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Baseline" sheetId="1" r:id="rId3"/>
    <sheet state="visible" name="Monte Carlo" sheetId="2" r:id="rId4"/>
    <sheet state="visible" name="MCrands" sheetId="3" r:id="rId5"/>
  </sheets>
  <definedNames/>
  <calcPr/>
</workbook>
</file>

<file path=xl/sharedStrings.xml><?xml version="1.0" encoding="utf-8"?>
<sst xmlns="http://schemas.openxmlformats.org/spreadsheetml/2006/main" count="2497" uniqueCount="1398">
  <si>
    <t>Param 1 rands</t>
  </si>
  <si>
    <t>Spreadsheet model to estimate the contribution of gold mines to TB in South Africa</t>
  </si>
  <si>
    <t>Immunity from previous exposure</t>
  </si>
  <si>
    <t>Param 2 rands</t>
  </si>
  <si>
    <t>Run 1</t>
  </si>
  <si>
    <t>Description:</t>
  </si>
  <si>
    <t>Run 2</t>
  </si>
  <si>
    <t>Run 3</t>
  </si>
  <si>
    <t>Run 4</t>
  </si>
  <si>
    <t>Run 5</t>
  </si>
  <si>
    <t>Run 6</t>
  </si>
  <si>
    <t>Run 7</t>
  </si>
  <si>
    <t>Run 8</t>
  </si>
  <si>
    <t>Run 9</t>
  </si>
  <si>
    <t>Run 10</t>
  </si>
  <si>
    <t>This spreadsheet contains cells for users to enter data on mining-related groups in South Africa which are used to compute epidemiological quantities of interest ("Baseline" tab). Separately, means and confidence intervals are computed from distributions specified for two parameters ("Monte Carlo" tab).</t>
  </si>
  <si>
    <t>Run 11</t>
  </si>
  <si>
    <t>Run 12</t>
  </si>
  <si>
    <t>Run 13</t>
  </si>
  <si>
    <t>Run 14</t>
  </si>
  <si>
    <t>Run 15</t>
  </si>
  <si>
    <t>Run 16</t>
  </si>
  <si>
    <t>Run 17</t>
  </si>
  <si>
    <t>Run 18</t>
  </si>
  <si>
    <t>Run 19</t>
  </si>
  <si>
    <t>Color key:</t>
  </si>
  <si>
    <t>Run 20</t>
  </si>
  <si>
    <t>Run 21</t>
  </si>
  <si>
    <t>Run 22</t>
  </si>
  <si>
    <t>Run 23</t>
  </si>
  <si>
    <t>Input values: Users can change</t>
  </si>
  <si>
    <t>Run 24</t>
  </si>
  <si>
    <t>Run 25</t>
  </si>
  <si>
    <t>Run 26</t>
  </si>
  <si>
    <t>Run 27</t>
  </si>
  <si>
    <t>Run 28</t>
  </si>
  <si>
    <t>Run 29</t>
  </si>
  <si>
    <t>Run 30</t>
  </si>
  <si>
    <t>Input values varied to generate ranges on output</t>
  </si>
  <si>
    <t>Run 31</t>
  </si>
  <si>
    <t>Run 32</t>
  </si>
  <si>
    <t>Run 33</t>
  </si>
  <si>
    <t>Run 34</t>
  </si>
  <si>
    <t>Run 35</t>
  </si>
  <si>
    <t>Run 36</t>
  </si>
  <si>
    <t>Run 37</t>
  </si>
  <si>
    <t>Run 38</t>
  </si>
  <si>
    <t>Run 39</t>
  </si>
  <si>
    <t>Run 40</t>
  </si>
  <si>
    <t>Derived values: Users should not change (updates automatically)</t>
  </si>
  <si>
    <t>Run 41</t>
  </si>
  <si>
    <t>Run 42</t>
  </si>
  <si>
    <t>Run 43</t>
  </si>
  <si>
    <t>Output values: Derived values of special interest</t>
  </si>
  <si>
    <t>Run 44</t>
  </si>
  <si>
    <t>Run 45</t>
  </si>
  <si>
    <t>Run 46</t>
  </si>
  <si>
    <t>Run 47</t>
  </si>
  <si>
    <t>Run 48</t>
  </si>
  <si>
    <t>Run 49</t>
  </si>
  <si>
    <t>Run 50</t>
  </si>
  <si>
    <t>Run 51</t>
  </si>
  <si>
    <t>Run 52</t>
  </si>
  <si>
    <t>Output values cited in manuscript</t>
  </si>
  <si>
    <t>Run 53</t>
  </si>
  <si>
    <t>Run 54</t>
  </si>
  <si>
    <t>Run 55</t>
  </si>
  <si>
    <t>Run 56</t>
  </si>
  <si>
    <t>Run 57</t>
  </si>
  <si>
    <t>Run 58</t>
  </si>
  <si>
    <t>Run 59</t>
  </si>
  <si>
    <t>Run 60</t>
  </si>
  <si>
    <t>Population sizes</t>
  </si>
  <si>
    <t>Run 61</t>
  </si>
  <si>
    <t>Run 62</t>
  </si>
  <si>
    <t>Run 63</t>
  </si>
  <si>
    <t>Run 64</t>
  </si>
  <si>
    <t>Run 65</t>
  </si>
  <si>
    <t>Run 66</t>
  </si>
  <si>
    <t>Subpopulation</t>
  </si>
  <si>
    <t>Run 67</t>
  </si>
  <si>
    <t>Run 68</t>
  </si>
  <si>
    <t>Run 69</t>
  </si>
  <si>
    <t>Run 70</t>
  </si>
  <si>
    <t>Run 71</t>
  </si>
  <si>
    <t>Run 72</t>
  </si>
  <si>
    <t>Run 73</t>
  </si>
  <si>
    <t>Run 74</t>
  </si>
  <si>
    <t>Estimate (number of individuals)</t>
  </si>
  <si>
    <t>Run 75</t>
  </si>
  <si>
    <t>Notes</t>
  </si>
  <si>
    <t>Run 76</t>
  </si>
  <si>
    <t>Run 77</t>
  </si>
  <si>
    <t>Run 78</t>
  </si>
  <si>
    <t>Run 79</t>
  </si>
  <si>
    <t>Run 80</t>
  </si>
  <si>
    <t>Run 81</t>
  </si>
  <si>
    <t>Mining TOTAL</t>
  </si>
  <si>
    <t>Run 82</t>
  </si>
  <si>
    <t>Run 83</t>
  </si>
  <si>
    <t>Run 84</t>
  </si>
  <si>
    <t>Run 85</t>
  </si>
  <si>
    <t>Run 86</t>
  </si>
  <si>
    <t>Run 87</t>
  </si>
  <si>
    <t>Run 88</t>
  </si>
  <si>
    <t>Run 89</t>
  </si>
  <si>
    <t>Chamber of Mines employment figure for 2011 (Baloyi 2014)</t>
  </si>
  <si>
    <t>Run 90</t>
  </si>
  <si>
    <t>Run 91</t>
  </si>
  <si>
    <t>Mine-specific multiplier on transmission rate</t>
  </si>
  <si>
    <t>Run 92</t>
  </si>
  <si>
    <t>Run 93</t>
  </si>
  <si>
    <t>Run 94</t>
  </si>
  <si>
    <t>WAIFW mining acquires from mining</t>
  </si>
  <si>
    <t>Run 95</t>
  </si>
  <si>
    <t>Run 96</t>
  </si>
  <si>
    <t>Run 97</t>
  </si>
  <si>
    <t>Run 98</t>
  </si>
  <si>
    <t>Run 99</t>
  </si>
  <si>
    <t>Run 100</t>
  </si>
  <si>
    <t>Run 101</t>
  </si>
  <si>
    <t>Run 102</t>
  </si>
  <si>
    <t>Run 103</t>
  </si>
  <si>
    <t>WAIFW mining acquires from peri-mining</t>
  </si>
  <si>
    <t>WAIFW mining acquires from labor-sending</t>
  </si>
  <si>
    <t>Run 104</t>
  </si>
  <si>
    <t>WAIFW mining acquires from other SA</t>
  </si>
  <si>
    <t>WAIFW peri-mining acquires from mining</t>
  </si>
  <si>
    <t>Run 105</t>
  </si>
  <si>
    <t>WAIFW peri-mining acquires from peri-mining</t>
  </si>
  <si>
    <t>Run 106</t>
  </si>
  <si>
    <t>WAIFW peri-mining acquires from labor-sending</t>
  </si>
  <si>
    <t>WAIFW peri-mining acquires from other SA</t>
  </si>
  <si>
    <t>WAIFW labor-sending acquires from mining</t>
  </si>
  <si>
    <t>WAIFW labor-sending acquires from peri-mining</t>
  </si>
  <si>
    <t>Run 107</t>
  </si>
  <si>
    <t>WAIFW labor-sending acquires from labor-sending</t>
  </si>
  <si>
    <t>WAIFW labor-sending acquires from other SA</t>
  </si>
  <si>
    <t>Run 108</t>
  </si>
  <si>
    <t>WAIFW other SA acquires from mining</t>
  </si>
  <si>
    <t>WAIFW other SA acquires from peri-mining</t>
  </si>
  <si>
    <t>WAIFW other SA acquires from labor-sending</t>
  </si>
  <si>
    <t>Run 109</t>
  </si>
  <si>
    <t>WAIFW other SA acquires from other SA</t>
  </si>
  <si>
    <t>FOI in mining from mining</t>
  </si>
  <si>
    <t>FOI in mining from peri-mining</t>
  </si>
  <si>
    <t>Fraction of all SA that are mine workers</t>
  </si>
  <si>
    <t>FOI in mining from labor-sending</t>
  </si>
  <si>
    <t>FOI in mining from other SA</t>
  </si>
  <si>
    <t>Run 110</t>
  </si>
  <si>
    <t>FOI in mining (total)</t>
  </si>
  <si>
    <t>FOI in peri-mining from mining</t>
  </si>
  <si>
    <t>FOI in peri-mining from peri-mining</t>
  </si>
  <si>
    <t>Run 111</t>
  </si>
  <si>
    <t>FOI in peri-mining from labor-sending</t>
  </si>
  <si>
    <t>FOI in peri-mining from other SA</t>
  </si>
  <si>
    <t>Run 112</t>
  </si>
  <si>
    <t>Run 113</t>
  </si>
  <si>
    <t>FOI in peri-mining (total)</t>
  </si>
  <si>
    <t>FOI in labor-sending from mining</t>
  </si>
  <si>
    <t>FOI in labor-sending from peri-mining</t>
  </si>
  <si>
    <t>Peri-mining: Lejweleputswa district (Free State province)</t>
  </si>
  <si>
    <t>FOI in labor-sending from labor-sending</t>
  </si>
  <si>
    <t>Run 114</t>
  </si>
  <si>
    <t>FOI in labor-sending from other SA</t>
  </si>
  <si>
    <t>From Census 2011, Stats SA (2012), http://www.statssa.gov.za/census/census_2011/census_products/Census_2011_Municipal_fact_sheet.pdf</t>
  </si>
  <si>
    <t>FOI in labor-sending (total)</t>
  </si>
  <si>
    <t>Run 115</t>
  </si>
  <si>
    <t>FOI in other SA from mining</t>
  </si>
  <si>
    <t>FOI in other SA from peri-mining</t>
  </si>
  <si>
    <t>Peri-mining: West Rand district (Gauteng province)</t>
  </si>
  <si>
    <t>Run 116</t>
  </si>
  <si>
    <t>FOI in other SA from labor-sending</t>
  </si>
  <si>
    <t>FOI in other SA from other SA</t>
  </si>
  <si>
    <t>FOI in other SA (total)</t>
  </si>
  <si>
    <t>Run 117</t>
  </si>
  <si>
    <t>pcROI in mining from mining</t>
  </si>
  <si>
    <t>pcROI in mining from peri-mining</t>
  </si>
  <si>
    <t>Peri-mining: Dr Kenneth Kaunda district (North West province)</t>
  </si>
  <si>
    <t>Run 118</t>
  </si>
  <si>
    <t>pcROI in mining from labor-sending</t>
  </si>
  <si>
    <t>pcROI in mining from other SA</t>
  </si>
  <si>
    <t>Run 119</t>
  </si>
  <si>
    <t>pcROI in mining (total)</t>
  </si>
  <si>
    <t>pcROI in peri-mining from mining</t>
  </si>
  <si>
    <t>Run 120</t>
  </si>
  <si>
    <t>pcROI in peri-mining from peri-mining</t>
  </si>
  <si>
    <t>pcROI in peri-mining from labor-sending</t>
  </si>
  <si>
    <t>Run 121</t>
  </si>
  <si>
    <t>pcROI in peri-mining from other SA</t>
  </si>
  <si>
    <t>Run 122</t>
  </si>
  <si>
    <t>Peri-mining TOTAL</t>
  </si>
  <si>
    <t>pcROI in peri-mining (total)</t>
  </si>
  <si>
    <t>Run 123</t>
  </si>
  <si>
    <t>pcROI in labor-sending from mining</t>
  </si>
  <si>
    <t>Run 124</t>
  </si>
  <si>
    <t>pcROI in labor-sending from peri-mining</t>
  </si>
  <si>
    <t>pcROI in labor-sending from labor-sending</t>
  </si>
  <si>
    <t>Run 125</t>
  </si>
  <si>
    <t>pcROI in labor-sending from other SA</t>
  </si>
  <si>
    <t>pcROI in labor-sending (total)</t>
  </si>
  <si>
    <t>Run 126</t>
  </si>
  <si>
    <t>pcROI in other SA from mining</t>
  </si>
  <si>
    <t>Run 127</t>
  </si>
  <si>
    <t>pcROI in other SA from peri-mining</t>
  </si>
  <si>
    <t>pcROI in other SA from labor-sending</t>
  </si>
  <si>
    <t>Run 128</t>
  </si>
  <si>
    <t>pcROI in other SA from other SA</t>
  </si>
  <si>
    <t>Run 129</t>
  </si>
  <si>
    <t>pcROI in other SA (total)</t>
  </si>
  <si>
    <t>rpcROI in mining from mining</t>
  </si>
  <si>
    <t>Run 130</t>
  </si>
  <si>
    <t>rpcROI in mining from peri-mining</t>
  </si>
  <si>
    <t>Run 131</t>
  </si>
  <si>
    <t>rpcROI in mining from labor-sending</t>
  </si>
  <si>
    <t>rpcROI in mining from other SA</t>
  </si>
  <si>
    <t>Run 132</t>
  </si>
  <si>
    <t>rpcROI in mining (total)</t>
  </si>
  <si>
    <t>Run 133</t>
  </si>
  <si>
    <t>rpcROI in peri-mining from mining</t>
  </si>
  <si>
    <t>rpcROI in peri-mining from peri-mining</t>
  </si>
  <si>
    <t>Run 134</t>
  </si>
  <si>
    <t>rpcROI in peri-mining from labor-sending</t>
  </si>
  <si>
    <t>rpcROI in peri-mining from other SA</t>
  </si>
  <si>
    <t>Run 135</t>
  </si>
  <si>
    <t>rpcROI in peri-mining (total)</t>
  </si>
  <si>
    <t>Run 136</t>
  </si>
  <si>
    <t>rpcROI in labor-sending from mining</t>
  </si>
  <si>
    <t>Run 137</t>
  </si>
  <si>
    <t>rpcROI in labor-sending from peri-mining</t>
  </si>
  <si>
    <t>Run 138</t>
  </si>
  <si>
    <t>rpcROI in labor-sending from labor-sending</t>
  </si>
  <si>
    <t>rpcROI in labor-sending from other SA</t>
  </si>
  <si>
    <t>Run 139</t>
  </si>
  <si>
    <t>rpcROI in labor-sending (total)</t>
  </si>
  <si>
    <t>rpcROI in other SA from mining</t>
  </si>
  <si>
    <t>Run 140</t>
  </si>
  <si>
    <t>rpcROI in other SA from peri-mining</t>
  </si>
  <si>
    <t>Run 141</t>
  </si>
  <si>
    <t>rpcROI in other SA from labor-sending</t>
  </si>
  <si>
    <t>rpcROI in other SA from other SA</t>
  </si>
  <si>
    <t>Run 142</t>
  </si>
  <si>
    <t>Run 143</t>
  </si>
  <si>
    <t>Run 144</t>
  </si>
  <si>
    <t>Run 145</t>
  </si>
  <si>
    <t>rpcROI in other SA (total)</t>
  </si>
  <si>
    <t>Run 146</t>
  </si>
  <si>
    <t>rFOI in mining from mining</t>
  </si>
  <si>
    <t>Run 147</t>
  </si>
  <si>
    <t>rFOI in mining from peri-mining</t>
  </si>
  <si>
    <t>Run 148</t>
  </si>
  <si>
    <t>rFOI in mining from labor-sending</t>
  </si>
  <si>
    <t>rFOI in mining from other SA</t>
  </si>
  <si>
    <t>Run 149</t>
  </si>
  <si>
    <t>rFOI in mining (total)</t>
  </si>
  <si>
    <t>Run 150</t>
  </si>
  <si>
    <t>rFOI in peri-mining from mining</t>
  </si>
  <si>
    <t>Run 151</t>
  </si>
  <si>
    <t>rFOI in peri-mining from peri-mining</t>
  </si>
  <si>
    <t>rFOI in peri-mining from labor-sending</t>
  </si>
  <si>
    <t>Run 152</t>
  </si>
  <si>
    <t>rFOI in peri-mining from other SA</t>
  </si>
  <si>
    <t>Run 153</t>
  </si>
  <si>
    <t>rFOI in peri-mining (total)</t>
  </si>
  <si>
    <t>rFOI in labor-sending from mining</t>
  </si>
  <si>
    <t>Run 154</t>
  </si>
  <si>
    <t>rFOI in labor-sending from peri-mining</t>
  </si>
  <si>
    <t>Run 155</t>
  </si>
  <si>
    <t>rFOI in labor-sending from labor-sending</t>
  </si>
  <si>
    <t>Labor-sending: OR Tambo district (Eastern Cape province)</t>
  </si>
  <si>
    <t>rFOI in labor-sending from other SA</t>
  </si>
  <si>
    <t>Run 156</t>
  </si>
  <si>
    <t>rFOI in labor-sending (total)</t>
  </si>
  <si>
    <t>Run 157</t>
  </si>
  <si>
    <t>rFOI in other SA from mining</t>
  </si>
  <si>
    <t>rFOI in other SA from peri-mining</t>
  </si>
  <si>
    <t>Run 158</t>
  </si>
  <si>
    <t>rFOI in other SA from labor-sending</t>
  </si>
  <si>
    <t>rFOI in other SA from other SA</t>
  </si>
  <si>
    <t>Run 159</t>
  </si>
  <si>
    <t>Labor-sending: Alfred Nzo district (Eastern Cape province)</t>
  </si>
  <si>
    <t>rFOI in other SA (total)</t>
  </si>
  <si>
    <t>Run 160</t>
  </si>
  <si>
    <t>nInf from mining</t>
  </si>
  <si>
    <t>nInf from peri-mining</t>
  </si>
  <si>
    <t>Run 161</t>
  </si>
  <si>
    <t>nInf from labor-sending</t>
  </si>
  <si>
    <t>Labor-sending: Ugu district (KZN province)</t>
  </si>
  <si>
    <t>nInf from other SA</t>
  </si>
  <si>
    <t>Run 162</t>
  </si>
  <si>
    <t>nInf from all (total)</t>
  </si>
  <si>
    <t>PAF from mining</t>
  </si>
  <si>
    <t>Run 163</t>
  </si>
  <si>
    <t>PAF from peri-mining</t>
  </si>
  <si>
    <t>Labor-sending: Sisonke district (KZN province)</t>
  </si>
  <si>
    <t>Run 164</t>
  </si>
  <si>
    <t>PAF from labor-sending</t>
  </si>
  <si>
    <t>PAF from other SA</t>
  </si>
  <si>
    <t>Run 165</t>
  </si>
  <si>
    <t>PAF from all (total)</t>
  </si>
  <si>
    <t>Run 166</t>
  </si>
  <si>
    <t>ratio PAF:n mining</t>
  </si>
  <si>
    <t>ratio PAF:n peri-mining</t>
  </si>
  <si>
    <t>Labor-sending TOTAL</t>
  </si>
  <si>
    <t>Run 167</t>
  </si>
  <si>
    <t>ratio PAF:n labor-sending</t>
  </si>
  <si>
    <t>ratio PAF:n other SA</t>
  </si>
  <si>
    <t>Run 168</t>
  </si>
  <si>
    <t>Incidence in mining</t>
  </si>
  <si>
    <t>Run 169</t>
  </si>
  <si>
    <t>Incidence in peri-mining</t>
  </si>
  <si>
    <t>Incidence in labor-sending</t>
  </si>
  <si>
    <t>Run 170</t>
  </si>
  <si>
    <t>Incidence in other SA</t>
  </si>
  <si>
    <t>Run 171</t>
  </si>
  <si>
    <t>Incidence in all (total)</t>
  </si>
  <si>
    <t>Run 172</t>
  </si>
  <si>
    <t>Baseline!B36</t>
  </si>
  <si>
    <t>Baseline!B45</t>
  </si>
  <si>
    <t>Run 173</t>
  </si>
  <si>
    <t>Baseline!B80</t>
  </si>
  <si>
    <t>Baseline!C80</t>
  </si>
  <si>
    <t>Run 174</t>
  </si>
  <si>
    <t>Baseline!D80</t>
  </si>
  <si>
    <t>Baseline!E80</t>
  </si>
  <si>
    <t>Run 175</t>
  </si>
  <si>
    <t>Baseline!B81</t>
  </si>
  <si>
    <t>Baseline!C81</t>
  </si>
  <si>
    <t>Run 176</t>
  </si>
  <si>
    <t>Baseline!D81</t>
  </si>
  <si>
    <t>Baseline!E81</t>
  </si>
  <si>
    <t>Run 177</t>
  </si>
  <si>
    <t>Baseline!B82</t>
  </si>
  <si>
    <t>Baseline!C82</t>
  </si>
  <si>
    <t>All South Africa</t>
  </si>
  <si>
    <t>Run 178</t>
  </si>
  <si>
    <t>Baseline!D82</t>
  </si>
  <si>
    <t>Baseline!E82</t>
  </si>
  <si>
    <t>Run 179</t>
  </si>
  <si>
    <t>Baseline!B83</t>
  </si>
  <si>
    <t>Baseline!C83</t>
  </si>
  <si>
    <t>Run 180</t>
  </si>
  <si>
    <t>Baseline!D83</t>
  </si>
  <si>
    <t>Baseline!E83</t>
  </si>
  <si>
    <t>Run 181</t>
  </si>
  <si>
    <t>Baseline!B94</t>
  </si>
  <si>
    <t>Run 182</t>
  </si>
  <si>
    <t>Other SA TOTAL</t>
  </si>
  <si>
    <t>Baseline!C94</t>
  </si>
  <si>
    <t>Baseline!D94</t>
  </si>
  <si>
    <t>Run 183</t>
  </si>
  <si>
    <t>Baseline!E94</t>
  </si>
  <si>
    <t>Baseline!F94</t>
  </si>
  <si>
    <t>Run 184</t>
  </si>
  <si>
    <t>Baseline!B95</t>
  </si>
  <si>
    <t>Baseline!C95</t>
  </si>
  <si>
    <t>Baseline!D95</t>
  </si>
  <si>
    <t>Run 185</t>
  </si>
  <si>
    <t>Baseline!E95</t>
  </si>
  <si>
    <t>Baseline!F95</t>
  </si>
  <si>
    <t>Run 186</t>
  </si>
  <si>
    <t>Baseline!B96</t>
  </si>
  <si>
    <t>Baseline!C96</t>
  </si>
  <si>
    <t>Run 187</t>
  </si>
  <si>
    <t>Baseline!D96</t>
  </si>
  <si>
    <t>Baseline!E96</t>
  </si>
  <si>
    <t>Baseline!F96</t>
  </si>
  <si>
    <t>Run 188</t>
  </si>
  <si>
    <t>Baseline!B97</t>
  </si>
  <si>
    <t>Baseline!C97</t>
  </si>
  <si>
    <t>Baseline!D97</t>
  </si>
  <si>
    <t>Run 189</t>
  </si>
  <si>
    <t>Baseline!E97</t>
  </si>
  <si>
    <t>Baseline!F97</t>
  </si>
  <si>
    <t>Baseline!B101</t>
  </si>
  <si>
    <t>Run 190</t>
  </si>
  <si>
    <t>Baseline!C101</t>
  </si>
  <si>
    <t>Baseline!D101</t>
  </si>
  <si>
    <t>Baseline!E101</t>
  </si>
  <si>
    <t>Baseline!F101</t>
  </si>
  <si>
    <t>Run 191</t>
  </si>
  <si>
    <t>Baseline!B102</t>
  </si>
  <si>
    <t>Baseline!C102</t>
  </si>
  <si>
    <t>Baseline!D102</t>
  </si>
  <si>
    <t>Run 192</t>
  </si>
  <si>
    <t>Baseline!E102</t>
  </si>
  <si>
    <t>Baseline!F102</t>
  </si>
  <si>
    <t>Demographics</t>
  </si>
  <si>
    <t>Baseline!B103</t>
  </si>
  <si>
    <t>Baseline!C103</t>
  </si>
  <si>
    <t>Run 193</t>
  </si>
  <si>
    <t>Baseline!D103</t>
  </si>
  <si>
    <t>Baseline!E103</t>
  </si>
  <si>
    <t>Baseline!F103</t>
  </si>
  <si>
    <t>Run 194</t>
  </si>
  <si>
    <t>Baseline!B104</t>
  </si>
  <si>
    <t>Baseline!C104</t>
  </si>
  <si>
    <t>Baseline!D104</t>
  </si>
  <si>
    <t>Baseline!E104</t>
  </si>
  <si>
    <t>Run 195</t>
  </si>
  <si>
    <t>Baseline!F104</t>
  </si>
  <si>
    <t>Baseline!B108</t>
  </si>
  <si>
    <t>Run 196</t>
  </si>
  <si>
    <t>Baseline!C108</t>
  </si>
  <si>
    <t>Parameter description</t>
  </si>
  <si>
    <t>Baseline!D108</t>
  </si>
  <si>
    <t>Run 197</t>
  </si>
  <si>
    <t>Value</t>
  </si>
  <si>
    <t>Baseline!E108</t>
  </si>
  <si>
    <t>Baseline!F108</t>
  </si>
  <si>
    <t>Run 198</t>
  </si>
  <si>
    <t>Baseline!B109</t>
  </si>
  <si>
    <t>Baseline!C109</t>
  </si>
  <si>
    <t>Baseline!D109</t>
  </si>
  <si>
    <t>Run 199</t>
  </si>
  <si>
    <t>Baseline!E109</t>
  </si>
  <si>
    <t>Baseline!F109</t>
  </si>
  <si>
    <t>Run 200</t>
  </si>
  <si>
    <t>Baseline!B110</t>
  </si>
  <si>
    <t>Baseline!C110</t>
  </si>
  <si>
    <t>Run 201</t>
  </si>
  <si>
    <t>Baseline!D110</t>
  </si>
  <si>
    <t>Run 202</t>
  </si>
  <si>
    <t>Run 203</t>
  </si>
  <si>
    <t>Run 204</t>
  </si>
  <si>
    <t>Run 205</t>
  </si>
  <si>
    <t>Baseline!E110</t>
  </si>
  <si>
    <t>Run 206</t>
  </si>
  <si>
    <t>Baseline!F110</t>
  </si>
  <si>
    <t>Run 207</t>
  </si>
  <si>
    <t>Baseline!B111</t>
  </si>
  <si>
    <t>Baseline!C111</t>
  </si>
  <si>
    <t>Baseline!D111</t>
  </si>
  <si>
    <t>Run 208</t>
  </si>
  <si>
    <t>Baseline!E111</t>
  </si>
  <si>
    <t>Baseline!F111</t>
  </si>
  <si>
    <t>Run 209</t>
  </si>
  <si>
    <t>Run 210</t>
  </si>
  <si>
    <t>Run 211</t>
  </si>
  <si>
    <t>Birth rate per capita</t>
  </si>
  <si>
    <t>Run 212</t>
  </si>
  <si>
    <t>Run 213</t>
  </si>
  <si>
    <t>Run 214</t>
  </si>
  <si>
    <t>Run 215</t>
  </si>
  <si>
    <t>Run 216</t>
  </si>
  <si>
    <t>Baseline!B115</t>
  </si>
  <si>
    <t>Baseline!B116</t>
  </si>
  <si>
    <t>Run 217</t>
  </si>
  <si>
    <t>Baseline!B117</t>
  </si>
  <si>
    <t>Baseline!B118</t>
  </si>
  <si>
    <t>Baseline!B119</t>
  </si>
  <si>
    <t>Baseline!C115</t>
  </si>
  <si>
    <t>Run 218</t>
  </si>
  <si>
    <t>Unused</t>
  </si>
  <si>
    <t>Baseline!C116</t>
  </si>
  <si>
    <t>Baseline!C117</t>
  </si>
  <si>
    <t>Run 219</t>
  </si>
  <si>
    <t>Baseline!C118</t>
  </si>
  <si>
    <t>Average lifespan in years</t>
  </si>
  <si>
    <t>Baseline!C119</t>
  </si>
  <si>
    <t>Run 220</t>
  </si>
  <si>
    <t>Baseline!E115</t>
  </si>
  <si>
    <t>Baseline!E116</t>
  </si>
  <si>
    <t>Run 221</t>
  </si>
  <si>
    <t>Baseline!E117</t>
  </si>
  <si>
    <t>Disease natural history</t>
  </si>
  <si>
    <t>Baseline!E118</t>
  </si>
  <si>
    <t>Run 222</t>
  </si>
  <si>
    <t>Baseline!B123</t>
  </si>
  <si>
    <t>Run 223</t>
  </si>
  <si>
    <t>Baseline!B124</t>
  </si>
  <si>
    <t>Baseline!B125</t>
  </si>
  <si>
    <t>Baseline!B126</t>
  </si>
  <si>
    <t>Baseline!B127</t>
  </si>
  <si>
    <t>Run 224</t>
  </si>
  <si>
    <t>Mean</t>
  </si>
  <si>
    <t>Run 225</t>
  </si>
  <si>
    <t>Run 226</t>
  </si>
  <si>
    <t>Run 227</t>
  </si>
  <si>
    <t>Run 228</t>
  </si>
  <si>
    <t>Run 229</t>
  </si>
  <si>
    <t>Run 230</t>
  </si>
  <si>
    <t>Run 231</t>
  </si>
  <si>
    <t>Run 232</t>
  </si>
  <si>
    <t>Number of new infections generated by each smear-positive case per year</t>
  </si>
  <si>
    <t>Run 233</t>
  </si>
  <si>
    <t>Run 234</t>
  </si>
  <si>
    <t>Wide range of possible values dependent on setting, cf. Sanchez and Blower (1997), http://www.ncbi.nlm.nih.gov/pubmed/9199543</t>
  </si>
  <si>
    <t>Run 235</t>
  </si>
  <si>
    <t>Proportion of active cases that are smear-positive</t>
  </si>
  <si>
    <t>Run 236</t>
  </si>
  <si>
    <t>Identical to value used by Abu-Raddad et al. (2009), cf. Vynnycky and Fine (1997)</t>
  </si>
  <si>
    <t>Run 237</t>
  </si>
  <si>
    <t>Proportion of active cases that are extra-pulmonary</t>
  </si>
  <si>
    <t>Run 238</t>
  </si>
  <si>
    <t>Similar to value used by Abu-Raddad et al. (2009), cf. Vynnycky and Fine (1997), Murray and Salomon (1998), Porco and Blower (1998), Vynnycky and Fine (2000), Resch et al. (2006), Dye and Williams (2007)</t>
  </si>
  <si>
    <t>Proportion of active cases that are smear-negative</t>
  </si>
  <si>
    <t>Run 239</t>
  </si>
  <si>
    <t>Run 240</t>
  </si>
  <si>
    <t>Run 241</t>
  </si>
  <si>
    <t>Run 242</t>
  </si>
  <si>
    <t>Run 243</t>
  </si>
  <si>
    <t>Run 244</t>
  </si>
  <si>
    <t>Run 245</t>
  </si>
  <si>
    <t>Run 246</t>
  </si>
  <si>
    <t>Run 247</t>
  </si>
  <si>
    <t>Run 248</t>
  </si>
  <si>
    <t>Run 249</t>
  </si>
  <si>
    <t>Run 250</t>
  </si>
  <si>
    <t>Assume that all TB cases are smear-positive, smear-negative, or extra-pulmonary and therefore these cases sum to 100%</t>
  </si>
  <si>
    <t>Run 251</t>
  </si>
  <si>
    <t>Relative infectivity of extra-pulmonary cases</t>
  </si>
  <si>
    <t>Assume extra-pulmonary cases are non-infectious</t>
  </si>
  <si>
    <t>Relative infectivity of smear-negative cases</t>
  </si>
  <si>
    <t>Relative to smear-positive, same as value used by Abu-Raddad et al. (2009), cf. Small et al. (1994)</t>
  </si>
  <si>
    <t>Base infectivity rate</t>
  </si>
  <si>
    <t>Run 252</t>
  </si>
  <si>
    <t>Run 253</t>
  </si>
  <si>
    <t>Run 254</t>
  </si>
  <si>
    <t>Run 255</t>
  </si>
  <si>
    <t>Number of new infections generated by each active case per year, averaged over smear-positive, smear-negative, and extra-pulmonary</t>
  </si>
  <si>
    <t>Run 256</t>
  </si>
  <si>
    <t>Run 257</t>
  </si>
  <si>
    <t>Run 258</t>
  </si>
  <si>
    <t>Run 259</t>
  </si>
  <si>
    <t>Proportion of infected who progress to primary disease ("fast progressors")</t>
  </si>
  <si>
    <t>Run 260</t>
  </si>
  <si>
    <t>Similar to value of 15% used by Abu-Raddad et al. (2009), cf. Ferebee (1970), Krishnamurthy et al. (1976), Sutherland (1976), Comstock (1982), Sutherland et al. (1982), Krishnamurthy (1990), Vynnycky and Fine (1997)</t>
  </si>
  <si>
    <t>Run 261</t>
  </si>
  <si>
    <t>Annual progression (re-activation) rate (for "slow progressors")</t>
  </si>
  <si>
    <t>Low</t>
  </si>
  <si>
    <t>Corresponding to 5% lifetime risk used by Abu-Raddad et al. (2009), cf. Vynnycky and Fine (2000)</t>
  </si>
  <si>
    <t>Run 262</t>
  </si>
  <si>
    <t>Run 263</t>
  </si>
  <si>
    <t>Run 264</t>
  </si>
  <si>
    <t>Run 265</t>
  </si>
  <si>
    <t>Run 266</t>
  </si>
  <si>
    <t>Run 267</t>
  </si>
  <si>
    <t>Run 268</t>
  </si>
  <si>
    <t>Run 269</t>
  </si>
  <si>
    <t>Run 270</t>
  </si>
  <si>
    <t>Run 271</t>
  </si>
  <si>
    <t>Run 272</t>
  </si>
  <si>
    <t>Run 273</t>
  </si>
  <si>
    <t>Run 274</t>
  </si>
  <si>
    <t>Estimated, compare to previous estimates of 40-80% risk reduction, cf. Sutherland et al. (1982), Vynnycky and Fine (1997), Clark and Vynnycky (2004)</t>
  </si>
  <si>
    <t>Run 275</t>
  </si>
  <si>
    <t>Run 276</t>
  </si>
  <si>
    <t>Run 277</t>
  </si>
  <si>
    <t>HIV-specific disease parameters</t>
  </si>
  <si>
    <t>Run 278</t>
  </si>
  <si>
    <t>Run 279</t>
  </si>
  <si>
    <t>Run 280</t>
  </si>
  <si>
    <t>Run 281</t>
  </si>
  <si>
    <t>Run 282</t>
  </si>
  <si>
    <t>Run 283</t>
  </si>
  <si>
    <t>Run 284</t>
  </si>
  <si>
    <t>Run 285</t>
  </si>
  <si>
    <t>Run 286</t>
  </si>
  <si>
    <t>Run 287</t>
  </si>
  <si>
    <t>Run 288</t>
  </si>
  <si>
    <t>Run 289</t>
  </si>
  <si>
    <t>Run 290</t>
  </si>
  <si>
    <t>Run 291</t>
  </si>
  <si>
    <t>Run 292</t>
  </si>
  <si>
    <t>Run 293</t>
  </si>
  <si>
    <t>Run 294</t>
  </si>
  <si>
    <t>Run 295</t>
  </si>
  <si>
    <t>Run 296</t>
  </si>
  <si>
    <t>Run 297</t>
  </si>
  <si>
    <t>Annual progression (re-activation) rate for HIV-positive, off-ART "slow progressors"</t>
  </si>
  <si>
    <t>Run 298</t>
  </si>
  <si>
    <t>Estimated, corresponding to &gt;95% risk of progression after 30 years</t>
  </si>
  <si>
    <t>Run 299</t>
  </si>
  <si>
    <t>Run 300</t>
  </si>
  <si>
    <t>Run 301</t>
  </si>
  <si>
    <t>Run 302</t>
  </si>
  <si>
    <t>Annual progression (re-activation) rate for HIV-positive, on-ART "slow progressors"</t>
  </si>
  <si>
    <t>Run 303</t>
  </si>
  <si>
    <t>Estimated, corresponding to approx 45% risk of progression after 30 years</t>
  </si>
  <si>
    <t>Run 304</t>
  </si>
  <si>
    <t>Run 305</t>
  </si>
  <si>
    <t>Run 306</t>
  </si>
  <si>
    <t>Run 307</t>
  </si>
  <si>
    <t>Run 308</t>
  </si>
  <si>
    <t>Run 309</t>
  </si>
  <si>
    <t>Run 310</t>
  </si>
  <si>
    <t>Run 311</t>
  </si>
  <si>
    <t>Run 312</t>
  </si>
  <si>
    <t>Run 313</t>
  </si>
  <si>
    <t>Mining-specific parameters</t>
  </si>
  <si>
    <t>Run 314</t>
  </si>
  <si>
    <t>Run 315</t>
  </si>
  <si>
    <t>Run 316</t>
  </si>
  <si>
    <t>Assume transmission increases with mine-like conditions, i.e., high temperatures and humidity, cf. Alvaro-Meca et al. (2016)</t>
  </si>
  <si>
    <t>Run 317</t>
  </si>
  <si>
    <t>Run 318</t>
  </si>
  <si>
    <t>Run 319</t>
  </si>
  <si>
    <t>Run 320</t>
  </si>
  <si>
    <t>Run 321</t>
  </si>
  <si>
    <t>Run 322</t>
  </si>
  <si>
    <t>High</t>
  </si>
  <si>
    <t>Run 323</t>
  </si>
  <si>
    <t>Run 324</t>
  </si>
  <si>
    <t>Proportion of mine workers with silicosis</t>
  </si>
  <si>
    <t>Run 325</t>
  </si>
  <si>
    <t>Run 326</t>
  </si>
  <si>
    <t xml:space="preserve">Selected from range of 18-20% prevalence among mine workers &gt;37 years old (Churchyard et al. 2004, http://www.ncbi.nlm.nih.gov/pmc/articles/PMC1740677/) and 30-32% prevalence among black miners (Nelson et al. 2010, http://www.ncbi.nlm.nih.gov/pmc/articles/PMC2854773/), </t>
  </si>
  <si>
    <t>Run 327</t>
  </si>
  <si>
    <t>Annual progression (re-activation) rate for silicotic "slow progressors"</t>
  </si>
  <si>
    <t>Estimated, corresponding to approx 10% risk of progression after 30 years</t>
  </si>
  <si>
    <t>Run 328</t>
  </si>
  <si>
    <t>Multiplier on annual progression (re-activation) rate for HIV-positive who also have silicosis</t>
  </si>
  <si>
    <t>Run 329</t>
  </si>
  <si>
    <t>Estimated, corresponding to approx 20% increase over HIV alone</t>
  </si>
  <si>
    <t>Run 330</t>
  </si>
  <si>
    <t>Run 331</t>
  </si>
  <si>
    <t>Run 332</t>
  </si>
  <si>
    <t>Run 333</t>
  </si>
  <si>
    <t>Run 334</t>
  </si>
  <si>
    <t>Run 335</t>
  </si>
  <si>
    <t>Run 336</t>
  </si>
  <si>
    <t>Run 337</t>
  </si>
  <si>
    <t>Run 338</t>
  </si>
  <si>
    <t>Run 339</t>
  </si>
  <si>
    <t>Mixing data: Mean proportion of time that a resident of one community spends in destination communities and own community</t>
  </si>
  <si>
    <t>Run 340</t>
  </si>
  <si>
    <t>Run 341</t>
  </si>
  <si>
    <t>Community of residence -&gt; destination community</t>
  </si>
  <si>
    <t>Run 342</t>
  </si>
  <si>
    <t>Run 343</t>
  </si>
  <si>
    <t>Run 344</t>
  </si>
  <si>
    <t>Run 345</t>
  </si>
  <si>
    <t>Run 346</t>
  </si>
  <si>
    <t>Mining -&gt; Peri-mining</t>
  </si>
  <si>
    <t>Run 347</t>
  </si>
  <si>
    <t>Corresponding to 4.5 hours per work week, based on 3-6 hours per week observed during Thibela TB study (K. Fielding, personal communication), assuming a 40-hour work week</t>
  </si>
  <si>
    <t>Run 348</t>
  </si>
  <si>
    <t>Mining -&gt; Labor-sending</t>
  </si>
  <si>
    <t>Run 349</t>
  </si>
  <si>
    <t>Run 350</t>
  </si>
  <si>
    <t>Corresponding to 6 weeks per year observed during Thibela TB study, assumes all time spent at home (K. Fielding, personal communication)</t>
  </si>
  <si>
    <t>Run 351</t>
  </si>
  <si>
    <t>Mining -&gt; Other SA</t>
  </si>
  <si>
    <t>Run 352</t>
  </si>
  <si>
    <t>Corresponding to 53.7% of 1 week per year, based on overnight trips in 2011 from any of 3 Peri-mining provinces to any non-Labor-sending, non-Peri-mining province, from Domestic Tourism Survey 2012, Stats SA (2013), www.statssa.gov.za/publications/P03521/P035212012.pdf</t>
  </si>
  <si>
    <t>Run 353</t>
  </si>
  <si>
    <t>Peri-mining -&gt; Labor-sending</t>
  </si>
  <si>
    <t>Run 354</t>
  </si>
  <si>
    <t>Corresponding to 12.5% of 1 week per year, based on overnight trips in 2011 from any of 3 Peri-mining provinces to either of 2 Labor-sending provinces, from Domestic Tourism Survey 2012, Stats SA (2013), www.statssa.gov.za/publications/P03521/P035212012.pdf</t>
  </si>
  <si>
    <t>Peri-mining -&gt; Other SA</t>
  </si>
  <si>
    <t>Run 355</t>
  </si>
  <si>
    <t>Peri-mining -&gt; Mining</t>
  </si>
  <si>
    <t>Run 356</t>
  </si>
  <si>
    <t>Run 357</t>
  </si>
  <si>
    <t>Run 358</t>
  </si>
  <si>
    <t>Run 359</t>
  </si>
  <si>
    <t>Run 360</t>
  </si>
  <si>
    <t>Run 361</t>
  </si>
  <si>
    <t>Run 362</t>
  </si>
  <si>
    <t>Run 363</t>
  </si>
  <si>
    <t>Assume Peri-mining residents visit Mining communities rarely, set at 5% of value for Peri-mining residents visiting Labor-sending communities</t>
  </si>
  <si>
    <t>Run 364</t>
  </si>
  <si>
    <t>Labor-sending -&gt; Mining</t>
  </si>
  <si>
    <t>Run 365</t>
  </si>
  <si>
    <t>Run 366</t>
  </si>
  <si>
    <t>Run 367</t>
  </si>
  <si>
    <t>Run 368</t>
  </si>
  <si>
    <t>Run 369</t>
  </si>
  <si>
    <t>Run 370</t>
  </si>
  <si>
    <t>Assume Labor-sending residents visit Mining communities rarely, set at 5% of value for Labor-sending residents visiting Peri-mining communities</t>
  </si>
  <si>
    <t>Run 371</t>
  </si>
  <si>
    <t>Labor-sending -&gt; Peri-mining</t>
  </si>
  <si>
    <t>Run 372</t>
  </si>
  <si>
    <t>Run 373</t>
  </si>
  <si>
    <t>Corresponding to 30.5% of 1 week per year, based on overnight trips in 2011 from either of 2 Labor-sending provinces to any of 3 Peri-mining provinces, from Domestic Tourism Survey 2012, Stats SA (2013), www.statssa.gov.za/publications/P03521/P035212012.pdf</t>
  </si>
  <si>
    <t>Run 374</t>
  </si>
  <si>
    <t>Labor-sending -&gt; Other SA</t>
  </si>
  <si>
    <t>Run 375</t>
  </si>
  <si>
    <t>Corresponding to 41.4% of 1 week per year, based on overnight trips in 2011 from either of 2 Labor-sending provinces to any non-Labor-sending, non-Peri-mining province, from Domestic Tourism Survey 2012, Stats SA (2013), www.statssa.gov.za/publications/P03521/P035212012.pdf</t>
  </si>
  <si>
    <t>Run 376</t>
  </si>
  <si>
    <t>Other SA -&gt; Mining</t>
  </si>
  <si>
    <t>Run 377</t>
  </si>
  <si>
    <t>Run 378</t>
  </si>
  <si>
    <t>Run 379</t>
  </si>
  <si>
    <t>Run 380</t>
  </si>
  <si>
    <t>Run 381</t>
  </si>
  <si>
    <t>Run 382</t>
  </si>
  <si>
    <t>Run 383</t>
  </si>
  <si>
    <t>Assume Other SA residents visit Mining communities rarely, set at 10% of value for Labor-sending residents visting Mining communities</t>
  </si>
  <si>
    <t>Run 384</t>
  </si>
  <si>
    <t>Other SA -&gt; Peri-mining</t>
  </si>
  <si>
    <t>Reference</t>
  </si>
  <si>
    <t>Run 385</t>
  </si>
  <si>
    <t>Corresponding to 38.9% of 1 week per year, based on overnight trips in 2011 from any non-Labor-sending, non-Peri-mining province to any of 3 Peri-mining provinces, from Domestic Tourism Survey 2012, Stats SA (2013), www.statssa.gov.za/publications/P03521/P035212012.pdf</t>
  </si>
  <si>
    <t>Run 386</t>
  </si>
  <si>
    <t>Other SA -&gt; Labor-sending</t>
  </si>
  <si>
    <t>Run 387</t>
  </si>
  <si>
    <t>Run 388</t>
  </si>
  <si>
    <t>Corresponding to 5.8% of 1 week per year, based on overnight trips in 2011 from any non-Labor-sending, non-Peri-mining province to either of 2 Labor-sending provinces, from Domestic Tourism Survey 2012, Stats SA (2013), www.statssa.gov.za/publications/P03521/P035212012.pdf</t>
  </si>
  <si>
    <t>Run 389</t>
  </si>
  <si>
    <t>Run 390</t>
  </si>
  <si>
    <t>Community of residence -&gt; own community</t>
  </si>
  <si>
    <t>Run 391</t>
  </si>
  <si>
    <t>Mining -&gt; Mining</t>
  </si>
  <si>
    <t>Run 392</t>
  </si>
  <si>
    <t>Run 393</t>
  </si>
  <si>
    <t>Run 394</t>
  </si>
  <si>
    <t>Run 395</t>
  </si>
  <si>
    <t>Run 396</t>
  </si>
  <si>
    <t>Run 397</t>
  </si>
  <si>
    <t>Run 398</t>
  </si>
  <si>
    <t>Run 399</t>
  </si>
  <si>
    <t>Run 400</t>
  </si>
  <si>
    <t>Run 401</t>
  </si>
  <si>
    <t>Assume that all travel is domestic and therefore travel to these four areas sum to 100%; expectation for vast majority of time to be spent in own community</t>
  </si>
  <si>
    <t>Run 402</t>
  </si>
  <si>
    <t>Peri-mining -&gt; Peri-mining</t>
  </si>
  <si>
    <t>Run 403</t>
  </si>
  <si>
    <t>Run 404</t>
  </si>
  <si>
    <t>Run 405</t>
  </si>
  <si>
    <t>Run 406</t>
  </si>
  <si>
    <t>Run 407</t>
  </si>
  <si>
    <t>Run 408</t>
  </si>
  <si>
    <t>Run 409</t>
  </si>
  <si>
    <t>See above</t>
  </si>
  <si>
    <t>Run 410</t>
  </si>
  <si>
    <t>Labor-sending -&gt; Labor-sending</t>
  </si>
  <si>
    <t>Run 411</t>
  </si>
  <si>
    <t>Run 412</t>
  </si>
  <si>
    <t>Run 413</t>
  </si>
  <si>
    <t>Run 414</t>
  </si>
  <si>
    <t>Run 415</t>
  </si>
  <si>
    <t>Run 416</t>
  </si>
  <si>
    <t>Run 417</t>
  </si>
  <si>
    <t>Run 418</t>
  </si>
  <si>
    <t>Run 419</t>
  </si>
  <si>
    <t>Run 420</t>
  </si>
  <si>
    <t>Other SA -&gt; Other SA</t>
  </si>
  <si>
    <t>Run 421</t>
  </si>
  <si>
    <t>Run 422</t>
  </si>
  <si>
    <t>Run 423</t>
  </si>
  <si>
    <t>Run 424</t>
  </si>
  <si>
    <t>Run 425</t>
  </si>
  <si>
    <t>Run 426</t>
  </si>
  <si>
    <t>Run 427</t>
  </si>
  <si>
    <t>Run 428</t>
  </si>
  <si>
    <t>Run 429</t>
  </si>
  <si>
    <t>Run 430</t>
  </si>
  <si>
    <t>Run 431</t>
  </si>
  <si>
    <t>Run 432</t>
  </si>
  <si>
    <t>Run 433</t>
  </si>
  <si>
    <t>Run 434</t>
  </si>
  <si>
    <t>Run 435</t>
  </si>
  <si>
    <t>Run 436</t>
  </si>
  <si>
    <t>Run 437</t>
  </si>
  <si>
    <t>Run 438</t>
  </si>
  <si>
    <t>Run 439</t>
  </si>
  <si>
    <t>Run 440</t>
  </si>
  <si>
    <t>Run 441</t>
  </si>
  <si>
    <t>Run 442</t>
  </si>
  <si>
    <t>Run 443</t>
  </si>
  <si>
    <t>Run 444</t>
  </si>
  <si>
    <t>Run 445</t>
  </si>
  <si>
    <t>Run 446</t>
  </si>
  <si>
    <t>Run 447</t>
  </si>
  <si>
    <t>Run 448</t>
  </si>
  <si>
    <t>Run 449</t>
  </si>
  <si>
    <t>Run 450</t>
  </si>
  <si>
    <t>Effective population size: Residents of a community plus visitors to a community at a given time</t>
  </si>
  <si>
    <t>Run 451</t>
  </si>
  <si>
    <t>Run 452</t>
  </si>
  <si>
    <t>Run 453</t>
  </si>
  <si>
    <t>Community</t>
  </si>
  <si>
    <t>Run 454</t>
  </si>
  <si>
    <t>Run 455</t>
  </si>
  <si>
    <t>Run 456</t>
  </si>
  <si>
    <t>Run 457</t>
  </si>
  <si>
    <t>Run 458</t>
  </si>
  <si>
    <t>Run 459</t>
  </si>
  <si>
    <t>Run 460</t>
  </si>
  <si>
    <t>Run 461</t>
  </si>
  <si>
    <t>Run 462</t>
  </si>
  <si>
    <t>Run 463</t>
  </si>
  <si>
    <t>Run 464</t>
  </si>
  <si>
    <t>Mining</t>
  </si>
  <si>
    <t>Run 465</t>
  </si>
  <si>
    <t>Run 466</t>
  </si>
  <si>
    <t>Run 467</t>
  </si>
  <si>
    <t>Run 468</t>
  </si>
  <si>
    <t>Run 469</t>
  </si>
  <si>
    <t>Run 470</t>
  </si>
  <si>
    <t>Run 471</t>
  </si>
  <si>
    <t>Run 472</t>
  </si>
  <si>
    <t>Run 473</t>
  </si>
  <si>
    <t>Run 474</t>
  </si>
  <si>
    <t>Run 475</t>
  </si>
  <si>
    <t>Run 476</t>
  </si>
  <si>
    <t>Run 477</t>
  </si>
  <si>
    <t>The number of individuals in each community as person-years, i.e., from each source community weighted by the amount of time spent in a given community</t>
  </si>
  <si>
    <t>Run 478</t>
  </si>
  <si>
    <t>Peri-mining</t>
  </si>
  <si>
    <t>Run 479</t>
  </si>
  <si>
    <t>Run 480</t>
  </si>
  <si>
    <t>Run 481</t>
  </si>
  <si>
    <t>Run 482</t>
  </si>
  <si>
    <t>Run 483</t>
  </si>
  <si>
    <t>Run 484</t>
  </si>
  <si>
    <t>Run 485</t>
  </si>
  <si>
    <t>Run 486</t>
  </si>
  <si>
    <t>Run 487</t>
  </si>
  <si>
    <t>Run 488</t>
  </si>
  <si>
    <t>Labor-sending</t>
  </si>
  <si>
    <t>Run 489</t>
  </si>
  <si>
    <t>Run 490</t>
  </si>
  <si>
    <t>Run 491</t>
  </si>
  <si>
    <t>Run 492</t>
  </si>
  <si>
    <t>Run 493</t>
  </si>
  <si>
    <t>Run 494</t>
  </si>
  <si>
    <t>Run 495</t>
  </si>
  <si>
    <t>Run 496</t>
  </si>
  <si>
    <t>Run 497</t>
  </si>
  <si>
    <t>Run 498</t>
  </si>
  <si>
    <t>Run 499</t>
  </si>
  <si>
    <t>Other SA</t>
  </si>
  <si>
    <t>Run 500</t>
  </si>
  <si>
    <t>Run 501</t>
  </si>
  <si>
    <t>Run 502</t>
  </si>
  <si>
    <t>Run 503</t>
  </si>
  <si>
    <t>Run 504</t>
  </si>
  <si>
    <t>Run 505</t>
  </si>
  <si>
    <t>Run 506</t>
  </si>
  <si>
    <t>Run 507</t>
  </si>
  <si>
    <t>Run 508</t>
  </si>
  <si>
    <t>Run 509</t>
  </si>
  <si>
    <t>Run 510</t>
  </si>
  <si>
    <t>Run 511</t>
  </si>
  <si>
    <t>Run 512</t>
  </si>
  <si>
    <t>Matrix 1 (beta_ij): WAIFW (who-acquires-infection-from-whom) matrix</t>
  </si>
  <si>
    <t>Run 513</t>
  </si>
  <si>
    <t>Run 514</t>
  </si>
  <si>
    <t>Run 515</t>
  </si>
  <si>
    <t>Run 516</t>
  </si>
  <si>
    <t>Run 517</t>
  </si>
  <si>
    <t>Run 518</t>
  </si>
  <si>
    <t>Run 519</t>
  </si>
  <si>
    <t>Run 520</t>
  </si>
  <si>
    <t>From Mining resident</t>
  </si>
  <si>
    <t>Run 521</t>
  </si>
  <si>
    <t>Run 522</t>
  </si>
  <si>
    <t>Run 523</t>
  </si>
  <si>
    <t>Run 524</t>
  </si>
  <si>
    <t>Run 525</t>
  </si>
  <si>
    <t>From Peri-mining resident</t>
  </si>
  <si>
    <t>From Labor-sending resident</t>
  </si>
  <si>
    <t>From Other SA resident</t>
  </si>
  <si>
    <t>Run 526</t>
  </si>
  <si>
    <t>Mining resident acquires...</t>
  </si>
  <si>
    <t>Run 527</t>
  </si>
  <si>
    <t>Run 528</t>
  </si>
  <si>
    <t>Run 529</t>
  </si>
  <si>
    <t>Run 530</t>
  </si>
  <si>
    <t>Run 531</t>
  </si>
  <si>
    <t>Run 532</t>
  </si>
  <si>
    <t>Run 533</t>
  </si>
  <si>
    <t>Run 534</t>
  </si>
  <si>
    <t>Run 535</t>
  </si>
  <si>
    <t>Run 536</t>
  </si>
  <si>
    <t>Run 537</t>
  </si>
  <si>
    <t>Run 538</t>
  </si>
  <si>
    <t>Run 539</t>
  </si>
  <si>
    <t>Run 540</t>
  </si>
  <si>
    <t>Run 541</t>
  </si>
  <si>
    <t>Run 542</t>
  </si>
  <si>
    <t>Run 543</t>
  </si>
  <si>
    <t>Run 544</t>
  </si>
  <si>
    <t>Run 545</t>
  </si>
  <si>
    <t>Run 546</t>
  </si>
  <si>
    <t>Run 547</t>
  </si>
  <si>
    <t>Run 548</t>
  </si>
  <si>
    <t>Run 549</t>
  </si>
  <si>
    <t>Run 550</t>
  </si>
  <si>
    <t>Run 551</t>
  </si>
  <si>
    <t>Run 552</t>
  </si>
  <si>
    <t>Run 553</t>
  </si>
  <si>
    <t>Run 554</t>
  </si>
  <si>
    <t>Run 555</t>
  </si>
  <si>
    <t>Run 556</t>
  </si>
  <si>
    <t>Run 557</t>
  </si>
  <si>
    <t>Run 558</t>
  </si>
  <si>
    <t>Run 559</t>
  </si>
  <si>
    <t>Run 560</t>
  </si>
  <si>
    <t>Run 561</t>
  </si>
  <si>
    <t>Run 562</t>
  </si>
  <si>
    <t>Run 563</t>
  </si>
  <si>
    <t>Run 564</t>
  </si>
  <si>
    <t>Run 565</t>
  </si>
  <si>
    <t>Run 566</t>
  </si>
  <si>
    <t>Run 567</t>
  </si>
  <si>
    <t>Run 568</t>
  </si>
  <si>
    <t>Run 569</t>
  </si>
  <si>
    <t>Run 570</t>
  </si>
  <si>
    <t>Run 571</t>
  </si>
  <si>
    <t>Run 572</t>
  </si>
  <si>
    <t>Run 573</t>
  </si>
  <si>
    <t>Run 574</t>
  </si>
  <si>
    <t>Run 575</t>
  </si>
  <si>
    <t>Each element represents the per-year probability that a susceptible resident of row i will be infected by an infective resident of column j using a frequency-dependent formulation</t>
  </si>
  <si>
    <t>Peri-mining resident acquires...</t>
  </si>
  <si>
    <t>Run 576</t>
  </si>
  <si>
    <t>Run 577</t>
  </si>
  <si>
    <t>Run 578</t>
  </si>
  <si>
    <t>Run 579</t>
  </si>
  <si>
    <t>Run 580</t>
  </si>
  <si>
    <t>Run 581</t>
  </si>
  <si>
    <t>Run 582</t>
  </si>
  <si>
    <t>Run 583</t>
  </si>
  <si>
    <t>Run 584</t>
  </si>
  <si>
    <t>Run 585</t>
  </si>
  <si>
    <t>Run 586</t>
  </si>
  <si>
    <t>Run 587</t>
  </si>
  <si>
    <t>Run 588</t>
  </si>
  <si>
    <t>Run 589</t>
  </si>
  <si>
    <t>Run 590</t>
  </si>
  <si>
    <t>Run 591</t>
  </si>
  <si>
    <t>Run 592</t>
  </si>
  <si>
    <t>Run 593</t>
  </si>
  <si>
    <t>Run 594</t>
  </si>
  <si>
    <t>Run 595</t>
  </si>
  <si>
    <t>Run 596</t>
  </si>
  <si>
    <t>Run 597</t>
  </si>
  <si>
    <t>Run 598</t>
  </si>
  <si>
    <t>Run 599</t>
  </si>
  <si>
    <t>Run 600</t>
  </si>
  <si>
    <t>Run 601</t>
  </si>
  <si>
    <t>Run 602</t>
  </si>
  <si>
    <t>Run 603</t>
  </si>
  <si>
    <t>Run 604</t>
  </si>
  <si>
    <t>Run 605</t>
  </si>
  <si>
    <t>Run 606</t>
  </si>
  <si>
    <t>Run 607</t>
  </si>
  <si>
    <t>Run 608</t>
  </si>
  <si>
    <t>Run 609</t>
  </si>
  <si>
    <t>Run 610</t>
  </si>
  <si>
    <t>Run 611</t>
  </si>
  <si>
    <t>Run 612</t>
  </si>
  <si>
    <t>Run 613</t>
  </si>
  <si>
    <t>Run 614</t>
  </si>
  <si>
    <t>Run 615</t>
  </si>
  <si>
    <t>Run 616</t>
  </si>
  <si>
    <t>Run 617</t>
  </si>
  <si>
    <t>Run 618</t>
  </si>
  <si>
    <t>Run 619</t>
  </si>
  <si>
    <t>Run 620</t>
  </si>
  <si>
    <t>Run 621</t>
  </si>
  <si>
    <t>Run 622</t>
  </si>
  <si>
    <t>Run 623</t>
  </si>
  <si>
    <t>Labor-sending resident acquires...</t>
  </si>
  <si>
    <t>Run 624</t>
  </si>
  <si>
    <t>Run 625</t>
  </si>
  <si>
    <t>Run 626</t>
  </si>
  <si>
    <t>Run 627</t>
  </si>
  <si>
    <t>Run 628</t>
  </si>
  <si>
    <t>Run 629</t>
  </si>
  <si>
    <t>Run 630</t>
  </si>
  <si>
    <t>Run 631</t>
  </si>
  <si>
    <t>Run 632</t>
  </si>
  <si>
    <t>Run 633</t>
  </si>
  <si>
    <t>Run 634</t>
  </si>
  <si>
    <t>Run 635</t>
  </si>
  <si>
    <t>Run 636</t>
  </si>
  <si>
    <t>Run 637</t>
  </si>
  <si>
    <t>Run 638</t>
  </si>
  <si>
    <t>Run 639</t>
  </si>
  <si>
    <t>Run 640</t>
  </si>
  <si>
    <t>Run 641</t>
  </si>
  <si>
    <t>Run 642</t>
  </si>
  <si>
    <t>Run 643</t>
  </si>
  <si>
    <t>Run 644</t>
  </si>
  <si>
    <t>Run 645</t>
  </si>
  <si>
    <t>Run 646</t>
  </si>
  <si>
    <t>Run 647</t>
  </si>
  <si>
    <t>Run 648</t>
  </si>
  <si>
    <t>Run 649</t>
  </si>
  <si>
    <t>Run 650</t>
  </si>
  <si>
    <t>Run 651</t>
  </si>
  <si>
    <t>Run 652</t>
  </si>
  <si>
    <t>Run 653</t>
  </si>
  <si>
    <t>Run 654</t>
  </si>
  <si>
    <t>Run 655</t>
  </si>
  <si>
    <t>Run 656</t>
  </si>
  <si>
    <t>Run 657</t>
  </si>
  <si>
    <t>Run 658</t>
  </si>
  <si>
    <t>Run 659</t>
  </si>
  <si>
    <t>Run 660</t>
  </si>
  <si>
    <t>Run 661</t>
  </si>
  <si>
    <t>Run 662</t>
  </si>
  <si>
    <t>Run 663</t>
  </si>
  <si>
    <t>Run 664</t>
  </si>
  <si>
    <t>Run 665</t>
  </si>
  <si>
    <t>Run 666</t>
  </si>
  <si>
    <t>Run 667</t>
  </si>
  <si>
    <t>Run 668</t>
  </si>
  <si>
    <t>Run 669</t>
  </si>
  <si>
    <t>Other SA resident acquires...</t>
  </si>
  <si>
    <t>Run 670</t>
  </si>
  <si>
    <t>Run 671</t>
  </si>
  <si>
    <t>Run 672</t>
  </si>
  <si>
    <t>Run 673</t>
  </si>
  <si>
    <t>Run 674</t>
  </si>
  <si>
    <t>Run 675</t>
  </si>
  <si>
    <t>Run 676</t>
  </si>
  <si>
    <t>Run 677</t>
  </si>
  <si>
    <t>Run 678</t>
  </si>
  <si>
    <t>Run 679</t>
  </si>
  <si>
    <t>Run 680</t>
  </si>
  <si>
    <t>Run 681</t>
  </si>
  <si>
    <t>Run 682</t>
  </si>
  <si>
    <t>Run 683</t>
  </si>
  <si>
    <t>Run 684</t>
  </si>
  <si>
    <t>Run 685</t>
  </si>
  <si>
    <t>Run 686</t>
  </si>
  <si>
    <t>Run 687</t>
  </si>
  <si>
    <t>Run 688</t>
  </si>
  <si>
    <t>Run 689</t>
  </si>
  <si>
    <t>Run 690</t>
  </si>
  <si>
    <t>Run 691</t>
  </si>
  <si>
    <t>Run 692</t>
  </si>
  <si>
    <t>Run 693</t>
  </si>
  <si>
    <t>Run 694</t>
  </si>
  <si>
    <t>Run 695</t>
  </si>
  <si>
    <t>Run 696</t>
  </si>
  <si>
    <t>Run 697</t>
  </si>
  <si>
    <t>Run 698</t>
  </si>
  <si>
    <t>Run 699</t>
  </si>
  <si>
    <t>Run 700</t>
  </si>
  <si>
    <t>Run 701</t>
  </si>
  <si>
    <t>Run 702</t>
  </si>
  <si>
    <t>Run 703</t>
  </si>
  <si>
    <t>Run 704</t>
  </si>
  <si>
    <t>Run 705</t>
  </si>
  <si>
    <t>Run 706</t>
  </si>
  <si>
    <t>Run 707</t>
  </si>
  <si>
    <t>Run 708</t>
  </si>
  <si>
    <t>TB and HIV epidemiological inputs</t>
  </si>
  <si>
    <t>Run 709</t>
  </si>
  <si>
    <t>Among Mining residents</t>
  </si>
  <si>
    <t>Run 710</t>
  </si>
  <si>
    <t>Run 711</t>
  </si>
  <si>
    <t>Run 712</t>
  </si>
  <si>
    <t>Run 713</t>
  </si>
  <si>
    <t>Run 714</t>
  </si>
  <si>
    <t>Run 715</t>
  </si>
  <si>
    <t>Run 716</t>
  </si>
  <si>
    <t>Run 717</t>
  </si>
  <si>
    <t>Run 718</t>
  </si>
  <si>
    <t>Among Peri-mining residents</t>
  </si>
  <si>
    <t>Run 719</t>
  </si>
  <si>
    <t>Among Labor-sending residents</t>
  </si>
  <si>
    <t>Among Other SA residents</t>
  </si>
  <si>
    <t>Run 720</t>
  </si>
  <si>
    <t>TB prevalence</t>
  </si>
  <si>
    <t>Run 721</t>
  </si>
  <si>
    <t>Run 722</t>
  </si>
  <si>
    <t>Run 723</t>
  </si>
  <si>
    <t>Run 724</t>
  </si>
  <si>
    <t>Run 725</t>
  </si>
  <si>
    <t>TB prevalence of 2.14% observed among all employees in control clusters of Thibela TB study, cf. Table 2 from Churchyard et al. (2014), http://www.nejm.org/doi/full/10.1056/NEJMoa1214289</t>
  </si>
  <si>
    <t>Run 726</t>
  </si>
  <si>
    <t>Run 727</t>
  </si>
  <si>
    <t>Run 728</t>
  </si>
  <si>
    <t>Run 729</t>
  </si>
  <si>
    <t>Run 730</t>
  </si>
  <si>
    <t>Run 731</t>
  </si>
  <si>
    <t>Run 732</t>
  </si>
  <si>
    <t>Run 733</t>
  </si>
  <si>
    <t>112% times Other SA, based on the population-weighted mean "Reported cases All TB per 100 000" for the 3 Peri-mining districts in 2010, divided by value for South Africa overall, from the District Health Barometer 2010/11, http://www.hst.org.za/sites/default/files/DHB2010_11Datafile.xls</t>
  </si>
  <si>
    <t>Run 734</t>
  </si>
  <si>
    <t>Run 735</t>
  </si>
  <si>
    <t>Run 736</t>
  </si>
  <si>
    <t>Run 737</t>
  </si>
  <si>
    <t>Run 738</t>
  </si>
  <si>
    <t>Run 739</t>
  </si>
  <si>
    <t>Run 740</t>
  </si>
  <si>
    <t>Run 741</t>
  </si>
  <si>
    <t>135% times Other SA, based on the population-weighted mean "Reported cases All TB per 100 000" for the 4 Labor-sending districts in 2010, divided by value for South Africa overall, from the District Health Barometer 2010/11, http://www.hst.org.za/sites/default/files/DHB2010_11Datafile.xls</t>
  </si>
  <si>
    <t>Run 742</t>
  </si>
  <si>
    <t>Estimate for 2011 from the WHO Global Tuberculosis Report 2012, http://apps.who.int/iris/bitstream/10665/75938/1/9789241564502_eng.pdf</t>
  </si>
  <si>
    <t>Run 743</t>
  </si>
  <si>
    <t>Latent TB infection prevalence</t>
  </si>
  <si>
    <t>Run 744</t>
  </si>
  <si>
    <t>Compare to 89% measured by Hanifa et al. (2009), http://www.ingentaconnect.com/content/iuatld/ijtld/2009/00000013/00000001/art00008, or upper-end value of 88% measured in South African townships by Wood et al. (2010), https://www.ncbi.nlm.nih.gov/pmc/articles/PMC2837545/.</t>
  </si>
  <si>
    <t>Run 745</t>
  </si>
  <si>
    <t>Run 746</t>
  </si>
  <si>
    <t>Run 747</t>
  </si>
  <si>
    <t>Same multiplier as TB prevalence for Peri-mining above</t>
  </si>
  <si>
    <t>Run 748</t>
  </si>
  <si>
    <t>Run 749</t>
  </si>
  <si>
    <t>Run 750</t>
  </si>
  <si>
    <t>Run 751</t>
  </si>
  <si>
    <t>Run 752</t>
  </si>
  <si>
    <t>Same multiplier as TB prevalence for Labor-sending above</t>
  </si>
  <si>
    <t>Run 753</t>
  </si>
  <si>
    <t>Run 754</t>
  </si>
  <si>
    <t>Range bounded by (A) estimate for 2014 by Houben and Dodd (2016), http://journals.plos.org/plosmedicine/article?id=10.1371/journal.pmed.1002152, divided by the total population from Stats SA: 17 200 000 / 54 000 000 = 32% and (B) 45% overall LTBI prevalence, varying by age group up to 88% in 31-35 yr olds, by Wood et al. (2010), http://www.ncbi.nlm.nih.gov/pmc/articles/PMC2837545/.</t>
  </si>
  <si>
    <t>HIV prevalence</t>
  </si>
  <si>
    <t>Run 755</t>
  </si>
  <si>
    <t>Run 756</t>
  </si>
  <si>
    <t>Run 757</t>
  </si>
  <si>
    <t>Within range of 20% and 45% reported by Lewis et al. (2009), https://www.ncbi.nlm.nih.gov/pmc/articles/pmid/19745207/, cf. 30% value selected by Vynnycky et al. (2015), https://academic.oup.com/aje/article/181/8/619/84973/Tuberculosis-Control-in-South-African-Gold-Mines. Compare to 11.5% self-reported in control clusters of Thibela TB study, cf. Table S3 from Churchyard et al. (2014), http://www.nejm.org/doi/full/10.1056/NEJMoa1214289; also to 3.5% estimated among young men (ages 15-24) in 2011 by UNAIDS, http://www.unaids.org/en/resources/documents/2016/HIV_estimates_with_uncertainty_bounds_1990-2015.</t>
  </si>
  <si>
    <t>Run 758</t>
  </si>
  <si>
    <t>Run 759</t>
  </si>
  <si>
    <t>Run 760</t>
  </si>
  <si>
    <t>Run 761</t>
  </si>
  <si>
    <t>112% times Other SA, based on the population-weighted mean "HIV prevalence among ANC clients tested from the National Surveys" for the 3 Peri-mining districts in 2010, divided by value for South Africa overall, from the District Health Barometer 2010/11, http://www.hst.org.za/sites/default/files/DHB2010_11Datafile.xls</t>
  </si>
  <si>
    <t>Run 762</t>
  </si>
  <si>
    <t>Run 763</t>
  </si>
  <si>
    <t>Run 764</t>
  </si>
  <si>
    <t>Run 765</t>
  </si>
  <si>
    <t>Run 766</t>
  </si>
  <si>
    <t>Run 767</t>
  </si>
  <si>
    <t>Run 768</t>
  </si>
  <si>
    <t>Run 769</t>
  </si>
  <si>
    <t>Run 770</t>
  </si>
  <si>
    <t>Run 771</t>
  </si>
  <si>
    <t>Run 772</t>
  </si>
  <si>
    <t>Run 773</t>
  </si>
  <si>
    <t>Run 774</t>
  </si>
  <si>
    <t>Run 775</t>
  </si>
  <si>
    <t>Run 776</t>
  </si>
  <si>
    <t>Run 777</t>
  </si>
  <si>
    <t>Run 778</t>
  </si>
  <si>
    <t>Run 779</t>
  </si>
  <si>
    <t>112% times Other SA, based on the population-weighted mean "HIV prevalence among ANC clients tested from the National Surveys" for the 4 Labor-sending districts in 2010, divided by value for South Africa overall, from the District Health Barometer 2010/11, http://www.hst.org.za/sites/default/files/DHB2010_11Datafile.xls</t>
  </si>
  <si>
    <t>Run 780</t>
  </si>
  <si>
    <t>Based on 6.4M "estimated adults and children living with HIV" in 2011 by UNAIDS, http://www.unaids.org/en/resources/documents/2016/HIV_estimates_with_uncertainty_bounds_1990-2015, divided by 51.8M total population in Census 2011</t>
  </si>
  <si>
    <t>Run 781</t>
  </si>
  <si>
    <t>ART prevalence among HIV-positives</t>
  </si>
  <si>
    <t>Assume higher than Other SA</t>
  </si>
  <si>
    <t>Run 782</t>
  </si>
  <si>
    <t>Run 783</t>
  </si>
  <si>
    <t>Run 784</t>
  </si>
  <si>
    <t>Run 785</t>
  </si>
  <si>
    <t>Run 786</t>
  </si>
  <si>
    <t>Run 787</t>
  </si>
  <si>
    <t>Run 788</t>
  </si>
  <si>
    <t>Same value as Other SA</t>
  </si>
  <si>
    <t>Run 789</t>
  </si>
  <si>
    <t>Run 790</t>
  </si>
  <si>
    <t>Run 791</t>
  </si>
  <si>
    <t>Run 792</t>
  </si>
  <si>
    <t>Same value for Other SA</t>
  </si>
  <si>
    <t>Run 793</t>
  </si>
  <si>
    <t>Estimate for 2012 from reported numbers of adults on ART and estimated numbers of adults living with HIV, cf. WHO (2013): Global update on HIV treatment 2013, http://apps.who.int/iris/bitstream/10665/85326/1/9789241505734_eng.pdf. Coverage among eligible population estimated to be 83% (79-87%).</t>
  </si>
  <si>
    <t>Run 794</t>
  </si>
  <si>
    <t>Run 795</t>
  </si>
  <si>
    <t>Matrix 2 (lambda_ij): Force of infection (per-susceptible rate of infection) attributable to each group</t>
  </si>
  <si>
    <t>From Mining residents</t>
  </si>
  <si>
    <t>Run 796</t>
  </si>
  <si>
    <t>Run 797</t>
  </si>
  <si>
    <t>Run 798</t>
  </si>
  <si>
    <t>From Peri-mining residents</t>
  </si>
  <si>
    <t>From Labor-sending residents</t>
  </si>
  <si>
    <t>From Other SA residents</t>
  </si>
  <si>
    <t>Run 799</t>
  </si>
  <si>
    <t>Total from all groups</t>
  </si>
  <si>
    <t>Run 800</t>
  </si>
  <si>
    <t>Run 801</t>
  </si>
  <si>
    <t>Run 802</t>
  </si>
  <si>
    <t>Run 803</t>
  </si>
  <si>
    <t>Run 804</t>
  </si>
  <si>
    <t>Run 805</t>
  </si>
  <si>
    <t>Run 806</t>
  </si>
  <si>
    <t>Run 807</t>
  </si>
  <si>
    <t>Run 808</t>
  </si>
  <si>
    <t>Run 809</t>
  </si>
  <si>
    <t>Run 810</t>
  </si>
  <si>
    <t>Run 811</t>
  </si>
  <si>
    <t>Run 812</t>
  </si>
  <si>
    <t>Run 813</t>
  </si>
  <si>
    <t>Run 814</t>
  </si>
  <si>
    <t>Run 815</t>
  </si>
  <si>
    <t>Run 816</t>
  </si>
  <si>
    <t>Run 817</t>
  </si>
  <si>
    <t>Run 818</t>
  </si>
  <si>
    <t>Run 819</t>
  </si>
  <si>
    <t>Run 820</t>
  </si>
  <si>
    <t>Run 821</t>
  </si>
  <si>
    <t>Run 822</t>
  </si>
  <si>
    <t>Run 823</t>
  </si>
  <si>
    <t>Run 824</t>
  </si>
  <si>
    <t>Run 825</t>
  </si>
  <si>
    <t>Run 826</t>
  </si>
  <si>
    <t>Run 827</t>
  </si>
  <si>
    <t>Run 828</t>
  </si>
  <si>
    <t>Run 829</t>
  </si>
  <si>
    <t>Run 830</t>
  </si>
  <si>
    <t>Run 831</t>
  </si>
  <si>
    <t>Run 832</t>
  </si>
  <si>
    <t>Run 833</t>
  </si>
  <si>
    <t>Run 834</t>
  </si>
  <si>
    <t>Run 835</t>
  </si>
  <si>
    <t>Run 836</t>
  </si>
  <si>
    <t>Run 837</t>
  </si>
  <si>
    <t>Run 838</t>
  </si>
  <si>
    <t>Run 839</t>
  </si>
  <si>
    <t>Run 840</t>
  </si>
  <si>
    <t>Run 841</t>
  </si>
  <si>
    <t>Run 842</t>
  </si>
  <si>
    <t>Run 843</t>
  </si>
  <si>
    <t>Run 844</t>
  </si>
  <si>
    <t>Run 845</t>
  </si>
  <si>
    <t>Run 846</t>
  </si>
  <si>
    <t>Run 847</t>
  </si>
  <si>
    <t>Run 848</t>
  </si>
  <si>
    <t>Run 849</t>
  </si>
  <si>
    <t>Run 850</t>
  </si>
  <si>
    <t>Run 851</t>
  </si>
  <si>
    <t>Run 852</t>
  </si>
  <si>
    <t>Run 853</t>
  </si>
  <si>
    <t>Run 854</t>
  </si>
  <si>
    <t>Run 855</t>
  </si>
  <si>
    <t>Run 856</t>
  </si>
  <si>
    <t>Run 857</t>
  </si>
  <si>
    <t>Run 858</t>
  </si>
  <si>
    <t>Run 859</t>
  </si>
  <si>
    <t>Run 860</t>
  </si>
  <si>
    <t>"Total from all groups" here represents the risk of infection among only susceptible mining residents</t>
  </si>
  <si>
    <t>Run 861</t>
  </si>
  <si>
    <t>Run 862</t>
  </si>
  <si>
    <t>Run 863</t>
  </si>
  <si>
    <t>Run 864</t>
  </si>
  <si>
    <t>Run 865</t>
  </si>
  <si>
    <t>Run 866</t>
  </si>
  <si>
    <t>Run 867</t>
  </si>
  <si>
    <t>Run 868</t>
  </si>
  <si>
    <t>Run 869</t>
  </si>
  <si>
    <t>Run 870</t>
  </si>
  <si>
    <t>Run 871</t>
  </si>
  <si>
    <t>Run 872</t>
  </si>
  <si>
    <t>Run 873</t>
  </si>
  <si>
    <t>Run 874</t>
  </si>
  <si>
    <t>Run 875</t>
  </si>
  <si>
    <t>Run 876</t>
  </si>
  <si>
    <t>Run 877</t>
  </si>
  <si>
    <t>Run 878</t>
  </si>
  <si>
    <t>Run 879</t>
  </si>
  <si>
    <t>Run 880</t>
  </si>
  <si>
    <t>Run 881</t>
  </si>
  <si>
    <t>Run 882</t>
  </si>
  <si>
    <t>Run 883</t>
  </si>
  <si>
    <t>Run 884</t>
  </si>
  <si>
    <t>Run 885</t>
  </si>
  <si>
    <t>Run 886</t>
  </si>
  <si>
    <t>Run 887</t>
  </si>
  <si>
    <t>Run 888</t>
  </si>
  <si>
    <t>Run 889</t>
  </si>
  <si>
    <t>Run 890</t>
  </si>
  <si>
    <t>Run 891</t>
  </si>
  <si>
    <t>Run 892</t>
  </si>
  <si>
    <t>Run 893</t>
  </si>
  <si>
    <t>Run 894</t>
  </si>
  <si>
    <t>Run 895</t>
  </si>
  <si>
    <t>Run 896</t>
  </si>
  <si>
    <t>Run 897</t>
  </si>
  <si>
    <t>Run 898</t>
  </si>
  <si>
    <t>Run 899</t>
  </si>
  <si>
    <t>Run 900</t>
  </si>
  <si>
    <t>Run 901</t>
  </si>
  <si>
    <t>Run 902</t>
  </si>
  <si>
    <t>Run 903</t>
  </si>
  <si>
    <t>Run 904</t>
  </si>
  <si>
    <t>Run 905</t>
  </si>
  <si>
    <t>Run 906</t>
  </si>
  <si>
    <t>Run 907</t>
  </si>
  <si>
    <t>Run 908</t>
  </si>
  <si>
    <t>Run 909</t>
  </si>
  <si>
    <t>Run 910</t>
  </si>
  <si>
    <t>Run 911</t>
  </si>
  <si>
    <t>Run 912</t>
  </si>
  <si>
    <t>Run 913</t>
  </si>
  <si>
    <t>Run 914</t>
  </si>
  <si>
    <t>Run 915</t>
  </si>
  <si>
    <t>Run 916</t>
  </si>
  <si>
    <t>Run 917</t>
  </si>
  <si>
    <t>Run 918</t>
  </si>
  <si>
    <t>Run 919</t>
  </si>
  <si>
    <t>Run 920</t>
  </si>
  <si>
    <t>Run 921</t>
  </si>
  <si>
    <t>Run 922</t>
  </si>
  <si>
    <t>Run 923</t>
  </si>
  <si>
    <t>Run 924</t>
  </si>
  <si>
    <t>Run 925</t>
  </si>
  <si>
    <t>Run 926</t>
  </si>
  <si>
    <t>Run 927</t>
  </si>
  <si>
    <t>Run 928</t>
  </si>
  <si>
    <t>Run 929</t>
  </si>
  <si>
    <t>Run 930</t>
  </si>
  <si>
    <t>Run 931</t>
  </si>
  <si>
    <t>Run 932</t>
  </si>
  <si>
    <t>Run 933</t>
  </si>
  <si>
    <t>Run 934</t>
  </si>
  <si>
    <t>Run 935</t>
  </si>
  <si>
    <t>Run 936</t>
  </si>
  <si>
    <t>Run 937</t>
  </si>
  <si>
    <t>Run 938</t>
  </si>
  <si>
    <t>Run 939</t>
  </si>
  <si>
    <t>Run 940</t>
  </si>
  <si>
    <t>Run 941</t>
  </si>
  <si>
    <t>Run 942</t>
  </si>
  <si>
    <t>Run 943</t>
  </si>
  <si>
    <t>Run 944</t>
  </si>
  <si>
    <t>Run 945</t>
  </si>
  <si>
    <t>Run 946</t>
  </si>
  <si>
    <t>Run 947</t>
  </si>
  <si>
    <t>Run 948</t>
  </si>
  <si>
    <t>Run 949</t>
  </si>
  <si>
    <t>Run 950</t>
  </si>
  <si>
    <t>Run 951</t>
  </si>
  <si>
    <t>Run 952</t>
  </si>
  <si>
    <t>Run 953</t>
  </si>
  <si>
    <t>Run 954</t>
  </si>
  <si>
    <t>Run 955</t>
  </si>
  <si>
    <t>Run 956</t>
  </si>
  <si>
    <t>Run 957</t>
  </si>
  <si>
    <t>Run 958</t>
  </si>
  <si>
    <t>Run 959</t>
  </si>
  <si>
    <t>Run 960</t>
  </si>
  <si>
    <t>Run 961</t>
  </si>
  <si>
    <t>Run 962</t>
  </si>
  <si>
    <t>Run 963</t>
  </si>
  <si>
    <t>Run 964</t>
  </si>
  <si>
    <t>Run 965</t>
  </si>
  <si>
    <t>Run 966</t>
  </si>
  <si>
    <t>Run 967</t>
  </si>
  <si>
    <t>Run 968</t>
  </si>
  <si>
    <t>Run 969</t>
  </si>
  <si>
    <t>Run 970</t>
  </si>
  <si>
    <t>Run 971</t>
  </si>
  <si>
    <t>Run 972</t>
  </si>
  <si>
    <t>Run 973</t>
  </si>
  <si>
    <t>Run 974</t>
  </si>
  <si>
    <t>Run 975</t>
  </si>
  <si>
    <t>Run 976</t>
  </si>
  <si>
    <t>Run 977</t>
  </si>
  <si>
    <t>Run 978</t>
  </si>
  <si>
    <t>Run 979</t>
  </si>
  <si>
    <t>Run 980</t>
  </si>
  <si>
    <t>Run 981</t>
  </si>
  <si>
    <t>Run 982</t>
  </si>
  <si>
    <t>Run 983</t>
  </si>
  <si>
    <t>Run 984</t>
  </si>
  <si>
    <t>Run 985</t>
  </si>
  <si>
    <t>Run 986</t>
  </si>
  <si>
    <t>Run 987</t>
  </si>
  <si>
    <t>Run 988</t>
  </si>
  <si>
    <t>Run 989</t>
  </si>
  <si>
    <t>Run 990</t>
  </si>
  <si>
    <t>Run 991</t>
  </si>
  <si>
    <t>Run 992</t>
  </si>
  <si>
    <t>Run 993</t>
  </si>
  <si>
    <t>Run 994</t>
  </si>
  <si>
    <t>Run 995</t>
  </si>
  <si>
    <t>Run 996</t>
  </si>
  <si>
    <t>Run 997</t>
  </si>
  <si>
    <t>Run 998</t>
  </si>
  <si>
    <t>Run 999</t>
  </si>
  <si>
    <t>Run 1000</t>
  </si>
  <si>
    <t>Run mean</t>
  </si>
  <si>
    <t>Compare to 3.1% annual risk of infection measured in Johannesburg by Nciyayana et al. (2016), https://bmcinfectdis.biomedcentral.com/articles/10.1186/s12879-016-1989-x; 3.9% annual risk of infection measured in Cape Town by Wood et al. (2010), https://www.ncbi.nlm.nih.gov/pmc/articles/PMC2837545/</t>
  </si>
  <si>
    <t>Matrix 3 (L_ij): Per-capita rate of infection attributable to each group</t>
  </si>
  <si>
    <t>Run 0.05 quantile</t>
  </si>
  <si>
    <t>Run 0.95 quantile</t>
  </si>
  <si>
    <t>"Total from all groups" here represents the risk of infection among all mining residents, some of whom are already infected or have active disease</t>
  </si>
  <si>
    <t>Matrix 4 (PAF(lambda_ij)): Relative force of infection (per-susceptible rate of infection) attributable to each group</t>
  </si>
  <si>
    <t>"Total from all groups" here should be 1, as this table represents the proportion of the total force of infection found in each (row) community</t>
  </si>
  <si>
    <t>Matrix 5 (PAF(L_j)): Infections attributable to each group</t>
  </si>
  <si>
    <t>Matrix 6 (pcPAF(L_j)): Infections attributable to each group per-capita group</t>
  </si>
  <si>
    <t>Attributable number of infections in SA</t>
  </si>
  <si>
    <t>Attributable fraction of infections in SA</t>
  </si>
  <si>
    <t>Ratio of attributable fraction of infections to population size</t>
  </si>
  <si>
    <t>Calculates the number of infections generated by mining residents across all communities in SA divided by the total number of infections in SA</t>
  </si>
  <si>
    <t>Calculated as the percentage of infections in SA due to mining residents divided by the percentage of the population in SA that are mining residents</t>
  </si>
  <si>
    <t>As above, except for peri-mining residents</t>
  </si>
  <si>
    <t>As above, except for labor-sending residents</t>
  </si>
  <si>
    <t>As above, except for other residents of SA</t>
  </si>
  <si>
    <t>Total (from all SA residents)</t>
  </si>
  <si>
    <t>Value of 1 by definition</t>
  </si>
  <si>
    <t>Matrix 7: Incidence (active cases) in each group</t>
  </si>
  <si>
    <t>Incidence per capita per year</t>
  </si>
  <si>
    <t>Number of incident cases</t>
  </si>
  <si>
    <t>Compare with 0.0295 in control clusters or 0.0302 in intervention clusters of Thibela TB study, cf. Table 2 from Churchyard et al. (2014), http://www.nejm.org/doi/full/10.1056/NEJMoa1214289#t=article</t>
  </si>
  <si>
    <t>NA</t>
  </si>
  <si>
    <t>Among Labor-mining residents</t>
  </si>
  <si>
    <t>Total (among all SA residents)</t>
  </si>
  <si>
    <t>Compare with 0.0100 estimated for 2012 by WHO (2013), Global Tuberculosis Report, http://apps.who.int/iris/bitstream/10665/91355/1/9789241564656_eng.pdf</t>
  </si>
  <si>
    <t>Run 0.025 quantile</t>
  </si>
  <si>
    <t>Run 0.975 quantile</t>
  </si>
</sst>
</file>

<file path=xl/styles.xml><?xml version="1.0" encoding="utf-8"?>
<styleSheet xmlns="http://schemas.openxmlformats.org/spreadsheetml/2006/main" xmlns:x14ac="http://schemas.microsoft.com/office/spreadsheetml/2009/9/ac" xmlns:mc="http://schemas.openxmlformats.org/markup-compatibility/2006">
  <fonts count="17">
    <font>
      <sz val="11.0"/>
      <color rgb="FF000000"/>
      <name val="Calibri"/>
    </font>
    <font>
      <sz val="11.0"/>
      <name val="Calibri"/>
    </font>
    <font/>
    <font>
      <b/>
      <sz val="18.0"/>
      <color rgb="FF000000"/>
      <name val="Calibri"/>
    </font>
    <font>
      <b/>
      <sz val="12.0"/>
      <color rgb="FF000000"/>
      <name val="Calibri"/>
    </font>
    <font>
      <b/>
      <sz val="11.0"/>
      <color rgb="FF000000"/>
      <name val="Calibri"/>
    </font>
    <font>
      <b/>
    </font>
    <font>
      <color rgb="FF000000"/>
      <name val="Calibri"/>
    </font>
    <font>
      <b/>
      <i/>
      <sz val="14.0"/>
      <color rgb="FF000000"/>
      <name val="Calibri"/>
    </font>
    <font>
      <b/>
      <i/>
      <sz val="11.0"/>
      <color rgb="FF000000"/>
      <name val="Calibri"/>
    </font>
    <font>
      <i/>
      <sz val="11.0"/>
      <color rgb="FF000000"/>
      <name val="Calibri"/>
    </font>
    <font>
      <i/>
    </font>
    <font>
      <b/>
      <i/>
      <sz val="11.0"/>
    </font>
    <font>
      <sz val="11.0"/>
    </font>
    <font>
      <b/>
      <i/>
    </font>
    <font>
      <i/>
      <color rgb="FF000000"/>
      <name val="Calibri"/>
    </font>
    <font>
      <sz val="11.0"/>
      <color rgb="FF000000"/>
      <name val="Inconsolata"/>
    </font>
  </fonts>
  <fills count="8">
    <fill>
      <patternFill patternType="none"/>
    </fill>
    <fill>
      <patternFill patternType="lightGray"/>
    </fill>
    <fill>
      <patternFill patternType="solid">
        <fgColor rgb="FF93C47D"/>
        <bgColor rgb="FF93C47D"/>
      </patternFill>
    </fill>
    <fill>
      <patternFill patternType="solid">
        <fgColor rgb="FFA4C2F4"/>
        <bgColor rgb="FFA4C2F4"/>
      </patternFill>
    </fill>
    <fill>
      <patternFill patternType="solid">
        <fgColor rgb="FFF4CCCC"/>
        <bgColor rgb="FFF4CCCC"/>
      </patternFill>
    </fill>
    <fill>
      <patternFill patternType="solid">
        <fgColor rgb="FF9FC5E8"/>
        <bgColor rgb="FF9FC5E8"/>
      </patternFill>
    </fill>
    <fill>
      <patternFill patternType="solid">
        <fgColor rgb="FFCFE2F3"/>
        <bgColor rgb="FFCFE2F3"/>
      </patternFill>
    </fill>
    <fill>
      <patternFill patternType="solid">
        <fgColor rgb="FFFFFFFF"/>
        <bgColor rgb="FFFFFFFF"/>
      </patternFill>
    </fill>
  </fills>
  <borders count="20">
    <border>
      <left/>
      <right/>
      <top/>
      <bottom/>
    </border>
    <border>
      <left style="medium">
        <color rgb="FFFF0000"/>
      </left>
      <right style="medium">
        <color rgb="FFFF0000"/>
      </right>
      <top style="medium">
        <color rgb="FFFF0000"/>
      </top>
      <bottom style="medium">
        <color rgb="FFFF0000"/>
      </bottom>
    </border>
    <border>
      <left style="medium">
        <color rgb="FF0000FF"/>
      </left>
      <right style="medium">
        <color rgb="FF0000FF"/>
      </right>
      <top style="medium">
        <color rgb="FF0000FF"/>
      </top>
      <bottom style="medium">
        <color rgb="FF0000FF"/>
      </bottom>
    </border>
    <border>
      <left style="medium">
        <color rgb="FFFF0000"/>
      </left>
      <right/>
      <top style="medium">
        <color rgb="FFFF0000"/>
      </top>
      <bottom/>
    </border>
    <border>
      <left/>
      <right style="medium">
        <color rgb="FFFF0000"/>
      </right>
      <top style="medium">
        <color rgb="FFFF0000"/>
      </top>
      <bottom/>
    </border>
    <border>
      <left style="medium">
        <color rgb="FFFF0000"/>
      </left>
      <right/>
      <top/>
      <bottom/>
    </border>
    <border>
      <left/>
      <right style="medium">
        <color rgb="FFFF0000"/>
      </right>
      <top/>
      <bottom/>
    </border>
    <border>
      <left style="medium">
        <color rgb="FFFF0000"/>
      </left>
      <right/>
      <top/>
      <bottom style="medium">
        <color rgb="FFFF0000"/>
      </bottom>
    </border>
    <border>
      <left/>
      <right style="medium">
        <color rgb="FFFF0000"/>
      </right>
      <top/>
      <bottom style="medium">
        <color rgb="FFFF0000"/>
      </bottom>
    </border>
    <border>
      <left style="medium">
        <color rgb="FF0000FF"/>
      </left>
      <right/>
      <top style="medium">
        <color rgb="FF0000FF"/>
      </top>
      <bottom/>
    </border>
    <border>
      <left/>
      <right/>
      <top style="medium">
        <color rgb="FF0000FF"/>
      </top>
      <bottom/>
    </border>
    <border>
      <left/>
      <right style="medium">
        <color rgb="FF0000FF"/>
      </right>
      <top style="medium">
        <color rgb="FF0000FF"/>
      </top>
      <bottom/>
    </border>
    <border>
      <left style="medium">
        <color rgb="FF0000FF"/>
      </left>
      <right/>
      <top/>
      <bottom/>
    </border>
    <border>
      <left/>
      <right style="medium">
        <color rgb="FF0000FF"/>
      </right>
      <top/>
      <bottom/>
    </border>
    <border>
      <left style="medium">
        <color rgb="FF0000FF"/>
      </left>
      <right/>
      <top/>
      <bottom style="medium">
        <color rgb="FF0000FF"/>
      </bottom>
    </border>
    <border>
      <left/>
      <right/>
      <top/>
      <bottom style="medium">
        <color rgb="FF0000FF"/>
      </bottom>
    </border>
    <border>
      <left/>
      <right style="medium">
        <color rgb="FF0000FF"/>
      </right>
      <top/>
      <bottom style="medium">
        <color rgb="FF0000FF"/>
      </bottom>
    </border>
    <border>
      <left style="medium">
        <color rgb="FF0000FF"/>
      </left>
      <right style="medium">
        <color rgb="FF0000FF"/>
      </right>
      <top style="medium">
        <color rgb="FF0000FF"/>
      </top>
      <bottom/>
    </border>
    <border>
      <left style="medium">
        <color rgb="FF0000FF"/>
      </left>
      <right style="medium">
        <color rgb="FF0000FF"/>
      </right>
      <top/>
      <bottom/>
    </border>
    <border>
      <left style="medium">
        <color rgb="FF0000FF"/>
      </left>
      <right style="medium">
        <color rgb="FF0000FF"/>
      </right>
      <top/>
      <bottom style="medium">
        <color rgb="FF0000FF"/>
      </bottom>
    </border>
  </borders>
  <cellStyleXfs count="1">
    <xf borderId="0" fillId="0" fontId="0" numFmtId="0" applyAlignment="1" applyFont="1"/>
  </cellStyleXfs>
  <cellXfs count="90">
    <xf borderId="0" fillId="0" fontId="0" numFmtId="0" xfId="0" applyAlignment="1" applyFont="1">
      <alignment/>
    </xf>
    <xf borderId="0" fillId="0" fontId="1" numFmtId="0" xfId="0" applyFont="1"/>
    <xf borderId="0" fillId="0" fontId="2" numFmtId="0" xfId="0" applyAlignment="1" applyFont="1">
      <alignment/>
    </xf>
    <xf borderId="0" fillId="0" fontId="3" numFmtId="0" xfId="0" applyAlignment="1" applyFont="1">
      <alignment/>
    </xf>
    <xf borderId="0" fillId="0" fontId="1" numFmtId="0" xfId="0" applyAlignment="1" applyFont="1">
      <alignment/>
    </xf>
    <xf borderId="0" fillId="0" fontId="4" numFmtId="0" xfId="0" applyFont="1"/>
    <xf borderId="0" fillId="2" fontId="2" numFmtId="0" xfId="0" applyFill="1" applyFont="1"/>
    <xf borderId="0" fillId="0" fontId="5" numFmtId="0" xfId="0" applyAlignment="1" applyFont="1">
      <alignment/>
    </xf>
    <xf borderId="0" fillId="0" fontId="0" numFmtId="0" xfId="0" applyAlignment="1" applyFont="1">
      <alignment/>
    </xf>
    <xf borderId="0" fillId="0" fontId="6" numFmtId="0" xfId="0" applyAlignment="1" applyFont="1">
      <alignment/>
    </xf>
    <xf borderId="0" fillId="3" fontId="7" numFmtId="0" xfId="0" applyAlignment="1" applyFill="1" applyFont="1">
      <alignment/>
    </xf>
    <xf borderId="1" fillId="3" fontId="2" numFmtId="0" xfId="0" applyAlignment="1" applyBorder="1" applyFont="1">
      <alignment/>
    </xf>
    <xf borderId="0" fillId="2" fontId="2" numFmtId="0" xfId="0" applyAlignment="1" applyFont="1">
      <alignment/>
    </xf>
    <xf borderId="0" fillId="4" fontId="2" numFmtId="0" xfId="0" applyAlignment="1" applyFill="1" applyFont="1">
      <alignment/>
    </xf>
    <xf borderId="2" fillId="4" fontId="2" numFmtId="0" xfId="0" applyAlignment="1" applyBorder="1" applyFont="1">
      <alignment/>
    </xf>
    <xf borderId="0" fillId="0" fontId="8" numFmtId="0" xfId="0" applyFont="1"/>
    <xf borderId="0" fillId="0" fontId="9" numFmtId="0" xfId="0" applyAlignment="1" applyFont="1">
      <alignment/>
    </xf>
    <xf borderId="0" fillId="0" fontId="0" numFmtId="0" xfId="0" applyFont="1"/>
    <xf borderId="0" fillId="5" fontId="0" numFmtId="0" xfId="0" applyFill="1" applyFont="1"/>
    <xf borderId="0" fillId="0" fontId="10" numFmtId="0" xfId="0" applyAlignment="1" applyFont="1">
      <alignment/>
    </xf>
    <xf borderId="0" fillId="0" fontId="0" numFmtId="0" xfId="0" applyAlignment="1" applyFont="1">
      <alignment/>
    </xf>
    <xf borderId="0" fillId="0" fontId="11" numFmtId="0" xfId="0" applyAlignment="1" applyFont="1">
      <alignment/>
    </xf>
    <xf borderId="0" fillId="2" fontId="0" numFmtId="0" xfId="0" applyFont="1"/>
    <xf borderId="0" fillId="0" fontId="10" numFmtId="0" xfId="0" applyFont="1"/>
    <xf borderId="0" fillId="0" fontId="0" numFmtId="0" xfId="0" applyFont="1"/>
    <xf borderId="0" fillId="0" fontId="8" numFmtId="0" xfId="0" applyAlignment="1" applyFont="1">
      <alignment/>
    </xf>
    <xf borderId="0" fillId="0" fontId="12" numFmtId="0" xfId="0" applyAlignment="1" applyFont="1">
      <alignment/>
    </xf>
    <xf borderId="0" fillId="0" fontId="13" numFmtId="0" xfId="0" applyFont="1"/>
    <xf borderId="0" fillId="5" fontId="0" numFmtId="0" xfId="0" applyAlignment="1" applyFont="1">
      <alignment/>
    </xf>
    <xf borderId="0" fillId="0" fontId="14" numFmtId="0" xfId="0" applyAlignment="1" applyFont="1">
      <alignment/>
    </xf>
    <xf borderId="3" fillId="6" fontId="1" numFmtId="0" xfId="0" applyAlignment="1" applyBorder="1" applyFill="1" applyFont="1">
      <alignment/>
    </xf>
    <xf borderId="4" fillId="6" fontId="1" numFmtId="0" xfId="0" applyAlignment="1" applyBorder="1" applyFont="1">
      <alignment/>
    </xf>
    <xf borderId="1" fillId="5" fontId="0" numFmtId="0" xfId="0" applyAlignment="1" applyBorder="1" applyFont="1">
      <alignment/>
    </xf>
    <xf borderId="5" fillId="6" fontId="1" numFmtId="0" xfId="0" applyAlignment="1" applyBorder="1" applyFont="1">
      <alignment/>
    </xf>
    <xf borderId="0" fillId="0" fontId="9" numFmtId="0" xfId="0" applyAlignment="1" applyFont="1">
      <alignment/>
    </xf>
    <xf borderId="6" fillId="6" fontId="1" numFmtId="0" xfId="0" applyAlignment="1" applyBorder="1" applyFont="1">
      <alignment/>
    </xf>
    <xf borderId="0" fillId="0" fontId="10" numFmtId="0" xfId="0" applyAlignment="1" applyFont="1">
      <alignment/>
    </xf>
    <xf borderId="0" fillId="0" fontId="5" numFmtId="0" xfId="0" applyFont="1"/>
    <xf borderId="7" fillId="6" fontId="1" numFmtId="0" xfId="0" applyAlignment="1" applyBorder="1" applyFont="1">
      <alignment/>
    </xf>
    <xf borderId="8" fillId="6" fontId="1" numFmtId="0" xfId="0" applyAlignment="1" applyBorder="1" applyFont="1">
      <alignment/>
    </xf>
    <xf borderId="0" fillId="2" fontId="1" numFmtId="0" xfId="0" applyAlignment="1" applyFont="1">
      <alignment/>
    </xf>
    <xf borderId="0" fillId="7" fontId="0" numFmtId="0" xfId="0" applyFill="1" applyFont="1"/>
    <xf borderId="0" fillId="2" fontId="0" numFmtId="0" xfId="0" applyAlignment="1" applyFont="1">
      <alignment/>
    </xf>
    <xf borderId="0" fillId="2" fontId="0" numFmtId="0" xfId="0" applyFont="1"/>
    <xf borderId="0" fillId="0" fontId="9" numFmtId="0" xfId="0" applyFont="1"/>
    <xf borderId="0" fillId="2" fontId="1" numFmtId="0" xfId="0" applyFont="1"/>
    <xf borderId="0" fillId="7" fontId="0" numFmtId="0" xfId="0" applyFont="1"/>
    <xf borderId="0" fillId="2" fontId="9" numFmtId="0" xfId="0" applyAlignment="1" applyFont="1">
      <alignment/>
    </xf>
    <xf borderId="0" fillId="5" fontId="9" numFmtId="0" xfId="0" applyAlignment="1" applyFont="1">
      <alignment/>
    </xf>
    <xf borderId="0" fillId="5" fontId="9" numFmtId="0" xfId="0" applyFont="1"/>
    <xf borderId="0" fillId="7" fontId="15" numFmtId="0" xfId="0" applyAlignment="1" applyFont="1">
      <alignment/>
    </xf>
    <xf borderId="0" fillId="2" fontId="16" numFmtId="0" xfId="0" applyFont="1"/>
    <xf borderId="0" fillId="0" fontId="15" numFmtId="0" xfId="0" applyAlignment="1" applyFont="1">
      <alignment/>
    </xf>
    <xf borderId="0" fillId="4" fontId="9" numFmtId="0" xfId="0" applyFont="1"/>
    <xf borderId="0" fillId="4" fontId="9" numFmtId="0" xfId="0" applyAlignment="1" applyFont="1">
      <alignment/>
    </xf>
    <xf borderId="9" fillId="4" fontId="0" numFmtId="0" xfId="0" applyBorder="1" applyFont="1"/>
    <xf borderId="10" fillId="4" fontId="0" numFmtId="0" xfId="0" applyBorder="1" applyFont="1"/>
    <xf borderId="11" fillId="4" fontId="0" numFmtId="0" xfId="0" applyBorder="1" applyFont="1"/>
    <xf borderId="12" fillId="4" fontId="0" numFmtId="0" xfId="0" applyBorder="1" applyFont="1"/>
    <xf borderId="0" fillId="4" fontId="0" numFmtId="0" xfId="0" applyFont="1"/>
    <xf borderId="13" fillId="4" fontId="0" numFmtId="0" xfId="0" applyBorder="1" applyFont="1"/>
    <xf borderId="0" fillId="7" fontId="16" numFmtId="0" xfId="0" applyFont="1"/>
    <xf borderId="14" fillId="4" fontId="0" numFmtId="0" xfId="0" applyBorder="1" applyFont="1"/>
    <xf borderId="15" fillId="4" fontId="0" numFmtId="0" xfId="0" applyBorder="1" applyFont="1"/>
    <xf borderId="16" fillId="4" fontId="0" numFmtId="0" xfId="0" applyBorder="1" applyFont="1"/>
    <xf borderId="11" fillId="4" fontId="0" numFmtId="0" xfId="0" applyAlignment="1" applyBorder="1" applyFont="1">
      <alignment/>
    </xf>
    <xf borderId="13" fillId="4" fontId="0" numFmtId="0" xfId="0" applyAlignment="1" applyBorder="1" applyFont="1">
      <alignment/>
    </xf>
    <xf borderId="16" fillId="4" fontId="0" numFmtId="0" xfId="0" applyAlignment="1" applyBorder="1" applyFont="1">
      <alignment/>
    </xf>
    <xf borderId="0" fillId="7" fontId="0" numFmtId="0" xfId="0" applyAlignment="1" applyFont="1">
      <alignment/>
    </xf>
    <xf borderId="0" fillId="0" fontId="9" numFmtId="0" xfId="0" applyAlignment="1" applyFont="1">
      <alignment/>
    </xf>
    <xf borderId="0" fillId="4" fontId="14" numFmtId="0" xfId="0" applyAlignment="1" applyFont="1">
      <alignment/>
    </xf>
    <xf borderId="0" fillId="7" fontId="10" numFmtId="0" xfId="0" applyAlignment="1" applyFont="1">
      <alignment/>
    </xf>
    <xf borderId="17" fillId="4" fontId="0" numFmtId="0" xfId="0" applyBorder="1" applyFont="1"/>
    <xf borderId="13" fillId="4" fontId="2" numFmtId="0" xfId="0" applyBorder="1" applyFont="1"/>
    <xf borderId="18" fillId="4" fontId="0" numFmtId="0" xfId="0" applyBorder="1" applyFont="1"/>
    <xf borderId="19" fillId="4" fontId="0" numFmtId="0" xfId="0" applyBorder="1" applyFont="1"/>
    <xf borderId="16" fillId="4" fontId="2" numFmtId="0" xfId="0" applyBorder="1" applyFont="1"/>
    <xf borderId="2" fillId="4" fontId="0" numFmtId="0" xfId="0" applyBorder="1" applyFont="1"/>
    <xf borderId="0" fillId="4" fontId="0" numFmtId="0" xfId="0" applyAlignment="1" applyFont="1">
      <alignment/>
    </xf>
    <xf borderId="0" fillId="0" fontId="16" numFmtId="0" xfId="0" applyFont="1"/>
    <xf borderId="9" fillId="4" fontId="1" numFmtId="0" xfId="0" applyBorder="1" applyFont="1"/>
    <xf borderId="10" fillId="4" fontId="1" numFmtId="0" xfId="0" applyBorder="1" applyFont="1"/>
    <xf borderId="11" fillId="4" fontId="1" numFmtId="0" xfId="0" applyBorder="1" applyFont="1"/>
    <xf borderId="12" fillId="4" fontId="0" numFmtId="0" xfId="0" applyBorder="1" applyFont="1"/>
    <xf borderId="0" fillId="4" fontId="0" numFmtId="0" xfId="0" applyFont="1"/>
    <xf borderId="13" fillId="4" fontId="0" numFmtId="0" xfId="0" applyBorder="1" applyFont="1"/>
    <xf borderId="0" fillId="0" fontId="0" numFmtId="0" xfId="0" applyFont="1"/>
    <xf borderId="14" fillId="4" fontId="0" numFmtId="0" xfId="0" applyBorder="1" applyFont="1"/>
    <xf borderId="15" fillId="4" fontId="0" numFmtId="0" xfId="0" applyBorder="1" applyFont="1"/>
    <xf borderId="16" fillId="4" fontId="0" numFmtId="0" xfId="0" applyBorder="1"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7.88"/>
    <col customWidth="1" min="2" max="26" width="25.13"/>
  </cols>
  <sheetData>
    <row r="1" ht="20.25" customHeight="1">
      <c r="A1" s="3" t="s">
        <v>1</v>
      </c>
      <c r="D1" s="5"/>
    </row>
    <row r="2" ht="20.25" customHeight="1">
      <c r="A2" s="7" t="s">
        <v>5</v>
      </c>
      <c r="B2" s="8" t="s">
        <v>15</v>
      </c>
    </row>
    <row r="3" ht="20.25" customHeight="1">
      <c r="A3" s="9" t="s">
        <v>25</v>
      </c>
      <c r="B3" s="10" t="s">
        <v>30</v>
      </c>
      <c r="C3" s="11" t="s">
        <v>38</v>
      </c>
      <c r="D3" s="12" t="s">
        <v>49</v>
      </c>
      <c r="E3" s="13" t="s">
        <v>53</v>
      </c>
      <c r="F3" s="14" t="s">
        <v>63</v>
      </c>
      <c r="H3" s="2"/>
    </row>
    <row r="4" ht="20.25" customHeight="1">
      <c r="A4" s="5"/>
    </row>
    <row r="5" ht="20.25" customHeight="1">
      <c r="A5" s="15" t="s">
        <v>72</v>
      </c>
    </row>
    <row r="6" ht="20.25" customHeight="1">
      <c r="A6" s="16" t="s">
        <v>79</v>
      </c>
      <c r="B6" s="16" t="s">
        <v>88</v>
      </c>
      <c r="C6" s="16" t="s">
        <v>90</v>
      </c>
      <c r="D6" s="17"/>
      <c r="E6" s="17"/>
    </row>
    <row r="7" ht="20.25" customHeight="1">
      <c r="A7" s="18" t="s">
        <v>97</v>
      </c>
      <c r="B7" s="18">
        <v>485000.0</v>
      </c>
      <c r="C7" s="19" t="s">
        <v>106</v>
      </c>
      <c r="D7" s="6">
        <f>B7/B17</f>
        <v>0.009368258717</v>
      </c>
      <c r="E7" s="21" t="s">
        <v>146</v>
      </c>
    </row>
    <row r="8" ht="20.25" customHeight="1">
      <c r="A8" s="18" t="s">
        <v>161</v>
      </c>
      <c r="B8" s="18">
        <v>627626.0</v>
      </c>
      <c r="C8" s="19" t="s">
        <v>165</v>
      </c>
      <c r="D8" s="17"/>
      <c r="E8" s="17"/>
    </row>
    <row r="9" ht="20.25" customHeight="1">
      <c r="A9" s="18" t="s">
        <v>170</v>
      </c>
      <c r="B9" s="18">
        <v>820995.0</v>
      </c>
      <c r="C9" s="19" t="s">
        <v>165</v>
      </c>
      <c r="D9" s="17"/>
      <c r="E9" s="17"/>
    </row>
    <row r="10" ht="20.25" customHeight="1">
      <c r="A10" s="18" t="s">
        <v>178</v>
      </c>
      <c r="B10" s="18">
        <v>695933.0</v>
      </c>
      <c r="C10" s="19" t="s">
        <v>165</v>
      </c>
      <c r="D10" s="17"/>
      <c r="E10" s="17"/>
    </row>
    <row r="11" ht="20.25" customHeight="1">
      <c r="A11" s="22" t="s">
        <v>191</v>
      </c>
      <c r="B11" s="22">
        <f>SUM(B8:B10)</f>
        <v>2144554</v>
      </c>
      <c r="C11" s="23"/>
      <c r="D11" s="17"/>
      <c r="E11" s="17"/>
    </row>
    <row r="12" ht="20.25" customHeight="1">
      <c r="A12" s="18" t="s">
        <v>269</v>
      </c>
      <c r="B12" s="18">
        <v>1364943.0</v>
      </c>
      <c r="C12" s="19" t="s">
        <v>165</v>
      </c>
      <c r="D12" s="17"/>
      <c r="E12" s="17"/>
    </row>
    <row r="13" ht="20.25" customHeight="1">
      <c r="A13" s="18" t="s">
        <v>280</v>
      </c>
      <c r="B13" s="18">
        <v>801344.0</v>
      </c>
      <c r="C13" s="19" t="s">
        <v>165</v>
      </c>
      <c r="D13" s="17"/>
      <c r="E13" s="17"/>
    </row>
    <row r="14" ht="20.25" customHeight="1">
      <c r="A14" s="18" t="s">
        <v>287</v>
      </c>
      <c r="B14" s="18">
        <v>722484.0</v>
      </c>
      <c r="C14" s="19" t="s">
        <v>165</v>
      </c>
      <c r="D14" s="17"/>
      <c r="E14" s="17"/>
    </row>
    <row r="15" ht="20.25" customHeight="1">
      <c r="A15" s="18" t="s">
        <v>294</v>
      </c>
      <c r="B15" s="18">
        <v>461419.0</v>
      </c>
      <c r="C15" s="19" t="s">
        <v>165</v>
      </c>
      <c r="D15" s="17"/>
      <c r="E15" s="17"/>
    </row>
    <row r="16" ht="20.25" customHeight="1">
      <c r="A16" s="22" t="s">
        <v>303</v>
      </c>
      <c r="B16" s="22">
        <f>SUM(B12:B15)</f>
        <v>3350190</v>
      </c>
      <c r="C16" s="23"/>
      <c r="D16" s="17"/>
      <c r="E16" s="17"/>
    </row>
    <row r="17" ht="20.25" customHeight="1">
      <c r="A17" s="18" t="s">
        <v>334</v>
      </c>
      <c r="B17" s="18">
        <v>5.177056E7</v>
      </c>
      <c r="C17" s="19" t="s">
        <v>165</v>
      </c>
      <c r="D17" s="17"/>
      <c r="E17" s="17"/>
      <c r="F17" s="17"/>
      <c r="G17" s="17"/>
      <c r="H17" s="17"/>
      <c r="I17" s="17"/>
      <c r="J17" s="17"/>
      <c r="K17" s="17"/>
      <c r="L17" s="17"/>
      <c r="M17" s="17"/>
      <c r="N17" s="17"/>
      <c r="O17" s="17"/>
      <c r="P17" s="17"/>
      <c r="Q17" s="17"/>
      <c r="R17" s="17"/>
      <c r="S17" s="17"/>
      <c r="T17" s="17"/>
      <c r="U17" s="17"/>
      <c r="V17" s="17"/>
      <c r="W17" s="17"/>
      <c r="X17" s="17"/>
      <c r="Y17" s="17"/>
      <c r="Z17" s="17"/>
    </row>
    <row r="18" ht="20.25" customHeight="1">
      <c r="A18" s="22" t="s">
        <v>347</v>
      </c>
      <c r="B18" s="22">
        <f> B17 - B7 - B11 - B16</f>
        <v>45790816</v>
      </c>
      <c r="D18" s="17"/>
      <c r="E18" s="17"/>
    </row>
    <row r="19" ht="20.25" customHeight="1">
      <c r="A19" s="24"/>
    </row>
    <row r="20" ht="20.25" customHeight="1">
      <c r="A20" s="25" t="s">
        <v>387</v>
      </c>
    </row>
    <row r="21" ht="20.25" customHeight="1">
      <c r="A21" s="16" t="s">
        <v>404</v>
      </c>
      <c r="B21" s="26" t="s">
        <v>407</v>
      </c>
      <c r="C21" s="26" t="s">
        <v>90</v>
      </c>
      <c r="D21" s="27"/>
      <c r="E21" s="27"/>
      <c r="F21" s="27"/>
      <c r="G21" s="27"/>
      <c r="H21" s="27"/>
      <c r="I21" s="27"/>
      <c r="J21" s="27"/>
      <c r="K21" s="27"/>
      <c r="L21" s="27"/>
      <c r="M21" s="27"/>
      <c r="N21" s="27"/>
      <c r="O21" s="27"/>
      <c r="P21" s="27"/>
      <c r="Q21" s="27"/>
      <c r="R21" s="27"/>
      <c r="S21" s="27"/>
      <c r="T21" s="27"/>
      <c r="U21" s="27"/>
      <c r="V21" s="27"/>
      <c r="W21" s="27"/>
      <c r="X21" s="27"/>
      <c r="Y21" s="27"/>
      <c r="Z21" s="27"/>
    </row>
    <row r="22" ht="20.25" customHeight="1">
      <c r="A22" s="28" t="s">
        <v>439</v>
      </c>
      <c r="B22" s="28">
        <v>0.023</v>
      </c>
      <c r="C22" s="19" t="s">
        <v>453</v>
      </c>
    </row>
    <row r="23" ht="20.25" customHeight="1">
      <c r="A23" s="28" t="s">
        <v>458</v>
      </c>
      <c r="B23" s="28">
        <v>58.7</v>
      </c>
      <c r="C23" s="19" t="s">
        <v>453</v>
      </c>
    </row>
    <row r="24" ht="20.25" customHeight="1">
      <c r="A24" s="24"/>
    </row>
    <row r="25" ht="20.25" customHeight="1">
      <c r="A25" s="25" t="s">
        <v>465</v>
      </c>
    </row>
    <row r="26" ht="20.25" customHeight="1">
      <c r="A26" s="16" t="s">
        <v>404</v>
      </c>
      <c r="B26" s="26" t="s">
        <v>407</v>
      </c>
      <c r="C26" s="29" t="s">
        <v>90</v>
      </c>
    </row>
    <row r="27" ht="20.25" customHeight="1">
      <c r="A27" s="28" t="s">
        <v>484</v>
      </c>
      <c r="B27" s="18">
        <v>7.0</v>
      </c>
      <c r="C27" s="19" t="s">
        <v>487</v>
      </c>
    </row>
    <row r="28" ht="20.25" customHeight="1">
      <c r="A28" s="18" t="s">
        <v>489</v>
      </c>
      <c r="B28" s="18">
        <v>0.6</v>
      </c>
      <c r="C28" s="19" t="s">
        <v>491</v>
      </c>
    </row>
    <row r="29" ht="20.25" customHeight="1">
      <c r="A29" s="18" t="s">
        <v>493</v>
      </c>
      <c r="B29" s="28">
        <v>0.2</v>
      </c>
      <c r="C29" s="19" t="s">
        <v>495</v>
      </c>
    </row>
    <row r="30" ht="20.25" customHeight="1">
      <c r="A30" s="22" t="s">
        <v>496</v>
      </c>
      <c r="B30" s="22">
        <f>1-B28-B29</f>
        <v>0.2</v>
      </c>
      <c r="C30" s="21" t="s">
        <v>509</v>
      </c>
    </row>
    <row r="31" ht="20.25" customHeight="1">
      <c r="A31" s="18" t="s">
        <v>511</v>
      </c>
      <c r="B31" s="18">
        <v>0.0</v>
      </c>
      <c r="C31" s="23" t="s">
        <v>512</v>
      </c>
    </row>
    <row r="32" ht="20.25" customHeight="1">
      <c r="A32" s="18" t="s">
        <v>513</v>
      </c>
      <c r="B32" s="18">
        <v>0.25</v>
      </c>
      <c r="C32" s="19" t="s">
        <v>514</v>
      </c>
    </row>
    <row r="33" ht="20.25" customHeight="1">
      <c r="A33" s="22" t="s">
        <v>515</v>
      </c>
      <c r="B33" s="22">
        <f> ( B27 * ( B28 + B29*B31 + B30*B32 ) )</f>
        <v>4.55</v>
      </c>
      <c r="C33" s="21" t="s">
        <v>520</v>
      </c>
    </row>
    <row r="34" ht="20.25" customHeight="1">
      <c r="A34" s="28" t="s">
        <v>525</v>
      </c>
      <c r="B34" s="28">
        <v>0.15</v>
      </c>
      <c r="C34" s="19" t="s">
        <v>527</v>
      </c>
    </row>
    <row r="35" ht="20.25" customHeight="1">
      <c r="A35" s="28" t="s">
        <v>529</v>
      </c>
      <c r="B35" s="28">
        <v>7.5E-4</v>
      </c>
      <c r="C35" s="19" t="s">
        <v>531</v>
      </c>
      <c r="D35" s="17"/>
    </row>
    <row r="36" ht="20.25" customHeight="1">
      <c r="A36" s="18" t="s">
        <v>2</v>
      </c>
      <c r="B36" s="32">
        <v>0.5</v>
      </c>
      <c r="C36" s="19" t="s">
        <v>545</v>
      </c>
    </row>
    <row r="37" ht="20.25" customHeight="1">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ht="20.25" customHeight="1">
      <c r="A38" s="25" t="s">
        <v>549</v>
      </c>
      <c r="B38" s="24"/>
      <c r="C38" s="17"/>
      <c r="D38" s="17"/>
      <c r="E38" s="17"/>
      <c r="F38" s="17"/>
      <c r="G38" s="17"/>
      <c r="H38" s="17"/>
      <c r="I38" s="17"/>
      <c r="J38" s="17"/>
      <c r="K38" s="17"/>
      <c r="L38" s="17"/>
      <c r="M38" s="17"/>
      <c r="N38" s="17"/>
      <c r="O38" s="17"/>
      <c r="P38" s="17"/>
      <c r="Q38" s="17"/>
      <c r="R38" s="17"/>
      <c r="S38" s="17"/>
      <c r="T38" s="17"/>
      <c r="U38" s="17"/>
      <c r="V38" s="17"/>
      <c r="W38" s="17"/>
      <c r="X38" s="17"/>
      <c r="Y38" s="17"/>
      <c r="Z38" s="17"/>
    </row>
    <row r="39" ht="20.25" customHeight="1">
      <c r="A39" s="16" t="s">
        <v>404</v>
      </c>
      <c r="B39" s="34" t="s">
        <v>407</v>
      </c>
      <c r="C39" s="16" t="s">
        <v>90</v>
      </c>
      <c r="D39" s="17"/>
      <c r="E39" s="17"/>
      <c r="F39" s="17"/>
      <c r="G39" s="17"/>
      <c r="H39" s="17"/>
      <c r="I39" s="17"/>
      <c r="J39" s="17"/>
      <c r="K39" s="17"/>
      <c r="L39" s="17"/>
      <c r="M39" s="17"/>
      <c r="N39" s="17"/>
      <c r="O39" s="17"/>
      <c r="P39" s="17"/>
      <c r="Q39" s="17"/>
      <c r="R39" s="17"/>
      <c r="S39" s="17"/>
      <c r="T39" s="17"/>
      <c r="U39" s="17"/>
      <c r="V39" s="17"/>
      <c r="W39" s="17"/>
      <c r="X39" s="17"/>
      <c r="Y39" s="17"/>
      <c r="Z39" s="17"/>
    </row>
    <row r="40" ht="20.25" customHeight="1">
      <c r="A40" s="28" t="s">
        <v>570</v>
      </c>
      <c r="B40" s="18">
        <v>0.1</v>
      </c>
      <c r="C40" s="19" t="s">
        <v>572</v>
      </c>
      <c r="D40" s="17"/>
      <c r="E40" s="17"/>
      <c r="F40" s="17"/>
      <c r="G40" s="17"/>
      <c r="H40" s="17"/>
      <c r="I40" s="17"/>
      <c r="J40" s="17"/>
      <c r="K40" s="17"/>
      <c r="L40" s="17"/>
      <c r="M40" s="17"/>
      <c r="N40" s="17"/>
      <c r="O40" s="17"/>
      <c r="P40" s="17"/>
      <c r="Q40" s="17"/>
      <c r="R40" s="17"/>
      <c r="S40" s="17"/>
      <c r="T40" s="17"/>
      <c r="U40" s="17"/>
      <c r="V40" s="17"/>
      <c r="W40" s="17"/>
      <c r="X40" s="17"/>
      <c r="Y40" s="17"/>
      <c r="Z40" s="17"/>
    </row>
    <row r="41" ht="20.25" customHeight="1">
      <c r="A41" s="28" t="s">
        <v>577</v>
      </c>
      <c r="B41" s="18">
        <v>0.02</v>
      </c>
      <c r="C41" s="19" t="s">
        <v>579</v>
      </c>
      <c r="D41" s="17"/>
      <c r="E41" s="17"/>
      <c r="F41" s="17"/>
      <c r="G41" s="17"/>
      <c r="H41" s="17"/>
      <c r="I41" s="17"/>
      <c r="J41" s="17"/>
      <c r="K41" s="17"/>
      <c r="L41" s="17"/>
      <c r="M41" s="17"/>
      <c r="N41" s="17"/>
      <c r="O41" s="17"/>
      <c r="P41" s="17"/>
      <c r="Q41" s="17"/>
      <c r="R41" s="17"/>
      <c r="S41" s="17"/>
      <c r="T41" s="17"/>
      <c r="U41" s="17"/>
      <c r="V41" s="17"/>
      <c r="W41" s="17"/>
      <c r="X41" s="17"/>
      <c r="Y41" s="17"/>
      <c r="Z41" s="17"/>
    </row>
    <row r="42" ht="20.25" customHeight="1">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row>
    <row r="43" ht="20.25" customHeight="1">
      <c r="A43" s="25" t="s">
        <v>590</v>
      </c>
    </row>
    <row r="44" ht="20.25" customHeight="1">
      <c r="A44" s="16" t="s">
        <v>404</v>
      </c>
      <c r="B44" s="26" t="s">
        <v>407</v>
      </c>
      <c r="C44" s="26" t="s">
        <v>90</v>
      </c>
    </row>
    <row r="45" ht="20.25" customHeight="1">
      <c r="A45" s="18" t="s">
        <v>109</v>
      </c>
      <c r="B45" s="32">
        <v>2.7</v>
      </c>
      <c r="C45" s="36" t="s">
        <v>594</v>
      </c>
    </row>
    <row r="46" ht="20.25" customHeight="1">
      <c r="A46" s="28" t="s">
        <v>604</v>
      </c>
      <c r="B46" s="28">
        <v>0.25</v>
      </c>
      <c r="C46" s="19" t="s">
        <v>607</v>
      </c>
    </row>
    <row r="47" ht="20.25" customHeight="1">
      <c r="A47" s="28" t="s">
        <v>609</v>
      </c>
      <c r="B47" s="28">
        <v>0.0035</v>
      </c>
      <c r="C47" s="36" t="s">
        <v>610</v>
      </c>
    </row>
    <row r="48" ht="20.25" customHeight="1">
      <c r="A48" s="28" t="s">
        <v>612</v>
      </c>
      <c r="B48" s="28">
        <v>1.0</v>
      </c>
      <c r="C48" s="36" t="s">
        <v>614</v>
      </c>
    </row>
    <row r="49" ht="20.25" customHeight="1">
      <c r="A49" s="37"/>
    </row>
    <row r="50" ht="20.25" customHeight="1">
      <c r="A50" s="25" t="s">
        <v>625</v>
      </c>
    </row>
    <row r="51" ht="20.25" customHeight="1">
      <c r="A51" s="16" t="s">
        <v>628</v>
      </c>
      <c r="B51" s="16" t="s">
        <v>407</v>
      </c>
      <c r="C51" s="16" t="s">
        <v>90</v>
      </c>
      <c r="D51" s="17"/>
      <c r="E51" s="17"/>
      <c r="F51" s="17"/>
      <c r="G51" s="17"/>
      <c r="H51" s="17"/>
      <c r="I51" s="17"/>
      <c r="J51" s="17"/>
      <c r="K51" s="17"/>
      <c r="L51" s="17"/>
      <c r="M51" s="17"/>
      <c r="N51" s="17"/>
      <c r="O51" s="17"/>
      <c r="P51" s="17"/>
      <c r="Q51" s="17"/>
      <c r="R51" s="17"/>
      <c r="S51" s="17"/>
      <c r="T51" s="17"/>
      <c r="U51" s="17"/>
      <c r="V51" s="17"/>
      <c r="W51" s="17"/>
      <c r="X51" s="17"/>
      <c r="Y51" s="17"/>
      <c r="Z51" s="17"/>
    </row>
    <row r="52" ht="20.25" customHeight="1">
      <c r="A52" s="18" t="s">
        <v>634</v>
      </c>
      <c r="B52" s="28">
        <v>0.11</v>
      </c>
      <c r="C52" s="19" t="s">
        <v>636</v>
      </c>
      <c r="D52" s="17"/>
      <c r="E52" s="17"/>
      <c r="F52" s="17"/>
    </row>
    <row r="53" ht="20.25" customHeight="1">
      <c r="A53" s="18" t="s">
        <v>638</v>
      </c>
      <c r="B53" s="28">
        <v>0.12</v>
      </c>
      <c r="C53" s="19" t="s">
        <v>641</v>
      </c>
      <c r="D53" s="17"/>
      <c r="E53" s="17"/>
      <c r="F53" s="17"/>
    </row>
    <row r="54" ht="20.25" customHeight="1">
      <c r="A54" s="18" t="s">
        <v>643</v>
      </c>
      <c r="B54" s="28">
        <v>0.01</v>
      </c>
      <c r="C54" s="19" t="s">
        <v>645</v>
      </c>
      <c r="D54" s="17"/>
      <c r="E54" s="17"/>
      <c r="F54" s="17"/>
    </row>
    <row r="55" ht="20.25" customHeight="1">
      <c r="A55" s="18" t="s">
        <v>647</v>
      </c>
      <c r="B55" s="28">
        <v>0.0024</v>
      </c>
      <c r="C55" s="19" t="s">
        <v>649</v>
      </c>
      <c r="D55" s="17"/>
      <c r="E55" s="17"/>
      <c r="F55" s="17"/>
    </row>
    <row r="56" ht="20.25" customHeight="1">
      <c r="A56" s="18" t="s">
        <v>650</v>
      </c>
      <c r="B56" s="28">
        <v>0.01</v>
      </c>
      <c r="C56" s="19" t="s">
        <v>645</v>
      </c>
      <c r="D56" s="17"/>
      <c r="E56" s="17"/>
      <c r="F56" s="17"/>
    </row>
    <row r="57" ht="20.25" customHeight="1">
      <c r="A57" s="18" t="s">
        <v>652</v>
      </c>
      <c r="B57" s="18">
        <f>0.05*B55</f>
        <v>0.00012</v>
      </c>
      <c r="C57" s="19" t="s">
        <v>661</v>
      </c>
      <c r="D57" s="17"/>
      <c r="E57" s="17"/>
      <c r="F57" s="17"/>
    </row>
    <row r="58" ht="20.25" customHeight="1">
      <c r="A58" s="18" t="s">
        <v>663</v>
      </c>
      <c r="B58" s="18">
        <f>0.05*B59</f>
        <v>0.000295</v>
      </c>
      <c r="C58" s="19" t="s">
        <v>670</v>
      </c>
      <c r="D58" s="17"/>
      <c r="E58" s="17"/>
      <c r="F58" s="17"/>
    </row>
    <row r="59" ht="20.25" customHeight="1">
      <c r="A59" s="18" t="s">
        <v>672</v>
      </c>
      <c r="B59" s="28">
        <v>0.0059</v>
      </c>
      <c r="C59" s="19" t="s">
        <v>675</v>
      </c>
      <c r="D59" s="17"/>
      <c r="E59" s="17"/>
      <c r="F59" s="17"/>
    </row>
    <row r="60" ht="20.25" customHeight="1">
      <c r="A60" s="18" t="s">
        <v>677</v>
      </c>
      <c r="B60" s="18">
        <v>0.001</v>
      </c>
      <c r="C60" s="19" t="s">
        <v>679</v>
      </c>
      <c r="D60" s="17"/>
      <c r="E60" s="17"/>
      <c r="F60" s="17"/>
    </row>
    <row r="61" ht="20.25" customHeight="1">
      <c r="A61" s="18" t="s">
        <v>681</v>
      </c>
      <c r="B61" s="18">
        <f>0.1*B58</f>
        <v>0.0000295</v>
      </c>
      <c r="C61" s="19" t="s">
        <v>689</v>
      </c>
      <c r="D61" s="17"/>
      <c r="E61" s="17"/>
      <c r="F61" s="17"/>
    </row>
    <row r="62" ht="20.25" customHeight="1">
      <c r="A62" s="18" t="s">
        <v>691</v>
      </c>
      <c r="B62" s="28">
        <v>0.0075</v>
      </c>
      <c r="C62" s="19" t="s">
        <v>694</v>
      </c>
      <c r="D62" s="17"/>
      <c r="E62" s="17"/>
      <c r="F62" s="17"/>
    </row>
    <row r="63" ht="20.25" customHeight="1">
      <c r="A63" s="18" t="s">
        <v>696</v>
      </c>
      <c r="B63" s="28">
        <v>0.0011</v>
      </c>
      <c r="C63" s="19" t="s">
        <v>699</v>
      </c>
      <c r="D63" s="17"/>
      <c r="E63" s="17"/>
      <c r="F63" s="17"/>
    </row>
    <row r="64" ht="20.25" customHeight="1">
      <c r="A64" s="17"/>
      <c r="B64" s="17"/>
      <c r="C64" s="17"/>
      <c r="D64" s="17"/>
      <c r="E64" s="17"/>
      <c r="F64" s="17"/>
    </row>
    <row r="65" ht="20.25" customHeight="1">
      <c r="A65" s="16" t="s">
        <v>702</v>
      </c>
      <c r="B65" s="16" t="s">
        <v>407</v>
      </c>
      <c r="C65" s="29" t="s">
        <v>90</v>
      </c>
      <c r="E65" s="17"/>
      <c r="F65" s="17"/>
    </row>
    <row r="66" ht="20.25" customHeight="1">
      <c r="A66" s="22" t="s">
        <v>704</v>
      </c>
      <c r="B66" s="22">
        <f>(1-B52-B53-B54)</f>
        <v>0.76</v>
      </c>
      <c r="C66" s="21" t="s">
        <v>715</v>
      </c>
      <c r="E66" s="17"/>
      <c r="F66" s="17"/>
    </row>
    <row r="67" ht="20.25" customHeight="1">
      <c r="A67" s="22" t="s">
        <v>717</v>
      </c>
      <c r="B67" s="22">
        <f>(1-B55-B56-B57)</f>
        <v>0.98748</v>
      </c>
      <c r="C67" s="21" t="s">
        <v>725</v>
      </c>
      <c r="E67" s="17"/>
      <c r="F67" s="17"/>
    </row>
    <row r="68" ht="20.25" customHeight="1">
      <c r="A68" s="22" t="s">
        <v>727</v>
      </c>
      <c r="B68" s="22">
        <f>(1-B58-B59-B60)</f>
        <v>0.992805</v>
      </c>
      <c r="C68" s="21" t="s">
        <v>725</v>
      </c>
      <c r="E68" s="17"/>
      <c r="F68" s="17"/>
    </row>
    <row r="69" ht="20.25" customHeight="1">
      <c r="A69" s="42" t="s">
        <v>738</v>
      </c>
      <c r="B69" s="22">
        <f>(1-B61-B62-B63)</f>
        <v>0.9913705</v>
      </c>
      <c r="C69" s="21" t="s">
        <v>725</v>
      </c>
      <c r="E69" s="17"/>
      <c r="F69" s="17"/>
    </row>
    <row r="70" ht="20.25" customHeight="1">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ht="20.25" customHeight="1">
      <c r="A71" s="25" t="s">
        <v>769</v>
      </c>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ht="20.25" customHeight="1">
      <c r="A72" s="44" t="s">
        <v>773</v>
      </c>
      <c r="B72" s="16" t="s">
        <v>407</v>
      </c>
      <c r="C72" s="29" t="s">
        <v>90</v>
      </c>
    </row>
    <row r="73" ht="20.25" customHeight="1">
      <c r="A73" s="22" t="s">
        <v>785</v>
      </c>
      <c r="B73" s="22">
        <f>(B66*B7 + B57*B11 + B58*B16 + B61*B18)</f>
        <v>371196.4816</v>
      </c>
      <c r="C73" s="21" t="s">
        <v>799</v>
      </c>
    </row>
    <row r="74" ht="20.25" customHeight="1">
      <c r="A74" s="22" t="s">
        <v>801</v>
      </c>
      <c r="B74" s="22">
        <f>(B67*B11 + B52*B7 + B58*B16 + B62*B18)</f>
        <v>2515473.61</v>
      </c>
      <c r="C74" s="21" t="s">
        <v>725</v>
      </c>
    </row>
    <row r="75" ht="20.25" customHeight="1">
      <c r="A75" s="22" t="s">
        <v>812</v>
      </c>
      <c r="B75" s="22">
        <f>(B68*B16 + B54*B7 + B55*B11 + B63*B18)</f>
        <v>3386452.21</v>
      </c>
      <c r="C75" s="21" t="s">
        <v>725</v>
      </c>
    </row>
    <row r="76" ht="20.25" customHeight="1">
      <c r="A76" s="22" t="s">
        <v>824</v>
      </c>
      <c r="B76" s="22">
        <f>(B69*B18 + B54*B7 + B56*B11 + B60*B16)</f>
        <v>45425309.88</v>
      </c>
      <c r="C76" s="21" t="s">
        <v>725</v>
      </c>
    </row>
    <row r="77" ht="20.25" customHeight="1">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ht="20.25" customHeight="1">
      <c r="A78" s="25" t="s">
        <v>838</v>
      </c>
      <c r="F78" s="15"/>
    </row>
    <row r="79" ht="20.25" customHeight="1">
      <c r="A79" s="46"/>
      <c r="B79" s="47" t="s">
        <v>847</v>
      </c>
      <c r="C79" s="47" t="s">
        <v>853</v>
      </c>
      <c r="D79" s="47" t="s">
        <v>854</v>
      </c>
      <c r="E79" s="47" t="s">
        <v>855</v>
      </c>
      <c r="F79" s="29" t="s">
        <v>90</v>
      </c>
    </row>
    <row r="80" ht="20.25" customHeight="1">
      <c r="A80" s="47" t="s">
        <v>857</v>
      </c>
      <c r="B80" s="22">
        <f>B33 * (B45 * B66*B66/B73 + B52*B52/B74 + B53*B53/B75 + B54*B54/B76)</f>
        <v>0.00001915730904</v>
      </c>
      <c r="C80" s="22">
        <f>B33 * (B45 * B66*B57/B73 + B52*B67/B74 + B53*B55/B75 + B54*B56/B76)</f>
        <v>0.0000001998927062</v>
      </c>
      <c r="D80" s="22">
        <f>B33 * (B45 * B66*B58/B73 + B52*B59/B74 + B53*B68/B75 + B54*B60/B76)</f>
        <v>0.0000001686655947</v>
      </c>
      <c r="E80" s="22">
        <f>B33 * (B45 * B66*B61/B73 + B52*B62/B74 + B53*B63/B75 + B54*B69/B76)</f>
        <v>0.000000003404623166</v>
      </c>
      <c r="F80" s="21" t="s">
        <v>907</v>
      </c>
    </row>
    <row r="81" ht="20.25" customHeight="1">
      <c r="A81" s="47" t="s">
        <v>908</v>
      </c>
      <c r="B81" s="22">
        <f>B33 * (B45 * B57*B66/B73 + B67*B52/B74 + B55*B53/B75 + B56*B54/B76)</f>
        <v>0.0000001998927062</v>
      </c>
      <c r="C81" s="22">
        <f>B33 * (B45 * B57*B57/B73 + B67*B67/B74 + B55*B55/B75 + B56*B56/B76)</f>
        <v>0.000001763813804</v>
      </c>
      <c r="D81" s="22">
        <f>B33 * (B45 * B57*B58/B73 + B67*B59/B74 + B55*B68/B75 + B56*B60/B76)</f>
        <v>0.00000001374191959</v>
      </c>
      <c r="E81" s="22">
        <f>B33 * (B45 * B57*B61/B73 + B67*B62/B74 + B55*B63/B75 + B56*B69/B76)</f>
        <v>0.00000001439285184</v>
      </c>
    </row>
    <row r="82" ht="20.25" customHeight="1">
      <c r="A82" s="47" t="s">
        <v>957</v>
      </c>
      <c r="B82" s="22">
        <f>B33 * (B45 * B58*B66/B73 + B59*B52/B74 + B68*B53/B75 + B60*B54/B76)</f>
        <v>0.0000001686655947</v>
      </c>
      <c r="C82" s="22">
        <f>B33 * (B45 * B58*B57/B73 + B59*B67/B74 + B68*B55/B75 + B60*B56/B76)</f>
        <v>0.00000001374191959</v>
      </c>
      <c r="D82" s="22">
        <f>B33 * (B45 * B58*B58/B73 + B59*B59/B74 + B68*B68/B75 + B60*B60/B76)</f>
        <v>0.000001324390272</v>
      </c>
      <c r="E82" s="22">
        <f>B33 * (B45 * B58*B61/B73 + B59*B62/B74 + B68*B63/B75 + B60*B69/B76)</f>
        <v>0.000000001646941754</v>
      </c>
    </row>
    <row r="83" ht="20.25" customHeight="1">
      <c r="A83" s="47" t="s">
        <v>1004</v>
      </c>
      <c r="B83" s="22">
        <f>B33 * (B45 * B61*B66/B73 + B62*B52/B74 + B63*B53/B75 + B69*B54/B76)</f>
        <v>0.000000003404623166</v>
      </c>
      <c r="C83" s="22">
        <f>B33 * (B45 * B61*B57/B73 + B62*B67/B74 + B63*B55/B75 + B69*B56/B76)</f>
        <v>0.00000001439285184</v>
      </c>
      <c r="D83" s="22">
        <f>B33 * (B45 * B61*B58/B73 + B62*B59/B74 + B63*B68/B75 + B69*B60/B76)</f>
        <v>0.000000001646941754</v>
      </c>
      <c r="E83" s="22">
        <f>B33 * (B45 * B61*B61/B73 + B62*B62/B74 + B63*B63/B75 + B69*B69/B76)</f>
        <v>0.00000009854654509</v>
      </c>
    </row>
    <row r="84" ht="20.25" customHeight="1">
      <c r="A84" s="37"/>
    </row>
    <row r="85" ht="20.25" customHeight="1">
      <c r="A85" s="15" t="s">
        <v>1044</v>
      </c>
    </row>
    <row r="86" ht="20.25" customHeight="1">
      <c r="A86" s="46"/>
      <c r="B86" s="48" t="s">
        <v>1046</v>
      </c>
      <c r="C86" s="29" t="s">
        <v>90</v>
      </c>
      <c r="D86" s="47" t="s">
        <v>1056</v>
      </c>
      <c r="E86" s="29" t="s">
        <v>90</v>
      </c>
      <c r="F86" s="47" t="s">
        <v>1058</v>
      </c>
      <c r="G86" s="29" t="s">
        <v>90</v>
      </c>
      <c r="H86" s="48" t="s">
        <v>1059</v>
      </c>
      <c r="I86" s="29" t="s">
        <v>90</v>
      </c>
    </row>
    <row r="87" ht="20.25" customHeight="1">
      <c r="A87" s="49" t="s">
        <v>1061</v>
      </c>
      <c r="B87" s="28">
        <v>0.0214</v>
      </c>
      <c r="C87" s="19" t="s">
        <v>1067</v>
      </c>
      <c r="D87" s="42">
        <f t="shared" ref="D87:D89" si="1">1.12 * H87</f>
        <v>0.0086016</v>
      </c>
      <c r="E87" s="21" t="s">
        <v>1076</v>
      </c>
      <c r="F87" s="42">
        <f> 1.35 * H87</f>
        <v>0.010368</v>
      </c>
      <c r="G87" s="21" t="s">
        <v>1085</v>
      </c>
      <c r="H87" s="28">
        <v>0.00768</v>
      </c>
      <c r="I87" s="21" t="s">
        <v>1087</v>
      </c>
    </row>
    <row r="88" ht="20.25" customHeight="1">
      <c r="A88" s="49" t="s">
        <v>1089</v>
      </c>
      <c r="B88" s="28">
        <v>0.89</v>
      </c>
      <c r="C88" s="21" t="s">
        <v>1091</v>
      </c>
      <c r="D88" s="42">
        <f t="shared" si="1"/>
        <v>0.448</v>
      </c>
      <c r="E88" s="21" t="s">
        <v>1095</v>
      </c>
      <c r="F88" s="42">
        <f>1.35 * H88</f>
        <v>0.54</v>
      </c>
      <c r="G88" s="21" t="s">
        <v>1101</v>
      </c>
      <c r="H88" s="28">
        <v>0.4</v>
      </c>
      <c r="I88" s="19" t="s">
        <v>1104</v>
      </c>
    </row>
    <row r="89" ht="20.25" customHeight="1">
      <c r="A89" s="49" t="s">
        <v>1105</v>
      </c>
      <c r="B89" s="28">
        <v>0.25</v>
      </c>
      <c r="C89" s="21" t="s">
        <v>1109</v>
      </c>
      <c r="D89" s="42">
        <f t="shared" si="1"/>
        <v>0.1904</v>
      </c>
      <c r="E89" s="50" t="s">
        <v>1114</v>
      </c>
      <c r="F89" s="42">
        <f>1.12 * H89</f>
        <v>0.1904</v>
      </c>
      <c r="G89" s="50" t="s">
        <v>1133</v>
      </c>
      <c r="H89" s="28">
        <v>0.17</v>
      </c>
      <c r="I89" s="19" t="s">
        <v>1135</v>
      </c>
    </row>
    <row r="90" ht="20.25" customHeight="1">
      <c r="A90" s="48" t="s">
        <v>1137</v>
      </c>
      <c r="B90" s="28">
        <v>0.6</v>
      </c>
      <c r="C90" s="21" t="s">
        <v>1138</v>
      </c>
      <c r="D90" s="42">
        <f>H90</f>
        <v>0.35</v>
      </c>
      <c r="E90" s="21" t="s">
        <v>1146</v>
      </c>
      <c r="F90" s="42">
        <f>H90</f>
        <v>0.35</v>
      </c>
      <c r="G90" s="21" t="s">
        <v>1151</v>
      </c>
      <c r="H90" s="28">
        <v>0.35</v>
      </c>
      <c r="I90" s="52" t="s">
        <v>1153</v>
      </c>
    </row>
    <row r="91" ht="20.25" customHeight="1">
      <c r="A91" s="24"/>
    </row>
    <row r="92" ht="20.25" customHeight="1">
      <c r="A92" s="25" t="s">
        <v>1156</v>
      </c>
    </row>
    <row r="93" ht="20.25" customHeight="1">
      <c r="A93" s="46"/>
      <c r="B93" s="53" t="s">
        <v>1157</v>
      </c>
      <c r="C93" s="53" t="s">
        <v>1161</v>
      </c>
      <c r="D93" s="53" t="s">
        <v>1162</v>
      </c>
      <c r="E93" s="53" t="s">
        <v>1163</v>
      </c>
      <c r="F93" s="53" t="s">
        <v>1165</v>
      </c>
      <c r="G93" s="29" t="s">
        <v>90</v>
      </c>
    </row>
    <row r="94" ht="20.25" customHeight="1">
      <c r="A94" s="54" t="s">
        <v>1046</v>
      </c>
      <c r="B94" s="55">
        <f>B80 * ( B87 * B7 )</f>
        <v>0.1988337106</v>
      </c>
      <c r="C94" s="56">
        <f>C80 * ( D87 * B11 )</f>
        <v>0.003687339932</v>
      </c>
      <c r="D94" s="56">
        <f>D80 * ( F87 * B16 )</f>
        <v>0.005858560624</v>
      </c>
      <c r="E94" s="56">
        <f>E80 * ( H87 * B18 )</f>
        <v>0.001197315632</v>
      </c>
      <c r="F94" s="57">
        <f t="shared" ref="F94:F97" si="2">SUM(B94:E94)</f>
        <v>0.2095769268</v>
      </c>
      <c r="G94" s="19" t="s">
        <v>1227</v>
      </c>
    </row>
    <row r="95" ht="20.25" customHeight="1">
      <c r="A95" s="54" t="s">
        <v>1056</v>
      </c>
      <c r="B95" s="58">
        <f>B81 * ( B87 * B7 )</f>
        <v>0.002074686397</v>
      </c>
      <c r="C95" s="59">
        <f>C81 * ( D87 * B11 )</f>
        <v>0.03253636011</v>
      </c>
      <c r="D95" s="59">
        <f>D81 * ( F87 * B16 )</f>
        <v>0.0004773224153</v>
      </c>
      <c r="E95" s="59">
        <f>E81 * ( H87 * B18 )</f>
        <v>0.005061584103</v>
      </c>
      <c r="F95" s="60">
        <f t="shared" si="2"/>
        <v>0.04014995302</v>
      </c>
    </row>
    <row r="96" ht="20.25" customHeight="1">
      <c r="A96" s="54" t="s">
        <v>1058</v>
      </c>
      <c r="B96" s="58">
        <f>B82 * ( B87 * B7 )</f>
        <v>0.001750580207</v>
      </c>
      <c r="C96" s="59">
        <f>C82 * ( D87 * B11 )</f>
        <v>0.0002534916347</v>
      </c>
      <c r="D96" s="59">
        <f>D82 * ( F87 * B16 )</f>
        <v>0.04600239138</v>
      </c>
      <c r="E96" s="59">
        <f>E82 * ( H87 * B18 )</f>
        <v>0.0005791857165</v>
      </c>
      <c r="F96" s="60">
        <f t="shared" si="2"/>
        <v>0.04858564894</v>
      </c>
    </row>
    <row r="97" ht="20.25" customHeight="1">
      <c r="A97" s="54" t="s">
        <v>1059</v>
      </c>
      <c r="B97" s="62">
        <f>B83 * ( B87 * B7 )</f>
        <v>0.00003533658384</v>
      </c>
      <c r="C97" s="63">
        <f>C83 * ( D87 * B11 )</f>
        <v>0.0002654991186</v>
      </c>
      <c r="D97" s="63">
        <f>D83 * ( F87 * B16 )</f>
        <v>0.00005720614291</v>
      </c>
      <c r="E97" s="63">
        <f>E83 * ( H87 * B18 )</f>
        <v>0.03465620516</v>
      </c>
      <c r="F97" s="64">
        <f t="shared" si="2"/>
        <v>0.035014247</v>
      </c>
      <c r="G97" s="21" t="s">
        <v>1369</v>
      </c>
    </row>
    <row r="98" ht="20.25" customHeight="1">
      <c r="A98" s="3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ht="20.25" customHeight="1">
      <c r="A99" s="25" t="s">
        <v>1370</v>
      </c>
      <c r="G99" s="17"/>
      <c r="H99" s="17"/>
      <c r="I99" s="17"/>
      <c r="J99" s="17"/>
      <c r="K99" s="17"/>
      <c r="L99" s="17"/>
      <c r="M99" s="17"/>
      <c r="N99" s="17"/>
      <c r="O99" s="17"/>
      <c r="P99" s="17"/>
      <c r="Q99" s="17"/>
      <c r="R99" s="17"/>
      <c r="S99" s="17"/>
      <c r="T99" s="17"/>
      <c r="U99" s="17"/>
      <c r="V99" s="17"/>
      <c r="W99" s="17"/>
      <c r="X99" s="17"/>
      <c r="Y99" s="17"/>
      <c r="Z99" s="17"/>
    </row>
    <row r="100" ht="20.25" customHeight="1">
      <c r="A100" s="46"/>
      <c r="B100" s="53" t="s">
        <v>1157</v>
      </c>
      <c r="C100" s="53" t="s">
        <v>1161</v>
      </c>
      <c r="D100" s="53" t="s">
        <v>1162</v>
      </c>
      <c r="E100" s="53" t="s">
        <v>1163</v>
      </c>
      <c r="F100" s="53" t="s">
        <v>1165</v>
      </c>
      <c r="G100" s="16" t="s">
        <v>90</v>
      </c>
      <c r="H100" s="17"/>
      <c r="I100" s="17"/>
      <c r="J100" s="17"/>
      <c r="K100" s="17"/>
      <c r="L100" s="17"/>
      <c r="M100" s="17"/>
      <c r="N100" s="17"/>
      <c r="O100" s="17"/>
      <c r="P100" s="17"/>
      <c r="Q100" s="17"/>
      <c r="R100" s="17"/>
      <c r="S100" s="17"/>
      <c r="T100" s="17"/>
      <c r="U100" s="17"/>
      <c r="V100" s="17"/>
      <c r="W100" s="17"/>
      <c r="X100" s="17"/>
      <c r="Y100" s="17"/>
      <c r="Z100" s="17"/>
    </row>
    <row r="101" ht="20.25" customHeight="1">
      <c r="A101" s="54" t="s">
        <v>1046</v>
      </c>
      <c r="B101" s="59">
        <f>B94 * ( (1-B88-B87) + (1-B36)*B88 )</f>
        <v>0.106097668</v>
      </c>
      <c r="C101" s="59">
        <f>C94 * ( (1-B88-B87) + (1-B36)*B88 )</f>
        <v>0.001967564587</v>
      </c>
      <c r="D101" s="59">
        <f>D94 * ( (1-B88-B87) + (1-B36)*B88 )</f>
        <v>0.003126127949</v>
      </c>
      <c r="E101" s="59">
        <f>E94 * ( (1-B88-B87) + (1-B36)*B88 )</f>
        <v>0.0006388876214</v>
      </c>
      <c r="F101" s="59">
        <f t="shared" ref="F101:F104" si="3">SUM(B101:E101)</f>
        <v>0.1118302481</v>
      </c>
      <c r="G101" s="19" t="s">
        <v>1373</v>
      </c>
      <c r="H101" s="17"/>
      <c r="I101" s="17"/>
      <c r="J101" s="17"/>
      <c r="K101" s="17"/>
      <c r="L101" s="17"/>
      <c r="M101" s="17"/>
      <c r="N101" s="17"/>
      <c r="O101" s="17"/>
      <c r="P101" s="17"/>
      <c r="Q101" s="17"/>
      <c r="R101" s="17"/>
      <c r="S101" s="17"/>
      <c r="T101" s="17"/>
      <c r="U101" s="17"/>
      <c r="V101" s="17"/>
      <c r="W101" s="17"/>
      <c r="X101" s="17"/>
      <c r="Y101" s="17"/>
      <c r="Z101" s="17"/>
    </row>
    <row r="102" ht="20.25" customHeight="1">
      <c r="A102" s="54" t="s">
        <v>1056</v>
      </c>
      <c r="B102" s="59">
        <f>B95 * ( (1-D88-D87) + (1-B36)*D88 )</f>
        <v>0.001592111022</v>
      </c>
      <c r="C102" s="59">
        <f>C95 * ( (1-D88-D87) + (1-B36)*D88 )</f>
        <v>0.02496835069</v>
      </c>
      <c r="D102" s="59">
        <f>D95 * ( (1-D88-D87) + (1-B36)*D88 )</f>
        <v>0.0003662964578</v>
      </c>
      <c r="E102" s="59">
        <f>E95 * ( (1-D88-D87) + (1-B36)*D88 )</f>
        <v>0.003884251542</v>
      </c>
      <c r="F102" s="59">
        <f t="shared" si="3"/>
        <v>0.03081100971</v>
      </c>
      <c r="G102" s="17"/>
      <c r="H102" s="17"/>
      <c r="I102" s="17"/>
      <c r="J102" s="17"/>
      <c r="K102" s="17"/>
      <c r="L102" s="17"/>
      <c r="M102" s="17"/>
      <c r="N102" s="17"/>
      <c r="O102" s="17"/>
      <c r="P102" s="17"/>
      <c r="Q102" s="17"/>
      <c r="R102" s="17"/>
      <c r="S102" s="17"/>
      <c r="T102" s="17"/>
      <c r="U102" s="17"/>
      <c r="V102" s="17"/>
      <c r="W102" s="17"/>
      <c r="X102" s="17"/>
      <c r="Y102" s="17"/>
      <c r="Z102" s="17"/>
    </row>
    <row r="103" ht="20.25" customHeight="1">
      <c r="A103" s="54" t="s">
        <v>1058</v>
      </c>
      <c r="B103" s="59">
        <f>B96 * ( (1-F88-F87) + (1-B36)*F88 )</f>
        <v>0.001259773536</v>
      </c>
      <c r="C103" s="59">
        <f>C96 * ( (1-F88-F87) + (1-B36)*F88 )</f>
        <v>0.0001824206921</v>
      </c>
      <c r="D103" s="59">
        <f>D96 * ( (1-F88-F87) + (1-B36)*F88 )</f>
        <v>0.03310479291</v>
      </c>
      <c r="E103" s="59">
        <f>E96 * ( (1-F88-F87) + (1-B36)*F88 )</f>
        <v>0.0004168005755</v>
      </c>
      <c r="F103" s="59">
        <f t="shared" si="3"/>
        <v>0.03496378772</v>
      </c>
      <c r="G103" s="17"/>
      <c r="H103" s="17"/>
      <c r="I103" s="17"/>
      <c r="J103" s="17"/>
      <c r="K103" s="17"/>
      <c r="L103" s="17"/>
      <c r="M103" s="17"/>
      <c r="N103" s="17"/>
      <c r="O103" s="17"/>
      <c r="P103" s="17"/>
      <c r="Q103" s="17"/>
      <c r="R103" s="17"/>
      <c r="S103" s="17"/>
      <c r="T103" s="17"/>
      <c r="U103" s="17"/>
      <c r="V103" s="17"/>
      <c r="W103" s="17"/>
      <c r="X103" s="17"/>
      <c r="Y103" s="17"/>
      <c r="Z103" s="17"/>
    </row>
    <row r="104" ht="20.25" customHeight="1">
      <c r="A104" s="54" t="s">
        <v>1059</v>
      </c>
      <c r="B104" s="59">
        <f>B97 * ( (1-H88-H87) + (1-B36)*H88 )</f>
        <v>0.00002799788211</v>
      </c>
      <c r="C104" s="59">
        <f>C97 * ( (1-H88-H87) + (1-B36)*H88 )</f>
        <v>0.0002103602616</v>
      </c>
      <c r="D104" s="59">
        <f>D97 * ( (1-H88-H87) + (1-B36)*H88 )</f>
        <v>0.00004532557115</v>
      </c>
      <c r="E104" s="59">
        <f>E97 * ( (1-H88-H87) + (1-B36)*H88 )</f>
        <v>0.02745880447</v>
      </c>
      <c r="F104" s="59">
        <f t="shared" si="3"/>
        <v>0.02774248819</v>
      </c>
      <c r="G104" s="17"/>
      <c r="H104" s="17"/>
      <c r="I104" s="17"/>
      <c r="J104" s="17"/>
      <c r="K104" s="17"/>
      <c r="L104" s="17"/>
      <c r="M104" s="17"/>
      <c r="N104" s="17"/>
      <c r="O104" s="17"/>
      <c r="P104" s="17"/>
      <c r="Q104" s="17"/>
      <c r="R104" s="17"/>
      <c r="S104" s="17"/>
      <c r="T104" s="17"/>
      <c r="U104" s="17"/>
      <c r="V104" s="17"/>
      <c r="W104" s="17"/>
      <c r="X104" s="17"/>
      <c r="Y104" s="17"/>
      <c r="Z104" s="17"/>
    </row>
    <row r="105" ht="20.25" customHeight="1">
      <c r="A105" s="3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ht="20.25" customHeight="1">
      <c r="A106" s="25" t="s">
        <v>1374</v>
      </c>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ht="20.25" customHeight="1">
      <c r="A107" s="46"/>
      <c r="B107" s="53" t="s">
        <v>1157</v>
      </c>
      <c r="C107" s="53" t="s">
        <v>1161</v>
      </c>
      <c r="D107" s="53" t="s">
        <v>1162</v>
      </c>
      <c r="E107" s="53" t="s">
        <v>1163</v>
      </c>
      <c r="F107" s="54" t="s">
        <v>1165</v>
      </c>
      <c r="G107" s="16" t="s">
        <v>90</v>
      </c>
      <c r="H107" s="17"/>
      <c r="I107" s="17"/>
      <c r="J107" s="17"/>
      <c r="K107" s="17"/>
      <c r="L107" s="17"/>
      <c r="M107" s="17"/>
      <c r="N107" s="17"/>
      <c r="O107" s="17"/>
      <c r="P107" s="17"/>
      <c r="Q107" s="17"/>
      <c r="R107" s="17"/>
      <c r="S107" s="17"/>
      <c r="T107" s="17"/>
      <c r="U107" s="17"/>
      <c r="V107" s="17"/>
      <c r="W107" s="17"/>
      <c r="X107" s="17"/>
      <c r="Y107" s="17"/>
      <c r="Z107" s="17"/>
    </row>
    <row r="108" ht="20.25" customHeight="1">
      <c r="A108" s="54" t="s">
        <v>1046</v>
      </c>
      <c r="B108" s="55">
        <f t="shared" ref="B108:B111" si="4">B94 / F94</f>
        <v>0.9487385546</v>
      </c>
      <c r="C108" s="56">
        <f t="shared" ref="C108:C111" si="5">C94 / F94</f>
        <v>0.01759420748</v>
      </c>
      <c r="D108" s="56">
        <f t="shared" ref="D108:D111" si="6">D94 / F94</f>
        <v>0.02795422528</v>
      </c>
      <c r="E108" s="56">
        <f t="shared" ref="E108:E111" si="7">E94 / F94</f>
        <v>0.005713012643</v>
      </c>
      <c r="F108" s="65">
        <f t="shared" ref="F108:F111" si="8">SUM(B108:E108)</f>
        <v>1</v>
      </c>
      <c r="G108" s="19" t="s">
        <v>1375</v>
      </c>
      <c r="H108" s="17"/>
      <c r="I108" s="17"/>
      <c r="J108" s="17"/>
      <c r="K108" s="17"/>
      <c r="L108" s="17"/>
      <c r="M108" s="17"/>
      <c r="N108" s="17"/>
      <c r="O108" s="17"/>
      <c r="P108" s="17"/>
      <c r="Q108" s="17"/>
      <c r="R108" s="17"/>
      <c r="S108" s="17"/>
      <c r="T108" s="17"/>
      <c r="U108" s="17"/>
      <c r="V108" s="17"/>
      <c r="W108" s="17"/>
      <c r="X108" s="17"/>
      <c r="Y108" s="17"/>
      <c r="Z108" s="17"/>
    </row>
    <row r="109" ht="20.25" customHeight="1">
      <c r="A109" s="54" t="s">
        <v>1056</v>
      </c>
      <c r="B109" s="58">
        <f t="shared" si="4"/>
        <v>0.0516734452</v>
      </c>
      <c r="C109" s="59">
        <f t="shared" si="5"/>
        <v>0.8103710629</v>
      </c>
      <c r="D109" s="59">
        <f t="shared" si="6"/>
        <v>0.0118884925</v>
      </c>
      <c r="E109" s="59">
        <f t="shared" si="7"/>
        <v>0.1260669994</v>
      </c>
      <c r="F109" s="66">
        <f t="shared" si="8"/>
        <v>1</v>
      </c>
      <c r="G109" s="17"/>
      <c r="H109" s="17"/>
      <c r="I109" s="17"/>
      <c r="J109" s="17"/>
      <c r="K109" s="17"/>
      <c r="L109" s="17"/>
      <c r="M109" s="17"/>
      <c r="N109" s="17"/>
      <c r="O109" s="17"/>
      <c r="P109" s="17"/>
      <c r="Q109" s="17"/>
      <c r="R109" s="17"/>
      <c r="S109" s="17"/>
      <c r="T109" s="17"/>
      <c r="U109" s="17"/>
      <c r="V109" s="17"/>
      <c r="W109" s="17"/>
      <c r="X109" s="17"/>
      <c r="Y109" s="17"/>
      <c r="Z109" s="17"/>
    </row>
    <row r="110" ht="20.25" customHeight="1">
      <c r="A110" s="54" t="s">
        <v>1058</v>
      </c>
      <c r="B110" s="58">
        <f t="shared" si="4"/>
        <v>0.03603080838</v>
      </c>
      <c r="C110" s="59">
        <f t="shared" si="5"/>
        <v>0.005217417905</v>
      </c>
      <c r="D110" s="59">
        <f t="shared" si="6"/>
        <v>0.946830852</v>
      </c>
      <c r="E110" s="59">
        <f t="shared" si="7"/>
        <v>0.0119209217</v>
      </c>
      <c r="F110" s="66">
        <f t="shared" si="8"/>
        <v>1</v>
      </c>
      <c r="G110" s="17"/>
      <c r="H110" s="17"/>
      <c r="I110" s="17"/>
      <c r="J110" s="17"/>
      <c r="K110" s="17"/>
      <c r="L110" s="17"/>
      <c r="M110" s="17"/>
      <c r="N110" s="17"/>
      <c r="O110" s="17"/>
      <c r="P110" s="17"/>
      <c r="Q110" s="17"/>
      <c r="R110" s="17"/>
      <c r="S110" s="17"/>
      <c r="T110" s="17"/>
      <c r="U110" s="17"/>
      <c r="V110" s="17"/>
      <c r="W110" s="17"/>
      <c r="X110" s="17"/>
      <c r="Y110" s="17"/>
      <c r="Z110" s="17"/>
    </row>
    <row r="111" ht="20.25" customHeight="1">
      <c r="A111" s="54" t="s">
        <v>1059</v>
      </c>
      <c r="B111" s="62">
        <f t="shared" si="4"/>
        <v>0.001009205877</v>
      </c>
      <c r="C111" s="63">
        <f t="shared" si="5"/>
        <v>0.007582602549</v>
      </c>
      <c r="D111" s="63">
        <f t="shared" si="6"/>
        <v>0.001633796177</v>
      </c>
      <c r="E111" s="63">
        <f t="shared" si="7"/>
        <v>0.9897743954</v>
      </c>
      <c r="F111" s="67">
        <f t="shared" si="8"/>
        <v>1</v>
      </c>
      <c r="G111" s="17"/>
      <c r="H111" s="17"/>
      <c r="I111" s="17"/>
      <c r="J111" s="17"/>
      <c r="K111" s="17"/>
      <c r="L111" s="17"/>
      <c r="M111" s="17"/>
      <c r="N111" s="17"/>
      <c r="O111" s="17"/>
      <c r="P111" s="17"/>
      <c r="Q111" s="17"/>
      <c r="R111" s="17"/>
      <c r="S111" s="17"/>
      <c r="T111" s="17"/>
      <c r="U111" s="17"/>
      <c r="V111" s="17"/>
      <c r="W111" s="17"/>
      <c r="X111" s="17"/>
      <c r="Y111" s="17"/>
      <c r="Z111" s="17"/>
    </row>
    <row r="112" ht="20.25" customHeight="1">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row>
    <row r="113" ht="20.25" customHeight="1">
      <c r="A113" s="25" t="s">
        <v>1376</v>
      </c>
      <c r="B113" s="17"/>
      <c r="C113" s="17"/>
      <c r="E113" s="25" t="s">
        <v>1377</v>
      </c>
      <c r="G113" s="17"/>
      <c r="H113" s="17"/>
      <c r="I113" s="17"/>
      <c r="J113" s="17"/>
      <c r="K113" s="17"/>
      <c r="L113" s="17"/>
      <c r="M113" s="17"/>
      <c r="N113" s="17"/>
      <c r="O113" s="17"/>
      <c r="P113" s="17"/>
      <c r="Q113" s="17"/>
      <c r="R113" s="17"/>
      <c r="S113" s="17"/>
      <c r="T113" s="17"/>
      <c r="U113" s="17"/>
      <c r="V113" s="17"/>
      <c r="W113" s="17"/>
      <c r="X113" s="17"/>
      <c r="Y113" s="17"/>
      <c r="Z113" s="17"/>
    </row>
    <row r="114" ht="20.25" customHeight="1">
      <c r="A114" s="68"/>
      <c r="B114" s="54" t="s">
        <v>1378</v>
      </c>
      <c r="C114" s="54" t="s">
        <v>1379</v>
      </c>
      <c r="D114" s="69" t="s">
        <v>90</v>
      </c>
      <c r="E114" s="70" t="s">
        <v>1380</v>
      </c>
      <c r="F114" s="29" t="s">
        <v>90</v>
      </c>
    </row>
    <row r="115" ht="20.25" customHeight="1">
      <c r="A115" s="53" t="s">
        <v>1157</v>
      </c>
      <c r="B115" s="55">
        <f>(B101*B7 + B102*B11 + B103*B16 + B104*B18)</f>
        <v>60374.26359</v>
      </c>
      <c r="C115" s="57">
        <f>B115 / B119</f>
        <v>0.04004129304</v>
      </c>
      <c r="D115" s="71" t="s">
        <v>1381</v>
      </c>
      <c r="E115" s="72">
        <f>C115 / (B7/B17)</f>
        <v>4.274144668</v>
      </c>
      <c r="F115" s="21" t="s">
        <v>1382</v>
      </c>
      <c r="K115" s="21"/>
    </row>
    <row r="116" ht="20.25" customHeight="1">
      <c r="A116" s="54" t="s">
        <v>1161</v>
      </c>
      <c r="B116" s="58">
        <f>(C101*B7 + C102*B11 + C103*B16 + C104*B18)</f>
        <v>64743.95718</v>
      </c>
      <c r="C116" s="73">
        <f>B116 / B119</f>
        <v>0.0429393521</v>
      </c>
      <c r="D116" s="71" t="s">
        <v>1383</v>
      </c>
      <c r="E116" s="74">
        <f>C116 / (B11/B17)</f>
        <v>1.036576512</v>
      </c>
      <c r="F116" s="21" t="s">
        <v>1383</v>
      </c>
      <c r="K116" s="21"/>
    </row>
    <row r="117" ht="20.25" customHeight="1">
      <c r="A117" s="54" t="s">
        <v>1162</v>
      </c>
      <c r="B117" s="58">
        <f>(D101*B7 + D102*B11 + D103*B16 + D104*B18)</f>
        <v>115284.5556</v>
      </c>
      <c r="C117" s="73">
        <f>B117 / B119</f>
        <v>0.0764587823</v>
      </c>
      <c r="D117" s="71" t="s">
        <v>1384</v>
      </c>
      <c r="E117" s="74">
        <f>C117 / (B16/B17)</f>
        <v>1.18151925</v>
      </c>
      <c r="F117" s="21" t="s">
        <v>1384</v>
      </c>
      <c r="K117" s="21"/>
    </row>
    <row r="118" ht="20.25" customHeight="1">
      <c r="A118" s="53" t="s">
        <v>1163</v>
      </c>
      <c r="B118" s="58">
        <f>(E101*B7 + E102*B11 + E103*B16 + E104*B18)</f>
        <v>1267397.272</v>
      </c>
      <c r="C118" s="73">
        <f>B118 / B119</f>
        <v>0.8405605726</v>
      </c>
      <c r="D118" s="71" t="s">
        <v>1385</v>
      </c>
      <c r="E118" s="75">
        <f>C118 / (B18/B17)</f>
        <v>0.9503279338</v>
      </c>
      <c r="F118" s="21" t="s">
        <v>1385</v>
      </c>
      <c r="K118" s="21"/>
    </row>
    <row r="119" ht="20.25" customHeight="1">
      <c r="A119" s="54" t="s">
        <v>1386</v>
      </c>
      <c r="B119" s="62">
        <f>(F101*B7 + F102*B11 + F103*B16 + F104*B18)</f>
        <v>1507800.048</v>
      </c>
      <c r="C119" s="76">
        <f>SUM( C115:C118 )</f>
        <v>1</v>
      </c>
      <c r="D119" s="71" t="s">
        <v>1387</v>
      </c>
    </row>
    <row r="120" ht="20.25" customHeight="1">
      <c r="A120" s="24"/>
    </row>
    <row r="121" ht="20.25" customHeight="1">
      <c r="A121" s="25" t="s">
        <v>1388</v>
      </c>
      <c r="B121" s="17"/>
      <c r="C121" s="17"/>
    </row>
    <row r="122" ht="20.25" customHeight="1">
      <c r="A122" s="46"/>
      <c r="B122" s="54" t="s">
        <v>1389</v>
      </c>
      <c r="C122" s="16" t="s">
        <v>90</v>
      </c>
      <c r="D122" s="54" t="s">
        <v>1390</v>
      </c>
      <c r="E122" s="16" t="s">
        <v>90</v>
      </c>
      <c r="F122" s="37"/>
    </row>
    <row r="123" ht="20.25" customHeight="1">
      <c r="A123" s="54" t="s">
        <v>1046</v>
      </c>
      <c r="B123" s="77">
        <f>(F101*B34) + (B88*(1-B46)*(1-B89)*B35) + (B88*(1-B46)*B89*((1-B90)*B40 + B90*B41)) + (B88*B46*(1-B89)*B47) + (B88*B46*B89*((1-B90)*B40*B48 + B90*B41*B48 ))</f>
        <v>0.02930406847</v>
      </c>
      <c r="C123" s="21" t="s">
        <v>1391</v>
      </c>
      <c r="D123" s="59">
        <f>B123 * B7</f>
        <v>14212.47321</v>
      </c>
    </row>
    <row r="124" ht="20.25" customHeight="1">
      <c r="A124" s="54" t="s">
        <v>1056</v>
      </c>
      <c r="B124" s="59">
        <f>(F102*B34) + (D88*(1-D89)*B35) + (D88*D89*((1-D90)*B40 + D90*B41))</f>
        <v>0.01103521946</v>
      </c>
      <c r="C124" s="21" t="s">
        <v>1392</v>
      </c>
      <c r="D124" s="78">
        <f>B124 * B11</f>
        <v>23665.62403</v>
      </c>
    </row>
    <row r="125" ht="20.25" customHeight="1">
      <c r="A125" s="54" t="s">
        <v>1393</v>
      </c>
      <c r="B125" s="59">
        <f>(F103*B34) + (F88*(1-F89)*B35) + (F88*F89*((1-F90)*B40 + F90*B41))</f>
        <v>0.01297520816</v>
      </c>
      <c r="C125" s="21" t="s">
        <v>1392</v>
      </c>
      <c r="D125" s="59">
        <f>B125 * B16</f>
        <v>43469.41262</v>
      </c>
    </row>
    <row r="126" ht="20.25" customHeight="1">
      <c r="A126" s="54" t="s">
        <v>1059</v>
      </c>
      <c r="B126" s="59">
        <f>(F104*B34) + (H88*(1-H89)*B35) + (H88*H89*((1-H90)*B40 + H90*B41))</f>
        <v>0.009306373228</v>
      </c>
      <c r="C126" s="21" t="s">
        <v>1392</v>
      </c>
      <c r="D126" s="59">
        <f>B126 * B18</f>
        <v>426146.4241</v>
      </c>
    </row>
    <row r="127" ht="20.25" customHeight="1">
      <c r="A127" s="54" t="s">
        <v>1394</v>
      </c>
      <c r="B127" s="77">
        <f>(B123*B7 + B124*B11 + B125*B16 + B126*B18 ) / B17</f>
        <v>0.009802751486</v>
      </c>
      <c r="C127" s="21" t="s">
        <v>1395</v>
      </c>
      <c r="D127" s="59">
        <f>SUM( D123:D126 )</f>
        <v>507493.934</v>
      </c>
      <c r="E127" s="2"/>
    </row>
    <row r="128" ht="20.25" customHeight="1">
      <c r="A128" s="24"/>
    </row>
    <row r="129" ht="20.25" customHeight="1">
      <c r="A129" s="24"/>
    </row>
    <row r="130" ht="20.25" customHeight="1">
      <c r="A130" s="24"/>
    </row>
    <row r="131" ht="20.25" customHeight="1">
      <c r="A131" s="24"/>
    </row>
    <row r="132" ht="20.25" customHeight="1">
      <c r="A132" s="24"/>
    </row>
    <row r="133" ht="20.25" customHeight="1">
      <c r="A133" s="24"/>
    </row>
    <row r="134" ht="20.25" customHeight="1">
      <c r="A134" s="24"/>
    </row>
    <row r="135" ht="20.25" customHeight="1">
      <c r="A135" s="24"/>
    </row>
    <row r="136" ht="20.25" customHeight="1">
      <c r="A136" s="24"/>
    </row>
    <row r="137" ht="20.25" customHeight="1">
      <c r="A137" s="24"/>
    </row>
    <row r="138" ht="20.25" customHeight="1">
      <c r="A138" s="24"/>
    </row>
    <row r="139" ht="20.25" customHeight="1">
      <c r="A139" s="24"/>
    </row>
    <row r="140" ht="20.25" customHeight="1">
      <c r="A140" s="24"/>
    </row>
    <row r="141" ht="20.25" customHeight="1">
      <c r="A141" s="24"/>
    </row>
    <row r="142" ht="20.25" customHeight="1">
      <c r="A142" s="24"/>
    </row>
    <row r="143" ht="20.25" customHeight="1">
      <c r="A143" s="24"/>
    </row>
    <row r="144" ht="20.25" customHeight="1">
      <c r="A144" s="24"/>
    </row>
    <row r="145" ht="20.25" customHeight="1">
      <c r="A145" s="24"/>
    </row>
    <row r="146" ht="20.25" customHeight="1">
      <c r="A146" s="24"/>
    </row>
    <row r="147" ht="20.25" customHeight="1">
      <c r="A147" s="24"/>
    </row>
    <row r="148" ht="20.25" customHeight="1">
      <c r="A148" s="24"/>
    </row>
    <row r="149" ht="20.25" customHeight="1">
      <c r="A149" s="24"/>
    </row>
    <row r="150" ht="20.25" customHeight="1">
      <c r="A150" s="24"/>
    </row>
    <row r="151" ht="20.25" customHeight="1">
      <c r="A151" s="24"/>
    </row>
    <row r="152" ht="20.25" customHeight="1">
      <c r="A152" s="24"/>
    </row>
    <row r="153" ht="20.25" customHeight="1">
      <c r="A153" s="24"/>
    </row>
    <row r="154" ht="20.25" customHeight="1">
      <c r="A154" s="24"/>
    </row>
    <row r="155" ht="20.25" customHeight="1">
      <c r="A155" s="24"/>
    </row>
    <row r="156" ht="20.25" customHeight="1">
      <c r="A156" s="24"/>
    </row>
    <row r="157" ht="20.25" customHeight="1">
      <c r="A157" s="24"/>
    </row>
    <row r="158" ht="20.25" customHeight="1">
      <c r="A158" s="24"/>
    </row>
    <row r="159" ht="20.25" customHeight="1">
      <c r="A159" s="24"/>
    </row>
    <row r="160" ht="20.25" customHeight="1">
      <c r="A160" s="24"/>
    </row>
    <row r="161" ht="20.25" customHeight="1">
      <c r="A161" s="24"/>
    </row>
    <row r="162" ht="20.25" customHeight="1">
      <c r="A162" s="24"/>
    </row>
    <row r="163" ht="20.25" customHeight="1">
      <c r="A163" s="24"/>
    </row>
    <row r="164" ht="20.25" customHeight="1">
      <c r="A164" s="24"/>
    </row>
    <row r="165" ht="20.25" customHeight="1">
      <c r="A165" s="24"/>
    </row>
    <row r="166" ht="20.25" customHeight="1">
      <c r="A166" s="24"/>
    </row>
    <row r="167" ht="20.25" customHeight="1">
      <c r="A167" s="24"/>
    </row>
    <row r="168" ht="20.25" customHeight="1">
      <c r="A168" s="24"/>
    </row>
    <row r="169" ht="20.25" customHeight="1">
      <c r="A169" s="24"/>
    </row>
    <row r="170" ht="20.25" customHeight="1">
      <c r="A170" s="24"/>
    </row>
    <row r="171" ht="20.25" customHeight="1">
      <c r="A171" s="24"/>
    </row>
    <row r="172" ht="20.25" customHeight="1">
      <c r="A172" s="24"/>
    </row>
    <row r="173" ht="20.25" customHeight="1">
      <c r="A173" s="24"/>
    </row>
    <row r="174" ht="20.25" customHeight="1">
      <c r="A174" s="24"/>
    </row>
    <row r="175" ht="20.25" customHeight="1">
      <c r="A175" s="24"/>
    </row>
    <row r="176" ht="20.25" customHeight="1">
      <c r="A176" s="24"/>
    </row>
    <row r="177" ht="20.25" customHeight="1">
      <c r="A177" s="24"/>
    </row>
    <row r="178" ht="20.25" customHeight="1">
      <c r="A178" s="24"/>
    </row>
    <row r="179" ht="20.25" customHeight="1">
      <c r="A179" s="24"/>
    </row>
    <row r="180" ht="20.25" customHeight="1">
      <c r="A180" s="24"/>
    </row>
    <row r="181" ht="20.25" customHeight="1">
      <c r="A181" s="24"/>
    </row>
    <row r="182" ht="20.25" customHeight="1">
      <c r="A182" s="24"/>
    </row>
    <row r="183" ht="20.25" customHeight="1">
      <c r="A183" s="24"/>
    </row>
    <row r="184" ht="20.25" customHeight="1">
      <c r="A184" s="24"/>
    </row>
    <row r="185" ht="20.25" customHeight="1">
      <c r="A185" s="24"/>
    </row>
    <row r="186" ht="20.25" customHeight="1">
      <c r="A186" s="24"/>
    </row>
    <row r="187" ht="20.25" customHeight="1">
      <c r="A187" s="24"/>
    </row>
    <row r="188" ht="20.25" customHeight="1">
      <c r="A188" s="24"/>
    </row>
    <row r="189" ht="20.25" customHeight="1">
      <c r="A189" s="24"/>
    </row>
    <row r="190" ht="20.25" customHeight="1">
      <c r="A190" s="24"/>
    </row>
    <row r="191" ht="20.25" customHeight="1">
      <c r="A191" s="24"/>
    </row>
    <row r="192" ht="20.25" customHeight="1">
      <c r="A192" s="24"/>
    </row>
    <row r="193" ht="20.25" customHeight="1">
      <c r="A193" s="24"/>
    </row>
    <row r="194" ht="20.25" customHeight="1">
      <c r="A194" s="24"/>
    </row>
    <row r="195" ht="20.25" customHeight="1">
      <c r="A195" s="24"/>
    </row>
    <row r="196" ht="20.25" customHeight="1">
      <c r="A196" s="24"/>
    </row>
    <row r="197" ht="20.25" customHeight="1">
      <c r="A197" s="24"/>
    </row>
    <row r="198" ht="20.25" customHeight="1">
      <c r="A198" s="24"/>
    </row>
    <row r="199" ht="20.25" customHeight="1">
      <c r="A199" s="24"/>
    </row>
    <row r="200" ht="20.25" customHeight="1">
      <c r="A200" s="24"/>
    </row>
    <row r="201" ht="20.25" customHeight="1">
      <c r="A201" s="24"/>
    </row>
    <row r="202" ht="20.25" customHeight="1">
      <c r="A202" s="24"/>
    </row>
    <row r="203" ht="20.25" customHeight="1">
      <c r="A203" s="24"/>
    </row>
    <row r="204" ht="20.25" customHeight="1">
      <c r="A204" s="24"/>
    </row>
    <row r="205" ht="20.25" customHeight="1">
      <c r="A205" s="24"/>
    </row>
    <row r="206" ht="20.25" customHeight="1">
      <c r="A206" s="24"/>
    </row>
    <row r="207" ht="20.25" customHeight="1">
      <c r="A207" s="24"/>
    </row>
    <row r="208" ht="20.25" customHeight="1">
      <c r="A208" s="24"/>
    </row>
    <row r="209" ht="20.25" customHeight="1">
      <c r="A209" s="24"/>
    </row>
    <row r="210" ht="20.25" customHeight="1">
      <c r="A210" s="24"/>
    </row>
    <row r="211" ht="20.25" customHeight="1">
      <c r="A211" s="24"/>
    </row>
    <row r="212" ht="20.25" customHeight="1">
      <c r="A212" s="24"/>
    </row>
    <row r="213" ht="20.25" customHeight="1">
      <c r="A213" s="24"/>
    </row>
    <row r="214" ht="20.25" customHeight="1">
      <c r="A214" s="24"/>
    </row>
    <row r="215" ht="20.25" customHeight="1">
      <c r="A215" s="24"/>
    </row>
    <row r="216" ht="20.25" customHeight="1">
      <c r="A216" s="24"/>
    </row>
    <row r="217" ht="20.25" customHeight="1">
      <c r="A217" s="24"/>
    </row>
    <row r="218" ht="20.25" customHeight="1">
      <c r="A218" s="24"/>
    </row>
    <row r="219" ht="20.25" customHeight="1">
      <c r="A219" s="24"/>
    </row>
    <row r="220" ht="20.25" customHeight="1">
      <c r="A220" s="24"/>
    </row>
    <row r="221" ht="20.25" customHeight="1">
      <c r="A221" s="24"/>
    </row>
    <row r="222" ht="20.25" customHeight="1">
      <c r="A222" s="24"/>
    </row>
    <row r="223" ht="20.25" customHeight="1">
      <c r="A223" s="24"/>
    </row>
    <row r="224" ht="20.25" customHeight="1">
      <c r="A224" s="24"/>
    </row>
    <row r="225" ht="20.25" customHeight="1">
      <c r="A225" s="24"/>
    </row>
    <row r="226" ht="20.25" customHeight="1">
      <c r="A226" s="24"/>
    </row>
    <row r="227" ht="20.25" customHeight="1">
      <c r="A227" s="24"/>
    </row>
    <row r="228" ht="20.25" customHeight="1">
      <c r="A228" s="24"/>
    </row>
    <row r="229" ht="20.25" customHeight="1">
      <c r="A229" s="24"/>
    </row>
    <row r="230" ht="20.25" customHeight="1">
      <c r="A230" s="24"/>
    </row>
    <row r="231" ht="20.25" customHeight="1">
      <c r="A231" s="24"/>
    </row>
    <row r="232" ht="20.25" customHeight="1">
      <c r="A232" s="24"/>
    </row>
    <row r="233" ht="20.25" customHeight="1">
      <c r="A233" s="24"/>
    </row>
    <row r="234" ht="20.25" customHeight="1">
      <c r="A234" s="24"/>
    </row>
    <row r="235" ht="20.25" customHeight="1">
      <c r="A235" s="24"/>
    </row>
    <row r="236" ht="20.25" customHeight="1">
      <c r="A236" s="24"/>
    </row>
    <row r="237" ht="20.25" customHeight="1">
      <c r="A237" s="24"/>
    </row>
    <row r="238" ht="20.25" customHeight="1">
      <c r="A238" s="24"/>
    </row>
    <row r="239" ht="20.25" customHeight="1">
      <c r="A239" s="24"/>
    </row>
    <row r="240" ht="20.25" customHeight="1">
      <c r="A240" s="24"/>
    </row>
    <row r="241" ht="20.25" customHeight="1">
      <c r="A241" s="24"/>
    </row>
    <row r="242" ht="20.25" customHeight="1">
      <c r="A242" s="24"/>
    </row>
    <row r="243" ht="20.25" customHeight="1">
      <c r="A243" s="24"/>
    </row>
    <row r="244" ht="20.25" customHeight="1">
      <c r="A244" s="24"/>
    </row>
    <row r="245" ht="20.25" customHeight="1">
      <c r="A245" s="24"/>
    </row>
    <row r="246" ht="20.25" customHeight="1">
      <c r="A246" s="24"/>
    </row>
    <row r="247" ht="20.25" customHeight="1">
      <c r="A247" s="24"/>
    </row>
    <row r="248" ht="20.25" customHeight="1">
      <c r="A248" s="24"/>
    </row>
    <row r="249" ht="20.25" customHeight="1">
      <c r="A249" s="24"/>
    </row>
    <row r="250" ht="20.25" customHeight="1">
      <c r="A250" s="24"/>
    </row>
    <row r="251" ht="20.25" customHeight="1">
      <c r="A251" s="24"/>
    </row>
    <row r="252" ht="20.25" customHeight="1">
      <c r="A252" s="24"/>
    </row>
    <row r="253" ht="20.25" customHeight="1">
      <c r="A253" s="24"/>
    </row>
    <row r="254" ht="20.25" customHeight="1">
      <c r="A254" s="24"/>
    </row>
    <row r="255" ht="20.25" customHeight="1">
      <c r="A255" s="24"/>
    </row>
    <row r="256" ht="20.25" customHeight="1">
      <c r="A256" s="24"/>
    </row>
    <row r="257" ht="20.25" customHeight="1">
      <c r="A257" s="24"/>
    </row>
    <row r="258" ht="20.25" customHeight="1">
      <c r="A258" s="24"/>
    </row>
    <row r="259" ht="20.25" customHeight="1">
      <c r="A259" s="24"/>
    </row>
    <row r="260" ht="20.25" customHeight="1">
      <c r="A260" s="24"/>
    </row>
    <row r="261" ht="20.25" customHeight="1">
      <c r="A261" s="24"/>
    </row>
    <row r="262" ht="20.25" customHeight="1">
      <c r="A262" s="24"/>
    </row>
    <row r="263" ht="20.25" customHeight="1">
      <c r="A263" s="24"/>
    </row>
    <row r="264" ht="20.25" customHeight="1">
      <c r="A264" s="24"/>
    </row>
    <row r="265" ht="20.25" customHeight="1">
      <c r="A265" s="24"/>
    </row>
    <row r="266" ht="20.25" customHeight="1">
      <c r="A266" s="24"/>
    </row>
    <row r="267" ht="20.25" customHeight="1">
      <c r="A267" s="24"/>
    </row>
    <row r="268" ht="20.25" customHeight="1">
      <c r="A268" s="24"/>
    </row>
    <row r="269" ht="20.25" customHeight="1">
      <c r="A269" s="24"/>
    </row>
    <row r="270" ht="20.25" customHeight="1">
      <c r="A270" s="24"/>
    </row>
    <row r="271" ht="20.25" customHeight="1">
      <c r="A271" s="24"/>
    </row>
    <row r="272" ht="20.25" customHeight="1">
      <c r="A272" s="24"/>
    </row>
    <row r="273" ht="20.25" customHeight="1">
      <c r="A273" s="24"/>
    </row>
    <row r="274" ht="20.25" customHeight="1">
      <c r="A274" s="24"/>
    </row>
    <row r="275" ht="20.25" customHeight="1">
      <c r="A275" s="24"/>
    </row>
    <row r="276" ht="20.25" customHeight="1">
      <c r="A276" s="24"/>
    </row>
    <row r="277" ht="20.25" customHeight="1">
      <c r="A277" s="24"/>
    </row>
    <row r="278" ht="20.25" customHeight="1">
      <c r="A278" s="24"/>
    </row>
    <row r="279" ht="20.25" customHeight="1">
      <c r="A279" s="24"/>
    </row>
    <row r="280" ht="20.25" customHeight="1">
      <c r="A280" s="24"/>
    </row>
    <row r="281" ht="20.25" customHeight="1">
      <c r="A281" s="24"/>
    </row>
    <row r="282" ht="20.25" customHeight="1">
      <c r="A282" s="24"/>
    </row>
    <row r="283" ht="20.25" customHeight="1">
      <c r="A283" s="24"/>
    </row>
    <row r="284" ht="20.25" customHeight="1">
      <c r="A284" s="24"/>
    </row>
    <row r="285" ht="20.25" customHeight="1">
      <c r="A285" s="24"/>
    </row>
    <row r="286" ht="20.25" customHeight="1">
      <c r="A286" s="24"/>
    </row>
    <row r="287" ht="20.25" customHeight="1">
      <c r="A287" s="24"/>
    </row>
    <row r="288" ht="20.25" customHeight="1">
      <c r="A288" s="24"/>
    </row>
    <row r="289" ht="20.25" customHeight="1">
      <c r="A289" s="24"/>
    </row>
    <row r="290" ht="20.25" customHeight="1">
      <c r="A290" s="24"/>
    </row>
    <row r="291" ht="20.25" customHeight="1">
      <c r="A291" s="24"/>
    </row>
    <row r="292" ht="20.25" customHeight="1">
      <c r="A292" s="24"/>
    </row>
    <row r="293" ht="20.25" customHeight="1">
      <c r="A293" s="24"/>
    </row>
    <row r="294" ht="20.25" customHeight="1">
      <c r="A294" s="24"/>
    </row>
    <row r="295" ht="20.25" customHeight="1">
      <c r="A295" s="24"/>
    </row>
    <row r="296" ht="20.25" customHeight="1">
      <c r="A296" s="24"/>
    </row>
    <row r="297" ht="20.25" customHeight="1">
      <c r="A297" s="24"/>
    </row>
    <row r="298" ht="20.25" customHeight="1">
      <c r="A298" s="24"/>
    </row>
    <row r="299" ht="20.25" customHeight="1">
      <c r="A299" s="24"/>
    </row>
    <row r="300" ht="20.25" customHeight="1">
      <c r="A300" s="24"/>
    </row>
    <row r="301" ht="20.25" customHeight="1">
      <c r="A301" s="24"/>
    </row>
    <row r="302" ht="20.25" customHeight="1">
      <c r="A302" s="24"/>
    </row>
    <row r="303" ht="20.25" customHeight="1">
      <c r="A303" s="24"/>
    </row>
    <row r="304" ht="20.25" customHeight="1">
      <c r="A304" s="24"/>
    </row>
    <row r="305" ht="20.25" customHeight="1">
      <c r="A305" s="24"/>
    </row>
    <row r="306" ht="20.25" customHeight="1">
      <c r="A306" s="24"/>
    </row>
    <row r="307" ht="20.25" customHeight="1">
      <c r="A307" s="24"/>
    </row>
    <row r="308" ht="20.25" customHeight="1">
      <c r="A308" s="24"/>
    </row>
    <row r="309" ht="20.25" customHeight="1">
      <c r="A309" s="24"/>
    </row>
    <row r="310" ht="20.25" customHeight="1">
      <c r="A310" s="24"/>
    </row>
    <row r="311" ht="20.25" customHeight="1">
      <c r="A311" s="24"/>
    </row>
    <row r="312" ht="20.25" customHeight="1">
      <c r="A312" s="24"/>
    </row>
    <row r="313" ht="20.25" customHeight="1">
      <c r="A313" s="24"/>
    </row>
    <row r="314" ht="20.25" customHeight="1">
      <c r="A314" s="24"/>
    </row>
    <row r="315" ht="20.25" customHeight="1">
      <c r="A315" s="24"/>
    </row>
    <row r="316" ht="20.25" customHeight="1">
      <c r="A316" s="24"/>
    </row>
    <row r="317" ht="20.25" customHeight="1">
      <c r="A317" s="24"/>
    </row>
    <row r="318" ht="20.25" customHeight="1">
      <c r="A318" s="24"/>
    </row>
    <row r="319" ht="20.25" customHeight="1">
      <c r="A319" s="24"/>
    </row>
    <row r="320" ht="20.25" customHeight="1">
      <c r="A320" s="24"/>
    </row>
    <row r="321" ht="20.25" customHeight="1">
      <c r="A321" s="24"/>
    </row>
    <row r="322" ht="20.25" customHeight="1">
      <c r="A322" s="24"/>
    </row>
    <row r="323" ht="20.25" customHeight="1">
      <c r="A323" s="24"/>
    </row>
    <row r="324" ht="20.25" customHeight="1">
      <c r="A324" s="24"/>
    </row>
    <row r="325" ht="20.25" customHeight="1">
      <c r="A325" s="24"/>
    </row>
    <row r="326" ht="20.25" customHeight="1">
      <c r="A326" s="24"/>
    </row>
    <row r="327" ht="20.25" customHeight="1">
      <c r="A327" s="24"/>
    </row>
    <row r="328" ht="20.25" customHeight="1">
      <c r="A328" s="24"/>
    </row>
    <row r="329" ht="20.25" customHeight="1">
      <c r="A329" s="24"/>
    </row>
    <row r="330" ht="20.25" customHeight="1">
      <c r="A330" s="24"/>
    </row>
    <row r="331" ht="20.25" customHeight="1">
      <c r="A331" s="24"/>
    </row>
    <row r="332" ht="20.25" customHeight="1">
      <c r="A332" s="24"/>
    </row>
    <row r="333" ht="20.25" customHeight="1">
      <c r="A333" s="24"/>
    </row>
    <row r="334" ht="20.25" customHeight="1">
      <c r="A334" s="24"/>
    </row>
    <row r="335" ht="20.25" customHeight="1">
      <c r="A335" s="24"/>
    </row>
    <row r="336" ht="20.25" customHeight="1">
      <c r="A336" s="24"/>
    </row>
    <row r="337" ht="20.25" customHeight="1">
      <c r="A337" s="24"/>
    </row>
    <row r="338" ht="20.25" customHeight="1">
      <c r="A338" s="24"/>
    </row>
    <row r="339" ht="20.25" customHeight="1">
      <c r="A339" s="24"/>
    </row>
    <row r="340" ht="20.25" customHeight="1">
      <c r="A340" s="24"/>
    </row>
    <row r="341" ht="20.25" customHeight="1">
      <c r="A341" s="24"/>
    </row>
    <row r="342" ht="20.25" customHeight="1">
      <c r="A342" s="24"/>
    </row>
    <row r="343" ht="20.25" customHeight="1">
      <c r="A343" s="24"/>
    </row>
    <row r="344" ht="20.25" customHeight="1">
      <c r="A344" s="24"/>
    </row>
    <row r="345" ht="20.25" customHeight="1">
      <c r="A345" s="24"/>
    </row>
    <row r="346" ht="20.25" customHeight="1">
      <c r="A346" s="24"/>
    </row>
    <row r="347" ht="20.25" customHeight="1">
      <c r="A347" s="24"/>
    </row>
    <row r="348" ht="20.25" customHeight="1">
      <c r="A348" s="24"/>
    </row>
    <row r="349" ht="20.25" customHeight="1">
      <c r="A349" s="24"/>
    </row>
    <row r="350" ht="20.25" customHeight="1">
      <c r="A350" s="24"/>
    </row>
    <row r="351" ht="20.25" customHeight="1">
      <c r="A351" s="24"/>
    </row>
    <row r="352" ht="20.25" customHeight="1">
      <c r="A352" s="24"/>
    </row>
    <row r="353" ht="20.25" customHeight="1">
      <c r="A353" s="24"/>
    </row>
    <row r="354" ht="20.25" customHeight="1">
      <c r="A354" s="24"/>
    </row>
    <row r="355" ht="20.25" customHeight="1">
      <c r="A355" s="24"/>
    </row>
    <row r="356" ht="20.25" customHeight="1">
      <c r="A356" s="24"/>
    </row>
    <row r="357" ht="20.25" customHeight="1">
      <c r="A357" s="24"/>
    </row>
    <row r="358" ht="20.25" customHeight="1">
      <c r="A358" s="24"/>
    </row>
    <row r="359" ht="20.25" customHeight="1">
      <c r="A359" s="24"/>
    </row>
    <row r="360" ht="20.25" customHeight="1">
      <c r="A360" s="24"/>
    </row>
    <row r="361" ht="20.25" customHeight="1">
      <c r="A361" s="24"/>
    </row>
    <row r="362" ht="20.25" customHeight="1">
      <c r="A362" s="24"/>
    </row>
    <row r="363" ht="20.25" customHeight="1">
      <c r="A363" s="24"/>
    </row>
    <row r="364" ht="20.25" customHeight="1">
      <c r="A364" s="24"/>
    </row>
    <row r="365" ht="20.25" customHeight="1">
      <c r="A365" s="24"/>
    </row>
    <row r="366" ht="20.25" customHeight="1">
      <c r="A366" s="24"/>
    </row>
    <row r="367" ht="20.25" customHeight="1">
      <c r="A367" s="24"/>
    </row>
    <row r="368" ht="20.25" customHeight="1">
      <c r="A368" s="24"/>
    </row>
    <row r="369" ht="20.25" customHeight="1">
      <c r="A369" s="24"/>
    </row>
    <row r="370" ht="20.25" customHeight="1">
      <c r="A370" s="24"/>
    </row>
    <row r="371" ht="20.25" customHeight="1">
      <c r="A371" s="24"/>
    </row>
    <row r="372" ht="20.25" customHeight="1">
      <c r="A372" s="24"/>
    </row>
    <row r="373" ht="20.25" customHeight="1">
      <c r="A373" s="24"/>
    </row>
    <row r="374" ht="20.25" customHeight="1">
      <c r="A374" s="24"/>
    </row>
    <row r="375" ht="20.25" customHeight="1">
      <c r="A375" s="24"/>
    </row>
    <row r="376" ht="20.25" customHeight="1">
      <c r="A376" s="24"/>
    </row>
    <row r="377" ht="20.25" customHeight="1">
      <c r="A377" s="24"/>
    </row>
    <row r="378" ht="20.25" customHeight="1">
      <c r="A378" s="24"/>
    </row>
    <row r="379" ht="20.25" customHeight="1">
      <c r="A379" s="24"/>
    </row>
    <row r="380" ht="20.25" customHeight="1">
      <c r="A380" s="24"/>
    </row>
    <row r="381" ht="20.25" customHeight="1">
      <c r="A381" s="24"/>
    </row>
    <row r="382" ht="20.25" customHeight="1">
      <c r="A382" s="24"/>
    </row>
    <row r="383" ht="20.25" customHeight="1">
      <c r="A383" s="24"/>
    </row>
    <row r="384" ht="20.25" customHeight="1">
      <c r="A384" s="24"/>
    </row>
    <row r="385" ht="20.25" customHeight="1">
      <c r="A385" s="24"/>
    </row>
    <row r="386" ht="20.25" customHeight="1">
      <c r="A386" s="24"/>
    </row>
    <row r="387" ht="20.25" customHeight="1">
      <c r="A387" s="24"/>
    </row>
    <row r="388" ht="20.25" customHeight="1">
      <c r="A388" s="24"/>
    </row>
    <row r="389" ht="20.25" customHeight="1">
      <c r="A389" s="24"/>
    </row>
    <row r="390" ht="20.25" customHeight="1">
      <c r="A390" s="24"/>
    </row>
    <row r="391" ht="20.25" customHeight="1">
      <c r="A391" s="24"/>
    </row>
    <row r="392" ht="20.25" customHeight="1">
      <c r="A392" s="24"/>
    </row>
    <row r="393" ht="20.25" customHeight="1">
      <c r="A393" s="24"/>
    </row>
    <row r="394" ht="20.25" customHeight="1">
      <c r="A394" s="24"/>
    </row>
    <row r="395" ht="20.25" customHeight="1">
      <c r="A395" s="24"/>
    </row>
    <row r="396" ht="20.25" customHeight="1">
      <c r="A396" s="24"/>
    </row>
    <row r="397" ht="20.25" customHeight="1">
      <c r="A397" s="24"/>
    </row>
    <row r="398" ht="20.25" customHeight="1">
      <c r="A398" s="24"/>
    </row>
    <row r="399" ht="20.25" customHeight="1">
      <c r="A399" s="24"/>
    </row>
    <row r="400" ht="20.25" customHeight="1">
      <c r="A400" s="24"/>
    </row>
    <row r="401" ht="20.25" customHeight="1">
      <c r="A401" s="24"/>
    </row>
    <row r="402" ht="20.25" customHeight="1">
      <c r="A402" s="24"/>
    </row>
    <row r="403" ht="20.25" customHeight="1">
      <c r="A403" s="24"/>
    </row>
    <row r="404" ht="20.25" customHeight="1">
      <c r="A404" s="24"/>
    </row>
    <row r="405" ht="20.25" customHeight="1">
      <c r="A405" s="24"/>
    </row>
    <row r="406" ht="20.25" customHeight="1">
      <c r="A406" s="24"/>
    </row>
    <row r="407" ht="20.25" customHeight="1">
      <c r="A407" s="24"/>
    </row>
    <row r="408" ht="20.25" customHeight="1">
      <c r="A408" s="24"/>
    </row>
    <row r="409" ht="20.25" customHeight="1">
      <c r="A409" s="24"/>
    </row>
    <row r="410" ht="20.25" customHeight="1">
      <c r="A410" s="24"/>
    </row>
    <row r="411" ht="20.25" customHeight="1">
      <c r="A411" s="24"/>
    </row>
    <row r="412" ht="20.25" customHeight="1">
      <c r="A412" s="24"/>
    </row>
    <row r="413" ht="20.25" customHeight="1">
      <c r="A413" s="24"/>
    </row>
    <row r="414" ht="20.25" customHeight="1">
      <c r="A414" s="24"/>
    </row>
    <row r="415" ht="20.25" customHeight="1">
      <c r="A415" s="24"/>
    </row>
    <row r="416" ht="20.25" customHeight="1">
      <c r="A416" s="24"/>
    </row>
    <row r="417" ht="20.25" customHeight="1">
      <c r="A417" s="24"/>
    </row>
    <row r="418" ht="20.25" customHeight="1">
      <c r="A418" s="24"/>
    </row>
    <row r="419" ht="20.25" customHeight="1">
      <c r="A419" s="24"/>
    </row>
    <row r="420" ht="20.25" customHeight="1">
      <c r="A420" s="24"/>
    </row>
    <row r="421" ht="20.25" customHeight="1">
      <c r="A421" s="24"/>
    </row>
    <row r="422" ht="20.25" customHeight="1">
      <c r="A422" s="24"/>
    </row>
    <row r="423" ht="20.25" customHeight="1">
      <c r="A423" s="24"/>
    </row>
    <row r="424" ht="20.25" customHeight="1">
      <c r="A424" s="24"/>
    </row>
    <row r="425" ht="20.25" customHeight="1">
      <c r="A425" s="24"/>
    </row>
    <row r="426" ht="20.25" customHeight="1">
      <c r="A426" s="24"/>
    </row>
    <row r="427" ht="20.25" customHeight="1">
      <c r="A427" s="24"/>
    </row>
    <row r="428" ht="20.25" customHeight="1">
      <c r="A428" s="24"/>
    </row>
    <row r="429" ht="20.25" customHeight="1">
      <c r="A429" s="24"/>
    </row>
    <row r="430" ht="20.25" customHeight="1">
      <c r="A430" s="24"/>
    </row>
    <row r="431" ht="20.25" customHeight="1">
      <c r="A431" s="24"/>
    </row>
    <row r="432" ht="20.25" customHeight="1">
      <c r="A432" s="24"/>
    </row>
    <row r="433" ht="20.25" customHeight="1">
      <c r="A433" s="24"/>
    </row>
    <row r="434" ht="20.25" customHeight="1">
      <c r="A434" s="24"/>
    </row>
    <row r="435" ht="20.25" customHeight="1">
      <c r="A435" s="24"/>
    </row>
    <row r="436" ht="20.25" customHeight="1">
      <c r="A436" s="24"/>
    </row>
    <row r="437" ht="20.25" customHeight="1">
      <c r="A437" s="24"/>
    </row>
    <row r="438" ht="20.25" customHeight="1">
      <c r="A438" s="24"/>
    </row>
    <row r="439" ht="20.25" customHeight="1">
      <c r="A439" s="24"/>
    </row>
    <row r="440" ht="20.25" customHeight="1">
      <c r="A440" s="24"/>
    </row>
    <row r="441" ht="20.25" customHeight="1">
      <c r="A441" s="24"/>
    </row>
    <row r="442" ht="20.25" customHeight="1">
      <c r="A442" s="24"/>
    </row>
    <row r="443" ht="20.25" customHeight="1">
      <c r="A443" s="24"/>
    </row>
    <row r="444" ht="20.25" customHeight="1">
      <c r="A444" s="24"/>
    </row>
    <row r="445" ht="20.25" customHeight="1">
      <c r="A445" s="24"/>
    </row>
    <row r="446" ht="20.25" customHeight="1">
      <c r="A446" s="24"/>
    </row>
    <row r="447" ht="20.25" customHeight="1">
      <c r="A447" s="24"/>
    </row>
    <row r="448" ht="20.25" customHeight="1">
      <c r="A448" s="24"/>
    </row>
    <row r="449" ht="20.25" customHeight="1">
      <c r="A449" s="24"/>
    </row>
    <row r="450" ht="20.25" customHeight="1">
      <c r="A450" s="24"/>
    </row>
    <row r="451" ht="20.25" customHeight="1">
      <c r="A451" s="24"/>
    </row>
    <row r="452" ht="20.25" customHeight="1">
      <c r="A452" s="24"/>
    </row>
    <row r="453" ht="20.25" customHeight="1">
      <c r="A453" s="24"/>
    </row>
    <row r="454" ht="20.25" customHeight="1">
      <c r="A454" s="24"/>
    </row>
    <row r="455" ht="20.25" customHeight="1">
      <c r="A455" s="24"/>
    </row>
    <row r="456" ht="20.25" customHeight="1">
      <c r="A456" s="24"/>
    </row>
    <row r="457" ht="20.25" customHeight="1">
      <c r="A457" s="24"/>
    </row>
    <row r="458" ht="20.25" customHeight="1">
      <c r="A458" s="24"/>
    </row>
    <row r="459" ht="20.25" customHeight="1">
      <c r="A459" s="24"/>
    </row>
    <row r="460" ht="20.25" customHeight="1">
      <c r="A460" s="24"/>
    </row>
    <row r="461" ht="20.25" customHeight="1">
      <c r="A461" s="24"/>
    </row>
    <row r="462" ht="20.25" customHeight="1">
      <c r="A462" s="24"/>
    </row>
    <row r="463" ht="20.25" customHeight="1">
      <c r="A463" s="24"/>
    </row>
    <row r="464" ht="20.25" customHeight="1">
      <c r="A464" s="24"/>
    </row>
    <row r="465" ht="20.25" customHeight="1">
      <c r="A465" s="24"/>
    </row>
    <row r="466" ht="20.25" customHeight="1">
      <c r="A466" s="24"/>
    </row>
    <row r="467" ht="20.25" customHeight="1">
      <c r="A467" s="24"/>
    </row>
    <row r="468" ht="20.25" customHeight="1">
      <c r="A468" s="24"/>
    </row>
    <row r="469" ht="20.25" customHeight="1">
      <c r="A469" s="24"/>
    </row>
    <row r="470" ht="20.25" customHeight="1">
      <c r="A470" s="24"/>
    </row>
    <row r="471" ht="20.25" customHeight="1">
      <c r="A471" s="24"/>
    </row>
    <row r="472" ht="20.25" customHeight="1">
      <c r="A472" s="24"/>
    </row>
    <row r="473" ht="20.25" customHeight="1">
      <c r="A473" s="24"/>
    </row>
    <row r="474" ht="20.25" customHeight="1">
      <c r="A474" s="24"/>
    </row>
    <row r="475" ht="20.25" customHeight="1">
      <c r="A475" s="24"/>
    </row>
    <row r="476" ht="20.25" customHeight="1">
      <c r="A476" s="24"/>
    </row>
    <row r="477" ht="20.25" customHeight="1">
      <c r="A477" s="24"/>
    </row>
    <row r="478" ht="20.25" customHeight="1">
      <c r="A478" s="24"/>
    </row>
    <row r="479" ht="20.25" customHeight="1">
      <c r="A479" s="24"/>
    </row>
    <row r="480" ht="20.25" customHeight="1">
      <c r="A480" s="24"/>
    </row>
    <row r="481" ht="20.25" customHeight="1">
      <c r="A481" s="24"/>
    </row>
    <row r="482" ht="20.25" customHeight="1">
      <c r="A482" s="24"/>
    </row>
    <row r="483" ht="20.25" customHeight="1">
      <c r="A483" s="24"/>
    </row>
    <row r="484" ht="20.25" customHeight="1">
      <c r="A484" s="24"/>
    </row>
    <row r="485" ht="20.25" customHeight="1">
      <c r="A485" s="24"/>
    </row>
    <row r="486" ht="20.25" customHeight="1">
      <c r="A486" s="24"/>
    </row>
    <row r="487" ht="20.25" customHeight="1">
      <c r="A487" s="24"/>
    </row>
    <row r="488" ht="20.25" customHeight="1">
      <c r="A488" s="24"/>
    </row>
    <row r="489" ht="20.25" customHeight="1">
      <c r="A489" s="24"/>
    </row>
    <row r="490" ht="20.25" customHeight="1">
      <c r="A490" s="24"/>
    </row>
    <row r="491" ht="20.25" customHeight="1">
      <c r="A491" s="24"/>
    </row>
    <row r="492" ht="20.25" customHeight="1">
      <c r="A492" s="24"/>
    </row>
    <row r="493" ht="20.25" customHeight="1">
      <c r="A493" s="24"/>
    </row>
    <row r="494" ht="20.25" customHeight="1">
      <c r="A494" s="24"/>
    </row>
    <row r="495" ht="20.25" customHeight="1">
      <c r="A495" s="24"/>
    </row>
    <row r="496" ht="20.25" customHeight="1">
      <c r="A496" s="24"/>
    </row>
    <row r="497" ht="20.25" customHeight="1">
      <c r="A497" s="24"/>
    </row>
    <row r="498" ht="20.25" customHeight="1">
      <c r="A498" s="24"/>
    </row>
    <row r="499" ht="20.25" customHeight="1">
      <c r="A499" s="24"/>
    </row>
    <row r="500" ht="20.25" customHeight="1">
      <c r="A500" s="24"/>
    </row>
    <row r="501" ht="20.25" customHeight="1">
      <c r="A501" s="24"/>
    </row>
    <row r="502" ht="20.25" customHeight="1">
      <c r="A502" s="24"/>
    </row>
    <row r="503" ht="20.25" customHeight="1">
      <c r="A503" s="24"/>
    </row>
    <row r="504" ht="20.25" customHeight="1">
      <c r="A504" s="24"/>
    </row>
    <row r="505" ht="20.25" customHeight="1">
      <c r="A505" s="24"/>
    </row>
    <row r="506" ht="20.25" customHeight="1">
      <c r="A506" s="24"/>
    </row>
    <row r="507" ht="20.25" customHeight="1">
      <c r="A507" s="24"/>
    </row>
    <row r="508" ht="20.25" customHeight="1">
      <c r="A508" s="24"/>
    </row>
    <row r="509" ht="20.25" customHeight="1">
      <c r="A509" s="24"/>
    </row>
    <row r="510" ht="20.25" customHeight="1">
      <c r="A510" s="24"/>
    </row>
    <row r="511" ht="20.25" customHeight="1">
      <c r="A511" s="24"/>
    </row>
    <row r="512" ht="20.25" customHeight="1">
      <c r="A512" s="24"/>
    </row>
    <row r="513" ht="20.25" customHeight="1">
      <c r="A513" s="24"/>
    </row>
    <row r="514" ht="20.25" customHeight="1">
      <c r="A514" s="24"/>
    </row>
    <row r="515" ht="20.25" customHeight="1">
      <c r="A515" s="24"/>
    </row>
    <row r="516" ht="20.25" customHeight="1">
      <c r="A516" s="24"/>
    </row>
    <row r="517" ht="20.25" customHeight="1">
      <c r="A517" s="24"/>
    </row>
    <row r="518" ht="20.25" customHeight="1">
      <c r="A518" s="24"/>
    </row>
    <row r="519" ht="20.25" customHeight="1">
      <c r="A519" s="24"/>
    </row>
    <row r="520" ht="20.25" customHeight="1">
      <c r="A520" s="24"/>
    </row>
    <row r="521" ht="20.25" customHeight="1">
      <c r="A521" s="24"/>
    </row>
    <row r="522" ht="20.25" customHeight="1">
      <c r="A522" s="24"/>
    </row>
    <row r="523" ht="20.25" customHeight="1">
      <c r="A523" s="24"/>
    </row>
    <row r="524" ht="20.25" customHeight="1">
      <c r="A524" s="24"/>
    </row>
    <row r="525" ht="20.25" customHeight="1">
      <c r="A525" s="24"/>
    </row>
    <row r="526" ht="20.25" customHeight="1">
      <c r="A526" s="24"/>
    </row>
    <row r="527" ht="20.25" customHeight="1">
      <c r="A527" s="24"/>
    </row>
    <row r="528" ht="20.25" customHeight="1">
      <c r="A528" s="24"/>
    </row>
    <row r="529" ht="20.25" customHeight="1">
      <c r="A529" s="24"/>
    </row>
    <row r="530" ht="20.25" customHeight="1">
      <c r="A530" s="24"/>
    </row>
    <row r="531" ht="20.25" customHeight="1">
      <c r="A531" s="24"/>
    </row>
    <row r="532" ht="20.25" customHeight="1">
      <c r="A532" s="24"/>
    </row>
    <row r="533" ht="20.25" customHeight="1">
      <c r="A533" s="24"/>
    </row>
    <row r="534" ht="20.25" customHeight="1">
      <c r="A534" s="24"/>
    </row>
    <row r="535" ht="20.25" customHeight="1">
      <c r="A535" s="24"/>
    </row>
    <row r="536" ht="20.25" customHeight="1">
      <c r="A536" s="24"/>
    </row>
    <row r="537" ht="20.25" customHeight="1">
      <c r="A537" s="24"/>
    </row>
    <row r="538" ht="20.25" customHeight="1">
      <c r="A538" s="24"/>
    </row>
    <row r="539" ht="20.25" customHeight="1">
      <c r="A539" s="24"/>
    </row>
    <row r="540" ht="20.25" customHeight="1">
      <c r="A540" s="24"/>
    </row>
    <row r="541" ht="20.25" customHeight="1">
      <c r="A541" s="24"/>
    </row>
    <row r="542" ht="20.25" customHeight="1">
      <c r="A542" s="24"/>
    </row>
    <row r="543" ht="20.25" customHeight="1">
      <c r="A543" s="24"/>
    </row>
    <row r="544" ht="20.25" customHeight="1">
      <c r="A544" s="24"/>
    </row>
    <row r="545" ht="20.25" customHeight="1">
      <c r="A545" s="24"/>
    </row>
    <row r="546" ht="20.25" customHeight="1">
      <c r="A546" s="24"/>
    </row>
    <row r="547" ht="20.25" customHeight="1">
      <c r="A547" s="24"/>
    </row>
    <row r="548" ht="20.25" customHeight="1">
      <c r="A548" s="24"/>
    </row>
    <row r="549" ht="20.25" customHeight="1">
      <c r="A549" s="24"/>
    </row>
    <row r="550" ht="20.25" customHeight="1">
      <c r="A550" s="24"/>
    </row>
    <row r="551" ht="20.25" customHeight="1">
      <c r="A551" s="24"/>
    </row>
    <row r="552" ht="20.25" customHeight="1">
      <c r="A552" s="24"/>
    </row>
    <row r="553" ht="20.25" customHeight="1">
      <c r="A553" s="24"/>
    </row>
    <row r="554" ht="20.25" customHeight="1">
      <c r="A554" s="24"/>
    </row>
    <row r="555" ht="20.25" customHeight="1">
      <c r="A555" s="24"/>
    </row>
    <row r="556" ht="20.25" customHeight="1">
      <c r="A556" s="24"/>
    </row>
    <row r="557" ht="20.25" customHeight="1">
      <c r="A557" s="24"/>
    </row>
    <row r="558" ht="20.25" customHeight="1">
      <c r="A558" s="24"/>
    </row>
    <row r="559" ht="20.25" customHeight="1">
      <c r="A559" s="24"/>
    </row>
    <row r="560" ht="20.25" customHeight="1">
      <c r="A560" s="24"/>
    </row>
    <row r="561" ht="20.25" customHeight="1">
      <c r="A561" s="24"/>
    </row>
    <row r="562" ht="20.25" customHeight="1">
      <c r="A562" s="24"/>
    </row>
    <row r="563" ht="20.25" customHeight="1">
      <c r="A563" s="24"/>
    </row>
    <row r="564" ht="20.25" customHeight="1">
      <c r="A564" s="24"/>
    </row>
    <row r="565" ht="20.25" customHeight="1">
      <c r="A565" s="24"/>
    </row>
    <row r="566" ht="20.25" customHeight="1">
      <c r="A566" s="24"/>
    </row>
    <row r="567" ht="20.25" customHeight="1">
      <c r="A567" s="24"/>
    </row>
    <row r="568" ht="20.25" customHeight="1">
      <c r="A568" s="24"/>
    </row>
    <row r="569" ht="20.25" customHeight="1">
      <c r="A569" s="24"/>
    </row>
    <row r="570" ht="20.25" customHeight="1">
      <c r="A570" s="24"/>
    </row>
    <row r="571" ht="20.25" customHeight="1">
      <c r="A571" s="24"/>
    </row>
    <row r="572" ht="20.25" customHeight="1">
      <c r="A572" s="24"/>
    </row>
    <row r="573" ht="20.25" customHeight="1">
      <c r="A573" s="24"/>
    </row>
    <row r="574" ht="20.25" customHeight="1">
      <c r="A574" s="24"/>
    </row>
    <row r="575" ht="20.25" customHeight="1">
      <c r="A575" s="24"/>
    </row>
    <row r="576" ht="20.25" customHeight="1">
      <c r="A576" s="24"/>
    </row>
    <row r="577" ht="20.25" customHeight="1">
      <c r="A577" s="24"/>
    </row>
    <row r="578" ht="20.25" customHeight="1">
      <c r="A578" s="24"/>
    </row>
    <row r="579" ht="20.25" customHeight="1">
      <c r="A579" s="24"/>
    </row>
    <row r="580" ht="20.25" customHeight="1">
      <c r="A580" s="24"/>
    </row>
    <row r="581" ht="20.25" customHeight="1">
      <c r="A581" s="24"/>
    </row>
    <row r="582" ht="20.25" customHeight="1">
      <c r="A582" s="24"/>
    </row>
    <row r="583" ht="20.25" customHeight="1">
      <c r="A583" s="24"/>
    </row>
    <row r="584" ht="20.25" customHeight="1">
      <c r="A584" s="24"/>
    </row>
    <row r="585" ht="20.25" customHeight="1">
      <c r="A585" s="24"/>
    </row>
    <row r="586" ht="20.25" customHeight="1">
      <c r="A586" s="24"/>
    </row>
    <row r="587" ht="20.25" customHeight="1">
      <c r="A587" s="24"/>
    </row>
    <row r="588" ht="20.25" customHeight="1">
      <c r="A588" s="24"/>
    </row>
    <row r="589" ht="20.25" customHeight="1">
      <c r="A589" s="24"/>
    </row>
    <row r="590" ht="20.25" customHeight="1">
      <c r="A590" s="24"/>
    </row>
    <row r="591" ht="20.25" customHeight="1">
      <c r="A591" s="24"/>
    </row>
    <row r="592" ht="20.25" customHeight="1">
      <c r="A592" s="24"/>
    </row>
    <row r="593" ht="20.25" customHeight="1">
      <c r="A593" s="24"/>
    </row>
    <row r="594" ht="20.25" customHeight="1">
      <c r="A594" s="24"/>
    </row>
    <row r="595" ht="20.25" customHeight="1">
      <c r="A595" s="24"/>
    </row>
    <row r="596" ht="20.25" customHeight="1">
      <c r="A596" s="24"/>
    </row>
    <row r="597" ht="20.25" customHeight="1">
      <c r="A597" s="24"/>
    </row>
    <row r="598" ht="20.25" customHeight="1">
      <c r="A598" s="24"/>
    </row>
    <row r="599" ht="20.25" customHeight="1">
      <c r="A599" s="24"/>
    </row>
    <row r="600" ht="20.25" customHeight="1">
      <c r="A600" s="24"/>
    </row>
    <row r="601" ht="20.25" customHeight="1">
      <c r="A601" s="24"/>
    </row>
    <row r="602" ht="20.25" customHeight="1">
      <c r="A602" s="24"/>
    </row>
    <row r="603" ht="20.25" customHeight="1">
      <c r="A603" s="24"/>
    </row>
    <row r="604" ht="20.25" customHeight="1">
      <c r="A604" s="24"/>
    </row>
    <row r="605" ht="20.25" customHeight="1">
      <c r="A605" s="24"/>
    </row>
    <row r="606" ht="20.25" customHeight="1">
      <c r="A606" s="24"/>
    </row>
    <row r="607" ht="20.25" customHeight="1">
      <c r="A607" s="24"/>
    </row>
    <row r="608" ht="20.25" customHeight="1">
      <c r="A608" s="24"/>
    </row>
    <row r="609" ht="20.25" customHeight="1">
      <c r="A609" s="24"/>
    </row>
    <row r="610" ht="20.25" customHeight="1">
      <c r="A610" s="24"/>
    </row>
    <row r="611" ht="20.25" customHeight="1">
      <c r="A611" s="24"/>
    </row>
    <row r="612" ht="20.25" customHeight="1">
      <c r="A612" s="24"/>
    </row>
    <row r="613" ht="20.25" customHeight="1">
      <c r="A613" s="24"/>
    </row>
    <row r="614" ht="20.25" customHeight="1">
      <c r="A614" s="24"/>
    </row>
    <row r="615" ht="20.25" customHeight="1">
      <c r="A615" s="24"/>
    </row>
    <row r="616" ht="20.25" customHeight="1">
      <c r="A616" s="24"/>
    </row>
    <row r="617" ht="20.25" customHeight="1">
      <c r="A617" s="24"/>
    </row>
    <row r="618" ht="20.25" customHeight="1">
      <c r="A618" s="24"/>
    </row>
    <row r="619" ht="20.25" customHeight="1">
      <c r="A619" s="24"/>
    </row>
    <row r="620" ht="20.25" customHeight="1">
      <c r="A620" s="24"/>
    </row>
    <row r="621" ht="20.25" customHeight="1">
      <c r="A621" s="24"/>
    </row>
    <row r="622" ht="20.25" customHeight="1">
      <c r="A622" s="24"/>
    </row>
    <row r="623" ht="20.25" customHeight="1">
      <c r="A623" s="24"/>
    </row>
    <row r="624" ht="20.25" customHeight="1">
      <c r="A624" s="24"/>
    </row>
    <row r="625" ht="20.25" customHeight="1">
      <c r="A625" s="24"/>
    </row>
    <row r="626" ht="20.25" customHeight="1">
      <c r="A626" s="24"/>
    </row>
    <row r="627" ht="20.25" customHeight="1">
      <c r="A627" s="24"/>
    </row>
    <row r="628" ht="20.25" customHeight="1">
      <c r="A628" s="24"/>
    </row>
    <row r="629" ht="20.25" customHeight="1">
      <c r="A629" s="24"/>
    </row>
    <row r="630" ht="20.25" customHeight="1">
      <c r="A630" s="24"/>
    </row>
    <row r="631" ht="20.25" customHeight="1">
      <c r="A631" s="24"/>
    </row>
    <row r="632" ht="20.25" customHeight="1">
      <c r="A632" s="24"/>
    </row>
    <row r="633" ht="20.25" customHeight="1">
      <c r="A633" s="24"/>
    </row>
    <row r="634" ht="20.25" customHeight="1">
      <c r="A634" s="24"/>
    </row>
    <row r="635" ht="20.25" customHeight="1">
      <c r="A635" s="24"/>
    </row>
    <row r="636" ht="20.25" customHeight="1">
      <c r="A636" s="24"/>
    </row>
    <row r="637" ht="20.25" customHeight="1">
      <c r="A637" s="24"/>
    </row>
    <row r="638" ht="20.25" customHeight="1">
      <c r="A638" s="24"/>
    </row>
    <row r="639" ht="20.25" customHeight="1">
      <c r="A639" s="24"/>
    </row>
    <row r="640" ht="20.25" customHeight="1">
      <c r="A640" s="24"/>
    </row>
    <row r="641" ht="20.25" customHeight="1">
      <c r="A641" s="24"/>
    </row>
    <row r="642" ht="20.25" customHeight="1">
      <c r="A642" s="24"/>
    </row>
    <row r="643" ht="20.25" customHeight="1">
      <c r="A643" s="24"/>
    </row>
    <row r="644" ht="20.25" customHeight="1">
      <c r="A644" s="24"/>
    </row>
    <row r="645" ht="20.25" customHeight="1">
      <c r="A645" s="24"/>
    </row>
    <row r="646" ht="20.25" customHeight="1">
      <c r="A646" s="24"/>
    </row>
    <row r="647" ht="20.25" customHeight="1">
      <c r="A647" s="24"/>
    </row>
    <row r="648" ht="20.25" customHeight="1">
      <c r="A648" s="24"/>
    </row>
    <row r="649" ht="20.25" customHeight="1">
      <c r="A649" s="24"/>
    </row>
    <row r="650" ht="20.25" customHeight="1">
      <c r="A650" s="24"/>
    </row>
    <row r="651" ht="20.25" customHeight="1">
      <c r="A651" s="24"/>
    </row>
    <row r="652" ht="20.25" customHeight="1">
      <c r="A652" s="24"/>
    </row>
    <row r="653" ht="20.25" customHeight="1">
      <c r="A653" s="24"/>
    </row>
    <row r="654" ht="20.25" customHeight="1">
      <c r="A654" s="24"/>
    </row>
    <row r="655" ht="20.25" customHeight="1">
      <c r="A655" s="24"/>
    </row>
    <row r="656" ht="20.25" customHeight="1">
      <c r="A656" s="24"/>
    </row>
    <row r="657" ht="20.25" customHeight="1">
      <c r="A657" s="24"/>
    </row>
    <row r="658" ht="20.25" customHeight="1">
      <c r="A658" s="24"/>
    </row>
    <row r="659" ht="20.25" customHeight="1">
      <c r="A659" s="24"/>
    </row>
    <row r="660" ht="20.25" customHeight="1">
      <c r="A660" s="24"/>
    </row>
    <row r="661" ht="20.25" customHeight="1">
      <c r="A661" s="24"/>
    </row>
    <row r="662" ht="20.25" customHeight="1">
      <c r="A662" s="24"/>
    </row>
    <row r="663" ht="20.25" customHeight="1">
      <c r="A663" s="24"/>
    </row>
    <row r="664" ht="20.25" customHeight="1">
      <c r="A664" s="24"/>
    </row>
    <row r="665" ht="20.25" customHeight="1">
      <c r="A665" s="24"/>
    </row>
    <row r="666" ht="20.25" customHeight="1">
      <c r="A666" s="24"/>
    </row>
    <row r="667" ht="20.25" customHeight="1">
      <c r="A667" s="24"/>
    </row>
    <row r="668" ht="20.25" customHeight="1">
      <c r="A668" s="24"/>
    </row>
    <row r="669" ht="20.25" customHeight="1">
      <c r="A669" s="24"/>
    </row>
    <row r="670" ht="20.25" customHeight="1">
      <c r="A670" s="24"/>
    </row>
    <row r="671" ht="20.25" customHeight="1">
      <c r="A671" s="24"/>
    </row>
    <row r="672" ht="20.25" customHeight="1">
      <c r="A672" s="24"/>
    </row>
    <row r="673" ht="20.25" customHeight="1">
      <c r="A673" s="24"/>
    </row>
    <row r="674" ht="20.25" customHeight="1">
      <c r="A674" s="24"/>
    </row>
    <row r="675" ht="20.25" customHeight="1">
      <c r="A675" s="24"/>
    </row>
    <row r="676" ht="20.25" customHeight="1">
      <c r="A676" s="24"/>
    </row>
    <row r="677" ht="20.25" customHeight="1">
      <c r="A677" s="24"/>
    </row>
    <row r="678" ht="20.25" customHeight="1">
      <c r="A678" s="24"/>
    </row>
    <row r="679" ht="20.25" customHeight="1">
      <c r="A679" s="24"/>
    </row>
    <row r="680" ht="20.25" customHeight="1">
      <c r="A680" s="24"/>
    </row>
    <row r="681" ht="20.25" customHeight="1">
      <c r="A681" s="24"/>
    </row>
    <row r="682" ht="20.25" customHeight="1">
      <c r="A682" s="24"/>
    </row>
    <row r="683" ht="20.25" customHeight="1">
      <c r="A683" s="24"/>
    </row>
    <row r="684" ht="20.25" customHeight="1">
      <c r="A684" s="24"/>
    </row>
    <row r="685" ht="20.25" customHeight="1">
      <c r="A685" s="24"/>
    </row>
    <row r="686" ht="20.25" customHeight="1">
      <c r="A686" s="24"/>
    </row>
    <row r="687" ht="20.25" customHeight="1">
      <c r="A687" s="24"/>
    </row>
    <row r="688" ht="20.25" customHeight="1">
      <c r="A688" s="24"/>
    </row>
    <row r="689" ht="20.25" customHeight="1">
      <c r="A689" s="24"/>
    </row>
    <row r="690" ht="20.25" customHeight="1">
      <c r="A690" s="24"/>
    </row>
    <row r="691" ht="20.25" customHeight="1">
      <c r="A691" s="24"/>
    </row>
    <row r="692" ht="20.25" customHeight="1">
      <c r="A692" s="24"/>
    </row>
    <row r="693" ht="20.25" customHeight="1">
      <c r="A693" s="24"/>
    </row>
    <row r="694" ht="20.25" customHeight="1">
      <c r="A694" s="24"/>
    </row>
    <row r="695" ht="20.25" customHeight="1">
      <c r="A695" s="24"/>
    </row>
    <row r="696" ht="20.25" customHeight="1">
      <c r="A696" s="24"/>
    </row>
    <row r="697" ht="20.25" customHeight="1">
      <c r="A697" s="24"/>
    </row>
    <row r="698" ht="20.25" customHeight="1">
      <c r="A698" s="24"/>
    </row>
    <row r="699" ht="20.25" customHeight="1">
      <c r="A699" s="24"/>
    </row>
    <row r="700" ht="20.25" customHeight="1">
      <c r="A700" s="24"/>
    </row>
    <row r="701" ht="20.25" customHeight="1">
      <c r="A701" s="24"/>
    </row>
    <row r="702" ht="20.25" customHeight="1">
      <c r="A702" s="24"/>
    </row>
    <row r="703" ht="20.25" customHeight="1">
      <c r="A703" s="24"/>
    </row>
    <row r="704" ht="20.25" customHeight="1">
      <c r="A704" s="24"/>
    </row>
    <row r="705" ht="20.25" customHeight="1">
      <c r="A705" s="24"/>
    </row>
    <row r="706" ht="20.25" customHeight="1">
      <c r="A706" s="24"/>
    </row>
    <row r="707" ht="20.25" customHeight="1">
      <c r="A707" s="24"/>
    </row>
    <row r="708" ht="20.25" customHeight="1">
      <c r="A708" s="24"/>
    </row>
    <row r="709" ht="20.25" customHeight="1">
      <c r="A709" s="24"/>
    </row>
    <row r="710" ht="20.25" customHeight="1">
      <c r="A710" s="24"/>
    </row>
    <row r="711" ht="20.25" customHeight="1">
      <c r="A711" s="24"/>
    </row>
    <row r="712" ht="20.25" customHeight="1">
      <c r="A712" s="24"/>
    </row>
    <row r="713" ht="20.25" customHeight="1">
      <c r="A713" s="24"/>
    </row>
    <row r="714" ht="20.25" customHeight="1">
      <c r="A714" s="24"/>
    </row>
    <row r="715" ht="20.25" customHeight="1">
      <c r="A715" s="24"/>
    </row>
    <row r="716" ht="20.25" customHeight="1">
      <c r="A716" s="24"/>
    </row>
    <row r="717" ht="20.25" customHeight="1">
      <c r="A717" s="24"/>
    </row>
    <row r="718" ht="20.25" customHeight="1">
      <c r="A718" s="24"/>
    </row>
    <row r="719" ht="20.25" customHeight="1">
      <c r="A719" s="24"/>
    </row>
    <row r="720" ht="20.25" customHeight="1">
      <c r="A720" s="24"/>
    </row>
    <row r="721" ht="20.25" customHeight="1">
      <c r="A721" s="24"/>
    </row>
    <row r="722" ht="20.25" customHeight="1">
      <c r="A722" s="24"/>
    </row>
    <row r="723" ht="20.25" customHeight="1">
      <c r="A723" s="24"/>
    </row>
    <row r="724" ht="20.25" customHeight="1">
      <c r="A724" s="24"/>
    </row>
    <row r="725" ht="20.25" customHeight="1">
      <c r="A725" s="24"/>
    </row>
    <row r="726" ht="20.25" customHeight="1">
      <c r="A726" s="24"/>
    </row>
    <row r="727" ht="20.25" customHeight="1">
      <c r="A727" s="24"/>
    </row>
    <row r="728" ht="20.25" customHeight="1">
      <c r="A728" s="24"/>
    </row>
    <row r="729" ht="20.25" customHeight="1">
      <c r="A729" s="24"/>
    </row>
    <row r="730" ht="20.25" customHeight="1">
      <c r="A730" s="24"/>
    </row>
    <row r="731" ht="20.25" customHeight="1">
      <c r="A731" s="24"/>
    </row>
    <row r="732" ht="20.25" customHeight="1">
      <c r="A732" s="24"/>
    </row>
    <row r="733" ht="20.25" customHeight="1">
      <c r="A733" s="24"/>
    </row>
    <row r="734" ht="20.25" customHeight="1">
      <c r="A734" s="24"/>
    </row>
    <row r="735" ht="20.25" customHeight="1">
      <c r="A735" s="24"/>
    </row>
    <row r="736" ht="20.25" customHeight="1">
      <c r="A736" s="24"/>
    </row>
    <row r="737" ht="20.25" customHeight="1">
      <c r="A737" s="24"/>
    </row>
    <row r="738" ht="20.25" customHeight="1">
      <c r="A738" s="24"/>
    </row>
    <row r="739" ht="20.25" customHeight="1">
      <c r="A739" s="24"/>
    </row>
    <row r="740" ht="20.25" customHeight="1">
      <c r="A740" s="24"/>
    </row>
    <row r="741" ht="20.25" customHeight="1">
      <c r="A741" s="24"/>
    </row>
    <row r="742" ht="20.25" customHeight="1">
      <c r="A742" s="24"/>
    </row>
    <row r="743" ht="20.25" customHeight="1">
      <c r="A743" s="24"/>
    </row>
    <row r="744" ht="20.25" customHeight="1">
      <c r="A744" s="24"/>
    </row>
    <row r="745" ht="20.25" customHeight="1">
      <c r="A745" s="24"/>
    </row>
    <row r="746" ht="20.25" customHeight="1">
      <c r="A746" s="24"/>
    </row>
    <row r="747" ht="20.25" customHeight="1">
      <c r="A747" s="24"/>
    </row>
    <row r="748" ht="20.25" customHeight="1">
      <c r="A748" s="24"/>
    </row>
    <row r="749" ht="20.25" customHeight="1">
      <c r="A749" s="24"/>
    </row>
    <row r="750" ht="20.25" customHeight="1">
      <c r="A750" s="24"/>
    </row>
    <row r="751" ht="20.25" customHeight="1">
      <c r="A751" s="24"/>
    </row>
    <row r="752" ht="20.25" customHeight="1">
      <c r="A752" s="24"/>
    </row>
    <row r="753" ht="20.25" customHeight="1">
      <c r="A753" s="24"/>
    </row>
    <row r="754" ht="20.25" customHeight="1">
      <c r="A754" s="24"/>
    </row>
    <row r="755" ht="20.25" customHeight="1">
      <c r="A755" s="24"/>
    </row>
    <row r="756" ht="20.25" customHeight="1">
      <c r="A756" s="24"/>
    </row>
    <row r="757" ht="20.25" customHeight="1">
      <c r="A757" s="24"/>
    </row>
    <row r="758" ht="20.25" customHeight="1">
      <c r="A758" s="24"/>
    </row>
    <row r="759" ht="20.25" customHeight="1">
      <c r="A759" s="24"/>
    </row>
    <row r="760" ht="20.25" customHeight="1">
      <c r="A760" s="24"/>
    </row>
    <row r="761" ht="20.25" customHeight="1">
      <c r="A761" s="24"/>
    </row>
    <row r="762" ht="20.25" customHeight="1">
      <c r="A762" s="24"/>
    </row>
    <row r="763" ht="20.25" customHeight="1">
      <c r="A763" s="24"/>
    </row>
    <row r="764" ht="20.25" customHeight="1">
      <c r="A764" s="24"/>
    </row>
    <row r="765" ht="20.25" customHeight="1">
      <c r="A765" s="24"/>
    </row>
    <row r="766" ht="20.25" customHeight="1">
      <c r="A766" s="24"/>
    </row>
    <row r="767" ht="20.25" customHeight="1">
      <c r="A767" s="24"/>
    </row>
    <row r="768" ht="20.25" customHeight="1">
      <c r="A768" s="24"/>
    </row>
    <row r="769" ht="20.25" customHeight="1">
      <c r="A769" s="24"/>
    </row>
    <row r="770" ht="20.25" customHeight="1">
      <c r="A770" s="24"/>
    </row>
    <row r="771" ht="20.25" customHeight="1">
      <c r="A771" s="24"/>
    </row>
    <row r="772" ht="20.25" customHeight="1">
      <c r="A772" s="24"/>
    </row>
    <row r="773" ht="20.25" customHeight="1">
      <c r="A773" s="24"/>
    </row>
    <row r="774" ht="20.25" customHeight="1">
      <c r="A774" s="24"/>
    </row>
    <row r="775" ht="20.25" customHeight="1">
      <c r="A775" s="24"/>
    </row>
    <row r="776" ht="20.25" customHeight="1">
      <c r="A776" s="24"/>
    </row>
    <row r="777" ht="20.25" customHeight="1">
      <c r="A777" s="24"/>
    </row>
    <row r="778" ht="20.25" customHeight="1">
      <c r="A778" s="24"/>
    </row>
    <row r="779" ht="20.25" customHeight="1">
      <c r="A779" s="24"/>
    </row>
    <row r="780" ht="20.25" customHeight="1">
      <c r="A780" s="24"/>
    </row>
    <row r="781" ht="20.25" customHeight="1">
      <c r="A781" s="24"/>
    </row>
    <row r="782" ht="20.25" customHeight="1">
      <c r="A782" s="24"/>
    </row>
    <row r="783" ht="20.25" customHeight="1">
      <c r="A783" s="24"/>
    </row>
    <row r="784" ht="20.25" customHeight="1">
      <c r="A784" s="24"/>
    </row>
    <row r="785" ht="20.25" customHeight="1">
      <c r="A785" s="24"/>
    </row>
    <row r="786" ht="20.25" customHeight="1">
      <c r="A786" s="24"/>
    </row>
    <row r="787" ht="20.25" customHeight="1">
      <c r="A787" s="24"/>
    </row>
    <row r="788" ht="20.25" customHeight="1">
      <c r="A788" s="24"/>
    </row>
    <row r="789" ht="20.25" customHeight="1">
      <c r="A789" s="24"/>
    </row>
    <row r="790" ht="20.25" customHeight="1">
      <c r="A790" s="24"/>
    </row>
    <row r="791" ht="20.25" customHeight="1">
      <c r="A791" s="24"/>
    </row>
    <row r="792" ht="20.25" customHeight="1">
      <c r="A792" s="24"/>
    </row>
    <row r="793" ht="20.25" customHeight="1">
      <c r="A793" s="24"/>
    </row>
    <row r="794" ht="20.25" customHeight="1">
      <c r="A794" s="24"/>
    </row>
    <row r="795" ht="20.25" customHeight="1">
      <c r="A795" s="24"/>
    </row>
    <row r="796" ht="20.25" customHeight="1">
      <c r="A796" s="24"/>
    </row>
    <row r="797" ht="20.25" customHeight="1">
      <c r="A797" s="24"/>
    </row>
    <row r="798" ht="20.25" customHeight="1">
      <c r="A798" s="24"/>
    </row>
    <row r="799" ht="20.25" customHeight="1">
      <c r="A799" s="24"/>
    </row>
    <row r="800" ht="20.25" customHeight="1">
      <c r="A800" s="24"/>
    </row>
    <row r="801" ht="20.25" customHeight="1">
      <c r="A801" s="24"/>
    </row>
    <row r="802" ht="20.25" customHeight="1">
      <c r="A802" s="24"/>
    </row>
    <row r="803" ht="20.25" customHeight="1">
      <c r="A803" s="24"/>
    </row>
    <row r="804" ht="20.25" customHeight="1">
      <c r="A804" s="24"/>
    </row>
    <row r="805" ht="20.25" customHeight="1">
      <c r="A805" s="24"/>
    </row>
    <row r="806" ht="20.25" customHeight="1">
      <c r="A806" s="24"/>
    </row>
    <row r="807" ht="20.25" customHeight="1">
      <c r="A807" s="24"/>
    </row>
    <row r="808" ht="20.25" customHeight="1">
      <c r="A808" s="24"/>
    </row>
    <row r="809" ht="20.25" customHeight="1">
      <c r="A809" s="24"/>
    </row>
    <row r="810" ht="20.25" customHeight="1">
      <c r="A810" s="24"/>
    </row>
    <row r="811" ht="20.25" customHeight="1">
      <c r="A811" s="24"/>
    </row>
    <row r="812" ht="20.25" customHeight="1">
      <c r="A812" s="24"/>
    </row>
    <row r="813" ht="20.25" customHeight="1">
      <c r="A813" s="24"/>
    </row>
    <row r="814" ht="20.25" customHeight="1">
      <c r="A814" s="24"/>
    </row>
    <row r="815" ht="20.25" customHeight="1">
      <c r="A815" s="24"/>
    </row>
    <row r="816" ht="20.25" customHeight="1">
      <c r="A816" s="24"/>
    </row>
    <row r="817" ht="20.25" customHeight="1">
      <c r="A817" s="24"/>
    </row>
    <row r="818" ht="20.25" customHeight="1">
      <c r="A818" s="24"/>
    </row>
    <row r="819" ht="20.25" customHeight="1">
      <c r="A819" s="24"/>
    </row>
    <row r="820" ht="20.25" customHeight="1">
      <c r="A820" s="24"/>
    </row>
    <row r="821" ht="20.25" customHeight="1">
      <c r="A821" s="24"/>
    </row>
    <row r="822" ht="20.25" customHeight="1">
      <c r="A822" s="24"/>
    </row>
    <row r="823" ht="20.25" customHeight="1">
      <c r="A823" s="24"/>
    </row>
    <row r="824" ht="20.25" customHeight="1">
      <c r="A824" s="24"/>
    </row>
    <row r="825" ht="20.25" customHeight="1">
      <c r="A825" s="24"/>
    </row>
    <row r="826" ht="20.25" customHeight="1">
      <c r="A826" s="24"/>
    </row>
    <row r="827" ht="20.25" customHeight="1">
      <c r="A827" s="24"/>
    </row>
    <row r="828" ht="20.25" customHeight="1">
      <c r="A828" s="24"/>
    </row>
    <row r="829" ht="20.25" customHeight="1">
      <c r="A829" s="24"/>
    </row>
    <row r="830" ht="20.25" customHeight="1">
      <c r="A830" s="24"/>
    </row>
    <row r="831" ht="20.25" customHeight="1">
      <c r="A831" s="24"/>
    </row>
    <row r="832" ht="20.25" customHeight="1">
      <c r="A832" s="24"/>
    </row>
    <row r="833" ht="20.25" customHeight="1">
      <c r="A833" s="24"/>
    </row>
    <row r="834" ht="20.25" customHeight="1">
      <c r="A834" s="24"/>
    </row>
    <row r="835" ht="20.25" customHeight="1">
      <c r="A835" s="24"/>
    </row>
    <row r="836" ht="20.25" customHeight="1">
      <c r="A836" s="24"/>
    </row>
    <row r="837" ht="20.25" customHeight="1">
      <c r="A837" s="24"/>
    </row>
    <row r="838" ht="20.25" customHeight="1">
      <c r="A838" s="24"/>
    </row>
    <row r="839" ht="20.25" customHeight="1">
      <c r="A839" s="24"/>
    </row>
    <row r="840" ht="20.25" customHeight="1">
      <c r="A840" s="24"/>
    </row>
    <row r="841" ht="20.25" customHeight="1">
      <c r="A841" s="24"/>
    </row>
    <row r="842" ht="20.25" customHeight="1">
      <c r="A842" s="24"/>
    </row>
    <row r="843" ht="20.25" customHeight="1">
      <c r="A843" s="24"/>
    </row>
    <row r="844" ht="20.25" customHeight="1">
      <c r="A844" s="24"/>
    </row>
    <row r="845" ht="20.25" customHeight="1">
      <c r="A845" s="24"/>
    </row>
    <row r="846" ht="20.25" customHeight="1">
      <c r="A846" s="24"/>
    </row>
    <row r="847" ht="20.25" customHeight="1">
      <c r="A847" s="24"/>
    </row>
    <row r="848" ht="20.25" customHeight="1">
      <c r="A848" s="24"/>
    </row>
    <row r="849" ht="20.25" customHeight="1">
      <c r="A849" s="24"/>
    </row>
    <row r="850" ht="20.25" customHeight="1">
      <c r="A850" s="24"/>
    </row>
    <row r="851" ht="20.25" customHeight="1">
      <c r="A851" s="24"/>
    </row>
    <row r="852" ht="20.25" customHeight="1">
      <c r="A852" s="24"/>
    </row>
    <row r="853" ht="20.25" customHeight="1">
      <c r="A853" s="24"/>
    </row>
    <row r="854" ht="20.25" customHeight="1">
      <c r="A854" s="24"/>
    </row>
    <row r="855" ht="20.25" customHeight="1">
      <c r="A855" s="24"/>
    </row>
    <row r="856" ht="20.25" customHeight="1">
      <c r="A856" s="24"/>
    </row>
    <row r="857" ht="20.25" customHeight="1">
      <c r="A857" s="24"/>
    </row>
    <row r="858" ht="20.25" customHeight="1">
      <c r="A858" s="24"/>
    </row>
    <row r="859" ht="20.25" customHeight="1">
      <c r="A859" s="24"/>
    </row>
    <row r="860" ht="20.25" customHeight="1">
      <c r="A860" s="24"/>
    </row>
    <row r="861" ht="20.25" customHeight="1">
      <c r="A861" s="24"/>
    </row>
    <row r="862" ht="20.25" customHeight="1">
      <c r="A862" s="24"/>
    </row>
    <row r="863" ht="20.25" customHeight="1">
      <c r="A863" s="24"/>
    </row>
    <row r="864" ht="20.25" customHeight="1">
      <c r="A864" s="24"/>
    </row>
    <row r="865" ht="20.25" customHeight="1">
      <c r="A865" s="24"/>
    </row>
    <row r="866" ht="20.25" customHeight="1">
      <c r="A866" s="24"/>
    </row>
    <row r="867" ht="20.25" customHeight="1">
      <c r="A867" s="24"/>
    </row>
    <row r="868" ht="20.25" customHeight="1">
      <c r="A868" s="24"/>
    </row>
    <row r="869" ht="20.25" customHeight="1">
      <c r="A869" s="24"/>
    </row>
    <row r="870" ht="20.25" customHeight="1">
      <c r="A870" s="24"/>
    </row>
    <row r="871" ht="20.25" customHeight="1">
      <c r="A871" s="24"/>
    </row>
    <row r="872" ht="20.25" customHeight="1">
      <c r="A872" s="24"/>
    </row>
    <row r="873" ht="20.25" customHeight="1">
      <c r="A873" s="24"/>
    </row>
    <row r="874" ht="20.25" customHeight="1">
      <c r="A874" s="24"/>
    </row>
    <row r="875" ht="20.25" customHeight="1">
      <c r="A875" s="24"/>
    </row>
    <row r="876" ht="20.25" customHeight="1">
      <c r="A876" s="24"/>
    </row>
    <row r="877" ht="20.25" customHeight="1">
      <c r="A877" s="24"/>
    </row>
    <row r="878" ht="20.25" customHeight="1">
      <c r="A878" s="24"/>
    </row>
    <row r="879" ht="20.25" customHeight="1">
      <c r="A879" s="24"/>
    </row>
    <row r="880" ht="20.25" customHeight="1">
      <c r="A880" s="24"/>
    </row>
    <row r="881" ht="20.25" customHeight="1">
      <c r="A881" s="24"/>
    </row>
    <row r="882" ht="20.25" customHeight="1">
      <c r="A882" s="24"/>
    </row>
    <row r="883" ht="20.25" customHeight="1">
      <c r="A883" s="24"/>
    </row>
    <row r="884" ht="20.25" customHeight="1">
      <c r="A884" s="24"/>
    </row>
    <row r="885" ht="20.25" customHeight="1">
      <c r="A885" s="24"/>
    </row>
    <row r="886" ht="20.25" customHeight="1">
      <c r="A886" s="24"/>
    </row>
    <row r="887" ht="20.25" customHeight="1">
      <c r="A887" s="24"/>
    </row>
    <row r="888" ht="20.25" customHeight="1">
      <c r="A888" s="24"/>
    </row>
    <row r="889" ht="20.25" customHeight="1">
      <c r="A889" s="24"/>
    </row>
    <row r="890" ht="20.25" customHeight="1">
      <c r="A890" s="24"/>
    </row>
    <row r="891" ht="20.25" customHeight="1">
      <c r="A891" s="24"/>
    </row>
    <row r="892" ht="20.25" customHeight="1">
      <c r="A892" s="24"/>
    </row>
    <row r="893" ht="20.25" customHeight="1">
      <c r="A893" s="24"/>
    </row>
    <row r="894" ht="20.25" customHeight="1">
      <c r="A894" s="24"/>
    </row>
    <row r="895" ht="20.25" customHeight="1">
      <c r="A895" s="24"/>
    </row>
    <row r="896" ht="20.25" customHeight="1">
      <c r="A896" s="24"/>
    </row>
    <row r="897" ht="20.25" customHeight="1">
      <c r="A897" s="24"/>
    </row>
    <row r="898" ht="20.25" customHeight="1">
      <c r="A898" s="24"/>
    </row>
    <row r="899" ht="20.25" customHeight="1">
      <c r="A899" s="24"/>
    </row>
    <row r="900" ht="20.25" customHeight="1">
      <c r="A900" s="24"/>
    </row>
    <row r="901" ht="20.25" customHeight="1">
      <c r="A901" s="24"/>
    </row>
    <row r="902" ht="20.25" customHeight="1">
      <c r="A902" s="24"/>
    </row>
    <row r="903" ht="20.25" customHeight="1">
      <c r="A903" s="24"/>
    </row>
    <row r="904" ht="20.25" customHeight="1">
      <c r="A904" s="24"/>
    </row>
    <row r="905" ht="20.25" customHeight="1">
      <c r="A905" s="24"/>
    </row>
    <row r="906" ht="20.25" customHeight="1">
      <c r="A906" s="24"/>
    </row>
    <row r="907" ht="20.25" customHeight="1">
      <c r="A907" s="24"/>
    </row>
    <row r="908" ht="20.25" customHeight="1">
      <c r="A908" s="24"/>
    </row>
    <row r="909" ht="20.25" customHeight="1">
      <c r="A909" s="24"/>
    </row>
    <row r="910" ht="20.25" customHeight="1">
      <c r="A910" s="24"/>
    </row>
    <row r="911" ht="20.25" customHeight="1">
      <c r="A911" s="24"/>
    </row>
    <row r="912" ht="20.25" customHeight="1">
      <c r="A912" s="24"/>
    </row>
    <row r="913" ht="20.25" customHeight="1">
      <c r="A913" s="24"/>
    </row>
    <row r="914" ht="20.25" customHeight="1">
      <c r="A914" s="24"/>
    </row>
    <row r="915" ht="20.25" customHeight="1">
      <c r="A915" s="24"/>
    </row>
    <row r="916" ht="20.25" customHeight="1">
      <c r="A916" s="24"/>
    </row>
    <row r="917" ht="20.25" customHeight="1">
      <c r="A917" s="24"/>
    </row>
    <row r="918" ht="20.25" customHeight="1">
      <c r="A918" s="24"/>
    </row>
    <row r="919" ht="20.25" customHeight="1">
      <c r="A919" s="24"/>
    </row>
    <row r="920" ht="20.25" customHeight="1">
      <c r="A920" s="24"/>
    </row>
    <row r="921" ht="20.25" customHeight="1">
      <c r="A921" s="24"/>
    </row>
    <row r="922" ht="20.25" customHeight="1">
      <c r="A922" s="24"/>
    </row>
    <row r="923" ht="20.25" customHeight="1">
      <c r="A923" s="24"/>
    </row>
    <row r="924" ht="20.25" customHeight="1">
      <c r="A924" s="24"/>
    </row>
    <row r="925" ht="20.25" customHeight="1">
      <c r="A925" s="24"/>
    </row>
    <row r="926" ht="20.25" customHeight="1">
      <c r="A926" s="24"/>
    </row>
    <row r="927" ht="20.25" customHeight="1">
      <c r="A927" s="24"/>
    </row>
    <row r="928" ht="20.25" customHeight="1">
      <c r="A928" s="24"/>
    </row>
    <row r="929" ht="20.25" customHeight="1">
      <c r="A929" s="24"/>
    </row>
    <row r="930" ht="20.25" customHeight="1">
      <c r="A930" s="24"/>
    </row>
    <row r="931" ht="20.25" customHeight="1">
      <c r="A931" s="24"/>
    </row>
    <row r="932" ht="20.25" customHeight="1">
      <c r="A932" s="24"/>
    </row>
    <row r="933" ht="20.25" customHeight="1">
      <c r="A933" s="24"/>
    </row>
    <row r="934" ht="20.25" customHeight="1">
      <c r="A934" s="24"/>
    </row>
    <row r="935" ht="20.25" customHeight="1">
      <c r="A935" s="24"/>
    </row>
    <row r="936" ht="20.25" customHeight="1">
      <c r="A936" s="24"/>
    </row>
    <row r="937" ht="20.25" customHeight="1">
      <c r="A937" s="24"/>
    </row>
    <row r="938" ht="20.25" customHeight="1">
      <c r="A938" s="24"/>
    </row>
    <row r="939" ht="20.25" customHeight="1">
      <c r="A939" s="24"/>
    </row>
    <row r="940" ht="20.25" customHeight="1">
      <c r="A940" s="24"/>
    </row>
    <row r="941" ht="20.25" customHeight="1">
      <c r="A941" s="24"/>
    </row>
    <row r="942" ht="20.25" customHeight="1">
      <c r="A942" s="24"/>
    </row>
    <row r="943" ht="20.25" customHeight="1">
      <c r="A943" s="24"/>
    </row>
    <row r="944" ht="20.25" customHeight="1">
      <c r="A944" s="24"/>
    </row>
    <row r="945" ht="20.25" customHeight="1">
      <c r="A945" s="24"/>
    </row>
    <row r="946" ht="20.25" customHeight="1">
      <c r="A946" s="24"/>
    </row>
    <row r="947" ht="20.25" customHeight="1">
      <c r="A947" s="24"/>
    </row>
    <row r="948" ht="20.25" customHeight="1">
      <c r="A948" s="24"/>
    </row>
    <row r="949" ht="20.25" customHeight="1">
      <c r="A949" s="24"/>
    </row>
    <row r="950" ht="20.25" customHeight="1">
      <c r="A950" s="24"/>
    </row>
    <row r="951" ht="20.25" customHeight="1">
      <c r="A951" s="24"/>
    </row>
    <row r="952" ht="20.25" customHeight="1">
      <c r="A952" s="24"/>
    </row>
    <row r="953" ht="20.25" customHeight="1">
      <c r="A953" s="24"/>
    </row>
    <row r="954" ht="20.25" customHeight="1">
      <c r="A954" s="24"/>
    </row>
    <row r="955" ht="20.25" customHeight="1">
      <c r="A955" s="24"/>
    </row>
    <row r="956" ht="20.25" customHeight="1">
      <c r="A956" s="24"/>
    </row>
    <row r="957" ht="20.25" customHeight="1">
      <c r="A957" s="24"/>
    </row>
    <row r="958" ht="20.25" customHeight="1">
      <c r="A958" s="24"/>
    </row>
    <row r="959" ht="20.25" customHeight="1">
      <c r="A959" s="24"/>
    </row>
    <row r="960" ht="20.25" customHeight="1">
      <c r="A960" s="24"/>
    </row>
    <row r="961" ht="20.25" customHeight="1">
      <c r="A961" s="24"/>
    </row>
    <row r="962" ht="20.25" customHeight="1">
      <c r="A962" s="24"/>
    </row>
    <row r="963" ht="20.25" customHeight="1">
      <c r="A963" s="24"/>
    </row>
    <row r="964" ht="20.25" customHeight="1">
      <c r="A964" s="24"/>
    </row>
    <row r="965" ht="20.25" customHeight="1">
      <c r="A965" s="24"/>
    </row>
    <row r="966" ht="20.25" customHeight="1">
      <c r="A966" s="24"/>
    </row>
    <row r="967" ht="20.25" customHeight="1">
      <c r="A967" s="24"/>
    </row>
    <row r="968" ht="20.25" customHeight="1">
      <c r="A968" s="24"/>
    </row>
    <row r="969" ht="20.25" customHeight="1">
      <c r="A969" s="24"/>
    </row>
    <row r="970" ht="20.25" customHeight="1">
      <c r="A970" s="24"/>
    </row>
    <row r="971" ht="20.25" customHeight="1">
      <c r="A971" s="24"/>
    </row>
    <row r="972" ht="20.25" customHeight="1">
      <c r="A972" s="24"/>
    </row>
    <row r="973" ht="20.25" customHeight="1">
      <c r="A973" s="24"/>
    </row>
    <row r="974" ht="20.25" customHeight="1">
      <c r="A974" s="24"/>
    </row>
    <row r="975" ht="20.25" customHeight="1">
      <c r="A975" s="24"/>
    </row>
    <row r="976" ht="20.25" customHeight="1">
      <c r="A976" s="24"/>
    </row>
    <row r="977" ht="20.25" customHeight="1">
      <c r="A977" s="24"/>
    </row>
    <row r="978" ht="20.25" customHeight="1">
      <c r="A978" s="24"/>
    </row>
    <row r="979" ht="20.25" customHeight="1">
      <c r="A979" s="24"/>
    </row>
    <row r="980" ht="20.25" customHeight="1">
      <c r="A980" s="24"/>
    </row>
    <row r="981" ht="20.25" customHeight="1">
      <c r="A981" s="24"/>
    </row>
    <row r="982" ht="20.25" customHeight="1">
      <c r="A982" s="24"/>
    </row>
    <row r="983" ht="20.25" customHeight="1">
      <c r="A983" s="24"/>
    </row>
    <row r="984" ht="20.25" customHeight="1">
      <c r="A984" s="24"/>
    </row>
    <row r="985" ht="20.25" customHeight="1">
      <c r="A985" s="24"/>
    </row>
    <row r="986" ht="20.25" customHeight="1">
      <c r="A986" s="24"/>
    </row>
    <row r="987" ht="20.25" customHeight="1">
      <c r="A987" s="24"/>
    </row>
    <row r="988" ht="20.25" customHeight="1">
      <c r="A988" s="24"/>
    </row>
    <row r="989" ht="20.25" customHeight="1">
      <c r="A989" s="24"/>
    </row>
    <row r="990" ht="20.25" customHeight="1">
      <c r="A990" s="24"/>
    </row>
    <row r="991" ht="20.25" customHeight="1">
      <c r="A991" s="24"/>
    </row>
    <row r="992" ht="20.25" customHeight="1">
      <c r="A992" s="24"/>
    </row>
    <row r="993" ht="20.25" customHeight="1">
      <c r="A993" s="24"/>
    </row>
    <row r="994" ht="20.25" customHeight="1">
      <c r="A994" s="24"/>
    </row>
    <row r="995" ht="20.25" customHeight="1">
      <c r="A995" s="24"/>
    </row>
    <row r="996" ht="20.25" customHeight="1">
      <c r="A996" s="24"/>
    </row>
    <row r="997" ht="20.25" customHeight="1">
      <c r="A997" s="24"/>
    </row>
    <row r="998" ht="20.25" customHeight="1">
      <c r="A998" s="24"/>
    </row>
    <row r="999" ht="20.25" customHeight="1">
      <c r="A999" s="24"/>
    </row>
    <row r="1000" ht="20.25" customHeight="1">
      <c r="A1000" s="24"/>
    </row>
    <row r="1001" ht="20.25" customHeight="1">
      <c r="A1001" s="24"/>
    </row>
    <row r="1002" ht="20.25" customHeight="1">
      <c r="A1002" s="24"/>
    </row>
    <row r="1003" ht="20.25" customHeight="1">
      <c r="A1003" s="24"/>
    </row>
    <row r="1004" ht="20.25" customHeight="1">
      <c r="A1004" s="24"/>
    </row>
    <row r="1005" ht="20.25" customHeight="1">
      <c r="A1005" s="24"/>
    </row>
    <row r="1006" ht="20.25" customHeight="1">
      <c r="A1006" s="24"/>
    </row>
    <row r="1007" ht="20.25" customHeight="1">
      <c r="A1007" s="24"/>
    </row>
    <row r="1008" ht="20.25" customHeight="1">
      <c r="A1008" s="24"/>
    </row>
    <row r="1009" ht="20.25" customHeight="1">
      <c r="A1009" s="24"/>
    </row>
    <row r="1010" ht="20.25" customHeight="1">
      <c r="A1010" s="24"/>
    </row>
    <row r="1011" ht="20.25" customHeight="1">
      <c r="A1011" s="24"/>
    </row>
    <row r="1012" ht="20.25" customHeight="1">
      <c r="A1012" s="24"/>
    </row>
    <row r="1013" ht="20.25" customHeight="1">
      <c r="A1013" s="24"/>
    </row>
    <row r="1014" ht="20.25" customHeight="1">
      <c r="A1014" s="2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5.13" defaultRowHeight="15.0"/>
  <cols>
    <col customWidth="1" min="1" max="127" width="15.38"/>
  </cols>
  <sheetData>
    <row r="1">
      <c r="A1" s="1"/>
      <c r="B1" s="17" t="s">
        <v>2</v>
      </c>
      <c r="C1" s="17" t="s">
        <v>109</v>
      </c>
      <c r="D1" s="4"/>
      <c r="E1" s="20" t="s">
        <v>113</v>
      </c>
      <c r="F1" s="20" t="s">
        <v>123</v>
      </c>
      <c r="G1" s="20" t="s">
        <v>124</v>
      </c>
      <c r="H1" s="20" t="s">
        <v>126</v>
      </c>
      <c r="I1" s="4" t="s">
        <v>127</v>
      </c>
      <c r="J1" s="4" t="s">
        <v>129</v>
      </c>
      <c r="K1" s="4" t="s">
        <v>131</v>
      </c>
      <c r="L1" s="4" t="s">
        <v>132</v>
      </c>
      <c r="M1" s="4" t="s">
        <v>133</v>
      </c>
      <c r="N1" s="4" t="s">
        <v>134</v>
      </c>
      <c r="O1" s="4" t="s">
        <v>136</v>
      </c>
      <c r="P1" s="4" t="s">
        <v>137</v>
      </c>
      <c r="Q1" s="4" t="s">
        <v>139</v>
      </c>
      <c r="R1" s="4" t="s">
        <v>140</v>
      </c>
      <c r="S1" s="4" t="s">
        <v>141</v>
      </c>
      <c r="T1" s="4" t="s">
        <v>143</v>
      </c>
      <c r="U1" s="1"/>
      <c r="V1" s="4" t="s">
        <v>144</v>
      </c>
      <c r="W1" s="4" t="s">
        <v>145</v>
      </c>
      <c r="X1" s="4" t="s">
        <v>147</v>
      </c>
      <c r="Y1" s="4" t="s">
        <v>148</v>
      </c>
      <c r="Z1" s="4" t="s">
        <v>150</v>
      </c>
      <c r="AA1" s="4" t="s">
        <v>151</v>
      </c>
      <c r="AB1" s="4" t="s">
        <v>152</v>
      </c>
      <c r="AC1" s="4" t="s">
        <v>154</v>
      </c>
      <c r="AD1" s="4" t="s">
        <v>155</v>
      </c>
      <c r="AE1" s="4" t="s">
        <v>158</v>
      </c>
      <c r="AF1" s="4" t="s">
        <v>159</v>
      </c>
      <c r="AG1" s="4" t="s">
        <v>160</v>
      </c>
      <c r="AH1" s="4" t="s">
        <v>162</v>
      </c>
      <c r="AI1" s="4" t="s">
        <v>164</v>
      </c>
      <c r="AJ1" s="4" t="s">
        <v>166</v>
      </c>
      <c r="AK1" s="4" t="s">
        <v>168</v>
      </c>
      <c r="AL1" s="4" t="s">
        <v>169</v>
      </c>
      <c r="AM1" s="4" t="s">
        <v>172</v>
      </c>
      <c r="AN1" s="4" t="s">
        <v>173</v>
      </c>
      <c r="AO1" s="4" t="s">
        <v>174</v>
      </c>
      <c r="AP1" s="4"/>
      <c r="AQ1" s="4" t="s">
        <v>176</v>
      </c>
      <c r="AR1" s="4" t="s">
        <v>177</v>
      </c>
      <c r="AS1" s="4" t="s">
        <v>180</v>
      </c>
      <c r="AT1" s="4" t="s">
        <v>181</v>
      </c>
      <c r="AU1" s="4" t="s">
        <v>183</v>
      </c>
      <c r="AV1" s="4" t="s">
        <v>184</v>
      </c>
      <c r="AW1" s="4" t="s">
        <v>186</v>
      </c>
      <c r="AX1" s="4" t="s">
        <v>187</v>
      </c>
      <c r="AY1" s="4" t="s">
        <v>189</v>
      </c>
      <c r="AZ1" s="4" t="s">
        <v>192</v>
      </c>
      <c r="BA1" s="4" t="s">
        <v>194</v>
      </c>
      <c r="BB1" s="4" t="s">
        <v>196</v>
      </c>
      <c r="BC1" s="4" t="s">
        <v>197</v>
      </c>
      <c r="BD1" s="4" t="s">
        <v>199</v>
      </c>
      <c r="BE1" s="4" t="s">
        <v>200</v>
      </c>
      <c r="BF1" s="4" t="s">
        <v>202</v>
      </c>
      <c r="BG1" s="4" t="s">
        <v>204</v>
      </c>
      <c r="BH1" s="4" t="s">
        <v>205</v>
      </c>
      <c r="BI1" s="4" t="s">
        <v>207</v>
      </c>
      <c r="BJ1" s="4" t="s">
        <v>209</v>
      </c>
      <c r="BK1" s="4"/>
      <c r="BL1" s="4" t="s">
        <v>210</v>
      </c>
      <c r="BM1" s="4" t="s">
        <v>212</v>
      </c>
      <c r="BN1" s="4" t="s">
        <v>214</v>
      </c>
      <c r="BO1" s="4" t="s">
        <v>215</v>
      </c>
      <c r="BP1" s="4" t="s">
        <v>217</v>
      </c>
      <c r="BQ1" s="4" t="s">
        <v>219</v>
      </c>
      <c r="BR1" s="4" t="s">
        <v>220</v>
      </c>
      <c r="BS1" s="4" t="s">
        <v>222</v>
      </c>
      <c r="BT1" s="4" t="s">
        <v>223</v>
      </c>
      <c r="BU1" s="4" t="s">
        <v>225</v>
      </c>
      <c r="BV1" s="4" t="s">
        <v>227</v>
      </c>
      <c r="BW1" s="4" t="s">
        <v>229</v>
      </c>
      <c r="BX1" s="4" t="s">
        <v>231</v>
      </c>
      <c r="BY1" s="4" t="s">
        <v>232</v>
      </c>
      <c r="BZ1" s="4" t="s">
        <v>234</v>
      </c>
      <c r="CA1" s="4" t="s">
        <v>235</v>
      </c>
      <c r="CB1" s="4" t="s">
        <v>237</v>
      </c>
      <c r="CC1" s="4" t="s">
        <v>239</v>
      </c>
      <c r="CD1" s="4" t="s">
        <v>240</v>
      </c>
      <c r="CE1" s="4" t="s">
        <v>245</v>
      </c>
      <c r="CF1" s="4"/>
      <c r="CG1" s="4" t="s">
        <v>247</v>
      </c>
      <c r="CH1" s="4" t="s">
        <v>249</v>
      </c>
      <c r="CI1" s="4" t="s">
        <v>251</v>
      </c>
      <c r="CJ1" s="4" t="s">
        <v>252</v>
      </c>
      <c r="CK1" s="4" t="s">
        <v>254</v>
      </c>
      <c r="CL1" s="4" t="s">
        <v>256</v>
      </c>
      <c r="CM1" s="4" t="s">
        <v>258</v>
      </c>
      <c r="CN1" s="4" t="s">
        <v>259</v>
      </c>
      <c r="CO1" s="4" t="s">
        <v>261</v>
      </c>
      <c r="CP1" s="4" t="s">
        <v>263</v>
      </c>
      <c r="CQ1" s="4" t="s">
        <v>264</v>
      </c>
      <c r="CR1" s="4" t="s">
        <v>266</v>
      </c>
      <c r="CS1" s="4" t="s">
        <v>268</v>
      </c>
      <c r="CT1" s="4" t="s">
        <v>270</v>
      </c>
      <c r="CU1" s="4" t="s">
        <v>272</v>
      </c>
      <c r="CV1" s="4" t="s">
        <v>274</v>
      </c>
      <c r="CW1" s="4" t="s">
        <v>275</v>
      </c>
      <c r="CX1" s="4" t="s">
        <v>277</v>
      </c>
      <c r="CY1" s="4" t="s">
        <v>278</v>
      </c>
      <c r="CZ1" s="4" t="s">
        <v>281</v>
      </c>
      <c r="DA1" s="4"/>
      <c r="DB1" s="4" t="s">
        <v>283</v>
      </c>
      <c r="DC1" s="4" t="s">
        <v>284</v>
      </c>
      <c r="DD1" s="4" t="s">
        <v>286</v>
      </c>
      <c r="DE1" s="4" t="s">
        <v>288</v>
      </c>
      <c r="DF1" s="4" t="s">
        <v>290</v>
      </c>
      <c r="DG1" s="4"/>
      <c r="DH1" s="4" t="s">
        <v>291</v>
      </c>
      <c r="DI1" s="4" t="s">
        <v>293</v>
      </c>
      <c r="DJ1" s="4" t="s">
        <v>296</v>
      </c>
      <c r="DK1" s="4" t="s">
        <v>297</v>
      </c>
      <c r="DL1" s="4" t="s">
        <v>299</v>
      </c>
      <c r="DM1" s="4"/>
      <c r="DN1" s="4" t="s">
        <v>301</v>
      </c>
      <c r="DO1" s="4" t="s">
        <v>302</v>
      </c>
      <c r="DP1" s="4" t="s">
        <v>305</v>
      </c>
      <c r="DQ1" s="4" t="s">
        <v>306</v>
      </c>
      <c r="DR1" s="4"/>
      <c r="DS1" s="4" t="s">
        <v>308</v>
      </c>
      <c r="DT1" s="4" t="s">
        <v>310</v>
      </c>
      <c r="DU1" s="4" t="s">
        <v>311</v>
      </c>
      <c r="DV1" s="4" t="s">
        <v>313</v>
      </c>
      <c r="DW1" s="4" t="s">
        <v>315</v>
      </c>
    </row>
    <row r="2">
      <c r="A2" s="1"/>
      <c r="B2" s="20" t="s">
        <v>317</v>
      </c>
      <c r="C2" s="20" t="s">
        <v>318</v>
      </c>
      <c r="D2" s="4"/>
      <c r="E2" s="4" t="s">
        <v>320</v>
      </c>
      <c r="F2" s="4" t="s">
        <v>321</v>
      </c>
      <c r="G2" s="4" t="s">
        <v>323</v>
      </c>
      <c r="H2" s="4" t="s">
        <v>324</v>
      </c>
      <c r="I2" s="4" t="s">
        <v>326</v>
      </c>
      <c r="J2" s="4" t="s">
        <v>327</v>
      </c>
      <c r="K2" s="4" t="s">
        <v>329</v>
      </c>
      <c r="L2" s="4" t="s">
        <v>330</v>
      </c>
      <c r="M2" s="4" t="s">
        <v>332</v>
      </c>
      <c r="N2" s="4" t="s">
        <v>333</v>
      </c>
      <c r="O2" s="4" t="s">
        <v>336</v>
      </c>
      <c r="P2" s="4" t="s">
        <v>337</v>
      </c>
      <c r="Q2" s="4" t="s">
        <v>339</v>
      </c>
      <c r="R2" s="4" t="s">
        <v>340</v>
      </c>
      <c r="S2" s="4" t="s">
        <v>342</v>
      </c>
      <c r="T2" s="4" t="s">
        <v>343</v>
      </c>
      <c r="U2" s="4"/>
      <c r="V2" s="4" t="s">
        <v>345</v>
      </c>
      <c r="W2" s="4" t="s">
        <v>348</v>
      </c>
      <c r="X2" s="4" t="s">
        <v>349</v>
      </c>
      <c r="Y2" s="4" t="s">
        <v>351</v>
      </c>
      <c r="Z2" s="4" t="s">
        <v>352</v>
      </c>
      <c r="AA2" s="4" t="s">
        <v>354</v>
      </c>
      <c r="AB2" s="4" t="s">
        <v>355</v>
      </c>
      <c r="AC2" s="4" t="s">
        <v>356</v>
      </c>
      <c r="AD2" s="4" t="s">
        <v>358</v>
      </c>
      <c r="AE2" s="4" t="s">
        <v>359</v>
      </c>
      <c r="AF2" s="4" t="s">
        <v>361</v>
      </c>
      <c r="AG2" s="4" t="s">
        <v>362</v>
      </c>
      <c r="AH2" s="4" t="s">
        <v>364</v>
      </c>
      <c r="AI2" s="4" t="s">
        <v>365</v>
      </c>
      <c r="AJ2" s="4" t="s">
        <v>366</v>
      </c>
      <c r="AK2" s="4" t="s">
        <v>368</v>
      </c>
      <c r="AL2" s="4" t="s">
        <v>369</v>
      </c>
      <c r="AM2" s="4" t="s">
        <v>370</v>
      </c>
      <c r="AN2" s="4" t="s">
        <v>372</v>
      </c>
      <c r="AO2" s="4" t="s">
        <v>373</v>
      </c>
      <c r="AP2" s="4"/>
      <c r="AQ2" s="4" t="s">
        <v>374</v>
      </c>
      <c r="AR2" s="4" t="s">
        <v>376</v>
      </c>
      <c r="AS2" s="4" t="s">
        <v>377</v>
      </c>
      <c r="AT2" s="4" t="s">
        <v>378</v>
      </c>
      <c r="AU2" s="4" t="s">
        <v>379</v>
      </c>
      <c r="AV2" s="4" t="s">
        <v>381</v>
      </c>
      <c r="AW2" s="4" t="s">
        <v>382</v>
      </c>
      <c r="AX2" s="4" t="s">
        <v>383</v>
      </c>
      <c r="AY2" s="4" t="s">
        <v>385</v>
      </c>
      <c r="AZ2" s="4" t="s">
        <v>386</v>
      </c>
      <c r="BA2" s="4" t="s">
        <v>388</v>
      </c>
      <c r="BB2" s="4" t="s">
        <v>389</v>
      </c>
      <c r="BC2" s="4" t="s">
        <v>391</v>
      </c>
      <c r="BD2" s="4" t="s">
        <v>392</v>
      </c>
      <c r="BE2" s="4" t="s">
        <v>393</v>
      </c>
      <c r="BF2" s="4" t="s">
        <v>395</v>
      </c>
      <c r="BG2" s="4" t="s">
        <v>396</v>
      </c>
      <c r="BH2" s="4" t="s">
        <v>397</v>
      </c>
      <c r="BI2" s="4" t="s">
        <v>398</v>
      </c>
      <c r="BJ2" s="4" t="s">
        <v>400</v>
      </c>
      <c r="BK2" s="4"/>
      <c r="BL2" s="4" t="s">
        <v>401</v>
      </c>
      <c r="BM2" s="4" t="s">
        <v>403</v>
      </c>
      <c r="BN2" s="4" t="s">
        <v>405</v>
      </c>
      <c r="BO2" s="4" t="s">
        <v>408</v>
      </c>
      <c r="BP2" s="4" t="s">
        <v>409</v>
      </c>
      <c r="BQ2" s="4" t="s">
        <v>411</v>
      </c>
      <c r="BR2" s="4" t="s">
        <v>412</v>
      </c>
      <c r="BS2" s="4" t="s">
        <v>413</v>
      </c>
      <c r="BT2" s="4" t="s">
        <v>415</v>
      </c>
      <c r="BU2" s="4" t="s">
        <v>416</v>
      </c>
      <c r="BV2" s="4" t="s">
        <v>418</v>
      </c>
      <c r="BW2" s="4" t="s">
        <v>419</v>
      </c>
      <c r="BX2" s="4" t="s">
        <v>421</v>
      </c>
      <c r="BY2" s="4" t="s">
        <v>426</v>
      </c>
      <c r="BZ2" s="4" t="s">
        <v>428</v>
      </c>
      <c r="CA2" s="4" t="s">
        <v>430</v>
      </c>
      <c r="CB2" s="4" t="s">
        <v>431</v>
      </c>
      <c r="CC2" s="4" t="s">
        <v>432</v>
      </c>
      <c r="CD2" s="4" t="s">
        <v>434</v>
      </c>
      <c r="CE2" s="4" t="s">
        <v>435</v>
      </c>
      <c r="CF2" s="4"/>
      <c r="CG2" s="4" t="s">
        <v>401</v>
      </c>
      <c r="CH2" s="4" t="s">
        <v>403</v>
      </c>
      <c r="CI2" s="4" t="s">
        <v>405</v>
      </c>
      <c r="CJ2" s="4" t="s">
        <v>408</v>
      </c>
      <c r="CK2" s="4" t="s">
        <v>409</v>
      </c>
      <c r="CL2" s="4" t="s">
        <v>411</v>
      </c>
      <c r="CM2" s="4" t="s">
        <v>412</v>
      </c>
      <c r="CN2" s="4" t="s">
        <v>413</v>
      </c>
      <c r="CO2" s="4" t="s">
        <v>415</v>
      </c>
      <c r="CP2" s="4" t="s">
        <v>416</v>
      </c>
      <c r="CQ2" s="4" t="s">
        <v>418</v>
      </c>
      <c r="CR2" s="4" t="s">
        <v>419</v>
      </c>
      <c r="CS2" s="4" t="s">
        <v>421</v>
      </c>
      <c r="CT2" s="4" t="s">
        <v>426</v>
      </c>
      <c r="CU2" s="4" t="s">
        <v>428</v>
      </c>
      <c r="CV2" s="4" t="s">
        <v>430</v>
      </c>
      <c r="CW2" s="4" t="s">
        <v>431</v>
      </c>
      <c r="CX2" s="4" t="s">
        <v>432</v>
      </c>
      <c r="CY2" s="4" t="s">
        <v>434</v>
      </c>
      <c r="CZ2" s="4" t="s">
        <v>435</v>
      </c>
      <c r="DA2" s="4"/>
      <c r="DB2" s="4" t="s">
        <v>445</v>
      </c>
      <c r="DC2" s="4" t="s">
        <v>446</v>
      </c>
      <c r="DD2" s="4" t="s">
        <v>448</v>
      </c>
      <c r="DE2" s="4" t="s">
        <v>449</v>
      </c>
      <c r="DF2" s="4" t="s">
        <v>450</v>
      </c>
      <c r="DG2" s="4"/>
      <c r="DH2" s="4" t="s">
        <v>451</v>
      </c>
      <c r="DI2" s="4" t="s">
        <v>454</v>
      </c>
      <c r="DJ2" s="4" t="s">
        <v>455</v>
      </c>
      <c r="DK2" s="4" t="s">
        <v>457</v>
      </c>
      <c r="DL2" s="4" t="s">
        <v>459</v>
      </c>
      <c r="DM2" s="4"/>
      <c r="DN2" s="4" t="s">
        <v>461</v>
      </c>
      <c r="DO2" s="4" t="s">
        <v>462</v>
      </c>
      <c r="DP2" s="4" t="s">
        <v>464</v>
      </c>
      <c r="DQ2" s="4" t="s">
        <v>466</v>
      </c>
      <c r="DR2" s="4"/>
      <c r="DS2" s="4" t="s">
        <v>468</v>
      </c>
      <c r="DT2" s="4" t="s">
        <v>470</v>
      </c>
      <c r="DU2" s="4" t="s">
        <v>471</v>
      </c>
      <c r="DV2" s="4" t="s">
        <v>472</v>
      </c>
      <c r="DW2" s="4" t="s">
        <v>473</v>
      </c>
    </row>
    <row r="3">
      <c r="A3" s="20" t="s">
        <v>475</v>
      </c>
      <c r="B3" s="30">
        <v>0.5</v>
      </c>
      <c r="C3" s="31">
        <v>2.7</v>
      </c>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row>
    <row r="4">
      <c r="A4" s="4" t="s">
        <v>530</v>
      </c>
      <c r="B4" s="33">
        <f>0.6 * B3</f>
        <v>0.3</v>
      </c>
      <c r="C4" s="35">
        <f>0.8 * C3</f>
        <v>2.16</v>
      </c>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row>
    <row r="5">
      <c r="A5" s="4" t="s">
        <v>601</v>
      </c>
      <c r="B5" s="38">
        <f>1.4 * B3</f>
        <v>0.7</v>
      </c>
      <c r="C5" s="39">
        <f>1.2 * C3</f>
        <v>3.24</v>
      </c>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row>
    <row r="6">
      <c r="A6" s="1"/>
      <c r="B6" s="4"/>
      <c r="C6" s="4"/>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row>
    <row r="7">
      <c r="A7" s="4" t="s">
        <v>692</v>
      </c>
      <c r="B7" s="40">
        <f>Baseline!B$36</f>
        <v>0.5</v>
      </c>
      <c r="C7" s="40">
        <f>Baseline!B$45</f>
        <v>2.7</v>
      </c>
      <c r="D7" s="41"/>
      <c r="E7" s="43">
        <f>Baseline!B$33 * (Baseline!B$45 * Baseline!B$66*Baseline!B$66/Baseline!B$73 + Baseline!B$52*Baseline!B$52/Baseline!B$74 + Baseline!B$53*Baseline!B$53/Baseline!B$75 + Baseline!B$54*Baseline!B$54/Baseline!B$76)</f>
        <v>0.00001915730904</v>
      </c>
      <c r="F7" s="43">
        <f>Baseline!B$33 * (Baseline!B$45 * Baseline!B$66*Baseline!B$57/Baseline!B$73 + Baseline!B$52*Baseline!B$67/Baseline!B$74 + Baseline!B$53*Baseline!B$55/Baseline!B$75 + Baseline!B$54*Baseline!B$56/Baseline!B$76)</f>
        <v>0.0000001998927062</v>
      </c>
      <c r="G7" s="45">
        <f>Baseline!B$33 * (Baseline!B$45 * Baseline!B$66*Baseline!B$58/Baseline!B$73 + Baseline!B$52*Baseline!B$59/Baseline!B$74 + Baseline!B$53*Baseline!B$68/Baseline!B$75 + Baseline!B$54*Baseline!B$60/Baseline!B$76)</f>
        <v>0.0000001686655947</v>
      </c>
      <c r="H7" s="43">
        <f>Baseline!B$33 * (Baseline!B$45 * Baseline!B$66*Baseline!B$61/Baseline!B$73 + Baseline!B$52*Baseline!B$62/Baseline!B$74 + Baseline!B$53*Baseline!B$63/Baseline!B$75 + Baseline!B$54*Baseline!B$69/Baseline!B$76)</f>
        <v>0.000000003404623166</v>
      </c>
      <c r="I7" s="43">
        <f>Baseline!B$33 * (Baseline!B$45 * Baseline!B$57*Baseline!B$66/Baseline!B$73 + Baseline!B$67*Baseline!B$52/Baseline!B$74 + Baseline!B$55*Baseline!B$53/Baseline!B$75 + Baseline!B$56*Baseline!B$54/Baseline!B$76)</f>
        <v>0.0000001998927062</v>
      </c>
      <c r="J7" s="45">
        <f>Baseline!B$33 * (Baseline!B$45 * Baseline!B$57*Baseline!B$57/Baseline!B$73 + Baseline!B$67*Baseline!B$67/Baseline!B$74 + Baseline!B$55*Baseline!B$55/Baseline!B$75 + Baseline!B$56*Baseline!B$56/Baseline!B$76)</f>
        <v>0.000001763813804</v>
      </c>
      <c r="K7" s="43">
        <f>Baseline!B$33 * (Baseline!B$45 * Baseline!B$57*Baseline!B$58/Baseline!B$73 + Baseline!B$67*Baseline!B$59/Baseline!B$74 + Baseline!B$55*Baseline!B$68/Baseline!B$75 + Baseline!B$56*Baseline!B$60/Baseline!B$76)</f>
        <v>0.00000001374191959</v>
      </c>
      <c r="L7" s="45">
        <f>Baseline!B$33 * (Baseline!B$45 * Baseline!B$57*Baseline!B$61/Baseline!B$73 + Baseline!B$67*Baseline!B$62/Baseline!B$74 + Baseline!B$55*Baseline!B$63/Baseline!B$75 + Baseline!B$56*Baseline!B$69/Baseline!B$76)</f>
        <v>0.00000001439285184</v>
      </c>
      <c r="M7" s="43">
        <f>Baseline!B$33 * (Baseline!B$45 * Baseline!B$58*Baseline!B$66/Baseline!B$73 + Baseline!B$59*Baseline!B$52/Baseline!B$74 + Baseline!B$68*Baseline!B$53/Baseline!B$75 + Baseline!B$60*Baseline!B$54/Baseline!B$76)</f>
        <v>0.0000001686655947</v>
      </c>
      <c r="N7" s="45">
        <f>Baseline!B$33 * (Baseline!B$45 * Baseline!B$58*Baseline!B$57/Baseline!B$73 + Baseline!B$59*Baseline!B$67/Baseline!B$74 + Baseline!B$68*Baseline!B$55/Baseline!B$75 + Baseline!B$60*Baseline!B$56/Baseline!B$76)</f>
        <v>0.00000001374191959</v>
      </c>
      <c r="O7" s="45">
        <f>Baseline!B$33 * (Baseline!B$45 * Baseline!B$58*Baseline!B$58/Baseline!B$73 + Baseline!B$59*Baseline!B$59/Baseline!B$74 + Baseline!B$68*Baseline!B$68/Baseline!B$75 + Baseline!B$60*Baseline!B$60/Baseline!B$76)</f>
        <v>0.000001324390272</v>
      </c>
      <c r="P7" s="43">
        <f>Baseline!B$33 * (Baseline!B$45 * Baseline!B$58*Baseline!B$61/Baseline!B$73 + Baseline!B$59*Baseline!B$62/Baseline!B$74 + Baseline!B$68*Baseline!B$63/Baseline!B$75 + Baseline!B$60*Baseline!B$69/Baseline!B$76)</f>
        <v>0.000000001646941754</v>
      </c>
      <c r="Q7" s="43">
        <f>Baseline!B$33 * (Baseline!B$45 * Baseline!B$61*Baseline!B$66/Baseline!B$73 + Baseline!B$62*Baseline!B$52/Baseline!B$74 + Baseline!B$63*Baseline!B$53/Baseline!B$75 + Baseline!B$69*Baseline!B$54/Baseline!B$76)</f>
        <v>0.000000003404623166</v>
      </c>
      <c r="R7" s="43">
        <f>Baseline!B$33 * (Baseline!B$45 * Baseline!B$61*Baseline!B$57/Baseline!B$73 + Baseline!B$62*Baseline!B$67/Baseline!B$74 + Baseline!B$63*Baseline!B$55/Baseline!B$75 + Baseline!B$69*Baseline!B$56/Baseline!B$76)</f>
        <v>0.00000001439285184</v>
      </c>
      <c r="S7" s="43">
        <f>Baseline!B$33 * (Baseline!B$45 * Baseline!B$61*Baseline!B$58/Baseline!B$73 + Baseline!B$62*Baseline!B$59/Baseline!B$74 + Baseline!B$63*Baseline!B$68/Baseline!B$75 + Baseline!B$69*Baseline!B$60/Baseline!B$76)</f>
        <v>0.000000001646941754</v>
      </c>
      <c r="T7" s="43">
        <f>Baseline!B$33 * (Baseline!B$45 * Baseline!B$61*Baseline!B$61/Baseline!B$73 + Baseline!B$62*Baseline!B$62/Baseline!B$74 + Baseline!B$63*Baseline!B$63/Baseline!B$75 + Baseline!B$69*Baseline!B$69/Baseline!B$76)</f>
        <v>0.00000009854654509</v>
      </c>
      <c r="U7" s="41"/>
      <c r="V7" s="43">
        <f>Baseline!B$80 * ( Baseline!B$87 * Baseline!B$7 )</f>
        <v>0.1988337106</v>
      </c>
      <c r="W7" s="43">
        <f>Baseline!C$80 * ( Baseline!D$87 * Baseline!B$11 )</f>
        <v>0.003687339932</v>
      </c>
      <c r="X7" s="43">
        <f>Baseline!D$80 * ( Baseline!F$87 * Baseline!B$16 )</f>
        <v>0.005858560624</v>
      </c>
      <c r="Y7" s="43">
        <f>Baseline!E$80 * ( Baseline!H$87 * Baseline!B$18 )</f>
        <v>0.001197315632</v>
      </c>
      <c r="Z7" s="51">
        <f t="shared" ref="Z7:Z1007" si="1">SUM( V7:Y7 )</f>
        <v>0.2095769268</v>
      </c>
      <c r="AA7" s="43">
        <f>Baseline!B$81 * ( Baseline!B$87 * Baseline!B$7 )</f>
        <v>0.002074686397</v>
      </c>
      <c r="AB7" s="45">
        <f>Baseline!C$81 * ( Baseline!D$87 * Baseline!B$11 )</f>
        <v>0.03253636011</v>
      </c>
      <c r="AC7" s="45">
        <f>Baseline!D$81 * ( Baseline!F$87 * Baseline!B$16 )</f>
        <v>0.0004773224153</v>
      </c>
      <c r="AD7" s="45">
        <f>Baseline!D$81 * ( Baseline!F$87 * Baseline!B$16 )</f>
        <v>0.0004773224153</v>
      </c>
      <c r="AE7" s="51">
        <f t="shared" ref="AE7:AE1007" si="2">SUM( AA7:AD7 )</f>
        <v>0.03556569134</v>
      </c>
      <c r="AF7" s="51">
        <f>Baseline!B$82 * ( Baseline!B$87 * Baseline!B$7 )</f>
        <v>0.001750580207</v>
      </c>
      <c r="AG7" s="51">
        <f>Baseline!C$82 * ( Baseline!D$87 * Baseline!B$11 )</f>
        <v>0.0002534916347</v>
      </c>
      <c r="AH7" s="51">
        <f>Baseline!D$82 * ( Baseline!F$87 * Baseline!B$16 )</f>
        <v>0.04600239138</v>
      </c>
      <c r="AI7" s="51">
        <f>Baseline!E$82 * ( Baseline!H$87 * Baseline!B$18 )</f>
        <v>0.0005791857165</v>
      </c>
      <c r="AJ7" s="51">
        <f t="shared" ref="AJ7:AJ1007" si="3">SUM( AF7:AI7 )</f>
        <v>0.04858564894</v>
      </c>
      <c r="AK7" s="51">
        <f>Baseline!B$83 * ( Baseline!B$87 * Baseline!B$7 )</f>
        <v>0.00003533658384</v>
      </c>
      <c r="AL7" s="51">
        <f>Baseline!C$83 * ( Baseline!D$87 * Baseline!B$11 )</f>
        <v>0.0002654991186</v>
      </c>
      <c r="AM7" s="51">
        <f>Baseline!D$83 * ( Baseline!F$87 * Baseline!B$16 )</f>
        <v>0.00005720614291</v>
      </c>
      <c r="AN7" s="51">
        <f>Baseline!E$83 * ( Baseline!H$87 * Baseline!B$18 )</f>
        <v>0.03465620516</v>
      </c>
      <c r="AO7" s="51">
        <f t="shared" ref="AO7:AO1007" si="4">SUM( AK7:AN7 )</f>
        <v>0.035014247</v>
      </c>
      <c r="AP7" s="61"/>
      <c r="AQ7" s="51">
        <f>Baseline!B$94 * ( (1-Baseline!B$88-Baseline!B$87) + (1-Baseline!B$36)*Baseline!B$88 )</f>
        <v>0.106097668</v>
      </c>
      <c r="AR7" s="51">
        <f>Baseline!C$94 * ( (1-Baseline!B$88-Baseline!B$87) + (1-Baseline!B$36)*Baseline!B$88 )</f>
        <v>0.001967564587</v>
      </c>
      <c r="AS7" s="51">
        <f>Baseline!D$94 * ( (1-Baseline!B$88-Baseline!B$87) + (1-Baseline!B$36)*Baseline!B$88 )</f>
        <v>0.003126127949</v>
      </c>
      <c r="AT7" s="51">
        <f>Baseline!E$94 * ( (1-Baseline!B$88-Baseline!B$87) + (1-Baseline!B$36)*Baseline!B$88 )</f>
        <v>0.0006388876214</v>
      </c>
      <c r="AU7" s="51">
        <f t="shared" ref="AU7:AU1007" si="5">SUM( AQ7:AT7 )</f>
        <v>0.1118302481</v>
      </c>
      <c r="AV7" s="51">
        <f>Baseline!B$95 * ( (1-Baseline!D$88-Baseline!D$87) + (1-Baseline!B$36)*Baseline!D$88 )</f>
        <v>0.001592111022</v>
      </c>
      <c r="AW7" s="51">
        <f>Baseline!C$95 * ( (1-Baseline!D$88-Baseline!D$87) + (1-Baseline!B$36)*Baseline!D$88 )</f>
        <v>0.02496835069</v>
      </c>
      <c r="AX7" s="51">
        <f>Baseline!D$95 * ( (1-Baseline!D$88-Baseline!D$87) + (1-Baseline!B$36)*Baseline!D$88 )</f>
        <v>0.0003662964578</v>
      </c>
      <c r="AY7" s="51">
        <f>Baseline!E$95 * ( (1-Baseline!D$88-Baseline!D$87) + (1-Baseline!B$36)*Baseline!D$88 )</f>
        <v>0.003884251542</v>
      </c>
      <c r="AZ7" s="51">
        <f t="shared" ref="AZ7:AZ1007" si="6">SUM( AV7:AY7 )</f>
        <v>0.03081100971</v>
      </c>
      <c r="BA7" s="51">
        <f>Baseline!B$96 * ( (1-Baseline!F$88-Baseline!F$87) + (1-Baseline!B$36)*Baseline!F$88 )</f>
        <v>0.001259773536</v>
      </c>
      <c r="BB7" s="51">
        <f>Baseline!C$96 * ( (1-Baseline!F$88-Baseline!F$87) + (1-Baseline!B$36)*Baseline!F$88 )</f>
        <v>0.0001824206921</v>
      </c>
      <c r="BC7" s="51">
        <f>Baseline!D$96 * ( (1-Baseline!F$88-Baseline!F$87) + (1-Baseline!B$36)*Baseline!F$88 )</f>
        <v>0.03310479291</v>
      </c>
      <c r="BD7" s="51">
        <f>Baseline!E$96 * ( (1-Baseline!F$88-Baseline!F$87) + (1-Baseline!B$36)*Baseline!F$88 )</f>
        <v>0.0004168005755</v>
      </c>
      <c r="BE7" s="51">
        <f t="shared" ref="BE7:BE1007" si="7">SUM( BA7:BD7 )</f>
        <v>0.03496378772</v>
      </c>
      <c r="BF7" s="51">
        <f>Baseline!B$97 * ( (1-Baseline!H$88-Baseline!H$87) + (1-Baseline!B$36)*Baseline!H$88 )</f>
        <v>0.00002799788211</v>
      </c>
      <c r="BG7" s="51">
        <f>Baseline!C$97 * ( (1-Baseline!H$88-Baseline!H$87) + (1-Baseline!B$36)*Baseline!H$88 )</f>
        <v>0.0002103602616</v>
      </c>
      <c r="BH7" s="51">
        <f>Baseline!D$97 * ( (1-Baseline!H$88-Baseline!H$87) + (1-Baseline!B$36)*Baseline!H$88 )</f>
        <v>0.00004532557115</v>
      </c>
      <c r="BI7" s="51">
        <f>Baseline!E$97 * ( (1-Baseline!H$88-Baseline!H$87) + (1-Baseline!B$36)*Baseline!H$88 )</f>
        <v>0.02745880447</v>
      </c>
      <c r="BJ7" s="51">
        <f t="shared" ref="BJ7:BJ1007" si="8">SUM( BF7:BI7 )</f>
        <v>0.02774248819</v>
      </c>
      <c r="BK7" s="61"/>
      <c r="BL7" s="51">
        <f>Baseline!B$94 / Baseline!F$94</f>
        <v>0.9487385546</v>
      </c>
      <c r="BM7" s="51">
        <f>Baseline!C$94 / Baseline!F$94</f>
        <v>0.01759420748</v>
      </c>
      <c r="BN7" s="51">
        <f>Baseline!D$94 / Baseline!F$94</f>
        <v>0.02795422528</v>
      </c>
      <c r="BO7" s="51">
        <f>Baseline!E$94 / Baseline!F$94</f>
        <v>0.005713012643</v>
      </c>
      <c r="BP7" s="51">
        <f t="shared" ref="BP7:BP1007" si="9">SUM( BL7:BO7 )</f>
        <v>1</v>
      </c>
      <c r="BQ7" s="51">
        <f>Baseline!B$95 / Baseline!F$95</f>
        <v>0.0516734452</v>
      </c>
      <c r="BR7" s="51">
        <f>Baseline!C$95 / Baseline!F$95</f>
        <v>0.8103710629</v>
      </c>
      <c r="BS7" s="51">
        <f>Baseline!D$95 / Baseline!F$95</f>
        <v>0.0118884925</v>
      </c>
      <c r="BT7" s="51">
        <f>Baseline!E$95 / Baseline!F$95</f>
        <v>0.1260669994</v>
      </c>
      <c r="BU7" s="51">
        <f t="shared" ref="BU7:BU1007" si="10">SUM( BQ7:BT7 )</f>
        <v>1</v>
      </c>
      <c r="BV7" s="51">
        <f>Baseline!B$96 / Baseline!F$96</f>
        <v>0.03603080838</v>
      </c>
      <c r="BW7" s="51">
        <f>Baseline!C$96 / Baseline!F$96</f>
        <v>0.005217417905</v>
      </c>
      <c r="BX7" s="51">
        <f>Baseline!D$96 / Baseline!F$96</f>
        <v>0.946830852</v>
      </c>
      <c r="BY7" s="51">
        <f>Baseline!E$96 / Baseline!F$96</f>
        <v>0.0119209217</v>
      </c>
      <c r="BZ7" s="51">
        <f t="shared" ref="BZ7:BZ1007" si="11">SUM( BV7:BY7 )</f>
        <v>1</v>
      </c>
      <c r="CA7" s="51">
        <f>Baseline!B$97 / Baseline!F$97</f>
        <v>0.001009205877</v>
      </c>
      <c r="CB7" s="51">
        <f>Baseline!C$97 / Baseline!F$97</f>
        <v>0.007582602549</v>
      </c>
      <c r="CC7" s="51">
        <f>Baseline!D$97 / Baseline!F$97</f>
        <v>0.001633796177</v>
      </c>
      <c r="CD7" s="51">
        <f>Baseline!E$97 / Baseline!F$97</f>
        <v>0.9897743954</v>
      </c>
      <c r="CE7" s="51">
        <f t="shared" ref="CE7:CE1007" si="12">SUM( CA7:CD7 )</f>
        <v>1</v>
      </c>
      <c r="CF7" s="61"/>
      <c r="CG7" s="51">
        <f>Baseline!B$94 / Baseline!F$94</f>
        <v>0.9487385546</v>
      </c>
      <c r="CH7" s="51">
        <f>Baseline!C$94 / Baseline!F$94</f>
        <v>0.01759420748</v>
      </c>
      <c r="CI7" s="51">
        <f>Baseline!D$94 / Baseline!F$94</f>
        <v>0.02795422528</v>
      </c>
      <c r="CJ7" s="51">
        <f>Baseline!E$94 / Baseline!F$94</f>
        <v>0.005713012643</v>
      </c>
      <c r="CK7" s="51">
        <f t="shared" ref="CK7:CK1007" si="13">SUM( CG7:CJ7 )</f>
        <v>1</v>
      </c>
      <c r="CL7" s="51">
        <f>Baseline!B$95 / Baseline!F$95</f>
        <v>0.0516734452</v>
      </c>
      <c r="CM7" s="51">
        <f>Baseline!C$95 / Baseline!F$95</f>
        <v>0.8103710629</v>
      </c>
      <c r="CN7" s="51">
        <f>Baseline!D$95 / Baseline!F$95</f>
        <v>0.0118884925</v>
      </c>
      <c r="CO7" s="51">
        <f>Baseline!E$95 / Baseline!F$95</f>
        <v>0.1260669994</v>
      </c>
      <c r="CP7" s="51">
        <f t="shared" ref="CP7:CP1007" si="14">SUM( CL7:CO7 )</f>
        <v>1</v>
      </c>
      <c r="CQ7" s="51">
        <f>Baseline!B$96 / Baseline!F$96</f>
        <v>0.03603080838</v>
      </c>
      <c r="CR7" s="51">
        <f>Baseline!C$96 / Baseline!F$96</f>
        <v>0.005217417905</v>
      </c>
      <c r="CS7" s="51">
        <f>Baseline!D$96 / Baseline!F$96</f>
        <v>0.946830852</v>
      </c>
      <c r="CT7" s="51">
        <f>Baseline!E$96 / Baseline!F$96</f>
        <v>0.0119209217</v>
      </c>
      <c r="CU7" s="51">
        <f t="shared" ref="CU7:CU1007" si="15">SUM( CQ7:CT7 )</f>
        <v>1</v>
      </c>
      <c r="CV7" s="51">
        <f>Baseline!B$97 / Baseline!F$97</f>
        <v>0.001009205877</v>
      </c>
      <c r="CW7" s="51">
        <f>Baseline!C$97 / Baseline!F$97</f>
        <v>0.007582602549</v>
      </c>
      <c r="CX7" s="51">
        <f>Baseline!D$97 / Baseline!F$97</f>
        <v>0.001633796177</v>
      </c>
      <c r="CY7" s="51">
        <f>Baseline!E$97 / Baseline!F$97</f>
        <v>0.9897743954</v>
      </c>
      <c r="CZ7" s="51">
        <f t="shared" ref="CZ7:CZ1007" si="16">SUM( CV7:CY7 )</f>
        <v>1</v>
      </c>
      <c r="DA7" s="61"/>
      <c r="DB7" s="51">
        <f>(Baseline!B$101*Baseline!B$7 + Baseline!B$102*Baseline!B$11 + Baseline!B$103*Baseline!B$16 + Baseline!B$104*Baseline!B$18)</f>
        <v>60374.26359</v>
      </c>
      <c r="DC7" s="51">
        <f>(Baseline!C$101*Baseline!B$7 + Baseline!C$102*Baseline!B$11 + Baseline!C$103*Baseline!B$16 + Baseline!C$104*Baseline!B$18)</f>
        <v>64743.95718</v>
      </c>
      <c r="DD7" s="51">
        <f>(Baseline!D$101*Baseline!B$7 + Baseline!D$102*Baseline!B$11 + Baseline!D$103*Baseline!B$16 + Baseline!D$104*Baseline!B$18)</f>
        <v>115284.5556</v>
      </c>
      <c r="DE7" s="51">
        <f>(Baseline!E$101*Baseline!B$7 + Baseline!E$102*Baseline!B$11 + Baseline!E$103*Baseline!B$16 + Baseline!E$104*Baseline!B$18)</f>
        <v>1267397.272</v>
      </c>
      <c r="DF7" s="51">
        <f t="shared" ref="DF7:DF1007" si="17">SUM( DB7:DE7 )</f>
        <v>1507800.048</v>
      </c>
      <c r="DG7" s="61"/>
      <c r="DH7" s="51">
        <f>Baseline!B$115 / Baseline!B$119</f>
        <v>0.04004129304</v>
      </c>
      <c r="DI7" s="51">
        <f>Baseline!B$116 / Baseline!B$119</f>
        <v>0.0429393521</v>
      </c>
      <c r="DJ7" s="51">
        <f>Baseline!B$117 / Baseline!B$119</f>
        <v>0.0764587823</v>
      </c>
      <c r="DK7" s="51">
        <f>Baseline!B$118 / Baseline!B$119</f>
        <v>0.8405605726</v>
      </c>
      <c r="DL7" s="51">
        <f t="shared" ref="DL7:DL1007" si="18">SUM( DH7:DK7 )</f>
        <v>1</v>
      </c>
      <c r="DM7" s="61"/>
      <c r="DN7" s="51">
        <f>Baseline!C$115 / (Baseline!B$7/Baseline!B$17)</f>
        <v>4.274144668</v>
      </c>
      <c r="DO7" s="51">
        <f>Baseline!C$116 / (Baseline!B$11/Baseline!B$17)</f>
        <v>1.036576512</v>
      </c>
      <c r="DP7" s="51">
        <f>Baseline!C$117 / (Baseline!B$16/Baseline!B$17)</f>
        <v>1.18151925</v>
      </c>
      <c r="DQ7" s="51">
        <f>Baseline!C$118 / (Baseline!B$18/Baseline!B$17)</f>
        <v>0.9503279338</v>
      </c>
      <c r="DR7" s="79"/>
      <c r="DS7" s="51">
        <f>(Baseline!F$101*Baseline!B$34)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0.02930406847</v>
      </c>
      <c r="DT7" s="51">
        <f>(Baseline!F$102*Baseline!B$34) + (Baseline!D$88*(1-Baseline!D$89)*Baseline!B$35) + (Baseline!D$88*Baseline!D$89*((1-Baseline!D$90)*Baseline!B$40 + Baseline!D$90*Baseline!B$41))</f>
        <v>0.01103521946</v>
      </c>
      <c r="DU7" s="51">
        <f>(Baseline!F$103*Baseline!B$34) + (Baseline!F$88*(1-Baseline!F$89)*Baseline!B$35) + (Baseline!F$88*Baseline!F$89*((1-Baseline!F$90)*Baseline!B$40 + Baseline!F$90*Baseline!B$41))</f>
        <v>0.01297520816</v>
      </c>
      <c r="DV7" s="51">
        <f>(Baseline!F$104*Baseline!B$34) + (Baseline!H$88*(1-Baseline!H$89)*Baseline!B$35) + (Baseline!H$88*Baseline!H$89*((1-Baseline!H$90)*Baseline!B$40 + Baseline!H$90*Baseline!B$41))</f>
        <v>0.009306373228</v>
      </c>
      <c r="DW7" s="51">
        <f>( Baseline!B$123*Baseline!B$7 + Baseline!B$124*Baseline!B$11 + Baseline!B$125*Baseline!B$16 + Baseline!B$126*Baseline!B$18 ) / Baseline!B$17</f>
        <v>0.009802751486</v>
      </c>
    </row>
    <row r="8">
      <c r="A8" s="4" t="s">
        <v>4</v>
      </c>
      <c r="B8" s="45">
        <f>MIN( MAX( NORMINV( MCrands!B8, (B$5+B$4)/2, (B$5-B$4)/3.29 ), 0 ), 1 )</f>
        <v>0.5626147231</v>
      </c>
      <c r="C8" s="45">
        <f>MAX( NORMINV( MCrands!C8, (C$5+C$4)/2, (C$5-C$4)/3.29 ), 0 )</f>
        <v>2.5365703</v>
      </c>
      <c r="D8" s="41"/>
      <c r="E8" s="43">
        <f>Baseline!B$33 * (C8 * Baseline!B$66*Baseline!B$66/Baseline!B$73 + Baseline!B$52*Baseline!B$52/Baseline!B$74 + Baseline!B$53*Baseline!B$53/Baseline!B$75 + Baseline!B$54*Baseline!B$54/Baseline!B$76)</f>
        <v>0.00001800022284</v>
      </c>
      <c r="F8" s="43">
        <f>Baseline!B$33 * (C8 * Baseline!B$66*Baseline!B$57/Baseline!B$73 + Baseline!B$52*Baseline!B$67/Baseline!B$74 + Baseline!B$53*Baseline!B$55/Baseline!B$75 + Baseline!B$54*Baseline!B$56/Baseline!B$76)</f>
        <v>0.0000001997100084</v>
      </c>
      <c r="G8" s="45">
        <f>Baseline!B$33 * (C8 * Baseline!B$66*Baseline!B$58/Baseline!B$73 + Baseline!B$52*Baseline!B$59/Baseline!B$74 + Baseline!B$53*Baseline!B$68/Baseline!B$75 + Baseline!B$54*Baseline!B$60/Baseline!B$76)</f>
        <v>0.0000001682164625</v>
      </c>
      <c r="H8" s="43">
        <f>Baseline!B$33 * (C8 * Baseline!B$66*Baseline!B$61/Baseline!B$73 + Baseline!B$52*Baseline!B$62/Baseline!B$74 + Baseline!B$53*Baseline!B$63/Baseline!B$75 + Baseline!B$54*Baseline!B$69/Baseline!B$76)</f>
        <v>0.000000003359709952</v>
      </c>
      <c r="I8" s="43">
        <f>Baseline!B$33 * (C8 * Baseline!B$57*Baseline!B$66/Baseline!B$73 + Baseline!B$67*Baseline!B$52/Baseline!B$74 + Baseline!B$55*Baseline!B$53/Baseline!B$75 + Baseline!B$56*Baseline!B$54/Baseline!B$76)</f>
        <v>0.0000001997100084</v>
      </c>
      <c r="J8" s="45">
        <f>Baseline!B$33 * (C8 * Baseline!B$57*Baseline!B$57/Baseline!B$73 + Baseline!B$67*Baseline!B$67/Baseline!B$74 + Baseline!B$55*Baseline!B$55/Baseline!B$75 + Baseline!B$56*Baseline!B$56/Baseline!B$76)</f>
        <v>0.000001763813775</v>
      </c>
      <c r="K8" s="43">
        <f>Baseline!B$33 * (C8 * Baseline!B$57*Baseline!B$58/Baseline!B$73 + Baseline!B$67*Baseline!B$59/Baseline!B$74 + Baseline!B$55*Baseline!B$68/Baseline!B$75 + Baseline!B$56*Baseline!B$60/Baseline!B$76)</f>
        <v>0.00000001374184868</v>
      </c>
      <c r="L8" s="45">
        <f>Baseline!B$33 * (C8 * Baseline!B$57*Baseline!B$61/Baseline!B$73 + Baseline!B$67*Baseline!B$62/Baseline!B$74 + Baseline!B$55*Baseline!B$63/Baseline!B$75 + Baseline!B$56*Baseline!B$69/Baseline!B$76)</f>
        <v>0.00000001439284474</v>
      </c>
      <c r="M8" s="43">
        <f>Baseline!B$33 * (C8 * Baseline!B$58*Baseline!B$66/Baseline!B$73 + Baseline!B$59*Baseline!B$52/Baseline!B$74 + Baseline!B$68*Baseline!B$53/Baseline!B$75 + Baseline!B$60*Baseline!B$54/Baseline!B$76)</f>
        <v>0.0000001682164625</v>
      </c>
      <c r="N8" s="45">
        <f>Baseline!B$33 * (C8 * Baseline!B$58*Baseline!B$57/Baseline!B$73 + Baseline!B$59*Baseline!B$67/Baseline!B$74 + Baseline!B$68*Baseline!B$55/Baseline!B$75 + Baseline!B$60*Baseline!B$56/Baseline!B$76)</f>
        <v>0.00000001374184868</v>
      </c>
      <c r="O8" s="45">
        <f>Baseline!B$33 * (C8 * Baseline!B$58*Baseline!B$58/Baseline!B$73 + Baseline!B$59*Baseline!B$59/Baseline!B$74 + Baseline!B$68*Baseline!B$68/Baseline!B$75 + Baseline!B$60*Baseline!B$60/Baseline!B$76)</f>
        <v>0.000001324390098</v>
      </c>
      <c r="P8" s="43">
        <f>Baseline!B$33 * (C8 * Baseline!B$58*Baseline!B$61/Baseline!B$73 + Baseline!B$59*Baseline!B$62/Baseline!B$74 + Baseline!B$68*Baseline!B$63/Baseline!B$75 + Baseline!B$60*Baseline!B$69/Baseline!B$76)</f>
        <v>0.000000001646924321</v>
      </c>
      <c r="Q8" s="43">
        <f>Baseline!B$33 * (C8 * Baseline!B$61*Baseline!B$66/Baseline!B$73 + Baseline!B$62*Baseline!B$52/Baseline!B$74 + Baseline!B$63*Baseline!B$53/Baseline!B$75 + Baseline!B$69*Baseline!B$54/Baseline!B$76)</f>
        <v>0.000000003359709952</v>
      </c>
      <c r="R8" s="43">
        <f>Baseline!B$33 * (C8 * Baseline!B$61*Baseline!B$57/Baseline!B$73 + Baseline!B$62*Baseline!B$67/Baseline!B$74 + Baseline!B$63*Baseline!B$55/Baseline!B$75 + Baseline!B$69*Baseline!B$56/Baseline!B$76)</f>
        <v>0.00000001439284474</v>
      </c>
      <c r="S8" s="43">
        <f>Baseline!B$33 * (C8 * Baseline!B$61*Baseline!B$58/Baseline!B$73 + Baseline!B$62*Baseline!B$59/Baseline!B$74 + Baseline!B$63*Baseline!B$68/Baseline!B$75 + Baseline!B$69*Baseline!B$60/Baseline!B$76)</f>
        <v>0.000000001646924321</v>
      </c>
      <c r="T8" s="43">
        <f>Baseline!B$33 * (C8 * Baseline!B$61*Baseline!B$61/Baseline!B$73 + Baseline!B$62*Baseline!B$62/Baseline!B$74 + Baseline!B$63*Baseline!B$63/Baseline!B$75 + Baseline!B$69*Baseline!B$69/Baseline!B$76)</f>
        <v>0.00000009854654334</v>
      </c>
      <c r="U8" s="41"/>
      <c r="V8" s="43">
        <f>E8 * ( Baseline!B$87 * Baseline!B$7 )</f>
        <v>0.1868243129</v>
      </c>
      <c r="W8" s="43">
        <f>F8 * ( Baseline!D$87 * Baseline!B$11 )</f>
        <v>0.003683969779</v>
      </c>
      <c r="X8" s="43">
        <f>G8 * ( Baseline!F$87 * Baseline!B$16 )</f>
        <v>0.005842960122</v>
      </c>
      <c r="Y8" s="43">
        <f>H8 * ( Baseline!H$87 * Baseline!B$18 )</f>
        <v>0.001181520846</v>
      </c>
      <c r="Z8" s="51">
        <f t="shared" si="1"/>
        <v>0.1975327637</v>
      </c>
      <c r="AA8" s="43">
        <f>I8 * ( Baseline!B$87 * Baseline!B$7 )</f>
        <v>0.002072790177</v>
      </c>
      <c r="AB8" s="45">
        <f>J8 * ( Baseline!D$87 * Baseline!B$11 )</f>
        <v>0.03253635957</v>
      </c>
      <c r="AC8" s="45">
        <f>K8 * ( Baseline!F$87 * Baseline!B$16 )</f>
        <v>0.0004773199521</v>
      </c>
      <c r="AD8" s="45">
        <f>L8 * ( Baseline!F$87 * Baseline!B$16 )</f>
        <v>0.0004999321507</v>
      </c>
      <c r="AE8" s="51">
        <f t="shared" si="2"/>
        <v>0.03558640185</v>
      </c>
      <c r="AF8" s="51">
        <f>M8 * ( Baseline!B$87 * Baseline!B$7 )</f>
        <v>0.001745918664</v>
      </c>
      <c r="AG8" s="51">
        <f>N8 * ( Baseline!D$87 * Baseline!B$11 )</f>
        <v>0.0002534903265</v>
      </c>
      <c r="AH8" s="51">
        <f>O8 * ( Baseline!F$87 * Baseline!B$16 )</f>
        <v>0.04600238532</v>
      </c>
      <c r="AI8" s="51">
        <f>P8 * ( Baseline!H$87 * Baseline!B$18 )</f>
        <v>0.0005791795856</v>
      </c>
      <c r="AJ8" s="51">
        <f t="shared" si="3"/>
        <v>0.0485809739</v>
      </c>
      <c r="AK8" s="51">
        <f>Q8 * ( Baseline!B$87 * Baseline!B$7 )</f>
        <v>0.00003487042959</v>
      </c>
      <c r="AL8" s="51">
        <f>R8 * ( Baseline!D$87 * Baseline!B$11 )</f>
        <v>0.0002654989878</v>
      </c>
      <c r="AM8" s="51">
        <f>S8 * ( Baseline!F$87 * Baseline!B$16 )</f>
        <v>0.00005720553736</v>
      </c>
      <c r="AN8" s="51">
        <f>T8 * ( Baseline!H$87 * Baseline!B$18 )</f>
        <v>0.03465620455</v>
      </c>
      <c r="AO8" s="51">
        <f t="shared" si="4"/>
        <v>0.0350137795</v>
      </c>
      <c r="AP8" s="61"/>
      <c r="AQ8" s="51">
        <f>V8 * ( (1-Baseline!B$88-Baseline!B$87) + (1-B8)*Baseline!B$88 )</f>
        <v>0.08927827553</v>
      </c>
      <c r="AR8" s="51">
        <f>W8 * ( (1-Baseline!B$88-Baseline!B$87) + (1-B8)*Baseline!B$88 )</f>
        <v>0.001760469308</v>
      </c>
      <c r="AS8" s="51">
        <f>X8 * ( (1-Baseline!B$88-Baseline!B$87) + (1-B8)*Baseline!B$88 )</f>
        <v>0.002792192277</v>
      </c>
      <c r="AT8" s="51">
        <f>Y8 * ( (1-Baseline!B$88-Baseline!B$87) + (1-B8)*Baseline!B$88 )</f>
        <v>0.0005646167891</v>
      </c>
      <c r="AU8" s="51">
        <f t="shared" si="5"/>
        <v>0.0943955539</v>
      </c>
      <c r="AV8" s="51">
        <f>AA8 * ( (1-Baseline!D$88-Baseline!D$87) + (1-B8)*Baseline!D$88 )</f>
        <v>0.001532511207</v>
      </c>
      <c r="AW8" s="51">
        <f>AB8 * ( (1-Baseline!D$88-Baseline!D$87) + (1-B8)*Baseline!D$88 )</f>
        <v>0.02405565997</v>
      </c>
      <c r="AX8" s="51">
        <f>AC8 * ( (1-Baseline!D$88-Baseline!D$87) + (1-B8)*Baseline!D$88 )</f>
        <v>0.0003529050765</v>
      </c>
      <c r="AY8" s="51">
        <f>AD8 * ( (1-Baseline!D$88-Baseline!D$87) + (1-B8)*Baseline!D$88 )</f>
        <v>0.0003696233378</v>
      </c>
      <c r="AZ8" s="51">
        <f t="shared" si="6"/>
        <v>0.0263106996</v>
      </c>
      <c r="BA8" s="51">
        <f>AF8 * ( (1-Baseline!F$88-Baseline!F$87) + (1-Baseline!B$36)*Baseline!F$88 )</f>
        <v>0.00125641894</v>
      </c>
      <c r="BB8" s="51">
        <f>AG8 * ( (1-Baseline!F$88-Baseline!F$87) + (1-Baseline!B$36)*Baseline!F$88 )</f>
        <v>0.0001824197507</v>
      </c>
      <c r="BC8" s="51">
        <f>AH8 * ( (1-Baseline!F$88-Baseline!F$87) + (1-Baseline!B$36)*Baseline!F$88 )</f>
        <v>0.03310478856</v>
      </c>
      <c r="BD8" s="51">
        <f>AI8 * ( (1-Baseline!F$88-Baseline!F$87) + (1-Baseline!B$36)*Baseline!F$88 )</f>
        <v>0.0004167961636</v>
      </c>
      <c r="BE8" s="51">
        <f t="shared" si="7"/>
        <v>0.03496042341</v>
      </c>
      <c r="BF8" s="51">
        <f>AK8 * ( (1-Baseline!H$88-Baseline!H$87) + (1-Baseline!B$36)*Baseline!H$88 )</f>
        <v>0.00002762853877</v>
      </c>
      <c r="BG8" s="51">
        <f>AL8 * ( (1-Baseline!H$88-Baseline!H$87) + (1-Baseline!B$36)*Baseline!H$88 )</f>
        <v>0.000210360158</v>
      </c>
      <c r="BH8" s="51">
        <f>AM8 * ( (1-Baseline!H$88-Baseline!H$87) + (1-Baseline!B$36)*Baseline!H$88 )</f>
        <v>0.00004532509136</v>
      </c>
      <c r="BI8" s="51">
        <f>AN8 * ( (1-Baseline!H$88-Baseline!H$87) + (1-Baseline!B$36)*Baseline!H$88 )</f>
        <v>0.02745880399</v>
      </c>
      <c r="BJ8" s="51">
        <f t="shared" si="8"/>
        <v>0.02774211777</v>
      </c>
      <c r="BK8" s="61"/>
      <c r="BL8" s="51">
        <f t="shared" ref="BL8:BL1007" si="19">V8 / Z8</f>
        <v>0.9457889894</v>
      </c>
      <c r="BM8" s="51">
        <f t="shared" ref="BM8:BM1007" si="20">W8 / Z8</f>
        <v>0.01864991767</v>
      </c>
      <c r="BN8" s="51">
        <f t="shared" ref="BN8:BN1007" si="21">X8 / Z8</f>
        <v>0.02957970118</v>
      </c>
      <c r="BO8" s="51">
        <f t="shared" ref="BO8:BO1007" si="22">Y8 / Z8</f>
        <v>0.005981391768</v>
      </c>
      <c r="BP8" s="51">
        <f t="shared" si="9"/>
        <v>1</v>
      </c>
      <c r="BQ8" s="51">
        <f t="shared" ref="BQ8:BQ1007" si="23">AA8 / AE8</f>
        <v>0.05824669168</v>
      </c>
      <c r="BR8" s="51">
        <f t="shared" ref="BR8:BR1007" si="24">AB8 / AE8</f>
        <v>0.9142919171</v>
      </c>
      <c r="BS8" s="51">
        <f t="shared" ref="BS8:BS1007" si="25">AC8 / AE8</f>
        <v>0.01341298719</v>
      </c>
      <c r="BT8" s="51">
        <f t="shared" ref="BT8:BT1007" si="26">AD8 / AE8</f>
        <v>0.01404840401</v>
      </c>
      <c r="BU8" s="51">
        <f t="shared" si="10"/>
        <v>1</v>
      </c>
      <c r="BV8" s="51">
        <f t="shared" ref="BV8:BV1007" si="27">AF8 / AJ8</f>
        <v>0.03593832162</v>
      </c>
      <c r="BW8" s="51">
        <f t="shared" ref="BW8:BW1007" si="28">AG8 / AJ8</f>
        <v>0.005217893059</v>
      </c>
      <c r="BX8" s="51">
        <f t="shared" ref="BX8:BX1007" si="29">AH8 / AJ8</f>
        <v>0.9469218427</v>
      </c>
      <c r="BY8" s="51">
        <f t="shared" ref="BY8:BY1007" si="30">AI8 / AJ8</f>
        <v>0.01192194267</v>
      </c>
      <c r="BZ8" s="51">
        <f t="shared" si="11"/>
        <v>1</v>
      </c>
      <c r="CA8" s="51">
        <f t="shared" ref="CA8:CA1007" si="31">AK8 / AO8</f>
        <v>0.0009959059001</v>
      </c>
      <c r="CB8" s="51">
        <f t="shared" ref="CB8:CB1007" si="32">AL8 / AO8</f>
        <v>0.007582700056</v>
      </c>
      <c r="CC8" s="51">
        <f t="shared" ref="CC8:CC1007" si="33">AM8 / AO8</f>
        <v>0.001633800697</v>
      </c>
      <c r="CD8" s="51">
        <f t="shared" ref="CD8:CD1007" si="34">AN8 / AO8</f>
        <v>0.9897875933</v>
      </c>
      <c r="CE8" s="51">
        <f t="shared" si="12"/>
        <v>1</v>
      </c>
      <c r="CF8" s="61"/>
      <c r="CG8" s="51">
        <f t="shared" ref="CG8:CG1007" si="35">V8 / Z8</f>
        <v>0.9457889894</v>
      </c>
      <c r="CH8" s="51">
        <f t="shared" ref="CH8:CH1007" si="36">W8 / Z8</f>
        <v>0.01864991767</v>
      </c>
      <c r="CI8" s="51">
        <f t="shared" ref="CI8:CI1007" si="37">X8 / Z8</f>
        <v>0.02957970118</v>
      </c>
      <c r="CJ8" s="51">
        <f t="shared" ref="CJ8:CJ1007" si="38">Y8 / Z8</f>
        <v>0.005981391768</v>
      </c>
      <c r="CK8" s="51">
        <f t="shared" si="13"/>
        <v>1</v>
      </c>
      <c r="CL8" s="51">
        <f t="shared" ref="CL8:CL1007" si="39">AA8 / AE8</f>
        <v>0.05824669168</v>
      </c>
      <c r="CM8" s="51">
        <f t="shared" ref="CM8:CM1007" si="40">AB8 / AE8</f>
        <v>0.9142919171</v>
      </c>
      <c r="CN8" s="51">
        <f t="shared" ref="CN8:CN1007" si="41">AC8 / AE8</f>
        <v>0.01341298719</v>
      </c>
      <c r="CO8" s="51">
        <f t="shared" ref="CO8:CO1007" si="42">AD8 / AE8</f>
        <v>0.01404840401</v>
      </c>
      <c r="CP8" s="51">
        <f t="shared" si="14"/>
        <v>1</v>
      </c>
      <c r="CQ8" s="51">
        <f t="shared" ref="CQ8:CQ1007" si="43">AF8 / AJ8</f>
        <v>0.03593832162</v>
      </c>
      <c r="CR8" s="51">
        <f t="shared" ref="CR8:CR1007" si="44">AG8 / AJ8</f>
        <v>0.005217893059</v>
      </c>
      <c r="CS8" s="51">
        <f t="shared" ref="CS8:CS1007" si="45">AH8 / AJ8</f>
        <v>0.9469218427</v>
      </c>
      <c r="CT8" s="51">
        <f t="shared" ref="CT8:CT1007" si="46">AI8 / AJ8</f>
        <v>0.01192194267</v>
      </c>
      <c r="CU8" s="51">
        <f t="shared" si="15"/>
        <v>1</v>
      </c>
      <c r="CV8" s="51">
        <f t="shared" ref="CV8:CV1007" si="47">AK8 / AO8</f>
        <v>0.0009959059001</v>
      </c>
      <c r="CW8" s="51">
        <f t="shared" ref="CW8:CW1007" si="48">AL8 / AO8</f>
        <v>0.007582700056</v>
      </c>
      <c r="CX8" s="51">
        <f t="shared" ref="CX8:CX1007" si="49">AM8 / AO8</f>
        <v>0.001633800697</v>
      </c>
      <c r="CY8" s="51">
        <f t="shared" ref="CY8:CY1007" si="50">AN8 / AO8</f>
        <v>0.9897875933</v>
      </c>
      <c r="CZ8" s="51">
        <f t="shared" si="16"/>
        <v>1</v>
      </c>
      <c r="DA8" s="61"/>
      <c r="DB8" s="51">
        <f>(AQ8*Baseline!B$7 + AV8*Baseline!B$11 + BA8*Baseline!B$16 + BF8*Baseline!B$18)</f>
        <v>52060.89218</v>
      </c>
      <c r="DC8" s="51">
        <f>(AR8*Baseline!B$7 + AW8*Baseline!B$11 + BB8*Baseline!B$16 + BG8*Baseline!B$18)</f>
        <v>62686.19355</v>
      </c>
      <c r="DD8" s="51">
        <f>(AS8*Baseline!B$7 + AX8*Baseline!B$11 + BC8*Baseline!B$16 + BH8*Baseline!B$18)</f>
        <v>115093.8417</v>
      </c>
      <c r="DE8" s="51">
        <f>(AT8*Baseline!B$7 + AY8*Baseline!B$11 + BD8*Baseline!B$16 + BI8*Baseline!B$18)</f>
        <v>1259823.904</v>
      </c>
      <c r="DF8" s="51">
        <f t="shared" si="17"/>
        <v>1489664.831</v>
      </c>
      <c r="DG8" s="61"/>
      <c r="DH8" s="51">
        <f t="shared" ref="DH8:DH1007" si="51">DB8 / DF8</f>
        <v>0.0349480575</v>
      </c>
      <c r="DI8" s="51">
        <f t="shared" ref="DI8:DI1007" si="52">DC8 / DF8</f>
        <v>0.04208073671</v>
      </c>
      <c r="DJ8" s="51">
        <f t="shared" ref="DJ8:DJ1007" si="53">DD8 / DF8</f>
        <v>0.07726156873</v>
      </c>
      <c r="DK8" s="51">
        <f t="shared" ref="DK8:DK1007" si="54">DE8 / DF8</f>
        <v>0.845709637</v>
      </c>
      <c r="DL8" s="51">
        <f t="shared" si="18"/>
        <v>1</v>
      </c>
      <c r="DM8" s="61"/>
      <c r="DN8" s="51">
        <f>DH8 / (Baseline!B$7/Baseline!B$17)</f>
        <v>3.730475274</v>
      </c>
      <c r="DO8" s="51">
        <f>DI8 / (Baseline!B$11/Baseline!B$17)</f>
        <v>1.015849125</v>
      </c>
      <c r="DP8" s="51">
        <f>DJ8 / (Baseline!B$16/Baseline!B$17)</f>
        <v>1.193924727</v>
      </c>
      <c r="DQ8" s="51">
        <f>DK8 / (Baseline!B$18/Baseline!B$17)</f>
        <v>0.9561494058</v>
      </c>
      <c r="DR8" s="79"/>
      <c r="DS8" s="51">
        <f>(AU8*Baseline!B$34)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0.02668886434</v>
      </c>
      <c r="DT8" s="51">
        <f>(AZ8*Baseline!B$34) + (Baseline!D$88*(1-Baseline!D$89)*Baseline!B$35) + (Baseline!D$88*Baseline!D$89*((1-Baseline!D$90)*Baseline!B$40 + Baseline!D$90*Baseline!B$41))</f>
        <v>0.01036017294</v>
      </c>
      <c r="DU8" s="51">
        <f>(BE8*Baseline!B$34) + (Baseline!F$88*(1-Baseline!F$89)*Baseline!B$35) + (Baseline!F$88*Baseline!F$89*((1-Baseline!F$90)*Baseline!B$40 + Baseline!F$90*Baseline!B$41))</f>
        <v>0.01297470351</v>
      </c>
      <c r="DV8" s="51">
        <f>(BJ8*Baseline!B$34) + (Baseline!H$88*(1-Baseline!H$89)*Baseline!B$35) + (Baseline!H$88*Baseline!H$89*((1-Baseline!H$90)*Baseline!B$40 + Baseline!H$90*Baseline!B$41))</f>
        <v>0.009306317666</v>
      </c>
      <c r="DW8" s="51">
        <f>( DS8*Baseline!B$7 + DT8*Baseline!B$11 + DU8*Baseline!B$16 + DV8*Baseline!B$18 ) / Baseline!B$17</f>
        <v>0.009750206514</v>
      </c>
    </row>
    <row r="9">
      <c r="A9" s="4" t="s">
        <v>6</v>
      </c>
      <c r="B9" s="45">
        <f>MIN( MAX( NORMINV( MCrands!B9, (B$5+B$4)/2, (B$5-B$4)/3.29 ), 0 ), 1 )</f>
        <v>0.4631090667</v>
      </c>
      <c r="C9" s="45">
        <f>MAX( NORMINV( MCrands!C9, (C$5+C$4)/2, (C$5-C$4)/3.29 ), 0 )</f>
        <v>2.239522615</v>
      </c>
      <c r="D9" s="41"/>
      <c r="E9" s="43">
        <f>Baseline!B$33 * (C9 * Baseline!B$66*Baseline!B$66/Baseline!B$73 + Baseline!B$52*Baseline!B$52/Baseline!B$74 + Baseline!B$53*Baseline!B$53/Baseline!B$75 + Baseline!B$54*Baseline!B$54/Baseline!B$76)</f>
        <v>0.0000158971181</v>
      </c>
      <c r="F9" s="43">
        <f>Baseline!B$33 * (C9 * Baseline!B$66*Baseline!B$57/Baseline!B$73 + Baseline!B$52*Baseline!B$67/Baseline!B$74 + Baseline!B$53*Baseline!B$55/Baseline!B$75 + Baseline!B$54*Baseline!B$56/Baseline!B$76)</f>
        <v>0.0000001993779392</v>
      </c>
      <c r="G9" s="45">
        <f>Baseline!B$33 * (C9 * Baseline!B$66*Baseline!B$58/Baseline!B$73 + Baseline!B$52*Baseline!B$59/Baseline!B$74 + Baseline!B$53*Baseline!B$68/Baseline!B$75 + Baseline!B$54*Baseline!B$60/Baseline!B$76)</f>
        <v>0.0000001674001258</v>
      </c>
      <c r="H9" s="43">
        <f>Baseline!B$33 * (C9 * Baseline!B$66*Baseline!B$61/Baseline!B$73 + Baseline!B$52*Baseline!B$62/Baseline!B$74 + Baseline!B$53*Baseline!B$63/Baseline!B$75 + Baseline!B$54*Baseline!B$69/Baseline!B$76)</f>
        <v>0.000000003278076281</v>
      </c>
      <c r="I9" s="43">
        <f>Baseline!B$33 * (C9 * Baseline!B$57*Baseline!B$66/Baseline!B$73 + Baseline!B$67*Baseline!B$52/Baseline!B$74 + Baseline!B$55*Baseline!B$53/Baseline!B$75 + Baseline!B$56*Baseline!B$54/Baseline!B$76)</f>
        <v>0.0000001993779392</v>
      </c>
      <c r="J9" s="45">
        <f>Baseline!B$33 * (C9 * Baseline!B$57*Baseline!B$57/Baseline!B$73 + Baseline!B$67*Baseline!B$67/Baseline!B$74 + Baseline!B$55*Baseline!B$55/Baseline!B$75 + Baseline!B$56*Baseline!B$56/Baseline!B$76)</f>
        <v>0.000001763813723</v>
      </c>
      <c r="K9" s="43">
        <f>Baseline!B$33 * (C9 * Baseline!B$57*Baseline!B$58/Baseline!B$73 + Baseline!B$67*Baseline!B$59/Baseline!B$74 + Baseline!B$55*Baseline!B$68/Baseline!B$75 + Baseline!B$56*Baseline!B$60/Baseline!B$76)</f>
        <v>0.00000001374171978</v>
      </c>
      <c r="L9" s="45">
        <f>Baseline!B$33 * (C9 * Baseline!B$57*Baseline!B$61/Baseline!B$73 + Baseline!B$67*Baseline!B$62/Baseline!B$74 + Baseline!B$55*Baseline!B$63/Baseline!B$75 + Baseline!B$56*Baseline!B$69/Baseline!B$76)</f>
        <v>0.00000001439283185</v>
      </c>
      <c r="M9" s="43">
        <f>Baseline!B$33 * (C9 * Baseline!B$58*Baseline!B$66/Baseline!B$73 + Baseline!B$59*Baseline!B$52/Baseline!B$74 + Baseline!B$68*Baseline!B$53/Baseline!B$75 + Baseline!B$60*Baseline!B$54/Baseline!B$76)</f>
        <v>0.0000001674001258</v>
      </c>
      <c r="N9" s="45">
        <f>Baseline!B$33 * (C9 * Baseline!B$58*Baseline!B$57/Baseline!B$73 + Baseline!B$59*Baseline!B$67/Baseline!B$74 + Baseline!B$68*Baseline!B$55/Baseline!B$75 + Baseline!B$60*Baseline!B$56/Baseline!B$76)</f>
        <v>0.00000001374171978</v>
      </c>
      <c r="O9" s="45">
        <f>Baseline!B$33 * (C9 * Baseline!B$58*Baseline!B$58/Baseline!B$73 + Baseline!B$59*Baseline!B$59/Baseline!B$74 + Baseline!B$68*Baseline!B$68/Baseline!B$75 + Baseline!B$60*Baseline!B$60/Baseline!B$76)</f>
        <v>0.000001324389781</v>
      </c>
      <c r="P9" s="43">
        <f>Baseline!B$33 * (C9 * Baseline!B$58*Baseline!B$61/Baseline!B$73 + Baseline!B$59*Baseline!B$62/Baseline!B$74 + Baseline!B$68*Baseline!B$63/Baseline!B$75 + Baseline!B$60*Baseline!B$69/Baseline!B$76)</f>
        <v>0.000000001646892634</v>
      </c>
      <c r="Q9" s="43">
        <f>Baseline!B$33 * (C9 * Baseline!B$61*Baseline!B$66/Baseline!B$73 + Baseline!B$62*Baseline!B$52/Baseline!B$74 + Baseline!B$63*Baseline!B$53/Baseline!B$75 + Baseline!B$69*Baseline!B$54/Baseline!B$76)</f>
        <v>0.000000003278076281</v>
      </c>
      <c r="R9" s="43">
        <f>Baseline!B$33 * (C9 * Baseline!B$61*Baseline!B$57/Baseline!B$73 + Baseline!B$62*Baseline!B$67/Baseline!B$74 + Baseline!B$63*Baseline!B$55/Baseline!B$75 + Baseline!B$69*Baseline!B$56/Baseline!B$76)</f>
        <v>0.00000001439283185</v>
      </c>
      <c r="S9" s="43">
        <f>Baseline!B$33 * (C9 * Baseline!B$61*Baseline!B$58/Baseline!B$73 + Baseline!B$62*Baseline!B$59/Baseline!B$74 + Baseline!B$63*Baseline!B$68/Baseline!B$75 + Baseline!B$69*Baseline!B$60/Baseline!B$76)</f>
        <v>0.000000001646892634</v>
      </c>
      <c r="T9" s="43">
        <f>Baseline!B$33 * (C9 * Baseline!B$61*Baseline!B$61/Baseline!B$73 + Baseline!B$62*Baseline!B$62/Baseline!B$74 + Baseline!B$63*Baseline!B$63/Baseline!B$75 + Baseline!B$69*Baseline!B$69/Baseline!B$76)</f>
        <v>0.00000009854654017</v>
      </c>
      <c r="U9" s="41"/>
      <c r="V9" s="43">
        <f>E9 * ( Baseline!B$87 * Baseline!B$7 )</f>
        <v>0.1649961888</v>
      </c>
      <c r="W9" s="43">
        <f>F9 * ( Baseline!D$87 * Baseline!B$11 )</f>
        <v>0.003677844233</v>
      </c>
      <c r="X9" s="43">
        <f>G9 * ( Baseline!F$87 * Baseline!B$16 )</f>
        <v>0.005814604855</v>
      </c>
      <c r="Y9" s="43">
        <f>H9 * ( Baseline!H$87 * Baseline!B$18 )</f>
        <v>0.00115281245</v>
      </c>
      <c r="Z9" s="51">
        <f t="shared" si="1"/>
        <v>0.1756414503</v>
      </c>
      <c r="AA9" s="43">
        <f>I9 * ( Baseline!B$87 * Baseline!B$7 )</f>
        <v>0.002069343631</v>
      </c>
      <c r="AB9" s="45">
        <f>J9 * ( Baseline!D$87 * Baseline!B$11 )</f>
        <v>0.03253635861</v>
      </c>
      <c r="AC9" s="45">
        <f>K9 * ( Baseline!F$87 * Baseline!B$16 )</f>
        <v>0.0004773154749</v>
      </c>
      <c r="AD9" s="45">
        <f>L9 * ( Baseline!F$87 * Baseline!B$16 )</f>
        <v>0.000499931703</v>
      </c>
      <c r="AE9" s="51">
        <f t="shared" si="2"/>
        <v>0.03558294942</v>
      </c>
      <c r="AF9" s="51">
        <f>M9 * ( Baseline!B$87 * Baseline!B$7 )</f>
        <v>0.001737445906</v>
      </c>
      <c r="AG9" s="51">
        <f>N9 * ( Baseline!D$87 * Baseline!B$11 )</f>
        <v>0.0002534879489</v>
      </c>
      <c r="AH9" s="51">
        <f>O9 * ( Baseline!F$87 * Baseline!B$16 )</f>
        <v>0.04600237432</v>
      </c>
      <c r="AI9" s="51">
        <f>P9 * ( Baseline!H$87 * Baseline!B$18 )</f>
        <v>0.0005791684422</v>
      </c>
      <c r="AJ9" s="51">
        <f t="shared" si="3"/>
        <v>0.04857247661</v>
      </c>
      <c r="AK9" s="51">
        <f>Q9 * ( Baseline!B$87 * Baseline!B$7 )</f>
        <v>0.00003402315372</v>
      </c>
      <c r="AL9" s="51">
        <f>R9 * ( Baseline!D$87 * Baseline!B$11 )</f>
        <v>0.00026549875</v>
      </c>
      <c r="AM9" s="51">
        <f>S9 * ( Baseline!F$87 * Baseline!B$16 )</f>
        <v>0.00005720443673</v>
      </c>
      <c r="AN9" s="51">
        <f>T9 * ( Baseline!H$87 * Baseline!B$18 )</f>
        <v>0.03465620343</v>
      </c>
      <c r="AO9" s="51">
        <f t="shared" si="4"/>
        <v>0.03501292977</v>
      </c>
      <c r="AP9" s="61"/>
      <c r="AQ9" s="51">
        <f>V9 * ( (1-Baseline!B$88-Baseline!B$87) + (1-B9)*Baseline!B$88 )</f>
        <v>0.09345927477</v>
      </c>
      <c r="AR9" s="51">
        <f>W9 * ( (1-Baseline!B$88-Baseline!B$87) + (1-B9)*Baseline!B$88 )</f>
        <v>0.002083252087</v>
      </c>
      <c r="AS9" s="51">
        <f>X9 * ( (1-Baseline!B$88-Baseline!B$87) + (1-B9)*Baseline!B$88 )</f>
        <v>0.003293583668</v>
      </c>
      <c r="AT9" s="51">
        <f>Y9 * ( (1-Baseline!B$88-Baseline!B$87) + (1-B9)*Baseline!B$88 )</f>
        <v>0.0006529909347</v>
      </c>
      <c r="AU9" s="51">
        <f t="shared" si="5"/>
        <v>0.09948910146</v>
      </c>
      <c r="AV9" s="51">
        <f>AA9 * ( (1-Baseline!D$88-Baseline!D$87) + (1-B9)*Baseline!D$88 )</f>
        <v>0.001622211319</v>
      </c>
      <c r="AW9" s="51">
        <f>AB9 * ( (1-Baseline!D$88-Baseline!D$87) + (1-B9)*Baseline!D$88 )</f>
        <v>0.02550608243</v>
      </c>
      <c r="AX9" s="51">
        <f>AC9 * ( (1-Baseline!D$88-Baseline!D$87) + (1-B9)*Baseline!D$88 )</f>
        <v>0.0003741797905</v>
      </c>
      <c r="AY9" s="51">
        <f>AD9 * ( (1-Baseline!D$88-Baseline!D$87) + (1-B9)*Baseline!D$88 )</f>
        <v>0.0003919092293</v>
      </c>
      <c r="AZ9" s="51">
        <f t="shared" si="6"/>
        <v>0.02789438277</v>
      </c>
      <c r="BA9" s="51">
        <f>AF9 * ( (1-Baseline!F$88-Baseline!F$87) + (1-Baseline!B$36)*Baseline!F$88 )</f>
        <v>0.001250321672</v>
      </c>
      <c r="BB9" s="51">
        <f>AG9 * ( (1-Baseline!F$88-Baseline!F$87) + (1-Baseline!B$36)*Baseline!F$88 )</f>
        <v>0.0001824180396</v>
      </c>
      <c r="BC9" s="51">
        <f>AH9 * ( (1-Baseline!F$88-Baseline!F$87) + (1-Baseline!B$36)*Baseline!F$88 )</f>
        <v>0.03310478063</v>
      </c>
      <c r="BD9" s="51">
        <f>AI9 * ( (1-Baseline!F$88-Baseline!F$87) + (1-Baseline!B$36)*Baseline!F$88 )</f>
        <v>0.0004167881444</v>
      </c>
      <c r="BE9" s="51">
        <f t="shared" si="7"/>
        <v>0.03495430849</v>
      </c>
      <c r="BF9" s="51">
        <f>AK9 * ( (1-Baseline!H$88-Baseline!H$87) + (1-Baseline!B$36)*Baseline!H$88 )</f>
        <v>0.00002695722516</v>
      </c>
      <c r="BG9" s="51">
        <f>AL9 * ( (1-Baseline!H$88-Baseline!H$87) + (1-Baseline!B$36)*Baseline!H$88 )</f>
        <v>0.0002103599696</v>
      </c>
      <c r="BH9" s="51">
        <f>AM9 * ( (1-Baseline!H$88-Baseline!H$87) + (1-Baseline!B$36)*Baseline!H$88 )</f>
        <v>0.00004532421931</v>
      </c>
      <c r="BI9" s="51">
        <f>AN9 * ( (1-Baseline!H$88-Baseline!H$87) + (1-Baseline!B$36)*Baseline!H$88 )</f>
        <v>0.0274588031</v>
      </c>
      <c r="BJ9" s="51">
        <f t="shared" si="8"/>
        <v>0.02774144452</v>
      </c>
      <c r="BK9" s="61"/>
      <c r="BL9" s="51">
        <f t="shared" si="19"/>
        <v>0.9393920882</v>
      </c>
      <c r="BM9" s="51">
        <f t="shared" si="20"/>
        <v>0.02093950047</v>
      </c>
      <c r="BN9" s="51">
        <f t="shared" si="21"/>
        <v>0.03310496949</v>
      </c>
      <c r="BO9" s="51">
        <f t="shared" si="22"/>
        <v>0.006563441876</v>
      </c>
      <c r="BP9" s="51">
        <f t="shared" si="9"/>
        <v>1</v>
      </c>
      <c r="BQ9" s="51">
        <f t="shared" si="23"/>
        <v>0.05815548359</v>
      </c>
      <c r="BR9" s="51">
        <f t="shared" si="24"/>
        <v>0.9143805992</v>
      </c>
      <c r="BS9" s="51">
        <f t="shared" si="25"/>
        <v>0.01341416276</v>
      </c>
      <c r="BT9" s="51">
        <f t="shared" si="26"/>
        <v>0.01404975448</v>
      </c>
      <c r="BU9" s="51">
        <f t="shared" si="10"/>
        <v>1</v>
      </c>
      <c r="BV9" s="51">
        <f t="shared" si="27"/>
        <v>0.03577017329</v>
      </c>
      <c r="BW9" s="51">
        <f t="shared" si="28"/>
        <v>0.005218756928</v>
      </c>
      <c r="BX9" s="51">
        <f t="shared" si="29"/>
        <v>0.9470872709</v>
      </c>
      <c r="BY9" s="51">
        <f t="shared" si="30"/>
        <v>0.01192379888</v>
      </c>
      <c r="BZ9" s="51">
        <f t="shared" si="11"/>
        <v>1</v>
      </c>
      <c r="CA9" s="51">
        <f t="shared" si="31"/>
        <v>0.0009717311274</v>
      </c>
      <c r="CB9" s="51">
        <f t="shared" si="32"/>
        <v>0.007582877289</v>
      </c>
      <c r="CC9" s="51">
        <f t="shared" si="33"/>
        <v>0.001633808913</v>
      </c>
      <c r="CD9" s="51">
        <f t="shared" si="34"/>
        <v>0.9898115827</v>
      </c>
      <c r="CE9" s="51">
        <f t="shared" si="12"/>
        <v>1</v>
      </c>
      <c r="CF9" s="61"/>
      <c r="CG9" s="51">
        <f t="shared" si="35"/>
        <v>0.9393920882</v>
      </c>
      <c r="CH9" s="51">
        <f t="shared" si="36"/>
        <v>0.02093950047</v>
      </c>
      <c r="CI9" s="51">
        <f t="shared" si="37"/>
        <v>0.03310496949</v>
      </c>
      <c r="CJ9" s="51">
        <f t="shared" si="38"/>
        <v>0.006563441876</v>
      </c>
      <c r="CK9" s="51">
        <f t="shared" si="13"/>
        <v>1</v>
      </c>
      <c r="CL9" s="51">
        <f t="shared" si="39"/>
        <v>0.05815548359</v>
      </c>
      <c r="CM9" s="51">
        <f t="shared" si="40"/>
        <v>0.9143805992</v>
      </c>
      <c r="CN9" s="51">
        <f t="shared" si="41"/>
        <v>0.01341416276</v>
      </c>
      <c r="CO9" s="51">
        <f t="shared" si="42"/>
        <v>0.01404975448</v>
      </c>
      <c r="CP9" s="51">
        <f t="shared" si="14"/>
        <v>1</v>
      </c>
      <c r="CQ9" s="51">
        <f t="shared" si="43"/>
        <v>0.03577017329</v>
      </c>
      <c r="CR9" s="51">
        <f t="shared" si="44"/>
        <v>0.005218756928</v>
      </c>
      <c r="CS9" s="51">
        <f t="shared" si="45"/>
        <v>0.9470872709</v>
      </c>
      <c r="CT9" s="51">
        <f t="shared" si="46"/>
        <v>0.01192379888</v>
      </c>
      <c r="CU9" s="51">
        <f t="shared" si="15"/>
        <v>1</v>
      </c>
      <c r="CV9" s="51">
        <f t="shared" si="47"/>
        <v>0.0009717311274</v>
      </c>
      <c r="CW9" s="51">
        <f t="shared" si="48"/>
        <v>0.007582877289</v>
      </c>
      <c r="CX9" s="51">
        <f t="shared" si="49"/>
        <v>0.001633808913</v>
      </c>
      <c r="CY9" s="51">
        <f t="shared" si="50"/>
        <v>0.9898115827</v>
      </c>
      <c r="CZ9" s="51">
        <f t="shared" si="16"/>
        <v>1</v>
      </c>
      <c r="DA9" s="61"/>
      <c r="DB9" s="51">
        <f>(AQ9*Baseline!B$7 + AV9*Baseline!B$11 + BA9*Baseline!B$16 + BF9*Baseline!B$18)</f>
        <v>54229.87654</v>
      </c>
      <c r="DC9" s="51">
        <f>(AR9*Baseline!B$7 + AW9*Baseline!B$11 + BB9*Baseline!B$16 + BG9*Baseline!B$18)</f>
        <v>65953.23811</v>
      </c>
      <c r="DD9" s="51">
        <f>(AS9*Baseline!B$7 + AX9*Baseline!B$11 + BC9*Baseline!B$16 + BH9*Baseline!B$18)</f>
        <v>115382.5749</v>
      </c>
      <c r="DE9" s="51">
        <f>(AT9*Baseline!B$7 + AY9*Baseline!B$11 + BD9*Baseline!B$16 + BI9*Baseline!B$18)</f>
        <v>1259914.491</v>
      </c>
      <c r="DF9" s="51">
        <f t="shared" si="17"/>
        <v>1495480.181</v>
      </c>
      <c r="DG9" s="61"/>
      <c r="DH9" s="51">
        <f t="shared" si="51"/>
        <v>0.03626251771</v>
      </c>
      <c r="DI9" s="51">
        <f t="shared" si="52"/>
        <v>0.04410171326</v>
      </c>
      <c r="DJ9" s="51">
        <f t="shared" si="53"/>
        <v>0.07715419861</v>
      </c>
      <c r="DK9" s="51">
        <f t="shared" si="54"/>
        <v>0.8424815704</v>
      </c>
      <c r="DL9" s="51">
        <f t="shared" si="18"/>
        <v>1</v>
      </c>
      <c r="DM9" s="61"/>
      <c r="DN9" s="51">
        <f>DH9 / (Baseline!B$7/Baseline!B$17)</f>
        <v>3.870785256</v>
      </c>
      <c r="DO9" s="51">
        <f>DI9 / (Baseline!B$11/Baseline!B$17)</f>
        <v>1.064636466</v>
      </c>
      <c r="DP9" s="51">
        <f>DJ9 / (Baseline!B$16/Baseline!B$17)</f>
        <v>1.192265534</v>
      </c>
      <c r="DQ9" s="51">
        <f>DK9 / (Baseline!B$18/Baseline!B$17)</f>
        <v>0.9524997914</v>
      </c>
      <c r="DR9" s="79"/>
      <c r="DS9" s="51">
        <f>(AU9*Baseline!B$34)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0.02745289647</v>
      </c>
      <c r="DT9" s="51">
        <f>(AZ9*Baseline!B$34) + (Baseline!D$88*(1-Baseline!D$89)*Baseline!B$35) + (Baseline!D$88*Baseline!D$89*((1-Baseline!D$90)*Baseline!B$40 + Baseline!D$90*Baseline!B$41))</f>
        <v>0.01059772542</v>
      </c>
      <c r="DU9" s="51">
        <f>(BE9*Baseline!B$34) + (Baseline!F$88*(1-Baseline!F$89)*Baseline!B$35) + (Baseline!F$88*Baseline!F$89*((1-Baseline!F$90)*Baseline!B$40 + Baseline!F$90*Baseline!B$41))</f>
        <v>0.01297378627</v>
      </c>
      <c r="DV9" s="51">
        <f>(BJ9*Baseline!B$34) + (Baseline!H$88*(1-Baseline!H$89)*Baseline!B$35) + (Baseline!H$88*Baseline!H$89*((1-Baseline!H$90)*Baseline!B$40 + Baseline!H$90*Baseline!B$41))</f>
        <v>0.009306216678</v>
      </c>
      <c r="DW9" s="51">
        <f>( DS9*Baseline!B$7 + DT9*Baseline!B$11 + DU9*Baseline!B$16 + DV9*Baseline!B$18 ) / Baseline!B$17</f>
        <v>0.009767055906</v>
      </c>
    </row>
    <row r="10">
      <c r="A10" s="4" t="s">
        <v>7</v>
      </c>
      <c r="B10" s="45">
        <f>MIN( MAX( NORMINV( MCrands!B10, (B$5+B$4)/2, (B$5-B$4)/3.29 ), 0 ), 1 )</f>
        <v>0.4443202593</v>
      </c>
      <c r="C10" s="45">
        <f>MAX( NORMINV( MCrands!C10, (C$5+C$4)/2, (C$5-C$4)/3.29 ), 0 )</f>
        <v>3.190333574</v>
      </c>
      <c r="D10" s="41"/>
      <c r="E10" s="43">
        <f>Baseline!B$33 * (C10 * Baseline!B$66*Baseline!B$66/Baseline!B$73 + Baseline!B$52*Baseline!B$52/Baseline!B$74 + Baseline!B$53*Baseline!B$53/Baseline!B$75 + Baseline!B$54*Baseline!B$54/Baseline!B$76)</f>
        <v>0.00002262888252</v>
      </c>
      <c r="F10" s="43">
        <f>Baseline!B$33 * (C10 * Baseline!B$66*Baseline!B$57/Baseline!B$73 + Baseline!B$52*Baseline!B$67/Baseline!B$74 + Baseline!B$53*Baseline!B$55/Baseline!B$75 + Baseline!B$54*Baseline!B$56/Baseline!B$76)</f>
        <v>0.0000002004408494</v>
      </c>
      <c r="G10" s="45">
        <f>Baseline!B$33 * (C10 * Baseline!B$66*Baseline!B$58/Baseline!B$73 + Baseline!B$52*Baseline!B$59/Baseline!B$74 + Baseline!B$53*Baseline!B$68/Baseline!B$75 + Baseline!B$54*Baseline!B$60/Baseline!B$76)</f>
        <v>0.0000001700131133</v>
      </c>
      <c r="H10" s="43">
        <f>Baseline!B$33 * (C10 * Baseline!B$66*Baseline!B$61/Baseline!B$73 + Baseline!B$52*Baseline!B$62/Baseline!B$74 + Baseline!B$53*Baseline!B$63/Baseline!B$75 + Baseline!B$54*Baseline!B$69/Baseline!B$76)</f>
        <v>0.000000003539375031</v>
      </c>
      <c r="I10" s="43">
        <f>Baseline!B$33 * (C10 * Baseline!B$57*Baseline!B$66/Baseline!B$73 + Baseline!B$67*Baseline!B$52/Baseline!B$74 + Baseline!B$55*Baseline!B$53/Baseline!B$75 + Baseline!B$56*Baseline!B$54/Baseline!B$76)</f>
        <v>0.0000002004408494</v>
      </c>
      <c r="J10" s="45">
        <f>Baseline!B$33 * (C10 * Baseline!B$57*Baseline!B$57/Baseline!B$73 + Baseline!B$67*Baseline!B$67/Baseline!B$74 + Baseline!B$55*Baseline!B$55/Baseline!B$75 + Baseline!B$56*Baseline!B$56/Baseline!B$76)</f>
        <v>0.00000176381389</v>
      </c>
      <c r="K10" s="43">
        <f>Baseline!B$33 * (C10 * Baseline!B$57*Baseline!B$58/Baseline!B$73 + Baseline!B$67*Baseline!B$59/Baseline!B$74 + Baseline!B$55*Baseline!B$68/Baseline!B$75 + Baseline!B$56*Baseline!B$60/Baseline!B$76)</f>
        <v>0.00000001374213236</v>
      </c>
      <c r="L10" s="45">
        <f>Baseline!B$33 * (C10 * Baseline!B$57*Baseline!B$61/Baseline!B$73 + Baseline!B$67*Baseline!B$62/Baseline!B$74 + Baseline!B$55*Baseline!B$63/Baseline!B$75 + Baseline!B$56*Baseline!B$69/Baseline!B$76)</f>
        <v>0.00000001439287311</v>
      </c>
      <c r="M10" s="43">
        <f>Baseline!B$33 * (C10 * Baseline!B$58*Baseline!B$66/Baseline!B$73 + Baseline!B$59*Baseline!B$52/Baseline!B$74 + Baseline!B$68*Baseline!B$53/Baseline!B$75 + Baseline!B$60*Baseline!B$54/Baseline!B$76)</f>
        <v>0.0000001700131133</v>
      </c>
      <c r="N10" s="45">
        <f>Baseline!B$33 * (C10 * Baseline!B$58*Baseline!B$57/Baseline!B$73 + Baseline!B$59*Baseline!B$67/Baseline!B$74 + Baseline!B$68*Baseline!B$55/Baseline!B$75 + Baseline!B$60*Baseline!B$56/Baseline!B$76)</f>
        <v>0.00000001374213236</v>
      </c>
      <c r="O10" s="45">
        <f>Baseline!B$33 * (C10 * Baseline!B$58*Baseline!B$58/Baseline!B$73 + Baseline!B$59*Baseline!B$59/Baseline!B$74 + Baseline!B$68*Baseline!B$68/Baseline!B$75 + Baseline!B$60*Baseline!B$60/Baseline!B$76)</f>
        <v>0.000001324390795</v>
      </c>
      <c r="P10" s="43">
        <f>Baseline!B$33 * (C10 * Baseline!B$58*Baseline!B$61/Baseline!B$73 + Baseline!B$59*Baseline!B$62/Baseline!B$74 + Baseline!B$68*Baseline!B$63/Baseline!B$75 + Baseline!B$60*Baseline!B$69/Baseline!B$76)</f>
        <v>0.000000001646994059</v>
      </c>
      <c r="Q10" s="43">
        <f>Baseline!B$33 * (C10 * Baseline!B$61*Baseline!B$66/Baseline!B$73 + Baseline!B$62*Baseline!B$52/Baseline!B$74 + Baseline!B$63*Baseline!B$53/Baseline!B$75 + Baseline!B$69*Baseline!B$54/Baseline!B$76)</f>
        <v>0.000000003539375031</v>
      </c>
      <c r="R10" s="43">
        <f>Baseline!B$33 * (C10 * Baseline!B$61*Baseline!B$57/Baseline!B$73 + Baseline!B$62*Baseline!B$67/Baseline!B$74 + Baseline!B$63*Baseline!B$55/Baseline!B$75 + Baseline!B$69*Baseline!B$56/Baseline!B$76)</f>
        <v>0.00000001439287311</v>
      </c>
      <c r="S10" s="43">
        <f>Baseline!B$33 * (C10 * Baseline!B$61*Baseline!B$58/Baseline!B$73 + Baseline!B$62*Baseline!B$59/Baseline!B$74 + Baseline!B$63*Baseline!B$68/Baseline!B$75 + Baseline!B$69*Baseline!B$60/Baseline!B$76)</f>
        <v>0.000000001646994059</v>
      </c>
      <c r="T10" s="43">
        <f>Baseline!B$33 * (C10 * Baseline!B$61*Baseline!B$61/Baseline!B$73 + Baseline!B$62*Baseline!B$62/Baseline!B$74 + Baseline!B$63*Baseline!B$63/Baseline!B$75 + Baseline!B$69*Baseline!B$69/Baseline!B$76)</f>
        <v>0.00000009854655032</v>
      </c>
      <c r="U10" s="41"/>
      <c r="V10" s="43">
        <f>E10 * ( Baseline!B$87 * Baseline!B$7 )</f>
        <v>0.2348651716</v>
      </c>
      <c r="W10" s="43">
        <f>F10 * ( Baseline!D$87 * Baseline!B$11 )</f>
        <v>0.003697451307</v>
      </c>
      <c r="X10" s="43">
        <f>G10 * ( Baseline!F$87 * Baseline!B$16 )</f>
        <v>0.005905366374</v>
      </c>
      <c r="Y10" s="43">
        <f>H10 * ( Baseline!H$87 * Baseline!B$18 )</f>
        <v>0.001244704288</v>
      </c>
      <c r="Z10" s="51">
        <f t="shared" si="1"/>
        <v>0.2457126936</v>
      </c>
      <c r="AA10" s="43">
        <f>I10 * ( Baseline!B$87 * Baseline!B$7 )</f>
        <v>0.002080375575</v>
      </c>
      <c r="AB10" s="45">
        <f>J10 * ( Baseline!D$87 * Baseline!B$11 )</f>
        <v>0.0325363617</v>
      </c>
      <c r="AC10" s="45">
        <f>K10 * ( Baseline!F$87 * Baseline!B$16 )</f>
        <v>0.0004773298057</v>
      </c>
      <c r="AD10" s="45">
        <f>L10 * ( Baseline!F$87 * Baseline!B$16 )</f>
        <v>0.000499933136</v>
      </c>
      <c r="AE10" s="51">
        <f t="shared" si="2"/>
        <v>0.03559400022</v>
      </c>
      <c r="AF10" s="51">
        <f>M10 * ( Baseline!B$87 * Baseline!B$7 )</f>
        <v>0.001764566103</v>
      </c>
      <c r="AG10" s="51">
        <f>N10 * ( Baseline!D$87 * Baseline!B$11 )</f>
        <v>0.0002534955595</v>
      </c>
      <c r="AH10" s="51">
        <f>O10 * ( Baseline!F$87 * Baseline!B$16 )</f>
        <v>0.04600240955</v>
      </c>
      <c r="AI10" s="51">
        <f>P10 * ( Baseline!H$87 * Baseline!B$18 )</f>
        <v>0.0005792041108</v>
      </c>
      <c r="AJ10" s="51">
        <f t="shared" si="3"/>
        <v>0.04859967532</v>
      </c>
      <c r="AK10" s="51">
        <f>Q10 * ( Baseline!B$87 * Baseline!B$7 )</f>
        <v>0.00003673517345</v>
      </c>
      <c r="AL10" s="51">
        <f>R10 * ( Baseline!D$87 * Baseline!B$11 )</f>
        <v>0.0002654995111</v>
      </c>
      <c r="AM10" s="51">
        <f>S10 * ( Baseline!F$87 * Baseline!B$16 )</f>
        <v>0.00005720795971</v>
      </c>
      <c r="AN10" s="51">
        <f>T10 * ( Baseline!H$87 * Baseline!B$18 )</f>
        <v>0.034656207</v>
      </c>
      <c r="AO10" s="51">
        <f t="shared" si="4"/>
        <v>0.03501564964</v>
      </c>
      <c r="AP10" s="61"/>
      <c r="AQ10" s="51">
        <f>V10 * ( (1-Baseline!B$88-Baseline!B$87) + (1-B10)*Baseline!B$88 )</f>
        <v>0.1369627919</v>
      </c>
      <c r="AR10" s="51">
        <f>W10 * ( (1-Baseline!B$88-Baseline!B$87) + (1-B10)*Baseline!B$88 )</f>
        <v>0.002156187103</v>
      </c>
      <c r="AS10" s="51">
        <f>X10 * ( (1-Baseline!B$88-Baseline!B$87) + (1-B10)*Baseline!B$88 )</f>
        <v>0.003443743746</v>
      </c>
      <c r="AT10" s="51">
        <f>Y10 * ( (1-Baseline!B$88-Baseline!B$87) + (1-B10)*Baseline!B$88 )</f>
        <v>0.0007258554906</v>
      </c>
      <c r="AU10" s="51">
        <f t="shared" si="5"/>
        <v>0.1432885783</v>
      </c>
      <c r="AV10" s="51">
        <f>AA10 * ( (1-Baseline!D$88-Baseline!D$87) + (1-B10)*Baseline!D$88 )</f>
        <v>0.001648370866</v>
      </c>
      <c r="AW10" s="51">
        <f>AB10 * ( (1-Baseline!D$88-Baseline!D$87) + (1-B10)*Baseline!D$88 )</f>
        <v>0.02577995596</v>
      </c>
      <c r="AX10" s="51">
        <f>AC10 * ( (1-Baseline!D$88-Baseline!D$87) + (1-B10)*Baseline!D$88 )</f>
        <v>0.0003782088939</v>
      </c>
      <c r="AY10" s="51">
        <f>AD10 * ( (1-Baseline!D$88-Baseline!D$87) + (1-B10)*Baseline!D$88 )</f>
        <v>0.0003961184827</v>
      </c>
      <c r="AZ10" s="51">
        <f t="shared" si="6"/>
        <v>0.02820265421</v>
      </c>
      <c r="BA10" s="51">
        <f>AF10 * ( (1-Baseline!F$88-Baseline!F$87) + (1-Baseline!B$36)*Baseline!F$88 )</f>
        <v>0.001269838234</v>
      </c>
      <c r="BB10" s="51">
        <f>AG10 * ( (1-Baseline!F$88-Baseline!F$87) + (1-Baseline!B$36)*Baseline!F$88 )</f>
        <v>0.0001824235165</v>
      </c>
      <c r="BC10" s="51">
        <f>AH10 * ( (1-Baseline!F$88-Baseline!F$87) + (1-Baseline!B$36)*Baseline!F$88 )</f>
        <v>0.03310480599</v>
      </c>
      <c r="BD10" s="51">
        <f>AI10 * ( (1-Baseline!F$88-Baseline!F$87) + (1-Baseline!B$36)*Baseline!F$88 )</f>
        <v>0.0004168138126</v>
      </c>
      <c r="BE10" s="51">
        <f t="shared" si="7"/>
        <v>0.03497388155</v>
      </c>
      <c r="BF10" s="51">
        <f>AK10 * ( (1-Baseline!H$88-Baseline!H$87) + (1-Baseline!B$36)*Baseline!H$88 )</f>
        <v>0.00002910601263</v>
      </c>
      <c r="BG10" s="51">
        <f>AL10 * ( (1-Baseline!H$88-Baseline!H$87) + (1-Baseline!B$36)*Baseline!H$88 )</f>
        <v>0.0002103605726</v>
      </c>
      <c r="BH10" s="51">
        <f>AM10 * ( (1-Baseline!H$88-Baseline!H$87) + (1-Baseline!B$36)*Baseline!H$88 )</f>
        <v>0.00004532701064</v>
      </c>
      <c r="BI10" s="51">
        <f>AN10 * ( (1-Baseline!H$88-Baseline!H$87) + (1-Baseline!B$36)*Baseline!H$88 )</f>
        <v>0.02745880593</v>
      </c>
      <c r="BJ10" s="51">
        <f t="shared" si="8"/>
        <v>0.02774359953</v>
      </c>
      <c r="BK10" s="61"/>
      <c r="BL10" s="51">
        <f t="shared" si="19"/>
        <v>0.9558528222</v>
      </c>
      <c r="BM10" s="51">
        <f t="shared" si="20"/>
        <v>0.01504786445</v>
      </c>
      <c r="BN10" s="51">
        <f t="shared" si="21"/>
        <v>0.02403362353</v>
      </c>
      <c r="BO10" s="51">
        <f t="shared" si="22"/>
        <v>0.005065689808</v>
      </c>
      <c r="BP10" s="51">
        <f t="shared" si="9"/>
        <v>1</v>
      </c>
      <c r="BQ10" s="51">
        <f t="shared" si="23"/>
        <v>0.05844736648</v>
      </c>
      <c r="BR10" s="51">
        <f t="shared" si="24"/>
        <v>0.9140968001</v>
      </c>
      <c r="BS10" s="51">
        <f t="shared" si="25"/>
        <v>0.01341040071</v>
      </c>
      <c r="BT10" s="51">
        <f t="shared" si="26"/>
        <v>0.01404543274</v>
      </c>
      <c r="BU10" s="51">
        <f t="shared" si="10"/>
        <v>1</v>
      </c>
      <c r="BV10" s="51">
        <f t="shared" si="27"/>
        <v>0.03630818707</v>
      </c>
      <c r="BW10" s="51">
        <f t="shared" si="28"/>
        <v>0.00521599286</v>
      </c>
      <c r="BX10" s="51">
        <f t="shared" si="29"/>
        <v>0.9465579604</v>
      </c>
      <c r="BY10" s="51">
        <f t="shared" si="30"/>
        <v>0.01191785968</v>
      </c>
      <c r="BZ10" s="51">
        <f t="shared" si="11"/>
        <v>1</v>
      </c>
      <c r="CA10" s="51">
        <f t="shared" si="31"/>
        <v>0.001049107294</v>
      </c>
      <c r="CB10" s="51">
        <f t="shared" si="32"/>
        <v>0.007582310018</v>
      </c>
      <c r="CC10" s="51">
        <f t="shared" si="33"/>
        <v>0.001633782617</v>
      </c>
      <c r="CD10" s="51">
        <f t="shared" si="34"/>
        <v>0.9897348001</v>
      </c>
      <c r="CE10" s="51">
        <f t="shared" si="12"/>
        <v>1</v>
      </c>
      <c r="CF10" s="61"/>
      <c r="CG10" s="51">
        <f t="shared" si="35"/>
        <v>0.9558528222</v>
      </c>
      <c r="CH10" s="51">
        <f t="shared" si="36"/>
        <v>0.01504786445</v>
      </c>
      <c r="CI10" s="51">
        <f t="shared" si="37"/>
        <v>0.02403362353</v>
      </c>
      <c r="CJ10" s="51">
        <f t="shared" si="38"/>
        <v>0.005065689808</v>
      </c>
      <c r="CK10" s="51">
        <f t="shared" si="13"/>
        <v>1</v>
      </c>
      <c r="CL10" s="51">
        <f t="shared" si="39"/>
        <v>0.05844736648</v>
      </c>
      <c r="CM10" s="51">
        <f t="shared" si="40"/>
        <v>0.9140968001</v>
      </c>
      <c r="CN10" s="51">
        <f t="shared" si="41"/>
        <v>0.01341040071</v>
      </c>
      <c r="CO10" s="51">
        <f t="shared" si="42"/>
        <v>0.01404543274</v>
      </c>
      <c r="CP10" s="51">
        <f t="shared" si="14"/>
        <v>1</v>
      </c>
      <c r="CQ10" s="51">
        <f t="shared" si="43"/>
        <v>0.03630818707</v>
      </c>
      <c r="CR10" s="51">
        <f t="shared" si="44"/>
        <v>0.00521599286</v>
      </c>
      <c r="CS10" s="51">
        <f t="shared" si="45"/>
        <v>0.9465579604</v>
      </c>
      <c r="CT10" s="51">
        <f t="shared" si="46"/>
        <v>0.01191785968</v>
      </c>
      <c r="CU10" s="51">
        <f t="shared" si="15"/>
        <v>1</v>
      </c>
      <c r="CV10" s="51">
        <f t="shared" si="47"/>
        <v>0.001049107294</v>
      </c>
      <c r="CW10" s="51">
        <f t="shared" si="48"/>
        <v>0.007582310018</v>
      </c>
      <c r="CX10" s="51">
        <f t="shared" si="49"/>
        <v>0.001633782617</v>
      </c>
      <c r="CY10" s="51">
        <f t="shared" si="50"/>
        <v>0.9897348001</v>
      </c>
      <c r="CZ10" s="51">
        <f t="shared" si="16"/>
        <v>1</v>
      </c>
      <c r="DA10" s="61"/>
      <c r="DB10" s="51">
        <f>(AQ10*Baseline!B$7 + AV10*Baseline!B$11 + BA10*Baseline!B$16 + BF10*Baseline!B$18)</f>
        <v>75548.96185</v>
      </c>
      <c r="DC10" s="51">
        <f>(AR10*Baseline!B$7 + AW10*Baseline!B$11 + BB10*Baseline!B$16 + BG10*Baseline!B$18)</f>
        <v>66575.99414</v>
      </c>
      <c r="DD10" s="51">
        <f>(AS10*Baseline!B$7 + AX10*Baseline!B$11 + BC10*Baseline!B$16 + BH10*Baseline!B$18)</f>
        <v>115464.2559</v>
      </c>
      <c r="DE10" s="51">
        <f>(AT10*Baseline!B$7 + AY10*Baseline!B$11 + BD10*Baseline!B$16 + BI10*Baseline!B$18)</f>
        <v>1259959.073</v>
      </c>
      <c r="DF10" s="51">
        <f t="shared" si="17"/>
        <v>1517548.285</v>
      </c>
      <c r="DG10" s="61"/>
      <c r="DH10" s="51">
        <f t="shared" si="51"/>
        <v>0.0497835638</v>
      </c>
      <c r="DI10" s="51">
        <f t="shared" si="52"/>
        <v>0.04387075839</v>
      </c>
      <c r="DJ10" s="51">
        <f t="shared" si="53"/>
        <v>0.07608605081</v>
      </c>
      <c r="DK10" s="51">
        <f t="shared" si="54"/>
        <v>0.830259627</v>
      </c>
      <c r="DL10" s="51">
        <f t="shared" si="18"/>
        <v>1</v>
      </c>
      <c r="DM10" s="61"/>
      <c r="DN10" s="51">
        <f>DH10 / (Baseline!B$7/Baseline!B$17)</f>
        <v>5.314067993</v>
      </c>
      <c r="DO10" s="51">
        <f>DI10 / (Baseline!B$11/Baseline!B$17)</f>
        <v>1.059061105</v>
      </c>
      <c r="DP10" s="51">
        <f>DJ10 / (Baseline!B$16/Baseline!B$17)</f>
        <v>1.175759422</v>
      </c>
      <c r="DQ10" s="51">
        <f>DK10 / (Baseline!B$18/Baseline!B$17)</f>
        <v>0.9386818054</v>
      </c>
      <c r="DR10" s="79"/>
      <c r="DS10" s="51">
        <f>(AU10*Baseline!B$34)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0.03402281799</v>
      </c>
      <c r="DT10" s="51">
        <f>(AZ10*Baseline!B$34) + (Baseline!D$88*(1-Baseline!D$89)*Baseline!B$35) + (Baseline!D$88*Baseline!D$89*((1-Baseline!D$90)*Baseline!B$40 + Baseline!D$90*Baseline!B$41))</f>
        <v>0.01064396613</v>
      </c>
      <c r="DU10" s="51">
        <f>(BE10*Baseline!B$34) + (Baseline!F$88*(1-Baseline!F$89)*Baseline!B$35) + (Baseline!F$88*Baseline!F$89*((1-Baseline!F$90)*Baseline!B$40 + Baseline!F$90*Baseline!B$41))</f>
        <v>0.01297672223</v>
      </c>
      <c r="DV10" s="51">
        <f>(BJ10*Baseline!B$34) + (Baseline!H$88*(1-Baseline!H$89)*Baseline!B$35) + (Baseline!H$88*Baseline!H$89*((1-Baseline!H$90)*Baseline!B$40 + Baseline!H$90*Baseline!B$41))</f>
        <v>0.009306539929</v>
      </c>
      <c r="DW10" s="51">
        <f>( DS10*Baseline!B$7 + DT10*Baseline!B$11 + DU10*Baseline!B$16 + DV10*Baseline!B$18 ) / Baseline!B$17</f>
        <v>0.009830996022</v>
      </c>
    </row>
    <row r="11">
      <c r="A11" s="4" t="s">
        <v>8</v>
      </c>
      <c r="B11" s="45">
        <f>MIN( MAX( NORMINV( MCrands!B11, (B$5+B$4)/2, (B$5-B$4)/3.29 ), 0 ), 1 )</f>
        <v>0.2957367933</v>
      </c>
      <c r="C11" s="45">
        <f>MAX( NORMINV( MCrands!C11, (C$5+C$4)/2, (C$5-C$4)/3.29 ), 0 )</f>
        <v>2.693322166</v>
      </c>
      <c r="D11" s="41"/>
      <c r="E11" s="43">
        <f>Baseline!B$33 * (C11 * Baseline!B$66*Baseline!B$66/Baseline!B$73 + Baseline!B$52*Baseline!B$52/Baseline!B$74 + Baseline!B$53*Baseline!B$53/Baseline!B$75 + Baseline!B$54*Baseline!B$54/Baseline!B$76)</f>
        <v>0.00001911002982</v>
      </c>
      <c r="F11" s="43">
        <f>Baseline!B$33 * (C11 * Baseline!B$66*Baseline!B$57/Baseline!B$73 + Baseline!B$52*Baseline!B$67/Baseline!B$74 + Baseline!B$53*Baseline!B$55/Baseline!B$75 + Baseline!B$54*Baseline!B$56/Baseline!B$76)</f>
        <v>0.000000199885241</v>
      </c>
      <c r="G11" s="45">
        <f>Baseline!B$33 * (C11 * Baseline!B$66*Baseline!B$58/Baseline!B$73 + Baseline!B$52*Baseline!B$59/Baseline!B$74 + Baseline!B$53*Baseline!B$68/Baseline!B$75 + Baseline!B$54*Baseline!B$60/Baseline!B$76)</f>
        <v>0.0000001686472429</v>
      </c>
      <c r="H11" s="43">
        <f>Baseline!B$33 * (C11 * Baseline!B$66*Baseline!B$61/Baseline!B$73 + Baseline!B$52*Baseline!B$62/Baseline!B$74 + Baseline!B$53*Baseline!B$63/Baseline!B$75 + Baseline!B$54*Baseline!B$69/Baseline!B$76)</f>
        <v>0.000000003402787986</v>
      </c>
      <c r="I11" s="43">
        <f>Baseline!B$33 * (C11 * Baseline!B$57*Baseline!B$66/Baseline!B$73 + Baseline!B$67*Baseline!B$52/Baseline!B$74 + Baseline!B$55*Baseline!B$53/Baseline!B$75 + Baseline!B$56*Baseline!B$54/Baseline!B$76)</f>
        <v>0.000000199885241</v>
      </c>
      <c r="J11" s="45">
        <f>Baseline!B$33 * (C11 * Baseline!B$57*Baseline!B$57/Baseline!B$73 + Baseline!B$67*Baseline!B$67/Baseline!B$74 + Baseline!B$55*Baseline!B$55/Baseline!B$75 + Baseline!B$56*Baseline!B$56/Baseline!B$76)</f>
        <v>0.000001763813803</v>
      </c>
      <c r="K11" s="43">
        <f>Baseline!B$33 * (C11 * Baseline!B$57*Baseline!B$58/Baseline!B$73 + Baseline!B$67*Baseline!B$59/Baseline!B$74 + Baseline!B$55*Baseline!B$68/Baseline!B$75 + Baseline!B$56*Baseline!B$60/Baseline!B$76)</f>
        <v>0.0000000137419167</v>
      </c>
      <c r="L11" s="45">
        <f>Baseline!B$33 * (C11 * Baseline!B$57*Baseline!B$61/Baseline!B$73 + Baseline!B$67*Baseline!B$62/Baseline!B$74 + Baseline!B$55*Baseline!B$63/Baseline!B$75 + Baseline!B$56*Baseline!B$69/Baseline!B$76)</f>
        <v>0.00000001439285155</v>
      </c>
      <c r="M11" s="43">
        <f>Baseline!B$33 * (C11 * Baseline!B$58*Baseline!B$66/Baseline!B$73 + Baseline!B$59*Baseline!B$52/Baseline!B$74 + Baseline!B$68*Baseline!B$53/Baseline!B$75 + Baseline!B$60*Baseline!B$54/Baseline!B$76)</f>
        <v>0.0000001686472429</v>
      </c>
      <c r="N11" s="45">
        <f>Baseline!B$33 * (C11 * Baseline!B$58*Baseline!B$57/Baseline!B$73 + Baseline!B$59*Baseline!B$67/Baseline!B$74 + Baseline!B$68*Baseline!B$55/Baseline!B$75 + Baseline!B$60*Baseline!B$56/Baseline!B$76)</f>
        <v>0.0000000137419167</v>
      </c>
      <c r="O11" s="45">
        <f>Baseline!B$33 * (C11 * Baseline!B$58*Baseline!B$58/Baseline!B$73 + Baseline!B$59*Baseline!B$59/Baseline!B$74 + Baseline!B$68*Baseline!B$68/Baseline!B$75 + Baseline!B$60*Baseline!B$60/Baseline!B$76)</f>
        <v>0.000001324390265</v>
      </c>
      <c r="P11" s="43">
        <f>Baseline!B$33 * (C11 * Baseline!B$58*Baseline!B$61/Baseline!B$73 + Baseline!B$59*Baseline!B$62/Baseline!B$74 + Baseline!B$68*Baseline!B$63/Baseline!B$75 + Baseline!B$60*Baseline!B$69/Baseline!B$76)</f>
        <v>0.000000001646941042</v>
      </c>
      <c r="Q11" s="43">
        <f>Baseline!B$33 * (C11 * Baseline!B$61*Baseline!B$66/Baseline!B$73 + Baseline!B$62*Baseline!B$52/Baseline!B$74 + Baseline!B$63*Baseline!B$53/Baseline!B$75 + Baseline!B$69*Baseline!B$54/Baseline!B$76)</f>
        <v>0.000000003402787986</v>
      </c>
      <c r="R11" s="43">
        <f>Baseline!B$33 * (C11 * Baseline!B$61*Baseline!B$57/Baseline!B$73 + Baseline!B$62*Baseline!B$67/Baseline!B$74 + Baseline!B$63*Baseline!B$55/Baseline!B$75 + Baseline!B$69*Baseline!B$56/Baseline!B$76)</f>
        <v>0.00000001439285155</v>
      </c>
      <c r="S11" s="43">
        <f>Baseline!B$33 * (C11 * Baseline!B$61*Baseline!B$58/Baseline!B$73 + Baseline!B$62*Baseline!B$59/Baseline!B$74 + Baseline!B$63*Baseline!B$68/Baseline!B$75 + Baseline!B$69*Baseline!B$60/Baseline!B$76)</f>
        <v>0.000000001646941042</v>
      </c>
      <c r="T11" s="43">
        <f>Baseline!B$33 * (C11 * Baseline!B$61*Baseline!B$61/Baseline!B$73 + Baseline!B$62*Baseline!B$62/Baseline!B$74 + Baseline!B$63*Baseline!B$63/Baseline!B$75 + Baseline!B$69*Baseline!B$69/Baseline!B$76)</f>
        <v>0.00000009854654502</v>
      </c>
      <c r="U11" s="41"/>
      <c r="V11" s="43">
        <f>E11 * ( Baseline!B$87 * Baseline!B$7 )</f>
        <v>0.1983429995</v>
      </c>
      <c r="W11" s="43">
        <f>F11 * ( Baseline!D$87 * Baseline!B$11 )</f>
        <v>0.003687202225</v>
      </c>
      <c r="X11" s="43">
        <f>G11 * ( Baseline!F$87 * Baseline!B$16 )</f>
        <v>0.005857923178</v>
      </c>
      <c r="Y11" s="43">
        <f>H11 * ( Baseline!H$87 * Baseline!B$18 )</f>
        <v>0.001196670248</v>
      </c>
      <c r="Z11" s="51">
        <f t="shared" si="1"/>
        <v>0.2090847951</v>
      </c>
      <c r="AA11" s="43">
        <f>I11 * ( Baseline!B$87 * Baseline!B$7 )</f>
        <v>0.002074608917</v>
      </c>
      <c r="AB11" s="45">
        <f>J11 * ( Baseline!D$87 * Baseline!B$11 )</f>
        <v>0.03253636009</v>
      </c>
      <c r="AC11" s="45">
        <f>K11 * ( Baseline!F$87 * Baseline!B$16 )</f>
        <v>0.0004773223147</v>
      </c>
      <c r="AD11" s="45">
        <f>L11 * ( Baseline!F$87 * Baseline!B$16 )</f>
        <v>0.0004999323869</v>
      </c>
      <c r="AE11" s="51">
        <f t="shared" si="2"/>
        <v>0.0355882237</v>
      </c>
      <c r="AF11" s="51">
        <f>M11 * ( Baseline!B$87 * Baseline!B$7 )</f>
        <v>0.001750389734</v>
      </c>
      <c r="AG11" s="51">
        <f>N11 * ( Baseline!D$87 * Baseline!B$11 )</f>
        <v>0.0002534915812</v>
      </c>
      <c r="AH11" s="51">
        <f>O11 * ( Baseline!F$87 * Baseline!B$16 )</f>
        <v>0.04600239113</v>
      </c>
      <c r="AI11" s="51">
        <f>P11 * ( Baseline!H$87 * Baseline!B$18 )</f>
        <v>0.000579185466</v>
      </c>
      <c r="AJ11" s="51">
        <f t="shared" si="3"/>
        <v>0.04858545791</v>
      </c>
      <c r="AK11" s="51">
        <f>Q11 * ( Baseline!B$87 * Baseline!B$7 )</f>
        <v>0.0000353175365</v>
      </c>
      <c r="AL11" s="51">
        <f>R11 * ( Baseline!D$87 * Baseline!B$11 )</f>
        <v>0.0002654991132</v>
      </c>
      <c r="AM11" s="51">
        <f>S11 * ( Baseline!F$87 * Baseline!B$16 )</f>
        <v>0.00005720611816</v>
      </c>
      <c r="AN11" s="51">
        <f>T11 * ( Baseline!H$87 * Baseline!B$18 )</f>
        <v>0.03465620513</v>
      </c>
      <c r="AO11" s="51">
        <f t="shared" si="4"/>
        <v>0.0350142279</v>
      </c>
      <c r="AP11" s="61"/>
      <c r="AQ11" s="51">
        <f>V11 * ( (1-Baseline!B$88-Baseline!B$87) + (1-B11)*Baseline!B$88 )</f>
        <v>0.1418934422</v>
      </c>
      <c r="AR11" s="51">
        <f>W11 * ( (1-Baseline!B$88-Baseline!B$87) + (1-B11)*Baseline!B$88 )</f>
        <v>0.002637803285</v>
      </c>
      <c r="AS11" s="51">
        <f>X11 * ( (1-Baseline!B$88-Baseline!B$87) + (1-B11)*Baseline!B$88 )</f>
        <v>0.004190724582</v>
      </c>
      <c r="AT11" s="51">
        <f>Y11 * ( (1-Baseline!B$88-Baseline!B$87) + (1-B11)*Baseline!B$88 )</f>
        <v>0.0008560910193</v>
      </c>
      <c r="AU11" s="51">
        <f t="shared" si="5"/>
        <v>0.149578061</v>
      </c>
      <c r="AV11" s="51">
        <f>AA11 * ( (1-Baseline!D$88-Baseline!D$87) + (1-B11)*Baseline!D$88 )</f>
        <v>0.001781898852</v>
      </c>
      <c r="AW11" s="51">
        <f>AB11 * ( (1-Baseline!D$88-Baseline!D$87) + (1-B11)*Baseline!D$88 )</f>
        <v>0.02794575027</v>
      </c>
      <c r="AX11" s="51">
        <f>AC11 * ( (1-Baseline!D$88-Baseline!D$87) + (1-B11)*Baseline!D$88 )</f>
        <v>0.0004099761058</v>
      </c>
      <c r="AY11" s="51">
        <f>AD11 * ( (1-Baseline!D$88-Baseline!D$87) + (1-B11)*Baseline!D$88 )</f>
        <v>0.0004293960849</v>
      </c>
      <c r="AZ11" s="51">
        <f t="shared" si="6"/>
        <v>0.03056702131</v>
      </c>
      <c r="BA11" s="51">
        <f>AF11 * ( (1-Baseline!F$88-Baseline!F$87) + (1-Baseline!B$36)*Baseline!F$88 )</f>
        <v>0.001259636465</v>
      </c>
      <c r="BB11" s="51">
        <f>AG11 * ( (1-Baseline!F$88-Baseline!F$87) + (1-Baseline!B$36)*Baseline!F$88 )</f>
        <v>0.0001824206536</v>
      </c>
      <c r="BC11" s="51">
        <f>AH11 * ( (1-Baseline!F$88-Baseline!F$87) + (1-Baseline!B$36)*Baseline!F$88 )</f>
        <v>0.03310479273</v>
      </c>
      <c r="BD11" s="51">
        <f>AI11 * ( (1-Baseline!F$88-Baseline!F$87) + (1-Baseline!B$36)*Baseline!F$88 )</f>
        <v>0.0004168003953</v>
      </c>
      <c r="BE11" s="51">
        <f t="shared" si="7"/>
        <v>0.03496365025</v>
      </c>
      <c r="BF11" s="51">
        <f>AK11 * ( (1-Baseline!H$88-Baseline!H$87) + (1-Baseline!B$36)*Baseline!H$88 )</f>
        <v>0.00002798279052</v>
      </c>
      <c r="BG11" s="51">
        <f>AL11 * ( (1-Baseline!H$88-Baseline!H$87) + (1-Baseline!B$36)*Baseline!H$88 )</f>
        <v>0.0002103602574</v>
      </c>
      <c r="BH11" s="51">
        <f>AM11 * ( (1-Baseline!H$88-Baseline!H$87) + (1-Baseline!B$36)*Baseline!H$88 )</f>
        <v>0.00004532555154</v>
      </c>
      <c r="BI11" s="51">
        <f>AN11 * ( (1-Baseline!H$88-Baseline!H$87) + (1-Baseline!B$36)*Baseline!H$88 )</f>
        <v>0.02745880445</v>
      </c>
      <c r="BJ11" s="51">
        <f t="shared" si="8"/>
        <v>0.02774247305</v>
      </c>
      <c r="BK11" s="61"/>
      <c r="BL11" s="51">
        <f t="shared" si="19"/>
        <v>0.9486246925</v>
      </c>
      <c r="BM11" s="51">
        <f t="shared" si="20"/>
        <v>0.01763496108</v>
      </c>
      <c r="BN11" s="51">
        <f t="shared" si="21"/>
        <v>0.02801697356</v>
      </c>
      <c r="BO11" s="51">
        <f t="shared" si="22"/>
        <v>0.005723372889</v>
      </c>
      <c r="BP11" s="51">
        <f t="shared" si="9"/>
        <v>1</v>
      </c>
      <c r="BQ11" s="51">
        <f t="shared" si="23"/>
        <v>0.05829481499</v>
      </c>
      <c r="BR11" s="51">
        <f t="shared" si="24"/>
        <v>0.9142451266</v>
      </c>
      <c r="BS11" s="51">
        <f t="shared" si="25"/>
        <v>0.01341236693</v>
      </c>
      <c r="BT11" s="51">
        <f t="shared" si="26"/>
        <v>0.01404769148</v>
      </c>
      <c r="BU11" s="51">
        <f t="shared" si="10"/>
        <v>1</v>
      </c>
      <c r="BV11" s="51">
        <f t="shared" si="27"/>
        <v>0.03602702967</v>
      </c>
      <c r="BW11" s="51">
        <f t="shared" si="28"/>
        <v>0.005217437318</v>
      </c>
      <c r="BX11" s="51">
        <f t="shared" si="29"/>
        <v>0.9468345696</v>
      </c>
      <c r="BY11" s="51">
        <f t="shared" si="30"/>
        <v>0.01192096341</v>
      </c>
      <c r="BZ11" s="51">
        <f t="shared" si="11"/>
        <v>1</v>
      </c>
      <c r="CA11" s="51">
        <f t="shared" si="31"/>
        <v>0.001008662439</v>
      </c>
      <c r="CB11" s="51">
        <f t="shared" si="32"/>
        <v>0.007582606533</v>
      </c>
      <c r="CC11" s="51">
        <f t="shared" si="33"/>
        <v>0.001633796362</v>
      </c>
      <c r="CD11" s="51">
        <f t="shared" si="34"/>
        <v>0.9897749347</v>
      </c>
      <c r="CE11" s="51">
        <f t="shared" si="12"/>
        <v>1</v>
      </c>
      <c r="CF11" s="61"/>
      <c r="CG11" s="51">
        <f t="shared" si="35"/>
        <v>0.9486246925</v>
      </c>
      <c r="CH11" s="51">
        <f t="shared" si="36"/>
        <v>0.01763496108</v>
      </c>
      <c r="CI11" s="51">
        <f t="shared" si="37"/>
        <v>0.02801697356</v>
      </c>
      <c r="CJ11" s="51">
        <f t="shared" si="38"/>
        <v>0.005723372889</v>
      </c>
      <c r="CK11" s="51">
        <f t="shared" si="13"/>
        <v>1</v>
      </c>
      <c r="CL11" s="51">
        <f t="shared" si="39"/>
        <v>0.05829481499</v>
      </c>
      <c r="CM11" s="51">
        <f t="shared" si="40"/>
        <v>0.9142451266</v>
      </c>
      <c r="CN11" s="51">
        <f t="shared" si="41"/>
        <v>0.01341236693</v>
      </c>
      <c r="CO11" s="51">
        <f t="shared" si="42"/>
        <v>0.01404769148</v>
      </c>
      <c r="CP11" s="51">
        <f t="shared" si="14"/>
        <v>1</v>
      </c>
      <c r="CQ11" s="51">
        <f t="shared" si="43"/>
        <v>0.03602702967</v>
      </c>
      <c r="CR11" s="51">
        <f t="shared" si="44"/>
        <v>0.005217437318</v>
      </c>
      <c r="CS11" s="51">
        <f t="shared" si="45"/>
        <v>0.9468345696</v>
      </c>
      <c r="CT11" s="51">
        <f t="shared" si="46"/>
        <v>0.01192096341</v>
      </c>
      <c r="CU11" s="51">
        <f t="shared" si="15"/>
        <v>1</v>
      </c>
      <c r="CV11" s="51">
        <f t="shared" si="47"/>
        <v>0.001008662439</v>
      </c>
      <c r="CW11" s="51">
        <f t="shared" si="48"/>
        <v>0.007582606533</v>
      </c>
      <c r="CX11" s="51">
        <f t="shared" si="49"/>
        <v>0.001633796362</v>
      </c>
      <c r="CY11" s="51">
        <f t="shared" si="50"/>
        <v>0.9897749347</v>
      </c>
      <c r="CZ11" s="51">
        <f t="shared" si="16"/>
        <v>1</v>
      </c>
      <c r="DA11" s="61"/>
      <c r="DB11" s="51">
        <f>(AQ11*Baseline!B$7 + AV11*Baseline!B$11 + BA11*Baseline!B$16 + BF11*Baseline!B$18)</f>
        <v>78141.07405</v>
      </c>
      <c r="DC11" s="51">
        <f>(AR11*Baseline!B$7 + AW11*Baseline!B$11 + BB11*Baseline!B$16 + BG11*Baseline!B$18)</f>
        <v>71454.21681</v>
      </c>
      <c r="DD11" s="51">
        <f>(AS11*Baseline!B$7 + AX11*Baseline!B$11 + BC11*Baseline!B$16 + BH11*Baseline!B$18)</f>
        <v>115894.5569</v>
      </c>
      <c r="DE11" s="51">
        <f>(AT11*Baseline!B$7 + AY11*Baseline!B$11 + BD11*Baseline!B$16 + BI11*Baseline!B$18)</f>
        <v>1260093.49</v>
      </c>
      <c r="DF11" s="51">
        <f t="shared" si="17"/>
        <v>1525583.338</v>
      </c>
      <c r="DG11" s="61"/>
      <c r="DH11" s="51">
        <f t="shared" si="51"/>
        <v>0.05122045589</v>
      </c>
      <c r="DI11" s="51">
        <f t="shared" si="52"/>
        <v>0.04683730809</v>
      </c>
      <c r="DJ11" s="51">
        <f t="shared" si="53"/>
        <v>0.07596737197</v>
      </c>
      <c r="DK11" s="51">
        <f t="shared" si="54"/>
        <v>0.8259748641</v>
      </c>
      <c r="DL11" s="51">
        <f t="shared" si="18"/>
        <v>1</v>
      </c>
      <c r="DM11" s="61"/>
      <c r="DN11" s="51">
        <f>DH11 / (Baseline!B$7/Baseline!B$17)</f>
        <v>5.467446773</v>
      </c>
      <c r="DO11" s="51">
        <f>DI11 / (Baseline!B$11/Baseline!B$17)</f>
        <v>1.130675035</v>
      </c>
      <c r="DP11" s="51">
        <f>DJ11 / (Baseline!B$16/Baseline!B$17)</f>
        <v>1.173925475</v>
      </c>
      <c r="DQ11" s="51">
        <f>DK11 / (Baseline!B$18/Baseline!B$17)</f>
        <v>0.9338375027</v>
      </c>
      <c r="DR11" s="79"/>
      <c r="DS11" s="51">
        <f>(AU11*Baseline!B$34)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0.03496624041</v>
      </c>
      <c r="DT11" s="51">
        <f>(AZ11*Baseline!B$34) + (Baseline!D$88*(1-Baseline!D$89)*Baseline!B$35) + (Baseline!D$88*Baseline!D$89*((1-Baseline!D$90)*Baseline!B$40 + Baseline!D$90*Baseline!B$41))</f>
        <v>0.0109986212</v>
      </c>
      <c r="DU11" s="51">
        <f>(BE11*Baseline!B$34) + (Baseline!F$88*(1-Baseline!F$89)*Baseline!B$35) + (Baseline!F$88*Baseline!F$89*((1-Baseline!F$90)*Baseline!B$40 + Baseline!F$90*Baseline!B$41))</f>
        <v>0.01297518754</v>
      </c>
      <c r="DV11" s="51">
        <f>(BJ11*Baseline!B$34) + (Baseline!H$88*(1-Baseline!H$89)*Baseline!B$35) + (Baseline!H$88*Baseline!H$89*((1-Baseline!H$90)*Baseline!B$40 + Baseline!H$90*Baseline!B$41))</f>
        <v>0.009306370958</v>
      </c>
      <c r="DW11" s="51">
        <f>( DS11*Baseline!B$7 + DT11*Baseline!B$11 + DU11*Baseline!B$16 + DV11*Baseline!B$18 ) / Baseline!B$17</f>
        <v>0.009854276781</v>
      </c>
    </row>
    <row r="12">
      <c r="A12" s="4" t="s">
        <v>9</v>
      </c>
      <c r="B12" s="45">
        <f>MIN( MAX( NORMINV( MCrands!B12, (B$5+B$4)/2, (B$5-B$4)/3.29 ), 0 ), 1 )</f>
        <v>0.7033711463</v>
      </c>
      <c r="C12" s="45">
        <f>MAX( NORMINV( MCrands!C12, (C$5+C$4)/2, (C$5-C$4)/3.29 ), 0 )</f>
        <v>2.690256309</v>
      </c>
      <c r="D12" s="41"/>
      <c r="E12" s="43">
        <f>Baseline!B$33 * (C12 * Baseline!B$66*Baseline!B$66/Baseline!B$73 + Baseline!B$52*Baseline!B$52/Baseline!B$74 + Baseline!B$53*Baseline!B$53/Baseline!B$75 + Baseline!B$54*Baseline!B$54/Baseline!B$76)</f>
        <v>0.00001908832348</v>
      </c>
      <c r="F12" s="43">
        <f>Baseline!B$33 * (C12 * Baseline!B$66*Baseline!B$57/Baseline!B$73 + Baseline!B$52*Baseline!B$67/Baseline!B$74 + Baseline!B$53*Baseline!B$55/Baseline!B$75 + Baseline!B$54*Baseline!B$56/Baseline!B$76)</f>
        <v>0.0000001998818137</v>
      </c>
      <c r="G12" s="45">
        <f>Baseline!B$33 * (C12 * Baseline!B$66*Baseline!B$58/Baseline!B$73 + Baseline!B$52*Baseline!B$59/Baseline!B$74 + Baseline!B$53*Baseline!B$68/Baseline!B$75 + Baseline!B$54*Baseline!B$60/Baseline!B$76)</f>
        <v>0.0000001686388174</v>
      </c>
      <c r="H12" s="43">
        <f>Baseline!B$33 * (C12 * Baseline!B$66*Baseline!B$61/Baseline!B$73 + Baseline!B$52*Baseline!B$62/Baseline!B$74 + Baseline!B$53*Baseline!B$63/Baseline!B$75 + Baseline!B$54*Baseline!B$69/Baseline!B$76)</f>
        <v>0.000000003401945437</v>
      </c>
      <c r="I12" s="43">
        <f>Baseline!B$33 * (C12 * Baseline!B$57*Baseline!B$66/Baseline!B$73 + Baseline!B$67*Baseline!B$52/Baseline!B$74 + Baseline!B$55*Baseline!B$53/Baseline!B$75 + Baseline!B$56*Baseline!B$54/Baseline!B$76)</f>
        <v>0.0000001998818137</v>
      </c>
      <c r="J12" s="45">
        <f>Baseline!B$33 * (C12 * Baseline!B$57*Baseline!B$57/Baseline!B$73 + Baseline!B$67*Baseline!B$67/Baseline!B$74 + Baseline!B$55*Baseline!B$55/Baseline!B$75 + Baseline!B$56*Baseline!B$56/Baseline!B$76)</f>
        <v>0.000001763813802</v>
      </c>
      <c r="K12" s="43">
        <f>Baseline!B$33 * (C12 * Baseline!B$57*Baseline!B$58/Baseline!B$73 + Baseline!B$67*Baseline!B$59/Baseline!B$74 + Baseline!B$55*Baseline!B$68/Baseline!B$75 + Baseline!B$56*Baseline!B$60/Baseline!B$76)</f>
        <v>0.00000001374191536</v>
      </c>
      <c r="L12" s="45">
        <f>Baseline!B$33 * (C12 * Baseline!B$57*Baseline!B$61/Baseline!B$73 + Baseline!B$67*Baseline!B$62/Baseline!B$74 + Baseline!B$55*Baseline!B$63/Baseline!B$75 + Baseline!B$56*Baseline!B$69/Baseline!B$76)</f>
        <v>0.00000001439285141</v>
      </c>
      <c r="M12" s="43">
        <f>Baseline!B$33 * (C12 * Baseline!B$58*Baseline!B$66/Baseline!B$73 + Baseline!B$59*Baseline!B$52/Baseline!B$74 + Baseline!B$68*Baseline!B$53/Baseline!B$75 + Baseline!B$60*Baseline!B$54/Baseline!B$76)</f>
        <v>0.0000001686388174</v>
      </c>
      <c r="N12" s="45">
        <f>Baseline!B$33 * (C12 * Baseline!B$58*Baseline!B$57/Baseline!B$73 + Baseline!B$59*Baseline!B$67/Baseline!B$74 + Baseline!B$68*Baseline!B$55/Baseline!B$75 + Baseline!B$60*Baseline!B$56/Baseline!B$76)</f>
        <v>0.00000001374191536</v>
      </c>
      <c r="O12" s="45">
        <f>Baseline!B$33 * (C12 * Baseline!B$58*Baseline!B$58/Baseline!B$73 + Baseline!B$59*Baseline!B$59/Baseline!B$74 + Baseline!B$68*Baseline!B$68/Baseline!B$75 + Baseline!B$60*Baseline!B$60/Baseline!B$76)</f>
        <v>0.000001324390262</v>
      </c>
      <c r="P12" s="43">
        <f>Baseline!B$33 * (C12 * Baseline!B$58*Baseline!B$61/Baseline!B$73 + Baseline!B$59*Baseline!B$62/Baseline!B$74 + Baseline!B$68*Baseline!B$63/Baseline!B$75 + Baseline!B$60*Baseline!B$69/Baseline!B$76)</f>
        <v>0.000000001646940715</v>
      </c>
      <c r="Q12" s="43">
        <f>Baseline!B$33 * (C12 * Baseline!B$61*Baseline!B$66/Baseline!B$73 + Baseline!B$62*Baseline!B$52/Baseline!B$74 + Baseline!B$63*Baseline!B$53/Baseline!B$75 + Baseline!B$69*Baseline!B$54/Baseline!B$76)</f>
        <v>0.000000003401945437</v>
      </c>
      <c r="R12" s="43">
        <f>Baseline!B$33 * (C12 * Baseline!B$61*Baseline!B$57/Baseline!B$73 + Baseline!B$62*Baseline!B$67/Baseline!B$74 + Baseline!B$63*Baseline!B$55/Baseline!B$75 + Baseline!B$69*Baseline!B$56/Baseline!B$76)</f>
        <v>0.00000001439285141</v>
      </c>
      <c r="S12" s="43">
        <f>Baseline!B$33 * (C12 * Baseline!B$61*Baseline!B$58/Baseline!B$73 + Baseline!B$62*Baseline!B$59/Baseline!B$74 + Baseline!B$63*Baseline!B$68/Baseline!B$75 + Baseline!B$69*Baseline!B$60/Baseline!B$76)</f>
        <v>0.000000001646940715</v>
      </c>
      <c r="T12" s="43">
        <f>Baseline!B$33 * (C12 * Baseline!B$61*Baseline!B$61/Baseline!B$73 + Baseline!B$62*Baseline!B$62/Baseline!B$74 + Baseline!B$63*Baseline!B$63/Baseline!B$75 + Baseline!B$69*Baseline!B$69/Baseline!B$76)</f>
        <v>0.00000009854654498</v>
      </c>
      <c r="U12" s="41"/>
      <c r="V12" s="43">
        <f>E12 * ( Baseline!B$87 * Baseline!B$7 )</f>
        <v>0.1981177094</v>
      </c>
      <c r="W12" s="43">
        <f>F12 * ( Baseline!D$87 * Baseline!B$11 )</f>
        <v>0.003687139003</v>
      </c>
      <c r="X12" s="43">
        <f>G12 * ( Baseline!F$87 * Baseline!B$16 )</f>
        <v>0.005857630521</v>
      </c>
      <c r="Y12" s="43">
        <f>H12 * ( Baseline!H$87 * Baseline!B$18 )</f>
        <v>0.001196373946</v>
      </c>
      <c r="Z12" s="51">
        <f t="shared" si="1"/>
        <v>0.2088588529</v>
      </c>
      <c r="AA12" s="43">
        <f>I12 * ( Baseline!B$87 * Baseline!B$7 )</f>
        <v>0.002074573345</v>
      </c>
      <c r="AB12" s="45">
        <f>J12 * ( Baseline!D$87 * Baseline!B$11 )</f>
        <v>0.03253636008</v>
      </c>
      <c r="AC12" s="45">
        <f>K12 * ( Baseline!F$87 * Baseline!B$16 )</f>
        <v>0.0004773222685</v>
      </c>
      <c r="AD12" s="45">
        <f>L12 * ( Baseline!F$87 * Baseline!B$16 )</f>
        <v>0.0004999323823</v>
      </c>
      <c r="AE12" s="51">
        <f t="shared" si="2"/>
        <v>0.03558818807</v>
      </c>
      <c r="AF12" s="51">
        <f>M12 * ( Baseline!B$87 * Baseline!B$7 )</f>
        <v>0.001750302285</v>
      </c>
      <c r="AG12" s="51">
        <f>N12 * ( Baseline!D$87 * Baseline!B$11 )</f>
        <v>0.0002534915567</v>
      </c>
      <c r="AH12" s="51">
        <f>O12 * ( Baseline!F$87 * Baseline!B$16 )</f>
        <v>0.04600239102</v>
      </c>
      <c r="AI12" s="51">
        <f>P12 * ( Baseline!H$87 * Baseline!B$18 )</f>
        <v>0.000579185351</v>
      </c>
      <c r="AJ12" s="51">
        <f t="shared" si="3"/>
        <v>0.04858537021</v>
      </c>
      <c r="AK12" s="51">
        <f>Q12 * ( Baseline!B$87 * Baseline!B$7 )</f>
        <v>0.00003530879169</v>
      </c>
      <c r="AL12" s="51">
        <f>R12 * ( Baseline!D$87 * Baseline!B$11 )</f>
        <v>0.0002654991108</v>
      </c>
      <c r="AM12" s="51">
        <f>S12 * ( Baseline!F$87 * Baseline!B$16 )</f>
        <v>0.00005720610681</v>
      </c>
      <c r="AN12" s="51">
        <f>T12 * ( Baseline!H$87 * Baseline!B$18 )</f>
        <v>0.03465620512</v>
      </c>
      <c r="AO12" s="51">
        <f t="shared" si="4"/>
        <v>0.03501421913</v>
      </c>
      <c r="AP12" s="61"/>
      <c r="AQ12" s="51">
        <f>V12 * ( (1-Baseline!B$88-Baseline!B$87) + (1-B12)*Baseline!B$88 )</f>
        <v>0.0698562409</v>
      </c>
      <c r="AR12" s="51">
        <f>W12 * ( (1-Baseline!B$88-Baseline!B$87) + (1-B12)*Baseline!B$88 )</f>
        <v>0.001300084032</v>
      </c>
      <c r="AS12" s="51">
        <f>X12 * ( (1-Baseline!B$88-Baseline!B$87) + (1-B12)*Baseline!B$88 )</f>
        <v>0.002065398646</v>
      </c>
      <c r="AT12" s="51">
        <f>Y12 * ( (1-Baseline!B$88-Baseline!B$87) + (1-B12)*Baseline!B$88 )</f>
        <v>0.0004218410703</v>
      </c>
      <c r="AU12" s="51">
        <f t="shared" si="5"/>
        <v>0.07364356464</v>
      </c>
      <c r="AV12" s="51">
        <f>AA12 * ( (1-Baseline!D$88-Baseline!D$87) + (1-B12)*Baseline!D$88 )</f>
        <v>0.00140300932</v>
      </c>
      <c r="AW12" s="51">
        <f>AB12 * ( (1-Baseline!D$88-Baseline!D$87) + (1-B12)*Baseline!D$88 )</f>
        <v>0.022003954</v>
      </c>
      <c r="AX12" s="51">
        <f>AC12 * ( (1-Baseline!D$88-Baseline!D$87) + (1-B12)*Baseline!D$88 )</f>
        <v>0.0003228073827</v>
      </c>
      <c r="AY12" s="51">
        <f>AD12 * ( (1-Baseline!D$88-Baseline!D$87) + (1-B12)*Baseline!D$88 )</f>
        <v>0.0003380983342</v>
      </c>
      <c r="AZ12" s="51">
        <f t="shared" si="6"/>
        <v>0.02406786903</v>
      </c>
      <c r="BA12" s="51">
        <f>AF12 * ( (1-Baseline!F$88-Baseline!F$87) + (1-Baseline!B$36)*Baseline!F$88 )</f>
        <v>0.001259573534</v>
      </c>
      <c r="BB12" s="51">
        <f>AG12 * ( (1-Baseline!F$88-Baseline!F$87) + (1-Baseline!B$36)*Baseline!F$88 )</f>
        <v>0.0001824206359</v>
      </c>
      <c r="BC12" s="51">
        <f>AH12 * ( (1-Baseline!F$88-Baseline!F$87) + (1-Baseline!B$36)*Baseline!F$88 )</f>
        <v>0.03310479265</v>
      </c>
      <c r="BD12" s="51">
        <f>AI12 * ( (1-Baseline!F$88-Baseline!F$87) + (1-Baseline!B$36)*Baseline!F$88 )</f>
        <v>0.0004168003125</v>
      </c>
      <c r="BE12" s="51">
        <f t="shared" si="7"/>
        <v>0.03496358714</v>
      </c>
      <c r="BF12" s="51">
        <f>AK12 * ( (1-Baseline!H$88-Baseline!H$87) + (1-Baseline!B$36)*Baseline!H$88 )</f>
        <v>0.00002797586183</v>
      </c>
      <c r="BG12" s="51">
        <f>AL12 * ( (1-Baseline!H$88-Baseline!H$87) + (1-Baseline!B$36)*Baseline!H$88 )</f>
        <v>0.0002103602555</v>
      </c>
      <c r="BH12" s="51">
        <f>AM12 * ( (1-Baseline!H$88-Baseline!H$87) + (1-Baseline!B$36)*Baseline!H$88 )</f>
        <v>0.00004532554254</v>
      </c>
      <c r="BI12" s="51">
        <f>AN12 * ( (1-Baseline!H$88-Baseline!H$87) + (1-Baseline!B$36)*Baseline!H$88 )</f>
        <v>0.02745880444</v>
      </c>
      <c r="BJ12" s="51">
        <f t="shared" si="8"/>
        <v>0.0277424661</v>
      </c>
      <c r="BK12" s="61"/>
      <c r="BL12" s="51">
        <f t="shared" si="19"/>
        <v>0.9485722376</v>
      </c>
      <c r="BM12" s="51">
        <f t="shared" si="20"/>
        <v>0.01765373578</v>
      </c>
      <c r="BN12" s="51">
        <f t="shared" si="21"/>
        <v>0.02804588094</v>
      </c>
      <c r="BO12" s="51">
        <f t="shared" si="22"/>
        <v>0.005728145729</v>
      </c>
      <c r="BP12" s="51">
        <f t="shared" si="9"/>
        <v>1</v>
      </c>
      <c r="BQ12" s="51">
        <f t="shared" si="23"/>
        <v>0.05829387381</v>
      </c>
      <c r="BR12" s="51">
        <f t="shared" si="24"/>
        <v>0.9142460417</v>
      </c>
      <c r="BS12" s="51">
        <f t="shared" si="25"/>
        <v>0.01341237906</v>
      </c>
      <c r="BT12" s="51">
        <f t="shared" si="26"/>
        <v>0.01404770542</v>
      </c>
      <c r="BU12" s="51">
        <f t="shared" si="10"/>
        <v>1</v>
      </c>
      <c r="BV12" s="51">
        <f t="shared" si="27"/>
        <v>0.03602529481</v>
      </c>
      <c r="BW12" s="51">
        <f t="shared" si="28"/>
        <v>0.005217446231</v>
      </c>
      <c r="BX12" s="51">
        <f t="shared" si="29"/>
        <v>0.9468362764</v>
      </c>
      <c r="BY12" s="51">
        <f t="shared" si="30"/>
        <v>0.01192098256</v>
      </c>
      <c r="BZ12" s="51">
        <f t="shared" si="11"/>
        <v>1</v>
      </c>
      <c r="CA12" s="51">
        <f t="shared" si="31"/>
        <v>0.001008412941</v>
      </c>
      <c r="CB12" s="51">
        <f t="shared" si="32"/>
        <v>0.007582608362</v>
      </c>
      <c r="CC12" s="51">
        <f t="shared" si="33"/>
        <v>0.001633796447</v>
      </c>
      <c r="CD12" s="51">
        <f t="shared" si="34"/>
        <v>0.9897751823</v>
      </c>
      <c r="CE12" s="51">
        <f t="shared" si="12"/>
        <v>1</v>
      </c>
      <c r="CF12" s="61"/>
      <c r="CG12" s="51">
        <f t="shared" si="35"/>
        <v>0.9485722376</v>
      </c>
      <c r="CH12" s="51">
        <f t="shared" si="36"/>
        <v>0.01765373578</v>
      </c>
      <c r="CI12" s="51">
        <f t="shared" si="37"/>
        <v>0.02804588094</v>
      </c>
      <c r="CJ12" s="51">
        <f t="shared" si="38"/>
        <v>0.005728145729</v>
      </c>
      <c r="CK12" s="51">
        <f t="shared" si="13"/>
        <v>1</v>
      </c>
      <c r="CL12" s="51">
        <f t="shared" si="39"/>
        <v>0.05829387381</v>
      </c>
      <c r="CM12" s="51">
        <f t="shared" si="40"/>
        <v>0.9142460417</v>
      </c>
      <c r="CN12" s="51">
        <f t="shared" si="41"/>
        <v>0.01341237906</v>
      </c>
      <c r="CO12" s="51">
        <f t="shared" si="42"/>
        <v>0.01404770542</v>
      </c>
      <c r="CP12" s="51">
        <f t="shared" si="14"/>
        <v>1</v>
      </c>
      <c r="CQ12" s="51">
        <f t="shared" si="43"/>
        <v>0.03602529481</v>
      </c>
      <c r="CR12" s="51">
        <f t="shared" si="44"/>
        <v>0.005217446231</v>
      </c>
      <c r="CS12" s="51">
        <f t="shared" si="45"/>
        <v>0.9468362764</v>
      </c>
      <c r="CT12" s="51">
        <f t="shared" si="46"/>
        <v>0.01192098256</v>
      </c>
      <c r="CU12" s="51">
        <f t="shared" si="15"/>
        <v>1</v>
      </c>
      <c r="CV12" s="51">
        <f t="shared" si="47"/>
        <v>0.001008412941</v>
      </c>
      <c r="CW12" s="51">
        <f t="shared" si="48"/>
        <v>0.007582608362</v>
      </c>
      <c r="CX12" s="51">
        <f t="shared" si="49"/>
        <v>0.001633796447</v>
      </c>
      <c r="CY12" s="51">
        <f t="shared" si="50"/>
        <v>0.9897751823</v>
      </c>
      <c r="CZ12" s="51">
        <f t="shared" si="16"/>
        <v>1</v>
      </c>
      <c r="DA12" s="61"/>
      <c r="DB12" s="51">
        <f>(AQ12*Baseline!B$7 + AV12*Baseline!B$11 + BA12*Baseline!B$16 + BF12*Baseline!B$18)</f>
        <v>42389.95428</v>
      </c>
      <c r="DC12" s="51">
        <f>(AR12*Baseline!B$7 + AW12*Baseline!B$11 + BB12*Baseline!B$16 + BG12*Baseline!B$18)</f>
        <v>58062.91986</v>
      </c>
      <c r="DD12" s="51">
        <f>(AS12*Baseline!B$7 + AX12*Baseline!B$11 + BC12*Baseline!B$16 + BH12*Baseline!B$18)</f>
        <v>114676.8351</v>
      </c>
      <c r="DE12" s="51">
        <f>(AT12*Baseline!B$7 + AY12*Baseline!B$11 + BD12*Baseline!B$16 + BI12*Baseline!B$18)</f>
        <v>1259687.085</v>
      </c>
      <c r="DF12" s="51">
        <f t="shared" si="17"/>
        <v>1474816.794</v>
      </c>
      <c r="DG12" s="61"/>
      <c r="DH12" s="51">
        <f t="shared" si="51"/>
        <v>0.02874252209</v>
      </c>
      <c r="DI12" s="51">
        <f t="shared" si="52"/>
        <v>0.03936958142</v>
      </c>
      <c r="DJ12" s="51">
        <f t="shared" si="53"/>
        <v>0.07775666478</v>
      </c>
      <c r="DK12" s="51">
        <f t="shared" si="54"/>
        <v>0.8541312317</v>
      </c>
      <c r="DL12" s="51">
        <f t="shared" si="18"/>
        <v>1</v>
      </c>
      <c r="DM12" s="61"/>
      <c r="DN12" s="51">
        <f>DH12 / (Baseline!B$7/Baseline!B$17)</f>
        <v>3.068075184</v>
      </c>
      <c r="DO12" s="51">
        <f>DI12 / (Baseline!B$11/Baseline!B$17)</f>
        <v>0.9504005387</v>
      </c>
      <c r="DP12" s="51">
        <f>DJ12 / (Baseline!B$16/Baseline!B$17)</f>
        <v>1.201575457</v>
      </c>
      <c r="DQ12" s="51">
        <f>DK12 / (Baseline!B$18/Baseline!B$17)</f>
        <v>0.965670762</v>
      </c>
      <c r="DR12" s="79"/>
      <c r="DS12" s="51">
        <f>(AU12*Baseline!B$34)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0.02357606595</v>
      </c>
      <c r="DT12" s="51">
        <f>(AZ12*Baseline!B$34) + (Baseline!D$88*(1-Baseline!D$89)*Baseline!B$35) + (Baseline!D$88*Baseline!D$89*((1-Baseline!D$90)*Baseline!B$40 + Baseline!D$90*Baseline!B$41))</f>
        <v>0.01002374836</v>
      </c>
      <c r="DU12" s="51">
        <f>(BE12*Baseline!B$34) + (Baseline!F$88*(1-Baseline!F$89)*Baseline!B$35) + (Baseline!F$88*Baseline!F$89*((1-Baseline!F$90)*Baseline!B$40 + Baseline!F$90*Baseline!B$41))</f>
        <v>0.01297517807</v>
      </c>
      <c r="DV12" s="51">
        <f>(BJ12*Baseline!B$34) + (Baseline!H$88*(1-Baseline!H$89)*Baseline!B$35) + (Baseline!H$88*Baseline!H$89*((1-Baseline!H$90)*Baseline!B$40 + Baseline!H$90*Baseline!B$41))</f>
        <v>0.009306369915</v>
      </c>
      <c r="DW12" s="51">
        <f>( DS12*Baseline!B$7 + DT12*Baseline!B$11 + DU12*Baseline!B$16 + DV12*Baseline!B$18 ) / Baseline!B$17</f>
        <v>0.009707185819</v>
      </c>
    </row>
    <row r="13">
      <c r="A13" s="4" t="s">
        <v>10</v>
      </c>
      <c r="B13" s="45">
        <f>MIN( MAX( NORMINV( MCrands!B13, (B$5+B$4)/2, (B$5-B$4)/3.29 ), 0 ), 1 )</f>
        <v>0.4390429383</v>
      </c>
      <c r="C13" s="45">
        <f>MAX( NORMINV( MCrands!C13, (C$5+C$4)/2, (C$5-C$4)/3.29 ), 0 )</f>
        <v>2.60186699</v>
      </c>
      <c r="D13" s="41"/>
      <c r="E13" s="43">
        <f>Baseline!B$33 * (C13 * Baseline!B$66*Baseline!B$66/Baseline!B$73 + Baseline!B$52*Baseline!B$52/Baseline!B$74 + Baseline!B$53*Baseline!B$53/Baseline!B$75 + Baseline!B$54*Baseline!B$54/Baseline!B$76)</f>
        <v>0.00001846252497</v>
      </c>
      <c r="F13" s="43">
        <f>Baseline!B$33 * (C13 * Baseline!B$66*Baseline!B$57/Baseline!B$73 + Baseline!B$52*Baseline!B$67/Baseline!B$74 + Baseline!B$53*Baseline!B$55/Baseline!B$75 + Baseline!B$54*Baseline!B$56/Baseline!B$76)</f>
        <v>0.0000001997830034</v>
      </c>
      <c r="G13" s="45">
        <f>Baseline!B$33 * (C13 * Baseline!B$66*Baseline!B$58/Baseline!B$73 + Baseline!B$52*Baseline!B$59/Baseline!B$74 + Baseline!B$53*Baseline!B$68/Baseline!B$75 + Baseline!B$54*Baseline!B$60/Baseline!B$76)</f>
        <v>0.0000001683959087</v>
      </c>
      <c r="H13" s="43">
        <f>Baseline!B$33 * (C13 * Baseline!B$66*Baseline!B$61/Baseline!B$73 + Baseline!B$52*Baseline!B$62/Baseline!B$74 + Baseline!B$53*Baseline!B$63/Baseline!B$75 + Baseline!B$54*Baseline!B$69/Baseline!B$76)</f>
        <v>0.000000003377654574</v>
      </c>
      <c r="I13" s="43">
        <f>Baseline!B$33 * (C13 * Baseline!B$57*Baseline!B$66/Baseline!B$73 + Baseline!B$67*Baseline!B$52/Baseline!B$74 + Baseline!B$55*Baseline!B$53/Baseline!B$75 + Baseline!B$56*Baseline!B$54/Baseline!B$76)</f>
        <v>0.0000001997830034</v>
      </c>
      <c r="J13" s="45">
        <f>Baseline!B$33 * (C13 * Baseline!B$57*Baseline!B$57/Baseline!B$73 + Baseline!B$67*Baseline!B$67/Baseline!B$74 + Baseline!B$55*Baseline!B$55/Baseline!B$75 + Baseline!B$56*Baseline!B$56/Baseline!B$76)</f>
        <v>0.000001763813787</v>
      </c>
      <c r="K13" s="43">
        <f>Baseline!B$33 * (C13 * Baseline!B$57*Baseline!B$58/Baseline!B$73 + Baseline!B$67*Baseline!B$59/Baseline!B$74 + Baseline!B$55*Baseline!B$68/Baseline!B$75 + Baseline!B$56*Baseline!B$60/Baseline!B$76)</f>
        <v>0.00000001374187701</v>
      </c>
      <c r="L13" s="45">
        <f>Baseline!B$33 * (C13 * Baseline!B$57*Baseline!B$61/Baseline!B$73 + Baseline!B$67*Baseline!B$62/Baseline!B$74 + Baseline!B$55*Baseline!B$63/Baseline!B$75 + Baseline!B$56*Baseline!B$69/Baseline!B$76)</f>
        <v>0.00000001439284758</v>
      </c>
      <c r="M13" s="43">
        <f>Baseline!B$33 * (C13 * Baseline!B$58*Baseline!B$66/Baseline!B$73 + Baseline!B$59*Baseline!B$52/Baseline!B$74 + Baseline!B$68*Baseline!B$53/Baseline!B$75 + Baseline!B$60*Baseline!B$54/Baseline!B$76)</f>
        <v>0.0000001683959087</v>
      </c>
      <c r="N13" s="45">
        <f>Baseline!B$33 * (C13 * Baseline!B$58*Baseline!B$57/Baseline!B$73 + Baseline!B$59*Baseline!B$67/Baseline!B$74 + Baseline!B$68*Baseline!B$55/Baseline!B$75 + Baseline!B$60*Baseline!B$56/Baseline!B$76)</f>
        <v>0.00000001374187701</v>
      </c>
      <c r="O13" s="45">
        <f>Baseline!B$33 * (C13 * Baseline!B$58*Baseline!B$58/Baseline!B$73 + Baseline!B$59*Baseline!B$59/Baseline!B$74 + Baseline!B$68*Baseline!B$68/Baseline!B$75 + Baseline!B$60*Baseline!B$60/Baseline!B$76)</f>
        <v>0.000001324390167</v>
      </c>
      <c r="P13" s="43">
        <f>Baseline!B$33 * (C13 * Baseline!B$58*Baseline!B$61/Baseline!B$73 + Baseline!B$59*Baseline!B$62/Baseline!B$74 + Baseline!B$68*Baseline!B$63/Baseline!B$75 + Baseline!B$60*Baseline!B$69/Baseline!B$76)</f>
        <v>0.000000001646931286</v>
      </c>
      <c r="Q13" s="43">
        <f>Baseline!B$33 * (C13 * Baseline!B$61*Baseline!B$66/Baseline!B$73 + Baseline!B$62*Baseline!B$52/Baseline!B$74 + Baseline!B$63*Baseline!B$53/Baseline!B$75 + Baseline!B$69*Baseline!B$54/Baseline!B$76)</f>
        <v>0.000000003377654574</v>
      </c>
      <c r="R13" s="43">
        <f>Baseline!B$33 * (C13 * Baseline!B$61*Baseline!B$57/Baseline!B$73 + Baseline!B$62*Baseline!B$67/Baseline!B$74 + Baseline!B$63*Baseline!B$55/Baseline!B$75 + Baseline!B$69*Baseline!B$56/Baseline!B$76)</f>
        <v>0.00000001439284758</v>
      </c>
      <c r="S13" s="43">
        <f>Baseline!B$33 * (C13 * Baseline!B$61*Baseline!B$58/Baseline!B$73 + Baseline!B$62*Baseline!B$59/Baseline!B$74 + Baseline!B$63*Baseline!B$68/Baseline!B$75 + Baseline!B$69*Baseline!B$60/Baseline!B$76)</f>
        <v>0.000000001646931286</v>
      </c>
      <c r="T13" s="43">
        <f>Baseline!B$33 * (C13 * Baseline!B$61*Baseline!B$61/Baseline!B$73 + Baseline!B$62*Baseline!B$62/Baseline!B$74 + Baseline!B$63*Baseline!B$63/Baseline!B$75 + Baseline!B$69*Baseline!B$69/Baseline!B$76)</f>
        <v>0.00000009854654404</v>
      </c>
      <c r="U13" s="41"/>
      <c r="V13" s="43">
        <f>E13 * ( Baseline!B$87 * Baseline!B$7 )</f>
        <v>0.1916225467</v>
      </c>
      <c r="W13" s="43">
        <f>F13 * ( Baseline!D$87 * Baseline!B$11 )</f>
        <v>0.003685316289</v>
      </c>
      <c r="X13" s="43">
        <f>G13 * ( Baseline!F$87 * Baseline!B$16 )</f>
        <v>0.005849193145</v>
      </c>
      <c r="Y13" s="43">
        <f>H13 * ( Baseline!H$87 * Baseline!B$18 )</f>
        <v>0.001187831494</v>
      </c>
      <c r="Z13" s="51">
        <f t="shared" si="1"/>
        <v>0.2023448876</v>
      </c>
      <c r="AA13" s="43">
        <f>I13 * ( Baseline!B$87 * Baseline!B$7 )</f>
        <v>0.002073547793</v>
      </c>
      <c r="AB13" s="45">
        <f>J13 * ( Baseline!D$87 * Baseline!B$11 )</f>
        <v>0.03253635979</v>
      </c>
      <c r="AC13" s="45">
        <f>K13 * ( Baseline!F$87 * Baseline!B$16 )</f>
        <v>0.0004773209362</v>
      </c>
      <c r="AD13" s="45">
        <f>L13 * ( Baseline!F$87 * Baseline!B$16 )</f>
        <v>0.0004999322491</v>
      </c>
      <c r="AE13" s="51">
        <f t="shared" si="2"/>
        <v>0.03558716077</v>
      </c>
      <c r="AF13" s="51">
        <f>M13 * ( Baseline!B$87 * Baseline!B$7 )</f>
        <v>0.001747781137</v>
      </c>
      <c r="AG13" s="51">
        <f>N13 * ( Baseline!D$87 * Baseline!B$11 )</f>
        <v>0.0002534908492</v>
      </c>
      <c r="AH13" s="51">
        <f>O13 * ( Baseline!F$87 * Baseline!B$16 )</f>
        <v>0.04600238774</v>
      </c>
      <c r="AI13" s="51">
        <f>P13 * ( Baseline!H$87 * Baseline!B$18 )</f>
        <v>0.0005791820351</v>
      </c>
      <c r="AJ13" s="51">
        <f t="shared" si="3"/>
        <v>0.04858284176</v>
      </c>
      <c r="AK13" s="51">
        <f>Q13 * ( Baseline!B$87 * Baseline!B$7 )</f>
        <v>0.00003505667682</v>
      </c>
      <c r="AL13" s="51">
        <f>R13 * ( Baseline!D$87 * Baseline!B$11 )</f>
        <v>0.00026549904</v>
      </c>
      <c r="AM13" s="51">
        <f>S13 * ( Baseline!F$87 * Baseline!B$16 )</f>
        <v>0.0000572057793</v>
      </c>
      <c r="AN13" s="51">
        <f>T13 * ( Baseline!H$87 * Baseline!B$18 )</f>
        <v>0.03465620479</v>
      </c>
      <c r="AO13" s="51">
        <f t="shared" si="4"/>
        <v>0.03501396629</v>
      </c>
      <c r="AP13" s="61"/>
      <c r="AQ13" s="51">
        <f>V13 * ( (1-Baseline!B$88-Baseline!B$87) + (1-B13)*Baseline!B$88 )</f>
        <v>0.1126456561</v>
      </c>
      <c r="AR13" s="51">
        <f>W13 * ( (1-Baseline!B$88-Baseline!B$87) + (1-B13)*Baseline!B$88 )</f>
        <v>0.002166419759</v>
      </c>
      <c r="AS13" s="51">
        <f>X13 * ( (1-Baseline!B$88-Baseline!B$87) + (1-B13)*Baseline!B$88 )</f>
        <v>0.003438458631</v>
      </c>
      <c r="AT13" s="51">
        <f>Y13 * ( (1-Baseline!B$88-Baseline!B$87) + (1-B13)*Baseline!B$88 )</f>
        <v>0.0006982688639</v>
      </c>
      <c r="AU13" s="51">
        <f t="shared" si="5"/>
        <v>0.1189488034</v>
      </c>
      <c r="AV13" s="51">
        <f>AA13 * ( (1-Baseline!D$88-Baseline!D$87) + (1-B13)*Baseline!D$88 )</f>
        <v>0.001647863285</v>
      </c>
      <c r="AW13" s="51">
        <f>AB13 * ( (1-Baseline!D$88-Baseline!D$87) + (1-B13)*Baseline!D$88 )</f>
        <v>0.0258568782</v>
      </c>
      <c r="AX13" s="51">
        <f>AC13 * ( (1-Baseline!D$88-Baseline!D$87) + (1-B13)*Baseline!D$88 )</f>
        <v>0.0003793303674</v>
      </c>
      <c r="AY13" s="51">
        <f>AD13 * ( (1-Baseline!D$88-Baseline!D$87) + (1-B13)*Baseline!D$88 )</f>
        <v>0.0003972997397</v>
      </c>
      <c r="AZ13" s="51">
        <f t="shared" si="6"/>
        <v>0.02828137159</v>
      </c>
      <c r="BA13" s="51">
        <f>AF13 * ( (1-Baseline!F$88-Baseline!F$87) + (1-Baseline!B$36)*Baseline!F$88 )</f>
        <v>0.001257759235</v>
      </c>
      <c r="BB13" s="51">
        <f>AG13 * ( (1-Baseline!F$88-Baseline!F$87) + (1-Baseline!B$36)*Baseline!F$88 )</f>
        <v>0.0001824201268</v>
      </c>
      <c r="BC13" s="51">
        <f>AH13 * ( (1-Baseline!F$88-Baseline!F$87) + (1-Baseline!B$36)*Baseline!F$88 )</f>
        <v>0.0331047903</v>
      </c>
      <c r="BD13" s="51">
        <f>AI13 * ( (1-Baseline!F$88-Baseline!F$87) + (1-Baseline!B$36)*Baseline!F$88 )</f>
        <v>0.0004167979263</v>
      </c>
      <c r="BE13" s="51">
        <f t="shared" si="7"/>
        <v>0.03496176758</v>
      </c>
      <c r="BF13" s="51">
        <f>AK13 * ( (1-Baseline!H$88-Baseline!H$87) + (1-Baseline!B$36)*Baseline!H$88 )</f>
        <v>0.00002777610618</v>
      </c>
      <c r="BG13" s="51">
        <f>AL13 * ( (1-Baseline!H$88-Baseline!H$87) + (1-Baseline!B$36)*Baseline!H$88 )</f>
        <v>0.0002103601994</v>
      </c>
      <c r="BH13" s="51">
        <f>AM13 * ( (1-Baseline!H$88-Baseline!H$87) + (1-Baseline!B$36)*Baseline!H$88 )</f>
        <v>0.00004532528306</v>
      </c>
      <c r="BI13" s="51">
        <f>AN13 * ( (1-Baseline!H$88-Baseline!H$87) + (1-Baseline!B$36)*Baseline!H$88 )</f>
        <v>0.02745880418</v>
      </c>
      <c r="BJ13" s="51">
        <f t="shared" si="8"/>
        <v>0.02774226577</v>
      </c>
      <c r="BK13" s="61"/>
      <c r="BL13" s="51">
        <f t="shared" si="19"/>
        <v>0.9470095783</v>
      </c>
      <c r="BM13" s="51">
        <f t="shared" si="20"/>
        <v>0.01821304374</v>
      </c>
      <c r="BN13" s="51">
        <f t="shared" si="21"/>
        <v>0.02890704684</v>
      </c>
      <c r="BO13" s="51">
        <f t="shared" si="22"/>
        <v>0.005870331135</v>
      </c>
      <c r="BP13" s="51">
        <f t="shared" si="9"/>
        <v>1</v>
      </c>
      <c r="BQ13" s="51">
        <f t="shared" si="23"/>
        <v>0.05826673857</v>
      </c>
      <c r="BR13" s="51">
        <f t="shared" si="24"/>
        <v>0.9142724254</v>
      </c>
      <c r="BS13" s="51">
        <f t="shared" si="25"/>
        <v>0.0134127288</v>
      </c>
      <c r="BT13" s="51">
        <f t="shared" si="26"/>
        <v>0.01404810719</v>
      </c>
      <c r="BU13" s="51">
        <f t="shared" si="10"/>
        <v>1</v>
      </c>
      <c r="BV13" s="51">
        <f t="shared" si="27"/>
        <v>0.03597527591</v>
      </c>
      <c r="BW13" s="51">
        <f t="shared" si="28"/>
        <v>0.005217703205</v>
      </c>
      <c r="BX13" s="51">
        <f t="shared" si="29"/>
        <v>0.9468854862</v>
      </c>
      <c r="BY13" s="51">
        <f t="shared" si="30"/>
        <v>0.01192153473</v>
      </c>
      <c r="BZ13" s="51">
        <f t="shared" si="11"/>
        <v>1</v>
      </c>
      <c r="CA13" s="51">
        <f t="shared" si="31"/>
        <v>0.001001219814</v>
      </c>
      <c r="CB13" s="51">
        <f t="shared" si="32"/>
        <v>0.007582661097</v>
      </c>
      <c r="CC13" s="51">
        <f t="shared" si="33"/>
        <v>0.001633798891</v>
      </c>
      <c r="CD13" s="51">
        <f t="shared" si="34"/>
        <v>0.9897823202</v>
      </c>
      <c r="CE13" s="51">
        <f t="shared" si="12"/>
        <v>1</v>
      </c>
      <c r="CF13" s="61"/>
      <c r="CG13" s="51">
        <f t="shared" si="35"/>
        <v>0.9470095783</v>
      </c>
      <c r="CH13" s="51">
        <f t="shared" si="36"/>
        <v>0.01821304374</v>
      </c>
      <c r="CI13" s="51">
        <f t="shared" si="37"/>
        <v>0.02890704684</v>
      </c>
      <c r="CJ13" s="51">
        <f t="shared" si="38"/>
        <v>0.005870331135</v>
      </c>
      <c r="CK13" s="51">
        <f t="shared" si="13"/>
        <v>1</v>
      </c>
      <c r="CL13" s="51">
        <f t="shared" si="39"/>
        <v>0.05826673857</v>
      </c>
      <c r="CM13" s="51">
        <f t="shared" si="40"/>
        <v>0.9142724254</v>
      </c>
      <c r="CN13" s="51">
        <f t="shared" si="41"/>
        <v>0.0134127288</v>
      </c>
      <c r="CO13" s="51">
        <f t="shared" si="42"/>
        <v>0.01404810719</v>
      </c>
      <c r="CP13" s="51">
        <f t="shared" si="14"/>
        <v>1</v>
      </c>
      <c r="CQ13" s="51">
        <f t="shared" si="43"/>
        <v>0.03597527591</v>
      </c>
      <c r="CR13" s="51">
        <f t="shared" si="44"/>
        <v>0.005217703205</v>
      </c>
      <c r="CS13" s="51">
        <f t="shared" si="45"/>
        <v>0.9468854862</v>
      </c>
      <c r="CT13" s="51">
        <f t="shared" si="46"/>
        <v>0.01192153473</v>
      </c>
      <c r="CU13" s="51">
        <f t="shared" si="15"/>
        <v>1</v>
      </c>
      <c r="CV13" s="51">
        <f t="shared" si="47"/>
        <v>0.001001219814</v>
      </c>
      <c r="CW13" s="51">
        <f t="shared" si="48"/>
        <v>0.007582661097</v>
      </c>
      <c r="CX13" s="51">
        <f t="shared" si="49"/>
        <v>0.001633798891</v>
      </c>
      <c r="CY13" s="51">
        <f t="shared" si="50"/>
        <v>0.9897823202</v>
      </c>
      <c r="CZ13" s="51">
        <f t="shared" si="16"/>
        <v>1</v>
      </c>
      <c r="DA13" s="61"/>
      <c r="DB13" s="51">
        <f>(AQ13*Baseline!B$7 + AV13*Baseline!B$11 + BA13*Baseline!B$16 + BF13*Baseline!B$18)</f>
        <v>63652.69799</v>
      </c>
      <c r="DC13" s="51">
        <f>(AR13*Baseline!B$7 + AW13*Baseline!B$11 + BB13*Baseline!B$16 + BG13*Baseline!B$18)</f>
        <v>66745.89243</v>
      </c>
      <c r="DD13" s="51">
        <f>(AS13*Baseline!B$7 + AX13*Baseline!B$11 + BC13*Baseline!B$16 + BH13*Baseline!B$18)</f>
        <v>115463.966</v>
      </c>
      <c r="DE13" s="51">
        <f>(AT13*Baseline!B$7 + AY13*Baseline!B$11 + BD13*Baseline!B$16 + BI13*Baseline!B$18)</f>
        <v>1259948.093</v>
      </c>
      <c r="DF13" s="51">
        <f t="shared" si="17"/>
        <v>1505810.65</v>
      </c>
      <c r="DG13" s="61"/>
      <c r="DH13" s="51">
        <f t="shared" si="51"/>
        <v>0.04227138253</v>
      </c>
      <c r="DI13" s="51">
        <f t="shared" si="52"/>
        <v>0.04432555477</v>
      </c>
      <c r="DJ13" s="51">
        <f t="shared" si="53"/>
        <v>0.07667894102</v>
      </c>
      <c r="DK13" s="51">
        <f t="shared" si="54"/>
        <v>0.8367241217</v>
      </c>
      <c r="DL13" s="51">
        <f t="shared" si="18"/>
        <v>1</v>
      </c>
      <c r="DM13" s="61"/>
      <c r="DN13" s="51">
        <f>DH13 / (Baseline!B$7/Baseline!B$17)</f>
        <v>4.512192053</v>
      </c>
      <c r="DO13" s="51">
        <f>DI13 / (Baseline!B$11/Baseline!B$17)</f>
        <v>1.070040108</v>
      </c>
      <c r="DP13" s="51">
        <f>DJ13 / (Baseline!B$16/Baseline!B$17)</f>
        <v>1.184921368</v>
      </c>
      <c r="DQ13" s="51">
        <f>DK13 / (Baseline!B$18/Baseline!B$17)</f>
        <v>0.9459904874</v>
      </c>
      <c r="DR13" s="79"/>
      <c r="DS13" s="51">
        <f>(AU13*Baseline!B$34)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0.03037185176</v>
      </c>
      <c r="DT13" s="51">
        <f>(AZ13*Baseline!B$34) + (Baseline!D$88*(1-Baseline!D$89)*Baseline!B$35) + (Baseline!D$88*Baseline!D$89*((1-Baseline!D$90)*Baseline!B$40 + Baseline!D$90*Baseline!B$41))</f>
        <v>0.01065577374</v>
      </c>
      <c r="DU13" s="51">
        <f>(BE13*Baseline!B$34) + (Baseline!F$88*(1-Baseline!F$89)*Baseline!B$35) + (Baseline!F$88*Baseline!F$89*((1-Baseline!F$90)*Baseline!B$40 + Baseline!F$90*Baseline!B$41))</f>
        <v>0.01297490514</v>
      </c>
      <c r="DV13" s="51">
        <f>(BJ13*Baseline!B$34) + (Baseline!H$88*(1-Baseline!H$89)*Baseline!B$35) + (Baseline!H$88*Baseline!H$89*((1-Baseline!H$90)*Baseline!B$40 + Baseline!H$90*Baseline!B$41))</f>
        <v>0.009306339865</v>
      </c>
      <c r="DW13" s="51">
        <f>( DS13*Baseline!B$7 + DT13*Baseline!B$11 + DU13*Baseline!B$16 + DV13*Baseline!B$18 ) / Baseline!B$17</f>
        <v>0.009796987403</v>
      </c>
    </row>
    <row r="14">
      <c r="A14" s="4" t="s">
        <v>11</v>
      </c>
      <c r="B14" s="45">
        <f>MIN( MAX( NORMINV( MCrands!B14, (B$5+B$4)/2, (B$5-B$4)/3.29 ), 0 ), 1 )</f>
        <v>0.5498774209</v>
      </c>
      <c r="C14" s="45">
        <f>MAX( NORMINV( MCrands!C14, (C$5+C$4)/2, (C$5-C$4)/3.29 ), 0 )</f>
        <v>2.707777917</v>
      </c>
      <c r="D14" s="41"/>
      <c r="E14" s="43">
        <f>Baseline!B$33 * (C14 * Baseline!B$66*Baseline!B$66/Baseline!B$73 + Baseline!B$52*Baseline!B$52/Baseline!B$74 + Baseline!B$53*Baseline!B$53/Baseline!B$75 + Baseline!B$54*Baseline!B$54/Baseline!B$76)</f>
        <v>0.00001921237689</v>
      </c>
      <c r="F14" s="43">
        <f>Baseline!B$33 * (C14 * Baseline!B$66*Baseline!B$57/Baseline!B$73 + Baseline!B$52*Baseline!B$67/Baseline!B$74 + Baseline!B$53*Baseline!B$55/Baseline!B$75 + Baseline!B$54*Baseline!B$56/Baseline!B$76)</f>
        <v>0.0000001999014011</v>
      </c>
      <c r="G14" s="45">
        <f>Baseline!B$33 * (C14 * Baseline!B$66*Baseline!B$58/Baseline!B$73 + Baseline!B$52*Baseline!B$59/Baseline!B$74 + Baseline!B$53*Baseline!B$68/Baseline!B$75 + Baseline!B$54*Baseline!B$60/Baseline!B$76)</f>
        <v>0.0000001686869697</v>
      </c>
      <c r="H14" s="43">
        <f>Baseline!B$33 * (C14 * Baseline!B$66*Baseline!B$61/Baseline!B$73 + Baseline!B$52*Baseline!B$62/Baseline!B$74 + Baseline!B$53*Baseline!B$63/Baseline!B$75 + Baseline!B$54*Baseline!B$69/Baseline!B$76)</f>
        <v>0.000000003406760668</v>
      </c>
      <c r="I14" s="43">
        <f>Baseline!B$33 * (C14 * Baseline!B$57*Baseline!B$66/Baseline!B$73 + Baseline!B$67*Baseline!B$52/Baseline!B$74 + Baseline!B$55*Baseline!B$53/Baseline!B$75 + Baseline!B$56*Baseline!B$54/Baseline!B$76)</f>
        <v>0.0000001999014011</v>
      </c>
      <c r="J14" s="45">
        <f>Baseline!B$33 * (C14 * Baseline!B$57*Baseline!B$57/Baseline!B$73 + Baseline!B$67*Baseline!B$67/Baseline!B$74 + Baseline!B$55*Baseline!B$55/Baseline!B$75 + Baseline!B$56*Baseline!B$56/Baseline!B$76)</f>
        <v>0.000001763813805</v>
      </c>
      <c r="K14" s="43">
        <f>Baseline!B$33 * (C14 * Baseline!B$57*Baseline!B$58/Baseline!B$73 + Baseline!B$67*Baseline!B$59/Baseline!B$74 + Baseline!B$55*Baseline!B$68/Baseline!B$75 + Baseline!B$56*Baseline!B$60/Baseline!B$76)</f>
        <v>0.00000001374192297</v>
      </c>
      <c r="L14" s="45">
        <f>Baseline!B$33 * (C14 * Baseline!B$57*Baseline!B$61/Baseline!B$73 + Baseline!B$67*Baseline!B$62/Baseline!B$74 + Baseline!B$55*Baseline!B$63/Baseline!B$75 + Baseline!B$56*Baseline!B$69/Baseline!B$76)</f>
        <v>0.00000001439285217</v>
      </c>
      <c r="M14" s="43">
        <f>Baseline!B$33 * (C14 * Baseline!B$58*Baseline!B$66/Baseline!B$73 + Baseline!B$59*Baseline!B$52/Baseline!B$74 + Baseline!B$68*Baseline!B$53/Baseline!B$75 + Baseline!B$60*Baseline!B$54/Baseline!B$76)</f>
        <v>0.0000001686869697</v>
      </c>
      <c r="N14" s="45">
        <f>Baseline!B$33 * (C14 * Baseline!B$58*Baseline!B$57/Baseline!B$73 + Baseline!B$59*Baseline!B$67/Baseline!B$74 + Baseline!B$68*Baseline!B$55/Baseline!B$75 + Baseline!B$60*Baseline!B$56/Baseline!B$76)</f>
        <v>0.00000001374192297</v>
      </c>
      <c r="O14" s="45">
        <f>Baseline!B$33 * (C14 * Baseline!B$58*Baseline!B$58/Baseline!B$73 + Baseline!B$59*Baseline!B$59/Baseline!B$74 + Baseline!B$68*Baseline!B$68/Baseline!B$75 + Baseline!B$60*Baseline!B$60/Baseline!B$76)</f>
        <v>0.00000132439028</v>
      </c>
      <c r="P14" s="43">
        <f>Baseline!B$33 * (C14 * Baseline!B$58*Baseline!B$61/Baseline!B$73 + Baseline!B$59*Baseline!B$62/Baseline!B$74 + Baseline!B$68*Baseline!B$63/Baseline!B$75 + Baseline!B$60*Baseline!B$69/Baseline!B$76)</f>
        <v>0.000000001646942584</v>
      </c>
      <c r="Q14" s="43">
        <f>Baseline!B$33 * (C14 * Baseline!B$61*Baseline!B$66/Baseline!B$73 + Baseline!B$62*Baseline!B$52/Baseline!B$74 + Baseline!B$63*Baseline!B$53/Baseline!B$75 + Baseline!B$69*Baseline!B$54/Baseline!B$76)</f>
        <v>0.000000003406760668</v>
      </c>
      <c r="R14" s="43">
        <f>Baseline!B$33 * (C14 * Baseline!B$61*Baseline!B$57/Baseline!B$73 + Baseline!B$62*Baseline!B$67/Baseline!B$74 + Baseline!B$63*Baseline!B$55/Baseline!B$75 + Baseline!B$69*Baseline!B$56/Baseline!B$76)</f>
        <v>0.00000001439285217</v>
      </c>
      <c r="S14" s="43">
        <f>Baseline!B$33 * (C14 * Baseline!B$61*Baseline!B$58/Baseline!B$73 + Baseline!B$62*Baseline!B$59/Baseline!B$74 + Baseline!B$63*Baseline!B$68/Baseline!B$75 + Baseline!B$69*Baseline!B$60/Baseline!B$76)</f>
        <v>0.000000001646942584</v>
      </c>
      <c r="T14" s="43">
        <f>Baseline!B$33 * (C14 * Baseline!B$61*Baseline!B$61/Baseline!B$73 + Baseline!B$62*Baseline!B$62/Baseline!B$74 + Baseline!B$63*Baseline!B$63/Baseline!B$75 + Baseline!B$69*Baseline!B$69/Baseline!B$76)</f>
        <v>0.00000009854654517</v>
      </c>
      <c r="U14" s="41"/>
      <c r="V14" s="43">
        <f>E14 * ( Baseline!B$87 * Baseline!B$7 )</f>
        <v>0.1994052597</v>
      </c>
      <c r="W14" s="43">
        <f>F14 * ( Baseline!D$87 * Baseline!B$11 )</f>
        <v>0.003687500323</v>
      </c>
      <c r="X14" s="43">
        <f>G14 * ( Baseline!F$87 * Baseline!B$16 )</f>
        <v>0.00585930308</v>
      </c>
      <c r="Y14" s="43">
        <f>H14 * ( Baseline!H$87 * Baseline!B$18 )</f>
        <v>0.001198067335</v>
      </c>
      <c r="Z14" s="51">
        <f t="shared" si="1"/>
        <v>0.2101501304</v>
      </c>
      <c r="AA14" s="43">
        <f>I14 * ( Baseline!B$87 * Baseline!B$7 )</f>
        <v>0.002074776642</v>
      </c>
      <c r="AB14" s="45">
        <f>J14 * ( Baseline!D$87 * Baseline!B$11 )</f>
        <v>0.03253636013</v>
      </c>
      <c r="AC14" s="45">
        <f>K14 * ( Baseline!F$87 * Baseline!B$16 )</f>
        <v>0.0004773225325</v>
      </c>
      <c r="AD14" s="45">
        <f>L14 * ( Baseline!F$87 * Baseline!B$16 )</f>
        <v>0.0004999324087</v>
      </c>
      <c r="AE14" s="51">
        <f t="shared" si="2"/>
        <v>0.03558839172</v>
      </c>
      <c r="AF14" s="51">
        <f>M14 * ( Baseline!B$87 * Baseline!B$7 )</f>
        <v>0.001750802058</v>
      </c>
      <c r="AG14" s="51">
        <f>N14 * ( Baseline!D$87 * Baseline!B$11 )</f>
        <v>0.0002534916969</v>
      </c>
      <c r="AH14" s="51">
        <f>O14 * ( Baseline!F$87 * Baseline!B$16 )</f>
        <v>0.04600239167</v>
      </c>
      <c r="AI14" s="51">
        <f>P14 * ( Baseline!H$87 * Baseline!B$18 )</f>
        <v>0.0005791860083</v>
      </c>
      <c r="AJ14" s="51">
        <f t="shared" si="3"/>
        <v>0.04858587143</v>
      </c>
      <c r="AK14" s="51">
        <f>Q14 * ( Baseline!B$87 * Baseline!B$7 )</f>
        <v>0.00003535876897</v>
      </c>
      <c r="AL14" s="51">
        <f>R14 * ( Baseline!D$87 * Baseline!B$11 )</f>
        <v>0.0002654991248</v>
      </c>
      <c r="AM14" s="51">
        <f>S14 * ( Baseline!F$87 * Baseline!B$16 )</f>
        <v>0.00005720617173</v>
      </c>
      <c r="AN14" s="51">
        <f>T14 * ( Baseline!H$87 * Baseline!B$18 )</f>
        <v>0.03465620519</v>
      </c>
      <c r="AO14" s="51">
        <f t="shared" si="4"/>
        <v>0.03501426925</v>
      </c>
      <c r="AP14" s="61"/>
      <c r="AQ14" s="51">
        <f>V14 * ( (1-Baseline!B$88-Baseline!B$87) + (1-B14)*Baseline!B$88 )</f>
        <v>0.09755086671</v>
      </c>
      <c r="AR14" s="51">
        <f>W14 * ( (1-Baseline!B$88-Baseline!B$87) + (1-B14)*Baseline!B$88 )</f>
        <v>0.001803958697</v>
      </c>
      <c r="AS14" s="51">
        <f>X14 * ( (1-Baseline!B$88-Baseline!B$87) + (1-B14)*Baseline!B$88 )</f>
        <v>0.002866424359</v>
      </c>
      <c r="AT14" s="51">
        <f>Y14 * ( (1-Baseline!B$88-Baseline!B$87) + (1-B14)*Baseline!B$88 )</f>
        <v>0.0005861054371</v>
      </c>
      <c r="AU14" s="51">
        <f t="shared" si="5"/>
        <v>0.1028073552</v>
      </c>
      <c r="AV14" s="51">
        <f>AA14 * ( (1-Baseline!D$88-Baseline!D$87) + (1-B14)*Baseline!D$88 )</f>
        <v>0.001545819216</v>
      </c>
      <c r="AW14" s="51">
        <f>AB14 * ( (1-Baseline!D$88-Baseline!D$87) + (1-B14)*Baseline!D$88 )</f>
        <v>0.02424132299</v>
      </c>
      <c r="AX14" s="51">
        <f>AC14 * ( (1-Baseline!D$88-Baseline!D$87) + (1-B14)*Baseline!D$88 )</f>
        <v>0.0003556307354</v>
      </c>
      <c r="AY14" s="51">
        <f>AD14 * ( (1-Baseline!D$88-Baseline!D$87) + (1-B14)*Baseline!D$88 )</f>
        <v>0.0003724762986</v>
      </c>
      <c r="AZ14" s="51">
        <f t="shared" si="6"/>
        <v>0.02651524924</v>
      </c>
      <c r="BA14" s="51">
        <f>AF14 * ( (1-Baseline!F$88-Baseline!F$87) + (1-Baseline!B$36)*Baseline!F$88 )</f>
        <v>0.001259933187</v>
      </c>
      <c r="BB14" s="51">
        <f>AG14 * ( (1-Baseline!F$88-Baseline!F$87) + (1-Baseline!B$36)*Baseline!F$88 )</f>
        <v>0.0001824207369</v>
      </c>
      <c r="BC14" s="51">
        <f>AH14 * ( (1-Baseline!F$88-Baseline!F$87) + (1-Baseline!B$36)*Baseline!F$88 )</f>
        <v>0.03310479312</v>
      </c>
      <c r="BD14" s="51">
        <f>AI14 * ( (1-Baseline!F$88-Baseline!F$87) + (1-Baseline!B$36)*Baseline!F$88 )</f>
        <v>0.0004168007855</v>
      </c>
      <c r="BE14" s="51">
        <f t="shared" si="7"/>
        <v>0.03496394783</v>
      </c>
      <c r="BF14" s="51">
        <f>AK14 * ( (1-Baseline!H$88-Baseline!H$87) + (1-Baseline!B$36)*Baseline!H$88 )</f>
        <v>0.00002801545983</v>
      </c>
      <c r="BG14" s="51">
        <f>AL14 * ( (1-Baseline!H$88-Baseline!H$87) + (1-Baseline!B$36)*Baseline!H$88 )</f>
        <v>0.0002103602666</v>
      </c>
      <c r="BH14" s="51">
        <f>AM14 * ( (1-Baseline!H$88-Baseline!H$87) + (1-Baseline!B$36)*Baseline!H$88 )</f>
        <v>0.00004532559398</v>
      </c>
      <c r="BI14" s="51">
        <f>AN14 * ( (1-Baseline!H$88-Baseline!H$87) + (1-Baseline!B$36)*Baseline!H$88 )</f>
        <v>0.0274588045</v>
      </c>
      <c r="BJ14" s="51">
        <f t="shared" si="8"/>
        <v>0.02774250582</v>
      </c>
      <c r="BK14" s="61"/>
      <c r="BL14" s="51">
        <f t="shared" si="19"/>
        <v>0.9488705017</v>
      </c>
      <c r="BM14" s="51">
        <f t="shared" si="20"/>
        <v>0.01754698089</v>
      </c>
      <c r="BN14" s="51">
        <f t="shared" si="21"/>
        <v>0.02788151056</v>
      </c>
      <c r="BO14" s="51">
        <f t="shared" si="22"/>
        <v>0.005701006858</v>
      </c>
      <c r="BP14" s="51">
        <f t="shared" si="9"/>
        <v>1</v>
      </c>
      <c r="BQ14" s="51">
        <f t="shared" si="23"/>
        <v>0.05829925271</v>
      </c>
      <c r="BR14" s="51">
        <f t="shared" si="24"/>
        <v>0.9142408118</v>
      </c>
      <c r="BS14" s="51">
        <f t="shared" si="25"/>
        <v>0.01341230973</v>
      </c>
      <c r="BT14" s="51">
        <f t="shared" si="26"/>
        <v>0.01404762577</v>
      </c>
      <c r="BU14" s="51">
        <f t="shared" si="10"/>
        <v>1</v>
      </c>
      <c r="BV14" s="51">
        <f t="shared" si="27"/>
        <v>0.03603520955</v>
      </c>
      <c r="BW14" s="51">
        <f t="shared" si="28"/>
        <v>0.005217395294</v>
      </c>
      <c r="BX14" s="51">
        <f t="shared" si="29"/>
        <v>0.946826522</v>
      </c>
      <c r="BY14" s="51">
        <f t="shared" si="30"/>
        <v>0.01192087311</v>
      </c>
      <c r="BZ14" s="51">
        <f t="shared" si="11"/>
        <v>1</v>
      </c>
      <c r="CA14" s="51">
        <f t="shared" si="31"/>
        <v>0.001009838838</v>
      </c>
      <c r="CB14" s="51">
        <f t="shared" si="32"/>
        <v>0.007582597908</v>
      </c>
      <c r="CC14" s="51">
        <f t="shared" si="33"/>
        <v>0.001633795962</v>
      </c>
      <c r="CD14" s="51">
        <f t="shared" si="34"/>
        <v>0.9897737673</v>
      </c>
      <c r="CE14" s="51">
        <f t="shared" si="12"/>
        <v>1</v>
      </c>
      <c r="CF14" s="61"/>
      <c r="CG14" s="51">
        <f t="shared" si="35"/>
        <v>0.9488705017</v>
      </c>
      <c r="CH14" s="51">
        <f t="shared" si="36"/>
        <v>0.01754698089</v>
      </c>
      <c r="CI14" s="51">
        <f t="shared" si="37"/>
        <v>0.02788151056</v>
      </c>
      <c r="CJ14" s="51">
        <f t="shared" si="38"/>
        <v>0.005701006858</v>
      </c>
      <c r="CK14" s="51">
        <f t="shared" si="13"/>
        <v>1</v>
      </c>
      <c r="CL14" s="51">
        <f t="shared" si="39"/>
        <v>0.05829925271</v>
      </c>
      <c r="CM14" s="51">
        <f t="shared" si="40"/>
        <v>0.9142408118</v>
      </c>
      <c r="CN14" s="51">
        <f t="shared" si="41"/>
        <v>0.01341230973</v>
      </c>
      <c r="CO14" s="51">
        <f t="shared" si="42"/>
        <v>0.01404762577</v>
      </c>
      <c r="CP14" s="51">
        <f t="shared" si="14"/>
        <v>1</v>
      </c>
      <c r="CQ14" s="51">
        <f t="shared" si="43"/>
        <v>0.03603520955</v>
      </c>
      <c r="CR14" s="51">
        <f t="shared" si="44"/>
        <v>0.005217395294</v>
      </c>
      <c r="CS14" s="51">
        <f t="shared" si="45"/>
        <v>0.946826522</v>
      </c>
      <c r="CT14" s="51">
        <f t="shared" si="46"/>
        <v>0.01192087311</v>
      </c>
      <c r="CU14" s="51">
        <f t="shared" si="15"/>
        <v>1</v>
      </c>
      <c r="CV14" s="51">
        <f t="shared" si="47"/>
        <v>0.001009838838</v>
      </c>
      <c r="CW14" s="51">
        <f t="shared" si="48"/>
        <v>0.007582597908</v>
      </c>
      <c r="CX14" s="51">
        <f t="shared" si="49"/>
        <v>0.001633795962</v>
      </c>
      <c r="CY14" s="51">
        <f t="shared" si="50"/>
        <v>0.9897737673</v>
      </c>
      <c r="CZ14" s="51">
        <f t="shared" si="16"/>
        <v>1</v>
      </c>
      <c r="DA14" s="61"/>
      <c r="DB14" s="51">
        <f>(AQ14*Baseline!B$7 + AV14*Baseline!B$11 + BA14*Baseline!B$16 + BF14*Baseline!B$18)</f>
        <v>56131.12947</v>
      </c>
      <c r="DC14" s="51">
        <f>(AR14*Baseline!B$7 + AW14*Baseline!B$11 + BB14*Baseline!B$16 + BG14*Baseline!B$18)</f>
        <v>63105.45854</v>
      </c>
      <c r="DD14" s="51">
        <f>(AS14*Baseline!B$7 + AX14*Baseline!B$11 + BC14*Baseline!B$16 + BH14*Baseline!B$18)</f>
        <v>115135.7279</v>
      </c>
      <c r="DE14" s="51">
        <f>(AT14*Baseline!B$7 + AY14*Baseline!B$11 + BD14*Baseline!B$16 + BI14*Baseline!B$18)</f>
        <v>1259840.483</v>
      </c>
      <c r="DF14" s="51">
        <f t="shared" si="17"/>
        <v>1494212.799</v>
      </c>
      <c r="DG14" s="61"/>
      <c r="DH14" s="51">
        <f t="shared" si="51"/>
        <v>0.03756568644</v>
      </c>
      <c r="DI14" s="51">
        <f t="shared" si="52"/>
        <v>0.04223324723</v>
      </c>
      <c r="DJ14" s="51">
        <f t="shared" si="53"/>
        <v>0.07705443832</v>
      </c>
      <c r="DK14" s="51">
        <f t="shared" si="54"/>
        <v>0.843146628</v>
      </c>
      <c r="DL14" s="51">
        <f t="shared" si="18"/>
        <v>1</v>
      </c>
      <c r="DM14" s="61"/>
      <c r="DN14" s="51">
        <f>DH14 / (Baseline!B$7/Baseline!B$17)</f>
        <v>4.009889946</v>
      </c>
      <c r="DO14" s="51">
        <f>DI14 / (Baseline!B$11/Baseline!B$17)</f>
        <v>1.019530802</v>
      </c>
      <c r="DP14" s="51">
        <f>DJ14 / (Baseline!B$16/Baseline!B$17)</f>
        <v>1.190723936</v>
      </c>
      <c r="DQ14" s="51">
        <f>DK14 / (Baseline!B$18/Baseline!B$17)</f>
        <v>0.9532516978</v>
      </c>
      <c r="DR14" s="79"/>
      <c r="DS14" s="51">
        <f>(AU14*Baseline!B$34)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0.02795063453</v>
      </c>
      <c r="DT14" s="51">
        <f>(AZ14*Baseline!B$34) + (Baseline!D$88*(1-Baseline!D$89)*Baseline!B$35) + (Baseline!D$88*Baseline!D$89*((1-Baseline!D$90)*Baseline!B$40 + Baseline!D$90*Baseline!B$41))</f>
        <v>0.01039085539</v>
      </c>
      <c r="DU14" s="51">
        <f>(BE14*Baseline!B$34) + (Baseline!F$88*(1-Baseline!F$89)*Baseline!B$35) + (Baseline!F$88*Baseline!F$89*((1-Baseline!F$90)*Baseline!B$40 + Baseline!F$90*Baseline!B$41))</f>
        <v>0.01297523217</v>
      </c>
      <c r="DV14" s="51">
        <f>(BJ14*Baseline!B$34) + (Baseline!H$88*(1-Baseline!H$89)*Baseline!B$35) + (Baseline!H$88*Baseline!H$89*((1-Baseline!H$90)*Baseline!B$40 + Baseline!H$90*Baseline!B$41))</f>
        <v>0.009306375872</v>
      </c>
      <c r="DW14" s="51">
        <f>( DS14*Baseline!B$7 + DT14*Baseline!B$11 + DU14*Baseline!B$16 + DV14*Baseline!B$18 ) / Baseline!B$17</f>
        <v>0.009763383794</v>
      </c>
    </row>
    <row r="15">
      <c r="A15" s="4" t="s">
        <v>12</v>
      </c>
      <c r="B15" s="45">
        <f>MIN( MAX( NORMINV( MCrands!B15, (B$5+B$4)/2, (B$5-B$4)/3.29 ), 0 ), 1 )</f>
        <v>0.1761903346</v>
      </c>
      <c r="C15" s="45">
        <f>MAX( NORMINV( MCrands!C15, (C$5+C$4)/2, (C$5-C$4)/3.29 ), 0 )</f>
        <v>2.96665583</v>
      </c>
      <c r="D15" s="41"/>
      <c r="E15" s="43">
        <f>Baseline!B$33 * (C15 * Baseline!B$66*Baseline!B$66/Baseline!B$73 + Baseline!B$52*Baseline!B$52/Baseline!B$74 + Baseline!B$53*Baseline!B$53/Baseline!B$75 + Baseline!B$54*Baseline!B$54/Baseline!B$76)</f>
        <v>0.00002104523872</v>
      </c>
      <c r="F15" s="43">
        <f>Baseline!B$33 * (C15 * Baseline!B$66*Baseline!B$57/Baseline!B$73 + Baseline!B$52*Baseline!B$67/Baseline!B$74 + Baseline!B$53*Baseline!B$55/Baseline!B$75 + Baseline!B$54*Baseline!B$56/Baseline!B$76)</f>
        <v>0.0000002001908003</v>
      </c>
      <c r="G15" s="45">
        <f>Baseline!B$33 * (C15 * Baseline!B$66*Baseline!B$58/Baseline!B$73 + Baseline!B$52*Baseline!B$59/Baseline!B$74 + Baseline!B$53*Baseline!B$68/Baseline!B$75 + Baseline!B$54*Baseline!B$60/Baseline!B$76)</f>
        <v>0.0000001693984095</v>
      </c>
      <c r="H15" s="43">
        <f>Baseline!B$33 * (C15 * Baseline!B$66*Baseline!B$61/Baseline!B$73 + Baseline!B$52*Baseline!B$62/Baseline!B$74 + Baseline!B$53*Baseline!B$63/Baseline!B$75 + Baseline!B$54*Baseline!B$69/Baseline!B$76)</f>
        <v>0.000000003477904647</v>
      </c>
      <c r="I15" s="43">
        <f>Baseline!B$33 * (C15 * Baseline!B$57*Baseline!B$66/Baseline!B$73 + Baseline!B$67*Baseline!B$52/Baseline!B$74 + Baseline!B$55*Baseline!B$53/Baseline!B$75 + Baseline!B$56*Baseline!B$54/Baseline!B$76)</f>
        <v>0.0000002001908003</v>
      </c>
      <c r="J15" s="45">
        <f>Baseline!B$33 * (C15 * Baseline!B$57*Baseline!B$57/Baseline!B$73 + Baseline!B$67*Baseline!B$67/Baseline!B$74 + Baseline!B$55*Baseline!B$55/Baseline!B$75 + Baseline!B$56*Baseline!B$56/Baseline!B$76)</f>
        <v>0.000001763813851</v>
      </c>
      <c r="K15" s="43">
        <f>Baseline!B$33 * (C15 * Baseline!B$57*Baseline!B$58/Baseline!B$73 + Baseline!B$67*Baseline!B$59/Baseline!B$74 + Baseline!B$55*Baseline!B$68/Baseline!B$75 + Baseline!B$56*Baseline!B$60/Baseline!B$76)</f>
        <v>0.0000000137420353</v>
      </c>
      <c r="L15" s="45">
        <f>Baseline!B$33 * (C15 * Baseline!B$57*Baseline!B$61/Baseline!B$73 + Baseline!B$67*Baseline!B$62/Baseline!B$74 + Baseline!B$55*Baseline!B$63/Baseline!B$75 + Baseline!B$56*Baseline!B$69/Baseline!B$76)</f>
        <v>0.00000001439286341</v>
      </c>
      <c r="M15" s="43">
        <f>Baseline!B$33 * (C15 * Baseline!B$58*Baseline!B$66/Baseline!B$73 + Baseline!B$59*Baseline!B$52/Baseline!B$74 + Baseline!B$68*Baseline!B$53/Baseline!B$75 + Baseline!B$60*Baseline!B$54/Baseline!B$76)</f>
        <v>0.0000001693984095</v>
      </c>
      <c r="N15" s="45">
        <f>Baseline!B$33 * (C15 * Baseline!B$58*Baseline!B$57/Baseline!B$73 + Baseline!B$59*Baseline!B$67/Baseline!B$74 + Baseline!B$68*Baseline!B$55/Baseline!B$75 + Baseline!B$60*Baseline!B$56/Baseline!B$76)</f>
        <v>0.0000000137420353</v>
      </c>
      <c r="O15" s="45">
        <f>Baseline!B$33 * (C15 * Baseline!B$58*Baseline!B$58/Baseline!B$73 + Baseline!B$59*Baseline!B$59/Baseline!B$74 + Baseline!B$68*Baseline!B$68/Baseline!B$75 + Baseline!B$60*Baseline!B$60/Baseline!B$76)</f>
        <v>0.000001324390556</v>
      </c>
      <c r="P15" s="43">
        <f>Baseline!B$33 * (C15 * Baseline!B$58*Baseline!B$61/Baseline!B$73 + Baseline!B$59*Baseline!B$62/Baseline!B$74 + Baseline!B$68*Baseline!B$63/Baseline!B$75 + Baseline!B$60*Baseline!B$69/Baseline!B$76)</f>
        <v>0.000000001646970199</v>
      </c>
      <c r="Q15" s="43">
        <f>Baseline!B$33 * (C15 * Baseline!B$61*Baseline!B$66/Baseline!B$73 + Baseline!B$62*Baseline!B$52/Baseline!B$74 + Baseline!B$63*Baseline!B$53/Baseline!B$75 + Baseline!B$69*Baseline!B$54/Baseline!B$76)</f>
        <v>0.000000003477904647</v>
      </c>
      <c r="R15" s="43">
        <f>Baseline!B$33 * (C15 * Baseline!B$61*Baseline!B$57/Baseline!B$73 + Baseline!B$62*Baseline!B$67/Baseline!B$74 + Baseline!B$63*Baseline!B$55/Baseline!B$75 + Baseline!B$69*Baseline!B$56/Baseline!B$76)</f>
        <v>0.00000001439286341</v>
      </c>
      <c r="S15" s="43">
        <f>Baseline!B$33 * (C15 * Baseline!B$61*Baseline!B$58/Baseline!B$73 + Baseline!B$62*Baseline!B$59/Baseline!B$74 + Baseline!B$63*Baseline!B$68/Baseline!B$75 + Baseline!B$69*Baseline!B$60/Baseline!B$76)</f>
        <v>0.000000001646970199</v>
      </c>
      <c r="T15" s="43">
        <f>Baseline!B$33 * (C15 * Baseline!B$61*Baseline!B$61/Baseline!B$73 + Baseline!B$62*Baseline!B$62/Baseline!B$74 + Baseline!B$63*Baseline!B$63/Baseline!B$75 + Baseline!B$69*Baseline!B$69/Baseline!B$76)</f>
        <v>0.00000009854654793</v>
      </c>
      <c r="U15" s="41"/>
      <c r="V15" s="43">
        <f>E15 * ( Baseline!B$87 * Baseline!B$7 )</f>
        <v>0.2184285327</v>
      </c>
      <c r="W15" s="43">
        <f>F15 * ( Baseline!D$87 * Baseline!B$11 )</f>
        <v>0.003692838754</v>
      </c>
      <c r="X15" s="43">
        <f>G15 * ( Baseline!F$87 * Baseline!B$16 )</f>
        <v>0.005884014778</v>
      </c>
      <c r="Y15" s="43">
        <f>H15 * ( Baseline!H$87 * Baseline!B$18 )</f>
        <v>0.001223086785</v>
      </c>
      <c r="Z15" s="51">
        <f t="shared" si="1"/>
        <v>0.229228473</v>
      </c>
      <c r="AA15" s="43">
        <f>I15 * ( Baseline!B$87 * Baseline!B$7 )</f>
        <v>0.002077780317</v>
      </c>
      <c r="AB15" s="45">
        <f>J15 * ( Baseline!D$87 * Baseline!B$11 )</f>
        <v>0.03253636098</v>
      </c>
      <c r="AC15" s="45">
        <f>K15 * ( Baseline!F$87 * Baseline!B$16 )</f>
        <v>0.0004773264344</v>
      </c>
      <c r="AD15" s="45">
        <f>L15 * ( Baseline!F$87 * Baseline!B$16 )</f>
        <v>0.0004999327989</v>
      </c>
      <c r="AE15" s="51">
        <f t="shared" si="2"/>
        <v>0.03559140053</v>
      </c>
      <c r="AF15" s="51">
        <f>M15 * ( Baseline!B$87 * Baseline!B$7 )</f>
        <v>0.001758186092</v>
      </c>
      <c r="AG15" s="51">
        <f>N15 * ( Baseline!D$87 * Baseline!B$11 )</f>
        <v>0.0002534937691</v>
      </c>
      <c r="AH15" s="51">
        <f>O15 * ( Baseline!F$87 * Baseline!B$16 )</f>
        <v>0.04600240126</v>
      </c>
      <c r="AI15" s="51">
        <f>P15 * ( Baseline!H$87 * Baseline!B$18 )</f>
        <v>0.0005791957198</v>
      </c>
      <c r="AJ15" s="51">
        <f t="shared" si="3"/>
        <v>0.04859327684</v>
      </c>
      <c r="AK15" s="51">
        <f>Q15 * ( Baseline!B$87 * Baseline!B$7 )</f>
        <v>0.00003609717233</v>
      </c>
      <c r="AL15" s="51">
        <f>R15 * ( Baseline!D$87 * Baseline!B$11 )</f>
        <v>0.000265499332</v>
      </c>
      <c r="AM15" s="51">
        <f>S15 * ( Baseline!F$87 * Baseline!B$16 )</f>
        <v>0.00005720713093</v>
      </c>
      <c r="AN15" s="51">
        <f>T15 * ( Baseline!H$87 * Baseline!B$18 )</f>
        <v>0.03465620616</v>
      </c>
      <c r="AO15" s="51">
        <f t="shared" si="4"/>
        <v>0.0350150098</v>
      </c>
      <c r="AP15" s="61"/>
      <c r="AQ15" s="51">
        <f>V15 * ( (1-Baseline!B$88-Baseline!B$87) + (1-B15)*Baseline!B$88 )</f>
        <v>0.1795025154</v>
      </c>
      <c r="AR15" s="51">
        <f>W15 * ( (1-Baseline!B$88-Baseline!B$87) + (1-B15)*Baseline!B$88 )</f>
        <v>0.003034740183</v>
      </c>
      <c r="AS15" s="51">
        <f>X15 * ( (1-Baseline!B$88-Baseline!B$87) + (1-B15)*Baseline!B$88 )</f>
        <v>0.004835428048</v>
      </c>
      <c r="AT15" s="51">
        <f>Y15 * ( (1-Baseline!B$88-Baseline!B$87) + (1-B15)*Baseline!B$88 )</f>
        <v>0.001005121225</v>
      </c>
      <c r="AU15" s="51">
        <f t="shared" si="5"/>
        <v>0.1883778049</v>
      </c>
      <c r="AV15" s="51">
        <f>AA15 * ( (1-Baseline!D$88-Baseline!D$87) + (1-B15)*Baseline!D$88 )</f>
        <v>0.001895902087</v>
      </c>
      <c r="AW15" s="51">
        <f>AB15 * ( (1-Baseline!D$88-Baseline!D$87) + (1-B15)*Baseline!D$88 )</f>
        <v>0.02968829485</v>
      </c>
      <c r="AX15" s="51">
        <f>AC15 * ( (1-Baseline!D$88-Baseline!D$87) + (1-B15)*Baseline!D$88 )</f>
        <v>0.0004355437271</v>
      </c>
      <c r="AY15" s="51">
        <f>AD15 * ( (1-Baseline!D$88-Baseline!D$87) + (1-B15)*Baseline!D$88 )</f>
        <v>0.0004561712464</v>
      </c>
      <c r="AZ15" s="51">
        <f t="shared" si="6"/>
        <v>0.03247591191</v>
      </c>
      <c r="BA15" s="51">
        <f>AF15 * ( (1-Baseline!F$88-Baseline!F$87) + (1-Baseline!B$36)*Baseline!F$88 )</f>
        <v>0.001265246974</v>
      </c>
      <c r="BB15" s="51">
        <f>AG15 * ( (1-Baseline!F$88-Baseline!F$87) + (1-Baseline!B$36)*Baseline!F$88 )</f>
        <v>0.000182422228</v>
      </c>
      <c r="BC15" s="51">
        <f>AH15 * ( (1-Baseline!F$88-Baseline!F$87) + (1-Baseline!B$36)*Baseline!F$88 )</f>
        <v>0.03310480002</v>
      </c>
      <c r="BD15" s="51">
        <f>AI15 * ( (1-Baseline!F$88-Baseline!F$87) + (1-Baseline!B$36)*Baseline!F$88 )</f>
        <v>0.0004168077742</v>
      </c>
      <c r="BE15" s="51">
        <f t="shared" si="7"/>
        <v>0.034969277</v>
      </c>
      <c r="BF15" s="51">
        <f>AK15 * ( (1-Baseline!H$88-Baseline!H$87) + (1-Baseline!B$36)*Baseline!H$88 )</f>
        <v>0.00002860051158</v>
      </c>
      <c r="BG15" s="51">
        <f>AL15 * ( (1-Baseline!H$88-Baseline!H$87) + (1-Baseline!B$36)*Baseline!H$88 )</f>
        <v>0.0002103604307</v>
      </c>
      <c r="BH15" s="51">
        <f>AM15 * ( (1-Baseline!H$88-Baseline!H$87) + (1-Baseline!B$36)*Baseline!H$88 )</f>
        <v>0.00004532635398</v>
      </c>
      <c r="BI15" s="51">
        <f>AN15 * ( (1-Baseline!H$88-Baseline!H$87) + (1-Baseline!B$36)*Baseline!H$88 )</f>
        <v>0.02745880526</v>
      </c>
      <c r="BJ15" s="51">
        <f t="shared" si="8"/>
        <v>0.02774309256</v>
      </c>
      <c r="BK15" s="61"/>
      <c r="BL15" s="51">
        <f t="shared" si="19"/>
        <v>0.9528856945</v>
      </c>
      <c r="BM15" s="51">
        <f t="shared" si="20"/>
        <v>0.01610986064</v>
      </c>
      <c r="BN15" s="51">
        <f t="shared" si="21"/>
        <v>0.02566877797</v>
      </c>
      <c r="BO15" s="51">
        <f t="shared" si="22"/>
        <v>0.005335666938</v>
      </c>
      <c r="BP15" s="51">
        <f t="shared" si="9"/>
        <v>1</v>
      </c>
      <c r="BQ15" s="51">
        <f t="shared" si="23"/>
        <v>0.0583787175</v>
      </c>
      <c r="BR15" s="51">
        <f t="shared" si="24"/>
        <v>0.9141635478</v>
      </c>
      <c r="BS15" s="51">
        <f t="shared" si="25"/>
        <v>0.01341128552</v>
      </c>
      <c r="BT15" s="51">
        <f t="shared" si="26"/>
        <v>0.01404644919</v>
      </c>
      <c r="BU15" s="51">
        <f t="shared" si="10"/>
        <v>1</v>
      </c>
      <c r="BV15" s="51">
        <f t="shared" si="27"/>
        <v>0.03618167381</v>
      </c>
      <c r="BW15" s="51">
        <f t="shared" si="28"/>
        <v>0.005216642828</v>
      </c>
      <c r="BX15" s="51">
        <f t="shared" si="29"/>
        <v>0.9466824271</v>
      </c>
      <c r="BY15" s="51">
        <f t="shared" si="30"/>
        <v>0.01191925627</v>
      </c>
      <c r="BZ15" s="51">
        <f t="shared" si="11"/>
        <v>1</v>
      </c>
      <c r="CA15" s="51">
        <f t="shared" si="31"/>
        <v>0.001030905676</v>
      </c>
      <c r="CB15" s="51">
        <f t="shared" si="32"/>
        <v>0.00758244346</v>
      </c>
      <c r="CC15" s="51">
        <f t="shared" si="33"/>
        <v>0.001633788803</v>
      </c>
      <c r="CD15" s="51">
        <f t="shared" si="34"/>
        <v>0.9897528621</v>
      </c>
      <c r="CE15" s="51">
        <f t="shared" si="12"/>
        <v>1</v>
      </c>
      <c r="CF15" s="61"/>
      <c r="CG15" s="51">
        <f t="shared" si="35"/>
        <v>0.9528856945</v>
      </c>
      <c r="CH15" s="51">
        <f t="shared" si="36"/>
        <v>0.01610986064</v>
      </c>
      <c r="CI15" s="51">
        <f t="shared" si="37"/>
        <v>0.02566877797</v>
      </c>
      <c r="CJ15" s="51">
        <f t="shared" si="38"/>
        <v>0.005335666938</v>
      </c>
      <c r="CK15" s="51">
        <f t="shared" si="13"/>
        <v>1</v>
      </c>
      <c r="CL15" s="51">
        <f t="shared" si="39"/>
        <v>0.0583787175</v>
      </c>
      <c r="CM15" s="51">
        <f t="shared" si="40"/>
        <v>0.9141635478</v>
      </c>
      <c r="CN15" s="51">
        <f t="shared" si="41"/>
        <v>0.01341128552</v>
      </c>
      <c r="CO15" s="51">
        <f t="shared" si="42"/>
        <v>0.01404644919</v>
      </c>
      <c r="CP15" s="51">
        <f t="shared" si="14"/>
        <v>1</v>
      </c>
      <c r="CQ15" s="51">
        <f t="shared" si="43"/>
        <v>0.03618167381</v>
      </c>
      <c r="CR15" s="51">
        <f t="shared" si="44"/>
        <v>0.005216642828</v>
      </c>
      <c r="CS15" s="51">
        <f t="shared" si="45"/>
        <v>0.9466824271</v>
      </c>
      <c r="CT15" s="51">
        <f t="shared" si="46"/>
        <v>0.01191925627</v>
      </c>
      <c r="CU15" s="51">
        <f t="shared" si="15"/>
        <v>1</v>
      </c>
      <c r="CV15" s="51">
        <f t="shared" si="47"/>
        <v>0.001030905676</v>
      </c>
      <c r="CW15" s="51">
        <f t="shared" si="48"/>
        <v>0.00758244346</v>
      </c>
      <c r="CX15" s="51">
        <f t="shared" si="49"/>
        <v>0.001633788803</v>
      </c>
      <c r="CY15" s="51">
        <f t="shared" si="50"/>
        <v>0.9897528621</v>
      </c>
      <c r="CZ15" s="51">
        <f t="shared" si="16"/>
        <v>1</v>
      </c>
      <c r="DA15" s="61"/>
      <c r="DB15" s="51">
        <f>(AQ15*Baseline!B$7 + AV15*Baseline!B$11 + BA15*Baseline!B$16 + BF15*Baseline!B$18)</f>
        <v>96673.04291</v>
      </c>
      <c r="DC15" s="51">
        <f>(AR15*Baseline!B$7 + AW15*Baseline!B$11 + BB15*Baseline!B$16 + BG15*Baseline!B$18)</f>
        <v>75383.72537</v>
      </c>
      <c r="DD15" s="51">
        <f>(AS15*Baseline!B$7 + AX15*Baseline!B$11 + BC15*Baseline!B$16 + BH15*Baseline!B$18)</f>
        <v>116262.1304</v>
      </c>
      <c r="DE15" s="51">
        <f>(AT15*Baseline!B$7 + AY15*Baseline!B$11 + BD15*Baseline!B$16 + BI15*Baseline!B$18)</f>
        <v>1260223.252</v>
      </c>
      <c r="DF15" s="51">
        <f t="shared" si="17"/>
        <v>1548542.151</v>
      </c>
      <c r="DG15" s="61"/>
      <c r="DH15" s="51">
        <f t="shared" si="51"/>
        <v>0.06242842201</v>
      </c>
      <c r="DI15" s="51">
        <f t="shared" si="52"/>
        <v>0.04868044781</v>
      </c>
      <c r="DJ15" s="51">
        <f t="shared" si="53"/>
        <v>0.0750784409</v>
      </c>
      <c r="DK15" s="51">
        <f t="shared" si="54"/>
        <v>0.8138126893</v>
      </c>
      <c r="DL15" s="51">
        <f t="shared" si="18"/>
        <v>1</v>
      </c>
      <c r="DM15" s="61"/>
      <c r="DN15" s="51">
        <f>DH15 / (Baseline!B$7/Baseline!B$17)</f>
        <v>6.663823438</v>
      </c>
      <c r="DO15" s="51">
        <f>DI15 / (Baseline!B$11/Baseline!B$17)</f>
        <v>1.17516931</v>
      </c>
      <c r="DP15" s="51">
        <f>DJ15 / (Baseline!B$16/Baseline!B$17)</f>
        <v>1.160188804</v>
      </c>
      <c r="DQ15" s="51">
        <f>DK15 / (Baseline!B$18/Baseline!B$17)</f>
        <v>0.9200870904</v>
      </c>
      <c r="DR15" s="79"/>
      <c r="DS15" s="51">
        <f>(AU15*Baseline!B$34)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0.04078620198</v>
      </c>
      <c r="DT15" s="51">
        <f>(AZ15*Baseline!B$34) + (Baseline!D$88*(1-Baseline!D$89)*Baseline!B$35) + (Baseline!D$88*Baseline!D$89*((1-Baseline!D$90)*Baseline!B$40 + Baseline!D$90*Baseline!B$41))</f>
        <v>0.01128495479</v>
      </c>
      <c r="DU15" s="51">
        <f>(BE15*Baseline!B$34) + (Baseline!F$88*(1-Baseline!F$89)*Baseline!B$35) + (Baseline!F$88*Baseline!F$89*((1-Baseline!F$90)*Baseline!B$40 + Baseline!F$90*Baseline!B$41))</f>
        <v>0.01297603155</v>
      </c>
      <c r="DV15" s="51">
        <f>(BJ15*Baseline!B$34) + (Baseline!H$88*(1-Baseline!H$89)*Baseline!B$35) + (Baseline!H$88*Baseline!H$89*((1-Baseline!H$90)*Baseline!B$40 + Baseline!H$90*Baseline!B$41))</f>
        <v>0.009306463884</v>
      </c>
      <c r="DW15" s="51">
        <f>( DS15*Baseline!B$7 + DT15*Baseline!B$11 + DU15*Baseline!B$16 + DV15*Baseline!B$18 ) / Baseline!B$17</f>
        <v>0.009920797638</v>
      </c>
    </row>
    <row r="16">
      <c r="A16" s="4" t="s">
        <v>13</v>
      </c>
      <c r="B16" s="45">
        <f>MIN( MAX( NORMINV( MCrands!B16, (B$5+B$4)/2, (B$5-B$4)/3.29 ), 0 ), 1 )</f>
        <v>0.3830750884</v>
      </c>
      <c r="C16" s="45">
        <f>MAX( NORMINV( MCrands!C16, (C$5+C$4)/2, (C$5-C$4)/3.29 ), 0 )</f>
        <v>2.472659434</v>
      </c>
      <c r="D16" s="41"/>
      <c r="E16" s="43">
        <f>Baseline!B$33 * (C16 * Baseline!B$66*Baseline!B$66/Baseline!B$73 + Baseline!B$52*Baseline!B$52/Baseline!B$74 + Baseline!B$53*Baseline!B$53/Baseline!B$75 + Baseline!B$54*Baseline!B$54/Baseline!B$76)</f>
        <v>0.00001754773238</v>
      </c>
      <c r="F16" s="43">
        <f>Baseline!B$33 * (C16 * Baseline!B$66*Baseline!B$57/Baseline!B$73 + Baseline!B$52*Baseline!B$67/Baseline!B$74 + Baseline!B$53*Baseline!B$55/Baseline!B$75 + Baseline!B$54*Baseline!B$56/Baseline!B$76)</f>
        <v>0.0000001996385625</v>
      </c>
      <c r="G16" s="45">
        <f>Baseline!B$33 * (C16 * Baseline!B$66*Baseline!B$58/Baseline!B$73 + Baseline!B$52*Baseline!B$59/Baseline!B$74 + Baseline!B$53*Baseline!B$68/Baseline!B$75 + Baseline!B$54*Baseline!B$60/Baseline!B$76)</f>
        <v>0.0000001680408248</v>
      </c>
      <c r="H16" s="43">
        <f>Baseline!B$33 * (C16 * Baseline!B$66*Baseline!B$61/Baseline!B$73 + Baseline!B$52*Baseline!B$62/Baseline!B$74 + Baseline!B$53*Baseline!B$63/Baseline!B$75 + Baseline!B$54*Baseline!B$69/Baseline!B$76)</f>
        <v>0.000000003342146177</v>
      </c>
      <c r="I16" s="43">
        <f>Baseline!B$33 * (C16 * Baseline!B$57*Baseline!B$66/Baseline!B$73 + Baseline!B$67*Baseline!B$52/Baseline!B$74 + Baseline!B$55*Baseline!B$53/Baseline!B$75 + Baseline!B$56*Baseline!B$54/Baseline!B$76)</f>
        <v>0.0000001996385625</v>
      </c>
      <c r="J16" s="45">
        <f>Baseline!B$33 * (C16 * Baseline!B$57*Baseline!B$57/Baseline!B$73 + Baseline!B$67*Baseline!B$67/Baseline!B$74 + Baseline!B$55*Baseline!B$55/Baseline!B$75 + Baseline!B$56*Baseline!B$56/Baseline!B$76)</f>
        <v>0.000001763813764</v>
      </c>
      <c r="K16" s="43">
        <f>Baseline!B$33 * (C16 * Baseline!B$57*Baseline!B$58/Baseline!B$73 + Baseline!B$67*Baseline!B$59/Baseline!B$74 + Baseline!B$55*Baseline!B$68/Baseline!B$75 + Baseline!B$56*Baseline!B$60/Baseline!B$76)</f>
        <v>0.00000001374182094</v>
      </c>
      <c r="L16" s="45">
        <f>Baseline!B$33 * (C16 * Baseline!B$57*Baseline!B$61/Baseline!B$73 + Baseline!B$67*Baseline!B$62/Baseline!B$74 + Baseline!B$55*Baseline!B$63/Baseline!B$75 + Baseline!B$56*Baseline!B$69/Baseline!B$76)</f>
        <v>0.00000001439284197</v>
      </c>
      <c r="M16" s="43">
        <f>Baseline!B$33 * (C16 * Baseline!B$58*Baseline!B$66/Baseline!B$73 + Baseline!B$59*Baseline!B$52/Baseline!B$74 + Baseline!B$68*Baseline!B$53/Baseline!B$75 + Baseline!B$60*Baseline!B$54/Baseline!B$76)</f>
        <v>0.0000001680408248</v>
      </c>
      <c r="N16" s="45">
        <f>Baseline!B$33 * (C16 * Baseline!B$58*Baseline!B$57/Baseline!B$73 + Baseline!B$59*Baseline!B$67/Baseline!B$74 + Baseline!B$68*Baseline!B$55/Baseline!B$75 + Baseline!B$60*Baseline!B$56/Baseline!B$76)</f>
        <v>0.00000001374182094</v>
      </c>
      <c r="O16" s="45">
        <f>Baseline!B$33 * (C16 * Baseline!B$58*Baseline!B$58/Baseline!B$73 + Baseline!B$59*Baseline!B$59/Baseline!B$74 + Baseline!B$68*Baseline!B$68/Baseline!B$75 + Baseline!B$60*Baseline!B$60/Baseline!B$76)</f>
        <v>0.000001324390029</v>
      </c>
      <c r="P16" s="43">
        <f>Baseline!B$33 * (C16 * Baseline!B$58*Baseline!B$61/Baseline!B$73 + Baseline!B$59*Baseline!B$62/Baseline!B$74 + Baseline!B$68*Baseline!B$63/Baseline!B$75 + Baseline!B$60*Baseline!B$69/Baseline!B$76)</f>
        <v>0.000000001646917503</v>
      </c>
      <c r="Q16" s="43">
        <f>Baseline!B$33 * (C16 * Baseline!B$61*Baseline!B$66/Baseline!B$73 + Baseline!B$62*Baseline!B$52/Baseline!B$74 + Baseline!B$63*Baseline!B$53/Baseline!B$75 + Baseline!B$69*Baseline!B$54/Baseline!B$76)</f>
        <v>0.000000003342146177</v>
      </c>
      <c r="R16" s="43">
        <f>Baseline!B$33 * (C16 * Baseline!B$61*Baseline!B$57/Baseline!B$73 + Baseline!B$62*Baseline!B$67/Baseline!B$74 + Baseline!B$63*Baseline!B$55/Baseline!B$75 + Baseline!B$69*Baseline!B$56/Baseline!B$76)</f>
        <v>0.00000001439284197</v>
      </c>
      <c r="S16" s="43">
        <f>Baseline!B$33 * (C16 * Baseline!B$61*Baseline!B$58/Baseline!B$73 + Baseline!B$62*Baseline!B$59/Baseline!B$74 + Baseline!B$63*Baseline!B$68/Baseline!B$75 + Baseline!B$69*Baseline!B$60/Baseline!B$76)</f>
        <v>0.000000001646917503</v>
      </c>
      <c r="T16" s="43">
        <f>Baseline!B$33 * (C16 * Baseline!B$61*Baseline!B$61/Baseline!B$73 + Baseline!B$62*Baseline!B$62/Baseline!B$74 + Baseline!B$63*Baseline!B$63/Baseline!B$75 + Baseline!B$69*Baseline!B$69/Baseline!B$76)</f>
        <v>0.00000009854654266</v>
      </c>
      <c r="U16" s="41"/>
      <c r="V16" s="43">
        <f>E16 * ( Baseline!B$87 * Baseline!B$7 )</f>
        <v>0.1821279144</v>
      </c>
      <c r="W16" s="43">
        <f>F16 * ( Baseline!D$87 * Baseline!B$11 )</f>
        <v>0.003682651846</v>
      </c>
      <c r="X16" s="43">
        <f>G16 * ( Baseline!F$87 * Baseline!B$16 )</f>
        <v>0.005836859386</v>
      </c>
      <c r="Y16" s="43">
        <f>H16 * ( Baseline!H$87 * Baseline!B$18 )</f>
        <v>0.001175344133</v>
      </c>
      <c r="Z16" s="51">
        <f t="shared" si="1"/>
        <v>0.1928227697</v>
      </c>
      <c r="AA16" s="43">
        <f>I16 * ( Baseline!B$87 * Baseline!B$7 )</f>
        <v>0.00207204864</v>
      </c>
      <c r="AB16" s="45">
        <f>J16 * ( Baseline!D$87 * Baseline!B$11 )</f>
        <v>0.03253635937</v>
      </c>
      <c r="AC16" s="45">
        <f>K16 * ( Baseline!F$87 * Baseline!B$16 )</f>
        <v>0.0004773189888</v>
      </c>
      <c r="AD16" s="45">
        <f>L16 * ( Baseline!F$87 * Baseline!B$16 )</f>
        <v>0.0004999320543</v>
      </c>
      <c r="AE16" s="51">
        <f t="shared" si="2"/>
        <v>0.03558565905</v>
      </c>
      <c r="AF16" s="51">
        <f>M16 * ( Baseline!B$87 * Baseline!B$7 )</f>
        <v>0.00174409572</v>
      </c>
      <c r="AG16" s="51">
        <f>N16 * ( Baseline!D$87 * Baseline!B$11 )</f>
        <v>0.000253489815</v>
      </c>
      <c r="AH16" s="51">
        <f>O16 * ( Baseline!F$87 * Baseline!B$16 )</f>
        <v>0.04600238296</v>
      </c>
      <c r="AI16" s="51">
        <f>P16 * ( Baseline!H$87 * Baseline!B$18 )</f>
        <v>0.0005791771881</v>
      </c>
      <c r="AJ16" s="51">
        <f t="shared" si="3"/>
        <v>0.04857914568</v>
      </c>
      <c r="AK16" s="51">
        <f>Q16 * ( Baseline!B$87 * Baseline!B$7 )</f>
        <v>0.00003468813517</v>
      </c>
      <c r="AL16" s="51">
        <f>R16 * ( Baseline!D$87 * Baseline!B$11 )</f>
        <v>0.0002654989366</v>
      </c>
      <c r="AM16" s="51">
        <f>S16 * ( Baseline!F$87 * Baseline!B$16 )</f>
        <v>0.00005720530056</v>
      </c>
      <c r="AN16" s="51">
        <f>T16 * ( Baseline!H$87 * Baseline!B$18 )</f>
        <v>0.03465620431</v>
      </c>
      <c r="AO16" s="51">
        <f t="shared" si="4"/>
        <v>0.03501359668</v>
      </c>
      <c r="AP16" s="61"/>
      <c r="AQ16" s="51">
        <f>V16 * ( (1-Baseline!B$88-Baseline!B$87) + (1-B16)*Baseline!B$88 )</f>
        <v>0.1161362635</v>
      </c>
      <c r="AR16" s="51">
        <f>W16 * ( (1-Baseline!B$88-Baseline!B$87) + (1-B16)*Baseline!B$88 )</f>
        <v>0.002348291455</v>
      </c>
      <c r="AS16" s="51">
        <f>X16 * ( (1-Baseline!B$88-Baseline!B$87) + (1-B16)*Baseline!B$88 )</f>
        <v>0.003721950266</v>
      </c>
      <c r="AT16" s="51">
        <f>Y16 * ( (1-Baseline!B$88-Baseline!B$87) + (1-B16)*Baseline!B$88 )</f>
        <v>0.0007494736672</v>
      </c>
      <c r="AU16" s="51">
        <f t="shared" si="5"/>
        <v>0.1229559789</v>
      </c>
      <c r="AV16" s="51">
        <f>AA16 * ( (1-Baseline!D$88-Baseline!D$87) + (1-B16)*Baseline!D$88 )</f>
        <v>0.00169862561</v>
      </c>
      <c r="AW16" s="51">
        <f>AB16 * ( (1-Baseline!D$88-Baseline!D$87) + (1-B16)*Baseline!D$88 )</f>
        <v>0.02667268142</v>
      </c>
      <c r="AX16" s="51">
        <f>AC16 * ( (1-Baseline!D$88-Baseline!D$87) + (1-B16)*Baseline!D$88 )</f>
        <v>0.0003912969236</v>
      </c>
      <c r="AY16" s="51">
        <f>AD16 * ( (1-Baseline!D$88-Baseline!D$87) + (1-B16)*Baseline!D$88 )</f>
        <v>0.0004098346797</v>
      </c>
      <c r="AZ16" s="51">
        <f t="shared" si="6"/>
        <v>0.02917243864</v>
      </c>
      <c r="BA16" s="51">
        <f>AF16 * ( (1-Baseline!F$88-Baseline!F$87) + (1-Baseline!B$36)*Baseline!F$88 )</f>
        <v>0.001255107091</v>
      </c>
      <c r="BB16" s="51">
        <f>AG16 * ( (1-Baseline!F$88-Baseline!F$87) + (1-Baseline!B$36)*Baseline!F$88 )</f>
        <v>0.0001824193825</v>
      </c>
      <c r="BC16" s="51">
        <f>AH16 * ( (1-Baseline!F$88-Baseline!F$87) + (1-Baseline!B$36)*Baseline!F$88 )</f>
        <v>0.03310478685</v>
      </c>
      <c r="BD16" s="51">
        <f>AI16 * ( (1-Baseline!F$88-Baseline!F$87) + (1-Baseline!B$36)*Baseline!F$88 )</f>
        <v>0.0004167944382</v>
      </c>
      <c r="BE16" s="51">
        <f t="shared" si="7"/>
        <v>0.03495910776</v>
      </c>
      <c r="BF16" s="51">
        <f>AK16 * ( (1-Baseline!H$88-Baseline!H$87) + (1-Baseline!B$36)*Baseline!H$88 )</f>
        <v>0.00002748410326</v>
      </c>
      <c r="BG16" s="51">
        <f>AL16 * ( (1-Baseline!H$88-Baseline!H$87) + (1-Baseline!B$36)*Baseline!H$88 )</f>
        <v>0.0002103601175</v>
      </c>
      <c r="BH16" s="51">
        <f>AM16 * ( (1-Baseline!H$88-Baseline!H$87) + (1-Baseline!B$36)*Baseline!H$88 )</f>
        <v>0.00004532490374</v>
      </c>
      <c r="BI16" s="51">
        <f>AN16 * ( (1-Baseline!H$88-Baseline!H$87) + (1-Baseline!B$36)*Baseline!H$88 )</f>
        <v>0.0274588038</v>
      </c>
      <c r="BJ16" s="51">
        <f t="shared" si="8"/>
        <v>0.02774197292</v>
      </c>
      <c r="BK16" s="61"/>
      <c r="BL16" s="51">
        <f t="shared" si="19"/>
        <v>0.9445353089</v>
      </c>
      <c r="BM16" s="51">
        <f t="shared" si="20"/>
        <v>0.01909863576</v>
      </c>
      <c r="BN16" s="51">
        <f t="shared" si="21"/>
        <v>0.03027059197</v>
      </c>
      <c r="BO16" s="51">
        <f t="shared" si="22"/>
        <v>0.006095463386</v>
      </c>
      <c r="BP16" s="51">
        <f t="shared" si="9"/>
        <v>1</v>
      </c>
      <c r="BQ16" s="51">
        <f t="shared" si="23"/>
        <v>0.05822706943</v>
      </c>
      <c r="BR16" s="51">
        <f t="shared" si="24"/>
        <v>0.9143109959</v>
      </c>
      <c r="BS16" s="51">
        <f t="shared" si="25"/>
        <v>0.0134132401</v>
      </c>
      <c r="BT16" s="51">
        <f t="shared" si="26"/>
        <v>0.01404869455</v>
      </c>
      <c r="BU16" s="51">
        <f t="shared" si="10"/>
        <v>1</v>
      </c>
      <c r="BV16" s="51">
        <f t="shared" si="27"/>
        <v>0.03590214887</v>
      </c>
      <c r="BW16" s="51">
        <f t="shared" si="28"/>
        <v>0.005218078898</v>
      </c>
      <c r="BX16" s="51">
        <f t="shared" si="29"/>
        <v>0.9469574302</v>
      </c>
      <c r="BY16" s="51">
        <f t="shared" si="30"/>
        <v>0.01192234198</v>
      </c>
      <c r="BZ16" s="51">
        <f t="shared" si="11"/>
        <v>1</v>
      </c>
      <c r="CA16" s="51">
        <f t="shared" si="31"/>
        <v>0.0009907047108</v>
      </c>
      <c r="CB16" s="51">
        <f t="shared" si="32"/>
        <v>0.007582738187</v>
      </c>
      <c r="CC16" s="51">
        <f t="shared" si="33"/>
        <v>0.001633802465</v>
      </c>
      <c r="CD16" s="51">
        <f t="shared" si="34"/>
        <v>0.9897927546</v>
      </c>
      <c r="CE16" s="51">
        <f t="shared" si="12"/>
        <v>1</v>
      </c>
      <c r="CF16" s="61"/>
      <c r="CG16" s="51">
        <f t="shared" si="35"/>
        <v>0.9445353089</v>
      </c>
      <c r="CH16" s="51">
        <f t="shared" si="36"/>
        <v>0.01909863576</v>
      </c>
      <c r="CI16" s="51">
        <f t="shared" si="37"/>
        <v>0.03027059197</v>
      </c>
      <c r="CJ16" s="51">
        <f t="shared" si="38"/>
        <v>0.006095463386</v>
      </c>
      <c r="CK16" s="51">
        <f t="shared" si="13"/>
        <v>1</v>
      </c>
      <c r="CL16" s="51">
        <f t="shared" si="39"/>
        <v>0.05822706943</v>
      </c>
      <c r="CM16" s="51">
        <f t="shared" si="40"/>
        <v>0.9143109959</v>
      </c>
      <c r="CN16" s="51">
        <f t="shared" si="41"/>
        <v>0.0134132401</v>
      </c>
      <c r="CO16" s="51">
        <f t="shared" si="42"/>
        <v>0.01404869455</v>
      </c>
      <c r="CP16" s="51">
        <f t="shared" si="14"/>
        <v>1</v>
      </c>
      <c r="CQ16" s="51">
        <f t="shared" si="43"/>
        <v>0.03590214887</v>
      </c>
      <c r="CR16" s="51">
        <f t="shared" si="44"/>
        <v>0.005218078898</v>
      </c>
      <c r="CS16" s="51">
        <f t="shared" si="45"/>
        <v>0.9469574302</v>
      </c>
      <c r="CT16" s="51">
        <f t="shared" si="46"/>
        <v>0.01192234198</v>
      </c>
      <c r="CU16" s="51">
        <f t="shared" si="15"/>
        <v>1</v>
      </c>
      <c r="CV16" s="51">
        <f t="shared" si="47"/>
        <v>0.0009907047108</v>
      </c>
      <c r="CW16" s="51">
        <f t="shared" si="48"/>
        <v>0.007582738187</v>
      </c>
      <c r="CX16" s="51">
        <f t="shared" si="49"/>
        <v>0.001633802465</v>
      </c>
      <c r="CY16" s="51">
        <f t="shared" si="50"/>
        <v>0.9897927546</v>
      </c>
      <c r="CZ16" s="51">
        <f t="shared" si="16"/>
        <v>1</v>
      </c>
      <c r="DA16" s="61"/>
      <c r="DB16" s="51">
        <f>(AQ16*Baseline!B$7 + AV16*Baseline!B$11 + BA16*Baseline!B$16 + BF16*Baseline!B$18)</f>
        <v>65432.24887</v>
      </c>
      <c r="DC16" s="51">
        <f>(AR16*Baseline!B$7 + AW16*Baseline!B$11 + BB16*Baseline!B$16 + BG16*Baseline!B$18)</f>
        <v>68583.62801</v>
      </c>
      <c r="DD16" s="51">
        <f>(AS16*Baseline!B$7 + AX16*Baseline!B$11 + BC16*Baseline!B$16 + BH16*Baseline!B$18)</f>
        <v>115627.0935</v>
      </c>
      <c r="DE16" s="51">
        <f>(AT16*Baseline!B$7 + AY16*Baseline!B$11 + BD16*Baseline!B$16 + BI16*Baseline!B$18)</f>
        <v>1259999.78</v>
      </c>
      <c r="DF16" s="51">
        <f t="shared" si="17"/>
        <v>1509642.75</v>
      </c>
      <c r="DG16" s="61"/>
      <c r="DH16" s="51">
        <f t="shared" si="51"/>
        <v>0.0433428696</v>
      </c>
      <c r="DI16" s="51">
        <f t="shared" si="52"/>
        <v>0.04543036953</v>
      </c>
      <c r="DJ16" s="51">
        <f t="shared" si="53"/>
        <v>0.07659235499</v>
      </c>
      <c r="DK16" s="51">
        <f t="shared" si="54"/>
        <v>0.8346344059</v>
      </c>
      <c r="DL16" s="51">
        <f t="shared" si="18"/>
        <v>1</v>
      </c>
      <c r="DM16" s="61"/>
      <c r="DN16" s="51">
        <f>DH16 / (Baseline!B$7/Baseline!B$17)</f>
        <v>4.62656625</v>
      </c>
      <c r="DO16" s="51">
        <f>DI16 / (Baseline!B$11/Baseline!B$17)</f>
        <v>1.096710865</v>
      </c>
      <c r="DP16" s="51">
        <f>DJ16 / (Baseline!B$16/Baseline!B$17)</f>
        <v>1.183583352</v>
      </c>
      <c r="DQ16" s="51">
        <f>DK16 / (Baseline!B$18/Baseline!B$17)</f>
        <v>0.9436278792</v>
      </c>
      <c r="DR16" s="79"/>
      <c r="DS16" s="51">
        <f>(AU16*Baseline!B$34)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0.03097292808</v>
      </c>
      <c r="DT16" s="51">
        <f>(AZ16*Baseline!B$34) + (Baseline!D$88*(1-Baseline!D$89)*Baseline!B$35) + (Baseline!D$88*Baseline!D$89*((1-Baseline!D$90)*Baseline!B$40 + Baseline!D$90*Baseline!B$41))</f>
        <v>0.0107894338</v>
      </c>
      <c r="DU16" s="51">
        <f>(BE16*Baseline!B$34) + (Baseline!F$88*(1-Baseline!F$89)*Baseline!B$35) + (Baseline!F$88*Baseline!F$89*((1-Baseline!F$90)*Baseline!B$40 + Baseline!F$90*Baseline!B$41))</f>
        <v>0.01297450616</v>
      </c>
      <c r="DV16" s="51">
        <f>(BJ16*Baseline!B$34) + (Baseline!H$88*(1-Baseline!H$89)*Baseline!B$35) + (Baseline!H$88*Baseline!H$89*((1-Baseline!H$90)*Baseline!B$40 + Baseline!H$90*Baseline!B$41))</f>
        <v>0.009306295938</v>
      </c>
      <c r="DW16" s="51">
        <f>( DS16*Baseline!B$7 + DT16*Baseline!B$11 + DU16*Baseline!B$16 + DV16*Baseline!B$18 ) / Baseline!B$17</f>
        <v>0.00980809053</v>
      </c>
    </row>
    <row r="17">
      <c r="A17" s="4" t="s">
        <v>14</v>
      </c>
      <c r="B17" s="45">
        <f>MIN( MAX( NORMINV( MCrands!B17, (B$5+B$4)/2, (B$5-B$4)/3.29 ), 0 ), 1 )</f>
        <v>0.5027185481</v>
      </c>
      <c r="C17" s="45">
        <f>MAX( NORMINV( MCrands!C17, (C$5+C$4)/2, (C$5-C$4)/3.29 ), 0 )</f>
        <v>2.959510928</v>
      </c>
      <c r="D17" s="41"/>
      <c r="E17" s="43">
        <f>Baseline!B$33 * (C17 * Baseline!B$66*Baseline!B$66/Baseline!B$73 + Baseline!B$52*Baseline!B$52/Baseline!B$74 + Baseline!B$53*Baseline!B$53/Baseline!B$75 + Baseline!B$54*Baseline!B$54/Baseline!B$76)</f>
        <v>0.00002099465264</v>
      </c>
      <c r="F17" s="43">
        <f>Baseline!B$33 * (C17 * Baseline!B$66*Baseline!B$57/Baseline!B$73 + Baseline!B$52*Baseline!B$67/Baseline!B$74 + Baseline!B$53*Baseline!B$55/Baseline!B$75 + Baseline!B$54*Baseline!B$56/Baseline!B$76)</f>
        <v>0.0000002001828131</v>
      </c>
      <c r="G17" s="45">
        <f>Baseline!B$33 * (C17 * Baseline!B$66*Baseline!B$58/Baseline!B$73 + Baseline!B$52*Baseline!B$59/Baseline!B$74 + Baseline!B$53*Baseline!B$68/Baseline!B$75 + Baseline!B$54*Baseline!B$60/Baseline!B$76)</f>
        <v>0.0000001693787741</v>
      </c>
      <c r="H17" s="43">
        <f>Baseline!B$33 * (C17 * Baseline!B$66*Baseline!B$61/Baseline!B$73 + Baseline!B$52*Baseline!B$62/Baseline!B$74 + Baseline!B$53*Baseline!B$63/Baseline!B$75 + Baseline!B$54*Baseline!B$69/Baseline!B$76)</f>
        <v>0.000000003475941108</v>
      </c>
      <c r="I17" s="43">
        <f>Baseline!B$33 * (C17 * Baseline!B$57*Baseline!B$66/Baseline!B$73 + Baseline!B$67*Baseline!B$52/Baseline!B$74 + Baseline!B$55*Baseline!B$53/Baseline!B$75 + Baseline!B$56*Baseline!B$54/Baseline!B$76)</f>
        <v>0.0000002001828131</v>
      </c>
      <c r="J17" s="45">
        <f>Baseline!B$33 * (C17 * Baseline!B$57*Baseline!B$57/Baseline!B$73 + Baseline!B$67*Baseline!B$67/Baseline!B$74 + Baseline!B$55*Baseline!B$55/Baseline!B$75 + Baseline!B$56*Baseline!B$56/Baseline!B$76)</f>
        <v>0.00000176381385</v>
      </c>
      <c r="K17" s="43">
        <f>Baseline!B$33 * (C17 * Baseline!B$57*Baseline!B$58/Baseline!B$73 + Baseline!B$67*Baseline!B$59/Baseline!B$74 + Baseline!B$55*Baseline!B$68/Baseline!B$75 + Baseline!B$56*Baseline!B$60/Baseline!B$76)</f>
        <v>0.0000000137420322</v>
      </c>
      <c r="L17" s="45">
        <f>Baseline!B$33 * (C17 * Baseline!B$57*Baseline!B$61/Baseline!B$73 + Baseline!B$67*Baseline!B$62/Baseline!B$74 + Baseline!B$55*Baseline!B$63/Baseline!B$75 + Baseline!B$56*Baseline!B$69/Baseline!B$76)</f>
        <v>0.0000000143928631</v>
      </c>
      <c r="M17" s="43">
        <f>Baseline!B$33 * (C17 * Baseline!B$58*Baseline!B$66/Baseline!B$73 + Baseline!B$59*Baseline!B$52/Baseline!B$74 + Baseline!B$68*Baseline!B$53/Baseline!B$75 + Baseline!B$60*Baseline!B$54/Baseline!B$76)</f>
        <v>0.0000001693787741</v>
      </c>
      <c r="N17" s="45">
        <f>Baseline!B$33 * (C17 * Baseline!B$58*Baseline!B$57/Baseline!B$73 + Baseline!B$59*Baseline!B$67/Baseline!B$74 + Baseline!B$68*Baseline!B$55/Baseline!B$75 + Baseline!B$60*Baseline!B$56/Baseline!B$76)</f>
        <v>0.0000000137420322</v>
      </c>
      <c r="O17" s="45">
        <f>Baseline!B$33 * (C17 * Baseline!B$58*Baseline!B$58/Baseline!B$73 + Baseline!B$59*Baseline!B$59/Baseline!B$74 + Baseline!B$68*Baseline!B$68/Baseline!B$75 + Baseline!B$60*Baseline!B$60/Baseline!B$76)</f>
        <v>0.000001324390549</v>
      </c>
      <c r="P17" s="43">
        <f>Baseline!B$33 * (C17 * Baseline!B$58*Baseline!B$61/Baseline!B$73 + Baseline!B$59*Baseline!B$62/Baseline!B$74 + Baseline!B$68*Baseline!B$63/Baseline!B$75 + Baseline!B$60*Baseline!B$69/Baseline!B$76)</f>
        <v>0.000000001646969437</v>
      </c>
      <c r="Q17" s="43">
        <f>Baseline!B$33 * (C17 * Baseline!B$61*Baseline!B$66/Baseline!B$73 + Baseline!B$62*Baseline!B$52/Baseline!B$74 + Baseline!B$63*Baseline!B$53/Baseline!B$75 + Baseline!B$69*Baseline!B$54/Baseline!B$76)</f>
        <v>0.000000003475941108</v>
      </c>
      <c r="R17" s="43">
        <f>Baseline!B$33 * (C17 * Baseline!B$61*Baseline!B$57/Baseline!B$73 + Baseline!B$62*Baseline!B$67/Baseline!B$74 + Baseline!B$63*Baseline!B$55/Baseline!B$75 + Baseline!B$69*Baseline!B$56/Baseline!B$76)</f>
        <v>0.0000000143928631</v>
      </c>
      <c r="S17" s="43">
        <f>Baseline!B$33 * (C17 * Baseline!B$61*Baseline!B$58/Baseline!B$73 + Baseline!B$62*Baseline!B$59/Baseline!B$74 + Baseline!B$63*Baseline!B$68/Baseline!B$75 + Baseline!B$69*Baseline!B$60/Baseline!B$76)</f>
        <v>0.000000001646969437</v>
      </c>
      <c r="T17" s="43">
        <f>Baseline!B$33 * (C17 * Baseline!B$61*Baseline!B$61/Baseline!B$73 + Baseline!B$62*Baseline!B$62/Baseline!B$74 + Baseline!B$63*Baseline!B$63/Baseline!B$75 + Baseline!B$69*Baseline!B$69/Baseline!B$76)</f>
        <v>0.00000009854654785</v>
      </c>
      <c r="U17" s="41"/>
      <c r="V17" s="43">
        <f>E17 * ( Baseline!B$87 * Baseline!B$7 )</f>
        <v>0.2179034998</v>
      </c>
      <c r="W17" s="43">
        <f>F17 * ( Baseline!D$87 * Baseline!B$11 )</f>
        <v>0.003692691416</v>
      </c>
      <c r="X17" s="43">
        <f>G17 * ( Baseline!F$87 * Baseline!B$16 )</f>
        <v>0.005883332747</v>
      </c>
      <c r="Y17" s="43">
        <f>H17 * ( Baseline!H$87 * Baseline!B$18 )</f>
        <v>0.00122239626</v>
      </c>
      <c r="Z17" s="51">
        <f t="shared" si="1"/>
        <v>0.2287019202</v>
      </c>
      <c r="AA17" s="43">
        <f>I17 * ( Baseline!B$87 * Baseline!B$7 )</f>
        <v>0.002077697417</v>
      </c>
      <c r="AB17" s="45">
        <f>J17 * ( Baseline!D$87 * Baseline!B$11 )</f>
        <v>0.03253636095</v>
      </c>
      <c r="AC17" s="45">
        <f>K17 * ( Baseline!F$87 * Baseline!B$16 )</f>
        <v>0.0004773263267</v>
      </c>
      <c r="AD17" s="45">
        <f>L17 * ( Baseline!F$87 * Baseline!B$16 )</f>
        <v>0.0004999327881</v>
      </c>
      <c r="AE17" s="51">
        <f t="shared" si="2"/>
        <v>0.03559131748</v>
      </c>
      <c r="AF17" s="51">
        <f>M17 * ( Baseline!B$87 * Baseline!B$7 )</f>
        <v>0.001757982296</v>
      </c>
      <c r="AG17" s="51">
        <f>N17 * ( Baseline!D$87 * Baseline!B$11 )</f>
        <v>0.0002534937119</v>
      </c>
      <c r="AH17" s="51">
        <f>O17 * ( Baseline!F$87 * Baseline!B$16 )</f>
        <v>0.04600240099</v>
      </c>
      <c r="AI17" s="51">
        <f>P17 * ( Baseline!H$87 * Baseline!B$18 )</f>
        <v>0.0005791954517</v>
      </c>
      <c r="AJ17" s="51">
        <f t="shared" si="3"/>
        <v>0.04859307245</v>
      </c>
      <c r="AK17" s="51">
        <f>Q17 * ( Baseline!B$87 * Baseline!B$7 )</f>
        <v>0.00003607679277</v>
      </c>
      <c r="AL17" s="51">
        <f>R17 * ( Baseline!D$87 * Baseline!B$11 )</f>
        <v>0.0002654993263</v>
      </c>
      <c r="AM17" s="51">
        <f>S17 * ( Baseline!F$87 * Baseline!B$16 )</f>
        <v>0.00005720710446</v>
      </c>
      <c r="AN17" s="51">
        <f>T17 * ( Baseline!H$87 * Baseline!B$18 )</f>
        <v>0.03465620613</v>
      </c>
      <c r="AO17" s="51">
        <f t="shared" si="4"/>
        <v>0.03501498936</v>
      </c>
      <c r="AP17" s="61"/>
      <c r="AQ17" s="51">
        <f>V17 * ( (1-Baseline!B$88-Baseline!B$87) + (1-B17)*Baseline!B$88 )</f>
        <v>0.1157460883</v>
      </c>
      <c r="AR17" s="51">
        <f>W17 * ( (1-Baseline!B$88-Baseline!B$87) + (1-B17)*Baseline!B$88 )</f>
        <v>0.001961485644</v>
      </c>
      <c r="AS17" s="51">
        <f>X17 * ( (1-Baseline!B$88-Baseline!B$87) + (1-B17)*Baseline!B$88 )</f>
        <v>0.003125111585</v>
      </c>
      <c r="AT17" s="51">
        <f>Y17 * ( (1-Baseline!B$88-Baseline!B$87) + (1-B17)*Baseline!B$88 )</f>
        <v>0.0006493130472</v>
      </c>
      <c r="AU17" s="51">
        <f t="shared" si="5"/>
        <v>0.1214819986</v>
      </c>
      <c r="AV17" s="51">
        <f>AA17 * ( (1-Baseline!D$88-Baseline!D$87) + (1-B17)*Baseline!D$88 )</f>
        <v>0.001591891226</v>
      </c>
      <c r="AW17" s="51">
        <f>AB17 * ( (1-Baseline!D$88-Baseline!D$87) + (1-B17)*Baseline!D$88 )</f>
        <v>0.02492872499</v>
      </c>
      <c r="AX17" s="51">
        <f>AC17 * ( (1-Baseline!D$88-Baseline!D$87) + (1-B17)*Baseline!D$88 )</f>
        <v>0.0003657181191</v>
      </c>
      <c r="AY17" s="51">
        <f>AD17 * ( (1-Baseline!D$88-Baseline!D$87) + (1-B17)*Baseline!D$88 )</f>
        <v>0.0003830387488</v>
      </c>
      <c r="AZ17" s="51">
        <f t="shared" si="6"/>
        <v>0.02726937309</v>
      </c>
      <c r="BA17" s="51">
        <f>AF17 * ( (1-Baseline!F$88-Baseline!F$87) + (1-Baseline!B$36)*Baseline!F$88 )</f>
        <v>0.001265100316</v>
      </c>
      <c r="BB17" s="51">
        <f>AG17 * ( (1-Baseline!F$88-Baseline!F$87) + (1-Baseline!B$36)*Baseline!F$88 )</f>
        <v>0.0001824221869</v>
      </c>
      <c r="BC17" s="51">
        <f>AH17 * ( (1-Baseline!F$88-Baseline!F$87) + (1-Baseline!B$36)*Baseline!F$88 )</f>
        <v>0.03310479983</v>
      </c>
      <c r="BD17" s="51">
        <f>AI17 * ( (1-Baseline!F$88-Baseline!F$87) + (1-Baseline!B$36)*Baseline!F$88 )</f>
        <v>0.0004168075813</v>
      </c>
      <c r="BE17" s="51">
        <f t="shared" si="7"/>
        <v>0.03496912992</v>
      </c>
      <c r="BF17" s="51">
        <f>AK17 * ( (1-Baseline!H$88-Baseline!H$87) + (1-Baseline!B$36)*Baseline!H$88 )</f>
        <v>0.00002858436444</v>
      </c>
      <c r="BG17" s="51">
        <f>AL17 * ( (1-Baseline!H$88-Baseline!H$87) + (1-Baseline!B$36)*Baseline!H$88 )</f>
        <v>0.0002103604262</v>
      </c>
      <c r="BH17" s="51">
        <f>AM17 * ( (1-Baseline!H$88-Baseline!H$87) + (1-Baseline!B$36)*Baseline!H$88 )</f>
        <v>0.000045326333</v>
      </c>
      <c r="BI17" s="51">
        <f>AN17 * ( (1-Baseline!H$88-Baseline!H$87) + (1-Baseline!B$36)*Baseline!H$88 )</f>
        <v>0.02745880524</v>
      </c>
      <c r="BJ17" s="51">
        <f t="shared" si="8"/>
        <v>0.02774307637</v>
      </c>
      <c r="BK17" s="61"/>
      <c r="BL17" s="51">
        <f t="shared" si="19"/>
        <v>0.9527838664</v>
      </c>
      <c r="BM17" s="51">
        <f t="shared" si="20"/>
        <v>0.016146307</v>
      </c>
      <c r="BN17" s="51">
        <f t="shared" si="21"/>
        <v>0.0257248944</v>
      </c>
      <c r="BO17" s="51">
        <f t="shared" si="22"/>
        <v>0.005344932212</v>
      </c>
      <c r="BP17" s="51">
        <f t="shared" si="9"/>
        <v>1</v>
      </c>
      <c r="BQ17" s="51">
        <f t="shared" si="23"/>
        <v>0.05837652449</v>
      </c>
      <c r="BR17" s="51">
        <f t="shared" si="24"/>
        <v>0.9141656801</v>
      </c>
      <c r="BS17" s="51">
        <f t="shared" si="25"/>
        <v>0.01341131378</v>
      </c>
      <c r="BT17" s="51">
        <f t="shared" si="26"/>
        <v>0.01404648166</v>
      </c>
      <c r="BU17" s="51">
        <f t="shared" si="10"/>
        <v>1</v>
      </c>
      <c r="BV17" s="51">
        <f t="shared" si="27"/>
        <v>0.03617763207</v>
      </c>
      <c r="BW17" s="51">
        <f t="shared" si="28"/>
        <v>0.005216663592</v>
      </c>
      <c r="BX17" s="51">
        <f t="shared" si="29"/>
        <v>0.9466864035</v>
      </c>
      <c r="BY17" s="51">
        <f t="shared" si="30"/>
        <v>0.01191930089</v>
      </c>
      <c r="BZ17" s="51">
        <f t="shared" si="11"/>
        <v>1</v>
      </c>
      <c r="CA17" s="51">
        <f t="shared" si="31"/>
        <v>0.001030324253</v>
      </c>
      <c r="CB17" s="51">
        <f t="shared" si="32"/>
        <v>0.007582447723</v>
      </c>
      <c r="CC17" s="51">
        <f t="shared" si="33"/>
        <v>0.001633789</v>
      </c>
      <c r="CD17" s="51">
        <f t="shared" si="34"/>
        <v>0.989753439</v>
      </c>
      <c r="CE17" s="51">
        <f t="shared" si="12"/>
        <v>1</v>
      </c>
      <c r="CF17" s="61"/>
      <c r="CG17" s="51">
        <f t="shared" si="35"/>
        <v>0.9527838664</v>
      </c>
      <c r="CH17" s="51">
        <f t="shared" si="36"/>
        <v>0.016146307</v>
      </c>
      <c r="CI17" s="51">
        <f t="shared" si="37"/>
        <v>0.0257248944</v>
      </c>
      <c r="CJ17" s="51">
        <f t="shared" si="38"/>
        <v>0.005344932212</v>
      </c>
      <c r="CK17" s="51">
        <f t="shared" si="13"/>
        <v>1</v>
      </c>
      <c r="CL17" s="51">
        <f t="shared" si="39"/>
        <v>0.05837652449</v>
      </c>
      <c r="CM17" s="51">
        <f t="shared" si="40"/>
        <v>0.9141656801</v>
      </c>
      <c r="CN17" s="51">
        <f t="shared" si="41"/>
        <v>0.01341131378</v>
      </c>
      <c r="CO17" s="51">
        <f t="shared" si="42"/>
        <v>0.01404648166</v>
      </c>
      <c r="CP17" s="51">
        <f t="shared" si="14"/>
        <v>1</v>
      </c>
      <c r="CQ17" s="51">
        <f t="shared" si="43"/>
        <v>0.03617763207</v>
      </c>
      <c r="CR17" s="51">
        <f t="shared" si="44"/>
        <v>0.005216663592</v>
      </c>
      <c r="CS17" s="51">
        <f t="shared" si="45"/>
        <v>0.9466864035</v>
      </c>
      <c r="CT17" s="51">
        <f t="shared" si="46"/>
        <v>0.01191930089</v>
      </c>
      <c r="CU17" s="51">
        <f t="shared" si="15"/>
        <v>1</v>
      </c>
      <c r="CV17" s="51">
        <f t="shared" si="47"/>
        <v>0.001030324253</v>
      </c>
      <c r="CW17" s="51">
        <f t="shared" si="48"/>
        <v>0.007582447723</v>
      </c>
      <c r="CX17" s="51">
        <f t="shared" si="49"/>
        <v>0.001633789</v>
      </c>
      <c r="CY17" s="51">
        <f t="shared" si="50"/>
        <v>0.989753439</v>
      </c>
      <c r="CZ17" s="51">
        <f t="shared" si="16"/>
        <v>1</v>
      </c>
      <c r="DA17" s="61"/>
      <c r="DB17" s="51">
        <f>(AQ17*Baseline!B$7 + AV17*Baseline!B$11 + BA17*Baseline!B$16 + BF17*Baseline!B$18)</f>
        <v>65097.97731</v>
      </c>
      <c r="DC17" s="51">
        <f>(AR17*Baseline!B$7 + AW17*Baseline!B$11 + BB17*Baseline!B$16 + BG17*Baseline!B$18)</f>
        <v>64656.04199</v>
      </c>
      <c r="DD17" s="51">
        <f>(AS17*Baseline!B$7 + AX17*Baseline!B$11 + BC17*Baseline!B$16 + BH17*Baseline!B$18)</f>
        <v>115282.8805</v>
      </c>
      <c r="DE17" s="51">
        <f>(AT17*Baseline!B$7 + AY17*Baseline!B$11 + BD17*Baseline!B$16 + BI17*Baseline!B$18)</f>
        <v>1259893.847</v>
      </c>
      <c r="DF17" s="51">
        <f t="shared" si="17"/>
        <v>1504930.747</v>
      </c>
      <c r="DG17" s="61"/>
      <c r="DH17" s="51">
        <f t="shared" si="51"/>
        <v>0.04325646043</v>
      </c>
      <c r="DI17" s="51">
        <f t="shared" si="52"/>
        <v>0.04296280219</v>
      </c>
      <c r="DJ17" s="51">
        <f t="shared" si="53"/>
        <v>0.07660344553</v>
      </c>
      <c r="DK17" s="51">
        <f t="shared" si="54"/>
        <v>0.8371772919</v>
      </c>
      <c r="DL17" s="51">
        <f t="shared" si="18"/>
        <v>1</v>
      </c>
      <c r="DM17" s="61"/>
      <c r="DN17" s="51">
        <f>DH17 / (Baseline!B$7/Baseline!B$17)</f>
        <v>4.61734264</v>
      </c>
      <c r="DO17" s="51">
        <f>DI17 / (Baseline!B$11/Baseline!B$17)</f>
        <v>1.037142608</v>
      </c>
      <c r="DP17" s="51">
        <f>DJ17 / (Baseline!B$16/Baseline!B$17)</f>
        <v>1.183754734</v>
      </c>
      <c r="DQ17" s="51">
        <f>DK17 / (Baseline!B$18/Baseline!B$17)</f>
        <v>0.9465028363</v>
      </c>
      <c r="DR17" s="79"/>
      <c r="DS17" s="51">
        <f>(AU17*Baseline!B$34)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0.03075183103</v>
      </c>
      <c r="DT17" s="51">
        <f>(AZ17*Baseline!B$34) + (Baseline!D$88*(1-Baseline!D$89)*Baseline!B$35) + (Baseline!D$88*Baseline!D$89*((1-Baseline!D$90)*Baseline!B$40 + Baseline!D$90*Baseline!B$41))</f>
        <v>0.01050397396</v>
      </c>
      <c r="DU17" s="51">
        <f>(BE17*Baseline!B$34) + (Baseline!F$88*(1-Baseline!F$89)*Baseline!B$35) + (Baseline!F$88*Baseline!F$89*((1-Baseline!F$90)*Baseline!B$40 + Baseline!F$90*Baseline!B$41))</f>
        <v>0.01297600949</v>
      </c>
      <c r="DV17" s="51">
        <f>(BJ17*Baseline!B$34) + (Baseline!H$88*(1-Baseline!H$89)*Baseline!B$35) + (Baseline!H$88*Baseline!H$89*((1-Baseline!H$90)*Baseline!B$40 + Baseline!H$90*Baseline!B$41))</f>
        <v>0.009306461455</v>
      </c>
      <c r="DW17" s="51">
        <f>( DS17*Baseline!B$7 + DT17*Baseline!B$11 + DU17*Baseline!B$16 + DV17*Baseline!B$18 ) / Baseline!B$17</f>
        <v>0.009794437973</v>
      </c>
    </row>
    <row r="18">
      <c r="A18" s="4" t="s">
        <v>16</v>
      </c>
      <c r="B18" s="45">
        <f>MIN( MAX( NORMINV( MCrands!B18, (B$5+B$4)/2, (B$5-B$4)/3.29 ), 0 ), 1 )</f>
        <v>0.5341067635</v>
      </c>
      <c r="C18" s="45">
        <f>MAX( NORMINV( MCrands!C18, (C$5+C$4)/2, (C$5-C$4)/3.29 ), 0 )</f>
        <v>2.876537445</v>
      </c>
      <c r="D18" s="41"/>
      <c r="E18" s="43">
        <f>Baseline!B$33 * (C18 * Baseline!B$66*Baseline!B$66/Baseline!B$73 + Baseline!B$52*Baseline!B$52/Baseline!B$74 + Baseline!B$53*Baseline!B$53/Baseline!B$75 + Baseline!B$54*Baseline!B$54/Baseline!B$76)</f>
        <v>0.00002040719839</v>
      </c>
      <c r="F18" s="43">
        <f>Baseline!B$33 * (C18 * Baseline!B$66*Baseline!B$57/Baseline!B$73 + Baseline!B$52*Baseline!B$67/Baseline!B$74 + Baseline!B$53*Baseline!B$55/Baseline!B$75 + Baseline!B$54*Baseline!B$56/Baseline!B$76)</f>
        <v>0.0000002000900571</v>
      </c>
      <c r="G18" s="45">
        <f>Baseline!B$33 * (C18 * Baseline!B$66*Baseline!B$58/Baseline!B$73 + Baseline!B$52*Baseline!B$59/Baseline!B$74 + Baseline!B$53*Baseline!B$68/Baseline!B$75 + Baseline!B$54*Baseline!B$60/Baseline!B$76)</f>
        <v>0.0000001691507491</v>
      </c>
      <c r="H18" s="43">
        <f>Baseline!B$33 * (C18 * Baseline!B$66*Baseline!B$61/Baseline!B$73 + Baseline!B$52*Baseline!B$62/Baseline!B$74 + Baseline!B$53*Baseline!B$63/Baseline!B$75 + Baseline!B$54*Baseline!B$69/Baseline!B$76)</f>
        <v>0.000000003453138608</v>
      </c>
      <c r="I18" s="43">
        <f>Baseline!B$33 * (C18 * Baseline!B$57*Baseline!B$66/Baseline!B$73 + Baseline!B$67*Baseline!B$52/Baseline!B$74 + Baseline!B$55*Baseline!B$53/Baseline!B$75 + Baseline!B$56*Baseline!B$54/Baseline!B$76)</f>
        <v>0.0000002000900571</v>
      </c>
      <c r="J18" s="45">
        <f>Baseline!B$33 * (C18 * Baseline!B$57*Baseline!B$57/Baseline!B$73 + Baseline!B$67*Baseline!B$67/Baseline!B$74 + Baseline!B$55*Baseline!B$55/Baseline!B$75 + Baseline!B$56*Baseline!B$56/Baseline!B$76)</f>
        <v>0.000001763813835</v>
      </c>
      <c r="K18" s="43">
        <f>Baseline!B$33 * (C18 * Baseline!B$57*Baseline!B$58/Baseline!B$73 + Baseline!B$67*Baseline!B$59/Baseline!B$74 + Baseline!B$55*Baseline!B$68/Baseline!B$75 + Baseline!B$56*Baseline!B$60/Baseline!B$76)</f>
        <v>0.0000000137419962</v>
      </c>
      <c r="L18" s="45">
        <f>Baseline!B$33 * (C18 * Baseline!B$57*Baseline!B$61/Baseline!B$73 + Baseline!B$67*Baseline!B$62/Baseline!B$74 + Baseline!B$55*Baseline!B$63/Baseline!B$75 + Baseline!B$56*Baseline!B$69/Baseline!B$76)</f>
        <v>0.0000000143928595</v>
      </c>
      <c r="M18" s="43">
        <f>Baseline!B$33 * (C18 * Baseline!B$58*Baseline!B$66/Baseline!B$73 + Baseline!B$59*Baseline!B$52/Baseline!B$74 + Baseline!B$68*Baseline!B$53/Baseline!B$75 + Baseline!B$60*Baseline!B$54/Baseline!B$76)</f>
        <v>0.0000001691507491</v>
      </c>
      <c r="N18" s="45">
        <f>Baseline!B$33 * (C18 * Baseline!B$58*Baseline!B$57/Baseline!B$73 + Baseline!B$59*Baseline!B$67/Baseline!B$74 + Baseline!B$68*Baseline!B$55/Baseline!B$75 + Baseline!B$60*Baseline!B$56/Baseline!B$76)</f>
        <v>0.0000000137419962</v>
      </c>
      <c r="O18" s="45">
        <f>Baseline!B$33 * (C18 * Baseline!B$58*Baseline!B$58/Baseline!B$73 + Baseline!B$59*Baseline!B$59/Baseline!B$74 + Baseline!B$68*Baseline!B$68/Baseline!B$75 + Baseline!B$60*Baseline!B$60/Baseline!B$76)</f>
        <v>0.00000132439046</v>
      </c>
      <c r="P18" s="43">
        <f>Baseline!B$33 * (C18 * Baseline!B$58*Baseline!B$61/Baseline!B$73 + Baseline!B$59*Baseline!B$62/Baseline!B$74 + Baseline!B$68*Baseline!B$63/Baseline!B$75 + Baseline!B$60*Baseline!B$69/Baseline!B$76)</f>
        <v>0.000000001646960586</v>
      </c>
      <c r="Q18" s="43">
        <f>Baseline!B$33 * (C18 * Baseline!B$61*Baseline!B$66/Baseline!B$73 + Baseline!B$62*Baseline!B$52/Baseline!B$74 + Baseline!B$63*Baseline!B$53/Baseline!B$75 + Baseline!B$69*Baseline!B$54/Baseline!B$76)</f>
        <v>0.000000003453138608</v>
      </c>
      <c r="R18" s="43">
        <f>Baseline!B$33 * (C18 * Baseline!B$61*Baseline!B$57/Baseline!B$73 + Baseline!B$62*Baseline!B$67/Baseline!B$74 + Baseline!B$63*Baseline!B$55/Baseline!B$75 + Baseline!B$69*Baseline!B$56/Baseline!B$76)</f>
        <v>0.0000000143928595</v>
      </c>
      <c r="S18" s="43">
        <f>Baseline!B$33 * (C18 * Baseline!B$61*Baseline!B$58/Baseline!B$73 + Baseline!B$62*Baseline!B$59/Baseline!B$74 + Baseline!B$63*Baseline!B$68/Baseline!B$75 + Baseline!B$69*Baseline!B$60/Baseline!B$76)</f>
        <v>0.000000001646960586</v>
      </c>
      <c r="T18" s="43">
        <f>Baseline!B$33 * (C18 * Baseline!B$61*Baseline!B$61/Baseline!B$73 + Baseline!B$62*Baseline!B$62/Baseline!B$74 + Baseline!B$63*Baseline!B$63/Baseline!B$75 + Baseline!B$69*Baseline!B$69/Baseline!B$76)</f>
        <v>0.00000009854654697</v>
      </c>
      <c r="U18" s="41"/>
      <c r="V18" s="43">
        <f>E18 * ( Baseline!B$87 * Baseline!B$7 )</f>
        <v>0.2118063121</v>
      </c>
      <c r="W18" s="43">
        <f>F18 * ( Baseline!D$87 * Baseline!B$11 )</f>
        <v>0.003690980385</v>
      </c>
      <c r="X18" s="43">
        <f>G18 * ( Baseline!F$87 * Baseline!B$16 )</f>
        <v>0.005875412351</v>
      </c>
      <c r="Y18" s="43">
        <f>H18 * ( Baseline!H$87 * Baseline!B$18 )</f>
        <v>0.001214377226</v>
      </c>
      <c r="Z18" s="51">
        <f t="shared" si="1"/>
        <v>0.2225870821</v>
      </c>
      <c r="AA18" s="43">
        <f>I18 * ( Baseline!B$87 * Baseline!B$7 )</f>
        <v>0.002076734703</v>
      </c>
      <c r="AB18" s="45">
        <f>J18 * ( Baseline!D$87 * Baseline!B$11 )</f>
        <v>0.03253636068</v>
      </c>
      <c r="AC18" s="45">
        <f>K18 * ( Baseline!F$87 * Baseline!B$16 )</f>
        <v>0.0004773250761</v>
      </c>
      <c r="AD18" s="45">
        <f>L18 * ( Baseline!F$87 * Baseline!B$16 )</f>
        <v>0.0004999326631</v>
      </c>
      <c r="AE18" s="51">
        <f t="shared" si="2"/>
        <v>0.03559035312</v>
      </c>
      <c r="AF18" s="51">
        <f>M18 * ( Baseline!B$87 * Baseline!B$7 )</f>
        <v>0.001755615625</v>
      </c>
      <c r="AG18" s="51">
        <f>N18 * ( Baseline!D$87 * Baseline!B$11 )</f>
        <v>0.0002534930478</v>
      </c>
      <c r="AH18" s="51">
        <f>O18 * ( Baseline!F$87 * Baseline!B$16 )</f>
        <v>0.04600239792</v>
      </c>
      <c r="AI18" s="51">
        <f>P18 * ( Baseline!H$87 * Baseline!B$18 )</f>
        <v>0.0005791923391</v>
      </c>
      <c r="AJ18" s="51">
        <f t="shared" si="3"/>
        <v>0.04859069893</v>
      </c>
      <c r="AK18" s="51">
        <f>Q18 * ( Baseline!B$87 * Baseline!B$7 )</f>
        <v>0.00003584012561</v>
      </c>
      <c r="AL18" s="51">
        <f>R18 * ( Baseline!D$87 * Baseline!B$11 )</f>
        <v>0.0002654992599</v>
      </c>
      <c r="AM18" s="51">
        <f>S18 * ( Baseline!F$87 * Baseline!B$16 )</f>
        <v>0.00005720679702</v>
      </c>
      <c r="AN18" s="51">
        <f>T18 * ( Baseline!H$87 * Baseline!B$18 )</f>
        <v>0.03465620582</v>
      </c>
      <c r="AO18" s="51">
        <f t="shared" si="4"/>
        <v>0.035014752</v>
      </c>
      <c r="AP18" s="61"/>
      <c r="AQ18" s="51">
        <f>V18 * ( (1-Baseline!B$88-Baseline!B$87) + (1-B18)*Baseline!B$88 )</f>
        <v>0.1065904634</v>
      </c>
      <c r="AR18" s="51">
        <f>W18 * ( (1-Baseline!B$88-Baseline!B$87) + (1-B18)*Baseline!B$88 )</f>
        <v>0.001857467352</v>
      </c>
      <c r="AS18" s="51">
        <f>X18 * ( (1-Baseline!B$88-Baseline!B$87) + (1-B18)*Baseline!B$88 )</f>
        <v>0.002956771774</v>
      </c>
      <c r="AT18" s="51">
        <f>Y18 * ( (1-Baseline!B$88-Baseline!B$87) + (1-B18)*Baseline!B$88 )</f>
        <v>0.0006111292433</v>
      </c>
      <c r="AU18" s="51">
        <f t="shared" si="5"/>
        <v>0.1120158318</v>
      </c>
      <c r="AV18" s="51">
        <f>AA18 * ( (1-Baseline!D$88-Baseline!D$87) + (1-B18)*Baseline!D$88 )</f>
        <v>0.001561950735</v>
      </c>
      <c r="AW18" s="51">
        <f>AB18 * ( (1-Baseline!D$88-Baseline!D$87) + (1-B18)*Baseline!D$88 )</f>
        <v>0.02447120107</v>
      </c>
      <c r="AX18" s="51">
        <f>AC18 * ( (1-Baseline!D$88-Baseline!D$87) + (1-B18)*Baseline!D$88 )</f>
        <v>0.0003590050536</v>
      </c>
      <c r="AY18" s="51">
        <f>AD18 * ( (1-Baseline!D$88-Baseline!D$87) + (1-B18)*Baseline!D$88 )</f>
        <v>0.0003760086396</v>
      </c>
      <c r="AZ18" s="51">
        <f t="shared" si="6"/>
        <v>0.0267681655</v>
      </c>
      <c r="BA18" s="51">
        <f>AF18 * ( (1-Baseline!F$88-Baseline!F$87) + (1-Baseline!B$36)*Baseline!F$88 )</f>
        <v>0.001263397183</v>
      </c>
      <c r="BB18" s="51">
        <f>AG18 * ( (1-Baseline!F$88-Baseline!F$87) + (1-Baseline!B$36)*Baseline!F$88 )</f>
        <v>0.0001824217089</v>
      </c>
      <c r="BC18" s="51">
        <f>AH18 * ( (1-Baseline!F$88-Baseline!F$87) + (1-Baseline!B$36)*Baseline!F$88 )</f>
        <v>0.03310479762</v>
      </c>
      <c r="BD18" s="51">
        <f>AI18 * ( (1-Baseline!F$88-Baseline!F$87) + (1-Baseline!B$36)*Baseline!F$88 )</f>
        <v>0.0004168053414</v>
      </c>
      <c r="BE18" s="51">
        <f t="shared" si="7"/>
        <v>0.03496742185</v>
      </c>
      <c r="BF18" s="51">
        <f>AK18 * ( (1-Baseline!H$88-Baseline!H$87) + (1-Baseline!B$36)*Baseline!H$88 )</f>
        <v>0.00002839684832</v>
      </c>
      <c r="BG18" s="51">
        <f>AL18 * ( (1-Baseline!H$88-Baseline!H$87) + (1-Baseline!B$36)*Baseline!H$88 )</f>
        <v>0.0002103603736</v>
      </c>
      <c r="BH18" s="51">
        <f>AM18 * ( (1-Baseline!H$88-Baseline!H$87) + (1-Baseline!B$36)*Baseline!H$88 )</f>
        <v>0.00004532608942</v>
      </c>
      <c r="BI18" s="51">
        <f>AN18 * ( (1-Baseline!H$88-Baseline!H$87) + (1-Baseline!B$36)*Baseline!H$88 )</f>
        <v>0.027458805</v>
      </c>
      <c r="BJ18" s="51">
        <f t="shared" si="8"/>
        <v>0.02774288831</v>
      </c>
      <c r="BK18" s="61"/>
      <c r="BL18" s="51">
        <f t="shared" si="19"/>
        <v>0.9515660574</v>
      </c>
      <c r="BM18" s="51">
        <f t="shared" si="20"/>
        <v>0.01658218595</v>
      </c>
      <c r="BN18" s="51">
        <f t="shared" si="21"/>
        <v>0.02639601677</v>
      </c>
      <c r="BO18" s="51">
        <f t="shared" si="22"/>
        <v>0.005455739904</v>
      </c>
      <c r="BP18" s="51">
        <f t="shared" si="9"/>
        <v>1</v>
      </c>
      <c r="BQ18" s="51">
        <f t="shared" si="23"/>
        <v>0.05835105641</v>
      </c>
      <c r="BR18" s="51">
        <f t="shared" si="24"/>
        <v>0.9141904428</v>
      </c>
      <c r="BS18" s="51">
        <f t="shared" si="25"/>
        <v>0.01341164204</v>
      </c>
      <c r="BT18" s="51">
        <f t="shared" si="26"/>
        <v>0.01404685875</v>
      </c>
      <c r="BU18" s="51">
        <f t="shared" si="10"/>
        <v>1</v>
      </c>
      <c r="BV18" s="51">
        <f t="shared" si="27"/>
        <v>0.03613069298</v>
      </c>
      <c r="BW18" s="51">
        <f t="shared" si="28"/>
        <v>0.005216904744</v>
      </c>
      <c r="BX18" s="51">
        <f t="shared" si="29"/>
        <v>0.9467325832</v>
      </c>
      <c r="BY18" s="51">
        <f t="shared" si="30"/>
        <v>0.01191981906</v>
      </c>
      <c r="BZ18" s="51">
        <f t="shared" si="11"/>
        <v>1</v>
      </c>
      <c r="CA18" s="51">
        <f t="shared" si="31"/>
        <v>0.001023572168</v>
      </c>
      <c r="CB18" s="51">
        <f t="shared" si="32"/>
        <v>0.007582497225</v>
      </c>
      <c r="CC18" s="51">
        <f t="shared" si="33"/>
        <v>0.001633791295</v>
      </c>
      <c r="CD18" s="51">
        <f t="shared" si="34"/>
        <v>0.9897601393</v>
      </c>
      <c r="CE18" s="51">
        <f t="shared" si="12"/>
        <v>1</v>
      </c>
      <c r="CF18" s="61"/>
      <c r="CG18" s="51">
        <f t="shared" si="35"/>
        <v>0.9515660574</v>
      </c>
      <c r="CH18" s="51">
        <f t="shared" si="36"/>
        <v>0.01658218595</v>
      </c>
      <c r="CI18" s="51">
        <f t="shared" si="37"/>
        <v>0.02639601677</v>
      </c>
      <c r="CJ18" s="51">
        <f t="shared" si="38"/>
        <v>0.005455739904</v>
      </c>
      <c r="CK18" s="51">
        <f t="shared" si="13"/>
        <v>1</v>
      </c>
      <c r="CL18" s="51">
        <f t="shared" si="39"/>
        <v>0.05835105641</v>
      </c>
      <c r="CM18" s="51">
        <f t="shared" si="40"/>
        <v>0.9141904428</v>
      </c>
      <c r="CN18" s="51">
        <f t="shared" si="41"/>
        <v>0.01341164204</v>
      </c>
      <c r="CO18" s="51">
        <f t="shared" si="42"/>
        <v>0.01404685875</v>
      </c>
      <c r="CP18" s="51">
        <f t="shared" si="14"/>
        <v>1</v>
      </c>
      <c r="CQ18" s="51">
        <f t="shared" si="43"/>
        <v>0.03613069298</v>
      </c>
      <c r="CR18" s="51">
        <f t="shared" si="44"/>
        <v>0.005216904744</v>
      </c>
      <c r="CS18" s="51">
        <f t="shared" si="45"/>
        <v>0.9467325832</v>
      </c>
      <c r="CT18" s="51">
        <f t="shared" si="46"/>
        <v>0.01191981906</v>
      </c>
      <c r="CU18" s="51">
        <f t="shared" si="15"/>
        <v>1</v>
      </c>
      <c r="CV18" s="51">
        <f t="shared" si="47"/>
        <v>0.001023572168</v>
      </c>
      <c r="CW18" s="51">
        <f t="shared" si="48"/>
        <v>0.007582497225</v>
      </c>
      <c r="CX18" s="51">
        <f t="shared" si="49"/>
        <v>0.001633791295</v>
      </c>
      <c r="CY18" s="51">
        <f t="shared" si="50"/>
        <v>0.9897601393</v>
      </c>
      <c r="CZ18" s="51">
        <f t="shared" si="16"/>
        <v>1</v>
      </c>
      <c r="DA18" s="61"/>
      <c r="DB18" s="51">
        <f>(AQ18*Baseline!B$7 + AV18*Baseline!B$11 + BA18*Baseline!B$16 + BF18*Baseline!B$18)</f>
        <v>60578.99791</v>
      </c>
      <c r="DC18" s="51">
        <f>(AR18*Baseline!B$7 + AW18*Baseline!B$11 + BB18*Baseline!B$16 + BG18*Baseline!B$18)</f>
        <v>63624.40434</v>
      </c>
      <c r="DD18" s="51">
        <f>(AS18*Baseline!B$7 + AX18*Baseline!B$11 + BC18*Baseline!B$16 + BH18*Baseline!B$18)</f>
        <v>115186.8206</v>
      </c>
      <c r="DE18" s="51">
        <f>(AT18*Baseline!B$7 + AY18*Baseline!B$11 + BD18*Baseline!B$16 + BI18*Baseline!B$18)</f>
        <v>1259860.233</v>
      </c>
      <c r="DF18" s="51">
        <f t="shared" si="17"/>
        <v>1499250.456</v>
      </c>
      <c r="DG18" s="61"/>
      <c r="DH18" s="51">
        <f t="shared" si="51"/>
        <v>0.04040618943</v>
      </c>
      <c r="DI18" s="51">
        <f t="shared" si="52"/>
        <v>0.04243747541</v>
      </c>
      <c r="DJ18" s="51">
        <f t="shared" si="53"/>
        <v>0.07682960519</v>
      </c>
      <c r="DK18" s="51">
        <f t="shared" si="54"/>
        <v>0.84032673</v>
      </c>
      <c r="DL18" s="51">
        <f t="shared" si="18"/>
        <v>1</v>
      </c>
      <c r="DM18" s="61"/>
      <c r="DN18" s="51">
        <f>DH18 / (Baseline!B$7/Baseline!B$17)</f>
        <v>4.313094957</v>
      </c>
      <c r="DO18" s="51">
        <f>DI18 / (Baseline!B$11/Baseline!B$17)</f>
        <v>1.024460968</v>
      </c>
      <c r="DP18" s="51">
        <f>DJ18 / (Baseline!B$16/Baseline!B$17)</f>
        <v>1.187249584</v>
      </c>
      <c r="DQ18" s="51">
        <f>DK18 / (Baseline!B$18/Baseline!B$17)</f>
        <v>0.9500635541</v>
      </c>
      <c r="DR18" s="79"/>
      <c r="DS18" s="51">
        <f>(AU18*Baseline!B$34)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0.02933190602</v>
      </c>
      <c r="DT18" s="51">
        <f>(AZ18*Baseline!B$34) + (Baseline!D$88*(1-Baseline!D$89)*Baseline!B$35) + (Baseline!D$88*Baseline!D$89*((1-Baseline!D$90)*Baseline!B$40 + Baseline!D$90*Baseline!B$41))</f>
        <v>0.01042879282</v>
      </c>
      <c r="DU18" s="51">
        <f>(BE18*Baseline!B$34) + (Baseline!F$88*(1-Baseline!F$89)*Baseline!B$35) + (Baseline!F$88*Baseline!F$89*((1-Baseline!F$90)*Baseline!B$40 + Baseline!F$90*Baseline!B$41))</f>
        <v>0.01297575328</v>
      </c>
      <c r="DV18" s="51">
        <f>(BJ18*Baseline!B$34) + (Baseline!H$88*(1-Baseline!H$89)*Baseline!B$35) + (Baseline!H$88*Baseline!H$89*((1-Baseline!H$90)*Baseline!B$40 + Baseline!H$90*Baseline!B$41))</f>
        <v>0.009306433246</v>
      </c>
      <c r="DW18" s="51">
        <f>( DS18*Baseline!B$7 + DT18*Baseline!B$11 + DU18*Baseline!B$16 + DV18*Baseline!B$18 ) / Baseline!B$17</f>
        <v>0.009777979899</v>
      </c>
    </row>
    <row r="19">
      <c r="A19" s="4" t="s">
        <v>17</v>
      </c>
      <c r="B19" s="45">
        <f>MIN( MAX( NORMINV( MCrands!B19, (B$5+B$4)/2, (B$5-B$4)/3.29 ), 0 ), 1 )</f>
        <v>0.43412255</v>
      </c>
      <c r="C19" s="45">
        <f>MAX( NORMINV( MCrands!C19, (C$5+C$4)/2, (C$5-C$4)/3.29 ), 0 )</f>
        <v>3.041029375</v>
      </c>
      <c r="D19" s="41"/>
      <c r="E19" s="43">
        <f>Baseline!B$33 * (C19 * Baseline!B$66*Baseline!B$66/Baseline!B$73 + Baseline!B$52*Baseline!B$52/Baseline!B$74 + Baseline!B$53*Baseline!B$53/Baseline!B$75 + Baseline!B$54*Baseline!B$54/Baseline!B$76)</f>
        <v>0.0000215718052</v>
      </c>
      <c r="F19" s="43">
        <f>Baseline!B$33 * (C19 * Baseline!B$66*Baseline!B$57/Baseline!B$73 + Baseline!B$52*Baseline!B$67/Baseline!B$74 + Baseline!B$53*Baseline!B$55/Baseline!B$75 + Baseline!B$54*Baseline!B$56/Baseline!B$76)</f>
        <v>0.0000002002739424</v>
      </c>
      <c r="G19" s="45">
        <f>Baseline!B$33 * (C19 * Baseline!B$66*Baseline!B$58/Baseline!B$73 + Baseline!B$52*Baseline!B$59/Baseline!B$74 + Baseline!B$53*Baseline!B$68/Baseline!B$75 + Baseline!B$54*Baseline!B$60/Baseline!B$76)</f>
        <v>0.0000001696028004</v>
      </c>
      <c r="H19" s="43">
        <f>Baseline!B$33 * (C19 * Baseline!B$66*Baseline!B$61/Baseline!B$73 + Baseline!B$52*Baseline!B$62/Baseline!B$74 + Baseline!B$53*Baseline!B$63/Baseline!B$75 + Baseline!B$54*Baseline!B$69/Baseline!B$76)</f>
        <v>0.000000003498343741</v>
      </c>
      <c r="I19" s="43">
        <f>Baseline!B$33 * (C19 * Baseline!B$57*Baseline!B$66/Baseline!B$73 + Baseline!B$67*Baseline!B$52/Baseline!B$74 + Baseline!B$55*Baseline!B$53/Baseline!B$75 + Baseline!B$56*Baseline!B$54/Baseline!B$76)</f>
        <v>0.0000002002739424</v>
      </c>
      <c r="J19" s="45">
        <f>Baseline!B$33 * (C19 * Baseline!B$57*Baseline!B$57/Baseline!B$73 + Baseline!B$67*Baseline!B$67/Baseline!B$74 + Baseline!B$55*Baseline!B$55/Baseline!B$75 + Baseline!B$56*Baseline!B$56/Baseline!B$76)</f>
        <v>0.000001763813864</v>
      </c>
      <c r="K19" s="43">
        <f>Baseline!B$33 * (C19 * Baseline!B$57*Baseline!B$58/Baseline!B$73 + Baseline!B$67*Baseline!B$59/Baseline!B$74 + Baseline!B$55*Baseline!B$68/Baseline!B$75 + Baseline!B$56*Baseline!B$60/Baseline!B$76)</f>
        <v>0.00000001374206757</v>
      </c>
      <c r="L19" s="45">
        <f>Baseline!B$33 * (C19 * Baseline!B$57*Baseline!B$61/Baseline!B$73 + Baseline!B$67*Baseline!B$62/Baseline!B$74 + Baseline!B$55*Baseline!B$63/Baseline!B$75 + Baseline!B$56*Baseline!B$69/Baseline!B$76)</f>
        <v>0.00000001439286663</v>
      </c>
      <c r="M19" s="43">
        <f>Baseline!B$33 * (C19 * Baseline!B$58*Baseline!B$66/Baseline!B$73 + Baseline!B$59*Baseline!B$52/Baseline!B$74 + Baseline!B$68*Baseline!B$53/Baseline!B$75 + Baseline!B$60*Baseline!B$54/Baseline!B$76)</f>
        <v>0.0000001696028004</v>
      </c>
      <c r="N19" s="45">
        <f>Baseline!B$33 * (C19 * Baseline!B$58*Baseline!B$57/Baseline!B$73 + Baseline!B$59*Baseline!B$67/Baseline!B$74 + Baseline!B$68*Baseline!B$55/Baseline!B$75 + Baseline!B$60*Baseline!B$56/Baseline!B$76)</f>
        <v>0.00000001374206757</v>
      </c>
      <c r="O19" s="45">
        <f>Baseline!B$33 * (C19 * Baseline!B$58*Baseline!B$58/Baseline!B$73 + Baseline!B$59*Baseline!B$59/Baseline!B$74 + Baseline!B$68*Baseline!B$68/Baseline!B$75 + Baseline!B$60*Baseline!B$60/Baseline!B$76)</f>
        <v>0.000001324390636</v>
      </c>
      <c r="P19" s="43">
        <f>Baseline!B$33 * (C19 * Baseline!B$58*Baseline!B$61/Baseline!B$73 + Baseline!B$59*Baseline!B$62/Baseline!B$74 + Baseline!B$68*Baseline!B$63/Baseline!B$75 + Baseline!B$60*Baseline!B$69/Baseline!B$76)</f>
        <v>0.000000001646978133</v>
      </c>
      <c r="Q19" s="43">
        <f>Baseline!B$33 * (C19 * Baseline!B$61*Baseline!B$66/Baseline!B$73 + Baseline!B$62*Baseline!B$52/Baseline!B$74 + Baseline!B$63*Baseline!B$53/Baseline!B$75 + Baseline!B$69*Baseline!B$54/Baseline!B$76)</f>
        <v>0.000000003498343741</v>
      </c>
      <c r="R19" s="43">
        <f>Baseline!B$33 * (C19 * Baseline!B$61*Baseline!B$57/Baseline!B$73 + Baseline!B$62*Baseline!B$67/Baseline!B$74 + Baseline!B$63*Baseline!B$55/Baseline!B$75 + Baseline!B$69*Baseline!B$56/Baseline!B$76)</f>
        <v>0.00000001439286663</v>
      </c>
      <c r="S19" s="43">
        <f>Baseline!B$33 * (C19 * Baseline!B$61*Baseline!B$58/Baseline!B$73 + Baseline!B$62*Baseline!B$59/Baseline!B$74 + Baseline!B$63*Baseline!B$68/Baseline!B$75 + Baseline!B$69*Baseline!B$60/Baseline!B$76)</f>
        <v>0.000000001646978133</v>
      </c>
      <c r="T19" s="43">
        <f>Baseline!B$33 * (C19 * Baseline!B$61*Baseline!B$61/Baseline!B$73 + Baseline!B$62*Baseline!B$62/Baseline!B$74 + Baseline!B$63*Baseline!B$63/Baseline!B$75 + Baseline!B$69*Baseline!B$69/Baseline!B$76)</f>
        <v>0.00000009854654872</v>
      </c>
      <c r="U19" s="41"/>
      <c r="V19" s="43">
        <f>E19 * ( Baseline!B$87 * Baseline!B$7 )</f>
        <v>0.2238937662</v>
      </c>
      <c r="W19" s="43">
        <f>F19 * ( Baseline!D$87 * Baseline!B$11 )</f>
        <v>0.003694372442</v>
      </c>
      <c r="X19" s="43">
        <f>G19 * ( Baseline!F$87 * Baseline!B$16 )</f>
        <v>0.00589111425</v>
      </c>
      <c r="Y19" s="43">
        <f>H19 * ( Baseline!H$87 * Baseline!B$18 )</f>
        <v>0.001230274672</v>
      </c>
      <c r="Z19" s="51">
        <f t="shared" si="1"/>
        <v>0.2347095276</v>
      </c>
      <c r="AA19" s="43">
        <f>I19 * ( Baseline!B$87 * Baseline!B$7 )</f>
        <v>0.002078643248</v>
      </c>
      <c r="AB19" s="45">
        <f>J19 * ( Baseline!D$87 * Baseline!B$11 )</f>
        <v>0.03253636122</v>
      </c>
      <c r="AC19" s="45">
        <f>K19 * ( Baseline!F$87 * Baseline!B$16 )</f>
        <v>0.0004773275554</v>
      </c>
      <c r="AD19" s="45">
        <f>L19 * ( Baseline!F$87 * Baseline!B$16 )</f>
        <v>0.000499932911</v>
      </c>
      <c r="AE19" s="51">
        <f t="shared" si="2"/>
        <v>0.03559226493</v>
      </c>
      <c r="AF19" s="51">
        <f>M19 * ( Baseline!B$87 * Baseline!B$7 )</f>
        <v>0.001760307465</v>
      </c>
      <c r="AG19" s="51">
        <f>N19 * ( Baseline!D$87 * Baseline!B$11 )</f>
        <v>0.0002534943644</v>
      </c>
      <c r="AH19" s="51">
        <f>O19 * ( Baseline!F$87 * Baseline!B$16 )</f>
        <v>0.04600240402</v>
      </c>
      <c r="AI19" s="51">
        <f>P19 * ( Baseline!H$87 * Baseline!B$18 )</f>
        <v>0.0005791985098</v>
      </c>
      <c r="AJ19" s="51">
        <f t="shared" si="3"/>
        <v>0.04859540435</v>
      </c>
      <c r="AK19" s="51">
        <f>Q19 * ( Baseline!B$87 * Baseline!B$7 )</f>
        <v>0.00003630930968</v>
      </c>
      <c r="AL19" s="51">
        <f>R19 * ( Baseline!D$87 * Baseline!B$11 )</f>
        <v>0.0002654993916</v>
      </c>
      <c r="AM19" s="51">
        <f>S19 * ( Baseline!F$87 * Baseline!B$16 )</f>
        <v>0.0000572074065</v>
      </c>
      <c r="AN19" s="51">
        <f>T19 * ( Baseline!H$87 * Baseline!B$18 )</f>
        <v>0.03465620644</v>
      </c>
      <c r="AO19" s="51">
        <f t="shared" si="4"/>
        <v>0.03501522255</v>
      </c>
      <c r="AP19" s="61"/>
      <c r="AQ19" s="51">
        <f>V19 * ( (1-Baseline!B$88-Baseline!B$87) + (1-B19)*Baseline!B$88 )</f>
        <v>0.1325968135</v>
      </c>
      <c r="AR19" s="51">
        <f>W19 * ( (1-Baseline!B$88-Baseline!B$87) + (1-B19)*Baseline!B$88 )</f>
        <v>0.002187921629</v>
      </c>
      <c r="AS19" s="51">
        <f>X19 * ( (1-Baseline!B$88-Baseline!B$87) + (1-B19)*Baseline!B$88 )</f>
        <v>0.003488900074</v>
      </c>
      <c r="AT19" s="51">
        <f>Y19 * ( (1-Baseline!B$88-Baseline!B$87) + (1-B19)*Baseline!B$88 )</f>
        <v>0.0007286067135</v>
      </c>
      <c r="AU19" s="51">
        <f t="shared" si="5"/>
        <v>0.1390022419</v>
      </c>
      <c r="AV19" s="51">
        <f>AA19 * ( (1-Baseline!D$88-Baseline!D$87) + (1-B19)*Baseline!D$88 )</f>
        <v>0.001656494704</v>
      </c>
      <c r="AW19" s="51">
        <f>AB19 * ( (1-Baseline!D$88-Baseline!D$87) + (1-B19)*Baseline!D$88 )</f>
        <v>0.02592860034</v>
      </c>
      <c r="AX19" s="51">
        <f>AC19 * ( (1-Baseline!D$88-Baseline!D$87) + (1-B19)*Baseline!D$88 )</f>
        <v>0.000380387817</v>
      </c>
      <c r="AY19" s="51">
        <f>AD19 * ( (1-Baseline!D$88-Baseline!D$87) + (1-B19)*Baseline!D$88 )</f>
        <v>0.0003984022848</v>
      </c>
      <c r="AZ19" s="51">
        <f t="shared" si="6"/>
        <v>0.02836388515</v>
      </c>
      <c r="BA19" s="51">
        <f>AF19 * ( (1-Baseline!F$88-Baseline!F$87) + (1-Baseline!B$36)*Baseline!F$88 )</f>
        <v>0.001266773582</v>
      </c>
      <c r="BB19" s="51">
        <f>AG19 * ( (1-Baseline!F$88-Baseline!F$87) + (1-Baseline!B$36)*Baseline!F$88 )</f>
        <v>0.0001824226564</v>
      </c>
      <c r="BC19" s="51">
        <f>AH19 * ( (1-Baseline!F$88-Baseline!F$87) + (1-Baseline!B$36)*Baseline!F$88 )</f>
        <v>0.03310480201</v>
      </c>
      <c r="BD19" s="51">
        <f>AI19 * ( (1-Baseline!F$88-Baseline!F$87) + (1-Baseline!B$36)*Baseline!F$88 )</f>
        <v>0.000416809782</v>
      </c>
      <c r="BE19" s="51">
        <f t="shared" si="7"/>
        <v>0.03497080803</v>
      </c>
      <c r="BF19" s="51">
        <f>AK19 * ( (1-Baseline!H$88-Baseline!H$87) + (1-Baseline!B$36)*Baseline!H$88 )</f>
        <v>0.00002876859225</v>
      </c>
      <c r="BG19" s="51">
        <f>AL19 * ( (1-Baseline!H$88-Baseline!H$87) + (1-Baseline!B$36)*Baseline!H$88 )</f>
        <v>0.0002103604779</v>
      </c>
      <c r="BH19" s="51">
        <f>AM19 * ( (1-Baseline!H$88-Baseline!H$87) + (1-Baseline!B$36)*Baseline!H$88 )</f>
        <v>0.00004532657232</v>
      </c>
      <c r="BI19" s="51">
        <f>AN19 * ( (1-Baseline!H$88-Baseline!H$87) + (1-Baseline!B$36)*Baseline!H$88 )</f>
        <v>0.02745880549</v>
      </c>
      <c r="BJ19" s="51">
        <f t="shared" si="8"/>
        <v>0.02774326113</v>
      </c>
      <c r="BK19" s="61"/>
      <c r="BL19" s="51">
        <f t="shared" si="19"/>
        <v>0.9539185244</v>
      </c>
      <c r="BM19" s="51">
        <f t="shared" si="20"/>
        <v>0.0157401895</v>
      </c>
      <c r="BN19" s="51">
        <f t="shared" si="21"/>
        <v>0.02509959571</v>
      </c>
      <c r="BO19" s="51">
        <f t="shared" si="22"/>
        <v>0.005241690375</v>
      </c>
      <c r="BP19" s="51">
        <f t="shared" si="9"/>
        <v>1</v>
      </c>
      <c r="BQ19" s="51">
        <f t="shared" si="23"/>
        <v>0.05840154461</v>
      </c>
      <c r="BR19" s="51">
        <f t="shared" si="24"/>
        <v>0.9141413529</v>
      </c>
      <c r="BS19" s="51">
        <f t="shared" si="25"/>
        <v>0.0134109913</v>
      </c>
      <c r="BT19" s="51">
        <f t="shared" si="26"/>
        <v>0.0140461112</v>
      </c>
      <c r="BU19" s="51">
        <f t="shared" si="10"/>
        <v>1</v>
      </c>
      <c r="BV19" s="51">
        <f t="shared" si="27"/>
        <v>0.03622374356</v>
      </c>
      <c r="BW19" s="51">
        <f t="shared" si="28"/>
        <v>0.005216426692</v>
      </c>
      <c r="BX19" s="51">
        <f t="shared" si="29"/>
        <v>0.9466410379</v>
      </c>
      <c r="BY19" s="51">
        <f t="shared" si="30"/>
        <v>0.01191879186</v>
      </c>
      <c r="BZ19" s="51">
        <f t="shared" si="11"/>
        <v>1</v>
      </c>
      <c r="CA19" s="51">
        <f t="shared" si="31"/>
        <v>0.001036957844</v>
      </c>
      <c r="CB19" s="51">
        <f t="shared" si="32"/>
        <v>0.007582399089</v>
      </c>
      <c r="CC19" s="51">
        <f t="shared" si="33"/>
        <v>0.001633786746</v>
      </c>
      <c r="CD19" s="51">
        <f t="shared" si="34"/>
        <v>0.9897468563</v>
      </c>
      <c r="CE19" s="51">
        <f t="shared" si="12"/>
        <v>1</v>
      </c>
      <c r="CF19" s="61"/>
      <c r="CG19" s="51">
        <f t="shared" si="35"/>
        <v>0.9539185244</v>
      </c>
      <c r="CH19" s="51">
        <f t="shared" si="36"/>
        <v>0.0157401895</v>
      </c>
      <c r="CI19" s="51">
        <f t="shared" si="37"/>
        <v>0.02509959571</v>
      </c>
      <c r="CJ19" s="51">
        <f t="shared" si="38"/>
        <v>0.005241690375</v>
      </c>
      <c r="CK19" s="51">
        <f t="shared" si="13"/>
        <v>1</v>
      </c>
      <c r="CL19" s="51">
        <f t="shared" si="39"/>
        <v>0.05840154461</v>
      </c>
      <c r="CM19" s="51">
        <f t="shared" si="40"/>
        <v>0.9141413529</v>
      </c>
      <c r="CN19" s="51">
        <f t="shared" si="41"/>
        <v>0.0134109913</v>
      </c>
      <c r="CO19" s="51">
        <f t="shared" si="42"/>
        <v>0.0140461112</v>
      </c>
      <c r="CP19" s="51">
        <f t="shared" si="14"/>
        <v>1</v>
      </c>
      <c r="CQ19" s="51">
        <f t="shared" si="43"/>
        <v>0.03622374356</v>
      </c>
      <c r="CR19" s="51">
        <f t="shared" si="44"/>
        <v>0.005216426692</v>
      </c>
      <c r="CS19" s="51">
        <f t="shared" si="45"/>
        <v>0.9466410379</v>
      </c>
      <c r="CT19" s="51">
        <f t="shared" si="46"/>
        <v>0.01191879186</v>
      </c>
      <c r="CU19" s="51">
        <f t="shared" si="15"/>
        <v>1</v>
      </c>
      <c r="CV19" s="51">
        <f t="shared" si="47"/>
        <v>0.001036957844</v>
      </c>
      <c r="CW19" s="51">
        <f t="shared" si="48"/>
        <v>0.007582399089</v>
      </c>
      <c r="CX19" s="51">
        <f t="shared" si="49"/>
        <v>0.001633786746</v>
      </c>
      <c r="CY19" s="51">
        <f t="shared" si="50"/>
        <v>0.9897468563</v>
      </c>
      <c r="CZ19" s="51">
        <f t="shared" si="16"/>
        <v>1</v>
      </c>
      <c r="DA19" s="61"/>
      <c r="DB19" s="51">
        <f>(AQ19*Baseline!B$7 + AV19*Baseline!B$11 + BA19*Baseline!B$16 + BF19*Baseline!B$18)</f>
        <v>73423.16638</v>
      </c>
      <c r="DC19" s="51">
        <f>(AR19*Baseline!B$7 + AW19*Baseline!B$11 + BB19*Baseline!B$16 + BG19*Baseline!B$18)</f>
        <v>66910.15407</v>
      </c>
      <c r="DD19" s="51">
        <f>(AS19*Baseline!B$7 + AX19*Baseline!B$11 + BC19*Baseline!B$16 + BH19*Baseline!B$18)</f>
        <v>115490.7961</v>
      </c>
      <c r="DE19" s="51">
        <f>(AT19*Baseline!B$7 + AY19*Baseline!B$11 + BD19*Baseline!B$16 + BI19*Baseline!B$18)</f>
        <v>1259965.271</v>
      </c>
      <c r="DF19" s="51">
        <f t="shared" si="17"/>
        <v>1515789.388</v>
      </c>
      <c r="DG19" s="61"/>
      <c r="DH19" s="51">
        <f t="shared" si="51"/>
        <v>0.04843889724</v>
      </c>
      <c r="DI19" s="51">
        <f t="shared" si="52"/>
        <v>0.04414211804</v>
      </c>
      <c r="DJ19" s="51">
        <f t="shared" si="53"/>
        <v>0.07619184899</v>
      </c>
      <c r="DK19" s="51">
        <f t="shared" si="54"/>
        <v>0.8312271357</v>
      </c>
      <c r="DL19" s="51">
        <f t="shared" si="18"/>
        <v>1</v>
      </c>
      <c r="DM19" s="61"/>
      <c r="DN19" s="51">
        <f>DH19 / (Baseline!B$7/Baseline!B$17)</f>
        <v>5.170533682</v>
      </c>
      <c r="DO19" s="51">
        <f>DI19 / (Baseline!B$11/Baseline!B$17)</f>
        <v>1.065611857</v>
      </c>
      <c r="DP19" s="51">
        <f>DJ19 / (Baseline!B$16/Baseline!B$17)</f>
        <v>1.177394324</v>
      </c>
      <c r="DQ19" s="51">
        <f>DK19 / (Baseline!B$18/Baseline!B$17)</f>
        <v>0.9397756595</v>
      </c>
      <c r="DR19" s="79"/>
      <c r="DS19" s="51">
        <f>(AU19*Baseline!B$34)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0.03337986754</v>
      </c>
      <c r="DT19" s="51">
        <f>(AZ19*Baseline!B$34) + (Baseline!D$88*(1-Baseline!D$89)*Baseline!B$35) + (Baseline!D$88*Baseline!D$89*((1-Baseline!D$90)*Baseline!B$40 + Baseline!D$90*Baseline!B$41))</f>
        <v>0.01066815077</v>
      </c>
      <c r="DU19" s="51">
        <f>(BE19*Baseline!B$34) + (Baseline!F$88*(1-Baseline!F$89)*Baseline!B$35) + (Baseline!F$88*Baseline!F$89*((1-Baseline!F$90)*Baseline!B$40 + Baseline!F$90*Baseline!B$41))</f>
        <v>0.0129762612</v>
      </c>
      <c r="DV19" s="51">
        <f>(BJ19*Baseline!B$34) + (Baseline!H$88*(1-Baseline!H$89)*Baseline!B$35) + (Baseline!H$88*Baseline!H$89*((1-Baseline!H$90)*Baseline!B$40 + Baseline!H$90*Baseline!B$41))</f>
        <v>0.009306489169</v>
      </c>
      <c r="DW19" s="51">
        <f>( DS19*Baseline!B$7 + DT19*Baseline!B$11 + DU19*Baseline!B$16 + DV19*Baseline!B$18 ) / Baseline!B$17</f>
        <v>0.009825899794</v>
      </c>
    </row>
    <row r="20">
      <c r="A20" s="4" t="s">
        <v>18</v>
      </c>
      <c r="B20" s="45">
        <f>MIN( MAX( NORMINV( MCrands!B20, (B$5+B$4)/2, (B$5-B$4)/3.29 ), 0 ), 1 )</f>
        <v>0.4368906175</v>
      </c>
      <c r="C20" s="45">
        <f>MAX( NORMINV( MCrands!C20, (C$5+C$4)/2, (C$5-C$4)/3.29 ), 0 )</f>
        <v>2.897618871</v>
      </c>
      <c r="D20" s="41"/>
      <c r="E20" s="43">
        <f>Baseline!B$33 * (C20 * Baseline!B$66*Baseline!B$66/Baseline!B$73 + Baseline!B$52*Baseline!B$52/Baseline!B$74 + Baseline!B$53*Baseline!B$53/Baseline!B$75 + Baseline!B$54*Baseline!B$54/Baseline!B$76)</f>
        <v>0.00002055645539</v>
      </c>
      <c r="F20" s="43">
        <f>Baseline!B$33 * (C20 * Baseline!B$66*Baseline!B$57/Baseline!B$73 + Baseline!B$52*Baseline!B$67/Baseline!B$74 + Baseline!B$53*Baseline!B$55/Baseline!B$75 + Baseline!B$54*Baseline!B$56/Baseline!B$76)</f>
        <v>0.000000200113624</v>
      </c>
      <c r="G20" s="45">
        <f>Baseline!B$33 * (C20 * Baseline!B$66*Baseline!B$58/Baseline!B$73 + Baseline!B$52*Baseline!B$59/Baseline!B$74 + Baseline!B$53*Baseline!B$68/Baseline!B$75 + Baseline!B$54*Baseline!B$60/Baseline!B$76)</f>
        <v>0.0000001692086844</v>
      </c>
      <c r="H20" s="43">
        <f>Baseline!B$33 * (C20 * Baseline!B$66*Baseline!B$61/Baseline!B$73 + Baseline!B$52*Baseline!B$62/Baseline!B$74 + Baseline!B$53*Baseline!B$63/Baseline!B$75 + Baseline!B$54*Baseline!B$69/Baseline!B$76)</f>
        <v>0.000000003458932136</v>
      </c>
      <c r="I20" s="43">
        <f>Baseline!B$33 * (C20 * Baseline!B$57*Baseline!B$66/Baseline!B$73 + Baseline!B$67*Baseline!B$52/Baseline!B$74 + Baseline!B$55*Baseline!B$53/Baseline!B$75 + Baseline!B$56*Baseline!B$54/Baseline!B$76)</f>
        <v>0.000000200113624</v>
      </c>
      <c r="J20" s="45">
        <f>Baseline!B$33 * (C20 * Baseline!B$57*Baseline!B$57/Baseline!B$73 + Baseline!B$67*Baseline!B$67/Baseline!B$74 + Baseline!B$55*Baseline!B$55/Baseline!B$75 + Baseline!B$56*Baseline!B$56/Baseline!B$76)</f>
        <v>0.000001763813839</v>
      </c>
      <c r="K20" s="43">
        <f>Baseline!B$33 * (C20 * Baseline!B$57*Baseline!B$58/Baseline!B$73 + Baseline!B$67*Baseline!B$59/Baseline!B$74 + Baseline!B$55*Baseline!B$68/Baseline!B$75 + Baseline!B$56*Baseline!B$60/Baseline!B$76)</f>
        <v>0.00000001374200534</v>
      </c>
      <c r="L20" s="45">
        <f>Baseline!B$33 * (C20 * Baseline!B$57*Baseline!B$61/Baseline!B$73 + Baseline!B$67*Baseline!B$62/Baseline!B$74 + Baseline!B$55*Baseline!B$63/Baseline!B$75 + Baseline!B$56*Baseline!B$69/Baseline!B$76)</f>
        <v>0.00000001439286041</v>
      </c>
      <c r="M20" s="43">
        <f>Baseline!B$33 * (C20 * Baseline!B$58*Baseline!B$66/Baseline!B$73 + Baseline!B$59*Baseline!B$52/Baseline!B$74 + Baseline!B$68*Baseline!B$53/Baseline!B$75 + Baseline!B$60*Baseline!B$54/Baseline!B$76)</f>
        <v>0.0000001692086844</v>
      </c>
      <c r="N20" s="45">
        <f>Baseline!B$33 * (C20 * Baseline!B$58*Baseline!B$57/Baseline!B$73 + Baseline!B$59*Baseline!B$67/Baseline!B$74 + Baseline!B$68*Baseline!B$55/Baseline!B$75 + Baseline!B$60*Baseline!B$56/Baseline!B$76)</f>
        <v>0.00000001374200534</v>
      </c>
      <c r="O20" s="45">
        <f>Baseline!B$33 * (C20 * Baseline!B$58*Baseline!B$58/Baseline!B$73 + Baseline!B$59*Baseline!B$59/Baseline!B$74 + Baseline!B$68*Baseline!B$68/Baseline!B$75 + Baseline!B$60*Baseline!B$60/Baseline!B$76)</f>
        <v>0.000001324390483</v>
      </c>
      <c r="P20" s="43">
        <f>Baseline!B$33 * (C20 * Baseline!B$58*Baseline!B$61/Baseline!B$73 + Baseline!B$59*Baseline!B$62/Baseline!B$74 + Baseline!B$68*Baseline!B$63/Baseline!B$75 + Baseline!B$60*Baseline!B$69/Baseline!B$76)</f>
        <v>0.000000001646962835</v>
      </c>
      <c r="Q20" s="43">
        <f>Baseline!B$33 * (C20 * Baseline!B$61*Baseline!B$66/Baseline!B$73 + Baseline!B$62*Baseline!B$52/Baseline!B$74 + Baseline!B$63*Baseline!B$53/Baseline!B$75 + Baseline!B$69*Baseline!B$54/Baseline!B$76)</f>
        <v>0.000000003458932136</v>
      </c>
      <c r="R20" s="43">
        <f>Baseline!B$33 * (C20 * Baseline!B$61*Baseline!B$57/Baseline!B$73 + Baseline!B$62*Baseline!B$67/Baseline!B$74 + Baseline!B$63*Baseline!B$55/Baseline!B$75 + Baseline!B$69*Baseline!B$56/Baseline!B$76)</f>
        <v>0.00000001439286041</v>
      </c>
      <c r="S20" s="43">
        <f>Baseline!B$33 * (C20 * Baseline!B$61*Baseline!B$58/Baseline!B$73 + Baseline!B$62*Baseline!B$59/Baseline!B$74 + Baseline!B$63*Baseline!B$68/Baseline!B$75 + Baseline!B$69*Baseline!B$60/Baseline!B$76)</f>
        <v>0.000000001646962835</v>
      </c>
      <c r="T20" s="43">
        <f>Baseline!B$33 * (C20 * Baseline!B$61*Baseline!B$61/Baseline!B$73 + Baseline!B$62*Baseline!B$62/Baseline!B$74 + Baseline!B$63*Baseline!B$63/Baseline!B$75 + Baseline!B$69*Baseline!B$69/Baseline!B$76)</f>
        <v>0.00000009854654719</v>
      </c>
      <c r="U20" s="41"/>
      <c r="V20" s="43">
        <f>E20 * ( Baseline!B$87 * Baseline!B$7 )</f>
        <v>0.2133554505</v>
      </c>
      <c r="W20" s="43">
        <f>F20 * ( Baseline!D$87 * Baseline!B$11 )</f>
        <v>0.003691415114</v>
      </c>
      <c r="X20" s="43">
        <f>G20 * ( Baseline!F$87 * Baseline!B$16 )</f>
        <v>0.00587742472</v>
      </c>
      <c r="Y20" s="43">
        <f>H20 * ( Baseline!H$87 * Baseline!B$18 )</f>
        <v>0.001216414656</v>
      </c>
      <c r="Z20" s="51">
        <f t="shared" si="1"/>
        <v>0.224140705</v>
      </c>
      <c r="AA20" s="43">
        <f>I20 * ( Baseline!B$87 * Baseline!B$7 )</f>
        <v>0.002076979304</v>
      </c>
      <c r="AB20" s="45">
        <f>J20 * ( Baseline!D$87 * Baseline!B$11 )</f>
        <v>0.03253636075</v>
      </c>
      <c r="AC20" s="45">
        <f>K20 * ( Baseline!F$87 * Baseline!B$16 )</f>
        <v>0.0004773253939</v>
      </c>
      <c r="AD20" s="45">
        <f>L20 * ( Baseline!F$87 * Baseline!B$16 )</f>
        <v>0.0004999326949</v>
      </c>
      <c r="AE20" s="51">
        <f t="shared" si="2"/>
        <v>0.03559059814</v>
      </c>
      <c r="AF20" s="51">
        <f>M20 * ( Baseline!B$87 * Baseline!B$7 )</f>
        <v>0.001756216935</v>
      </c>
      <c r="AG20" s="51">
        <f>N20 * ( Baseline!D$87 * Baseline!B$11 )</f>
        <v>0.0002534932165</v>
      </c>
      <c r="AH20" s="51">
        <f>O20 * ( Baseline!F$87 * Baseline!B$16 )</f>
        <v>0.0460023987</v>
      </c>
      <c r="AI20" s="51">
        <f>P20 * ( Baseline!H$87 * Baseline!B$18 )</f>
        <v>0.0005791931299</v>
      </c>
      <c r="AJ20" s="51">
        <f t="shared" si="3"/>
        <v>0.04859130198</v>
      </c>
      <c r="AK20" s="51">
        <f>Q20 * ( Baseline!B$87 * Baseline!B$7 )</f>
        <v>0.00003590025664</v>
      </c>
      <c r="AL20" s="51">
        <f>R20 * ( Baseline!D$87 * Baseline!B$11 )</f>
        <v>0.0002654992768</v>
      </c>
      <c r="AM20" s="51">
        <f>S20 * ( Baseline!F$87 * Baseline!B$16 )</f>
        <v>0.00005720687513</v>
      </c>
      <c r="AN20" s="51">
        <f>T20 * ( Baseline!H$87 * Baseline!B$18 )</f>
        <v>0.0346562059</v>
      </c>
      <c r="AO20" s="51">
        <f t="shared" si="4"/>
        <v>0.03501481231</v>
      </c>
      <c r="AP20" s="61"/>
      <c r="AQ20" s="51">
        <f>V20 * ( (1-Baseline!B$88-Baseline!B$87) + (1-B20)*Baseline!B$88 )</f>
        <v>0.1258300787</v>
      </c>
      <c r="AR20" s="51">
        <f>W20 * ( (1-Baseline!B$88-Baseline!B$87) + (1-B20)*Baseline!B$88 )</f>
        <v>0.002177076111</v>
      </c>
      <c r="AS20" s="51">
        <f>X20 * ( (1-Baseline!B$88-Baseline!B$87) + (1-B20)*Baseline!B$88 )</f>
        <v>0.003466313204</v>
      </c>
      <c r="AT20" s="51">
        <f>Y20 * ( (1-Baseline!B$88-Baseline!B$87) + (1-B20)*Baseline!B$88 )</f>
        <v>0.0007174016487</v>
      </c>
      <c r="AU20" s="51">
        <f t="shared" si="5"/>
        <v>0.1321908697</v>
      </c>
      <c r="AV20" s="51">
        <f>AA20 * ( (1-Baseline!D$88-Baseline!D$87) + (1-B20)*Baseline!D$88 )</f>
        <v>0.001652593037</v>
      </c>
      <c r="AW20" s="51">
        <f>AB20 * ( (1-Baseline!D$88-Baseline!D$87) + (1-B20)*Baseline!D$88 )</f>
        <v>0.02588825182</v>
      </c>
      <c r="AX20" s="51">
        <f>AC20 * ( (1-Baseline!D$88-Baseline!D$87) + (1-B20)*Baseline!D$88 )</f>
        <v>0.000379794166</v>
      </c>
      <c r="AY20" s="51">
        <f>AD20 * ( (1-Baseline!D$88-Baseline!D$87) + (1-B20)*Baseline!D$88 )</f>
        <v>0.0003977821489</v>
      </c>
      <c r="AZ20" s="51">
        <f t="shared" si="6"/>
        <v>0.02831842117</v>
      </c>
      <c r="BA20" s="51">
        <f>AF20 * ( (1-Baseline!F$88-Baseline!F$87) + (1-Baseline!B$36)*Baseline!F$88 )</f>
        <v>0.001263829905</v>
      </c>
      <c r="BB20" s="51">
        <f>AG20 * ( (1-Baseline!F$88-Baseline!F$87) + (1-Baseline!B$36)*Baseline!F$88 )</f>
        <v>0.0001824218304</v>
      </c>
      <c r="BC20" s="51">
        <f>AH20 * ( (1-Baseline!F$88-Baseline!F$87) + (1-Baseline!B$36)*Baseline!F$88 )</f>
        <v>0.03310479818</v>
      </c>
      <c r="BD20" s="51">
        <f>AI20 * ( (1-Baseline!F$88-Baseline!F$87) + (1-Baseline!B$36)*Baseline!F$88 )</f>
        <v>0.0004168059105</v>
      </c>
      <c r="BE20" s="51">
        <f t="shared" si="7"/>
        <v>0.03496785583</v>
      </c>
      <c r="BF20" s="51">
        <f>AK20 * ( (1-Baseline!H$88-Baseline!H$87) + (1-Baseline!B$36)*Baseline!H$88 )</f>
        <v>0.00002844449134</v>
      </c>
      <c r="BG20" s="51">
        <f>AL20 * ( (1-Baseline!H$88-Baseline!H$87) + (1-Baseline!B$36)*Baseline!H$88 )</f>
        <v>0.000210360387</v>
      </c>
      <c r="BH20" s="51">
        <f>AM20 * ( (1-Baseline!H$88-Baseline!H$87) + (1-Baseline!B$36)*Baseline!H$88 )</f>
        <v>0.00004532615131</v>
      </c>
      <c r="BI20" s="51">
        <f>AN20 * ( (1-Baseline!H$88-Baseline!H$87) + (1-Baseline!B$36)*Baseline!H$88 )</f>
        <v>0.02745880506</v>
      </c>
      <c r="BJ20" s="51">
        <f t="shared" si="8"/>
        <v>0.02774293609</v>
      </c>
      <c r="BK20" s="61"/>
      <c r="BL20" s="51">
        <f t="shared" si="19"/>
        <v>0.9518817678</v>
      </c>
      <c r="BM20" s="51">
        <f t="shared" si="20"/>
        <v>0.01646918668</v>
      </c>
      <c r="BN20" s="51">
        <f t="shared" si="21"/>
        <v>0.02622203191</v>
      </c>
      <c r="BO20" s="51">
        <f t="shared" si="22"/>
        <v>0.005427013608</v>
      </c>
      <c r="BP20" s="51">
        <f t="shared" si="9"/>
        <v>1</v>
      </c>
      <c r="BQ20" s="51">
        <f t="shared" si="23"/>
        <v>0.05835752733</v>
      </c>
      <c r="BR20" s="51">
        <f t="shared" si="24"/>
        <v>0.9141841511</v>
      </c>
      <c r="BS20" s="51">
        <f t="shared" si="25"/>
        <v>0.01341155864</v>
      </c>
      <c r="BT20" s="51">
        <f t="shared" si="26"/>
        <v>0.01404676294</v>
      </c>
      <c r="BU20" s="51">
        <f t="shared" si="10"/>
        <v>1</v>
      </c>
      <c r="BV20" s="51">
        <f t="shared" si="27"/>
        <v>0.03614261943</v>
      </c>
      <c r="BW20" s="51">
        <f t="shared" si="28"/>
        <v>0.005216843471</v>
      </c>
      <c r="BX20" s="51">
        <f t="shared" si="29"/>
        <v>0.9467208497</v>
      </c>
      <c r="BY20" s="51">
        <f t="shared" si="30"/>
        <v>0.0119196874</v>
      </c>
      <c r="BZ20" s="51">
        <f t="shared" si="11"/>
        <v>1</v>
      </c>
      <c r="CA20" s="51">
        <f t="shared" si="31"/>
        <v>0.001025287708</v>
      </c>
      <c r="CB20" s="51">
        <f t="shared" si="32"/>
        <v>0.007582484647</v>
      </c>
      <c r="CC20" s="51">
        <f t="shared" si="33"/>
        <v>0.001633790712</v>
      </c>
      <c r="CD20" s="51">
        <f t="shared" si="34"/>
        <v>0.9897584369</v>
      </c>
      <c r="CE20" s="51">
        <f t="shared" si="12"/>
        <v>1</v>
      </c>
      <c r="CF20" s="61"/>
      <c r="CG20" s="51">
        <f t="shared" si="35"/>
        <v>0.9518817678</v>
      </c>
      <c r="CH20" s="51">
        <f t="shared" si="36"/>
        <v>0.01646918668</v>
      </c>
      <c r="CI20" s="51">
        <f t="shared" si="37"/>
        <v>0.02622203191</v>
      </c>
      <c r="CJ20" s="51">
        <f t="shared" si="38"/>
        <v>0.005427013608</v>
      </c>
      <c r="CK20" s="51">
        <f t="shared" si="13"/>
        <v>1</v>
      </c>
      <c r="CL20" s="51">
        <f t="shared" si="39"/>
        <v>0.05835752733</v>
      </c>
      <c r="CM20" s="51">
        <f t="shared" si="40"/>
        <v>0.9141841511</v>
      </c>
      <c r="CN20" s="51">
        <f t="shared" si="41"/>
        <v>0.01341155864</v>
      </c>
      <c r="CO20" s="51">
        <f t="shared" si="42"/>
        <v>0.01404676294</v>
      </c>
      <c r="CP20" s="51">
        <f t="shared" si="14"/>
        <v>1</v>
      </c>
      <c r="CQ20" s="51">
        <f t="shared" si="43"/>
        <v>0.03614261943</v>
      </c>
      <c r="CR20" s="51">
        <f t="shared" si="44"/>
        <v>0.005216843471</v>
      </c>
      <c r="CS20" s="51">
        <f t="shared" si="45"/>
        <v>0.9467208497</v>
      </c>
      <c r="CT20" s="51">
        <f t="shared" si="46"/>
        <v>0.0119196874</v>
      </c>
      <c r="CU20" s="51">
        <f t="shared" si="15"/>
        <v>1</v>
      </c>
      <c r="CV20" s="51">
        <f t="shared" si="47"/>
        <v>0.001025287708</v>
      </c>
      <c r="CW20" s="51">
        <f t="shared" si="48"/>
        <v>0.007582484647</v>
      </c>
      <c r="CX20" s="51">
        <f t="shared" si="49"/>
        <v>0.001633790712</v>
      </c>
      <c r="CY20" s="51">
        <f t="shared" si="50"/>
        <v>0.9897584369</v>
      </c>
      <c r="CZ20" s="51">
        <f t="shared" si="16"/>
        <v>1</v>
      </c>
      <c r="DA20" s="61"/>
      <c r="DB20" s="51">
        <f>(AQ20*Baseline!B$7 + AV20*Baseline!B$11 + BA20*Baseline!B$16 + BF20*Baseline!B$18)</f>
        <v>70108.22998</v>
      </c>
      <c r="DC20" s="51">
        <f>(AR20*Baseline!B$7 + AW20*Baseline!B$11 + BB20*Baseline!B$16 + BG20*Baseline!B$18)</f>
        <v>66818.35747</v>
      </c>
      <c r="DD20" s="51">
        <f>(AS20*Baseline!B$7 + AX20*Baseline!B$11 + BC20*Baseline!B$16 + BH20*Baseline!B$18)</f>
        <v>115478.5363</v>
      </c>
      <c r="DE20" s="51">
        <f>(AT20*Baseline!B$7 + AY20*Baseline!B$11 + BD20*Baseline!B$16 + BI20*Baseline!B$18)</f>
        <v>1259958.474</v>
      </c>
      <c r="DF20" s="51">
        <f t="shared" si="17"/>
        <v>1512363.598</v>
      </c>
      <c r="DG20" s="61"/>
      <c r="DH20" s="51">
        <f t="shared" si="51"/>
        <v>0.04635672935</v>
      </c>
      <c r="DI20" s="51">
        <f t="shared" si="52"/>
        <v>0.04418141085</v>
      </c>
      <c r="DJ20" s="51">
        <f t="shared" si="53"/>
        <v>0.07635633153</v>
      </c>
      <c r="DK20" s="51">
        <f t="shared" si="54"/>
        <v>0.8331055283</v>
      </c>
      <c r="DL20" s="51">
        <f t="shared" si="18"/>
        <v>1</v>
      </c>
      <c r="DM20" s="61"/>
      <c r="DN20" s="51">
        <f>DH20 / (Baseline!B$7/Baseline!B$17)</f>
        <v>4.948275955</v>
      </c>
      <c r="DO20" s="51">
        <f>DI20 / (Baseline!B$11/Baseline!B$17)</f>
        <v>1.066560404</v>
      </c>
      <c r="DP20" s="51">
        <f>DJ20 / (Baseline!B$16/Baseline!B$17)</f>
        <v>1.179936076</v>
      </c>
      <c r="DQ20" s="51">
        <f>DK20 / (Baseline!B$18/Baseline!B$17)</f>
        <v>0.9418993481</v>
      </c>
      <c r="DR20" s="79"/>
      <c r="DS20" s="51">
        <f>(AU20*Baseline!B$34)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0.03235816171</v>
      </c>
      <c r="DT20" s="51">
        <f>(AZ20*Baseline!B$34) + (Baseline!D$88*(1-Baseline!D$89)*Baseline!B$35) + (Baseline!D$88*Baseline!D$89*((1-Baseline!D$90)*Baseline!B$40 + Baseline!D$90*Baseline!B$41))</f>
        <v>0.01066133118</v>
      </c>
      <c r="DU20" s="51">
        <f>(BE20*Baseline!B$34) + (Baseline!F$88*(1-Baseline!F$89)*Baseline!B$35) + (Baseline!F$88*Baseline!F$89*((1-Baseline!F$90)*Baseline!B$40 + Baseline!F$90*Baseline!B$41))</f>
        <v>0.01297581837</v>
      </c>
      <c r="DV20" s="51">
        <f>(BJ20*Baseline!B$34) + (Baseline!H$88*(1-Baseline!H$89)*Baseline!B$35) + (Baseline!H$88*Baseline!H$89*((1-Baseline!H$90)*Baseline!B$40 + Baseline!H$90*Baseline!B$41))</f>
        <v>0.009306440413</v>
      </c>
      <c r="DW20" s="51">
        <f>( DS20*Baseline!B$7 + DT20*Baseline!B$11 + DU20*Baseline!B$16 + DV20*Baseline!B$18 ) / Baseline!B$17</f>
        <v>0.009815973912</v>
      </c>
    </row>
    <row r="21">
      <c r="A21" s="4" t="s">
        <v>19</v>
      </c>
      <c r="B21" s="45">
        <f>MIN( MAX( NORMINV( MCrands!B21, (B$5+B$4)/2, (B$5-B$4)/3.29 ), 0 ), 1 )</f>
        <v>0.3076317373</v>
      </c>
      <c r="C21" s="45">
        <f>MAX( NORMINV( MCrands!C21, (C$5+C$4)/2, (C$5-C$4)/3.29 ), 0 )</f>
        <v>2.455158988</v>
      </c>
      <c r="D21" s="41"/>
      <c r="E21" s="43">
        <f>Baseline!B$33 * (C21 * Baseline!B$66*Baseline!B$66/Baseline!B$73 + Baseline!B$52*Baseline!B$52/Baseline!B$74 + Baseline!B$53*Baseline!B$53/Baseline!B$75 + Baseline!B$54*Baseline!B$54/Baseline!B$76)</f>
        <v>0.00001742382881</v>
      </c>
      <c r="F21" s="43">
        <f>Baseline!B$33 * (C21 * Baseline!B$66*Baseline!B$57/Baseline!B$73 + Baseline!B$52*Baseline!B$67/Baseline!B$74 + Baseline!B$53*Baseline!B$55/Baseline!B$75 + Baseline!B$54*Baseline!B$56/Baseline!B$76)</f>
        <v>0.0000001996189988</v>
      </c>
      <c r="G21" s="45">
        <f>Baseline!B$33 * (C21 * Baseline!B$66*Baseline!B$58/Baseline!B$73 + Baseline!B$52*Baseline!B$59/Baseline!B$74 + Baseline!B$53*Baseline!B$68/Baseline!B$75 + Baseline!B$54*Baseline!B$60/Baseline!B$76)</f>
        <v>0.0000001679927306</v>
      </c>
      <c r="H21" s="43">
        <f>Baseline!B$33 * (C21 * Baseline!B$66*Baseline!B$61/Baseline!B$73 + Baseline!B$52*Baseline!B$62/Baseline!B$74 + Baseline!B$53*Baseline!B$63/Baseline!B$75 + Baseline!B$54*Baseline!B$69/Baseline!B$76)</f>
        <v>0.000000003337336762</v>
      </c>
      <c r="I21" s="43">
        <f>Baseline!B$33 * (C21 * Baseline!B$57*Baseline!B$66/Baseline!B$73 + Baseline!B$67*Baseline!B$52/Baseline!B$74 + Baseline!B$55*Baseline!B$53/Baseline!B$75 + Baseline!B$56*Baseline!B$54/Baseline!B$76)</f>
        <v>0.0000001996189988</v>
      </c>
      <c r="J21" s="45">
        <f>Baseline!B$33 * (C21 * Baseline!B$57*Baseline!B$57/Baseline!B$73 + Baseline!B$67*Baseline!B$67/Baseline!B$74 + Baseline!B$55*Baseline!B$55/Baseline!B$75 + Baseline!B$56*Baseline!B$56/Baseline!B$76)</f>
        <v>0.000001763813761</v>
      </c>
      <c r="K21" s="43">
        <f>Baseline!B$33 * (C21 * Baseline!B$57*Baseline!B$58/Baseline!B$73 + Baseline!B$67*Baseline!B$59/Baseline!B$74 + Baseline!B$55*Baseline!B$68/Baseline!B$75 + Baseline!B$56*Baseline!B$60/Baseline!B$76)</f>
        <v>0.00000001374181335</v>
      </c>
      <c r="L21" s="45">
        <f>Baseline!B$33 * (C21 * Baseline!B$57*Baseline!B$61/Baseline!B$73 + Baseline!B$67*Baseline!B$62/Baseline!B$74 + Baseline!B$55*Baseline!B$63/Baseline!B$75 + Baseline!B$56*Baseline!B$69/Baseline!B$76)</f>
        <v>0.00000001439284121</v>
      </c>
      <c r="M21" s="43">
        <f>Baseline!B$33 * (C21 * Baseline!B$58*Baseline!B$66/Baseline!B$73 + Baseline!B$59*Baseline!B$52/Baseline!B$74 + Baseline!B$68*Baseline!B$53/Baseline!B$75 + Baseline!B$60*Baseline!B$54/Baseline!B$76)</f>
        <v>0.0000001679927306</v>
      </c>
      <c r="N21" s="45">
        <f>Baseline!B$33 * (C21 * Baseline!B$58*Baseline!B$57/Baseline!B$73 + Baseline!B$59*Baseline!B$67/Baseline!B$74 + Baseline!B$68*Baseline!B$55/Baseline!B$75 + Baseline!B$60*Baseline!B$56/Baseline!B$76)</f>
        <v>0.00000001374181335</v>
      </c>
      <c r="O21" s="45">
        <f>Baseline!B$33 * (C21 * Baseline!B$58*Baseline!B$58/Baseline!B$73 + Baseline!B$59*Baseline!B$59/Baseline!B$74 + Baseline!B$68*Baseline!B$68/Baseline!B$75 + Baseline!B$60*Baseline!B$60/Baseline!B$76)</f>
        <v>0.000001324390011</v>
      </c>
      <c r="P21" s="43">
        <f>Baseline!B$33 * (C21 * Baseline!B$58*Baseline!B$61/Baseline!B$73 + Baseline!B$59*Baseline!B$62/Baseline!B$74 + Baseline!B$68*Baseline!B$63/Baseline!B$75 + Baseline!B$60*Baseline!B$69/Baseline!B$76)</f>
        <v>0.000000001646915637</v>
      </c>
      <c r="Q21" s="43">
        <f>Baseline!B$33 * (C21 * Baseline!B$61*Baseline!B$66/Baseline!B$73 + Baseline!B$62*Baseline!B$52/Baseline!B$74 + Baseline!B$63*Baseline!B$53/Baseline!B$75 + Baseline!B$69*Baseline!B$54/Baseline!B$76)</f>
        <v>0.000000003337336762</v>
      </c>
      <c r="R21" s="43">
        <f>Baseline!B$33 * (C21 * Baseline!B$61*Baseline!B$57/Baseline!B$73 + Baseline!B$62*Baseline!B$67/Baseline!B$74 + Baseline!B$63*Baseline!B$55/Baseline!B$75 + Baseline!B$69*Baseline!B$56/Baseline!B$76)</f>
        <v>0.00000001439284121</v>
      </c>
      <c r="S21" s="43">
        <f>Baseline!B$33 * (C21 * Baseline!B$61*Baseline!B$58/Baseline!B$73 + Baseline!B$62*Baseline!B$59/Baseline!B$74 + Baseline!B$63*Baseline!B$68/Baseline!B$75 + Baseline!B$69*Baseline!B$60/Baseline!B$76)</f>
        <v>0.000000001646915637</v>
      </c>
      <c r="T21" s="43">
        <f>Baseline!B$33 * (C21 * Baseline!B$61*Baseline!B$61/Baseline!B$73 + Baseline!B$62*Baseline!B$62/Baseline!B$74 + Baseline!B$63*Baseline!B$63/Baseline!B$75 + Baseline!B$69*Baseline!B$69/Baseline!B$76)</f>
        <v>0.00000009854654247</v>
      </c>
      <c r="U21" s="41"/>
      <c r="V21" s="43">
        <f>E21 * ( Baseline!B$87 * Baseline!B$7 )</f>
        <v>0.1808419192</v>
      </c>
      <c r="W21" s="43">
        <f>F21 * ( Baseline!D$87 * Baseline!B$11 )</f>
        <v>0.003682290962</v>
      </c>
      <c r="X21" s="43">
        <f>G21 * ( Baseline!F$87 * Baseline!B$16 )</f>
        <v>0.005835188846</v>
      </c>
      <c r="Y21" s="43">
        <f>H21 * ( Baseline!H$87 * Baseline!B$18 )</f>
        <v>0.001173652789</v>
      </c>
      <c r="Z21" s="51">
        <f t="shared" si="1"/>
        <v>0.1915330518</v>
      </c>
      <c r="AA21" s="43">
        <f>I21 * ( Baseline!B$87 * Baseline!B$7 )</f>
        <v>0.002071845588</v>
      </c>
      <c r="AB21" s="45">
        <f>J21 * ( Baseline!D$87 * Baseline!B$11 )</f>
        <v>0.03253635931</v>
      </c>
      <c r="AC21" s="45">
        <f>K21 * ( Baseline!F$87 * Baseline!B$16 )</f>
        <v>0.000477318725</v>
      </c>
      <c r="AD21" s="45">
        <f>L21 * ( Baseline!F$87 * Baseline!B$16 )</f>
        <v>0.000499932028</v>
      </c>
      <c r="AE21" s="51">
        <f t="shared" si="2"/>
        <v>0.03558545565</v>
      </c>
      <c r="AF21" s="51">
        <f>M21 * ( Baseline!B$87 * Baseline!B$7 )</f>
        <v>0.001743596551</v>
      </c>
      <c r="AG21" s="51">
        <f>N21 * ( Baseline!D$87 * Baseline!B$11 )</f>
        <v>0.0002534896749</v>
      </c>
      <c r="AH21" s="51">
        <f>O21 * ( Baseline!F$87 * Baseline!B$16 )</f>
        <v>0.04600238231</v>
      </c>
      <c r="AI21" s="51">
        <f>P21 * ( Baseline!H$87 * Baseline!B$18 )</f>
        <v>0.0005791765316</v>
      </c>
      <c r="AJ21" s="51">
        <f t="shared" si="3"/>
        <v>0.04857864506</v>
      </c>
      <c r="AK21" s="51">
        <f>Q21 * ( Baseline!B$87 * Baseline!B$7 )</f>
        <v>0.00003463821825</v>
      </c>
      <c r="AL21" s="51">
        <f>R21 * ( Baseline!D$87 * Baseline!B$11 )</f>
        <v>0.0002654989226</v>
      </c>
      <c r="AM21" s="51">
        <f>S21 * ( Baseline!F$87 * Baseline!B$16 )</f>
        <v>0.00005720523571</v>
      </c>
      <c r="AN21" s="51">
        <f>T21 * ( Baseline!H$87 * Baseline!B$18 )</f>
        <v>0.03465620424</v>
      </c>
      <c r="AO21" s="51">
        <f t="shared" si="4"/>
        <v>0.03501354662</v>
      </c>
      <c r="AP21" s="61"/>
      <c r="AQ21" s="51">
        <f>V21 * ( (1-Baseline!B$88-Baseline!B$87) + (1-B21)*Baseline!B$88 )</f>
        <v>0.1274587868</v>
      </c>
      <c r="AR21" s="51">
        <f>W21 * ( (1-Baseline!B$88-Baseline!B$87) + (1-B21)*Baseline!B$88 )</f>
        <v>0.002595307222</v>
      </c>
      <c r="AS21" s="51">
        <f>X21 * ( (1-Baseline!B$88-Baseline!B$87) + (1-B21)*Baseline!B$88 )</f>
        <v>0.004112686344</v>
      </c>
      <c r="AT21" s="51">
        <f>Y21 * ( (1-Baseline!B$88-Baseline!B$87) + (1-B21)*Baseline!B$88 )</f>
        <v>0.0008271995862</v>
      </c>
      <c r="AU21" s="51">
        <f t="shared" si="5"/>
        <v>0.13499398</v>
      </c>
      <c r="AV21" s="51">
        <f>AA21 * ( (1-Baseline!D$88-Baseline!D$87) + (1-B21)*Baseline!D$88 )</f>
        <v>0.001768484676</v>
      </c>
      <c r="AW21" s="51">
        <f>AB21 * ( (1-Baseline!D$88-Baseline!D$87) + (1-B21)*Baseline!D$88 )</f>
        <v>0.02777236546</v>
      </c>
      <c r="AX21" s="51">
        <f>AC21 * ( (1-Baseline!D$88-Baseline!D$87) + (1-B21)*Baseline!D$88 )</f>
        <v>0.0004074294222</v>
      </c>
      <c r="AY21" s="51">
        <f>AD21 * ( (1-Baseline!D$88-Baseline!D$87) + (1-B21)*Baseline!D$88 )</f>
        <v>0.0004267316713</v>
      </c>
      <c r="AZ21" s="51">
        <f t="shared" si="6"/>
        <v>0.03037501123</v>
      </c>
      <c r="BA21" s="51">
        <f>AF21 * ( (1-Baseline!F$88-Baseline!F$87) + (1-Baseline!B$36)*Baseline!F$88 )</f>
        <v>0.001254747873</v>
      </c>
      <c r="BB21" s="51">
        <f>AG21 * ( (1-Baseline!F$88-Baseline!F$87) + (1-Baseline!B$36)*Baseline!F$88 )</f>
        <v>0.0001824192817</v>
      </c>
      <c r="BC21" s="51">
        <f>AH21 * ( (1-Baseline!F$88-Baseline!F$87) + (1-Baseline!B$36)*Baseline!F$88 )</f>
        <v>0.03310478638</v>
      </c>
      <c r="BD21" s="51">
        <f>AI21 * ( (1-Baseline!F$88-Baseline!F$87) + (1-Baseline!B$36)*Baseline!F$88 )</f>
        <v>0.0004167939658</v>
      </c>
      <c r="BE21" s="51">
        <f t="shared" si="7"/>
        <v>0.03495874751</v>
      </c>
      <c r="BF21" s="51">
        <f>AK21 * ( (1-Baseline!H$88-Baseline!H$87) + (1-Baseline!B$36)*Baseline!H$88 )</f>
        <v>0.00002744455309</v>
      </c>
      <c r="BG21" s="51">
        <f>AL21 * ( (1-Baseline!H$88-Baseline!H$87) + (1-Baseline!B$36)*Baseline!H$88 )</f>
        <v>0.0002103601064</v>
      </c>
      <c r="BH21" s="51">
        <f>AM21 * ( (1-Baseline!H$88-Baseline!H$87) + (1-Baseline!B$36)*Baseline!H$88 )</f>
        <v>0.00004532485236</v>
      </c>
      <c r="BI21" s="51">
        <f>AN21 * ( (1-Baseline!H$88-Baseline!H$87) + (1-Baseline!B$36)*Baseline!H$88 )</f>
        <v>0.02745880374</v>
      </c>
      <c r="BJ21" s="51">
        <f t="shared" si="8"/>
        <v>0.02774193326</v>
      </c>
      <c r="BK21" s="61"/>
      <c r="BL21" s="51">
        <f t="shared" si="19"/>
        <v>0.9441812653</v>
      </c>
      <c r="BM21" s="51">
        <f t="shared" si="20"/>
        <v>0.01922535525</v>
      </c>
      <c r="BN21" s="51">
        <f t="shared" si="21"/>
        <v>0.03046570183</v>
      </c>
      <c r="BO21" s="51">
        <f t="shared" si="22"/>
        <v>0.006127677591</v>
      </c>
      <c r="BP21" s="51">
        <f t="shared" si="9"/>
        <v>1</v>
      </c>
      <c r="BQ21" s="51">
        <f t="shared" si="23"/>
        <v>0.05822169621</v>
      </c>
      <c r="BR21" s="51">
        <f t="shared" si="24"/>
        <v>0.9143162203</v>
      </c>
      <c r="BS21" s="51">
        <f t="shared" si="25"/>
        <v>0.01341330935</v>
      </c>
      <c r="BT21" s="51">
        <f t="shared" si="26"/>
        <v>0.01404877411</v>
      </c>
      <c r="BU21" s="51">
        <f t="shared" si="10"/>
        <v>1</v>
      </c>
      <c r="BV21" s="51">
        <f t="shared" si="27"/>
        <v>0.03589224337</v>
      </c>
      <c r="BW21" s="51">
        <f t="shared" si="28"/>
        <v>0.005218129788</v>
      </c>
      <c r="BX21" s="51">
        <f t="shared" si="29"/>
        <v>0.9469671755</v>
      </c>
      <c r="BY21" s="51">
        <f t="shared" si="30"/>
        <v>0.01192245133</v>
      </c>
      <c r="BZ21" s="51">
        <f t="shared" si="11"/>
        <v>1</v>
      </c>
      <c r="CA21" s="51">
        <f t="shared" si="31"/>
        <v>0.0009892804814</v>
      </c>
      <c r="CB21" s="51">
        <f t="shared" si="32"/>
        <v>0.007582748629</v>
      </c>
      <c r="CC21" s="51">
        <f t="shared" si="33"/>
        <v>0.001633802949</v>
      </c>
      <c r="CD21" s="51">
        <f t="shared" si="34"/>
        <v>0.9897941679</v>
      </c>
      <c r="CE21" s="51">
        <f t="shared" si="12"/>
        <v>1</v>
      </c>
      <c r="CF21" s="61"/>
      <c r="CG21" s="51">
        <f t="shared" si="35"/>
        <v>0.9441812653</v>
      </c>
      <c r="CH21" s="51">
        <f t="shared" si="36"/>
        <v>0.01922535525</v>
      </c>
      <c r="CI21" s="51">
        <f t="shared" si="37"/>
        <v>0.03046570183</v>
      </c>
      <c r="CJ21" s="51">
        <f t="shared" si="38"/>
        <v>0.006127677591</v>
      </c>
      <c r="CK21" s="51">
        <f t="shared" si="13"/>
        <v>1</v>
      </c>
      <c r="CL21" s="51">
        <f t="shared" si="39"/>
        <v>0.05822169621</v>
      </c>
      <c r="CM21" s="51">
        <f t="shared" si="40"/>
        <v>0.9143162203</v>
      </c>
      <c r="CN21" s="51">
        <f t="shared" si="41"/>
        <v>0.01341330935</v>
      </c>
      <c r="CO21" s="51">
        <f t="shared" si="42"/>
        <v>0.01404877411</v>
      </c>
      <c r="CP21" s="51">
        <f t="shared" si="14"/>
        <v>1</v>
      </c>
      <c r="CQ21" s="51">
        <f t="shared" si="43"/>
        <v>0.03589224337</v>
      </c>
      <c r="CR21" s="51">
        <f t="shared" si="44"/>
        <v>0.005218129788</v>
      </c>
      <c r="CS21" s="51">
        <f t="shared" si="45"/>
        <v>0.9469671755</v>
      </c>
      <c r="CT21" s="51">
        <f t="shared" si="46"/>
        <v>0.01192245133</v>
      </c>
      <c r="CU21" s="51">
        <f t="shared" si="15"/>
        <v>1</v>
      </c>
      <c r="CV21" s="51">
        <f t="shared" si="47"/>
        <v>0.0009892804814</v>
      </c>
      <c r="CW21" s="51">
        <f t="shared" si="48"/>
        <v>0.007582748629</v>
      </c>
      <c r="CX21" s="51">
        <f t="shared" si="49"/>
        <v>0.001633802949</v>
      </c>
      <c r="CY21" s="51">
        <f t="shared" si="50"/>
        <v>0.9897941679</v>
      </c>
      <c r="CZ21" s="51">
        <f t="shared" si="16"/>
        <v>1</v>
      </c>
      <c r="DA21" s="61"/>
      <c r="DB21" s="51">
        <f>(AQ21*Baseline!B$7 + AV21*Baseline!B$11 + BA21*Baseline!B$16 + BF21*Baseline!B$18)</f>
        <v>71070.47476</v>
      </c>
      <c r="DC21" s="51">
        <f>(AR21*Baseline!B$7 + AW21*Baseline!B$11 + BB21*Baseline!B$16 + BG21*Baseline!B$18)</f>
        <v>71061.76162</v>
      </c>
      <c r="DD21" s="51">
        <f>(AS21*Baseline!B$7 + AX21*Baseline!B$11 + BC21*Baseline!B$16 + BH21*Baseline!B$18)</f>
        <v>115851.1935</v>
      </c>
      <c r="DE21" s="51">
        <f>(AT21*Baseline!B$7 + AY21*Baseline!B$11 + BD21*Baseline!B$16 + BI21*Baseline!B$18)</f>
        <v>1260073.71</v>
      </c>
      <c r="DF21" s="51">
        <f t="shared" si="17"/>
        <v>1518057.14</v>
      </c>
      <c r="DG21" s="61"/>
      <c r="DH21" s="51">
        <f t="shared" si="51"/>
        <v>0.04681673233</v>
      </c>
      <c r="DI21" s="51">
        <f t="shared" si="52"/>
        <v>0.04681099266</v>
      </c>
      <c r="DJ21" s="51">
        <f t="shared" si="53"/>
        <v>0.0763154367</v>
      </c>
      <c r="DK21" s="51">
        <f t="shared" si="54"/>
        <v>0.8300568383</v>
      </c>
      <c r="DL21" s="51">
        <f t="shared" si="18"/>
        <v>1</v>
      </c>
      <c r="DM21" s="61"/>
      <c r="DN21" s="51">
        <f>DH21 / (Baseline!B$7/Baseline!B$17)</f>
        <v>4.997378247</v>
      </c>
      <c r="DO21" s="51">
        <f>DI21 / (Baseline!B$11/Baseline!B$17)</f>
        <v>1.130039768</v>
      </c>
      <c r="DP21" s="51">
        <f>DJ21 / (Baseline!B$16/Baseline!B$17)</f>
        <v>1.179304127</v>
      </c>
      <c r="DQ21" s="51">
        <f>DK21 / (Baseline!B$18/Baseline!B$17)</f>
        <v>0.9384525349</v>
      </c>
      <c r="DR21" s="79"/>
      <c r="DS21" s="51">
        <f>(AU21*Baseline!B$34)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0.03277862825</v>
      </c>
      <c r="DT21" s="51">
        <f>(AZ21*Baseline!B$34) + (Baseline!D$88*(1-Baseline!D$89)*Baseline!B$35) + (Baseline!D$88*Baseline!D$89*((1-Baseline!D$90)*Baseline!B$40 + Baseline!D$90*Baseline!B$41))</f>
        <v>0.01096981968</v>
      </c>
      <c r="DU21" s="51">
        <f>(BE21*Baseline!B$34) + (Baseline!F$88*(1-Baseline!F$89)*Baseline!B$35) + (Baseline!F$88*Baseline!F$89*((1-Baseline!F$90)*Baseline!B$40 + Baseline!F$90*Baseline!B$41))</f>
        <v>0.01297445213</v>
      </c>
      <c r="DV21" s="51">
        <f>(BJ21*Baseline!B$34) + (Baseline!H$88*(1-Baseline!H$89)*Baseline!B$35) + (Baseline!H$88*Baseline!H$89*((1-Baseline!H$90)*Baseline!B$40 + Baseline!H$90*Baseline!B$41))</f>
        <v>0.009306289988</v>
      </c>
      <c r="DW21" s="51">
        <f>( DS21*Baseline!B$7 + DT21*Baseline!B$11 + DU21*Baseline!B$16 + DV21*Baseline!B$18 ) / Baseline!B$17</f>
        <v>0.009832470378</v>
      </c>
    </row>
    <row r="22">
      <c r="A22" s="4" t="s">
        <v>20</v>
      </c>
      <c r="B22" s="45">
        <f>MIN( MAX( NORMINV( MCrands!B22, (B$5+B$4)/2, (B$5-B$4)/3.29 ), 0 ), 1 )</f>
        <v>0.3635509746</v>
      </c>
      <c r="C22" s="45">
        <f>MAX( NORMINV( MCrands!C22, (C$5+C$4)/2, (C$5-C$4)/3.29 ), 0 )</f>
        <v>2.631031601</v>
      </c>
      <c r="D22" s="41"/>
      <c r="E22" s="43">
        <f>Baseline!B$33 * (C22 * Baseline!B$66*Baseline!B$66/Baseline!B$73 + Baseline!B$52*Baseline!B$52/Baseline!B$74 + Baseline!B$53*Baseline!B$53/Baseline!B$75 + Baseline!B$54*Baseline!B$54/Baseline!B$76)</f>
        <v>0.00001866901112</v>
      </c>
      <c r="F22" s="43">
        <f>Baseline!B$33 * (C22 * Baseline!B$66*Baseline!B$57/Baseline!B$73 + Baseline!B$52*Baseline!B$67/Baseline!B$74 + Baseline!B$53*Baseline!B$55/Baseline!B$75 + Baseline!B$54*Baseline!B$56/Baseline!B$76)</f>
        <v>0.0000001998156065</v>
      </c>
      <c r="G22" s="45">
        <f>Baseline!B$33 * (C22 * Baseline!B$66*Baseline!B$58/Baseline!B$73 + Baseline!B$52*Baseline!B$59/Baseline!B$74 + Baseline!B$53*Baseline!B$68/Baseline!B$75 + Baseline!B$54*Baseline!B$60/Baseline!B$76)</f>
        <v>0.000000168476058</v>
      </c>
      <c r="H22" s="43">
        <f>Baseline!B$33 * (C22 * Baseline!B$66*Baseline!B$61/Baseline!B$73 + Baseline!B$52*Baseline!B$62/Baseline!B$74 + Baseline!B$53*Baseline!B$63/Baseline!B$75 + Baseline!B$54*Baseline!B$69/Baseline!B$76)</f>
        <v>0.000000003385669497</v>
      </c>
      <c r="I22" s="43">
        <f>Baseline!B$33 * (C22 * Baseline!B$57*Baseline!B$66/Baseline!B$73 + Baseline!B$67*Baseline!B$52/Baseline!B$74 + Baseline!B$55*Baseline!B$53/Baseline!B$75 + Baseline!B$56*Baseline!B$54/Baseline!B$76)</f>
        <v>0.0000001998156065</v>
      </c>
      <c r="J22" s="45">
        <f>Baseline!B$33 * (C22 * Baseline!B$57*Baseline!B$57/Baseline!B$73 + Baseline!B$67*Baseline!B$67/Baseline!B$74 + Baseline!B$55*Baseline!B$55/Baseline!B$75 + Baseline!B$56*Baseline!B$56/Baseline!B$76)</f>
        <v>0.000001763813792</v>
      </c>
      <c r="K22" s="43">
        <f>Baseline!B$33 * (C22 * Baseline!B$57*Baseline!B$58/Baseline!B$73 + Baseline!B$67*Baseline!B$59/Baseline!B$74 + Baseline!B$55*Baseline!B$68/Baseline!B$75 + Baseline!B$56*Baseline!B$60/Baseline!B$76)</f>
        <v>0.00000001374188967</v>
      </c>
      <c r="L22" s="45">
        <f>Baseline!B$33 * (C22 * Baseline!B$57*Baseline!B$61/Baseline!B$73 + Baseline!B$67*Baseline!B$62/Baseline!B$74 + Baseline!B$55*Baseline!B$63/Baseline!B$75 + Baseline!B$56*Baseline!B$69/Baseline!B$76)</f>
        <v>0.00000001439284884</v>
      </c>
      <c r="M22" s="43">
        <f>Baseline!B$33 * (C22 * Baseline!B$58*Baseline!B$66/Baseline!B$73 + Baseline!B$59*Baseline!B$52/Baseline!B$74 + Baseline!B$68*Baseline!B$53/Baseline!B$75 + Baseline!B$60*Baseline!B$54/Baseline!B$76)</f>
        <v>0.000000168476058</v>
      </c>
      <c r="N22" s="45">
        <f>Baseline!B$33 * (C22 * Baseline!B$58*Baseline!B$57/Baseline!B$73 + Baseline!B$59*Baseline!B$67/Baseline!B$74 + Baseline!B$68*Baseline!B$55/Baseline!B$75 + Baseline!B$60*Baseline!B$56/Baseline!B$76)</f>
        <v>0.00000001374188967</v>
      </c>
      <c r="O22" s="45">
        <f>Baseline!B$33 * (C22 * Baseline!B$58*Baseline!B$58/Baseline!B$73 + Baseline!B$59*Baseline!B$59/Baseline!B$74 + Baseline!B$68*Baseline!B$68/Baseline!B$75 + Baseline!B$60*Baseline!B$60/Baseline!B$76)</f>
        <v>0.000001324390198</v>
      </c>
      <c r="P22" s="43">
        <f>Baseline!B$33 * (C22 * Baseline!B$58*Baseline!B$61/Baseline!B$73 + Baseline!B$59*Baseline!B$62/Baseline!B$74 + Baseline!B$68*Baseline!B$63/Baseline!B$75 + Baseline!B$60*Baseline!B$69/Baseline!B$76)</f>
        <v>0.000000001646934397</v>
      </c>
      <c r="Q22" s="43">
        <f>Baseline!B$33 * (C22 * Baseline!B$61*Baseline!B$66/Baseline!B$73 + Baseline!B$62*Baseline!B$52/Baseline!B$74 + Baseline!B$63*Baseline!B$53/Baseline!B$75 + Baseline!B$69*Baseline!B$54/Baseline!B$76)</f>
        <v>0.000000003385669497</v>
      </c>
      <c r="R22" s="43">
        <f>Baseline!B$33 * (C22 * Baseline!B$61*Baseline!B$57/Baseline!B$73 + Baseline!B$62*Baseline!B$67/Baseline!B$74 + Baseline!B$63*Baseline!B$55/Baseline!B$75 + Baseline!B$69*Baseline!B$56/Baseline!B$76)</f>
        <v>0.00000001439284884</v>
      </c>
      <c r="S22" s="43">
        <f>Baseline!B$33 * (C22 * Baseline!B$61*Baseline!B$58/Baseline!B$73 + Baseline!B$62*Baseline!B$59/Baseline!B$74 + Baseline!B$63*Baseline!B$68/Baseline!B$75 + Baseline!B$69*Baseline!B$60/Baseline!B$76)</f>
        <v>0.000000001646934397</v>
      </c>
      <c r="T22" s="43">
        <f>Baseline!B$33 * (C22 * Baseline!B$61*Baseline!B$61/Baseline!B$73 + Baseline!B$62*Baseline!B$62/Baseline!B$74 + Baseline!B$63*Baseline!B$63/Baseline!B$75 + Baseline!B$69*Baseline!B$69/Baseline!B$76)</f>
        <v>0.00000009854654435</v>
      </c>
      <c r="U22" s="41"/>
      <c r="V22" s="43">
        <f>E22 * ( Baseline!B$87 * Baseline!B$7 )</f>
        <v>0.1937656664</v>
      </c>
      <c r="W22" s="43">
        <f>F22 * ( Baseline!D$87 * Baseline!B$11 )</f>
        <v>0.003685917705</v>
      </c>
      <c r="X22" s="43">
        <f>G22 * ( Baseline!F$87 * Baseline!B$16 )</f>
        <v>0.00585197711</v>
      </c>
      <c r="Y22" s="43">
        <f>H22 * ( Baseline!H$87 * Baseline!B$18 )</f>
        <v>0.00119065013</v>
      </c>
      <c r="Z22" s="51">
        <f t="shared" si="1"/>
        <v>0.2044942114</v>
      </c>
      <c r="AA22" s="43">
        <f>I22 * ( Baseline!B$87 * Baseline!B$7 )</f>
        <v>0.00207388618</v>
      </c>
      <c r="AB22" s="45">
        <f>J22 * ( Baseline!D$87 * Baseline!B$11 )</f>
        <v>0.03253635988</v>
      </c>
      <c r="AC22" s="45">
        <f>K22 * ( Baseline!F$87 * Baseline!B$16 )</f>
        <v>0.0004773213758</v>
      </c>
      <c r="AD22" s="45">
        <f>L22 * ( Baseline!F$87 * Baseline!B$16 )</f>
        <v>0.000499932293</v>
      </c>
      <c r="AE22" s="51">
        <f t="shared" si="2"/>
        <v>0.03558749973</v>
      </c>
      <c r="AF22" s="51">
        <f>M22 * ( Baseline!B$87 * Baseline!B$7 )</f>
        <v>0.001748613006</v>
      </c>
      <c r="AG22" s="51">
        <f>N22 * ( Baseline!D$87 * Baseline!B$11 )</f>
        <v>0.0002534910826</v>
      </c>
      <c r="AH22" s="51">
        <f>O22 * ( Baseline!F$87 * Baseline!B$16 )</f>
        <v>0.04600238882</v>
      </c>
      <c r="AI22" s="51">
        <f>P22 * ( Baseline!H$87 * Baseline!B$18 )</f>
        <v>0.0005791831292</v>
      </c>
      <c r="AJ22" s="51">
        <f t="shared" si="3"/>
        <v>0.04858367604</v>
      </c>
      <c r="AK22" s="51">
        <f>Q22 * ( Baseline!B$87 * Baseline!B$7 )</f>
        <v>0.00003513986371</v>
      </c>
      <c r="AL22" s="51">
        <f>R22 * ( Baseline!D$87 * Baseline!B$11 )</f>
        <v>0.0002654990634</v>
      </c>
      <c r="AM22" s="51">
        <f>S22 * ( Baseline!F$87 * Baseline!B$16 )</f>
        <v>0.00005720588736</v>
      </c>
      <c r="AN22" s="51">
        <f>T22 * ( Baseline!H$87 * Baseline!B$18 )</f>
        <v>0.0346562049</v>
      </c>
      <c r="AO22" s="51">
        <f t="shared" si="4"/>
        <v>0.03501404972</v>
      </c>
      <c r="AP22" s="61"/>
      <c r="AQ22" s="51">
        <f>V22 * ( (1-Baseline!B$88-Baseline!B$87) + (1-B22)*Baseline!B$88 )</f>
        <v>0.1269241909</v>
      </c>
      <c r="AR22" s="51">
        <f>W22 * ( (1-Baseline!B$88-Baseline!B$87) + (1-B22)*Baseline!B$88 )</f>
        <v>0.002414422179</v>
      </c>
      <c r="AS22" s="51">
        <f>X22 * ( (1-Baseline!B$88-Baseline!B$87) + (1-B22)*Baseline!B$88 )</f>
        <v>0.003833276936</v>
      </c>
      <c r="AT22" s="51">
        <f>Y22 * ( (1-Baseline!B$88-Baseline!B$87) + (1-B22)*Baseline!B$88 )</f>
        <v>0.0007799230234</v>
      </c>
      <c r="AU22" s="51">
        <f t="shared" si="5"/>
        <v>0.1339518131</v>
      </c>
      <c r="AV22" s="51">
        <f>AA22 * ( (1-Baseline!D$88-Baseline!D$87) + (1-B22)*Baseline!D$88 )</f>
        <v>0.001718271863</v>
      </c>
      <c r="AW22" s="51">
        <f>AB22 * ( (1-Baseline!D$88-Baseline!D$87) + (1-B22)*Baseline!D$88 )</f>
        <v>0.02695727097</v>
      </c>
      <c r="AX22" s="51">
        <f>AC22 * ( (1-Baseline!D$88-Baseline!D$87) + (1-B22)*Baseline!D$88 )</f>
        <v>0.0003954739164</v>
      </c>
      <c r="AY22" s="51">
        <f>AD22 * ( (1-Baseline!D$88-Baseline!D$87) + (1-B22)*Baseline!D$88 )</f>
        <v>0.0004142076846</v>
      </c>
      <c r="AZ22" s="51">
        <f t="shared" si="6"/>
        <v>0.02948522444</v>
      </c>
      <c r="BA22" s="51">
        <f>AF22 * ( (1-Baseline!F$88-Baseline!F$87) + (1-Baseline!B$36)*Baseline!F$88 )</f>
        <v>0.001258357874</v>
      </c>
      <c r="BB22" s="51">
        <f>AG22 * ( (1-Baseline!F$88-Baseline!F$87) + (1-Baseline!B$36)*Baseline!F$88 )</f>
        <v>0.0001824202948</v>
      </c>
      <c r="BC22" s="51">
        <f>AH22 * ( (1-Baseline!F$88-Baseline!F$87) + (1-Baseline!B$36)*Baseline!F$88 )</f>
        <v>0.03310479107</v>
      </c>
      <c r="BD22" s="51">
        <f>AI22 * ( (1-Baseline!F$88-Baseline!F$87) + (1-Baseline!B$36)*Baseline!F$88 )</f>
        <v>0.0004167987136</v>
      </c>
      <c r="BE22" s="51">
        <f t="shared" si="7"/>
        <v>0.03496236796</v>
      </c>
      <c r="BF22" s="51">
        <f>AK22 * ( (1-Baseline!H$88-Baseline!H$87) + (1-Baseline!B$36)*Baseline!H$88 )</f>
        <v>0.00002784201681</v>
      </c>
      <c r="BG22" s="51">
        <f>AL22 * ( (1-Baseline!H$88-Baseline!H$87) + (1-Baseline!B$36)*Baseline!H$88 )</f>
        <v>0.0002103602179</v>
      </c>
      <c r="BH22" s="51">
        <f>AM22 * ( (1-Baseline!H$88-Baseline!H$87) + (1-Baseline!B$36)*Baseline!H$88 )</f>
        <v>0.00004532536868</v>
      </c>
      <c r="BI22" s="51">
        <f>AN22 * ( (1-Baseline!H$88-Baseline!H$87) + (1-Baseline!B$36)*Baseline!H$88 )</f>
        <v>0.02745880427</v>
      </c>
      <c r="BJ22" s="51">
        <f t="shared" si="8"/>
        <v>0.02774233187</v>
      </c>
      <c r="BK22" s="61"/>
      <c r="BL22" s="51">
        <f t="shared" si="19"/>
        <v>0.9475361925</v>
      </c>
      <c r="BM22" s="51">
        <f t="shared" si="20"/>
        <v>0.01802455767</v>
      </c>
      <c r="BN22" s="51">
        <f t="shared" si="21"/>
        <v>0.02861683503</v>
      </c>
      <c r="BO22" s="51">
        <f t="shared" si="22"/>
        <v>0.005822414834</v>
      </c>
      <c r="BP22" s="51">
        <f t="shared" si="9"/>
        <v>1</v>
      </c>
      <c r="BQ22" s="51">
        <f t="shared" si="23"/>
        <v>0.05827569218</v>
      </c>
      <c r="BR22" s="51">
        <f t="shared" si="24"/>
        <v>0.9142637198</v>
      </c>
      <c r="BS22" s="51">
        <f t="shared" si="25"/>
        <v>0.0134126134</v>
      </c>
      <c r="BT22" s="51">
        <f t="shared" si="26"/>
        <v>0.01404797462</v>
      </c>
      <c r="BU22" s="51">
        <f t="shared" si="10"/>
        <v>1</v>
      </c>
      <c r="BV22" s="51">
        <f t="shared" si="27"/>
        <v>0.03599178053</v>
      </c>
      <c r="BW22" s="51">
        <f t="shared" si="28"/>
        <v>0.005217618412</v>
      </c>
      <c r="BX22" s="51">
        <f t="shared" si="29"/>
        <v>0.9468692485</v>
      </c>
      <c r="BY22" s="51">
        <f t="shared" si="30"/>
        <v>0.01192135253</v>
      </c>
      <c r="BZ22" s="51">
        <f t="shared" si="11"/>
        <v>1</v>
      </c>
      <c r="CA22" s="51">
        <f t="shared" si="31"/>
        <v>0.001003593243</v>
      </c>
      <c r="CB22" s="51">
        <f t="shared" si="32"/>
        <v>0.007582643697</v>
      </c>
      <c r="CC22" s="51">
        <f t="shared" si="33"/>
        <v>0.001633798085</v>
      </c>
      <c r="CD22" s="51">
        <f t="shared" si="34"/>
        <v>0.989779965</v>
      </c>
      <c r="CE22" s="51">
        <f t="shared" si="12"/>
        <v>1</v>
      </c>
      <c r="CF22" s="61"/>
      <c r="CG22" s="51">
        <f t="shared" si="35"/>
        <v>0.9475361925</v>
      </c>
      <c r="CH22" s="51">
        <f t="shared" si="36"/>
        <v>0.01802455767</v>
      </c>
      <c r="CI22" s="51">
        <f t="shared" si="37"/>
        <v>0.02861683503</v>
      </c>
      <c r="CJ22" s="51">
        <f t="shared" si="38"/>
        <v>0.005822414834</v>
      </c>
      <c r="CK22" s="51">
        <f t="shared" si="13"/>
        <v>1</v>
      </c>
      <c r="CL22" s="51">
        <f t="shared" si="39"/>
        <v>0.05827569218</v>
      </c>
      <c r="CM22" s="51">
        <f t="shared" si="40"/>
        <v>0.9142637198</v>
      </c>
      <c r="CN22" s="51">
        <f t="shared" si="41"/>
        <v>0.0134126134</v>
      </c>
      <c r="CO22" s="51">
        <f t="shared" si="42"/>
        <v>0.01404797462</v>
      </c>
      <c r="CP22" s="51">
        <f t="shared" si="14"/>
        <v>1</v>
      </c>
      <c r="CQ22" s="51">
        <f t="shared" si="43"/>
        <v>0.03599178053</v>
      </c>
      <c r="CR22" s="51">
        <f t="shared" si="44"/>
        <v>0.005217618412</v>
      </c>
      <c r="CS22" s="51">
        <f t="shared" si="45"/>
        <v>0.9468692485</v>
      </c>
      <c r="CT22" s="51">
        <f t="shared" si="46"/>
        <v>0.01192135253</v>
      </c>
      <c r="CU22" s="51">
        <f t="shared" si="15"/>
        <v>1</v>
      </c>
      <c r="CV22" s="51">
        <f t="shared" si="47"/>
        <v>0.001003593243</v>
      </c>
      <c r="CW22" s="51">
        <f t="shared" si="48"/>
        <v>0.007582643697</v>
      </c>
      <c r="CX22" s="51">
        <f t="shared" si="49"/>
        <v>0.001633798085</v>
      </c>
      <c r="CY22" s="51">
        <f t="shared" si="50"/>
        <v>0.989779965</v>
      </c>
      <c r="CZ22" s="51">
        <f t="shared" si="16"/>
        <v>1</v>
      </c>
      <c r="DA22" s="61"/>
      <c r="DB22" s="51">
        <f>(AQ22*Baseline!B$7 + AV22*Baseline!B$11 + BA22*Baseline!B$16 + BF22*Baseline!B$18)</f>
        <v>70733.80604</v>
      </c>
      <c r="DC22" s="51">
        <f>(AR22*Baseline!B$7 + AW22*Baseline!B$11 + BB22*Baseline!B$16 + BG22*Baseline!B$18)</f>
        <v>69226.02673</v>
      </c>
      <c r="DD22" s="51">
        <f>(AS22*Baseline!B$7 + AX22*Baseline!B$11 + BC22*Baseline!B$16 + BH22*Baseline!B$18)</f>
        <v>115690.0801</v>
      </c>
      <c r="DE22" s="51">
        <f>(AT22*Baseline!B$7 + AY22*Baseline!B$11 + BD22*Baseline!B$16 + BI22*Baseline!B$18)</f>
        <v>1260023.962</v>
      </c>
      <c r="DF22" s="51">
        <f t="shared" si="17"/>
        <v>1515673.875</v>
      </c>
      <c r="DG22" s="61"/>
      <c r="DH22" s="51">
        <f t="shared" si="51"/>
        <v>0.04666822277</v>
      </c>
      <c r="DI22" s="51">
        <f t="shared" si="52"/>
        <v>0.04567343139</v>
      </c>
      <c r="DJ22" s="51">
        <f t="shared" si="53"/>
        <v>0.07632913783</v>
      </c>
      <c r="DK22" s="51">
        <f t="shared" si="54"/>
        <v>0.831329208</v>
      </c>
      <c r="DL22" s="51">
        <f t="shared" si="18"/>
        <v>1</v>
      </c>
      <c r="DM22" s="61"/>
      <c r="DN22" s="51">
        <f>DH22 / (Baseline!B$7/Baseline!B$17)</f>
        <v>4.981525828</v>
      </c>
      <c r="DO22" s="51">
        <f>DI22 / (Baseline!B$11/Baseline!B$17)</f>
        <v>1.102578494</v>
      </c>
      <c r="DP22" s="51">
        <f>DJ22 / (Baseline!B$16/Baseline!B$17)</f>
        <v>1.179515851</v>
      </c>
      <c r="DQ22" s="51">
        <f>DK22 / (Baseline!B$18/Baseline!B$17)</f>
        <v>0.9398910612</v>
      </c>
      <c r="DR22" s="79"/>
      <c r="DS22" s="51">
        <f>(AU22*Baseline!B$34)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0.03262230321</v>
      </c>
      <c r="DT22" s="51">
        <f>(AZ22*Baseline!B$34) + (Baseline!D$88*(1-Baseline!D$89)*Baseline!B$35) + (Baseline!D$88*Baseline!D$89*((1-Baseline!D$90)*Baseline!B$40 + Baseline!D$90*Baseline!B$41))</f>
        <v>0.01083635167</v>
      </c>
      <c r="DU22" s="51">
        <f>(BE22*Baseline!B$34) + (Baseline!F$88*(1-Baseline!F$89)*Baseline!B$35) + (Baseline!F$88*Baseline!F$89*((1-Baseline!F$90)*Baseline!B$40 + Baseline!F$90*Baseline!B$41))</f>
        <v>0.01297499519</v>
      </c>
      <c r="DV22" s="51">
        <f>(BJ22*Baseline!B$34) + (Baseline!H$88*(1-Baseline!H$89)*Baseline!B$35) + (Baseline!H$88*Baseline!H$89*((1-Baseline!H$90)*Baseline!B$40 + Baseline!H$90*Baseline!B$41))</f>
        <v>0.009306349781</v>
      </c>
      <c r="DW22" s="51">
        <f>( DS22*Baseline!B$7 + DT22*Baseline!B$11 + DU22*Baseline!B$16 + DV22*Baseline!B$18 ) / Baseline!B$17</f>
        <v>0.009825565108</v>
      </c>
    </row>
    <row r="23">
      <c r="A23" s="4" t="s">
        <v>21</v>
      </c>
      <c r="B23" s="45">
        <f>MIN( MAX( NORMINV( MCrands!B23, (B$5+B$4)/2, (B$5-B$4)/3.29 ), 0 ), 1 )</f>
        <v>0.5026465724</v>
      </c>
      <c r="C23" s="45">
        <f>MAX( NORMINV( MCrands!C23, (C$5+C$4)/2, (C$5-C$4)/3.29 ), 0 )</f>
        <v>2.365456871</v>
      </c>
      <c r="D23" s="41"/>
      <c r="E23" s="43">
        <f>Baseline!B$33 * (C23 * Baseline!B$66*Baseline!B$66/Baseline!B$73 + Baseline!B$52*Baseline!B$52/Baseline!B$74 + Baseline!B$53*Baseline!B$53/Baseline!B$75 + Baseline!B$54*Baseline!B$54/Baseline!B$76)</f>
        <v>0.00001678873566</v>
      </c>
      <c r="F23" s="43">
        <f>Baseline!B$33 * (C23 * Baseline!B$66*Baseline!B$57/Baseline!B$73 + Baseline!B$52*Baseline!B$67/Baseline!B$74 + Baseline!B$53*Baseline!B$55/Baseline!B$75 + Baseline!B$54*Baseline!B$56/Baseline!B$76)</f>
        <v>0.0000001995187209</v>
      </c>
      <c r="G23" s="45">
        <f>Baseline!B$33 * (C23 * Baseline!B$66*Baseline!B$58/Baseline!B$73 + Baseline!B$52*Baseline!B$59/Baseline!B$74 + Baseline!B$53*Baseline!B$68/Baseline!B$75 + Baseline!B$54*Baseline!B$60/Baseline!B$76)</f>
        <v>0.0000001677462142</v>
      </c>
      <c r="H23" s="43">
        <f>Baseline!B$33 * (C23 * Baseline!B$66*Baseline!B$61/Baseline!B$73 + Baseline!B$52*Baseline!B$62/Baseline!B$74 + Baseline!B$53*Baseline!B$63/Baseline!B$75 + Baseline!B$54*Baseline!B$69/Baseline!B$76)</f>
        <v>0.00000000331268512</v>
      </c>
      <c r="I23" s="43">
        <f>Baseline!B$33 * (C23 * Baseline!B$57*Baseline!B$66/Baseline!B$73 + Baseline!B$67*Baseline!B$52/Baseline!B$74 + Baseline!B$55*Baseline!B$53/Baseline!B$75 + Baseline!B$56*Baseline!B$54/Baseline!B$76)</f>
        <v>0.0000001995187209</v>
      </c>
      <c r="J23" s="45">
        <f>Baseline!B$33 * (C23 * Baseline!B$57*Baseline!B$57/Baseline!B$73 + Baseline!B$67*Baseline!B$67/Baseline!B$74 + Baseline!B$55*Baseline!B$55/Baseline!B$75 + Baseline!B$56*Baseline!B$56/Baseline!B$76)</f>
        <v>0.000001763813745</v>
      </c>
      <c r="K23" s="43">
        <f>Baseline!B$33 * (C23 * Baseline!B$57*Baseline!B$58/Baseline!B$73 + Baseline!B$67*Baseline!B$59/Baseline!B$74 + Baseline!B$55*Baseline!B$68/Baseline!B$75 + Baseline!B$56*Baseline!B$60/Baseline!B$76)</f>
        <v>0.00000001374177443</v>
      </c>
      <c r="L23" s="45">
        <f>Baseline!B$33 * (C23 * Baseline!B$57*Baseline!B$61/Baseline!B$73 + Baseline!B$67*Baseline!B$62/Baseline!B$74 + Baseline!B$55*Baseline!B$63/Baseline!B$75 + Baseline!B$56*Baseline!B$69/Baseline!B$76)</f>
        <v>0.00000001439283732</v>
      </c>
      <c r="M23" s="43">
        <f>Baseline!B$33 * (C23 * Baseline!B$58*Baseline!B$66/Baseline!B$73 + Baseline!B$59*Baseline!B$52/Baseline!B$74 + Baseline!B$68*Baseline!B$53/Baseline!B$75 + Baseline!B$60*Baseline!B$54/Baseline!B$76)</f>
        <v>0.0000001677462142</v>
      </c>
      <c r="N23" s="45">
        <f>Baseline!B$33 * (C23 * Baseline!B$58*Baseline!B$57/Baseline!B$73 + Baseline!B$59*Baseline!B$67/Baseline!B$74 + Baseline!B$68*Baseline!B$55/Baseline!B$75 + Baseline!B$60*Baseline!B$56/Baseline!B$76)</f>
        <v>0.00000001374177443</v>
      </c>
      <c r="O23" s="45">
        <f>Baseline!B$33 * (C23 * Baseline!B$58*Baseline!B$58/Baseline!B$73 + Baseline!B$59*Baseline!B$59/Baseline!B$74 + Baseline!B$68*Baseline!B$68/Baseline!B$75 + Baseline!B$60*Baseline!B$60/Baseline!B$76)</f>
        <v>0.000001324389915</v>
      </c>
      <c r="P23" s="43">
        <f>Baseline!B$33 * (C23 * Baseline!B$58*Baseline!B$61/Baseline!B$73 + Baseline!B$59*Baseline!B$62/Baseline!B$74 + Baseline!B$68*Baseline!B$63/Baseline!B$75 + Baseline!B$60*Baseline!B$69/Baseline!B$76)</f>
        <v>0.000000001646906068</v>
      </c>
      <c r="Q23" s="43">
        <f>Baseline!B$33 * (C23 * Baseline!B$61*Baseline!B$66/Baseline!B$73 + Baseline!B$62*Baseline!B$52/Baseline!B$74 + Baseline!B$63*Baseline!B$53/Baseline!B$75 + Baseline!B$69*Baseline!B$54/Baseline!B$76)</f>
        <v>0.00000000331268512</v>
      </c>
      <c r="R23" s="43">
        <f>Baseline!B$33 * (C23 * Baseline!B$61*Baseline!B$57/Baseline!B$73 + Baseline!B$62*Baseline!B$67/Baseline!B$74 + Baseline!B$63*Baseline!B$55/Baseline!B$75 + Baseline!B$69*Baseline!B$56/Baseline!B$76)</f>
        <v>0.00000001439283732</v>
      </c>
      <c r="S23" s="43">
        <f>Baseline!B$33 * (C23 * Baseline!B$61*Baseline!B$58/Baseline!B$73 + Baseline!B$62*Baseline!B$59/Baseline!B$74 + Baseline!B$63*Baseline!B$68/Baseline!B$75 + Baseline!B$69*Baseline!B$60/Baseline!B$76)</f>
        <v>0.000000001646906068</v>
      </c>
      <c r="T23" s="43">
        <f>Baseline!B$33 * (C23 * Baseline!B$61*Baseline!B$61/Baseline!B$73 + Baseline!B$62*Baseline!B$62/Baseline!B$74 + Baseline!B$63*Baseline!B$63/Baseline!B$75 + Baseline!B$69*Baseline!B$69/Baseline!B$76)</f>
        <v>0.00000009854654152</v>
      </c>
      <c r="U23" s="41"/>
      <c r="V23" s="43">
        <f>E23 * ( Baseline!B$87 * Baseline!B$7 )</f>
        <v>0.1742502875</v>
      </c>
      <c r="W23" s="43">
        <f>F23 * ( Baseline!D$87 * Baseline!B$11 )</f>
        <v>0.003680441176</v>
      </c>
      <c r="X23" s="43">
        <f>G23 * ( Baseline!F$87 * Baseline!B$16 )</f>
        <v>0.005826626155</v>
      </c>
      <c r="Y23" s="43">
        <f>H23 * ( Baseline!H$87 * Baseline!B$18 )</f>
        <v>0.001164983461</v>
      </c>
      <c r="Z23" s="51">
        <f t="shared" si="1"/>
        <v>0.1849223382</v>
      </c>
      <c r="AA23" s="43">
        <f>I23 * ( Baseline!B$87 * Baseline!B$7 )</f>
        <v>0.002070804804</v>
      </c>
      <c r="AB23" s="45">
        <f>J23 * ( Baseline!D$87 * Baseline!B$11 )</f>
        <v>0.03253635902</v>
      </c>
      <c r="AC23" s="45">
        <f>K23 * ( Baseline!F$87 * Baseline!B$16 )</f>
        <v>0.000477317373</v>
      </c>
      <c r="AD23" s="45">
        <f>L23 * ( Baseline!F$87 * Baseline!B$16 )</f>
        <v>0.0004999318928</v>
      </c>
      <c r="AE23" s="51">
        <f t="shared" si="2"/>
        <v>0.03558441309</v>
      </c>
      <c r="AF23" s="51">
        <f>M23 * ( Baseline!B$87 * Baseline!B$7 )</f>
        <v>0.001741037957</v>
      </c>
      <c r="AG23" s="51">
        <f>N23 * ( Baseline!D$87 * Baseline!B$11 )</f>
        <v>0.0002534889569</v>
      </c>
      <c r="AH23" s="51">
        <f>O23 * ( Baseline!F$87 * Baseline!B$16 )</f>
        <v>0.04600237898</v>
      </c>
      <c r="AI23" s="51">
        <f>P23 * ( Baseline!H$87 * Baseline!B$18 )</f>
        <v>0.0005791731665</v>
      </c>
      <c r="AJ23" s="51">
        <f t="shared" si="3"/>
        <v>0.04857607906</v>
      </c>
      <c r="AK23" s="51">
        <f>Q23 * ( Baseline!B$87 * Baseline!B$7 )</f>
        <v>0.00003438235887</v>
      </c>
      <c r="AL23" s="51">
        <f>R23 * ( Baseline!D$87 * Baseline!B$11 )</f>
        <v>0.0002654988508</v>
      </c>
      <c r="AM23" s="51">
        <f>S23 * ( Baseline!F$87 * Baseline!B$16 )</f>
        <v>0.00005720490335</v>
      </c>
      <c r="AN23" s="51">
        <f>T23 * ( Baseline!H$87 * Baseline!B$18 )</f>
        <v>0.0346562039</v>
      </c>
      <c r="AO23" s="51">
        <f t="shared" si="4"/>
        <v>0.03501329002</v>
      </c>
      <c r="AP23" s="61"/>
      <c r="AQ23" s="51">
        <f>V23 * ( (1-Baseline!B$88-Baseline!B$87) + (1-B23)*Baseline!B$88 )</f>
        <v>0.09256951564</v>
      </c>
      <c r="AR23" s="51">
        <f>W23 * ( (1-Baseline!B$88-Baseline!B$87) + (1-B23)*Baseline!B$88 )</f>
        <v>0.001955214319</v>
      </c>
      <c r="AS23" s="51">
        <f>X23 * ( (1-Baseline!B$88-Baseline!B$87) + (1-B23)*Baseline!B$88 )</f>
        <v>0.003095363393</v>
      </c>
      <c r="AT23" s="51">
        <f>Y23 * ( (1-Baseline!B$88-Baseline!B$87) + (1-B23)*Baseline!B$88 )</f>
        <v>0.0006188911151</v>
      </c>
      <c r="AU23" s="51">
        <f t="shared" si="5"/>
        <v>0.09823898446</v>
      </c>
      <c r="AV23" s="51">
        <f>AA23 * ( (1-Baseline!D$88-Baseline!D$87) + (1-B23)*Baseline!D$88 )</f>
        <v>0.001586677014</v>
      </c>
      <c r="AW23" s="51">
        <f>AB23 * ( (1-Baseline!D$88-Baseline!D$87) + (1-B23)*Baseline!D$88 )</f>
        <v>0.02492977265</v>
      </c>
      <c r="AX23" s="51">
        <f>AC23 * ( (1-Baseline!D$88-Baseline!D$87) + (1-B23)*Baseline!D$88 )</f>
        <v>0.0003657266501</v>
      </c>
      <c r="AY23" s="51">
        <f>AD23 * ( (1-Baseline!D$88-Baseline!D$87) + (1-B23)*Baseline!D$88 )</f>
        <v>0.0003830541831</v>
      </c>
      <c r="AZ23" s="51">
        <f t="shared" si="6"/>
        <v>0.02726523049</v>
      </c>
      <c r="BA23" s="51">
        <f>AF23 * ( (1-Baseline!F$88-Baseline!F$87) + (1-Baseline!B$36)*Baseline!F$88 )</f>
        <v>0.001252906627</v>
      </c>
      <c r="BB23" s="51">
        <f>AG23 * ( (1-Baseline!F$88-Baseline!F$87) + (1-Baseline!B$36)*Baseline!F$88 )</f>
        <v>0.000182418765</v>
      </c>
      <c r="BC23" s="51">
        <f>AH23 * ( (1-Baseline!F$88-Baseline!F$87) + (1-Baseline!B$36)*Baseline!F$88 )</f>
        <v>0.03310478399</v>
      </c>
      <c r="BD23" s="51">
        <f>AI23 * ( (1-Baseline!F$88-Baseline!F$87) + (1-Baseline!B$36)*Baseline!F$88 )</f>
        <v>0.0004167915442</v>
      </c>
      <c r="BE23" s="51">
        <f t="shared" si="7"/>
        <v>0.03495690093</v>
      </c>
      <c r="BF23" s="51">
        <f>AK23 * ( (1-Baseline!H$88-Baseline!H$87) + (1-Baseline!B$36)*Baseline!H$88 )</f>
        <v>0.00002724183058</v>
      </c>
      <c r="BG23" s="51">
        <f>AL23 * ( (1-Baseline!H$88-Baseline!H$87) + (1-Baseline!B$36)*Baseline!H$88 )</f>
        <v>0.0002103600495</v>
      </c>
      <c r="BH23" s="51">
        <f>AM23 * ( (1-Baseline!H$88-Baseline!H$87) + (1-Baseline!B$36)*Baseline!H$88 )</f>
        <v>0.00004532458902</v>
      </c>
      <c r="BI23" s="51">
        <f>AN23 * ( (1-Baseline!H$88-Baseline!H$87) + (1-Baseline!B$36)*Baseline!H$88 )</f>
        <v>0.02745880348</v>
      </c>
      <c r="BJ23" s="51">
        <f t="shared" si="8"/>
        <v>0.02774172995</v>
      </c>
      <c r="BK23" s="61"/>
      <c r="BL23" s="51">
        <f t="shared" si="19"/>
        <v>0.9422890123</v>
      </c>
      <c r="BM23" s="51">
        <f t="shared" si="20"/>
        <v>0.01990263162</v>
      </c>
      <c r="BN23" s="51">
        <f t="shared" si="21"/>
        <v>0.03150850357</v>
      </c>
      <c r="BO23" s="51">
        <f t="shared" si="22"/>
        <v>0.006299852533</v>
      </c>
      <c r="BP23" s="51">
        <f t="shared" si="9"/>
        <v>1</v>
      </c>
      <c r="BQ23" s="51">
        <f t="shared" si="23"/>
        <v>0.05819415369</v>
      </c>
      <c r="BR23" s="51">
        <f t="shared" si="24"/>
        <v>0.914343</v>
      </c>
      <c r="BS23" s="51">
        <f t="shared" si="25"/>
        <v>0.01341366434</v>
      </c>
      <c r="BT23" s="51">
        <f t="shared" si="26"/>
        <v>0.01404918191</v>
      </c>
      <c r="BU23" s="51">
        <f t="shared" si="10"/>
        <v>1</v>
      </c>
      <c r="BV23" s="51">
        <f t="shared" si="27"/>
        <v>0.03584146746</v>
      </c>
      <c r="BW23" s="51">
        <f t="shared" si="28"/>
        <v>0.005218390652</v>
      </c>
      <c r="BX23" s="51">
        <f t="shared" si="29"/>
        <v>0.94701713</v>
      </c>
      <c r="BY23" s="51">
        <f t="shared" si="30"/>
        <v>0.01192301185</v>
      </c>
      <c r="BZ23" s="51">
        <f t="shared" si="11"/>
        <v>1</v>
      </c>
      <c r="CA23" s="51">
        <f t="shared" si="31"/>
        <v>0.000981980238</v>
      </c>
      <c r="CB23" s="51">
        <f t="shared" si="32"/>
        <v>0.007582802149</v>
      </c>
      <c r="CC23" s="51">
        <f t="shared" si="33"/>
        <v>0.00163380543</v>
      </c>
      <c r="CD23" s="51">
        <f t="shared" si="34"/>
        <v>0.9898014122</v>
      </c>
      <c r="CE23" s="51">
        <f t="shared" si="12"/>
        <v>1</v>
      </c>
      <c r="CF23" s="61"/>
      <c r="CG23" s="51">
        <f t="shared" si="35"/>
        <v>0.9422890123</v>
      </c>
      <c r="CH23" s="51">
        <f t="shared" si="36"/>
        <v>0.01990263162</v>
      </c>
      <c r="CI23" s="51">
        <f t="shared" si="37"/>
        <v>0.03150850357</v>
      </c>
      <c r="CJ23" s="51">
        <f t="shared" si="38"/>
        <v>0.006299852533</v>
      </c>
      <c r="CK23" s="51">
        <f t="shared" si="13"/>
        <v>1</v>
      </c>
      <c r="CL23" s="51">
        <f t="shared" si="39"/>
        <v>0.05819415369</v>
      </c>
      <c r="CM23" s="51">
        <f t="shared" si="40"/>
        <v>0.914343</v>
      </c>
      <c r="CN23" s="51">
        <f t="shared" si="41"/>
        <v>0.01341366434</v>
      </c>
      <c r="CO23" s="51">
        <f t="shared" si="42"/>
        <v>0.01404918191</v>
      </c>
      <c r="CP23" s="51">
        <f t="shared" si="14"/>
        <v>1</v>
      </c>
      <c r="CQ23" s="51">
        <f t="shared" si="43"/>
        <v>0.03584146746</v>
      </c>
      <c r="CR23" s="51">
        <f t="shared" si="44"/>
        <v>0.005218390652</v>
      </c>
      <c r="CS23" s="51">
        <f t="shared" si="45"/>
        <v>0.94701713</v>
      </c>
      <c r="CT23" s="51">
        <f t="shared" si="46"/>
        <v>0.01192301185</v>
      </c>
      <c r="CU23" s="51">
        <f t="shared" si="15"/>
        <v>1</v>
      </c>
      <c r="CV23" s="51">
        <f t="shared" si="47"/>
        <v>0.000981980238</v>
      </c>
      <c r="CW23" s="51">
        <f t="shared" si="48"/>
        <v>0.007582802149</v>
      </c>
      <c r="CX23" s="51">
        <f t="shared" si="49"/>
        <v>0.00163380543</v>
      </c>
      <c r="CY23" s="51">
        <f t="shared" si="50"/>
        <v>0.9898014122</v>
      </c>
      <c r="CZ23" s="51">
        <f t="shared" si="16"/>
        <v>1</v>
      </c>
      <c r="DA23" s="61"/>
      <c r="DB23" s="51">
        <f>(AQ23*Baseline!B$7 + AV23*Baseline!B$11 + BA23*Baseline!B$16 + BF23*Baseline!B$18)</f>
        <v>53743.83053</v>
      </c>
      <c r="DC23" s="51">
        <f>(AR23*Baseline!B$7 + AW23*Baseline!B$11 + BB23*Baseline!B$16 + BG23*Baseline!B$18)</f>
        <v>64655.21844</v>
      </c>
      <c r="DD23" s="51">
        <f>(AS23*Baseline!B$7 + AX23*Baseline!B$11 + BC23*Baseline!B$16 + BH23*Baseline!B$18)</f>
        <v>115268.338</v>
      </c>
      <c r="DE23" s="51">
        <f>(AT23*Baseline!B$7 + AY23*Baseline!B$11 + BD23*Baseline!B$16 + BI23*Baseline!B$18)</f>
        <v>1259878.991</v>
      </c>
      <c r="DF23" s="51">
        <f t="shared" si="17"/>
        <v>1493546.378</v>
      </c>
      <c r="DG23" s="61"/>
      <c r="DH23" s="51">
        <f t="shared" si="51"/>
        <v>0.03598403861</v>
      </c>
      <c r="DI23" s="51">
        <f t="shared" si="52"/>
        <v>0.04328972932</v>
      </c>
      <c r="DJ23" s="51">
        <f t="shared" si="53"/>
        <v>0.07717760874</v>
      </c>
      <c r="DK23" s="51">
        <f t="shared" si="54"/>
        <v>0.8435486233</v>
      </c>
      <c r="DL23" s="51">
        <f t="shared" si="18"/>
        <v>1</v>
      </c>
      <c r="DM23" s="61"/>
      <c r="DN23" s="51">
        <f>DH23 / (Baseline!B$7/Baseline!B$17)</f>
        <v>3.841059443</v>
      </c>
      <c r="DO23" s="51">
        <f>DI23 / (Baseline!B$11/Baseline!B$17)</f>
        <v>1.045034785</v>
      </c>
      <c r="DP23" s="51">
        <f>DJ23 / (Baseline!B$16/Baseline!B$17)</f>
        <v>1.192627291</v>
      </c>
      <c r="DQ23" s="51">
        <f>DK23 / (Baseline!B$18/Baseline!B$17)</f>
        <v>0.953706189</v>
      </c>
      <c r="DR23" s="79"/>
      <c r="DS23" s="51">
        <f>(AU23*Baseline!B$34)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0.02726537892</v>
      </c>
      <c r="DT23" s="51">
        <f>(AZ23*Baseline!B$34) + (Baseline!D$88*(1-Baseline!D$89)*Baseline!B$35) + (Baseline!D$88*Baseline!D$89*((1-Baseline!D$90)*Baseline!B$40 + Baseline!D$90*Baseline!B$41))</f>
        <v>0.01050335257</v>
      </c>
      <c r="DU23" s="51">
        <f>(BE23*Baseline!B$34) + (Baseline!F$88*(1-Baseline!F$89)*Baseline!B$35) + (Baseline!F$88*Baseline!F$89*((1-Baseline!F$90)*Baseline!B$40 + Baseline!F$90*Baseline!B$41))</f>
        <v>0.01297417514</v>
      </c>
      <c r="DV23" s="51">
        <f>(BJ23*Baseline!B$34) + (Baseline!H$88*(1-Baseline!H$89)*Baseline!B$35) + (Baseline!H$88*Baseline!H$89*((1-Baseline!H$90)*Baseline!B$40 + Baseline!H$90*Baseline!B$41))</f>
        <v>0.009306259492</v>
      </c>
      <c r="DW23" s="51">
        <f>( DS23*Baseline!B$7 + DT23*Baseline!B$11 + DU23*Baseline!B$16 + DV23*Baseline!B$18 ) / Baseline!B$17</f>
        <v>0.009761452907</v>
      </c>
    </row>
    <row r="24">
      <c r="A24" s="4" t="s">
        <v>22</v>
      </c>
      <c r="B24" s="45">
        <f>MIN( MAX( NORMINV( MCrands!B24, (B$5+B$4)/2, (B$5-B$4)/3.29 ), 0 ), 1 )</f>
        <v>0.4968514202</v>
      </c>
      <c r="C24" s="45">
        <f>MAX( NORMINV( MCrands!C24, (C$5+C$4)/2, (C$5-C$4)/3.29 ), 0 )</f>
        <v>2.675779485</v>
      </c>
      <c r="D24" s="41"/>
      <c r="E24" s="43">
        <f>Baseline!B$33 * (C24 * Baseline!B$66*Baseline!B$66/Baseline!B$73 + Baseline!B$52*Baseline!B$52/Baseline!B$74 + Baseline!B$53*Baseline!B$53/Baseline!B$75 + Baseline!B$54*Baseline!B$54/Baseline!B$76)</f>
        <v>0.00001898582721</v>
      </c>
      <c r="F24" s="43">
        <f>Baseline!B$33 * (C24 * Baseline!B$66*Baseline!B$57/Baseline!B$73 + Baseline!B$52*Baseline!B$67/Baseline!B$74 + Baseline!B$53*Baseline!B$55/Baseline!B$75 + Baseline!B$54*Baseline!B$56/Baseline!B$76)</f>
        <v>0.0000001998656301</v>
      </c>
      <c r="G24" s="45">
        <f>Baseline!B$33 * (C24 * Baseline!B$66*Baseline!B$58/Baseline!B$73 + Baseline!B$52*Baseline!B$59/Baseline!B$74 + Baseline!B$53*Baseline!B$68/Baseline!B$75 + Baseline!B$54*Baseline!B$60/Baseline!B$76)</f>
        <v>0.0000001685990326</v>
      </c>
      <c r="H24" s="43">
        <f>Baseline!B$33 * (C24 * Baseline!B$66*Baseline!B$61/Baseline!B$73 + Baseline!B$52*Baseline!B$62/Baseline!B$74 + Baseline!B$53*Baseline!B$63/Baseline!B$75 + Baseline!B$54*Baseline!B$69/Baseline!B$76)</f>
        <v>0.000000003397966963</v>
      </c>
      <c r="I24" s="43">
        <f>Baseline!B$33 * (C24 * Baseline!B$57*Baseline!B$66/Baseline!B$73 + Baseline!B$67*Baseline!B$52/Baseline!B$74 + Baseline!B$55*Baseline!B$53/Baseline!B$75 + Baseline!B$56*Baseline!B$54/Baseline!B$76)</f>
        <v>0.0000001998656301</v>
      </c>
      <c r="J24" s="45">
        <f>Baseline!B$33 * (C24 * Baseline!B$57*Baseline!B$57/Baseline!B$73 + Baseline!B$67*Baseline!B$67/Baseline!B$74 + Baseline!B$55*Baseline!B$55/Baseline!B$75 + Baseline!B$56*Baseline!B$56/Baseline!B$76)</f>
        <v>0.0000017638138</v>
      </c>
      <c r="K24" s="43">
        <f>Baseline!B$33 * (C24 * Baseline!B$57*Baseline!B$58/Baseline!B$73 + Baseline!B$67*Baseline!B$59/Baseline!B$74 + Baseline!B$55*Baseline!B$68/Baseline!B$75 + Baseline!B$56*Baseline!B$60/Baseline!B$76)</f>
        <v>0.00000001374190908</v>
      </c>
      <c r="L24" s="45">
        <f>Baseline!B$33 * (C24 * Baseline!B$57*Baseline!B$61/Baseline!B$73 + Baseline!B$67*Baseline!B$62/Baseline!B$74 + Baseline!B$55*Baseline!B$63/Baseline!B$75 + Baseline!B$56*Baseline!B$69/Baseline!B$76)</f>
        <v>0.00000001439285078</v>
      </c>
      <c r="M24" s="43">
        <f>Baseline!B$33 * (C24 * Baseline!B$58*Baseline!B$66/Baseline!B$73 + Baseline!B$59*Baseline!B$52/Baseline!B$74 + Baseline!B$68*Baseline!B$53/Baseline!B$75 + Baseline!B$60*Baseline!B$54/Baseline!B$76)</f>
        <v>0.0000001685990326</v>
      </c>
      <c r="N24" s="45">
        <f>Baseline!B$33 * (C24 * Baseline!B$58*Baseline!B$57/Baseline!B$73 + Baseline!B$59*Baseline!B$67/Baseline!B$74 + Baseline!B$68*Baseline!B$55/Baseline!B$75 + Baseline!B$60*Baseline!B$56/Baseline!B$76)</f>
        <v>0.00000001374190908</v>
      </c>
      <c r="O24" s="45">
        <f>Baseline!B$33 * (C24 * Baseline!B$58*Baseline!B$58/Baseline!B$73 + Baseline!B$59*Baseline!B$59/Baseline!B$74 + Baseline!B$68*Baseline!B$68/Baseline!B$75 + Baseline!B$60*Baseline!B$60/Baseline!B$76)</f>
        <v>0.000001324390246</v>
      </c>
      <c r="P24" s="43">
        <f>Baseline!B$33 * (C24 * Baseline!B$58*Baseline!B$61/Baseline!B$73 + Baseline!B$59*Baseline!B$62/Baseline!B$74 + Baseline!B$68*Baseline!B$63/Baseline!B$75 + Baseline!B$60*Baseline!B$69/Baseline!B$76)</f>
        <v>0.000000001646939171</v>
      </c>
      <c r="Q24" s="43">
        <f>Baseline!B$33 * (C24 * Baseline!B$61*Baseline!B$66/Baseline!B$73 + Baseline!B$62*Baseline!B$52/Baseline!B$74 + Baseline!B$63*Baseline!B$53/Baseline!B$75 + Baseline!B$69*Baseline!B$54/Baseline!B$76)</f>
        <v>0.000000003397966963</v>
      </c>
      <c r="R24" s="43">
        <f>Baseline!B$33 * (C24 * Baseline!B$61*Baseline!B$57/Baseline!B$73 + Baseline!B$62*Baseline!B$67/Baseline!B$74 + Baseline!B$63*Baseline!B$55/Baseline!B$75 + Baseline!B$69*Baseline!B$56/Baseline!B$76)</f>
        <v>0.00000001439285078</v>
      </c>
      <c r="S24" s="43">
        <f>Baseline!B$33 * (C24 * Baseline!B$61*Baseline!B$58/Baseline!B$73 + Baseline!B$62*Baseline!B$59/Baseline!B$74 + Baseline!B$63*Baseline!B$68/Baseline!B$75 + Baseline!B$69*Baseline!B$60/Baseline!B$76)</f>
        <v>0.000000001646939171</v>
      </c>
      <c r="T24" s="43">
        <f>Baseline!B$33 * (C24 * Baseline!B$61*Baseline!B$61/Baseline!B$73 + Baseline!B$62*Baseline!B$62/Baseline!B$74 + Baseline!B$63*Baseline!B$63/Baseline!B$75 + Baseline!B$69*Baseline!B$69/Baseline!B$76)</f>
        <v>0.00000009854654483</v>
      </c>
      <c r="U24" s="41"/>
      <c r="V24" s="43">
        <f>E24 * ( Baseline!B$87 * Baseline!B$7 )</f>
        <v>0.1970539006</v>
      </c>
      <c r="W24" s="43">
        <f>F24 * ( Baseline!D$87 * Baseline!B$11 )</f>
        <v>0.00368684047</v>
      </c>
      <c r="X24" s="43">
        <f>G24 * ( Baseline!F$87 * Baseline!B$16 )</f>
        <v>0.005856248607</v>
      </c>
      <c r="Y24" s="43">
        <f>H24 * ( Baseline!H$87 * Baseline!B$18 )</f>
        <v>0.001194974822</v>
      </c>
      <c r="Z24" s="51">
        <f t="shared" si="1"/>
        <v>0.2077919645</v>
      </c>
      <c r="AA24" s="43">
        <f>I24 * ( Baseline!B$87 * Baseline!B$7 )</f>
        <v>0.002074405375</v>
      </c>
      <c r="AB24" s="45">
        <f>J24 * ( Baseline!D$87 * Baseline!B$11 )</f>
        <v>0.03253636003</v>
      </c>
      <c r="AC24" s="45">
        <f>K24 * ( Baseline!F$87 * Baseline!B$16 )</f>
        <v>0.0004773220503</v>
      </c>
      <c r="AD24" s="45">
        <f>L24 * ( Baseline!F$87 * Baseline!B$16 )</f>
        <v>0.0004999323605</v>
      </c>
      <c r="AE24" s="51">
        <f t="shared" si="2"/>
        <v>0.03558801981</v>
      </c>
      <c r="AF24" s="51">
        <f>M24 * ( Baseline!B$87 * Baseline!B$7 )</f>
        <v>0.00174988936</v>
      </c>
      <c r="AG24" s="51">
        <f>N24 * ( Baseline!D$87 * Baseline!B$11 )</f>
        <v>0.0002534914408</v>
      </c>
      <c r="AH24" s="51">
        <f>O24 * ( Baseline!F$87 * Baseline!B$16 )</f>
        <v>0.04600239048</v>
      </c>
      <c r="AI24" s="51">
        <f>P24 * ( Baseline!H$87 * Baseline!B$18 )</f>
        <v>0.0005791848079</v>
      </c>
      <c r="AJ24" s="51">
        <f t="shared" si="3"/>
        <v>0.04858495609</v>
      </c>
      <c r="AK24" s="51">
        <f>Q24 * ( Baseline!B$87 * Baseline!B$7 )</f>
        <v>0.00003526749911</v>
      </c>
      <c r="AL24" s="51">
        <f>R24 * ( Baseline!D$87 * Baseline!B$11 )</f>
        <v>0.0002654990992</v>
      </c>
      <c r="AM24" s="51">
        <f>S24 * ( Baseline!F$87 * Baseline!B$16 )</f>
        <v>0.00005720605317</v>
      </c>
      <c r="AN24" s="51">
        <f>T24 * ( Baseline!H$87 * Baseline!B$18 )</f>
        <v>0.03465620507</v>
      </c>
      <c r="AO24" s="51">
        <f t="shared" si="4"/>
        <v>0.03501417772</v>
      </c>
      <c r="AP24" s="61"/>
      <c r="AQ24" s="51">
        <f>V24 * ( (1-Baseline!B$88-Baseline!B$87) + (1-B24)*Baseline!B$88 )</f>
        <v>0.1057001529</v>
      </c>
      <c r="AR24" s="51">
        <f>W24 * ( (1-Baseline!B$88-Baseline!B$87) + (1-B24)*Baseline!B$88 )</f>
        <v>0.001977629472</v>
      </c>
      <c r="AS24" s="51">
        <f>X24 * ( (1-Baseline!B$88-Baseline!B$87) + (1-B24)*Baseline!B$88 )</f>
        <v>0.003141304848</v>
      </c>
      <c r="AT24" s="51">
        <f>Y24 * ( (1-Baseline!B$88-Baseline!B$87) + (1-B24)*Baseline!B$88 )</f>
        <v>0.0006409871668</v>
      </c>
      <c r="AU24" s="51">
        <f t="shared" si="5"/>
        <v>0.1114600744</v>
      </c>
      <c r="AV24" s="51">
        <f>AA24 * ( (1-Baseline!D$88-Baseline!D$87) + (1-B24)*Baseline!D$88 )</f>
        <v>0.001594821447</v>
      </c>
      <c r="AW24" s="51">
        <f>AB24 * ( (1-Baseline!D$88-Baseline!D$87) + (1-B24)*Baseline!D$88 )</f>
        <v>0.02501424524</v>
      </c>
      <c r="AX24" s="51">
        <f>AC24 * ( (1-Baseline!D$88-Baseline!D$87) + (1-B24)*Baseline!D$88 )</f>
        <v>0.0003669694708</v>
      </c>
      <c r="AY24" s="51">
        <f>AD24 * ( (1-Baseline!D$88-Baseline!D$87) + (1-B24)*Baseline!D$88 )</f>
        <v>0.00038435248</v>
      </c>
      <c r="AZ24" s="51">
        <f t="shared" si="6"/>
        <v>0.02736038864</v>
      </c>
      <c r="BA24" s="51">
        <f>AF24 * ( (1-Baseline!F$88-Baseline!F$87) + (1-Baseline!B$36)*Baseline!F$88 )</f>
        <v>0.00125927638</v>
      </c>
      <c r="BB24" s="51">
        <f>AG24 * ( (1-Baseline!F$88-Baseline!F$87) + (1-Baseline!B$36)*Baseline!F$88 )</f>
        <v>0.0001824205525</v>
      </c>
      <c r="BC24" s="51">
        <f>AH24 * ( (1-Baseline!F$88-Baseline!F$87) + (1-Baseline!B$36)*Baseline!F$88 )</f>
        <v>0.03310479227</v>
      </c>
      <c r="BD24" s="51">
        <f>AI24 * ( (1-Baseline!F$88-Baseline!F$87) + (1-Baseline!B$36)*Baseline!F$88 )</f>
        <v>0.0004167999217</v>
      </c>
      <c r="BE24" s="51">
        <f t="shared" si="7"/>
        <v>0.03496328912</v>
      </c>
      <c r="BF24" s="51">
        <f>AK24 * ( (1-Baseline!H$88-Baseline!H$87) + (1-Baseline!B$36)*Baseline!H$88 )</f>
        <v>0.0000279431449</v>
      </c>
      <c r="BG24" s="51">
        <f>AL24 * ( (1-Baseline!H$88-Baseline!H$87) + (1-Baseline!B$36)*Baseline!H$88 )</f>
        <v>0.0002103602463</v>
      </c>
      <c r="BH24" s="51">
        <f>AM24 * ( (1-Baseline!H$88-Baseline!H$87) + (1-Baseline!B$36)*Baseline!H$88 )</f>
        <v>0.00004532550004</v>
      </c>
      <c r="BI24" s="51">
        <f>AN24 * ( (1-Baseline!H$88-Baseline!H$87) + (1-Baseline!B$36)*Baseline!H$88 )</f>
        <v>0.0274588044</v>
      </c>
      <c r="BJ24" s="51">
        <f t="shared" si="8"/>
        <v>0.02774243329</v>
      </c>
      <c r="BK24" s="61"/>
      <c r="BL24" s="51">
        <f t="shared" si="19"/>
        <v>0.948323007</v>
      </c>
      <c r="BM24" s="51">
        <f t="shared" si="20"/>
        <v>0.01774294053</v>
      </c>
      <c r="BN24" s="51">
        <f t="shared" si="21"/>
        <v>0.02818322941</v>
      </c>
      <c r="BO24" s="51">
        <f t="shared" si="22"/>
        <v>0.005750823065</v>
      </c>
      <c r="BP24" s="51">
        <f t="shared" si="9"/>
        <v>1</v>
      </c>
      <c r="BQ24" s="51">
        <f t="shared" si="23"/>
        <v>0.05828942958</v>
      </c>
      <c r="BR24" s="51">
        <f t="shared" si="24"/>
        <v>0.9142503629</v>
      </c>
      <c r="BS24" s="51">
        <f t="shared" si="25"/>
        <v>0.01341243634</v>
      </c>
      <c r="BT24" s="51">
        <f t="shared" si="26"/>
        <v>0.01404777122</v>
      </c>
      <c r="BU24" s="51">
        <f t="shared" si="10"/>
        <v>1</v>
      </c>
      <c r="BV24" s="51">
        <f t="shared" si="27"/>
        <v>0.03601710283</v>
      </c>
      <c r="BW24" s="51">
        <f t="shared" si="28"/>
        <v>0.005217488318</v>
      </c>
      <c r="BX24" s="51">
        <f t="shared" si="29"/>
        <v>0.9468443359</v>
      </c>
      <c r="BY24" s="51">
        <f t="shared" si="30"/>
        <v>0.01192107299</v>
      </c>
      <c r="BZ24" s="51">
        <f t="shared" si="11"/>
        <v>1</v>
      </c>
      <c r="CA24" s="51">
        <f t="shared" si="31"/>
        <v>0.001007234823</v>
      </c>
      <c r="CB24" s="51">
        <f t="shared" si="32"/>
        <v>0.007582616999</v>
      </c>
      <c r="CC24" s="51">
        <f t="shared" si="33"/>
        <v>0.001633796847</v>
      </c>
      <c r="CD24" s="51">
        <f t="shared" si="34"/>
        <v>0.9897763513</v>
      </c>
      <c r="CE24" s="51">
        <f t="shared" si="12"/>
        <v>1</v>
      </c>
      <c r="CF24" s="61"/>
      <c r="CG24" s="51">
        <f t="shared" si="35"/>
        <v>0.948323007</v>
      </c>
      <c r="CH24" s="51">
        <f t="shared" si="36"/>
        <v>0.01774294053</v>
      </c>
      <c r="CI24" s="51">
        <f t="shared" si="37"/>
        <v>0.02818322941</v>
      </c>
      <c r="CJ24" s="51">
        <f t="shared" si="38"/>
        <v>0.005750823065</v>
      </c>
      <c r="CK24" s="51">
        <f t="shared" si="13"/>
        <v>1</v>
      </c>
      <c r="CL24" s="51">
        <f t="shared" si="39"/>
        <v>0.05828942958</v>
      </c>
      <c r="CM24" s="51">
        <f t="shared" si="40"/>
        <v>0.9142503629</v>
      </c>
      <c r="CN24" s="51">
        <f t="shared" si="41"/>
        <v>0.01341243634</v>
      </c>
      <c r="CO24" s="51">
        <f t="shared" si="42"/>
        <v>0.01404777122</v>
      </c>
      <c r="CP24" s="51">
        <f t="shared" si="14"/>
        <v>1</v>
      </c>
      <c r="CQ24" s="51">
        <f t="shared" si="43"/>
        <v>0.03601710283</v>
      </c>
      <c r="CR24" s="51">
        <f t="shared" si="44"/>
        <v>0.005217488318</v>
      </c>
      <c r="CS24" s="51">
        <f t="shared" si="45"/>
        <v>0.9468443359</v>
      </c>
      <c r="CT24" s="51">
        <f t="shared" si="46"/>
        <v>0.01192107299</v>
      </c>
      <c r="CU24" s="51">
        <f t="shared" si="15"/>
        <v>1</v>
      </c>
      <c r="CV24" s="51">
        <f t="shared" si="47"/>
        <v>0.001007234823</v>
      </c>
      <c r="CW24" s="51">
        <f t="shared" si="48"/>
        <v>0.007582616999</v>
      </c>
      <c r="CX24" s="51">
        <f t="shared" si="49"/>
        <v>0.001633796847</v>
      </c>
      <c r="CY24" s="51">
        <f t="shared" si="50"/>
        <v>0.9897763513</v>
      </c>
      <c r="CZ24" s="51">
        <f t="shared" si="16"/>
        <v>1</v>
      </c>
      <c r="DA24" s="61"/>
      <c r="DB24" s="51">
        <f>(AQ24*Baseline!B$7 + AV24*Baseline!B$11 + BA24*Baseline!B$16 + BF24*Baseline!B$18)</f>
        <v>60183.10942</v>
      </c>
      <c r="DC24" s="51">
        <f>(AR24*Baseline!B$7 + AW24*Baseline!B$11 + BB24*Baseline!B$16 + BG24*Baseline!B$18)</f>
        <v>64847.26082</v>
      </c>
      <c r="DD24" s="51">
        <f>(AS24*Baseline!B$7 + AX24*Baseline!B$11 + BC24*Baseline!B$16 + BH24*Baseline!B$18)</f>
        <v>115293.3543</v>
      </c>
      <c r="DE24" s="51">
        <f>(AT24*Baseline!B$7 + AY24*Baseline!B$11 + BD24*Baseline!B$16 + BI24*Baseline!B$18)</f>
        <v>1259892.562</v>
      </c>
      <c r="DF24" s="51">
        <f t="shared" si="17"/>
        <v>1500216.287</v>
      </c>
      <c r="DG24" s="61"/>
      <c r="DH24" s="51">
        <f t="shared" si="51"/>
        <v>0.04011628853</v>
      </c>
      <c r="DI24" s="51">
        <f t="shared" si="52"/>
        <v>0.04322527451</v>
      </c>
      <c r="DJ24" s="51">
        <f t="shared" si="53"/>
        <v>0.07685115496</v>
      </c>
      <c r="DK24" s="51">
        <f t="shared" si="54"/>
        <v>0.839807282</v>
      </c>
      <c r="DL24" s="51">
        <f t="shared" si="18"/>
        <v>1</v>
      </c>
      <c r="DM24" s="61"/>
      <c r="DN24" s="51">
        <f>DH24 / (Baseline!B$7/Baseline!B$17)</f>
        <v>4.282149943</v>
      </c>
      <c r="DO24" s="51">
        <f>DI24 / (Baseline!B$11/Baseline!B$17)</f>
        <v>1.043478815</v>
      </c>
      <c r="DP24" s="51">
        <f>DJ24 / (Baseline!B$16/Baseline!B$17)</f>
        <v>1.187582594</v>
      </c>
      <c r="DQ24" s="51">
        <f>DK24 / (Baseline!B$18/Baseline!B$17)</f>
        <v>0.9494762723</v>
      </c>
      <c r="DR24" s="79"/>
      <c r="DS24" s="51">
        <f>(AU24*Baseline!B$34)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0.02924854241</v>
      </c>
      <c r="DT24" s="51">
        <f>(AZ24*Baseline!B$34) + (Baseline!D$88*(1-Baseline!D$89)*Baseline!B$35) + (Baseline!D$88*Baseline!D$89*((1-Baseline!D$90)*Baseline!B$40 + Baseline!D$90*Baseline!B$41))</f>
        <v>0.0105176263</v>
      </c>
      <c r="DU24" s="51">
        <f>(BE24*Baseline!B$34) + (Baseline!F$88*(1-Baseline!F$89)*Baseline!B$35) + (Baseline!F$88*Baseline!F$89*((1-Baseline!F$90)*Baseline!B$40 + Baseline!F$90*Baseline!B$41))</f>
        <v>0.01297513337</v>
      </c>
      <c r="DV24" s="51">
        <f>(BJ24*Baseline!B$34) + (Baseline!H$88*(1-Baseline!H$89)*Baseline!B$35) + (Baseline!H$88*Baseline!H$89*((1-Baseline!H$90)*Baseline!B$40 + Baseline!H$90*Baseline!B$41))</f>
        <v>0.009306364994</v>
      </c>
      <c r="DW24" s="51">
        <f>( DS24*Baseline!B$7 + DT24*Baseline!B$11 + DU24*Baseline!B$16 + DV24*Baseline!B$18 ) / Baseline!B$17</f>
        <v>0.009780778298</v>
      </c>
    </row>
    <row r="25">
      <c r="A25" s="4" t="s">
        <v>23</v>
      </c>
      <c r="B25" s="45">
        <f>MIN( MAX( NORMINV( MCrands!B25, (B$5+B$4)/2, (B$5-B$4)/3.29 ), 0 ), 1 )</f>
        <v>0.5231656254</v>
      </c>
      <c r="C25" s="45">
        <f>MAX( NORMINV( MCrands!C25, (C$5+C$4)/2, (C$5-C$4)/3.29 ), 0 )</f>
        <v>2.737587082</v>
      </c>
      <c r="D25" s="41"/>
      <c r="E25" s="43">
        <f>Baseline!B$33 * (C25 * Baseline!B$66*Baseline!B$66/Baseline!B$73 + Baseline!B$52*Baseline!B$52/Baseline!B$74 + Baseline!B$53*Baseline!B$53/Baseline!B$75 + Baseline!B$54*Baseline!B$54/Baseline!B$76)</f>
        <v>0.00001942342649</v>
      </c>
      <c r="F25" s="43">
        <f>Baseline!B$33 * (C25 * Baseline!B$66*Baseline!B$57/Baseline!B$73 + Baseline!B$52*Baseline!B$67/Baseline!B$74 + Baseline!B$53*Baseline!B$55/Baseline!B$75 + Baseline!B$54*Baseline!B$56/Baseline!B$76)</f>
        <v>0.0000001999347247</v>
      </c>
      <c r="G25" s="45">
        <f>Baseline!B$33 * (C25 * Baseline!B$66*Baseline!B$58/Baseline!B$73 + Baseline!B$52*Baseline!B$59/Baseline!B$74 + Baseline!B$53*Baseline!B$68/Baseline!B$75 + Baseline!B$54*Baseline!B$60/Baseline!B$76)</f>
        <v>0.0000001687688902</v>
      </c>
      <c r="H25" s="43">
        <f>Baseline!B$33 * (C25 * Baseline!B$66*Baseline!B$61/Baseline!B$73 + Baseline!B$52*Baseline!B$62/Baseline!B$74 + Baseline!B$53*Baseline!B$63/Baseline!B$75 + Baseline!B$54*Baseline!B$69/Baseline!B$76)</f>
        <v>0.000000003414952725</v>
      </c>
      <c r="I25" s="43">
        <f>Baseline!B$33 * (C25 * Baseline!B$57*Baseline!B$66/Baseline!B$73 + Baseline!B$67*Baseline!B$52/Baseline!B$74 + Baseline!B$55*Baseline!B$53/Baseline!B$75 + Baseline!B$56*Baseline!B$54/Baseline!B$76)</f>
        <v>0.0000001999347247</v>
      </c>
      <c r="J25" s="45">
        <f>Baseline!B$33 * (C25 * Baseline!B$57*Baseline!B$57/Baseline!B$73 + Baseline!B$67*Baseline!B$67/Baseline!B$74 + Baseline!B$55*Baseline!B$55/Baseline!B$75 + Baseline!B$56*Baseline!B$56/Baseline!B$76)</f>
        <v>0.000001763813811</v>
      </c>
      <c r="K25" s="43">
        <f>Baseline!B$33 * (C25 * Baseline!B$57*Baseline!B$58/Baseline!B$73 + Baseline!B$67*Baseline!B$59/Baseline!B$74 + Baseline!B$55*Baseline!B$68/Baseline!B$75 + Baseline!B$56*Baseline!B$60/Baseline!B$76)</f>
        <v>0.0000000137419359</v>
      </c>
      <c r="L25" s="45">
        <f>Baseline!B$33 * (C25 * Baseline!B$57*Baseline!B$61/Baseline!B$73 + Baseline!B$67*Baseline!B$62/Baseline!B$74 + Baseline!B$55*Baseline!B$63/Baseline!B$75 + Baseline!B$56*Baseline!B$69/Baseline!B$76)</f>
        <v>0.00000001439285347</v>
      </c>
      <c r="M25" s="43">
        <f>Baseline!B$33 * (C25 * Baseline!B$58*Baseline!B$66/Baseline!B$73 + Baseline!B$59*Baseline!B$52/Baseline!B$74 + Baseline!B$68*Baseline!B$53/Baseline!B$75 + Baseline!B$60*Baseline!B$54/Baseline!B$76)</f>
        <v>0.0000001687688902</v>
      </c>
      <c r="N25" s="45">
        <f>Baseline!B$33 * (C25 * Baseline!B$58*Baseline!B$57/Baseline!B$73 + Baseline!B$59*Baseline!B$67/Baseline!B$74 + Baseline!B$68*Baseline!B$55/Baseline!B$75 + Baseline!B$60*Baseline!B$56/Baseline!B$76)</f>
        <v>0.0000000137419359</v>
      </c>
      <c r="O25" s="45">
        <f>Baseline!B$33 * (C25 * Baseline!B$58*Baseline!B$58/Baseline!B$73 + Baseline!B$59*Baseline!B$59/Baseline!B$74 + Baseline!B$68*Baseline!B$68/Baseline!B$75 + Baseline!B$60*Baseline!B$60/Baseline!B$76)</f>
        <v>0.000001324390312</v>
      </c>
      <c r="P25" s="43">
        <f>Baseline!B$33 * (C25 * Baseline!B$58*Baseline!B$61/Baseline!B$73 + Baseline!B$59*Baseline!B$62/Baseline!B$74 + Baseline!B$68*Baseline!B$63/Baseline!B$75 + Baseline!B$60*Baseline!B$69/Baseline!B$76)</f>
        <v>0.000000001646945764</v>
      </c>
      <c r="Q25" s="43">
        <f>Baseline!B$33 * (C25 * Baseline!B$61*Baseline!B$66/Baseline!B$73 + Baseline!B$62*Baseline!B$52/Baseline!B$74 + Baseline!B$63*Baseline!B$53/Baseline!B$75 + Baseline!B$69*Baseline!B$54/Baseline!B$76)</f>
        <v>0.000000003414952725</v>
      </c>
      <c r="R25" s="43">
        <f>Baseline!B$33 * (C25 * Baseline!B$61*Baseline!B$57/Baseline!B$73 + Baseline!B$62*Baseline!B$67/Baseline!B$74 + Baseline!B$63*Baseline!B$55/Baseline!B$75 + Baseline!B$69*Baseline!B$56/Baseline!B$76)</f>
        <v>0.00000001439285347</v>
      </c>
      <c r="S25" s="43">
        <f>Baseline!B$33 * (C25 * Baseline!B$61*Baseline!B$58/Baseline!B$73 + Baseline!B$62*Baseline!B$59/Baseline!B$74 + Baseline!B$63*Baseline!B$68/Baseline!B$75 + Baseline!B$69*Baseline!B$60/Baseline!B$76)</f>
        <v>0.000000001646945764</v>
      </c>
      <c r="T25" s="43">
        <f>Baseline!B$33 * (C25 * Baseline!B$61*Baseline!B$61/Baseline!B$73 + Baseline!B$62*Baseline!B$62/Baseline!B$74 + Baseline!B$63*Baseline!B$63/Baseline!B$75 + Baseline!B$69*Baseline!B$69/Baseline!B$76)</f>
        <v>0.00000009854654549</v>
      </c>
      <c r="U25" s="41"/>
      <c r="V25" s="43">
        <f>E25 * ( Baseline!B$87 * Baseline!B$7 )</f>
        <v>0.2015957435</v>
      </c>
      <c r="W25" s="43">
        <f>F25 * ( Baseline!D$87 * Baseline!B$11 )</f>
        <v>0.003688115031</v>
      </c>
      <c r="X25" s="43">
        <f>G25 * ( Baseline!F$87 * Baseline!B$16 )</f>
        <v>0.005862148572</v>
      </c>
      <c r="Y25" s="43">
        <f>H25 * ( Baseline!H$87 * Baseline!B$18 )</f>
        <v>0.001200948264</v>
      </c>
      <c r="Z25" s="51">
        <f t="shared" si="1"/>
        <v>0.2123469554</v>
      </c>
      <c r="AA25" s="43">
        <f>I25 * ( Baseline!B$87 * Baseline!B$7 )</f>
        <v>0.002075122508</v>
      </c>
      <c r="AB25" s="45">
        <f>J25 * ( Baseline!D$87 * Baseline!B$11 )</f>
        <v>0.03253636023</v>
      </c>
      <c r="AC25" s="45">
        <f>K25 * ( Baseline!F$87 * Baseline!B$16 )</f>
        <v>0.0004773229818</v>
      </c>
      <c r="AD25" s="45">
        <f>L25 * ( Baseline!F$87 * Baseline!B$16 )</f>
        <v>0.0004999324536</v>
      </c>
      <c r="AE25" s="51">
        <f t="shared" si="2"/>
        <v>0.03558873817</v>
      </c>
      <c r="AF25" s="51">
        <f>M25 * ( Baseline!B$87 * Baseline!B$7 )</f>
        <v>0.001751652312</v>
      </c>
      <c r="AG25" s="51">
        <f>N25 * ( Baseline!D$87 * Baseline!B$11 )</f>
        <v>0.0002534919355</v>
      </c>
      <c r="AH25" s="51">
        <f>O25 * ( Baseline!F$87 * Baseline!B$16 )</f>
        <v>0.04600239277</v>
      </c>
      <c r="AI25" s="51">
        <f>P25 * ( Baseline!H$87 * Baseline!B$18 )</f>
        <v>0.0005791871265</v>
      </c>
      <c r="AJ25" s="51">
        <f t="shared" si="3"/>
        <v>0.04858672415</v>
      </c>
      <c r="AK25" s="51">
        <f>Q25 * ( Baseline!B$87 * Baseline!B$7 )</f>
        <v>0.00003544379433</v>
      </c>
      <c r="AL25" s="51">
        <f>R25 * ( Baseline!D$87 * Baseline!B$11 )</f>
        <v>0.0002654991487</v>
      </c>
      <c r="AM25" s="51">
        <f>S25 * ( Baseline!F$87 * Baseline!B$16 )</f>
        <v>0.00005720628218</v>
      </c>
      <c r="AN25" s="51">
        <f>T25 * ( Baseline!H$87 * Baseline!B$18 )</f>
        <v>0.0346562053</v>
      </c>
      <c r="AO25" s="51">
        <f t="shared" si="4"/>
        <v>0.03501435453</v>
      </c>
      <c r="AP25" s="61"/>
      <c r="AQ25" s="51">
        <f>V25 * ( (1-Baseline!B$88-Baseline!B$87) + (1-B25)*Baseline!B$88 )</f>
        <v>0.1034151073</v>
      </c>
      <c r="AR25" s="51">
        <f>W25 * ( (1-Baseline!B$88-Baseline!B$87) + (1-B25)*Baseline!B$88 )</f>
        <v>0.001891938813</v>
      </c>
      <c r="AS25" s="51">
        <f>X25 * ( (1-Baseline!B$88-Baseline!B$87) + (1-B25)*Baseline!B$88 )</f>
        <v>0.003007180177</v>
      </c>
      <c r="AT25" s="51">
        <f>Y25 * ( (1-Baseline!B$88-Baseline!B$87) + (1-B25)*Baseline!B$88 )</f>
        <v>0.0006160655549</v>
      </c>
      <c r="AU25" s="51">
        <f t="shared" si="5"/>
        <v>0.1089302919</v>
      </c>
      <c r="AV25" s="51">
        <f>AA25 * ( (1-Baseline!D$88-Baseline!D$87) + (1-B25)*Baseline!D$88 )</f>
        <v>0.001570909656</v>
      </c>
      <c r="AW25" s="51">
        <f>AB25 * ( (1-Baseline!D$88-Baseline!D$87) + (1-B25)*Baseline!D$88 )</f>
        <v>0.02463068192</v>
      </c>
      <c r="AX25" s="51">
        <f>AC25 * ( (1-Baseline!D$88-Baseline!D$87) + (1-B25)*Baseline!D$88 )</f>
        <v>0.0003613431391</v>
      </c>
      <c r="AY25" s="51">
        <f>AD25 * ( (1-Baseline!D$88-Baseline!D$87) + (1-B25)*Baseline!D$88 )</f>
        <v>0.000378458966</v>
      </c>
      <c r="AZ25" s="51">
        <f t="shared" si="6"/>
        <v>0.02694139368</v>
      </c>
      <c r="BA25" s="51">
        <f>AF25 * ( (1-Baseline!F$88-Baseline!F$87) + (1-Baseline!B$36)*Baseline!F$88 )</f>
        <v>0.001260545056</v>
      </c>
      <c r="BB25" s="51">
        <f>AG25 * ( (1-Baseline!F$88-Baseline!F$87) + (1-Baseline!B$36)*Baseline!F$88 )</f>
        <v>0.0001824209086</v>
      </c>
      <c r="BC25" s="51">
        <f>AH25 * ( (1-Baseline!F$88-Baseline!F$87) + (1-Baseline!B$36)*Baseline!F$88 )</f>
        <v>0.03310479392</v>
      </c>
      <c r="BD25" s="51">
        <f>AI25 * ( (1-Baseline!F$88-Baseline!F$87) + (1-Baseline!B$36)*Baseline!F$88 )</f>
        <v>0.0004168015902</v>
      </c>
      <c r="BE25" s="51">
        <f t="shared" si="7"/>
        <v>0.03496456147</v>
      </c>
      <c r="BF25" s="51">
        <f>AK25 * ( (1-Baseline!H$88-Baseline!H$87) + (1-Baseline!B$36)*Baseline!H$88 )</f>
        <v>0.00002808282712</v>
      </c>
      <c r="BG25" s="51">
        <f>AL25 * ( (1-Baseline!H$88-Baseline!H$87) + (1-Baseline!B$36)*Baseline!H$88 )</f>
        <v>0.0002103602855</v>
      </c>
      <c r="BH25" s="51">
        <f>AM25 * ( (1-Baseline!H$88-Baseline!H$87) + (1-Baseline!B$36)*Baseline!H$88 )</f>
        <v>0.00004532568149</v>
      </c>
      <c r="BI25" s="51">
        <f>AN25 * ( (1-Baseline!H$88-Baseline!H$87) + (1-Baseline!B$36)*Baseline!H$88 )</f>
        <v>0.02745880458</v>
      </c>
      <c r="BJ25" s="51">
        <f t="shared" si="8"/>
        <v>0.02774257338</v>
      </c>
      <c r="BK25" s="61"/>
      <c r="BL25" s="51">
        <f t="shared" si="19"/>
        <v>0.9493695973</v>
      </c>
      <c r="BM25" s="51">
        <f t="shared" si="20"/>
        <v>0.01736834429</v>
      </c>
      <c r="BN25" s="51">
        <f t="shared" si="21"/>
        <v>0.02760646397</v>
      </c>
      <c r="BO25" s="51">
        <f t="shared" si="22"/>
        <v>0.005655594458</v>
      </c>
      <c r="BP25" s="51">
        <f t="shared" si="9"/>
        <v>1</v>
      </c>
      <c r="BQ25" s="51">
        <f t="shared" si="23"/>
        <v>0.05830840357</v>
      </c>
      <c r="BR25" s="51">
        <f t="shared" si="24"/>
        <v>0.9142319144</v>
      </c>
      <c r="BS25" s="51">
        <f t="shared" si="25"/>
        <v>0.01341219179</v>
      </c>
      <c r="BT25" s="51">
        <f t="shared" si="26"/>
        <v>0.01404749028</v>
      </c>
      <c r="BU25" s="51">
        <f t="shared" si="10"/>
        <v>1</v>
      </c>
      <c r="BV25" s="51">
        <f t="shared" si="27"/>
        <v>0.03605207683</v>
      </c>
      <c r="BW25" s="51">
        <f t="shared" si="28"/>
        <v>0.005217308637</v>
      </c>
      <c r="BX25" s="51">
        <f t="shared" si="29"/>
        <v>0.9468099276</v>
      </c>
      <c r="BY25" s="51">
        <f t="shared" si="30"/>
        <v>0.01192068691</v>
      </c>
      <c r="BZ25" s="51">
        <f t="shared" si="11"/>
        <v>1</v>
      </c>
      <c r="CA25" s="51">
        <f t="shared" si="31"/>
        <v>0.001012264679</v>
      </c>
      <c r="CB25" s="51">
        <f t="shared" si="32"/>
        <v>0.007582580124</v>
      </c>
      <c r="CC25" s="51">
        <f t="shared" si="33"/>
        <v>0.001633795138</v>
      </c>
      <c r="CD25" s="51">
        <f t="shared" si="34"/>
        <v>0.9897713601</v>
      </c>
      <c r="CE25" s="51">
        <f t="shared" si="12"/>
        <v>1</v>
      </c>
      <c r="CF25" s="61"/>
      <c r="CG25" s="51">
        <f t="shared" si="35"/>
        <v>0.9493695973</v>
      </c>
      <c r="CH25" s="51">
        <f t="shared" si="36"/>
        <v>0.01736834429</v>
      </c>
      <c r="CI25" s="51">
        <f t="shared" si="37"/>
        <v>0.02760646397</v>
      </c>
      <c r="CJ25" s="51">
        <f t="shared" si="38"/>
        <v>0.005655594458</v>
      </c>
      <c r="CK25" s="51">
        <f t="shared" si="13"/>
        <v>1</v>
      </c>
      <c r="CL25" s="51">
        <f t="shared" si="39"/>
        <v>0.05830840357</v>
      </c>
      <c r="CM25" s="51">
        <f t="shared" si="40"/>
        <v>0.9142319144</v>
      </c>
      <c r="CN25" s="51">
        <f t="shared" si="41"/>
        <v>0.01341219179</v>
      </c>
      <c r="CO25" s="51">
        <f t="shared" si="42"/>
        <v>0.01404749028</v>
      </c>
      <c r="CP25" s="51">
        <f t="shared" si="14"/>
        <v>1</v>
      </c>
      <c r="CQ25" s="51">
        <f t="shared" si="43"/>
        <v>0.03605207683</v>
      </c>
      <c r="CR25" s="51">
        <f t="shared" si="44"/>
        <v>0.005217308637</v>
      </c>
      <c r="CS25" s="51">
        <f t="shared" si="45"/>
        <v>0.9468099276</v>
      </c>
      <c r="CT25" s="51">
        <f t="shared" si="46"/>
        <v>0.01192068691</v>
      </c>
      <c r="CU25" s="51">
        <f t="shared" si="15"/>
        <v>1</v>
      </c>
      <c r="CV25" s="51">
        <f t="shared" si="47"/>
        <v>0.001012264679</v>
      </c>
      <c r="CW25" s="51">
        <f t="shared" si="48"/>
        <v>0.007582580124</v>
      </c>
      <c r="CX25" s="51">
        <f t="shared" si="49"/>
        <v>0.001633795138</v>
      </c>
      <c r="CY25" s="51">
        <f t="shared" si="50"/>
        <v>0.9897713601</v>
      </c>
      <c r="CZ25" s="51">
        <f t="shared" si="16"/>
        <v>1</v>
      </c>
      <c r="DA25" s="61"/>
      <c r="DB25" s="51">
        <f>(AQ25*Baseline!B$7 + AV25*Baseline!B$11 + BA25*Baseline!B$16 + BF25*Baseline!B$18)</f>
        <v>59034.22865</v>
      </c>
      <c r="DC25" s="51">
        <f>(AR25*Baseline!B$7 + AW25*Baseline!B$11 + BB25*Baseline!B$16 + BG25*Baseline!B$18)</f>
        <v>63983.13159</v>
      </c>
      <c r="DD25" s="51">
        <f>(AS25*Baseline!B$7 + AX25*Baseline!B$11 + BC25*Baseline!B$16 + BH25*Baseline!B$18)</f>
        <v>115216.2517</v>
      </c>
      <c r="DE25" s="51">
        <f>(AT25*Baseline!B$7 + AY25*Baseline!B$11 + BD25*Baseline!B$16 + BI25*Baseline!B$18)</f>
        <v>1259867.85</v>
      </c>
      <c r="DF25" s="51">
        <f t="shared" si="17"/>
        <v>1498101.462</v>
      </c>
      <c r="DG25" s="61"/>
      <c r="DH25" s="51">
        <f t="shared" si="51"/>
        <v>0.03940602832</v>
      </c>
      <c r="DI25" s="51">
        <f t="shared" si="52"/>
        <v>0.0427094781</v>
      </c>
      <c r="DJ25" s="51">
        <f t="shared" si="53"/>
        <v>0.07690817654</v>
      </c>
      <c r="DK25" s="51">
        <f t="shared" si="54"/>
        <v>0.840976317</v>
      </c>
      <c r="DL25" s="51">
        <f t="shared" si="18"/>
        <v>1</v>
      </c>
      <c r="DM25" s="61"/>
      <c r="DN25" s="51">
        <f>DH25 / (Baseline!B$7/Baseline!B$17)</f>
        <v>4.206334337</v>
      </c>
      <c r="DO25" s="51">
        <f>DI25 / (Baseline!B$11/Baseline!B$17)</f>
        <v>1.031027243</v>
      </c>
      <c r="DP25" s="51">
        <f>DJ25 / (Baseline!B$16/Baseline!B$17)</f>
        <v>1.188463749</v>
      </c>
      <c r="DQ25" s="51">
        <f>DK25 / (Baseline!B$18/Baseline!B$17)</f>
        <v>0.9507979696</v>
      </c>
      <c r="DR25" s="79"/>
      <c r="DS25" s="51">
        <f>(AU25*Baseline!B$34)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0.02886907503</v>
      </c>
      <c r="DT25" s="51">
        <f>(AZ25*Baseline!B$34) + (Baseline!D$88*(1-Baseline!D$89)*Baseline!B$35) + (Baseline!D$88*Baseline!D$89*((1-Baseline!D$90)*Baseline!B$40 + Baseline!D$90*Baseline!B$41))</f>
        <v>0.01045477705</v>
      </c>
      <c r="DU25" s="51">
        <f>(BE25*Baseline!B$34) + (Baseline!F$88*(1-Baseline!F$89)*Baseline!B$35) + (Baseline!F$88*Baseline!F$89*((1-Baseline!F$90)*Baseline!B$40 + Baseline!F$90*Baseline!B$41))</f>
        <v>0.01297532422</v>
      </c>
      <c r="DV25" s="51">
        <f>(BJ25*Baseline!B$34) + (Baseline!H$88*(1-Baseline!H$89)*Baseline!B$35) + (Baseline!H$88*Baseline!H$89*((1-Baseline!H$90)*Baseline!B$40 + Baseline!H$90*Baseline!B$41))</f>
        <v>0.009306386007</v>
      </c>
      <c r="DW25" s="51">
        <f>( DS25*Baseline!B$7 + DT25*Baseline!B$11 + DU25*Baseline!B$16 + DV25*Baseline!B$18 ) / Baseline!B$17</f>
        <v>0.009774650806</v>
      </c>
    </row>
    <row r="26">
      <c r="A26" s="4" t="s">
        <v>24</v>
      </c>
      <c r="B26" s="45">
        <f>MIN( MAX( NORMINV( MCrands!B26, (B$5+B$4)/2, (B$5-B$4)/3.29 ), 0 ), 1 )</f>
        <v>0.6836835738</v>
      </c>
      <c r="C26" s="45">
        <f>MAX( NORMINV( MCrands!C26, (C$5+C$4)/2, (C$5-C$4)/3.29 ), 0 )</f>
        <v>2.280544928</v>
      </c>
      <c r="D26" s="41"/>
      <c r="E26" s="43">
        <f>Baseline!B$33 * (C26 * Baseline!B$66*Baseline!B$66/Baseline!B$73 + Baseline!B$52*Baseline!B$52/Baseline!B$74 + Baseline!B$53*Baseline!B$53/Baseline!B$75 + Baseline!B$54*Baseline!B$54/Baseline!B$76)</f>
        <v>0.00001618755707</v>
      </c>
      <c r="F26" s="43">
        <f>Baseline!B$33 * (C26 * Baseline!B$66*Baseline!B$57/Baseline!B$73 + Baseline!B$52*Baseline!B$67/Baseline!B$74 + Baseline!B$53*Baseline!B$55/Baseline!B$75 + Baseline!B$54*Baseline!B$56/Baseline!B$76)</f>
        <v>0.000000199423798</v>
      </c>
      <c r="G26" s="45">
        <f>Baseline!B$33 * (C26 * Baseline!B$66*Baseline!B$58/Baseline!B$73 + Baseline!B$52*Baseline!B$59/Baseline!B$74 + Baseline!B$53*Baseline!B$68/Baseline!B$75 + Baseline!B$54*Baseline!B$60/Baseline!B$76)</f>
        <v>0.000000167512862</v>
      </c>
      <c r="H26" s="43">
        <f>Baseline!B$33 * (C26 * Baseline!B$66*Baseline!B$61/Baseline!B$73 + Baseline!B$52*Baseline!B$62/Baseline!B$74 + Baseline!B$53*Baseline!B$63/Baseline!B$75 + Baseline!B$54*Baseline!B$69/Baseline!B$76)</f>
        <v>0.000000003289349899</v>
      </c>
      <c r="I26" s="43">
        <f>Baseline!B$33 * (C26 * Baseline!B$57*Baseline!B$66/Baseline!B$73 + Baseline!B$67*Baseline!B$52/Baseline!B$74 + Baseline!B$55*Baseline!B$53/Baseline!B$75 + Baseline!B$56*Baseline!B$54/Baseline!B$76)</f>
        <v>0.000000199423798</v>
      </c>
      <c r="J26" s="45">
        <f>Baseline!B$33 * (C26 * Baseline!B$57*Baseline!B$57/Baseline!B$73 + Baseline!B$67*Baseline!B$67/Baseline!B$74 + Baseline!B$55*Baseline!B$55/Baseline!B$75 + Baseline!B$56*Baseline!B$56/Baseline!B$76)</f>
        <v>0.00000176381373</v>
      </c>
      <c r="K26" s="43">
        <f>Baseline!B$33 * (C26 * Baseline!B$57*Baseline!B$58/Baseline!B$73 + Baseline!B$67*Baseline!B$59/Baseline!B$74 + Baseline!B$55*Baseline!B$68/Baseline!B$75 + Baseline!B$56*Baseline!B$60/Baseline!B$76)</f>
        <v>0.00000001374173758</v>
      </c>
      <c r="L26" s="45">
        <f>Baseline!B$33 * (C26 * Baseline!B$57*Baseline!B$61/Baseline!B$73 + Baseline!B$67*Baseline!B$62/Baseline!B$74 + Baseline!B$55*Baseline!B$63/Baseline!B$75 + Baseline!B$56*Baseline!B$69/Baseline!B$76)</f>
        <v>0.00000001439283363</v>
      </c>
      <c r="M26" s="43">
        <f>Baseline!B$33 * (C26 * Baseline!B$58*Baseline!B$66/Baseline!B$73 + Baseline!B$59*Baseline!B$52/Baseline!B$74 + Baseline!B$68*Baseline!B$53/Baseline!B$75 + Baseline!B$60*Baseline!B$54/Baseline!B$76)</f>
        <v>0.000000167512862</v>
      </c>
      <c r="N26" s="45">
        <f>Baseline!B$33 * (C26 * Baseline!B$58*Baseline!B$57/Baseline!B$73 + Baseline!B$59*Baseline!B$67/Baseline!B$74 + Baseline!B$68*Baseline!B$55/Baseline!B$75 + Baseline!B$60*Baseline!B$56/Baseline!B$76)</f>
        <v>0.00000001374173758</v>
      </c>
      <c r="O26" s="45">
        <f>Baseline!B$33 * (C26 * Baseline!B$58*Baseline!B$58/Baseline!B$73 + Baseline!B$59*Baseline!B$59/Baseline!B$74 + Baseline!B$68*Baseline!B$68/Baseline!B$75 + Baseline!B$60*Baseline!B$60/Baseline!B$76)</f>
        <v>0.000001324389824</v>
      </c>
      <c r="P26" s="43">
        <f>Baseline!B$33 * (C26 * Baseline!B$58*Baseline!B$61/Baseline!B$73 + Baseline!B$59*Baseline!B$62/Baseline!B$74 + Baseline!B$68*Baseline!B$63/Baseline!B$75 + Baseline!B$60*Baseline!B$69/Baseline!B$76)</f>
        <v>0.00000000164689701</v>
      </c>
      <c r="Q26" s="43">
        <f>Baseline!B$33 * (C26 * Baseline!B$61*Baseline!B$66/Baseline!B$73 + Baseline!B$62*Baseline!B$52/Baseline!B$74 + Baseline!B$63*Baseline!B$53/Baseline!B$75 + Baseline!B$69*Baseline!B$54/Baseline!B$76)</f>
        <v>0.000000003289349899</v>
      </c>
      <c r="R26" s="43">
        <f>Baseline!B$33 * (C26 * Baseline!B$61*Baseline!B$57/Baseline!B$73 + Baseline!B$62*Baseline!B$67/Baseline!B$74 + Baseline!B$63*Baseline!B$55/Baseline!B$75 + Baseline!B$69*Baseline!B$56/Baseline!B$76)</f>
        <v>0.00000001439283363</v>
      </c>
      <c r="S26" s="43">
        <f>Baseline!B$33 * (C26 * Baseline!B$61*Baseline!B$58/Baseline!B$73 + Baseline!B$62*Baseline!B$59/Baseline!B$74 + Baseline!B$63*Baseline!B$68/Baseline!B$75 + Baseline!B$69*Baseline!B$60/Baseline!B$76)</f>
        <v>0.00000000164689701</v>
      </c>
      <c r="T26" s="43">
        <f>Baseline!B$33 * (C26 * Baseline!B$61*Baseline!B$61/Baseline!B$73 + Baseline!B$62*Baseline!B$62/Baseline!B$74 + Baseline!B$63*Baseline!B$63/Baseline!B$75 + Baseline!B$69*Baseline!B$69/Baseline!B$76)</f>
        <v>0.00000009854654061</v>
      </c>
      <c r="U26" s="41"/>
      <c r="V26" s="43">
        <f>E26 * ( Baseline!B$87 * Baseline!B$7 )</f>
        <v>0.1680106548</v>
      </c>
      <c r="W26" s="43">
        <f>F26 * ( Baseline!D$87 * Baseline!B$11 )</f>
        <v>0.003678690171</v>
      </c>
      <c r="X26" s="43">
        <f>G26 * ( Baseline!F$87 * Baseline!B$16 )</f>
        <v>0.00581852072</v>
      </c>
      <c r="Y26" s="43">
        <f>H26 * ( Baseline!H$87 * Baseline!B$18 )</f>
        <v>0.001156777083</v>
      </c>
      <c r="Z26" s="51">
        <f t="shared" si="1"/>
        <v>0.1786646428</v>
      </c>
      <c r="AA26" s="43">
        <f>I26 * ( Baseline!B$87 * Baseline!B$7 )</f>
        <v>0.002069819599</v>
      </c>
      <c r="AB26" s="45">
        <f>J26 * ( Baseline!D$87 * Baseline!B$11 )</f>
        <v>0.03253635874</v>
      </c>
      <c r="AC26" s="45">
        <f>K26 * ( Baseline!F$87 * Baseline!B$16 )</f>
        <v>0.0004773160932</v>
      </c>
      <c r="AD26" s="45">
        <f>L26 * ( Baseline!F$87 * Baseline!B$16 )</f>
        <v>0.0004999317648</v>
      </c>
      <c r="AE26" s="51">
        <f t="shared" si="2"/>
        <v>0.0355834262</v>
      </c>
      <c r="AF26" s="51">
        <f>M26 * ( Baseline!B$87 * Baseline!B$7 )</f>
        <v>0.001738615995</v>
      </c>
      <c r="AG26" s="51">
        <f>N26 * ( Baseline!D$87 * Baseline!B$11 )</f>
        <v>0.0002534882772</v>
      </c>
      <c r="AH26" s="51">
        <f>O26 * ( Baseline!F$87 * Baseline!B$16 )</f>
        <v>0.04600237584</v>
      </c>
      <c r="AI26" s="51">
        <f>P26 * ( Baseline!H$87 * Baseline!B$18 )</f>
        <v>0.0005791699811</v>
      </c>
      <c r="AJ26" s="51">
        <f t="shared" si="3"/>
        <v>0.04857365009</v>
      </c>
      <c r="AK26" s="51">
        <f>Q26 * ( Baseline!B$87 * Baseline!B$7 )</f>
        <v>0.0000341401626</v>
      </c>
      <c r="AL26" s="51">
        <f>R26 * ( Baseline!D$87 * Baseline!B$11 )</f>
        <v>0.0002654987828</v>
      </c>
      <c r="AM26" s="51">
        <f>S26 * ( Baseline!F$87 * Baseline!B$16 )</f>
        <v>0.00005720458873</v>
      </c>
      <c r="AN26" s="51">
        <f>T26 * ( Baseline!H$87 * Baseline!B$18 )</f>
        <v>0.03465620359</v>
      </c>
      <c r="AO26" s="51">
        <f t="shared" si="4"/>
        <v>0.03501304712</v>
      </c>
      <c r="AP26" s="61"/>
      <c r="AQ26" s="51">
        <f>V26 * ( (1-Baseline!B$88-Baseline!B$87) + (1-B26)*Baseline!B$88 )</f>
        <v>0.06218437563</v>
      </c>
      <c r="AR26" s="51">
        <f>W26 * ( (1-Baseline!B$88-Baseline!B$87) + (1-B26)*Baseline!B$88 )</f>
        <v>0.001361562763</v>
      </c>
      <c r="AS26" s="51">
        <f>X26 * ( (1-Baseline!B$88-Baseline!B$87) + (1-B26)*Baseline!B$88 )</f>
        <v>0.002153560311</v>
      </c>
      <c r="AT26" s="51">
        <f>Y26 * ( (1-Baseline!B$88-Baseline!B$87) + (1-B26)*Baseline!B$88 )</f>
        <v>0.0004281482071</v>
      </c>
      <c r="AU26" s="51">
        <f t="shared" si="5"/>
        <v>0.06612764691</v>
      </c>
      <c r="AV26" s="51">
        <f>AA26 * ( (1-Baseline!D$88-Baseline!D$87) + (1-B26)*Baseline!D$88 )</f>
        <v>0.001418050295</v>
      </c>
      <c r="AW26" s="51">
        <f>AB26 * ( (1-Baseline!D$88-Baseline!D$87) + (1-B26)*Baseline!D$88 )</f>
        <v>0.02229092484</v>
      </c>
      <c r="AX26" s="51">
        <f>AC26 * ( (1-Baseline!D$88-Baseline!D$87) + (1-B26)*Baseline!D$88 )</f>
        <v>0.0003270131499</v>
      </c>
      <c r="AY26" s="51">
        <f>AD26 * ( (1-Baseline!D$88-Baseline!D$87) + (1-B26)*Baseline!D$88 )</f>
        <v>0.000342507331</v>
      </c>
      <c r="AZ26" s="51">
        <f t="shared" si="6"/>
        <v>0.02437849561</v>
      </c>
      <c r="BA26" s="51">
        <f>AF26 * ( (1-Baseline!F$88-Baseline!F$87) + (1-Baseline!B$36)*Baseline!F$88 )</f>
        <v>0.001251163705</v>
      </c>
      <c r="BB26" s="51">
        <f>AG26 * ( (1-Baseline!F$88-Baseline!F$87) + (1-Baseline!B$36)*Baseline!F$88 )</f>
        <v>0.0001824182759</v>
      </c>
      <c r="BC26" s="51">
        <f>AH26 * ( (1-Baseline!F$88-Baseline!F$87) + (1-Baseline!B$36)*Baseline!F$88 )</f>
        <v>0.03310478173</v>
      </c>
      <c r="BD26" s="51">
        <f>AI26 * ( (1-Baseline!F$88-Baseline!F$87) + (1-Baseline!B$36)*Baseline!F$88 )</f>
        <v>0.0004167892519</v>
      </c>
      <c r="BE26" s="51">
        <f t="shared" si="7"/>
        <v>0.03495515296</v>
      </c>
      <c r="BF26" s="51">
        <f>AK26 * ( (1-Baseline!H$88-Baseline!H$87) + (1-Baseline!B$36)*Baseline!H$88 )</f>
        <v>0.00002704993363</v>
      </c>
      <c r="BG26" s="51">
        <f>AL26 * ( (1-Baseline!H$88-Baseline!H$87) + (1-Baseline!B$36)*Baseline!H$88 )</f>
        <v>0.0002103599956</v>
      </c>
      <c r="BH26" s="51">
        <f>AM26 * ( (1-Baseline!H$88-Baseline!H$87) + (1-Baseline!B$36)*Baseline!H$88 )</f>
        <v>0.00004532433974</v>
      </c>
      <c r="BI26" s="51">
        <f>AN26 * ( (1-Baseline!H$88-Baseline!H$87) + (1-Baseline!B$36)*Baseline!H$88 )</f>
        <v>0.02745880323</v>
      </c>
      <c r="BJ26" s="51">
        <f t="shared" si="8"/>
        <v>0.02774153749</v>
      </c>
      <c r="BK26" s="61"/>
      <c r="BL26" s="51">
        <f t="shared" si="19"/>
        <v>0.9403687948</v>
      </c>
      <c r="BM26" s="51">
        <f t="shared" si="20"/>
        <v>0.02058991703</v>
      </c>
      <c r="BN26" s="51">
        <f t="shared" si="21"/>
        <v>0.03256671622</v>
      </c>
      <c r="BO26" s="51">
        <f t="shared" si="22"/>
        <v>0.006474571939</v>
      </c>
      <c r="BP26" s="51">
        <f t="shared" si="9"/>
        <v>1</v>
      </c>
      <c r="BQ26" s="51">
        <f t="shared" si="23"/>
        <v>0.05816808049</v>
      </c>
      <c r="BR26" s="51">
        <f t="shared" si="24"/>
        <v>0.9143683511</v>
      </c>
      <c r="BS26" s="51">
        <f t="shared" si="25"/>
        <v>0.0134140004</v>
      </c>
      <c r="BT26" s="51">
        <f t="shared" si="26"/>
        <v>0.01404956796</v>
      </c>
      <c r="BU26" s="51">
        <f t="shared" si="10"/>
        <v>1</v>
      </c>
      <c r="BV26" s="51">
        <f t="shared" si="27"/>
        <v>0.03579339809</v>
      </c>
      <c r="BW26" s="51">
        <f t="shared" si="28"/>
        <v>0.00521863761</v>
      </c>
      <c r="BX26" s="51">
        <f t="shared" si="29"/>
        <v>0.9470644218</v>
      </c>
      <c r="BY26" s="51">
        <f t="shared" si="30"/>
        <v>0.0119235425</v>
      </c>
      <c r="BZ26" s="51">
        <f t="shared" si="11"/>
        <v>1</v>
      </c>
      <c r="CA26" s="51">
        <f t="shared" si="31"/>
        <v>0.0009750697356</v>
      </c>
      <c r="CB26" s="51">
        <f t="shared" si="32"/>
        <v>0.007582852813</v>
      </c>
      <c r="CC26" s="51">
        <f t="shared" si="33"/>
        <v>0.001633807778</v>
      </c>
      <c r="CD26" s="51">
        <f t="shared" si="34"/>
        <v>0.9898082697</v>
      </c>
      <c r="CE26" s="51">
        <f t="shared" si="12"/>
        <v>1</v>
      </c>
      <c r="CF26" s="61"/>
      <c r="CG26" s="51">
        <f t="shared" si="35"/>
        <v>0.9403687948</v>
      </c>
      <c r="CH26" s="51">
        <f t="shared" si="36"/>
        <v>0.02058991703</v>
      </c>
      <c r="CI26" s="51">
        <f t="shared" si="37"/>
        <v>0.03256671622</v>
      </c>
      <c r="CJ26" s="51">
        <f t="shared" si="38"/>
        <v>0.006474571939</v>
      </c>
      <c r="CK26" s="51">
        <f t="shared" si="13"/>
        <v>1</v>
      </c>
      <c r="CL26" s="51">
        <f t="shared" si="39"/>
        <v>0.05816808049</v>
      </c>
      <c r="CM26" s="51">
        <f t="shared" si="40"/>
        <v>0.9143683511</v>
      </c>
      <c r="CN26" s="51">
        <f t="shared" si="41"/>
        <v>0.0134140004</v>
      </c>
      <c r="CO26" s="51">
        <f t="shared" si="42"/>
        <v>0.01404956796</v>
      </c>
      <c r="CP26" s="51">
        <f t="shared" si="14"/>
        <v>1</v>
      </c>
      <c r="CQ26" s="51">
        <f t="shared" si="43"/>
        <v>0.03579339809</v>
      </c>
      <c r="CR26" s="51">
        <f t="shared" si="44"/>
        <v>0.00521863761</v>
      </c>
      <c r="CS26" s="51">
        <f t="shared" si="45"/>
        <v>0.9470644218</v>
      </c>
      <c r="CT26" s="51">
        <f t="shared" si="46"/>
        <v>0.0119235425</v>
      </c>
      <c r="CU26" s="51">
        <f t="shared" si="15"/>
        <v>1</v>
      </c>
      <c r="CV26" s="51">
        <f t="shared" si="47"/>
        <v>0.0009750697356</v>
      </c>
      <c r="CW26" s="51">
        <f t="shared" si="48"/>
        <v>0.007582852813</v>
      </c>
      <c r="CX26" s="51">
        <f t="shared" si="49"/>
        <v>0.001633807778</v>
      </c>
      <c r="CY26" s="51">
        <f t="shared" si="50"/>
        <v>0.9898082697</v>
      </c>
      <c r="CZ26" s="51">
        <f t="shared" si="16"/>
        <v>1</v>
      </c>
      <c r="DA26" s="61"/>
      <c r="DB26" s="51">
        <f>(AQ26*Baseline!B$7 + AV26*Baseline!B$11 + BA26*Baseline!B$16 + BF26*Baseline!B$18)</f>
        <v>38630.78228</v>
      </c>
      <c r="DC26" s="51">
        <f>(AR26*Baseline!B$7 + AW26*Baseline!B$11 + BB26*Baseline!B$16 + BG26*Baseline!B$18)</f>
        <v>58708.1417</v>
      </c>
      <c r="DD26" s="51">
        <f>(AS26*Baseline!B$7 + AX26*Baseline!B$11 + BC26*Baseline!B$16 + BH26*Baseline!B$18)</f>
        <v>114728.5213</v>
      </c>
      <c r="DE26" s="51">
        <f>(AT26*Baseline!B$7 + AY26*Baseline!B$11 + BD26*Baseline!B$16 + BI26*Baseline!B$18)</f>
        <v>1259699.507</v>
      </c>
      <c r="DF26" s="51">
        <f t="shared" si="17"/>
        <v>1471766.952</v>
      </c>
      <c r="DG26" s="61"/>
      <c r="DH26" s="51">
        <f t="shared" si="51"/>
        <v>0.02624789355</v>
      </c>
      <c r="DI26" s="51">
        <f t="shared" si="52"/>
        <v>0.03988956378</v>
      </c>
      <c r="DJ26" s="51">
        <f t="shared" si="53"/>
        <v>0.0779529131</v>
      </c>
      <c r="DK26" s="51">
        <f t="shared" si="54"/>
        <v>0.8559096296</v>
      </c>
      <c r="DL26" s="51">
        <f t="shared" si="18"/>
        <v>1</v>
      </c>
      <c r="DM26" s="61"/>
      <c r="DN26" s="51">
        <f>DH26 / (Baseline!B$7/Baseline!B$17)</f>
        <v>2.801789995</v>
      </c>
      <c r="DO26" s="51">
        <f>DI26 / (Baseline!B$11/Baseline!B$17)</f>
        <v>0.9629531619</v>
      </c>
      <c r="DP26" s="51">
        <f>DJ26 / (Baseline!B$16/Baseline!B$17)</f>
        <v>1.204608086</v>
      </c>
      <c r="DQ26" s="51">
        <f>DK26 / (Baseline!B$18/Baseline!B$17)</f>
        <v>0.9676813978</v>
      </c>
      <c r="DR26" s="79"/>
      <c r="DS26" s="51">
        <f>(AU26*Baseline!B$34)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0.02244867829</v>
      </c>
      <c r="DT26" s="51">
        <f>(AZ26*Baseline!B$34) + (Baseline!D$88*(1-Baseline!D$89)*Baseline!B$35) + (Baseline!D$88*Baseline!D$89*((1-Baseline!D$90)*Baseline!B$40 + Baseline!D$90*Baseline!B$41))</f>
        <v>0.01007034234</v>
      </c>
      <c r="DU26" s="51">
        <f>(BE26*Baseline!B$34) + (Baseline!F$88*(1-Baseline!F$89)*Baseline!B$35) + (Baseline!F$88*Baseline!F$89*((1-Baseline!F$90)*Baseline!B$40 + Baseline!F$90*Baseline!B$41))</f>
        <v>0.01297391294</v>
      </c>
      <c r="DV26" s="51">
        <f>(BJ26*Baseline!B$34) + (Baseline!H$88*(1-Baseline!H$89)*Baseline!B$35) + (Baseline!H$88*Baseline!H$89*((1-Baseline!H$90)*Baseline!B$40 + Baseline!H$90*Baseline!B$41))</f>
        <v>0.009306230624</v>
      </c>
      <c r="DW26" s="51">
        <f>( DS26*Baseline!B$7 + DT26*Baseline!B$11 + DU26*Baseline!B$16 + DV26*Baseline!B$18 ) / Baseline!B$17</f>
        <v>0.009698349206</v>
      </c>
    </row>
    <row r="27">
      <c r="A27" s="4" t="s">
        <v>26</v>
      </c>
      <c r="B27" s="45">
        <f>MIN( MAX( NORMINV( MCrands!B27, (B$5+B$4)/2, (B$5-B$4)/3.29 ), 0 ), 1 )</f>
        <v>0.62957468</v>
      </c>
      <c r="C27" s="45">
        <f>MAX( NORMINV( MCrands!C27, (C$5+C$4)/2, (C$5-C$4)/3.29 ), 0 )</f>
        <v>3.070457585</v>
      </c>
      <c r="D27" s="41"/>
      <c r="E27" s="43">
        <f>Baseline!B$33 * (C27 * Baseline!B$66*Baseline!B$66/Baseline!B$73 + Baseline!B$52*Baseline!B$52/Baseline!B$74 + Baseline!B$53*Baseline!B$53/Baseline!B$75 + Baseline!B$54*Baseline!B$54/Baseline!B$76)</f>
        <v>0.00002178015764</v>
      </c>
      <c r="F27" s="43">
        <f>Baseline!B$33 * (C27 * Baseline!B$66*Baseline!B$57/Baseline!B$73 + Baseline!B$52*Baseline!B$67/Baseline!B$74 + Baseline!B$53*Baseline!B$55/Baseline!B$75 + Baseline!B$54*Baseline!B$56/Baseline!B$76)</f>
        <v>0.0000002003068402</v>
      </c>
      <c r="G27" s="45">
        <f>Baseline!B$33 * (C27 * Baseline!B$66*Baseline!B$58/Baseline!B$73 + Baseline!B$52*Baseline!B$59/Baseline!B$74 + Baseline!B$53*Baseline!B$68/Baseline!B$75 + Baseline!B$54*Baseline!B$60/Baseline!B$76)</f>
        <v>0.000000169683674</v>
      </c>
      <c r="H27" s="43">
        <f>Baseline!B$33 * (C27 * Baseline!B$66*Baseline!B$61/Baseline!B$73 + Baseline!B$52*Baseline!B$62/Baseline!B$74 + Baseline!B$53*Baseline!B$63/Baseline!B$75 + Baseline!B$54*Baseline!B$69/Baseline!B$76)</f>
        <v>0.000000003506431105</v>
      </c>
      <c r="I27" s="43">
        <f>Baseline!B$33 * (C27 * Baseline!B$57*Baseline!B$66/Baseline!B$73 + Baseline!B$67*Baseline!B$52/Baseline!B$74 + Baseline!B$55*Baseline!B$53/Baseline!B$75 + Baseline!B$56*Baseline!B$54/Baseline!B$76)</f>
        <v>0.0000002003068402</v>
      </c>
      <c r="J27" s="45">
        <f>Baseline!B$33 * (C27 * Baseline!B$57*Baseline!B$57/Baseline!B$73 + Baseline!B$67*Baseline!B$67/Baseline!B$74 + Baseline!B$55*Baseline!B$55/Baseline!B$75 + Baseline!B$56*Baseline!B$56/Baseline!B$76)</f>
        <v>0.000001763813869</v>
      </c>
      <c r="K27" s="43">
        <f>Baseline!B$33 * (C27 * Baseline!B$57*Baseline!B$58/Baseline!B$73 + Baseline!B$67*Baseline!B$59/Baseline!B$74 + Baseline!B$55*Baseline!B$68/Baseline!B$75 + Baseline!B$56*Baseline!B$60/Baseline!B$76)</f>
        <v>0.00000001374208034</v>
      </c>
      <c r="L27" s="45">
        <f>Baseline!B$33 * (C27 * Baseline!B$57*Baseline!B$61/Baseline!B$73 + Baseline!B$67*Baseline!B$62/Baseline!B$74 + Baseline!B$55*Baseline!B$63/Baseline!B$75 + Baseline!B$56*Baseline!B$69/Baseline!B$76)</f>
        <v>0.00000001439286791</v>
      </c>
      <c r="M27" s="43">
        <f>Baseline!B$33 * (C27 * Baseline!B$58*Baseline!B$66/Baseline!B$73 + Baseline!B$59*Baseline!B$52/Baseline!B$74 + Baseline!B$68*Baseline!B$53/Baseline!B$75 + Baseline!B$60*Baseline!B$54/Baseline!B$76)</f>
        <v>0.000000169683674</v>
      </c>
      <c r="N27" s="45">
        <f>Baseline!B$33 * (C27 * Baseline!B$58*Baseline!B$57/Baseline!B$73 + Baseline!B$59*Baseline!B$67/Baseline!B$74 + Baseline!B$68*Baseline!B$55/Baseline!B$75 + Baseline!B$60*Baseline!B$56/Baseline!B$76)</f>
        <v>0.00000001374208034</v>
      </c>
      <c r="O27" s="45">
        <f>Baseline!B$33 * (C27 * Baseline!B$58*Baseline!B$58/Baseline!B$73 + Baseline!B$59*Baseline!B$59/Baseline!B$74 + Baseline!B$68*Baseline!B$68/Baseline!B$75 + Baseline!B$60*Baseline!B$60/Baseline!B$76)</f>
        <v>0.000001324390667</v>
      </c>
      <c r="P27" s="43">
        <f>Baseline!B$33 * (C27 * Baseline!B$58*Baseline!B$61/Baseline!B$73 + Baseline!B$59*Baseline!B$62/Baseline!B$74 + Baseline!B$68*Baseline!B$63/Baseline!B$75 + Baseline!B$60*Baseline!B$69/Baseline!B$76)</f>
        <v>0.000000001646981272</v>
      </c>
      <c r="Q27" s="43">
        <f>Baseline!B$33 * (C27 * Baseline!B$61*Baseline!B$66/Baseline!B$73 + Baseline!B$62*Baseline!B$52/Baseline!B$74 + Baseline!B$63*Baseline!B$53/Baseline!B$75 + Baseline!B$69*Baseline!B$54/Baseline!B$76)</f>
        <v>0.000000003506431105</v>
      </c>
      <c r="R27" s="43">
        <f>Baseline!B$33 * (C27 * Baseline!B$61*Baseline!B$57/Baseline!B$73 + Baseline!B$62*Baseline!B$67/Baseline!B$74 + Baseline!B$63*Baseline!B$55/Baseline!B$75 + Baseline!B$69*Baseline!B$56/Baseline!B$76)</f>
        <v>0.00000001439286791</v>
      </c>
      <c r="S27" s="43">
        <f>Baseline!B$33 * (C27 * Baseline!B$61*Baseline!B$58/Baseline!B$73 + Baseline!B$62*Baseline!B$59/Baseline!B$74 + Baseline!B$63*Baseline!B$68/Baseline!B$75 + Baseline!B$69*Baseline!B$60/Baseline!B$76)</f>
        <v>0.000000001646981272</v>
      </c>
      <c r="T27" s="43">
        <f>Baseline!B$33 * (C27 * Baseline!B$61*Baseline!B$61/Baseline!B$73 + Baseline!B$62*Baseline!B$62/Baseline!B$74 + Baseline!B$63*Baseline!B$63/Baseline!B$75 + Baseline!B$69*Baseline!B$69/Baseline!B$76)</f>
        <v>0.00000009854654904</v>
      </c>
      <c r="U27" s="41"/>
      <c r="V27" s="43">
        <f>E27 * ( Baseline!B$87 * Baseline!B$7 )</f>
        <v>0.2260562561</v>
      </c>
      <c r="W27" s="43">
        <f>F27 * ( Baseline!D$87 * Baseline!B$11 )</f>
        <v>0.003694979294</v>
      </c>
      <c r="X27" s="43">
        <f>G27 * ( Baseline!F$87 * Baseline!B$16 )</f>
        <v>0.005893923377</v>
      </c>
      <c r="Y27" s="43">
        <f>H27 * ( Baseline!H$87 * Baseline!B$18 )</f>
        <v>0.001233118783</v>
      </c>
      <c r="Z27" s="51">
        <f t="shared" si="1"/>
        <v>0.2368782776</v>
      </c>
      <c r="AA27" s="43">
        <f>I27 * ( Baseline!B$87 * Baseline!B$7 )</f>
        <v>0.002078984694</v>
      </c>
      <c r="AB27" s="45">
        <f>J27 * ( Baseline!D$87 * Baseline!B$11 )</f>
        <v>0.03253636131</v>
      </c>
      <c r="AC27" s="45">
        <f>K27 * ( Baseline!F$87 * Baseline!B$16 )</f>
        <v>0.0004773279989</v>
      </c>
      <c r="AD27" s="45">
        <f>L27 * ( Baseline!F$87 * Baseline!B$16 )</f>
        <v>0.0004999329554</v>
      </c>
      <c r="AE27" s="51">
        <f t="shared" si="2"/>
        <v>0.03559260696</v>
      </c>
      <c r="AF27" s="51">
        <f>M27 * ( Baseline!B$87 * Baseline!B$7 )</f>
        <v>0.001761146853</v>
      </c>
      <c r="AG27" s="51">
        <f>N27 * ( Baseline!D$87 * Baseline!B$11 )</f>
        <v>0.0002534946</v>
      </c>
      <c r="AH27" s="51">
        <f>O27 * ( Baseline!F$87 * Baseline!B$16 )</f>
        <v>0.04600240511</v>
      </c>
      <c r="AI27" s="51">
        <f>P27 * ( Baseline!H$87 * Baseline!B$18 )</f>
        <v>0.0005791996138</v>
      </c>
      <c r="AJ27" s="51">
        <f t="shared" si="3"/>
        <v>0.04859624617</v>
      </c>
      <c r="AK27" s="51">
        <f>Q27 * ( Baseline!B$87 * Baseline!B$7 )</f>
        <v>0.00003639324844</v>
      </c>
      <c r="AL27" s="51">
        <f>R27 * ( Baseline!D$87 * Baseline!B$11 )</f>
        <v>0.0002654994151</v>
      </c>
      <c r="AM27" s="51">
        <f>S27 * ( Baseline!F$87 * Baseline!B$16 )</f>
        <v>0.00005720751554</v>
      </c>
      <c r="AN27" s="51">
        <f>T27 * ( Baseline!H$87 * Baseline!B$18 )</f>
        <v>0.03465620655</v>
      </c>
      <c r="AO27" s="51">
        <f t="shared" si="4"/>
        <v>0.03501530673</v>
      </c>
      <c r="AP27" s="61"/>
      <c r="AQ27" s="51">
        <f>V27 * ( (1-Baseline!B$88-Baseline!B$87) + (1-B27)*Baseline!B$88 )</f>
        <v>0.09455447958</v>
      </c>
      <c r="AR27" s="51">
        <f>W27 * ( (1-Baseline!B$88-Baseline!B$87) + (1-B27)*Baseline!B$88 )</f>
        <v>0.001545530525</v>
      </c>
      <c r="AS27" s="51">
        <f>X27 * ( (1-Baseline!B$88-Baseline!B$87) + (1-B27)*Baseline!B$88 )</f>
        <v>0.002465301634</v>
      </c>
      <c r="AT27" s="51">
        <f>Y27 * ( (1-Baseline!B$88-Baseline!B$87) + (1-B27)*Baseline!B$88 )</f>
        <v>0.0005157871177</v>
      </c>
      <c r="AU27" s="51">
        <f t="shared" si="5"/>
        <v>0.09908109885</v>
      </c>
      <c r="AV27" s="51">
        <f>AA27 * ( (1-Baseline!D$88-Baseline!D$87) + (1-B27)*Baseline!D$88 )</f>
        <v>0.001474725596</v>
      </c>
      <c r="AW27" s="51">
        <f>AB27 * ( (1-Baseline!D$88-Baseline!D$87) + (1-B27)*Baseline!D$88 )</f>
        <v>0.02307963352</v>
      </c>
      <c r="AX27" s="51">
        <f>AC27 * ( (1-Baseline!D$88-Baseline!D$87) + (1-B27)*Baseline!D$88 )</f>
        <v>0.0003385921117</v>
      </c>
      <c r="AY27" s="51">
        <f>AD27 * ( (1-Baseline!D$88-Baseline!D$87) + (1-B27)*Baseline!D$88 )</f>
        <v>0.0003546269136</v>
      </c>
      <c r="AZ27" s="51">
        <f t="shared" si="6"/>
        <v>0.02524757814</v>
      </c>
      <c r="BA27" s="51">
        <f>AF27 * ( (1-Baseline!F$88-Baseline!F$87) + (1-Baseline!B$36)*Baseline!F$88 )</f>
        <v>0.001267377632</v>
      </c>
      <c r="BB27" s="51">
        <f>AG27 * ( (1-Baseline!F$88-Baseline!F$87) + (1-Baseline!B$36)*Baseline!F$88 )</f>
        <v>0.000182422826</v>
      </c>
      <c r="BC27" s="51">
        <f>AH27 * ( (1-Baseline!F$88-Baseline!F$87) + (1-Baseline!B$36)*Baseline!F$88 )</f>
        <v>0.03310480279</v>
      </c>
      <c r="BD27" s="51">
        <f>AI27 * ( (1-Baseline!F$88-Baseline!F$87) + (1-Baseline!B$36)*Baseline!F$88 )</f>
        <v>0.0004168105765</v>
      </c>
      <c r="BE27" s="51">
        <f t="shared" si="7"/>
        <v>0.03497141383</v>
      </c>
      <c r="BF27" s="51">
        <f>AK27 * ( (1-Baseline!H$88-Baseline!H$87) + (1-Baseline!B$36)*Baseline!H$88 )</f>
        <v>0.0000288350986</v>
      </c>
      <c r="BG27" s="51">
        <f>AL27 * ( (1-Baseline!H$88-Baseline!H$87) + (1-Baseline!B$36)*Baseline!H$88 )</f>
        <v>0.0002103604966</v>
      </c>
      <c r="BH27" s="51">
        <f>AM27 * ( (1-Baseline!H$88-Baseline!H$87) + (1-Baseline!B$36)*Baseline!H$88 )</f>
        <v>0.00004532665871</v>
      </c>
      <c r="BI27" s="51">
        <f>AN27 * ( (1-Baseline!H$88-Baseline!H$87) + (1-Baseline!B$36)*Baseline!H$88 )</f>
        <v>0.02745880557</v>
      </c>
      <c r="BJ27" s="51">
        <f t="shared" si="8"/>
        <v>0.02774332783</v>
      </c>
      <c r="BK27" s="61"/>
      <c r="BL27" s="51">
        <f t="shared" si="19"/>
        <v>0.954313998</v>
      </c>
      <c r="BM27" s="51">
        <f t="shared" si="20"/>
        <v>0.01559864134</v>
      </c>
      <c r="BN27" s="51">
        <f t="shared" si="21"/>
        <v>0.02488165415</v>
      </c>
      <c r="BO27" s="51">
        <f t="shared" si="22"/>
        <v>0.005205706474</v>
      </c>
      <c r="BP27" s="51">
        <f t="shared" si="9"/>
        <v>1</v>
      </c>
      <c r="BQ27" s="51">
        <f t="shared" si="23"/>
        <v>0.05841057657</v>
      </c>
      <c r="BR27" s="51">
        <f t="shared" si="24"/>
        <v>0.9141325711</v>
      </c>
      <c r="BS27" s="51">
        <f t="shared" si="25"/>
        <v>0.01341087489</v>
      </c>
      <c r="BT27" s="51">
        <f t="shared" si="26"/>
        <v>0.01404597747</v>
      </c>
      <c r="BU27" s="51">
        <f t="shared" si="10"/>
        <v>1</v>
      </c>
      <c r="BV27" s="51">
        <f t="shared" si="27"/>
        <v>0.03624038875</v>
      </c>
      <c r="BW27" s="51">
        <f t="shared" si="28"/>
        <v>0.005216341177</v>
      </c>
      <c r="BX27" s="51">
        <f t="shared" si="29"/>
        <v>0.946624662</v>
      </c>
      <c r="BY27" s="51">
        <f t="shared" si="30"/>
        <v>0.01191860811</v>
      </c>
      <c r="BZ27" s="51">
        <f t="shared" si="11"/>
        <v>1</v>
      </c>
      <c r="CA27" s="51">
        <f t="shared" si="31"/>
        <v>0.001039352553</v>
      </c>
      <c r="CB27" s="51">
        <f t="shared" si="32"/>
        <v>0.007582381533</v>
      </c>
      <c r="CC27" s="51">
        <f t="shared" si="33"/>
        <v>0.001633785932</v>
      </c>
      <c r="CD27" s="51">
        <f t="shared" si="34"/>
        <v>0.98974448</v>
      </c>
      <c r="CE27" s="51">
        <f t="shared" si="12"/>
        <v>1</v>
      </c>
      <c r="CF27" s="61"/>
      <c r="CG27" s="51">
        <f t="shared" si="35"/>
        <v>0.954313998</v>
      </c>
      <c r="CH27" s="51">
        <f t="shared" si="36"/>
        <v>0.01559864134</v>
      </c>
      <c r="CI27" s="51">
        <f t="shared" si="37"/>
        <v>0.02488165415</v>
      </c>
      <c r="CJ27" s="51">
        <f t="shared" si="38"/>
        <v>0.005205706474</v>
      </c>
      <c r="CK27" s="51">
        <f t="shared" si="13"/>
        <v>1</v>
      </c>
      <c r="CL27" s="51">
        <f t="shared" si="39"/>
        <v>0.05841057657</v>
      </c>
      <c r="CM27" s="51">
        <f t="shared" si="40"/>
        <v>0.9141325711</v>
      </c>
      <c r="CN27" s="51">
        <f t="shared" si="41"/>
        <v>0.01341087489</v>
      </c>
      <c r="CO27" s="51">
        <f t="shared" si="42"/>
        <v>0.01404597747</v>
      </c>
      <c r="CP27" s="51">
        <f t="shared" si="14"/>
        <v>1</v>
      </c>
      <c r="CQ27" s="51">
        <f t="shared" si="43"/>
        <v>0.03624038875</v>
      </c>
      <c r="CR27" s="51">
        <f t="shared" si="44"/>
        <v>0.005216341177</v>
      </c>
      <c r="CS27" s="51">
        <f t="shared" si="45"/>
        <v>0.946624662</v>
      </c>
      <c r="CT27" s="51">
        <f t="shared" si="46"/>
        <v>0.01191860811</v>
      </c>
      <c r="CU27" s="51">
        <f t="shared" si="15"/>
        <v>1</v>
      </c>
      <c r="CV27" s="51">
        <f t="shared" si="47"/>
        <v>0.001039352553</v>
      </c>
      <c r="CW27" s="51">
        <f t="shared" si="48"/>
        <v>0.007582381533</v>
      </c>
      <c r="CX27" s="51">
        <f t="shared" si="49"/>
        <v>0.001633785932</v>
      </c>
      <c r="CY27" s="51">
        <f t="shared" si="50"/>
        <v>0.98974448</v>
      </c>
      <c r="CZ27" s="51">
        <f t="shared" si="16"/>
        <v>1</v>
      </c>
      <c r="DA27" s="61"/>
      <c r="DB27" s="51">
        <f>(AQ27*Baseline!B$7 + AV27*Baseline!B$11 + BA27*Baseline!B$16 + BF27*Baseline!B$18)</f>
        <v>54587.88983</v>
      </c>
      <c r="DC27" s="51">
        <f>(AR27*Baseline!B$7 + AW27*Baseline!B$11 + BB27*Baseline!B$16 + BG27*Baseline!B$18)</f>
        <v>60488.8326</v>
      </c>
      <c r="DD27" s="51">
        <f>(AS27*Baseline!B$7 + AX27*Baseline!B$11 + BC27*Baseline!B$16 + BH27*Baseline!B$18)</f>
        <v>114904.7243</v>
      </c>
      <c r="DE27" s="51">
        <f>(AT27*Baseline!B$7 + AY27*Baseline!B$11 + BD27*Baseline!B$16 + BI27*Baseline!B$18)</f>
        <v>1259768.182</v>
      </c>
      <c r="DF27" s="51">
        <f t="shared" si="17"/>
        <v>1489749.628</v>
      </c>
      <c r="DG27" s="61"/>
      <c r="DH27" s="51">
        <f t="shared" si="51"/>
        <v>0.03664232486</v>
      </c>
      <c r="DI27" s="51">
        <f t="shared" si="52"/>
        <v>0.04060335472</v>
      </c>
      <c r="DJ27" s="51">
        <f t="shared" si="53"/>
        <v>0.07713022519</v>
      </c>
      <c r="DK27" s="51">
        <f t="shared" si="54"/>
        <v>0.8456240952</v>
      </c>
      <c r="DL27" s="51">
        <f t="shared" si="18"/>
        <v>1</v>
      </c>
      <c r="DM27" s="61"/>
      <c r="DN27" s="51">
        <f>DH27 / (Baseline!B$7/Baseline!B$17)</f>
        <v>3.91132717</v>
      </c>
      <c r="DO27" s="51">
        <f>DI27 / (Baseline!B$11/Baseline!B$17)</f>
        <v>0.9801844168</v>
      </c>
      <c r="DP27" s="51">
        <f>DJ27 / (Baseline!B$16/Baseline!B$17)</f>
        <v>1.191895072</v>
      </c>
      <c r="DQ27" s="51">
        <f>DK27 / (Baseline!B$18/Baseline!B$17)</f>
        <v>0.9560526932</v>
      </c>
      <c r="DR27" s="79"/>
      <c r="DS27" s="51">
        <f>(AU27*Baseline!B$34)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0.02739169608</v>
      </c>
      <c r="DT27" s="51">
        <f>(AZ27*Baseline!B$34) + (Baseline!D$88*(1-Baseline!D$89)*Baseline!B$35) + (Baseline!D$88*Baseline!D$89*((1-Baseline!D$90)*Baseline!B$40 + Baseline!D$90*Baseline!B$41))</f>
        <v>0.01020070472</v>
      </c>
      <c r="DU27" s="51">
        <f>(BE27*Baseline!B$34) + (Baseline!F$88*(1-Baseline!F$89)*Baseline!B$35) + (Baseline!F$88*Baseline!F$89*((1-Baseline!F$90)*Baseline!B$40 + Baseline!F$90*Baseline!B$41))</f>
        <v>0.01297635207</v>
      </c>
      <c r="DV27" s="51">
        <f>(BJ27*Baseline!B$34) + (Baseline!H$88*(1-Baseline!H$89)*Baseline!B$35) + (Baseline!H$88*Baseline!H$89*((1-Baseline!H$90)*Baseline!B$40 + Baseline!H$90*Baseline!B$41))</f>
        <v>0.009306499174</v>
      </c>
      <c r="DW27" s="51">
        <f>( DS27*Baseline!B$7 + DT27*Baseline!B$11 + DU27*Baseline!B$16 + DV27*Baseline!B$18 ) / Baseline!B$17</f>
        <v>0.009750452206</v>
      </c>
    </row>
    <row r="28">
      <c r="A28" s="4" t="s">
        <v>27</v>
      </c>
      <c r="B28" s="45">
        <f>MIN( MAX( NORMINV( MCrands!B28, (B$5+B$4)/2, (B$5-B$4)/3.29 ), 0 ), 1 )</f>
        <v>0.6756850411</v>
      </c>
      <c r="C28" s="45">
        <f>MAX( NORMINV( MCrands!C28, (C$5+C$4)/2, (C$5-C$4)/3.29 ), 0 )</f>
        <v>2.91732443</v>
      </c>
      <c r="D28" s="41"/>
      <c r="E28" s="43">
        <f>Baseline!B$33 * (C28 * Baseline!B$66*Baseline!B$66/Baseline!B$73 + Baseline!B$52*Baseline!B$52/Baseline!B$74 + Baseline!B$53*Baseline!B$53/Baseline!B$75 + Baseline!B$54*Baseline!B$54/Baseline!B$76)</f>
        <v>0.00002069597122</v>
      </c>
      <c r="F28" s="43">
        <f>Baseline!B$33 * (C28 * Baseline!B$66*Baseline!B$57/Baseline!B$73 + Baseline!B$52*Baseline!B$67/Baseline!B$74 + Baseline!B$53*Baseline!B$55/Baseline!B$75 + Baseline!B$54*Baseline!B$56/Baseline!B$76)</f>
        <v>0.0000002001356528</v>
      </c>
      <c r="G28" s="45">
        <f>Baseline!B$33 * (C28 * Baseline!B$66*Baseline!B$58/Baseline!B$73 + Baseline!B$52*Baseline!B$59/Baseline!B$74 + Baseline!B$53*Baseline!B$68/Baseline!B$75 + Baseline!B$54*Baseline!B$60/Baseline!B$76)</f>
        <v>0.0000001692628385</v>
      </c>
      <c r="H28" s="43">
        <f>Baseline!B$33 * (C28 * Baseline!B$66*Baseline!B$61/Baseline!B$73 + Baseline!B$52*Baseline!B$62/Baseline!B$74 + Baseline!B$53*Baseline!B$63/Baseline!B$75 + Baseline!B$54*Baseline!B$69/Baseline!B$76)</f>
        <v>0.000000003464347553</v>
      </c>
      <c r="I28" s="43">
        <f>Baseline!B$33 * (C28 * Baseline!B$57*Baseline!B$66/Baseline!B$73 + Baseline!B$67*Baseline!B$52/Baseline!B$74 + Baseline!B$55*Baseline!B$53/Baseline!B$75 + Baseline!B$56*Baseline!B$54/Baseline!B$76)</f>
        <v>0.0000002001356528</v>
      </c>
      <c r="J28" s="45">
        <f>Baseline!B$33 * (C28 * Baseline!B$57*Baseline!B$57/Baseline!B$73 + Baseline!B$67*Baseline!B$67/Baseline!B$74 + Baseline!B$55*Baseline!B$55/Baseline!B$75 + Baseline!B$56*Baseline!B$56/Baseline!B$76)</f>
        <v>0.000001763813842</v>
      </c>
      <c r="K28" s="43">
        <f>Baseline!B$33 * (C28 * Baseline!B$57*Baseline!B$58/Baseline!B$73 + Baseline!B$67*Baseline!B$59/Baseline!B$74 + Baseline!B$55*Baseline!B$68/Baseline!B$75 + Baseline!B$56*Baseline!B$60/Baseline!B$76)</f>
        <v>0.00000001374201389</v>
      </c>
      <c r="L28" s="45">
        <f>Baseline!B$33 * (C28 * Baseline!B$57*Baseline!B$61/Baseline!B$73 + Baseline!B$67*Baseline!B$62/Baseline!B$74 + Baseline!B$55*Baseline!B$63/Baseline!B$75 + Baseline!B$56*Baseline!B$69/Baseline!B$76)</f>
        <v>0.00000001439286127</v>
      </c>
      <c r="M28" s="43">
        <f>Baseline!B$33 * (C28 * Baseline!B$58*Baseline!B$66/Baseline!B$73 + Baseline!B$59*Baseline!B$52/Baseline!B$74 + Baseline!B$68*Baseline!B$53/Baseline!B$75 + Baseline!B$60*Baseline!B$54/Baseline!B$76)</f>
        <v>0.0000001692628385</v>
      </c>
      <c r="N28" s="45">
        <f>Baseline!B$33 * (C28 * Baseline!B$58*Baseline!B$57/Baseline!B$73 + Baseline!B$59*Baseline!B$67/Baseline!B$74 + Baseline!B$68*Baseline!B$55/Baseline!B$75 + Baseline!B$60*Baseline!B$56/Baseline!B$76)</f>
        <v>0.00000001374201389</v>
      </c>
      <c r="O28" s="45">
        <f>Baseline!B$33 * (C28 * Baseline!B$58*Baseline!B$58/Baseline!B$73 + Baseline!B$59*Baseline!B$59/Baseline!B$74 + Baseline!B$68*Baseline!B$68/Baseline!B$75 + Baseline!B$60*Baseline!B$60/Baseline!B$76)</f>
        <v>0.000001324390504</v>
      </c>
      <c r="P28" s="43">
        <f>Baseline!B$33 * (C28 * Baseline!B$58*Baseline!B$61/Baseline!B$73 + Baseline!B$59*Baseline!B$62/Baseline!B$74 + Baseline!B$68*Baseline!B$63/Baseline!B$75 + Baseline!B$60*Baseline!B$69/Baseline!B$76)</f>
        <v>0.000000001646964937</v>
      </c>
      <c r="Q28" s="43">
        <f>Baseline!B$33 * (C28 * Baseline!B$61*Baseline!B$66/Baseline!B$73 + Baseline!B$62*Baseline!B$52/Baseline!B$74 + Baseline!B$63*Baseline!B$53/Baseline!B$75 + Baseline!B$69*Baseline!B$54/Baseline!B$76)</f>
        <v>0.000000003464347553</v>
      </c>
      <c r="R28" s="43">
        <f>Baseline!B$33 * (C28 * Baseline!B$61*Baseline!B$57/Baseline!B$73 + Baseline!B$62*Baseline!B$67/Baseline!B$74 + Baseline!B$63*Baseline!B$55/Baseline!B$75 + Baseline!B$69*Baseline!B$56/Baseline!B$76)</f>
        <v>0.00000001439286127</v>
      </c>
      <c r="S28" s="43">
        <f>Baseline!B$33 * (C28 * Baseline!B$61*Baseline!B$58/Baseline!B$73 + Baseline!B$62*Baseline!B$59/Baseline!B$74 + Baseline!B$63*Baseline!B$68/Baseline!B$75 + Baseline!B$69*Baseline!B$60/Baseline!B$76)</f>
        <v>0.000000001646964937</v>
      </c>
      <c r="T28" s="43">
        <f>Baseline!B$33 * (C28 * Baseline!B$61*Baseline!B$61/Baseline!B$73 + Baseline!B$62*Baseline!B$62/Baseline!B$74 + Baseline!B$63*Baseline!B$63/Baseline!B$75 + Baseline!B$69*Baseline!B$69/Baseline!B$76)</f>
        <v>0.0000000985465474</v>
      </c>
      <c r="U28" s="41"/>
      <c r="V28" s="43">
        <f>E28 * ( Baseline!B$87 * Baseline!B$7 )</f>
        <v>0.2148034853</v>
      </c>
      <c r="W28" s="43">
        <f>F28 * ( Baseline!D$87 * Baseline!B$11 )</f>
        <v>0.00369182147</v>
      </c>
      <c r="X28" s="43">
        <f>G28 * ( Baseline!F$87 * Baseline!B$16 )</f>
        <v>0.005879305752</v>
      </c>
      <c r="Y28" s="43">
        <f>H28 * ( Baseline!H$87 * Baseline!B$18 )</f>
        <v>0.001218319115</v>
      </c>
      <c r="Z28" s="51">
        <f t="shared" si="1"/>
        <v>0.2255929317</v>
      </c>
      <c r="AA28" s="43">
        <f>I28 * ( Baseline!B$87 * Baseline!B$7 )</f>
        <v>0.002077207941</v>
      </c>
      <c r="AB28" s="45">
        <f>J28 * ( Baseline!D$87 * Baseline!B$11 )</f>
        <v>0.03253636081</v>
      </c>
      <c r="AC28" s="45">
        <f>K28 * ( Baseline!F$87 * Baseline!B$16 )</f>
        <v>0.0004773256909</v>
      </c>
      <c r="AD28" s="45">
        <f>L28 * ( Baseline!F$87 * Baseline!B$16 )</f>
        <v>0.0004999327246</v>
      </c>
      <c r="AE28" s="51">
        <f t="shared" si="2"/>
        <v>0.03559082717</v>
      </c>
      <c r="AF28" s="51">
        <f>M28 * ( Baseline!B$87 * Baseline!B$7 )</f>
        <v>0.001756779001</v>
      </c>
      <c r="AG28" s="51">
        <f>N28 * ( Baseline!D$87 * Baseline!B$11 )</f>
        <v>0.0002534933742</v>
      </c>
      <c r="AH28" s="51">
        <f>O28 * ( Baseline!F$87 * Baseline!B$16 )</f>
        <v>0.04600239943</v>
      </c>
      <c r="AI28" s="51">
        <f>P28 * ( Baseline!H$87 * Baseline!B$18 )</f>
        <v>0.0005791938692</v>
      </c>
      <c r="AJ28" s="51">
        <f t="shared" si="3"/>
        <v>0.04859186568</v>
      </c>
      <c r="AK28" s="51">
        <f>Q28 * ( Baseline!B$87 * Baseline!B$7 )</f>
        <v>0.00003595646326</v>
      </c>
      <c r="AL28" s="51">
        <f>R28 * ( Baseline!D$87 * Baseline!B$11 )</f>
        <v>0.0002654992925</v>
      </c>
      <c r="AM28" s="51">
        <f>S28 * ( Baseline!F$87 * Baseline!B$16 )</f>
        <v>0.00005720694815</v>
      </c>
      <c r="AN28" s="51">
        <f>T28 * ( Baseline!H$87 * Baseline!B$18 )</f>
        <v>0.03465620597</v>
      </c>
      <c r="AO28" s="51">
        <f t="shared" si="4"/>
        <v>0.03501486868</v>
      </c>
      <c r="AP28" s="61"/>
      <c r="AQ28" s="51">
        <f>V28 * ( (1-Baseline!B$88-Baseline!B$87) + (1-B28)*Baseline!B$88 )</f>
        <v>0.08103253414</v>
      </c>
      <c r="AR28" s="51">
        <f>W28 * ( (1-Baseline!B$88-Baseline!B$87) + (1-B28)*Baseline!B$88 )</f>
        <v>0.001392703889</v>
      </c>
      <c r="AS28" s="51">
        <f>X28 * ( (1-Baseline!B$88-Baseline!B$87) + (1-B28)*Baseline!B$88 )</f>
        <v>0.002217911145</v>
      </c>
      <c r="AT28" s="51">
        <f>Y28 * ( (1-Baseline!B$88-Baseline!B$87) + (1-B28)*Baseline!B$88 )</f>
        <v>0.0004595990847</v>
      </c>
      <c r="AU28" s="51">
        <f t="shared" si="5"/>
        <v>0.08510274825</v>
      </c>
      <c r="AV28" s="51">
        <f>AA28 * ( (1-Baseline!D$88-Baseline!D$87) + (1-B28)*Baseline!D$88 )</f>
        <v>0.001430555456</v>
      </c>
      <c r="AW28" s="51">
        <f>AB28 * ( (1-Baseline!D$88-Baseline!D$87) + (1-B28)*Baseline!D$88 )</f>
        <v>0.02240751519</v>
      </c>
      <c r="AX28" s="51">
        <f>AC28 * ( (1-Baseline!D$88-Baseline!D$87) + (1-B28)*Baseline!D$88 )</f>
        <v>0.0003287301468</v>
      </c>
      <c r="AY28" s="51">
        <f>AD28 * ( (1-Baseline!D$88-Baseline!D$87) + (1-B28)*Baseline!D$88 )</f>
        <v>0.0003442994188</v>
      </c>
      <c r="AZ28" s="51">
        <f t="shared" si="6"/>
        <v>0.02451110021</v>
      </c>
      <c r="BA28" s="51">
        <f>AF28 * ( (1-Baseline!F$88-Baseline!F$87) + (1-Baseline!B$36)*Baseline!F$88 )</f>
        <v>0.001264234386</v>
      </c>
      <c r="BB28" s="51">
        <f>AG28 * ( (1-Baseline!F$88-Baseline!F$87) + (1-Baseline!B$36)*Baseline!F$88 )</f>
        <v>0.0001824219439</v>
      </c>
      <c r="BC28" s="51">
        <f>AH28 * ( (1-Baseline!F$88-Baseline!F$87) + (1-Baseline!B$36)*Baseline!F$88 )</f>
        <v>0.03310479871</v>
      </c>
      <c r="BD28" s="51">
        <f>AI28 * ( (1-Baseline!F$88-Baseline!F$87) + (1-Baseline!B$36)*Baseline!F$88 )</f>
        <v>0.0004168064424</v>
      </c>
      <c r="BE28" s="51">
        <f t="shared" si="7"/>
        <v>0.03496826148</v>
      </c>
      <c r="BF28" s="51">
        <f>AK28 * ( (1-Baseline!H$88-Baseline!H$87) + (1-Baseline!B$36)*Baseline!H$88 )</f>
        <v>0.00002848902497</v>
      </c>
      <c r="BG28" s="51">
        <f>AL28 * ( (1-Baseline!H$88-Baseline!H$87) + (1-Baseline!B$36)*Baseline!H$88 )</f>
        <v>0.0002103603995</v>
      </c>
      <c r="BH28" s="51">
        <f>AM28 * ( (1-Baseline!H$88-Baseline!H$87) + (1-Baseline!B$36)*Baseline!H$88 )</f>
        <v>0.00004532620916</v>
      </c>
      <c r="BI28" s="51">
        <f>AN28 * ( (1-Baseline!H$88-Baseline!H$87) + (1-Baseline!B$36)*Baseline!H$88 )</f>
        <v>0.02745880512</v>
      </c>
      <c r="BJ28" s="51">
        <f t="shared" si="8"/>
        <v>0.02774298075</v>
      </c>
      <c r="BK28" s="61"/>
      <c r="BL28" s="51">
        <f t="shared" si="19"/>
        <v>0.9521729415</v>
      </c>
      <c r="BM28" s="51">
        <f t="shared" si="20"/>
        <v>0.01636496961</v>
      </c>
      <c r="BN28" s="51">
        <f t="shared" si="21"/>
        <v>0.02606156899</v>
      </c>
      <c r="BO28" s="51">
        <f t="shared" si="22"/>
        <v>0.00540051989</v>
      </c>
      <c r="BP28" s="51">
        <f t="shared" si="9"/>
        <v>1</v>
      </c>
      <c r="BQ28" s="51">
        <f t="shared" si="23"/>
        <v>0.05836357584</v>
      </c>
      <c r="BR28" s="51">
        <f t="shared" si="24"/>
        <v>0.9141782701</v>
      </c>
      <c r="BS28" s="51">
        <f t="shared" si="25"/>
        <v>0.01341148068</v>
      </c>
      <c r="BT28" s="51">
        <f t="shared" si="26"/>
        <v>0.01404667338</v>
      </c>
      <c r="BU28" s="51">
        <f t="shared" si="10"/>
        <v>1</v>
      </c>
      <c r="BV28" s="51">
        <f t="shared" si="27"/>
        <v>0.03615376723</v>
      </c>
      <c r="BW28" s="51">
        <f t="shared" si="28"/>
        <v>0.005216786199</v>
      </c>
      <c r="BX28" s="51">
        <f t="shared" si="29"/>
        <v>0.9467098822</v>
      </c>
      <c r="BY28" s="51">
        <f t="shared" si="30"/>
        <v>0.01191956434</v>
      </c>
      <c r="BZ28" s="51">
        <f t="shared" si="11"/>
        <v>1</v>
      </c>
      <c r="CA28" s="51">
        <f t="shared" si="31"/>
        <v>0.001026891278</v>
      </c>
      <c r="CB28" s="51">
        <f t="shared" si="32"/>
        <v>0.007582472891</v>
      </c>
      <c r="CC28" s="51">
        <f t="shared" si="33"/>
        <v>0.001633790167</v>
      </c>
      <c r="CD28" s="51">
        <f t="shared" si="34"/>
        <v>0.9897568457</v>
      </c>
      <c r="CE28" s="51">
        <f t="shared" si="12"/>
        <v>1</v>
      </c>
      <c r="CF28" s="61"/>
      <c r="CG28" s="51">
        <f t="shared" si="35"/>
        <v>0.9521729415</v>
      </c>
      <c r="CH28" s="51">
        <f t="shared" si="36"/>
        <v>0.01636496961</v>
      </c>
      <c r="CI28" s="51">
        <f t="shared" si="37"/>
        <v>0.02606156899</v>
      </c>
      <c r="CJ28" s="51">
        <f t="shared" si="38"/>
        <v>0.00540051989</v>
      </c>
      <c r="CK28" s="51">
        <f t="shared" si="13"/>
        <v>1</v>
      </c>
      <c r="CL28" s="51">
        <f t="shared" si="39"/>
        <v>0.05836357584</v>
      </c>
      <c r="CM28" s="51">
        <f t="shared" si="40"/>
        <v>0.9141782701</v>
      </c>
      <c r="CN28" s="51">
        <f t="shared" si="41"/>
        <v>0.01341148068</v>
      </c>
      <c r="CO28" s="51">
        <f t="shared" si="42"/>
        <v>0.01404667338</v>
      </c>
      <c r="CP28" s="51">
        <f t="shared" si="14"/>
        <v>1</v>
      </c>
      <c r="CQ28" s="51">
        <f t="shared" si="43"/>
        <v>0.03615376723</v>
      </c>
      <c r="CR28" s="51">
        <f t="shared" si="44"/>
        <v>0.005216786199</v>
      </c>
      <c r="CS28" s="51">
        <f t="shared" si="45"/>
        <v>0.9467098822</v>
      </c>
      <c r="CT28" s="51">
        <f t="shared" si="46"/>
        <v>0.01191956434</v>
      </c>
      <c r="CU28" s="51">
        <f t="shared" si="15"/>
        <v>1</v>
      </c>
      <c r="CV28" s="51">
        <f t="shared" si="47"/>
        <v>0.001026891278</v>
      </c>
      <c r="CW28" s="51">
        <f t="shared" si="48"/>
        <v>0.007582472891</v>
      </c>
      <c r="CX28" s="51">
        <f t="shared" si="49"/>
        <v>0.001633790167</v>
      </c>
      <c r="CY28" s="51">
        <f t="shared" si="50"/>
        <v>0.9897568457</v>
      </c>
      <c r="CZ28" s="51">
        <f t="shared" si="16"/>
        <v>1</v>
      </c>
      <c r="DA28" s="61"/>
      <c r="DB28" s="51">
        <f>(AQ28*Baseline!B$7 + AV28*Baseline!B$11 + BA28*Baseline!B$16 + BF28*Baseline!B$18)</f>
        <v>47908.64358</v>
      </c>
      <c r="DC28" s="51">
        <f>(AR28*Baseline!B$7 + AW28*Baseline!B$11 + BB28*Baseline!B$16 + BG28*Baseline!B$18)</f>
        <v>58973.31023</v>
      </c>
      <c r="DD28" s="51">
        <f>(AS28*Baseline!B$7 + AX28*Baseline!B$11 + BC28*Baseline!B$16 + BH28*Baseline!B$18)</f>
        <v>114763.5561</v>
      </c>
      <c r="DE28" s="51">
        <f>(AT28*Baseline!B$7 + AY28*Baseline!B$11 + BD28*Baseline!B$16 + BI28*Baseline!B$18)</f>
        <v>1259718.748</v>
      </c>
      <c r="DF28" s="51">
        <f t="shared" si="17"/>
        <v>1481364.258</v>
      </c>
      <c r="DG28" s="61"/>
      <c r="DH28" s="51">
        <f t="shared" si="51"/>
        <v>0.03234089342</v>
      </c>
      <c r="DI28" s="51">
        <f t="shared" si="52"/>
        <v>0.03981013442</v>
      </c>
      <c r="DJ28" s="51">
        <f t="shared" si="53"/>
        <v>0.07747153041</v>
      </c>
      <c r="DK28" s="51">
        <f t="shared" si="54"/>
        <v>0.8503774417</v>
      </c>
      <c r="DL28" s="51">
        <f t="shared" si="18"/>
        <v>1</v>
      </c>
      <c r="DM28" s="61"/>
      <c r="DN28" s="51">
        <f>DH28 / (Baseline!B$7/Baseline!B$17)</f>
        <v>3.452177657</v>
      </c>
      <c r="DO28" s="51">
        <f>DI28 / (Baseline!B$11/Baseline!B$17)</f>
        <v>0.9610356991</v>
      </c>
      <c r="DP28" s="51">
        <f>DJ28 / (Baseline!B$16/Baseline!B$17)</f>
        <v>1.197169269</v>
      </c>
      <c r="DQ28" s="51">
        <f>DK28 / (Baseline!B$18/Baseline!B$17)</f>
        <v>0.961426771</v>
      </c>
      <c r="DR28" s="79"/>
      <c r="DS28" s="51">
        <f>(AU28*Baseline!B$34)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0.02529494349</v>
      </c>
      <c r="DT28" s="51">
        <f>(AZ28*Baseline!B$34) + (Baseline!D$88*(1-Baseline!D$89)*Baseline!B$35) + (Baseline!D$88*Baseline!D$89*((1-Baseline!D$90)*Baseline!B$40 + Baseline!D$90*Baseline!B$41))</f>
        <v>0.01009023303</v>
      </c>
      <c r="DU28" s="51">
        <f>(BE28*Baseline!B$34) + (Baseline!F$88*(1-Baseline!F$89)*Baseline!B$35) + (Baseline!F$88*Baseline!F$89*((1-Baseline!F$90)*Baseline!B$40 + Baseline!F$90*Baseline!B$41))</f>
        <v>0.01297587922</v>
      </c>
      <c r="DV28" s="51">
        <f>(BJ28*Baseline!B$34) + (Baseline!H$88*(1-Baseline!H$89)*Baseline!B$35) + (Baseline!H$88*Baseline!H$89*((1-Baseline!H$90)*Baseline!B$40 + Baseline!H$90*Baseline!B$41))</f>
        <v>0.009306447113</v>
      </c>
      <c r="DW28" s="51">
        <f>( DS28*Baseline!B$7 + DT28*Baseline!B$11 + DU28*Baseline!B$16 + DV28*Baseline!B$18 ) / Baseline!B$17</f>
        <v>0.009726156436</v>
      </c>
    </row>
    <row r="29">
      <c r="A29" s="4" t="s">
        <v>28</v>
      </c>
      <c r="B29" s="45">
        <f>MIN( MAX( NORMINV( MCrands!B29, (B$5+B$4)/2, (B$5-B$4)/3.29 ), 0 ), 1 )</f>
        <v>0.554503142</v>
      </c>
      <c r="C29" s="45">
        <f>MAX( NORMINV( MCrands!C29, (C$5+C$4)/2, (C$5-C$4)/3.29 ), 0 )</f>
        <v>3.010685823</v>
      </c>
      <c r="D29" s="41"/>
      <c r="E29" s="43">
        <f>Baseline!B$33 * (C29 * Baseline!B$66*Baseline!B$66/Baseline!B$73 + Baseline!B$52*Baseline!B$52/Baseline!B$74 + Baseline!B$53*Baseline!B$53/Baseline!B$75 + Baseline!B$54*Baseline!B$54/Baseline!B$76)</f>
        <v>0.00002135697213</v>
      </c>
      <c r="F29" s="43">
        <f>Baseline!B$33 * (C29 * Baseline!B$66*Baseline!B$57/Baseline!B$73 + Baseline!B$52*Baseline!B$67/Baseline!B$74 + Baseline!B$53*Baseline!B$55/Baseline!B$75 + Baseline!B$54*Baseline!B$56/Baseline!B$76)</f>
        <v>0.0000002002400214</v>
      </c>
      <c r="G29" s="45">
        <f>Baseline!B$33 * (C29 * Baseline!B$66*Baseline!B$58/Baseline!B$73 + Baseline!B$52*Baseline!B$59/Baseline!B$74 + Baseline!B$53*Baseline!B$68/Baseline!B$75 + Baseline!B$54*Baseline!B$60/Baseline!B$76)</f>
        <v>0.0000001695194113</v>
      </c>
      <c r="H29" s="43">
        <f>Baseline!B$33 * (C29 * Baseline!B$66*Baseline!B$61/Baseline!B$73 + Baseline!B$52*Baseline!B$62/Baseline!B$74 + Baseline!B$53*Baseline!B$63/Baseline!B$75 + Baseline!B$54*Baseline!B$69/Baseline!B$76)</f>
        <v>0.000000003490004825</v>
      </c>
      <c r="I29" s="43">
        <f>Baseline!B$33 * (C29 * Baseline!B$57*Baseline!B$66/Baseline!B$73 + Baseline!B$67*Baseline!B$52/Baseline!B$74 + Baseline!B$55*Baseline!B$53/Baseline!B$75 + Baseline!B$56*Baseline!B$54/Baseline!B$76)</f>
        <v>0.0000002002400214</v>
      </c>
      <c r="J29" s="45">
        <f>Baseline!B$33 * (C29 * Baseline!B$57*Baseline!B$57/Baseline!B$73 + Baseline!B$67*Baseline!B$67/Baseline!B$74 + Baseline!B$55*Baseline!B$55/Baseline!B$75 + Baseline!B$56*Baseline!B$56/Baseline!B$76)</f>
        <v>0.000001763813859</v>
      </c>
      <c r="K29" s="43">
        <f>Baseline!B$33 * (C29 * Baseline!B$57*Baseline!B$58/Baseline!B$73 + Baseline!B$67*Baseline!B$59/Baseline!B$74 + Baseline!B$55*Baseline!B$68/Baseline!B$75 + Baseline!B$56*Baseline!B$60/Baseline!B$76)</f>
        <v>0.00000001374205441</v>
      </c>
      <c r="L29" s="45">
        <f>Baseline!B$33 * (C29 * Baseline!B$57*Baseline!B$61/Baseline!B$73 + Baseline!B$67*Baseline!B$62/Baseline!B$74 + Baseline!B$55*Baseline!B$63/Baseline!B$75 + Baseline!B$56*Baseline!B$69/Baseline!B$76)</f>
        <v>0.00000001439286532</v>
      </c>
      <c r="M29" s="43">
        <f>Baseline!B$33 * (C29 * Baseline!B$58*Baseline!B$66/Baseline!B$73 + Baseline!B$59*Baseline!B$52/Baseline!B$74 + Baseline!B$68*Baseline!B$53/Baseline!B$75 + Baseline!B$60*Baseline!B$54/Baseline!B$76)</f>
        <v>0.0000001695194113</v>
      </c>
      <c r="N29" s="45">
        <f>Baseline!B$33 * (C29 * Baseline!B$58*Baseline!B$57/Baseline!B$73 + Baseline!B$59*Baseline!B$67/Baseline!B$74 + Baseline!B$68*Baseline!B$55/Baseline!B$75 + Baseline!B$60*Baseline!B$56/Baseline!B$76)</f>
        <v>0.00000001374205441</v>
      </c>
      <c r="O29" s="45">
        <f>Baseline!B$33 * (C29 * Baseline!B$58*Baseline!B$58/Baseline!B$73 + Baseline!B$59*Baseline!B$59/Baseline!B$74 + Baseline!B$68*Baseline!B$68/Baseline!B$75 + Baseline!B$60*Baseline!B$60/Baseline!B$76)</f>
        <v>0.000001324390603</v>
      </c>
      <c r="P29" s="43">
        <f>Baseline!B$33 * (C29 * Baseline!B$58*Baseline!B$61/Baseline!B$73 + Baseline!B$59*Baseline!B$62/Baseline!B$74 + Baseline!B$68*Baseline!B$63/Baseline!B$75 + Baseline!B$60*Baseline!B$69/Baseline!B$76)</f>
        <v>0.000000001646974896</v>
      </c>
      <c r="Q29" s="43">
        <f>Baseline!B$33 * (C29 * Baseline!B$61*Baseline!B$66/Baseline!B$73 + Baseline!B$62*Baseline!B$52/Baseline!B$74 + Baseline!B$63*Baseline!B$53/Baseline!B$75 + Baseline!B$69*Baseline!B$54/Baseline!B$76)</f>
        <v>0.000000003490004825</v>
      </c>
      <c r="R29" s="43">
        <f>Baseline!B$33 * (C29 * Baseline!B$61*Baseline!B$57/Baseline!B$73 + Baseline!B$62*Baseline!B$67/Baseline!B$74 + Baseline!B$63*Baseline!B$55/Baseline!B$75 + Baseline!B$69*Baseline!B$56/Baseline!B$76)</f>
        <v>0.00000001439286532</v>
      </c>
      <c r="S29" s="43">
        <f>Baseline!B$33 * (C29 * Baseline!B$61*Baseline!B$58/Baseline!B$73 + Baseline!B$62*Baseline!B$59/Baseline!B$74 + Baseline!B$63*Baseline!B$68/Baseline!B$75 + Baseline!B$69*Baseline!B$60/Baseline!B$76)</f>
        <v>0.000000001646974896</v>
      </c>
      <c r="T29" s="43">
        <f>Baseline!B$33 * (C29 * Baseline!B$61*Baseline!B$61/Baseline!B$73 + Baseline!B$62*Baseline!B$62/Baseline!B$74 + Baseline!B$63*Baseline!B$63/Baseline!B$75 + Baseline!B$69*Baseline!B$69/Baseline!B$76)</f>
        <v>0.0000000985465484</v>
      </c>
      <c r="U29" s="41"/>
      <c r="V29" s="43">
        <f>E29 * ( Baseline!B$87 * Baseline!B$7 )</f>
        <v>0.2216640137</v>
      </c>
      <c r="W29" s="43">
        <f>F29 * ( Baseline!D$87 * Baseline!B$11 )</f>
        <v>0.003693746715</v>
      </c>
      <c r="X29" s="43">
        <f>G29 * ( Baseline!F$87 * Baseline!B$16 )</f>
        <v>0.005888217747</v>
      </c>
      <c r="Y29" s="43">
        <f>H29 * ( Baseline!H$87 * Baseline!B$18 )</f>
        <v>0.001227342096</v>
      </c>
      <c r="Z29" s="51">
        <f t="shared" si="1"/>
        <v>0.2324733203</v>
      </c>
      <c r="AA29" s="43">
        <f>I29 * ( Baseline!B$87 * Baseline!B$7 )</f>
        <v>0.002078291182</v>
      </c>
      <c r="AB29" s="45">
        <f>J29 * ( Baseline!D$87 * Baseline!B$11 )</f>
        <v>0.03253636112</v>
      </c>
      <c r="AC29" s="45">
        <f>K29 * ( Baseline!F$87 * Baseline!B$16 )</f>
        <v>0.000477327098</v>
      </c>
      <c r="AD29" s="45">
        <f>L29 * ( Baseline!F$87 * Baseline!B$16 )</f>
        <v>0.0004999328653</v>
      </c>
      <c r="AE29" s="51">
        <f t="shared" si="2"/>
        <v>0.03559191226</v>
      </c>
      <c r="AF29" s="51">
        <f>M29 * ( Baseline!B$87 * Baseline!B$7 )</f>
        <v>0.001759441969</v>
      </c>
      <c r="AG29" s="51">
        <f>N29 * ( Baseline!D$87 * Baseline!B$11 )</f>
        <v>0.0002534941215</v>
      </c>
      <c r="AH29" s="51">
        <f>O29 * ( Baseline!F$87 * Baseline!B$16 )</f>
        <v>0.04600240289</v>
      </c>
      <c r="AI29" s="51">
        <f>P29 * ( Baseline!H$87 * Baseline!B$18 )</f>
        <v>0.0005791973715</v>
      </c>
      <c r="AJ29" s="51">
        <f t="shared" si="3"/>
        <v>0.04859453635</v>
      </c>
      <c r="AK29" s="51">
        <f>Q29 * ( Baseline!B$87 * Baseline!B$7 )</f>
        <v>0.00003622276008</v>
      </c>
      <c r="AL29" s="51">
        <f>R29 * ( Baseline!D$87 * Baseline!B$11 )</f>
        <v>0.0002654993673</v>
      </c>
      <c r="AM29" s="51">
        <f>S29 * ( Baseline!F$87 * Baseline!B$16 )</f>
        <v>0.00005720729407</v>
      </c>
      <c r="AN29" s="51">
        <f>T29 * ( Baseline!H$87 * Baseline!B$18 )</f>
        <v>0.03465620633</v>
      </c>
      <c r="AO29" s="51">
        <f t="shared" si="4"/>
        <v>0.03501513575</v>
      </c>
      <c r="AP29" s="61"/>
      <c r="AQ29" s="51">
        <f>V29 * ( (1-Baseline!B$88-Baseline!B$87) + (1-B29)*Baseline!B$88 )</f>
        <v>0.1075274849</v>
      </c>
      <c r="AR29" s="51">
        <f>W29 * ( (1-Baseline!B$88-Baseline!B$87) + (1-B29)*Baseline!B$88 )</f>
        <v>0.001791807734</v>
      </c>
      <c r="AS29" s="51">
        <f>X29 * ( (1-Baseline!B$88-Baseline!B$87) + (1-B29)*Baseline!B$88 )</f>
        <v>0.002856328522</v>
      </c>
      <c r="AT29" s="51">
        <f>Y29 * ( (1-Baseline!B$88-Baseline!B$87) + (1-B29)*Baseline!B$88 )</f>
        <v>0.0005953740821</v>
      </c>
      <c r="AU29" s="51">
        <f t="shared" si="5"/>
        <v>0.1127709952</v>
      </c>
      <c r="AV29" s="51">
        <f>AA29 * ( (1-Baseline!D$88-Baseline!D$87) + (1-B29)*Baseline!D$88 )</f>
        <v>0.001544130845</v>
      </c>
      <c r="AW29" s="51">
        <f>AB29 * ( (1-Baseline!D$88-Baseline!D$87) + (1-B29)*Baseline!D$88 )</f>
        <v>0.02417389787</v>
      </c>
      <c r="AX29" s="51">
        <f>AC29 * ( (1-Baseline!D$88-Baseline!D$87) + (1-B29)*Baseline!D$88 )</f>
        <v>0.000354644961</v>
      </c>
      <c r="AY29" s="51">
        <f>AD29 * ( (1-Baseline!D$88-Baseline!D$87) + (1-B29)*Baseline!D$88 )</f>
        <v>0.0003714406164</v>
      </c>
      <c r="AZ29" s="51">
        <f t="shared" si="6"/>
        <v>0.02644411429</v>
      </c>
      <c r="BA29" s="51">
        <f>AF29 * ( (1-Baseline!F$88-Baseline!F$87) + (1-Baseline!B$36)*Baseline!F$88 )</f>
        <v>0.001266150743</v>
      </c>
      <c r="BB29" s="51">
        <f>AG29 * ( (1-Baseline!F$88-Baseline!F$87) + (1-Baseline!B$36)*Baseline!F$88 )</f>
        <v>0.0001824224817</v>
      </c>
      <c r="BC29" s="51">
        <f>AH29 * ( (1-Baseline!F$88-Baseline!F$87) + (1-Baseline!B$36)*Baseline!F$88 )</f>
        <v>0.0331048012</v>
      </c>
      <c r="BD29" s="51">
        <f>AI29 * ( (1-Baseline!F$88-Baseline!F$87) + (1-Baseline!B$36)*Baseline!F$88 )</f>
        <v>0.0004168089628</v>
      </c>
      <c r="BE29" s="51">
        <f t="shared" si="7"/>
        <v>0.03497018339</v>
      </c>
      <c r="BF29" s="51">
        <f>AK29 * ( (1-Baseline!H$88-Baseline!H$87) + (1-Baseline!B$36)*Baseline!H$88 )</f>
        <v>0.00002870001727</v>
      </c>
      <c r="BG29" s="51">
        <f>AL29 * ( (1-Baseline!H$88-Baseline!H$87) + (1-Baseline!B$36)*Baseline!H$88 )</f>
        <v>0.0002103604587</v>
      </c>
      <c r="BH29" s="51">
        <f>AM29 * ( (1-Baseline!H$88-Baseline!H$87) + (1-Baseline!B$36)*Baseline!H$88 )</f>
        <v>0.00004532648324</v>
      </c>
      <c r="BI29" s="51">
        <f>AN29 * ( (1-Baseline!H$88-Baseline!H$87) + (1-Baseline!B$36)*Baseline!H$88 )</f>
        <v>0.0274588054</v>
      </c>
      <c r="BJ29" s="51">
        <f t="shared" si="8"/>
        <v>0.02774319235</v>
      </c>
      <c r="BK29" s="61"/>
      <c r="BL29" s="51">
        <f t="shared" si="19"/>
        <v>0.9535030233</v>
      </c>
      <c r="BM29" s="51">
        <f t="shared" si="20"/>
        <v>0.01588890592</v>
      </c>
      <c r="BN29" s="51">
        <f t="shared" si="21"/>
        <v>0.02532857422</v>
      </c>
      <c r="BO29" s="51">
        <f t="shared" si="22"/>
        <v>0.005279496567</v>
      </c>
      <c r="BP29" s="51">
        <f t="shared" si="9"/>
        <v>1</v>
      </c>
      <c r="BQ29" s="51">
        <f t="shared" si="23"/>
        <v>0.05839223155</v>
      </c>
      <c r="BR29" s="51">
        <f t="shared" si="24"/>
        <v>0.914150408</v>
      </c>
      <c r="BS29" s="51">
        <f t="shared" si="25"/>
        <v>0.01341111134</v>
      </c>
      <c r="BT29" s="51">
        <f t="shared" si="26"/>
        <v>0.01404624909</v>
      </c>
      <c r="BU29" s="51">
        <f t="shared" si="10"/>
        <v>1</v>
      </c>
      <c r="BV29" s="51">
        <f t="shared" si="27"/>
        <v>0.03620658003</v>
      </c>
      <c r="BW29" s="51">
        <f t="shared" si="28"/>
        <v>0.005216514871</v>
      </c>
      <c r="BX29" s="51">
        <f t="shared" si="29"/>
        <v>0.9466579238</v>
      </c>
      <c r="BY29" s="51">
        <f t="shared" si="30"/>
        <v>0.01191898133</v>
      </c>
      <c r="BZ29" s="51">
        <f t="shared" si="11"/>
        <v>1</v>
      </c>
      <c r="CA29" s="51">
        <f t="shared" si="31"/>
        <v>0.001034488638</v>
      </c>
      <c r="CB29" s="51">
        <f t="shared" si="32"/>
        <v>0.007582417192</v>
      </c>
      <c r="CC29" s="51">
        <f t="shared" si="33"/>
        <v>0.001633787585</v>
      </c>
      <c r="CD29" s="51">
        <f t="shared" si="34"/>
        <v>0.9897493066</v>
      </c>
      <c r="CE29" s="51">
        <f t="shared" si="12"/>
        <v>1</v>
      </c>
      <c r="CF29" s="61"/>
      <c r="CG29" s="51">
        <f t="shared" si="35"/>
        <v>0.9535030233</v>
      </c>
      <c r="CH29" s="51">
        <f t="shared" si="36"/>
        <v>0.01588890592</v>
      </c>
      <c r="CI29" s="51">
        <f t="shared" si="37"/>
        <v>0.02532857422</v>
      </c>
      <c r="CJ29" s="51">
        <f t="shared" si="38"/>
        <v>0.005279496567</v>
      </c>
      <c r="CK29" s="51">
        <f t="shared" si="13"/>
        <v>1</v>
      </c>
      <c r="CL29" s="51">
        <f t="shared" si="39"/>
        <v>0.05839223155</v>
      </c>
      <c r="CM29" s="51">
        <f t="shared" si="40"/>
        <v>0.914150408</v>
      </c>
      <c r="CN29" s="51">
        <f t="shared" si="41"/>
        <v>0.01341111134</v>
      </c>
      <c r="CO29" s="51">
        <f t="shared" si="42"/>
        <v>0.01404624909</v>
      </c>
      <c r="CP29" s="51">
        <f t="shared" si="14"/>
        <v>1</v>
      </c>
      <c r="CQ29" s="51">
        <f t="shared" si="43"/>
        <v>0.03620658003</v>
      </c>
      <c r="CR29" s="51">
        <f t="shared" si="44"/>
        <v>0.005216514871</v>
      </c>
      <c r="CS29" s="51">
        <f t="shared" si="45"/>
        <v>0.9466579238</v>
      </c>
      <c r="CT29" s="51">
        <f t="shared" si="46"/>
        <v>0.01191898133</v>
      </c>
      <c r="CU29" s="51">
        <f t="shared" si="15"/>
        <v>1</v>
      </c>
      <c r="CV29" s="51">
        <f t="shared" si="47"/>
        <v>0.001034488638</v>
      </c>
      <c r="CW29" s="51">
        <f t="shared" si="48"/>
        <v>0.007582417192</v>
      </c>
      <c r="CX29" s="51">
        <f t="shared" si="49"/>
        <v>0.001633787585</v>
      </c>
      <c r="CY29" s="51">
        <f t="shared" si="50"/>
        <v>0.9897493066</v>
      </c>
      <c r="CZ29" s="51">
        <f t="shared" si="16"/>
        <v>1</v>
      </c>
      <c r="DA29" s="61"/>
      <c r="DB29" s="51">
        <f>(AQ29*Baseline!B$7 + AV29*Baseline!B$11 + BA29*Baseline!B$16 + BF29*Baseline!B$18)</f>
        <v>61018.34491</v>
      </c>
      <c r="DC29" s="51">
        <f>(AR29*Baseline!B$7 + AW29*Baseline!B$11 + BB29*Baseline!B$16 + BG29*Baseline!B$18)</f>
        <v>62954.98316</v>
      </c>
      <c r="DD29" s="51">
        <f>(AS29*Baseline!B$7 + AX29*Baseline!B$11 + BC29*Baseline!B$16 + BH29*Baseline!B$18)</f>
        <v>115128.7852</v>
      </c>
      <c r="DE29" s="51">
        <f>(AT29*Baseline!B$7 + AY29*Baseline!B$11 + BD29*Baseline!B$16 + BI29*Baseline!B$18)</f>
        <v>1259842.826</v>
      </c>
      <c r="DF29" s="51">
        <f t="shared" si="17"/>
        <v>1498944.939</v>
      </c>
      <c r="DG29" s="61"/>
      <c r="DH29" s="51">
        <f t="shared" si="51"/>
        <v>0.04070752923</v>
      </c>
      <c r="DI29" s="51">
        <f t="shared" si="52"/>
        <v>0.04199953016</v>
      </c>
      <c r="DJ29" s="51">
        <f t="shared" si="53"/>
        <v>0.07680654719</v>
      </c>
      <c r="DK29" s="51">
        <f t="shared" si="54"/>
        <v>0.8404863934</v>
      </c>
      <c r="DL29" s="51">
        <f t="shared" si="18"/>
        <v>1</v>
      </c>
      <c r="DM29" s="61"/>
      <c r="DN29" s="51">
        <f>DH29 / (Baseline!B$7/Baseline!B$17)</f>
        <v>4.345260999</v>
      </c>
      <c r="DO29" s="51">
        <f>DI29 / (Baseline!B$11/Baseline!B$17)</f>
        <v>1.01388876</v>
      </c>
      <c r="DP29" s="51">
        <f>DJ29 / (Baseline!B$16/Baseline!B$17)</f>
        <v>1.186893269</v>
      </c>
      <c r="DQ29" s="51">
        <f>DK29 / (Baseline!B$18/Baseline!B$17)</f>
        <v>0.9502440677</v>
      </c>
      <c r="DR29" s="79"/>
      <c r="DS29" s="51">
        <f>(AU29*Baseline!B$34)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0.02944518053</v>
      </c>
      <c r="DT29" s="51">
        <f>(AZ29*Baseline!B$34) + (Baseline!D$88*(1-Baseline!D$89)*Baseline!B$35) + (Baseline!D$88*Baseline!D$89*((1-Baseline!D$90)*Baseline!B$40 + Baseline!D$90*Baseline!B$41))</f>
        <v>0.01038018514</v>
      </c>
      <c r="DU29" s="51">
        <f>(BE29*Baseline!B$34) + (Baseline!F$88*(1-Baseline!F$89)*Baseline!B$35) + (Baseline!F$88*Baseline!F$89*((1-Baseline!F$90)*Baseline!B$40 + Baseline!F$90*Baseline!B$41))</f>
        <v>0.01297616751</v>
      </c>
      <c r="DV29" s="51">
        <f>(BJ29*Baseline!B$34) + (Baseline!H$88*(1-Baseline!H$89)*Baseline!B$35) + (Baseline!H$88*Baseline!H$89*((1-Baseline!H$90)*Baseline!B$40 + Baseline!H$90*Baseline!B$41))</f>
        <v>0.009306478853</v>
      </c>
      <c r="DW29" s="51">
        <f>( DS29*Baseline!B$7 + DT29*Baseline!B$11 + DU29*Baseline!B$16 + DV29*Baseline!B$18 ) / Baseline!B$17</f>
        <v>0.009777094695</v>
      </c>
    </row>
    <row r="30">
      <c r="A30" s="4" t="s">
        <v>29</v>
      </c>
      <c r="B30" s="45">
        <f>MIN( MAX( NORMINV( MCrands!B30, (B$5+B$4)/2, (B$5-B$4)/3.29 ), 0 ), 1 )</f>
        <v>0.3134428631</v>
      </c>
      <c r="C30" s="45">
        <f>MAX( NORMINV( MCrands!C30, (C$5+C$4)/2, (C$5-C$4)/3.29 ), 0 )</f>
        <v>2.524629898</v>
      </c>
      <c r="D30" s="41"/>
      <c r="E30" s="43">
        <f>Baseline!B$33 * (C30 * Baseline!B$66*Baseline!B$66/Baseline!B$73 + Baseline!B$52*Baseline!B$52/Baseline!B$74 + Baseline!B$53*Baseline!B$53/Baseline!B$75 + Baseline!B$54*Baseline!B$54/Baseline!B$76)</f>
        <v>0.00001791568451</v>
      </c>
      <c r="F30" s="43">
        <f>Baseline!B$33 * (C30 * Baseline!B$66*Baseline!B$57/Baseline!B$73 + Baseline!B$52*Baseline!B$67/Baseline!B$74 + Baseline!B$53*Baseline!B$55/Baseline!B$75 + Baseline!B$54*Baseline!B$56/Baseline!B$76)</f>
        <v>0.0000001996966602</v>
      </c>
      <c r="G30" s="45">
        <f>Baseline!B$33 * (C30 * Baseline!B$66*Baseline!B$58/Baseline!B$73 + Baseline!B$52*Baseline!B$59/Baseline!B$74 + Baseline!B$53*Baseline!B$68/Baseline!B$75 + Baseline!B$54*Baseline!B$60/Baseline!B$76)</f>
        <v>0.0000001681836483</v>
      </c>
      <c r="H30" s="43">
        <f>Baseline!B$33 * (C30 * Baseline!B$66*Baseline!B$61/Baseline!B$73 + Baseline!B$52*Baseline!B$62/Baseline!B$74 + Baseline!B$53*Baseline!B$63/Baseline!B$75 + Baseline!B$54*Baseline!B$69/Baseline!B$76)</f>
        <v>0.00000000335642853</v>
      </c>
      <c r="I30" s="43">
        <f>Baseline!B$33 * (C30 * Baseline!B$57*Baseline!B$66/Baseline!B$73 + Baseline!B$67*Baseline!B$52/Baseline!B$74 + Baseline!B$55*Baseline!B$53/Baseline!B$75 + Baseline!B$56*Baseline!B$54/Baseline!B$76)</f>
        <v>0.0000001996966602</v>
      </c>
      <c r="J30" s="45">
        <f>Baseline!B$33 * (C30 * Baseline!B$57*Baseline!B$57/Baseline!B$73 + Baseline!B$67*Baseline!B$67/Baseline!B$74 + Baseline!B$55*Baseline!B$55/Baseline!B$75 + Baseline!B$56*Baseline!B$56/Baseline!B$76)</f>
        <v>0.000001763813773</v>
      </c>
      <c r="K30" s="43">
        <f>Baseline!B$33 * (C30 * Baseline!B$57*Baseline!B$58/Baseline!B$73 + Baseline!B$67*Baseline!B$59/Baseline!B$74 + Baseline!B$55*Baseline!B$68/Baseline!B$75 + Baseline!B$56*Baseline!B$60/Baseline!B$76)</f>
        <v>0.0000000137418435</v>
      </c>
      <c r="L30" s="45">
        <f>Baseline!B$33 * (C30 * Baseline!B$57*Baseline!B$61/Baseline!B$73 + Baseline!B$67*Baseline!B$62/Baseline!B$74 + Baseline!B$55*Baseline!B$63/Baseline!B$75 + Baseline!B$56*Baseline!B$69/Baseline!B$76)</f>
        <v>0.00000001439284423</v>
      </c>
      <c r="M30" s="43">
        <f>Baseline!B$33 * (C30 * Baseline!B$58*Baseline!B$66/Baseline!B$73 + Baseline!B$59*Baseline!B$52/Baseline!B$74 + Baseline!B$68*Baseline!B$53/Baseline!B$75 + Baseline!B$60*Baseline!B$54/Baseline!B$76)</f>
        <v>0.0000001681836483</v>
      </c>
      <c r="N30" s="45">
        <f>Baseline!B$33 * (C30 * Baseline!B$58*Baseline!B$57/Baseline!B$73 + Baseline!B$59*Baseline!B$67/Baseline!B$74 + Baseline!B$68*Baseline!B$55/Baseline!B$75 + Baseline!B$60*Baseline!B$56/Baseline!B$76)</f>
        <v>0.0000000137418435</v>
      </c>
      <c r="O30" s="45">
        <f>Baseline!B$33 * (C30 * Baseline!B$58*Baseline!B$58/Baseline!B$73 + Baseline!B$59*Baseline!B$59/Baseline!B$74 + Baseline!B$68*Baseline!B$68/Baseline!B$75 + Baseline!B$60*Baseline!B$60/Baseline!B$76)</f>
        <v>0.000001324390085</v>
      </c>
      <c r="P30" s="43">
        <f>Baseline!B$33 * (C30 * Baseline!B$58*Baseline!B$61/Baseline!B$73 + Baseline!B$59*Baseline!B$62/Baseline!B$74 + Baseline!B$68*Baseline!B$63/Baseline!B$75 + Baseline!B$60*Baseline!B$69/Baseline!B$76)</f>
        <v>0.000000001646923047</v>
      </c>
      <c r="Q30" s="43">
        <f>Baseline!B$33 * (C30 * Baseline!B$61*Baseline!B$66/Baseline!B$73 + Baseline!B$62*Baseline!B$52/Baseline!B$74 + Baseline!B$63*Baseline!B$53/Baseline!B$75 + Baseline!B$69*Baseline!B$54/Baseline!B$76)</f>
        <v>0.00000000335642853</v>
      </c>
      <c r="R30" s="43">
        <f>Baseline!B$33 * (C30 * Baseline!B$61*Baseline!B$57/Baseline!B$73 + Baseline!B$62*Baseline!B$67/Baseline!B$74 + Baseline!B$63*Baseline!B$55/Baseline!B$75 + Baseline!B$69*Baseline!B$56/Baseline!B$76)</f>
        <v>0.00000001439284423</v>
      </c>
      <c r="S30" s="43">
        <f>Baseline!B$33 * (C30 * Baseline!B$61*Baseline!B$58/Baseline!B$73 + Baseline!B$62*Baseline!B$59/Baseline!B$74 + Baseline!B$63*Baseline!B$68/Baseline!B$75 + Baseline!B$69*Baseline!B$60/Baseline!B$76)</f>
        <v>0.000000001646923047</v>
      </c>
      <c r="T30" s="43">
        <f>Baseline!B$33 * (C30 * Baseline!B$61*Baseline!B$61/Baseline!B$73 + Baseline!B$62*Baseline!B$62/Baseline!B$74 + Baseline!B$63*Baseline!B$63/Baseline!B$75 + Baseline!B$69*Baseline!B$69/Baseline!B$76)</f>
        <v>0.00000009854654322</v>
      </c>
      <c r="U30" s="41"/>
      <c r="V30" s="43">
        <f>E30 * ( Baseline!B$87 * Baseline!B$7 )</f>
        <v>0.1859468896</v>
      </c>
      <c r="W30" s="43">
        <f>F30 * ( Baseline!D$87 * Baseline!B$11 )</f>
        <v>0.003683723551</v>
      </c>
      <c r="X30" s="43">
        <f>G30 * ( Baseline!F$87 * Baseline!B$16 )</f>
        <v>0.005841820328</v>
      </c>
      <c r="Y30" s="43">
        <f>H30 * ( Baseline!H$87 * Baseline!B$18 )</f>
        <v>0.001180366857</v>
      </c>
      <c r="Z30" s="51">
        <f t="shared" si="1"/>
        <v>0.1966528003</v>
      </c>
      <c r="AA30" s="43">
        <f>I30 * ( Baseline!B$87 * Baseline!B$7 )</f>
        <v>0.002072651636</v>
      </c>
      <c r="AB30" s="45">
        <f>J30 * ( Baseline!D$87 * Baseline!B$11 )</f>
        <v>0.03253635954</v>
      </c>
      <c r="AC30" s="45">
        <f>K30 * ( Baseline!F$87 * Baseline!B$16 )</f>
        <v>0.0004773197721</v>
      </c>
      <c r="AD30" s="45">
        <f>L30 * ( Baseline!F$87 * Baseline!B$16 )</f>
        <v>0.0004999321327</v>
      </c>
      <c r="AE30" s="51">
        <f t="shared" si="2"/>
        <v>0.03558626308</v>
      </c>
      <c r="AF30" s="51">
        <f>M30 * ( Baseline!B$87 * Baseline!B$7 )</f>
        <v>0.001745578086</v>
      </c>
      <c r="AG30" s="51">
        <f>N30 * ( Baseline!D$87 * Baseline!B$11 )</f>
        <v>0.000253490231</v>
      </c>
      <c r="AH30" s="51">
        <f>O30 * ( Baseline!F$87 * Baseline!B$16 )</f>
        <v>0.04600238488</v>
      </c>
      <c r="AI30" s="51">
        <f>P30 * ( Baseline!H$87 * Baseline!B$18 )</f>
        <v>0.0005791791377</v>
      </c>
      <c r="AJ30" s="51">
        <f t="shared" si="3"/>
        <v>0.04858063234</v>
      </c>
      <c r="AK30" s="51">
        <f>Q30 * ( Baseline!B$87 * Baseline!B$7 )</f>
        <v>0.00003483637171</v>
      </c>
      <c r="AL30" s="51">
        <f>R30 * ( Baseline!D$87 * Baseline!B$11 )</f>
        <v>0.0002654989782</v>
      </c>
      <c r="AM30" s="51">
        <f>S30 * ( Baseline!F$87 * Baseline!B$16 )</f>
        <v>0.00005720549312</v>
      </c>
      <c r="AN30" s="51">
        <f>T30 * ( Baseline!H$87 * Baseline!B$18 )</f>
        <v>0.0346562045</v>
      </c>
      <c r="AO30" s="51">
        <f t="shared" si="4"/>
        <v>0.03501374534</v>
      </c>
      <c r="AP30" s="61"/>
      <c r="AQ30" s="51">
        <f>V30 * ( (1-Baseline!B$88-Baseline!B$87) + (1-B30)*Baseline!B$88 )</f>
        <v>0.1300951105</v>
      </c>
      <c r="AR30" s="51">
        <f>W30 * ( (1-Baseline!B$88-Baseline!B$87) + (1-B30)*Baseline!B$88 )</f>
        <v>0.002577265064</v>
      </c>
      <c r="AS30" s="51">
        <f>X30 * ( (1-Baseline!B$88-Baseline!B$87) + (1-B30)*Baseline!B$88 )</f>
        <v>0.004087146941</v>
      </c>
      <c r="AT30" s="51">
        <f>Y30 * ( (1-Baseline!B$88-Baseline!B$87) + (1-B30)*Baseline!B$88 )</f>
        <v>0.0008258269718</v>
      </c>
      <c r="AU30" s="51">
        <f t="shared" si="5"/>
        <v>0.1375853495</v>
      </c>
      <c r="AV30" s="51">
        <f>AA30 * ( (1-Baseline!D$88-Baseline!D$87) + (1-B30)*Baseline!D$88 )</f>
        <v>0.001763776793</v>
      </c>
      <c r="AW30" s="51">
        <f>AB30 * ( (1-Baseline!D$88-Baseline!D$87) + (1-B30)*Baseline!D$88 )</f>
        <v>0.02768766101</v>
      </c>
      <c r="AX30" s="51">
        <f>AC30 * ( (1-Baseline!D$88-Baseline!D$87) + (1-B30)*Baseline!D$88 )</f>
        <v>0.0004061876691</v>
      </c>
      <c r="AY30" s="51">
        <f>AD30 * ( (1-Baseline!D$88-Baseline!D$87) + (1-B30)*Baseline!D$88 )</f>
        <v>0.0004254302452</v>
      </c>
      <c r="AZ30" s="51">
        <f t="shared" si="6"/>
        <v>0.03028305571</v>
      </c>
      <c r="BA30" s="51">
        <f>AF30 * ( (1-Baseline!F$88-Baseline!F$87) + (1-Baseline!B$36)*Baseline!F$88 )</f>
        <v>0.001256173849</v>
      </c>
      <c r="BB30" s="51">
        <f>AG30 * ( (1-Baseline!F$88-Baseline!F$87) + (1-Baseline!B$36)*Baseline!F$88 )</f>
        <v>0.0001824196819</v>
      </c>
      <c r="BC30" s="51">
        <f>AH30 * ( (1-Baseline!F$88-Baseline!F$87) + (1-Baseline!B$36)*Baseline!F$88 )</f>
        <v>0.03310478824</v>
      </c>
      <c r="BD30" s="51">
        <f>AI30 * ( (1-Baseline!F$88-Baseline!F$87) + (1-Baseline!B$36)*Baseline!F$88 )</f>
        <v>0.0004167958412</v>
      </c>
      <c r="BE30" s="51">
        <f t="shared" si="7"/>
        <v>0.03496017761</v>
      </c>
      <c r="BF30" s="51">
        <f>AK30 * ( (1-Baseline!H$88-Baseline!H$87) + (1-Baseline!B$36)*Baseline!H$88 )</f>
        <v>0.00002760155403</v>
      </c>
      <c r="BG30" s="51">
        <f>AL30 * ( (1-Baseline!H$88-Baseline!H$87) + (1-Baseline!B$36)*Baseline!H$88 )</f>
        <v>0.0002103601504</v>
      </c>
      <c r="BH30" s="51">
        <f>AM30 * ( (1-Baseline!H$88-Baseline!H$87) + (1-Baseline!B$36)*Baseline!H$88 )</f>
        <v>0.00004532505631</v>
      </c>
      <c r="BI30" s="51">
        <f>AN30 * ( (1-Baseline!H$88-Baseline!H$87) + (1-Baseline!B$36)*Baseline!H$88 )</f>
        <v>0.02745880395</v>
      </c>
      <c r="BJ30" s="51">
        <f t="shared" si="8"/>
        <v>0.02774209071</v>
      </c>
      <c r="BK30" s="61"/>
      <c r="BL30" s="51">
        <f t="shared" si="19"/>
        <v>0.9455593273</v>
      </c>
      <c r="BM30" s="51">
        <f t="shared" si="20"/>
        <v>0.01873211846</v>
      </c>
      <c r="BN30" s="51">
        <f t="shared" si="21"/>
        <v>0.02970626566</v>
      </c>
      <c r="BO30" s="51">
        <f t="shared" si="22"/>
        <v>0.00600228858</v>
      </c>
      <c r="BP30" s="51">
        <f t="shared" si="9"/>
        <v>1</v>
      </c>
      <c r="BQ30" s="51">
        <f t="shared" si="23"/>
        <v>0.05824302574</v>
      </c>
      <c r="BR30" s="51">
        <f t="shared" si="24"/>
        <v>0.9142954815</v>
      </c>
      <c r="BS30" s="51">
        <f t="shared" si="25"/>
        <v>0.01341303444</v>
      </c>
      <c r="BT30" s="51">
        <f t="shared" si="26"/>
        <v>0.01404845829</v>
      </c>
      <c r="BU30" s="51">
        <f t="shared" si="10"/>
        <v>1</v>
      </c>
      <c r="BV30" s="51">
        <f t="shared" si="27"/>
        <v>0.03593156371</v>
      </c>
      <c r="BW30" s="51">
        <f t="shared" si="28"/>
        <v>0.005217927778</v>
      </c>
      <c r="BX30" s="51">
        <f t="shared" si="29"/>
        <v>0.9469284912</v>
      </c>
      <c r="BY30" s="51">
        <f t="shared" si="30"/>
        <v>0.01192201727</v>
      </c>
      <c r="BZ30" s="51">
        <f t="shared" si="11"/>
        <v>1</v>
      </c>
      <c r="CA30" s="51">
        <f t="shared" si="31"/>
        <v>0.0009949341713</v>
      </c>
      <c r="CB30" s="51">
        <f t="shared" si="32"/>
        <v>0.00758270718</v>
      </c>
      <c r="CC30" s="51">
        <f t="shared" si="33"/>
        <v>0.001633801027</v>
      </c>
      <c r="CD30" s="51">
        <f t="shared" si="34"/>
        <v>0.9897885576</v>
      </c>
      <c r="CE30" s="51">
        <f t="shared" si="12"/>
        <v>1</v>
      </c>
      <c r="CF30" s="61"/>
      <c r="CG30" s="51">
        <f t="shared" si="35"/>
        <v>0.9455593273</v>
      </c>
      <c r="CH30" s="51">
        <f t="shared" si="36"/>
        <v>0.01873211846</v>
      </c>
      <c r="CI30" s="51">
        <f t="shared" si="37"/>
        <v>0.02970626566</v>
      </c>
      <c r="CJ30" s="51">
        <f t="shared" si="38"/>
        <v>0.00600228858</v>
      </c>
      <c r="CK30" s="51">
        <f t="shared" si="13"/>
        <v>1</v>
      </c>
      <c r="CL30" s="51">
        <f t="shared" si="39"/>
        <v>0.05824302574</v>
      </c>
      <c r="CM30" s="51">
        <f t="shared" si="40"/>
        <v>0.9142954815</v>
      </c>
      <c r="CN30" s="51">
        <f t="shared" si="41"/>
        <v>0.01341303444</v>
      </c>
      <c r="CO30" s="51">
        <f t="shared" si="42"/>
        <v>0.01404845829</v>
      </c>
      <c r="CP30" s="51">
        <f t="shared" si="14"/>
        <v>1</v>
      </c>
      <c r="CQ30" s="51">
        <f t="shared" si="43"/>
        <v>0.03593156371</v>
      </c>
      <c r="CR30" s="51">
        <f t="shared" si="44"/>
        <v>0.005217927778</v>
      </c>
      <c r="CS30" s="51">
        <f t="shared" si="45"/>
        <v>0.9469284912</v>
      </c>
      <c r="CT30" s="51">
        <f t="shared" si="46"/>
        <v>0.01192201727</v>
      </c>
      <c r="CU30" s="51">
        <f t="shared" si="15"/>
        <v>1</v>
      </c>
      <c r="CV30" s="51">
        <f t="shared" si="47"/>
        <v>0.0009949341713</v>
      </c>
      <c r="CW30" s="51">
        <f t="shared" si="48"/>
        <v>0.00758270718</v>
      </c>
      <c r="CX30" s="51">
        <f t="shared" si="49"/>
        <v>0.001633801027</v>
      </c>
      <c r="CY30" s="51">
        <f t="shared" si="50"/>
        <v>0.9897885576</v>
      </c>
      <c r="CZ30" s="51">
        <f t="shared" si="16"/>
        <v>1</v>
      </c>
      <c r="DA30" s="61"/>
      <c r="DB30" s="51">
        <f>(AQ30*Baseline!B$7 + AV30*Baseline!B$11 + BA30*Baseline!B$16 + BF30*Baseline!B$18)</f>
        <v>72350.96191</v>
      </c>
      <c r="DC30" s="51">
        <f>(AR30*Baseline!B$7 + AW30*Baseline!B$11 + BB30*Baseline!B$16 + BG30*Baseline!B$18)</f>
        <v>70871.36125</v>
      </c>
      <c r="DD30" s="51">
        <f>(AS30*Baseline!B$7 + AX30*Baseline!B$11 + BC30*Baseline!B$16 + BH30*Baseline!B$18)</f>
        <v>115836.1595</v>
      </c>
      <c r="DE30" s="51">
        <f>(AT30*Baseline!B$7 + AY30*Baseline!B$11 + BD30*Baseline!B$16 + BI30*Baseline!B$18)</f>
        <v>1260070.269</v>
      </c>
      <c r="DF30" s="51">
        <f t="shared" si="17"/>
        <v>1519128.751</v>
      </c>
      <c r="DG30" s="61"/>
      <c r="DH30" s="51">
        <f t="shared" si="51"/>
        <v>0.04762661614</v>
      </c>
      <c r="DI30" s="51">
        <f t="shared" si="52"/>
        <v>0.04665263638</v>
      </c>
      <c r="DJ30" s="51">
        <f t="shared" si="53"/>
        <v>0.07625170636</v>
      </c>
      <c r="DK30" s="51">
        <f t="shared" si="54"/>
        <v>0.8294690411</v>
      </c>
      <c r="DL30" s="51">
        <f t="shared" si="18"/>
        <v>1</v>
      </c>
      <c r="DM30" s="61"/>
      <c r="DN30" s="51">
        <f>DH30 / (Baseline!B$7/Baseline!B$17)</f>
        <v>5.083828017</v>
      </c>
      <c r="DO30" s="51">
        <f>DI30 / (Baseline!B$11/Baseline!B$17)</f>
        <v>1.126216971</v>
      </c>
      <c r="DP30" s="51">
        <f>DJ30 / (Baseline!B$16/Baseline!B$17)</f>
        <v>1.178319301</v>
      </c>
      <c r="DQ30" s="51">
        <f>DK30 / (Baseline!B$18/Baseline!B$17)</f>
        <v>0.9377879783</v>
      </c>
      <c r="DR30" s="79"/>
      <c r="DS30" s="51">
        <f>(AU30*Baseline!B$34)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0.03316733367</v>
      </c>
      <c r="DT30" s="51">
        <f>(AZ30*Baseline!B$34) + (Baseline!D$88*(1-Baseline!D$89)*Baseline!B$35) + (Baseline!D$88*Baseline!D$89*((1-Baseline!D$90)*Baseline!B$40 + Baseline!D$90*Baseline!B$41))</f>
        <v>0.01095602636</v>
      </c>
      <c r="DU30" s="51">
        <f>(BE30*Baseline!B$34) + (Baseline!F$88*(1-Baseline!F$89)*Baseline!B$35) + (Baseline!F$88*Baseline!F$89*((1-Baseline!F$90)*Baseline!B$40 + Baseline!F$90*Baseline!B$41))</f>
        <v>0.01297466664</v>
      </c>
      <c r="DV30" s="51">
        <f>(BJ30*Baseline!B$34) + (Baseline!H$88*(1-Baseline!H$89)*Baseline!B$35) + (Baseline!H$88*Baseline!H$89*((1-Baseline!H$90)*Baseline!B$40 + Baseline!H$90*Baseline!B$41))</f>
        <v>0.009306313607</v>
      </c>
      <c r="DW30" s="51">
        <f>( DS30*Baseline!B$7 + DT30*Baseline!B$11 + DU30*Baseline!B$16 + DV30*Baseline!B$18 ) / Baseline!B$17</f>
        <v>0.009835575265</v>
      </c>
    </row>
    <row r="31">
      <c r="A31" s="4" t="s">
        <v>31</v>
      </c>
      <c r="B31" s="45">
        <f>MIN( MAX( NORMINV( MCrands!B31, (B$5+B$4)/2, (B$5-B$4)/3.29 ), 0 ), 1 )</f>
        <v>0.6810244517</v>
      </c>
      <c r="C31" s="45">
        <f>MAX( NORMINV( MCrands!C31, (C$5+C$4)/2, (C$5-C$4)/3.29 ), 0 )</f>
        <v>3.403593197</v>
      </c>
      <c r="D31" s="41"/>
      <c r="E31" s="43">
        <f>Baseline!B$33 * (C31 * Baseline!B$66*Baseline!B$66/Baseline!B$73 + Baseline!B$52*Baseline!B$52/Baseline!B$74 + Baseline!B$53*Baseline!B$53/Baseline!B$75 + Baseline!B$54*Baseline!B$54/Baseline!B$76)</f>
        <v>0.00002413876576</v>
      </c>
      <c r="F31" s="43">
        <f>Baseline!B$33 * (C31 * Baseline!B$66*Baseline!B$57/Baseline!B$73 + Baseline!B$52*Baseline!B$67/Baseline!B$74 + Baseline!B$53*Baseline!B$55/Baseline!B$75 + Baseline!B$54*Baseline!B$56/Baseline!B$76)</f>
        <v>0.000000200679252</v>
      </c>
      <c r="G31" s="45">
        <f>Baseline!B$33 * (C31 * Baseline!B$66*Baseline!B$58/Baseline!B$73 + Baseline!B$52*Baseline!B$59/Baseline!B$74 + Baseline!B$53*Baseline!B$68/Baseline!B$75 + Baseline!B$54*Baseline!B$60/Baseline!B$76)</f>
        <v>0.0000001705991864</v>
      </c>
      <c r="H31" s="43">
        <f>Baseline!B$33 * (C31 * Baseline!B$66*Baseline!B$61/Baseline!B$73 + Baseline!B$52*Baseline!B$62/Baseline!B$74 + Baseline!B$53*Baseline!B$63/Baseline!B$75 + Baseline!B$54*Baseline!B$69/Baseline!B$76)</f>
        <v>0.000000003597982341</v>
      </c>
      <c r="I31" s="43">
        <f>Baseline!B$33 * (C31 * Baseline!B$57*Baseline!B$66/Baseline!B$73 + Baseline!B$67*Baseline!B$52/Baseline!B$74 + Baseline!B$55*Baseline!B$53/Baseline!B$75 + Baseline!B$56*Baseline!B$54/Baseline!B$76)</f>
        <v>0.000000200679252</v>
      </c>
      <c r="J31" s="45">
        <f>Baseline!B$33 * (C31 * Baseline!B$57*Baseline!B$57/Baseline!B$73 + Baseline!B$67*Baseline!B$67/Baseline!B$74 + Baseline!B$55*Baseline!B$55/Baseline!B$75 + Baseline!B$56*Baseline!B$56/Baseline!B$76)</f>
        <v>0.000001763813928</v>
      </c>
      <c r="K31" s="43">
        <f>Baseline!B$33 * (C31 * Baseline!B$57*Baseline!B$58/Baseline!B$73 + Baseline!B$67*Baseline!B$59/Baseline!B$74 + Baseline!B$55*Baseline!B$68/Baseline!B$75 + Baseline!B$56*Baseline!B$60/Baseline!B$76)</f>
        <v>0.0000000137422249</v>
      </c>
      <c r="L31" s="45">
        <f>Baseline!B$33 * (C31 * Baseline!B$57*Baseline!B$61/Baseline!B$73 + Baseline!B$67*Baseline!B$62/Baseline!B$74 + Baseline!B$55*Baseline!B$63/Baseline!B$75 + Baseline!B$56*Baseline!B$69/Baseline!B$76)</f>
        <v>0.00000001439288237</v>
      </c>
      <c r="M31" s="43">
        <f>Baseline!B$33 * (C31 * Baseline!B$58*Baseline!B$66/Baseline!B$73 + Baseline!B$59*Baseline!B$52/Baseline!B$74 + Baseline!B$68*Baseline!B$53/Baseline!B$75 + Baseline!B$60*Baseline!B$54/Baseline!B$76)</f>
        <v>0.0000001705991864</v>
      </c>
      <c r="N31" s="45">
        <f>Baseline!B$33 * (C31 * Baseline!B$58*Baseline!B$57/Baseline!B$73 + Baseline!B$59*Baseline!B$67/Baseline!B$74 + Baseline!B$68*Baseline!B$55/Baseline!B$75 + Baseline!B$60*Baseline!B$56/Baseline!B$76)</f>
        <v>0.0000000137422249</v>
      </c>
      <c r="O31" s="45">
        <f>Baseline!B$33 * (C31 * Baseline!B$58*Baseline!B$58/Baseline!B$73 + Baseline!B$59*Baseline!B$59/Baseline!B$74 + Baseline!B$68*Baseline!B$68/Baseline!B$75 + Baseline!B$60*Baseline!B$60/Baseline!B$76)</f>
        <v>0.000001324391022</v>
      </c>
      <c r="P31" s="43">
        <f>Baseline!B$33 * (C31 * Baseline!B$58*Baseline!B$61/Baseline!B$73 + Baseline!B$59*Baseline!B$62/Baseline!B$74 + Baseline!B$68*Baseline!B$63/Baseline!B$75 + Baseline!B$60*Baseline!B$69/Baseline!B$76)</f>
        <v>0.000000001647016808</v>
      </c>
      <c r="Q31" s="43">
        <f>Baseline!B$33 * (C31 * Baseline!B$61*Baseline!B$66/Baseline!B$73 + Baseline!B$62*Baseline!B$52/Baseline!B$74 + Baseline!B$63*Baseline!B$53/Baseline!B$75 + Baseline!B$69*Baseline!B$54/Baseline!B$76)</f>
        <v>0.000000003597982341</v>
      </c>
      <c r="R31" s="43">
        <f>Baseline!B$33 * (C31 * Baseline!B$61*Baseline!B$57/Baseline!B$73 + Baseline!B$62*Baseline!B$67/Baseline!B$74 + Baseline!B$63*Baseline!B$55/Baseline!B$75 + Baseline!B$69*Baseline!B$56/Baseline!B$76)</f>
        <v>0.00000001439288237</v>
      </c>
      <c r="S31" s="43">
        <f>Baseline!B$33 * (C31 * Baseline!B$61*Baseline!B$58/Baseline!B$73 + Baseline!B$62*Baseline!B$59/Baseline!B$74 + Baseline!B$63*Baseline!B$68/Baseline!B$75 + Baseline!B$69*Baseline!B$60/Baseline!B$76)</f>
        <v>0.000000001647016808</v>
      </c>
      <c r="T31" s="43">
        <f>Baseline!B$33 * (C31 * Baseline!B$61*Baseline!B$61/Baseline!B$73 + Baseline!B$62*Baseline!B$62/Baseline!B$74 + Baseline!B$63*Baseline!B$63/Baseline!B$75 + Baseline!B$69*Baseline!B$69/Baseline!B$76)</f>
        <v>0.00000009854655259</v>
      </c>
      <c r="U31" s="41"/>
      <c r="V31" s="43">
        <f>E31 * ( Baseline!B$87 * Baseline!B$7 )</f>
        <v>0.2505362499</v>
      </c>
      <c r="W31" s="43">
        <f>F31 * ( Baseline!D$87 * Baseline!B$11 )</f>
        <v>0.003701849024</v>
      </c>
      <c r="X31" s="43">
        <f>G31 * ( Baseline!F$87 * Baseline!B$16 )</f>
        <v>0.005925723489</v>
      </c>
      <c r="Y31" s="43">
        <f>H31 * ( Baseline!H$87 * Baseline!B$18 )</f>
        <v>0.001265314924</v>
      </c>
      <c r="Z31" s="51">
        <f t="shared" si="1"/>
        <v>0.2614291373</v>
      </c>
      <c r="AA31" s="43">
        <f>I31 * ( Baseline!B$87 * Baseline!B$7 )</f>
        <v>0.002082849956</v>
      </c>
      <c r="AB31" s="45">
        <f>J31 * ( Baseline!D$87 * Baseline!B$11 )</f>
        <v>0.0325363624</v>
      </c>
      <c r="AC31" s="45">
        <f>K31 * ( Baseline!F$87 * Baseline!B$16 )</f>
        <v>0.00047733302</v>
      </c>
      <c r="AD31" s="45">
        <f>L31 * ( Baseline!F$87 * Baseline!B$16 )</f>
        <v>0.0004999334575</v>
      </c>
      <c r="AE31" s="51">
        <f t="shared" si="2"/>
        <v>0.03559647883</v>
      </c>
      <c r="AF31" s="51">
        <f>M31 * ( Baseline!B$87 * Baseline!B$7 )</f>
        <v>0.001770648956</v>
      </c>
      <c r="AG31" s="51">
        <f>N31 * ( Baseline!D$87 * Baseline!B$11 )</f>
        <v>0.0002534972665</v>
      </c>
      <c r="AH31" s="51">
        <f>O31 * ( Baseline!F$87 * Baseline!B$16 )</f>
        <v>0.04600241745</v>
      </c>
      <c r="AI31" s="51">
        <f>P31 * ( Baseline!H$87 * Baseline!B$18 )</f>
        <v>0.000579212111</v>
      </c>
      <c r="AJ31" s="51">
        <f t="shared" si="3"/>
        <v>0.04860577578</v>
      </c>
      <c r="AK31" s="51">
        <f>Q31 * ( Baseline!B$87 * Baseline!B$7 )</f>
        <v>0.00003734345872</v>
      </c>
      <c r="AL31" s="51">
        <f>R31 * ( Baseline!D$87 * Baseline!B$11 )</f>
        <v>0.0002654996818</v>
      </c>
      <c r="AM31" s="51">
        <f>S31 * ( Baseline!F$87 * Baseline!B$16 )</f>
        <v>0.00005720874989</v>
      </c>
      <c r="AN31" s="51">
        <f>T31 * ( Baseline!H$87 * Baseline!B$18 )</f>
        <v>0.0346562078</v>
      </c>
      <c r="AO31" s="51">
        <f t="shared" si="4"/>
        <v>0.03501625969</v>
      </c>
      <c r="AP31" s="61"/>
      <c r="AQ31" s="51">
        <f>V31 * ( (1-Baseline!B$88-Baseline!B$87) + (1-B31)*Baseline!B$88 )</f>
        <v>0.09332180627</v>
      </c>
      <c r="AR31" s="51">
        <f>W31 * ( (1-Baseline!B$88-Baseline!B$87) + (1-B31)*Baseline!B$88 )</f>
        <v>0.00137889522</v>
      </c>
      <c r="AS31" s="51">
        <f>X31 * ( (1-Baseline!B$88-Baseline!B$87) + (1-B31)*Baseline!B$88 )</f>
        <v>0.002207262301</v>
      </c>
      <c r="AT31" s="51">
        <f>Y31 * ( (1-Baseline!B$88-Baseline!B$87) + (1-B31)*Baseline!B$88 )</f>
        <v>0.0004713149265</v>
      </c>
      <c r="AU31" s="51">
        <f t="shared" si="5"/>
        <v>0.09737927872</v>
      </c>
      <c r="AV31" s="51">
        <f>AA31 * ( (1-Baseline!D$88-Baseline!D$87) + (1-B31)*Baseline!D$88 )</f>
        <v>0.00142945877</v>
      </c>
      <c r="AW31" s="51">
        <f>AB31 * ( (1-Baseline!D$88-Baseline!D$87) + (1-B31)*Baseline!D$88 )</f>
        <v>0.02232968748</v>
      </c>
      <c r="AX31" s="51">
        <f>AC31 * ( (1-Baseline!D$88-Baseline!D$87) + (1-B31)*Baseline!D$88 )</f>
        <v>0.000327593387</v>
      </c>
      <c r="AY31" s="51">
        <f>AD31 * ( (1-Baseline!D$88-Baseline!D$87) + (1-B31)*Baseline!D$88 )</f>
        <v>0.0003431040547</v>
      </c>
      <c r="AZ31" s="51">
        <f t="shared" si="6"/>
        <v>0.02442984369</v>
      </c>
      <c r="BA31" s="51">
        <f>AF31 * ( (1-Baseline!F$88-Baseline!F$87) + (1-Baseline!B$36)*Baseline!F$88 )</f>
        <v>0.001274215649</v>
      </c>
      <c r="BB31" s="51">
        <f>AG31 * ( (1-Baseline!F$88-Baseline!F$87) + (1-Baseline!B$36)*Baseline!F$88 )</f>
        <v>0.0001824247449</v>
      </c>
      <c r="BC31" s="51">
        <f>AH31 * ( (1-Baseline!F$88-Baseline!F$87) + (1-Baseline!B$36)*Baseline!F$88 )</f>
        <v>0.03310481167</v>
      </c>
      <c r="BD31" s="51">
        <f>AI31 * ( (1-Baseline!F$88-Baseline!F$87) + (1-Baseline!B$36)*Baseline!F$88 )</f>
        <v>0.0004168195698</v>
      </c>
      <c r="BE31" s="51">
        <f t="shared" si="7"/>
        <v>0.03497827164</v>
      </c>
      <c r="BF31" s="51">
        <f>AK31 * ( (1-Baseline!H$88-Baseline!H$87) + (1-Baseline!B$36)*Baseline!H$88 )</f>
        <v>0.00002958796921</v>
      </c>
      <c r="BG31" s="51">
        <f>AL31 * ( (1-Baseline!H$88-Baseline!H$87) + (1-Baseline!B$36)*Baseline!H$88 )</f>
        <v>0.0002103607079</v>
      </c>
      <c r="BH31" s="51">
        <f>AM31 * ( (1-Baseline!H$88-Baseline!H$87) + (1-Baseline!B$36)*Baseline!H$88 )</f>
        <v>0.00004532763671</v>
      </c>
      <c r="BI31" s="51">
        <f>AN31 * ( (1-Baseline!H$88-Baseline!H$87) + (1-Baseline!B$36)*Baseline!H$88 )</f>
        <v>0.02745880656</v>
      </c>
      <c r="BJ31" s="51">
        <f t="shared" si="8"/>
        <v>0.02774408288</v>
      </c>
      <c r="BK31" s="61"/>
      <c r="BL31" s="51">
        <f t="shared" si="19"/>
        <v>0.9583333076</v>
      </c>
      <c r="BM31" s="51">
        <f t="shared" si="20"/>
        <v>0.01416004758</v>
      </c>
      <c r="BN31" s="51">
        <f t="shared" si="21"/>
        <v>0.02266665281</v>
      </c>
      <c r="BO31" s="51">
        <f t="shared" si="22"/>
        <v>0.004839991964</v>
      </c>
      <c r="BP31" s="51">
        <f t="shared" si="9"/>
        <v>1</v>
      </c>
      <c r="BQ31" s="51">
        <f t="shared" si="23"/>
        <v>0.0585128087</v>
      </c>
      <c r="BR31" s="51">
        <f t="shared" si="24"/>
        <v>0.9140331703</v>
      </c>
      <c r="BS31" s="51">
        <f t="shared" si="25"/>
        <v>0.01340955723</v>
      </c>
      <c r="BT31" s="51">
        <f t="shared" si="26"/>
        <v>0.01404446377</v>
      </c>
      <c r="BU31" s="51">
        <f t="shared" si="10"/>
        <v>1</v>
      </c>
      <c r="BV31" s="51">
        <f t="shared" si="27"/>
        <v>0.03642877677</v>
      </c>
      <c r="BW31" s="51">
        <f t="shared" si="28"/>
        <v>0.005215373326</v>
      </c>
      <c r="BX31" s="51">
        <f t="shared" si="29"/>
        <v>0.9464393214</v>
      </c>
      <c r="BY31" s="51">
        <f t="shared" si="30"/>
        <v>0.01191652847</v>
      </c>
      <c r="BZ31" s="51">
        <f t="shared" si="11"/>
        <v>1</v>
      </c>
      <c r="CA31" s="51">
        <f t="shared" si="31"/>
        <v>0.001066460526</v>
      </c>
      <c r="CB31" s="51">
        <f t="shared" si="32"/>
        <v>0.007582182795</v>
      </c>
      <c r="CC31" s="51">
        <f t="shared" si="33"/>
        <v>0.00163377672</v>
      </c>
      <c r="CD31" s="51">
        <f t="shared" si="34"/>
        <v>0.98971758</v>
      </c>
      <c r="CE31" s="51">
        <f t="shared" si="12"/>
        <v>1</v>
      </c>
      <c r="CF31" s="61"/>
      <c r="CG31" s="51">
        <f t="shared" si="35"/>
        <v>0.9583333076</v>
      </c>
      <c r="CH31" s="51">
        <f t="shared" si="36"/>
        <v>0.01416004758</v>
      </c>
      <c r="CI31" s="51">
        <f t="shared" si="37"/>
        <v>0.02266665281</v>
      </c>
      <c r="CJ31" s="51">
        <f t="shared" si="38"/>
        <v>0.004839991964</v>
      </c>
      <c r="CK31" s="51">
        <f t="shared" si="13"/>
        <v>1</v>
      </c>
      <c r="CL31" s="51">
        <f t="shared" si="39"/>
        <v>0.0585128087</v>
      </c>
      <c r="CM31" s="51">
        <f t="shared" si="40"/>
        <v>0.9140331703</v>
      </c>
      <c r="CN31" s="51">
        <f t="shared" si="41"/>
        <v>0.01340955723</v>
      </c>
      <c r="CO31" s="51">
        <f t="shared" si="42"/>
        <v>0.01404446377</v>
      </c>
      <c r="CP31" s="51">
        <f t="shared" si="14"/>
        <v>1</v>
      </c>
      <c r="CQ31" s="51">
        <f t="shared" si="43"/>
        <v>0.03642877677</v>
      </c>
      <c r="CR31" s="51">
        <f t="shared" si="44"/>
        <v>0.005215373326</v>
      </c>
      <c r="CS31" s="51">
        <f t="shared" si="45"/>
        <v>0.9464393214</v>
      </c>
      <c r="CT31" s="51">
        <f t="shared" si="46"/>
        <v>0.01191652847</v>
      </c>
      <c r="CU31" s="51">
        <f t="shared" si="15"/>
        <v>1</v>
      </c>
      <c r="CV31" s="51">
        <f t="shared" si="47"/>
        <v>0.001066460526</v>
      </c>
      <c r="CW31" s="51">
        <f t="shared" si="48"/>
        <v>0.007582182795</v>
      </c>
      <c r="CX31" s="51">
        <f t="shared" si="49"/>
        <v>0.00163377672</v>
      </c>
      <c r="CY31" s="51">
        <f t="shared" si="50"/>
        <v>0.98971758</v>
      </c>
      <c r="CZ31" s="51">
        <f t="shared" si="16"/>
        <v>1</v>
      </c>
      <c r="DA31" s="61"/>
      <c r="DB31" s="51">
        <f>(AQ31*Baseline!B$7 + AV31*Baseline!B$11 + BA31*Baseline!B$16 + BF31*Baseline!B$18)</f>
        <v>53950.34934</v>
      </c>
      <c r="DC31" s="51">
        <f>(AR31*Baseline!B$7 + AW31*Baseline!B$11 + BB31*Baseline!B$16 + BG31*Baseline!B$18)</f>
        <v>58799.7308</v>
      </c>
      <c r="DD31" s="51">
        <f>(AS31*Baseline!B$7 + AX31*Baseline!B$11 + BC31*Baseline!B$16 + BH31*Baseline!B$18)</f>
        <v>114756.0624</v>
      </c>
      <c r="DE31" s="51">
        <f>(AT31*Baseline!B$7 + AY31*Baseline!B$11 + BD31*Baseline!B$16 + BI31*Baseline!B$18)</f>
        <v>1259721.977</v>
      </c>
      <c r="DF31" s="51">
        <f t="shared" si="17"/>
        <v>1487228.119</v>
      </c>
      <c r="DG31" s="61"/>
      <c r="DH31" s="51">
        <f t="shared" si="51"/>
        <v>0.0362757728</v>
      </c>
      <c r="DI31" s="51">
        <f t="shared" si="52"/>
        <v>0.03953645715</v>
      </c>
      <c r="DJ31" s="51">
        <f t="shared" si="53"/>
        <v>0.07716103598</v>
      </c>
      <c r="DK31" s="51">
        <f t="shared" si="54"/>
        <v>0.8470267341</v>
      </c>
      <c r="DL31" s="51">
        <f t="shared" si="18"/>
        <v>1</v>
      </c>
      <c r="DM31" s="61"/>
      <c r="DN31" s="51">
        <f>DH31 / (Baseline!B$7/Baseline!B$17)</f>
        <v>3.872200149</v>
      </c>
      <c r="DO31" s="51">
        <f>DI31 / (Baseline!B$11/Baseline!B$17)</f>
        <v>0.9544289987</v>
      </c>
      <c r="DP31" s="51">
        <f>DJ31 / (Baseline!B$16/Baseline!B$17)</f>
        <v>1.192371192</v>
      </c>
      <c r="DQ31" s="51">
        <f>DK31 / (Baseline!B$18/Baseline!B$17)</f>
        <v>0.9576385002</v>
      </c>
      <c r="DR31" s="79"/>
      <c r="DS31" s="51">
        <f>(AU31*Baseline!B$34)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0.02713642306</v>
      </c>
      <c r="DT31" s="51">
        <f>(AZ31*Baseline!B$34) + (Baseline!D$88*(1-Baseline!D$89)*Baseline!B$35) + (Baseline!D$88*Baseline!D$89*((1-Baseline!D$90)*Baseline!B$40 + Baseline!D$90*Baseline!B$41))</f>
        <v>0.01007804455</v>
      </c>
      <c r="DU31" s="51">
        <f>(BE31*Baseline!B$34) + (Baseline!F$88*(1-Baseline!F$89)*Baseline!B$35) + (Baseline!F$88*Baseline!F$89*((1-Baseline!F$90)*Baseline!B$40 + Baseline!F$90*Baseline!B$41))</f>
        <v>0.01297738075</v>
      </c>
      <c r="DV31" s="51">
        <f>(BJ31*Baseline!B$34) + (Baseline!H$88*(1-Baseline!H$89)*Baseline!B$35) + (Baseline!H$88*Baseline!H$89*((1-Baseline!H$90)*Baseline!B$40 + Baseline!H$90*Baseline!B$41))</f>
        <v>0.009306612432</v>
      </c>
      <c r="DW31" s="51">
        <f>( DS31*Baseline!B$7 + DT31*Baseline!B$11 + DU31*Baseline!B$16 + DV31*Baseline!B$18 ) / Baseline!B$17</f>
        <v>0.009743146386</v>
      </c>
    </row>
    <row r="32">
      <c r="A32" s="4" t="s">
        <v>32</v>
      </c>
      <c r="B32" s="45">
        <f>MIN( MAX( NORMINV( MCrands!B32, (B$5+B$4)/2, (B$5-B$4)/3.29 ), 0 ), 1 )</f>
        <v>0.3992496273</v>
      </c>
      <c r="C32" s="45">
        <f>MAX( NORMINV( MCrands!C32, (C$5+C$4)/2, (C$5-C$4)/3.29 ), 0 )</f>
        <v>2.532467825</v>
      </c>
      <c r="D32" s="41"/>
      <c r="E32" s="43">
        <f>Baseline!B$33 * (C32 * Baseline!B$66*Baseline!B$66/Baseline!B$73 + Baseline!B$52*Baseline!B$52/Baseline!B$74 + Baseline!B$53*Baseline!B$53/Baseline!B$75 + Baseline!B$54*Baseline!B$54/Baseline!B$76)</f>
        <v>0.00001797117722</v>
      </c>
      <c r="F32" s="43">
        <f>Baseline!B$33 * (C32 * Baseline!B$66*Baseline!B$57/Baseline!B$73 + Baseline!B$52*Baseline!B$67/Baseline!B$74 + Baseline!B$53*Baseline!B$55/Baseline!B$75 + Baseline!B$54*Baseline!B$56/Baseline!B$76)</f>
        <v>0.0000001997054222</v>
      </c>
      <c r="G32" s="45">
        <f>Baseline!B$33 * (C32 * Baseline!B$66*Baseline!B$58/Baseline!B$73 + Baseline!B$52*Baseline!B$59/Baseline!B$74 + Baseline!B$53*Baseline!B$68/Baseline!B$75 + Baseline!B$54*Baseline!B$60/Baseline!B$76)</f>
        <v>0.0000001682051882</v>
      </c>
      <c r="H32" s="43">
        <f>Baseline!B$33 * (C32 * Baseline!B$66*Baseline!B$61/Baseline!B$73 + Baseline!B$52*Baseline!B$62/Baseline!B$74 + Baseline!B$53*Baseline!B$63/Baseline!B$75 + Baseline!B$54*Baseline!B$69/Baseline!B$76)</f>
        <v>0.000000003358582523</v>
      </c>
      <c r="I32" s="43">
        <f>Baseline!B$33 * (C32 * Baseline!B$57*Baseline!B$66/Baseline!B$73 + Baseline!B$67*Baseline!B$52/Baseline!B$74 + Baseline!B$55*Baseline!B$53/Baseline!B$75 + Baseline!B$56*Baseline!B$54/Baseline!B$76)</f>
        <v>0.0000001997054222</v>
      </c>
      <c r="J32" s="45">
        <f>Baseline!B$33 * (C32 * Baseline!B$57*Baseline!B$57/Baseline!B$73 + Baseline!B$67*Baseline!B$67/Baseline!B$74 + Baseline!B$55*Baseline!B$55/Baseline!B$75 + Baseline!B$56*Baseline!B$56/Baseline!B$76)</f>
        <v>0.000001763813774</v>
      </c>
      <c r="K32" s="43">
        <f>Baseline!B$33 * (C32 * Baseline!B$57*Baseline!B$58/Baseline!B$73 + Baseline!B$67*Baseline!B$59/Baseline!B$74 + Baseline!B$55*Baseline!B$68/Baseline!B$75 + Baseline!B$56*Baseline!B$60/Baseline!B$76)</f>
        <v>0.0000000137418469</v>
      </c>
      <c r="L32" s="45">
        <f>Baseline!B$33 * (C32 * Baseline!B$57*Baseline!B$61/Baseline!B$73 + Baseline!B$67*Baseline!B$62/Baseline!B$74 + Baseline!B$55*Baseline!B$63/Baseline!B$75 + Baseline!B$56*Baseline!B$69/Baseline!B$76)</f>
        <v>0.00000001439284457</v>
      </c>
      <c r="M32" s="43">
        <f>Baseline!B$33 * (C32 * Baseline!B$58*Baseline!B$66/Baseline!B$73 + Baseline!B$59*Baseline!B$52/Baseline!B$74 + Baseline!B$68*Baseline!B$53/Baseline!B$75 + Baseline!B$60*Baseline!B$54/Baseline!B$76)</f>
        <v>0.0000001682051882</v>
      </c>
      <c r="N32" s="45">
        <f>Baseline!B$33 * (C32 * Baseline!B$58*Baseline!B$57/Baseline!B$73 + Baseline!B$59*Baseline!B$67/Baseline!B$74 + Baseline!B$68*Baseline!B$55/Baseline!B$75 + Baseline!B$60*Baseline!B$56/Baseline!B$76)</f>
        <v>0.0000000137418469</v>
      </c>
      <c r="O32" s="45">
        <f>Baseline!B$33 * (C32 * Baseline!B$58*Baseline!B$58/Baseline!B$73 + Baseline!B$59*Baseline!B$59/Baseline!B$74 + Baseline!B$68*Baseline!B$68/Baseline!B$75 + Baseline!B$60*Baseline!B$60/Baseline!B$76)</f>
        <v>0.000001324390093</v>
      </c>
      <c r="P32" s="43">
        <f>Baseline!B$33 * (C32 * Baseline!B$58*Baseline!B$61/Baseline!B$73 + Baseline!B$59*Baseline!B$62/Baseline!B$74 + Baseline!B$68*Baseline!B$63/Baseline!B$75 + Baseline!B$60*Baseline!B$69/Baseline!B$76)</f>
        <v>0.000000001646923883</v>
      </c>
      <c r="Q32" s="43">
        <f>Baseline!B$33 * (C32 * Baseline!B$61*Baseline!B$66/Baseline!B$73 + Baseline!B$62*Baseline!B$52/Baseline!B$74 + Baseline!B$63*Baseline!B$53/Baseline!B$75 + Baseline!B$69*Baseline!B$54/Baseline!B$76)</f>
        <v>0.000000003358582523</v>
      </c>
      <c r="R32" s="43">
        <f>Baseline!B$33 * (C32 * Baseline!B$61*Baseline!B$57/Baseline!B$73 + Baseline!B$62*Baseline!B$67/Baseline!B$74 + Baseline!B$63*Baseline!B$55/Baseline!B$75 + Baseline!B$69*Baseline!B$56/Baseline!B$76)</f>
        <v>0.00000001439284457</v>
      </c>
      <c r="S32" s="43">
        <f>Baseline!B$33 * (C32 * Baseline!B$61*Baseline!B$58/Baseline!B$73 + Baseline!B$62*Baseline!B$59/Baseline!B$74 + Baseline!B$63*Baseline!B$68/Baseline!B$75 + Baseline!B$69*Baseline!B$60/Baseline!B$76)</f>
        <v>0.000000001646923883</v>
      </c>
      <c r="T32" s="43">
        <f>Baseline!B$33 * (C32 * Baseline!B$61*Baseline!B$61/Baseline!B$73 + Baseline!B$62*Baseline!B$62/Baseline!B$74 + Baseline!B$63*Baseline!B$63/Baseline!B$75 + Baseline!B$69*Baseline!B$69/Baseline!B$76)</f>
        <v>0.0000000985465433</v>
      </c>
      <c r="U32" s="41"/>
      <c r="V32" s="43">
        <f>E32 * ( Baseline!B$87 * Baseline!B$7 )</f>
        <v>0.1865228484</v>
      </c>
      <c r="W32" s="43">
        <f>F32 * ( Baseline!D$87 * Baseline!B$11 )</f>
        <v>0.00368388518</v>
      </c>
      <c r="X32" s="43">
        <f>G32 * ( Baseline!F$87 * Baseline!B$16 )</f>
        <v>0.005842568512</v>
      </c>
      <c r="Y32" s="43">
        <f>H32 * ( Baseline!H$87 * Baseline!B$18 )</f>
        <v>0.00118112436</v>
      </c>
      <c r="Z32" s="51">
        <f t="shared" si="1"/>
        <v>0.1972304264</v>
      </c>
      <c r="AA32" s="43">
        <f>I32 * ( Baseline!B$87 * Baseline!B$7 )</f>
        <v>0.002072742577</v>
      </c>
      <c r="AB32" s="45">
        <f>J32 * ( Baseline!D$87 * Baseline!B$11 )</f>
        <v>0.03253635956</v>
      </c>
      <c r="AC32" s="45">
        <f>K32 * ( Baseline!F$87 * Baseline!B$16 )</f>
        <v>0.0004773198902</v>
      </c>
      <c r="AD32" s="45">
        <f>L32 * ( Baseline!F$87 * Baseline!B$16 )</f>
        <v>0.0004999321445</v>
      </c>
      <c r="AE32" s="51">
        <f t="shared" si="2"/>
        <v>0.03558635417</v>
      </c>
      <c r="AF32" s="51">
        <f>M32 * ( Baseline!B$87 * Baseline!B$7 )</f>
        <v>0.001745801649</v>
      </c>
      <c r="AG32" s="51">
        <f>N32 * ( Baseline!D$87 * Baseline!B$11 )</f>
        <v>0.0002534902937</v>
      </c>
      <c r="AH32" s="51">
        <f>O32 * ( Baseline!F$87 * Baseline!B$16 )</f>
        <v>0.04600238517</v>
      </c>
      <c r="AI32" s="51">
        <f>P32 * ( Baseline!H$87 * Baseline!B$18 )</f>
        <v>0.0005791794317</v>
      </c>
      <c r="AJ32" s="51">
        <f t="shared" si="3"/>
        <v>0.04858085655</v>
      </c>
      <c r="AK32" s="51">
        <f>Q32 * ( Baseline!B$87 * Baseline!B$7 )</f>
        <v>0.00003485872801</v>
      </c>
      <c r="AL32" s="51">
        <f>R32 * ( Baseline!D$87 * Baseline!B$11 )</f>
        <v>0.0002654989845</v>
      </c>
      <c r="AM32" s="51">
        <f>S32 * ( Baseline!F$87 * Baseline!B$16 )</f>
        <v>0.00005720552216</v>
      </c>
      <c r="AN32" s="51">
        <f>T32 * ( Baseline!H$87 * Baseline!B$18 )</f>
        <v>0.03465620453</v>
      </c>
      <c r="AO32" s="51">
        <f t="shared" si="4"/>
        <v>0.03501376777</v>
      </c>
      <c r="AP32" s="61"/>
      <c r="AQ32" s="51">
        <f>V32 * ( (1-Baseline!B$88-Baseline!B$87) + (1-B32)*Baseline!B$88 )</f>
        <v>0.1162536913</v>
      </c>
      <c r="AR32" s="51">
        <f>W32 * ( (1-Baseline!B$88-Baseline!B$87) + (1-B32)*Baseline!B$88 )</f>
        <v>0.002296047128</v>
      </c>
      <c r="AS32" s="51">
        <f>X32 * ( (1-Baseline!B$88-Baseline!B$87) + (1-B32)*Baseline!B$88 )</f>
        <v>0.003641485008</v>
      </c>
      <c r="AT32" s="51">
        <f>Y32 * ( (1-Baseline!B$88-Baseline!B$87) + (1-B32)*Baseline!B$88 )</f>
        <v>0.0007361568186</v>
      </c>
      <c r="AU32" s="51">
        <f t="shared" si="5"/>
        <v>0.1229273802</v>
      </c>
      <c r="AV32" s="51">
        <f>AA32 * ( (1-Baseline!D$88-Baseline!D$87) + (1-B32)*Baseline!D$88 )</f>
        <v>0.001684174992</v>
      </c>
      <c r="AW32" s="51">
        <f>AB32 * ( (1-Baseline!D$88-Baseline!D$87) + (1-B32)*Baseline!D$88 )</f>
        <v>0.02643691683</v>
      </c>
      <c r="AX32" s="51">
        <f>AC32 * ( (1-Baseline!D$88-Baseline!D$87) + (1-B32)*Baseline!D$88 )</f>
        <v>0.0003878389103</v>
      </c>
      <c r="AY32" s="51">
        <f>AD32 * ( (1-Baseline!D$88-Baseline!D$87) + (1-B32)*Baseline!D$88 )</f>
        <v>0.0004062121485</v>
      </c>
      <c r="AZ32" s="51">
        <f t="shared" si="6"/>
        <v>0.02891514288</v>
      </c>
      <c r="BA32" s="51">
        <f>AF32 * ( (1-Baseline!F$88-Baseline!F$87) + (1-Baseline!B$36)*Baseline!F$88 )</f>
        <v>0.001256334732</v>
      </c>
      <c r="BB32" s="51">
        <f>AG32 * ( (1-Baseline!F$88-Baseline!F$87) + (1-Baseline!B$36)*Baseline!F$88 )</f>
        <v>0.000182419727</v>
      </c>
      <c r="BC32" s="51">
        <f>AH32 * ( (1-Baseline!F$88-Baseline!F$87) + (1-Baseline!B$36)*Baseline!F$88 )</f>
        <v>0.03310478845</v>
      </c>
      <c r="BD32" s="51">
        <f>AI32 * ( (1-Baseline!F$88-Baseline!F$87) + (1-Baseline!B$36)*Baseline!F$88 )</f>
        <v>0.0004167960528</v>
      </c>
      <c r="BE32" s="51">
        <f t="shared" si="7"/>
        <v>0.03496033896</v>
      </c>
      <c r="BF32" s="51">
        <f>AK32 * ( (1-Baseline!H$88-Baseline!H$87) + (1-Baseline!B$36)*Baseline!H$88 )</f>
        <v>0.00002761926737</v>
      </c>
      <c r="BG32" s="51">
        <f>AL32 * ( (1-Baseline!H$88-Baseline!H$87) + (1-Baseline!B$36)*Baseline!H$88 )</f>
        <v>0.0002103601554</v>
      </c>
      <c r="BH32" s="51">
        <f>AM32 * ( (1-Baseline!H$88-Baseline!H$87) + (1-Baseline!B$36)*Baseline!H$88 )</f>
        <v>0.00004532507932</v>
      </c>
      <c r="BI32" s="51">
        <f>AN32 * ( (1-Baseline!H$88-Baseline!H$87) + (1-Baseline!B$36)*Baseline!H$88 )</f>
        <v>0.02745880397</v>
      </c>
      <c r="BJ32" s="51">
        <f t="shared" si="8"/>
        <v>0.02774210848</v>
      </c>
      <c r="BK32" s="61"/>
      <c r="BL32" s="51">
        <f t="shared" si="19"/>
        <v>0.9457103133</v>
      </c>
      <c r="BM32" s="51">
        <f t="shared" si="20"/>
        <v>0.01867807745</v>
      </c>
      <c r="BN32" s="51">
        <f t="shared" si="21"/>
        <v>0.02962305877</v>
      </c>
      <c r="BO32" s="51">
        <f t="shared" si="22"/>
        <v>0.005988550454</v>
      </c>
      <c r="BP32" s="51">
        <f t="shared" si="9"/>
        <v>1</v>
      </c>
      <c r="BQ32" s="51">
        <f t="shared" si="23"/>
        <v>0.05824543214</v>
      </c>
      <c r="BR32" s="51">
        <f t="shared" si="24"/>
        <v>0.9142931418</v>
      </c>
      <c r="BS32" s="51">
        <f t="shared" si="25"/>
        <v>0.01341300342</v>
      </c>
      <c r="BT32" s="51">
        <f t="shared" si="26"/>
        <v>0.01404842266</v>
      </c>
      <c r="BU32" s="51">
        <f t="shared" si="10"/>
        <v>1</v>
      </c>
      <c r="BV32" s="51">
        <f t="shared" si="27"/>
        <v>0.03593599975</v>
      </c>
      <c r="BW32" s="51">
        <f t="shared" si="28"/>
        <v>0.005217904988</v>
      </c>
      <c r="BX32" s="51">
        <f t="shared" si="29"/>
        <v>0.946924127</v>
      </c>
      <c r="BY32" s="51">
        <f t="shared" si="30"/>
        <v>0.0119219683</v>
      </c>
      <c r="BZ32" s="51">
        <f t="shared" si="11"/>
        <v>1</v>
      </c>
      <c r="CA32" s="51">
        <f t="shared" si="31"/>
        <v>0.0009955720344</v>
      </c>
      <c r="CB32" s="51">
        <f t="shared" si="32"/>
        <v>0.007582702503</v>
      </c>
      <c r="CC32" s="51">
        <f t="shared" si="33"/>
        <v>0.001633800811</v>
      </c>
      <c r="CD32" s="51">
        <f t="shared" si="34"/>
        <v>0.9897879247</v>
      </c>
      <c r="CE32" s="51">
        <f t="shared" si="12"/>
        <v>1</v>
      </c>
      <c r="CF32" s="61"/>
      <c r="CG32" s="51">
        <f t="shared" si="35"/>
        <v>0.9457103133</v>
      </c>
      <c r="CH32" s="51">
        <f t="shared" si="36"/>
        <v>0.01867807745</v>
      </c>
      <c r="CI32" s="51">
        <f t="shared" si="37"/>
        <v>0.02962305877</v>
      </c>
      <c r="CJ32" s="51">
        <f t="shared" si="38"/>
        <v>0.005988550454</v>
      </c>
      <c r="CK32" s="51">
        <f t="shared" si="13"/>
        <v>1</v>
      </c>
      <c r="CL32" s="51">
        <f t="shared" si="39"/>
        <v>0.05824543214</v>
      </c>
      <c r="CM32" s="51">
        <f t="shared" si="40"/>
        <v>0.9142931418</v>
      </c>
      <c r="CN32" s="51">
        <f t="shared" si="41"/>
        <v>0.01341300342</v>
      </c>
      <c r="CO32" s="51">
        <f t="shared" si="42"/>
        <v>0.01404842266</v>
      </c>
      <c r="CP32" s="51">
        <f t="shared" si="14"/>
        <v>1</v>
      </c>
      <c r="CQ32" s="51">
        <f t="shared" si="43"/>
        <v>0.03593599975</v>
      </c>
      <c r="CR32" s="51">
        <f t="shared" si="44"/>
        <v>0.005217904988</v>
      </c>
      <c r="CS32" s="51">
        <f t="shared" si="45"/>
        <v>0.946924127</v>
      </c>
      <c r="CT32" s="51">
        <f t="shared" si="46"/>
        <v>0.0119219683</v>
      </c>
      <c r="CU32" s="51">
        <f t="shared" si="15"/>
        <v>1</v>
      </c>
      <c r="CV32" s="51">
        <f t="shared" si="47"/>
        <v>0.0009955720344</v>
      </c>
      <c r="CW32" s="51">
        <f t="shared" si="48"/>
        <v>0.007582702503</v>
      </c>
      <c r="CX32" s="51">
        <f t="shared" si="49"/>
        <v>0.001633800811</v>
      </c>
      <c r="CY32" s="51">
        <f t="shared" si="50"/>
        <v>0.9897879247</v>
      </c>
      <c r="CZ32" s="51">
        <f t="shared" si="16"/>
        <v>1</v>
      </c>
      <c r="DA32" s="61"/>
      <c r="DB32" s="51">
        <f>(AQ32*Baseline!B$7 + AV32*Baseline!B$11 + BA32*Baseline!B$16 + BF32*Baseline!B$18)</f>
        <v>65468.51333</v>
      </c>
      <c r="DC32" s="51">
        <f>(AR32*Baseline!B$7 + AW32*Baseline!B$11 + BB32*Baseline!B$16 + BG32*Baseline!B$18)</f>
        <v>68052.6825</v>
      </c>
      <c r="DD32" s="51">
        <f>(AS32*Baseline!B$7 + AX32*Baseline!B$11 + BC32*Baseline!B$16 + BH32*Baseline!B$18)</f>
        <v>115580.6653</v>
      </c>
      <c r="DE32" s="51">
        <f>(AT32*Baseline!B$7 + AY32*Baseline!B$11 + BD32*Baseline!B$16 + BI32*Baseline!B$18)</f>
        <v>1259985.566</v>
      </c>
      <c r="DF32" s="51">
        <f t="shared" si="17"/>
        <v>1509087.427</v>
      </c>
      <c r="DG32" s="61"/>
      <c r="DH32" s="51">
        <f t="shared" si="51"/>
        <v>0.04338284989</v>
      </c>
      <c r="DI32" s="51">
        <f t="shared" si="52"/>
        <v>0.0450952551</v>
      </c>
      <c r="DJ32" s="51">
        <f t="shared" si="53"/>
        <v>0.07658977418</v>
      </c>
      <c r="DK32" s="51">
        <f t="shared" si="54"/>
        <v>0.8349321208</v>
      </c>
      <c r="DL32" s="51">
        <f t="shared" si="18"/>
        <v>1</v>
      </c>
      <c r="DM32" s="61"/>
      <c r="DN32" s="51">
        <f>DH32 / (Baseline!B$7/Baseline!B$17)</f>
        <v>4.630833882</v>
      </c>
      <c r="DO32" s="51">
        <f>DI32 / (Baseline!B$11/Baseline!B$17)</f>
        <v>1.088621042</v>
      </c>
      <c r="DP32" s="51">
        <f>DJ32 / (Baseline!B$16/Baseline!B$17)</f>
        <v>1.183543471</v>
      </c>
      <c r="DQ32" s="51">
        <f>DK32 / (Baseline!B$18/Baseline!B$17)</f>
        <v>0.9439644722</v>
      </c>
      <c r="DR32" s="79"/>
      <c r="DS32" s="51">
        <f>(AU32*Baseline!B$34)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0.03096863828</v>
      </c>
      <c r="DT32" s="51">
        <f>(AZ32*Baseline!B$34) + (Baseline!D$88*(1-Baseline!D$89)*Baseline!B$35) + (Baseline!D$88*Baseline!D$89*((1-Baseline!D$90)*Baseline!B$40 + Baseline!D$90*Baseline!B$41))</f>
        <v>0.01075083943</v>
      </c>
      <c r="DU32" s="51">
        <f>(BE32*Baseline!B$34) + (Baseline!F$88*(1-Baseline!F$89)*Baseline!B$35) + (Baseline!F$88*Baseline!F$89*((1-Baseline!F$90)*Baseline!B$40 + Baseline!F$90*Baseline!B$41))</f>
        <v>0.01297469084</v>
      </c>
      <c r="DV32" s="51">
        <f>(BJ32*Baseline!B$34) + (Baseline!H$88*(1-Baseline!H$89)*Baseline!B$35) + (Baseline!H$88*Baseline!H$89*((1-Baseline!H$90)*Baseline!B$40 + Baseline!H$90*Baseline!B$41))</f>
        <v>0.009306316271</v>
      </c>
      <c r="DW32" s="51">
        <f>( DS32*Baseline!B$7 + DT32*Baseline!B$11 + DU32*Baseline!B$16 + DV32*Baseline!B$18 ) / Baseline!B$17</f>
        <v>0.009806481537</v>
      </c>
    </row>
    <row r="33">
      <c r="A33" s="4" t="s">
        <v>33</v>
      </c>
      <c r="B33" s="45">
        <f>MIN( MAX( NORMINV( MCrands!B33, (B$5+B$4)/2, (B$5-B$4)/3.29 ), 0 ), 1 )</f>
        <v>0.4491039055</v>
      </c>
      <c r="C33" s="45">
        <f>MAX( NORMINV( MCrands!C33, (C$5+C$4)/2, (C$5-C$4)/3.29 ), 0 )</f>
        <v>2.86513931</v>
      </c>
      <c r="D33" s="41"/>
      <c r="E33" s="43">
        <f>Baseline!B$33 * (C33 * Baseline!B$66*Baseline!B$66/Baseline!B$73 + Baseline!B$52*Baseline!B$52/Baseline!B$74 + Baseline!B$53*Baseline!B$53/Baseline!B$75 + Baseline!B$54*Baseline!B$54/Baseline!B$76)</f>
        <v>0.00002032649932</v>
      </c>
      <c r="F33" s="43">
        <f>Baseline!B$33 * (C33 * Baseline!B$66*Baseline!B$57/Baseline!B$73 + Baseline!B$52*Baseline!B$67/Baseline!B$74 + Baseline!B$53*Baseline!B$55/Baseline!B$75 + Baseline!B$54*Baseline!B$56/Baseline!B$76)</f>
        <v>0.0000002000773152</v>
      </c>
      <c r="G33" s="45">
        <f>Baseline!B$33 * (C33 * Baseline!B$66*Baseline!B$58/Baseline!B$73 + Baseline!B$52*Baseline!B$59/Baseline!B$74 + Baseline!B$53*Baseline!B$68/Baseline!B$75 + Baseline!B$54*Baseline!B$60/Baseline!B$76)</f>
        <v>0.0000001691194251</v>
      </c>
      <c r="H33" s="43">
        <f>Baseline!B$33 * (C33 * Baseline!B$66*Baseline!B$61/Baseline!B$73 + Baseline!B$52*Baseline!B$62/Baseline!B$74 + Baseline!B$53*Baseline!B$63/Baseline!B$75 + Baseline!B$54*Baseline!B$69/Baseline!B$76)</f>
        <v>0.00000000345000621</v>
      </c>
      <c r="I33" s="43">
        <f>Baseline!B$33 * (C33 * Baseline!B$57*Baseline!B$66/Baseline!B$73 + Baseline!B$67*Baseline!B$52/Baseline!B$74 + Baseline!B$55*Baseline!B$53/Baseline!B$75 + Baseline!B$56*Baseline!B$54/Baseline!B$76)</f>
        <v>0.0000002000773152</v>
      </c>
      <c r="J33" s="45">
        <f>Baseline!B$33 * (C33 * Baseline!B$57*Baseline!B$57/Baseline!B$73 + Baseline!B$67*Baseline!B$67/Baseline!B$74 + Baseline!B$55*Baseline!B$55/Baseline!B$75 + Baseline!B$56*Baseline!B$56/Baseline!B$76)</f>
        <v>0.000001763813833</v>
      </c>
      <c r="K33" s="43">
        <f>Baseline!B$33 * (C33 * Baseline!B$57*Baseline!B$58/Baseline!B$73 + Baseline!B$67*Baseline!B$59/Baseline!B$74 + Baseline!B$55*Baseline!B$68/Baseline!B$75 + Baseline!B$56*Baseline!B$60/Baseline!B$76)</f>
        <v>0.00000001374199125</v>
      </c>
      <c r="L33" s="45">
        <f>Baseline!B$33 * (C33 * Baseline!B$57*Baseline!B$61/Baseline!B$73 + Baseline!B$67*Baseline!B$62/Baseline!B$74 + Baseline!B$55*Baseline!B$63/Baseline!B$75 + Baseline!B$56*Baseline!B$69/Baseline!B$76)</f>
        <v>0.000000014392859</v>
      </c>
      <c r="M33" s="43">
        <f>Baseline!B$33 * (C33 * Baseline!B$58*Baseline!B$66/Baseline!B$73 + Baseline!B$59*Baseline!B$52/Baseline!B$74 + Baseline!B$68*Baseline!B$53/Baseline!B$75 + Baseline!B$60*Baseline!B$54/Baseline!B$76)</f>
        <v>0.0000001691194251</v>
      </c>
      <c r="N33" s="45">
        <f>Baseline!B$33 * (C33 * Baseline!B$58*Baseline!B$57/Baseline!B$73 + Baseline!B$59*Baseline!B$67/Baseline!B$74 + Baseline!B$68*Baseline!B$55/Baseline!B$75 + Baseline!B$60*Baseline!B$56/Baseline!B$76)</f>
        <v>0.00000001374199125</v>
      </c>
      <c r="O33" s="45">
        <f>Baseline!B$33 * (C33 * Baseline!B$58*Baseline!B$58/Baseline!B$73 + Baseline!B$59*Baseline!B$59/Baseline!B$74 + Baseline!B$68*Baseline!B$68/Baseline!B$75 + Baseline!B$60*Baseline!B$60/Baseline!B$76)</f>
        <v>0.000001324390448</v>
      </c>
      <c r="P33" s="43">
        <f>Baseline!B$33 * (C33 * Baseline!B$58*Baseline!B$61/Baseline!B$73 + Baseline!B$59*Baseline!B$62/Baseline!B$74 + Baseline!B$68*Baseline!B$63/Baseline!B$75 + Baseline!B$60*Baseline!B$69/Baseline!B$76)</f>
        <v>0.00000000164695937</v>
      </c>
      <c r="Q33" s="43">
        <f>Baseline!B$33 * (C33 * Baseline!B$61*Baseline!B$66/Baseline!B$73 + Baseline!B$62*Baseline!B$52/Baseline!B$74 + Baseline!B$63*Baseline!B$53/Baseline!B$75 + Baseline!B$69*Baseline!B$54/Baseline!B$76)</f>
        <v>0.00000000345000621</v>
      </c>
      <c r="R33" s="43">
        <f>Baseline!B$33 * (C33 * Baseline!B$61*Baseline!B$57/Baseline!B$73 + Baseline!B$62*Baseline!B$67/Baseline!B$74 + Baseline!B$63*Baseline!B$55/Baseline!B$75 + Baseline!B$69*Baseline!B$56/Baseline!B$76)</f>
        <v>0.000000014392859</v>
      </c>
      <c r="S33" s="43">
        <f>Baseline!B$33 * (C33 * Baseline!B$61*Baseline!B$58/Baseline!B$73 + Baseline!B$62*Baseline!B$59/Baseline!B$74 + Baseline!B$63*Baseline!B$68/Baseline!B$75 + Baseline!B$69*Baseline!B$60/Baseline!B$76)</f>
        <v>0.00000000164695937</v>
      </c>
      <c r="T33" s="43">
        <f>Baseline!B$33 * (C33 * Baseline!B$61*Baseline!B$61/Baseline!B$73 + Baseline!B$62*Baseline!B$62/Baseline!B$74 + Baseline!B$63*Baseline!B$63/Baseline!B$75 + Baseline!B$69*Baseline!B$69/Baseline!B$76)</f>
        <v>0.00000009854654685</v>
      </c>
      <c r="U33" s="41"/>
      <c r="V33" s="43">
        <f>E33 * ( Baseline!B$87 * Baseline!B$7 )</f>
        <v>0.2109687365</v>
      </c>
      <c r="W33" s="43">
        <f>F33 * ( Baseline!D$87 * Baseline!B$11 )</f>
        <v>0.003690745339</v>
      </c>
      <c r="X33" s="43">
        <f>G33 * ( Baseline!F$87 * Baseline!B$16 )</f>
        <v>0.00587432432</v>
      </c>
      <c r="Y33" s="43">
        <f>H33 * ( Baseline!H$87 * Baseline!B$18 )</f>
        <v>0.001213275645</v>
      </c>
      <c r="Z33" s="51">
        <f t="shared" si="1"/>
        <v>0.2217470818</v>
      </c>
      <c r="AA33" s="43">
        <f>I33 * ( Baseline!B$87 * Baseline!B$7 )</f>
        <v>0.002076602454</v>
      </c>
      <c r="AB33" s="45">
        <f>J33 * ( Baseline!D$87 * Baseline!B$11 )</f>
        <v>0.03253636064</v>
      </c>
      <c r="AC33" s="45">
        <f>K33 * ( Baseline!F$87 * Baseline!B$16 )</f>
        <v>0.0004773249043</v>
      </c>
      <c r="AD33" s="45">
        <f>L33 * ( Baseline!F$87 * Baseline!B$16 )</f>
        <v>0.0004999326459</v>
      </c>
      <c r="AE33" s="51">
        <f t="shared" si="2"/>
        <v>0.03559022065</v>
      </c>
      <c r="AF33" s="51">
        <f>M33 * ( Baseline!B$87 * Baseline!B$7 )</f>
        <v>0.001755290513</v>
      </c>
      <c r="AG33" s="51">
        <f>N33 * ( Baseline!D$87 * Baseline!B$11 )</f>
        <v>0.0002534929565</v>
      </c>
      <c r="AH33" s="51">
        <f>O33 * ( Baseline!F$87 * Baseline!B$16 )</f>
        <v>0.0460023975</v>
      </c>
      <c r="AI33" s="51">
        <f>P33 * ( Baseline!H$87 * Baseline!B$18 )</f>
        <v>0.0005791919115</v>
      </c>
      <c r="AJ33" s="51">
        <f t="shared" si="3"/>
        <v>0.04859037288</v>
      </c>
      <c r="AK33" s="51">
        <f>Q33 * ( Baseline!B$87 * Baseline!B$7 )</f>
        <v>0.00003580761445</v>
      </c>
      <c r="AL33" s="51">
        <f>R33 * ( Baseline!D$87 * Baseline!B$11 )</f>
        <v>0.0002654992508</v>
      </c>
      <c r="AM33" s="51">
        <f>S33 * ( Baseline!F$87 * Baseline!B$16 )</f>
        <v>0.00005720675479</v>
      </c>
      <c r="AN33" s="51">
        <f>T33 * ( Baseline!H$87 * Baseline!B$18 )</f>
        <v>0.03465620578</v>
      </c>
      <c r="AO33" s="51">
        <f t="shared" si="4"/>
        <v>0.0350147194</v>
      </c>
      <c r="AP33" s="61"/>
      <c r="AQ33" s="51">
        <f>V33 * ( (1-Baseline!B$88-Baseline!B$87) + (1-B33)*Baseline!B$88 )</f>
        <v>0.1221292792</v>
      </c>
      <c r="AR33" s="51">
        <f>W33 * ( (1-Baseline!B$88-Baseline!B$87) + (1-B33)*Baseline!B$88 )</f>
        <v>0.002136563339</v>
      </c>
      <c r="AS33" s="51">
        <f>X33 * ( (1-Baseline!B$88-Baseline!B$87) + (1-B33)*Baseline!B$88 )</f>
        <v>0.003400631804</v>
      </c>
      <c r="AT33" s="51">
        <f>Y33 * ( (1-Baseline!B$88-Baseline!B$87) + (1-B33)*Baseline!B$88 )</f>
        <v>0.0007023622667</v>
      </c>
      <c r="AU33" s="51">
        <f t="shared" si="5"/>
        <v>0.1283688366</v>
      </c>
      <c r="AV33" s="51">
        <f>AA33 * ( (1-Baseline!D$88-Baseline!D$87) + (1-B33)*Baseline!D$88 )</f>
        <v>0.001640930948</v>
      </c>
      <c r="AW33" s="51">
        <f>AB33 * ( (1-Baseline!D$88-Baseline!D$87) + (1-B33)*Baseline!D$88 )</f>
        <v>0.02571022731</v>
      </c>
      <c r="AX33" s="51">
        <f>AC33 * ( (1-Baseline!D$88-Baseline!D$87) + (1-B33)*Baseline!D$88 )</f>
        <v>0.000377182068</v>
      </c>
      <c r="AY33" s="51">
        <f>AD33 * ( (1-Baseline!D$88-Baseline!D$87) + (1-B33)*Baseline!D$88 )</f>
        <v>0.000395046702</v>
      </c>
      <c r="AZ33" s="51">
        <f t="shared" si="6"/>
        <v>0.02812338703</v>
      </c>
      <c r="BA33" s="51">
        <f>AF33 * ( (1-Baseline!F$88-Baseline!F$87) + (1-Baseline!B$36)*Baseline!F$88 )</f>
        <v>0.001263163223</v>
      </c>
      <c r="BB33" s="51">
        <f>AG33 * ( (1-Baseline!F$88-Baseline!F$87) + (1-Baseline!B$36)*Baseline!F$88 )</f>
        <v>0.0001824216433</v>
      </c>
      <c r="BC33" s="51">
        <f>AH33 * ( (1-Baseline!F$88-Baseline!F$87) + (1-Baseline!B$36)*Baseline!F$88 )</f>
        <v>0.03310479732</v>
      </c>
      <c r="BD33" s="51">
        <f>AI33 * ( (1-Baseline!F$88-Baseline!F$87) + (1-Baseline!B$36)*Baseline!F$88 )</f>
        <v>0.0004168050337</v>
      </c>
      <c r="BE33" s="51">
        <f t="shared" si="7"/>
        <v>0.03496718722</v>
      </c>
      <c r="BF33" s="51">
        <f>AK33 * ( (1-Baseline!H$88-Baseline!H$87) + (1-Baseline!B$36)*Baseline!H$88 )</f>
        <v>0.00002837108908</v>
      </c>
      <c r="BG33" s="51">
        <f>AL33 * ( (1-Baseline!H$88-Baseline!H$87) + (1-Baseline!B$36)*Baseline!H$88 )</f>
        <v>0.0002103603664</v>
      </c>
      <c r="BH33" s="51">
        <f>AM33 * ( (1-Baseline!H$88-Baseline!H$87) + (1-Baseline!B$36)*Baseline!H$88 )</f>
        <v>0.00004532605595</v>
      </c>
      <c r="BI33" s="51">
        <f>AN33 * ( (1-Baseline!H$88-Baseline!H$87) + (1-Baseline!B$36)*Baseline!H$88 )</f>
        <v>0.02745880496</v>
      </c>
      <c r="BJ33" s="51">
        <f t="shared" si="8"/>
        <v>0.02774286247</v>
      </c>
      <c r="BK33" s="61"/>
      <c r="BL33" s="51">
        <f t="shared" si="19"/>
        <v>0.9513935191</v>
      </c>
      <c r="BM33" s="51">
        <f t="shared" si="20"/>
        <v>0.01664394097</v>
      </c>
      <c r="BN33" s="51">
        <f t="shared" si="21"/>
        <v>0.02649110091</v>
      </c>
      <c r="BO33" s="51">
        <f t="shared" si="22"/>
        <v>0.005471439059</v>
      </c>
      <c r="BP33" s="51">
        <f t="shared" si="9"/>
        <v>1</v>
      </c>
      <c r="BQ33" s="51">
        <f t="shared" si="23"/>
        <v>0.05834755774</v>
      </c>
      <c r="BR33" s="51">
        <f t="shared" si="24"/>
        <v>0.9141938446</v>
      </c>
      <c r="BS33" s="51">
        <f t="shared" si="25"/>
        <v>0.01341168713</v>
      </c>
      <c r="BT33" s="51">
        <f t="shared" si="26"/>
        <v>0.01404691055</v>
      </c>
      <c r="BU33" s="51">
        <f t="shared" si="10"/>
        <v>1</v>
      </c>
      <c r="BV33" s="51">
        <f t="shared" si="27"/>
        <v>0.03612424456</v>
      </c>
      <c r="BW33" s="51">
        <f t="shared" si="28"/>
        <v>0.005216937873</v>
      </c>
      <c r="BX33" s="51">
        <f t="shared" si="29"/>
        <v>0.9467389273</v>
      </c>
      <c r="BY33" s="51">
        <f t="shared" si="30"/>
        <v>0.01191989024</v>
      </c>
      <c r="BZ33" s="51">
        <f t="shared" si="11"/>
        <v>1</v>
      </c>
      <c r="CA33" s="51">
        <f t="shared" si="31"/>
        <v>0.001022644621</v>
      </c>
      <c r="CB33" s="51">
        <f t="shared" si="32"/>
        <v>0.007582504025</v>
      </c>
      <c r="CC33" s="51">
        <f t="shared" si="33"/>
        <v>0.00163379161</v>
      </c>
      <c r="CD33" s="51">
        <f t="shared" si="34"/>
        <v>0.9897610597</v>
      </c>
      <c r="CE33" s="51">
        <f t="shared" si="12"/>
        <v>1</v>
      </c>
      <c r="CF33" s="61"/>
      <c r="CG33" s="51">
        <f t="shared" si="35"/>
        <v>0.9513935191</v>
      </c>
      <c r="CH33" s="51">
        <f t="shared" si="36"/>
        <v>0.01664394097</v>
      </c>
      <c r="CI33" s="51">
        <f t="shared" si="37"/>
        <v>0.02649110091</v>
      </c>
      <c r="CJ33" s="51">
        <f t="shared" si="38"/>
        <v>0.005471439059</v>
      </c>
      <c r="CK33" s="51">
        <f t="shared" si="13"/>
        <v>1</v>
      </c>
      <c r="CL33" s="51">
        <f t="shared" si="39"/>
        <v>0.05834755774</v>
      </c>
      <c r="CM33" s="51">
        <f t="shared" si="40"/>
        <v>0.9141938446</v>
      </c>
      <c r="CN33" s="51">
        <f t="shared" si="41"/>
        <v>0.01341168713</v>
      </c>
      <c r="CO33" s="51">
        <f t="shared" si="42"/>
        <v>0.01404691055</v>
      </c>
      <c r="CP33" s="51">
        <f t="shared" si="14"/>
        <v>1</v>
      </c>
      <c r="CQ33" s="51">
        <f t="shared" si="43"/>
        <v>0.03612424456</v>
      </c>
      <c r="CR33" s="51">
        <f t="shared" si="44"/>
        <v>0.005216937873</v>
      </c>
      <c r="CS33" s="51">
        <f t="shared" si="45"/>
        <v>0.9467389273</v>
      </c>
      <c r="CT33" s="51">
        <f t="shared" si="46"/>
        <v>0.01191989024</v>
      </c>
      <c r="CU33" s="51">
        <f t="shared" si="15"/>
        <v>1</v>
      </c>
      <c r="CV33" s="51">
        <f t="shared" si="47"/>
        <v>0.001022644621</v>
      </c>
      <c r="CW33" s="51">
        <f t="shared" si="48"/>
        <v>0.007582504025</v>
      </c>
      <c r="CX33" s="51">
        <f t="shared" si="49"/>
        <v>0.00163379161</v>
      </c>
      <c r="CY33" s="51">
        <f t="shared" si="50"/>
        <v>0.9897610597</v>
      </c>
      <c r="CZ33" s="51">
        <f t="shared" si="16"/>
        <v>1</v>
      </c>
      <c r="DA33" s="61"/>
      <c r="DB33" s="51">
        <f>(AQ33*Baseline!B$7 + AV33*Baseline!B$11 + BA33*Baseline!B$16 + BF33*Baseline!B$18)</f>
        <v>68282.73756</v>
      </c>
      <c r="DC33" s="51">
        <f>(AR33*Baseline!B$7 + AW33*Baseline!B$11 + BB33*Baseline!B$16 + BG33*Baseline!B$18)</f>
        <v>66416.92404</v>
      </c>
      <c r="DD33" s="51">
        <f>(AS33*Baseline!B$7 + AX33*Baseline!B$11 + BC33*Baseline!B$16 + BH33*Baseline!B$18)</f>
        <v>115441.0717</v>
      </c>
      <c r="DE33" s="51">
        <f>(AT33*Baseline!B$7 + AY33*Baseline!B$11 + BD33*Baseline!B$16 + BI33*Baseline!B$18)</f>
        <v>1259945.306</v>
      </c>
      <c r="DF33" s="51">
        <f t="shared" si="17"/>
        <v>1510086.04</v>
      </c>
      <c r="DG33" s="61"/>
      <c r="DH33" s="51">
        <f t="shared" si="51"/>
        <v>0.0452177795</v>
      </c>
      <c r="DI33" s="51">
        <f t="shared" si="52"/>
        <v>0.0439822118</v>
      </c>
      <c r="DJ33" s="51">
        <f t="shared" si="53"/>
        <v>0.07644668496</v>
      </c>
      <c r="DK33" s="51">
        <f t="shared" si="54"/>
        <v>0.8343533237</v>
      </c>
      <c r="DL33" s="51">
        <f t="shared" si="18"/>
        <v>1</v>
      </c>
      <c r="DM33" s="61"/>
      <c r="DN33" s="51">
        <f>DH33 / (Baseline!B$7/Baseline!B$17)</f>
        <v>4.826700549</v>
      </c>
      <c r="DO33" s="51">
        <f>DI33 / (Baseline!B$11/Baseline!B$17)</f>
        <v>1.061751644</v>
      </c>
      <c r="DP33" s="51">
        <f>DJ33 / (Baseline!B$16/Baseline!B$17)</f>
        <v>1.18133231</v>
      </c>
      <c r="DQ33" s="51">
        <f>DK33 / (Baseline!B$18/Baseline!B$17)</f>
        <v>0.943310091</v>
      </c>
      <c r="DR33" s="79"/>
      <c r="DS33" s="51">
        <f>(AU33*Baseline!B$34)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0.03178485674</v>
      </c>
      <c r="DT33" s="51">
        <f>(AZ33*Baseline!B$34) + (Baseline!D$88*(1-Baseline!D$89)*Baseline!B$35) + (Baseline!D$88*Baseline!D$89*((1-Baseline!D$90)*Baseline!B$40 + Baseline!D$90*Baseline!B$41))</f>
        <v>0.01063207605</v>
      </c>
      <c r="DU33" s="51">
        <f>(BE33*Baseline!B$34) + (Baseline!F$88*(1-Baseline!F$89)*Baseline!B$35) + (Baseline!F$88*Baseline!F$89*((1-Baseline!F$90)*Baseline!B$40 + Baseline!F$90*Baseline!B$41))</f>
        <v>0.01297571808</v>
      </c>
      <c r="DV33" s="51">
        <f>(BJ33*Baseline!B$34) + (Baseline!H$88*(1-Baseline!H$89)*Baseline!B$35) + (Baseline!H$88*Baseline!H$89*((1-Baseline!H$90)*Baseline!B$40 + Baseline!H$90*Baseline!B$41))</f>
        <v>0.009306429371</v>
      </c>
      <c r="DW33" s="51">
        <f>( DS33*Baseline!B$7 + DT33*Baseline!B$11 + DU33*Baseline!B$16 + DV33*Baseline!B$18 ) / Baseline!B$17</f>
        <v>0.009809374916</v>
      </c>
    </row>
    <row r="34">
      <c r="A34" s="4" t="s">
        <v>34</v>
      </c>
      <c r="B34" s="45">
        <f>MIN( MAX( NORMINV( MCrands!B34, (B$5+B$4)/2, (B$5-B$4)/3.29 ), 0 ), 1 )</f>
        <v>0.5798445907</v>
      </c>
      <c r="C34" s="45">
        <f>MAX( NORMINV( MCrands!C34, (C$5+C$4)/2, (C$5-C$4)/3.29 ), 0 )</f>
        <v>2.735387894</v>
      </c>
      <c r="D34" s="41"/>
      <c r="E34" s="43">
        <f>Baseline!B$33 * (C34 * Baseline!B$66*Baseline!B$66/Baseline!B$73 + Baseline!B$52*Baseline!B$52/Baseline!B$74 + Baseline!B$53*Baseline!B$53/Baseline!B$75 + Baseline!B$54*Baseline!B$54/Baseline!B$76)</f>
        <v>0.00001940785618</v>
      </c>
      <c r="F34" s="43">
        <f>Baseline!B$33 * (C34 * Baseline!B$66*Baseline!B$57/Baseline!B$73 + Baseline!B$52*Baseline!B$67/Baseline!B$74 + Baseline!B$53*Baseline!B$55/Baseline!B$75 + Baseline!B$54*Baseline!B$56/Baseline!B$76)</f>
        <v>0.0000001999322663</v>
      </c>
      <c r="G34" s="45">
        <f>Baseline!B$33 * (C34 * Baseline!B$66*Baseline!B$58/Baseline!B$73 + Baseline!B$52*Baseline!B$59/Baseline!B$74 + Baseline!B$53*Baseline!B$68/Baseline!B$75 + Baseline!B$54*Baseline!B$60/Baseline!B$76)</f>
        <v>0.0000001687628465</v>
      </c>
      <c r="H34" s="43">
        <f>Baseline!B$33 * (C34 * Baseline!B$66*Baseline!B$61/Baseline!B$73 + Baseline!B$52*Baseline!B$62/Baseline!B$74 + Baseline!B$53*Baseline!B$63/Baseline!B$75 + Baseline!B$54*Baseline!B$69/Baseline!B$76)</f>
        <v>0.000000003414348351</v>
      </c>
      <c r="I34" s="43">
        <f>Baseline!B$33 * (C34 * Baseline!B$57*Baseline!B$66/Baseline!B$73 + Baseline!B$67*Baseline!B$52/Baseline!B$74 + Baseline!B$55*Baseline!B$53/Baseline!B$75 + Baseline!B$56*Baseline!B$54/Baseline!B$76)</f>
        <v>0.0000001999322663</v>
      </c>
      <c r="J34" s="45">
        <f>Baseline!B$33 * (C34 * Baseline!B$57*Baseline!B$57/Baseline!B$73 + Baseline!B$67*Baseline!B$67/Baseline!B$74 + Baseline!B$55*Baseline!B$55/Baseline!B$75 + Baseline!B$56*Baseline!B$56/Baseline!B$76)</f>
        <v>0.00000176381381</v>
      </c>
      <c r="K34" s="43">
        <f>Baseline!B$33 * (C34 * Baseline!B$57*Baseline!B$58/Baseline!B$73 + Baseline!B$67*Baseline!B$59/Baseline!B$74 + Baseline!B$55*Baseline!B$68/Baseline!B$75 + Baseline!B$56*Baseline!B$60/Baseline!B$76)</f>
        <v>0.00000001374193495</v>
      </c>
      <c r="L34" s="45">
        <f>Baseline!B$33 * (C34 * Baseline!B$57*Baseline!B$61/Baseline!B$73 + Baseline!B$67*Baseline!B$62/Baseline!B$74 + Baseline!B$55*Baseline!B$63/Baseline!B$75 + Baseline!B$56*Baseline!B$69/Baseline!B$76)</f>
        <v>0.00000001439285337</v>
      </c>
      <c r="M34" s="43">
        <f>Baseline!B$33 * (C34 * Baseline!B$58*Baseline!B$66/Baseline!B$73 + Baseline!B$59*Baseline!B$52/Baseline!B$74 + Baseline!B$68*Baseline!B$53/Baseline!B$75 + Baseline!B$60*Baseline!B$54/Baseline!B$76)</f>
        <v>0.0000001687628465</v>
      </c>
      <c r="N34" s="45">
        <f>Baseline!B$33 * (C34 * Baseline!B$58*Baseline!B$57/Baseline!B$73 + Baseline!B$59*Baseline!B$67/Baseline!B$74 + Baseline!B$68*Baseline!B$55/Baseline!B$75 + Baseline!B$60*Baseline!B$56/Baseline!B$76)</f>
        <v>0.00000001374193495</v>
      </c>
      <c r="O34" s="45">
        <f>Baseline!B$33 * (C34 * Baseline!B$58*Baseline!B$58/Baseline!B$73 + Baseline!B$59*Baseline!B$59/Baseline!B$74 + Baseline!B$68*Baseline!B$68/Baseline!B$75 + Baseline!B$60*Baseline!B$60/Baseline!B$76)</f>
        <v>0.00000132439031</v>
      </c>
      <c r="P34" s="43">
        <f>Baseline!B$33 * (C34 * Baseline!B$58*Baseline!B$61/Baseline!B$73 + Baseline!B$59*Baseline!B$62/Baseline!B$74 + Baseline!B$68*Baseline!B$63/Baseline!B$75 + Baseline!B$60*Baseline!B$69/Baseline!B$76)</f>
        <v>0.000000001646945529</v>
      </c>
      <c r="Q34" s="43">
        <f>Baseline!B$33 * (C34 * Baseline!B$61*Baseline!B$66/Baseline!B$73 + Baseline!B$62*Baseline!B$52/Baseline!B$74 + Baseline!B$63*Baseline!B$53/Baseline!B$75 + Baseline!B$69*Baseline!B$54/Baseline!B$76)</f>
        <v>0.000000003414348351</v>
      </c>
      <c r="R34" s="43">
        <f>Baseline!B$33 * (C34 * Baseline!B$61*Baseline!B$57/Baseline!B$73 + Baseline!B$62*Baseline!B$67/Baseline!B$74 + Baseline!B$63*Baseline!B$55/Baseline!B$75 + Baseline!B$69*Baseline!B$56/Baseline!B$76)</f>
        <v>0.00000001439285337</v>
      </c>
      <c r="S34" s="43">
        <f>Baseline!B$33 * (C34 * Baseline!B$61*Baseline!B$58/Baseline!B$73 + Baseline!B$62*Baseline!B$59/Baseline!B$74 + Baseline!B$63*Baseline!B$68/Baseline!B$75 + Baseline!B$69*Baseline!B$60/Baseline!B$76)</f>
        <v>0.000000001646945529</v>
      </c>
      <c r="T34" s="43">
        <f>Baseline!B$33 * (C34 * Baseline!B$61*Baseline!B$61/Baseline!B$73 + Baseline!B$62*Baseline!B$62/Baseline!B$74 + Baseline!B$63*Baseline!B$63/Baseline!B$75 + Baseline!B$69*Baseline!B$69/Baseline!B$76)</f>
        <v>0.00000009854654546</v>
      </c>
      <c r="U34" s="41"/>
      <c r="V34" s="43">
        <f>E34 * ( Baseline!B$87 * Baseline!B$7 )</f>
        <v>0.2014341393</v>
      </c>
      <c r="W34" s="43">
        <f>F34 * ( Baseline!D$87 * Baseline!B$11 )</f>
        <v>0.00368806968</v>
      </c>
      <c r="X34" s="43">
        <f>G34 * ( Baseline!F$87 * Baseline!B$16 )</f>
        <v>0.005861938645</v>
      </c>
      <c r="Y34" s="43">
        <f>H34 * ( Baseline!H$87 * Baseline!B$18 )</f>
        <v>0.001200735722</v>
      </c>
      <c r="Z34" s="51">
        <f t="shared" si="1"/>
        <v>0.2121848834</v>
      </c>
      <c r="AA34" s="43">
        <f>I34 * ( Baseline!B$87 * Baseline!B$7 )</f>
        <v>0.002075096991</v>
      </c>
      <c r="AB34" s="45">
        <f>J34 * ( Baseline!D$87 * Baseline!B$11 )</f>
        <v>0.03253636022</v>
      </c>
      <c r="AC34" s="45">
        <f>K34 * ( Baseline!F$87 * Baseline!B$16 )</f>
        <v>0.0004773229487</v>
      </c>
      <c r="AD34" s="45">
        <f>L34 * ( Baseline!F$87 * Baseline!B$16 )</f>
        <v>0.0004999324503</v>
      </c>
      <c r="AE34" s="51">
        <f t="shared" si="2"/>
        <v>0.03558871261</v>
      </c>
      <c r="AF34" s="51">
        <f>M34 * ( Baseline!B$87 * Baseline!B$7 )</f>
        <v>0.001751589584</v>
      </c>
      <c r="AG34" s="51">
        <f>N34 * ( Baseline!D$87 * Baseline!B$11 )</f>
        <v>0.0002534919179</v>
      </c>
      <c r="AH34" s="51">
        <f>O34 * ( Baseline!F$87 * Baseline!B$16 )</f>
        <v>0.04600239269</v>
      </c>
      <c r="AI34" s="51">
        <f>P34 * ( Baseline!H$87 * Baseline!B$18 )</f>
        <v>0.000579187044</v>
      </c>
      <c r="AJ34" s="51">
        <f t="shared" si="3"/>
        <v>0.04858666124</v>
      </c>
      <c r="AK34" s="51">
        <f>Q34 * ( Baseline!B$87 * Baseline!B$7 )</f>
        <v>0.00003543752154</v>
      </c>
      <c r="AL34" s="51">
        <f>R34 * ( Baseline!D$87 * Baseline!B$11 )</f>
        <v>0.0002654991469</v>
      </c>
      <c r="AM34" s="51">
        <f>S34 * ( Baseline!F$87 * Baseline!B$16 )</f>
        <v>0.00005720627403</v>
      </c>
      <c r="AN34" s="51">
        <f>T34 * ( Baseline!H$87 * Baseline!B$18 )</f>
        <v>0.03465620529</v>
      </c>
      <c r="AO34" s="51">
        <f t="shared" si="4"/>
        <v>0.03501434823</v>
      </c>
      <c r="AP34" s="61"/>
      <c r="AQ34" s="51">
        <f>V34 * ( (1-Baseline!B$88-Baseline!B$87) + (1-B34)*Baseline!B$88 )</f>
        <v>0.09317100725</v>
      </c>
      <c r="AR34" s="51">
        <f>W34 * ( (1-Baseline!B$88-Baseline!B$87) + (1-B34)*Baseline!B$88 )</f>
        <v>0.001705873533</v>
      </c>
      <c r="AS34" s="51">
        <f>X34 * ( (1-Baseline!B$88-Baseline!B$87) + (1-B34)*Baseline!B$88 )</f>
        <v>0.002711371219</v>
      </c>
      <c r="AT34" s="51">
        <f>Y34 * ( (1-Baseline!B$88-Baseline!B$87) + (1-B34)*Baseline!B$88 )</f>
        <v>0.0005553862767</v>
      </c>
      <c r="AU34" s="51">
        <f t="shared" si="5"/>
        <v>0.09814363828</v>
      </c>
      <c r="AV34" s="51">
        <f>AA34 * ( (1-Baseline!D$88-Baseline!D$87) + (1-B34)*Baseline!D$88 )</f>
        <v>0.00151819911</v>
      </c>
      <c r="AW34" s="51">
        <f>AB34 * ( (1-Baseline!D$88-Baseline!D$87) + (1-B34)*Baseline!D$88 )</f>
        <v>0.02380451292</v>
      </c>
      <c r="AX34" s="51">
        <f>AC34 * ( (1-Baseline!D$88-Baseline!D$87) + (1-B34)*Baseline!D$88 )</f>
        <v>0.0003492228455</v>
      </c>
      <c r="AY34" s="51">
        <f>AD34 * ( (1-Baseline!D$88-Baseline!D$87) + (1-B34)*Baseline!D$88 )</f>
        <v>0.0003657645905</v>
      </c>
      <c r="AZ34" s="51">
        <f t="shared" si="6"/>
        <v>0.02603769946</v>
      </c>
      <c r="BA34" s="51">
        <f>AF34 * ( (1-Baseline!F$88-Baseline!F$87) + (1-Baseline!B$36)*Baseline!F$88 )</f>
        <v>0.001260499915</v>
      </c>
      <c r="BB34" s="51">
        <f>AG34 * ( (1-Baseline!F$88-Baseline!F$87) + (1-Baseline!B$36)*Baseline!F$88 )</f>
        <v>0.0001824208959</v>
      </c>
      <c r="BC34" s="51">
        <f>AH34 * ( (1-Baseline!F$88-Baseline!F$87) + (1-Baseline!B$36)*Baseline!F$88 )</f>
        <v>0.03310479386</v>
      </c>
      <c r="BD34" s="51">
        <f>AI34 * ( (1-Baseline!F$88-Baseline!F$87) + (1-Baseline!B$36)*Baseline!F$88 )</f>
        <v>0.0004168015309</v>
      </c>
      <c r="BE34" s="51">
        <f t="shared" si="7"/>
        <v>0.0349645162</v>
      </c>
      <c r="BF34" s="51">
        <f>AK34 * ( (1-Baseline!H$88-Baseline!H$87) + (1-Baseline!B$36)*Baseline!H$88 )</f>
        <v>0.00002807785706</v>
      </c>
      <c r="BG34" s="51">
        <f>AL34 * ( (1-Baseline!H$88-Baseline!H$87) + (1-Baseline!B$36)*Baseline!H$88 )</f>
        <v>0.0002103602841</v>
      </c>
      <c r="BH34" s="51">
        <f>AM34 * ( (1-Baseline!H$88-Baseline!H$87) + (1-Baseline!B$36)*Baseline!H$88 )</f>
        <v>0.00004532567504</v>
      </c>
      <c r="BI34" s="51">
        <f>AN34 * ( (1-Baseline!H$88-Baseline!H$87) + (1-Baseline!B$36)*Baseline!H$88 )</f>
        <v>0.02745880458</v>
      </c>
      <c r="BJ34" s="51">
        <f t="shared" si="8"/>
        <v>0.02774256839</v>
      </c>
      <c r="BK34" s="61"/>
      <c r="BL34" s="51">
        <f t="shared" si="19"/>
        <v>0.9493331293</v>
      </c>
      <c r="BM34" s="51">
        <f t="shared" si="20"/>
        <v>0.01738139693</v>
      </c>
      <c r="BN34" s="51">
        <f t="shared" si="21"/>
        <v>0.0276265611</v>
      </c>
      <c r="BO34" s="51">
        <f t="shared" si="22"/>
        <v>0.005658912655</v>
      </c>
      <c r="BP34" s="51">
        <f t="shared" si="9"/>
        <v>1</v>
      </c>
      <c r="BQ34" s="51">
        <f t="shared" si="23"/>
        <v>0.05830772846</v>
      </c>
      <c r="BR34" s="51">
        <f t="shared" si="24"/>
        <v>0.9142325708</v>
      </c>
      <c r="BS34" s="51">
        <f t="shared" si="25"/>
        <v>0.01341220049</v>
      </c>
      <c r="BT34" s="51">
        <f t="shared" si="26"/>
        <v>0.01404750028</v>
      </c>
      <c r="BU34" s="51">
        <f t="shared" si="10"/>
        <v>1</v>
      </c>
      <c r="BV34" s="51">
        <f t="shared" si="27"/>
        <v>0.03605083246</v>
      </c>
      <c r="BW34" s="51">
        <f t="shared" si="28"/>
        <v>0.00521731503</v>
      </c>
      <c r="BX34" s="51">
        <f t="shared" si="29"/>
        <v>0.9468111519</v>
      </c>
      <c r="BY34" s="51">
        <f t="shared" si="30"/>
        <v>0.01192070065</v>
      </c>
      <c r="BZ34" s="51">
        <f t="shared" si="11"/>
        <v>1</v>
      </c>
      <c r="CA34" s="51">
        <f t="shared" si="31"/>
        <v>0.001012085711</v>
      </c>
      <c r="CB34" s="51">
        <f t="shared" si="32"/>
        <v>0.007582581436</v>
      </c>
      <c r="CC34" s="51">
        <f t="shared" si="33"/>
        <v>0.001633795199</v>
      </c>
      <c r="CD34" s="51">
        <f t="shared" si="34"/>
        <v>0.9897715377</v>
      </c>
      <c r="CE34" s="51">
        <f t="shared" si="12"/>
        <v>1</v>
      </c>
      <c r="CF34" s="61"/>
      <c r="CG34" s="51">
        <f t="shared" si="35"/>
        <v>0.9493331293</v>
      </c>
      <c r="CH34" s="51">
        <f t="shared" si="36"/>
        <v>0.01738139693</v>
      </c>
      <c r="CI34" s="51">
        <f t="shared" si="37"/>
        <v>0.0276265611</v>
      </c>
      <c r="CJ34" s="51">
        <f t="shared" si="38"/>
        <v>0.005658912655</v>
      </c>
      <c r="CK34" s="51">
        <f t="shared" si="13"/>
        <v>1</v>
      </c>
      <c r="CL34" s="51">
        <f t="shared" si="39"/>
        <v>0.05830772846</v>
      </c>
      <c r="CM34" s="51">
        <f t="shared" si="40"/>
        <v>0.9142325708</v>
      </c>
      <c r="CN34" s="51">
        <f t="shared" si="41"/>
        <v>0.01341220049</v>
      </c>
      <c r="CO34" s="51">
        <f t="shared" si="42"/>
        <v>0.01404750028</v>
      </c>
      <c r="CP34" s="51">
        <f t="shared" si="14"/>
        <v>1</v>
      </c>
      <c r="CQ34" s="51">
        <f t="shared" si="43"/>
        <v>0.03605083246</v>
      </c>
      <c r="CR34" s="51">
        <f t="shared" si="44"/>
        <v>0.00521731503</v>
      </c>
      <c r="CS34" s="51">
        <f t="shared" si="45"/>
        <v>0.9468111519</v>
      </c>
      <c r="CT34" s="51">
        <f t="shared" si="46"/>
        <v>0.01192070065</v>
      </c>
      <c r="CU34" s="51">
        <f t="shared" si="15"/>
        <v>1</v>
      </c>
      <c r="CV34" s="51">
        <f t="shared" si="47"/>
        <v>0.001012085711</v>
      </c>
      <c r="CW34" s="51">
        <f t="shared" si="48"/>
        <v>0.007582581436</v>
      </c>
      <c r="CX34" s="51">
        <f t="shared" si="49"/>
        <v>0.001633795199</v>
      </c>
      <c r="CY34" s="51">
        <f t="shared" si="50"/>
        <v>0.9897715377</v>
      </c>
      <c r="CZ34" s="51">
        <f t="shared" si="16"/>
        <v>1</v>
      </c>
      <c r="DA34" s="61"/>
      <c r="DB34" s="51">
        <f>(AQ34*Baseline!B$7 + AV34*Baseline!B$11 + BA34*Baseline!B$16 + BF34*Baseline!B$18)</f>
        <v>53952.42069</v>
      </c>
      <c r="DC34" s="51">
        <f>(AR34*Baseline!B$7 + AW34*Baseline!B$11 + BB34*Baseline!B$16 + BG34*Baseline!B$18)</f>
        <v>62121.12578</v>
      </c>
      <c r="DD34" s="51">
        <f>(AS34*Baseline!B$7 + AX34*Baseline!B$11 + BC34*Baseline!B$16 + BH34*Baseline!B$18)</f>
        <v>115046.7913</v>
      </c>
      <c r="DE34" s="51">
        <f>(AT34*Baseline!B$7 + AY34*Baseline!B$11 + BD34*Baseline!B$16 + BI34*Baseline!B$18)</f>
        <v>1259811.197</v>
      </c>
      <c r="DF34" s="51">
        <f t="shared" si="17"/>
        <v>1490931.534</v>
      </c>
      <c r="DG34" s="61"/>
      <c r="DH34" s="51">
        <f t="shared" si="51"/>
        <v>0.0361870545</v>
      </c>
      <c r="DI34" s="51">
        <f t="shared" si="52"/>
        <v>0.04166598154</v>
      </c>
      <c r="DJ34" s="51">
        <f t="shared" si="53"/>
        <v>0.07716436914</v>
      </c>
      <c r="DK34" s="51">
        <f t="shared" si="54"/>
        <v>0.8449825948</v>
      </c>
      <c r="DL34" s="51">
        <f t="shared" si="18"/>
        <v>1</v>
      </c>
      <c r="DM34" s="61"/>
      <c r="DN34" s="51">
        <f>DH34 / (Baseline!B$7/Baseline!B$17)</f>
        <v>3.862730054</v>
      </c>
      <c r="DO34" s="51">
        <f>DI34 / (Baseline!B$11/Baseline!B$17)</f>
        <v>1.005836737</v>
      </c>
      <c r="DP34" s="51">
        <f>DJ34 / (Baseline!B$16/Baseline!B$17)</f>
        <v>1.192422699</v>
      </c>
      <c r="DQ34" s="51">
        <f>DK34 / (Baseline!B$18/Baseline!B$17)</f>
        <v>0.9553274203</v>
      </c>
      <c r="DR34" s="79"/>
      <c r="DS34" s="51">
        <f>(AU34*Baseline!B$34)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0.02725107699</v>
      </c>
      <c r="DT34" s="51">
        <f>(AZ34*Baseline!B$34) + (Baseline!D$88*(1-Baseline!D$89)*Baseline!B$35) + (Baseline!D$88*Baseline!D$89*((1-Baseline!D$90)*Baseline!B$40 + Baseline!D$90*Baseline!B$41))</f>
        <v>0.01031922292</v>
      </c>
      <c r="DU34" s="51">
        <f>(BE34*Baseline!B$34) + (Baseline!F$88*(1-Baseline!F$89)*Baseline!B$35) + (Baseline!F$88*Baseline!F$89*((1-Baseline!F$90)*Baseline!B$40 + Baseline!F$90*Baseline!B$41))</f>
        <v>0.01297531743</v>
      </c>
      <c r="DV34" s="51">
        <f>(BJ34*Baseline!B$34) + (Baseline!H$88*(1-Baseline!H$89)*Baseline!B$35) + (Baseline!H$88*Baseline!H$89*((1-Baseline!H$90)*Baseline!B$40 + Baseline!H$90*Baseline!B$41))</f>
        <v>0.009306385259</v>
      </c>
      <c r="DW34" s="51">
        <f>( DS34*Baseline!B$7 + DT34*Baseline!B$11 + DU34*Baseline!B$16 + DV34*Baseline!B$18 ) / Baseline!B$17</f>
        <v>0.00975387666</v>
      </c>
    </row>
    <row r="35">
      <c r="A35" s="4" t="s">
        <v>35</v>
      </c>
      <c r="B35" s="45">
        <f>MIN( MAX( NORMINV( MCrands!B35, (B$5+B$4)/2, (B$5-B$4)/3.29 ), 0 ), 1 )</f>
        <v>0.3922707913</v>
      </c>
      <c r="C35" s="45">
        <f>MAX( NORMINV( MCrands!C35, (C$5+C$4)/2, (C$5-C$4)/3.29 ), 0 )</f>
        <v>2.6833538</v>
      </c>
      <c r="D35" s="41"/>
      <c r="E35" s="43">
        <f>Baseline!B$33 * (C35 * Baseline!B$66*Baseline!B$66/Baseline!B$73 + Baseline!B$52*Baseline!B$52/Baseline!B$74 + Baseline!B$53*Baseline!B$53/Baseline!B$75 + Baseline!B$54*Baseline!B$54/Baseline!B$76)</f>
        <v>0.00001903945355</v>
      </c>
      <c r="F35" s="43">
        <f>Baseline!B$33 * (C35 * Baseline!B$66*Baseline!B$57/Baseline!B$73 + Baseline!B$52*Baseline!B$67/Baseline!B$74 + Baseline!B$53*Baseline!B$55/Baseline!B$75 + Baseline!B$54*Baseline!B$56/Baseline!B$76)</f>
        <v>0.0000001998740974</v>
      </c>
      <c r="G35" s="45">
        <f>Baseline!B$33 * (C35 * Baseline!B$66*Baseline!B$58/Baseline!B$73 + Baseline!B$52*Baseline!B$59/Baseline!B$74 + Baseline!B$53*Baseline!B$68/Baseline!B$75 + Baseline!B$54*Baseline!B$60/Baseline!B$76)</f>
        <v>0.0000001686198481</v>
      </c>
      <c r="H35" s="43">
        <f>Baseline!B$33 * (C35 * Baseline!B$66*Baseline!B$61/Baseline!B$73 + Baseline!B$52*Baseline!B$62/Baseline!B$74 + Baseline!B$53*Baseline!B$63/Baseline!B$75 + Baseline!B$54*Baseline!B$69/Baseline!B$76)</f>
        <v>0.000000003400048512</v>
      </c>
      <c r="I35" s="43">
        <f>Baseline!B$33 * (C35 * Baseline!B$57*Baseline!B$66/Baseline!B$73 + Baseline!B$67*Baseline!B$52/Baseline!B$74 + Baseline!B$55*Baseline!B$53/Baseline!B$75 + Baseline!B$56*Baseline!B$54/Baseline!B$76)</f>
        <v>0.0000001998740974</v>
      </c>
      <c r="J35" s="45">
        <f>Baseline!B$33 * (C35 * Baseline!B$57*Baseline!B$57/Baseline!B$73 + Baseline!B$67*Baseline!B$67/Baseline!B$74 + Baseline!B$55*Baseline!B$55/Baseline!B$75 + Baseline!B$56*Baseline!B$56/Baseline!B$76)</f>
        <v>0.000001763813801</v>
      </c>
      <c r="K35" s="43">
        <f>Baseline!B$33 * (C35 * Baseline!B$57*Baseline!B$58/Baseline!B$73 + Baseline!B$67*Baseline!B$59/Baseline!B$74 + Baseline!B$55*Baseline!B$68/Baseline!B$75 + Baseline!B$56*Baseline!B$60/Baseline!B$76)</f>
        <v>0.00000001374191237</v>
      </c>
      <c r="L35" s="45">
        <f>Baseline!B$33 * (C35 * Baseline!B$57*Baseline!B$61/Baseline!B$73 + Baseline!B$67*Baseline!B$62/Baseline!B$74 + Baseline!B$55*Baseline!B$63/Baseline!B$75 + Baseline!B$56*Baseline!B$69/Baseline!B$76)</f>
        <v>0.00000001439285111</v>
      </c>
      <c r="M35" s="43">
        <f>Baseline!B$33 * (C35 * Baseline!B$58*Baseline!B$66/Baseline!B$73 + Baseline!B$59*Baseline!B$52/Baseline!B$74 + Baseline!B$68*Baseline!B$53/Baseline!B$75 + Baseline!B$60*Baseline!B$54/Baseline!B$76)</f>
        <v>0.0000001686198481</v>
      </c>
      <c r="N35" s="45">
        <f>Baseline!B$33 * (C35 * Baseline!B$58*Baseline!B$57/Baseline!B$73 + Baseline!B$59*Baseline!B$67/Baseline!B$74 + Baseline!B$68*Baseline!B$55/Baseline!B$75 + Baseline!B$60*Baseline!B$56/Baseline!B$76)</f>
        <v>0.00000001374191237</v>
      </c>
      <c r="O35" s="45">
        <f>Baseline!B$33 * (C35 * Baseline!B$58*Baseline!B$58/Baseline!B$73 + Baseline!B$59*Baseline!B$59/Baseline!B$74 + Baseline!B$68*Baseline!B$68/Baseline!B$75 + Baseline!B$60*Baseline!B$60/Baseline!B$76)</f>
        <v>0.000001324390254</v>
      </c>
      <c r="P35" s="43">
        <f>Baseline!B$33 * (C35 * Baseline!B$58*Baseline!B$61/Baseline!B$73 + Baseline!B$59*Baseline!B$62/Baseline!B$74 + Baseline!B$68*Baseline!B$63/Baseline!B$75 + Baseline!B$60*Baseline!B$69/Baseline!B$76)</f>
        <v>0.000000001646939979</v>
      </c>
      <c r="Q35" s="43">
        <f>Baseline!B$33 * (C35 * Baseline!B$61*Baseline!B$66/Baseline!B$73 + Baseline!B$62*Baseline!B$52/Baseline!B$74 + Baseline!B$63*Baseline!B$53/Baseline!B$75 + Baseline!B$69*Baseline!B$54/Baseline!B$76)</f>
        <v>0.000000003400048512</v>
      </c>
      <c r="R35" s="43">
        <f>Baseline!B$33 * (C35 * Baseline!B$61*Baseline!B$57/Baseline!B$73 + Baseline!B$62*Baseline!B$67/Baseline!B$74 + Baseline!B$63*Baseline!B$55/Baseline!B$75 + Baseline!B$69*Baseline!B$56/Baseline!B$76)</f>
        <v>0.00000001439285111</v>
      </c>
      <c r="S35" s="43">
        <f>Baseline!B$33 * (C35 * Baseline!B$61*Baseline!B$58/Baseline!B$73 + Baseline!B$62*Baseline!B$59/Baseline!B$74 + Baseline!B$63*Baseline!B$68/Baseline!B$75 + Baseline!B$69*Baseline!B$60/Baseline!B$76)</f>
        <v>0.000000001646939979</v>
      </c>
      <c r="T35" s="43">
        <f>Baseline!B$33 * (C35 * Baseline!B$61*Baseline!B$61/Baseline!B$73 + Baseline!B$62*Baseline!B$62/Baseline!B$74 + Baseline!B$63*Baseline!B$63/Baseline!B$75 + Baseline!B$69*Baseline!B$69/Baseline!B$76)</f>
        <v>0.00000009854654491</v>
      </c>
      <c r="U35" s="41"/>
      <c r="V35" s="43">
        <f>E35 * ( Baseline!B$87 * Baseline!B$7 )</f>
        <v>0.1976104884</v>
      </c>
      <c r="W35" s="43">
        <f>F35 * ( Baseline!D$87 * Baseline!B$11 )</f>
        <v>0.003686996663</v>
      </c>
      <c r="X35" s="43">
        <f>G35 * ( Baseline!F$87 * Baseline!B$16 )</f>
        <v>0.005856971628</v>
      </c>
      <c r="Y35" s="43">
        <f>H35 * ( Baseline!H$87 * Baseline!B$18 )</f>
        <v>0.001195706848</v>
      </c>
      <c r="Z35" s="51">
        <f t="shared" si="1"/>
        <v>0.2083501635</v>
      </c>
      <c r="AA35" s="43">
        <f>I35 * ( Baseline!B$87 * Baseline!B$7 )</f>
        <v>0.002074493257</v>
      </c>
      <c r="AB35" s="45">
        <f>J35 * ( Baseline!D$87 * Baseline!B$11 )</f>
        <v>0.03253636005</v>
      </c>
      <c r="AC35" s="45">
        <f>K35 * ( Baseline!F$87 * Baseline!B$16 )</f>
        <v>0.0004773221644</v>
      </c>
      <c r="AD35" s="45">
        <f>L35 * ( Baseline!F$87 * Baseline!B$16 )</f>
        <v>0.0004999323719</v>
      </c>
      <c r="AE35" s="51">
        <f t="shared" si="2"/>
        <v>0.03558810785</v>
      </c>
      <c r="AF35" s="51">
        <f>M35 * ( Baseline!B$87 * Baseline!B$7 )</f>
        <v>0.001750105404</v>
      </c>
      <c r="AG35" s="51">
        <f>N35 * ( Baseline!D$87 * Baseline!B$11 )</f>
        <v>0.0002534915014</v>
      </c>
      <c r="AH35" s="51">
        <f>O35 * ( Baseline!F$87 * Baseline!B$16 )</f>
        <v>0.04600239076</v>
      </c>
      <c r="AI35" s="51">
        <f>P35 * ( Baseline!H$87 * Baseline!B$18 )</f>
        <v>0.000579185092</v>
      </c>
      <c r="AJ35" s="51">
        <f t="shared" si="3"/>
        <v>0.04858517276</v>
      </c>
      <c r="AK35" s="51">
        <f>Q35 * ( Baseline!B$87 * Baseline!B$7 )</f>
        <v>0.00003528910351</v>
      </c>
      <c r="AL35" s="51">
        <f>R35 * ( Baseline!D$87 * Baseline!B$11 )</f>
        <v>0.0002654991053</v>
      </c>
      <c r="AM35" s="51">
        <f>S35 * ( Baseline!F$87 * Baseline!B$16 )</f>
        <v>0.00005720608123</v>
      </c>
      <c r="AN35" s="51">
        <f>T35 * ( Baseline!H$87 * Baseline!B$18 )</f>
        <v>0.0346562051</v>
      </c>
      <c r="AO35" s="51">
        <f t="shared" si="4"/>
        <v>0.03501419939</v>
      </c>
      <c r="AP35" s="61"/>
      <c r="AQ35" s="51">
        <f>V35 * ( (1-Baseline!B$88-Baseline!B$87) + (1-B35)*Baseline!B$88 )</f>
        <v>0.1243916518</v>
      </c>
      <c r="AR35" s="51">
        <f>W35 * ( (1-Baseline!B$88-Baseline!B$87) + (1-B35)*Baseline!B$88 )</f>
        <v>0.002320886957</v>
      </c>
      <c r="AS35" s="51">
        <f>X35 * ( (1-Baseline!B$88-Baseline!B$87) + (1-B35)*Baseline!B$88 )</f>
        <v>0.003686840619</v>
      </c>
      <c r="AT35" s="51">
        <f>Y35 * ( (1-Baseline!B$88-Baseline!B$87) + (1-B35)*Baseline!B$88 )</f>
        <v>0.0007526723458</v>
      </c>
      <c r="AU35" s="51">
        <f t="shared" si="5"/>
        <v>0.1311520517</v>
      </c>
      <c r="AV35" s="51">
        <f>AA35 * ( (1-Baseline!D$88-Baseline!D$87) + (1-B35)*Baseline!D$88 )</f>
        <v>0.001692083422</v>
      </c>
      <c r="AW35" s="51">
        <f>AB35 * ( (1-Baseline!D$88-Baseline!D$87) + (1-B35)*Baseline!D$88 )</f>
        <v>0.02653864276</v>
      </c>
      <c r="AX35" s="51">
        <f>AC35 * ( (1-Baseline!D$88-Baseline!D$87) + (1-B35)*Baseline!D$88 )</f>
        <v>0.0003893331148</v>
      </c>
      <c r="AY35" s="51">
        <f>AD35 * ( (1-Baseline!D$88-Baseline!D$87) + (1-B35)*Baseline!D$88 )</f>
        <v>0.0004077753811</v>
      </c>
      <c r="AZ35" s="51">
        <f t="shared" si="6"/>
        <v>0.02902783468</v>
      </c>
      <c r="BA35" s="51">
        <f>AF35 * ( (1-Baseline!F$88-Baseline!F$87) + (1-Baseline!B$36)*Baseline!F$88 )</f>
        <v>0.001259431852</v>
      </c>
      <c r="BB35" s="51">
        <f>AG35 * ( (1-Baseline!F$88-Baseline!F$87) + (1-Baseline!B$36)*Baseline!F$88 )</f>
        <v>0.0001824205962</v>
      </c>
      <c r="BC35" s="51">
        <f>AH35 * ( (1-Baseline!F$88-Baseline!F$87) + (1-Baseline!B$36)*Baseline!F$88 )</f>
        <v>0.03310479247</v>
      </c>
      <c r="BD35" s="51">
        <f>AI35 * ( (1-Baseline!F$88-Baseline!F$87) + (1-Baseline!B$36)*Baseline!F$88 )</f>
        <v>0.0004168001261</v>
      </c>
      <c r="BE35" s="51">
        <f t="shared" si="7"/>
        <v>0.03496344504</v>
      </c>
      <c r="BF35" s="51">
        <f>AK35 * ( (1-Baseline!H$88-Baseline!H$87) + (1-Baseline!B$36)*Baseline!H$88 )</f>
        <v>0.00002796026249</v>
      </c>
      <c r="BG35" s="51">
        <f>AL35 * ( (1-Baseline!H$88-Baseline!H$87) + (1-Baseline!B$36)*Baseline!H$88 )</f>
        <v>0.0002103602511</v>
      </c>
      <c r="BH35" s="51">
        <f>AM35 * ( (1-Baseline!H$88-Baseline!H$87) + (1-Baseline!B$36)*Baseline!H$88 )</f>
        <v>0.00004532552228</v>
      </c>
      <c r="BI35" s="51">
        <f>AN35 * ( (1-Baseline!H$88-Baseline!H$87) + (1-Baseline!B$36)*Baseline!H$88 )</f>
        <v>0.02745880442</v>
      </c>
      <c r="BJ35" s="51">
        <f t="shared" si="8"/>
        <v>0.02774245046</v>
      </c>
      <c r="BK35" s="61"/>
      <c r="BL35" s="51">
        <f t="shared" si="19"/>
        <v>0.9484537235</v>
      </c>
      <c r="BM35" s="51">
        <f t="shared" si="20"/>
        <v>0.0176961544</v>
      </c>
      <c r="BN35" s="51">
        <f t="shared" si="21"/>
        <v>0.02811119285</v>
      </c>
      <c r="BO35" s="51">
        <f t="shared" si="22"/>
        <v>0.00573892925</v>
      </c>
      <c r="BP35" s="51">
        <f t="shared" si="9"/>
        <v>1</v>
      </c>
      <c r="BQ35" s="51">
        <f t="shared" si="23"/>
        <v>0.05829175482</v>
      </c>
      <c r="BR35" s="51">
        <f t="shared" si="24"/>
        <v>0.914248102</v>
      </c>
      <c r="BS35" s="51">
        <f t="shared" si="25"/>
        <v>0.01341240637</v>
      </c>
      <c r="BT35" s="51">
        <f t="shared" si="26"/>
        <v>0.01404773679</v>
      </c>
      <c r="BU35" s="51">
        <f t="shared" si="10"/>
        <v>1</v>
      </c>
      <c r="BV35" s="51">
        <f t="shared" si="27"/>
        <v>0.03602138892</v>
      </c>
      <c r="BW35" s="51">
        <f t="shared" si="28"/>
        <v>0.005217466298</v>
      </c>
      <c r="BX35" s="51">
        <f t="shared" si="29"/>
        <v>0.9468401191</v>
      </c>
      <c r="BY35" s="51">
        <f t="shared" si="30"/>
        <v>0.01192102568</v>
      </c>
      <c r="BZ35" s="51">
        <f t="shared" si="11"/>
        <v>1</v>
      </c>
      <c r="CA35" s="51">
        <f t="shared" si="31"/>
        <v>0.001007851218</v>
      </c>
      <c r="CB35" s="51">
        <f t="shared" si="32"/>
        <v>0.00758261248</v>
      </c>
      <c r="CC35" s="51">
        <f t="shared" si="33"/>
        <v>0.001633796638</v>
      </c>
      <c r="CD35" s="51">
        <f t="shared" si="34"/>
        <v>0.9897757397</v>
      </c>
      <c r="CE35" s="51">
        <f t="shared" si="12"/>
        <v>1</v>
      </c>
      <c r="CF35" s="61"/>
      <c r="CG35" s="51">
        <f t="shared" si="35"/>
        <v>0.9484537235</v>
      </c>
      <c r="CH35" s="51">
        <f t="shared" si="36"/>
        <v>0.0176961544</v>
      </c>
      <c r="CI35" s="51">
        <f t="shared" si="37"/>
        <v>0.02811119285</v>
      </c>
      <c r="CJ35" s="51">
        <f t="shared" si="38"/>
        <v>0.00573892925</v>
      </c>
      <c r="CK35" s="51">
        <f t="shared" si="13"/>
        <v>1</v>
      </c>
      <c r="CL35" s="51">
        <f t="shared" si="39"/>
        <v>0.05829175482</v>
      </c>
      <c r="CM35" s="51">
        <f t="shared" si="40"/>
        <v>0.914248102</v>
      </c>
      <c r="CN35" s="51">
        <f t="shared" si="41"/>
        <v>0.01341240637</v>
      </c>
      <c r="CO35" s="51">
        <f t="shared" si="42"/>
        <v>0.01404773679</v>
      </c>
      <c r="CP35" s="51">
        <f t="shared" si="14"/>
        <v>1</v>
      </c>
      <c r="CQ35" s="51">
        <f t="shared" si="43"/>
        <v>0.03602138892</v>
      </c>
      <c r="CR35" s="51">
        <f t="shared" si="44"/>
        <v>0.005217466298</v>
      </c>
      <c r="CS35" s="51">
        <f t="shared" si="45"/>
        <v>0.9468401191</v>
      </c>
      <c r="CT35" s="51">
        <f t="shared" si="46"/>
        <v>0.01192102568</v>
      </c>
      <c r="CU35" s="51">
        <f t="shared" si="15"/>
        <v>1</v>
      </c>
      <c r="CV35" s="51">
        <f t="shared" si="47"/>
        <v>0.001007851218</v>
      </c>
      <c r="CW35" s="51">
        <f t="shared" si="48"/>
        <v>0.00758261248</v>
      </c>
      <c r="CX35" s="51">
        <f t="shared" si="49"/>
        <v>0.001633796638</v>
      </c>
      <c r="CY35" s="51">
        <f t="shared" si="50"/>
        <v>0.9897757397</v>
      </c>
      <c r="CZ35" s="51">
        <f t="shared" si="16"/>
        <v>1</v>
      </c>
      <c r="DA35" s="61"/>
      <c r="DB35" s="51">
        <f>(AQ35*Baseline!B$7 + AV35*Baseline!B$11 + BA35*Baseline!B$16 + BF35*Baseline!B$18)</f>
        <v>69458.37462</v>
      </c>
      <c r="DC35" s="51">
        <f>(AR35*Baseline!B$7 + AW35*Baseline!B$11 + BB35*Baseline!B$16 + BG35*Baseline!B$18)</f>
        <v>68282.89387</v>
      </c>
      <c r="DD35" s="51">
        <f>(AS35*Baseline!B$7 + AX35*Baseline!B$11 + BC35*Baseline!B$16 + BH35*Baseline!B$18)</f>
        <v>115605.9009</v>
      </c>
      <c r="DE35" s="51">
        <f>(AT35*Baseline!B$7 + AY35*Baseline!B$11 + BD35*Baseline!B$16 + BI35*Baseline!B$18)</f>
        <v>1259996.963</v>
      </c>
      <c r="DF35" s="51">
        <f t="shared" si="17"/>
        <v>1513344.132</v>
      </c>
      <c r="DG35" s="61"/>
      <c r="DH35" s="51">
        <f t="shared" si="51"/>
        <v>0.04589727685</v>
      </c>
      <c r="DI35" s="51">
        <f t="shared" si="52"/>
        <v>0.045120533</v>
      </c>
      <c r="DJ35" s="51">
        <f t="shared" si="53"/>
        <v>0.07639101937</v>
      </c>
      <c r="DK35" s="51">
        <f t="shared" si="54"/>
        <v>0.8325911708</v>
      </c>
      <c r="DL35" s="51">
        <f t="shared" si="18"/>
        <v>1</v>
      </c>
      <c r="DM35" s="61"/>
      <c r="DN35" s="51">
        <f>DH35 / (Baseline!B$7/Baseline!B$17)</f>
        <v>4.899232423</v>
      </c>
      <c r="DO35" s="51">
        <f>DI35 / (Baseline!B$11/Baseline!B$17)</f>
        <v>1.089231263</v>
      </c>
      <c r="DP35" s="51">
        <f>DJ35 / (Baseline!B$16/Baseline!B$17)</f>
        <v>1.180472108</v>
      </c>
      <c r="DQ35" s="51">
        <f>DK35 / (Baseline!B$18/Baseline!B$17)</f>
        <v>0.9413178215</v>
      </c>
      <c r="DR35" s="79"/>
      <c r="DS35" s="51">
        <f>(AU35*Baseline!B$34)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0.03220233901</v>
      </c>
      <c r="DT35" s="51">
        <f>(AZ35*Baseline!B$34) + (Baseline!D$88*(1-Baseline!D$89)*Baseline!B$35) + (Baseline!D$88*Baseline!D$89*((1-Baseline!D$90)*Baseline!B$40 + Baseline!D$90*Baseline!B$41))</f>
        <v>0.0107677432</v>
      </c>
      <c r="DU35" s="51">
        <f>(BE35*Baseline!B$34) + (Baseline!F$88*(1-Baseline!F$89)*Baseline!B$35) + (Baseline!F$88*Baseline!F$89*((1-Baseline!F$90)*Baseline!B$40 + Baseline!F$90*Baseline!B$41))</f>
        <v>0.01297515676</v>
      </c>
      <c r="DV35" s="51">
        <f>(BJ35*Baseline!B$34) + (Baseline!H$88*(1-Baseline!H$89)*Baseline!B$35) + (Baseline!H$88*Baseline!H$89*((1-Baseline!H$90)*Baseline!B$40 + Baseline!H$90*Baseline!B$41))</f>
        <v>0.009306367569</v>
      </c>
      <c r="DW35" s="51">
        <f>( DS35*Baseline!B$7 + DT35*Baseline!B$11 + DU35*Baseline!B$16 + DV35*Baseline!B$18 ) / Baseline!B$17</f>
        <v>0.009818814912</v>
      </c>
    </row>
    <row r="36">
      <c r="A36" s="4" t="s">
        <v>36</v>
      </c>
      <c r="B36" s="45">
        <f>MIN( MAX( NORMINV( MCrands!B36, (B$5+B$4)/2, (B$5-B$4)/3.29 ), 0 ), 1 )</f>
        <v>0.3464059933</v>
      </c>
      <c r="C36" s="45">
        <f>MAX( NORMINV( MCrands!C36, (C$5+C$4)/2, (C$5-C$4)/3.29 ), 0 )</f>
        <v>2.533409467</v>
      </c>
      <c r="D36" s="41"/>
      <c r="E36" s="43">
        <f>Baseline!B$33 * (C36 * Baseline!B$66*Baseline!B$66/Baseline!B$73 + Baseline!B$52*Baseline!B$52/Baseline!B$74 + Baseline!B$53*Baseline!B$53/Baseline!B$75 + Baseline!B$54*Baseline!B$54/Baseline!B$76)</f>
        <v>0.00001797784407</v>
      </c>
      <c r="F36" s="43">
        <f>Baseline!B$33 * (C36 * Baseline!B$66*Baseline!B$57/Baseline!B$73 + Baseline!B$52*Baseline!B$67/Baseline!B$74 + Baseline!B$53*Baseline!B$55/Baseline!B$75 + Baseline!B$54*Baseline!B$56/Baseline!B$76)</f>
        <v>0.0000001997064749</v>
      </c>
      <c r="G36" s="45">
        <f>Baseline!B$33 * (C36 * Baseline!B$66*Baseline!B$58/Baseline!B$73 + Baseline!B$52*Baseline!B$59/Baseline!B$74 + Baseline!B$53*Baseline!B$68/Baseline!B$75 + Baseline!B$54*Baseline!B$60/Baseline!B$76)</f>
        <v>0.000000168207776</v>
      </c>
      <c r="H36" s="43">
        <f>Baseline!B$33 * (C36 * Baseline!B$66*Baseline!B$61/Baseline!B$73 + Baseline!B$52*Baseline!B$62/Baseline!B$74 + Baseline!B$53*Baseline!B$63/Baseline!B$75 + Baseline!B$54*Baseline!B$69/Baseline!B$76)</f>
        <v>0.000000003358841302</v>
      </c>
      <c r="I36" s="43">
        <f>Baseline!B$33 * (C36 * Baseline!B$57*Baseline!B$66/Baseline!B$73 + Baseline!B$67*Baseline!B$52/Baseline!B$74 + Baseline!B$55*Baseline!B$53/Baseline!B$75 + Baseline!B$56*Baseline!B$54/Baseline!B$76)</f>
        <v>0.0000001997064749</v>
      </c>
      <c r="J36" s="45">
        <f>Baseline!B$33 * (C36 * Baseline!B$57*Baseline!B$57/Baseline!B$73 + Baseline!B$67*Baseline!B$67/Baseline!B$74 + Baseline!B$55*Baseline!B$55/Baseline!B$75 + Baseline!B$56*Baseline!B$56/Baseline!B$76)</f>
        <v>0.000001763813775</v>
      </c>
      <c r="K36" s="43">
        <f>Baseline!B$33 * (C36 * Baseline!B$57*Baseline!B$58/Baseline!B$73 + Baseline!B$67*Baseline!B$59/Baseline!B$74 + Baseline!B$55*Baseline!B$68/Baseline!B$75 + Baseline!B$56*Baseline!B$60/Baseline!B$76)</f>
        <v>0.00000001374184731</v>
      </c>
      <c r="L36" s="45">
        <f>Baseline!B$33 * (C36 * Baseline!B$57*Baseline!B$61/Baseline!B$73 + Baseline!B$67*Baseline!B$62/Baseline!B$74 + Baseline!B$55*Baseline!B$63/Baseline!B$75 + Baseline!B$56*Baseline!B$69/Baseline!B$76)</f>
        <v>0.00000001439284461</v>
      </c>
      <c r="M36" s="43">
        <f>Baseline!B$33 * (C36 * Baseline!B$58*Baseline!B$66/Baseline!B$73 + Baseline!B$59*Baseline!B$52/Baseline!B$74 + Baseline!B$68*Baseline!B$53/Baseline!B$75 + Baseline!B$60*Baseline!B$54/Baseline!B$76)</f>
        <v>0.000000168207776</v>
      </c>
      <c r="N36" s="45">
        <f>Baseline!B$33 * (C36 * Baseline!B$58*Baseline!B$57/Baseline!B$73 + Baseline!B$59*Baseline!B$67/Baseline!B$74 + Baseline!B$68*Baseline!B$55/Baseline!B$75 + Baseline!B$60*Baseline!B$56/Baseline!B$76)</f>
        <v>0.00000001374184731</v>
      </c>
      <c r="O36" s="45">
        <f>Baseline!B$33 * (C36 * Baseline!B$58*Baseline!B$58/Baseline!B$73 + Baseline!B$59*Baseline!B$59/Baseline!B$74 + Baseline!B$68*Baseline!B$68/Baseline!B$75 + Baseline!B$60*Baseline!B$60/Baseline!B$76)</f>
        <v>0.000001324390094</v>
      </c>
      <c r="P36" s="43">
        <f>Baseline!B$33 * (C36 * Baseline!B$58*Baseline!B$61/Baseline!B$73 + Baseline!B$59*Baseline!B$62/Baseline!B$74 + Baseline!B$68*Baseline!B$63/Baseline!B$75 + Baseline!B$60*Baseline!B$69/Baseline!B$76)</f>
        <v>0.000000001646923984</v>
      </c>
      <c r="Q36" s="43">
        <f>Baseline!B$33 * (C36 * Baseline!B$61*Baseline!B$66/Baseline!B$73 + Baseline!B$62*Baseline!B$52/Baseline!B$74 + Baseline!B$63*Baseline!B$53/Baseline!B$75 + Baseline!B$69*Baseline!B$54/Baseline!B$76)</f>
        <v>0.000000003358841302</v>
      </c>
      <c r="R36" s="43">
        <f>Baseline!B$33 * (C36 * Baseline!B$61*Baseline!B$57/Baseline!B$73 + Baseline!B$62*Baseline!B$67/Baseline!B$74 + Baseline!B$63*Baseline!B$55/Baseline!B$75 + Baseline!B$69*Baseline!B$56/Baseline!B$76)</f>
        <v>0.00000001439284461</v>
      </c>
      <c r="S36" s="43">
        <f>Baseline!B$33 * (C36 * Baseline!B$61*Baseline!B$58/Baseline!B$73 + Baseline!B$62*Baseline!B$59/Baseline!B$74 + Baseline!B$63*Baseline!B$68/Baseline!B$75 + Baseline!B$69*Baseline!B$60/Baseline!B$76)</f>
        <v>0.000000001646923984</v>
      </c>
      <c r="T36" s="43">
        <f>Baseline!B$33 * (C36 * Baseline!B$61*Baseline!B$61/Baseline!B$73 + Baseline!B$62*Baseline!B$62/Baseline!B$74 + Baseline!B$63*Baseline!B$63/Baseline!B$75 + Baseline!B$69*Baseline!B$69/Baseline!B$76)</f>
        <v>0.00000009854654331</v>
      </c>
      <c r="U36" s="41"/>
      <c r="V36" s="43">
        <f>E36 * ( Baseline!B$87 * Baseline!B$7 )</f>
        <v>0.1865920436</v>
      </c>
      <c r="W36" s="43">
        <f>F36 * ( Baseline!D$87 * Baseline!B$11 )</f>
        <v>0.003683904598</v>
      </c>
      <c r="X36" s="43">
        <f>G36 * ( Baseline!F$87 * Baseline!B$16 )</f>
        <v>0.005842658399</v>
      </c>
      <c r="Y36" s="43">
        <f>H36 * ( Baseline!H$87 * Baseline!B$18 )</f>
        <v>0.001181215365</v>
      </c>
      <c r="Z36" s="51">
        <f t="shared" si="1"/>
        <v>0.197299822</v>
      </c>
      <c r="AA36" s="43">
        <f>I36 * ( Baseline!B$87 * Baseline!B$7 )</f>
        <v>0.002072753503</v>
      </c>
      <c r="AB36" s="45">
        <f>J36 * ( Baseline!D$87 * Baseline!B$11 )</f>
        <v>0.03253635956</v>
      </c>
      <c r="AC36" s="45">
        <f>K36 * ( Baseline!F$87 * Baseline!B$16 )</f>
        <v>0.0004773199044</v>
      </c>
      <c r="AD36" s="45">
        <f>L36 * ( Baseline!F$87 * Baseline!B$16 )</f>
        <v>0.0004999321459</v>
      </c>
      <c r="AE36" s="51">
        <f t="shared" si="2"/>
        <v>0.03558636512</v>
      </c>
      <c r="AF36" s="51">
        <f>M36 * ( Baseline!B$87 * Baseline!B$7 )</f>
        <v>0.001745828507</v>
      </c>
      <c r="AG36" s="51">
        <f>N36 * ( Baseline!D$87 * Baseline!B$11 )</f>
        <v>0.0002534903012</v>
      </c>
      <c r="AH36" s="51">
        <f>O36 * ( Baseline!F$87 * Baseline!B$16 )</f>
        <v>0.04600238521</v>
      </c>
      <c r="AI36" s="51">
        <f>P36 * ( Baseline!H$87 * Baseline!B$18 )</f>
        <v>0.000579179467</v>
      </c>
      <c r="AJ36" s="51">
        <f t="shared" si="3"/>
        <v>0.04858088348</v>
      </c>
      <c r="AK36" s="51">
        <f>Q36 * ( Baseline!B$87 * Baseline!B$7 )</f>
        <v>0.00003486141388</v>
      </c>
      <c r="AL36" s="51">
        <f>R36 * ( Baseline!D$87 * Baseline!B$11 )</f>
        <v>0.0002654989852</v>
      </c>
      <c r="AM36" s="51">
        <f>S36 * ( Baseline!F$87 * Baseline!B$16 )</f>
        <v>0.00005720552565</v>
      </c>
      <c r="AN36" s="51">
        <f>T36 * ( Baseline!H$87 * Baseline!B$18 )</f>
        <v>0.03465620453</v>
      </c>
      <c r="AO36" s="51">
        <f t="shared" si="4"/>
        <v>0.03501377046</v>
      </c>
      <c r="AP36" s="61"/>
      <c r="AQ36" s="51">
        <f>V36 * ( (1-Baseline!B$88-Baseline!B$87) + (1-B36)*Baseline!B$88 )</f>
        <v>0.1250723979</v>
      </c>
      <c r="AR36" s="51">
        <f>W36 * ( (1-Baseline!B$88-Baseline!B$87) + (1-B36)*Baseline!B$88 )</f>
        <v>0.002469316337</v>
      </c>
      <c r="AS36" s="51">
        <f>X36 * ( (1-Baseline!B$88-Baseline!B$87) + (1-B36)*Baseline!B$88 )</f>
        <v>0.00391632613</v>
      </c>
      <c r="AT36" s="51">
        <f>Y36 * ( (1-Baseline!B$88-Baseline!B$87) + (1-B36)*Baseline!B$88 )</f>
        <v>0.0007917670837</v>
      </c>
      <c r="AU36" s="51">
        <f t="shared" si="5"/>
        <v>0.1322498075</v>
      </c>
      <c r="AV36" s="51">
        <f>AA36 * ( (1-Baseline!D$88-Baseline!D$87) + (1-B36)*Baseline!D$88 )</f>
        <v>0.001733254128</v>
      </c>
      <c r="AW36" s="51">
        <f>AB36 * ( (1-Baseline!D$88-Baseline!D$87) + (1-B36)*Baseline!D$88 )</f>
        <v>0.02720718092</v>
      </c>
      <c r="AX36" s="51">
        <f>AC36 * ( (1-Baseline!D$88-Baseline!D$87) + (1-B36)*Baseline!D$88 )</f>
        <v>0.0003991389685</v>
      </c>
      <c r="AY36" s="51">
        <f>AD36 * ( (1-Baseline!D$88-Baseline!D$87) + (1-B36)*Baseline!D$88 )</f>
        <v>0.0004180475173</v>
      </c>
      <c r="AZ36" s="51">
        <f t="shared" si="6"/>
        <v>0.02975762153</v>
      </c>
      <c r="BA36" s="51">
        <f>AF36 * ( (1-Baseline!F$88-Baseline!F$87) + (1-Baseline!B$36)*Baseline!F$88 )</f>
        <v>0.00125635406</v>
      </c>
      <c r="BB36" s="51">
        <f>AG36 * ( (1-Baseline!F$88-Baseline!F$87) + (1-Baseline!B$36)*Baseline!F$88 )</f>
        <v>0.0001824197325</v>
      </c>
      <c r="BC36" s="51">
        <f>AH36 * ( (1-Baseline!F$88-Baseline!F$87) + (1-Baseline!B$36)*Baseline!F$88 )</f>
        <v>0.03310478847</v>
      </c>
      <c r="BD36" s="51">
        <f>AI36 * ( (1-Baseline!F$88-Baseline!F$87) + (1-Baseline!B$36)*Baseline!F$88 )</f>
        <v>0.0004167960782</v>
      </c>
      <c r="BE36" s="51">
        <f t="shared" si="7"/>
        <v>0.03496035834</v>
      </c>
      <c r="BF36" s="51">
        <f>AK36 * ( (1-Baseline!H$88-Baseline!H$87) + (1-Baseline!B$36)*Baseline!H$88 )</f>
        <v>0.00002762139544</v>
      </c>
      <c r="BG36" s="51">
        <f>AL36 * ( (1-Baseline!H$88-Baseline!H$87) + (1-Baseline!B$36)*Baseline!H$88 )</f>
        <v>0.000210360156</v>
      </c>
      <c r="BH36" s="51">
        <f>AM36 * ( (1-Baseline!H$88-Baseline!H$87) + (1-Baseline!B$36)*Baseline!H$88 )</f>
        <v>0.00004532508208</v>
      </c>
      <c r="BI36" s="51">
        <f>AN36 * ( (1-Baseline!H$88-Baseline!H$87) + (1-Baseline!B$36)*Baseline!H$88 )</f>
        <v>0.02745880398</v>
      </c>
      <c r="BJ36" s="51">
        <f t="shared" si="8"/>
        <v>0.02774211061</v>
      </c>
      <c r="BK36" s="61"/>
      <c r="BL36" s="51">
        <f t="shared" si="19"/>
        <v>0.9457283932</v>
      </c>
      <c r="BM36" s="51">
        <f t="shared" si="20"/>
        <v>0.01867160629</v>
      </c>
      <c r="BN36" s="51">
        <f t="shared" si="21"/>
        <v>0.02961309513</v>
      </c>
      <c r="BO36" s="51">
        <f t="shared" si="22"/>
        <v>0.005986905378</v>
      </c>
      <c r="BP36" s="51">
        <f t="shared" si="9"/>
        <v>1</v>
      </c>
      <c r="BQ36" s="51">
        <f t="shared" si="23"/>
        <v>0.05824572124</v>
      </c>
      <c r="BR36" s="51">
        <f t="shared" si="24"/>
        <v>0.9142928607</v>
      </c>
      <c r="BS36" s="51">
        <f t="shared" si="25"/>
        <v>0.01341299969</v>
      </c>
      <c r="BT36" s="51">
        <f t="shared" si="26"/>
        <v>0.01404841838</v>
      </c>
      <c r="BU36" s="51">
        <f t="shared" si="10"/>
        <v>1</v>
      </c>
      <c r="BV36" s="51">
        <f t="shared" si="27"/>
        <v>0.03593653269</v>
      </c>
      <c r="BW36" s="51">
        <f t="shared" si="28"/>
        <v>0.00521790225</v>
      </c>
      <c r="BX36" s="51">
        <f t="shared" si="29"/>
        <v>0.9469236026</v>
      </c>
      <c r="BY36" s="51">
        <f t="shared" si="30"/>
        <v>0.01192196242</v>
      </c>
      <c r="BZ36" s="51">
        <f t="shared" si="11"/>
        <v>1</v>
      </c>
      <c r="CA36" s="51">
        <f t="shared" si="31"/>
        <v>0.0009956486667</v>
      </c>
      <c r="CB36" s="51">
        <f t="shared" si="32"/>
        <v>0.007582701941</v>
      </c>
      <c r="CC36" s="51">
        <f t="shared" si="33"/>
        <v>0.001633800785</v>
      </c>
      <c r="CD36" s="51">
        <f t="shared" si="34"/>
        <v>0.9897878486</v>
      </c>
      <c r="CE36" s="51">
        <f t="shared" si="12"/>
        <v>1</v>
      </c>
      <c r="CF36" s="61"/>
      <c r="CG36" s="51">
        <f t="shared" si="35"/>
        <v>0.9457283932</v>
      </c>
      <c r="CH36" s="51">
        <f t="shared" si="36"/>
        <v>0.01867160629</v>
      </c>
      <c r="CI36" s="51">
        <f t="shared" si="37"/>
        <v>0.02961309513</v>
      </c>
      <c r="CJ36" s="51">
        <f t="shared" si="38"/>
        <v>0.005986905378</v>
      </c>
      <c r="CK36" s="51">
        <f t="shared" si="13"/>
        <v>1</v>
      </c>
      <c r="CL36" s="51">
        <f t="shared" si="39"/>
        <v>0.05824572124</v>
      </c>
      <c r="CM36" s="51">
        <f t="shared" si="40"/>
        <v>0.9142928607</v>
      </c>
      <c r="CN36" s="51">
        <f t="shared" si="41"/>
        <v>0.01341299969</v>
      </c>
      <c r="CO36" s="51">
        <f t="shared" si="42"/>
        <v>0.01404841838</v>
      </c>
      <c r="CP36" s="51">
        <f t="shared" si="14"/>
        <v>1</v>
      </c>
      <c r="CQ36" s="51">
        <f t="shared" si="43"/>
        <v>0.03593653269</v>
      </c>
      <c r="CR36" s="51">
        <f t="shared" si="44"/>
        <v>0.00521790225</v>
      </c>
      <c r="CS36" s="51">
        <f t="shared" si="45"/>
        <v>0.9469236026</v>
      </c>
      <c r="CT36" s="51">
        <f t="shared" si="46"/>
        <v>0.01192196242</v>
      </c>
      <c r="CU36" s="51">
        <f t="shared" si="15"/>
        <v>1</v>
      </c>
      <c r="CV36" s="51">
        <f t="shared" si="47"/>
        <v>0.0009956486667</v>
      </c>
      <c r="CW36" s="51">
        <f t="shared" si="48"/>
        <v>0.007582701941</v>
      </c>
      <c r="CX36" s="51">
        <f t="shared" si="49"/>
        <v>0.001633800785</v>
      </c>
      <c r="CY36" s="51">
        <f t="shared" si="50"/>
        <v>0.9897878486</v>
      </c>
      <c r="CZ36" s="51">
        <f t="shared" si="16"/>
        <v>1</v>
      </c>
      <c r="DA36" s="61"/>
      <c r="DB36" s="51">
        <f>(AQ36*Baseline!B$7 + AV36*Baseline!B$11 + BA36*Baseline!B$16 + BF36*Baseline!B$18)</f>
        <v>69851.00112</v>
      </c>
      <c r="DC36" s="51">
        <f>(AR36*Baseline!B$7 + AW36*Baseline!B$11 + BB36*Baseline!B$16 + BG36*Baseline!B$18)</f>
        <v>69788.59104</v>
      </c>
      <c r="DD36" s="51">
        <f>(AS36*Baseline!B$7 + AX36*Baseline!B$11 + BC36*Baseline!B$16 + BH36*Baseline!B$18)</f>
        <v>115738.197</v>
      </c>
      <c r="DE36" s="51">
        <f>(AT36*Baseline!B$7 + AY36*Baseline!B$11 + BD36*Baseline!B$16 + BI36*Baseline!B$18)</f>
        <v>1260037.919</v>
      </c>
      <c r="DF36" s="51">
        <f t="shared" si="17"/>
        <v>1515415.708</v>
      </c>
      <c r="DG36" s="61"/>
      <c r="DH36" s="51">
        <f t="shared" si="51"/>
        <v>0.04609362351</v>
      </c>
      <c r="DI36" s="51">
        <f t="shared" si="52"/>
        <v>0.04605244004</v>
      </c>
      <c r="DJ36" s="51">
        <f t="shared" si="53"/>
        <v>0.07637389292</v>
      </c>
      <c r="DK36" s="51">
        <f t="shared" si="54"/>
        <v>0.8314800435</v>
      </c>
      <c r="DL36" s="51">
        <f t="shared" si="18"/>
        <v>1</v>
      </c>
      <c r="DM36" s="61"/>
      <c r="DN36" s="51">
        <f>DH36 / (Baseline!B$7/Baseline!B$17)</f>
        <v>4.920191137</v>
      </c>
      <c r="DO36" s="51">
        <f>DI36 / (Baseline!B$11/Baseline!B$17)</f>
        <v>1.111727945</v>
      </c>
      <c r="DP36" s="51">
        <f>DJ36 / (Baseline!B$16/Baseline!B$17)</f>
        <v>1.180207453</v>
      </c>
      <c r="DQ36" s="51">
        <f>DK36 / (Baseline!B$18/Baseline!B$17)</f>
        <v>0.9400615941</v>
      </c>
      <c r="DR36" s="79"/>
      <c r="DS36" s="51">
        <f>(AU36*Baseline!B$34)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0.03236700237</v>
      </c>
      <c r="DT36" s="51">
        <f>(AZ36*Baseline!B$34) + (Baseline!D$88*(1-Baseline!D$89)*Baseline!B$35) + (Baseline!D$88*Baseline!D$89*((1-Baseline!D$90)*Baseline!B$40 + Baseline!D$90*Baseline!B$41))</f>
        <v>0.01087721123</v>
      </c>
      <c r="DU36" s="51">
        <f>(BE36*Baseline!B$34) + (Baseline!F$88*(1-Baseline!F$89)*Baseline!B$35) + (Baseline!F$88*Baseline!F$89*((1-Baseline!F$90)*Baseline!B$40 + Baseline!F$90*Baseline!B$41))</f>
        <v>0.01297469375</v>
      </c>
      <c r="DV36" s="51">
        <f>(BJ36*Baseline!B$34) + (Baseline!H$88*(1-Baseline!H$89)*Baseline!B$35) + (Baseline!H$88*Baseline!H$89*((1-Baseline!H$90)*Baseline!B$40 + Baseline!H$90*Baseline!B$41))</f>
        <v>0.009306316592</v>
      </c>
      <c r="DW36" s="51">
        <f>( DS36*Baseline!B$7 + DT36*Baseline!B$11 + DU36*Baseline!B$16 + DV36*Baseline!B$18 ) / Baseline!B$17</f>
        <v>0.009824817096</v>
      </c>
    </row>
    <row r="37">
      <c r="A37" s="4" t="s">
        <v>37</v>
      </c>
      <c r="B37" s="45">
        <f>MIN( MAX( NORMINV( MCrands!B37, (B$5+B$4)/2, (B$5-B$4)/3.29 ), 0 ), 1 )</f>
        <v>0.343943962</v>
      </c>
      <c r="C37" s="45">
        <f>MAX( NORMINV( MCrands!C37, (C$5+C$4)/2, (C$5-C$4)/3.29 ), 0 )</f>
        <v>2.74693006</v>
      </c>
      <c r="D37" s="41"/>
      <c r="E37" s="43">
        <f>Baseline!B$33 * (C37 * Baseline!B$66*Baseline!B$66/Baseline!B$73 + Baseline!B$52*Baseline!B$52/Baseline!B$74 + Baseline!B$53*Baseline!B$53/Baseline!B$75 + Baseline!B$54*Baseline!B$54/Baseline!B$76)</f>
        <v>0.00001948957499</v>
      </c>
      <c r="F37" s="43">
        <f>Baseline!B$33 * (C37 * Baseline!B$66*Baseline!B$57/Baseline!B$73 + Baseline!B$52*Baseline!B$67/Baseline!B$74 + Baseline!B$53*Baseline!B$55/Baseline!B$75 + Baseline!B$54*Baseline!B$56/Baseline!B$76)</f>
        <v>0.0000001999451692</v>
      </c>
      <c r="G37" s="45">
        <f>Baseline!B$33 * (C37 * Baseline!B$66*Baseline!B$58/Baseline!B$73 + Baseline!B$52*Baseline!B$59/Baseline!B$74 + Baseline!B$53*Baseline!B$68/Baseline!B$75 + Baseline!B$54*Baseline!B$60/Baseline!B$76)</f>
        <v>0.0000001687945663</v>
      </c>
      <c r="H37" s="43">
        <f>Baseline!B$33 * (C37 * Baseline!B$66*Baseline!B$61/Baseline!B$73 + Baseline!B$52*Baseline!B$62/Baseline!B$74 + Baseline!B$53*Baseline!B$63/Baseline!B$75 + Baseline!B$54*Baseline!B$69/Baseline!B$76)</f>
        <v>0.000000003417520331</v>
      </c>
      <c r="I37" s="43">
        <f>Baseline!B$33 * (C37 * Baseline!B$57*Baseline!B$66/Baseline!B$73 + Baseline!B$67*Baseline!B$52/Baseline!B$74 + Baseline!B$55*Baseline!B$53/Baseline!B$75 + Baseline!B$56*Baseline!B$54/Baseline!B$76)</f>
        <v>0.0000001999451692</v>
      </c>
      <c r="J37" s="45">
        <f>Baseline!B$33 * (C37 * Baseline!B$57*Baseline!B$57/Baseline!B$73 + Baseline!B$67*Baseline!B$67/Baseline!B$74 + Baseline!B$55*Baseline!B$55/Baseline!B$75 + Baseline!B$56*Baseline!B$56/Baseline!B$76)</f>
        <v>0.000001763813812</v>
      </c>
      <c r="K37" s="43">
        <f>Baseline!B$33 * (C37 * Baseline!B$57*Baseline!B$58/Baseline!B$73 + Baseline!B$67*Baseline!B$59/Baseline!B$74 + Baseline!B$55*Baseline!B$68/Baseline!B$75 + Baseline!B$56*Baseline!B$60/Baseline!B$76)</f>
        <v>0.00000001374193996</v>
      </c>
      <c r="L37" s="45">
        <f>Baseline!B$33 * (C37 * Baseline!B$57*Baseline!B$61/Baseline!B$73 + Baseline!B$67*Baseline!B$62/Baseline!B$74 + Baseline!B$55*Baseline!B$63/Baseline!B$75 + Baseline!B$56*Baseline!B$69/Baseline!B$76)</f>
        <v>0.00000001439285387</v>
      </c>
      <c r="M37" s="43">
        <f>Baseline!B$33 * (C37 * Baseline!B$58*Baseline!B$66/Baseline!B$73 + Baseline!B$59*Baseline!B$52/Baseline!B$74 + Baseline!B$68*Baseline!B$53/Baseline!B$75 + Baseline!B$60*Baseline!B$54/Baseline!B$76)</f>
        <v>0.0000001687945663</v>
      </c>
      <c r="N37" s="45">
        <f>Baseline!B$33 * (C37 * Baseline!B$58*Baseline!B$57/Baseline!B$73 + Baseline!B$59*Baseline!B$67/Baseline!B$74 + Baseline!B$68*Baseline!B$55/Baseline!B$75 + Baseline!B$60*Baseline!B$56/Baseline!B$76)</f>
        <v>0.00000001374193996</v>
      </c>
      <c r="O37" s="45">
        <f>Baseline!B$33 * (C37 * Baseline!B$58*Baseline!B$58/Baseline!B$73 + Baseline!B$59*Baseline!B$59/Baseline!B$74 + Baseline!B$68*Baseline!B$68/Baseline!B$75 + Baseline!B$60*Baseline!B$60/Baseline!B$76)</f>
        <v>0.000001324390322</v>
      </c>
      <c r="P37" s="43">
        <f>Baseline!B$33 * (C37 * Baseline!B$58*Baseline!B$61/Baseline!B$73 + Baseline!B$59*Baseline!B$62/Baseline!B$74 + Baseline!B$68*Baseline!B$63/Baseline!B$75 + Baseline!B$60*Baseline!B$69/Baseline!B$76)</f>
        <v>0.00000000164694676</v>
      </c>
      <c r="Q37" s="43">
        <f>Baseline!B$33 * (C37 * Baseline!B$61*Baseline!B$66/Baseline!B$73 + Baseline!B$62*Baseline!B$52/Baseline!B$74 + Baseline!B$63*Baseline!B$53/Baseline!B$75 + Baseline!B$69*Baseline!B$54/Baseline!B$76)</f>
        <v>0.000000003417520331</v>
      </c>
      <c r="R37" s="43">
        <f>Baseline!B$33 * (C37 * Baseline!B$61*Baseline!B$57/Baseline!B$73 + Baseline!B$62*Baseline!B$67/Baseline!B$74 + Baseline!B$63*Baseline!B$55/Baseline!B$75 + Baseline!B$69*Baseline!B$56/Baseline!B$76)</f>
        <v>0.00000001439285387</v>
      </c>
      <c r="S37" s="43">
        <f>Baseline!B$33 * (C37 * Baseline!B$61*Baseline!B$58/Baseline!B$73 + Baseline!B$62*Baseline!B$59/Baseline!B$74 + Baseline!B$63*Baseline!B$68/Baseline!B$75 + Baseline!B$69*Baseline!B$60/Baseline!B$76)</f>
        <v>0.00000000164694676</v>
      </c>
      <c r="T37" s="43">
        <f>Baseline!B$33 * (C37 * Baseline!B$61*Baseline!B$61/Baseline!B$73 + Baseline!B$62*Baseline!B$62/Baseline!B$74 + Baseline!B$63*Baseline!B$63/Baseline!B$75 + Baseline!B$69*Baseline!B$69/Baseline!B$76)</f>
        <v>0.00000009854654559</v>
      </c>
      <c r="U37" s="41"/>
      <c r="V37" s="43">
        <f>E37 * ( Baseline!B$87 * Baseline!B$7 )</f>
        <v>0.2022822988</v>
      </c>
      <c r="W37" s="43">
        <f>F37 * ( Baseline!D$87 * Baseline!B$11 )</f>
        <v>0.003688307696</v>
      </c>
      <c r="X37" s="43">
        <f>G37 * ( Baseline!F$87 * Baseline!B$16 )</f>
        <v>0.005863040425</v>
      </c>
      <c r="Y37" s="43">
        <f>H37 * ( Baseline!H$87 * Baseline!B$18 )</f>
        <v>0.001201851223</v>
      </c>
      <c r="Z37" s="51">
        <f t="shared" si="1"/>
        <v>0.2130354982</v>
      </c>
      <c r="AA37" s="43">
        <f>I37 * ( Baseline!B$87 * Baseline!B$7 )</f>
        <v>0.002075230911</v>
      </c>
      <c r="AB37" s="45">
        <f>J37 * ( Baseline!D$87 * Baseline!B$11 )</f>
        <v>0.03253636026</v>
      </c>
      <c r="AC37" s="45">
        <f>K37 * ( Baseline!F$87 * Baseline!B$16 )</f>
        <v>0.0004773231227</v>
      </c>
      <c r="AD37" s="45">
        <f>L37 * ( Baseline!F$87 * Baseline!B$16 )</f>
        <v>0.0004999324677</v>
      </c>
      <c r="AE37" s="51">
        <f t="shared" si="2"/>
        <v>0.03558884676</v>
      </c>
      <c r="AF37" s="51">
        <f>M37 * ( Baseline!B$87 * Baseline!B$7 )</f>
        <v>0.001751918804</v>
      </c>
      <c r="AG37" s="51">
        <f>N37 * ( Baseline!D$87 * Baseline!B$11 )</f>
        <v>0.0002534920103</v>
      </c>
      <c r="AH37" s="51">
        <f>O37 * ( Baseline!F$87 * Baseline!B$16 )</f>
        <v>0.04600239312</v>
      </c>
      <c r="AI37" s="51">
        <f>P37 * ( Baseline!H$87 * Baseline!B$18 )</f>
        <v>0.000579187477</v>
      </c>
      <c r="AJ37" s="51">
        <f t="shared" si="3"/>
        <v>0.04858699141</v>
      </c>
      <c r="AK37" s="51">
        <f>Q37 * ( Baseline!B$87 * Baseline!B$7 )</f>
        <v>0.00003547044352</v>
      </c>
      <c r="AL37" s="51">
        <f>R37 * ( Baseline!D$87 * Baseline!B$11 )</f>
        <v>0.0002654991561</v>
      </c>
      <c r="AM37" s="51">
        <f>S37 * ( Baseline!F$87 * Baseline!B$16 )</f>
        <v>0.00005720631679</v>
      </c>
      <c r="AN37" s="51">
        <f>T37 * ( Baseline!H$87 * Baseline!B$18 )</f>
        <v>0.03465620534</v>
      </c>
      <c r="AO37" s="51">
        <f t="shared" si="4"/>
        <v>0.03501438125</v>
      </c>
      <c r="AP37" s="61"/>
      <c r="AQ37" s="51">
        <f>V37 * ( (1-Baseline!B$88-Baseline!B$87) + (1-B37)*Baseline!B$88 )</f>
        <v>0.1360327976</v>
      </c>
      <c r="AR37" s="51">
        <f>W37 * ( (1-Baseline!B$88-Baseline!B$87) + (1-B37)*Baseline!B$88 )</f>
        <v>0.002480349577</v>
      </c>
      <c r="AS37" s="51">
        <f>X37 * ( (1-Baseline!B$88-Baseline!B$87) + (1-B37)*Baseline!B$88 )</f>
        <v>0.003942835315</v>
      </c>
      <c r="AT37" s="51">
        <f>Y37 * ( (1-Baseline!B$88-Baseline!B$87) + (1-B37)*Baseline!B$88 )</f>
        <v>0.0008082327773</v>
      </c>
      <c r="AU37" s="51">
        <f t="shared" si="5"/>
        <v>0.1432642153</v>
      </c>
      <c r="AV37" s="51">
        <f>AA37 * ( (1-Baseline!D$88-Baseline!D$87) + (1-B37)*Baseline!D$88 )</f>
        <v>0.001737614718</v>
      </c>
      <c r="AW37" s="51">
        <f>AB37 * ( (1-Baseline!D$88-Baseline!D$87) + (1-B37)*Baseline!D$88 )</f>
        <v>0.02724306878</v>
      </c>
      <c r="AX37" s="51">
        <f>AC37 * ( (1-Baseline!D$88-Baseline!D$87) + (1-B37)*Baseline!D$88 )</f>
        <v>0.0003996681422</v>
      </c>
      <c r="AY37" s="51">
        <f>AD37 * ( (1-Baseline!D$88-Baseline!D$87) + (1-B37)*Baseline!D$88 )</f>
        <v>0.000418599207</v>
      </c>
      <c r="AZ37" s="51">
        <f t="shared" si="6"/>
        <v>0.02979895084</v>
      </c>
      <c r="BA37" s="51">
        <f>AF37 * ( (1-Baseline!F$88-Baseline!F$87) + (1-Baseline!B$36)*Baseline!F$88 )</f>
        <v>0.001260736833</v>
      </c>
      <c r="BB37" s="51">
        <f>AG37 * ( (1-Baseline!F$88-Baseline!F$87) + (1-Baseline!B$36)*Baseline!F$88 )</f>
        <v>0.0001824209624</v>
      </c>
      <c r="BC37" s="51">
        <f>AH37 * ( (1-Baseline!F$88-Baseline!F$87) + (1-Baseline!B$36)*Baseline!F$88 )</f>
        <v>0.03310479416</v>
      </c>
      <c r="BD37" s="51">
        <f>AI37 * ( (1-Baseline!F$88-Baseline!F$87) + (1-Baseline!B$36)*Baseline!F$88 )</f>
        <v>0.0004168018425</v>
      </c>
      <c r="BE37" s="51">
        <f t="shared" si="7"/>
        <v>0.0349647538</v>
      </c>
      <c r="BF37" s="51">
        <f>AK37 * ( (1-Baseline!H$88-Baseline!H$87) + (1-Baseline!B$36)*Baseline!H$88 )</f>
        <v>0.00002810394181</v>
      </c>
      <c r="BG37" s="51">
        <f>AL37 * ( (1-Baseline!H$88-Baseline!H$87) + (1-Baseline!B$36)*Baseline!H$88 )</f>
        <v>0.0002103602914</v>
      </c>
      <c r="BH37" s="51">
        <f>AM37 * ( (1-Baseline!H$88-Baseline!H$87) + (1-Baseline!B$36)*Baseline!H$88 )</f>
        <v>0.00004532570892</v>
      </c>
      <c r="BI37" s="51">
        <f>AN37 * ( (1-Baseline!H$88-Baseline!H$87) + (1-Baseline!B$36)*Baseline!H$88 )</f>
        <v>0.02745880461</v>
      </c>
      <c r="BJ37" s="51">
        <f t="shared" si="8"/>
        <v>0.02774259455</v>
      </c>
      <c r="BK37" s="61"/>
      <c r="BL37" s="51">
        <f t="shared" si="19"/>
        <v>0.9495239083</v>
      </c>
      <c r="BM37" s="51">
        <f t="shared" si="20"/>
        <v>0.0173131132</v>
      </c>
      <c r="BN37" s="51">
        <f t="shared" si="21"/>
        <v>0.02752142471</v>
      </c>
      <c r="BO37" s="51">
        <f t="shared" si="22"/>
        <v>0.005641553794</v>
      </c>
      <c r="BP37" s="51">
        <f t="shared" si="9"/>
        <v>1</v>
      </c>
      <c r="BQ37" s="51">
        <f t="shared" si="23"/>
        <v>0.05831127165</v>
      </c>
      <c r="BR37" s="51">
        <f t="shared" si="24"/>
        <v>0.9142291257</v>
      </c>
      <c r="BS37" s="51">
        <f t="shared" si="25"/>
        <v>0.01341215482</v>
      </c>
      <c r="BT37" s="51">
        <f t="shared" si="26"/>
        <v>0.01404744782</v>
      </c>
      <c r="BU37" s="51">
        <f t="shared" si="10"/>
        <v>1</v>
      </c>
      <c r="BV37" s="51">
        <f t="shared" si="27"/>
        <v>0.03605736336</v>
      </c>
      <c r="BW37" s="51">
        <f t="shared" si="28"/>
        <v>0.005217281478</v>
      </c>
      <c r="BX37" s="51">
        <f t="shared" si="29"/>
        <v>0.9468047266</v>
      </c>
      <c r="BY37" s="51">
        <f t="shared" si="30"/>
        <v>0.01192062855</v>
      </c>
      <c r="BZ37" s="51">
        <f t="shared" si="11"/>
        <v>1</v>
      </c>
      <c r="CA37" s="51">
        <f t="shared" si="31"/>
        <v>0.001013024999</v>
      </c>
      <c r="CB37" s="51">
        <f t="shared" si="32"/>
        <v>0.007582574549</v>
      </c>
      <c r="CC37" s="51">
        <f t="shared" si="33"/>
        <v>0.001633794879</v>
      </c>
      <c r="CD37" s="51">
        <f t="shared" si="34"/>
        <v>0.9897706056</v>
      </c>
      <c r="CE37" s="51">
        <f t="shared" si="12"/>
        <v>1</v>
      </c>
      <c r="CF37" s="61"/>
      <c r="CG37" s="51">
        <f t="shared" si="35"/>
        <v>0.9495239083</v>
      </c>
      <c r="CH37" s="51">
        <f t="shared" si="36"/>
        <v>0.0173131132</v>
      </c>
      <c r="CI37" s="51">
        <f t="shared" si="37"/>
        <v>0.02752142471</v>
      </c>
      <c r="CJ37" s="51">
        <f t="shared" si="38"/>
        <v>0.005641553794</v>
      </c>
      <c r="CK37" s="51">
        <f t="shared" si="13"/>
        <v>1</v>
      </c>
      <c r="CL37" s="51">
        <f t="shared" si="39"/>
        <v>0.05831127165</v>
      </c>
      <c r="CM37" s="51">
        <f t="shared" si="40"/>
        <v>0.9142291257</v>
      </c>
      <c r="CN37" s="51">
        <f t="shared" si="41"/>
        <v>0.01341215482</v>
      </c>
      <c r="CO37" s="51">
        <f t="shared" si="42"/>
        <v>0.01404744782</v>
      </c>
      <c r="CP37" s="51">
        <f t="shared" si="14"/>
        <v>1</v>
      </c>
      <c r="CQ37" s="51">
        <f t="shared" si="43"/>
        <v>0.03605736336</v>
      </c>
      <c r="CR37" s="51">
        <f t="shared" si="44"/>
        <v>0.005217281478</v>
      </c>
      <c r="CS37" s="51">
        <f t="shared" si="45"/>
        <v>0.9468047266</v>
      </c>
      <c r="CT37" s="51">
        <f t="shared" si="46"/>
        <v>0.01192062855</v>
      </c>
      <c r="CU37" s="51">
        <f t="shared" si="15"/>
        <v>1</v>
      </c>
      <c r="CV37" s="51">
        <f t="shared" si="47"/>
        <v>0.001013024999</v>
      </c>
      <c r="CW37" s="51">
        <f t="shared" si="48"/>
        <v>0.007582574549</v>
      </c>
      <c r="CX37" s="51">
        <f t="shared" si="49"/>
        <v>0.001633794879</v>
      </c>
      <c r="CY37" s="51">
        <f t="shared" si="50"/>
        <v>0.9897706056</v>
      </c>
      <c r="CZ37" s="51">
        <f t="shared" si="16"/>
        <v>1</v>
      </c>
      <c r="DA37" s="61"/>
      <c r="DB37" s="51">
        <f>(AQ37*Baseline!B$7 + AV37*Baseline!B$11 + BA37*Baseline!B$16 + BF37*Baseline!B$18)</f>
        <v>75212.9258</v>
      </c>
      <c r="DC37" s="51">
        <f>(AR37*Baseline!B$7 + AW37*Baseline!B$11 + BB37*Baseline!B$16 + BG37*Baseline!B$18)</f>
        <v>69870.91594</v>
      </c>
      <c r="DD37" s="51">
        <f>(AS37*Baseline!B$7 + AX37*Baseline!B$11 + BC37*Baseline!B$16 + BH37*Baseline!B$18)</f>
        <v>115752.2366</v>
      </c>
      <c r="DE37" s="51">
        <f>(AT37*Baseline!B$7 + AY37*Baseline!B$11 + BD37*Baseline!B$16 + BI37*Baseline!B$18)</f>
        <v>1260047.136</v>
      </c>
      <c r="DF37" s="51">
        <f t="shared" si="17"/>
        <v>1520883.215</v>
      </c>
      <c r="DG37" s="61"/>
      <c r="DH37" s="51">
        <f t="shared" si="51"/>
        <v>0.04945345249</v>
      </c>
      <c r="DI37" s="51">
        <f t="shared" si="52"/>
        <v>0.04594101326</v>
      </c>
      <c r="DJ37" s="51">
        <f t="shared" si="53"/>
        <v>0.07610856342</v>
      </c>
      <c r="DK37" s="51">
        <f t="shared" si="54"/>
        <v>0.8284969708</v>
      </c>
      <c r="DL37" s="51">
        <f t="shared" si="18"/>
        <v>1</v>
      </c>
      <c r="DM37" s="61"/>
      <c r="DN37" s="51">
        <f>DH37 / (Baseline!B$7/Baseline!B$17)</f>
        <v>5.278830782</v>
      </c>
      <c r="DO37" s="51">
        <f>DI37 / (Baseline!B$11/Baseline!B$17)</f>
        <v>1.109038049</v>
      </c>
      <c r="DP37" s="51">
        <f>DJ37 / (Baseline!B$16/Baseline!B$17)</f>
        <v>1.17610731</v>
      </c>
      <c r="DQ37" s="51">
        <f>DK37 / (Baseline!B$18/Baseline!B$17)</f>
        <v>0.936688967</v>
      </c>
      <c r="DR37" s="79"/>
      <c r="DS37" s="51">
        <f>(AU37*Baseline!B$34)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0.03401916354</v>
      </c>
      <c r="DT37" s="51">
        <f>(AZ37*Baseline!B$34) + (Baseline!D$88*(1-Baseline!D$89)*Baseline!B$35) + (Baseline!D$88*Baseline!D$89*((1-Baseline!D$90)*Baseline!B$40 + Baseline!D$90*Baseline!B$41))</f>
        <v>0.01088341063</v>
      </c>
      <c r="DU37" s="51">
        <f>(BE37*Baseline!B$34) + (Baseline!F$88*(1-Baseline!F$89)*Baseline!B$35) + (Baseline!F$88*Baseline!F$89*((1-Baseline!F$90)*Baseline!B$40 + Baseline!F$90*Baseline!B$41))</f>
        <v>0.01297535307</v>
      </c>
      <c r="DV37" s="51">
        <f>(BJ37*Baseline!B$34) + (Baseline!H$88*(1-Baseline!H$89)*Baseline!B$35) + (Baseline!H$88*Baseline!H$89*((1-Baseline!H$90)*Baseline!B$40 + Baseline!H$90*Baseline!B$41))</f>
        <v>0.009306389183</v>
      </c>
      <c r="DW37" s="51">
        <f>( DS37*Baseline!B$7 + DT37*Baseline!B$11 + DU37*Baseline!B$16 + DV37*Baseline!B$18 ) / Baseline!B$17</f>
        <v>0.009840658647</v>
      </c>
    </row>
    <row r="38">
      <c r="A38" s="4" t="s">
        <v>39</v>
      </c>
      <c r="B38" s="45">
        <f>MIN( MAX( NORMINV( MCrands!B38, (B$5+B$4)/2, (B$5-B$4)/3.29 ), 0 ), 1 )</f>
        <v>0.3843010306</v>
      </c>
      <c r="C38" s="45">
        <f>MAX( NORMINV( MCrands!C38, (C$5+C$4)/2, (C$5-C$4)/3.29 ), 0 )</f>
        <v>2.204323683</v>
      </c>
      <c r="D38" s="41"/>
      <c r="E38" s="43">
        <f>Baseline!B$33 * (C38 * Baseline!B$66*Baseline!B$66/Baseline!B$73 + Baseline!B$52*Baseline!B$52/Baseline!B$74 + Baseline!B$53*Baseline!B$53/Baseline!B$75 + Baseline!B$54*Baseline!B$54/Baseline!B$76)</f>
        <v>0.00001564790882</v>
      </c>
      <c r="F38" s="43">
        <f>Baseline!B$33 * (C38 * Baseline!B$66*Baseline!B$57/Baseline!B$73 + Baseline!B$52*Baseline!B$67/Baseline!B$74 + Baseline!B$53*Baseline!B$55/Baseline!B$75 + Baseline!B$54*Baseline!B$56/Baseline!B$76)</f>
        <v>0.0000001993385904</v>
      </c>
      <c r="G38" s="45">
        <f>Baseline!B$33 * (C38 * Baseline!B$66*Baseline!B$58/Baseline!B$73 + Baseline!B$52*Baseline!B$59/Baseline!B$74 + Baseline!B$53*Baseline!B$68/Baseline!B$75 + Baseline!B$54*Baseline!B$60/Baseline!B$76)</f>
        <v>0.0000001673033933</v>
      </c>
      <c r="H38" s="43">
        <f>Baseline!B$33 * (C38 * Baseline!B$66*Baseline!B$61/Baseline!B$73 + Baseline!B$52*Baseline!B$62/Baseline!B$74 + Baseline!B$53*Baseline!B$63/Baseline!B$75 + Baseline!B$54*Baseline!B$69/Baseline!B$76)</f>
        <v>0.000000003268403026</v>
      </c>
      <c r="I38" s="43">
        <f>Baseline!B$33 * (C38 * Baseline!B$57*Baseline!B$66/Baseline!B$73 + Baseline!B$67*Baseline!B$52/Baseline!B$74 + Baseline!B$55*Baseline!B$53/Baseline!B$75 + Baseline!B$56*Baseline!B$54/Baseline!B$76)</f>
        <v>0.0000001993385904</v>
      </c>
      <c r="J38" s="45">
        <f>Baseline!B$33 * (C38 * Baseline!B$57*Baseline!B$57/Baseline!B$73 + Baseline!B$67*Baseline!B$67/Baseline!B$74 + Baseline!B$55*Baseline!B$55/Baseline!B$75 + Baseline!B$56*Baseline!B$56/Baseline!B$76)</f>
        <v>0.000001763813716</v>
      </c>
      <c r="K38" s="43">
        <f>Baseline!B$33 * (C38 * Baseline!B$57*Baseline!B$58/Baseline!B$73 + Baseline!B$67*Baseline!B$59/Baseline!B$74 + Baseline!B$55*Baseline!B$68/Baseline!B$75 + Baseline!B$56*Baseline!B$60/Baseline!B$76)</f>
        <v>0.00000001374170451</v>
      </c>
      <c r="L38" s="45">
        <f>Baseline!B$33 * (C38 * Baseline!B$57*Baseline!B$61/Baseline!B$73 + Baseline!B$67*Baseline!B$62/Baseline!B$74 + Baseline!B$55*Baseline!B$63/Baseline!B$75 + Baseline!B$56*Baseline!B$69/Baseline!B$76)</f>
        <v>0.00000001439283033</v>
      </c>
      <c r="M38" s="43">
        <f>Baseline!B$33 * (C38 * Baseline!B$58*Baseline!B$66/Baseline!B$73 + Baseline!B$59*Baseline!B$52/Baseline!B$74 + Baseline!B$68*Baseline!B$53/Baseline!B$75 + Baseline!B$60*Baseline!B$54/Baseline!B$76)</f>
        <v>0.0000001673033933</v>
      </c>
      <c r="N38" s="45">
        <f>Baseline!B$33 * (C38 * Baseline!B$58*Baseline!B$57/Baseline!B$73 + Baseline!B$59*Baseline!B$67/Baseline!B$74 + Baseline!B$68*Baseline!B$55/Baseline!B$75 + Baseline!B$60*Baseline!B$56/Baseline!B$76)</f>
        <v>0.00000001374170451</v>
      </c>
      <c r="O38" s="45">
        <f>Baseline!B$33 * (C38 * Baseline!B$58*Baseline!B$58/Baseline!B$73 + Baseline!B$59*Baseline!B$59/Baseline!B$74 + Baseline!B$68*Baseline!B$68/Baseline!B$75 + Baseline!B$60*Baseline!B$60/Baseline!B$76)</f>
        <v>0.000001324389743</v>
      </c>
      <c r="P38" s="43">
        <f>Baseline!B$33 * (C38 * Baseline!B$58*Baseline!B$61/Baseline!B$73 + Baseline!B$59*Baseline!B$62/Baseline!B$74 + Baseline!B$68*Baseline!B$63/Baseline!B$75 + Baseline!B$60*Baseline!B$69/Baseline!B$76)</f>
        <v>0.000000001646888879</v>
      </c>
      <c r="Q38" s="43">
        <f>Baseline!B$33 * (C38 * Baseline!B$61*Baseline!B$66/Baseline!B$73 + Baseline!B$62*Baseline!B$52/Baseline!B$74 + Baseline!B$63*Baseline!B$53/Baseline!B$75 + Baseline!B$69*Baseline!B$54/Baseline!B$76)</f>
        <v>0.000000003268403026</v>
      </c>
      <c r="R38" s="43">
        <f>Baseline!B$33 * (C38 * Baseline!B$61*Baseline!B$57/Baseline!B$73 + Baseline!B$62*Baseline!B$67/Baseline!B$74 + Baseline!B$63*Baseline!B$55/Baseline!B$75 + Baseline!B$69*Baseline!B$56/Baseline!B$76)</f>
        <v>0.00000001439283033</v>
      </c>
      <c r="S38" s="43">
        <f>Baseline!B$33 * (C38 * Baseline!B$61*Baseline!B$58/Baseline!B$73 + Baseline!B$62*Baseline!B$59/Baseline!B$74 + Baseline!B$63*Baseline!B$68/Baseline!B$75 + Baseline!B$69*Baseline!B$60/Baseline!B$76)</f>
        <v>0.000000001646888879</v>
      </c>
      <c r="T38" s="43">
        <f>Baseline!B$33 * (C38 * Baseline!B$61*Baseline!B$61/Baseline!B$73 + Baseline!B$62*Baseline!B$62/Baseline!B$74 + Baseline!B$63*Baseline!B$63/Baseline!B$75 + Baseline!B$69*Baseline!B$69/Baseline!B$76)</f>
        <v>0.0000000985465398</v>
      </c>
      <c r="U38" s="41"/>
      <c r="V38" s="43">
        <f>E38 * ( Baseline!B$87 * Baseline!B$7 )</f>
        <v>0.1624096457</v>
      </c>
      <c r="W38" s="43">
        <f>F38 * ( Baseline!D$87 * Baseline!B$11 )</f>
        <v>0.003677118381</v>
      </c>
      <c r="X38" s="43">
        <f>G38 * ( Baseline!F$87 * Baseline!B$16 )</f>
        <v>0.005811244872</v>
      </c>
      <c r="Y38" s="43">
        <f>H38 * ( Baseline!H$87 * Baseline!B$18 )</f>
        <v>0.001149410623</v>
      </c>
      <c r="Z38" s="51">
        <f t="shared" si="1"/>
        <v>0.1730474195</v>
      </c>
      <c r="AA38" s="43">
        <f>I38 * ( Baseline!B$87 * Baseline!B$7 )</f>
        <v>0.002068935229</v>
      </c>
      <c r="AB38" s="45">
        <f>J38 * ( Baseline!D$87 * Baseline!B$11 )</f>
        <v>0.03253635849</v>
      </c>
      <c r="AC38" s="45">
        <f>K38 * ( Baseline!F$87 * Baseline!B$16 )</f>
        <v>0.0004773149444</v>
      </c>
      <c r="AD38" s="45">
        <f>L38 * ( Baseline!F$87 * Baseline!B$16 )</f>
        <v>0.0004999316499</v>
      </c>
      <c r="AE38" s="51">
        <f t="shared" si="2"/>
        <v>0.03558254032</v>
      </c>
      <c r="AF38" s="51">
        <f>M38 * ( Baseline!B$87 * Baseline!B$7 )</f>
        <v>0.001736441919</v>
      </c>
      <c r="AG38" s="51">
        <f>N38 * ( Baseline!D$87 * Baseline!B$11 )</f>
        <v>0.0002534876671</v>
      </c>
      <c r="AH38" s="51">
        <f>O38 * ( Baseline!F$87 * Baseline!B$16 )</f>
        <v>0.04600237301</v>
      </c>
      <c r="AI38" s="51">
        <f>P38 * ( Baseline!H$87 * Baseline!B$18 )</f>
        <v>0.0005791671218</v>
      </c>
      <c r="AJ38" s="51">
        <f t="shared" si="3"/>
        <v>0.04857146972</v>
      </c>
      <c r="AK38" s="51">
        <f>Q38 * ( Baseline!B$87 * Baseline!B$7 )</f>
        <v>0.00003392275501</v>
      </c>
      <c r="AL38" s="51">
        <f>R38 * ( Baseline!D$87 * Baseline!B$11 )</f>
        <v>0.0002654987218</v>
      </c>
      <c r="AM38" s="51">
        <f>S38 * ( Baseline!F$87 * Baseline!B$16 )</f>
        <v>0.00005720430631</v>
      </c>
      <c r="AN38" s="51">
        <f>T38 * ( Baseline!H$87 * Baseline!B$18 )</f>
        <v>0.0346562033</v>
      </c>
      <c r="AO38" s="51">
        <f t="shared" si="4"/>
        <v>0.03501282908</v>
      </c>
      <c r="AP38" s="61"/>
      <c r="AQ38" s="51">
        <f>V38 * ( (1-Baseline!B$88-Baseline!B$87) + (1-B38)*Baseline!B$88 )</f>
        <v>0.1033854464</v>
      </c>
      <c r="AR38" s="51">
        <f>W38 * ( (1-Baseline!B$88-Baseline!B$87) + (1-B38)*Baseline!B$88 )</f>
        <v>0.002340750906</v>
      </c>
      <c r="AS38" s="51">
        <f>X38 * ( (1-Baseline!B$88-Baseline!B$87) + (1-B38)*Baseline!B$88 )</f>
        <v>0.003699276251</v>
      </c>
      <c r="AT38" s="51">
        <f>Y38 * ( (1-Baseline!B$88-Baseline!B$87) + (1-B38)*Baseline!B$88 )</f>
        <v>0.0007316827144</v>
      </c>
      <c r="AU38" s="51">
        <f t="shared" si="5"/>
        <v>0.1101571563</v>
      </c>
      <c r="AV38" s="51">
        <f>AA38 * ( (1-Baseline!D$88-Baseline!D$87) + (1-B38)*Baseline!D$88 )</f>
        <v>0.00169493699</v>
      </c>
      <c r="AW38" s="51">
        <f>AB38 * ( (1-Baseline!D$88-Baseline!D$87) + (1-B38)*Baseline!D$88 )</f>
        <v>0.02665481102</v>
      </c>
      <c r="AX38" s="51">
        <f>AC38 * ( (1-Baseline!D$88-Baseline!D$87) + (1-B38)*Baseline!D$88 )</f>
        <v>0.0003910314561</v>
      </c>
      <c r="AY38" s="51">
        <f>AD38 * ( (1-Baseline!D$88-Baseline!D$87) + (1-B38)*Baseline!D$88 )</f>
        <v>0.0004095597746</v>
      </c>
      <c r="AZ38" s="51">
        <f t="shared" si="6"/>
        <v>0.02915033924</v>
      </c>
      <c r="BA38" s="51">
        <f>AF38 * ( (1-Baseline!F$88-Baseline!F$87) + (1-Baseline!B$36)*Baseline!F$88 )</f>
        <v>0.001249599171</v>
      </c>
      <c r="BB38" s="51">
        <f>AG38 * ( (1-Baseline!F$88-Baseline!F$87) + (1-Baseline!B$36)*Baseline!F$88 )</f>
        <v>0.0001824178369</v>
      </c>
      <c r="BC38" s="51">
        <f>AH38 * ( (1-Baseline!F$88-Baseline!F$87) + (1-Baseline!B$36)*Baseline!F$88 )</f>
        <v>0.0331047797</v>
      </c>
      <c r="BD38" s="51">
        <f>AI38 * ( (1-Baseline!F$88-Baseline!F$87) + (1-Baseline!B$36)*Baseline!F$88 )</f>
        <v>0.0004167871942</v>
      </c>
      <c r="BE38" s="51">
        <f t="shared" si="7"/>
        <v>0.0349535839</v>
      </c>
      <c r="BF38" s="51">
        <f>AK38 * ( (1-Baseline!H$88-Baseline!H$87) + (1-Baseline!B$36)*Baseline!H$88 )</f>
        <v>0.00002687767725</v>
      </c>
      <c r="BG38" s="51">
        <f>AL38 * ( (1-Baseline!H$88-Baseline!H$87) + (1-Baseline!B$36)*Baseline!H$88 )</f>
        <v>0.0002103599473</v>
      </c>
      <c r="BH38" s="51">
        <f>AM38 * ( (1-Baseline!H$88-Baseline!H$87) + (1-Baseline!B$36)*Baseline!H$88 )</f>
        <v>0.00004532411598</v>
      </c>
      <c r="BI38" s="51">
        <f>AN38 * ( (1-Baseline!H$88-Baseline!H$87) + (1-Baseline!B$36)*Baseline!H$88 )</f>
        <v>0.027458803</v>
      </c>
      <c r="BJ38" s="51">
        <f t="shared" si="8"/>
        <v>0.02774136474</v>
      </c>
      <c r="BK38" s="61"/>
      <c r="BL38" s="51">
        <f t="shared" si="19"/>
        <v>0.9385268275</v>
      </c>
      <c r="BM38" s="51">
        <f t="shared" si="20"/>
        <v>0.02124919511</v>
      </c>
      <c r="BN38" s="51">
        <f t="shared" si="21"/>
        <v>0.033581806</v>
      </c>
      <c r="BO38" s="51">
        <f t="shared" si="22"/>
        <v>0.006642171414</v>
      </c>
      <c r="BP38" s="51">
        <f t="shared" si="9"/>
        <v>1</v>
      </c>
      <c r="BQ38" s="51">
        <f t="shared" si="23"/>
        <v>0.05814467463</v>
      </c>
      <c r="BR38" s="51">
        <f t="shared" si="24"/>
        <v>0.9143911088</v>
      </c>
      <c r="BS38" s="51">
        <f t="shared" si="25"/>
        <v>0.01341430208</v>
      </c>
      <c r="BT38" s="51">
        <f t="shared" si="26"/>
        <v>0.01404991452</v>
      </c>
      <c r="BU38" s="51">
        <f t="shared" si="10"/>
        <v>1</v>
      </c>
      <c r="BV38" s="51">
        <f t="shared" si="27"/>
        <v>0.03575024451</v>
      </c>
      <c r="BW38" s="51">
        <f t="shared" si="28"/>
        <v>0.005218859313</v>
      </c>
      <c r="BX38" s="51">
        <f t="shared" si="29"/>
        <v>0.9471068773</v>
      </c>
      <c r="BY38" s="51">
        <f t="shared" si="30"/>
        <v>0.01192401888</v>
      </c>
      <c r="BZ38" s="51">
        <f t="shared" si="11"/>
        <v>1</v>
      </c>
      <c r="CA38" s="51">
        <f t="shared" si="31"/>
        <v>0.0009688664382</v>
      </c>
      <c r="CB38" s="51">
        <f t="shared" si="32"/>
        <v>0.007582898291</v>
      </c>
      <c r="CC38" s="51">
        <f t="shared" si="33"/>
        <v>0.001633809886</v>
      </c>
      <c r="CD38" s="51">
        <f t="shared" si="34"/>
        <v>0.9898144254</v>
      </c>
      <c r="CE38" s="51">
        <f t="shared" si="12"/>
        <v>1</v>
      </c>
      <c r="CF38" s="61"/>
      <c r="CG38" s="51">
        <f t="shared" si="35"/>
        <v>0.9385268275</v>
      </c>
      <c r="CH38" s="51">
        <f t="shared" si="36"/>
        <v>0.02124919511</v>
      </c>
      <c r="CI38" s="51">
        <f t="shared" si="37"/>
        <v>0.033581806</v>
      </c>
      <c r="CJ38" s="51">
        <f t="shared" si="38"/>
        <v>0.006642171414</v>
      </c>
      <c r="CK38" s="51">
        <f t="shared" si="13"/>
        <v>1</v>
      </c>
      <c r="CL38" s="51">
        <f t="shared" si="39"/>
        <v>0.05814467463</v>
      </c>
      <c r="CM38" s="51">
        <f t="shared" si="40"/>
        <v>0.9143911088</v>
      </c>
      <c r="CN38" s="51">
        <f t="shared" si="41"/>
        <v>0.01341430208</v>
      </c>
      <c r="CO38" s="51">
        <f t="shared" si="42"/>
        <v>0.01404991452</v>
      </c>
      <c r="CP38" s="51">
        <f t="shared" si="14"/>
        <v>1</v>
      </c>
      <c r="CQ38" s="51">
        <f t="shared" si="43"/>
        <v>0.03575024451</v>
      </c>
      <c r="CR38" s="51">
        <f t="shared" si="44"/>
        <v>0.005218859313</v>
      </c>
      <c r="CS38" s="51">
        <f t="shared" si="45"/>
        <v>0.9471068773</v>
      </c>
      <c r="CT38" s="51">
        <f t="shared" si="46"/>
        <v>0.01192401888</v>
      </c>
      <c r="CU38" s="51">
        <f t="shared" si="15"/>
        <v>1</v>
      </c>
      <c r="CV38" s="51">
        <f t="shared" si="47"/>
        <v>0.0009688664382</v>
      </c>
      <c r="CW38" s="51">
        <f t="shared" si="48"/>
        <v>0.007582898291</v>
      </c>
      <c r="CX38" s="51">
        <f t="shared" si="49"/>
        <v>0.001633809886</v>
      </c>
      <c r="CY38" s="51">
        <f t="shared" si="50"/>
        <v>0.9898144254</v>
      </c>
      <c r="CZ38" s="51">
        <f t="shared" si="16"/>
        <v>1</v>
      </c>
      <c r="DA38" s="61"/>
      <c r="DB38" s="51">
        <f>(AQ38*Baseline!B$7 + AV38*Baseline!B$11 + BA38*Baseline!B$16 + BF38*Baseline!B$18)</f>
        <v>59193.97082</v>
      </c>
      <c r="DC38" s="51">
        <f>(AR38*Baseline!B$7 + AW38*Baseline!B$11 + BB38*Baseline!B$16 + BG38*Baseline!B$18)</f>
        <v>68541.63383</v>
      </c>
      <c r="DD38" s="51">
        <f>(AS38*Baseline!B$7 + AX38*Baseline!B$11 + BC38*Baseline!B$16 + BH38*Baseline!B$18)</f>
        <v>115615.4672</v>
      </c>
      <c r="DE38" s="51">
        <f>(AT38*Baseline!B$7 + AY38*Baseline!B$11 + BD38*Baseline!B$16 + BI38*Baseline!B$18)</f>
        <v>1259990.501</v>
      </c>
      <c r="DF38" s="51">
        <f t="shared" si="17"/>
        <v>1503341.573</v>
      </c>
      <c r="DG38" s="61"/>
      <c r="DH38" s="51">
        <f t="shared" si="51"/>
        <v>0.03937493108</v>
      </c>
      <c r="DI38" s="51">
        <f t="shared" si="52"/>
        <v>0.04559285465</v>
      </c>
      <c r="DJ38" s="51">
        <f t="shared" si="53"/>
        <v>0.07690565423</v>
      </c>
      <c r="DK38" s="51">
        <f t="shared" si="54"/>
        <v>0.83812656</v>
      </c>
      <c r="DL38" s="51">
        <f t="shared" si="18"/>
        <v>1</v>
      </c>
      <c r="DM38" s="61"/>
      <c r="DN38" s="51">
        <f>DH38 / (Baseline!B$7/Baseline!B$17)</f>
        <v>4.203014911</v>
      </c>
      <c r="DO38" s="51">
        <f>DI38 / (Baseline!B$11/Baseline!B$17)</f>
        <v>1.100633333</v>
      </c>
      <c r="DP38" s="51">
        <f>DJ38 / (Baseline!B$16/Baseline!B$17)</f>
        <v>1.188424772</v>
      </c>
      <c r="DQ38" s="51">
        <f>DK38 / (Baseline!B$18/Baseline!B$17)</f>
        <v>0.9475760677</v>
      </c>
      <c r="DR38" s="79"/>
      <c r="DS38" s="51">
        <f>(AU38*Baseline!B$34)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0.02905310469</v>
      </c>
      <c r="DT38" s="51">
        <f>(AZ38*Baseline!B$34) + (Baseline!D$88*(1-Baseline!D$89)*Baseline!B$35) + (Baseline!D$88*Baseline!D$89*((1-Baseline!D$90)*Baseline!B$40 + Baseline!D$90*Baseline!B$41))</f>
        <v>0.01078611889</v>
      </c>
      <c r="DU38" s="51">
        <f>(BE38*Baseline!B$34) + (Baseline!F$88*(1-Baseline!F$89)*Baseline!B$35) + (Baseline!F$88*Baseline!F$89*((1-Baseline!F$90)*Baseline!B$40 + Baseline!F$90*Baseline!B$41))</f>
        <v>0.01297367758</v>
      </c>
      <c r="DV38" s="51">
        <f>(BJ38*Baseline!B$34) + (Baseline!H$88*(1-Baseline!H$89)*Baseline!B$35) + (Baseline!H$88*Baseline!H$89*((1-Baseline!H$90)*Baseline!B$40 + Baseline!H$90*Baseline!B$41))</f>
        <v>0.009306204711</v>
      </c>
      <c r="DW38" s="51">
        <f>( DS38*Baseline!B$7 + DT38*Baseline!B$11 + DU38*Baseline!B$16 + DV38*Baseline!B$18 ) / Baseline!B$17</f>
        <v>0.009789833501</v>
      </c>
    </row>
    <row r="39">
      <c r="A39" s="4" t="s">
        <v>40</v>
      </c>
      <c r="B39" s="45">
        <f>MIN( MAX( NORMINV( MCrands!B39, (B$5+B$4)/2, (B$5-B$4)/3.29 ), 0 ), 1 )</f>
        <v>0.5146503069</v>
      </c>
      <c r="C39" s="45">
        <f>MAX( NORMINV( MCrands!C39, (C$5+C$4)/2, (C$5-C$4)/3.29 ), 0 )</f>
        <v>2.515977918</v>
      </c>
      <c r="D39" s="41"/>
      <c r="E39" s="43">
        <f>Baseline!B$33 * (C39 * Baseline!B$66*Baseline!B$66/Baseline!B$73 + Baseline!B$52*Baseline!B$52/Baseline!B$74 + Baseline!B$53*Baseline!B$53/Baseline!B$75 + Baseline!B$54*Baseline!B$54/Baseline!B$76)</f>
        <v>0.00001785442829</v>
      </c>
      <c r="F39" s="43">
        <f>Baseline!B$33 * (C39 * Baseline!B$66*Baseline!B$57/Baseline!B$73 + Baseline!B$52*Baseline!B$67/Baseline!B$74 + Baseline!B$53*Baseline!B$55/Baseline!B$75 + Baseline!B$54*Baseline!B$56/Baseline!B$76)</f>
        <v>0.0000001996869882</v>
      </c>
      <c r="G39" s="45">
        <f>Baseline!B$33 * (C39 * Baseline!B$66*Baseline!B$58/Baseline!B$73 + Baseline!B$52*Baseline!B$59/Baseline!B$74 + Baseline!B$53*Baseline!B$68/Baseline!B$75 + Baseline!B$54*Baseline!B$60/Baseline!B$76)</f>
        <v>0.0000001681598712</v>
      </c>
      <c r="H39" s="43">
        <f>Baseline!B$33 * (C39 * Baseline!B$66*Baseline!B$61/Baseline!B$73 + Baseline!B$52*Baseline!B$62/Baseline!B$74 + Baseline!B$53*Baseline!B$63/Baseline!B$75 + Baseline!B$54*Baseline!B$69/Baseline!B$76)</f>
        <v>0.000000003354050821</v>
      </c>
      <c r="I39" s="43">
        <f>Baseline!B$33 * (C39 * Baseline!B$57*Baseline!B$66/Baseline!B$73 + Baseline!B$67*Baseline!B$52/Baseline!B$74 + Baseline!B$55*Baseline!B$53/Baseline!B$75 + Baseline!B$56*Baseline!B$54/Baseline!B$76)</f>
        <v>0.0000001996869882</v>
      </c>
      <c r="J39" s="45">
        <f>Baseline!B$33 * (C39 * Baseline!B$57*Baseline!B$57/Baseline!B$73 + Baseline!B$67*Baseline!B$67/Baseline!B$74 + Baseline!B$55*Baseline!B$55/Baseline!B$75 + Baseline!B$56*Baseline!B$56/Baseline!B$76)</f>
        <v>0.000001763813771</v>
      </c>
      <c r="K39" s="43">
        <f>Baseline!B$33 * (C39 * Baseline!B$57*Baseline!B$58/Baseline!B$73 + Baseline!B$67*Baseline!B$59/Baseline!B$74 + Baseline!B$55*Baseline!B$68/Baseline!B$75 + Baseline!B$56*Baseline!B$60/Baseline!B$76)</f>
        <v>0.00000001374183974</v>
      </c>
      <c r="L39" s="45">
        <f>Baseline!B$33 * (C39 * Baseline!B$57*Baseline!B$61/Baseline!B$73 + Baseline!B$67*Baseline!B$62/Baseline!B$74 + Baseline!B$55*Baseline!B$63/Baseline!B$75 + Baseline!B$56*Baseline!B$69/Baseline!B$76)</f>
        <v>0.00000001439284385</v>
      </c>
      <c r="M39" s="43">
        <f>Baseline!B$33 * (C39 * Baseline!B$58*Baseline!B$66/Baseline!B$73 + Baseline!B$59*Baseline!B$52/Baseline!B$74 + Baseline!B$68*Baseline!B$53/Baseline!B$75 + Baseline!B$60*Baseline!B$54/Baseline!B$76)</f>
        <v>0.0000001681598712</v>
      </c>
      <c r="N39" s="45">
        <f>Baseline!B$33 * (C39 * Baseline!B$58*Baseline!B$57/Baseline!B$73 + Baseline!B$59*Baseline!B$67/Baseline!B$74 + Baseline!B$68*Baseline!B$55/Baseline!B$75 + Baseline!B$60*Baseline!B$56/Baseline!B$76)</f>
        <v>0.00000001374183974</v>
      </c>
      <c r="O39" s="45">
        <f>Baseline!B$33 * (C39 * Baseline!B$58*Baseline!B$58/Baseline!B$73 + Baseline!B$59*Baseline!B$59/Baseline!B$74 + Baseline!B$68*Baseline!B$68/Baseline!B$75 + Baseline!B$60*Baseline!B$60/Baseline!B$76)</f>
        <v>0.000001324390076</v>
      </c>
      <c r="P39" s="43">
        <f>Baseline!B$33 * (C39 * Baseline!B$58*Baseline!B$61/Baseline!B$73 + Baseline!B$59*Baseline!B$62/Baseline!B$74 + Baseline!B$68*Baseline!B$63/Baseline!B$75 + Baseline!B$60*Baseline!B$69/Baseline!B$76)</f>
        <v>0.000000001646922124</v>
      </c>
      <c r="Q39" s="43">
        <f>Baseline!B$33 * (C39 * Baseline!B$61*Baseline!B$66/Baseline!B$73 + Baseline!B$62*Baseline!B$52/Baseline!B$74 + Baseline!B$63*Baseline!B$53/Baseline!B$75 + Baseline!B$69*Baseline!B$54/Baseline!B$76)</f>
        <v>0.000000003354050821</v>
      </c>
      <c r="R39" s="43">
        <f>Baseline!B$33 * (C39 * Baseline!B$61*Baseline!B$57/Baseline!B$73 + Baseline!B$62*Baseline!B$67/Baseline!B$74 + Baseline!B$63*Baseline!B$55/Baseline!B$75 + Baseline!B$69*Baseline!B$56/Baseline!B$76)</f>
        <v>0.00000001439284385</v>
      </c>
      <c r="S39" s="43">
        <f>Baseline!B$33 * (C39 * Baseline!B$61*Baseline!B$58/Baseline!B$73 + Baseline!B$62*Baseline!B$59/Baseline!B$74 + Baseline!B$63*Baseline!B$68/Baseline!B$75 + Baseline!B$69*Baseline!B$60/Baseline!B$76)</f>
        <v>0.000000001646922124</v>
      </c>
      <c r="T39" s="43">
        <f>Baseline!B$33 * (C39 * Baseline!B$61*Baseline!B$61/Baseline!B$73 + Baseline!B$62*Baseline!B$62/Baseline!B$74 + Baseline!B$63*Baseline!B$63/Baseline!B$75 + Baseline!B$69*Baseline!B$69/Baseline!B$76)</f>
        <v>0.00000009854654312</v>
      </c>
      <c r="U39" s="41"/>
      <c r="V39" s="43">
        <f>E39 * ( Baseline!B$87 * Baseline!B$7 )</f>
        <v>0.1853111112</v>
      </c>
      <c r="W39" s="43">
        <f>F39 * ( Baseline!D$87 * Baseline!B$11 )</f>
        <v>0.003683545134</v>
      </c>
      <c r="X39" s="43">
        <f>G39 * ( Baseline!F$87 * Baseline!B$16 )</f>
        <v>0.005840994436</v>
      </c>
      <c r="Y39" s="43">
        <f>H39 * ( Baseline!H$87 * Baseline!B$18 )</f>
        <v>0.00117953068</v>
      </c>
      <c r="Z39" s="51">
        <f t="shared" si="1"/>
        <v>0.1960151814</v>
      </c>
      <c r="AA39" s="43">
        <f>I39 * ( Baseline!B$87 * Baseline!B$7 )</f>
        <v>0.00207255125</v>
      </c>
      <c r="AB39" s="45">
        <f>J39 * ( Baseline!D$87 * Baseline!B$11 )</f>
        <v>0.03253635951</v>
      </c>
      <c r="AC39" s="45">
        <f>K39 * ( Baseline!F$87 * Baseline!B$16 )</f>
        <v>0.0004773196417</v>
      </c>
      <c r="AD39" s="45">
        <f>L39 * ( Baseline!F$87 * Baseline!B$16 )</f>
        <v>0.0004999321196</v>
      </c>
      <c r="AE39" s="51">
        <f t="shared" si="2"/>
        <v>0.03558616252</v>
      </c>
      <c r="AF39" s="51">
        <f>M39 * ( Baseline!B$87 * Baseline!B$7 )</f>
        <v>0.001745331303</v>
      </c>
      <c r="AG39" s="51">
        <f>N39 * ( Baseline!D$87 * Baseline!B$11 )</f>
        <v>0.0002534901617</v>
      </c>
      <c r="AH39" s="51">
        <f>O39 * ( Baseline!F$87 * Baseline!B$16 )</f>
        <v>0.04600238456</v>
      </c>
      <c r="AI39" s="51">
        <f>P39 * ( Baseline!H$87 * Baseline!B$18 )</f>
        <v>0.0005791788131</v>
      </c>
      <c r="AJ39" s="51">
        <f t="shared" si="3"/>
        <v>0.04858038484</v>
      </c>
      <c r="AK39" s="51">
        <f>Q39 * ( Baseline!B$87 * Baseline!B$7 )</f>
        <v>0.00003481169347</v>
      </c>
      <c r="AL39" s="51">
        <f>R39 * ( Baseline!D$87 * Baseline!B$11 )</f>
        <v>0.0002654989713</v>
      </c>
      <c r="AM39" s="51">
        <f>S39 * ( Baseline!F$87 * Baseline!B$16 )</f>
        <v>0.00005720546106</v>
      </c>
      <c r="AN39" s="51">
        <f>T39 * ( Baseline!H$87 * Baseline!B$18 )</f>
        <v>0.03465620447</v>
      </c>
      <c r="AO39" s="51">
        <f t="shared" si="4"/>
        <v>0.0350137206</v>
      </c>
      <c r="AP39" s="61"/>
      <c r="AQ39" s="51">
        <f>V39 * ( (1-Baseline!B$88-Baseline!B$87) + (1-B39)*Baseline!B$88 )</f>
        <v>0.09646577939</v>
      </c>
      <c r="AR39" s="51">
        <f>W39 * ( (1-Baseline!B$88-Baseline!B$87) + (1-B39)*Baseline!B$88 )</f>
        <v>0.001917510775</v>
      </c>
      <c r="AS39" s="51">
        <f>X39 * ( (1-Baseline!B$88-Baseline!B$87) + (1-B39)*Baseline!B$88 )</f>
        <v>0.00304059523</v>
      </c>
      <c r="AT39" s="51">
        <f>Y39 * ( (1-Baseline!B$88-Baseline!B$87) + (1-B39)*Baseline!B$88 )</f>
        <v>0.0006140179381</v>
      </c>
      <c r="AU39" s="51">
        <f t="shared" si="5"/>
        <v>0.1020379033</v>
      </c>
      <c r="AV39" s="51">
        <f>AA39 * ( (1-Baseline!D$88-Baseline!D$87) + (1-B39)*Baseline!D$88 )</f>
        <v>0.00157686966</v>
      </c>
      <c r="AW39" s="51">
        <f>AB39 * ( (1-Baseline!D$88-Baseline!D$87) + (1-B39)*Baseline!D$88 )</f>
        <v>0.02475480312</v>
      </c>
      <c r="AX39" s="51">
        <f>AC39 * ( (1-Baseline!D$88-Baseline!D$87) + (1-B39)*Baseline!D$88 )</f>
        <v>0.0003631615194</v>
      </c>
      <c r="AY39" s="51">
        <f>AD39 * ( (1-Baseline!D$88-Baseline!D$87) + (1-B39)*Baseline!D$88 )</f>
        <v>0.0003803658855</v>
      </c>
      <c r="AZ39" s="51">
        <f t="shared" si="6"/>
        <v>0.02707520019</v>
      </c>
      <c r="BA39" s="51">
        <f>AF39 * ( (1-Baseline!F$88-Baseline!F$87) + (1-Baseline!B$36)*Baseline!F$88 )</f>
        <v>0.001255996256</v>
      </c>
      <c r="BB39" s="51">
        <f>AG39 * ( (1-Baseline!F$88-Baseline!F$87) + (1-Baseline!B$36)*Baseline!F$88 )</f>
        <v>0.000182419632</v>
      </c>
      <c r="BC39" s="51">
        <f>AH39 * ( (1-Baseline!F$88-Baseline!F$87) + (1-Baseline!B$36)*Baseline!F$88 )</f>
        <v>0.03310478801</v>
      </c>
      <c r="BD39" s="51">
        <f>AI39 * ( (1-Baseline!F$88-Baseline!F$87) + (1-Baseline!B$36)*Baseline!F$88 )</f>
        <v>0.0004167956076</v>
      </c>
      <c r="BE39" s="51">
        <f t="shared" si="7"/>
        <v>0.0349599995</v>
      </c>
      <c r="BF39" s="51">
        <f>AK39 * ( (1-Baseline!H$88-Baseline!H$87) + (1-Baseline!B$36)*Baseline!H$88 )</f>
        <v>0.00002758200097</v>
      </c>
      <c r="BG39" s="51">
        <f>AL39 * ( (1-Baseline!H$88-Baseline!H$87) + (1-Baseline!B$36)*Baseline!H$88 )</f>
        <v>0.0002103601449</v>
      </c>
      <c r="BH39" s="51">
        <f>AM39 * ( (1-Baseline!H$88-Baseline!H$87) + (1-Baseline!B$36)*Baseline!H$88 )</f>
        <v>0.00004532503091</v>
      </c>
      <c r="BI39" s="51">
        <f>AN39 * ( (1-Baseline!H$88-Baseline!H$87) + (1-Baseline!B$36)*Baseline!H$88 )</f>
        <v>0.02745880393</v>
      </c>
      <c r="BJ39" s="51">
        <f t="shared" si="8"/>
        <v>0.0277420711</v>
      </c>
      <c r="BK39" s="61"/>
      <c r="BL39" s="51">
        <f t="shared" si="19"/>
        <v>0.9453916264</v>
      </c>
      <c r="BM39" s="51">
        <f t="shared" si="20"/>
        <v>0.01879214206</v>
      </c>
      <c r="BN39" s="51">
        <f t="shared" si="21"/>
        <v>0.02979868393</v>
      </c>
      <c r="BO39" s="51">
        <f t="shared" si="22"/>
        <v>0.006017547578</v>
      </c>
      <c r="BP39" s="51">
        <f t="shared" si="9"/>
        <v>1</v>
      </c>
      <c r="BQ39" s="51">
        <f t="shared" si="23"/>
        <v>0.05824036939</v>
      </c>
      <c r="BR39" s="51">
        <f t="shared" si="24"/>
        <v>0.9142980643</v>
      </c>
      <c r="BS39" s="51">
        <f t="shared" si="25"/>
        <v>0.01341306867</v>
      </c>
      <c r="BT39" s="51">
        <f t="shared" si="26"/>
        <v>0.01404849763</v>
      </c>
      <c r="BU39" s="51">
        <f t="shared" si="10"/>
        <v>1</v>
      </c>
      <c r="BV39" s="51">
        <f t="shared" si="27"/>
        <v>0.03592666689</v>
      </c>
      <c r="BW39" s="51">
        <f t="shared" si="28"/>
        <v>0.005217952936</v>
      </c>
      <c r="BX39" s="51">
        <f t="shared" si="29"/>
        <v>0.9469333089</v>
      </c>
      <c r="BY39" s="51">
        <f t="shared" si="30"/>
        <v>0.01192207133</v>
      </c>
      <c r="BZ39" s="51">
        <f t="shared" si="11"/>
        <v>1</v>
      </c>
      <c r="CA39" s="51">
        <f t="shared" si="31"/>
        <v>0.0009942300583</v>
      </c>
      <c r="CB39" s="51">
        <f t="shared" si="32"/>
        <v>0.007582712342</v>
      </c>
      <c r="CC39" s="51">
        <f t="shared" si="33"/>
        <v>0.001633801267</v>
      </c>
      <c r="CD39" s="51">
        <f t="shared" si="34"/>
        <v>0.9897892563</v>
      </c>
      <c r="CE39" s="51">
        <f t="shared" si="12"/>
        <v>1</v>
      </c>
      <c r="CF39" s="61"/>
      <c r="CG39" s="51">
        <f t="shared" si="35"/>
        <v>0.9453916264</v>
      </c>
      <c r="CH39" s="51">
        <f t="shared" si="36"/>
        <v>0.01879214206</v>
      </c>
      <c r="CI39" s="51">
        <f t="shared" si="37"/>
        <v>0.02979868393</v>
      </c>
      <c r="CJ39" s="51">
        <f t="shared" si="38"/>
        <v>0.006017547578</v>
      </c>
      <c r="CK39" s="51">
        <f t="shared" si="13"/>
        <v>1</v>
      </c>
      <c r="CL39" s="51">
        <f t="shared" si="39"/>
        <v>0.05824036939</v>
      </c>
      <c r="CM39" s="51">
        <f t="shared" si="40"/>
        <v>0.9142980643</v>
      </c>
      <c r="CN39" s="51">
        <f t="shared" si="41"/>
        <v>0.01341306867</v>
      </c>
      <c r="CO39" s="51">
        <f t="shared" si="42"/>
        <v>0.01404849763</v>
      </c>
      <c r="CP39" s="51">
        <f t="shared" si="14"/>
        <v>1</v>
      </c>
      <c r="CQ39" s="51">
        <f t="shared" si="43"/>
        <v>0.03592666689</v>
      </c>
      <c r="CR39" s="51">
        <f t="shared" si="44"/>
        <v>0.005217952936</v>
      </c>
      <c r="CS39" s="51">
        <f t="shared" si="45"/>
        <v>0.9469333089</v>
      </c>
      <c r="CT39" s="51">
        <f t="shared" si="46"/>
        <v>0.01192207133</v>
      </c>
      <c r="CU39" s="51">
        <f t="shared" si="15"/>
        <v>1</v>
      </c>
      <c r="CV39" s="51">
        <f t="shared" si="47"/>
        <v>0.0009942300583</v>
      </c>
      <c r="CW39" s="51">
        <f t="shared" si="48"/>
        <v>0.007582712342</v>
      </c>
      <c r="CX39" s="51">
        <f t="shared" si="49"/>
        <v>0.001633801267</v>
      </c>
      <c r="CY39" s="51">
        <f t="shared" si="50"/>
        <v>0.9897892563</v>
      </c>
      <c r="CZ39" s="51">
        <f t="shared" si="16"/>
        <v>1</v>
      </c>
      <c r="DA39" s="61"/>
      <c r="DB39" s="51">
        <f>(AQ39*Baseline!B$7 + AV39*Baseline!B$11 + BA39*Baseline!B$16 + BF39*Baseline!B$18)</f>
        <v>55638.41357</v>
      </c>
      <c r="DC39" s="51">
        <f>(AR39*Baseline!B$7 + AW39*Baseline!B$11 + BB39*Baseline!B$16 + BG39*Baseline!B$18)</f>
        <v>64261.70789</v>
      </c>
      <c r="DD39" s="51">
        <f>(AS39*Baseline!B$7 + AX39*Baseline!B$11 + BC39*Baseline!B$16 + BH39*Baseline!B$18)</f>
        <v>115236.3081</v>
      </c>
      <c r="DE39" s="51">
        <f>(AT39*Baseline!B$7 + AY39*Baseline!B$11 + BD39*Baseline!B$16 + BI39*Baseline!B$18)</f>
        <v>1259870.896</v>
      </c>
      <c r="DF39" s="51">
        <f t="shared" si="17"/>
        <v>1495007.326</v>
      </c>
      <c r="DG39" s="61"/>
      <c r="DH39" s="51">
        <f t="shared" si="51"/>
        <v>0.03721614778</v>
      </c>
      <c r="DI39" s="51">
        <f t="shared" si="52"/>
        <v>0.04298420936</v>
      </c>
      <c r="DJ39" s="51">
        <f t="shared" si="53"/>
        <v>0.07708076479</v>
      </c>
      <c r="DK39" s="51">
        <f t="shared" si="54"/>
        <v>0.8427188781</v>
      </c>
      <c r="DL39" s="51">
        <f t="shared" si="18"/>
        <v>1</v>
      </c>
      <c r="DM39" s="61"/>
      <c r="DN39" s="51">
        <f>DH39 / (Baseline!B$7/Baseline!B$17)</f>
        <v>3.972578993</v>
      </c>
      <c r="DO39" s="51">
        <f>DI39 / (Baseline!B$11/Baseline!B$17)</f>
        <v>1.037659387</v>
      </c>
      <c r="DP39" s="51">
        <f>DJ39 / (Baseline!B$16/Baseline!B$17)</f>
        <v>1.191130759</v>
      </c>
      <c r="DQ39" s="51">
        <f>DK39 / (Baseline!B$18/Baseline!B$17)</f>
        <v>0.9527680887</v>
      </c>
      <c r="DR39" s="79"/>
      <c r="DS39" s="51">
        <f>(AU39*Baseline!B$34)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0.02783521675</v>
      </c>
      <c r="DT39" s="51">
        <f>(AZ39*Baseline!B$34) + (Baseline!D$88*(1-Baseline!D$89)*Baseline!B$35) + (Baseline!D$88*Baseline!D$89*((1-Baseline!D$90)*Baseline!B$40 + Baseline!D$90*Baseline!B$41))</f>
        <v>0.01047484803</v>
      </c>
      <c r="DU39" s="51">
        <f>(BE39*Baseline!B$34) + (Baseline!F$88*(1-Baseline!F$89)*Baseline!B$35) + (Baseline!F$88*Baseline!F$89*((1-Baseline!F$90)*Baseline!B$40 + Baseline!F$90*Baseline!B$41))</f>
        <v>0.01297463993</v>
      </c>
      <c r="DV39" s="51">
        <f>(BJ39*Baseline!B$34) + (Baseline!H$88*(1-Baseline!H$89)*Baseline!B$35) + (Baseline!H$88*Baseline!H$89*((1-Baseline!H$90)*Baseline!B$40 + Baseline!H$90*Baseline!B$41))</f>
        <v>0.009306310665</v>
      </c>
      <c r="DW39" s="51">
        <f>( DS39*Baseline!B$7 + DT39*Baseline!B$11 + DU39*Baseline!B$16 + DV39*Baseline!B$18 ) / Baseline!B$17</f>
        <v>0.009765685857</v>
      </c>
    </row>
    <row r="40">
      <c r="A40" s="4" t="s">
        <v>41</v>
      </c>
      <c r="B40" s="45">
        <f>MIN( MAX( NORMINV( MCrands!B40, (B$5+B$4)/2, (B$5-B$4)/3.29 ), 0 ), 1 )</f>
        <v>0.3140338967</v>
      </c>
      <c r="C40" s="45">
        <f>MAX( NORMINV( MCrands!C40, (C$5+C$4)/2, (C$5-C$4)/3.29 ), 0 )</f>
        <v>2.642867601</v>
      </c>
      <c r="D40" s="41"/>
      <c r="E40" s="43">
        <f>Baseline!B$33 * (C40 * Baseline!B$66*Baseline!B$66/Baseline!B$73 + Baseline!B$52*Baseline!B$52/Baseline!B$74 + Baseline!B$53*Baseline!B$53/Baseline!B$75 + Baseline!B$54*Baseline!B$54/Baseline!B$76)</f>
        <v>0.00001875281028</v>
      </c>
      <c r="F40" s="43">
        <f>Baseline!B$33 * (C40 * Baseline!B$66*Baseline!B$57/Baseline!B$73 + Baseline!B$52*Baseline!B$67/Baseline!B$74 + Baseline!B$53*Baseline!B$55/Baseline!B$75 + Baseline!B$54*Baseline!B$56/Baseline!B$76)</f>
        <v>0.000000199828838</v>
      </c>
      <c r="G40" s="45">
        <f>Baseline!B$33 * (C40 * Baseline!B$66*Baseline!B$58/Baseline!B$73 + Baseline!B$52*Baseline!B$59/Baseline!B$74 + Baseline!B$53*Baseline!B$68/Baseline!B$75 + Baseline!B$54*Baseline!B$60/Baseline!B$76)</f>
        <v>0.0000001685085853</v>
      </c>
      <c r="H40" s="43">
        <f>Baseline!B$33 * (C40 * Baseline!B$66*Baseline!B$61/Baseline!B$73 + Baseline!B$52*Baseline!B$62/Baseline!B$74 + Baseline!B$53*Baseline!B$63/Baseline!B$75 + Baseline!B$54*Baseline!B$69/Baseline!B$76)</f>
        <v>0.000000003388922227</v>
      </c>
      <c r="I40" s="43">
        <f>Baseline!B$33 * (C40 * Baseline!B$57*Baseline!B$66/Baseline!B$73 + Baseline!B$67*Baseline!B$52/Baseline!B$74 + Baseline!B$55*Baseline!B$53/Baseline!B$75 + Baseline!B$56*Baseline!B$54/Baseline!B$76)</f>
        <v>0.000000199828838</v>
      </c>
      <c r="J40" s="45">
        <f>Baseline!B$33 * (C40 * Baseline!B$57*Baseline!B$57/Baseline!B$73 + Baseline!B$67*Baseline!B$67/Baseline!B$74 + Baseline!B$55*Baseline!B$55/Baseline!B$75 + Baseline!B$56*Baseline!B$56/Baseline!B$76)</f>
        <v>0.000001763813794</v>
      </c>
      <c r="K40" s="43">
        <f>Baseline!B$33 * (C40 * Baseline!B$57*Baseline!B$58/Baseline!B$73 + Baseline!B$67*Baseline!B$59/Baseline!B$74 + Baseline!B$55*Baseline!B$68/Baseline!B$75 + Baseline!B$56*Baseline!B$60/Baseline!B$76)</f>
        <v>0.0000000137418948</v>
      </c>
      <c r="L40" s="45">
        <f>Baseline!B$33 * (C40 * Baseline!B$57*Baseline!B$61/Baseline!B$73 + Baseline!B$67*Baseline!B$62/Baseline!B$74 + Baseline!B$55*Baseline!B$63/Baseline!B$75 + Baseline!B$56*Baseline!B$69/Baseline!B$76)</f>
        <v>0.00000001439284936</v>
      </c>
      <c r="M40" s="43">
        <f>Baseline!B$33 * (C40 * Baseline!B$58*Baseline!B$66/Baseline!B$73 + Baseline!B$59*Baseline!B$52/Baseline!B$74 + Baseline!B$68*Baseline!B$53/Baseline!B$75 + Baseline!B$60*Baseline!B$54/Baseline!B$76)</f>
        <v>0.0000001685085853</v>
      </c>
      <c r="N40" s="45">
        <f>Baseline!B$33 * (C40 * Baseline!B$58*Baseline!B$57/Baseline!B$73 + Baseline!B$59*Baseline!B$67/Baseline!B$74 + Baseline!B$68*Baseline!B$55/Baseline!B$75 + Baseline!B$60*Baseline!B$56/Baseline!B$76)</f>
        <v>0.0000000137418948</v>
      </c>
      <c r="O40" s="45">
        <f>Baseline!B$33 * (C40 * Baseline!B$58*Baseline!B$58/Baseline!B$73 + Baseline!B$59*Baseline!B$59/Baseline!B$74 + Baseline!B$68*Baseline!B$68/Baseline!B$75 + Baseline!B$60*Baseline!B$60/Baseline!B$76)</f>
        <v>0.000001324390211</v>
      </c>
      <c r="P40" s="43">
        <f>Baseline!B$33 * (C40 * Baseline!B$58*Baseline!B$61/Baseline!B$73 + Baseline!B$59*Baseline!B$62/Baseline!B$74 + Baseline!B$68*Baseline!B$63/Baseline!B$75 + Baseline!B$60*Baseline!B$69/Baseline!B$76)</f>
        <v>0.00000000164693566</v>
      </c>
      <c r="Q40" s="43">
        <f>Baseline!B$33 * (C40 * Baseline!B$61*Baseline!B$66/Baseline!B$73 + Baseline!B$62*Baseline!B$52/Baseline!B$74 + Baseline!B$63*Baseline!B$53/Baseline!B$75 + Baseline!B$69*Baseline!B$54/Baseline!B$76)</f>
        <v>0.000000003388922227</v>
      </c>
      <c r="R40" s="43">
        <f>Baseline!B$33 * (C40 * Baseline!B$61*Baseline!B$57/Baseline!B$73 + Baseline!B$62*Baseline!B$67/Baseline!B$74 + Baseline!B$63*Baseline!B$55/Baseline!B$75 + Baseline!B$69*Baseline!B$56/Baseline!B$76)</f>
        <v>0.00000001439284936</v>
      </c>
      <c r="S40" s="43">
        <f>Baseline!B$33 * (C40 * Baseline!B$61*Baseline!B$58/Baseline!B$73 + Baseline!B$62*Baseline!B$59/Baseline!B$74 + Baseline!B$63*Baseline!B$68/Baseline!B$75 + Baseline!B$69*Baseline!B$60/Baseline!B$76)</f>
        <v>0.00000000164693566</v>
      </c>
      <c r="T40" s="43">
        <f>Baseline!B$33 * (C40 * Baseline!B$61*Baseline!B$61/Baseline!B$73 + Baseline!B$62*Baseline!B$62/Baseline!B$74 + Baseline!B$63*Baseline!B$63/Baseline!B$75 + Baseline!B$69*Baseline!B$69/Baseline!B$76)</f>
        <v>0.00000009854654448</v>
      </c>
      <c r="U40" s="41"/>
      <c r="V40" s="43">
        <f>E40 * ( Baseline!B$87 * Baseline!B$7 )</f>
        <v>0.1946354179</v>
      </c>
      <c r="W40" s="43">
        <f>F40 * ( Baseline!D$87 * Baseline!B$11 )</f>
        <v>0.00368616178</v>
      </c>
      <c r="X40" s="43">
        <f>G40 * ( Baseline!F$87 * Baseline!B$16 )</f>
        <v>0.005853106939</v>
      </c>
      <c r="Y40" s="43">
        <f>H40 * ( Baseline!H$87 * Baseline!B$18 )</f>
        <v>0.001191794029</v>
      </c>
      <c r="Z40" s="51">
        <f t="shared" si="1"/>
        <v>0.2053664807</v>
      </c>
      <c r="AA40" s="43">
        <f>I40 * ( Baseline!B$87 * Baseline!B$7 )</f>
        <v>0.002074023509</v>
      </c>
      <c r="AB40" s="45">
        <f>J40 * ( Baseline!D$87 * Baseline!B$11 )</f>
        <v>0.03253635992</v>
      </c>
      <c r="AC40" s="45">
        <f>K40 * ( Baseline!F$87 * Baseline!B$16 )</f>
        <v>0.0004773215542</v>
      </c>
      <c r="AD40" s="45">
        <f>L40 * ( Baseline!F$87 * Baseline!B$16 )</f>
        <v>0.0004999323109</v>
      </c>
      <c r="AE40" s="51">
        <f t="shared" si="2"/>
        <v>0.0355876373</v>
      </c>
      <c r="AF40" s="51">
        <f>M40 * ( Baseline!B$87 * Baseline!B$7 )</f>
        <v>0.001748950607</v>
      </c>
      <c r="AG40" s="51">
        <f>N40 * ( Baseline!D$87 * Baseline!B$11 )</f>
        <v>0.0002534911774</v>
      </c>
      <c r="AH40" s="51">
        <f>O40 * ( Baseline!F$87 * Baseline!B$16 )</f>
        <v>0.04600238926</v>
      </c>
      <c r="AI40" s="51">
        <f>P40 * ( Baseline!H$87 * Baseline!B$18 )</f>
        <v>0.0005791835732</v>
      </c>
      <c r="AJ40" s="51">
        <f t="shared" si="3"/>
        <v>0.04858401462</v>
      </c>
      <c r="AK40" s="51">
        <f>Q40 * ( Baseline!B$87 * Baseline!B$7 )</f>
        <v>0.0000351736238</v>
      </c>
      <c r="AL40" s="51">
        <f>R40 * ( Baseline!D$87 * Baseline!B$11 )</f>
        <v>0.0002654990729</v>
      </c>
      <c r="AM40" s="51">
        <f>S40 * ( Baseline!F$87 * Baseline!B$16 )</f>
        <v>0.00005720593122</v>
      </c>
      <c r="AN40" s="51">
        <f>T40 * ( Baseline!H$87 * Baseline!B$18 )</f>
        <v>0.03465620495</v>
      </c>
      <c r="AO40" s="51">
        <f t="shared" si="4"/>
        <v>0.03501408357</v>
      </c>
      <c r="AP40" s="61"/>
      <c r="AQ40" s="51">
        <f>V40 * ( (1-Baseline!B$88-Baseline!B$87) + (1-B40)*Baseline!B$88 )</f>
        <v>0.1360715343</v>
      </c>
      <c r="AR40" s="51">
        <f>W40 * ( (1-Baseline!B$88-Baseline!B$87) + (1-B40)*Baseline!B$88 )</f>
        <v>0.002577031943</v>
      </c>
      <c r="AS40" s="51">
        <f>X40 * ( (1-Baseline!B$88-Baseline!B$87) + (1-B40)*Baseline!B$88 )</f>
        <v>0.004091964609</v>
      </c>
      <c r="AT40" s="51">
        <f>Y40 * ( (1-Baseline!B$88-Baseline!B$87) + (1-B40)*Baseline!B$88 )</f>
        <v>0.0008331949231</v>
      </c>
      <c r="AU40" s="51">
        <f t="shared" si="5"/>
        <v>0.1435737258</v>
      </c>
      <c r="AV40" s="51">
        <f>AA40 * ( (1-Baseline!D$88-Baseline!D$87) + (1-B40)*Baseline!D$88 )</f>
        <v>0.001764395058</v>
      </c>
      <c r="AW40" s="51">
        <f>AB40 * ( (1-Baseline!D$88-Baseline!D$87) + (1-B40)*Baseline!D$88 )</f>
        <v>0.02767904626</v>
      </c>
      <c r="AX40" s="51">
        <f>AC40 * ( (1-Baseline!D$88-Baseline!D$87) + (1-B40)*Baseline!D$88 )</f>
        <v>0.000406062799</v>
      </c>
      <c r="AY40" s="51">
        <f>AD40 * ( (1-Baseline!D$88-Baseline!D$87) + (1-B40)*Baseline!D$88 )</f>
        <v>0.0004252980233</v>
      </c>
      <c r="AZ40" s="51">
        <f t="shared" si="6"/>
        <v>0.03027480214</v>
      </c>
      <c r="BA40" s="51">
        <f>AF40 * ( (1-Baseline!F$88-Baseline!F$87) + (1-Baseline!B$36)*Baseline!F$88 )</f>
        <v>0.001258600823</v>
      </c>
      <c r="BB40" s="51">
        <f>AG40 * ( (1-Baseline!F$88-Baseline!F$87) + (1-Baseline!B$36)*Baseline!F$88 )</f>
        <v>0.000182420363</v>
      </c>
      <c r="BC40" s="51">
        <f>AH40 * ( (1-Baseline!F$88-Baseline!F$87) + (1-Baseline!B$36)*Baseline!F$88 )</f>
        <v>0.03310479139</v>
      </c>
      <c r="BD40" s="51">
        <f>AI40 * ( (1-Baseline!F$88-Baseline!F$87) + (1-Baseline!B$36)*Baseline!F$88 )</f>
        <v>0.0004167990332</v>
      </c>
      <c r="BE40" s="51">
        <f t="shared" si="7"/>
        <v>0.03496261161</v>
      </c>
      <c r="BF40" s="51">
        <f>AK40 * ( (1-Baseline!H$88-Baseline!H$87) + (1-Baseline!B$36)*Baseline!H$88 )</f>
        <v>0.00002786876561</v>
      </c>
      <c r="BG40" s="51">
        <f>AL40 * ( (1-Baseline!H$88-Baseline!H$87) + (1-Baseline!B$36)*Baseline!H$88 )</f>
        <v>0.0002103602254</v>
      </c>
      <c r="BH40" s="51">
        <f>AM40 * ( (1-Baseline!H$88-Baseline!H$87) + (1-Baseline!B$36)*Baseline!H$88 )</f>
        <v>0.00004532540342</v>
      </c>
      <c r="BI40" s="51">
        <f>AN40 * ( (1-Baseline!H$88-Baseline!H$87) + (1-Baseline!B$36)*Baseline!H$88 )</f>
        <v>0.0274588043</v>
      </c>
      <c r="BJ40" s="51">
        <f t="shared" si="8"/>
        <v>0.0277423587</v>
      </c>
      <c r="BK40" s="61"/>
      <c r="BL40" s="51">
        <f t="shared" si="19"/>
        <v>0.9477467661</v>
      </c>
      <c r="BM40" s="51">
        <f t="shared" si="20"/>
        <v>0.01794918902</v>
      </c>
      <c r="BN40" s="51">
        <f t="shared" si="21"/>
        <v>0.02850079</v>
      </c>
      <c r="BO40" s="51">
        <f t="shared" si="22"/>
        <v>0.005803254867</v>
      </c>
      <c r="BP40" s="51">
        <f t="shared" si="9"/>
        <v>1</v>
      </c>
      <c r="BQ40" s="51">
        <f t="shared" si="23"/>
        <v>0.05827932582</v>
      </c>
      <c r="BR40" s="51">
        <f t="shared" si="24"/>
        <v>0.9142601868</v>
      </c>
      <c r="BS40" s="51">
        <f t="shared" si="25"/>
        <v>0.01341256657</v>
      </c>
      <c r="BT40" s="51">
        <f t="shared" si="26"/>
        <v>0.01404792082</v>
      </c>
      <c r="BU40" s="51">
        <f t="shared" si="10"/>
        <v>1</v>
      </c>
      <c r="BV40" s="51">
        <f t="shared" si="27"/>
        <v>0.03599847852</v>
      </c>
      <c r="BW40" s="51">
        <f t="shared" si="28"/>
        <v>0.005217584001</v>
      </c>
      <c r="BX40" s="51">
        <f t="shared" si="29"/>
        <v>0.9468626589</v>
      </c>
      <c r="BY40" s="51">
        <f t="shared" si="30"/>
        <v>0.01192127859</v>
      </c>
      <c r="BZ40" s="51">
        <f t="shared" si="11"/>
        <v>1</v>
      </c>
      <c r="CA40" s="51">
        <f t="shared" si="31"/>
        <v>0.001004556459</v>
      </c>
      <c r="CB40" s="51">
        <f t="shared" si="32"/>
        <v>0.007582636635</v>
      </c>
      <c r="CC40" s="51">
        <f t="shared" si="33"/>
        <v>0.001633797757</v>
      </c>
      <c r="CD40" s="51">
        <f t="shared" si="34"/>
        <v>0.9897790091</v>
      </c>
      <c r="CE40" s="51">
        <f t="shared" si="12"/>
        <v>1</v>
      </c>
      <c r="CF40" s="61"/>
      <c r="CG40" s="51">
        <f t="shared" si="35"/>
        <v>0.9477467661</v>
      </c>
      <c r="CH40" s="51">
        <f t="shared" si="36"/>
        <v>0.01794918902</v>
      </c>
      <c r="CI40" s="51">
        <f t="shared" si="37"/>
        <v>0.02850079</v>
      </c>
      <c r="CJ40" s="51">
        <f t="shared" si="38"/>
        <v>0.005803254867</v>
      </c>
      <c r="CK40" s="51">
        <f t="shared" si="13"/>
        <v>1</v>
      </c>
      <c r="CL40" s="51">
        <f t="shared" si="39"/>
        <v>0.05827932582</v>
      </c>
      <c r="CM40" s="51">
        <f t="shared" si="40"/>
        <v>0.9142601868</v>
      </c>
      <c r="CN40" s="51">
        <f t="shared" si="41"/>
        <v>0.01341256657</v>
      </c>
      <c r="CO40" s="51">
        <f t="shared" si="42"/>
        <v>0.01404792082</v>
      </c>
      <c r="CP40" s="51">
        <f t="shared" si="14"/>
        <v>1</v>
      </c>
      <c r="CQ40" s="51">
        <f t="shared" si="43"/>
        <v>0.03599847852</v>
      </c>
      <c r="CR40" s="51">
        <f t="shared" si="44"/>
        <v>0.005217584001</v>
      </c>
      <c r="CS40" s="51">
        <f t="shared" si="45"/>
        <v>0.9468626589</v>
      </c>
      <c r="CT40" s="51">
        <f t="shared" si="46"/>
        <v>0.01192127859</v>
      </c>
      <c r="CU40" s="51">
        <f t="shared" si="15"/>
        <v>1</v>
      </c>
      <c r="CV40" s="51">
        <f t="shared" si="47"/>
        <v>0.001004556459</v>
      </c>
      <c r="CW40" s="51">
        <f t="shared" si="48"/>
        <v>0.007582636635</v>
      </c>
      <c r="CX40" s="51">
        <f t="shared" si="49"/>
        <v>0.001633797757</v>
      </c>
      <c r="CY40" s="51">
        <f t="shared" si="50"/>
        <v>0.9897790091</v>
      </c>
      <c r="CZ40" s="51">
        <f t="shared" si="16"/>
        <v>1</v>
      </c>
      <c r="DA40" s="61"/>
      <c r="DB40" s="51">
        <f>(AQ40*Baseline!B$7 + AV40*Baseline!B$11 + BA40*Baseline!B$16 + BF40*Baseline!B$18)</f>
        <v>75271.22004</v>
      </c>
      <c r="DC40" s="51">
        <f>(AR40*Baseline!B$7 + AW40*Baseline!B$11 + BB40*Baseline!B$16 + BG40*Baseline!B$18)</f>
        <v>70852.77911</v>
      </c>
      <c r="DD40" s="51">
        <f>(AS40*Baseline!B$7 + AX40*Baseline!B$11 + BC40*Baseline!B$16 + BH40*Baseline!B$18)</f>
        <v>115838.2547</v>
      </c>
      <c r="DE40" s="51">
        <f>(AT40*Baseline!B$7 + AY40*Baseline!B$11 + BD40*Baseline!B$16 + BI40*Baseline!B$18)</f>
        <v>1260073.585</v>
      </c>
      <c r="DF40" s="51">
        <f t="shared" si="17"/>
        <v>1522035.839</v>
      </c>
      <c r="DG40" s="61"/>
      <c r="DH40" s="51">
        <f t="shared" si="51"/>
        <v>0.04945430199</v>
      </c>
      <c r="DI40" s="51">
        <f t="shared" si="52"/>
        <v>0.04655132112</v>
      </c>
      <c r="DJ40" s="51">
        <f t="shared" si="53"/>
        <v>0.07610744223</v>
      </c>
      <c r="DK40" s="51">
        <f t="shared" si="54"/>
        <v>0.8278869347</v>
      </c>
      <c r="DL40" s="51">
        <f t="shared" si="18"/>
        <v>1</v>
      </c>
      <c r="DM40" s="61"/>
      <c r="DN40" s="51">
        <f>DH40 / (Baseline!B$7/Baseline!B$17)</f>
        <v>5.278921461</v>
      </c>
      <c r="DO40" s="51">
        <f>DI40 / (Baseline!B$11/Baseline!B$17)</f>
        <v>1.123771172</v>
      </c>
      <c r="DP40" s="51">
        <f>DJ40 / (Baseline!B$16/Baseline!B$17)</f>
        <v>1.176089984</v>
      </c>
      <c r="DQ40" s="51">
        <f>DK40 / (Baseline!B$18/Baseline!B$17)</f>
        <v>0.9359992673</v>
      </c>
      <c r="DR40" s="79"/>
      <c r="DS40" s="51">
        <f>(AU40*Baseline!B$34)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0.03406559012</v>
      </c>
      <c r="DT40" s="51">
        <f>(AZ40*Baseline!B$34) + (Baseline!D$88*(1-Baseline!D$89)*Baseline!B$35) + (Baseline!D$88*Baseline!D$89*((1-Baseline!D$90)*Baseline!B$40 + Baseline!D$90*Baseline!B$41))</f>
        <v>0.01095478832</v>
      </c>
      <c r="DU40" s="51">
        <f>(BE40*Baseline!B$34) + (Baseline!F$88*(1-Baseline!F$89)*Baseline!B$35) + (Baseline!F$88*Baseline!F$89*((1-Baseline!F$90)*Baseline!B$40 + Baseline!F$90*Baseline!B$41))</f>
        <v>0.01297503174</v>
      </c>
      <c r="DV40" s="51">
        <f>(BJ40*Baseline!B$34) + (Baseline!H$88*(1-Baseline!H$89)*Baseline!B$35) + (Baseline!H$88*Baseline!H$89*((1-Baseline!H$90)*Baseline!B$40 + Baseline!H$90*Baseline!B$41))</f>
        <v>0.009306353804</v>
      </c>
      <c r="DW40" s="51">
        <f>( DS40*Baseline!B$7 + DT40*Baseline!B$11 + DU40*Baseline!B$16 + DV40*Baseline!B$18 ) / Baseline!B$17</f>
        <v>0.009843998261</v>
      </c>
    </row>
    <row r="41">
      <c r="A41" s="4" t="s">
        <v>42</v>
      </c>
      <c r="B41" s="45">
        <f>MIN( MAX( NORMINV( MCrands!B41, (B$5+B$4)/2, (B$5-B$4)/3.29 ), 0 ), 1 )</f>
        <v>0.1910550449</v>
      </c>
      <c r="C41" s="45">
        <f>MAX( NORMINV( MCrands!C41, (C$5+C$4)/2, (C$5-C$4)/3.29 ), 0 )</f>
        <v>2.471028862</v>
      </c>
      <c r="D41" s="41"/>
      <c r="E41" s="43">
        <f>Baseline!B$33 * (C41 * Baseline!B$66*Baseline!B$66/Baseline!B$73 + Baseline!B$52*Baseline!B$52/Baseline!B$74 + Baseline!B$53*Baseline!B$53/Baseline!B$75 + Baseline!B$54*Baseline!B$54/Baseline!B$76)</f>
        <v>0.00001753618789</v>
      </c>
      <c r="F41" s="43">
        <f>Baseline!B$33 * (C41 * Baseline!B$66*Baseline!B$57/Baseline!B$73 + Baseline!B$52*Baseline!B$67/Baseline!B$74 + Baseline!B$53*Baseline!B$55/Baseline!B$75 + Baseline!B$54*Baseline!B$56/Baseline!B$76)</f>
        <v>0.0000001996367397</v>
      </c>
      <c r="G41" s="45">
        <f>Baseline!B$33 * (C41 * Baseline!B$66*Baseline!B$58/Baseline!B$73 + Baseline!B$52*Baseline!B$59/Baseline!B$74 + Baseline!B$53*Baseline!B$68/Baseline!B$75 + Baseline!B$54*Baseline!B$60/Baseline!B$76)</f>
        <v>0.0000001680363437</v>
      </c>
      <c r="H41" s="43">
        <f>Baseline!B$33 * (C41 * Baseline!B$66*Baseline!B$61/Baseline!B$73 + Baseline!B$52*Baseline!B$62/Baseline!B$74 + Baseline!B$53*Baseline!B$63/Baseline!B$75 + Baseline!B$54*Baseline!B$69/Baseline!B$76)</f>
        <v>0.000000003341698069</v>
      </c>
      <c r="I41" s="43">
        <f>Baseline!B$33 * (C41 * Baseline!B$57*Baseline!B$66/Baseline!B$73 + Baseline!B$67*Baseline!B$52/Baseline!B$74 + Baseline!B$55*Baseline!B$53/Baseline!B$75 + Baseline!B$56*Baseline!B$54/Baseline!B$76)</f>
        <v>0.0000001996367397</v>
      </c>
      <c r="J41" s="45">
        <f>Baseline!B$33 * (C41 * Baseline!B$57*Baseline!B$57/Baseline!B$73 + Baseline!B$67*Baseline!B$67/Baseline!B$74 + Baseline!B$55*Baseline!B$55/Baseline!B$75 + Baseline!B$56*Baseline!B$56/Baseline!B$76)</f>
        <v>0.000001763813764</v>
      </c>
      <c r="K41" s="43">
        <f>Baseline!B$33 * (C41 * Baseline!B$57*Baseline!B$58/Baseline!B$73 + Baseline!B$67*Baseline!B$59/Baseline!B$74 + Baseline!B$55*Baseline!B$68/Baseline!B$75 + Baseline!B$56*Baseline!B$60/Baseline!B$76)</f>
        <v>0.00000001374182024</v>
      </c>
      <c r="L41" s="45">
        <f>Baseline!B$33 * (C41 * Baseline!B$57*Baseline!B$61/Baseline!B$73 + Baseline!B$67*Baseline!B$62/Baseline!B$74 + Baseline!B$55*Baseline!B$63/Baseline!B$75 + Baseline!B$56*Baseline!B$69/Baseline!B$76)</f>
        <v>0.0000000143928419</v>
      </c>
      <c r="M41" s="43">
        <f>Baseline!B$33 * (C41 * Baseline!B$58*Baseline!B$66/Baseline!B$73 + Baseline!B$59*Baseline!B$52/Baseline!B$74 + Baseline!B$68*Baseline!B$53/Baseline!B$75 + Baseline!B$60*Baseline!B$54/Baseline!B$76)</f>
        <v>0.0000001680363437</v>
      </c>
      <c r="N41" s="45">
        <f>Baseline!B$33 * (C41 * Baseline!B$58*Baseline!B$57/Baseline!B$73 + Baseline!B$59*Baseline!B$67/Baseline!B$74 + Baseline!B$68*Baseline!B$55/Baseline!B$75 + Baseline!B$60*Baseline!B$56/Baseline!B$76)</f>
        <v>0.00000001374182024</v>
      </c>
      <c r="O41" s="45">
        <f>Baseline!B$33 * (C41 * Baseline!B$58*Baseline!B$58/Baseline!B$73 + Baseline!B$59*Baseline!B$59/Baseline!B$74 + Baseline!B$68*Baseline!B$68/Baseline!B$75 + Baseline!B$60*Baseline!B$60/Baseline!B$76)</f>
        <v>0.000001324390028</v>
      </c>
      <c r="P41" s="43">
        <f>Baseline!B$33 * (C41 * Baseline!B$58*Baseline!B$61/Baseline!B$73 + Baseline!B$59*Baseline!B$62/Baseline!B$74 + Baseline!B$68*Baseline!B$63/Baseline!B$75 + Baseline!B$60*Baseline!B$69/Baseline!B$76)</f>
        <v>0.000000001646917329</v>
      </c>
      <c r="Q41" s="43">
        <f>Baseline!B$33 * (C41 * Baseline!B$61*Baseline!B$66/Baseline!B$73 + Baseline!B$62*Baseline!B$52/Baseline!B$74 + Baseline!B$63*Baseline!B$53/Baseline!B$75 + Baseline!B$69*Baseline!B$54/Baseline!B$76)</f>
        <v>0.000000003341698069</v>
      </c>
      <c r="R41" s="43">
        <f>Baseline!B$33 * (C41 * Baseline!B$61*Baseline!B$57/Baseline!B$73 + Baseline!B$62*Baseline!B$67/Baseline!B$74 + Baseline!B$63*Baseline!B$55/Baseline!B$75 + Baseline!B$69*Baseline!B$56/Baseline!B$76)</f>
        <v>0.0000000143928419</v>
      </c>
      <c r="S41" s="43">
        <f>Baseline!B$33 * (C41 * Baseline!B$61*Baseline!B$58/Baseline!B$73 + Baseline!B$62*Baseline!B$59/Baseline!B$74 + Baseline!B$63*Baseline!B$68/Baseline!B$75 + Baseline!B$69*Baseline!B$60/Baseline!B$76)</f>
        <v>0.000000001646917329</v>
      </c>
      <c r="T41" s="43">
        <f>Baseline!B$33 * (C41 * Baseline!B$61*Baseline!B$61/Baseline!B$73 + Baseline!B$62*Baseline!B$62/Baseline!B$74 + Baseline!B$63*Baseline!B$63/Baseline!B$75 + Baseline!B$69*Baseline!B$69/Baseline!B$76)</f>
        <v>0.00000009854654264</v>
      </c>
      <c r="U41" s="41"/>
      <c r="V41" s="43">
        <f>E41 * ( Baseline!B$87 * Baseline!B$7 )</f>
        <v>0.1820080941</v>
      </c>
      <c r="W41" s="43">
        <f>F41 * ( Baseline!D$87 * Baseline!B$11 )</f>
        <v>0.003682618221</v>
      </c>
      <c r="X41" s="43">
        <f>G41 * ( Baseline!F$87 * Baseline!B$16 )</f>
        <v>0.005836703736</v>
      </c>
      <c r="Y41" s="43">
        <f>H41 * ( Baseline!H$87 * Baseline!B$18 )</f>
        <v>0.001175186545</v>
      </c>
      <c r="Z41" s="51">
        <f t="shared" si="1"/>
        <v>0.1927026026</v>
      </c>
      <c r="AA41" s="43">
        <f>I41 * ( Baseline!B$87 * Baseline!B$7 )</f>
        <v>0.002072029721</v>
      </c>
      <c r="AB41" s="45">
        <f>J41 * ( Baseline!D$87 * Baseline!B$11 )</f>
        <v>0.03253635936</v>
      </c>
      <c r="AC41" s="45">
        <f>K41 * ( Baseline!F$87 * Baseline!B$16 )</f>
        <v>0.0004773189642</v>
      </c>
      <c r="AD41" s="45">
        <f>L41 * ( Baseline!F$87 * Baseline!B$16 )</f>
        <v>0.0004999320519</v>
      </c>
      <c r="AE41" s="51">
        <f t="shared" si="2"/>
        <v>0.0355856401</v>
      </c>
      <c r="AF41" s="51">
        <f>M41 * ( Baseline!B$87 * Baseline!B$7 )</f>
        <v>0.001744049211</v>
      </c>
      <c r="AG41" s="51">
        <f>N41 * ( Baseline!D$87 * Baseline!B$11 )</f>
        <v>0.0002534898019</v>
      </c>
      <c r="AH41" s="51">
        <f>O41 * ( Baseline!F$87 * Baseline!B$16 )</f>
        <v>0.0460023829</v>
      </c>
      <c r="AI41" s="51">
        <f>P41 * ( Baseline!H$87 * Baseline!B$18 )</f>
        <v>0.0005791771269</v>
      </c>
      <c r="AJ41" s="51">
        <f t="shared" si="3"/>
        <v>0.04857909904</v>
      </c>
      <c r="AK41" s="51">
        <f>Q41 * ( Baseline!B$87 * Baseline!B$7 )</f>
        <v>0.00003468348425</v>
      </c>
      <c r="AL41" s="51">
        <f>R41 * ( Baseline!D$87 * Baseline!B$11 )</f>
        <v>0.0002654989353</v>
      </c>
      <c r="AM41" s="51">
        <f>S41 * ( Baseline!F$87 * Baseline!B$16 )</f>
        <v>0.00005720529452</v>
      </c>
      <c r="AN41" s="51">
        <f>T41 * ( Baseline!H$87 * Baseline!B$18 )</f>
        <v>0.0346562043</v>
      </c>
      <c r="AO41" s="51">
        <f t="shared" si="4"/>
        <v>0.03501359201</v>
      </c>
      <c r="AP41" s="61"/>
      <c r="AQ41" s="51">
        <f>V41 * ( (1-Baseline!B$88-Baseline!B$87) + (1-B41)*Baseline!B$88 )</f>
        <v>0.1471646484</v>
      </c>
      <c r="AR41" s="51">
        <f>W41 * ( (1-Baseline!B$88-Baseline!B$87) + (1-B41)*Baseline!B$88 )</f>
        <v>0.002977621508</v>
      </c>
      <c r="AS41" s="51">
        <f>X41 * ( (1-Baseline!B$88-Baseline!B$87) + (1-B41)*Baseline!B$88 )</f>
        <v>0.004719331068</v>
      </c>
      <c r="AT41" s="51">
        <f>Y41 * ( (1-Baseline!B$88-Baseline!B$87) + (1-B41)*Baseline!B$88 )</f>
        <v>0.0009502100199</v>
      </c>
      <c r="AU41" s="51">
        <f t="shared" si="5"/>
        <v>0.155811811</v>
      </c>
      <c r="AV41" s="51">
        <f>AA41 * ( (1-Baseline!D$88-Baseline!D$87) + (1-B41)*Baseline!D$88 )</f>
        <v>0.001876856415</v>
      </c>
      <c r="AW41" s="51">
        <f>AB41 * ( (1-Baseline!D$88-Baseline!D$87) + (1-B41)*Baseline!D$88 )</f>
        <v>0.02947162107</v>
      </c>
      <c r="AX41" s="51">
        <f>AC41 * ( (1-Baseline!D$88-Baseline!D$87) + (1-B41)*Baseline!D$88 )</f>
        <v>0.0004323582576</v>
      </c>
      <c r="AY41" s="51">
        <f>AD41 * ( (1-Baseline!D$88-Baseline!D$87) + (1-B41)*Baseline!D$88 )</f>
        <v>0.0004528413222</v>
      </c>
      <c r="AZ41" s="51">
        <f t="shared" si="6"/>
        <v>0.03223367706</v>
      </c>
      <c r="BA41" s="51">
        <f>AF41 * ( (1-Baseline!F$88-Baseline!F$87) + (1-Baseline!B$36)*Baseline!F$88 )</f>
        <v>0.001255073622</v>
      </c>
      <c r="BB41" s="51">
        <f>AG41 * ( (1-Baseline!F$88-Baseline!F$87) + (1-Baseline!B$36)*Baseline!F$88 )</f>
        <v>0.0001824193731</v>
      </c>
      <c r="BC41" s="51">
        <f>AH41 * ( (1-Baseline!F$88-Baseline!F$87) + (1-Baseline!B$36)*Baseline!F$88 )</f>
        <v>0.03310478681</v>
      </c>
      <c r="BD41" s="51">
        <f>AI41 * ( (1-Baseline!F$88-Baseline!F$87) + (1-Baseline!B$36)*Baseline!F$88 )</f>
        <v>0.0004167943942</v>
      </c>
      <c r="BE41" s="51">
        <f t="shared" si="7"/>
        <v>0.0349590742</v>
      </c>
      <c r="BF41" s="51">
        <f>AK41 * ( (1-Baseline!H$88-Baseline!H$87) + (1-Baseline!B$36)*Baseline!H$88 )</f>
        <v>0.00002748041824</v>
      </c>
      <c r="BG41" s="51">
        <f>AL41 * ( (1-Baseline!H$88-Baseline!H$87) + (1-Baseline!B$36)*Baseline!H$88 )</f>
        <v>0.0002103601164</v>
      </c>
      <c r="BH41" s="51">
        <f>AM41 * ( (1-Baseline!H$88-Baseline!H$87) + (1-Baseline!B$36)*Baseline!H$88 )</f>
        <v>0.00004532489895</v>
      </c>
      <c r="BI41" s="51">
        <f>AN41 * ( (1-Baseline!H$88-Baseline!H$87) + (1-Baseline!B$36)*Baseline!H$88 )</f>
        <v>0.02745880379</v>
      </c>
      <c r="BJ41" s="51">
        <f t="shared" si="8"/>
        <v>0.02774196923</v>
      </c>
      <c r="BK41" s="61"/>
      <c r="BL41" s="51">
        <f t="shared" si="19"/>
        <v>0.9445025217</v>
      </c>
      <c r="BM41" s="51">
        <f t="shared" si="20"/>
        <v>0.01911037096</v>
      </c>
      <c r="BN41" s="51">
        <f t="shared" si="21"/>
        <v>0.03028866065</v>
      </c>
      <c r="BO41" s="51">
        <f t="shared" si="22"/>
        <v>0.006098446669</v>
      </c>
      <c r="BP41" s="51">
        <f t="shared" si="9"/>
        <v>1</v>
      </c>
      <c r="BQ41" s="51">
        <f t="shared" si="23"/>
        <v>0.05822656879</v>
      </c>
      <c r="BR41" s="51">
        <f t="shared" si="24"/>
        <v>0.9143114827</v>
      </c>
      <c r="BS41" s="51">
        <f t="shared" si="25"/>
        <v>0.01341324655</v>
      </c>
      <c r="BT41" s="51">
        <f t="shared" si="26"/>
        <v>0.01404870196</v>
      </c>
      <c r="BU41" s="51">
        <f t="shared" si="10"/>
        <v>1</v>
      </c>
      <c r="BV41" s="51">
        <f t="shared" si="27"/>
        <v>0.03590122595</v>
      </c>
      <c r="BW41" s="51">
        <f t="shared" si="28"/>
        <v>0.00521808364</v>
      </c>
      <c r="BX41" s="51">
        <f t="shared" si="29"/>
        <v>0.9469583382</v>
      </c>
      <c r="BY41" s="51">
        <f t="shared" si="30"/>
        <v>0.01192235217</v>
      </c>
      <c r="BZ41" s="51">
        <f t="shared" si="11"/>
        <v>1</v>
      </c>
      <c r="CA41" s="51">
        <f t="shared" si="31"/>
        <v>0.000990572011</v>
      </c>
      <c r="CB41" s="51">
        <f t="shared" si="32"/>
        <v>0.00758273916</v>
      </c>
      <c r="CC41" s="51">
        <f t="shared" si="33"/>
        <v>0.00163380251</v>
      </c>
      <c r="CD41" s="51">
        <f t="shared" si="34"/>
        <v>0.9897928863</v>
      </c>
      <c r="CE41" s="51">
        <f t="shared" si="12"/>
        <v>1</v>
      </c>
      <c r="CF41" s="61"/>
      <c r="CG41" s="51">
        <f t="shared" si="35"/>
        <v>0.9445025217</v>
      </c>
      <c r="CH41" s="51">
        <f t="shared" si="36"/>
        <v>0.01911037096</v>
      </c>
      <c r="CI41" s="51">
        <f t="shared" si="37"/>
        <v>0.03028866065</v>
      </c>
      <c r="CJ41" s="51">
        <f t="shared" si="38"/>
        <v>0.006098446669</v>
      </c>
      <c r="CK41" s="51">
        <f t="shared" si="13"/>
        <v>1</v>
      </c>
      <c r="CL41" s="51">
        <f t="shared" si="39"/>
        <v>0.05822656879</v>
      </c>
      <c r="CM41" s="51">
        <f t="shared" si="40"/>
        <v>0.9143114827</v>
      </c>
      <c r="CN41" s="51">
        <f t="shared" si="41"/>
        <v>0.01341324655</v>
      </c>
      <c r="CO41" s="51">
        <f t="shared" si="42"/>
        <v>0.01404870196</v>
      </c>
      <c r="CP41" s="51">
        <f t="shared" si="14"/>
        <v>1</v>
      </c>
      <c r="CQ41" s="51">
        <f t="shared" si="43"/>
        <v>0.03590122595</v>
      </c>
      <c r="CR41" s="51">
        <f t="shared" si="44"/>
        <v>0.00521808364</v>
      </c>
      <c r="CS41" s="51">
        <f t="shared" si="45"/>
        <v>0.9469583382</v>
      </c>
      <c r="CT41" s="51">
        <f t="shared" si="46"/>
        <v>0.01192235217</v>
      </c>
      <c r="CU41" s="51">
        <f t="shared" si="15"/>
        <v>1</v>
      </c>
      <c r="CV41" s="51">
        <f t="shared" si="47"/>
        <v>0.000990572011</v>
      </c>
      <c r="CW41" s="51">
        <f t="shared" si="48"/>
        <v>0.00758273916</v>
      </c>
      <c r="CX41" s="51">
        <f t="shared" si="49"/>
        <v>0.00163380251</v>
      </c>
      <c r="CY41" s="51">
        <f t="shared" si="50"/>
        <v>0.9897928863</v>
      </c>
      <c r="CZ41" s="51">
        <f t="shared" si="16"/>
        <v>1</v>
      </c>
      <c r="DA41" s="61"/>
      <c r="DB41" s="51">
        <f>(AQ41*Baseline!B$7 + AV41*Baseline!B$11 + BA41*Baseline!B$16 + BF41*Baseline!B$18)</f>
        <v>80862.96028</v>
      </c>
      <c r="DC41" s="51">
        <f>(AR41*Baseline!B$7 + AW41*Baseline!B$11 + BB41*Baseline!B$16 + BG41*Baseline!B$18)</f>
        <v>74891.33022</v>
      </c>
      <c r="DD41" s="51">
        <f>(AS41*Baseline!B$7 + AX41*Baseline!B$11 + BC41*Baseline!B$16 + BH41*Baseline!B$18)</f>
        <v>116198.881</v>
      </c>
      <c r="DE41" s="51">
        <f>(AT41*Baseline!B$7 + AY41*Baseline!B$11 + BD41*Baseline!B$16 + BI41*Baseline!B$18)</f>
        <v>1260189.367</v>
      </c>
      <c r="DF41" s="51">
        <f t="shared" si="17"/>
        <v>1532142.538</v>
      </c>
      <c r="DG41" s="61"/>
      <c r="DH41" s="51">
        <f t="shared" si="51"/>
        <v>0.05277770067</v>
      </c>
      <c r="DI41" s="51">
        <f t="shared" si="52"/>
        <v>0.04888013245</v>
      </c>
      <c r="DJ41" s="51">
        <f t="shared" si="53"/>
        <v>0.07584077728</v>
      </c>
      <c r="DK41" s="51">
        <f t="shared" si="54"/>
        <v>0.8225013896</v>
      </c>
      <c r="DL41" s="51">
        <f t="shared" si="18"/>
        <v>1</v>
      </c>
      <c r="DM41" s="61"/>
      <c r="DN41" s="51">
        <f>DH41 / (Baseline!B$7/Baseline!B$17)</f>
        <v>5.633672411</v>
      </c>
      <c r="DO41" s="51">
        <f>DI41 / (Baseline!B$11/Baseline!B$17)</f>
        <v>1.179989793</v>
      </c>
      <c r="DP41" s="51">
        <f>DJ41 / (Baseline!B$16/Baseline!B$17)</f>
        <v>1.171969205</v>
      </c>
      <c r="DQ41" s="51">
        <f>DK41 / (Baseline!B$18/Baseline!B$17)</f>
        <v>0.9299104331</v>
      </c>
      <c r="DR41" s="79"/>
      <c r="DS41" s="51">
        <f>(AU41*Baseline!B$34)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0.0359013029</v>
      </c>
      <c r="DT41" s="51">
        <f>(AZ41*Baseline!B$34) + (Baseline!D$88*(1-Baseline!D$89)*Baseline!B$35) + (Baseline!D$88*Baseline!D$89*((1-Baseline!D$90)*Baseline!B$40 + Baseline!D$90*Baseline!B$41))</f>
        <v>0.01124861956</v>
      </c>
      <c r="DU41" s="51">
        <f>(BE41*Baseline!B$34) + (Baseline!F$88*(1-Baseline!F$89)*Baseline!B$35) + (Baseline!F$88*Baseline!F$89*((1-Baseline!F$90)*Baseline!B$40 + Baseline!F$90*Baseline!B$41))</f>
        <v>0.01297450113</v>
      </c>
      <c r="DV41" s="51">
        <f>(BJ41*Baseline!B$34) + (Baseline!H$88*(1-Baseline!H$89)*Baseline!B$35) + (Baseline!H$88*Baseline!H$89*((1-Baseline!H$90)*Baseline!B$40 + Baseline!H$90*Baseline!B$41))</f>
        <v>0.009306295384</v>
      </c>
      <c r="DW41" s="51">
        <f>( DS41*Baseline!B$7 + DT41*Baseline!B$11 + DU41*Baseline!B$16 + DV41*Baseline!B$18 ) / Baseline!B$17</f>
        <v>0.009873281407</v>
      </c>
    </row>
    <row r="42">
      <c r="A42" s="4" t="s">
        <v>43</v>
      </c>
      <c r="B42" s="45">
        <f>MIN( MAX( NORMINV( MCrands!B42, (B$5+B$4)/2, (B$5-B$4)/3.29 ), 0 ), 1 )</f>
        <v>0.2829493431</v>
      </c>
      <c r="C42" s="45">
        <f>MAX( NORMINV( MCrands!C42, (C$5+C$4)/2, (C$5-C$4)/3.29 ), 0 )</f>
        <v>3.100905903</v>
      </c>
      <c r="D42" s="41"/>
      <c r="E42" s="43">
        <f>Baseline!B$33 * (C42 * Baseline!B$66*Baseline!B$66/Baseline!B$73 + Baseline!B$52*Baseline!B$52/Baseline!B$74 + Baseline!B$53*Baseline!B$53/Baseline!B$75 + Baseline!B$54*Baseline!B$54/Baseline!B$76)</f>
        <v>0.00002199573246</v>
      </c>
      <c r="F42" s="43">
        <f>Baseline!B$33 * (C42 * Baseline!B$66*Baseline!B$57/Baseline!B$73 + Baseline!B$52*Baseline!B$67/Baseline!B$74 + Baseline!B$53*Baseline!B$55/Baseline!B$75 + Baseline!B$54*Baseline!B$56/Baseline!B$76)</f>
        <v>0.0000002003408783</v>
      </c>
      <c r="G42" s="45">
        <f>Baseline!B$33 * (C42 * Baseline!B$66*Baseline!B$58/Baseline!B$73 + Baseline!B$52*Baseline!B$59/Baseline!B$74 + Baseline!B$53*Baseline!B$68/Baseline!B$75 + Baseline!B$54*Baseline!B$60/Baseline!B$76)</f>
        <v>0.0000001697673511</v>
      </c>
      <c r="H42" s="43">
        <f>Baseline!B$33 * (C42 * Baseline!B$66*Baseline!B$61/Baseline!B$73 + Baseline!B$52*Baseline!B$62/Baseline!B$74 + Baseline!B$53*Baseline!B$63/Baseline!B$75 + Baseline!B$54*Baseline!B$69/Baseline!B$76)</f>
        <v>0.000000003514798812</v>
      </c>
      <c r="I42" s="43">
        <f>Baseline!B$33 * (C42 * Baseline!B$57*Baseline!B$66/Baseline!B$73 + Baseline!B$67*Baseline!B$52/Baseline!B$74 + Baseline!B$55*Baseline!B$53/Baseline!B$75 + Baseline!B$56*Baseline!B$54/Baseline!B$76)</f>
        <v>0.0000002003408783</v>
      </c>
      <c r="J42" s="45">
        <f>Baseline!B$33 * (C42 * Baseline!B$57*Baseline!B$57/Baseline!B$73 + Baseline!B$67*Baseline!B$67/Baseline!B$74 + Baseline!B$55*Baseline!B$55/Baseline!B$75 + Baseline!B$56*Baseline!B$56/Baseline!B$76)</f>
        <v>0.000001763813875</v>
      </c>
      <c r="K42" s="43">
        <f>Baseline!B$33 * (C42 * Baseline!B$57*Baseline!B$58/Baseline!B$73 + Baseline!B$67*Baseline!B$59/Baseline!B$74 + Baseline!B$55*Baseline!B$68/Baseline!B$75 + Baseline!B$56*Baseline!B$60/Baseline!B$76)</f>
        <v>0.00000001374209355</v>
      </c>
      <c r="L42" s="45">
        <f>Baseline!B$33 * (C42 * Baseline!B$57*Baseline!B$61/Baseline!B$73 + Baseline!B$67*Baseline!B$62/Baseline!B$74 + Baseline!B$55*Baseline!B$63/Baseline!B$75 + Baseline!B$56*Baseline!B$69/Baseline!B$76)</f>
        <v>0.00000001439286923</v>
      </c>
      <c r="M42" s="43">
        <f>Baseline!B$33 * (C42 * Baseline!B$58*Baseline!B$66/Baseline!B$73 + Baseline!B$59*Baseline!B$52/Baseline!B$74 + Baseline!B$68*Baseline!B$53/Baseline!B$75 + Baseline!B$60*Baseline!B$54/Baseline!B$76)</f>
        <v>0.0000001697673511</v>
      </c>
      <c r="N42" s="45">
        <f>Baseline!B$33 * (C42 * Baseline!B$58*Baseline!B$57/Baseline!B$73 + Baseline!B$59*Baseline!B$67/Baseline!B$74 + Baseline!B$68*Baseline!B$55/Baseline!B$75 + Baseline!B$60*Baseline!B$56/Baseline!B$76)</f>
        <v>0.00000001374209355</v>
      </c>
      <c r="O42" s="45">
        <f>Baseline!B$33 * (C42 * Baseline!B$58*Baseline!B$58/Baseline!B$73 + Baseline!B$59*Baseline!B$59/Baseline!B$74 + Baseline!B$68*Baseline!B$68/Baseline!B$75 + Baseline!B$60*Baseline!B$60/Baseline!B$76)</f>
        <v>0.0000013243907</v>
      </c>
      <c r="P42" s="43">
        <f>Baseline!B$33 * (C42 * Baseline!B$58*Baseline!B$61/Baseline!B$73 + Baseline!B$59*Baseline!B$62/Baseline!B$74 + Baseline!B$68*Baseline!B$63/Baseline!B$75 + Baseline!B$60*Baseline!B$69/Baseline!B$76)</f>
        <v>0.00000000164698452</v>
      </c>
      <c r="Q42" s="43">
        <f>Baseline!B$33 * (C42 * Baseline!B$61*Baseline!B$66/Baseline!B$73 + Baseline!B$62*Baseline!B$52/Baseline!B$74 + Baseline!B$63*Baseline!B$53/Baseline!B$75 + Baseline!B$69*Baseline!B$54/Baseline!B$76)</f>
        <v>0.000000003514798812</v>
      </c>
      <c r="R42" s="43">
        <f>Baseline!B$33 * (C42 * Baseline!B$61*Baseline!B$57/Baseline!B$73 + Baseline!B$62*Baseline!B$67/Baseline!B$74 + Baseline!B$63*Baseline!B$55/Baseline!B$75 + Baseline!B$69*Baseline!B$56/Baseline!B$76)</f>
        <v>0.00000001439286923</v>
      </c>
      <c r="S42" s="43">
        <f>Baseline!B$33 * (C42 * Baseline!B$61*Baseline!B$58/Baseline!B$73 + Baseline!B$62*Baseline!B$59/Baseline!B$74 + Baseline!B$63*Baseline!B$68/Baseline!B$75 + Baseline!B$69*Baseline!B$60/Baseline!B$76)</f>
        <v>0.00000000164698452</v>
      </c>
      <c r="T42" s="43">
        <f>Baseline!B$33 * (C42 * Baseline!B$61*Baseline!B$61/Baseline!B$73 + Baseline!B$62*Baseline!B$62/Baseline!B$74 + Baseline!B$63*Baseline!B$63/Baseline!B$75 + Baseline!B$69*Baseline!B$69/Baseline!B$76)</f>
        <v>0.00000009854654936</v>
      </c>
      <c r="U42" s="41"/>
      <c r="V42" s="43">
        <f>E42 * ( Baseline!B$87 * Baseline!B$7 )</f>
        <v>0.2282937072</v>
      </c>
      <c r="W42" s="43">
        <f>F42 * ( Baseline!D$87 * Baseline!B$11 )</f>
        <v>0.003695607181</v>
      </c>
      <c r="X42" s="43">
        <f>G42 * ( Baseline!F$87 * Baseline!B$16 )</f>
        <v>0.005896829881</v>
      </c>
      <c r="Y42" s="43">
        <f>H42 * ( Baseline!H$87 * Baseline!B$18 )</f>
        <v>0.001236061484</v>
      </c>
      <c r="Z42" s="51">
        <f t="shared" si="1"/>
        <v>0.2391222058</v>
      </c>
      <c r="AA42" s="43">
        <f>I42 * ( Baseline!B$87 * Baseline!B$7 )</f>
        <v>0.002079337976</v>
      </c>
      <c r="AB42" s="45">
        <f>J42 * ( Baseline!D$87 * Baseline!B$11 )</f>
        <v>0.03253636141</v>
      </c>
      <c r="AC42" s="45">
        <f>K42 * ( Baseline!F$87 * Baseline!B$16 )</f>
        <v>0.0004773284578</v>
      </c>
      <c r="AD42" s="45">
        <f>L42 * ( Baseline!F$87 * Baseline!B$16 )</f>
        <v>0.0004999330012</v>
      </c>
      <c r="AE42" s="51">
        <f t="shared" si="2"/>
        <v>0.03559296085</v>
      </c>
      <c r="AF42" s="51">
        <f>M42 * ( Baseline!B$87 * Baseline!B$7 )</f>
        <v>0.001762015337</v>
      </c>
      <c r="AG42" s="51">
        <f>N42 * ( Baseline!D$87 * Baseline!B$11 )</f>
        <v>0.0002534948437</v>
      </c>
      <c r="AH42" s="51">
        <f>O42 * ( Baseline!F$87 * Baseline!B$16 )</f>
        <v>0.04600240623</v>
      </c>
      <c r="AI42" s="51">
        <f>P42 * ( Baseline!H$87 * Baseline!B$18 )</f>
        <v>0.000579200756</v>
      </c>
      <c r="AJ42" s="51">
        <f t="shared" si="3"/>
        <v>0.04859711717</v>
      </c>
      <c r="AK42" s="51">
        <f>Q42 * ( Baseline!B$87 * Baseline!B$7 )</f>
        <v>0.00003648009687</v>
      </c>
      <c r="AL42" s="51">
        <f>R42 * ( Baseline!D$87 * Baseline!B$11 )</f>
        <v>0.0002654994395</v>
      </c>
      <c r="AM42" s="51">
        <f>S42 * ( Baseline!F$87 * Baseline!B$16 )</f>
        <v>0.00005720762836</v>
      </c>
      <c r="AN42" s="51">
        <f>T42 * ( Baseline!H$87 * Baseline!B$18 )</f>
        <v>0.03465620666</v>
      </c>
      <c r="AO42" s="51">
        <f t="shared" si="4"/>
        <v>0.03501539383</v>
      </c>
      <c r="AP42" s="61"/>
      <c r="AQ42" s="51">
        <f>V42 * ( (1-Baseline!B$88-Baseline!B$87) + (1-B42)*Baseline!B$88 )</f>
        <v>0.1659181784</v>
      </c>
      <c r="AR42" s="51">
        <f>W42 * ( (1-Baseline!B$88-Baseline!B$87) + (1-B42)*Baseline!B$88 )</f>
        <v>0.002685875222</v>
      </c>
      <c r="AS42" s="51">
        <f>X42 * ( (1-Baseline!B$88-Baseline!B$87) + (1-B42)*Baseline!B$88 )</f>
        <v>0.004285669036</v>
      </c>
      <c r="AT42" s="51">
        <f>Y42 * ( (1-Baseline!B$88-Baseline!B$87) + (1-B42)*Baseline!B$88 )</f>
        <v>0.0008983386894</v>
      </c>
      <c r="AU42" s="51">
        <f t="shared" si="5"/>
        <v>0.1737880613</v>
      </c>
      <c r="AV42" s="51">
        <f>AA42 * ( (1-Baseline!D$88-Baseline!D$87) + (1-B42)*Baseline!D$88 )</f>
        <v>0.001797872746</v>
      </c>
      <c r="AW42" s="51">
        <f>AB42 * ( (1-Baseline!D$88-Baseline!D$87) + (1-B42)*Baseline!D$88 )</f>
        <v>0.02813214499</v>
      </c>
      <c r="AX42" s="51">
        <f>AC42 * ( (1-Baseline!D$88-Baseline!D$87) + (1-B42)*Baseline!D$88 )</f>
        <v>0.0004127158908</v>
      </c>
      <c r="AY42" s="51">
        <f>AD42 * ( (1-Baseline!D$88-Baseline!D$87) + (1-B42)*Baseline!D$88 )</f>
        <v>0.0004322606176</v>
      </c>
      <c r="AZ42" s="51">
        <f t="shared" si="6"/>
        <v>0.03077499425</v>
      </c>
      <c r="BA42" s="51">
        <f>AF42 * ( (1-Baseline!F$88-Baseline!F$87) + (1-Baseline!B$36)*Baseline!F$88 )</f>
        <v>0.001268002621</v>
      </c>
      <c r="BB42" s="51">
        <f>AG42 * ( (1-Baseline!F$88-Baseline!F$87) + (1-Baseline!B$36)*Baseline!F$88 )</f>
        <v>0.0001824230013</v>
      </c>
      <c r="BC42" s="51">
        <f>AH42 * ( (1-Baseline!F$88-Baseline!F$87) + (1-Baseline!B$36)*Baseline!F$88 )</f>
        <v>0.0331048036</v>
      </c>
      <c r="BD42" s="51">
        <f>AI42 * ( (1-Baseline!F$88-Baseline!F$87) + (1-Baseline!B$36)*Baseline!F$88 )</f>
        <v>0.0004168113984</v>
      </c>
      <c r="BE42" s="51">
        <f t="shared" si="7"/>
        <v>0.03497204062</v>
      </c>
      <c r="BF42" s="51">
        <f>AK42 * ( (1-Baseline!H$88-Baseline!H$87) + (1-Baseline!B$36)*Baseline!H$88 )</f>
        <v>0.00002890391035</v>
      </c>
      <c r="BG42" s="51">
        <f>AL42 * ( (1-Baseline!H$88-Baseline!H$87) + (1-Baseline!B$36)*Baseline!H$88 )</f>
        <v>0.0002103605159</v>
      </c>
      <c r="BH42" s="51">
        <f>AM42 * ( (1-Baseline!H$88-Baseline!H$87) + (1-Baseline!B$36)*Baseline!H$88 )</f>
        <v>0.0000453267481</v>
      </c>
      <c r="BI42" s="51">
        <f>AN42 * ( (1-Baseline!H$88-Baseline!H$87) + (1-Baseline!B$36)*Baseline!H$88 )</f>
        <v>0.02745880566</v>
      </c>
      <c r="BJ42" s="51">
        <f t="shared" si="8"/>
        <v>0.02774339684</v>
      </c>
      <c r="BK42" s="61"/>
      <c r="BL42" s="51">
        <f t="shared" si="19"/>
        <v>0.9547156296</v>
      </c>
      <c r="BM42" s="51">
        <f t="shared" si="20"/>
        <v>0.01545488914</v>
      </c>
      <c r="BN42" s="51">
        <f t="shared" si="21"/>
        <v>0.02466031903</v>
      </c>
      <c r="BO42" s="51">
        <f t="shared" si="22"/>
        <v>0.005169162269</v>
      </c>
      <c r="BP42" s="51">
        <f t="shared" si="9"/>
        <v>1</v>
      </c>
      <c r="BQ42" s="51">
        <f t="shared" si="23"/>
        <v>0.05841992142</v>
      </c>
      <c r="BR42" s="51">
        <f t="shared" si="24"/>
        <v>0.914123485</v>
      </c>
      <c r="BS42" s="51">
        <f t="shared" si="25"/>
        <v>0.01341075444</v>
      </c>
      <c r="BT42" s="51">
        <f t="shared" si="26"/>
        <v>0.0140458391</v>
      </c>
      <c r="BU42" s="51">
        <f t="shared" si="10"/>
        <v>1</v>
      </c>
      <c r="BV42" s="51">
        <f t="shared" si="27"/>
        <v>0.03625761032</v>
      </c>
      <c r="BW42" s="51">
        <f t="shared" si="28"/>
        <v>0.005216252701</v>
      </c>
      <c r="BX42" s="51">
        <f t="shared" si="29"/>
        <v>0.946607719</v>
      </c>
      <c r="BY42" s="51">
        <f t="shared" si="30"/>
        <v>0.011918418</v>
      </c>
      <c r="BZ42" s="51">
        <f t="shared" si="11"/>
        <v>1</v>
      </c>
      <c r="CA42" s="51">
        <f t="shared" si="31"/>
        <v>0.00104183026</v>
      </c>
      <c r="CB42" s="51">
        <f t="shared" si="32"/>
        <v>0.007582363368</v>
      </c>
      <c r="CC42" s="51">
        <f t="shared" si="33"/>
        <v>0.00163378509</v>
      </c>
      <c r="CD42" s="51">
        <f t="shared" si="34"/>
        <v>0.9897420213</v>
      </c>
      <c r="CE42" s="51">
        <f t="shared" si="12"/>
        <v>1</v>
      </c>
      <c r="CF42" s="61"/>
      <c r="CG42" s="51">
        <f t="shared" si="35"/>
        <v>0.9547156296</v>
      </c>
      <c r="CH42" s="51">
        <f t="shared" si="36"/>
        <v>0.01545488914</v>
      </c>
      <c r="CI42" s="51">
        <f t="shared" si="37"/>
        <v>0.02466031903</v>
      </c>
      <c r="CJ42" s="51">
        <f t="shared" si="38"/>
        <v>0.005169162269</v>
      </c>
      <c r="CK42" s="51">
        <f t="shared" si="13"/>
        <v>1</v>
      </c>
      <c r="CL42" s="51">
        <f t="shared" si="39"/>
        <v>0.05841992142</v>
      </c>
      <c r="CM42" s="51">
        <f t="shared" si="40"/>
        <v>0.914123485</v>
      </c>
      <c r="CN42" s="51">
        <f t="shared" si="41"/>
        <v>0.01341075444</v>
      </c>
      <c r="CO42" s="51">
        <f t="shared" si="42"/>
        <v>0.0140458391</v>
      </c>
      <c r="CP42" s="51">
        <f t="shared" si="14"/>
        <v>1</v>
      </c>
      <c r="CQ42" s="51">
        <f t="shared" si="43"/>
        <v>0.03625761032</v>
      </c>
      <c r="CR42" s="51">
        <f t="shared" si="44"/>
        <v>0.005216252701</v>
      </c>
      <c r="CS42" s="51">
        <f t="shared" si="45"/>
        <v>0.946607719</v>
      </c>
      <c r="CT42" s="51">
        <f t="shared" si="46"/>
        <v>0.011918418</v>
      </c>
      <c r="CU42" s="51">
        <f t="shared" si="15"/>
        <v>1</v>
      </c>
      <c r="CV42" s="51">
        <f t="shared" si="47"/>
        <v>0.00104183026</v>
      </c>
      <c r="CW42" s="51">
        <f t="shared" si="48"/>
        <v>0.007582363368</v>
      </c>
      <c r="CX42" s="51">
        <f t="shared" si="49"/>
        <v>0.00163378509</v>
      </c>
      <c r="CY42" s="51">
        <f t="shared" si="50"/>
        <v>0.9897420213</v>
      </c>
      <c r="CZ42" s="51">
        <f t="shared" si="16"/>
        <v>1</v>
      </c>
      <c r="DA42" s="61"/>
      <c r="DB42" s="51">
        <f>(AQ42*Baseline!B$7 + AV42*Baseline!B$11 + BA42*Baseline!B$16 + BF42*Baseline!B$18)</f>
        <v>89897.53505</v>
      </c>
      <c r="DC42" s="51">
        <f>(AR42*Baseline!B$7 + AW42*Baseline!B$11 + BB42*Baseline!B$16 + BG42*Baseline!B$18)</f>
        <v>71877.28494</v>
      </c>
      <c r="DD42" s="51">
        <f>(AS42*Baseline!B$7 + AX42*Baseline!B$11 + BC42*Baseline!B$16 + BH42*Baseline!B$18)</f>
        <v>115946.5718</v>
      </c>
      <c r="DE42" s="51">
        <f>(AT42*Baseline!B$7 + AY42*Baseline!B$11 + BD42*Baseline!B$16 + BI42*Baseline!B$18)</f>
        <v>1260120.216</v>
      </c>
      <c r="DF42" s="51">
        <f t="shared" si="17"/>
        <v>1537841.607</v>
      </c>
      <c r="DG42" s="61"/>
      <c r="DH42" s="51">
        <f t="shared" si="51"/>
        <v>0.05845695332</v>
      </c>
      <c r="DI42" s="51">
        <f t="shared" si="52"/>
        <v>0.04673906897</v>
      </c>
      <c r="DJ42" s="51">
        <f t="shared" si="53"/>
        <v>0.07539565272</v>
      </c>
      <c r="DK42" s="51">
        <f t="shared" si="54"/>
        <v>0.819408325</v>
      </c>
      <c r="DL42" s="51">
        <f t="shared" si="18"/>
        <v>1</v>
      </c>
      <c r="DM42" s="61"/>
      <c r="DN42" s="51">
        <f>DH42 / (Baseline!B$7/Baseline!B$17)</f>
        <v>6.239895276</v>
      </c>
      <c r="DO42" s="51">
        <f>DI42 / (Baseline!B$11/Baseline!B$17)</f>
        <v>1.128303495</v>
      </c>
      <c r="DP42" s="51">
        <f>DJ42 / (Baseline!B$16/Baseline!B$17)</f>
        <v>1.165090685</v>
      </c>
      <c r="DQ42" s="51">
        <f>DK42 / (Baseline!B$18/Baseline!B$17)</f>
        <v>0.9264134505</v>
      </c>
      <c r="DR42" s="79"/>
      <c r="DS42" s="51">
        <f>(AU42*Baseline!B$34)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0.03859774045</v>
      </c>
      <c r="DT42" s="51">
        <f>(AZ42*Baseline!B$34) + (Baseline!D$88*(1-Baseline!D$89)*Baseline!B$35) + (Baseline!D$88*Baseline!D$89*((1-Baseline!D$90)*Baseline!B$40 + Baseline!D$90*Baseline!B$41))</f>
        <v>0.01102981714</v>
      </c>
      <c r="DU42" s="51">
        <f>(BE42*Baseline!B$34) + (Baseline!F$88*(1-Baseline!F$89)*Baseline!B$35) + (Baseline!F$88*Baseline!F$89*((1-Baseline!F$90)*Baseline!B$40 + Baseline!F$90*Baseline!B$41))</f>
        <v>0.01297644609</v>
      </c>
      <c r="DV42" s="51">
        <f>(BJ42*Baseline!B$34) + (Baseline!H$88*(1-Baseline!H$89)*Baseline!B$35) + (Baseline!H$88*Baseline!H$89*((1-Baseline!H$90)*Baseline!B$40 + Baseline!H$90*Baseline!B$41))</f>
        <v>0.009306509526</v>
      </c>
      <c r="DW42" s="51">
        <f>( DS42*Baseline!B$7 + DT42*Baseline!B$11 + DU42*Baseline!B$16 + DV42*Baseline!B$18 ) / Baseline!B$17</f>
        <v>0.009889793887</v>
      </c>
    </row>
    <row r="43">
      <c r="A43" s="4" t="s">
        <v>44</v>
      </c>
      <c r="B43" s="45">
        <f>MIN( MAX( NORMINV( MCrands!B43, (B$5+B$4)/2, (B$5-B$4)/3.29 ), 0 ), 1 )</f>
        <v>0.6121670093</v>
      </c>
      <c r="C43" s="45">
        <f>MAX( NORMINV( MCrands!C43, (C$5+C$4)/2, (C$5-C$4)/3.29 ), 0 )</f>
        <v>3.211666575</v>
      </c>
      <c r="D43" s="41"/>
      <c r="E43" s="43">
        <f>Baseline!B$33 * (C43 * Baseline!B$66*Baseline!B$66/Baseline!B$73 + Baseline!B$52*Baseline!B$52/Baseline!B$74 + Baseline!B$53*Baseline!B$53/Baseline!B$75 + Baseline!B$54*Baseline!B$54/Baseline!B$76)</f>
        <v>0.00002277992068</v>
      </c>
      <c r="F43" s="43">
        <f>Baseline!B$33 * (C43 * Baseline!B$66*Baseline!B$57/Baseline!B$73 + Baseline!B$52*Baseline!B$67/Baseline!B$74 + Baseline!B$53*Baseline!B$55/Baseline!B$75 + Baseline!B$54*Baseline!B$56/Baseline!B$76)</f>
        <v>0.0000002004646975</v>
      </c>
      <c r="G43" s="45">
        <f>Baseline!B$33 * (C43 * Baseline!B$66*Baseline!B$58/Baseline!B$73 + Baseline!B$52*Baseline!B$59/Baseline!B$74 + Baseline!B$53*Baseline!B$68/Baseline!B$75 + Baseline!B$54*Baseline!B$60/Baseline!B$76)</f>
        <v>0.00000017007174</v>
      </c>
      <c r="H43" s="43">
        <f>Baseline!B$33 * (C43 * Baseline!B$66*Baseline!B$61/Baseline!B$73 + Baseline!B$52*Baseline!B$62/Baseline!B$74 + Baseline!B$53*Baseline!B$63/Baseline!B$75 + Baseline!B$54*Baseline!B$69/Baseline!B$76)</f>
        <v>0.000000003545237697</v>
      </c>
      <c r="I43" s="43">
        <f>Baseline!B$33 * (C43 * Baseline!B$57*Baseline!B$66/Baseline!B$73 + Baseline!B$67*Baseline!B$52/Baseline!B$74 + Baseline!B$55*Baseline!B$53/Baseline!B$75 + Baseline!B$56*Baseline!B$54/Baseline!B$76)</f>
        <v>0.0000002004646975</v>
      </c>
      <c r="J43" s="45">
        <f>Baseline!B$33 * (C43 * Baseline!B$57*Baseline!B$57/Baseline!B$73 + Baseline!B$67*Baseline!B$67/Baseline!B$74 + Baseline!B$55*Baseline!B$55/Baseline!B$75 + Baseline!B$56*Baseline!B$56/Baseline!B$76)</f>
        <v>0.000001763813894</v>
      </c>
      <c r="K43" s="43">
        <f>Baseline!B$33 * (C43 * Baseline!B$57*Baseline!B$58/Baseline!B$73 + Baseline!B$67*Baseline!B$59/Baseline!B$74 + Baseline!B$55*Baseline!B$68/Baseline!B$75 + Baseline!B$56*Baseline!B$60/Baseline!B$76)</f>
        <v>0.00000001374214162</v>
      </c>
      <c r="L43" s="45">
        <f>Baseline!B$33 * (C43 * Baseline!B$57*Baseline!B$61/Baseline!B$73 + Baseline!B$67*Baseline!B$62/Baseline!B$74 + Baseline!B$55*Baseline!B$63/Baseline!B$75 + Baseline!B$56*Baseline!B$69/Baseline!B$76)</f>
        <v>0.00000001439287404</v>
      </c>
      <c r="M43" s="43">
        <f>Baseline!B$33 * (C43 * Baseline!B$58*Baseline!B$66/Baseline!B$73 + Baseline!B$59*Baseline!B$52/Baseline!B$74 + Baseline!B$68*Baseline!B$53/Baseline!B$75 + Baseline!B$60*Baseline!B$54/Baseline!B$76)</f>
        <v>0.00000017007174</v>
      </c>
      <c r="N43" s="45">
        <f>Baseline!B$33 * (C43 * Baseline!B$58*Baseline!B$57/Baseline!B$73 + Baseline!B$59*Baseline!B$67/Baseline!B$74 + Baseline!B$68*Baseline!B$55/Baseline!B$75 + Baseline!B$60*Baseline!B$56/Baseline!B$76)</f>
        <v>0.00000001374214162</v>
      </c>
      <c r="O43" s="45">
        <f>Baseline!B$33 * (C43 * Baseline!B$58*Baseline!B$58/Baseline!B$73 + Baseline!B$59*Baseline!B$59/Baseline!B$74 + Baseline!B$68*Baseline!B$68/Baseline!B$75 + Baseline!B$60*Baseline!B$60/Baseline!B$76)</f>
        <v>0.000001324390818</v>
      </c>
      <c r="P43" s="43">
        <f>Baseline!B$33 * (C43 * Baseline!B$58*Baseline!B$61/Baseline!B$73 + Baseline!B$59*Baseline!B$62/Baseline!B$74 + Baseline!B$68*Baseline!B$63/Baseline!B$75 + Baseline!B$60*Baseline!B$69/Baseline!B$76)</f>
        <v>0.000000001646996335</v>
      </c>
      <c r="Q43" s="43">
        <f>Baseline!B$33 * (C43 * Baseline!B$61*Baseline!B$66/Baseline!B$73 + Baseline!B$62*Baseline!B$52/Baseline!B$74 + Baseline!B$63*Baseline!B$53/Baseline!B$75 + Baseline!B$69*Baseline!B$54/Baseline!B$76)</f>
        <v>0.000000003545237697</v>
      </c>
      <c r="R43" s="43">
        <f>Baseline!B$33 * (C43 * Baseline!B$61*Baseline!B$57/Baseline!B$73 + Baseline!B$62*Baseline!B$67/Baseline!B$74 + Baseline!B$63*Baseline!B$55/Baseline!B$75 + Baseline!B$69*Baseline!B$56/Baseline!B$76)</f>
        <v>0.00000001439287404</v>
      </c>
      <c r="S43" s="43">
        <f>Baseline!B$33 * (C43 * Baseline!B$61*Baseline!B$58/Baseline!B$73 + Baseline!B$62*Baseline!B$59/Baseline!B$74 + Baseline!B$63*Baseline!B$68/Baseline!B$75 + Baseline!B$69*Baseline!B$60/Baseline!B$76)</f>
        <v>0.000000001646996335</v>
      </c>
      <c r="T43" s="43">
        <f>Baseline!B$33 * (C43 * Baseline!B$61*Baseline!B$61/Baseline!B$73 + Baseline!B$62*Baseline!B$62/Baseline!B$74 + Baseline!B$63*Baseline!B$63/Baseline!B$75 + Baseline!B$69*Baseline!B$69/Baseline!B$76)</f>
        <v>0.00000009854655054</v>
      </c>
      <c r="U43" s="41"/>
      <c r="V43" s="43">
        <f>E43 * ( Baseline!B$87 * Baseline!B$7 )</f>
        <v>0.2364327967</v>
      </c>
      <c r="W43" s="43">
        <f>F43 * ( Baseline!D$87 * Baseline!B$11 )</f>
        <v>0.003697891224</v>
      </c>
      <c r="X43" s="43">
        <f>G43 * ( Baseline!F$87 * Baseline!B$16 )</f>
        <v>0.005907402758</v>
      </c>
      <c r="Y43" s="43">
        <f>H43 * ( Baseline!H$87 * Baseline!B$18 )</f>
        <v>0.001246766032</v>
      </c>
      <c r="Z43" s="51">
        <f t="shared" si="1"/>
        <v>0.2472848567</v>
      </c>
      <c r="AA43" s="43">
        <f>I43 * ( Baseline!B$87 * Baseline!B$7 )</f>
        <v>0.002080623095</v>
      </c>
      <c r="AB43" s="45">
        <f>J43 * ( Baseline!D$87 * Baseline!B$11 )</f>
        <v>0.03253636177</v>
      </c>
      <c r="AC43" s="45">
        <f>K43 * ( Baseline!F$87 * Baseline!B$16 )</f>
        <v>0.0004773301272</v>
      </c>
      <c r="AD43" s="45">
        <f>L43 * ( Baseline!F$87 * Baseline!B$16 )</f>
        <v>0.0004999331682</v>
      </c>
      <c r="AE43" s="51">
        <f t="shared" si="2"/>
        <v>0.03559424816</v>
      </c>
      <c r="AF43" s="51">
        <f>M43 * ( Baseline!B$87 * Baseline!B$7 )</f>
        <v>0.001765174589</v>
      </c>
      <c r="AG43" s="51">
        <f>N43 * ( Baseline!D$87 * Baseline!B$11 )</f>
        <v>0.0002534957303</v>
      </c>
      <c r="AH43" s="51">
        <f>O43 * ( Baseline!F$87 * Baseline!B$16 )</f>
        <v>0.04600241034</v>
      </c>
      <c r="AI43" s="51">
        <f>P43 * ( Baseline!H$87 * Baseline!B$18 )</f>
        <v>0.0005792049111</v>
      </c>
      <c r="AJ43" s="51">
        <f t="shared" si="3"/>
        <v>0.04860028557</v>
      </c>
      <c r="AK43" s="51">
        <f>Q43 * ( Baseline!B$87 * Baseline!B$7 )</f>
        <v>0.00003679602205</v>
      </c>
      <c r="AL43" s="51">
        <f>R43 * ( Baseline!D$87 * Baseline!B$11 )</f>
        <v>0.0002654995281</v>
      </c>
      <c r="AM43" s="51">
        <f>S43 * ( Baseline!F$87 * Baseline!B$16 )</f>
        <v>0.00005720803875</v>
      </c>
      <c r="AN43" s="51">
        <f>T43 * ( Baseline!H$87 * Baseline!B$18 )</f>
        <v>0.03465620708</v>
      </c>
      <c r="AO43" s="51">
        <f t="shared" si="4"/>
        <v>0.03501571067</v>
      </c>
      <c r="AP43" s="61"/>
      <c r="AQ43" s="51">
        <f>V43 * ( (1-Baseline!B$88-Baseline!B$87) + (1-B43)*Baseline!B$88 )</f>
        <v>0.1025577762</v>
      </c>
      <c r="AR43" s="51">
        <f>W43 * ( (1-Baseline!B$88-Baseline!B$87) + (1-B43)*Baseline!B$88 )</f>
        <v>0.001604039312</v>
      </c>
      <c r="AS43" s="51">
        <f>X43 * ( (1-Baseline!B$88-Baseline!B$87) + (1-B43)*Baseline!B$88 )</f>
        <v>0.002562462138</v>
      </c>
      <c r="AT43" s="51">
        <f>Y43 * ( (1-Baseline!B$88-Baseline!B$87) + (1-B43)*Baseline!B$88 )</f>
        <v>0.0005408113993</v>
      </c>
      <c r="AU43" s="51">
        <f t="shared" si="5"/>
        <v>0.107265089</v>
      </c>
      <c r="AV43" s="51">
        <f>AA43 * ( (1-Baseline!D$88-Baseline!D$87) + (1-B43)*Baseline!D$88 )</f>
        <v>0.001492113817</v>
      </c>
      <c r="AW43" s="51">
        <f>AB43 * ( (1-Baseline!D$88-Baseline!D$87) + (1-B43)*Baseline!D$88 )</f>
        <v>0.0233333731</v>
      </c>
      <c r="AX43" s="51">
        <f>AC43 * ( (1-Baseline!D$88-Baseline!D$87) + (1-B43)*Baseline!D$88 )</f>
        <v>0.0003423161455</v>
      </c>
      <c r="AY43" s="51">
        <f>AD43 * ( (1-Baseline!D$88-Baseline!D$87) + (1-B43)*Baseline!D$88 )</f>
        <v>0.0003585258616</v>
      </c>
      <c r="AZ43" s="51">
        <f t="shared" si="6"/>
        <v>0.02552632893</v>
      </c>
      <c r="BA43" s="51">
        <f>AF43 * ( (1-Baseline!F$88-Baseline!F$87) + (1-Baseline!B$36)*Baseline!F$88 )</f>
        <v>0.00127027612</v>
      </c>
      <c r="BB43" s="51">
        <f>AG43 * ( (1-Baseline!F$88-Baseline!F$87) + (1-Baseline!B$36)*Baseline!F$88 )</f>
        <v>0.0001824236394</v>
      </c>
      <c r="BC43" s="51">
        <f>AH43 * ( (1-Baseline!F$88-Baseline!F$87) + (1-Baseline!B$36)*Baseline!F$88 )</f>
        <v>0.03310480656</v>
      </c>
      <c r="BD43" s="51">
        <f>AI43 * ( (1-Baseline!F$88-Baseline!F$87) + (1-Baseline!B$36)*Baseline!F$88 )</f>
        <v>0.0004168143886</v>
      </c>
      <c r="BE43" s="51">
        <f t="shared" si="7"/>
        <v>0.0349743207</v>
      </c>
      <c r="BF43" s="51">
        <f>AK43 * ( (1-Baseline!H$88-Baseline!H$87) + (1-Baseline!B$36)*Baseline!H$88 )</f>
        <v>0.00002915422419</v>
      </c>
      <c r="BG43" s="51">
        <f>AL43 * ( (1-Baseline!H$88-Baseline!H$87) + (1-Baseline!B$36)*Baseline!H$88 )</f>
        <v>0.0002103605861</v>
      </c>
      <c r="BH43" s="51">
        <f>AM43 * ( (1-Baseline!H$88-Baseline!H$87) + (1-Baseline!B$36)*Baseline!H$88 )</f>
        <v>0.00004532707327</v>
      </c>
      <c r="BI43" s="51">
        <f>AN43 * ( (1-Baseline!H$88-Baseline!H$87) + (1-Baseline!B$36)*Baseline!H$88 )</f>
        <v>0.02745880599</v>
      </c>
      <c r="BJ43" s="51">
        <f t="shared" si="8"/>
        <v>0.02774364788</v>
      </c>
      <c r="BK43" s="61"/>
      <c r="BL43" s="51">
        <f t="shared" si="19"/>
        <v>0.9561151453</v>
      </c>
      <c r="BM43" s="51">
        <f t="shared" si="20"/>
        <v>0.01495397362</v>
      </c>
      <c r="BN43" s="51">
        <f t="shared" si="21"/>
        <v>0.02388905991</v>
      </c>
      <c r="BO43" s="51">
        <f t="shared" si="22"/>
        <v>0.005041821194</v>
      </c>
      <c r="BP43" s="51">
        <f t="shared" si="9"/>
        <v>1</v>
      </c>
      <c r="BQ43" s="51">
        <f t="shared" si="23"/>
        <v>0.05845391327</v>
      </c>
      <c r="BR43" s="51">
        <f t="shared" si="24"/>
        <v>0.9140904346</v>
      </c>
      <c r="BS43" s="51">
        <f t="shared" si="25"/>
        <v>0.01341031633</v>
      </c>
      <c r="BT43" s="51">
        <f t="shared" si="26"/>
        <v>0.01404533581</v>
      </c>
      <c r="BU43" s="51">
        <f t="shared" si="10"/>
        <v>1</v>
      </c>
      <c r="BV43" s="51">
        <f t="shared" si="27"/>
        <v>0.03632025138</v>
      </c>
      <c r="BW43" s="51">
        <f t="shared" si="28"/>
        <v>0.00521593088</v>
      </c>
      <c r="BX43" s="51">
        <f t="shared" si="29"/>
        <v>0.9465460912</v>
      </c>
      <c r="BY43" s="51">
        <f t="shared" si="30"/>
        <v>0.0119177265</v>
      </c>
      <c r="BZ43" s="51">
        <f t="shared" si="11"/>
        <v>1</v>
      </c>
      <c r="CA43" s="51">
        <f t="shared" si="31"/>
        <v>0.001050843217</v>
      </c>
      <c r="CB43" s="51">
        <f t="shared" si="32"/>
        <v>0.007582297291</v>
      </c>
      <c r="CC43" s="51">
        <f t="shared" si="33"/>
        <v>0.001633782027</v>
      </c>
      <c r="CD43" s="51">
        <f t="shared" si="34"/>
        <v>0.9897330775</v>
      </c>
      <c r="CE43" s="51">
        <f t="shared" si="12"/>
        <v>1</v>
      </c>
      <c r="CF43" s="61"/>
      <c r="CG43" s="51">
        <f t="shared" si="35"/>
        <v>0.9561151453</v>
      </c>
      <c r="CH43" s="51">
        <f t="shared" si="36"/>
        <v>0.01495397362</v>
      </c>
      <c r="CI43" s="51">
        <f t="shared" si="37"/>
        <v>0.02388905991</v>
      </c>
      <c r="CJ43" s="51">
        <f t="shared" si="38"/>
        <v>0.005041821194</v>
      </c>
      <c r="CK43" s="51">
        <f t="shared" si="13"/>
        <v>1</v>
      </c>
      <c r="CL43" s="51">
        <f t="shared" si="39"/>
        <v>0.05845391327</v>
      </c>
      <c r="CM43" s="51">
        <f t="shared" si="40"/>
        <v>0.9140904346</v>
      </c>
      <c r="CN43" s="51">
        <f t="shared" si="41"/>
        <v>0.01341031633</v>
      </c>
      <c r="CO43" s="51">
        <f t="shared" si="42"/>
        <v>0.01404533581</v>
      </c>
      <c r="CP43" s="51">
        <f t="shared" si="14"/>
        <v>1</v>
      </c>
      <c r="CQ43" s="51">
        <f t="shared" si="43"/>
        <v>0.03632025138</v>
      </c>
      <c r="CR43" s="51">
        <f t="shared" si="44"/>
        <v>0.00521593088</v>
      </c>
      <c r="CS43" s="51">
        <f t="shared" si="45"/>
        <v>0.9465460912</v>
      </c>
      <c r="CT43" s="51">
        <f t="shared" si="46"/>
        <v>0.0119177265</v>
      </c>
      <c r="CU43" s="51">
        <f t="shared" si="15"/>
        <v>1</v>
      </c>
      <c r="CV43" s="51">
        <f t="shared" si="47"/>
        <v>0.001050843217</v>
      </c>
      <c r="CW43" s="51">
        <f t="shared" si="48"/>
        <v>0.007582297291</v>
      </c>
      <c r="CX43" s="51">
        <f t="shared" si="49"/>
        <v>0.001633782027</v>
      </c>
      <c r="CY43" s="51">
        <f t="shared" si="50"/>
        <v>0.9897330775</v>
      </c>
      <c r="CZ43" s="51">
        <f t="shared" si="16"/>
        <v>1</v>
      </c>
      <c r="DA43" s="61"/>
      <c r="DB43" s="51">
        <f>(AQ43*Baseline!B$7 + AV43*Baseline!B$11 + BA43*Baseline!B$16 + BF43*Baseline!B$18)</f>
        <v>58531.10218</v>
      </c>
      <c r="DC43" s="51">
        <f>(AR43*Baseline!B$7 + AW43*Baseline!B$11 + BB43*Baseline!B$16 + BG43*Baseline!B$18)</f>
        <v>61061.37443</v>
      </c>
      <c r="DD43" s="51">
        <f>(AS43*Baseline!B$7 + AX43*Baseline!B$11 + BC43*Baseline!B$16 + BH43*Baseline!B$18)</f>
        <v>114959.8651</v>
      </c>
      <c r="DE43" s="51">
        <f>(AT43*Baseline!B$7 + AY43*Baseline!B$11 + BD43*Baseline!B$16 + BI43*Baseline!B$18)</f>
        <v>1259788.712</v>
      </c>
      <c r="DF43" s="51">
        <f t="shared" si="17"/>
        <v>1494341.054</v>
      </c>
      <c r="DG43" s="61"/>
      <c r="DH43" s="51">
        <f t="shared" si="51"/>
        <v>0.03916850309</v>
      </c>
      <c r="DI43" s="51">
        <f t="shared" si="52"/>
        <v>0.04086173922</v>
      </c>
      <c r="DJ43" s="51">
        <f t="shared" si="53"/>
        <v>0.07693013912</v>
      </c>
      <c r="DK43" s="51">
        <f t="shared" si="54"/>
        <v>0.8430396186</v>
      </c>
      <c r="DL43" s="51">
        <f t="shared" si="18"/>
        <v>1</v>
      </c>
      <c r="DM43" s="61"/>
      <c r="DN43" s="51">
        <f>DH43 / (Baseline!B$7/Baseline!B$17)</f>
        <v>4.180980081</v>
      </c>
      <c r="DO43" s="51">
        <f>DI43 / (Baseline!B$11/Baseline!B$17)</f>
        <v>0.9864219422</v>
      </c>
      <c r="DP43" s="51">
        <f>DJ43 / (Baseline!B$16/Baseline!B$17)</f>
        <v>1.188803137</v>
      </c>
      <c r="DQ43" s="51">
        <f>DK43 / (Baseline!B$18/Baseline!B$17)</f>
        <v>0.9531307141</v>
      </c>
      <c r="DR43" s="79"/>
      <c r="DS43" s="51">
        <f>(AU43*Baseline!B$34)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0.02861929461</v>
      </c>
      <c r="DT43" s="51">
        <f>(AZ43*Baseline!B$34) + (Baseline!D$88*(1-Baseline!D$89)*Baseline!B$35) + (Baseline!D$88*Baseline!D$89*((1-Baseline!D$90)*Baseline!B$40 + Baseline!D$90*Baseline!B$41))</f>
        <v>0.01024251734</v>
      </c>
      <c r="DU43" s="51">
        <f>(BE43*Baseline!B$34) + (Baseline!F$88*(1-Baseline!F$89)*Baseline!B$35) + (Baseline!F$88*Baseline!F$89*((1-Baseline!F$90)*Baseline!B$40 + Baseline!F$90*Baseline!B$41))</f>
        <v>0.01297678811</v>
      </c>
      <c r="DV43" s="51">
        <f>(BJ43*Baseline!B$34) + (Baseline!H$88*(1-Baseline!H$89)*Baseline!B$35) + (Baseline!H$88*Baseline!H$89*((1-Baseline!H$90)*Baseline!B$40 + Baseline!H$90*Baseline!B$41))</f>
        <v>0.009306547181</v>
      </c>
      <c r="DW43" s="51">
        <f>( DS43*Baseline!B$7 + DT43*Baseline!B$11 + DU43*Baseline!B$16 + DV43*Baseline!B$18 ) / Baseline!B$17</f>
        <v>0.0097637554</v>
      </c>
    </row>
    <row r="44">
      <c r="A44" s="4" t="s">
        <v>45</v>
      </c>
      <c r="B44" s="45">
        <f>MIN( MAX( NORMINV( MCrands!B44, (B$5+B$4)/2, (B$5-B$4)/3.29 ), 0 ), 1 )</f>
        <v>0.6138278543</v>
      </c>
      <c r="C44" s="45">
        <f>MAX( NORMINV( MCrands!C44, (C$5+C$4)/2, (C$5-C$4)/3.29 ), 0 )</f>
        <v>2.670657406</v>
      </c>
      <c r="D44" s="41"/>
      <c r="E44" s="43">
        <f>Baseline!B$33 * (C44 * Baseline!B$66*Baseline!B$66/Baseline!B$73 + Baseline!B$52*Baseline!B$52/Baseline!B$74 + Baseline!B$53*Baseline!B$53/Baseline!B$75 + Baseline!B$54*Baseline!B$54/Baseline!B$76)</f>
        <v>0.00001894956278</v>
      </c>
      <c r="F44" s="43">
        <f>Baseline!B$33 * (C44 * Baseline!B$66*Baseline!B$57/Baseline!B$73 + Baseline!B$52*Baseline!B$67/Baseline!B$74 + Baseline!B$53*Baseline!B$55/Baseline!B$75 + Baseline!B$54*Baseline!B$56/Baseline!B$76)</f>
        <v>0.0000001998599041</v>
      </c>
      <c r="G44" s="45">
        <f>Baseline!B$33 * (C44 * Baseline!B$66*Baseline!B$58/Baseline!B$73 + Baseline!B$52*Baseline!B$59/Baseline!B$74 + Baseline!B$53*Baseline!B$68/Baseline!B$75 + Baseline!B$54*Baseline!B$60/Baseline!B$76)</f>
        <v>0.0000001685849563</v>
      </c>
      <c r="H44" s="43">
        <f>Baseline!B$33 * (C44 * Baseline!B$66*Baseline!B$61/Baseline!B$73 + Baseline!B$52*Baseline!B$62/Baseline!B$74 + Baseline!B$53*Baseline!B$63/Baseline!B$75 + Baseline!B$54*Baseline!B$69/Baseline!B$76)</f>
        <v>0.000000003396559331</v>
      </c>
      <c r="I44" s="43">
        <f>Baseline!B$33 * (C44 * Baseline!B$57*Baseline!B$66/Baseline!B$73 + Baseline!B$67*Baseline!B$52/Baseline!B$74 + Baseline!B$55*Baseline!B$53/Baseline!B$75 + Baseline!B$56*Baseline!B$54/Baseline!B$76)</f>
        <v>0.0000001998599041</v>
      </c>
      <c r="J44" s="45">
        <f>Baseline!B$33 * (C44 * Baseline!B$57*Baseline!B$57/Baseline!B$73 + Baseline!B$67*Baseline!B$67/Baseline!B$74 + Baseline!B$55*Baseline!B$55/Baseline!B$75 + Baseline!B$56*Baseline!B$56/Baseline!B$76)</f>
        <v>0.000001763813799</v>
      </c>
      <c r="K44" s="43">
        <f>Baseline!B$33 * (C44 * Baseline!B$57*Baseline!B$58/Baseline!B$73 + Baseline!B$67*Baseline!B$59/Baseline!B$74 + Baseline!B$55*Baseline!B$68/Baseline!B$75 + Baseline!B$56*Baseline!B$60/Baseline!B$76)</f>
        <v>0.00000001374190686</v>
      </c>
      <c r="L44" s="45">
        <f>Baseline!B$33 * (C44 * Baseline!B$57*Baseline!B$61/Baseline!B$73 + Baseline!B$67*Baseline!B$62/Baseline!B$74 + Baseline!B$55*Baseline!B$63/Baseline!B$75 + Baseline!B$56*Baseline!B$69/Baseline!B$76)</f>
        <v>0.00000001439285056</v>
      </c>
      <c r="M44" s="43">
        <f>Baseline!B$33 * (C44 * Baseline!B$58*Baseline!B$66/Baseline!B$73 + Baseline!B$59*Baseline!B$52/Baseline!B$74 + Baseline!B$68*Baseline!B$53/Baseline!B$75 + Baseline!B$60*Baseline!B$54/Baseline!B$76)</f>
        <v>0.0000001685849563</v>
      </c>
      <c r="N44" s="45">
        <f>Baseline!B$33 * (C44 * Baseline!B$58*Baseline!B$57/Baseline!B$73 + Baseline!B$59*Baseline!B$67/Baseline!B$74 + Baseline!B$68*Baseline!B$55/Baseline!B$75 + Baseline!B$60*Baseline!B$56/Baseline!B$76)</f>
        <v>0.00000001374190686</v>
      </c>
      <c r="O44" s="45">
        <f>Baseline!B$33 * (C44 * Baseline!B$58*Baseline!B$58/Baseline!B$73 + Baseline!B$59*Baseline!B$59/Baseline!B$74 + Baseline!B$68*Baseline!B$68/Baseline!B$75 + Baseline!B$60*Baseline!B$60/Baseline!B$76)</f>
        <v>0.000001324390241</v>
      </c>
      <c r="P44" s="43">
        <f>Baseline!B$33 * (C44 * Baseline!B$58*Baseline!B$61/Baseline!B$73 + Baseline!B$59*Baseline!B$62/Baseline!B$74 + Baseline!B$68*Baseline!B$63/Baseline!B$75 + Baseline!B$60*Baseline!B$69/Baseline!B$76)</f>
        <v>0.000000001646938624</v>
      </c>
      <c r="Q44" s="43">
        <f>Baseline!B$33 * (C44 * Baseline!B$61*Baseline!B$66/Baseline!B$73 + Baseline!B$62*Baseline!B$52/Baseline!B$74 + Baseline!B$63*Baseline!B$53/Baseline!B$75 + Baseline!B$69*Baseline!B$54/Baseline!B$76)</f>
        <v>0.000000003396559331</v>
      </c>
      <c r="R44" s="43">
        <f>Baseline!B$33 * (C44 * Baseline!B$61*Baseline!B$57/Baseline!B$73 + Baseline!B$62*Baseline!B$67/Baseline!B$74 + Baseline!B$63*Baseline!B$55/Baseline!B$75 + Baseline!B$69*Baseline!B$56/Baseline!B$76)</f>
        <v>0.00000001439285056</v>
      </c>
      <c r="S44" s="43">
        <f>Baseline!B$33 * (C44 * Baseline!B$61*Baseline!B$58/Baseline!B$73 + Baseline!B$62*Baseline!B$59/Baseline!B$74 + Baseline!B$63*Baseline!B$68/Baseline!B$75 + Baseline!B$69*Baseline!B$60/Baseline!B$76)</f>
        <v>0.000000001646938624</v>
      </c>
      <c r="T44" s="43">
        <f>Baseline!B$33 * (C44 * Baseline!B$61*Baseline!B$61/Baseline!B$73 + Baseline!B$62*Baseline!B$62/Baseline!B$74 + Baseline!B$63*Baseline!B$63/Baseline!B$75 + Baseline!B$69*Baseline!B$69/Baseline!B$76)</f>
        <v>0.00000009854654477</v>
      </c>
      <c r="U44" s="41"/>
      <c r="V44" s="43">
        <f>E44 * ( Baseline!B$87 * Baseline!B$7 )</f>
        <v>0.196677512</v>
      </c>
      <c r="W44" s="43">
        <f>F44 * ( Baseline!D$87 * Baseline!B$11 )</f>
        <v>0.003686734846</v>
      </c>
      <c r="X44" s="43">
        <f>G44 * ( Baseline!F$87 * Baseline!B$16 )</f>
        <v>0.005855759669</v>
      </c>
      <c r="Y44" s="43">
        <f>H44 * ( Baseline!H$87 * Baseline!B$18 )</f>
        <v>0.001194479795</v>
      </c>
      <c r="Z44" s="51">
        <f t="shared" si="1"/>
        <v>0.2074144864</v>
      </c>
      <c r="AA44" s="43">
        <f>I44 * ( Baseline!B$87 * Baseline!B$7 )</f>
        <v>0.002074345945</v>
      </c>
      <c r="AB44" s="45">
        <f>J44 * ( Baseline!D$87 * Baseline!B$11 )</f>
        <v>0.03253636001</v>
      </c>
      <c r="AC44" s="45">
        <f>K44 * ( Baseline!F$87 * Baseline!B$16 )</f>
        <v>0.0004773219731</v>
      </c>
      <c r="AD44" s="45">
        <f>L44 * ( Baseline!F$87 * Baseline!B$16 )</f>
        <v>0.0004999323528</v>
      </c>
      <c r="AE44" s="51">
        <f t="shared" si="2"/>
        <v>0.03558796028</v>
      </c>
      <c r="AF44" s="51">
        <f>M44 * ( Baseline!B$87 * Baseline!B$7 )</f>
        <v>0.001749743261</v>
      </c>
      <c r="AG44" s="51">
        <f>N44 * ( Baseline!D$87 * Baseline!B$11 )</f>
        <v>0.0002534913998</v>
      </c>
      <c r="AH44" s="51">
        <f>O44 * ( Baseline!F$87 * Baseline!B$16 )</f>
        <v>0.04600239029</v>
      </c>
      <c r="AI44" s="51">
        <f>P44 * ( Baseline!H$87 * Baseline!B$18 )</f>
        <v>0.0005791846157</v>
      </c>
      <c r="AJ44" s="51">
        <f t="shared" si="3"/>
        <v>0.04858480957</v>
      </c>
      <c r="AK44" s="51">
        <f>Q44 * ( Baseline!B$87 * Baseline!B$7 )</f>
        <v>0.00003525288929</v>
      </c>
      <c r="AL44" s="51">
        <f>R44 * ( Baseline!D$87 * Baseline!B$11 )</f>
        <v>0.0002654990951</v>
      </c>
      <c r="AM44" s="51">
        <f>S44 * ( Baseline!F$87 * Baseline!B$16 )</f>
        <v>0.00005720603419</v>
      </c>
      <c r="AN44" s="51">
        <f>T44 * ( Baseline!H$87 * Baseline!B$18 )</f>
        <v>0.03465620505</v>
      </c>
      <c r="AO44" s="51">
        <f t="shared" si="4"/>
        <v>0.03501416307</v>
      </c>
      <c r="AP44" s="61"/>
      <c r="AQ44" s="51">
        <f>V44 * ( (1-Baseline!B$88-Baseline!B$87) + (1-B44)*Baseline!B$88 )</f>
        <v>0.08502235295</v>
      </c>
      <c r="AR44" s="51">
        <f>W44 * ( (1-Baseline!B$88-Baseline!B$87) + (1-B44)*Baseline!B$88 )</f>
        <v>0.001593750439</v>
      </c>
      <c r="AS44" s="51">
        <f>X44 * ( (1-Baseline!B$88-Baseline!B$87) + (1-B44)*Baseline!B$88 )</f>
        <v>0.002531405142</v>
      </c>
      <c r="AT44" s="51">
        <f>Y44 * ( (1-Baseline!B$88-Baseline!B$87) + (1-B44)*Baseline!B$88 )</f>
        <v>0.0005163655046</v>
      </c>
      <c r="AU44" s="51">
        <f t="shared" si="5"/>
        <v>0.08966387404</v>
      </c>
      <c r="AV44" s="51">
        <f>AA44 * ( (1-Baseline!D$88-Baseline!D$87) + (1-B44)*Baseline!D$88 )</f>
        <v>0.001486068739</v>
      </c>
      <c r="AW44" s="51">
        <f>AB44 * ( (1-Baseline!D$88-Baseline!D$87) + (1-B44)*Baseline!D$88 )</f>
        <v>0.02330916288</v>
      </c>
      <c r="AX44" s="51">
        <f>AC44 * ( (1-Baseline!D$88-Baseline!D$87) + (1-B44)*Baseline!D$88 )</f>
        <v>0.0003419551423</v>
      </c>
      <c r="AY44" s="51">
        <f>AD44 * ( (1-Baseline!D$88-Baseline!D$87) + (1-B44)*Baseline!D$88 )</f>
        <v>0.0003581532979</v>
      </c>
      <c r="AZ44" s="51">
        <f t="shared" si="6"/>
        <v>0.02549534006</v>
      </c>
      <c r="BA44" s="51">
        <f>AF44 * ( (1-Baseline!F$88-Baseline!F$87) + (1-Baseline!B$36)*Baseline!F$88 )</f>
        <v>0.001259171243</v>
      </c>
      <c r="BB44" s="51">
        <f>AG44 * ( (1-Baseline!F$88-Baseline!F$87) + (1-Baseline!B$36)*Baseline!F$88 )</f>
        <v>0.000182420523</v>
      </c>
      <c r="BC44" s="51">
        <f>AH44 * ( (1-Baseline!F$88-Baseline!F$87) + (1-Baseline!B$36)*Baseline!F$88 )</f>
        <v>0.03310479213</v>
      </c>
      <c r="BD44" s="51">
        <f>AI44 * ( (1-Baseline!F$88-Baseline!F$87) + (1-Baseline!B$36)*Baseline!F$88 )</f>
        <v>0.0004167997834</v>
      </c>
      <c r="BE44" s="51">
        <f t="shared" si="7"/>
        <v>0.03496318368</v>
      </c>
      <c r="BF44" s="51">
        <f>AK44 * ( (1-Baseline!H$88-Baseline!H$87) + (1-Baseline!B$36)*Baseline!H$88 )</f>
        <v>0.00002793156924</v>
      </c>
      <c r="BG44" s="51">
        <f>AL44 * ( (1-Baseline!H$88-Baseline!H$87) + (1-Baseline!B$36)*Baseline!H$88 )</f>
        <v>0.000210360243</v>
      </c>
      <c r="BH44" s="51">
        <f>AM44 * ( (1-Baseline!H$88-Baseline!H$87) + (1-Baseline!B$36)*Baseline!H$88 )</f>
        <v>0.00004532548501</v>
      </c>
      <c r="BI44" s="51">
        <f>AN44 * ( (1-Baseline!H$88-Baseline!H$87) + (1-Baseline!B$36)*Baseline!H$88 )</f>
        <v>0.02745880438</v>
      </c>
      <c r="BJ44" s="51">
        <f t="shared" si="8"/>
        <v>0.02774242168</v>
      </c>
      <c r="BK44" s="61"/>
      <c r="BL44" s="51">
        <f t="shared" si="19"/>
        <v>0.9482342121</v>
      </c>
      <c r="BM44" s="51">
        <f t="shared" si="20"/>
        <v>0.01777472206</v>
      </c>
      <c r="BN44" s="51">
        <f t="shared" si="21"/>
        <v>0.02823216339</v>
      </c>
      <c r="BO44" s="51">
        <f t="shared" si="22"/>
        <v>0.005758902458</v>
      </c>
      <c r="BP44" s="51">
        <f t="shared" si="9"/>
        <v>1</v>
      </c>
      <c r="BQ44" s="51">
        <f t="shared" si="23"/>
        <v>0.05828785715</v>
      </c>
      <c r="BR44" s="51">
        <f t="shared" si="24"/>
        <v>0.9142518917</v>
      </c>
      <c r="BS44" s="51">
        <f t="shared" si="25"/>
        <v>0.01341245661</v>
      </c>
      <c r="BT44" s="51">
        <f t="shared" si="26"/>
        <v>0.0140477945</v>
      </c>
      <c r="BU44" s="51">
        <f t="shared" si="10"/>
        <v>1</v>
      </c>
      <c r="BV44" s="51">
        <f t="shared" si="27"/>
        <v>0.03601420438</v>
      </c>
      <c r="BW44" s="51">
        <f t="shared" si="28"/>
        <v>0.005217503209</v>
      </c>
      <c r="BX44" s="51">
        <f t="shared" si="29"/>
        <v>0.9468471874</v>
      </c>
      <c r="BY44" s="51">
        <f t="shared" si="30"/>
        <v>0.01192110499</v>
      </c>
      <c r="BZ44" s="51">
        <f t="shared" si="11"/>
        <v>1</v>
      </c>
      <c r="CA44" s="51">
        <f t="shared" si="31"/>
        <v>0.00100681799</v>
      </c>
      <c r="CB44" s="51">
        <f t="shared" si="32"/>
        <v>0.007582620055</v>
      </c>
      <c r="CC44" s="51">
        <f t="shared" si="33"/>
        <v>0.001633796989</v>
      </c>
      <c r="CD44" s="51">
        <f t="shared" si="34"/>
        <v>0.989776765</v>
      </c>
      <c r="CE44" s="51">
        <f t="shared" si="12"/>
        <v>1</v>
      </c>
      <c r="CF44" s="61"/>
      <c r="CG44" s="51">
        <f t="shared" si="35"/>
        <v>0.9482342121</v>
      </c>
      <c r="CH44" s="51">
        <f t="shared" si="36"/>
        <v>0.01777472206</v>
      </c>
      <c r="CI44" s="51">
        <f t="shared" si="37"/>
        <v>0.02823216339</v>
      </c>
      <c r="CJ44" s="51">
        <f t="shared" si="38"/>
        <v>0.005758902458</v>
      </c>
      <c r="CK44" s="51">
        <f t="shared" si="13"/>
        <v>1</v>
      </c>
      <c r="CL44" s="51">
        <f t="shared" si="39"/>
        <v>0.05828785715</v>
      </c>
      <c r="CM44" s="51">
        <f t="shared" si="40"/>
        <v>0.9142518917</v>
      </c>
      <c r="CN44" s="51">
        <f t="shared" si="41"/>
        <v>0.01341245661</v>
      </c>
      <c r="CO44" s="51">
        <f t="shared" si="42"/>
        <v>0.0140477945</v>
      </c>
      <c r="CP44" s="51">
        <f t="shared" si="14"/>
        <v>1</v>
      </c>
      <c r="CQ44" s="51">
        <f t="shared" si="43"/>
        <v>0.03601420438</v>
      </c>
      <c r="CR44" s="51">
        <f t="shared" si="44"/>
        <v>0.005217503209</v>
      </c>
      <c r="CS44" s="51">
        <f t="shared" si="45"/>
        <v>0.9468471874</v>
      </c>
      <c r="CT44" s="51">
        <f t="shared" si="46"/>
        <v>0.01192110499</v>
      </c>
      <c r="CU44" s="51">
        <f t="shared" si="15"/>
        <v>1</v>
      </c>
      <c r="CV44" s="51">
        <f t="shared" si="47"/>
        <v>0.00100681799</v>
      </c>
      <c r="CW44" s="51">
        <f t="shared" si="48"/>
        <v>0.007582620055</v>
      </c>
      <c r="CX44" s="51">
        <f t="shared" si="49"/>
        <v>0.001633796989</v>
      </c>
      <c r="CY44" s="51">
        <f t="shared" si="50"/>
        <v>0.989776765</v>
      </c>
      <c r="CZ44" s="51">
        <f t="shared" si="16"/>
        <v>1</v>
      </c>
      <c r="DA44" s="61"/>
      <c r="DB44" s="51">
        <f>(AQ44*Baseline!B$7 + AV44*Baseline!B$11 + BA44*Baseline!B$16 + BF44*Baseline!B$18)</f>
        <v>49920.26809</v>
      </c>
      <c r="DC44" s="51">
        <f>(AR44*Baseline!B$7 + AW44*Baseline!B$11 + BB44*Baseline!B$16 + BG44*Baseline!B$18)</f>
        <v>61004.43805</v>
      </c>
      <c r="DD44" s="51">
        <f>(AS44*Baseline!B$7 + AX44*Baseline!B$11 + BC44*Baseline!B$16 + BH44*Baseline!B$18)</f>
        <v>114943.9073</v>
      </c>
      <c r="DE44" s="51">
        <f>(AT44*Baseline!B$7 + AY44*Baseline!B$11 + BD44*Baseline!B$16 + BI44*Baseline!B$18)</f>
        <v>1259775.934</v>
      </c>
      <c r="DF44" s="51">
        <f t="shared" si="17"/>
        <v>1485644.547</v>
      </c>
      <c r="DG44" s="61"/>
      <c r="DH44" s="51">
        <f t="shared" si="51"/>
        <v>0.03360175769</v>
      </c>
      <c r="DI44" s="51">
        <f t="shared" si="52"/>
        <v>0.04106260691</v>
      </c>
      <c r="DJ44" s="51">
        <f t="shared" si="53"/>
        <v>0.0773697231</v>
      </c>
      <c r="DK44" s="51">
        <f t="shared" si="54"/>
        <v>0.8479659123</v>
      </c>
      <c r="DL44" s="51">
        <f t="shared" si="18"/>
        <v>1</v>
      </c>
      <c r="DM44" s="61"/>
      <c r="DN44" s="51">
        <f>DH44 / (Baseline!B$7/Baseline!B$17)</f>
        <v>3.586766624</v>
      </c>
      <c r="DO44" s="51">
        <f>DI44 / (Baseline!B$11/Baseline!B$17)</f>
        <v>0.9912709843</v>
      </c>
      <c r="DP44" s="51">
        <f>DJ44 / (Baseline!B$16/Baseline!B$17)</f>
        <v>1.195596038</v>
      </c>
      <c r="DQ44" s="51">
        <f>DK44 / (Baseline!B$18/Baseline!B$17)</f>
        <v>0.9587003241</v>
      </c>
      <c r="DR44" s="79"/>
      <c r="DS44" s="51">
        <f>(AU44*Baseline!B$34)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0.02597911236</v>
      </c>
      <c r="DT44" s="51">
        <f>(AZ44*Baseline!B$34) + (Baseline!D$88*(1-Baseline!D$89)*Baseline!B$35) + (Baseline!D$88*Baseline!D$89*((1-Baseline!D$90)*Baseline!B$40 + Baseline!D$90*Baseline!B$41))</f>
        <v>0.01023786901</v>
      </c>
      <c r="DU44" s="51">
        <f>(BE44*Baseline!B$34) + (Baseline!F$88*(1-Baseline!F$89)*Baseline!B$35) + (Baseline!F$88*Baseline!F$89*((1-Baseline!F$90)*Baseline!B$40 + Baseline!F$90*Baseline!B$41))</f>
        <v>0.01297511755</v>
      </c>
      <c r="DV44" s="51">
        <f>(BJ44*Baseline!B$34) + (Baseline!H$88*(1-Baseline!H$89)*Baseline!B$35) + (Baseline!H$88*Baseline!H$89*((1-Baseline!H$90)*Baseline!B$40 + Baseline!H$90*Baseline!B$41))</f>
        <v>0.009306363252</v>
      </c>
      <c r="DW44" s="51">
        <f>( DS44*Baseline!B$7 + DT44*Baseline!B$11 + DU44*Baseline!B$16 + DV44*Baseline!B$18 ) / Baseline!B$17</f>
        <v>0.009738558146</v>
      </c>
    </row>
    <row r="45">
      <c r="A45" s="4" t="s">
        <v>46</v>
      </c>
      <c r="B45" s="45">
        <f>MIN( MAX( NORMINV( MCrands!B45, (B$5+B$4)/2, (B$5-B$4)/3.29 ), 0 ), 1 )</f>
        <v>0.5672940543</v>
      </c>
      <c r="C45" s="45">
        <f>MAX( NORMINV( MCrands!C45, (C$5+C$4)/2, (C$5-C$4)/3.29 ), 0 )</f>
        <v>2.693889965</v>
      </c>
      <c r="D45" s="41"/>
      <c r="E45" s="43">
        <f>Baseline!B$33 * (C45 * Baseline!B$66*Baseline!B$66/Baseline!B$73 + Baseline!B$52*Baseline!B$52/Baseline!B$74 + Baseline!B$53*Baseline!B$53/Baseline!B$75 + Baseline!B$54*Baseline!B$54/Baseline!B$76)</f>
        <v>0.00001911404985</v>
      </c>
      <c r="F45" s="43">
        <f>Baseline!B$33 * (C45 * Baseline!B$66*Baseline!B$57/Baseline!B$73 + Baseline!B$52*Baseline!B$67/Baseline!B$74 + Baseline!B$53*Baseline!B$55/Baseline!B$75 + Baseline!B$54*Baseline!B$56/Baseline!B$76)</f>
        <v>0.0000001998858758</v>
      </c>
      <c r="G45" s="45">
        <f>Baseline!B$33 * (C45 * Baseline!B$66*Baseline!B$58/Baseline!B$73 + Baseline!B$52*Baseline!B$59/Baseline!B$74 + Baseline!B$53*Baseline!B$68/Baseline!B$75 + Baseline!B$54*Baseline!B$60/Baseline!B$76)</f>
        <v>0.0000001686488033</v>
      </c>
      <c r="H45" s="43">
        <f>Baseline!B$33 * (C45 * Baseline!B$66*Baseline!B$61/Baseline!B$73 + Baseline!B$52*Baseline!B$62/Baseline!B$74 + Baseline!B$53*Baseline!B$63/Baseline!B$75 + Baseline!B$54*Baseline!B$69/Baseline!B$76)</f>
        <v>0.000000003402944026</v>
      </c>
      <c r="I45" s="43">
        <f>Baseline!B$33 * (C45 * Baseline!B$57*Baseline!B$66/Baseline!B$73 + Baseline!B$67*Baseline!B$52/Baseline!B$74 + Baseline!B$55*Baseline!B$53/Baseline!B$75 + Baseline!B$56*Baseline!B$54/Baseline!B$76)</f>
        <v>0.0000001998858758</v>
      </c>
      <c r="J45" s="45">
        <f>Baseline!B$33 * (C45 * Baseline!B$57*Baseline!B$57/Baseline!B$73 + Baseline!B$67*Baseline!B$67/Baseline!B$74 + Baseline!B$55*Baseline!B$55/Baseline!B$75 + Baseline!B$56*Baseline!B$56/Baseline!B$76)</f>
        <v>0.000001763813803</v>
      </c>
      <c r="K45" s="43">
        <f>Baseline!B$33 * (C45 * Baseline!B$57*Baseline!B$58/Baseline!B$73 + Baseline!B$67*Baseline!B$59/Baseline!B$74 + Baseline!B$55*Baseline!B$68/Baseline!B$75 + Baseline!B$56*Baseline!B$60/Baseline!B$76)</f>
        <v>0.00000001374191694</v>
      </c>
      <c r="L45" s="45">
        <f>Baseline!B$33 * (C45 * Baseline!B$57*Baseline!B$61/Baseline!B$73 + Baseline!B$67*Baseline!B$62/Baseline!B$74 + Baseline!B$55*Baseline!B$63/Baseline!B$75 + Baseline!B$56*Baseline!B$69/Baseline!B$76)</f>
        <v>0.00000001439285157</v>
      </c>
      <c r="M45" s="43">
        <f>Baseline!B$33 * (C45 * Baseline!B$58*Baseline!B$66/Baseline!B$73 + Baseline!B$59*Baseline!B$52/Baseline!B$74 + Baseline!B$68*Baseline!B$53/Baseline!B$75 + Baseline!B$60*Baseline!B$54/Baseline!B$76)</f>
        <v>0.0000001686488033</v>
      </c>
      <c r="N45" s="45">
        <f>Baseline!B$33 * (C45 * Baseline!B$58*Baseline!B$57/Baseline!B$73 + Baseline!B$59*Baseline!B$67/Baseline!B$74 + Baseline!B$68*Baseline!B$55/Baseline!B$75 + Baseline!B$60*Baseline!B$56/Baseline!B$76)</f>
        <v>0.00000001374191694</v>
      </c>
      <c r="O45" s="45">
        <f>Baseline!B$33 * (C45 * Baseline!B$58*Baseline!B$58/Baseline!B$73 + Baseline!B$59*Baseline!B$59/Baseline!B$74 + Baseline!B$68*Baseline!B$68/Baseline!B$75 + Baseline!B$60*Baseline!B$60/Baseline!B$76)</f>
        <v>0.000001324390265</v>
      </c>
      <c r="P45" s="43">
        <f>Baseline!B$33 * (C45 * Baseline!B$58*Baseline!B$61/Baseline!B$73 + Baseline!B$59*Baseline!B$62/Baseline!B$74 + Baseline!B$68*Baseline!B$63/Baseline!B$75 + Baseline!B$60*Baseline!B$69/Baseline!B$76)</f>
        <v>0.000000001646941103</v>
      </c>
      <c r="Q45" s="43">
        <f>Baseline!B$33 * (C45 * Baseline!B$61*Baseline!B$66/Baseline!B$73 + Baseline!B$62*Baseline!B$52/Baseline!B$74 + Baseline!B$63*Baseline!B$53/Baseline!B$75 + Baseline!B$69*Baseline!B$54/Baseline!B$76)</f>
        <v>0.000000003402944026</v>
      </c>
      <c r="R45" s="43">
        <f>Baseline!B$33 * (C45 * Baseline!B$61*Baseline!B$57/Baseline!B$73 + Baseline!B$62*Baseline!B$67/Baseline!B$74 + Baseline!B$63*Baseline!B$55/Baseline!B$75 + Baseline!B$69*Baseline!B$56/Baseline!B$76)</f>
        <v>0.00000001439285157</v>
      </c>
      <c r="S45" s="43">
        <f>Baseline!B$33 * (C45 * Baseline!B$61*Baseline!B$58/Baseline!B$73 + Baseline!B$62*Baseline!B$59/Baseline!B$74 + Baseline!B$63*Baseline!B$68/Baseline!B$75 + Baseline!B$69*Baseline!B$60/Baseline!B$76)</f>
        <v>0.000000001646941103</v>
      </c>
      <c r="T45" s="43">
        <f>Baseline!B$33 * (C45 * Baseline!B$61*Baseline!B$61/Baseline!B$73 + Baseline!B$62*Baseline!B$62/Baseline!B$74 + Baseline!B$63*Baseline!B$63/Baseline!B$75 + Baseline!B$69*Baseline!B$69/Baseline!B$76)</f>
        <v>0.00000009854654502</v>
      </c>
      <c r="U45" s="41"/>
      <c r="V45" s="43">
        <f>E45 * ( Baseline!B$87 * Baseline!B$7 )</f>
        <v>0.1983847234</v>
      </c>
      <c r="W45" s="43">
        <f>F45 * ( Baseline!D$87 * Baseline!B$11 )</f>
        <v>0.003687213934</v>
      </c>
      <c r="X45" s="43">
        <f>G45 * ( Baseline!F$87 * Baseline!B$16 )</f>
        <v>0.005857977379</v>
      </c>
      <c r="Y45" s="43">
        <f>H45 * ( Baseline!H$87 * Baseline!B$18 )</f>
        <v>0.001196725123</v>
      </c>
      <c r="Z45" s="51">
        <f t="shared" si="1"/>
        <v>0.2091266398</v>
      </c>
      <c r="AA45" s="43">
        <f>I45 * ( Baseline!B$87 * Baseline!B$7 )</f>
        <v>0.002074615505</v>
      </c>
      <c r="AB45" s="45">
        <f>J45 * ( Baseline!D$87 * Baseline!B$11 )</f>
        <v>0.03253636009</v>
      </c>
      <c r="AC45" s="45">
        <f>K45 * ( Baseline!F$87 * Baseline!B$16 )</f>
        <v>0.0004773223232</v>
      </c>
      <c r="AD45" s="45">
        <f>L45 * ( Baseline!F$87 * Baseline!B$16 )</f>
        <v>0.0004999323878</v>
      </c>
      <c r="AE45" s="51">
        <f t="shared" si="2"/>
        <v>0.0355882303</v>
      </c>
      <c r="AF45" s="51">
        <f>M45 * ( Baseline!B$87 * Baseline!B$7 )</f>
        <v>0.001750405929</v>
      </c>
      <c r="AG45" s="51">
        <f>N45 * ( Baseline!D$87 * Baseline!B$11 )</f>
        <v>0.0002534915858</v>
      </c>
      <c r="AH45" s="51">
        <f>O45 * ( Baseline!F$87 * Baseline!B$16 )</f>
        <v>0.04600239115</v>
      </c>
      <c r="AI45" s="51">
        <f>P45 * ( Baseline!H$87 * Baseline!B$18 )</f>
        <v>0.0005791854873</v>
      </c>
      <c r="AJ45" s="51">
        <f t="shared" si="3"/>
        <v>0.04858547415</v>
      </c>
      <c r="AK45" s="51">
        <f>Q45 * ( Baseline!B$87 * Baseline!B$7 )</f>
        <v>0.00003531915605</v>
      </c>
      <c r="AL45" s="51">
        <f>R45 * ( Baseline!D$87 * Baseline!B$11 )</f>
        <v>0.0002654991137</v>
      </c>
      <c r="AM45" s="51">
        <f>S45 * ( Baseline!F$87 * Baseline!B$16 )</f>
        <v>0.00005720612027</v>
      </c>
      <c r="AN45" s="51">
        <f>T45 * ( Baseline!H$87 * Baseline!B$18 )</f>
        <v>0.03465620514</v>
      </c>
      <c r="AO45" s="51">
        <f t="shared" si="4"/>
        <v>0.03501422953</v>
      </c>
      <c r="AP45" s="61"/>
      <c r="AQ45" s="51">
        <f>V45 * ( (1-Baseline!B$88-Baseline!B$87) + (1-B45)*Baseline!B$88 )</f>
        <v>0.0939764884</v>
      </c>
      <c r="AR45" s="51">
        <f>W45 * ( (1-Baseline!B$88-Baseline!B$87) + (1-B45)*Baseline!B$88 )</f>
        <v>0.001746663814</v>
      </c>
      <c r="AS45" s="51">
        <f>X45 * ( (1-Baseline!B$88-Baseline!B$87) + (1-B45)*Baseline!B$88 )</f>
        <v>0.002774972456</v>
      </c>
      <c r="AT45" s="51">
        <f>Y45 * ( (1-Baseline!B$88-Baseline!B$87) + (1-B45)*Baseline!B$88 )</f>
        <v>0.0005668986137</v>
      </c>
      <c r="AU45" s="51">
        <f t="shared" si="5"/>
        <v>0.09906502329</v>
      </c>
      <c r="AV45" s="51">
        <f>AA45 * ( (1-Baseline!D$88-Baseline!D$87) + (1-B45)*Baseline!D$88 )</f>
        <v>0.001529511658</v>
      </c>
      <c r="AW45" s="51">
        <f>AB45 * ( (1-Baseline!D$88-Baseline!D$87) + (1-B45)*Baseline!D$88 )</f>
        <v>0.02398745307</v>
      </c>
      <c r="AX45" s="51">
        <f>AC45 * ( (1-Baseline!D$88-Baseline!D$87) + (1-B45)*Baseline!D$88 )</f>
        <v>0.0003519061996</v>
      </c>
      <c r="AY45" s="51">
        <f>AD45 * ( (1-Baseline!D$88-Baseline!D$87) + (1-B45)*Baseline!D$88 )</f>
        <v>0.0003685754847</v>
      </c>
      <c r="AZ45" s="51">
        <f t="shared" si="6"/>
        <v>0.02623744641</v>
      </c>
      <c r="BA45" s="51">
        <f>AF45 * ( (1-Baseline!F$88-Baseline!F$87) + (1-Baseline!B$36)*Baseline!F$88 )</f>
        <v>0.00125964812</v>
      </c>
      <c r="BB45" s="51">
        <f>AG45 * ( (1-Baseline!F$88-Baseline!F$87) + (1-Baseline!B$36)*Baseline!F$88 )</f>
        <v>0.0001824206569</v>
      </c>
      <c r="BC45" s="51">
        <f>AH45 * ( (1-Baseline!F$88-Baseline!F$87) + (1-Baseline!B$36)*Baseline!F$88 )</f>
        <v>0.03310479275</v>
      </c>
      <c r="BD45" s="51">
        <f>AI45 * ( (1-Baseline!F$88-Baseline!F$87) + (1-Baseline!B$36)*Baseline!F$88 )</f>
        <v>0.0004168004106</v>
      </c>
      <c r="BE45" s="51">
        <f t="shared" si="7"/>
        <v>0.03496366194</v>
      </c>
      <c r="BF45" s="51">
        <f>AK45 * ( (1-Baseline!H$88-Baseline!H$87) + (1-Baseline!B$36)*Baseline!H$88 )</f>
        <v>0.00002798407372</v>
      </c>
      <c r="BG45" s="51">
        <f>AL45 * ( (1-Baseline!H$88-Baseline!H$87) + (1-Baseline!B$36)*Baseline!H$88 )</f>
        <v>0.0002103602578</v>
      </c>
      <c r="BH45" s="51">
        <f>AM45 * ( (1-Baseline!H$88-Baseline!H$87) + (1-Baseline!B$36)*Baseline!H$88 )</f>
        <v>0.00004532555321</v>
      </c>
      <c r="BI45" s="51">
        <f>AN45 * ( (1-Baseline!H$88-Baseline!H$87) + (1-Baseline!B$36)*Baseline!H$88 )</f>
        <v>0.02745880445</v>
      </c>
      <c r="BJ45" s="51">
        <f t="shared" si="8"/>
        <v>0.02774247434</v>
      </c>
      <c r="BK45" s="61"/>
      <c r="BL45" s="51">
        <f t="shared" si="19"/>
        <v>0.9486343947</v>
      </c>
      <c r="BM45" s="51">
        <f t="shared" si="20"/>
        <v>0.01763148845</v>
      </c>
      <c r="BN45" s="51">
        <f t="shared" si="21"/>
        <v>0.02801162675</v>
      </c>
      <c r="BO45" s="51">
        <f t="shared" si="22"/>
        <v>0.005722490087</v>
      </c>
      <c r="BP45" s="51">
        <f t="shared" si="9"/>
        <v>1</v>
      </c>
      <c r="BQ45" s="51">
        <f t="shared" si="23"/>
        <v>0.0582949893</v>
      </c>
      <c r="BR45" s="51">
        <f t="shared" si="24"/>
        <v>0.9142449571</v>
      </c>
      <c r="BS45" s="51">
        <f t="shared" si="25"/>
        <v>0.01341236468</v>
      </c>
      <c r="BT45" s="51">
        <f t="shared" si="26"/>
        <v>0.0140476889</v>
      </c>
      <c r="BU45" s="51">
        <f t="shared" si="10"/>
        <v>1</v>
      </c>
      <c r="BV45" s="51">
        <f t="shared" si="27"/>
        <v>0.03602735096</v>
      </c>
      <c r="BW45" s="51">
        <f t="shared" si="28"/>
        <v>0.005217435667</v>
      </c>
      <c r="BX45" s="51">
        <f t="shared" si="29"/>
        <v>0.9468342535</v>
      </c>
      <c r="BY45" s="51">
        <f t="shared" si="30"/>
        <v>0.01192095986</v>
      </c>
      <c r="BZ45" s="51">
        <f t="shared" si="11"/>
        <v>1</v>
      </c>
      <c r="CA45" s="51">
        <f t="shared" si="31"/>
        <v>0.001008708646</v>
      </c>
      <c r="CB45" s="51">
        <f t="shared" si="32"/>
        <v>0.007582606194</v>
      </c>
      <c r="CC45" s="51">
        <f t="shared" si="33"/>
        <v>0.001633796346</v>
      </c>
      <c r="CD45" s="51">
        <f t="shared" si="34"/>
        <v>0.9897748888</v>
      </c>
      <c r="CE45" s="51">
        <f t="shared" si="12"/>
        <v>1</v>
      </c>
      <c r="CF45" s="61"/>
      <c r="CG45" s="51">
        <f t="shared" si="35"/>
        <v>0.9486343947</v>
      </c>
      <c r="CH45" s="51">
        <f t="shared" si="36"/>
        <v>0.01763148845</v>
      </c>
      <c r="CI45" s="51">
        <f t="shared" si="37"/>
        <v>0.02801162675</v>
      </c>
      <c r="CJ45" s="51">
        <f t="shared" si="38"/>
        <v>0.005722490087</v>
      </c>
      <c r="CK45" s="51">
        <f t="shared" si="13"/>
        <v>1</v>
      </c>
      <c r="CL45" s="51">
        <f t="shared" si="39"/>
        <v>0.0582949893</v>
      </c>
      <c r="CM45" s="51">
        <f t="shared" si="40"/>
        <v>0.9142449571</v>
      </c>
      <c r="CN45" s="51">
        <f t="shared" si="41"/>
        <v>0.01341236468</v>
      </c>
      <c r="CO45" s="51">
        <f t="shared" si="42"/>
        <v>0.0140476889</v>
      </c>
      <c r="CP45" s="51">
        <f t="shared" si="14"/>
        <v>1</v>
      </c>
      <c r="CQ45" s="51">
        <f t="shared" si="43"/>
        <v>0.03602735096</v>
      </c>
      <c r="CR45" s="51">
        <f t="shared" si="44"/>
        <v>0.005217435667</v>
      </c>
      <c r="CS45" s="51">
        <f t="shared" si="45"/>
        <v>0.9468342535</v>
      </c>
      <c r="CT45" s="51">
        <f t="shared" si="46"/>
        <v>0.01192095986</v>
      </c>
      <c r="CU45" s="51">
        <f t="shared" si="15"/>
        <v>1</v>
      </c>
      <c r="CV45" s="51">
        <f t="shared" si="47"/>
        <v>0.001008708646</v>
      </c>
      <c r="CW45" s="51">
        <f t="shared" si="48"/>
        <v>0.007582606194</v>
      </c>
      <c r="CX45" s="51">
        <f t="shared" si="49"/>
        <v>0.001633796346</v>
      </c>
      <c r="CY45" s="51">
        <f t="shared" si="50"/>
        <v>0.9897748888</v>
      </c>
      <c r="CZ45" s="51">
        <f t="shared" si="16"/>
        <v>1</v>
      </c>
      <c r="DA45" s="61"/>
      <c r="DB45" s="51">
        <f>(AQ45*Baseline!B$7 + AV45*Baseline!B$11 + BA45*Baseline!B$16 + BF45*Baseline!B$18)</f>
        <v>54360.19132</v>
      </c>
      <c r="DC45" s="51">
        <f>(AR45*Baseline!B$7 + AW45*Baseline!B$11 + BB45*Baseline!B$16 + BG45*Baseline!B$18)</f>
        <v>62533.23209</v>
      </c>
      <c r="DD45" s="51">
        <f>(AS45*Baseline!B$7 + AX45*Baseline!B$11 + BC45*Baseline!B$16 + BH45*Baseline!B$18)</f>
        <v>115083.3832</v>
      </c>
      <c r="DE45" s="51">
        <f>(AT45*Baseline!B$7 + AY45*Baseline!B$11 + BD45*Baseline!B$16 + BI45*Baseline!B$18)</f>
        <v>1259822.799</v>
      </c>
      <c r="DF45" s="51">
        <f t="shared" si="17"/>
        <v>1491799.605</v>
      </c>
      <c r="DG45" s="61"/>
      <c r="DH45" s="51">
        <f t="shared" si="51"/>
        <v>0.03643933886</v>
      </c>
      <c r="DI45" s="51">
        <f t="shared" si="52"/>
        <v>0.04191798407</v>
      </c>
      <c r="DJ45" s="51">
        <f t="shared" si="53"/>
        <v>0.07714399626</v>
      </c>
      <c r="DK45" s="51">
        <f t="shared" si="54"/>
        <v>0.8444986808</v>
      </c>
      <c r="DL45" s="51">
        <f t="shared" si="18"/>
        <v>1</v>
      </c>
      <c r="DM45" s="61"/>
      <c r="DN45" s="51">
        <f>DH45 / (Baseline!B$7/Baseline!B$17)</f>
        <v>3.88965975</v>
      </c>
      <c r="DO45" s="51">
        <f>DI45 / (Baseline!B$11/Baseline!B$17)</f>
        <v>1.011920198</v>
      </c>
      <c r="DP45" s="51">
        <f>DJ45 / (Baseline!B$16/Baseline!B$17)</f>
        <v>1.192107877</v>
      </c>
      <c r="DQ45" s="51">
        <f>DK45 / (Baseline!B$18/Baseline!B$17)</f>
        <v>0.9547803128</v>
      </c>
      <c r="DR45" s="79"/>
      <c r="DS45" s="51">
        <f>(AU45*Baseline!B$34)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0.02738928474</v>
      </c>
      <c r="DT45" s="51">
        <f>(AZ45*Baseline!B$34) + (Baseline!D$88*(1-Baseline!D$89)*Baseline!B$35) + (Baseline!D$88*Baseline!D$89*((1-Baseline!D$90)*Baseline!B$40 + Baseline!D$90*Baseline!B$41))</f>
        <v>0.01034918496</v>
      </c>
      <c r="DU45" s="51">
        <f>(BE45*Baseline!B$34) + (Baseline!F$88*(1-Baseline!F$89)*Baseline!B$35) + (Baseline!F$88*Baseline!F$89*((1-Baseline!F$90)*Baseline!B$40 + Baseline!F$90*Baseline!B$41))</f>
        <v>0.01297518929</v>
      </c>
      <c r="DV45" s="51">
        <f>(BJ45*Baseline!B$34) + (Baseline!H$88*(1-Baseline!H$89)*Baseline!B$35) + (Baseline!H$88*Baseline!H$89*((1-Baseline!H$90)*Baseline!B$40 + Baseline!H$90*Baseline!B$41))</f>
        <v>0.009306371151</v>
      </c>
      <c r="DW45" s="51">
        <f>( DS45*Baseline!B$7 + DT45*Baseline!B$11 + DU45*Baseline!B$16 + DV45*Baseline!B$18 ) / Baseline!B$17</f>
        <v>0.009756391809</v>
      </c>
    </row>
    <row r="46">
      <c r="A46" s="4" t="s">
        <v>47</v>
      </c>
      <c r="B46" s="45">
        <f>MIN( MAX( NORMINV( MCrands!B46, (B$5+B$4)/2, (B$5-B$4)/3.29 ), 0 ), 1 )</f>
        <v>0.7385931772</v>
      </c>
      <c r="C46" s="45">
        <f>MAX( NORMINV( MCrands!C46, (C$5+C$4)/2, (C$5-C$4)/3.29 ), 0 )</f>
        <v>2.493036153</v>
      </c>
      <c r="D46" s="41"/>
      <c r="E46" s="43">
        <f>Baseline!B$33 * (C46 * Baseline!B$66*Baseline!B$66/Baseline!B$73 + Baseline!B$52*Baseline!B$52/Baseline!B$74 + Baseline!B$53*Baseline!B$53/Baseline!B$75 + Baseline!B$54*Baseline!B$54/Baseline!B$76)</f>
        <v>0.00001769200004</v>
      </c>
      <c r="F46" s="43">
        <f>Baseline!B$33 * (C46 * Baseline!B$66*Baseline!B$57/Baseline!B$73 + Baseline!B$52*Baseline!B$67/Baseline!B$74 + Baseline!B$53*Baseline!B$55/Baseline!B$75 + Baseline!B$54*Baseline!B$56/Baseline!B$76)</f>
        <v>0.0000001996613416</v>
      </c>
      <c r="G46" s="45">
        <f>Baseline!B$33 * (C46 * Baseline!B$66*Baseline!B$58/Baseline!B$73 + Baseline!B$52*Baseline!B$59/Baseline!B$74 + Baseline!B$53*Baseline!B$68/Baseline!B$75 + Baseline!B$54*Baseline!B$60/Baseline!B$76)</f>
        <v>0.0000001680968234</v>
      </c>
      <c r="H46" s="43">
        <f>Baseline!B$33 * (C46 * Baseline!B$66*Baseline!B$61/Baseline!B$73 + Baseline!B$52*Baseline!B$62/Baseline!B$74 + Baseline!B$53*Baseline!B$63/Baseline!B$75 + Baseline!B$54*Baseline!B$69/Baseline!B$76)</f>
        <v>0.00000000334774604</v>
      </c>
      <c r="I46" s="43">
        <f>Baseline!B$33 * (C46 * Baseline!B$57*Baseline!B$66/Baseline!B$73 + Baseline!B$67*Baseline!B$52/Baseline!B$74 + Baseline!B$55*Baseline!B$53/Baseline!B$75 + Baseline!B$56*Baseline!B$54/Baseline!B$76)</f>
        <v>0.0000001996613416</v>
      </c>
      <c r="J46" s="45">
        <f>Baseline!B$33 * (C46 * Baseline!B$57*Baseline!B$57/Baseline!B$73 + Baseline!B$67*Baseline!B$67/Baseline!B$74 + Baseline!B$55*Baseline!B$55/Baseline!B$75 + Baseline!B$56*Baseline!B$56/Baseline!B$76)</f>
        <v>0.000001763813767</v>
      </c>
      <c r="K46" s="43">
        <f>Baseline!B$33 * (C46 * Baseline!B$57*Baseline!B$58/Baseline!B$73 + Baseline!B$67*Baseline!B$59/Baseline!B$74 + Baseline!B$55*Baseline!B$68/Baseline!B$75 + Baseline!B$56*Baseline!B$60/Baseline!B$76)</f>
        <v>0.00000001374182979</v>
      </c>
      <c r="L46" s="45">
        <f>Baseline!B$33 * (C46 * Baseline!B$57*Baseline!B$61/Baseline!B$73 + Baseline!B$67*Baseline!B$62/Baseline!B$74 + Baseline!B$55*Baseline!B$63/Baseline!B$75 + Baseline!B$56*Baseline!B$69/Baseline!B$76)</f>
        <v>0.00000001439284285</v>
      </c>
      <c r="M46" s="43">
        <f>Baseline!B$33 * (C46 * Baseline!B$58*Baseline!B$66/Baseline!B$73 + Baseline!B$59*Baseline!B$52/Baseline!B$74 + Baseline!B$68*Baseline!B$53/Baseline!B$75 + Baseline!B$60*Baseline!B$54/Baseline!B$76)</f>
        <v>0.0000001680968234</v>
      </c>
      <c r="N46" s="45">
        <f>Baseline!B$33 * (C46 * Baseline!B$58*Baseline!B$57/Baseline!B$73 + Baseline!B$59*Baseline!B$67/Baseline!B$74 + Baseline!B$68*Baseline!B$55/Baseline!B$75 + Baseline!B$60*Baseline!B$56/Baseline!B$76)</f>
        <v>0.00000001374182979</v>
      </c>
      <c r="O46" s="45">
        <f>Baseline!B$33 * (C46 * Baseline!B$58*Baseline!B$58/Baseline!B$73 + Baseline!B$59*Baseline!B$59/Baseline!B$74 + Baseline!B$68*Baseline!B$68/Baseline!B$75 + Baseline!B$60*Baseline!B$60/Baseline!B$76)</f>
        <v>0.000001324390051</v>
      </c>
      <c r="P46" s="43">
        <f>Baseline!B$33 * (C46 * Baseline!B$58*Baseline!B$61/Baseline!B$73 + Baseline!B$59*Baseline!B$62/Baseline!B$74 + Baseline!B$68*Baseline!B$63/Baseline!B$75 + Baseline!B$60*Baseline!B$69/Baseline!B$76)</f>
        <v>0.000000001646919677</v>
      </c>
      <c r="Q46" s="43">
        <f>Baseline!B$33 * (C46 * Baseline!B$61*Baseline!B$66/Baseline!B$73 + Baseline!B$62*Baseline!B$52/Baseline!B$74 + Baseline!B$63*Baseline!B$53/Baseline!B$75 + Baseline!B$69*Baseline!B$54/Baseline!B$76)</f>
        <v>0.00000000334774604</v>
      </c>
      <c r="R46" s="43">
        <f>Baseline!B$33 * (C46 * Baseline!B$61*Baseline!B$57/Baseline!B$73 + Baseline!B$62*Baseline!B$67/Baseline!B$74 + Baseline!B$63*Baseline!B$55/Baseline!B$75 + Baseline!B$69*Baseline!B$56/Baseline!B$76)</f>
        <v>0.00000001439284285</v>
      </c>
      <c r="S46" s="43">
        <f>Baseline!B$33 * (C46 * Baseline!B$61*Baseline!B$58/Baseline!B$73 + Baseline!B$62*Baseline!B$59/Baseline!B$74 + Baseline!B$63*Baseline!B$68/Baseline!B$75 + Baseline!B$69*Baseline!B$60/Baseline!B$76)</f>
        <v>0.000000001646919677</v>
      </c>
      <c r="T46" s="43">
        <f>Baseline!B$33 * (C46 * Baseline!B$61*Baseline!B$61/Baseline!B$73 + Baseline!B$62*Baseline!B$62/Baseline!B$74 + Baseline!B$63*Baseline!B$63/Baseline!B$75 + Baseline!B$69*Baseline!B$69/Baseline!B$76)</f>
        <v>0.00000009854654288</v>
      </c>
      <c r="U46" s="41"/>
      <c r="V46" s="43">
        <f>E46 * ( Baseline!B$87 * Baseline!B$7 )</f>
        <v>0.1836252684</v>
      </c>
      <c r="W46" s="43">
        <f>F46 * ( Baseline!D$87 * Baseline!B$11 )</f>
        <v>0.003683072043</v>
      </c>
      <c r="X46" s="43">
        <f>G46 * ( Baseline!F$87 * Baseline!B$16 )</f>
        <v>0.005838804485</v>
      </c>
      <c r="Y46" s="43">
        <f>H46 * ( Baseline!H$87 * Baseline!B$18 )</f>
        <v>0.001177313456</v>
      </c>
      <c r="Z46" s="51">
        <f t="shared" si="1"/>
        <v>0.1943244584</v>
      </c>
      <c r="AA46" s="43">
        <f>I46 * ( Baseline!B$87 * Baseline!B$7 )</f>
        <v>0.002072285064</v>
      </c>
      <c r="AB46" s="45">
        <f>J46 * ( Baseline!D$87 * Baseline!B$11 )</f>
        <v>0.03253635943</v>
      </c>
      <c r="AC46" s="45">
        <f>K46 * ( Baseline!F$87 * Baseline!B$16 )</f>
        <v>0.0004773192959</v>
      </c>
      <c r="AD46" s="45">
        <f>L46 * ( Baseline!F$87 * Baseline!B$16 )</f>
        <v>0.0004999320851</v>
      </c>
      <c r="AE46" s="51">
        <f t="shared" si="2"/>
        <v>0.03558589588</v>
      </c>
      <c r="AF46" s="51">
        <f>M46 * ( Baseline!B$87 * Baseline!B$7 )</f>
        <v>0.00174467693</v>
      </c>
      <c r="AG46" s="51">
        <f>N46 * ( Baseline!D$87 * Baseline!B$11 )</f>
        <v>0.0002534899781</v>
      </c>
      <c r="AH46" s="51">
        <f>O46 * ( Baseline!F$87 * Baseline!B$16 )</f>
        <v>0.04600238371</v>
      </c>
      <c r="AI46" s="51">
        <f>P46 * ( Baseline!H$87 * Baseline!B$18 )</f>
        <v>0.0005791779525</v>
      </c>
      <c r="AJ46" s="51">
        <f t="shared" si="3"/>
        <v>0.04857972857</v>
      </c>
      <c r="AK46" s="51">
        <f>Q46 * ( Baseline!B$87 * Baseline!B$7 )</f>
        <v>0.00003474625615</v>
      </c>
      <c r="AL46" s="51">
        <f>R46 * ( Baseline!D$87 * Baseline!B$11 )</f>
        <v>0.0002654989529</v>
      </c>
      <c r="AM46" s="51">
        <f>S46 * ( Baseline!F$87 * Baseline!B$16 )</f>
        <v>0.00005720537606</v>
      </c>
      <c r="AN46" s="51">
        <f>T46 * ( Baseline!H$87 * Baseline!B$18 )</f>
        <v>0.03465620438</v>
      </c>
      <c r="AO46" s="51">
        <f t="shared" si="4"/>
        <v>0.03501365497</v>
      </c>
      <c r="AP46" s="61"/>
      <c r="AQ46" s="51">
        <f>V46 * ( (1-Baseline!B$88-Baseline!B$87) + (1-B46)*Baseline!B$88 )</f>
        <v>0.058989998</v>
      </c>
      <c r="AR46" s="51">
        <f>W46 * ( (1-Baseline!B$88-Baseline!B$87) + (1-B46)*Baseline!B$88 )</f>
        <v>0.001183194526</v>
      </c>
      <c r="AS46" s="51">
        <f>X46 * ( (1-Baseline!B$88-Baseline!B$87) + (1-B46)*Baseline!B$88 )</f>
        <v>0.001875728041</v>
      </c>
      <c r="AT46" s="51">
        <f>Y46 * ( (1-Baseline!B$88-Baseline!B$87) + (1-B46)*Baseline!B$88 )</f>
        <v>0.0003782143876</v>
      </c>
      <c r="AU46" s="51">
        <f t="shared" si="5"/>
        <v>0.06242713495</v>
      </c>
      <c r="AV46" s="51">
        <f>AA46 * ( (1-Baseline!D$88-Baseline!D$87) + (1-B46)*Baseline!D$88 )</f>
        <v>0.001368762224</v>
      </c>
      <c r="AW46" s="51">
        <f>AB46 * ( (1-Baseline!D$88-Baseline!D$87) + (1-B46)*Baseline!D$88 )</f>
        <v>0.02149054706</v>
      </c>
      <c r="AX46" s="51">
        <f>AC46 * ( (1-Baseline!D$88-Baseline!D$87) + (1-B46)*Baseline!D$88 )</f>
        <v>0.0003152735269</v>
      </c>
      <c r="AY46" s="51">
        <f>AD46 * ( (1-Baseline!D$88-Baseline!D$87) + (1-B46)*Baseline!D$88 )</f>
        <v>0.0003302094699</v>
      </c>
      <c r="AZ46" s="51">
        <f t="shared" si="6"/>
        <v>0.02350479228</v>
      </c>
      <c r="BA46" s="51">
        <f>AF46 * ( (1-Baseline!F$88-Baseline!F$87) + (1-Baseline!B$36)*Baseline!F$88 )</f>
        <v>0.001255525349</v>
      </c>
      <c r="BB46" s="51">
        <f>AG46 * ( (1-Baseline!F$88-Baseline!F$87) + (1-Baseline!B$36)*Baseline!F$88 )</f>
        <v>0.0001824194999</v>
      </c>
      <c r="BC46" s="51">
        <f>AH46 * ( (1-Baseline!F$88-Baseline!F$87) + (1-Baseline!B$36)*Baseline!F$88 )</f>
        <v>0.03310478739</v>
      </c>
      <c r="BD46" s="51">
        <f>AI46 * ( (1-Baseline!F$88-Baseline!F$87) + (1-Baseline!B$36)*Baseline!F$88 )</f>
        <v>0.0004167949883</v>
      </c>
      <c r="BE46" s="51">
        <f t="shared" si="7"/>
        <v>0.03495952723</v>
      </c>
      <c r="BF46" s="51">
        <f>AK46 * ( (1-Baseline!H$88-Baseline!H$87) + (1-Baseline!B$36)*Baseline!H$88 )</f>
        <v>0.00002753015367</v>
      </c>
      <c r="BG46" s="51">
        <f>AL46 * ( (1-Baseline!H$88-Baseline!H$87) + (1-Baseline!B$36)*Baseline!H$88 )</f>
        <v>0.0002103601304</v>
      </c>
      <c r="BH46" s="51">
        <f>AM46 * ( (1-Baseline!H$88-Baseline!H$87) + (1-Baseline!B$36)*Baseline!H$88 )</f>
        <v>0.00004532496356</v>
      </c>
      <c r="BI46" s="51">
        <f>AN46 * ( (1-Baseline!H$88-Baseline!H$87) + (1-Baseline!B$36)*Baseline!H$88 )</f>
        <v>0.02745880386</v>
      </c>
      <c r="BJ46" s="51">
        <f t="shared" si="8"/>
        <v>0.0277420191</v>
      </c>
      <c r="BK46" s="61"/>
      <c r="BL46" s="51">
        <f t="shared" si="19"/>
        <v>0.9449416194</v>
      </c>
      <c r="BM46" s="51">
        <f t="shared" si="20"/>
        <v>0.01895320884</v>
      </c>
      <c r="BN46" s="51">
        <f t="shared" si="21"/>
        <v>0.03004667829</v>
      </c>
      <c r="BO46" s="51">
        <f t="shared" si="22"/>
        <v>0.00605849344</v>
      </c>
      <c r="BP46" s="51">
        <f t="shared" si="9"/>
        <v>1</v>
      </c>
      <c r="BQ46" s="51">
        <f t="shared" si="23"/>
        <v>0.05823332568</v>
      </c>
      <c r="BR46" s="51">
        <f t="shared" si="24"/>
        <v>0.9143049129</v>
      </c>
      <c r="BS46" s="51">
        <f t="shared" si="25"/>
        <v>0.01341315946</v>
      </c>
      <c r="BT46" s="51">
        <f t="shared" si="26"/>
        <v>0.01404860192</v>
      </c>
      <c r="BU46" s="51">
        <f t="shared" si="10"/>
        <v>1</v>
      </c>
      <c r="BV46" s="51">
        <f t="shared" si="27"/>
        <v>0.03591368213</v>
      </c>
      <c r="BW46" s="51">
        <f t="shared" si="28"/>
        <v>0.005218019646</v>
      </c>
      <c r="BX46" s="51">
        <f t="shared" si="29"/>
        <v>0.9469460836</v>
      </c>
      <c r="BY46" s="51">
        <f t="shared" si="30"/>
        <v>0.01192221467</v>
      </c>
      <c r="BZ46" s="51">
        <f t="shared" si="11"/>
        <v>1</v>
      </c>
      <c r="CA46" s="51">
        <f t="shared" si="31"/>
        <v>0.0009923630133</v>
      </c>
      <c r="CB46" s="51">
        <f t="shared" si="32"/>
        <v>0.00758272603</v>
      </c>
      <c r="CC46" s="51">
        <f t="shared" si="33"/>
        <v>0.001633801901</v>
      </c>
      <c r="CD46" s="51">
        <f t="shared" si="34"/>
        <v>0.9897911091</v>
      </c>
      <c r="CE46" s="51">
        <f t="shared" si="12"/>
        <v>1</v>
      </c>
      <c r="CF46" s="61"/>
      <c r="CG46" s="51">
        <f t="shared" si="35"/>
        <v>0.9449416194</v>
      </c>
      <c r="CH46" s="51">
        <f t="shared" si="36"/>
        <v>0.01895320884</v>
      </c>
      <c r="CI46" s="51">
        <f t="shared" si="37"/>
        <v>0.03004667829</v>
      </c>
      <c r="CJ46" s="51">
        <f t="shared" si="38"/>
        <v>0.00605849344</v>
      </c>
      <c r="CK46" s="51">
        <f t="shared" si="13"/>
        <v>1</v>
      </c>
      <c r="CL46" s="51">
        <f t="shared" si="39"/>
        <v>0.05823332568</v>
      </c>
      <c r="CM46" s="51">
        <f t="shared" si="40"/>
        <v>0.9143049129</v>
      </c>
      <c r="CN46" s="51">
        <f t="shared" si="41"/>
        <v>0.01341315946</v>
      </c>
      <c r="CO46" s="51">
        <f t="shared" si="42"/>
        <v>0.01404860192</v>
      </c>
      <c r="CP46" s="51">
        <f t="shared" si="14"/>
        <v>1</v>
      </c>
      <c r="CQ46" s="51">
        <f t="shared" si="43"/>
        <v>0.03591368213</v>
      </c>
      <c r="CR46" s="51">
        <f t="shared" si="44"/>
        <v>0.005218019646</v>
      </c>
      <c r="CS46" s="51">
        <f t="shared" si="45"/>
        <v>0.9469460836</v>
      </c>
      <c r="CT46" s="51">
        <f t="shared" si="46"/>
        <v>0.01192221467</v>
      </c>
      <c r="CU46" s="51">
        <f t="shared" si="15"/>
        <v>1</v>
      </c>
      <c r="CV46" s="51">
        <f t="shared" si="47"/>
        <v>0.0009923630133</v>
      </c>
      <c r="CW46" s="51">
        <f t="shared" si="48"/>
        <v>0.00758272603</v>
      </c>
      <c r="CX46" s="51">
        <f t="shared" si="49"/>
        <v>0.001633801901</v>
      </c>
      <c r="CY46" s="51">
        <f t="shared" si="50"/>
        <v>0.9897911091</v>
      </c>
      <c r="CZ46" s="51">
        <f t="shared" si="16"/>
        <v>1</v>
      </c>
      <c r="DA46" s="61"/>
      <c r="DB46" s="51">
        <f>(AQ46*Baseline!B$7 + AV46*Baseline!B$11 + BA46*Baseline!B$16 + BF46*Baseline!B$18)</f>
        <v>37012.4102</v>
      </c>
      <c r="DC46" s="51">
        <f>(AR46*Baseline!B$7 + AW46*Baseline!B$11 + BB46*Baseline!B$16 + BG46*Baseline!B$18)</f>
        <v>56905.19001</v>
      </c>
      <c r="DD46" s="51">
        <f>(AS46*Baseline!B$7 + AX46*Baseline!B$11 + BC46*Baseline!B$16 + BH46*Baseline!B$18)</f>
        <v>114568.644</v>
      </c>
      <c r="DE46" s="51">
        <f>(AT46*Baseline!B$7 + AY46*Baseline!B$11 + BD46*Baseline!B$16 + BI46*Baseline!B$18)</f>
        <v>1259648.963</v>
      </c>
      <c r="DF46" s="51">
        <f t="shared" si="17"/>
        <v>1468135.208</v>
      </c>
      <c r="DG46" s="61"/>
      <c r="DH46" s="51">
        <f t="shared" si="51"/>
        <v>0.02521049152</v>
      </c>
      <c r="DI46" s="51">
        <f t="shared" si="52"/>
        <v>0.03876018348</v>
      </c>
      <c r="DJ46" s="51">
        <f t="shared" si="53"/>
        <v>0.07803684794</v>
      </c>
      <c r="DK46" s="51">
        <f t="shared" si="54"/>
        <v>0.8579924771</v>
      </c>
      <c r="DL46" s="51">
        <f t="shared" si="18"/>
        <v>1</v>
      </c>
      <c r="DM46" s="61"/>
      <c r="DN46" s="51">
        <f>DH46 / (Baseline!B$7/Baseline!B$17)</f>
        <v>2.691054152</v>
      </c>
      <c r="DO46" s="51">
        <f>DI46 / (Baseline!B$11/Baseline!B$17)</f>
        <v>0.9356893808</v>
      </c>
      <c r="DP46" s="51">
        <f>DJ46 / (Baseline!B$16/Baseline!B$17)</f>
        <v>1.205905133</v>
      </c>
      <c r="DQ46" s="51">
        <f>DK46 / (Baseline!B$18/Baseline!B$17)</f>
        <v>0.9700362407</v>
      </c>
      <c r="DR46" s="79"/>
      <c r="DS46" s="51">
        <f>(AU46*Baseline!B$34)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0.02189360149</v>
      </c>
      <c r="DT46" s="51">
        <f>(AZ46*Baseline!B$34) + (Baseline!D$88*(1-Baseline!D$89)*Baseline!B$35) + (Baseline!D$88*Baseline!D$89*((1-Baseline!D$90)*Baseline!B$40 + Baseline!D$90*Baseline!B$41))</f>
        <v>0.009939286842</v>
      </c>
      <c r="DU46" s="51">
        <f>(BE46*Baseline!B$34) + (Baseline!F$88*(1-Baseline!F$89)*Baseline!B$35) + (Baseline!F$88*Baseline!F$89*((1-Baseline!F$90)*Baseline!B$40 + Baseline!F$90*Baseline!B$41))</f>
        <v>0.01297456908</v>
      </c>
      <c r="DV46" s="51">
        <f>(BJ46*Baseline!B$34) + (Baseline!H$88*(1-Baseline!H$89)*Baseline!B$35) + (Baseline!H$88*Baseline!H$89*((1-Baseline!H$90)*Baseline!B$40 + Baseline!H$90*Baseline!B$41))</f>
        <v>0.009306302866</v>
      </c>
      <c r="DW46" s="51">
        <f>( DS46*Baseline!B$7 + DT46*Baseline!B$11 + DU46*Baseline!B$16 + DV46*Baseline!B$18 ) / Baseline!B$17</f>
        <v>0.009687826592</v>
      </c>
    </row>
    <row r="47">
      <c r="A47" s="4" t="s">
        <v>48</v>
      </c>
      <c r="B47" s="45">
        <f>MIN( MAX( NORMINV( MCrands!B47, (B$5+B$4)/2, (B$5-B$4)/3.29 ), 0 ), 1 )</f>
        <v>0.6302292934</v>
      </c>
      <c r="C47" s="45">
        <f>MAX( NORMINV( MCrands!C47, (C$5+C$4)/2, (C$5-C$4)/3.29 ), 0 )</f>
        <v>2.369746153</v>
      </c>
      <c r="D47" s="41"/>
      <c r="E47" s="43">
        <f>Baseline!B$33 * (C47 * Baseline!B$66*Baseline!B$66/Baseline!B$73 + Baseline!B$52*Baseline!B$52/Baseline!B$74 + Baseline!B$53*Baseline!B$53/Baseline!B$75 + Baseline!B$54*Baseline!B$54/Baseline!B$76)</f>
        <v>0.00001681910388</v>
      </c>
      <c r="F47" s="43">
        <f>Baseline!B$33 * (C47 * Baseline!B$66*Baseline!B$57/Baseline!B$73 + Baseline!B$52*Baseline!B$67/Baseline!B$74 + Baseline!B$53*Baseline!B$55/Baseline!B$75 + Baseline!B$54*Baseline!B$56/Baseline!B$76)</f>
        <v>0.0000001995235159</v>
      </c>
      <c r="G47" s="45">
        <f>Baseline!B$33 * (C47 * Baseline!B$66*Baseline!B$58/Baseline!B$73 + Baseline!B$52*Baseline!B$59/Baseline!B$74 + Baseline!B$53*Baseline!B$68/Baseline!B$75 + Baseline!B$54*Baseline!B$60/Baseline!B$76)</f>
        <v>0.0000001677580019</v>
      </c>
      <c r="H47" s="43">
        <f>Baseline!B$33 * (C47 * Baseline!B$66*Baseline!B$61/Baseline!B$73 + Baseline!B$52*Baseline!B$62/Baseline!B$74 + Baseline!B$53*Baseline!B$63/Baseline!B$75 + Baseline!B$54*Baseline!B$69/Baseline!B$76)</f>
        <v>0.000000003313863887</v>
      </c>
      <c r="I47" s="43">
        <f>Baseline!B$33 * (C47 * Baseline!B$57*Baseline!B$66/Baseline!B$73 + Baseline!B$67*Baseline!B$52/Baseline!B$74 + Baseline!B$55*Baseline!B$53/Baseline!B$75 + Baseline!B$56*Baseline!B$54/Baseline!B$76)</f>
        <v>0.0000001995235159</v>
      </c>
      <c r="J47" s="45">
        <f>Baseline!B$33 * (C47 * Baseline!B$57*Baseline!B$57/Baseline!B$73 + Baseline!B$67*Baseline!B$67/Baseline!B$74 + Baseline!B$55*Baseline!B$55/Baseline!B$75 + Baseline!B$56*Baseline!B$56/Baseline!B$76)</f>
        <v>0.000001763813746</v>
      </c>
      <c r="K47" s="43">
        <f>Baseline!B$33 * (C47 * Baseline!B$57*Baseline!B$58/Baseline!B$73 + Baseline!B$67*Baseline!B$59/Baseline!B$74 + Baseline!B$55*Baseline!B$68/Baseline!B$75 + Baseline!B$56*Baseline!B$60/Baseline!B$76)</f>
        <v>0.00000001374177629</v>
      </c>
      <c r="L47" s="45">
        <f>Baseline!B$33 * (C47 * Baseline!B$57*Baseline!B$61/Baseline!B$73 + Baseline!B$67*Baseline!B$62/Baseline!B$74 + Baseline!B$55*Baseline!B$63/Baseline!B$75 + Baseline!B$56*Baseline!B$69/Baseline!B$76)</f>
        <v>0.00000001439283751</v>
      </c>
      <c r="M47" s="43">
        <f>Baseline!B$33 * (C47 * Baseline!B$58*Baseline!B$66/Baseline!B$73 + Baseline!B$59*Baseline!B$52/Baseline!B$74 + Baseline!B$68*Baseline!B$53/Baseline!B$75 + Baseline!B$60*Baseline!B$54/Baseline!B$76)</f>
        <v>0.0000001677580019</v>
      </c>
      <c r="N47" s="45">
        <f>Baseline!B$33 * (C47 * Baseline!B$58*Baseline!B$57/Baseline!B$73 + Baseline!B$59*Baseline!B$67/Baseline!B$74 + Baseline!B$68*Baseline!B$55/Baseline!B$75 + Baseline!B$60*Baseline!B$56/Baseline!B$76)</f>
        <v>0.00000001374177629</v>
      </c>
      <c r="O47" s="45">
        <f>Baseline!B$33 * (C47 * Baseline!B$58*Baseline!B$58/Baseline!B$73 + Baseline!B$59*Baseline!B$59/Baseline!B$74 + Baseline!B$68*Baseline!B$68/Baseline!B$75 + Baseline!B$60*Baseline!B$60/Baseline!B$76)</f>
        <v>0.00000132438992</v>
      </c>
      <c r="P47" s="43">
        <f>Baseline!B$33 * (C47 * Baseline!B$58*Baseline!B$61/Baseline!B$73 + Baseline!B$59*Baseline!B$62/Baseline!B$74 + Baseline!B$68*Baseline!B$63/Baseline!B$75 + Baseline!B$60*Baseline!B$69/Baseline!B$76)</f>
        <v>0.000000001646906525</v>
      </c>
      <c r="Q47" s="43">
        <f>Baseline!B$33 * (C47 * Baseline!B$61*Baseline!B$66/Baseline!B$73 + Baseline!B$62*Baseline!B$52/Baseline!B$74 + Baseline!B$63*Baseline!B$53/Baseline!B$75 + Baseline!B$69*Baseline!B$54/Baseline!B$76)</f>
        <v>0.000000003313863887</v>
      </c>
      <c r="R47" s="43">
        <f>Baseline!B$33 * (C47 * Baseline!B$61*Baseline!B$57/Baseline!B$73 + Baseline!B$62*Baseline!B$67/Baseline!B$74 + Baseline!B$63*Baseline!B$55/Baseline!B$75 + Baseline!B$69*Baseline!B$56/Baseline!B$76)</f>
        <v>0.00000001439283751</v>
      </c>
      <c r="S47" s="43">
        <f>Baseline!B$33 * (C47 * Baseline!B$61*Baseline!B$58/Baseline!B$73 + Baseline!B$62*Baseline!B$59/Baseline!B$74 + Baseline!B$63*Baseline!B$68/Baseline!B$75 + Baseline!B$69*Baseline!B$60/Baseline!B$76)</f>
        <v>0.000000001646906525</v>
      </c>
      <c r="T47" s="43">
        <f>Baseline!B$33 * (C47 * Baseline!B$61*Baseline!B$61/Baseline!B$73 + Baseline!B$62*Baseline!B$62/Baseline!B$74 + Baseline!B$63*Baseline!B$63/Baseline!B$75 + Baseline!B$69*Baseline!B$69/Baseline!B$76)</f>
        <v>0.00000009854654156</v>
      </c>
      <c r="U47" s="41"/>
      <c r="V47" s="43">
        <f>E47 * ( Baseline!B$87 * Baseline!B$7 )</f>
        <v>0.1745654792</v>
      </c>
      <c r="W47" s="43">
        <f>F47 * ( Baseline!D$87 * Baseline!B$11 )</f>
        <v>0.003680529628</v>
      </c>
      <c r="X47" s="43">
        <f>G47 * ( Baseline!F$87 * Baseline!B$16 )</f>
        <v>0.005827035597</v>
      </c>
      <c r="Y47" s="43">
        <f>H47 * ( Baseline!H$87 * Baseline!B$18 )</f>
        <v>0.001165398002</v>
      </c>
      <c r="Z47" s="51">
        <f t="shared" si="1"/>
        <v>0.1852384424</v>
      </c>
      <c r="AA47" s="43">
        <f>I47 * ( Baseline!B$87 * Baseline!B$7 )</f>
        <v>0.002070854571</v>
      </c>
      <c r="AB47" s="45">
        <f>J47 * ( Baseline!D$87 * Baseline!B$11 )</f>
        <v>0.03253635903</v>
      </c>
      <c r="AC47" s="45">
        <f>K47 * ( Baseline!F$87 * Baseline!B$16 )</f>
        <v>0.0004773174377</v>
      </c>
      <c r="AD47" s="45">
        <f>L47 * ( Baseline!F$87 * Baseline!B$16 )</f>
        <v>0.0004999318992</v>
      </c>
      <c r="AE47" s="51">
        <f t="shared" si="2"/>
        <v>0.03558446294</v>
      </c>
      <c r="AF47" s="51">
        <f>M47 * ( Baseline!B$87 * Baseline!B$7 )</f>
        <v>0.001741160301</v>
      </c>
      <c r="AG47" s="51">
        <f>N47 * ( Baseline!D$87 * Baseline!B$11 )</f>
        <v>0.0002534889912</v>
      </c>
      <c r="AH47" s="51">
        <f>O47 * ( Baseline!F$87 * Baseline!B$16 )</f>
        <v>0.04600237914</v>
      </c>
      <c r="AI47" s="51">
        <f>P47 * ( Baseline!H$87 * Baseline!B$18 )</f>
        <v>0.0005791733274</v>
      </c>
      <c r="AJ47" s="51">
        <f t="shared" si="3"/>
        <v>0.04857620176</v>
      </c>
      <c r="AK47" s="51">
        <f>Q47 * ( Baseline!B$87 * Baseline!B$7 )</f>
        <v>0.00003439459328</v>
      </c>
      <c r="AL47" s="51">
        <f>R47 * ( Baseline!D$87 * Baseline!B$11 )</f>
        <v>0.0002654988542</v>
      </c>
      <c r="AM47" s="51">
        <f>S47 * ( Baseline!F$87 * Baseline!B$16 )</f>
        <v>0.00005720491924</v>
      </c>
      <c r="AN47" s="51">
        <f>T47 * ( Baseline!H$87 * Baseline!B$18 )</f>
        <v>0.03465620392</v>
      </c>
      <c r="AO47" s="51">
        <f t="shared" si="4"/>
        <v>0.03501330229</v>
      </c>
      <c r="AP47" s="61"/>
      <c r="AQ47" s="51">
        <f>V47 * ( (1-Baseline!B$88-Baseline!B$87) + (1-B47)*Baseline!B$88 )</f>
        <v>0.07291528998</v>
      </c>
      <c r="AR47" s="51">
        <f>W47 * ( (1-Baseline!B$88-Baseline!B$87) + (1-B47)*Baseline!B$88 )</f>
        <v>0.001537342242</v>
      </c>
      <c r="AS47" s="51">
        <f>X47 * ( (1-Baseline!B$88-Baseline!B$87) + (1-B47)*Baseline!B$88 )</f>
        <v>0.002433929046</v>
      </c>
      <c r="AT47" s="51">
        <f>Y47 * ( (1-Baseline!B$88-Baseline!B$87) + (1-B47)*Baseline!B$88 )</f>
        <v>0.0004867820009</v>
      </c>
      <c r="AU47" s="51">
        <f t="shared" si="5"/>
        <v>0.07737334326</v>
      </c>
      <c r="AV47" s="51">
        <f>AA47 * ( (1-Baseline!D$88-Baseline!D$87) + (1-B47)*Baseline!D$88 )</f>
        <v>0.001468351189</v>
      </c>
      <c r="AW47" s="51">
        <f>AB47 * ( (1-Baseline!D$88-Baseline!D$87) + (1-B47)*Baseline!D$88 )</f>
        <v>0.02307009007</v>
      </c>
      <c r="AX47" s="51">
        <f>AC47 * ( (1-Baseline!D$88-Baseline!D$87) + (1-B47)*Baseline!D$88 )</f>
        <v>0.0003384446387</v>
      </c>
      <c r="AY47" s="51">
        <f>AD47 * ( (1-Baseline!D$88-Baseline!D$87) + (1-B47)*Baseline!D$88 )</f>
        <v>0.000354479551</v>
      </c>
      <c r="AZ47" s="51">
        <f t="shared" si="6"/>
        <v>0.02523136544</v>
      </c>
      <c r="BA47" s="51">
        <f>AF47 * ( (1-Baseline!F$88-Baseline!F$87) + (1-Baseline!B$36)*Baseline!F$88 )</f>
        <v>0.00125299467</v>
      </c>
      <c r="BB47" s="51">
        <f>AG47 * ( (1-Baseline!F$88-Baseline!F$87) + (1-Baseline!B$36)*Baseline!F$88 )</f>
        <v>0.0001824187897</v>
      </c>
      <c r="BC47" s="51">
        <f>AH47 * ( (1-Baseline!F$88-Baseline!F$87) + (1-Baseline!B$36)*Baseline!F$88 )</f>
        <v>0.03310478411</v>
      </c>
      <c r="BD47" s="51">
        <f>AI47 * ( (1-Baseline!F$88-Baseline!F$87) + (1-Baseline!B$36)*Baseline!F$88 )</f>
        <v>0.00041679166</v>
      </c>
      <c r="BE47" s="51">
        <f t="shared" si="7"/>
        <v>0.03495698923</v>
      </c>
      <c r="BF47" s="51">
        <f>AK47 * ( (1-Baseline!H$88-Baseline!H$87) + (1-Baseline!B$36)*Baseline!H$88 )</f>
        <v>0.00002725152415</v>
      </c>
      <c r="BG47" s="51">
        <f>AL47 * ( (1-Baseline!H$88-Baseline!H$87) + (1-Baseline!B$36)*Baseline!H$88 )</f>
        <v>0.0002103600522</v>
      </c>
      <c r="BH47" s="51">
        <f>AM47 * ( (1-Baseline!H$88-Baseline!H$87) + (1-Baseline!B$36)*Baseline!H$88 )</f>
        <v>0.00004532460161</v>
      </c>
      <c r="BI47" s="51">
        <f>AN47 * ( (1-Baseline!H$88-Baseline!H$87) + (1-Baseline!B$36)*Baseline!H$88 )</f>
        <v>0.02745880349</v>
      </c>
      <c r="BJ47" s="51">
        <f t="shared" si="8"/>
        <v>0.02774173967</v>
      </c>
      <c r="BK47" s="61"/>
      <c r="BL47" s="51">
        <f t="shared" si="19"/>
        <v>0.9423825687</v>
      </c>
      <c r="BM47" s="51">
        <f t="shared" si="20"/>
        <v>0.01986914584</v>
      </c>
      <c r="BN47" s="51">
        <f t="shared" si="21"/>
        <v>0.03145694555</v>
      </c>
      <c r="BO47" s="51">
        <f t="shared" si="22"/>
        <v>0.00629133989</v>
      </c>
      <c r="BP47" s="51">
        <f t="shared" si="9"/>
        <v>1</v>
      </c>
      <c r="BQ47" s="51">
        <f t="shared" si="23"/>
        <v>0.05819547073</v>
      </c>
      <c r="BR47" s="51">
        <f t="shared" si="24"/>
        <v>0.9143417195</v>
      </c>
      <c r="BS47" s="51">
        <f t="shared" si="25"/>
        <v>0.01341364737</v>
      </c>
      <c r="BT47" s="51">
        <f t="shared" si="26"/>
        <v>0.01404916241</v>
      </c>
      <c r="BU47" s="51">
        <f t="shared" si="10"/>
        <v>1</v>
      </c>
      <c r="BV47" s="51">
        <f t="shared" si="27"/>
        <v>0.03584389553</v>
      </c>
      <c r="BW47" s="51">
        <f t="shared" si="28"/>
        <v>0.005218378177</v>
      </c>
      <c r="BX47" s="51">
        <f t="shared" si="29"/>
        <v>0.9470147412</v>
      </c>
      <c r="BY47" s="51">
        <f t="shared" si="30"/>
        <v>0.01192298505</v>
      </c>
      <c r="BZ47" s="51">
        <f t="shared" si="11"/>
        <v>1</v>
      </c>
      <c r="CA47" s="51">
        <f t="shared" si="31"/>
        <v>0.0009823293158</v>
      </c>
      <c r="CB47" s="51">
        <f t="shared" si="32"/>
        <v>0.00758279959</v>
      </c>
      <c r="CC47" s="51">
        <f t="shared" si="33"/>
        <v>0.001633805311</v>
      </c>
      <c r="CD47" s="51">
        <f t="shared" si="34"/>
        <v>0.9898010658</v>
      </c>
      <c r="CE47" s="51">
        <f t="shared" si="12"/>
        <v>1</v>
      </c>
      <c r="CF47" s="61"/>
      <c r="CG47" s="51">
        <f t="shared" si="35"/>
        <v>0.9423825687</v>
      </c>
      <c r="CH47" s="51">
        <f t="shared" si="36"/>
        <v>0.01986914584</v>
      </c>
      <c r="CI47" s="51">
        <f t="shared" si="37"/>
        <v>0.03145694555</v>
      </c>
      <c r="CJ47" s="51">
        <f t="shared" si="38"/>
        <v>0.00629133989</v>
      </c>
      <c r="CK47" s="51">
        <f t="shared" si="13"/>
        <v>1</v>
      </c>
      <c r="CL47" s="51">
        <f t="shared" si="39"/>
        <v>0.05819547073</v>
      </c>
      <c r="CM47" s="51">
        <f t="shared" si="40"/>
        <v>0.9143417195</v>
      </c>
      <c r="CN47" s="51">
        <f t="shared" si="41"/>
        <v>0.01341364737</v>
      </c>
      <c r="CO47" s="51">
        <f t="shared" si="42"/>
        <v>0.01404916241</v>
      </c>
      <c r="CP47" s="51">
        <f t="shared" si="14"/>
        <v>1</v>
      </c>
      <c r="CQ47" s="51">
        <f t="shared" si="43"/>
        <v>0.03584389553</v>
      </c>
      <c r="CR47" s="51">
        <f t="shared" si="44"/>
        <v>0.005218378177</v>
      </c>
      <c r="CS47" s="51">
        <f t="shared" si="45"/>
        <v>0.9470147412</v>
      </c>
      <c r="CT47" s="51">
        <f t="shared" si="46"/>
        <v>0.01192298505</v>
      </c>
      <c r="CU47" s="51">
        <f t="shared" si="15"/>
        <v>1</v>
      </c>
      <c r="CV47" s="51">
        <f t="shared" si="47"/>
        <v>0.0009823293158</v>
      </c>
      <c r="CW47" s="51">
        <f t="shared" si="48"/>
        <v>0.00758279959</v>
      </c>
      <c r="CX47" s="51">
        <f t="shared" si="49"/>
        <v>0.001633805311</v>
      </c>
      <c r="CY47" s="51">
        <f t="shared" si="50"/>
        <v>0.9898010658</v>
      </c>
      <c r="CZ47" s="51">
        <f t="shared" si="16"/>
        <v>1</v>
      </c>
      <c r="DA47" s="61"/>
      <c r="DB47" s="51">
        <f>(AQ47*Baseline!B$7 + AV47*Baseline!B$11 + BA47*Baseline!B$16 + BF47*Baseline!B$18)</f>
        <v>43958.5138</v>
      </c>
      <c r="DC47" s="51">
        <f>(AR47*Baseline!B$7 + AW47*Baseline!B$11 + BB47*Baseline!B$16 + BG47*Baseline!B$18)</f>
        <v>60464.36097</v>
      </c>
      <c r="DD47" s="51">
        <f>(AS47*Baseline!B$7 + AX47*Baseline!B$11 + BC47*Baseline!B$16 + BH47*Baseline!B$18)</f>
        <v>114889.0356</v>
      </c>
      <c r="DE47" s="51">
        <f>(AT47*Baseline!B$7 + AY47*Baseline!B$11 + BD47*Baseline!B$16 + BI47*Baseline!B$18)</f>
        <v>1259753.639</v>
      </c>
      <c r="DF47" s="51">
        <f t="shared" si="17"/>
        <v>1479065.55</v>
      </c>
      <c r="DG47" s="61"/>
      <c r="DH47" s="51">
        <f t="shared" si="51"/>
        <v>0.02972046358</v>
      </c>
      <c r="DI47" s="51">
        <f t="shared" si="52"/>
        <v>0.04088010906</v>
      </c>
      <c r="DJ47" s="51">
        <f t="shared" si="53"/>
        <v>0.0776767707</v>
      </c>
      <c r="DK47" s="51">
        <f t="shared" si="54"/>
        <v>0.8517226567</v>
      </c>
      <c r="DL47" s="51">
        <f t="shared" si="18"/>
        <v>1</v>
      </c>
      <c r="DM47" s="61"/>
      <c r="DN47" s="51">
        <f>DH47 / (Baseline!B$7/Baseline!B$17)</f>
        <v>3.172464006</v>
      </c>
      <c r="DO47" s="51">
        <f>DI47 / (Baseline!B$11/Baseline!B$17)</f>
        <v>0.9868653989</v>
      </c>
      <c r="DP47" s="51">
        <f>DJ47 / (Baseline!B$16/Baseline!B$17)</f>
        <v>1.200340852</v>
      </c>
      <c r="DQ47" s="51">
        <f>DK47 / (Baseline!B$18/Baseline!B$17)</f>
        <v>0.9629476553</v>
      </c>
      <c r="DR47" s="79"/>
      <c r="DS47" s="51">
        <f>(AU47*Baseline!B$34)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0.02413553274</v>
      </c>
      <c r="DT47" s="51">
        <f>(AZ47*Baseline!B$34) + (Baseline!D$88*(1-Baseline!D$89)*Baseline!B$35) + (Baseline!D$88*Baseline!D$89*((1-Baseline!D$90)*Baseline!B$40 + Baseline!D$90*Baseline!B$41))</f>
        <v>0.01019827282</v>
      </c>
      <c r="DU47" s="51">
        <f>(BE47*Baseline!B$34) + (Baseline!F$88*(1-Baseline!F$89)*Baseline!B$35) + (Baseline!F$88*Baseline!F$89*((1-Baseline!F$90)*Baseline!B$40 + Baseline!F$90*Baseline!B$41))</f>
        <v>0.01297418838</v>
      </c>
      <c r="DV47" s="51">
        <f>(BJ47*Baseline!B$34) + (Baseline!H$88*(1-Baseline!H$89)*Baseline!B$35) + (Baseline!H$88*Baseline!H$89*((1-Baseline!H$90)*Baseline!B$40 + Baseline!H$90*Baseline!B$41))</f>
        <v>0.00930626095</v>
      </c>
      <c r="DW47" s="51">
        <f>( DS47*Baseline!B$7 + DT47*Baseline!B$11 + DU47*Baseline!B$16 + DV47*Baseline!B$18 ) / Baseline!B$17</f>
        <v>0.00971949616</v>
      </c>
    </row>
    <row r="48">
      <c r="A48" s="4" t="s">
        <v>50</v>
      </c>
      <c r="B48" s="45">
        <f>MIN( MAX( NORMINV( MCrands!B48, (B$5+B$4)/2, (B$5-B$4)/3.29 ), 0 ), 1 )</f>
        <v>0.7995229207</v>
      </c>
      <c r="C48" s="45">
        <f>MAX( NORMINV( MCrands!C48, (C$5+C$4)/2, (C$5-C$4)/3.29 ), 0 )</f>
        <v>3.047348746</v>
      </c>
      <c r="D48" s="41"/>
      <c r="E48" s="43">
        <f>Baseline!B$33 * (C48 * Baseline!B$66*Baseline!B$66/Baseline!B$73 + Baseline!B$52*Baseline!B$52/Baseline!B$74 + Baseline!B$53*Baseline!B$53/Baseline!B$75 + Baseline!B$54*Baseline!B$54/Baseline!B$76)</f>
        <v>0.00002161654651</v>
      </c>
      <c r="F48" s="43">
        <f>Baseline!B$33 * (C48 * Baseline!B$66*Baseline!B$57/Baseline!B$73 + Baseline!B$52*Baseline!B$67/Baseline!B$74 + Baseline!B$53*Baseline!B$55/Baseline!B$75 + Baseline!B$54*Baseline!B$56/Baseline!B$76)</f>
        <v>0.0000002002810068</v>
      </c>
      <c r="G48" s="45">
        <f>Baseline!B$33 * (C48 * Baseline!B$66*Baseline!B$58/Baseline!B$73 + Baseline!B$52*Baseline!B$59/Baseline!B$74 + Baseline!B$53*Baseline!B$68/Baseline!B$75 + Baseline!B$54*Baseline!B$60/Baseline!B$76)</f>
        <v>0.0000001696201671</v>
      </c>
      <c r="H48" s="43">
        <f>Baseline!B$33 * (C48 * Baseline!B$66*Baseline!B$61/Baseline!B$73 + Baseline!B$52*Baseline!B$62/Baseline!B$74 + Baseline!B$53*Baseline!B$63/Baseline!B$75 + Baseline!B$54*Baseline!B$69/Baseline!B$76)</f>
        <v>0.00000000350008041</v>
      </c>
      <c r="I48" s="43">
        <f>Baseline!B$33 * (C48 * Baseline!B$57*Baseline!B$66/Baseline!B$73 + Baseline!B$67*Baseline!B$52/Baseline!B$74 + Baseline!B$55*Baseline!B$53/Baseline!B$75 + Baseline!B$56*Baseline!B$54/Baseline!B$76)</f>
        <v>0.0000002002810068</v>
      </c>
      <c r="J48" s="45">
        <f>Baseline!B$33 * (C48 * Baseline!B$57*Baseline!B$57/Baseline!B$73 + Baseline!B$67*Baseline!B$67/Baseline!B$74 + Baseline!B$55*Baseline!B$55/Baseline!B$75 + Baseline!B$56*Baseline!B$56/Baseline!B$76)</f>
        <v>0.000001763813865</v>
      </c>
      <c r="K48" s="43">
        <f>Baseline!B$33 * (C48 * Baseline!B$57*Baseline!B$58/Baseline!B$73 + Baseline!B$67*Baseline!B$59/Baseline!B$74 + Baseline!B$55*Baseline!B$68/Baseline!B$75 + Baseline!B$56*Baseline!B$60/Baseline!B$76)</f>
        <v>0.00000001374207031</v>
      </c>
      <c r="L48" s="45">
        <f>Baseline!B$33 * (C48 * Baseline!B$57*Baseline!B$61/Baseline!B$73 + Baseline!B$67*Baseline!B$62/Baseline!B$74 + Baseline!B$55*Baseline!B$63/Baseline!B$75 + Baseline!B$56*Baseline!B$69/Baseline!B$76)</f>
        <v>0.00000001439286691</v>
      </c>
      <c r="M48" s="43">
        <f>Baseline!B$33 * (C48 * Baseline!B$58*Baseline!B$66/Baseline!B$73 + Baseline!B$59*Baseline!B$52/Baseline!B$74 + Baseline!B$68*Baseline!B$53/Baseline!B$75 + Baseline!B$60*Baseline!B$54/Baseline!B$76)</f>
        <v>0.0000001696201671</v>
      </c>
      <c r="N48" s="45">
        <f>Baseline!B$33 * (C48 * Baseline!B$58*Baseline!B$57/Baseline!B$73 + Baseline!B$59*Baseline!B$67/Baseline!B$74 + Baseline!B$68*Baseline!B$55/Baseline!B$75 + Baseline!B$60*Baseline!B$56/Baseline!B$76)</f>
        <v>0.00000001374207031</v>
      </c>
      <c r="O48" s="45">
        <f>Baseline!B$33 * (C48 * Baseline!B$58*Baseline!B$58/Baseline!B$73 + Baseline!B$59*Baseline!B$59/Baseline!B$74 + Baseline!B$68*Baseline!B$68/Baseline!B$75 + Baseline!B$60*Baseline!B$60/Baseline!B$76)</f>
        <v>0.000001324390642</v>
      </c>
      <c r="P48" s="43">
        <f>Baseline!B$33 * (C48 * Baseline!B$58*Baseline!B$61/Baseline!B$73 + Baseline!B$59*Baseline!B$62/Baseline!B$74 + Baseline!B$68*Baseline!B$63/Baseline!B$75 + Baseline!B$60*Baseline!B$69/Baseline!B$76)</f>
        <v>0.000000001646978807</v>
      </c>
      <c r="Q48" s="43">
        <f>Baseline!B$33 * (C48 * Baseline!B$61*Baseline!B$66/Baseline!B$73 + Baseline!B$62*Baseline!B$52/Baseline!B$74 + Baseline!B$63*Baseline!B$53/Baseline!B$75 + Baseline!B$69*Baseline!B$54/Baseline!B$76)</f>
        <v>0.00000000350008041</v>
      </c>
      <c r="R48" s="43">
        <f>Baseline!B$33 * (C48 * Baseline!B$61*Baseline!B$57/Baseline!B$73 + Baseline!B$62*Baseline!B$67/Baseline!B$74 + Baseline!B$63*Baseline!B$55/Baseline!B$75 + Baseline!B$69*Baseline!B$56/Baseline!B$76)</f>
        <v>0.00000001439286691</v>
      </c>
      <c r="S48" s="43">
        <f>Baseline!B$33 * (C48 * Baseline!B$61*Baseline!B$58/Baseline!B$73 + Baseline!B$62*Baseline!B$59/Baseline!B$74 + Baseline!B$63*Baseline!B$68/Baseline!B$75 + Baseline!B$69*Baseline!B$60/Baseline!B$76)</f>
        <v>0.000000001646978807</v>
      </c>
      <c r="T48" s="43">
        <f>Baseline!B$33 * (C48 * Baseline!B$61*Baseline!B$61/Baseline!B$73 + Baseline!B$62*Baseline!B$62/Baseline!B$74 + Baseline!B$63*Baseline!B$63/Baseline!B$75 + Baseline!B$69*Baseline!B$69/Baseline!B$76)</f>
        <v>0.00000009854654879</v>
      </c>
      <c r="U48" s="41"/>
      <c r="V48" s="43">
        <f>E48 * ( Baseline!B$87 * Baseline!B$7 )</f>
        <v>0.2243581362</v>
      </c>
      <c r="W48" s="43">
        <f>F48 * ( Baseline!D$87 * Baseline!B$11 )</f>
        <v>0.003694502757</v>
      </c>
      <c r="X48" s="43">
        <f>G48 * ( Baseline!F$87 * Baseline!B$16 )</f>
        <v>0.005891717478</v>
      </c>
      <c r="Y48" s="43">
        <f>H48 * ( Baseline!H$87 * Baseline!B$18 )</f>
        <v>0.001230885412</v>
      </c>
      <c r="Z48" s="51">
        <f t="shared" si="1"/>
        <v>0.2351752418</v>
      </c>
      <c r="AA48" s="43">
        <f>I48 * ( Baseline!B$87 * Baseline!B$7 )</f>
        <v>0.00207871657</v>
      </c>
      <c r="AB48" s="45">
        <f>J48 * ( Baseline!D$87 * Baseline!B$11 )</f>
        <v>0.03253636124</v>
      </c>
      <c r="AC48" s="45">
        <f>K48 * ( Baseline!F$87 * Baseline!B$16 )</f>
        <v>0.0004773276506</v>
      </c>
      <c r="AD48" s="45">
        <f>L48 * ( Baseline!F$87 * Baseline!B$16 )</f>
        <v>0.0004999329205</v>
      </c>
      <c r="AE48" s="51">
        <f t="shared" si="2"/>
        <v>0.03559233838</v>
      </c>
      <c r="AF48" s="51">
        <f>M48 * ( Baseline!B$87 * Baseline!B$7 )</f>
        <v>0.001760487714</v>
      </c>
      <c r="AG48" s="51">
        <f>N48 * ( Baseline!D$87 * Baseline!B$11 )</f>
        <v>0.000253494415</v>
      </c>
      <c r="AH48" s="51">
        <f>O48 * ( Baseline!F$87 * Baseline!B$16 )</f>
        <v>0.04600240425</v>
      </c>
      <c r="AI48" s="51">
        <f>P48 * ( Baseline!H$87 * Baseline!B$18 )</f>
        <v>0.0005791987469</v>
      </c>
      <c r="AJ48" s="51">
        <f t="shared" si="3"/>
        <v>0.04859558513</v>
      </c>
      <c r="AK48" s="51">
        <f>Q48 * ( Baseline!B$87 * Baseline!B$7 )</f>
        <v>0.00003632733457</v>
      </c>
      <c r="AL48" s="51">
        <f>R48 * ( Baseline!D$87 * Baseline!B$11 )</f>
        <v>0.0002654993966</v>
      </c>
      <c r="AM48" s="51">
        <f>S48 * ( Baseline!F$87 * Baseline!B$16 )</f>
        <v>0.00005720742992</v>
      </c>
      <c r="AN48" s="51">
        <f>T48 * ( Baseline!H$87 * Baseline!B$18 )</f>
        <v>0.03465620646</v>
      </c>
      <c r="AO48" s="51">
        <f t="shared" si="4"/>
        <v>0.03501524062</v>
      </c>
      <c r="AP48" s="61"/>
      <c r="AQ48" s="51">
        <f>V48 * ( (1-Baseline!B$88-Baseline!B$87) + (1-B48)*Baseline!B$88 )</f>
        <v>0.0599091417</v>
      </c>
      <c r="AR48" s="51">
        <f>W48 * ( (1-Baseline!B$88-Baseline!B$87) + (1-B48)*Baseline!B$88 )</f>
        <v>0.0009865231229</v>
      </c>
      <c r="AS48" s="51">
        <f>X48 * ( (1-Baseline!B$88-Baseline!B$87) + (1-B48)*Baseline!B$88 )</f>
        <v>0.001573233506</v>
      </c>
      <c r="AT48" s="51">
        <f>Y48 * ( (1-Baseline!B$88-Baseline!B$87) + (1-B48)*Baseline!B$88 )</f>
        <v>0.0003286766855</v>
      </c>
      <c r="AU48" s="51">
        <f t="shared" si="5"/>
        <v>0.06279757502</v>
      </c>
      <c r="AV48" s="51">
        <f>AA48 * ( (1-Baseline!D$88-Baseline!D$87) + (1-B48)*Baseline!D$88 )</f>
        <v>0.00131626855</v>
      </c>
      <c r="AW48" s="51">
        <f>AB48 * ( (1-Baseline!D$88-Baseline!D$87) + (1-B48)*Baseline!D$88 )</f>
        <v>0.02060241865</v>
      </c>
      <c r="AX48" s="51">
        <f>AC48 * ( (1-Baseline!D$88-Baseline!D$87) + (1-B48)*Baseline!D$88 )</f>
        <v>0.0003022496591</v>
      </c>
      <c r="AY48" s="51">
        <f>AD48 * ( (1-Baseline!D$88-Baseline!D$87) + (1-B48)*Baseline!D$88 )</f>
        <v>0.0003165635902</v>
      </c>
      <c r="AZ48" s="51">
        <f t="shared" si="6"/>
        <v>0.02253750045</v>
      </c>
      <c r="BA48" s="51">
        <f>AF48 * ( (1-Baseline!F$88-Baseline!F$87) + (1-Baseline!B$36)*Baseline!F$88 )</f>
        <v>0.001266903295</v>
      </c>
      <c r="BB48" s="51">
        <f>AG48 * ( (1-Baseline!F$88-Baseline!F$87) + (1-Baseline!B$36)*Baseline!F$88 )</f>
        <v>0.0001824226928</v>
      </c>
      <c r="BC48" s="51">
        <f>AH48 * ( (1-Baseline!F$88-Baseline!F$87) + (1-Baseline!B$36)*Baseline!F$88 )</f>
        <v>0.03310480217</v>
      </c>
      <c r="BD48" s="51">
        <f>AI48 * ( (1-Baseline!F$88-Baseline!F$87) + (1-Baseline!B$36)*Baseline!F$88 )</f>
        <v>0.0004168099526</v>
      </c>
      <c r="BE48" s="51">
        <f t="shared" si="7"/>
        <v>0.03497093812</v>
      </c>
      <c r="BF48" s="51">
        <f>AK48 * ( (1-Baseline!H$88-Baseline!H$87) + (1-Baseline!B$36)*Baseline!H$88 )</f>
        <v>0.00002878287373</v>
      </c>
      <c r="BG48" s="51">
        <f>AL48 * ( (1-Baseline!H$88-Baseline!H$87) + (1-Baseline!B$36)*Baseline!H$88 )</f>
        <v>0.0002103604819</v>
      </c>
      <c r="BH48" s="51">
        <f>AM48 * ( (1-Baseline!H$88-Baseline!H$87) + (1-Baseline!B$36)*Baseline!H$88 )</f>
        <v>0.00004532659087</v>
      </c>
      <c r="BI48" s="51">
        <f>AN48 * ( (1-Baseline!H$88-Baseline!H$87) + (1-Baseline!B$36)*Baseline!H$88 )</f>
        <v>0.0274588055</v>
      </c>
      <c r="BJ48" s="51">
        <f t="shared" si="8"/>
        <v>0.02774327545</v>
      </c>
      <c r="BK48" s="61"/>
      <c r="BL48" s="51">
        <f t="shared" si="19"/>
        <v>0.9540040628</v>
      </c>
      <c r="BM48" s="51">
        <f t="shared" si="20"/>
        <v>0.01570957354</v>
      </c>
      <c r="BN48" s="51">
        <f t="shared" si="21"/>
        <v>0.02505245634</v>
      </c>
      <c r="BO48" s="51">
        <f t="shared" si="22"/>
        <v>0.005233907287</v>
      </c>
      <c r="BP48" s="51">
        <f t="shared" si="9"/>
        <v>1</v>
      </c>
      <c r="BQ48" s="51">
        <f t="shared" si="23"/>
        <v>0.05840348414</v>
      </c>
      <c r="BR48" s="51">
        <f t="shared" si="24"/>
        <v>0.9141394671</v>
      </c>
      <c r="BS48" s="51">
        <f t="shared" si="25"/>
        <v>0.0134109663</v>
      </c>
      <c r="BT48" s="51">
        <f t="shared" si="26"/>
        <v>0.01404608248</v>
      </c>
      <c r="BU48" s="51">
        <f t="shared" si="10"/>
        <v>1</v>
      </c>
      <c r="BV48" s="51">
        <f t="shared" si="27"/>
        <v>0.03622731797</v>
      </c>
      <c r="BW48" s="51">
        <f t="shared" si="28"/>
        <v>0.005216408329</v>
      </c>
      <c r="BX48" s="51">
        <f t="shared" si="29"/>
        <v>0.9466375213</v>
      </c>
      <c r="BY48" s="51">
        <f t="shared" si="30"/>
        <v>0.0119187524</v>
      </c>
      <c r="BZ48" s="51">
        <f t="shared" si="11"/>
        <v>1</v>
      </c>
      <c r="CA48" s="51">
        <f t="shared" si="31"/>
        <v>0.001037472081</v>
      </c>
      <c r="CB48" s="51">
        <f t="shared" si="32"/>
        <v>0.007582395319</v>
      </c>
      <c r="CC48" s="51">
        <f t="shared" si="33"/>
        <v>0.001633786571</v>
      </c>
      <c r="CD48" s="51">
        <f t="shared" si="34"/>
        <v>0.989746346</v>
      </c>
      <c r="CE48" s="51">
        <f t="shared" si="12"/>
        <v>1</v>
      </c>
      <c r="CF48" s="61"/>
      <c r="CG48" s="51">
        <f t="shared" si="35"/>
        <v>0.9540040628</v>
      </c>
      <c r="CH48" s="51">
        <f t="shared" si="36"/>
        <v>0.01570957354</v>
      </c>
      <c r="CI48" s="51">
        <f t="shared" si="37"/>
        <v>0.02505245634</v>
      </c>
      <c r="CJ48" s="51">
        <f t="shared" si="38"/>
        <v>0.005233907287</v>
      </c>
      <c r="CK48" s="51">
        <f t="shared" si="13"/>
        <v>1</v>
      </c>
      <c r="CL48" s="51">
        <f t="shared" si="39"/>
        <v>0.05840348414</v>
      </c>
      <c r="CM48" s="51">
        <f t="shared" si="40"/>
        <v>0.9141394671</v>
      </c>
      <c r="CN48" s="51">
        <f t="shared" si="41"/>
        <v>0.0134109663</v>
      </c>
      <c r="CO48" s="51">
        <f t="shared" si="42"/>
        <v>0.01404608248</v>
      </c>
      <c r="CP48" s="51">
        <f t="shared" si="14"/>
        <v>1</v>
      </c>
      <c r="CQ48" s="51">
        <f t="shared" si="43"/>
        <v>0.03622731797</v>
      </c>
      <c r="CR48" s="51">
        <f t="shared" si="44"/>
        <v>0.005216408329</v>
      </c>
      <c r="CS48" s="51">
        <f t="shared" si="45"/>
        <v>0.9466375213</v>
      </c>
      <c r="CT48" s="51">
        <f t="shared" si="46"/>
        <v>0.0119187524</v>
      </c>
      <c r="CU48" s="51">
        <f t="shared" si="15"/>
        <v>1</v>
      </c>
      <c r="CV48" s="51">
        <f t="shared" si="47"/>
        <v>0.001037472081</v>
      </c>
      <c r="CW48" s="51">
        <f t="shared" si="48"/>
        <v>0.007582395319</v>
      </c>
      <c r="CX48" s="51">
        <f t="shared" si="49"/>
        <v>0.001633786571</v>
      </c>
      <c r="CY48" s="51">
        <f t="shared" si="50"/>
        <v>0.989746346</v>
      </c>
      <c r="CZ48" s="51">
        <f t="shared" si="16"/>
        <v>1</v>
      </c>
      <c r="DA48" s="61"/>
      <c r="DB48" s="51">
        <f>(AQ48*Baseline!B$7 + AV48*Baseline!B$11 + BA48*Baseline!B$16 + BF48*Baseline!B$18)</f>
        <v>37441.10073</v>
      </c>
      <c r="DC48" s="51">
        <f>(AR48*Baseline!B$7 + AW48*Baseline!B$11 + BB48*Baseline!B$16 + BG48*Baseline!B$18)</f>
        <v>54905.19185</v>
      </c>
      <c r="DD48" s="51">
        <f>(AS48*Baseline!B$7 + AX48*Baseline!B$11 + BC48*Baseline!B$16 + BH48*Baseline!B$18)</f>
        <v>114394.1277</v>
      </c>
      <c r="DE48" s="51">
        <f>(AT48*Baseline!B$7 + AY48*Baseline!B$11 + BD48*Baseline!B$16 + BI48*Baseline!B$18)</f>
        <v>1259595.799</v>
      </c>
      <c r="DF48" s="51">
        <f t="shared" si="17"/>
        <v>1466336.219</v>
      </c>
      <c r="DG48" s="61"/>
      <c r="DH48" s="51">
        <f t="shared" si="51"/>
        <v>0.02553377612</v>
      </c>
      <c r="DI48" s="51">
        <f t="shared" si="52"/>
        <v>0.03744379435</v>
      </c>
      <c r="DJ48" s="51">
        <f t="shared" si="53"/>
        <v>0.07801357305</v>
      </c>
      <c r="DK48" s="51">
        <f t="shared" si="54"/>
        <v>0.8590088565</v>
      </c>
      <c r="DL48" s="51">
        <f t="shared" si="18"/>
        <v>1</v>
      </c>
      <c r="DM48" s="61"/>
      <c r="DN48" s="51">
        <f>DH48 / (Baseline!B$7/Baseline!B$17)</f>
        <v>2.725562657</v>
      </c>
      <c r="DO48" s="51">
        <f>DI48 / (Baseline!B$11/Baseline!B$17)</f>
        <v>0.9039111173</v>
      </c>
      <c r="DP48" s="51">
        <f>DJ48 / (Baseline!B$16/Baseline!B$17)</f>
        <v>1.205545466</v>
      </c>
      <c r="DQ48" s="51">
        <f>DK48 / (Baseline!B$18/Baseline!B$17)</f>
        <v>0.9711853474</v>
      </c>
      <c r="DR48" s="79"/>
      <c r="DS48" s="51">
        <f>(AU48*Baseline!B$34)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0.0219491675</v>
      </c>
      <c r="DT48" s="51">
        <f>(AZ48*Baseline!B$34) + (Baseline!D$88*(1-Baseline!D$89)*Baseline!B$35) + (Baseline!D$88*Baseline!D$89*((1-Baseline!D$90)*Baseline!B$40 + Baseline!D$90*Baseline!B$41))</f>
        <v>0.009794193068</v>
      </c>
      <c r="DU48" s="51">
        <f>(BE48*Baseline!B$34) + (Baseline!F$88*(1-Baseline!F$89)*Baseline!B$35) + (Baseline!F$88*Baseline!F$89*((1-Baseline!F$90)*Baseline!B$40 + Baseline!F$90*Baseline!B$41))</f>
        <v>0.01297628072</v>
      </c>
      <c r="DV48" s="51">
        <f>(BJ48*Baseline!B$34) + (Baseline!H$88*(1-Baseline!H$89)*Baseline!B$35) + (Baseline!H$88*Baseline!H$89*((1-Baseline!H$90)*Baseline!B$40 + Baseline!H$90*Baseline!B$41))</f>
        <v>0.009306491318</v>
      </c>
      <c r="DW48" s="51">
        <f>( DS48*Baseline!B$7 + DT48*Baseline!B$11 + DU48*Baseline!B$16 + DV48*Baseline!B$18 ) / Baseline!B$17</f>
        <v>0.009682614204</v>
      </c>
    </row>
    <row r="49">
      <c r="A49" s="4" t="s">
        <v>51</v>
      </c>
      <c r="B49" s="45">
        <f>MIN( MAX( NORMINV( MCrands!B49, (B$5+B$4)/2, (B$5-B$4)/3.29 ), 0 ), 1 )</f>
        <v>0.4113765024</v>
      </c>
      <c r="C49" s="45">
        <f>MAX( NORMINV( MCrands!C49, (C$5+C$4)/2, (C$5-C$4)/3.29 ), 0 )</f>
        <v>2.458137932</v>
      </c>
      <c r="D49" s="41"/>
      <c r="E49" s="43">
        <f>Baseline!B$33 * (C49 * Baseline!B$66*Baseline!B$66/Baseline!B$73 + Baseline!B$52*Baseline!B$52/Baseline!B$74 + Baseline!B$53*Baseline!B$53/Baseline!B$75 + Baseline!B$54*Baseline!B$54/Baseline!B$76)</f>
        <v>0.0000174449198</v>
      </c>
      <c r="F49" s="43">
        <f>Baseline!B$33 * (C49 * Baseline!B$66*Baseline!B$57/Baseline!B$73 + Baseline!B$52*Baseline!B$67/Baseline!B$74 + Baseline!B$53*Baseline!B$55/Baseline!B$75 + Baseline!B$54*Baseline!B$56/Baseline!B$76)</f>
        <v>0.0000001996223289</v>
      </c>
      <c r="G49" s="45">
        <f>Baseline!B$33 * (C49 * Baseline!B$66*Baseline!B$58/Baseline!B$73 + Baseline!B$52*Baseline!B$59/Baseline!B$74 + Baseline!B$53*Baseline!B$68/Baseline!B$75 + Baseline!B$54*Baseline!B$60/Baseline!B$76)</f>
        <v>0.0000001680009173</v>
      </c>
      <c r="H49" s="43">
        <f>Baseline!B$33 * (C49 * Baseline!B$66*Baseline!B$61/Baseline!B$73 + Baseline!B$52*Baseline!B$62/Baseline!B$74 + Baseline!B$53*Baseline!B$63/Baseline!B$75 + Baseline!B$54*Baseline!B$69/Baseline!B$76)</f>
        <v>0.000000003338155426</v>
      </c>
      <c r="I49" s="43">
        <f>Baseline!B$33 * (C49 * Baseline!B$57*Baseline!B$66/Baseline!B$73 + Baseline!B$67*Baseline!B$52/Baseline!B$74 + Baseline!B$55*Baseline!B$53/Baseline!B$75 + Baseline!B$56*Baseline!B$54/Baseline!B$76)</f>
        <v>0.0000001996223289</v>
      </c>
      <c r="J49" s="45">
        <f>Baseline!B$33 * (C49 * Baseline!B$57*Baseline!B$57/Baseline!B$73 + Baseline!B$67*Baseline!B$67/Baseline!B$74 + Baseline!B$55*Baseline!B$55/Baseline!B$75 + Baseline!B$56*Baseline!B$56/Baseline!B$76)</f>
        <v>0.000001763813761</v>
      </c>
      <c r="K49" s="43">
        <f>Baseline!B$33 * (C49 * Baseline!B$57*Baseline!B$58/Baseline!B$73 + Baseline!B$67*Baseline!B$59/Baseline!B$74 + Baseline!B$55*Baseline!B$68/Baseline!B$75 + Baseline!B$56*Baseline!B$60/Baseline!B$76)</f>
        <v>0.00000001374181464</v>
      </c>
      <c r="L49" s="45">
        <f>Baseline!B$33 * (C49 * Baseline!B$57*Baseline!B$61/Baseline!B$73 + Baseline!B$67*Baseline!B$62/Baseline!B$74 + Baseline!B$55*Baseline!B$63/Baseline!B$75 + Baseline!B$56*Baseline!B$69/Baseline!B$76)</f>
        <v>0.00000001439284134</v>
      </c>
      <c r="M49" s="43">
        <f>Baseline!B$33 * (C49 * Baseline!B$58*Baseline!B$66/Baseline!B$73 + Baseline!B$59*Baseline!B$52/Baseline!B$74 + Baseline!B$68*Baseline!B$53/Baseline!B$75 + Baseline!B$60*Baseline!B$54/Baseline!B$76)</f>
        <v>0.0000001680009173</v>
      </c>
      <c r="N49" s="45">
        <f>Baseline!B$33 * (C49 * Baseline!B$58*Baseline!B$57/Baseline!B$73 + Baseline!B$59*Baseline!B$67/Baseline!B$74 + Baseline!B$68*Baseline!B$55/Baseline!B$75 + Baseline!B$60*Baseline!B$56/Baseline!B$76)</f>
        <v>0.00000001374181464</v>
      </c>
      <c r="O49" s="45">
        <f>Baseline!B$33 * (C49 * Baseline!B$58*Baseline!B$58/Baseline!B$73 + Baseline!B$59*Baseline!B$59/Baseline!B$74 + Baseline!B$68*Baseline!B$68/Baseline!B$75 + Baseline!B$60*Baseline!B$60/Baseline!B$76)</f>
        <v>0.000001324390014</v>
      </c>
      <c r="P49" s="43">
        <f>Baseline!B$33 * (C49 * Baseline!B$58*Baseline!B$61/Baseline!B$73 + Baseline!B$59*Baseline!B$62/Baseline!B$74 + Baseline!B$68*Baseline!B$63/Baseline!B$75 + Baseline!B$60*Baseline!B$69/Baseline!B$76)</f>
        <v>0.000000001646915954</v>
      </c>
      <c r="Q49" s="43">
        <f>Baseline!B$33 * (C49 * Baseline!B$61*Baseline!B$66/Baseline!B$73 + Baseline!B$62*Baseline!B$52/Baseline!B$74 + Baseline!B$63*Baseline!B$53/Baseline!B$75 + Baseline!B$69*Baseline!B$54/Baseline!B$76)</f>
        <v>0.000000003338155426</v>
      </c>
      <c r="R49" s="43">
        <f>Baseline!B$33 * (C49 * Baseline!B$61*Baseline!B$57/Baseline!B$73 + Baseline!B$62*Baseline!B$67/Baseline!B$74 + Baseline!B$63*Baseline!B$55/Baseline!B$75 + Baseline!B$69*Baseline!B$56/Baseline!B$76)</f>
        <v>0.00000001439284134</v>
      </c>
      <c r="S49" s="43">
        <f>Baseline!B$33 * (C49 * Baseline!B$61*Baseline!B$58/Baseline!B$73 + Baseline!B$62*Baseline!B$59/Baseline!B$74 + Baseline!B$63*Baseline!B$68/Baseline!B$75 + Baseline!B$69*Baseline!B$60/Baseline!B$76)</f>
        <v>0.000000001646915954</v>
      </c>
      <c r="T49" s="43">
        <f>Baseline!B$33 * (C49 * Baseline!B$61*Baseline!B$61/Baseline!B$73 + Baseline!B$62*Baseline!B$62/Baseline!B$74 + Baseline!B$63*Baseline!B$63/Baseline!B$75 + Baseline!B$69*Baseline!B$69/Baseline!B$76)</f>
        <v>0.00000009854654251</v>
      </c>
      <c r="U49" s="41"/>
      <c r="V49" s="43">
        <f>E49 * ( Baseline!B$87 * Baseline!B$7 )</f>
        <v>0.1810608226</v>
      </c>
      <c r="W49" s="43">
        <f>F49 * ( Baseline!D$87 * Baseline!B$11 )</f>
        <v>0.003682352392</v>
      </c>
      <c r="X49" s="43">
        <f>G49 * ( Baseline!F$87 * Baseline!B$16 )</f>
        <v>0.005835473207</v>
      </c>
      <c r="Y49" s="43">
        <f>H49 * ( Baseline!H$87 * Baseline!B$18 )</f>
        <v>0.001173940691</v>
      </c>
      <c r="Z49" s="51">
        <f t="shared" si="1"/>
        <v>0.1917525889</v>
      </c>
      <c r="AA49" s="43">
        <f>I49 * ( Baseline!B$87 * Baseline!B$7 )</f>
        <v>0.002071880152</v>
      </c>
      <c r="AB49" s="45">
        <f>J49 * ( Baseline!D$87 * Baseline!B$11 )</f>
        <v>0.03253635932</v>
      </c>
      <c r="AC49" s="45">
        <f>K49 * ( Baseline!F$87 * Baseline!B$16 )</f>
        <v>0.0004773187699</v>
      </c>
      <c r="AD49" s="45">
        <f>L49 * ( Baseline!F$87 * Baseline!B$16 )</f>
        <v>0.0004999320325</v>
      </c>
      <c r="AE49" s="51">
        <f t="shared" si="2"/>
        <v>0.03558549027</v>
      </c>
      <c r="AF49" s="51">
        <f>M49 * ( Baseline!B$87 * Baseline!B$7 )</f>
        <v>0.00174368152</v>
      </c>
      <c r="AG49" s="51">
        <f>N49 * ( Baseline!D$87 * Baseline!B$11 )</f>
        <v>0.0002534896987</v>
      </c>
      <c r="AH49" s="51">
        <f>O49 * ( Baseline!F$87 * Baseline!B$16 )</f>
        <v>0.04600238242</v>
      </c>
      <c r="AI49" s="51">
        <f>P49 * ( Baseline!H$87 * Baseline!B$18 )</f>
        <v>0.0005791766433</v>
      </c>
      <c r="AJ49" s="51">
        <f t="shared" si="3"/>
        <v>0.04857873028</v>
      </c>
      <c r="AK49" s="51">
        <f>Q49 * ( Baseline!B$87 * Baseline!B$7 )</f>
        <v>0.00003464671516</v>
      </c>
      <c r="AL49" s="51">
        <f>R49 * ( Baseline!D$87 * Baseline!B$11 )</f>
        <v>0.000265498925</v>
      </c>
      <c r="AM49" s="51">
        <f>S49 * ( Baseline!F$87 * Baseline!B$16 )</f>
        <v>0.00005720524675</v>
      </c>
      <c r="AN49" s="51">
        <f>T49 * ( Baseline!H$87 * Baseline!B$18 )</f>
        <v>0.03465620425</v>
      </c>
      <c r="AO49" s="51">
        <f t="shared" si="4"/>
        <v>0.03501355514</v>
      </c>
      <c r="AP49" s="61"/>
      <c r="AQ49" s="51">
        <f>V49 * ( (1-Baseline!B$88-Baseline!B$87) + (1-B49)*Baseline!B$88 )</f>
        <v>0.1108952115</v>
      </c>
      <c r="AR49" s="51">
        <f>W49 * ( (1-Baseline!B$88-Baseline!B$87) + (1-B49)*Baseline!B$88 )</f>
        <v>0.00225534846</v>
      </c>
      <c r="AS49" s="51">
        <f>X49 * ( (1-Baseline!B$88-Baseline!B$87) + (1-B49)*Baseline!B$88 )</f>
        <v>0.003574080944</v>
      </c>
      <c r="AT49" s="51">
        <f>Y49 * ( (1-Baseline!B$88-Baseline!B$87) + (1-B49)*Baseline!B$88 )</f>
        <v>0.0007190092227</v>
      </c>
      <c r="AU49" s="51">
        <f t="shared" si="5"/>
        <v>0.1174436501</v>
      </c>
      <c r="AV49" s="51">
        <f>AA49 * ( (1-Baseline!D$88-Baseline!D$87) + (1-B49)*Baseline!D$88 )</f>
        <v>0.001672218049</v>
      </c>
      <c r="AW49" s="51">
        <f>AB49 * ( (1-Baseline!D$88-Baseline!D$87) + (1-B49)*Baseline!D$88 )</f>
        <v>0.02626015179</v>
      </c>
      <c r="AX49" s="51">
        <f>AC49 * ( (1-Baseline!D$88-Baseline!D$87) + (1-B49)*Baseline!D$88 )</f>
        <v>0.0003852448035</v>
      </c>
      <c r="AY49" s="51">
        <f>AD49 * ( (1-Baseline!D$88-Baseline!D$87) + (1-B49)*Baseline!D$88 )</f>
        <v>0.0004034960067</v>
      </c>
      <c r="AZ49" s="51">
        <f t="shared" si="6"/>
        <v>0.02872111065</v>
      </c>
      <c r="BA49" s="51">
        <f>AF49 * ( (1-Baseline!F$88-Baseline!F$87) + (1-Baseline!B$36)*Baseline!F$88 )</f>
        <v>0.00125480902</v>
      </c>
      <c r="BB49" s="51">
        <f>AG49 * ( (1-Baseline!F$88-Baseline!F$87) + (1-Baseline!B$36)*Baseline!F$88 )</f>
        <v>0.0001824192989</v>
      </c>
      <c r="BC49" s="51">
        <f>AH49 * ( (1-Baseline!F$88-Baseline!F$87) + (1-Baseline!B$36)*Baseline!F$88 )</f>
        <v>0.03310478646</v>
      </c>
      <c r="BD49" s="51">
        <f>AI49 * ( (1-Baseline!F$88-Baseline!F$87) + (1-Baseline!B$36)*Baseline!F$88 )</f>
        <v>0.0004167940462</v>
      </c>
      <c r="BE49" s="51">
        <f t="shared" si="7"/>
        <v>0.03495880883</v>
      </c>
      <c r="BF49" s="51">
        <f>AK49 * ( (1-Baseline!H$88-Baseline!H$87) + (1-Baseline!B$36)*Baseline!H$88 )</f>
        <v>0.00002745128536</v>
      </c>
      <c r="BG49" s="51">
        <f>AL49 * ( (1-Baseline!H$88-Baseline!H$87) + (1-Baseline!B$36)*Baseline!H$88 )</f>
        <v>0.0002103601082</v>
      </c>
      <c r="BH49" s="51">
        <f>AM49 * ( (1-Baseline!H$88-Baseline!H$87) + (1-Baseline!B$36)*Baseline!H$88 )</f>
        <v>0.00004532486111</v>
      </c>
      <c r="BI49" s="51">
        <f>AN49 * ( (1-Baseline!H$88-Baseline!H$87) + (1-Baseline!B$36)*Baseline!H$88 )</f>
        <v>0.02745880375</v>
      </c>
      <c r="BJ49" s="51">
        <f t="shared" si="8"/>
        <v>0.02774194001</v>
      </c>
      <c r="BK49" s="61"/>
      <c r="BL49" s="51">
        <f t="shared" si="19"/>
        <v>0.9442418673</v>
      </c>
      <c r="BM49" s="51">
        <f t="shared" si="20"/>
        <v>0.01920366454</v>
      </c>
      <c r="BN49" s="51">
        <f t="shared" si="21"/>
        <v>0.03043230468</v>
      </c>
      <c r="BO49" s="51">
        <f t="shared" si="22"/>
        <v>0.006122163453</v>
      </c>
      <c r="BP49" s="51">
        <f t="shared" si="9"/>
        <v>1</v>
      </c>
      <c r="BQ49" s="51">
        <f t="shared" si="23"/>
        <v>0.05822261085</v>
      </c>
      <c r="BR49" s="51">
        <f t="shared" si="24"/>
        <v>0.914315331</v>
      </c>
      <c r="BS49" s="51">
        <f t="shared" si="25"/>
        <v>0.01341329756</v>
      </c>
      <c r="BT49" s="51">
        <f t="shared" si="26"/>
        <v>0.01404876057</v>
      </c>
      <c r="BU49" s="51">
        <f t="shared" si="10"/>
        <v>1</v>
      </c>
      <c r="BV49" s="51">
        <f t="shared" si="27"/>
        <v>0.03589392951</v>
      </c>
      <c r="BW49" s="51">
        <f t="shared" si="28"/>
        <v>0.005218121126</v>
      </c>
      <c r="BX49" s="51">
        <f t="shared" si="29"/>
        <v>0.9469655166</v>
      </c>
      <c r="BY49" s="51">
        <f t="shared" si="30"/>
        <v>0.01192243272</v>
      </c>
      <c r="BZ49" s="51">
        <f t="shared" si="11"/>
        <v>1</v>
      </c>
      <c r="CA49" s="51">
        <f t="shared" si="31"/>
        <v>0.0009895229155</v>
      </c>
      <c r="CB49" s="51">
        <f t="shared" si="32"/>
        <v>0.007582746851</v>
      </c>
      <c r="CC49" s="51">
        <f t="shared" si="33"/>
        <v>0.001633802866</v>
      </c>
      <c r="CD49" s="51">
        <f t="shared" si="34"/>
        <v>0.9897939274</v>
      </c>
      <c r="CE49" s="51">
        <f t="shared" si="12"/>
        <v>1</v>
      </c>
      <c r="CF49" s="61"/>
      <c r="CG49" s="51">
        <f t="shared" si="35"/>
        <v>0.9442418673</v>
      </c>
      <c r="CH49" s="51">
        <f t="shared" si="36"/>
        <v>0.01920366454</v>
      </c>
      <c r="CI49" s="51">
        <f t="shared" si="37"/>
        <v>0.03043230468</v>
      </c>
      <c r="CJ49" s="51">
        <f t="shared" si="38"/>
        <v>0.006122163453</v>
      </c>
      <c r="CK49" s="51">
        <f t="shared" si="13"/>
        <v>1</v>
      </c>
      <c r="CL49" s="51">
        <f t="shared" si="39"/>
        <v>0.05822261085</v>
      </c>
      <c r="CM49" s="51">
        <f t="shared" si="40"/>
        <v>0.914315331</v>
      </c>
      <c r="CN49" s="51">
        <f t="shared" si="41"/>
        <v>0.01341329756</v>
      </c>
      <c r="CO49" s="51">
        <f t="shared" si="42"/>
        <v>0.01404876057</v>
      </c>
      <c r="CP49" s="51">
        <f t="shared" si="14"/>
        <v>1</v>
      </c>
      <c r="CQ49" s="51">
        <f t="shared" si="43"/>
        <v>0.03589392951</v>
      </c>
      <c r="CR49" s="51">
        <f t="shared" si="44"/>
        <v>0.005218121126</v>
      </c>
      <c r="CS49" s="51">
        <f t="shared" si="45"/>
        <v>0.9469655166</v>
      </c>
      <c r="CT49" s="51">
        <f t="shared" si="46"/>
        <v>0.01192243272</v>
      </c>
      <c r="CU49" s="51">
        <f t="shared" si="15"/>
        <v>1</v>
      </c>
      <c r="CV49" s="51">
        <f t="shared" si="47"/>
        <v>0.0009895229155</v>
      </c>
      <c r="CW49" s="51">
        <f t="shared" si="48"/>
        <v>0.007582746851</v>
      </c>
      <c r="CX49" s="51">
        <f t="shared" si="49"/>
        <v>0.001633802866</v>
      </c>
      <c r="CY49" s="51">
        <f t="shared" si="50"/>
        <v>0.9897939274</v>
      </c>
      <c r="CZ49" s="51">
        <f t="shared" si="16"/>
        <v>1</v>
      </c>
      <c r="DA49" s="61"/>
      <c r="DB49" s="51">
        <f>(AQ49*Baseline!B$7 + AV49*Baseline!B$11 + BA49*Baseline!B$16 + BF49*Baseline!B$18)</f>
        <v>62831.20488</v>
      </c>
      <c r="DC49" s="51">
        <f>(AR49*Baseline!B$7 + AW49*Baseline!B$11 + BB49*Baseline!B$16 + BG49*Baseline!B$18)</f>
        <v>67653.8579</v>
      </c>
      <c r="DD49" s="51">
        <f>(AS49*Baseline!B$7 + AX49*Baseline!B$11 + BC49*Baseline!B$16 + BH49*Baseline!B$18)</f>
        <v>115542.3945</v>
      </c>
      <c r="DE49" s="51">
        <f>(AT49*Baseline!B$7 + AY49*Baseline!B$11 + BD49*Baseline!B$16 + BI49*Baseline!B$18)</f>
        <v>1259971.408</v>
      </c>
      <c r="DF49" s="51">
        <f t="shared" si="17"/>
        <v>1505998.865</v>
      </c>
      <c r="DG49" s="61"/>
      <c r="DH49" s="51">
        <f t="shared" si="51"/>
        <v>0.04172061901</v>
      </c>
      <c r="DI49" s="51">
        <f t="shared" si="52"/>
        <v>0.04492291426</v>
      </c>
      <c r="DJ49" s="51">
        <f t="shared" si="53"/>
        <v>0.07672143529</v>
      </c>
      <c r="DK49" s="51">
        <f t="shared" si="54"/>
        <v>0.8366350314</v>
      </c>
      <c r="DL49" s="51">
        <f t="shared" si="18"/>
        <v>1</v>
      </c>
      <c r="DM49" s="61"/>
      <c r="DN49" s="51">
        <f>DH49 / (Baseline!B$7/Baseline!B$17)</f>
        <v>4.453401669</v>
      </c>
      <c r="DO49" s="51">
        <f>DI49 / (Baseline!B$11/Baseline!B$17)</f>
        <v>1.084460652</v>
      </c>
      <c r="DP49" s="51">
        <f>DJ49 / (Baseline!B$16/Baseline!B$17)</f>
        <v>1.185578033</v>
      </c>
      <c r="DQ49" s="51">
        <f>DK49 / (Baseline!B$18/Baseline!B$17)</f>
        <v>0.945889763</v>
      </c>
      <c r="DR49" s="79"/>
      <c r="DS49" s="51">
        <f>(AU49*Baseline!B$34)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0.03014607877</v>
      </c>
      <c r="DT49" s="51">
        <f>(AZ49*Baseline!B$34) + (Baseline!D$88*(1-Baseline!D$89)*Baseline!B$35) + (Baseline!D$88*Baseline!D$89*((1-Baseline!D$90)*Baseline!B$40 + Baseline!D$90*Baseline!B$41))</f>
        <v>0.0107217346</v>
      </c>
      <c r="DU49" s="51">
        <f>(BE49*Baseline!B$34) + (Baseline!F$88*(1-Baseline!F$89)*Baseline!B$35) + (Baseline!F$88*Baseline!F$89*((1-Baseline!F$90)*Baseline!B$40 + Baseline!F$90*Baseline!B$41))</f>
        <v>0.01297446132</v>
      </c>
      <c r="DV49" s="51">
        <f>(BJ49*Baseline!B$34) + (Baseline!H$88*(1-Baseline!H$89)*Baseline!B$35) + (Baseline!H$88*Baseline!H$89*((1-Baseline!H$90)*Baseline!B$40 + Baseline!H$90*Baseline!B$41))</f>
        <v>0.009306291001</v>
      </c>
      <c r="DW49" s="51">
        <f>( DS49*Baseline!B$7 + DT49*Baseline!B$11 + DU49*Baseline!B$16 + DV49*Baseline!B$18 ) / Baseline!B$17</f>
        <v>0.009797532738</v>
      </c>
    </row>
    <row r="50">
      <c r="A50" s="4" t="s">
        <v>52</v>
      </c>
      <c r="B50" s="45">
        <f>MIN( MAX( NORMINV( MCrands!B50, (B$5+B$4)/2, (B$5-B$4)/3.29 ), 0 ), 1 )</f>
        <v>0.4108860201</v>
      </c>
      <c r="C50" s="45">
        <f>MAX( NORMINV( MCrands!C50, (C$5+C$4)/2, (C$5-C$4)/3.29 ), 0 )</f>
        <v>2.746472467</v>
      </c>
      <c r="D50" s="41"/>
      <c r="E50" s="43">
        <f>Baseline!B$33 * (C50 * Baseline!B$66*Baseline!B$66/Baseline!B$73 + Baseline!B$52*Baseline!B$52/Baseline!B$74 + Baseline!B$53*Baseline!B$53/Baseline!B$75 + Baseline!B$54*Baseline!B$54/Baseline!B$76)</f>
        <v>0.00001948633523</v>
      </c>
      <c r="F50" s="43">
        <f>Baseline!B$33 * (C50 * Baseline!B$66*Baseline!B$57/Baseline!B$73 + Baseline!B$52*Baseline!B$67/Baseline!B$74 + Baseline!B$53*Baseline!B$55/Baseline!B$75 + Baseline!B$54*Baseline!B$56/Baseline!B$76)</f>
        <v>0.0000001999446577</v>
      </c>
      <c r="G50" s="45">
        <f>Baseline!B$33 * (C50 * Baseline!B$66*Baseline!B$58/Baseline!B$73 + Baseline!B$52*Baseline!B$59/Baseline!B$74 + Baseline!B$53*Baseline!B$68/Baseline!B$75 + Baseline!B$54*Baseline!B$60/Baseline!B$76)</f>
        <v>0.0000001687933088</v>
      </c>
      <c r="H50" s="43">
        <f>Baseline!B$33 * (C50 * Baseline!B$66*Baseline!B$61/Baseline!B$73 + Baseline!B$52*Baseline!B$62/Baseline!B$74 + Baseline!B$53*Baseline!B$63/Baseline!B$75 + Baseline!B$54*Baseline!B$69/Baseline!B$76)</f>
        <v>0.000000003417394577</v>
      </c>
      <c r="I50" s="43">
        <f>Baseline!B$33 * (C50 * Baseline!B$57*Baseline!B$66/Baseline!B$73 + Baseline!B$67*Baseline!B$52/Baseline!B$74 + Baseline!B$55*Baseline!B$53/Baseline!B$75 + Baseline!B$56*Baseline!B$54/Baseline!B$76)</f>
        <v>0.0000001999446577</v>
      </c>
      <c r="J50" s="45">
        <f>Baseline!B$33 * (C50 * Baseline!B$57*Baseline!B$57/Baseline!B$73 + Baseline!B$67*Baseline!B$67/Baseline!B$74 + Baseline!B$55*Baseline!B$55/Baseline!B$75 + Baseline!B$56*Baseline!B$56/Baseline!B$76)</f>
        <v>0.000001763813812</v>
      </c>
      <c r="K50" s="43">
        <f>Baseline!B$33 * (C50 * Baseline!B$57*Baseline!B$58/Baseline!B$73 + Baseline!B$67*Baseline!B$59/Baseline!B$74 + Baseline!B$55*Baseline!B$68/Baseline!B$75 + Baseline!B$56*Baseline!B$60/Baseline!B$76)</f>
        <v>0.00000001374193976</v>
      </c>
      <c r="L50" s="45">
        <f>Baseline!B$33 * (C50 * Baseline!B$57*Baseline!B$61/Baseline!B$73 + Baseline!B$67*Baseline!B$62/Baseline!B$74 + Baseline!B$55*Baseline!B$63/Baseline!B$75 + Baseline!B$56*Baseline!B$69/Baseline!B$76)</f>
        <v>0.00000001439285385</v>
      </c>
      <c r="M50" s="43">
        <f>Baseline!B$33 * (C50 * Baseline!B$58*Baseline!B$66/Baseline!B$73 + Baseline!B$59*Baseline!B$52/Baseline!B$74 + Baseline!B$68*Baseline!B$53/Baseline!B$75 + Baseline!B$60*Baseline!B$54/Baseline!B$76)</f>
        <v>0.0000001687933088</v>
      </c>
      <c r="N50" s="45">
        <f>Baseline!B$33 * (C50 * Baseline!B$58*Baseline!B$57/Baseline!B$73 + Baseline!B$59*Baseline!B$67/Baseline!B$74 + Baseline!B$68*Baseline!B$55/Baseline!B$75 + Baseline!B$60*Baseline!B$56/Baseline!B$76)</f>
        <v>0.00000001374193976</v>
      </c>
      <c r="O50" s="45">
        <f>Baseline!B$33 * (C50 * Baseline!B$58*Baseline!B$58/Baseline!B$73 + Baseline!B$59*Baseline!B$59/Baseline!B$74 + Baseline!B$68*Baseline!B$68/Baseline!B$75 + Baseline!B$60*Baseline!B$60/Baseline!B$76)</f>
        <v>0.000001324390321</v>
      </c>
      <c r="P50" s="43">
        <f>Baseline!B$33 * (C50 * Baseline!B$58*Baseline!B$61/Baseline!B$73 + Baseline!B$59*Baseline!B$62/Baseline!B$74 + Baseline!B$68*Baseline!B$63/Baseline!B$75 + Baseline!B$60*Baseline!B$69/Baseline!B$76)</f>
        <v>0.000000001646946712</v>
      </c>
      <c r="Q50" s="43">
        <f>Baseline!B$33 * (C50 * Baseline!B$61*Baseline!B$66/Baseline!B$73 + Baseline!B$62*Baseline!B$52/Baseline!B$74 + Baseline!B$63*Baseline!B$53/Baseline!B$75 + Baseline!B$69*Baseline!B$54/Baseline!B$76)</f>
        <v>0.000000003417394577</v>
      </c>
      <c r="R50" s="43">
        <f>Baseline!B$33 * (C50 * Baseline!B$61*Baseline!B$57/Baseline!B$73 + Baseline!B$62*Baseline!B$67/Baseline!B$74 + Baseline!B$63*Baseline!B$55/Baseline!B$75 + Baseline!B$69*Baseline!B$56/Baseline!B$76)</f>
        <v>0.00000001439285385</v>
      </c>
      <c r="S50" s="43">
        <f>Baseline!B$33 * (C50 * Baseline!B$61*Baseline!B$58/Baseline!B$73 + Baseline!B$62*Baseline!B$59/Baseline!B$74 + Baseline!B$63*Baseline!B$68/Baseline!B$75 + Baseline!B$69*Baseline!B$60/Baseline!B$76)</f>
        <v>0.000000001646946712</v>
      </c>
      <c r="T50" s="43">
        <f>Baseline!B$33 * (C50 * Baseline!B$61*Baseline!B$61/Baseline!B$73 + Baseline!B$62*Baseline!B$62/Baseline!B$74 + Baseline!B$63*Baseline!B$63/Baseline!B$75 + Baseline!B$69*Baseline!B$69/Baseline!B$76)</f>
        <v>0.00000009854654558</v>
      </c>
      <c r="U50" s="41"/>
      <c r="V50" s="43">
        <f>E50 * ( Baseline!B$87 * Baseline!B$7 )</f>
        <v>0.2022486733</v>
      </c>
      <c r="W50" s="43">
        <f>F50 * ( Baseline!D$87 * Baseline!B$11 )</f>
        <v>0.00368829826</v>
      </c>
      <c r="X50" s="43">
        <f>G50 * ( Baseline!F$87 * Baseline!B$16 )</f>
        <v>0.005862996744</v>
      </c>
      <c r="Y50" s="43">
        <f>H50 * ( Baseline!H$87 * Baseline!B$18 )</f>
        <v>0.001201806999</v>
      </c>
      <c r="Z50" s="51">
        <f t="shared" si="1"/>
        <v>0.2130017753</v>
      </c>
      <c r="AA50" s="43">
        <f>I50 * ( Baseline!B$87 * Baseline!B$7 )</f>
        <v>0.002075225602</v>
      </c>
      <c r="AB50" s="45">
        <f>J50 * ( Baseline!D$87 * Baseline!B$11 )</f>
        <v>0.03253636026</v>
      </c>
      <c r="AC50" s="45">
        <f>K50 * ( Baseline!F$87 * Baseline!B$16 )</f>
        <v>0.0004773231158</v>
      </c>
      <c r="AD50" s="45">
        <f>L50 * ( Baseline!F$87 * Baseline!B$16 )</f>
        <v>0.000499932467</v>
      </c>
      <c r="AE50" s="51">
        <f t="shared" si="2"/>
        <v>0.03558884144</v>
      </c>
      <c r="AF50" s="51">
        <f>M50 * ( Baseline!B$87 * Baseline!B$7 )</f>
        <v>0.001751905752</v>
      </c>
      <c r="AG50" s="51">
        <f>N50 * ( Baseline!D$87 * Baseline!B$11 )</f>
        <v>0.0002534920067</v>
      </c>
      <c r="AH50" s="51">
        <f>O50 * ( Baseline!F$87 * Baseline!B$16 )</f>
        <v>0.0460023931</v>
      </c>
      <c r="AI50" s="51">
        <f>P50 * ( Baseline!H$87 * Baseline!B$18 )</f>
        <v>0.0005791874598</v>
      </c>
      <c r="AJ50" s="51">
        <f t="shared" si="3"/>
        <v>0.04858697832</v>
      </c>
      <c r="AK50" s="51">
        <f>Q50 * ( Baseline!B$87 * Baseline!B$7 )</f>
        <v>0.00003546913832</v>
      </c>
      <c r="AL50" s="51">
        <f>R50 * ( Baseline!D$87 * Baseline!B$11 )</f>
        <v>0.0002654991558</v>
      </c>
      <c r="AM50" s="51">
        <f>S50 * ( Baseline!F$87 * Baseline!B$16 )</f>
        <v>0.0000572063151</v>
      </c>
      <c r="AN50" s="51">
        <f>T50 * ( Baseline!H$87 * Baseline!B$18 )</f>
        <v>0.03465620533</v>
      </c>
      <c r="AO50" s="51">
        <f t="shared" si="4"/>
        <v>0.03501437994</v>
      </c>
      <c r="AP50" s="61"/>
      <c r="AQ50" s="51">
        <f>V50 * ( (1-Baseline!B$88-Baseline!B$87) + (1-B50)*Baseline!B$88 )</f>
        <v>0.123960526</v>
      </c>
      <c r="AR50" s="51">
        <f>W50 * ( (1-Baseline!B$88-Baseline!B$87) + (1-B50)*Baseline!B$88 )</f>
        <v>0.002260600205</v>
      </c>
      <c r="AS50" s="51">
        <f>X50 * ( (1-Baseline!B$88-Baseline!B$87) + (1-B50)*Baseline!B$88 )</f>
        <v>0.003593497789</v>
      </c>
      <c r="AT50" s="51">
        <f>Y50 * ( (1-Baseline!B$88-Baseline!B$87) + (1-B50)*Baseline!B$88 )</f>
        <v>0.0007366012607</v>
      </c>
      <c r="AU50" s="51">
        <f t="shared" si="5"/>
        <v>0.1305512253</v>
      </c>
      <c r="AV50" s="51">
        <f>AA50 * ( (1-Baseline!D$88-Baseline!D$87) + (1-B50)*Baseline!D$88 )</f>
        <v>0.001675374169</v>
      </c>
      <c r="AW50" s="51">
        <f>AB50 * ( (1-Baseline!D$88-Baseline!D$87) + (1-B50)*Baseline!D$88 )</f>
        <v>0.02626730196</v>
      </c>
      <c r="AX50" s="51">
        <f>AC50 * ( (1-Baseline!D$88-Baseline!D$87) + (1-B50)*Baseline!D$88 )</f>
        <v>0.0003853531961</v>
      </c>
      <c r="AY50" s="51">
        <f>AD50 * ( (1-Baseline!D$88-Baseline!D$87) + (1-B50)*Baseline!D$88 )</f>
        <v>0.0004036062107</v>
      </c>
      <c r="AZ50" s="51">
        <f t="shared" si="6"/>
        <v>0.02873163554</v>
      </c>
      <c r="BA50" s="51">
        <f>AF50 * ( (1-Baseline!F$88-Baseline!F$87) + (1-Baseline!B$36)*Baseline!F$88 )</f>
        <v>0.00126072744</v>
      </c>
      <c r="BB50" s="51">
        <f>AG50 * ( (1-Baseline!F$88-Baseline!F$87) + (1-Baseline!B$36)*Baseline!F$88 )</f>
        <v>0.0001824209597</v>
      </c>
      <c r="BC50" s="51">
        <f>AH50 * ( (1-Baseline!F$88-Baseline!F$87) + (1-Baseline!B$36)*Baseline!F$88 )</f>
        <v>0.03310479415</v>
      </c>
      <c r="BD50" s="51">
        <f>AI50 * ( (1-Baseline!F$88-Baseline!F$87) + (1-Baseline!B$36)*Baseline!F$88 )</f>
        <v>0.0004168018301</v>
      </c>
      <c r="BE50" s="51">
        <f t="shared" si="7"/>
        <v>0.03496474438</v>
      </c>
      <c r="BF50" s="51">
        <f>AK50 * ( (1-Baseline!H$88-Baseline!H$87) + (1-Baseline!B$36)*Baseline!H$88 )</f>
        <v>0.00002810290767</v>
      </c>
      <c r="BG50" s="51">
        <f>AL50 * ( (1-Baseline!H$88-Baseline!H$87) + (1-Baseline!B$36)*Baseline!H$88 )</f>
        <v>0.0002103602911</v>
      </c>
      <c r="BH50" s="51">
        <f>AM50 * ( (1-Baseline!H$88-Baseline!H$87) + (1-Baseline!B$36)*Baseline!H$88 )</f>
        <v>0.00004532570758</v>
      </c>
      <c r="BI50" s="51">
        <f>AN50 * ( (1-Baseline!H$88-Baseline!H$87) + (1-Baseline!B$36)*Baseline!H$88 )</f>
        <v>0.02745880461</v>
      </c>
      <c r="BJ50" s="51">
        <f t="shared" si="8"/>
        <v>0.02774259352</v>
      </c>
      <c r="BK50" s="61"/>
      <c r="BL50" s="51">
        <f t="shared" si="19"/>
        <v>0.9495163738</v>
      </c>
      <c r="BM50" s="51">
        <f t="shared" si="20"/>
        <v>0.01731580995</v>
      </c>
      <c r="BN50" s="51">
        <f t="shared" si="21"/>
        <v>0.02752557689</v>
      </c>
      <c r="BO50" s="51">
        <f t="shared" si="22"/>
        <v>0.005642239351</v>
      </c>
      <c r="BP50" s="51">
        <f t="shared" si="9"/>
        <v>1</v>
      </c>
      <c r="BQ50" s="51">
        <f t="shared" si="23"/>
        <v>0.05831113118</v>
      </c>
      <c r="BR50" s="51">
        <f t="shared" si="24"/>
        <v>0.9142292623</v>
      </c>
      <c r="BS50" s="51">
        <f t="shared" si="25"/>
        <v>0.01341215663</v>
      </c>
      <c r="BT50" s="51">
        <f t="shared" si="26"/>
        <v>0.0140474499</v>
      </c>
      <c r="BU50" s="51">
        <f t="shared" si="10"/>
        <v>1</v>
      </c>
      <c r="BV50" s="51">
        <f t="shared" si="27"/>
        <v>0.03605710444</v>
      </c>
      <c r="BW50" s="51">
        <f t="shared" si="28"/>
        <v>0.005217282808</v>
      </c>
      <c r="BX50" s="51">
        <f t="shared" si="29"/>
        <v>0.9468049813</v>
      </c>
      <c r="BY50" s="51">
        <f t="shared" si="30"/>
        <v>0.01192063141</v>
      </c>
      <c r="BZ50" s="51">
        <f t="shared" si="11"/>
        <v>1</v>
      </c>
      <c r="CA50" s="51">
        <f t="shared" si="31"/>
        <v>0.00101298776</v>
      </c>
      <c r="CB50" s="51">
        <f t="shared" si="32"/>
        <v>0.007582574822</v>
      </c>
      <c r="CC50" s="51">
        <f t="shared" si="33"/>
        <v>0.001633794892</v>
      </c>
      <c r="CD50" s="51">
        <f t="shared" si="34"/>
        <v>0.9897706425</v>
      </c>
      <c r="CE50" s="51">
        <f t="shared" si="12"/>
        <v>1</v>
      </c>
      <c r="CF50" s="61"/>
      <c r="CG50" s="51">
        <f t="shared" si="35"/>
        <v>0.9495163738</v>
      </c>
      <c r="CH50" s="51">
        <f t="shared" si="36"/>
        <v>0.01731580995</v>
      </c>
      <c r="CI50" s="51">
        <f t="shared" si="37"/>
        <v>0.02752557689</v>
      </c>
      <c r="CJ50" s="51">
        <f t="shared" si="38"/>
        <v>0.005642239351</v>
      </c>
      <c r="CK50" s="51">
        <f t="shared" si="13"/>
        <v>1</v>
      </c>
      <c r="CL50" s="51">
        <f t="shared" si="39"/>
        <v>0.05831113118</v>
      </c>
      <c r="CM50" s="51">
        <f t="shared" si="40"/>
        <v>0.9142292623</v>
      </c>
      <c r="CN50" s="51">
        <f t="shared" si="41"/>
        <v>0.01341215663</v>
      </c>
      <c r="CO50" s="51">
        <f t="shared" si="42"/>
        <v>0.0140474499</v>
      </c>
      <c r="CP50" s="51">
        <f t="shared" si="14"/>
        <v>1</v>
      </c>
      <c r="CQ50" s="51">
        <f t="shared" si="43"/>
        <v>0.03605710444</v>
      </c>
      <c r="CR50" s="51">
        <f t="shared" si="44"/>
        <v>0.005217282808</v>
      </c>
      <c r="CS50" s="51">
        <f t="shared" si="45"/>
        <v>0.9468049813</v>
      </c>
      <c r="CT50" s="51">
        <f t="shared" si="46"/>
        <v>0.01192063141</v>
      </c>
      <c r="CU50" s="51">
        <f t="shared" si="15"/>
        <v>1</v>
      </c>
      <c r="CV50" s="51">
        <f t="shared" si="47"/>
        <v>0.00101298776</v>
      </c>
      <c r="CW50" s="51">
        <f t="shared" si="48"/>
        <v>0.007582574822</v>
      </c>
      <c r="CX50" s="51">
        <f t="shared" si="49"/>
        <v>0.001633794892</v>
      </c>
      <c r="CY50" s="51">
        <f t="shared" si="50"/>
        <v>0.9897706425</v>
      </c>
      <c r="CZ50" s="51">
        <f t="shared" si="16"/>
        <v>1</v>
      </c>
      <c r="DA50" s="61"/>
      <c r="DB50" s="51">
        <f>(AQ50*Baseline!B$7 + AV50*Baseline!B$11 + BA50*Baseline!B$16 + BF50*Baseline!B$18)</f>
        <v>69224.31704</v>
      </c>
      <c r="DC50" s="51">
        <f>(AR50*Baseline!B$7 + AW50*Baseline!B$11 + BB50*Baseline!B$16 + BG50*Baseline!B$18)</f>
        <v>67671.75285</v>
      </c>
      <c r="DD50" s="51">
        <f>(AS50*Baseline!B$7 + AX50*Baseline!B$11 + BC50*Baseline!B$16 + BH50*Baseline!B$18)</f>
        <v>115552.1086</v>
      </c>
      <c r="DE50" s="51">
        <f>(AT50*Baseline!B$7 + AY50*Baseline!B$11 + BD50*Baseline!B$16 + BI50*Baseline!B$18)</f>
        <v>1259980.242</v>
      </c>
      <c r="DF50" s="51">
        <f t="shared" si="17"/>
        <v>1512428.42</v>
      </c>
      <c r="DG50" s="61"/>
      <c r="DH50" s="51">
        <f t="shared" si="51"/>
        <v>0.0457703096</v>
      </c>
      <c r="DI50" s="51">
        <f t="shared" si="52"/>
        <v>0.0447437723</v>
      </c>
      <c r="DJ50" s="51">
        <f t="shared" si="53"/>
        <v>0.07640170409</v>
      </c>
      <c r="DK50" s="51">
        <f t="shared" si="54"/>
        <v>0.833084214</v>
      </c>
      <c r="DL50" s="51">
        <f t="shared" si="18"/>
        <v>1</v>
      </c>
      <c r="DM50" s="61"/>
      <c r="DN50" s="51">
        <f>DH50 / (Baseline!B$7/Baseline!B$17)</f>
        <v>4.885679503</v>
      </c>
      <c r="DO50" s="51">
        <f>DI50 / (Baseline!B$11/Baseline!B$17)</f>
        <v>1.080136079</v>
      </c>
      <c r="DP50" s="51">
        <f>DJ50 / (Baseline!B$16/Baseline!B$17)</f>
        <v>1.180637219</v>
      </c>
      <c r="DQ50" s="51">
        <f>DK50 / (Baseline!B$18/Baseline!B$17)</f>
        <v>0.9418752504</v>
      </c>
      <c r="DR50" s="79"/>
      <c r="DS50" s="51">
        <f>(AU50*Baseline!B$34)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0.03211221504</v>
      </c>
      <c r="DT50" s="51">
        <f>(AZ50*Baseline!B$34) + (Baseline!D$88*(1-Baseline!D$89)*Baseline!B$35) + (Baseline!D$88*Baseline!D$89*((1-Baseline!D$90)*Baseline!B$40 + Baseline!D$90*Baseline!B$41))</f>
        <v>0.01072331333</v>
      </c>
      <c r="DU50" s="51">
        <f>(BE50*Baseline!B$34) + (Baseline!F$88*(1-Baseline!F$89)*Baseline!B$35) + (Baseline!F$88*Baseline!F$89*((1-Baseline!F$90)*Baseline!B$40 + Baseline!F$90*Baseline!B$41))</f>
        <v>0.01297535166</v>
      </c>
      <c r="DV50" s="51">
        <f>(BJ50*Baseline!B$34) + (Baseline!H$88*(1-Baseline!H$89)*Baseline!B$35) + (Baseline!H$88*Baseline!H$89*((1-Baseline!H$90)*Baseline!B$40 + Baseline!H$90*Baseline!B$41))</f>
        <v>0.009306389027</v>
      </c>
      <c r="DW50" s="51">
        <f>( DS50*Baseline!B$7 + DT50*Baseline!B$11 + DU50*Baseline!B$16 + DV50*Baseline!B$18 ) / Baseline!B$17</f>
        <v>0.009816161729</v>
      </c>
    </row>
    <row r="51">
      <c r="A51" s="4" t="s">
        <v>54</v>
      </c>
      <c r="B51" s="45">
        <f>MIN( MAX( NORMINV( MCrands!B51, (B$5+B$4)/2, (B$5-B$4)/3.29 ), 0 ), 1 )</f>
        <v>0.5326582289</v>
      </c>
      <c r="C51" s="45">
        <f>MAX( NORMINV( MCrands!C51, (C$5+C$4)/2, (C$5-C$4)/3.29 ), 0 )</f>
        <v>2.980183651</v>
      </c>
      <c r="D51" s="41"/>
      <c r="E51" s="43">
        <f>Baseline!B$33 * (C51 * Baseline!B$66*Baseline!B$66/Baseline!B$73 + Baseline!B$52*Baseline!B$52/Baseline!B$74 + Baseline!B$53*Baseline!B$53/Baseline!B$75 + Baseline!B$54*Baseline!B$54/Baseline!B$76)</f>
        <v>0.00002114101602</v>
      </c>
      <c r="F51" s="43">
        <f>Baseline!B$33 * (C51 * Baseline!B$66*Baseline!B$57/Baseline!B$73 + Baseline!B$52*Baseline!B$67/Baseline!B$74 + Baseline!B$53*Baseline!B$55/Baseline!B$75 + Baseline!B$54*Baseline!B$56/Baseline!B$76)</f>
        <v>0.0000002002059231</v>
      </c>
      <c r="G51" s="45">
        <f>Baseline!B$33 * (C51 * Baseline!B$66*Baseline!B$58/Baseline!B$73 + Baseline!B$52*Baseline!B$59/Baseline!B$74 + Baseline!B$53*Baseline!B$68/Baseline!B$75 + Baseline!B$54*Baseline!B$60/Baseline!B$76)</f>
        <v>0.0000001694355862</v>
      </c>
      <c r="H51" s="43">
        <f>Baseline!B$33 * (C51 * Baseline!B$66*Baseline!B$61/Baseline!B$73 + Baseline!B$52*Baseline!B$62/Baseline!B$74 + Baseline!B$53*Baseline!B$63/Baseline!B$75 + Baseline!B$54*Baseline!B$69/Baseline!B$76)</f>
        <v>0.000000003481622318</v>
      </c>
      <c r="I51" s="43">
        <f>Baseline!B$33 * (C51 * Baseline!B$57*Baseline!B$66/Baseline!B$73 + Baseline!B$67*Baseline!B$52/Baseline!B$74 + Baseline!B$55*Baseline!B$53/Baseline!B$75 + Baseline!B$56*Baseline!B$54/Baseline!B$76)</f>
        <v>0.0000002002059231</v>
      </c>
      <c r="J51" s="45">
        <f>Baseline!B$33 * (C51 * Baseline!B$57*Baseline!B$57/Baseline!B$73 + Baseline!B$67*Baseline!B$67/Baseline!B$74 + Baseline!B$55*Baseline!B$55/Baseline!B$75 + Baseline!B$56*Baseline!B$56/Baseline!B$76)</f>
        <v>0.000001763813853</v>
      </c>
      <c r="K51" s="43">
        <f>Baseline!B$33 * (C51 * Baseline!B$57*Baseline!B$58/Baseline!B$73 + Baseline!B$67*Baseline!B$59/Baseline!B$74 + Baseline!B$55*Baseline!B$68/Baseline!B$75 + Baseline!B$56*Baseline!B$60/Baseline!B$76)</f>
        <v>0.00000001374204117</v>
      </c>
      <c r="L51" s="45">
        <f>Baseline!B$33 * (C51 * Baseline!B$57*Baseline!B$61/Baseline!B$73 + Baseline!B$67*Baseline!B$62/Baseline!B$74 + Baseline!B$55*Baseline!B$63/Baseline!B$75 + Baseline!B$56*Baseline!B$69/Baseline!B$76)</f>
        <v>0.00000001439286399</v>
      </c>
      <c r="M51" s="43">
        <f>Baseline!B$33 * (C51 * Baseline!B$58*Baseline!B$66/Baseline!B$73 + Baseline!B$59*Baseline!B$52/Baseline!B$74 + Baseline!B$68*Baseline!B$53/Baseline!B$75 + Baseline!B$60*Baseline!B$54/Baseline!B$76)</f>
        <v>0.0000001694355862</v>
      </c>
      <c r="N51" s="45">
        <f>Baseline!B$33 * (C51 * Baseline!B$58*Baseline!B$57/Baseline!B$73 + Baseline!B$59*Baseline!B$67/Baseline!B$74 + Baseline!B$68*Baseline!B$55/Baseline!B$75 + Baseline!B$60*Baseline!B$56/Baseline!B$76)</f>
        <v>0.00000001374204117</v>
      </c>
      <c r="O51" s="45">
        <f>Baseline!B$33 * (C51 * Baseline!B$58*Baseline!B$58/Baseline!B$73 + Baseline!B$59*Baseline!B$59/Baseline!B$74 + Baseline!B$68*Baseline!B$68/Baseline!B$75 + Baseline!B$60*Baseline!B$60/Baseline!B$76)</f>
        <v>0.000001324390571</v>
      </c>
      <c r="P51" s="43">
        <f>Baseline!B$33 * (C51 * Baseline!B$58*Baseline!B$61/Baseline!B$73 + Baseline!B$59*Baseline!B$62/Baseline!B$74 + Baseline!B$68*Baseline!B$63/Baseline!B$75 + Baseline!B$60*Baseline!B$69/Baseline!B$76)</f>
        <v>0.000000001646971642</v>
      </c>
      <c r="Q51" s="43">
        <f>Baseline!B$33 * (C51 * Baseline!B$61*Baseline!B$66/Baseline!B$73 + Baseline!B$62*Baseline!B$52/Baseline!B$74 + Baseline!B$63*Baseline!B$53/Baseline!B$75 + Baseline!B$69*Baseline!B$54/Baseline!B$76)</f>
        <v>0.000000003481622318</v>
      </c>
      <c r="R51" s="43">
        <f>Baseline!B$33 * (C51 * Baseline!B$61*Baseline!B$57/Baseline!B$73 + Baseline!B$62*Baseline!B$67/Baseline!B$74 + Baseline!B$63*Baseline!B$55/Baseline!B$75 + Baseline!B$69*Baseline!B$56/Baseline!B$76)</f>
        <v>0.00000001439286399</v>
      </c>
      <c r="S51" s="43">
        <f>Baseline!B$33 * (C51 * Baseline!B$61*Baseline!B$58/Baseline!B$73 + Baseline!B$62*Baseline!B$59/Baseline!B$74 + Baseline!B$63*Baseline!B$68/Baseline!B$75 + Baseline!B$69*Baseline!B$60/Baseline!B$76)</f>
        <v>0.000000001646971642</v>
      </c>
      <c r="T51" s="43">
        <f>Baseline!B$33 * (C51 * Baseline!B$61*Baseline!B$61/Baseline!B$73 + Baseline!B$62*Baseline!B$62/Baseline!B$74 + Baseline!B$63*Baseline!B$63/Baseline!B$75 + Baseline!B$69*Baseline!B$69/Baseline!B$76)</f>
        <v>0.00000009854654808</v>
      </c>
      <c r="U51" s="41"/>
      <c r="V51" s="43">
        <f>E51 * ( Baseline!B$87 * Baseline!B$7 )</f>
        <v>0.2194226052</v>
      </c>
      <c r="W51" s="43">
        <f>F51 * ( Baseline!D$87 * Baseline!B$11 )</f>
        <v>0.003693117717</v>
      </c>
      <c r="X51" s="43">
        <f>G51 * ( Baseline!F$87 * Baseline!B$16 )</f>
        <v>0.005885306102</v>
      </c>
      <c r="Y51" s="43">
        <f>H51 * ( Baseline!H$87 * Baseline!B$18 )</f>
        <v>0.001224394191</v>
      </c>
      <c r="Z51" s="51">
        <f t="shared" si="1"/>
        <v>0.2302254232</v>
      </c>
      <c r="AA51" s="43">
        <f>I51 * ( Baseline!B$87 * Baseline!B$7 )</f>
        <v>0.002077937276</v>
      </c>
      <c r="AB51" s="45">
        <f>J51 * ( Baseline!D$87 * Baseline!B$11 )</f>
        <v>0.03253636102</v>
      </c>
      <c r="AC51" s="45">
        <f>K51 * ( Baseline!F$87 * Baseline!B$16 )</f>
        <v>0.0004773266383</v>
      </c>
      <c r="AD51" s="45">
        <f>L51 * ( Baseline!F$87 * Baseline!B$16 )</f>
        <v>0.0004999328193</v>
      </c>
      <c r="AE51" s="51">
        <f t="shared" si="2"/>
        <v>0.03559155775</v>
      </c>
      <c r="AF51" s="51">
        <f>M51 * ( Baseline!B$87 * Baseline!B$7 )</f>
        <v>0.001758571949</v>
      </c>
      <c r="AG51" s="51">
        <f>N51 * ( Baseline!D$87 * Baseline!B$11 )</f>
        <v>0.0002534938774</v>
      </c>
      <c r="AH51" s="51">
        <f>O51 * ( Baseline!F$87 * Baseline!B$16 )</f>
        <v>0.04600240176</v>
      </c>
      <c r="AI51" s="51">
        <f>P51 * ( Baseline!H$87 * Baseline!B$18 )</f>
        <v>0.0005791962272</v>
      </c>
      <c r="AJ51" s="51">
        <f t="shared" si="3"/>
        <v>0.04859366381</v>
      </c>
      <c r="AK51" s="51">
        <f>Q51 * ( Baseline!B$87 * Baseline!B$7 )</f>
        <v>0.00003613575804</v>
      </c>
      <c r="AL51" s="51">
        <f>R51 * ( Baseline!D$87 * Baseline!B$11 )</f>
        <v>0.0002654993429</v>
      </c>
      <c r="AM51" s="51">
        <f>S51 * ( Baseline!F$87 * Baseline!B$16 )</f>
        <v>0.00005720718105</v>
      </c>
      <c r="AN51" s="51">
        <f>T51 * ( Baseline!H$87 * Baseline!B$18 )</f>
        <v>0.03465620621</v>
      </c>
      <c r="AO51" s="51">
        <f t="shared" si="4"/>
        <v>0.03501504849</v>
      </c>
      <c r="AP51" s="61"/>
      <c r="AQ51" s="51">
        <f>V51 * ( (1-Baseline!B$88-Baseline!B$87) + (1-B51)*Baseline!B$88 )</f>
        <v>0.1107062034</v>
      </c>
      <c r="AR51" s="51">
        <f>W51 * ( (1-Baseline!B$88-Baseline!B$87) + (1-B51)*Baseline!B$88 )</f>
        <v>0.001863304105</v>
      </c>
      <c r="AS51" s="51">
        <f>X51 * ( (1-Baseline!B$88-Baseline!B$87) + (1-B51)*Baseline!B$88 )</f>
        <v>0.002969338067</v>
      </c>
      <c r="AT51" s="51">
        <f>Y51 * ( (1-Baseline!B$88-Baseline!B$87) + (1-B51)*Baseline!B$88 )</f>
        <v>0.0006177487147</v>
      </c>
      <c r="AU51" s="51">
        <f t="shared" si="5"/>
        <v>0.1161565943</v>
      </c>
      <c r="AV51" s="51">
        <f>AA51 * ( (1-Baseline!D$88-Baseline!D$87) + (1-B51)*Baseline!D$88 )</f>
        <v>0.001564203676</v>
      </c>
      <c r="AW51" s="51">
        <f>AB51 * ( (1-Baseline!D$88-Baseline!D$87) + (1-B51)*Baseline!D$88 )</f>
        <v>0.02449231558</v>
      </c>
      <c r="AX51" s="51">
        <f>AC51 * ( (1-Baseline!D$88-Baseline!D$87) + (1-B51)*Baseline!D$88 )</f>
        <v>0.0003593159866</v>
      </c>
      <c r="AY51" s="51">
        <f>AD51 * ( (1-Baseline!D$88-Baseline!D$87) + (1-B51)*Baseline!D$88 )</f>
        <v>0.0003763331853</v>
      </c>
      <c r="AZ51" s="51">
        <f t="shared" si="6"/>
        <v>0.02679216843</v>
      </c>
      <c r="BA51" s="51">
        <f>AF51 * ( (1-Baseline!F$88-Baseline!F$87) + (1-Baseline!B$36)*Baseline!F$88 )</f>
        <v>0.001265524649</v>
      </c>
      <c r="BB51" s="51">
        <f>AG51 * ( (1-Baseline!F$88-Baseline!F$87) + (1-Baseline!B$36)*Baseline!F$88 )</f>
        <v>0.000182422306</v>
      </c>
      <c r="BC51" s="51">
        <f>AH51 * ( (1-Baseline!F$88-Baseline!F$87) + (1-Baseline!B$36)*Baseline!F$88 )</f>
        <v>0.03310480038</v>
      </c>
      <c r="BD51" s="51">
        <f>AI51 * ( (1-Baseline!F$88-Baseline!F$87) + (1-Baseline!B$36)*Baseline!F$88 )</f>
        <v>0.0004168081394</v>
      </c>
      <c r="BE51" s="51">
        <f t="shared" si="7"/>
        <v>0.03496955548</v>
      </c>
      <c r="BF51" s="51">
        <f>AK51 * ( (1-Baseline!H$88-Baseline!H$87) + (1-Baseline!B$36)*Baseline!H$88 )</f>
        <v>0.00002863108381</v>
      </c>
      <c r="BG51" s="51">
        <f>AL51 * ( (1-Baseline!H$88-Baseline!H$87) + (1-Baseline!B$36)*Baseline!H$88 )</f>
        <v>0.0002103604393</v>
      </c>
      <c r="BH51" s="51">
        <f>AM51 * ( (1-Baseline!H$88-Baseline!H$87) + (1-Baseline!B$36)*Baseline!H$88 )</f>
        <v>0.00004532639369</v>
      </c>
      <c r="BI51" s="51">
        <f>AN51 * ( (1-Baseline!H$88-Baseline!H$87) + (1-Baseline!B$36)*Baseline!H$88 )</f>
        <v>0.0274588053</v>
      </c>
      <c r="BJ51" s="51">
        <f t="shared" si="8"/>
        <v>0.02774312322</v>
      </c>
      <c r="BK51" s="61"/>
      <c r="BL51" s="51">
        <f t="shared" si="19"/>
        <v>0.9530772151</v>
      </c>
      <c r="BM51" s="51">
        <f t="shared" si="20"/>
        <v>0.01604131145</v>
      </c>
      <c r="BN51" s="51">
        <f t="shared" si="21"/>
        <v>0.02556323285</v>
      </c>
      <c r="BO51" s="51">
        <f t="shared" si="22"/>
        <v>0.005318240591</v>
      </c>
      <c r="BP51" s="51">
        <f t="shared" si="9"/>
        <v>1</v>
      </c>
      <c r="BQ51" s="51">
        <f t="shared" si="23"/>
        <v>0.05838286961</v>
      </c>
      <c r="BR51" s="51">
        <f t="shared" si="24"/>
        <v>0.9141595107</v>
      </c>
      <c r="BS51" s="51">
        <f t="shared" si="25"/>
        <v>0.013411232</v>
      </c>
      <c r="BT51" s="51">
        <f t="shared" si="26"/>
        <v>0.01404638771</v>
      </c>
      <c r="BU51" s="51">
        <f t="shared" si="10"/>
        <v>1</v>
      </c>
      <c r="BV51" s="51">
        <f t="shared" si="27"/>
        <v>0.03618932616</v>
      </c>
      <c r="BW51" s="51">
        <f t="shared" si="28"/>
        <v>0.005216603513</v>
      </c>
      <c r="BX51" s="51">
        <f t="shared" si="29"/>
        <v>0.9466748985</v>
      </c>
      <c r="BY51" s="51">
        <f t="shared" si="30"/>
        <v>0.0119191718</v>
      </c>
      <c r="BZ51" s="51">
        <f t="shared" si="11"/>
        <v>1</v>
      </c>
      <c r="CA51" s="51">
        <f t="shared" si="31"/>
        <v>0.001032006511</v>
      </c>
      <c r="CB51" s="51">
        <f t="shared" si="32"/>
        <v>0.007582435389</v>
      </c>
      <c r="CC51" s="51">
        <f t="shared" si="33"/>
        <v>0.001633788429</v>
      </c>
      <c r="CD51" s="51">
        <f t="shared" si="34"/>
        <v>0.9897517697</v>
      </c>
      <c r="CE51" s="51">
        <f t="shared" si="12"/>
        <v>1</v>
      </c>
      <c r="CF51" s="61"/>
      <c r="CG51" s="51">
        <f t="shared" si="35"/>
        <v>0.9530772151</v>
      </c>
      <c r="CH51" s="51">
        <f t="shared" si="36"/>
        <v>0.01604131145</v>
      </c>
      <c r="CI51" s="51">
        <f t="shared" si="37"/>
        <v>0.02556323285</v>
      </c>
      <c r="CJ51" s="51">
        <f t="shared" si="38"/>
        <v>0.005318240591</v>
      </c>
      <c r="CK51" s="51">
        <f t="shared" si="13"/>
        <v>1</v>
      </c>
      <c r="CL51" s="51">
        <f t="shared" si="39"/>
        <v>0.05838286961</v>
      </c>
      <c r="CM51" s="51">
        <f t="shared" si="40"/>
        <v>0.9141595107</v>
      </c>
      <c r="CN51" s="51">
        <f t="shared" si="41"/>
        <v>0.013411232</v>
      </c>
      <c r="CO51" s="51">
        <f t="shared" si="42"/>
        <v>0.01404638771</v>
      </c>
      <c r="CP51" s="51">
        <f t="shared" si="14"/>
        <v>1</v>
      </c>
      <c r="CQ51" s="51">
        <f t="shared" si="43"/>
        <v>0.03618932616</v>
      </c>
      <c r="CR51" s="51">
        <f t="shared" si="44"/>
        <v>0.005216603513</v>
      </c>
      <c r="CS51" s="51">
        <f t="shared" si="45"/>
        <v>0.9466748985</v>
      </c>
      <c r="CT51" s="51">
        <f t="shared" si="46"/>
        <v>0.0119191718</v>
      </c>
      <c r="CU51" s="51">
        <f t="shared" si="15"/>
        <v>1</v>
      </c>
      <c r="CV51" s="51">
        <f t="shared" si="47"/>
        <v>0.001032006511</v>
      </c>
      <c r="CW51" s="51">
        <f t="shared" si="48"/>
        <v>0.007582435389</v>
      </c>
      <c r="CX51" s="51">
        <f t="shared" si="49"/>
        <v>0.001633788429</v>
      </c>
      <c r="CY51" s="51">
        <f t="shared" si="50"/>
        <v>0.9897517697</v>
      </c>
      <c r="CZ51" s="51">
        <f t="shared" si="16"/>
        <v>1</v>
      </c>
      <c r="DA51" s="61"/>
      <c r="DB51" s="51">
        <f>(AQ51*Baseline!B$7 + AV51*Baseline!B$11 + BA51*Baseline!B$16 + BF51*Baseline!B$18)</f>
        <v>62597.81661</v>
      </c>
      <c r="DC51" s="51">
        <f>(AR51*Baseline!B$7 + AW51*Baseline!B$11 + BB51*Baseline!B$16 + BG51*Baseline!B$18)</f>
        <v>63672.5214</v>
      </c>
      <c r="DD51" s="51">
        <f>(AS51*Baseline!B$7 + AX51*Baseline!B$11 + BC51*Baseline!B$16 + BH51*Baseline!B$18)</f>
        <v>115193.6053</v>
      </c>
      <c r="DE51" s="51">
        <f>(AT51*Baseline!B$7 + AY51*Baseline!B$11 + BD51*Baseline!B$16 + BI51*Baseline!B$18)</f>
        <v>1259864.163</v>
      </c>
      <c r="DF51" s="51">
        <f t="shared" si="17"/>
        <v>1501328.106</v>
      </c>
      <c r="DG51" s="61"/>
      <c r="DH51" s="51">
        <f t="shared" si="51"/>
        <v>0.04169496086</v>
      </c>
      <c r="DI51" s="51">
        <f t="shared" si="52"/>
        <v>0.04241079691</v>
      </c>
      <c r="DJ51" s="51">
        <f t="shared" si="53"/>
        <v>0.07672780173</v>
      </c>
      <c r="DK51" s="51">
        <f t="shared" si="54"/>
        <v>0.8391664405</v>
      </c>
      <c r="DL51" s="51">
        <f t="shared" si="18"/>
        <v>1</v>
      </c>
      <c r="DM51" s="61"/>
      <c r="DN51" s="51">
        <f>DH51 / (Baseline!B$7/Baseline!B$17)</f>
        <v>4.45066283</v>
      </c>
      <c r="DO51" s="51">
        <f>DI51 / (Baseline!B$11/Baseline!B$17)</f>
        <v>1.023816936</v>
      </c>
      <c r="DP51" s="51">
        <f>DJ51 / (Baseline!B$16/Baseline!B$17)</f>
        <v>1.185676413</v>
      </c>
      <c r="DQ51" s="51">
        <f>DK51 / (Baseline!B$18/Baseline!B$17)</f>
        <v>0.9487517444</v>
      </c>
      <c r="DR51" s="79"/>
      <c r="DS51" s="51">
        <f>(AU51*Baseline!B$34)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0.02995302039</v>
      </c>
      <c r="DT51" s="51">
        <f>(AZ51*Baseline!B$34) + (Baseline!D$88*(1-Baseline!D$89)*Baseline!B$35) + (Baseline!D$88*Baseline!D$89*((1-Baseline!D$90)*Baseline!B$40 + Baseline!D$90*Baseline!B$41))</f>
        <v>0.01043239326</v>
      </c>
      <c r="DU51" s="51">
        <f>(BE51*Baseline!B$34) + (Baseline!F$88*(1-Baseline!F$89)*Baseline!B$35) + (Baseline!F$88*Baseline!F$89*((1-Baseline!F$90)*Baseline!B$40 + Baseline!F$90*Baseline!B$41))</f>
        <v>0.01297607332</v>
      </c>
      <c r="DV51" s="51">
        <f>(BJ51*Baseline!B$34) + (Baseline!H$88*(1-Baseline!H$89)*Baseline!B$35) + (Baseline!H$88*Baseline!H$89*((1-Baseline!H$90)*Baseline!B$40 + Baseline!H$90*Baseline!B$41))</f>
        <v>0.009306468483</v>
      </c>
      <c r="DW51" s="51">
        <f>( DS51*Baseline!B$7 + DT51*Baseline!B$11 + DU51*Baseline!B$16 + DV51*Baseline!B$18 ) / Baseline!B$17</f>
        <v>0.009783999683</v>
      </c>
    </row>
    <row r="52">
      <c r="A52" s="4" t="s">
        <v>55</v>
      </c>
      <c r="B52" s="45">
        <f>MIN( MAX( NORMINV( MCrands!B52, (B$5+B$4)/2, (B$5-B$4)/3.29 ), 0 ), 1 )</f>
        <v>0.4956843878</v>
      </c>
      <c r="C52" s="45">
        <f>MAX( NORMINV( MCrands!C52, (C$5+C$4)/2, (C$5-C$4)/3.29 ), 0 )</f>
        <v>2.078012671</v>
      </c>
      <c r="D52" s="41"/>
      <c r="E52" s="43">
        <f>Baseline!B$33 * (C52 * Baseline!B$66*Baseline!B$66/Baseline!B$73 + Baseline!B$52*Baseline!B$52/Baseline!B$74 + Baseline!B$53*Baseline!B$53/Baseline!B$75 + Baseline!B$54*Baseline!B$54/Baseline!B$76)</f>
        <v>0.00001475362382</v>
      </c>
      <c r="F52" s="43">
        <f>Baseline!B$33 * (C52 * Baseline!B$66*Baseline!B$57/Baseline!B$73 + Baseline!B$52*Baseline!B$67/Baseline!B$74 + Baseline!B$53*Baseline!B$55/Baseline!B$75 + Baseline!B$54*Baseline!B$56/Baseline!B$76)</f>
        <v>0.0000001991973875</v>
      </c>
      <c r="G52" s="45">
        <f>Baseline!B$33 * (C52 * Baseline!B$66*Baseline!B$58/Baseline!B$73 + Baseline!B$52*Baseline!B$59/Baseline!B$74 + Baseline!B$53*Baseline!B$68/Baseline!B$75 + Baseline!B$54*Baseline!B$60/Baseline!B$76)</f>
        <v>0.0000001669562695</v>
      </c>
      <c r="H52" s="43">
        <f>Baseline!B$33 * (C52 * Baseline!B$66*Baseline!B$61/Baseline!B$73 + Baseline!B$52*Baseline!B$62/Baseline!B$74 + Baseline!B$53*Baseline!B$63/Baseline!B$75 + Baseline!B$54*Baseline!B$69/Baseline!B$76)</f>
        <v>0.000000003233690648</v>
      </c>
      <c r="I52" s="43">
        <f>Baseline!B$33 * (C52 * Baseline!B$57*Baseline!B$66/Baseline!B$73 + Baseline!B$67*Baseline!B$52/Baseline!B$74 + Baseline!B$55*Baseline!B$53/Baseline!B$75 + Baseline!B$56*Baseline!B$54/Baseline!B$76)</f>
        <v>0.0000001991973875</v>
      </c>
      <c r="J52" s="45">
        <f>Baseline!B$33 * (C52 * Baseline!B$57*Baseline!B$57/Baseline!B$73 + Baseline!B$67*Baseline!B$67/Baseline!B$74 + Baseline!B$55*Baseline!B$55/Baseline!B$75 + Baseline!B$56*Baseline!B$56/Baseline!B$76)</f>
        <v>0.000001763813694</v>
      </c>
      <c r="K52" s="43">
        <f>Baseline!B$33 * (C52 * Baseline!B$57*Baseline!B$58/Baseline!B$73 + Baseline!B$67*Baseline!B$59/Baseline!B$74 + Baseline!B$55*Baseline!B$68/Baseline!B$75 + Baseline!B$56*Baseline!B$60/Baseline!B$76)</f>
        <v>0.0000000137416497</v>
      </c>
      <c r="L52" s="45">
        <f>Baseline!B$33 * (C52 * Baseline!B$57*Baseline!B$61/Baseline!B$73 + Baseline!B$67*Baseline!B$62/Baseline!B$74 + Baseline!B$55*Baseline!B$63/Baseline!B$75 + Baseline!B$56*Baseline!B$69/Baseline!B$76)</f>
        <v>0.00000001439282485</v>
      </c>
      <c r="M52" s="43">
        <f>Baseline!B$33 * (C52 * Baseline!B$58*Baseline!B$66/Baseline!B$73 + Baseline!B$59*Baseline!B$52/Baseline!B$74 + Baseline!B$68*Baseline!B$53/Baseline!B$75 + Baseline!B$60*Baseline!B$54/Baseline!B$76)</f>
        <v>0.0000001669562695</v>
      </c>
      <c r="N52" s="45">
        <f>Baseline!B$33 * (C52 * Baseline!B$58*Baseline!B$57/Baseline!B$73 + Baseline!B$59*Baseline!B$67/Baseline!B$74 + Baseline!B$68*Baseline!B$55/Baseline!B$75 + Baseline!B$60*Baseline!B$56/Baseline!B$76)</f>
        <v>0.0000000137416497</v>
      </c>
      <c r="O52" s="45">
        <f>Baseline!B$33 * (C52 * Baseline!B$58*Baseline!B$58/Baseline!B$73 + Baseline!B$59*Baseline!B$59/Baseline!B$74 + Baseline!B$68*Baseline!B$68/Baseline!B$75 + Baseline!B$60*Baseline!B$60/Baseline!B$76)</f>
        <v>0.000001324389608</v>
      </c>
      <c r="P52" s="43">
        <f>Baseline!B$33 * (C52 * Baseline!B$58*Baseline!B$61/Baseline!B$73 + Baseline!B$59*Baseline!B$62/Baseline!B$74 + Baseline!B$68*Baseline!B$63/Baseline!B$75 + Baseline!B$60*Baseline!B$69/Baseline!B$76)</f>
        <v>0.000000001646875406</v>
      </c>
      <c r="Q52" s="43">
        <f>Baseline!B$33 * (C52 * Baseline!B$61*Baseline!B$66/Baseline!B$73 + Baseline!B$62*Baseline!B$52/Baseline!B$74 + Baseline!B$63*Baseline!B$53/Baseline!B$75 + Baseline!B$69*Baseline!B$54/Baseline!B$76)</f>
        <v>0.000000003233690648</v>
      </c>
      <c r="R52" s="43">
        <f>Baseline!B$33 * (C52 * Baseline!B$61*Baseline!B$57/Baseline!B$73 + Baseline!B$62*Baseline!B$67/Baseline!B$74 + Baseline!B$63*Baseline!B$55/Baseline!B$75 + Baseline!B$69*Baseline!B$56/Baseline!B$76)</f>
        <v>0.00000001439282485</v>
      </c>
      <c r="S52" s="43">
        <f>Baseline!B$33 * (C52 * Baseline!B$61*Baseline!B$58/Baseline!B$73 + Baseline!B$62*Baseline!B$59/Baseline!B$74 + Baseline!B$63*Baseline!B$68/Baseline!B$75 + Baseline!B$69*Baseline!B$60/Baseline!B$76)</f>
        <v>0.000000001646875406</v>
      </c>
      <c r="T52" s="43">
        <f>Baseline!B$33 * (C52 * Baseline!B$61*Baseline!B$61/Baseline!B$73 + Baseline!B$62*Baseline!B$62/Baseline!B$74 + Baseline!B$63*Baseline!B$63/Baseline!B$75 + Baseline!B$69*Baseline!B$69/Baseline!B$76)</f>
        <v>0.00000009854653845</v>
      </c>
      <c r="U52" s="41"/>
      <c r="V52" s="43">
        <f>E52 * ( Baseline!B$87 * Baseline!B$7 )</f>
        <v>0.1531278616</v>
      </c>
      <c r="W52" s="43">
        <f>F52 * ( Baseline!D$87 * Baseline!B$11 )</f>
        <v>0.003674513668</v>
      </c>
      <c r="X52" s="43">
        <f>G52 * ( Baseline!F$87 * Baseline!B$16 )</f>
        <v>0.005799187607</v>
      </c>
      <c r="Y52" s="43">
        <f>H52 * ( Baseline!H$87 * Baseline!B$18 )</f>
        <v>0.001137203201</v>
      </c>
      <c r="Z52" s="51">
        <f t="shared" si="1"/>
        <v>0.1637387661</v>
      </c>
      <c r="AA52" s="43">
        <f>I52 * ( Baseline!B$87 * Baseline!B$7 )</f>
        <v>0.002067469684</v>
      </c>
      <c r="AB52" s="45">
        <f>J52 * ( Baseline!D$87 * Baseline!B$11 )</f>
        <v>0.03253635808</v>
      </c>
      <c r="AC52" s="45">
        <f>K52 * ( Baseline!F$87 * Baseline!B$16 )</f>
        <v>0.0004773130406</v>
      </c>
      <c r="AD52" s="45">
        <f>L52 * ( Baseline!F$87 * Baseline!B$16 )</f>
        <v>0.0004999314595</v>
      </c>
      <c r="AE52" s="51">
        <f t="shared" si="2"/>
        <v>0.03558107227</v>
      </c>
      <c r="AF52" s="51">
        <f>M52 * ( Baseline!B$87 * Baseline!B$7 )</f>
        <v>0.001732839121</v>
      </c>
      <c r="AG52" s="51">
        <f>N52 * ( Baseline!D$87 * Baseline!B$11 )</f>
        <v>0.0002534866561</v>
      </c>
      <c r="AH52" s="51">
        <f>O52 * ( Baseline!F$87 * Baseline!B$16 )</f>
        <v>0.04600236833</v>
      </c>
      <c r="AI52" s="51">
        <f>P52 * ( Baseline!H$87 * Baseline!B$18 )</f>
        <v>0.0005791623834</v>
      </c>
      <c r="AJ52" s="51">
        <f t="shared" si="3"/>
        <v>0.04856785649</v>
      </c>
      <c r="AK52" s="51">
        <f>Q52 * ( Baseline!B$87 * Baseline!B$7 )</f>
        <v>0.00003356247523</v>
      </c>
      <c r="AL52" s="51">
        <f>R52 * ( Baseline!D$87 * Baseline!B$11 )</f>
        <v>0.0002654986207</v>
      </c>
      <c r="AM52" s="51">
        <f>S52 * ( Baseline!F$87 * Baseline!B$16 )</f>
        <v>0.0000572038383</v>
      </c>
      <c r="AN52" s="51">
        <f>T52 * ( Baseline!H$87 * Baseline!B$18 )</f>
        <v>0.03465620283</v>
      </c>
      <c r="AO52" s="51">
        <f t="shared" si="4"/>
        <v>0.03501246776</v>
      </c>
      <c r="AP52" s="61"/>
      <c r="AQ52" s="51">
        <f>V52 * ( (1-Baseline!B$88-Baseline!B$87) + (1-B52)*Baseline!B$88 )</f>
        <v>0.082297175</v>
      </c>
      <c r="AR52" s="51">
        <f>W52 * ( (1-Baseline!B$88-Baseline!B$87) + (1-B52)*Baseline!B$88 )</f>
        <v>0.001974833914</v>
      </c>
      <c r="AS52" s="51">
        <f>X52 * ( (1-Baseline!B$88-Baseline!B$87) + (1-B52)*Baseline!B$88 )</f>
        <v>0.003116720577</v>
      </c>
      <c r="AT52" s="51">
        <f>Y52 * ( (1-Baseline!B$88-Baseline!B$87) + (1-B52)*Baseline!B$88 )</f>
        <v>0.000611179506</v>
      </c>
      <c r="AU52" s="51">
        <f t="shared" si="5"/>
        <v>0.08799990899</v>
      </c>
      <c r="AV52" s="51">
        <f>AA52 * ( (1-Baseline!D$88-Baseline!D$87) + (1-B52)*Baseline!D$88 )</f>
        <v>0.001590570162</v>
      </c>
      <c r="AW52" s="51">
        <f>AB52 * ( (1-Baseline!D$88-Baseline!D$87) + (1-B52)*Baseline!D$88 )</f>
        <v>0.02503125474</v>
      </c>
      <c r="AX52" s="51">
        <f>AC52 * ( (1-Baseline!D$88-Baseline!D$87) + (1-B52)*Baseline!D$88 )</f>
        <v>0.000367212098</v>
      </c>
      <c r="AY52" s="51">
        <f>AD52 * ( (1-Baseline!D$88-Baseline!D$87) + (1-B52)*Baseline!D$88 )</f>
        <v>0.0003846131668</v>
      </c>
      <c r="AZ52" s="51">
        <f t="shared" si="6"/>
        <v>0.02737365017</v>
      </c>
      <c r="BA52" s="51">
        <f>AF52 * ( (1-Baseline!F$88-Baseline!F$87) + (1-Baseline!B$36)*Baseline!F$88 )</f>
        <v>0.001247006482</v>
      </c>
      <c r="BB52" s="51">
        <f>AG52 * ( (1-Baseline!F$88-Baseline!F$87) + (1-Baseline!B$36)*Baseline!F$88 )</f>
        <v>0.0001824171093</v>
      </c>
      <c r="BC52" s="51">
        <f>AH52 * ( (1-Baseline!F$88-Baseline!F$87) + (1-Baseline!B$36)*Baseline!F$88 )</f>
        <v>0.03310477633</v>
      </c>
      <c r="BD52" s="51">
        <f>AI52 * ( (1-Baseline!F$88-Baseline!F$87) + (1-Baseline!B$36)*Baseline!F$88 )</f>
        <v>0.0004167837843</v>
      </c>
      <c r="BE52" s="51">
        <f t="shared" si="7"/>
        <v>0.0349509837</v>
      </c>
      <c r="BF52" s="51">
        <f>AK52 * ( (1-Baseline!H$88-Baseline!H$87) + (1-Baseline!B$36)*Baseline!H$88 )</f>
        <v>0.00002659222038</v>
      </c>
      <c r="BG52" s="51">
        <f>AL52 * ( (1-Baseline!H$88-Baseline!H$87) + (1-Baseline!B$36)*Baseline!H$88 )</f>
        <v>0.0002103598672</v>
      </c>
      <c r="BH52" s="51">
        <f>AM52 * ( (1-Baseline!H$88-Baseline!H$87) + (1-Baseline!B$36)*Baseline!H$88 )</f>
        <v>0.00004532374516</v>
      </c>
      <c r="BI52" s="51">
        <f>AN52 * ( (1-Baseline!H$88-Baseline!H$87) + (1-Baseline!B$36)*Baseline!H$88 )</f>
        <v>0.02745880262</v>
      </c>
      <c r="BJ52" s="51">
        <f t="shared" si="8"/>
        <v>0.02774107846</v>
      </c>
      <c r="BK52" s="61"/>
      <c r="BL52" s="51">
        <f t="shared" si="19"/>
        <v>0.9351961376</v>
      </c>
      <c r="BM52" s="51">
        <f t="shared" si="20"/>
        <v>0.02244131769</v>
      </c>
      <c r="BN52" s="51">
        <f t="shared" si="21"/>
        <v>0.03541731591</v>
      </c>
      <c r="BO52" s="51">
        <f t="shared" si="22"/>
        <v>0.006945228841</v>
      </c>
      <c r="BP52" s="51">
        <f t="shared" si="9"/>
        <v>1</v>
      </c>
      <c r="BQ52" s="51">
        <f t="shared" si="23"/>
        <v>0.05810588475</v>
      </c>
      <c r="BR52" s="51">
        <f t="shared" si="24"/>
        <v>0.9144288244</v>
      </c>
      <c r="BS52" s="51">
        <f t="shared" si="25"/>
        <v>0.01341480203</v>
      </c>
      <c r="BT52" s="51">
        <f t="shared" si="26"/>
        <v>0.01405048886</v>
      </c>
      <c r="BU52" s="51">
        <f t="shared" si="10"/>
        <v>1</v>
      </c>
      <c r="BV52" s="51">
        <f t="shared" si="27"/>
        <v>0.03567872346</v>
      </c>
      <c r="BW52" s="51">
        <f t="shared" si="28"/>
        <v>0.005219226756</v>
      </c>
      <c r="BX52" s="51">
        <f t="shared" si="29"/>
        <v>0.9471772414</v>
      </c>
      <c r="BY52" s="51">
        <f t="shared" si="30"/>
        <v>0.01192480841</v>
      </c>
      <c r="BZ52" s="51">
        <f t="shared" si="11"/>
        <v>1</v>
      </c>
      <c r="CA52" s="51">
        <f t="shared" si="31"/>
        <v>0.0009585863945</v>
      </c>
      <c r="CB52" s="51">
        <f t="shared" si="32"/>
        <v>0.007582973658</v>
      </c>
      <c r="CC52" s="51">
        <f t="shared" si="33"/>
        <v>0.00163381338</v>
      </c>
      <c r="CD52" s="51">
        <f t="shared" si="34"/>
        <v>0.9898246266</v>
      </c>
      <c r="CE52" s="51">
        <f t="shared" si="12"/>
        <v>1</v>
      </c>
      <c r="CF52" s="61"/>
      <c r="CG52" s="51">
        <f t="shared" si="35"/>
        <v>0.9351961376</v>
      </c>
      <c r="CH52" s="51">
        <f t="shared" si="36"/>
        <v>0.02244131769</v>
      </c>
      <c r="CI52" s="51">
        <f t="shared" si="37"/>
        <v>0.03541731591</v>
      </c>
      <c r="CJ52" s="51">
        <f t="shared" si="38"/>
        <v>0.006945228841</v>
      </c>
      <c r="CK52" s="51">
        <f t="shared" si="13"/>
        <v>1</v>
      </c>
      <c r="CL52" s="51">
        <f t="shared" si="39"/>
        <v>0.05810588475</v>
      </c>
      <c r="CM52" s="51">
        <f t="shared" si="40"/>
        <v>0.9144288244</v>
      </c>
      <c r="CN52" s="51">
        <f t="shared" si="41"/>
        <v>0.01341480203</v>
      </c>
      <c r="CO52" s="51">
        <f t="shared" si="42"/>
        <v>0.01405048886</v>
      </c>
      <c r="CP52" s="51">
        <f t="shared" si="14"/>
        <v>1</v>
      </c>
      <c r="CQ52" s="51">
        <f t="shared" si="43"/>
        <v>0.03567872346</v>
      </c>
      <c r="CR52" s="51">
        <f t="shared" si="44"/>
        <v>0.005219226756</v>
      </c>
      <c r="CS52" s="51">
        <f t="shared" si="45"/>
        <v>0.9471772414</v>
      </c>
      <c r="CT52" s="51">
        <f t="shared" si="46"/>
        <v>0.01192480841</v>
      </c>
      <c r="CU52" s="51">
        <f t="shared" si="15"/>
        <v>1</v>
      </c>
      <c r="CV52" s="51">
        <f t="shared" si="47"/>
        <v>0.0009585863945</v>
      </c>
      <c r="CW52" s="51">
        <f t="shared" si="48"/>
        <v>0.007582973658</v>
      </c>
      <c r="CX52" s="51">
        <f t="shared" si="49"/>
        <v>0.00163381338</v>
      </c>
      <c r="CY52" s="51">
        <f t="shared" si="50"/>
        <v>0.9898246266</v>
      </c>
      <c r="CZ52" s="51">
        <f t="shared" si="16"/>
        <v>1</v>
      </c>
      <c r="DA52" s="61"/>
      <c r="DB52" s="51">
        <f>(AQ52*Baseline!B$7 + AV52*Baseline!B$11 + BA52*Baseline!B$16 + BF52*Baseline!B$18)</f>
        <v>48720.58159</v>
      </c>
      <c r="DC52" s="51">
        <f>(AR52*Baseline!B$7 + AW52*Baseline!B$11 + BB52*Baseline!B$16 + BG52*Baseline!B$18)</f>
        <v>64882.35388</v>
      </c>
      <c r="DD52" s="51">
        <f>(AS52*Baseline!B$7 + AX52*Baseline!B$11 + BC52*Baseline!B$16 + BH52*Baseline!B$18)</f>
        <v>115281.8175</v>
      </c>
      <c r="DE52" s="51">
        <f>(AT52*Baseline!B$7 + AY52*Baseline!B$11 + BD52*Baseline!B$16 + BI52*Baseline!B$18)</f>
        <v>1259878.529</v>
      </c>
      <c r="DF52" s="51">
        <f t="shared" si="17"/>
        <v>1488763.282</v>
      </c>
      <c r="DG52" s="61"/>
      <c r="DH52" s="51">
        <f t="shared" si="51"/>
        <v>0.0327255395</v>
      </c>
      <c r="DI52" s="51">
        <f t="shared" si="52"/>
        <v>0.04358137701</v>
      </c>
      <c r="DJ52" s="51">
        <f t="shared" si="53"/>
        <v>0.077434619</v>
      </c>
      <c r="DK52" s="51">
        <f t="shared" si="54"/>
        <v>0.8462584645</v>
      </c>
      <c r="DL52" s="51">
        <f t="shared" si="18"/>
        <v>1</v>
      </c>
      <c r="DM52" s="61"/>
      <c r="DN52" s="51">
        <f>DH52 / (Baseline!B$7/Baseline!B$17)</f>
        <v>3.493236095</v>
      </c>
      <c r="DO52" s="51">
        <f>DI52 / (Baseline!B$11/Baseline!B$17)</f>
        <v>1.0520753</v>
      </c>
      <c r="DP52" s="51">
        <f>DJ52 / (Baseline!B$16/Baseline!B$17)</f>
        <v>1.196598876</v>
      </c>
      <c r="DQ52" s="51">
        <f>DK52 / (Baseline!B$18/Baseline!B$17)</f>
        <v>0.9567699036</v>
      </c>
      <c r="DR52" s="79"/>
      <c r="DS52" s="51">
        <f>(AU52*Baseline!B$34)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0.0257295176</v>
      </c>
      <c r="DT52" s="51">
        <f>(AZ52*Baseline!B$34) + (Baseline!D$88*(1-Baseline!D$89)*Baseline!B$35) + (Baseline!D$88*Baseline!D$89*((1-Baseline!D$90)*Baseline!B$40 + Baseline!D$90*Baseline!B$41))</f>
        <v>0.01051961553</v>
      </c>
      <c r="DU52" s="51">
        <f>(BE52*Baseline!B$34) + (Baseline!F$88*(1-Baseline!F$89)*Baseline!B$35) + (Baseline!F$88*Baseline!F$89*((1-Baseline!F$90)*Baseline!B$40 + Baseline!F$90*Baseline!B$41))</f>
        <v>0.01297328756</v>
      </c>
      <c r="DV52" s="51">
        <f>(BJ52*Baseline!B$34) + (Baseline!H$88*(1-Baseline!H$89)*Baseline!B$35) + (Baseline!H$88*Baseline!H$89*((1-Baseline!H$90)*Baseline!B$40 + Baseline!H$90*Baseline!B$41))</f>
        <v>0.009306161768</v>
      </c>
      <c r="DW52" s="51">
        <f>( DS52*Baseline!B$7 + DT52*Baseline!B$11 + DU52*Baseline!B$16 + DV52*Baseline!B$18 ) / Baseline!B$17</f>
        <v>0.009747594367</v>
      </c>
    </row>
    <row r="53">
      <c r="A53" s="4" t="s">
        <v>56</v>
      </c>
      <c r="B53" s="45">
        <f>MIN( MAX( NORMINV( MCrands!B53, (B$5+B$4)/2, (B$5-B$4)/3.29 ), 0 ), 1 )</f>
        <v>0.3905175628</v>
      </c>
      <c r="C53" s="45">
        <f>MAX( NORMINV( MCrands!C53, (C$5+C$4)/2, (C$5-C$4)/3.29 ), 0 )</f>
        <v>2.827831323</v>
      </c>
      <c r="D53" s="41"/>
      <c r="E53" s="43">
        <f>Baseline!B$33 * (C53 * Baseline!B$66*Baseline!B$66/Baseline!B$73 + Baseline!B$52*Baseline!B$52/Baseline!B$74 + Baseline!B$53*Baseline!B$53/Baseline!B$75 + Baseline!B$54*Baseline!B$54/Baseline!B$76)</f>
        <v>0.00002006235788</v>
      </c>
      <c r="F53" s="43">
        <f>Baseline!B$33 * (C53 * Baseline!B$66*Baseline!B$57/Baseline!B$73 + Baseline!B$52*Baseline!B$67/Baseline!B$74 + Baseline!B$53*Baseline!B$55/Baseline!B$75 + Baseline!B$54*Baseline!B$56/Baseline!B$76)</f>
        <v>0.0000002000356086</v>
      </c>
      <c r="G53" s="45">
        <f>Baseline!B$33 * (C53 * Baseline!B$66*Baseline!B$58/Baseline!B$73 + Baseline!B$52*Baseline!B$59/Baseline!B$74 + Baseline!B$53*Baseline!B$68/Baseline!B$75 + Baseline!B$54*Baseline!B$60/Baseline!B$76)</f>
        <v>0.0000001690168965</v>
      </c>
      <c r="H53" s="43">
        <f>Baseline!B$33 * (C53 * Baseline!B$66*Baseline!B$61/Baseline!B$73 + Baseline!B$52*Baseline!B$62/Baseline!B$74 + Baseline!B$53*Baseline!B$63/Baseline!B$75 + Baseline!B$54*Baseline!B$69/Baseline!B$76)</f>
        <v>0.000000003439753351</v>
      </c>
      <c r="I53" s="43">
        <f>Baseline!B$33 * (C53 * Baseline!B$57*Baseline!B$66/Baseline!B$73 + Baseline!B$67*Baseline!B$52/Baseline!B$74 + Baseline!B$55*Baseline!B$53/Baseline!B$75 + Baseline!B$56*Baseline!B$54/Baseline!B$76)</f>
        <v>0.0000002000356086</v>
      </c>
      <c r="J53" s="45">
        <f>Baseline!B$33 * (C53 * Baseline!B$57*Baseline!B$57/Baseline!B$73 + Baseline!B$67*Baseline!B$67/Baseline!B$74 + Baseline!B$55*Baseline!B$55/Baseline!B$75 + Baseline!B$56*Baseline!B$56/Baseline!B$76)</f>
        <v>0.000001763813826</v>
      </c>
      <c r="K53" s="43">
        <f>Baseline!B$33 * (C53 * Baseline!B$57*Baseline!B$58/Baseline!B$73 + Baseline!B$67*Baseline!B$59/Baseline!B$74 + Baseline!B$55*Baseline!B$68/Baseline!B$75 + Baseline!B$56*Baseline!B$60/Baseline!B$76)</f>
        <v>0.00000001374197506</v>
      </c>
      <c r="L53" s="45">
        <f>Baseline!B$33 * (C53 * Baseline!B$57*Baseline!B$61/Baseline!B$73 + Baseline!B$67*Baseline!B$62/Baseline!B$74 + Baseline!B$55*Baseline!B$63/Baseline!B$75 + Baseline!B$56*Baseline!B$69/Baseline!B$76)</f>
        <v>0.00000001439285738</v>
      </c>
      <c r="M53" s="43">
        <f>Baseline!B$33 * (C53 * Baseline!B$58*Baseline!B$66/Baseline!B$73 + Baseline!B$59*Baseline!B$52/Baseline!B$74 + Baseline!B$68*Baseline!B$53/Baseline!B$75 + Baseline!B$60*Baseline!B$54/Baseline!B$76)</f>
        <v>0.0000001690168965</v>
      </c>
      <c r="N53" s="45">
        <f>Baseline!B$33 * (C53 * Baseline!B$58*Baseline!B$57/Baseline!B$73 + Baseline!B$59*Baseline!B$67/Baseline!B$74 + Baseline!B$68*Baseline!B$55/Baseline!B$75 + Baseline!B$60*Baseline!B$56/Baseline!B$76)</f>
        <v>0.00000001374197506</v>
      </c>
      <c r="O53" s="45">
        <f>Baseline!B$33 * (C53 * Baseline!B$58*Baseline!B$58/Baseline!B$73 + Baseline!B$59*Baseline!B$59/Baseline!B$74 + Baseline!B$68*Baseline!B$68/Baseline!B$75 + Baseline!B$60*Baseline!B$60/Baseline!B$76)</f>
        <v>0.000001324390408</v>
      </c>
      <c r="P53" s="43">
        <f>Baseline!B$33 * (C53 * Baseline!B$58*Baseline!B$61/Baseline!B$73 + Baseline!B$59*Baseline!B$62/Baseline!B$74 + Baseline!B$68*Baseline!B$63/Baseline!B$75 + Baseline!B$60*Baseline!B$69/Baseline!B$76)</f>
        <v>0.00000000164695539</v>
      </c>
      <c r="Q53" s="43">
        <f>Baseline!B$33 * (C53 * Baseline!B$61*Baseline!B$66/Baseline!B$73 + Baseline!B$62*Baseline!B$52/Baseline!B$74 + Baseline!B$63*Baseline!B$53/Baseline!B$75 + Baseline!B$69*Baseline!B$54/Baseline!B$76)</f>
        <v>0.000000003439753351</v>
      </c>
      <c r="R53" s="43">
        <f>Baseline!B$33 * (C53 * Baseline!B$61*Baseline!B$57/Baseline!B$73 + Baseline!B$62*Baseline!B$67/Baseline!B$74 + Baseline!B$63*Baseline!B$55/Baseline!B$75 + Baseline!B$69*Baseline!B$56/Baseline!B$76)</f>
        <v>0.00000001439285738</v>
      </c>
      <c r="S53" s="43">
        <f>Baseline!B$33 * (C53 * Baseline!B$61*Baseline!B$58/Baseline!B$73 + Baseline!B$62*Baseline!B$59/Baseline!B$74 + Baseline!B$63*Baseline!B$68/Baseline!B$75 + Baseline!B$69*Baseline!B$60/Baseline!B$76)</f>
        <v>0.00000000164695539</v>
      </c>
      <c r="T53" s="43">
        <f>Baseline!B$33 * (C53 * Baseline!B$61*Baseline!B$61/Baseline!B$73 + Baseline!B$62*Baseline!B$62/Baseline!B$74 + Baseline!B$63*Baseline!B$63/Baseline!B$75 + Baseline!B$69*Baseline!B$69/Baseline!B$76)</f>
        <v>0.00000009854654645</v>
      </c>
      <c r="U53" s="41"/>
      <c r="V53" s="43">
        <f>E53 * ( Baseline!B$87 * Baseline!B$7 )</f>
        <v>0.2082272124</v>
      </c>
      <c r="W53" s="43">
        <f>F53 * ( Baseline!D$87 * Baseline!B$11 )</f>
        <v>0.003689975995</v>
      </c>
      <c r="X53" s="43">
        <f>G53 * ( Baseline!F$87 * Baseline!B$16 )</f>
        <v>0.005870763013</v>
      </c>
      <c r="Y53" s="43">
        <f>H53 * ( Baseline!H$87 * Baseline!B$18 )</f>
        <v>0.001209669986</v>
      </c>
      <c r="Z53" s="51">
        <f t="shared" si="1"/>
        <v>0.2189976214</v>
      </c>
      <c r="AA53" s="43">
        <f>I53 * ( Baseline!B$87 * Baseline!B$7 )</f>
        <v>0.002076169582</v>
      </c>
      <c r="AB53" s="45">
        <f>J53 * ( Baseline!D$87 * Baseline!B$11 )</f>
        <v>0.03253636052</v>
      </c>
      <c r="AC53" s="45">
        <f>K53 * ( Baseline!F$87 * Baseline!B$16 )</f>
        <v>0.000477324342</v>
      </c>
      <c r="AD53" s="45">
        <f>L53 * ( Baseline!F$87 * Baseline!B$16 )</f>
        <v>0.0004999325897</v>
      </c>
      <c r="AE53" s="51">
        <f t="shared" si="2"/>
        <v>0.03558978704</v>
      </c>
      <c r="AF53" s="51">
        <f>M53 * ( Baseline!B$87 * Baseline!B$7 )</f>
        <v>0.001754226369</v>
      </c>
      <c r="AG53" s="51">
        <f>N53 * ( Baseline!D$87 * Baseline!B$11 )</f>
        <v>0.0002534926579</v>
      </c>
      <c r="AH53" s="51">
        <f>O53 * ( Baseline!F$87 * Baseline!B$16 )</f>
        <v>0.04600239612</v>
      </c>
      <c r="AI53" s="51">
        <f>P53 * ( Baseline!H$87 * Baseline!B$18 )</f>
        <v>0.0005791905119</v>
      </c>
      <c r="AJ53" s="51">
        <f t="shared" si="3"/>
        <v>0.04858930565</v>
      </c>
      <c r="AK53" s="51">
        <f>Q53 * ( Baseline!B$87 * Baseline!B$7 )</f>
        <v>0.00003570120003</v>
      </c>
      <c r="AL53" s="51">
        <f>R53 * ( Baseline!D$87 * Baseline!B$11 )</f>
        <v>0.0002654992209</v>
      </c>
      <c r="AM53" s="51">
        <f>S53 * ( Baseline!F$87 * Baseline!B$16 )</f>
        <v>0.00005720661655</v>
      </c>
      <c r="AN53" s="51">
        <f>T53 * ( Baseline!H$87 * Baseline!B$18 )</f>
        <v>0.03465620564</v>
      </c>
      <c r="AO53" s="51">
        <f t="shared" si="4"/>
        <v>0.03501461268</v>
      </c>
      <c r="AP53" s="61"/>
      <c r="AQ53" s="51">
        <f>V53 * ( (1-Baseline!B$88-Baseline!B$87) + (1-B53)*Baseline!B$88 )</f>
        <v>0.1313995688</v>
      </c>
      <c r="AR53" s="51">
        <f>W53 * ( (1-Baseline!B$88-Baseline!B$87) + (1-B53)*Baseline!B$88 )</f>
        <v>0.002328520124</v>
      </c>
      <c r="AS53" s="51">
        <f>X53 * ( (1-Baseline!B$88-Baseline!B$87) + (1-B53)*Baseline!B$88 )</f>
        <v>0.003704682588</v>
      </c>
      <c r="AT53" s="51">
        <f>Y53 * ( (1-Baseline!B$88-Baseline!B$87) + (1-B53)*Baseline!B$88 )</f>
        <v>0.000763349385</v>
      </c>
      <c r="AU53" s="51">
        <f t="shared" si="5"/>
        <v>0.1381961209</v>
      </c>
      <c r="AV53" s="51">
        <f>AA53 * ( (1-Baseline!D$88-Baseline!D$87) + (1-B53)*Baseline!D$88 )</f>
        <v>0.001695081455</v>
      </c>
      <c r="AW53" s="51">
        <f>AB53 * ( (1-Baseline!D$88-Baseline!D$87) + (1-B53)*Baseline!D$88 )</f>
        <v>0.02656419871</v>
      </c>
      <c r="AX53" s="51">
        <f>AC53 * ( (1-Baseline!D$88-Baseline!D$87) + (1-B53)*Baseline!D$88 )</f>
        <v>0.0003897098036</v>
      </c>
      <c r="AY53" s="51">
        <f>AD53 * ( (1-Baseline!D$88-Baseline!D$87) + (1-B53)*Baseline!D$88 )</f>
        <v>0.000408168229</v>
      </c>
      <c r="AZ53" s="51">
        <f t="shared" si="6"/>
        <v>0.0290571582</v>
      </c>
      <c r="BA53" s="51">
        <f>AF53 * ( (1-Baseline!F$88-Baseline!F$87) + (1-Baseline!B$36)*Baseline!F$88 )</f>
        <v>0.00126239743</v>
      </c>
      <c r="BB53" s="51">
        <f>AG53 * ( (1-Baseline!F$88-Baseline!F$87) + (1-Baseline!B$36)*Baseline!F$88 )</f>
        <v>0.0001824214284</v>
      </c>
      <c r="BC53" s="51">
        <f>AH53 * ( (1-Baseline!F$88-Baseline!F$87) + (1-Baseline!B$36)*Baseline!F$88 )</f>
        <v>0.03310479632</v>
      </c>
      <c r="BD53" s="51">
        <f>AI53 * ( (1-Baseline!F$88-Baseline!F$87) + (1-Baseline!B$36)*Baseline!F$88 )</f>
        <v>0.0004168040265</v>
      </c>
      <c r="BE53" s="51">
        <f t="shared" si="7"/>
        <v>0.03496641921</v>
      </c>
      <c r="BF53" s="51">
        <f>AK53 * ( (1-Baseline!H$88-Baseline!H$87) + (1-Baseline!B$36)*Baseline!H$88 )</f>
        <v>0.00002828677481</v>
      </c>
      <c r="BG53" s="51">
        <f>AL53 * ( (1-Baseline!H$88-Baseline!H$87) + (1-Baseline!B$36)*Baseline!H$88 )</f>
        <v>0.0002103603427</v>
      </c>
      <c r="BH53" s="51">
        <f>AM53 * ( (1-Baseline!H$88-Baseline!H$87) + (1-Baseline!B$36)*Baseline!H$88 )</f>
        <v>0.00004532594643</v>
      </c>
      <c r="BI53" s="51">
        <f>AN53 * ( (1-Baseline!H$88-Baseline!H$87) + (1-Baseline!B$36)*Baseline!H$88 )</f>
        <v>0.02745880485</v>
      </c>
      <c r="BJ53" s="51">
        <f t="shared" si="8"/>
        <v>0.02774277792</v>
      </c>
      <c r="BK53" s="61"/>
      <c r="BL53" s="51">
        <f t="shared" si="19"/>
        <v>0.9508195161</v>
      </c>
      <c r="BM53" s="51">
        <f t="shared" si="20"/>
        <v>0.01684938846</v>
      </c>
      <c r="BN53" s="51">
        <f t="shared" si="21"/>
        <v>0.0268074282</v>
      </c>
      <c r="BO53" s="51">
        <f t="shared" si="22"/>
        <v>0.005523667236</v>
      </c>
      <c r="BP53" s="51">
        <f t="shared" si="9"/>
        <v>1</v>
      </c>
      <c r="BQ53" s="51">
        <f t="shared" si="23"/>
        <v>0.0583361058</v>
      </c>
      <c r="BR53" s="51">
        <f t="shared" si="24"/>
        <v>0.9142049794</v>
      </c>
      <c r="BS53" s="51">
        <f t="shared" si="25"/>
        <v>0.01341183474</v>
      </c>
      <c r="BT53" s="51">
        <f t="shared" si="26"/>
        <v>0.01404708011</v>
      </c>
      <c r="BU53" s="51">
        <f t="shared" si="10"/>
        <v>1</v>
      </c>
      <c r="BV53" s="51">
        <f t="shared" si="27"/>
        <v>0.03610313721</v>
      </c>
      <c r="BW53" s="51">
        <f t="shared" si="28"/>
        <v>0.005217046313</v>
      </c>
      <c r="BX53" s="51">
        <f t="shared" si="29"/>
        <v>0.9467596932</v>
      </c>
      <c r="BY53" s="51">
        <f t="shared" si="30"/>
        <v>0.01192012325</v>
      </c>
      <c r="BZ53" s="51">
        <f t="shared" si="11"/>
        <v>1</v>
      </c>
      <c r="CA53" s="51">
        <f t="shared" si="31"/>
        <v>0.001019608595</v>
      </c>
      <c r="CB53" s="51">
        <f t="shared" si="32"/>
        <v>0.007582526283</v>
      </c>
      <c r="CC53" s="51">
        <f t="shared" si="33"/>
        <v>0.001633792642</v>
      </c>
      <c r="CD53" s="51">
        <f t="shared" si="34"/>
        <v>0.9897640725</v>
      </c>
      <c r="CE53" s="51">
        <f t="shared" si="12"/>
        <v>1</v>
      </c>
      <c r="CF53" s="61"/>
      <c r="CG53" s="51">
        <f t="shared" si="35"/>
        <v>0.9508195161</v>
      </c>
      <c r="CH53" s="51">
        <f t="shared" si="36"/>
        <v>0.01684938846</v>
      </c>
      <c r="CI53" s="51">
        <f t="shared" si="37"/>
        <v>0.0268074282</v>
      </c>
      <c r="CJ53" s="51">
        <f t="shared" si="38"/>
        <v>0.005523667236</v>
      </c>
      <c r="CK53" s="51">
        <f t="shared" si="13"/>
        <v>1</v>
      </c>
      <c r="CL53" s="51">
        <f t="shared" si="39"/>
        <v>0.0583361058</v>
      </c>
      <c r="CM53" s="51">
        <f t="shared" si="40"/>
        <v>0.9142049794</v>
      </c>
      <c r="CN53" s="51">
        <f t="shared" si="41"/>
        <v>0.01341183474</v>
      </c>
      <c r="CO53" s="51">
        <f t="shared" si="42"/>
        <v>0.01404708011</v>
      </c>
      <c r="CP53" s="51">
        <f t="shared" si="14"/>
        <v>1</v>
      </c>
      <c r="CQ53" s="51">
        <f t="shared" si="43"/>
        <v>0.03610313721</v>
      </c>
      <c r="CR53" s="51">
        <f t="shared" si="44"/>
        <v>0.005217046313</v>
      </c>
      <c r="CS53" s="51">
        <f t="shared" si="45"/>
        <v>0.9467596932</v>
      </c>
      <c r="CT53" s="51">
        <f t="shared" si="46"/>
        <v>0.01192012325</v>
      </c>
      <c r="CU53" s="51">
        <f t="shared" si="15"/>
        <v>1</v>
      </c>
      <c r="CV53" s="51">
        <f t="shared" si="47"/>
        <v>0.001019608595</v>
      </c>
      <c r="CW53" s="51">
        <f t="shared" si="48"/>
        <v>0.007582526283</v>
      </c>
      <c r="CX53" s="51">
        <f t="shared" si="49"/>
        <v>0.001633792642</v>
      </c>
      <c r="CY53" s="51">
        <f t="shared" si="50"/>
        <v>0.9897640725</v>
      </c>
      <c r="CZ53" s="51">
        <f t="shared" si="16"/>
        <v>1</v>
      </c>
      <c r="DA53" s="61"/>
      <c r="DB53" s="51">
        <f>(AQ53*Baseline!B$7 + AV53*Baseline!B$11 + BA53*Baseline!B$16 + BF53*Baseline!B$18)</f>
        <v>72888.53031</v>
      </c>
      <c r="DC53" s="51">
        <f>(AR53*Baseline!B$7 + AW53*Baseline!B$11 + BB53*Baseline!B$16 + BG53*Baseline!B$18)</f>
        <v>68341.40905</v>
      </c>
      <c r="DD53" s="51">
        <f>(AS53*Baseline!B$7 + AX53*Baseline!B$11 + BC53*Baseline!B$16 + BH53*Baseline!B$18)</f>
        <v>115615.3944</v>
      </c>
      <c r="DE53" s="51">
        <f>(AT53*Baseline!B$7 + AY53*Baseline!B$11 + BD53*Baseline!B$16 + BI53*Baseline!B$18)</f>
        <v>1260003.016</v>
      </c>
      <c r="DF53" s="51">
        <f t="shared" si="17"/>
        <v>1516848.35</v>
      </c>
      <c r="DG53" s="61"/>
      <c r="DH53" s="51">
        <f t="shared" si="51"/>
        <v>0.04805261535</v>
      </c>
      <c r="DI53" s="51">
        <f t="shared" si="52"/>
        <v>0.04505487252</v>
      </c>
      <c r="DJ53" s="51">
        <f t="shared" si="53"/>
        <v>0.0762207998</v>
      </c>
      <c r="DK53" s="51">
        <f t="shared" si="54"/>
        <v>0.8306717123</v>
      </c>
      <c r="DL53" s="51">
        <f t="shared" si="18"/>
        <v>1</v>
      </c>
      <c r="DM53" s="61"/>
      <c r="DN53" s="51">
        <f>DH53 / (Baseline!B$7/Baseline!B$17)</f>
        <v>5.129300631</v>
      </c>
      <c r="DO53" s="51">
        <f>DI53 / (Baseline!B$11/Baseline!B$17)</f>
        <v>1.087646187</v>
      </c>
      <c r="DP53" s="51">
        <f>DJ53 / (Baseline!B$16/Baseline!B$17)</f>
        <v>1.177841701</v>
      </c>
      <c r="DQ53" s="51">
        <f>DK53 / (Baseline!B$18/Baseline!B$17)</f>
        <v>0.9391477043</v>
      </c>
      <c r="DR53" s="79"/>
      <c r="DS53" s="51">
        <f>(AU53*Baseline!B$34)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0.03325894938</v>
      </c>
      <c r="DT53" s="51">
        <f>(AZ53*Baseline!B$34) + (Baseline!D$88*(1-Baseline!D$89)*Baseline!B$35) + (Baseline!D$88*Baseline!D$89*((1-Baseline!D$90)*Baseline!B$40 + Baseline!D$90*Baseline!B$41))</f>
        <v>0.01077214173</v>
      </c>
      <c r="DU53" s="51">
        <f>(BE53*Baseline!B$34) + (Baseline!F$88*(1-Baseline!F$89)*Baseline!B$35) + (Baseline!F$88*Baseline!F$89*((1-Baseline!F$90)*Baseline!B$40 + Baseline!F$90*Baseline!B$41))</f>
        <v>0.01297560288</v>
      </c>
      <c r="DV53" s="51">
        <f>(BJ53*Baseline!B$34) + (Baseline!H$88*(1-Baseline!H$89)*Baseline!B$35) + (Baseline!H$88*Baseline!H$89*((1-Baseline!H$90)*Baseline!B$40 + Baseline!H$90*Baseline!B$41))</f>
        <v>0.009306416687</v>
      </c>
      <c r="DW53" s="51">
        <f>( DS53*Baseline!B$7 + DT53*Baseline!B$11 + DU53*Baseline!B$16 + DV53*Baseline!B$18 ) / Baseline!B$17</f>
        <v>0.009828968032</v>
      </c>
    </row>
    <row r="54">
      <c r="A54" s="4" t="s">
        <v>57</v>
      </c>
      <c r="B54" s="45">
        <f>MIN( MAX( NORMINV( MCrands!B54, (B$5+B$4)/2, (B$5-B$4)/3.29 ), 0 ), 1 )</f>
        <v>0.4028887246</v>
      </c>
      <c r="C54" s="45">
        <f>MAX( NORMINV( MCrands!C54, (C$5+C$4)/2, (C$5-C$4)/3.29 ), 0 )</f>
        <v>3.445310723</v>
      </c>
      <c r="D54" s="41"/>
      <c r="E54" s="43">
        <f>Baseline!B$33 * (C54 * Baseline!B$66*Baseline!B$66/Baseline!B$73 + Baseline!B$52*Baseline!B$52/Baseline!B$74 + Baseline!B$53*Baseline!B$53/Baseline!B$75 + Baseline!B$54*Baseline!B$54/Baseline!B$76)</f>
        <v>0.00002443412686</v>
      </c>
      <c r="F54" s="43">
        <f>Baseline!B$33 * (C54 * Baseline!B$66*Baseline!B$57/Baseline!B$73 + Baseline!B$52*Baseline!B$67/Baseline!B$74 + Baseline!B$53*Baseline!B$55/Baseline!B$75 + Baseline!B$54*Baseline!B$56/Baseline!B$76)</f>
        <v>0.0000002007258879</v>
      </c>
      <c r="G54" s="45">
        <f>Baseline!B$33 * (C54 * Baseline!B$66*Baseline!B$58/Baseline!B$73 + Baseline!B$52*Baseline!B$59/Baseline!B$74 + Baseline!B$53*Baseline!B$68/Baseline!B$75 + Baseline!B$54*Baseline!B$60/Baseline!B$76)</f>
        <v>0.0000001707138332</v>
      </c>
      <c r="H54" s="43">
        <f>Baseline!B$33 * (C54 * Baseline!B$66*Baseline!B$61/Baseline!B$73 + Baseline!B$52*Baseline!B$62/Baseline!B$74 + Baseline!B$53*Baseline!B$63/Baseline!B$75 + Baseline!B$54*Baseline!B$69/Baseline!B$76)</f>
        <v>0.000000003609447015</v>
      </c>
      <c r="I54" s="43">
        <f>Baseline!B$33 * (C54 * Baseline!B$57*Baseline!B$66/Baseline!B$73 + Baseline!B$67*Baseline!B$52/Baseline!B$74 + Baseline!B$55*Baseline!B$53/Baseline!B$75 + Baseline!B$56*Baseline!B$54/Baseline!B$76)</f>
        <v>0.0000002007258879</v>
      </c>
      <c r="J54" s="45">
        <f>Baseline!B$33 * (C54 * Baseline!B$57*Baseline!B$57/Baseline!B$73 + Baseline!B$67*Baseline!B$67/Baseline!B$74 + Baseline!B$55*Baseline!B$55/Baseline!B$75 + Baseline!B$56*Baseline!B$56/Baseline!B$76)</f>
        <v>0.000001763813935</v>
      </c>
      <c r="K54" s="43">
        <f>Baseline!B$33 * (C54 * Baseline!B$57*Baseline!B$58/Baseline!B$73 + Baseline!B$67*Baseline!B$59/Baseline!B$74 + Baseline!B$55*Baseline!B$68/Baseline!B$75 + Baseline!B$56*Baseline!B$60/Baseline!B$76)</f>
        <v>0.000000013742243</v>
      </c>
      <c r="L54" s="45">
        <f>Baseline!B$33 * (C54 * Baseline!B$57*Baseline!B$61/Baseline!B$73 + Baseline!B$67*Baseline!B$62/Baseline!B$74 + Baseline!B$55*Baseline!B$63/Baseline!B$75 + Baseline!B$56*Baseline!B$69/Baseline!B$76)</f>
        <v>0.00000001439288418</v>
      </c>
      <c r="M54" s="43">
        <f>Baseline!B$33 * (C54 * Baseline!B$58*Baseline!B$66/Baseline!B$73 + Baseline!B$59*Baseline!B$52/Baseline!B$74 + Baseline!B$68*Baseline!B$53/Baseline!B$75 + Baseline!B$60*Baseline!B$54/Baseline!B$76)</f>
        <v>0.0000001707138332</v>
      </c>
      <c r="N54" s="45">
        <f>Baseline!B$33 * (C54 * Baseline!B$58*Baseline!B$57/Baseline!B$73 + Baseline!B$59*Baseline!B$67/Baseline!B$74 + Baseline!B$68*Baseline!B$55/Baseline!B$75 + Baseline!B$60*Baseline!B$56/Baseline!B$76)</f>
        <v>0.000000013742243</v>
      </c>
      <c r="O54" s="45">
        <f>Baseline!B$33 * (C54 * Baseline!B$58*Baseline!B$58/Baseline!B$73 + Baseline!B$59*Baseline!B$59/Baseline!B$74 + Baseline!B$68*Baseline!B$68/Baseline!B$75 + Baseline!B$60*Baseline!B$60/Baseline!B$76)</f>
        <v>0.000001324391067</v>
      </c>
      <c r="P54" s="43">
        <f>Baseline!B$33 * (C54 * Baseline!B$58*Baseline!B$61/Baseline!B$73 + Baseline!B$59*Baseline!B$62/Baseline!B$74 + Baseline!B$68*Baseline!B$63/Baseline!B$75 + Baseline!B$60*Baseline!B$69/Baseline!B$76)</f>
        <v>0.000000001647021258</v>
      </c>
      <c r="Q54" s="43">
        <f>Baseline!B$33 * (C54 * Baseline!B$61*Baseline!B$66/Baseline!B$73 + Baseline!B$62*Baseline!B$52/Baseline!B$74 + Baseline!B$63*Baseline!B$53/Baseline!B$75 + Baseline!B$69*Baseline!B$54/Baseline!B$76)</f>
        <v>0.000000003609447015</v>
      </c>
      <c r="R54" s="43">
        <f>Baseline!B$33 * (C54 * Baseline!B$61*Baseline!B$57/Baseline!B$73 + Baseline!B$62*Baseline!B$67/Baseline!B$74 + Baseline!B$63*Baseline!B$55/Baseline!B$75 + Baseline!B$69*Baseline!B$56/Baseline!B$76)</f>
        <v>0.00000001439288418</v>
      </c>
      <c r="S54" s="43">
        <f>Baseline!B$33 * (C54 * Baseline!B$61*Baseline!B$58/Baseline!B$73 + Baseline!B$62*Baseline!B$59/Baseline!B$74 + Baseline!B$63*Baseline!B$68/Baseline!B$75 + Baseline!B$69*Baseline!B$60/Baseline!B$76)</f>
        <v>0.000000001647021258</v>
      </c>
      <c r="T54" s="43">
        <f>Baseline!B$33 * (C54 * Baseline!B$61*Baseline!B$61/Baseline!B$73 + Baseline!B$62*Baseline!B$62/Baseline!B$74 + Baseline!B$63*Baseline!B$63/Baseline!B$75 + Baseline!B$69*Baseline!B$69/Baseline!B$76)</f>
        <v>0.00000009854655304</v>
      </c>
      <c r="U54" s="41"/>
      <c r="V54" s="43">
        <f>E54 * ( Baseline!B$87 * Baseline!B$7 )</f>
        <v>0.2536018026</v>
      </c>
      <c r="W54" s="43">
        <f>F54 * ( Baseline!D$87 * Baseline!B$11 )</f>
        <v>0.003702709299</v>
      </c>
      <c r="X54" s="43">
        <f>G54 * ( Baseline!F$87 * Baseline!B$16 )</f>
        <v>0.005929705717</v>
      </c>
      <c r="Y54" s="43">
        <f>H54 * ( Baseline!H$87 * Baseline!B$18 )</f>
        <v>0.001269346745</v>
      </c>
      <c r="Z54" s="51">
        <f t="shared" si="1"/>
        <v>0.2645035644</v>
      </c>
      <c r="AA54" s="43">
        <f>I54 * ( Baseline!B$87 * Baseline!B$7 )</f>
        <v>0.002083333991</v>
      </c>
      <c r="AB54" s="45">
        <f>J54 * ( Baseline!D$87 * Baseline!B$11 )</f>
        <v>0.03253636253</v>
      </c>
      <c r="AC54" s="45">
        <f>K54 * ( Baseline!F$87 * Baseline!B$16 )</f>
        <v>0.0004773336488</v>
      </c>
      <c r="AD54" s="45">
        <f>L54 * ( Baseline!F$87 * Baseline!B$16 )</f>
        <v>0.0004999335203</v>
      </c>
      <c r="AE54" s="51">
        <f t="shared" si="2"/>
        <v>0.03559696369</v>
      </c>
      <c r="AF54" s="51">
        <f>M54 * ( Baseline!B$87 * Baseline!B$7 )</f>
        <v>0.001771838874</v>
      </c>
      <c r="AG54" s="51">
        <f>N54 * ( Baseline!D$87 * Baseline!B$11 )</f>
        <v>0.0002534976004</v>
      </c>
      <c r="AH54" s="51">
        <f>O54 * ( Baseline!F$87 * Baseline!B$16 )</f>
        <v>0.04600241899</v>
      </c>
      <c r="AI54" s="51">
        <f>P54 * ( Baseline!H$87 * Baseline!B$18 )</f>
        <v>0.0005792136759</v>
      </c>
      <c r="AJ54" s="51">
        <f t="shared" si="3"/>
        <v>0.04860696915</v>
      </c>
      <c r="AK54" s="51">
        <f>Q54 * ( Baseline!B$87 * Baseline!B$7 )</f>
        <v>0.00003746245057</v>
      </c>
      <c r="AL54" s="51">
        <f>R54 * ( Baseline!D$87 * Baseline!B$11 )</f>
        <v>0.0002654997152</v>
      </c>
      <c r="AM54" s="51">
        <f>S54 * ( Baseline!F$87 * Baseline!B$16 )</f>
        <v>0.00005720890446</v>
      </c>
      <c r="AN54" s="51">
        <f>T54 * ( Baseline!H$87 * Baseline!B$18 )</f>
        <v>0.03465620796</v>
      </c>
      <c r="AO54" s="51">
        <f t="shared" si="4"/>
        <v>0.03501637903</v>
      </c>
      <c r="AP54" s="61"/>
      <c r="AQ54" s="51">
        <f>V54 * ( (1-Baseline!B$88-Baseline!B$87) + (1-B54)*Baseline!B$88 )</f>
        <v>0.157240481</v>
      </c>
      <c r="AR54" s="51">
        <f>W54 * ( (1-Baseline!B$88-Baseline!B$87) + (1-B54)*Baseline!B$88 )</f>
        <v>0.002295787274</v>
      </c>
      <c r="AS54" s="51">
        <f>X54 * ( (1-Baseline!B$88-Baseline!B$87) + (1-B54)*Baseline!B$88 )</f>
        <v>0.003676589714</v>
      </c>
      <c r="AT54" s="51">
        <f>Y54 * ( (1-Baseline!B$88-Baseline!B$87) + (1-B54)*Baseline!B$88 )</f>
        <v>0.0007870318378</v>
      </c>
      <c r="AU54" s="51">
        <f t="shared" si="5"/>
        <v>0.1639998898</v>
      </c>
      <c r="AV54" s="51">
        <f>AA54 * ( (1-Baseline!D$88-Baseline!D$87) + (1-B54)*Baseline!D$88 )</f>
        <v>0.00168938439</v>
      </c>
      <c r="AW54" s="51">
        <f>AB54 * ( (1-Baseline!D$88-Baseline!D$87) + (1-B54)*Baseline!D$88 )</f>
        <v>0.0263838747</v>
      </c>
      <c r="AX54" s="51">
        <f>AC54 * ( (1-Baseline!D$88-Baseline!D$87) + (1-B54)*Baseline!D$88 )</f>
        <v>0.0003870718851</v>
      </c>
      <c r="AY54" s="51">
        <f>AD54 * ( (1-Baseline!D$88-Baseline!D$87) + (1-B54)*Baseline!D$88 )</f>
        <v>0.000405398217</v>
      </c>
      <c r="AZ54" s="51">
        <f t="shared" si="6"/>
        <v>0.02886572919</v>
      </c>
      <c r="BA54" s="51">
        <f>AF54 * ( (1-Baseline!F$88-Baseline!F$87) + (1-Baseline!B$36)*Baseline!F$88 )</f>
        <v>0.001275071953</v>
      </c>
      <c r="BB54" s="51">
        <f>AG54 * ( (1-Baseline!F$88-Baseline!F$87) + (1-Baseline!B$36)*Baseline!F$88 )</f>
        <v>0.0001824249852</v>
      </c>
      <c r="BC54" s="51">
        <f>AH54 * ( (1-Baseline!F$88-Baseline!F$87) + (1-Baseline!B$36)*Baseline!F$88 )</f>
        <v>0.03310481279</v>
      </c>
      <c r="BD54" s="51">
        <f>AI54 * ( (1-Baseline!F$88-Baseline!F$87) + (1-Baseline!B$36)*Baseline!F$88 )</f>
        <v>0.000416820696</v>
      </c>
      <c r="BE54" s="51">
        <f t="shared" si="7"/>
        <v>0.03497913042</v>
      </c>
      <c r="BF54" s="51">
        <f>AK54 * ( (1-Baseline!H$88-Baseline!H$87) + (1-Baseline!B$36)*Baseline!H$88 )</f>
        <v>0.00002968224884</v>
      </c>
      <c r="BG54" s="51">
        <f>AL54 * ( (1-Baseline!H$88-Baseline!H$87) + (1-Baseline!B$36)*Baseline!H$88 )</f>
        <v>0.0002103607343</v>
      </c>
      <c r="BH54" s="51">
        <f>AM54 * ( (1-Baseline!H$88-Baseline!H$87) + (1-Baseline!B$36)*Baseline!H$88 )</f>
        <v>0.00004532775918</v>
      </c>
      <c r="BI54" s="51">
        <f>AN54 * ( (1-Baseline!H$88-Baseline!H$87) + (1-Baseline!B$36)*Baseline!H$88 )</f>
        <v>0.02745880669</v>
      </c>
      <c r="BJ54" s="51">
        <f t="shared" si="8"/>
        <v>0.02774417743</v>
      </c>
      <c r="BK54" s="61"/>
      <c r="BL54" s="51">
        <f t="shared" si="19"/>
        <v>0.9587840648</v>
      </c>
      <c r="BM54" s="51">
        <f t="shared" si="20"/>
        <v>0.01399871229</v>
      </c>
      <c r="BN54" s="51">
        <f t="shared" si="21"/>
        <v>0.02241824502</v>
      </c>
      <c r="BO54" s="51">
        <f t="shared" si="22"/>
        <v>0.004798977845</v>
      </c>
      <c r="BP54" s="51">
        <f t="shared" si="9"/>
        <v>1</v>
      </c>
      <c r="BQ54" s="51">
        <f t="shared" si="23"/>
        <v>0.05852560934</v>
      </c>
      <c r="BR54" s="51">
        <f t="shared" si="24"/>
        <v>0.9140207242</v>
      </c>
      <c r="BS54" s="51">
        <f t="shared" si="25"/>
        <v>0.01340939224</v>
      </c>
      <c r="BT54" s="51">
        <f t="shared" si="26"/>
        <v>0.01404427424</v>
      </c>
      <c r="BU54" s="51">
        <f t="shared" si="10"/>
        <v>1</v>
      </c>
      <c r="BV54" s="51">
        <f t="shared" si="27"/>
        <v>0.03645236281</v>
      </c>
      <c r="BW54" s="51">
        <f t="shared" si="28"/>
        <v>0.005215252152</v>
      </c>
      <c r="BX54" s="51">
        <f t="shared" si="29"/>
        <v>0.9464161169</v>
      </c>
      <c r="BY54" s="51">
        <f t="shared" si="30"/>
        <v>0.0119162681</v>
      </c>
      <c r="BZ54" s="51">
        <f t="shared" si="11"/>
        <v>1</v>
      </c>
      <c r="CA54" s="51">
        <f t="shared" si="31"/>
        <v>0.001069855068</v>
      </c>
      <c r="CB54" s="51">
        <f t="shared" si="32"/>
        <v>0.007582157909</v>
      </c>
      <c r="CC54" s="51">
        <f t="shared" si="33"/>
        <v>0.001633775566</v>
      </c>
      <c r="CD54" s="51">
        <f t="shared" si="34"/>
        <v>0.9897142115</v>
      </c>
      <c r="CE54" s="51">
        <f t="shared" si="12"/>
        <v>1</v>
      </c>
      <c r="CF54" s="61"/>
      <c r="CG54" s="51">
        <f t="shared" si="35"/>
        <v>0.9587840648</v>
      </c>
      <c r="CH54" s="51">
        <f t="shared" si="36"/>
        <v>0.01399871229</v>
      </c>
      <c r="CI54" s="51">
        <f t="shared" si="37"/>
        <v>0.02241824502</v>
      </c>
      <c r="CJ54" s="51">
        <f t="shared" si="38"/>
        <v>0.004798977845</v>
      </c>
      <c r="CK54" s="51">
        <f t="shared" si="13"/>
        <v>1</v>
      </c>
      <c r="CL54" s="51">
        <f t="shared" si="39"/>
        <v>0.05852560934</v>
      </c>
      <c r="CM54" s="51">
        <f t="shared" si="40"/>
        <v>0.9140207242</v>
      </c>
      <c r="CN54" s="51">
        <f t="shared" si="41"/>
        <v>0.01340939224</v>
      </c>
      <c r="CO54" s="51">
        <f t="shared" si="42"/>
        <v>0.01404427424</v>
      </c>
      <c r="CP54" s="51">
        <f t="shared" si="14"/>
        <v>1</v>
      </c>
      <c r="CQ54" s="51">
        <f t="shared" si="43"/>
        <v>0.03645236281</v>
      </c>
      <c r="CR54" s="51">
        <f t="shared" si="44"/>
        <v>0.005215252152</v>
      </c>
      <c r="CS54" s="51">
        <f t="shared" si="45"/>
        <v>0.9464161169</v>
      </c>
      <c r="CT54" s="51">
        <f t="shared" si="46"/>
        <v>0.0119162681</v>
      </c>
      <c r="CU54" s="51">
        <f t="shared" si="15"/>
        <v>1</v>
      </c>
      <c r="CV54" s="51">
        <f t="shared" si="47"/>
        <v>0.001069855068</v>
      </c>
      <c r="CW54" s="51">
        <f t="shared" si="48"/>
        <v>0.007582157909</v>
      </c>
      <c r="CX54" s="51">
        <f t="shared" si="49"/>
        <v>0.001633775566</v>
      </c>
      <c r="CY54" s="51">
        <f t="shared" si="50"/>
        <v>0.9897142115</v>
      </c>
      <c r="CZ54" s="51">
        <f t="shared" si="16"/>
        <v>1</v>
      </c>
      <c r="DA54" s="61"/>
      <c r="DB54" s="51">
        <f>(AQ54*Baseline!B$7 + AV54*Baseline!B$11 + BA54*Baseline!B$16 + BF54*Baseline!B$18)</f>
        <v>85515.51703</v>
      </c>
      <c r="DC54" s="51">
        <f>(AR54*Baseline!B$7 + AW54*Baseline!B$11 + BB54*Baseline!B$16 + BG54*Baseline!B$18)</f>
        <v>67938.8489</v>
      </c>
      <c r="DD54" s="51">
        <f>(AS54*Baseline!B$7 + AX54*Baseline!B$11 + BC54*Baseline!B$16 + BH54*Baseline!B$18)</f>
        <v>115596.2504</v>
      </c>
      <c r="DE54" s="51">
        <f>(AT54*Baseline!B$7 + AY54*Baseline!B$11 + BD54*Baseline!B$16 + BI54*Baseline!B$18)</f>
        <v>1260008.702</v>
      </c>
      <c r="DF54" s="51">
        <f t="shared" si="17"/>
        <v>1529059.318</v>
      </c>
      <c r="DG54" s="61"/>
      <c r="DH54" s="51">
        <f t="shared" si="51"/>
        <v>0.05592688002</v>
      </c>
      <c r="DI54" s="51">
        <f t="shared" si="52"/>
        <v>0.04443179417</v>
      </c>
      <c r="DJ54" s="51">
        <f t="shared" si="53"/>
        <v>0.07559958533</v>
      </c>
      <c r="DK54" s="51">
        <f t="shared" si="54"/>
        <v>0.8240417405</v>
      </c>
      <c r="DL54" s="51">
        <f t="shared" si="18"/>
        <v>1</v>
      </c>
      <c r="DM54" s="61"/>
      <c r="DN54" s="51">
        <f>DH54 / (Baseline!B$7/Baseline!B$17)</f>
        <v>5.969826593</v>
      </c>
      <c r="DO54" s="51">
        <f>DI54 / (Baseline!B$11/Baseline!B$17)</f>
        <v>1.072604777</v>
      </c>
      <c r="DP54" s="51">
        <f>DJ54 / (Baseline!B$16/Baseline!B$17)</f>
        <v>1.16824206</v>
      </c>
      <c r="DQ54" s="51">
        <f>DK54 / (Baseline!B$18/Baseline!B$17)</f>
        <v>0.9316519358</v>
      </c>
      <c r="DR54" s="79"/>
      <c r="DS54" s="51">
        <f>(AU54*Baseline!B$34)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0.03712951472</v>
      </c>
      <c r="DT54" s="51">
        <f>(AZ54*Baseline!B$34) + (Baseline!D$88*(1-Baseline!D$89)*Baseline!B$35) + (Baseline!D$88*Baseline!D$89*((1-Baseline!D$90)*Baseline!B$40 + Baseline!D$90*Baseline!B$41))</f>
        <v>0.01074342738</v>
      </c>
      <c r="DU54" s="51">
        <f>(BE54*Baseline!B$34) + (Baseline!F$88*(1-Baseline!F$89)*Baseline!B$35) + (Baseline!F$88*Baseline!F$89*((1-Baseline!F$90)*Baseline!B$40 + Baseline!F$90*Baseline!B$41))</f>
        <v>0.01297750956</v>
      </c>
      <c r="DV54" s="51">
        <f>(BJ54*Baseline!B$34) + (Baseline!H$88*(1-Baseline!H$89)*Baseline!B$35) + (Baseline!H$88*Baseline!H$89*((1-Baseline!H$90)*Baseline!B$40 + Baseline!H$90*Baseline!B$41))</f>
        <v>0.009306626614</v>
      </c>
      <c r="DW54" s="51">
        <f>( DS54*Baseline!B$7 + DT54*Baseline!B$11 + DU54*Baseline!B$16 + DV54*Baseline!B$18 ) / Baseline!B$17</f>
        <v>0.009864348086</v>
      </c>
    </row>
    <row r="55">
      <c r="A55" s="4" t="s">
        <v>58</v>
      </c>
      <c r="B55" s="45">
        <f>MIN( MAX( NORMINV( MCrands!B55, (B$5+B$4)/2, (B$5-B$4)/3.29 ), 0 ), 1 )</f>
        <v>0.5047947967</v>
      </c>
      <c r="C55" s="45">
        <f>MAX( NORMINV( MCrands!C55, (C$5+C$4)/2, (C$5-C$4)/3.29 ), 0 )</f>
        <v>3.209286041</v>
      </c>
      <c r="D55" s="41"/>
      <c r="E55" s="43">
        <f>Baseline!B$33 * (C55 * Baseline!B$66*Baseline!B$66/Baseline!B$73 + Baseline!B$52*Baseline!B$52/Baseline!B$74 + Baseline!B$53*Baseline!B$53/Baseline!B$75 + Baseline!B$54*Baseline!B$54/Baseline!B$76)</f>
        <v>0.00002276306644</v>
      </c>
      <c r="F55" s="43">
        <f>Baseline!B$33 * (C55 * Baseline!B$66*Baseline!B$57/Baseline!B$73 + Baseline!B$52*Baseline!B$67/Baseline!B$74 + Baseline!B$53*Baseline!B$55/Baseline!B$75 + Baseline!B$54*Baseline!B$56/Baseline!B$76)</f>
        <v>0.0000002004620363</v>
      </c>
      <c r="G55" s="45">
        <f>Baseline!B$33 * (C55 * Baseline!B$66*Baseline!B$58/Baseline!B$73 + Baseline!B$52*Baseline!B$59/Baseline!B$74 + Baseline!B$53*Baseline!B$68/Baseline!B$75 + Baseline!B$54*Baseline!B$60/Baseline!B$76)</f>
        <v>0.0000001700651979</v>
      </c>
      <c r="H55" s="43">
        <f>Baseline!B$33 * (C55 * Baseline!B$66*Baseline!B$61/Baseline!B$73 + Baseline!B$52*Baseline!B$62/Baseline!B$74 + Baseline!B$53*Baseline!B$63/Baseline!B$75 + Baseline!B$54*Baseline!B$69/Baseline!B$76)</f>
        <v>0.000000003544583486</v>
      </c>
      <c r="I55" s="43">
        <f>Baseline!B$33 * (C55 * Baseline!B$57*Baseline!B$66/Baseline!B$73 + Baseline!B$67*Baseline!B$52/Baseline!B$74 + Baseline!B$55*Baseline!B$53/Baseline!B$75 + Baseline!B$56*Baseline!B$54/Baseline!B$76)</f>
        <v>0.0000002004620363</v>
      </c>
      <c r="J55" s="45">
        <f>Baseline!B$33 * (C55 * Baseline!B$57*Baseline!B$57/Baseline!B$73 + Baseline!B$67*Baseline!B$67/Baseline!B$74 + Baseline!B$55*Baseline!B$55/Baseline!B$75 + Baseline!B$56*Baseline!B$56/Baseline!B$76)</f>
        <v>0.000001763813894</v>
      </c>
      <c r="K55" s="43">
        <f>Baseline!B$33 * (C55 * Baseline!B$57*Baseline!B$58/Baseline!B$73 + Baseline!B$67*Baseline!B$59/Baseline!B$74 + Baseline!B$55*Baseline!B$68/Baseline!B$75 + Baseline!B$56*Baseline!B$60/Baseline!B$76)</f>
        <v>0.00000001374214058</v>
      </c>
      <c r="L55" s="45">
        <f>Baseline!B$33 * (C55 * Baseline!B$57*Baseline!B$61/Baseline!B$73 + Baseline!B$67*Baseline!B$62/Baseline!B$74 + Baseline!B$55*Baseline!B$63/Baseline!B$75 + Baseline!B$56*Baseline!B$69/Baseline!B$76)</f>
        <v>0.00000001439287393</v>
      </c>
      <c r="M55" s="43">
        <f>Baseline!B$33 * (C55 * Baseline!B$58*Baseline!B$66/Baseline!B$73 + Baseline!B$59*Baseline!B$52/Baseline!B$74 + Baseline!B$68*Baseline!B$53/Baseline!B$75 + Baseline!B$60*Baseline!B$54/Baseline!B$76)</f>
        <v>0.0000001700651979</v>
      </c>
      <c r="N55" s="45">
        <f>Baseline!B$33 * (C55 * Baseline!B$58*Baseline!B$57/Baseline!B$73 + Baseline!B$59*Baseline!B$67/Baseline!B$74 + Baseline!B$68*Baseline!B$55/Baseline!B$75 + Baseline!B$60*Baseline!B$56/Baseline!B$76)</f>
        <v>0.00000001374214058</v>
      </c>
      <c r="O55" s="45">
        <f>Baseline!B$33 * (C55 * Baseline!B$58*Baseline!B$58/Baseline!B$73 + Baseline!B$59*Baseline!B$59/Baseline!B$74 + Baseline!B$68*Baseline!B$68/Baseline!B$75 + Baseline!B$60*Baseline!B$60/Baseline!B$76)</f>
        <v>0.000001324390815</v>
      </c>
      <c r="P55" s="43">
        <f>Baseline!B$33 * (C55 * Baseline!B$58*Baseline!B$61/Baseline!B$73 + Baseline!B$59*Baseline!B$62/Baseline!B$74 + Baseline!B$68*Baseline!B$63/Baseline!B$75 + Baseline!B$60*Baseline!B$69/Baseline!B$76)</f>
        <v>0.000000001646996081</v>
      </c>
      <c r="Q55" s="43">
        <f>Baseline!B$33 * (C55 * Baseline!B$61*Baseline!B$66/Baseline!B$73 + Baseline!B$62*Baseline!B$52/Baseline!B$74 + Baseline!B$63*Baseline!B$53/Baseline!B$75 + Baseline!B$69*Baseline!B$54/Baseline!B$76)</f>
        <v>0.000000003544583486</v>
      </c>
      <c r="R55" s="43">
        <f>Baseline!B$33 * (C55 * Baseline!B$61*Baseline!B$57/Baseline!B$73 + Baseline!B$62*Baseline!B$67/Baseline!B$74 + Baseline!B$63*Baseline!B$55/Baseline!B$75 + Baseline!B$69*Baseline!B$56/Baseline!B$76)</f>
        <v>0.00000001439287393</v>
      </c>
      <c r="S55" s="43">
        <f>Baseline!B$33 * (C55 * Baseline!B$61*Baseline!B$58/Baseline!B$73 + Baseline!B$62*Baseline!B$59/Baseline!B$74 + Baseline!B$63*Baseline!B$68/Baseline!B$75 + Baseline!B$69*Baseline!B$60/Baseline!B$76)</f>
        <v>0.000000001646996081</v>
      </c>
      <c r="T55" s="43">
        <f>Baseline!B$33 * (C55 * Baseline!B$61*Baseline!B$61/Baseline!B$73 + Baseline!B$62*Baseline!B$62/Baseline!B$74 + Baseline!B$63*Baseline!B$63/Baseline!B$75 + Baseline!B$69*Baseline!B$69/Baseline!B$76)</f>
        <v>0.00000009854655052</v>
      </c>
      <c r="U55" s="41"/>
      <c r="V55" s="43">
        <f>E55 * ( Baseline!B$87 * Baseline!B$7 )</f>
        <v>0.2362578666</v>
      </c>
      <c r="W55" s="43">
        <f>F55 * ( Baseline!D$87 * Baseline!B$11 )</f>
        <v>0.003697842134</v>
      </c>
      <c r="X55" s="43">
        <f>G55 * ( Baseline!F$87 * Baseline!B$16 )</f>
        <v>0.005907175519</v>
      </c>
      <c r="Y55" s="43">
        <f>H55 * ( Baseline!H$87 * Baseline!B$18 )</f>
        <v>0.001246535963</v>
      </c>
      <c r="Z55" s="51">
        <f t="shared" si="1"/>
        <v>0.2471094202</v>
      </c>
      <c r="AA55" s="43">
        <f>I55 * ( Baseline!B$87 * Baseline!B$7 )</f>
        <v>0.002080595475</v>
      </c>
      <c r="AB55" s="45">
        <f>J55 * ( Baseline!D$87 * Baseline!B$11 )</f>
        <v>0.03253636177</v>
      </c>
      <c r="AC55" s="45">
        <f>K55 * ( Baseline!F$87 * Baseline!B$16 )</f>
        <v>0.0004773300914</v>
      </c>
      <c r="AD55" s="45">
        <f>L55 * ( Baseline!F$87 * Baseline!B$16 )</f>
        <v>0.0004999331646</v>
      </c>
      <c r="AE55" s="51">
        <f t="shared" si="2"/>
        <v>0.0355942205</v>
      </c>
      <c r="AF55" s="51">
        <f>M55 * ( Baseline!B$87 * Baseline!B$7 )</f>
        <v>0.001765106689</v>
      </c>
      <c r="AG55" s="51">
        <f>N55 * ( Baseline!D$87 * Baseline!B$11 )</f>
        <v>0.0002534957112</v>
      </c>
      <c r="AH55" s="51">
        <f>O55 * ( Baseline!F$87 * Baseline!B$16 )</f>
        <v>0.04600241025</v>
      </c>
      <c r="AI55" s="51">
        <f>P55 * ( Baseline!H$87 * Baseline!B$18 )</f>
        <v>0.0005792048218</v>
      </c>
      <c r="AJ55" s="51">
        <f t="shared" si="3"/>
        <v>0.04860021747</v>
      </c>
      <c r="AK55" s="51">
        <f>Q55 * ( Baseline!B$87 * Baseline!B$7 )</f>
        <v>0.000036789232</v>
      </c>
      <c r="AL55" s="51">
        <f>R55 * ( Baseline!D$87 * Baseline!B$11 )</f>
        <v>0.0002654995262</v>
      </c>
      <c r="AM55" s="51">
        <f>S55 * ( Baseline!F$87 * Baseline!B$16 )</f>
        <v>0.00005720802993</v>
      </c>
      <c r="AN55" s="51">
        <f>T55 * ( Baseline!H$87 * Baseline!B$18 )</f>
        <v>0.03465620707</v>
      </c>
      <c r="AO55" s="51">
        <f t="shared" si="4"/>
        <v>0.03501570386</v>
      </c>
      <c r="AP55" s="61"/>
      <c r="AQ55" s="51">
        <f>V55 * ( (1-Baseline!B$88-Baseline!B$87) + (1-B55)*Baseline!B$88 )</f>
        <v>0.1250589981</v>
      </c>
      <c r="AR55" s="51">
        <f>W55 * ( (1-Baseline!B$88-Baseline!B$87) + (1-B55)*Baseline!B$88 )</f>
        <v>0.001957388506</v>
      </c>
      <c r="AS55" s="51">
        <f>X55 * ( (1-Baseline!B$88-Baseline!B$87) + (1-B55)*Baseline!B$88 )</f>
        <v>0.003126860759</v>
      </c>
      <c r="AT55" s="51">
        <f>Y55 * ( (1-Baseline!B$88-Baseline!B$87) + (1-B55)*Baseline!B$88 )</f>
        <v>0.000659832161</v>
      </c>
      <c r="AU55" s="51">
        <f t="shared" si="5"/>
        <v>0.1308030795</v>
      </c>
      <c r="AV55" s="51">
        <f>AA55 * ( (1-Baseline!D$88-Baseline!D$87) + (1-B55)*Baseline!D$88 )</f>
        <v>0.001592176376</v>
      </c>
      <c r="AW55" s="51">
        <f>AB55 * ( (1-Baseline!D$88-Baseline!D$87) + (1-B55)*Baseline!D$88 )</f>
        <v>0.02489846161</v>
      </c>
      <c r="AX55" s="51">
        <f>AC55 * ( (1-Baseline!D$88-Baseline!D$87) + (1-B55)*Baseline!D$88 )</f>
        <v>0.0003652770104</v>
      </c>
      <c r="AY55" s="51">
        <f>AD55 * ( (1-Baseline!D$88-Baseline!D$87) + (1-B55)*Baseline!D$88 )</f>
        <v>0.0003825740197</v>
      </c>
      <c r="AZ55" s="51">
        <f t="shared" si="6"/>
        <v>0.02723848902</v>
      </c>
      <c r="BA55" s="51">
        <f>AF55 * ( (1-Baseline!F$88-Baseline!F$87) + (1-Baseline!B$36)*Baseline!F$88 )</f>
        <v>0.001270227257</v>
      </c>
      <c r="BB55" s="51">
        <f>AG55 * ( (1-Baseline!F$88-Baseline!F$87) + (1-Baseline!B$36)*Baseline!F$88 )</f>
        <v>0.0001824236256</v>
      </c>
      <c r="BC55" s="51">
        <f>AH55 * ( (1-Baseline!F$88-Baseline!F$87) + (1-Baseline!B$36)*Baseline!F$88 )</f>
        <v>0.03310480649</v>
      </c>
      <c r="BD55" s="51">
        <f>AI55 * ( (1-Baseline!F$88-Baseline!F$87) + (1-Baseline!B$36)*Baseline!F$88 )</f>
        <v>0.0004168143243</v>
      </c>
      <c r="BE55" s="51">
        <f t="shared" si="7"/>
        <v>0.0349742717</v>
      </c>
      <c r="BF55" s="51">
        <f>AK55 * ( (1-Baseline!H$88-Baseline!H$87) + (1-Baseline!B$36)*Baseline!H$88 )</f>
        <v>0.0000291488443</v>
      </c>
      <c r="BG55" s="51">
        <f>AL55 * ( (1-Baseline!H$88-Baseline!H$87) + (1-Baseline!B$36)*Baseline!H$88 )</f>
        <v>0.0002103605846</v>
      </c>
      <c r="BH55" s="51">
        <f>AM55 * ( (1-Baseline!H$88-Baseline!H$87) + (1-Baseline!B$36)*Baseline!H$88 )</f>
        <v>0.00004532706628</v>
      </c>
      <c r="BI55" s="51">
        <f>AN55 * ( (1-Baseline!H$88-Baseline!H$87) + (1-Baseline!B$36)*Baseline!H$88 )</f>
        <v>0.02745880599</v>
      </c>
      <c r="BJ55" s="51">
        <f t="shared" si="8"/>
        <v>0.02774364248</v>
      </c>
      <c r="BK55" s="61"/>
      <c r="BL55" s="51">
        <f t="shared" si="19"/>
        <v>0.9560860383</v>
      </c>
      <c r="BM55" s="51">
        <f t="shared" si="20"/>
        <v>0.01496439161</v>
      </c>
      <c r="BN55" s="51">
        <f t="shared" si="21"/>
        <v>0.02390510048</v>
      </c>
      <c r="BO55" s="51">
        <f t="shared" si="22"/>
        <v>0.005044469621</v>
      </c>
      <c r="BP55" s="51">
        <f t="shared" si="9"/>
        <v>1</v>
      </c>
      <c r="BQ55" s="51">
        <f t="shared" si="23"/>
        <v>0.05845318273</v>
      </c>
      <c r="BR55" s="51">
        <f t="shared" si="24"/>
        <v>0.9140911449</v>
      </c>
      <c r="BS55" s="51">
        <f t="shared" si="25"/>
        <v>0.01341032574</v>
      </c>
      <c r="BT55" s="51">
        <f t="shared" si="26"/>
        <v>0.01404534662</v>
      </c>
      <c r="BU55" s="51">
        <f t="shared" si="10"/>
        <v>1</v>
      </c>
      <c r="BV55" s="51">
        <f t="shared" si="27"/>
        <v>0.03631890515</v>
      </c>
      <c r="BW55" s="51">
        <f t="shared" si="28"/>
        <v>0.005215937796</v>
      </c>
      <c r="BX55" s="51">
        <f t="shared" si="29"/>
        <v>0.9465474157</v>
      </c>
      <c r="BY55" s="51">
        <f t="shared" si="30"/>
        <v>0.01191774136</v>
      </c>
      <c r="BZ55" s="51">
        <f t="shared" si="11"/>
        <v>1</v>
      </c>
      <c r="CA55" s="51">
        <f t="shared" si="31"/>
        <v>0.001050649507</v>
      </c>
      <c r="CB55" s="51">
        <f t="shared" si="32"/>
        <v>0.007582298711</v>
      </c>
      <c r="CC55" s="51">
        <f t="shared" si="33"/>
        <v>0.001633782093</v>
      </c>
      <c r="CD55" s="51">
        <f t="shared" si="34"/>
        <v>0.9897332697</v>
      </c>
      <c r="CE55" s="51">
        <f t="shared" si="12"/>
        <v>1</v>
      </c>
      <c r="CF55" s="61"/>
      <c r="CG55" s="51">
        <f t="shared" si="35"/>
        <v>0.9560860383</v>
      </c>
      <c r="CH55" s="51">
        <f t="shared" si="36"/>
        <v>0.01496439161</v>
      </c>
      <c r="CI55" s="51">
        <f t="shared" si="37"/>
        <v>0.02390510048</v>
      </c>
      <c r="CJ55" s="51">
        <f t="shared" si="38"/>
        <v>0.005044469621</v>
      </c>
      <c r="CK55" s="51">
        <f t="shared" si="13"/>
        <v>1</v>
      </c>
      <c r="CL55" s="51">
        <f t="shared" si="39"/>
        <v>0.05845318273</v>
      </c>
      <c r="CM55" s="51">
        <f t="shared" si="40"/>
        <v>0.9140911449</v>
      </c>
      <c r="CN55" s="51">
        <f t="shared" si="41"/>
        <v>0.01341032574</v>
      </c>
      <c r="CO55" s="51">
        <f t="shared" si="42"/>
        <v>0.01404534662</v>
      </c>
      <c r="CP55" s="51">
        <f t="shared" si="14"/>
        <v>1</v>
      </c>
      <c r="CQ55" s="51">
        <f t="shared" si="43"/>
        <v>0.03631890515</v>
      </c>
      <c r="CR55" s="51">
        <f t="shared" si="44"/>
        <v>0.005215937796</v>
      </c>
      <c r="CS55" s="51">
        <f t="shared" si="45"/>
        <v>0.9465474157</v>
      </c>
      <c r="CT55" s="51">
        <f t="shared" si="46"/>
        <v>0.01191774136</v>
      </c>
      <c r="CU55" s="51">
        <f t="shared" si="15"/>
        <v>1</v>
      </c>
      <c r="CV55" s="51">
        <f t="shared" si="47"/>
        <v>0.001050649507</v>
      </c>
      <c r="CW55" s="51">
        <f t="shared" si="48"/>
        <v>0.007582298711</v>
      </c>
      <c r="CX55" s="51">
        <f t="shared" si="49"/>
        <v>0.001633782093</v>
      </c>
      <c r="CY55" s="51">
        <f t="shared" si="50"/>
        <v>0.9897332697</v>
      </c>
      <c r="CZ55" s="51">
        <f t="shared" si="16"/>
        <v>1</v>
      </c>
      <c r="DA55" s="61"/>
      <c r="DB55" s="51">
        <f>(AQ55*Baseline!B$7 + AV55*Baseline!B$11 + BA55*Baseline!B$16 + BF55*Baseline!B$18)</f>
        <v>69658.37431</v>
      </c>
      <c r="DC55" s="51">
        <f>(AR55*Baseline!B$7 + AW55*Baseline!B$11 + BB55*Baseline!B$16 + BG55*Baseline!B$18)</f>
        <v>64589.1655</v>
      </c>
      <c r="DD55" s="51">
        <f>(AS55*Baseline!B$7 + AX55*Baseline!B$11 + BC55*Baseline!B$16 + BH55*Baseline!B$18)</f>
        <v>115282.8388</v>
      </c>
      <c r="DE55" s="51">
        <f>(AT55*Baseline!B$7 + AY55*Baseline!B$11 + BD55*Baseline!B$16 + BI55*Baseline!B$18)</f>
        <v>1259898.009</v>
      </c>
      <c r="DF55" s="51">
        <f t="shared" si="17"/>
        <v>1509428.387</v>
      </c>
      <c r="DG55" s="61"/>
      <c r="DH55" s="51">
        <f t="shared" si="51"/>
        <v>0.04614884342</v>
      </c>
      <c r="DI55" s="51">
        <f t="shared" si="52"/>
        <v>0.04279048018</v>
      </c>
      <c r="DJ55" s="51">
        <f t="shared" si="53"/>
        <v>0.07637516275</v>
      </c>
      <c r="DK55" s="51">
        <f t="shared" si="54"/>
        <v>0.8346855136</v>
      </c>
      <c r="DL55" s="51">
        <f t="shared" si="18"/>
        <v>1</v>
      </c>
      <c r="DM55" s="61"/>
      <c r="DN55" s="51">
        <f>DH55 / (Baseline!B$7/Baseline!B$17)</f>
        <v>4.9260855</v>
      </c>
      <c r="DO55" s="51">
        <f>DI55 / (Baseline!B$11/Baseline!B$17)</f>
        <v>1.032982672</v>
      </c>
      <c r="DP55" s="51">
        <f>DJ55 / (Baseline!B$16/Baseline!B$17)</f>
        <v>1.180227075</v>
      </c>
      <c r="DQ55" s="51">
        <f>DK55 / (Baseline!B$18/Baseline!B$17)</f>
        <v>0.943685661</v>
      </c>
      <c r="DR55" s="79"/>
      <c r="DS55" s="51">
        <f>(AU55*Baseline!B$34)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0.03214999318</v>
      </c>
      <c r="DT55" s="51">
        <f>(AZ55*Baseline!B$34) + (Baseline!D$88*(1-Baseline!D$89)*Baseline!B$35) + (Baseline!D$88*Baseline!D$89*((1-Baseline!D$90)*Baseline!B$40 + Baseline!D$90*Baseline!B$41))</f>
        <v>0.01049934135</v>
      </c>
      <c r="DU55" s="51">
        <f>(BE55*Baseline!B$34) + (Baseline!F$88*(1-Baseline!F$89)*Baseline!B$35) + (Baseline!F$88*Baseline!F$89*((1-Baseline!F$90)*Baseline!B$40 + Baseline!F$90*Baseline!B$41))</f>
        <v>0.01297678075</v>
      </c>
      <c r="DV55" s="51">
        <f>(BJ55*Baseline!B$34) + (Baseline!H$88*(1-Baseline!H$89)*Baseline!B$35) + (Baseline!H$88*Baseline!H$89*((1-Baseline!H$90)*Baseline!B$40 + Baseline!H$90*Baseline!B$41))</f>
        <v>0.009306546372</v>
      </c>
      <c r="DW55" s="51">
        <f>( DS55*Baseline!B$7 + DT55*Baseline!B$11 + DU55*Baseline!B$16 + DV55*Baseline!B$18 ) / Baseline!B$17</f>
        <v>0.009807469435</v>
      </c>
    </row>
    <row r="56">
      <c r="A56" s="4" t="s">
        <v>59</v>
      </c>
      <c r="B56" s="45">
        <f>MIN( MAX( NORMINV( MCrands!B56, (B$5+B$4)/2, (B$5-B$4)/3.29 ), 0 ), 1 )</f>
        <v>0.365643323</v>
      </c>
      <c r="C56" s="45">
        <f>MAX( NORMINV( MCrands!C56, (C$5+C$4)/2, (C$5-C$4)/3.29 ), 0 )</f>
        <v>2.679585664</v>
      </c>
      <c r="D56" s="41"/>
      <c r="E56" s="43">
        <f>Baseline!B$33 * (C56 * Baseline!B$66*Baseline!B$66/Baseline!B$73 + Baseline!B$52*Baseline!B$52/Baseline!B$74 + Baseline!B$53*Baseline!B$53/Baseline!B$75 + Baseline!B$54*Baseline!B$54/Baseline!B$76)</f>
        <v>0.00001901277506</v>
      </c>
      <c r="F56" s="43">
        <f>Baseline!B$33 * (C56 * Baseline!B$66*Baseline!B$57/Baseline!B$73 + Baseline!B$52*Baseline!B$67/Baseline!B$74 + Baseline!B$53*Baseline!B$55/Baseline!B$75 + Baseline!B$54*Baseline!B$56/Baseline!B$76)</f>
        <v>0.000000199869885</v>
      </c>
      <c r="G56" s="45">
        <f>Baseline!B$33 * (C56 * Baseline!B$66*Baseline!B$58/Baseline!B$73 + Baseline!B$52*Baseline!B$59/Baseline!B$74 + Baseline!B$53*Baseline!B$68/Baseline!B$75 + Baseline!B$54*Baseline!B$60/Baseline!B$76)</f>
        <v>0.0000001686094927</v>
      </c>
      <c r="H56" s="43">
        <f>Baseline!B$33 * (C56 * Baseline!B$66*Baseline!B$61/Baseline!B$73 + Baseline!B$52*Baseline!B$62/Baseline!B$74 + Baseline!B$53*Baseline!B$63/Baseline!B$75 + Baseline!B$54*Baseline!B$69/Baseline!B$76)</f>
        <v>0.000000003399012965</v>
      </c>
      <c r="I56" s="43">
        <f>Baseline!B$33 * (C56 * Baseline!B$57*Baseline!B$66/Baseline!B$73 + Baseline!B$67*Baseline!B$52/Baseline!B$74 + Baseline!B$55*Baseline!B$53/Baseline!B$75 + Baseline!B$56*Baseline!B$54/Baseline!B$76)</f>
        <v>0.000000199869885</v>
      </c>
      <c r="J56" s="45">
        <f>Baseline!B$33 * (C56 * Baseline!B$57*Baseline!B$57/Baseline!B$73 + Baseline!B$67*Baseline!B$67/Baseline!B$74 + Baseline!B$55*Baseline!B$55/Baseline!B$75 + Baseline!B$56*Baseline!B$56/Baseline!B$76)</f>
        <v>0.0000017638138</v>
      </c>
      <c r="K56" s="43">
        <f>Baseline!B$33 * (C56 * Baseline!B$57*Baseline!B$58/Baseline!B$73 + Baseline!B$67*Baseline!B$59/Baseline!B$74 + Baseline!B$55*Baseline!B$68/Baseline!B$75 + Baseline!B$56*Baseline!B$60/Baseline!B$76)</f>
        <v>0.00000001374191073</v>
      </c>
      <c r="L56" s="45">
        <f>Baseline!B$33 * (C56 * Baseline!B$57*Baseline!B$61/Baseline!B$73 + Baseline!B$67*Baseline!B$62/Baseline!B$74 + Baseline!B$55*Baseline!B$63/Baseline!B$75 + Baseline!B$56*Baseline!B$69/Baseline!B$76)</f>
        <v>0.00000001439285095</v>
      </c>
      <c r="M56" s="43">
        <f>Baseline!B$33 * (C56 * Baseline!B$58*Baseline!B$66/Baseline!B$73 + Baseline!B$59*Baseline!B$52/Baseline!B$74 + Baseline!B$68*Baseline!B$53/Baseline!B$75 + Baseline!B$60*Baseline!B$54/Baseline!B$76)</f>
        <v>0.0000001686094927</v>
      </c>
      <c r="N56" s="45">
        <f>Baseline!B$33 * (C56 * Baseline!B$58*Baseline!B$57/Baseline!B$73 + Baseline!B$59*Baseline!B$67/Baseline!B$74 + Baseline!B$68*Baseline!B$55/Baseline!B$75 + Baseline!B$60*Baseline!B$56/Baseline!B$76)</f>
        <v>0.00000001374191073</v>
      </c>
      <c r="O56" s="45">
        <f>Baseline!B$33 * (C56 * Baseline!B$58*Baseline!B$58/Baseline!B$73 + Baseline!B$59*Baseline!B$59/Baseline!B$74 + Baseline!B$68*Baseline!B$68/Baseline!B$75 + Baseline!B$60*Baseline!B$60/Baseline!B$76)</f>
        <v>0.00000132439025</v>
      </c>
      <c r="P56" s="43">
        <f>Baseline!B$33 * (C56 * Baseline!B$58*Baseline!B$61/Baseline!B$73 + Baseline!B$59*Baseline!B$62/Baseline!B$74 + Baseline!B$68*Baseline!B$63/Baseline!B$75 + Baseline!B$60*Baseline!B$69/Baseline!B$76)</f>
        <v>0.000000001646939577</v>
      </c>
      <c r="Q56" s="43">
        <f>Baseline!B$33 * (C56 * Baseline!B$61*Baseline!B$66/Baseline!B$73 + Baseline!B$62*Baseline!B$52/Baseline!B$74 + Baseline!B$63*Baseline!B$53/Baseline!B$75 + Baseline!B$69*Baseline!B$54/Baseline!B$76)</f>
        <v>0.000000003399012965</v>
      </c>
      <c r="R56" s="43">
        <f>Baseline!B$33 * (C56 * Baseline!B$61*Baseline!B$57/Baseline!B$73 + Baseline!B$62*Baseline!B$67/Baseline!B$74 + Baseline!B$63*Baseline!B$55/Baseline!B$75 + Baseline!B$69*Baseline!B$56/Baseline!B$76)</f>
        <v>0.00000001439285095</v>
      </c>
      <c r="S56" s="43">
        <f>Baseline!B$33 * (C56 * Baseline!B$61*Baseline!B$58/Baseline!B$73 + Baseline!B$62*Baseline!B$59/Baseline!B$74 + Baseline!B$63*Baseline!B$68/Baseline!B$75 + Baseline!B$69*Baseline!B$60/Baseline!B$76)</f>
        <v>0.000000001646939577</v>
      </c>
      <c r="T56" s="43">
        <f>Baseline!B$33 * (C56 * Baseline!B$61*Baseline!B$61/Baseline!B$73 + Baseline!B$62*Baseline!B$62/Baseline!B$74 + Baseline!B$63*Baseline!B$63/Baseline!B$75 + Baseline!B$69*Baseline!B$69/Baseline!B$76)</f>
        <v>0.00000009854654487</v>
      </c>
      <c r="U56" s="41"/>
      <c r="V56" s="43">
        <f>E56 * ( Baseline!B$87 * Baseline!B$7 )</f>
        <v>0.1973335923</v>
      </c>
      <c r="W56" s="43">
        <f>F56 * ( Baseline!D$87 * Baseline!B$11 )</f>
        <v>0.003686918959</v>
      </c>
      <c r="X56" s="43">
        <f>G56 * ( Baseline!F$87 * Baseline!B$16 )</f>
        <v>0.005856611934</v>
      </c>
      <c r="Y56" s="43">
        <f>H56 * ( Baseline!H$87 * Baseline!B$18 )</f>
        <v>0.001195342673</v>
      </c>
      <c r="Z56" s="51">
        <f t="shared" si="1"/>
        <v>0.2080724659</v>
      </c>
      <c r="AA56" s="43">
        <f>I56 * ( Baseline!B$87 * Baseline!B$7 )</f>
        <v>0.002074449537</v>
      </c>
      <c r="AB56" s="45">
        <f>J56 * ( Baseline!D$87 * Baseline!B$11 )</f>
        <v>0.03253636004</v>
      </c>
      <c r="AC56" s="45">
        <f>K56 * ( Baseline!F$87 * Baseline!B$16 )</f>
        <v>0.0004773221076</v>
      </c>
      <c r="AD56" s="45">
        <f>L56 * ( Baseline!F$87 * Baseline!B$16 )</f>
        <v>0.0004999323662</v>
      </c>
      <c r="AE56" s="51">
        <f t="shared" si="2"/>
        <v>0.03558806405</v>
      </c>
      <c r="AF56" s="51">
        <f>M56 * ( Baseline!B$87 * Baseline!B$7 )</f>
        <v>0.001749997924</v>
      </c>
      <c r="AG56" s="51">
        <f>N56 * ( Baseline!D$87 * Baseline!B$11 )</f>
        <v>0.0002534914713</v>
      </c>
      <c r="AH56" s="51">
        <f>O56 * ( Baseline!F$87 * Baseline!B$16 )</f>
        <v>0.04600239062</v>
      </c>
      <c r="AI56" s="51">
        <f>P56 * ( Baseline!H$87 * Baseline!B$18 )</f>
        <v>0.0005791849507</v>
      </c>
      <c r="AJ56" s="51">
        <f t="shared" si="3"/>
        <v>0.04858506497</v>
      </c>
      <c r="AK56" s="51">
        <f>Q56 * ( Baseline!B$87 * Baseline!B$7 )</f>
        <v>0.00003527835557</v>
      </c>
      <c r="AL56" s="51">
        <f>R56 * ( Baseline!D$87 * Baseline!B$11 )</f>
        <v>0.0002654991022</v>
      </c>
      <c r="AM56" s="51">
        <f>S56 * ( Baseline!F$87 * Baseline!B$16 )</f>
        <v>0.00005720606727</v>
      </c>
      <c r="AN56" s="51">
        <f>T56 * ( Baseline!H$87 * Baseline!B$18 )</f>
        <v>0.03465620508</v>
      </c>
      <c r="AO56" s="51">
        <f t="shared" si="4"/>
        <v>0.03501418861</v>
      </c>
      <c r="AP56" s="61"/>
      <c r="AQ56" s="51">
        <f>V56 * ( (1-Baseline!B$88-Baseline!B$87) + (1-B56)*Baseline!B$88 )</f>
        <v>0.1288938512</v>
      </c>
      <c r="AR56" s="51">
        <f>W56 * ( (1-Baseline!B$88-Baseline!B$87) + (1-B56)*Baseline!B$88 )</f>
        <v>0.002408212297</v>
      </c>
      <c r="AS56" s="51">
        <f>X56 * ( (1-Baseline!B$88-Baseline!B$87) + (1-B56)*Baseline!B$88 )</f>
        <v>0.003825406805</v>
      </c>
      <c r="AT56" s="51">
        <f>Y56 * ( (1-Baseline!B$88-Baseline!B$87) + (1-B56)*Baseline!B$88 )</f>
        <v>0.0007807708705</v>
      </c>
      <c r="AU56" s="51">
        <f t="shared" si="5"/>
        <v>0.1359082411</v>
      </c>
      <c r="AV56" s="51">
        <f>AA56 * ( (1-Baseline!D$88-Baseline!D$87) + (1-B56)*Baseline!D$88 )</f>
        <v>0.001716794089</v>
      </c>
      <c r="AW56" s="51">
        <f>AB56 * ( (1-Baseline!D$88-Baseline!D$87) + (1-B56)*Baseline!D$88 )</f>
        <v>0.02692677243</v>
      </c>
      <c r="AX56" s="51">
        <f>AC56 * ( (1-Baseline!D$88-Baseline!D$87) + (1-B56)*Baseline!D$88 )</f>
        <v>0.0003950270944</v>
      </c>
      <c r="AY56" s="51">
        <f>AD56 * ( (1-Baseline!D$88-Baseline!D$87) + (1-B56)*Baseline!D$88 )</f>
        <v>0.0004137391226</v>
      </c>
      <c r="AZ56" s="51">
        <f t="shared" si="6"/>
        <v>0.02945233274</v>
      </c>
      <c r="BA56" s="51">
        <f>AF56 * ( (1-Baseline!F$88-Baseline!F$87) + (1-Baseline!B$36)*Baseline!F$88 )</f>
        <v>0.001259354506</v>
      </c>
      <c r="BB56" s="51">
        <f>AG56 * ( (1-Baseline!F$88-Baseline!F$87) + (1-Baseline!B$36)*Baseline!F$88 )</f>
        <v>0.0001824205745</v>
      </c>
      <c r="BC56" s="51">
        <f>AH56 * ( (1-Baseline!F$88-Baseline!F$87) + (1-Baseline!B$36)*Baseline!F$88 )</f>
        <v>0.03310479237</v>
      </c>
      <c r="BD56" s="51">
        <f>AI56 * ( (1-Baseline!F$88-Baseline!F$87) + (1-Baseline!B$36)*Baseline!F$88 )</f>
        <v>0.0004168000244</v>
      </c>
      <c r="BE56" s="51">
        <f t="shared" si="7"/>
        <v>0.03496336747</v>
      </c>
      <c r="BF56" s="51">
        <f>AK56 * ( (1-Baseline!H$88-Baseline!H$87) + (1-Baseline!B$36)*Baseline!H$88 )</f>
        <v>0.00002795174668</v>
      </c>
      <c r="BG56" s="51">
        <f>AL56 * ( (1-Baseline!H$88-Baseline!H$87) + (1-Baseline!B$36)*Baseline!H$88 )</f>
        <v>0.0002103602487</v>
      </c>
      <c r="BH56" s="51">
        <f>AM56 * ( (1-Baseline!H$88-Baseline!H$87) + (1-Baseline!B$36)*Baseline!H$88 )</f>
        <v>0.00004532551122</v>
      </c>
      <c r="BI56" s="51">
        <f>AN56 * ( (1-Baseline!H$88-Baseline!H$87) + (1-Baseline!B$36)*Baseline!H$88 )</f>
        <v>0.02745880441</v>
      </c>
      <c r="BJ56" s="51">
        <f t="shared" si="8"/>
        <v>0.02774244192</v>
      </c>
      <c r="BK56" s="61"/>
      <c r="BL56" s="51">
        <f t="shared" si="19"/>
        <v>0.9483887812</v>
      </c>
      <c r="BM56" s="51">
        <f t="shared" si="20"/>
        <v>0.01771939859</v>
      </c>
      <c r="BN56" s="51">
        <f t="shared" si="21"/>
        <v>0.02814698191</v>
      </c>
      <c r="BO56" s="51">
        <f t="shared" si="22"/>
        <v>0.005744838311</v>
      </c>
      <c r="BP56" s="51">
        <f t="shared" si="9"/>
        <v>1</v>
      </c>
      <c r="BQ56" s="51">
        <f t="shared" si="23"/>
        <v>0.05829059804</v>
      </c>
      <c r="BR56" s="51">
        <f t="shared" si="24"/>
        <v>0.9142492268</v>
      </c>
      <c r="BS56" s="51">
        <f t="shared" si="25"/>
        <v>0.01341242128</v>
      </c>
      <c r="BT56" s="51">
        <f t="shared" si="26"/>
        <v>0.01404775392</v>
      </c>
      <c r="BU56" s="51">
        <f t="shared" si="10"/>
        <v>1</v>
      </c>
      <c r="BV56" s="51">
        <f t="shared" si="27"/>
        <v>0.03601925664</v>
      </c>
      <c r="BW56" s="51">
        <f t="shared" si="28"/>
        <v>0.005217477252</v>
      </c>
      <c r="BX56" s="51">
        <f t="shared" si="29"/>
        <v>0.9468422169</v>
      </c>
      <c r="BY56" s="51">
        <f t="shared" si="30"/>
        <v>0.01192104922</v>
      </c>
      <c r="BZ56" s="51">
        <f t="shared" si="11"/>
        <v>1</v>
      </c>
      <c r="CA56" s="51">
        <f t="shared" si="31"/>
        <v>0.001007544569</v>
      </c>
      <c r="CB56" s="51">
        <f t="shared" si="32"/>
        <v>0.007582614728</v>
      </c>
      <c r="CC56" s="51">
        <f t="shared" si="33"/>
        <v>0.001633796742</v>
      </c>
      <c r="CD56" s="51">
        <f t="shared" si="34"/>
        <v>0.989776044</v>
      </c>
      <c r="CE56" s="51">
        <f t="shared" si="12"/>
        <v>1</v>
      </c>
      <c r="CF56" s="61"/>
      <c r="CG56" s="51">
        <f t="shared" si="35"/>
        <v>0.9483887812</v>
      </c>
      <c r="CH56" s="51">
        <f t="shared" si="36"/>
        <v>0.01771939859</v>
      </c>
      <c r="CI56" s="51">
        <f t="shared" si="37"/>
        <v>0.02814698191</v>
      </c>
      <c r="CJ56" s="51">
        <f t="shared" si="38"/>
        <v>0.005744838311</v>
      </c>
      <c r="CK56" s="51">
        <f t="shared" si="13"/>
        <v>1</v>
      </c>
      <c r="CL56" s="51">
        <f t="shared" si="39"/>
        <v>0.05829059804</v>
      </c>
      <c r="CM56" s="51">
        <f t="shared" si="40"/>
        <v>0.9142492268</v>
      </c>
      <c r="CN56" s="51">
        <f t="shared" si="41"/>
        <v>0.01341242128</v>
      </c>
      <c r="CO56" s="51">
        <f t="shared" si="42"/>
        <v>0.01404775392</v>
      </c>
      <c r="CP56" s="51">
        <f t="shared" si="14"/>
        <v>1</v>
      </c>
      <c r="CQ56" s="51">
        <f t="shared" si="43"/>
        <v>0.03601925664</v>
      </c>
      <c r="CR56" s="51">
        <f t="shared" si="44"/>
        <v>0.005217477252</v>
      </c>
      <c r="CS56" s="51">
        <f t="shared" si="45"/>
        <v>0.9468422169</v>
      </c>
      <c r="CT56" s="51">
        <f t="shared" si="46"/>
        <v>0.01192104922</v>
      </c>
      <c r="CU56" s="51">
        <f t="shared" si="15"/>
        <v>1</v>
      </c>
      <c r="CV56" s="51">
        <f t="shared" si="47"/>
        <v>0.001007544569</v>
      </c>
      <c r="CW56" s="51">
        <f t="shared" si="48"/>
        <v>0.007582614728</v>
      </c>
      <c r="CX56" s="51">
        <f t="shared" si="49"/>
        <v>0.001633796742</v>
      </c>
      <c r="CY56" s="51">
        <f t="shared" si="50"/>
        <v>0.989776044</v>
      </c>
      <c r="CZ56" s="51">
        <f t="shared" si="16"/>
        <v>1</v>
      </c>
      <c r="DA56" s="61"/>
      <c r="DB56" s="51">
        <f>(AQ56*Baseline!B$7 + AV56*Baseline!B$11 + BA56*Baseline!B$16 + BF56*Baseline!B$18)</f>
        <v>71694.28561</v>
      </c>
      <c r="DC56" s="51">
        <f>(AR56*Baseline!B$7 + AW56*Baseline!B$11 + BB56*Baseline!B$16 + BG56*Baseline!B$18)</f>
        <v>69157.61151</v>
      </c>
      <c r="DD56" s="51">
        <f>(AS56*Baseline!B$7 + AX56*Baseline!B$11 + BC56*Baseline!B$16 + BH56*Baseline!B$18)</f>
        <v>115685.3157</v>
      </c>
      <c r="DE56" s="51">
        <f>(AT56*Baseline!B$7 + AY56*Baseline!B$11 + BD56*Baseline!B$16 + BI56*Baseline!B$18)</f>
        <v>1260023.379</v>
      </c>
      <c r="DF56" s="51">
        <f t="shared" si="17"/>
        <v>1516560.592</v>
      </c>
      <c r="DG56" s="61"/>
      <c r="DH56" s="51">
        <f t="shared" si="51"/>
        <v>0.04727426387</v>
      </c>
      <c r="DI56" s="51">
        <f t="shared" si="52"/>
        <v>0.04560161451</v>
      </c>
      <c r="DJ56" s="51">
        <f t="shared" si="53"/>
        <v>0.0762813674</v>
      </c>
      <c r="DK56" s="51">
        <f t="shared" si="54"/>
        <v>0.8308427542</v>
      </c>
      <c r="DL56" s="51">
        <f t="shared" si="18"/>
        <v>1</v>
      </c>
      <c r="DM56" s="61"/>
      <c r="DN56" s="51">
        <f>DH56 / (Baseline!B$7/Baseline!B$17)</f>
        <v>5.04621673</v>
      </c>
      <c r="DO56" s="51">
        <f>DI56 / (Baseline!B$11/Baseline!B$17)</f>
        <v>1.1008448</v>
      </c>
      <c r="DP56" s="51">
        <f>DJ56 / (Baseline!B$16/Baseline!B$17)</f>
        <v>1.178777654</v>
      </c>
      <c r="DQ56" s="51">
        <f>DK56 / (Baseline!B$18/Baseline!B$17)</f>
        <v>0.9393410822</v>
      </c>
      <c r="DR56" s="79"/>
      <c r="DS56" s="51">
        <f>(AU56*Baseline!B$34)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0.03291576742</v>
      </c>
      <c r="DT56" s="51">
        <f>(AZ56*Baseline!B$34) + (Baseline!D$88*(1-Baseline!D$89)*Baseline!B$35) + (Baseline!D$88*Baseline!D$89*((1-Baseline!D$90)*Baseline!B$40 + Baseline!D$90*Baseline!B$41))</f>
        <v>0.01083141791</v>
      </c>
      <c r="DU56" s="51">
        <f>(BE56*Baseline!B$34) + (Baseline!F$88*(1-Baseline!F$89)*Baseline!B$35) + (Baseline!F$88*Baseline!F$89*((1-Baseline!F$90)*Baseline!B$40 + Baseline!F$90*Baseline!B$41))</f>
        <v>0.01297514512</v>
      </c>
      <c r="DV56" s="51">
        <f>(BJ56*Baseline!B$34) + (Baseline!H$88*(1-Baseline!H$89)*Baseline!B$35) + (Baseline!H$88*Baseline!H$89*((1-Baseline!H$90)*Baseline!B$40 + Baseline!H$90*Baseline!B$41))</f>
        <v>0.009306366288</v>
      </c>
      <c r="DW56" s="51">
        <f>( DS56*Baseline!B$7 + DT56*Baseline!B$11 + DU56*Baseline!B$16 + DV56*Baseline!B$18 ) / Baseline!B$17</f>
        <v>0.009828134282</v>
      </c>
    </row>
    <row r="57">
      <c r="A57" s="4" t="s">
        <v>60</v>
      </c>
      <c r="B57" s="45">
        <f>MIN( MAX( NORMINV( MCrands!B57, (B$5+B$4)/2, (B$5-B$4)/3.29 ), 0 ), 1 )</f>
        <v>0.5012543485</v>
      </c>
      <c r="C57" s="45">
        <f>MAX( NORMINV( MCrands!C57, (C$5+C$4)/2, (C$5-C$4)/3.29 ), 0 )</f>
        <v>2.673284376</v>
      </c>
      <c r="D57" s="41"/>
      <c r="E57" s="43">
        <f>Baseline!B$33 * (C57 * Baseline!B$66*Baseline!B$66/Baseline!B$73 + Baseline!B$52*Baseline!B$52/Baseline!B$74 + Baseline!B$53*Baseline!B$53/Baseline!B$75 + Baseline!B$54*Baseline!B$54/Baseline!B$76)</f>
        <v>0.00001896816179</v>
      </c>
      <c r="F57" s="43">
        <f>Baseline!B$33 * (C57 * Baseline!B$66*Baseline!B$57/Baseline!B$73 + Baseline!B$52*Baseline!B$67/Baseline!B$74 + Baseline!B$53*Baseline!B$55/Baseline!B$75 + Baseline!B$54*Baseline!B$56/Baseline!B$76)</f>
        <v>0.0000001998628408</v>
      </c>
      <c r="G57" s="45">
        <f>Baseline!B$33 * (C57 * Baseline!B$66*Baseline!B$58/Baseline!B$73 + Baseline!B$52*Baseline!B$59/Baseline!B$74 + Baseline!B$53*Baseline!B$68/Baseline!B$75 + Baseline!B$54*Baseline!B$60/Baseline!B$76)</f>
        <v>0.0000001685921757</v>
      </c>
      <c r="H57" s="43">
        <f>Baseline!B$33 * (C57 * Baseline!B$66*Baseline!B$61/Baseline!B$73 + Baseline!B$52*Baseline!B$62/Baseline!B$74 + Baseline!B$53*Baseline!B$63/Baseline!B$75 + Baseline!B$54*Baseline!B$69/Baseline!B$76)</f>
        <v>0.000000003397281266</v>
      </c>
      <c r="I57" s="43">
        <f>Baseline!B$33 * (C57 * Baseline!B$57*Baseline!B$66/Baseline!B$73 + Baseline!B$67*Baseline!B$52/Baseline!B$74 + Baseline!B$55*Baseline!B$53/Baseline!B$75 + Baseline!B$56*Baseline!B$54/Baseline!B$76)</f>
        <v>0.0000001998628408</v>
      </c>
      <c r="J57" s="45">
        <f>Baseline!B$33 * (C57 * Baseline!B$57*Baseline!B$57/Baseline!B$73 + Baseline!B$67*Baseline!B$67/Baseline!B$74 + Baseline!B$55*Baseline!B$55/Baseline!B$75 + Baseline!B$56*Baseline!B$56/Baseline!B$76)</f>
        <v>0.000001763813799</v>
      </c>
      <c r="K57" s="43">
        <f>Baseline!B$33 * (C57 * Baseline!B$57*Baseline!B$58/Baseline!B$73 + Baseline!B$67*Baseline!B$59/Baseline!B$74 + Baseline!B$55*Baseline!B$68/Baseline!B$75 + Baseline!B$56*Baseline!B$60/Baseline!B$76)</f>
        <v>0.000000013741908</v>
      </c>
      <c r="L57" s="45">
        <f>Baseline!B$33 * (C57 * Baseline!B$57*Baseline!B$61/Baseline!B$73 + Baseline!B$67*Baseline!B$62/Baseline!B$74 + Baseline!B$55*Baseline!B$63/Baseline!B$75 + Baseline!B$56*Baseline!B$69/Baseline!B$76)</f>
        <v>0.00000001439285068</v>
      </c>
      <c r="M57" s="43">
        <f>Baseline!B$33 * (C57 * Baseline!B$58*Baseline!B$66/Baseline!B$73 + Baseline!B$59*Baseline!B$52/Baseline!B$74 + Baseline!B$68*Baseline!B$53/Baseline!B$75 + Baseline!B$60*Baseline!B$54/Baseline!B$76)</f>
        <v>0.0000001685921757</v>
      </c>
      <c r="N57" s="45">
        <f>Baseline!B$33 * (C57 * Baseline!B$58*Baseline!B$57/Baseline!B$73 + Baseline!B$59*Baseline!B$67/Baseline!B$74 + Baseline!B$68*Baseline!B$55/Baseline!B$75 + Baseline!B$60*Baseline!B$56/Baseline!B$76)</f>
        <v>0.000000013741908</v>
      </c>
      <c r="O57" s="45">
        <f>Baseline!B$33 * (C57 * Baseline!B$58*Baseline!B$58/Baseline!B$73 + Baseline!B$59*Baseline!B$59/Baseline!B$74 + Baseline!B$68*Baseline!B$68/Baseline!B$75 + Baseline!B$60*Baseline!B$60/Baseline!B$76)</f>
        <v>0.000001324390243</v>
      </c>
      <c r="P57" s="43">
        <f>Baseline!B$33 * (C57 * Baseline!B$58*Baseline!B$61/Baseline!B$73 + Baseline!B$59*Baseline!B$62/Baseline!B$74 + Baseline!B$68*Baseline!B$63/Baseline!B$75 + Baseline!B$60*Baseline!B$69/Baseline!B$76)</f>
        <v>0.000000001646938905</v>
      </c>
      <c r="Q57" s="43">
        <f>Baseline!B$33 * (C57 * Baseline!B$61*Baseline!B$66/Baseline!B$73 + Baseline!B$62*Baseline!B$52/Baseline!B$74 + Baseline!B$63*Baseline!B$53/Baseline!B$75 + Baseline!B$69*Baseline!B$54/Baseline!B$76)</f>
        <v>0.000000003397281266</v>
      </c>
      <c r="R57" s="43">
        <f>Baseline!B$33 * (C57 * Baseline!B$61*Baseline!B$57/Baseline!B$73 + Baseline!B$62*Baseline!B$67/Baseline!B$74 + Baseline!B$63*Baseline!B$55/Baseline!B$75 + Baseline!B$69*Baseline!B$56/Baseline!B$76)</f>
        <v>0.00000001439285068</v>
      </c>
      <c r="S57" s="43">
        <f>Baseline!B$33 * (C57 * Baseline!B$61*Baseline!B$58/Baseline!B$73 + Baseline!B$62*Baseline!B$59/Baseline!B$74 + Baseline!B$63*Baseline!B$68/Baseline!B$75 + Baseline!B$69*Baseline!B$60/Baseline!B$76)</f>
        <v>0.000000001646938905</v>
      </c>
      <c r="T57" s="43">
        <f>Baseline!B$33 * (C57 * Baseline!B$61*Baseline!B$61/Baseline!B$73 + Baseline!B$62*Baseline!B$62/Baseline!B$74 + Baseline!B$63*Baseline!B$63/Baseline!B$75 + Baseline!B$69*Baseline!B$69/Baseline!B$76)</f>
        <v>0.0000000985465448</v>
      </c>
      <c r="U57" s="41"/>
      <c r="V57" s="43">
        <f>E57 * ( Baseline!B$87 * Baseline!B$7 )</f>
        <v>0.1968705512</v>
      </c>
      <c r="W57" s="43">
        <f>F57 * ( Baseline!D$87 * Baseline!B$11 )</f>
        <v>0.003686789017</v>
      </c>
      <c r="X57" s="43">
        <f>G57 * ( Baseline!F$87 * Baseline!B$16 )</f>
        <v>0.005856010432</v>
      </c>
      <c r="Y57" s="43">
        <f>H57 * ( Baseline!H$87 * Baseline!B$18 )</f>
        <v>0.001194733681</v>
      </c>
      <c r="Z57" s="51">
        <f t="shared" si="1"/>
        <v>0.2076080843</v>
      </c>
      <c r="AA57" s="43">
        <f>I57 * ( Baseline!B$87 * Baseline!B$7 )</f>
        <v>0.002074376425</v>
      </c>
      <c r="AB57" s="45">
        <f>J57 * ( Baseline!D$87 * Baseline!B$11 )</f>
        <v>0.03253636002</v>
      </c>
      <c r="AC57" s="45">
        <f>K57 * ( Baseline!F$87 * Baseline!B$16 )</f>
        <v>0.0004773220127</v>
      </c>
      <c r="AD57" s="45">
        <f>L57 * ( Baseline!F$87 * Baseline!B$16 )</f>
        <v>0.0004999323567</v>
      </c>
      <c r="AE57" s="51">
        <f t="shared" si="2"/>
        <v>0.03558799081</v>
      </c>
      <c r="AF57" s="51">
        <f>M57 * ( Baseline!B$87 * Baseline!B$7 )</f>
        <v>0.001749818191</v>
      </c>
      <c r="AG57" s="51">
        <f>N57 * ( Baseline!D$87 * Baseline!B$11 )</f>
        <v>0.0002534914208</v>
      </c>
      <c r="AH57" s="51">
        <f>O57 * ( Baseline!F$87 * Baseline!B$16 )</f>
        <v>0.04600239039</v>
      </c>
      <c r="AI57" s="51">
        <f>P57 * ( Baseline!H$87 * Baseline!B$18 )</f>
        <v>0.0005791847143</v>
      </c>
      <c r="AJ57" s="51">
        <f t="shared" si="3"/>
        <v>0.04858488472</v>
      </c>
      <c r="AK57" s="51">
        <f>Q57 * ( Baseline!B$87 * Baseline!B$7 )</f>
        <v>0.00003526038226</v>
      </c>
      <c r="AL57" s="51">
        <f>R57 * ( Baseline!D$87 * Baseline!B$11 )</f>
        <v>0.0002654990972</v>
      </c>
      <c r="AM57" s="51">
        <f>S57 * ( Baseline!F$87 * Baseline!B$16 )</f>
        <v>0.00005720604392</v>
      </c>
      <c r="AN57" s="51">
        <f>T57 * ( Baseline!H$87 * Baseline!B$18 )</f>
        <v>0.03465620506</v>
      </c>
      <c r="AO57" s="51">
        <f t="shared" si="4"/>
        <v>0.03501417058</v>
      </c>
      <c r="AP57" s="61"/>
      <c r="AQ57" s="51">
        <f>V57 * ( (1-Baseline!B$88-Baseline!B$87) + (1-B57)*Baseline!B$88 )</f>
        <v>0.1048303457</v>
      </c>
      <c r="AR57" s="51">
        <f>W57 * ( (1-Baseline!B$88-Baseline!B$87) + (1-B57)*Baseline!B$88 )</f>
        <v>0.001963154798</v>
      </c>
      <c r="AS57" s="51">
        <f>X57 * ( (1-Baseline!B$88-Baseline!B$87) + (1-B57)*Baseline!B$88 )</f>
        <v>0.003118229691</v>
      </c>
      <c r="AT57" s="51">
        <f>Y57 * ( (1-Baseline!B$88-Baseline!B$87) + (1-B57)*Baseline!B$88 )</f>
        <v>0.000636176127</v>
      </c>
      <c r="AU57" s="51">
        <f t="shared" si="5"/>
        <v>0.1105479063</v>
      </c>
      <c r="AV57" s="51">
        <f>AA57 * ( (1-Baseline!D$88-Baseline!D$87) + (1-B57)*Baseline!D$88 )</f>
        <v>0.001590707458</v>
      </c>
      <c r="AW57" s="51">
        <f>AB57 * ( (1-Baseline!D$88-Baseline!D$87) + (1-B57)*Baseline!D$88 )</f>
        <v>0.02495006687</v>
      </c>
      <c r="AX57" s="51">
        <f>AC57 * ( (1-Baseline!D$88-Baseline!D$87) + (1-B57)*Baseline!D$88 )</f>
        <v>0.0003660279186</v>
      </c>
      <c r="AY57" s="51">
        <f>AD57 * ( (1-Baseline!D$88-Baseline!D$87) + (1-B57)*Baseline!D$88 )</f>
        <v>0.0003833663546</v>
      </c>
      <c r="AZ57" s="51">
        <f t="shared" si="6"/>
        <v>0.02729016861</v>
      </c>
      <c r="BA57" s="51">
        <f>AF57 * ( (1-Baseline!F$88-Baseline!F$87) + (1-Baseline!B$36)*Baseline!F$88 )</f>
        <v>0.001259225165</v>
      </c>
      <c r="BB57" s="51">
        <f>AG57 * ( (1-Baseline!F$88-Baseline!F$87) + (1-Baseline!B$36)*Baseline!F$88 )</f>
        <v>0.0001824205382</v>
      </c>
      <c r="BC57" s="51">
        <f>AH57 * ( (1-Baseline!F$88-Baseline!F$87) + (1-Baseline!B$36)*Baseline!F$88 )</f>
        <v>0.0331047922</v>
      </c>
      <c r="BD57" s="51">
        <f>AI57 * ( (1-Baseline!F$88-Baseline!F$87) + (1-Baseline!B$36)*Baseline!F$88 )</f>
        <v>0.0004167998543</v>
      </c>
      <c r="BE57" s="51">
        <f t="shared" si="7"/>
        <v>0.03496323776</v>
      </c>
      <c r="BF57" s="51">
        <f>AK57 * ( (1-Baseline!H$88-Baseline!H$87) + (1-Baseline!B$36)*Baseline!H$88 )</f>
        <v>0.00002793750607</v>
      </c>
      <c r="BG57" s="51">
        <f>AL57 * ( (1-Baseline!H$88-Baseline!H$87) + (1-Baseline!B$36)*Baseline!H$88 )</f>
        <v>0.0002103602447</v>
      </c>
      <c r="BH57" s="51">
        <f>AM57 * ( (1-Baseline!H$88-Baseline!H$87) + (1-Baseline!B$36)*Baseline!H$88 )</f>
        <v>0.00004532549272</v>
      </c>
      <c r="BI57" s="51">
        <f>AN57 * ( (1-Baseline!H$88-Baseline!H$87) + (1-Baseline!B$36)*Baseline!H$88 )</f>
        <v>0.02745880439</v>
      </c>
      <c r="BJ57" s="51">
        <f t="shared" si="8"/>
        <v>0.02774242764</v>
      </c>
      <c r="BK57" s="61"/>
      <c r="BL57" s="51">
        <f t="shared" si="19"/>
        <v>0.9482797928</v>
      </c>
      <c r="BM57" s="51">
        <f t="shared" si="20"/>
        <v>0.01775840777</v>
      </c>
      <c r="BN57" s="51">
        <f t="shared" si="21"/>
        <v>0.0282070443</v>
      </c>
      <c r="BO57" s="51">
        <f t="shared" si="22"/>
        <v>0.005754755094</v>
      </c>
      <c r="BP57" s="51">
        <f t="shared" si="9"/>
        <v>1</v>
      </c>
      <c r="BQ57" s="51">
        <f t="shared" si="23"/>
        <v>0.0582886636</v>
      </c>
      <c r="BR57" s="51">
        <f t="shared" si="24"/>
        <v>0.9142511076</v>
      </c>
      <c r="BS57" s="51">
        <f t="shared" si="25"/>
        <v>0.01341244621</v>
      </c>
      <c r="BT57" s="51">
        <f t="shared" si="26"/>
        <v>0.01404778256</v>
      </c>
      <c r="BU57" s="51">
        <f t="shared" si="10"/>
        <v>1</v>
      </c>
      <c r="BV57" s="51">
        <f t="shared" si="27"/>
        <v>0.03601569092</v>
      </c>
      <c r="BW57" s="51">
        <f t="shared" si="28"/>
        <v>0.005217495571</v>
      </c>
      <c r="BX57" s="51">
        <f t="shared" si="29"/>
        <v>0.9468457249</v>
      </c>
      <c r="BY57" s="51">
        <f t="shared" si="30"/>
        <v>0.01192108858</v>
      </c>
      <c r="BZ57" s="51">
        <f t="shared" si="11"/>
        <v>1</v>
      </c>
      <c r="CA57" s="51">
        <f t="shared" si="31"/>
        <v>0.001007031772</v>
      </c>
      <c r="CB57" s="51">
        <f t="shared" si="32"/>
        <v>0.007582618488</v>
      </c>
      <c r="CC57" s="51">
        <f t="shared" si="33"/>
        <v>0.001633796916</v>
      </c>
      <c r="CD57" s="51">
        <f t="shared" si="34"/>
        <v>0.9897765528</v>
      </c>
      <c r="CE57" s="51">
        <f t="shared" si="12"/>
        <v>1</v>
      </c>
      <c r="CF57" s="61"/>
      <c r="CG57" s="51">
        <f t="shared" si="35"/>
        <v>0.9482797928</v>
      </c>
      <c r="CH57" s="51">
        <f t="shared" si="36"/>
        <v>0.01775840777</v>
      </c>
      <c r="CI57" s="51">
        <f t="shared" si="37"/>
        <v>0.0282070443</v>
      </c>
      <c r="CJ57" s="51">
        <f t="shared" si="38"/>
        <v>0.005754755094</v>
      </c>
      <c r="CK57" s="51">
        <f t="shared" si="13"/>
        <v>1</v>
      </c>
      <c r="CL57" s="51">
        <f t="shared" si="39"/>
        <v>0.0582886636</v>
      </c>
      <c r="CM57" s="51">
        <f t="shared" si="40"/>
        <v>0.9142511076</v>
      </c>
      <c r="CN57" s="51">
        <f t="shared" si="41"/>
        <v>0.01341244621</v>
      </c>
      <c r="CO57" s="51">
        <f t="shared" si="42"/>
        <v>0.01404778256</v>
      </c>
      <c r="CP57" s="51">
        <f t="shared" si="14"/>
        <v>1</v>
      </c>
      <c r="CQ57" s="51">
        <f t="shared" si="43"/>
        <v>0.03601569092</v>
      </c>
      <c r="CR57" s="51">
        <f t="shared" si="44"/>
        <v>0.005217495571</v>
      </c>
      <c r="CS57" s="51">
        <f t="shared" si="45"/>
        <v>0.9468457249</v>
      </c>
      <c r="CT57" s="51">
        <f t="shared" si="46"/>
        <v>0.01192108858</v>
      </c>
      <c r="CU57" s="51">
        <f t="shared" si="15"/>
        <v>1</v>
      </c>
      <c r="CV57" s="51">
        <f t="shared" si="47"/>
        <v>0.001007031772</v>
      </c>
      <c r="CW57" s="51">
        <f t="shared" si="48"/>
        <v>0.007582618488</v>
      </c>
      <c r="CX57" s="51">
        <f t="shared" si="49"/>
        <v>0.001633796916</v>
      </c>
      <c r="CY57" s="51">
        <f t="shared" si="50"/>
        <v>0.9897765528</v>
      </c>
      <c r="CZ57" s="51">
        <f t="shared" si="16"/>
        <v>1</v>
      </c>
      <c r="DA57" s="61"/>
      <c r="DB57" s="51">
        <f>(AQ57*Baseline!B$7 + AV57*Baseline!B$11 + BA57*Baseline!B$16 + BF57*Baseline!B$18)</f>
        <v>59752.00046</v>
      </c>
      <c r="DC57" s="51">
        <f>(AR57*Baseline!B$7 + AW57*Baseline!B$11 + BB57*Baseline!B$16 + BG57*Baseline!B$18)</f>
        <v>64702.60651</v>
      </c>
      <c r="DD57" s="51">
        <f>(AS57*Baseline!B$7 + AX57*Baseline!B$11 + BC57*Baseline!B$16 + BH57*Baseline!B$18)</f>
        <v>115280.1431</v>
      </c>
      <c r="DE57" s="51">
        <f>(AT57*Baseline!B$7 + AY57*Baseline!B$11 + BD57*Baseline!B$16 + BI57*Baseline!B$18)</f>
        <v>1259888.113</v>
      </c>
      <c r="DF57" s="51">
        <f t="shared" si="17"/>
        <v>1499622.864</v>
      </c>
      <c r="DG57" s="61"/>
      <c r="DH57" s="51">
        <f t="shared" si="51"/>
        <v>0.03984468489</v>
      </c>
      <c r="DI57" s="51">
        <f t="shared" si="52"/>
        <v>0.04314591894</v>
      </c>
      <c r="DJ57" s="51">
        <f t="shared" si="53"/>
        <v>0.07687275642</v>
      </c>
      <c r="DK57" s="51">
        <f t="shared" si="54"/>
        <v>0.8401366397</v>
      </c>
      <c r="DL57" s="51">
        <f t="shared" si="18"/>
        <v>1</v>
      </c>
      <c r="DM57" s="61"/>
      <c r="DN57" s="51">
        <f>DH57 / (Baseline!B$7/Baseline!B$17)</f>
        <v>4.253158041</v>
      </c>
      <c r="DO57" s="51">
        <f>DI57 / (Baseline!B$11/Baseline!B$17)</f>
        <v>1.041563134</v>
      </c>
      <c r="DP57" s="51">
        <f>DJ57 / (Baseline!B$16/Baseline!B$17)</f>
        <v>1.187916401</v>
      </c>
      <c r="DQ57" s="51">
        <f>DK57 / (Baseline!B$18/Baseline!B$17)</f>
        <v>0.9498486403</v>
      </c>
      <c r="DR57" s="79"/>
      <c r="DS57" s="51">
        <f>(AU57*Baseline!B$34)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0.0291117172</v>
      </c>
      <c r="DT57" s="51">
        <f>(AZ57*Baseline!B$34) + (Baseline!D$88*(1-Baseline!D$89)*Baseline!B$35) + (Baseline!D$88*Baseline!D$89*((1-Baseline!D$90)*Baseline!B$40 + Baseline!D$90*Baseline!B$41))</f>
        <v>0.01050709329</v>
      </c>
      <c r="DU57" s="51">
        <f>(BE57*Baseline!B$34) + (Baseline!F$88*(1-Baseline!F$89)*Baseline!B$35) + (Baseline!F$88*Baseline!F$89*((1-Baseline!F$90)*Baseline!B$40 + Baseline!F$90*Baseline!B$41))</f>
        <v>0.01297512566</v>
      </c>
      <c r="DV57" s="51">
        <f>(BJ57*Baseline!B$34) + (Baseline!H$88*(1-Baseline!H$89)*Baseline!B$35) + (Baseline!H$88*Baseline!H$89*((1-Baseline!H$90)*Baseline!B$40 + Baseline!H$90*Baseline!B$41))</f>
        <v>0.009306364145</v>
      </c>
      <c r="DW57" s="51">
        <f>( DS57*Baseline!B$7 + DT57*Baseline!B$11 + DU57*Baseline!B$16 + DV57*Baseline!B$18 ) / Baseline!B$17</f>
        <v>0.009779058914</v>
      </c>
    </row>
    <row r="58">
      <c r="A58" s="4" t="s">
        <v>61</v>
      </c>
      <c r="B58" s="45">
        <f>MIN( MAX( NORMINV( MCrands!B58, (B$5+B$4)/2, (B$5-B$4)/3.29 ), 0 ), 1 )</f>
        <v>0.5812815208</v>
      </c>
      <c r="C58" s="45">
        <f>MAX( NORMINV( MCrands!C58, (C$5+C$4)/2, (C$5-C$4)/3.29 ), 0 )</f>
        <v>3.093798437</v>
      </c>
      <c r="D58" s="41"/>
      <c r="E58" s="43">
        <f>Baseline!B$33 * (C58 * Baseline!B$66*Baseline!B$66/Baseline!B$73 + Baseline!B$52*Baseline!B$52/Baseline!B$74 + Baseline!B$53*Baseline!B$53/Baseline!B$75 + Baseline!B$54*Baseline!B$54/Baseline!B$76)</f>
        <v>0.00002194541143</v>
      </c>
      <c r="F58" s="43">
        <f>Baseline!B$33 * (C58 * Baseline!B$66*Baseline!B$57/Baseline!B$73 + Baseline!B$52*Baseline!B$67/Baseline!B$74 + Baseline!B$53*Baseline!B$55/Baseline!B$75 + Baseline!B$54*Baseline!B$56/Baseline!B$76)</f>
        <v>0.0000002003329329</v>
      </c>
      <c r="G58" s="45">
        <f>Baseline!B$33 * (C58 * Baseline!B$66*Baseline!B$58/Baseline!B$73 + Baseline!B$52*Baseline!B$59/Baseline!B$74 + Baseline!B$53*Baseline!B$68/Baseline!B$75 + Baseline!B$54*Baseline!B$60/Baseline!B$76)</f>
        <v>0.0000001697478186</v>
      </c>
      <c r="H58" s="43">
        <f>Baseline!B$33 * (C58 * Baseline!B$66*Baseline!B$61/Baseline!B$73 + Baseline!B$52*Baseline!B$62/Baseline!B$74 + Baseline!B$53*Baseline!B$63/Baseline!B$75 + Baseline!B$54*Baseline!B$69/Baseline!B$76)</f>
        <v>0.000000003512845561</v>
      </c>
      <c r="I58" s="43">
        <f>Baseline!B$33 * (C58 * Baseline!B$57*Baseline!B$66/Baseline!B$73 + Baseline!B$67*Baseline!B$52/Baseline!B$74 + Baseline!B$55*Baseline!B$53/Baseline!B$75 + Baseline!B$56*Baseline!B$54/Baseline!B$76)</f>
        <v>0.0000002003329329</v>
      </c>
      <c r="J58" s="45">
        <f>Baseline!B$33 * (C58 * Baseline!B$57*Baseline!B$57/Baseline!B$73 + Baseline!B$67*Baseline!B$67/Baseline!B$74 + Baseline!B$55*Baseline!B$55/Baseline!B$75 + Baseline!B$56*Baseline!B$56/Baseline!B$76)</f>
        <v>0.000001763813873</v>
      </c>
      <c r="K58" s="43">
        <f>Baseline!B$33 * (C58 * Baseline!B$57*Baseline!B$58/Baseline!B$73 + Baseline!B$67*Baseline!B$59/Baseline!B$74 + Baseline!B$55*Baseline!B$68/Baseline!B$75 + Baseline!B$56*Baseline!B$60/Baseline!B$76)</f>
        <v>0.00000001374209047</v>
      </c>
      <c r="L58" s="45">
        <f>Baseline!B$33 * (C58 * Baseline!B$57*Baseline!B$61/Baseline!B$73 + Baseline!B$67*Baseline!B$62/Baseline!B$74 + Baseline!B$55*Baseline!B$63/Baseline!B$75 + Baseline!B$56*Baseline!B$69/Baseline!B$76)</f>
        <v>0.00000001439286892</v>
      </c>
      <c r="M58" s="43">
        <f>Baseline!B$33 * (C58 * Baseline!B$58*Baseline!B$66/Baseline!B$73 + Baseline!B$59*Baseline!B$52/Baseline!B$74 + Baseline!B$68*Baseline!B$53/Baseline!B$75 + Baseline!B$60*Baseline!B$54/Baseline!B$76)</f>
        <v>0.0000001697478186</v>
      </c>
      <c r="N58" s="45">
        <f>Baseline!B$33 * (C58 * Baseline!B$58*Baseline!B$57/Baseline!B$73 + Baseline!B$59*Baseline!B$67/Baseline!B$74 + Baseline!B$68*Baseline!B$55/Baseline!B$75 + Baseline!B$60*Baseline!B$56/Baseline!B$76)</f>
        <v>0.00000001374209047</v>
      </c>
      <c r="O58" s="45">
        <f>Baseline!B$33 * (C58 * Baseline!B$58*Baseline!B$58/Baseline!B$73 + Baseline!B$59*Baseline!B$59/Baseline!B$74 + Baseline!B$68*Baseline!B$68/Baseline!B$75 + Baseline!B$60*Baseline!B$60/Baseline!B$76)</f>
        <v>0.000001324390692</v>
      </c>
      <c r="P58" s="43">
        <f>Baseline!B$33 * (C58 * Baseline!B$58*Baseline!B$61/Baseline!B$73 + Baseline!B$59*Baseline!B$62/Baseline!B$74 + Baseline!B$68*Baseline!B$63/Baseline!B$75 + Baseline!B$60*Baseline!B$69/Baseline!B$76)</f>
        <v>0.000000001646983762</v>
      </c>
      <c r="Q58" s="43">
        <f>Baseline!B$33 * (C58 * Baseline!B$61*Baseline!B$66/Baseline!B$73 + Baseline!B$62*Baseline!B$52/Baseline!B$74 + Baseline!B$63*Baseline!B$53/Baseline!B$75 + Baseline!B$69*Baseline!B$54/Baseline!B$76)</f>
        <v>0.000000003512845561</v>
      </c>
      <c r="R58" s="43">
        <f>Baseline!B$33 * (C58 * Baseline!B$61*Baseline!B$57/Baseline!B$73 + Baseline!B$62*Baseline!B$67/Baseline!B$74 + Baseline!B$63*Baseline!B$55/Baseline!B$75 + Baseline!B$69*Baseline!B$56/Baseline!B$76)</f>
        <v>0.00000001439286892</v>
      </c>
      <c r="S58" s="43">
        <f>Baseline!B$33 * (C58 * Baseline!B$61*Baseline!B$58/Baseline!B$73 + Baseline!B$62*Baseline!B$59/Baseline!B$74 + Baseline!B$63*Baseline!B$68/Baseline!B$75 + Baseline!B$69*Baseline!B$60/Baseline!B$76)</f>
        <v>0.000000001646983762</v>
      </c>
      <c r="T58" s="43">
        <f>Baseline!B$33 * (C58 * Baseline!B$61*Baseline!B$61/Baseline!B$73 + Baseline!B$62*Baseline!B$62/Baseline!B$74 + Baseline!B$63*Baseline!B$63/Baseline!B$75 + Baseline!B$69*Baseline!B$69/Baseline!B$76)</f>
        <v>0.00000009854654929</v>
      </c>
      <c r="U58" s="41"/>
      <c r="V58" s="43">
        <f>E58 * ( Baseline!B$87 * Baseline!B$7 )</f>
        <v>0.2277714252</v>
      </c>
      <c r="W58" s="43">
        <f>F58 * ( Baseline!D$87 * Baseline!B$11 )</f>
        <v>0.003695460615</v>
      </c>
      <c r="X58" s="43">
        <f>G58 * ( Baseline!F$87 * Baseline!B$16 )</f>
        <v>0.005896151424</v>
      </c>
      <c r="Y58" s="43">
        <f>H58 * ( Baseline!H$87 * Baseline!B$18 )</f>
        <v>0.001235374577</v>
      </c>
      <c r="Z58" s="51">
        <f t="shared" si="1"/>
        <v>0.2385984119</v>
      </c>
      <c r="AA58" s="43">
        <f>I58 * ( Baseline!B$87 * Baseline!B$7 )</f>
        <v>0.00207925551</v>
      </c>
      <c r="AB58" s="45">
        <f>J58 * ( Baseline!D$87 * Baseline!B$11 )</f>
        <v>0.03253636139</v>
      </c>
      <c r="AC58" s="45">
        <f>K58 * ( Baseline!F$87 * Baseline!B$16 )</f>
        <v>0.0004773283507</v>
      </c>
      <c r="AD58" s="45">
        <f>L58 * ( Baseline!F$87 * Baseline!B$16 )</f>
        <v>0.0004999329905</v>
      </c>
      <c r="AE58" s="51">
        <f t="shared" si="2"/>
        <v>0.03559287824</v>
      </c>
      <c r="AF58" s="51">
        <f>M58 * ( Baseline!B$87 * Baseline!B$7 )</f>
        <v>0.001761812609</v>
      </c>
      <c r="AG58" s="51">
        <f>N58 * ( Baseline!D$87 * Baseline!B$11 )</f>
        <v>0.0002534947868</v>
      </c>
      <c r="AH58" s="51">
        <f>O58 * ( Baseline!F$87 * Baseline!B$16 )</f>
        <v>0.04600240597</v>
      </c>
      <c r="AI58" s="51">
        <f>P58 * ( Baseline!H$87 * Baseline!B$18 )</f>
        <v>0.0005792004894</v>
      </c>
      <c r="AJ58" s="51">
        <f t="shared" si="3"/>
        <v>0.04859691386</v>
      </c>
      <c r="AK58" s="51">
        <f>Q58 * ( Baseline!B$87 * Baseline!B$7 )</f>
        <v>0.00003645982408</v>
      </c>
      <c r="AL58" s="51">
        <f>R58 * ( Baseline!D$87 * Baseline!B$11 )</f>
        <v>0.0002654994338</v>
      </c>
      <c r="AM58" s="51">
        <f>S58 * ( Baseline!F$87 * Baseline!B$16 )</f>
        <v>0.00005720760202</v>
      </c>
      <c r="AN58" s="51">
        <f>T58 * ( Baseline!H$87 * Baseline!B$18 )</f>
        <v>0.03465620664</v>
      </c>
      <c r="AO58" s="51">
        <f t="shared" si="4"/>
        <v>0.0350153735</v>
      </c>
      <c r="AP58" s="61"/>
      <c r="AQ58" s="51">
        <f>V58 * ( (1-Baseline!B$88-Baseline!B$87) + (1-B58)*Baseline!B$88 )</f>
        <v>0.1050617215</v>
      </c>
      <c r="AR58" s="51">
        <f>W58 * ( (1-Baseline!B$88-Baseline!B$87) + (1-B58)*Baseline!B$88 )</f>
        <v>0.001704566118</v>
      </c>
      <c r="AS58" s="51">
        <f>X58 * ( (1-Baseline!B$88-Baseline!B$87) + (1-B58)*Baseline!B$88 )</f>
        <v>0.002719655542</v>
      </c>
      <c r="AT58" s="51">
        <f>Y58 * ( (1-Baseline!B$88-Baseline!B$87) + (1-B58)*Baseline!B$88 )</f>
        <v>0.0005698281936</v>
      </c>
      <c r="AU58" s="51">
        <f t="shared" si="5"/>
        <v>0.1100557714</v>
      </c>
      <c r="AV58" s="51">
        <f>AA58 * ( (1-Baseline!D$88-Baseline!D$87) + (1-B58)*Baseline!D$88 )</f>
        <v>0.001519903089</v>
      </c>
      <c r="AW58" s="51">
        <f>AB58 * ( (1-Baseline!D$88-Baseline!D$87) + (1-B58)*Baseline!D$88 )</f>
        <v>0.02378356866</v>
      </c>
      <c r="AX58" s="51">
        <f>AC58 * ( (1-Baseline!D$88-Baseline!D$87) + (1-B58)*Baseline!D$88 )</f>
        <v>0.0003489195201</v>
      </c>
      <c r="AY58" s="51">
        <f>AD58 * ( (1-Baseline!D$88-Baseline!D$87) + (1-B58)*Baseline!D$88 )</f>
        <v>0.0003654431565</v>
      </c>
      <c r="AZ58" s="51">
        <f t="shared" si="6"/>
        <v>0.02601783443</v>
      </c>
      <c r="BA58" s="51">
        <f>AF58 * ( (1-Baseline!F$88-Baseline!F$87) + (1-Baseline!B$36)*Baseline!F$88 )</f>
        <v>0.001267856732</v>
      </c>
      <c r="BB58" s="51">
        <f>AG58 * ( (1-Baseline!F$88-Baseline!F$87) + (1-Baseline!B$36)*Baseline!F$88 )</f>
        <v>0.0001824229604</v>
      </c>
      <c r="BC58" s="51">
        <f>AH58 * ( (1-Baseline!F$88-Baseline!F$87) + (1-Baseline!B$36)*Baseline!F$88 )</f>
        <v>0.03310480341</v>
      </c>
      <c r="BD58" s="51">
        <f>AI58 * ( (1-Baseline!F$88-Baseline!F$87) + (1-Baseline!B$36)*Baseline!F$88 )</f>
        <v>0.0004168112066</v>
      </c>
      <c r="BE58" s="51">
        <f t="shared" si="7"/>
        <v>0.03497189431</v>
      </c>
      <c r="BF58" s="51">
        <f>AK58 * ( (1-Baseline!H$88-Baseline!H$87) + (1-Baseline!B$36)*Baseline!H$88 )</f>
        <v>0.00002888784782</v>
      </c>
      <c r="BG58" s="51">
        <f>AL58 * ( (1-Baseline!H$88-Baseline!H$87) + (1-Baseline!B$36)*Baseline!H$88 )</f>
        <v>0.0002103605114</v>
      </c>
      <c r="BH58" s="51">
        <f>AM58 * ( (1-Baseline!H$88-Baseline!H$87) + (1-Baseline!B$36)*Baseline!H$88 )</f>
        <v>0.00004532672724</v>
      </c>
      <c r="BI58" s="51">
        <f>AN58 * ( (1-Baseline!H$88-Baseline!H$87) + (1-Baseline!B$36)*Baseline!H$88 )</f>
        <v>0.02745880564</v>
      </c>
      <c r="BJ58" s="51">
        <f t="shared" si="8"/>
        <v>0.02774338073</v>
      </c>
      <c r="BK58" s="61"/>
      <c r="BL58" s="51">
        <f t="shared" si="19"/>
        <v>0.9546225537</v>
      </c>
      <c r="BM58" s="51">
        <f t="shared" si="20"/>
        <v>0.0154882029</v>
      </c>
      <c r="BN58" s="51">
        <f t="shared" si="21"/>
        <v>0.02471161219</v>
      </c>
      <c r="BO58" s="51">
        <f t="shared" si="22"/>
        <v>0.005177631182</v>
      </c>
      <c r="BP58" s="51">
        <f t="shared" si="9"/>
        <v>1</v>
      </c>
      <c r="BQ58" s="51">
        <f t="shared" si="23"/>
        <v>0.05841774009</v>
      </c>
      <c r="BR58" s="51">
        <f t="shared" si="24"/>
        <v>0.9141256059</v>
      </c>
      <c r="BS58" s="51">
        <f t="shared" si="25"/>
        <v>0.01341078256</v>
      </c>
      <c r="BT58" s="51">
        <f t="shared" si="26"/>
        <v>0.0140458714</v>
      </c>
      <c r="BU58" s="51">
        <f t="shared" si="10"/>
        <v>1</v>
      </c>
      <c r="BV58" s="51">
        <f t="shared" si="27"/>
        <v>0.03625359039</v>
      </c>
      <c r="BW58" s="51">
        <f t="shared" si="28"/>
        <v>0.005216273353</v>
      </c>
      <c r="BX58" s="51">
        <f t="shared" si="29"/>
        <v>0.9466116739</v>
      </c>
      <c r="BY58" s="51">
        <f t="shared" si="30"/>
        <v>0.01191846238</v>
      </c>
      <c r="BZ58" s="51">
        <f t="shared" si="11"/>
        <v>1</v>
      </c>
      <c r="CA58" s="51">
        <f t="shared" si="31"/>
        <v>0.001041251897</v>
      </c>
      <c r="CB58" s="51">
        <f t="shared" si="32"/>
        <v>0.007582367608</v>
      </c>
      <c r="CC58" s="51">
        <f t="shared" si="33"/>
        <v>0.001633785287</v>
      </c>
      <c r="CD58" s="51">
        <f t="shared" si="34"/>
        <v>0.9897425952</v>
      </c>
      <c r="CE58" s="51">
        <f t="shared" si="12"/>
        <v>1</v>
      </c>
      <c r="CF58" s="61"/>
      <c r="CG58" s="51">
        <f t="shared" si="35"/>
        <v>0.9546225537</v>
      </c>
      <c r="CH58" s="51">
        <f t="shared" si="36"/>
        <v>0.0154882029</v>
      </c>
      <c r="CI58" s="51">
        <f t="shared" si="37"/>
        <v>0.02471161219</v>
      </c>
      <c r="CJ58" s="51">
        <f t="shared" si="38"/>
        <v>0.005177631182</v>
      </c>
      <c r="CK58" s="51">
        <f t="shared" si="13"/>
        <v>1</v>
      </c>
      <c r="CL58" s="51">
        <f t="shared" si="39"/>
        <v>0.05841774009</v>
      </c>
      <c r="CM58" s="51">
        <f t="shared" si="40"/>
        <v>0.9141256059</v>
      </c>
      <c r="CN58" s="51">
        <f t="shared" si="41"/>
        <v>0.01341078256</v>
      </c>
      <c r="CO58" s="51">
        <f t="shared" si="42"/>
        <v>0.0140458714</v>
      </c>
      <c r="CP58" s="51">
        <f t="shared" si="14"/>
        <v>1</v>
      </c>
      <c r="CQ58" s="51">
        <f t="shared" si="43"/>
        <v>0.03625359039</v>
      </c>
      <c r="CR58" s="51">
        <f t="shared" si="44"/>
        <v>0.005216273353</v>
      </c>
      <c r="CS58" s="51">
        <f t="shared" si="45"/>
        <v>0.9466116739</v>
      </c>
      <c r="CT58" s="51">
        <f t="shared" si="46"/>
        <v>0.01191846238</v>
      </c>
      <c r="CU58" s="51">
        <f t="shared" si="15"/>
        <v>1</v>
      </c>
      <c r="CV58" s="51">
        <f t="shared" si="47"/>
        <v>0.001041251897</v>
      </c>
      <c r="CW58" s="51">
        <f t="shared" si="48"/>
        <v>0.007582367608</v>
      </c>
      <c r="CX58" s="51">
        <f t="shared" si="49"/>
        <v>0.001633785287</v>
      </c>
      <c r="CY58" s="51">
        <f t="shared" si="50"/>
        <v>0.9897425952</v>
      </c>
      <c r="CZ58" s="51">
        <f t="shared" si="16"/>
        <v>1</v>
      </c>
      <c r="DA58" s="61"/>
      <c r="DB58" s="51">
        <f>(AQ58*Baseline!B$7 + AV58*Baseline!B$11 + BA58*Baseline!B$16 + BF58*Baseline!B$18)</f>
        <v>59784.80826</v>
      </c>
      <c r="DC58" s="51">
        <f>(AR58*Baseline!B$7 + AW58*Baseline!B$11 + BB58*Baseline!B$16 + BG58*Baseline!B$18)</f>
        <v>62075.59292</v>
      </c>
      <c r="DD58" s="51">
        <f>(AS58*Baseline!B$7 + AX58*Baseline!B$11 + BC58*Baseline!B$16 + BH58*Baseline!B$18)</f>
        <v>115050.2389</v>
      </c>
      <c r="DE58" s="51">
        <f>(AT58*Baseline!B$7 + AY58*Baseline!B$11 + BD58*Baseline!B$16 + BI58*Baseline!B$18)</f>
        <v>1259817.593</v>
      </c>
      <c r="DF58" s="51">
        <f t="shared" si="17"/>
        <v>1496728.233</v>
      </c>
      <c r="DG58" s="61"/>
      <c r="DH58" s="51">
        <f t="shared" si="51"/>
        <v>0.03994366308</v>
      </c>
      <c r="DI58" s="51">
        <f t="shared" si="52"/>
        <v>0.04147419121</v>
      </c>
      <c r="DJ58" s="51">
        <f t="shared" si="53"/>
        <v>0.07686782166</v>
      </c>
      <c r="DK58" s="51">
        <f t="shared" si="54"/>
        <v>0.841714324</v>
      </c>
      <c r="DL58" s="51">
        <f t="shared" si="18"/>
        <v>1</v>
      </c>
      <c r="DM58" s="61"/>
      <c r="DN58" s="51">
        <f>DH58 / (Baseline!B$7/Baseline!B$17)</f>
        <v>4.263723312</v>
      </c>
      <c r="DO58" s="51">
        <f>DI58 / (Baseline!B$11/Baseline!B$17)</f>
        <v>1.001206827</v>
      </c>
      <c r="DP58" s="51">
        <f>DJ58 / (Baseline!B$16/Baseline!B$17)</f>
        <v>1.187840144</v>
      </c>
      <c r="DQ58" s="51">
        <f>DK58 / (Baseline!B$18/Baseline!B$17)</f>
        <v>0.9516323517</v>
      </c>
      <c r="DR58" s="79"/>
      <c r="DS58" s="51">
        <f>(AU58*Baseline!B$34)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0.02903789696</v>
      </c>
      <c r="DT58" s="51">
        <f>(AZ58*Baseline!B$34) + (Baseline!D$88*(1-Baseline!D$89)*Baseline!B$35) + (Baseline!D$88*Baseline!D$89*((1-Baseline!D$90)*Baseline!B$40 + Baseline!D$90*Baseline!B$41))</f>
        <v>0.01031624316</v>
      </c>
      <c r="DU58" s="51">
        <f>(BE58*Baseline!B$34) + (Baseline!F$88*(1-Baseline!F$89)*Baseline!B$35) + (Baseline!F$88*Baseline!F$89*((1-Baseline!F$90)*Baseline!B$40 + Baseline!F$90*Baseline!B$41))</f>
        <v>0.01297642415</v>
      </c>
      <c r="DV58" s="51">
        <f>(BJ58*Baseline!B$34) + (Baseline!H$88*(1-Baseline!H$89)*Baseline!B$35) + (Baseline!H$88*Baseline!H$89*((1-Baseline!H$90)*Baseline!B$40 + Baseline!H$90*Baseline!B$41))</f>
        <v>0.009306507109</v>
      </c>
      <c r="DW58" s="51">
        <f>( DS58*Baseline!B$7 + DT58*Baseline!B$11 + DU58*Baseline!B$16 + DV58*Baseline!B$18 ) / Baseline!B$17</f>
        <v>0.009770672012</v>
      </c>
    </row>
    <row r="59">
      <c r="A59" s="4" t="s">
        <v>62</v>
      </c>
      <c r="B59" s="45">
        <f>MIN( MAX( NORMINV( MCrands!B59, (B$5+B$4)/2, (B$5-B$4)/3.29 ), 0 ), 1 )</f>
        <v>0.6984465321</v>
      </c>
      <c r="C59" s="45">
        <f>MAX( NORMINV( MCrands!C59, (C$5+C$4)/2, (C$5-C$4)/3.29 ), 0 )</f>
        <v>3.148435679</v>
      </c>
      <c r="D59" s="41"/>
      <c r="E59" s="43">
        <f>Baseline!B$33 * (C59 * Baseline!B$66*Baseline!B$66/Baseline!B$73 + Baseline!B$52*Baseline!B$52/Baseline!B$74 + Baseline!B$53*Baseline!B$53/Baseline!B$75 + Baseline!B$54*Baseline!B$54/Baseline!B$76)</f>
        <v>0.00002233224442</v>
      </c>
      <c r="F59" s="43">
        <f>Baseline!B$33 * (C59 * Baseline!B$66*Baseline!B$57/Baseline!B$73 + Baseline!B$52*Baseline!B$67/Baseline!B$74 + Baseline!B$53*Baseline!B$55/Baseline!B$75 + Baseline!B$54*Baseline!B$56/Baseline!B$76)</f>
        <v>0.0000002003940118</v>
      </c>
      <c r="G59" s="45">
        <f>Baseline!B$33 * (C59 * Baseline!B$66*Baseline!B$58/Baseline!B$73 + Baseline!B$52*Baseline!B$59/Baseline!B$74 + Baseline!B$53*Baseline!B$68/Baseline!B$75 + Baseline!B$54*Baseline!B$60/Baseline!B$76)</f>
        <v>0.0000001698979709</v>
      </c>
      <c r="H59" s="43">
        <f>Baseline!B$33 * (C59 * Baseline!B$66*Baseline!B$61/Baseline!B$73 + Baseline!B$52*Baseline!B$62/Baseline!B$74 + Baseline!B$53*Baseline!B$63/Baseline!B$75 + Baseline!B$54*Baseline!B$69/Baseline!B$76)</f>
        <v>0.000000003527860789</v>
      </c>
      <c r="I59" s="43">
        <f>Baseline!B$33 * (C59 * Baseline!B$57*Baseline!B$66/Baseline!B$73 + Baseline!B$67*Baseline!B$52/Baseline!B$74 + Baseline!B$55*Baseline!B$53/Baseline!B$75 + Baseline!B$56*Baseline!B$54/Baseline!B$76)</f>
        <v>0.0000002003940118</v>
      </c>
      <c r="J59" s="45">
        <f>Baseline!B$33 * (C59 * Baseline!B$57*Baseline!B$57/Baseline!B$73 + Baseline!B$67*Baseline!B$67/Baseline!B$74 + Baseline!B$55*Baseline!B$55/Baseline!B$75 + Baseline!B$56*Baseline!B$56/Baseline!B$76)</f>
        <v>0.000001763813883</v>
      </c>
      <c r="K59" s="43">
        <f>Baseline!B$33 * (C59 * Baseline!B$57*Baseline!B$58/Baseline!B$73 + Baseline!B$67*Baseline!B$59/Baseline!B$74 + Baseline!B$55*Baseline!B$68/Baseline!B$75 + Baseline!B$56*Baseline!B$60/Baseline!B$76)</f>
        <v>0.00000001374211418</v>
      </c>
      <c r="L59" s="45">
        <f>Baseline!B$33 * (C59 * Baseline!B$57*Baseline!B$61/Baseline!B$73 + Baseline!B$67*Baseline!B$62/Baseline!B$74 + Baseline!B$55*Baseline!B$63/Baseline!B$75 + Baseline!B$56*Baseline!B$69/Baseline!B$76)</f>
        <v>0.00000001439287129</v>
      </c>
      <c r="M59" s="43">
        <f>Baseline!B$33 * (C59 * Baseline!B$58*Baseline!B$66/Baseline!B$73 + Baseline!B$59*Baseline!B$52/Baseline!B$74 + Baseline!B$68*Baseline!B$53/Baseline!B$75 + Baseline!B$60*Baseline!B$54/Baseline!B$76)</f>
        <v>0.0000001698979709</v>
      </c>
      <c r="N59" s="45">
        <f>Baseline!B$33 * (C59 * Baseline!B$58*Baseline!B$57/Baseline!B$73 + Baseline!B$59*Baseline!B$67/Baseline!B$74 + Baseline!B$68*Baseline!B$55/Baseline!B$75 + Baseline!B$60*Baseline!B$56/Baseline!B$76)</f>
        <v>0.00000001374211418</v>
      </c>
      <c r="O59" s="45">
        <f>Baseline!B$33 * (C59 * Baseline!B$58*Baseline!B$58/Baseline!B$73 + Baseline!B$59*Baseline!B$59/Baseline!B$74 + Baseline!B$68*Baseline!B$68/Baseline!B$75 + Baseline!B$60*Baseline!B$60/Baseline!B$76)</f>
        <v>0.00000132439075</v>
      </c>
      <c r="P59" s="43">
        <f>Baseline!B$33 * (C59 * Baseline!B$58*Baseline!B$61/Baseline!B$73 + Baseline!B$59*Baseline!B$62/Baseline!B$74 + Baseline!B$68*Baseline!B$63/Baseline!B$75 + Baseline!B$60*Baseline!B$69/Baseline!B$76)</f>
        <v>0.00000000164698959</v>
      </c>
      <c r="Q59" s="43">
        <f>Baseline!B$33 * (C59 * Baseline!B$61*Baseline!B$66/Baseline!B$73 + Baseline!B$62*Baseline!B$52/Baseline!B$74 + Baseline!B$63*Baseline!B$53/Baseline!B$75 + Baseline!B$69*Baseline!B$54/Baseline!B$76)</f>
        <v>0.000000003527860789</v>
      </c>
      <c r="R59" s="43">
        <f>Baseline!B$33 * (C59 * Baseline!B$61*Baseline!B$57/Baseline!B$73 + Baseline!B$62*Baseline!B$67/Baseline!B$74 + Baseline!B$63*Baseline!B$55/Baseline!B$75 + Baseline!B$69*Baseline!B$56/Baseline!B$76)</f>
        <v>0.00000001439287129</v>
      </c>
      <c r="S59" s="43">
        <f>Baseline!B$33 * (C59 * Baseline!B$61*Baseline!B$58/Baseline!B$73 + Baseline!B$62*Baseline!B$59/Baseline!B$74 + Baseline!B$63*Baseline!B$68/Baseline!B$75 + Baseline!B$69*Baseline!B$60/Baseline!B$76)</f>
        <v>0.00000000164698959</v>
      </c>
      <c r="T59" s="43">
        <f>Baseline!B$33 * (C59 * Baseline!B$61*Baseline!B$61/Baseline!B$73 + Baseline!B$62*Baseline!B$62/Baseline!B$74 + Baseline!B$63*Baseline!B$63/Baseline!B$75 + Baseline!B$69*Baseline!B$69/Baseline!B$76)</f>
        <v>0.00000009854654987</v>
      </c>
      <c r="U59" s="41"/>
      <c r="V59" s="43">
        <f>E59 * ( Baseline!B$87 * Baseline!B$7 )</f>
        <v>0.2317863648</v>
      </c>
      <c r="W59" s="43">
        <f>F59 * ( Baseline!D$87 * Baseline!B$11 )</f>
        <v>0.003696587313</v>
      </c>
      <c r="X59" s="43">
        <f>G59 * ( Baseline!F$87 * Baseline!B$16 )</f>
        <v>0.005901366929</v>
      </c>
      <c r="Y59" s="43">
        <f>H59 * ( Baseline!H$87 * Baseline!B$18 )</f>
        <v>0.001240655034</v>
      </c>
      <c r="Z59" s="51">
        <f t="shared" si="1"/>
        <v>0.2426249741</v>
      </c>
      <c r="AA59" s="43">
        <f>I59 * ( Baseline!B$87 * Baseline!B$7 )</f>
        <v>0.002079889448</v>
      </c>
      <c r="AB59" s="45">
        <f>J59 * ( Baseline!D$87 * Baseline!B$11 )</f>
        <v>0.03253636157</v>
      </c>
      <c r="AC59" s="45">
        <f>K59 * ( Baseline!F$87 * Baseline!B$16 )</f>
        <v>0.0004773291742</v>
      </c>
      <c r="AD59" s="45">
        <f>L59 * ( Baseline!F$87 * Baseline!B$16 )</f>
        <v>0.0004999330729</v>
      </c>
      <c r="AE59" s="51">
        <f t="shared" si="2"/>
        <v>0.03559351326</v>
      </c>
      <c r="AF59" s="51">
        <f>M59 * ( Baseline!B$87 * Baseline!B$7 )</f>
        <v>0.00176337104</v>
      </c>
      <c r="AG59" s="51">
        <f>N59 * ( Baseline!D$87 * Baseline!B$11 )</f>
        <v>0.0002534952241</v>
      </c>
      <c r="AH59" s="51">
        <f>O59 * ( Baseline!F$87 * Baseline!B$16 )</f>
        <v>0.04600240799</v>
      </c>
      <c r="AI59" s="51">
        <f>P59 * ( Baseline!H$87 * Baseline!B$18 )</f>
        <v>0.000579202539</v>
      </c>
      <c r="AJ59" s="51">
        <f t="shared" si="3"/>
        <v>0.0485984768</v>
      </c>
      <c r="AK59" s="51">
        <f>Q59 * ( Baseline!B$87 * Baseline!B$7 )</f>
        <v>0.00003661566713</v>
      </c>
      <c r="AL59" s="51">
        <f>R59 * ( Baseline!D$87 * Baseline!B$11 )</f>
        <v>0.0002654994775</v>
      </c>
      <c r="AM59" s="51">
        <f>S59 * ( Baseline!F$87 * Baseline!B$16 )</f>
        <v>0.00005720780447</v>
      </c>
      <c r="AN59" s="51">
        <f>T59 * ( Baseline!H$87 * Baseline!B$18 )</f>
        <v>0.03465620684</v>
      </c>
      <c r="AO59" s="51">
        <f t="shared" si="4"/>
        <v>0.03501552979</v>
      </c>
      <c r="AP59" s="61"/>
      <c r="AQ59" s="51">
        <f>V59 * ( (1-Baseline!B$88-Baseline!B$87) + (1-B59)*Baseline!B$88 )</f>
        <v>0.082743696</v>
      </c>
      <c r="AR59" s="51">
        <f>W59 * ( (1-Baseline!B$88-Baseline!B$87) + (1-B59)*Baseline!B$88 )</f>
        <v>0.0013196173</v>
      </c>
      <c r="AS59" s="51">
        <f>X59 * ( (1-Baseline!B$88-Baseline!B$87) + (1-B59)*Baseline!B$88 )</f>
        <v>0.00210668523</v>
      </c>
      <c r="AT59" s="51">
        <f>Y59 * ( (1-Baseline!B$88-Baseline!B$87) + (1-B59)*Baseline!B$88 )</f>
        <v>0.0004428922431</v>
      </c>
      <c r="AU59" s="51">
        <f t="shared" si="5"/>
        <v>0.08661289078</v>
      </c>
      <c r="AV59" s="51">
        <f>AA59 * ( (1-Baseline!D$88-Baseline!D$87) + (1-B59)*Baseline!D$88 )</f>
        <v>0.001411193247</v>
      </c>
      <c r="AW59" s="51">
        <f>AB59 * ( (1-Baseline!D$88-Baseline!D$87) + (1-B59)*Baseline!D$88 )</f>
        <v>0.02207573761</v>
      </c>
      <c r="AX59" s="51">
        <f>AC59 * ( (1-Baseline!D$88-Baseline!D$87) + (1-B59)*Baseline!D$88 )</f>
        <v>0.0003238651495</v>
      </c>
      <c r="AY59" s="51">
        <f>AD59 * ( (1-Baseline!D$88-Baseline!D$87) + (1-B59)*Baseline!D$88 )</f>
        <v>0.0003392017671</v>
      </c>
      <c r="AZ59" s="51">
        <f t="shared" si="6"/>
        <v>0.02414999777</v>
      </c>
      <c r="BA59" s="51">
        <f>AF59 * ( (1-Baseline!F$88-Baseline!F$87) + (1-Baseline!B$36)*Baseline!F$88 )</f>
        <v>0.001268978228</v>
      </c>
      <c r="BB59" s="51">
        <f>AG59 * ( (1-Baseline!F$88-Baseline!F$87) + (1-Baseline!B$36)*Baseline!F$88 )</f>
        <v>0.0001824232751</v>
      </c>
      <c r="BC59" s="51">
        <f>AH59 * ( (1-Baseline!F$88-Baseline!F$87) + (1-Baseline!B$36)*Baseline!F$88 )</f>
        <v>0.03310480487</v>
      </c>
      <c r="BD59" s="51">
        <f>AI59 * ( (1-Baseline!F$88-Baseline!F$87) + (1-Baseline!B$36)*Baseline!F$88 )</f>
        <v>0.0004168126816</v>
      </c>
      <c r="BE59" s="51">
        <f t="shared" si="7"/>
        <v>0.03497301906</v>
      </c>
      <c r="BF59" s="51">
        <f>AK59 * ( (1-Baseline!H$88-Baseline!H$87) + (1-Baseline!B$36)*Baseline!H$88 )</f>
        <v>0.00002901132538</v>
      </c>
      <c r="BG59" s="51">
        <f>AL59 * ( (1-Baseline!H$88-Baseline!H$87) + (1-Baseline!B$36)*Baseline!H$88 )</f>
        <v>0.000210360546</v>
      </c>
      <c r="BH59" s="51">
        <f>AM59 * ( (1-Baseline!H$88-Baseline!H$87) + (1-Baseline!B$36)*Baseline!H$88 )</f>
        <v>0.00004532688764</v>
      </c>
      <c r="BI59" s="51">
        <f>AN59 * ( (1-Baseline!H$88-Baseline!H$87) + (1-Baseline!B$36)*Baseline!H$88 )</f>
        <v>0.0274588058</v>
      </c>
      <c r="BJ59" s="51">
        <f t="shared" si="8"/>
        <v>0.02774350456</v>
      </c>
      <c r="BK59" s="61"/>
      <c r="BL59" s="51">
        <f t="shared" si="19"/>
        <v>0.9553277262</v>
      </c>
      <c r="BM59" s="51">
        <f t="shared" si="20"/>
        <v>0.01523580714</v>
      </c>
      <c r="BN59" s="51">
        <f t="shared" si="21"/>
        <v>0.0243229987</v>
      </c>
      <c r="BO59" s="51">
        <f t="shared" si="22"/>
        <v>0.005113467973</v>
      </c>
      <c r="BP59" s="51">
        <f t="shared" si="9"/>
        <v>1</v>
      </c>
      <c r="BQ59" s="51">
        <f t="shared" si="23"/>
        <v>0.05843450835</v>
      </c>
      <c r="BR59" s="51">
        <f t="shared" si="24"/>
        <v>0.9141093021</v>
      </c>
      <c r="BS59" s="51">
        <f t="shared" si="25"/>
        <v>0.01341056643</v>
      </c>
      <c r="BT59" s="51">
        <f t="shared" si="26"/>
        <v>0.01404562312</v>
      </c>
      <c r="BU59" s="51">
        <f t="shared" si="10"/>
        <v>1</v>
      </c>
      <c r="BV59" s="51">
        <f t="shared" si="27"/>
        <v>0.03628449194</v>
      </c>
      <c r="BW59" s="51">
        <f t="shared" si="28"/>
        <v>0.005216114595</v>
      </c>
      <c r="BX59" s="51">
        <f t="shared" si="29"/>
        <v>0.9465812722</v>
      </c>
      <c r="BY59" s="51">
        <f t="shared" si="30"/>
        <v>0.01191812125</v>
      </c>
      <c r="BZ59" s="51">
        <f t="shared" si="11"/>
        <v>1</v>
      </c>
      <c r="CA59" s="51">
        <f t="shared" si="31"/>
        <v>0.001045697933</v>
      </c>
      <c r="CB59" s="51">
        <f t="shared" si="32"/>
        <v>0.007582335013</v>
      </c>
      <c r="CC59" s="51">
        <f t="shared" si="33"/>
        <v>0.001633783776</v>
      </c>
      <c r="CD59" s="51">
        <f t="shared" si="34"/>
        <v>0.9897381833</v>
      </c>
      <c r="CE59" s="51">
        <f t="shared" si="12"/>
        <v>1</v>
      </c>
      <c r="CF59" s="61"/>
      <c r="CG59" s="51">
        <f t="shared" si="35"/>
        <v>0.9553277262</v>
      </c>
      <c r="CH59" s="51">
        <f t="shared" si="36"/>
        <v>0.01523580714</v>
      </c>
      <c r="CI59" s="51">
        <f t="shared" si="37"/>
        <v>0.0243229987</v>
      </c>
      <c r="CJ59" s="51">
        <f t="shared" si="38"/>
        <v>0.005113467973</v>
      </c>
      <c r="CK59" s="51">
        <f t="shared" si="13"/>
        <v>1</v>
      </c>
      <c r="CL59" s="51">
        <f t="shared" si="39"/>
        <v>0.05843450835</v>
      </c>
      <c r="CM59" s="51">
        <f t="shared" si="40"/>
        <v>0.9141093021</v>
      </c>
      <c r="CN59" s="51">
        <f t="shared" si="41"/>
        <v>0.01341056643</v>
      </c>
      <c r="CO59" s="51">
        <f t="shared" si="42"/>
        <v>0.01404562312</v>
      </c>
      <c r="CP59" s="51">
        <f t="shared" si="14"/>
        <v>1</v>
      </c>
      <c r="CQ59" s="51">
        <f t="shared" si="43"/>
        <v>0.03628449194</v>
      </c>
      <c r="CR59" s="51">
        <f t="shared" si="44"/>
        <v>0.005216114595</v>
      </c>
      <c r="CS59" s="51">
        <f t="shared" si="45"/>
        <v>0.9465812722</v>
      </c>
      <c r="CT59" s="51">
        <f t="shared" si="46"/>
        <v>0.01191812125</v>
      </c>
      <c r="CU59" s="51">
        <f t="shared" si="15"/>
        <v>1</v>
      </c>
      <c r="CV59" s="51">
        <f t="shared" si="47"/>
        <v>0.001045697933</v>
      </c>
      <c r="CW59" s="51">
        <f t="shared" si="48"/>
        <v>0.007582335013</v>
      </c>
      <c r="CX59" s="51">
        <f t="shared" si="49"/>
        <v>0.001633783776</v>
      </c>
      <c r="CY59" s="51">
        <f t="shared" si="50"/>
        <v>0.9897381833</v>
      </c>
      <c r="CZ59" s="51">
        <f t="shared" si="16"/>
        <v>1</v>
      </c>
      <c r="DA59" s="61"/>
      <c r="DB59" s="51">
        <f>(AQ59*Baseline!B$7 + AV59*Baseline!B$11 + BA59*Baseline!B$16 + BF59*Baseline!B$18)</f>
        <v>48736.84312</v>
      </c>
      <c r="DC59" s="51">
        <f>(AR59*Baseline!B$7 + AW59*Baseline!B$11 + BB59*Baseline!B$16 + BG59*Baseline!B$18)</f>
        <v>58226.35948</v>
      </c>
      <c r="DD59" s="51">
        <f>(AS59*Baseline!B$7 + AX59*Baseline!B$11 + BC59*Baseline!B$16 + BH59*Baseline!B$18)</f>
        <v>114699.23</v>
      </c>
      <c r="DE59" s="51">
        <f>(AT59*Baseline!B$7 + AY59*Baseline!B$11 + BD59*Baseline!B$16 + BI59*Baseline!B$18)</f>
        <v>1259699.765</v>
      </c>
      <c r="DF59" s="51">
        <f t="shared" si="17"/>
        <v>1481362.198</v>
      </c>
      <c r="DG59" s="61"/>
      <c r="DH59" s="51">
        <f t="shared" si="51"/>
        <v>0.0329000181</v>
      </c>
      <c r="DI59" s="51">
        <f t="shared" si="52"/>
        <v>0.03930595743</v>
      </c>
      <c r="DJ59" s="51">
        <f t="shared" si="53"/>
        <v>0.07742821453</v>
      </c>
      <c r="DK59" s="51">
        <f t="shared" si="54"/>
        <v>0.8503658099</v>
      </c>
      <c r="DL59" s="51">
        <f t="shared" si="18"/>
        <v>1</v>
      </c>
      <c r="DM59" s="61"/>
      <c r="DN59" s="51">
        <f>DH59 / (Baseline!B$7/Baseline!B$17)</f>
        <v>3.511860538</v>
      </c>
      <c r="DO59" s="51">
        <f>DI59 / (Baseline!B$11/Baseline!B$17)</f>
        <v>0.9488646251</v>
      </c>
      <c r="DP59" s="51">
        <f>DJ59 / (Baseline!B$16/Baseline!B$17)</f>
        <v>1.196499908</v>
      </c>
      <c r="DQ59" s="51">
        <f>DK59 / (Baseline!B$18/Baseline!B$17)</f>
        <v>0.9614136203</v>
      </c>
      <c r="DR59" s="79"/>
      <c r="DS59" s="51">
        <f>(AU59*Baseline!B$34)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0.02552146487</v>
      </c>
      <c r="DT59" s="51">
        <f>(AZ59*Baseline!B$34) + (Baseline!D$88*(1-Baseline!D$89)*Baseline!B$35) + (Baseline!D$88*Baseline!D$89*((1-Baseline!D$90)*Baseline!B$40 + Baseline!D$90*Baseline!B$41))</f>
        <v>0.01003606767</v>
      </c>
      <c r="DU59" s="51">
        <f>(BE59*Baseline!B$34) + (Baseline!F$88*(1-Baseline!F$89)*Baseline!B$35) + (Baseline!F$88*Baseline!F$89*((1-Baseline!F$90)*Baseline!B$40 + Baseline!F$90*Baseline!B$41))</f>
        <v>0.01297659286</v>
      </c>
      <c r="DV59" s="51">
        <f>(BJ59*Baseline!B$34) + (Baseline!H$88*(1-Baseline!H$89)*Baseline!B$35) + (Baseline!H$88*Baseline!H$89*((1-Baseline!H$90)*Baseline!B$40 + Baseline!H$90*Baseline!B$41))</f>
        <v>0.009306525685</v>
      </c>
      <c r="DW59" s="51">
        <f>( DS59*Baseline!B$7 + DT59*Baseline!B$11 + DU59*Baseline!B$16 + DV59*Baseline!B$18 ) / Baseline!B$17</f>
        <v>0.009726150468</v>
      </c>
    </row>
    <row r="60">
      <c r="A60" s="4" t="s">
        <v>64</v>
      </c>
      <c r="B60" s="45">
        <f>MIN( MAX( NORMINV( MCrands!B60, (B$5+B$4)/2, (B$5-B$4)/3.29 ), 0 ), 1 )</f>
        <v>0.6573731922</v>
      </c>
      <c r="C60" s="45">
        <f>MAX( NORMINV( MCrands!C60, (C$5+C$4)/2, (C$5-C$4)/3.29 ), 0 )</f>
        <v>3.069665185</v>
      </c>
      <c r="D60" s="41"/>
      <c r="E60" s="43">
        <f>Baseline!B$33 * (C60 * Baseline!B$66*Baseline!B$66/Baseline!B$73 + Baseline!B$52*Baseline!B$52/Baseline!B$74 + Baseline!B$53*Baseline!B$53/Baseline!B$75 + Baseline!B$54*Baseline!B$54/Baseline!B$76)</f>
        <v>0.00002177454743</v>
      </c>
      <c r="F60" s="43">
        <f>Baseline!B$33 * (C60 * Baseline!B$66*Baseline!B$57/Baseline!B$73 + Baseline!B$52*Baseline!B$67/Baseline!B$74 + Baseline!B$53*Baseline!B$55/Baseline!B$75 + Baseline!B$54*Baseline!B$56/Baseline!B$76)</f>
        <v>0.0000002003059543</v>
      </c>
      <c r="G60" s="45">
        <f>Baseline!B$33 * (C60 * Baseline!B$66*Baseline!B$58/Baseline!B$73 + Baseline!B$52*Baseline!B$59/Baseline!B$74 + Baseline!B$53*Baseline!B$68/Baseline!B$75 + Baseline!B$54*Baseline!B$60/Baseline!B$76)</f>
        <v>0.0000001696814964</v>
      </c>
      <c r="H60" s="43">
        <f>Baseline!B$33 * (C60 * Baseline!B$66*Baseline!B$61/Baseline!B$73 + Baseline!B$52*Baseline!B$62/Baseline!B$74 + Baseline!B$53*Baseline!B$63/Baseline!B$75 + Baseline!B$54*Baseline!B$69/Baseline!B$76)</f>
        <v>0.00000000350621334</v>
      </c>
      <c r="I60" s="43">
        <f>Baseline!B$33 * (C60 * Baseline!B$57*Baseline!B$66/Baseline!B$73 + Baseline!B$67*Baseline!B$52/Baseline!B$74 + Baseline!B$55*Baseline!B$53/Baseline!B$75 + Baseline!B$56*Baseline!B$54/Baseline!B$76)</f>
        <v>0.0000002003059543</v>
      </c>
      <c r="J60" s="45">
        <f>Baseline!B$33 * (C60 * Baseline!B$57*Baseline!B$57/Baseline!B$73 + Baseline!B$67*Baseline!B$67/Baseline!B$74 + Baseline!B$55*Baseline!B$55/Baseline!B$75 + Baseline!B$56*Baseline!B$56/Baseline!B$76)</f>
        <v>0.000001763813869</v>
      </c>
      <c r="K60" s="43">
        <f>Baseline!B$33 * (C60 * Baseline!B$57*Baseline!B$58/Baseline!B$73 + Baseline!B$67*Baseline!B$59/Baseline!B$74 + Baseline!B$55*Baseline!B$68/Baseline!B$75 + Baseline!B$56*Baseline!B$60/Baseline!B$76)</f>
        <v>0.00000001374208</v>
      </c>
      <c r="L60" s="45">
        <f>Baseline!B$33 * (C60 * Baseline!B$57*Baseline!B$61/Baseline!B$73 + Baseline!B$67*Baseline!B$62/Baseline!B$74 + Baseline!B$55*Baseline!B$63/Baseline!B$75 + Baseline!B$56*Baseline!B$69/Baseline!B$76)</f>
        <v>0.00000001439286788</v>
      </c>
      <c r="M60" s="43">
        <f>Baseline!B$33 * (C60 * Baseline!B$58*Baseline!B$66/Baseline!B$73 + Baseline!B$59*Baseline!B$52/Baseline!B$74 + Baseline!B$68*Baseline!B$53/Baseline!B$75 + Baseline!B$60*Baseline!B$54/Baseline!B$76)</f>
        <v>0.0000001696814964</v>
      </c>
      <c r="N60" s="45">
        <f>Baseline!B$33 * (C60 * Baseline!B$58*Baseline!B$57/Baseline!B$73 + Baseline!B$59*Baseline!B$67/Baseline!B$74 + Baseline!B$68*Baseline!B$55/Baseline!B$75 + Baseline!B$60*Baseline!B$56/Baseline!B$76)</f>
        <v>0.00000001374208</v>
      </c>
      <c r="O60" s="45">
        <f>Baseline!B$33 * (C60 * Baseline!B$58*Baseline!B$58/Baseline!B$73 + Baseline!B$59*Baseline!B$59/Baseline!B$74 + Baseline!B$68*Baseline!B$68/Baseline!B$75 + Baseline!B$60*Baseline!B$60/Baseline!B$76)</f>
        <v>0.000001324390666</v>
      </c>
      <c r="P60" s="43">
        <f>Baseline!B$33 * (C60 * Baseline!B$58*Baseline!B$61/Baseline!B$73 + Baseline!B$59*Baseline!B$62/Baseline!B$74 + Baseline!B$68*Baseline!B$63/Baseline!B$75 + Baseline!B$60*Baseline!B$69/Baseline!B$76)</f>
        <v>0.000000001646981187</v>
      </c>
      <c r="Q60" s="43">
        <f>Baseline!B$33 * (C60 * Baseline!B$61*Baseline!B$66/Baseline!B$73 + Baseline!B$62*Baseline!B$52/Baseline!B$74 + Baseline!B$63*Baseline!B$53/Baseline!B$75 + Baseline!B$69*Baseline!B$54/Baseline!B$76)</f>
        <v>0.00000000350621334</v>
      </c>
      <c r="R60" s="43">
        <f>Baseline!B$33 * (C60 * Baseline!B$61*Baseline!B$57/Baseline!B$73 + Baseline!B$62*Baseline!B$67/Baseline!B$74 + Baseline!B$63*Baseline!B$55/Baseline!B$75 + Baseline!B$69*Baseline!B$56/Baseline!B$76)</f>
        <v>0.00000001439286788</v>
      </c>
      <c r="S60" s="43">
        <f>Baseline!B$33 * (C60 * Baseline!B$61*Baseline!B$58/Baseline!B$73 + Baseline!B$62*Baseline!B$59/Baseline!B$74 + Baseline!B$63*Baseline!B$68/Baseline!B$75 + Baseline!B$69*Baseline!B$60/Baseline!B$76)</f>
        <v>0.000000001646981187</v>
      </c>
      <c r="T60" s="43">
        <f>Baseline!B$33 * (C60 * Baseline!B$61*Baseline!B$61/Baseline!B$73 + Baseline!B$62*Baseline!B$62/Baseline!B$74 + Baseline!B$63*Baseline!B$63/Baseline!B$75 + Baseline!B$69*Baseline!B$69/Baseline!B$76)</f>
        <v>0.00000009854654903</v>
      </c>
      <c r="U60" s="41"/>
      <c r="V60" s="43">
        <f>E60 * ( Baseline!B$87 * Baseline!B$7 )</f>
        <v>0.2259980278</v>
      </c>
      <c r="W60" s="43">
        <f>F60 * ( Baseline!D$87 * Baseline!B$11 )</f>
        <v>0.003694962953</v>
      </c>
      <c r="X60" s="43">
        <f>G60 * ( Baseline!F$87 * Baseline!B$16 )</f>
        <v>0.005893847737</v>
      </c>
      <c r="Y60" s="43">
        <f>H60 * ( Baseline!H$87 * Baseline!B$18 )</f>
        <v>0.001233042201</v>
      </c>
      <c r="Z60" s="51">
        <f t="shared" si="1"/>
        <v>0.2368198807</v>
      </c>
      <c r="AA60" s="43">
        <f>I60 * ( Baseline!B$87 * Baseline!B$7 )</f>
        <v>0.0020789755</v>
      </c>
      <c r="AB60" s="45">
        <f>J60 * ( Baseline!D$87 * Baseline!B$11 )</f>
        <v>0.03253636131</v>
      </c>
      <c r="AC60" s="45">
        <f>K60 * ( Baseline!F$87 * Baseline!B$16 )</f>
        <v>0.000477327987</v>
      </c>
      <c r="AD60" s="45">
        <f>L60 * ( Baseline!F$87 * Baseline!B$16 )</f>
        <v>0.0004999329542</v>
      </c>
      <c r="AE60" s="51">
        <f t="shared" si="2"/>
        <v>0.03559259775</v>
      </c>
      <c r="AF60" s="51">
        <f>M60 * ( Baseline!B$87 * Baseline!B$7 )</f>
        <v>0.001761124251</v>
      </c>
      <c r="AG60" s="51">
        <f>N60 * ( Baseline!D$87 * Baseline!B$11 )</f>
        <v>0.0002534945936</v>
      </c>
      <c r="AH60" s="51">
        <f>O60 * ( Baseline!F$87 * Baseline!B$16 )</f>
        <v>0.04600240508</v>
      </c>
      <c r="AI60" s="51">
        <f>P60 * ( Baseline!H$87 * Baseline!B$18 )</f>
        <v>0.000579199584</v>
      </c>
      <c r="AJ60" s="51">
        <f t="shared" si="3"/>
        <v>0.04859622351</v>
      </c>
      <c r="AK60" s="51">
        <f>Q60 * ( Baseline!B$87 * Baseline!B$7 )</f>
        <v>0.00003639098826</v>
      </c>
      <c r="AL60" s="51">
        <f>R60 * ( Baseline!D$87 * Baseline!B$11 )</f>
        <v>0.0002654994145</v>
      </c>
      <c r="AM60" s="51">
        <f>S60 * ( Baseline!F$87 * Baseline!B$16 )</f>
        <v>0.00005720751261</v>
      </c>
      <c r="AN60" s="51">
        <f>T60 * ( Baseline!H$87 * Baseline!B$18 )</f>
        <v>0.03465620655</v>
      </c>
      <c r="AO60" s="51">
        <f t="shared" si="4"/>
        <v>0.03501530446</v>
      </c>
      <c r="AP60" s="61"/>
      <c r="AQ60" s="51">
        <f>V60 * ( (1-Baseline!B$88-Baseline!B$87) + (1-B60)*Baseline!B$88 )</f>
        <v>0.08893877997</v>
      </c>
      <c r="AR60" s="51">
        <f>W60 * ( (1-Baseline!B$88-Baseline!B$87) + (1-B60)*Baseline!B$88 )</f>
        <v>0.001454107809</v>
      </c>
      <c r="AS60" s="51">
        <f>X60 * ( (1-Baseline!B$88-Baseline!B$87) + (1-B60)*Baseline!B$88 )</f>
        <v>0.002319452219</v>
      </c>
      <c r="AT60" s="51">
        <f>Y60 * ( (1-Baseline!B$88-Baseline!B$87) + (1-B60)*Baseline!B$88 )</f>
        <v>0.0004852487877</v>
      </c>
      <c r="AU60" s="51">
        <f t="shared" si="5"/>
        <v>0.09319758878</v>
      </c>
      <c r="AV60" s="51">
        <f>AA60 * ( (1-Baseline!D$88-Baseline!D$87) + (1-B60)*Baseline!D$88 )</f>
        <v>0.001448828067</v>
      </c>
      <c r="AW60" s="51">
        <f>AB60 * ( (1-Baseline!D$88-Baseline!D$87) + (1-B60)*Baseline!D$88 )</f>
        <v>0.02267443434</v>
      </c>
      <c r="AX60" s="51">
        <f>AC60 * ( (1-Baseline!D$88-Baseline!D$87) + (1-B60)*Baseline!D$88 )</f>
        <v>0.0003326475877</v>
      </c>
      <c r="AY60" s="51">
        <f>AD60 * ( (1-Baseline!D$88-Baseline!D$87) + (1-B60)*Baseline!D$88 )</f>
        <v>0.000348400881</v>
      </c>
      <c r="AZ60" s="51">
        <f t="shared" si="6"/>
        <v>0.02480431088</v>
      </c>
      <c r="BA60" s="51">
        <f>AF60 * ( (1-Baseline!F$88-Baseline!F$87) + (1-Baseline!B$36)*Baseline!F$88 )</f>
        <v>0.001267361367</v>
      </c>
      <c r="BB60" s="51">
        <f>AG60 * ( (1-Baseline!F$88-Baseline!F$87) + (1-Baseline!B$36)*Baseline!F$88 )</f>
        <v>0.0001824228214</v>
      </c>
      <c r="BC60" s="51">
        <f>AH60 * ( (1-Baseline!F$88-Baseline!F$87) + (1-Baseline!B$36)*Baseline!F$88 )</f>
        <v>0.03310480277</v>
      </c>
      <c r="BD60" s="51">
        <f>AI60 * ( (1-Baseline!F$88-Baseline!F$87) + (1-Baseline!B$36)*Baseline!F$88 )</f>
        <v>0.0004168105551</v>
      </c>
      <c r="BE60" s="51">
        <f t="shared" si="7"/>
        <v>0.03497139751</v>
      </c>
      <c r="BF60" s="51">
        <f>AK60 * ( (1-Baseline!H$88-Baseline!H$87) + (1-Baseline!B$36)*Baseline!H$88 )</f>
        <v>0.00002883330782</v>
      </c>
      <c r="BG60" s="51">
        <f>AL60 * ( (1-Baseline!H$88-Baseline!H$87) + (1-Baseline!B$36)*Baseline!H$88 )</f>
        <v>0.0002103604961</v>
      </c>
      <c r="BH60" s="51">
        <f>AM60 * ( (1-Baseline!H$88-Baseline!H$87) + (1-Baseline!B$36)*Baseline!H$88 )</f>
        <v>0.00004532665639</v>
      </c>
      <c r="BI60" s="51">
        <f>AN60 * ( (1-Baseline!H$88-Baseline!H$87) + (1-Baseline!B$36)*Baseline!H$88 )</f>
        <v>0.02745880557</v>
      </c>
      <c r="BJ60" s="51">
        <f t="shared" si="8"/>
        <v>0.02774332603</v>
      </c>
      <c r="BK60" s="61"/>
      <c r="BL60" s="51">
        <f t="shared" si="19"/>
        <v>0.9543034442</v>
      </c>
      <c r="BM60" s="51">
        <f t="shared" si="20"/>
        <v>0.01560241878</v>
      </c>
      <c r="BN60" s="51">
        <f t="shared" si="21"/>
        <v>0.02488747026</v>
      </c>
      <c r="BO60" s="51">
        <f t="shared" si="22"/>
        <v>0.005206666761</v>
      </c>
      <c r="BP60" s="51">
        <f t="shared" si="9"/>
        <v>1</v>
      </c>
      <c r="BQ60" s="51">
        <f t="shared" si="23"/>
        <v>0.05841033337</v>
      </c>
      <c r="BR60" s="51">
        <f t="shared" si="24"/>
        <v>0.9141328075</v>
      </c>
      <c r="BS60" s="51">
        <f t="shared" si="25"/>
        <v>0.01341087802</v>
      </c>
      <c r="BT60" s="51">
        <f t="shared" si="26"/>
        <v>0.01404598107</v>
      </c>
      <c r="BU60" s="51">
        <f t="shared" si="10"/>
        <v>1</v>
      </c>
      <c r="BV60" s="51">
        <f t="shared" si="27"/>
        <v>0.03623994056</v>
      </c>
      <c r="BW60" s="51">
        <f t="shared" si="28"/>
        <v>0.00521634348</v>
      </c>
      <c r="BX60" s="51">
        <f t="shared" si="29"/>
        <v>0.9466251029</v>
      </c>
      <c r="BY60" s="51">
        <f t="shared" si="30"/>
        <v>0.01191861306</v>
      </c>
      <c r="BZ60" s="51">
        <f t="shared" si="11"/>
        <v>1</v>
      </c>
      <c r="CA60" s="51">
        <f t="shared" si="31"/>
        <v>0.001039288072</v>
      </c>
      <c r="CB60" s="51">
        <f t="shared" si="32"/>
        <v>0.007582382006</v>
      </c>
      <c r="CC60" s="51">
        <f t="shared" si="33"/>
        <v>0.001633785954</v>
      </c>
      <c r="CD60" s="51">
        <f t="shared" si="34"/>
        <v>0.989744544</v>
      </c>
      <c r="CE60" s="51">
        <f t="shared" si="12"/>
        <v>1</v>
      </c>
      <c r="CF60" s="61"/>
      <c r="CG60" s="51">
        <f t="shared" si="35"/>
        <v>0.9543034442</v>
      </c>
      <c r="CH60" s="51">
        <f t="shared" si="36"/>
        <v>0.01560241878</v>
      </c>
      <c r="CI60" s="51">
        <f t="shared" si="37"/>
        <v>0.02488747026</v>
      </c>
      <c r="CJ60" s="51">
        <f t="shared" si="38"/>
        <v>0.005206666761</v>
      </c>
      <c r="CK60" s="51">
        <f t="shared" si="13"/>
        <v>1</v>
      </c>
      <c r="CL60" s="51">
        <f t="shared" si="39"/>
        <v>0.05841033337</v>
      </c>
      <c r="CM60" s="51">
        <f t="shared" si="40"/>
        <v>0.9141328075</v>
      </c>
      <c r="CN60" s="51">
        <f t="shared" si="41"/>
        <v>0.01341087802</v>
      </c>
      <c r="CO60" s="51">
        <f t="shared" si="42"/>
        <v>0.01404598107</v>
      </c>
      <c r="CP60" s="51">
        <f t="shared" si="14"/>
        <v>1</v>
      </c>
      <c r="CQ60" s="51">
        <f t="shared" si="43"/>
        <v>0.03623994056</v>
      </c>
      <c r="CR60" s="51">
        <f t="shared" si="44"/>
        <v>0.00521634348</v>
      </c>
      <c r="CS60" s="51">
        <f t="shared" si="45"/>
        <v>0.9466251029</v>
      </c>
      <c r="CT60" s="51">
        <f t="shared" si="46"/>
        <v>0.01191861306</v>
      </c>
      <c r="CU60" s="51">
        <f t="shared" si="15"/>
        <v>1</v>
      </c>
      <c r="CV60" s="51">
        <f t="shared" si="47"/>
        <v>0.001039288072</v>
      </c>
      <c r="CW60" s="51">
        <f t="shared" si="48"/>
        <v>0.007582382006</v>
      </c>
      <c r="CX60" s="51">
        <f t="shared" si="49"/>
        <v>0.001633785954</v>
      </c>
      <c r="CY60" s="51">
        <f t="shared" si="50"/>
        <v>0.989744544</v>
      </c>
      <c r="CZ60" s="51">
        <f t="shared" si="16"/>
        <v>1</v>
      </c>
      <c r="DA60" s="61"/>
      <c r="DB60" s="51">
        <f>(AQ60*Baseline!B$7 + AV60*Baseline!B$11 + BA60*Baseline!B$16 + BF60*Baseline!B$18)</f>
        <v>51808.60038</v>
      </c>
      <c r="DC60" s="51">
        <f>(AR60*Baseline!B$7 + AW60*Baseline!B$11 + BB60*Baseline!B$16 + BG60*Baseline!B$18)</f>
        <v>59575.52104</v>
      </c>
      <c r="DD60" s="51">
        <f>(AS60*Baseline!B$7 + AX60*Baseline!B$11 + BC60*Baseline!B$16 + BH60*Baseline!B$18)</f>
        <v>114821.2388</v>
      </c>
      <c r="DE60" s="51">
        <f>(AT60*Baseline!B$7 + AY60*Baseline!B$11 + BD60*Baseline!B$16 + BI60*Baseline!B$18)</f>
        <v>1259740.018</v>
      </c>
      <c r="DF60" s="51">
        <f t="shared" si="17"/>
        <v>1485945.378</v>
      </c>
      <c r="DG60" s="61"/>
      <c r="DH60" s="51">
        <f t="shared" si="51"/>
        <v>0.03486575021</v>
      </c>
      <c r="DI60" s="51">
        <f t="shared" si="52"/>
        <v>0.04009267225</v>
      </c>
      <c r="DJ60" s="51">
        <f t="shared" si="53"/>
        <v>0.07727150707</v>
      </c>
      <c r="DK60" s="51">
        <f t="shared" si="54"/>
        <v>0.8477700705</v>
      </c>
      <c r="DL60" s="51">
        <f t="shared" si="18"/>
        <v>1</v>
      </c>
      <c r="DM60" s="61"/>
      <c r="DN60" s="51">
        <f>DH60 / (Baseline!B$7/Baseline!B$17)</f>
        <v>3.721689511</v>
      </c>
      <c r="DO60" s="51">
        <f>DI60 / (Baseline!B$11/Baseline!B$17)</f>
        <v>0.9678562975</v>
      </c>
      <c r="DP60" s="51">
        <f>DJ60 / (Baseline!B$16/Baseline!B$17)</f>
        <v>1.194078304</v>
      </c>
      <c r="DQ60" s="51">
        <f>DK60 / (Baseline!B$18/Baseline!B$17)</f>
        <v>0.9584789076</v>
      </c>
      <c r="DR60" s="79"/>
      <c r="DS60" s="51">
        <f>(AU60*Baseline!B$34)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0.02650916957</v>
      </c>
      <c r="DT60" s="51">
        <f>(AZ60*Baseline!B$34) + (Baseline!D$88*(1-Baseline!D$89)*Baseline!B$35) + (Baseline!D$88*Baseline!D$89*((1-Baseline!D$90)*Baseline!B$40 + Baseline!D$90*Baseline!B$41))</f>
        <v>0.01013421463</v>
      </c>
      <c r="DU60" s="51">
        <f>(BE60*Baseline!B$34) + (Baseline!F$88*(1-Baseline!F$89)*Baseline!B$35) + (Baseline!F$88*Baseline!F$89*((1-Baseline!F$90)*Baseline!B$40 + Baseline!F$90*Baseline!B$41))</f>
        <v>0.01297634963</v>
      </c>
      <c r="DV60" s="51">
        <f>(BJ60*Baseline!B$34) + (Baseline!H$88*(1-Baseline!H$89)*Baseline!B$35) + (Baseline!H$88*Baseline!H$89*((1-Baseline!H$90)*Baseline!B$40 + Baseline!H$90*Baseline!B$41))</f>
        <v>0.009306498905</v>
      </c>
      <c r="DW60" s="51">
        <f>( DS60*Baseline!B$7 + DT60*Baseline!B$11 + DU60*Baseline!B$16 + DV60*Baseline!B$18 ) / Baseline!B$17</f>
        <v>0.009739429774</v>
      </c>
    </row>
    <row r="61">
      <c r="A61" s="4" t="s">
        <v>65</v>
      </c>
      <c r="B61" s="45">
        <f>MIN( MAX( NORMINV( MCrands!B61, (B$5+B$4)/2, (B$5-B$4)/3.29 ), 0 ), 1 )</f>
        <v>0.2673290284</v>
      </c>
      <c r="C61" s="45">
        <f>MAX( NORMINV( MCrands!C61, (C$5+C$4)/2, (C$5-C$4)/3.29 ), 0 )</f>
        <v>3.115585356</v>
      </c>
      <c r="D61" s="41"/>
      <c r="E61" s="43">
        <f>Baseline!B$33 * (C61 * Baseline!B$66*Baseline!B$66/Baseline!B$73 + Baseline!B$52*Baseline!B$52/Baseline!B$74 + Baseline!B$53*Baseline!B$53/Baseline!B$75 + Baseline!B$54*Baseline!B$54/Baseline!B$76)</f>
        <v>0.00002209966334</v>
      </c>
      <c r="F61" s="43">
        <f>Baseline!B$33 * (C61 * Baseline!B$66*Baseline!B$57/Baseline!B$73 + Baseline!B$52*Baseline!B$67/Baseline!B$74 + Baseline!B$53*Baseline!B$55/Baseline!B$75 + Baseline!B$54*Baseline!B$56/Baseline!B$76)</f>
        <v>0.0000002003572884</v>
      </c>
      <c r="G61" s="45">
        <f>Baseline!B$33 * (C61 * Baseline!B$66*Baseline!B$58/Baseline!B$73 + Baseline!B$52*Baseline!B$59/Baseline!B$74 + Baseline!B$53*Baseline!B$68/Baseline!B$75 + Baseline!B$54*Baseline!B$60/Baseline!B$76)</f>
        <v>0.0000001698076927</v>
      </c>
      <c r="H61" s="43">
        <f>Baseline!B$33 * (C61 * Baseline!B$66*Baseline!B$61/Baseline!B$73 + Baseline!B$52*Baseline!B$62/Baseline!B$74 + Baseline!B$53*Baseline!B$63/Baseline!B$75 + Baseline!B$54*Baseline!B$69/Baseline!B$76)</f>
        <v>0.000000003518832971</v>
      </c>
      <c r="I61" s="43">
        <f>Baseline!B$33 * (C61 * Baseline!B$57*Baseline!B$66/Baseline!B$73 + Baseline!B$67*Baseline!B$52/Baseline!B$74 + Baseline!B$55*Baseline!B$53/Baseline!B$75 + Baseline!B$56*Baseline!B$54/Baseline!B$76)</f>
        <v>0.0000002003572884</v>
      </c>
      <c r="J61" s="45">
        <f>Baseline!B$33 * (C61 * Baseline!B$57*Baseline!B$57/Baseline!B$73 + Baseline!B$67*Baseline!B$67/Baseline!B$74 + Baseline!B$55*Baseline!B$55/Baseline!B$75 + Baseline!B$56*Baseline!B$56/Baseline!B$76)</f>
        <v>0.000001763813877</v>
      </c>
      <c r="K61" s="43">
        <f>Baseline!B$33 * (C61 * Baseline!B$57*Baseline!B$58/Baseline!B$73 + Baseline!B$67*Baseline!B$59/Baseline!B$74 + Baseline!B$55*Baseline!B$68/Baseline!B$75 + Baseline!B$56*Baseline!B$60/Baseline!B$76)</f>
        <v>0.00000001374209992</v>
      </c>
      <c r="L61" s="45">
        <f>Baseline!B$33 * (C61 * Baseline!B$57*Baseline!B$61/Baseline!B$73 + Baseline!B$67*Baseline!B$62/Baseline!B$74 + Baseline!B$55*Baseline!B$63/Baseline!B$75 + Baseline!B$56*Baseline!B$69/Baseline!B$76)</f>
        <v>0.00000001439286987</v>
      </c>
      <c r="M61" s="43">
        <f>Baseline!B$33 * (C61 * Baseline!B$58*Baseline!B$66/Baseline!B$73 + Baseline!B$59*Baseline!B$52/Baseline!B$74 + Baseline!B$68*Baseline!B$53/Baseline!B$75 + Baseline!B$60*Baseline!B$54/Baseline!B$76)</f>
        <v>0.0000001698076927</v>
      </c>
      <c r="N61" s="45">
        <f>Baseline!B$33 * (C61 * Baseline!B$58*Baseline!B$57/Baseline!B$73 + Baseline!B$59*Baseline!B$67/Baseline!B$74 + Baseline!B$68*Baseline!B$55/Baseline!B$75 + Baseline!B$60*Baseline!B$56/Baseline!B$76)</f>
        <v>0.00000001374209992</v>
      </c>
      <c r="O61" s="45">
        <f>Baseline!B$33 * (C61 * Baseline!B$58*Baseline!B$58/Baseline!B$73 + Baseline!B$59*Baseline!B$59/Baseline!B$74 + Baseline!B$68*Baseline!B$68/Baseline!B$75 + Baseline!B$60*Baseline!B$60/Baseline!B$76)</f>
        <v>0.000001324390715</v>
      </c>
      <c r="P61" s="43">
        <f>Baseline!B$33 * (C61 * Baseline!B$58*Baseline!B$61/Baseline!B$73 + Baseline!B$59*Baseline!B$62/Baseline!B$74 + Baseline!B$68*Baseline!B$63/Baseline!B$75 + Baseline!B$60*Baseline!B$69/Baseline!B$76)</f>
        <v>0.000000001646986086</v>
      </c>
      <c r="Q61" s="43">
        <f>Baseline!B$33 * (C61 * Baseline!B$61*Baseline!B$66/Baseline!B$73 + Baseline!B$62*Baseline!B$52/Baseline!B$74 + Baseline!B$63*Baseline!B$53/Baseline!B$75 + Baseline!B$69*Baseline!B$54/Baseline!B$76)</f>
        <v>0.000000003518832971</v>
      </c>
      <c r="R61" s="43">
        <f>Baseline!B$33 * (C61 * Baseline!B$61*Baseline!B$57/Baseline!B$73 + Baseline!B$62*Baseline!B$67/Baseline!B$74 + Baseline!B$63*Baseline!B$55/Baseline!B$75 + Baseline!B$69*Baseline!B$56/Baseline!B$76)</f>
        <v>0.00000001439286987</v>
      </c>
      <c r="S61" s="43">
        <f>Baseline!B$33 * (C61 * Baseline!B$61*Baseline!B$58/Baseline!B$73 + Baseline!B$62*Baseline!B$59/Baseline!B$74 + Baseline!B$63*Baseline!B$68/Baseline!B$75 + Baseline!B$69*Baseline!B$60/Baseline!B$76)</f>
        <v>0.000000001646986086</v>
      </c>
      <c r="T61" s="43">
        <f>Baseline!B$33 * (C61 * Baseline!B$61*Baseline!B$61/Baseline!B$73 + Baseline!B$62*Baseline!B$62/Baseline!B$74 + Baseline!B$63*Baseline!B$63/Baseline!B$75 + Baseline!B$69*Baseline!B$69/Baseline!B$76)</f>
        <v>0.00000009854654952</v>
      </c>
      <c r="U61" s="41"/>
      <c r="V61" s="43">
        <f>E61 * ( Baseline!B$87 * Baseline!B$7 )</f>
        <v>0.2293724058</v>
      </c>
      <c r="W61" s="43">
        <f>F61 * ( Baseline!D$87 * Baseline!B$11 )</f>
        <v>0.003695909893</v>
      </c>
      <c r="X61" s="43">
        <f>G61 * ( Baseline!F$87 * Baseline!B$16 )</f>
        <v>0.005898231137</v>
      </c>
      <c r="Y61" s="43">
        <f>H61 * ( Baseline!H$87 * Baseline!B$18 )</f>
        <v>0.00123748019</v>
      </c>
      <c r="Z61" s="51">
        <f t="shared" si="1"/>
        <v>0.240204027</v>
      </c>
      <c r="AA61" s="43">
        <f>I61 * ( Baseline!B$87 * Baseline!B$7 )</f>
        <v>0.002079508297</v>
      </c>
      <c r="AB61" s="45">
        <f>J61 * ( Baseline!D$87 * Baseline!B$11 )</f>
        <v>0.03253636146</v>
      </c>
      <c r="AC61" s="45">
        <f>K61 * ( Baseline!F$87 * Baseline!B$16 )</f>
        <v>0.0004773286791</v>
      </c>
      <c r="AD61" s="45">
        <f>L61 * ( Baseline!F$87 * Baseline!B$16 )</f>
        <v>0.0004999330234</v>
      </c>
      <c r="AE61" s="51">
        <f t="shared" si="2"/>
        <v>0.03559313146</v>
      </c>
      <c r="AF61" s="51">
        <f>M61 * ( Baseline!B$87 * Baseline!B$7 )</f>
        <v>0.001762434043</v>
      </c>
      <c r="AG61" s="51">
        <f>N61 * ( Baseline!D$87 * Baseline!B$11 )</f>
        <v>0.0002534949612</v>
      </c>
      <c r="AH61" s="51">
        <f>O61 * ( Baseline!F$87 * Baseline!B$16 )</f>
        <v>0.04600240678</v>
      </c>
      <c r="AI61" s="51">
        <f>P61 * ( Baseline!H$87 * Baseline!B$18 )</f>
        <v>0.0005792013067</v>
      </c>
      <c r="AJ61" s="51">
        <f t="shared" si="3"/>
        <v>0.04859753709</v>
      </c>
      <c r="AK61" s="51">
        <f>Q61 * ( Baseline!B$87 * Baseline!B$7 )</f>
        <v>0.00003652196741</v>
      </c>
      <c r="AL61" s="51">
        <f>R61 * ( Baseline!D$87 * Baseline!B$11 )</f>
        <v>0.0002654994512</v>
      </c>
      <c r="AM61" s="51">
        <f>S61 * ( Baseline!F$87 * Baseline!B$16 )</f>
        <v>0.00005720768275</v>
      </c>
      <c r="AN61" s="51">
        <f>T61 * ( Baseline!H$87 * Baseline!B$18 )</f>
        <v>0.03465620672</v>
      </c>
      <c r="AO61" s="51">
        <f t="shared" si="4"/>
        <v>0.03501543582</v>
      </c>
      <c r="AP61" s="61"/>
      <c r="AQ61" s="51">
        <f>V61 * ( (1-Baseline!B$88-Baseline!B$87) + (1-B61)*Baseline!B$88 )</f>
        <v>0.1698909032</v>
      </c>
      <c r="AR61" s="51">
        <f>W61 * ( (1-Baseline!B$88-Baseline!B$87) + (1-B61)*Baseline!B$88 )</f>
        <v>0.00273747606</v>
      </c>
      <c r="AS61" s="51">
        <f>X61 * ( (1-Baseline!B$88-Baseline!B$87) + (1-B61)*Baseline!B$88 )</f>
        <v>0.004368685115</v>
      </c>
      <c r="AT61" s="51">
        <f>Y61 * ( (1-Baseline!B$88-Baseline!B$87) + (1-B61)*Baseline!B$88 )</f>
        <v>0.0009165733187</v>
      </c>
      <c r="AU61" s="51">
        <f t="shared" si="5"/>
        <v>0.1779136377</v>
      </c>
      <c r="AV61" s="51">
        <f>AA61 * ( (1-Baseline!D$88-Baseline!D$87) + (1-B61)*Baseline!D$88 )</f>
        <v>0.001812572204</v>
      </c>
      <c r="AW61" s="51">
        <f>AB61 * ( (1-Baseline!D$88-Baseline!D$87) + (1-B61)*Baseline!D$88 )</f>
        <v>0.02835983127</v>
      </c>
      <c r="AX61" s="51">
        <f>AC61 * ( (1-Baseline!D$88-Baseline!D$87) + (1-B61)*Baseline!D$88 )</f>
        <v>0.0004160563809</v>
      </c>
      <c r="AY61" s="51">
        <f>AD61 * ( (1-Baseline!D$88-Baseline!D$87) + (1-B61)*Baseline!D$88 )</f>
        <v>0.0004357591185</v>
      </c>
      <c r="AZ61" s="51">
        <f t="shared" si="6"/>
        <v>0.03102421897</v>
      </c>
      <c r="BA61" s="51">
        <f>AF61 * ( (1-Baseline!F$88-Baseline!F$87) + (1-Baseline!B$36)*Baseline!F$88 )</f>
        <v>0.001268303935</v>
      </c>
      <c r="BB61" s="51">
        <f>AG61 * ( (1-Baseline!F$88-Baseline!F$87) + (1-Baseline!B$36)*Baseline!F$88 )</f>
        <v>0.0001824230859</v>
      </c>
      <c r="BC61" s="51">
        <f>AH61 * ( (1-Baseline!F$88-Baseline!F$87) + (1-Baseline!B$36)*Baseline!F$88 )</f>
        <v>0.03310480399</v>
      </c>
      <c r="BD61" s="51">
        <f>AI61 * ( (1-Baseline!F$88-Baseline!F$87) + (1-Baseline!B$36)*Baseline!F$88 )</f>
        <v>0.0004168117947</v>
      </c>
      <c r="BE61" s="51">
        <f t="shared" si="7"/>
        <v>0.03497234281</v>
      </c>
      <c r="BF61" s="51">
        <f>AK61 * ( (1-Baseline!H$88-Baseline!H$87) + (1-Baseline!B$36)*Baseline!H$88 )</f>
        <v>0.00002893708522</v>
      </c>
      <c r="BG61" s="51">
        <f>AL61 * ( (1-Baseline!H$88-Baseline!H$87) + (1-Baseline!B$36)*Baseline!H$88 )</f>
        <v>0.0002103605252</v>
      </c>
      <c r="BH61" s="51">
        <f>AM61 * ( (1-Baseline!H$88-Baseline!H$87) + (1-Baseline!B$36)*Baseline!H$88 )</f>
        <v>0.0000453267912</v>
      </c>
      <c r="BI61" s="51">
        <f>AN61 * ( (1-Baseline!H$88-Baseline!H$87) + (1-Baseline!B$36)*Baseline!H$88 )</f>
        <v>0.02745880571</v>
      </c>
      <c r="BJ61" s="51">
        <f t="shared" si="8"/>
        <v>0.02774343011</v>
      </c>
      <c r="BK61" s="61"/>
      <c r="BL61" s="51">
        <f t="shared" si="19"/>
        <v>0.9549065794</v>
      </c>
      <c r="BM61" s="51">
        <f t="shared" si="20"/>
        <v>0.01538654426</v>
      </c>
      <c r="BN61" s="51">
        <f t="shared" si="21"/>
        <v>0.02455508848</v>
      </c>
      <c r="BO61" s="51">
        <f t="shared" si="22"/>
        <v>0.00515178786</v>
      </c>
      <c r="BP61" s="51">
        <f t="shared" si="9"/>
        <v>1</v>
      </c>
      <c r="BQ61" s="51">
        <f t="shared" si="23"/>
        <v>0.05842442661</v>
      </c>
      <c r="BR61" s="51">
        <f t="shared" si="24"/>
        <v>0.9141191046</v>
      </c>
      <c r="BS61" s="51">
        <f t="shared" si="25"/>
        <v>0.01341069638</v>
      </c>
      <c r="BT61" s="51">
        <f t="shared" si="26"/>
        <v>0.0140457724</v>
      </c>
      <c r="BU61" s="51">
        <f t="shared" si="10"/>
        <v>1</v>
      </c>
      <c r="BV61" s="51">
        <f t="shared" si="27"/>
        <v>0.03626591281</v>
      </c>
      <c r="BW61" s="51">
        <f t="shared" si="28"/>
        <v>0.005216210046</v>
      </c>
      <c r="BX61" s="51">
        <f t="shared" si="29"/>
        <v>0.9465995508</v>
      </c>
      <c r="BY61" s="51">
        <f t="shared" si="30"/>
        <v>0.01191832635</v>
      </c>
      <c r="BZ61" s="51">
        <f t="shared" si="11"/>
        <v>1</v>
      </c>
      <c r="CA61" s="51">
        <f t="shared" si="31"/>
        <v>0.001043024785</v>
      </c>
      <c r="CB61" s="51">
        <f t="shared" si="32"/>
        <v>0.007582354611</v>
      </c>
      <c r="CC61" s="51">
        <f t="shared" si="33"/>
        <v>0.001633784684</v>
      </c>
      <c r="CD61" s="51">
        <f t="shared" si="34"/>
        <v>0.9897408359</v>
      </c>
      <c r="CE61" s="51">
        <f t="shared" si="12"/>
        <v>1</v>
      </c>
      <c r="CF61" s="61"/>
      <c r="CG61" s="51">
        <f t="shared" si="35"/>
        <v>0.9549065794</v>
      </c>
      <c r="CH61" s="51">
        <f t="shared" si="36"/>
        <v>0.01538654426</v>
      </c>
      <c r="CI61" s="51">
        <f t="shared" si="37"/>
        <v>0.02455508848</v>
      </c>
      <c r="CJ61" s="51">
        <f t="shared" si="38"/>
        <v>0.00515178786</v>
      </c>
      <c r="CK61" s="51">
        <f t="shared" si="13"/>
        <v>1</v>
      </c>
      <c r="CL61" s="51">
        <f t="shared" si="39"/>
        <v>0.05842442661</v>
      </c>
      <c r="CM61" s="51">
        <f t="shared" si="40"/>
        <v>0.9141191046</v>
      </c>
      <c r="CN61" s="51">
        <f t="shared" si="41"/>
        <v>0.01341069638</v>
      </c>
      <c r="CO61" s="51">
        <f t="shared" si="42"/>
        <v>0.0140457724</v>
      </c>
      <c r="CP61" s="51">
        <f t="shared" si="14"/>
        <v>1</v>
      </c>
      <c r="CQ61" s="51">
        <f t="shared" si="43"/>
        <v>0.03626591281</v>
      </c>
      <c r="CR61" s="51">
        <f t="shared" si="44"/>
        <v>0.005216210046</v>
      </c>
      <c r="CS61" s="51">
        <f t="shared" si="45"/>
        <v>0.9465995508</v>
      </c>
      <c r="CT61" s="51">
        <f t="shared" si="46"/>
        <v>0.01191832635</v>
      </c>
      <c r="CU61" s="51">
        <f t="shared" si="15"/>
        <v>1</v>
      </c>
      <c r="CV61" s="51">
        <f t="shared" si="47"/>
        <v>0.001043024785</v>
      </c>
      <c r="CW61" s="51">
        <f t="shared" si="48"/>
        <v>0.007582354611</v>
      </c>
      <c r="CX61" s="51">
        <f t="shared" si="49"/>
        <v>0.001633784684</v>
      </c>
      <c r="CY61" s="51">
        <f t="shared" si="50"/>
        <v>0.9897408359</v>
      </c>
      <c r="CZ61" s="51">
        <f t="shared" si="16"/>
        <v>1</v>
      </c>
      <c r="DA61" s="61"/>
      <c r="DB61" s="51">
        <f>(AQ61*Baseline!B$7 + AV61*Baseline!B$11 + BA61*Baseline!B$16 + BF61*Baseline!B$18)</f>
        <v>91858.35893</v>
      </c>
      <c r="DC61" s="51">
        <f>(AR61*Baseline!B$7 + AW61*Baseline!B$11 + BB61*Baseline!B$16 + BG61*Baseline!B$18)</f>
        <v>72390.59757</v>
      </c>
      <c r="DD61" s="51">
        <f>(AS61*Baseline!B$7 + AX61*Baseline!B$11 + BC61*Baseline!B$16 + BH61*Baseline!B$18)</f>
        <v>115994.0017</v>
      </c>
      <c r="DE61" s="51">
        <f>(AT61*Baseline!B$7 + AY61*Baseline!B$11 + BD61*Baseline!B$16 + BI61*Baseline!B$18)</f>
        <v>1260136.565</v>
      </c>
      <c r="DF61" s="51">
        <f t="shared" si="17"/>
        <v>1540379.524</v>
      </c>
      <c r="DG61" s="61"/>
      <c r="DH61" s="51">
        <f t="shared" si="51"/>
        <v>0.05963358868</v>
      </c>
      <c r="DI61" s="51">
        <f t="shared" si="52"/>
        <v>0.04699529983</v>
      </c>
      <c r="DJ61" s="51">
        <f t="shared" si="53"/>
        <v>0.07530222255</v>
      </c>
      <c r="DK61" s="51">
        <f t="shared" si="54"/>
        <v>0.8180688889</v>
      </c>
      <c r="DL61" s="51">
        <f t="shared" si="18"/>
        <v>1</v>
      </c>
      <c r="DM61" s="61"/>
      <c r="DN61" s="51">
        <f>DH61 / (Baseline!B$7/Baseline!B$17)</f>
        <v>6.365493362</v>
      </c>
      <c r="DO61" s="51">
        <f>DI61 / (Baseline!B$11/Baseline!B$17)</f>
        <v>1.134489031</v>
      </c>
      <c r="DP61" s="51">
        <f>DJ61 / (Baseline!B$16/Baseline!B$17)</f>
        <v>1.163646907</v>
      </c>
      <c r="DQ61" s="51">
        <f>DK61 / (Baseline!B$18/Baseline!B$17)</f>
        <v>0.9248990998</v>
      </c>
      <c r="DR61" s="79"/>
      <c r="DS61" s="51">
        <f>(AU61*Baseline!B$34)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0.0392165769</v>
      </c>
      <c r="DT61" s="51">
        <f>(AZ61*Baseline!B$34) + (Baseline!D$88*(1-Baseline!D$89)*Baseline!B$35) + (Baseline!D$88*Baseline!D$89*((1-Baseline!D$90)*Baseline!B$40 + Baseline!D$90*Baseline!B$41))</f>
        <v>0.01106720085</v>
      </c>
      <c r="DU61" s="51">
        <f>(BE61*Baseline!B$34) + (Baseline!F$88*(1-Baseline!F$89)*Baseline!B$35) + (Baseline!F$88*Baseline!F$89*((1-Baseline!F$90)*Baseline!B$40 + Baseline!F$90*Baseline!B$41))</f>
        <v>0.01297649142</v>
      </c>
      <c r="DV61" s="51">
        <f>(BJ61*Baseline!B$34) + (Baseline!H$88*(1-Baseline!H$89)*Baseline!B$35) + (Baseline!H$88*Baseline!H$89*((1-Baseline!H$90)*Baseline!B$40 + Baseline!H$90*Baseline!B$41))</f>
        <v>0.009306514516</v>
      </c>
      <c r="DW61" s="51">
        <f>( DS61*Baseline!B$7 + DT61*Baseline!B$11 + DU61*Baseline!B$16 + DV61*Baseline!B$18 ) / Baseline!B$17</f>
        <v>0.009897147245</v>
      </c>
    </row>
    <row r="62">
      <c r="A62" s="4" t="s">
        <v>66</v>
      </c>
      <c r="B62" s="45">
        <f>MIN( MAX( NORMINV( MCrands!B62, (B$5+B$4)/2, (B$5-B$4)/3.29 ), 0 ), 1 )</f>
        <v>0.3999069378</v>
      </c>
      <c r="C62" s="45">
        <f>MAX( NORMINV( MCrands!C62, (C$5+C$4)/2, (C$5-C$4)/3.29 ), 0 )</f>
        <v>2.536104527</v>
      </c>
      <c r="D62" s="41"/>
      <c r="E62" s="43">
        <f>Baseline!B$33 * (C62 * Baseline!B$66*Baseline!B$66/Baseline!B$73 + Baseline!B$52*Baseline!B$52/Baseline!B$74 + Baseline!B$53*Baseline!B$53/Baseline!B$75 + Baseline!B$54*Baseline!B$54/Baseline!B$76)</f>
        <v>0.00001799692516</v>
      </c>
      <c r="F62" s="43">
        <f>Baseline!B$33 * (C62 * Baseline!B$66*Baseline!B$57/Baseline!B$73 + Baseline!B$52*Baseline!B$67/Baseline!B$74 + Baseline!B$53*Baseline!B$55/Baseline!B$75 + Baseline!B$54*Baseline!B$56/Baseline!B$76)</f>
        <v>0.0000001997094877</v>
      </c>
      <c r="G62" s="45">
        <f>Baseline!B$33 * (C62 * Baseline!B$66*Baseline!B$58/Baseline!B$73 + Baseline!B$52*Baseline!B$59/Baseline!B$74 + Baseline!B$53*Baseline!B$68/Baseline!B$75 + Baseline!B$54*Baseline!B$60/Baseline!B$76)</f>
        <v>0.0000001682151825</v>
      </c>
      <c r="H62" s="43">
        <f>Baseline!B$33 * (C62 * Baseline!B$66*Baseline!B$61/Baseline!B$73 + Baseline!B$52*Baseline!B$62/Baseline!B$74 + Baseline!B$53*Baseline!B$63/Baseline!B$75 + Baseline!B$54*Baseline!B$69/Baseline!B$76)</f>
        <v>0.00000000335958195</v>
      </c>
      <c r="I62" s="43">
        <f>Baseline!B$33 * (C62 * Baseline!B$57*Baseline!B$66/Baseline!B$73 + Baseline!B$67*Baseline!B$52/Baseline!B$74 + Baseline!B$55*Baseline!B$53/Baseline!B$75 + Baseline!B$56*Baseline!B$54/Baseline!B$76)</f>
        <v>0.0000001997094877</v>
      </c>
      <c r="J62" s="45">
        <f>Baseline!B$33 * (C62 * Baseline!B$57*Baseline!B$57/Baseline!B$73 + Baseline!B$67*Baseline!B$67/Baseline!B$74 + Baseline!B$55*Baseline!B$55/Baseline!B$75 + Baseline!B$56*Baseline!B$56/Baseline!B$76)</f>
        <v>0.000001763813775</v>
      </c>
      <c r="K62" s="43">
        <f>Baseline!B$33 * (C62 * Baseline!B$57*Baseline!B$58/Baseline!B$73 + Baseline!B$67*Baseline!B$59/Baseline!B$74 + Baseline!B$55*Baseline!B$68/Baseline!B$75 + Baseline!B$56*Baseline!B$60/Baseline!B$76)</f>
        <v>0.00000001374184848</v>
      </c>
      <c r="L62" s="45">
        <f>Baseline!B$33 * (C62 * Baseline!B$57*Baseline!B$61/Baseline!B$73 + Baseline!B$67*Baseline!B$62/Baseline!B$74 + Baseline!B$55*Baseline!B$63/Baseline!B$75 + Baseline!B$56*Baseline!B$69/Baseline!B$76)</f>
        <v>0.00000001439284472</v>
      </c>
      <c r="M62" s="43">
        <f>Baseline!B$33 * (C62 * Baseline!B$58*Baseline!B$66/Baseline!B$73 + Baseline!B$59*Baseline!B$52/Baseline!B$74 + Baseline!B$68*Baseline!B$53/Baseline!B$75 + Baseline!B$60*Baseline!B$54/Baseline!B$76)</f>
        <v>0.0000001682151825</v>
      </c>
      <c r="N62" s="45">
        <f>Baseline!B$33 * (C62 * Baseline!B$58*Baseline!B$57/Baseline!B$73 + Baseline!B$59*Baseline!B$67/Baseline!B$74 + Baseline!B$68*Baseline!B$55/Baseline!B$75 + Baseline!B$60*Baseline!B$56/Baseline!B$76)</f>
        <v>0.00000001374184848</v>
      </c>
      <c r="O62" s="45">
        <f>Baseline!B$33 * (C62 * Baseline!B$58*Baseline!B$58/Baseline!B$73 + Baseline!B$59*Baseline!B$59/Baseline!B$74 + Baseline!B$68*Baseline!B$68/Baseline!B$75 + Baseline!B$60*Baseline!B$60/Baseline!B$76)</f>
        <v>0.000001324390097</v>
      </c>
      <c r="P62" s="43">
        <f>Baseline!B$33 * (C62 * Baseline!B$58*Baseline!B$61/Baseline!B$73 + Baseline!B$59*Baseline!B$62/Baseline!B$74 + Baseline!B$68*Baseline!B$63/Baseline!B$75 + Baseline!B$60*Baseline!B$69/Baseline!B$76)</f>
        <v>0.000000001646924271</v>
      </c>
      <c r="Q62" s="43">
        <f>Baseline!B$33 * (C62 * Baseline!B$61*Baseline!B$66/Baseline!B$73 + Baseline!B$62*Baseline!B$52/Baseline!B$74 + Baseline!B$63*Baseline!B$53/Baseline!B$75 + Baseline!B$69*Baseline!B$54/Baseline!B$76)</f>
        <v>0.00000000335958195</v>
      </c>
      <c r="R62" s="43">
        <f>Baseline!B$33 * (C62 * Baseline!B$61*Baseline!B$57/Baseline!B$73 + Baseline!B$62*Baseline!B$67/Baseline!B$74 + Baseline!B$63*Baseline!B$55/Baseline!B$75 + Baseline!B$69*Baseline!B$56/Baseline!B$76)</f>
        <v>0.00000001439284472</v>
      </c>
      <c r="S62" s="43">
        <f>Baseline!B$33 * (C62 * Baseline!B$61*Baseline!B$58/Baseline!B$73 + Baseline!B$62*Baseline!B$59/Baseline!B$74 + Baseline!B$63*Baseline!B$68/Baseline!B$75 + Baseline!B$69*Baseline!B$60/Baseline!B$76)</f>
        <v>0.000000001646924271</v>
      </c>
      <c r="T62" s="43">
        <f>Baseline!B$33 * (C62 * Baseline!B$61*Baseline!B$61/Baseline!B$73 + Baseline!B$62*Baseline!B$62/Baseline!B$74 + Baseline!B$63*Baseline!B$63/Baseline!B$75 + Baseline!B$69*Baseline!B$69/Baseline!B$76)</f>
        <v>0.00000009854654334</v>
      </c>
      <c r="U62" s="41"/>
      <c r="V62" s="43">
        <f>E62 * ( Baseline!B$87 * Baseline!B$7 )</f>
        <v>0.1867900862</v>
      </c>
      <c r="W62" s="43">
        <f>F62 * ( Baseline!D$87 * Baseline!B$11 )</f>
        <v>0.003683960174</v>
      </c>
      <c r="X62" s="43">
        <f>G62 * ( Baseline!F$87 * Baseline!B$16 )</f>
        <v>0.005842915661</v>
      </c>
      <c r="Y62" s="43">
        <f>H62 * ( Baseline!H$87 * Baseline!B$18 )</f>
        <v>0.001181475831</v>
      </c>
      <c r="Z62" s="51">
        <f t="shared" si="1"/>
        <v>0.1974984379</v>
      </c>
      <c r="AA62" s="43">
        <f>I62 * ( Baseline!B$87 * Baseline!B$7 )</f>
        <v>0.002072784773</v>
      </c>
      <c r="AB62" s="45">
        <f>J62 * ( Baseline!D$87 * Baseline!B$11 )</f>
        <v>0.03253635957</v>
      </c>
      <c r="AC62" s="45">
        <f>K62 * ( Baseline!F$87 * Baseline!B$16 )</f>
        <v>0.0004773199451</v>
      </c>
      <c r="AD62" s="45">
        <f>L62 * ( Baseline!F$87 * Baseline!B$16 )</f>
        <v>0.00049993215</v>
      </c>
      <c r="AE62" s="51">
        <f t="shared" si="2"/>
        <v>0.03558639644</v>
      </c>
      <c r="AF62" s="51">
        <f>M62 * ( Baseline!B$87 * Baseline!B$7 )</f>
        <v>0.001745905379</v>
      </c>
      <c r="AG62" s="51">
        <f>N62 * ( Baseline!D$87 * Baseline!B$11 )</f>
        <v>0.0002534903228</v>
      </c>
      <c r="AH62" s="51">
        <f>O62 * ( Baseline!F$87 * Baseline!B$16 )</f>
        <v>0.04600238531</v>
      </c>
      <c r="AI62" s="51">
        <f>P62 * ( Baseline!H$87 * Baseline!B$18 )</f>
        <v>0.0005791795681</v>
      </c>
      <c r="AJ62" s="51">
        <f t="shared" si="3"/>
        <v>0.04858096058</v>
      </c>
      <c r="AK62" s="51">
        <f>Q62 * ( Baseline!B$87 * Baseline!B$7 )</f>
        <v>0.00003486910105</v>
      </c>
      <c r="AL62" s="51">
        <f>R62 * ( Baseline!D$87 * Baseline!B$11 )</f>
        <v>0.0002654989874</v>
      </c>
      <c r="AM62" s="51">
        <f>S62 * ( Baseline!F$87 * Baseline!B$16 )</f>
        <v>0.00005720553564</v>
      </c>
      <c r="AN62" s="51">
        <f>T62 * ( Baseline!H$87 * Baseline!B$18 )</f>
        <v>0.03465620454</v>
      </c>
      <c r="AO62" s="51">
        <f t="shared" si="4"/>
        <v>0.03501377817</v>
      </c>
      <c r="AP62" s="61"/>
      <c r="AQ62" s="51">
        <f>V62 * ( (1-Baseline!B$88-Baseline!B$87) + (1-B62)*Baseline!B$88 )</f>
        <v>0.1163109786</v>
      </c>
      <c r="AR62" s="51">
        <f>W62 * ( (1-Baseline!B$88-Baseline!B$87) + (1-B62)*Baseline!B$88 )</f>
        <v>0.002293938729</v>
      </c>
      <c r="AS62" s="51">
        <f>X62 * ( (1-Baseline!B$88-Baseline!B$87) + (1-B62)*Baseline!B$88 )</f>
        <v>0.003638283232</v>
      </c>
      <c r="AT62" s="51">
        <f>Y62 * ( (1-Baseline!B$88-Baseline!B$87) + (1-B62)*Baseline!B$88 )</f>
        <v>0.0007356847088</v>
      </c>
      <c r="AU62" s="51">
        <f t="shared" si="5"/>
        <v>0.1229788853</v>
      </c>
      <c r="AV62" s="51">
        <f>AA62 * ( (1-Baseline!D$88-Baseline!D$87) + (1-B62)*Baseline!D$88 )</f>
        <v>0.001683598894</v>
      </c>
      <c r="AW62" s="51">
        <f>AB62 * ( (1-Baseline!D$88-Baseline!D$87) + (1-B62)*Baseline!D$88 )</f>
        <v>0.02642733569</v>
      </c>
      <c r="AX62" s="51">
        <f>AC62 * ( (1-Baseline!D$88-Baseline!D$87) + (1-B62)*Baseline!D$88 )</f>
        <v>0.000387698396</v>
      </c>
      <c r="AY62" s="51">
        <f>AD62 * ( (1-Baseline!D$88-Baseline!D$87) + (1-B62)*Baseline!D$88 )</f>
        <v>0.0004060649354</v>
      </c>
      <c r="AZ62" s="51">
        <f t="shared" si="6"/>
        <v>0.02890469791</v>
      </c>
      <c r="BA62" s="51">
        <f>AF62 * ( (1-Baseline!F$88-Baseline!F$87) + (1-Baseline!B$36)*Baseline!F$88 )</f>
        <v>0.00125640938</v>
      </c>
      <c r="BB62" s="51">
        <f>AG62 * ( (1-Baseline!F$88-Baseline!F$87) + (1-Baseline!B$36)*Baseline!F$88 )</f>
        <v>0.000182419748</v>
      </c>
      <c r="BC62" s="51">
        <f>AH62 * ( (1-Baseline!F$88-Baseline!F$87) + (1-Baseline!B$36)*Baseline!F$88 )</f>
        <v>0.03310478854</v>
      </c>
      <c r="BD62" s="51">
        <f>AI62 * ( (1-Baseline!F$88-Baseline!F$87) + (1-Baseline!B$36)*Baseline!F$88 )</f>
        <v>0.000416796151</v>
      </c>
      <c r="BE62" s="51">
        <f t="shared" si="7"/>
        <v>0.03496041382</v>
      </c>
      <c r="BF62" s="51">
        <f>AK62 * ( (1-Baseline!H$88-Baseline!H$87) + (1-Baseline!B$36)*Baseline!H$88 )</f>
        <v>0.00002762748615</v>
      </c>
      <c r="BG62" s="51">
        <f>AL62 * ( (1-Baseline!H$88-Baseline!H$87) + (1-Baseline!B$36)*Baseline!H$88 )</f>
        <v>0.0002103601577</v>
      </c>
      <c r="BH62" s="51">
        <f>AM62 * ( (1-Baseline!H$88-Baseline!H$87) + (1-Baseline!B$36)*Baseline!H$88 )</f>
        <v>0.00004532509</v>
      </c>
      <c r="BI62" s="51">
        <f>AN62 * ( (1-Baseline!H$88-Baseline!H$87) + (1-Baseline!B$36)*Baseline!H$88 )</f>
        <v>0.02745880398</v>
      </c>
      <c r="BJ62" s="51">
        <f t="shared" si="8"/>
        <v>0.02774211672</v>
      </c>
      <c r="BK62" s="61"/>
      <c r="BL62" s="51">
        <f t="shared" si="19"/>
        <v>0.945780069</v>
      </c>
      <c r="BM62" s="51">
        <f t="shared" si="20"/>
        <v>0.01865311044</v>
      </c>
      <c r="BN62" s="51">
        <f t="shared" si="21"/>
        <v>0.02958461709</v>
      </c>
      <c r="BO62" s="51">
        <f t="shared" si="22"/>
        <v>0.005982203424</v>
      </c>
      <c r="BP62" s="51">
        <f t="shared" si="9"/>
        <v>1</v>
      </c>
      <c r="BQ62" s="51">
        <f t="shared" si="23"/>
        <v>0.05824654868</v>
      </c>
      <c r="BR62" s="51">
        <f t="shared" si="24"/>
        <v>0.9142920562</v>
      </c>
      <c r="BS62" s="51">
        <f t="shared" si="25"/>
        <v>0.01341298903</v>
      </c>
      <c r="BT62" s="51">
        <f t="shared" si="26"/>
        <v>0.01404840613</v>
      </c>
      <c r="BU62" s="51">
        <f t="shared" si="10"/>
        <v>1</v>
      </c>
      <c r="BV62" s="51">
        <f t="shared" si="27"/>
        <v>0.035938058</v>
      </c>
      <c r="BW62" s="51">
        <f t="shared" si="28"/>
        <v>0.005217894414</v>
      </c>
      <c r="BX62" s="51">
        <f t="shared" si="29"/>
        <v>0.946922102</v>
      </c>
      <c r="BY62" s="51">
        <f t="shared" si="30"/>
        <v>0.01192194558</v>
      </c>
      <c r="BZ62" s="51">
        <f t="shared" si="11"/>
        <v>1</v>
      </c>
      <c r="CA62" s="51">
        <f t="shared" si="31"/>
        <v>0.0009958679948</v>
      </c>
      <c r="CB62" s="51">
        <f t="shared" si="32"/>
        <v>0.007582700333</v>
      </c>
      <c r="CC62" s="51">
        <f t="shared" si="33"/>
        <v>0.00163380071</v>
      </c>
      <c r="CD62" s="51">
        <f t="shared" si="34"/>
        <v>0.989787631</v>
      </c>
      <c r="CE62" s="51">
        <f t="shared" si="12"/>
        <v>1</v>
      </c>
      <c r="CF62" s="61"/>
      <c r="CG62" s="51">
        <f t="shared" si="35"/>
        <v>0.945780069</v>
      </c>
      <c r="CH62" s="51">
        <f t="shared" si="36"/>
        <v>0.01865311044</v>
      </c>
      <c r="CI62" s="51">
        <f t="shared" si="37"/>
        <v>0.02958461709</v>
      </c>
      <c r="CJ62" s="51">
        <f t="shared" si="38"/>
        <v>0.005982203424</v>
      </c>
      <c r="CK62" s="51">
        <f t="shared" si="13"/>
        <v>1</v>
      </c>
      <c r="CL62" s="51">
        <f t="shared" si="39"/>
        <v>0.05824654868</v>
      </c>
      <c r="CM62" s="51">
        <f t="shared" si="40"/>
        <v>0.9142920562</v>
      </c>
      <c r="CN62" s="51">
        <f t="shared" si="41"/>
        <v>0.01341298903</v>
      </c>
      <c r="CO62" s="51">
        <f t="shared" si="42"/>
        <v>0.01404840613</v>
      </c>
      <c r="CP62" s="51">
        <f t="shared" si="14"/>
        <v>1</v>
      </c>
      <c r="CQ62" s="51">
        <f t="shared" si="43"/>
        <v>0.035938058</v>
      </c>
      <c r="CR62" s="51">
        <f t="shared" si="44"/>
        <v>0.005217894414</v>
      </c>
      <c r="CS62" s="51">
        <f t="shared" si="45"/>
        <v>0.946922102</v>
      </c>
      <c r="CT62" s="51">
        <f t="shared" si="46"/>
        <v>0.01192194558</v>
      </c>
      <c r="CU62" s="51">
        <f t="shared" si="15"/>
        <v>1</v>
      </c>
      <c r="CV62" s="51">
        <f t="shared" si="47"/>
        <v>0.0009958679948</v>
      </c>
      <c r="CW62" s="51">
        <f t="shared" si="48"/>
        <v>0.007582700333</v>
      </c>
      <c r="CX62" s="51">
        <f t="shared" si="49"/>
        <v>0.00163380071</v>
      </c>
      <c r="CY62" s="51">
        <f t="shared" si="50"/>
        <v>0.989787631</v>
      </c>
      <c r="CZ62" s="51">
        <f t="shared" si="16"/>
        <v>1</v>
      </c>
      <c r="DA62" s="61"/>
      <c r="DB62" s="51">
        <f>(AQ62*Baseline!B$7 + AV62*Baseline!B$11 + BA62*Baseline!B$16 + BF62*Baseline!B$18)</f>
        <v>65495.68866</v>
      </c>
      <c r="DC62" s="51">
        <f>(AR62*Baseline!B$7 + AW62*Baseline!B$11 + BB62*Baseline!B$16 + BG62*Baseline!B$18)</f>
        <v>68031.11283</v>
      </c>
      <c r="DD62" s="51">
        <f>(AS62*Baseline!B$7 + AX62*Baseline!B$11 + BC62*Baseline!B$16 + BH62*Baseline!B$18)</f>
        <v>115578.8119</v>
      </c>
      <c r="DE62" s="51">
        <f>(AT62*Baseline!B$7 + AY62*Baseline!B$11 + BD62*Baseline!B$16 + BI62*Baseline!B$18)</f>
        <v>1259985.022</v>
      </c>
      <c r="DF62" s="51">
        <f t="shared" si="17"/>
        <v>1509090.636</v>
      </c>
      <c r="DG62" s="61"/>
      <c r="DH62" s="51">
        <f t="shared" si="51"/>
        <v>0.0434007654</v>
      </c>
      <c r="DI62" s="51">
        <f t="shared" si="52"/>
        <v>0.04508086607</v>
      </c>
      <c r="DJ62" s="51">
        <f t="shared" si="53"/>
        <v>0.0765883832</v>
      </c>
      <c r="DK62" s="51">
        <f t="shared" si="54"/>
        <v>0.8349299853</v>
      </c>
      <c r="DL62" s="51">
        <f t="shared" si="18"/>
        <v>1</v>
      </c>
      <c r="DM62" s="61"/>
      <c r="DN62" s="51">
        <f>DH62 / (Baseline!B$7/Baseline!B$17)</f>
        <v>4.632746246</v>
      </c>
      <c r="DO62" s="51">
        <f>DI62 / (Baseline!B$11/Baseline!B$17)</f>
        <v>1.088273684</v>
      </c>
      <c r="DP62" s="51">
        <f>DJ62 / (Baseline!B$16/Baseline!B$17)</f>
        <v>1.183521976</v>
      </c>
      <c r="DQ62" s="51">
        <f>DK62 / (Baseline!B$18/Baseline!B$17)</f>
        <v>0.9439620578</v>
      </c>
      <c r="DR62" s="79"/>
      <c r="DS62" s="51">
        <f>(AU62*Baseline!B$34)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0.03097636405</v>
      </c>
      <c r="DT62" s="51">
        <f>(AZ62*Baseline!B$34) + (Baseline!D$88*(1-Baseline!D$89)*Baseline!B$35) + (Baseline!D$88*Baseline!D$89*((1-Baseline!D$90)*Baseline!B$40 + Baseline!D$90*Baseline!B$41))</f>
        <v>0.01074927269</v>
      </c>
      <c r="DU62" s="51">
        <f>(BE62*Baseline!B$34) + (Baseline!F$88*(1-Baseline!F$89)*Baseline!B$35) + (Baseline!F$88*Baseline!F$89*((1-Baseline!F$90)*Baseline!B$40 + Baseline!F$90*Baseline!B$41))</f>
        <v>0.01297470207</v>
      </c>
      <c r="DV62" s="51">
        <f>(BJ62*Baseline!B$34) + (Baseline!H$88*(1-Baseline!H$89)*Baseline!B$35) + (Baseline!H$88*Baseline!H$89*((1-Baseline!H$90)*Baseline!B$40 + Baseline!H$90*Baseline!B$41))</f>
        <v>0.009306317508</v>
      </c>
      <c r="DW62" s="51">
        <f>( DS62*Baseline!B$7 + DT62*Baseline!B$11 + DU62*Baseline!B$16 + DV62*Baseline!B$18 ) / Baseline!B$17</f>
        <v>0.009806490833</v>
      </c>
    </row>
    <row r="63">
      <c r="A63" s="4" t="s">
        <v>67</v>
      </c>
      <c r="B63" s="45">
        <f>MIN( MAX( NORMINV( MCrands!B63, (B$5+B$4)/2, (B$5-B$4)/3.29 ), 0 ), 1 )</f>
        <v>0.5078900241</v>
      </c>
      <c r="C63" s="45">
        <f>MAX( NORMINV( MCrands!C63, (C$5+C$4)/2, (C$5-C$4)/3.29 ), 0 )</f>
        <v>2.876539634</v>
      </c>
      <c r="D63" s="41"/>
      <c r="E63" s="43">
        <f>Baseline!B$33 * (C63 * Baseline!B$66*Baseline!B$66/Baseline!B$73 + Baseline!B$52*Baseline!B$52/Baseline!B$74 + Baseline!B$53*Baseline!B$53/Baseline!B$75 + Baseline!B$54*Baseline!B$54/Baseline!B$76)</f>
        <v>0.00002040721389</v>
      </c>
      <c r="F63" s="43">
        <f>Baseline!B$33 * (C63 * Baseline!B$66*Baseline!B$57/Baseline!B$73 + Baseline!B$52*Baseline!B$67/Baseline!B$74 + Baseline!B$53*Baseline!B$55/Baseline!B$75 + Baseline!B$54*Baseline!B$56/Baseline!B$76)</f>
        <v>0.0000002000900596</v>
      </c>
      <c r="G63" s="45">
        <f>Baseline!B$33 * (C63 * Baseline!B$66*Baseline!B$58/Baseline!B$73 + Baseline!B$52*Baseline!B$59/Baseline!B$74 + Baseline!B$53*Baseline!B$68/Baseline!B$75 + Baseline!B$54*Baseline!B$60/Baseline!B$76)</f>
        <v>0.0000001691507551</v>
      </c>
      <c r="H63" s="43">
        <f>Baseline!B$33 * (C63 * Baseline!B$66*Baseline!B$61/Baseline!B$73 + Baseline!B$52*Baseline!B$62/Baseline!B$74 + Baseline!B$53*Baseline!B$63/Baseline!B$75 + Baseline!B$54*Baseline!B$69/Baseline!B$76)</f>
        <v>0.000000003453139209</v>
      </c>
      <c r="I63" s="43">
        <f>Baseline!B$33 * (C63 * Baseline!B$57*Baseline!B$66/Baseline!B$73 + Baseline!B$67*Baseline!B$52/Baseline!B$74 + Baseline!B$55*Baseline!B$53/Baseline!B$75 + Baseline!B$56*Baseline!B$54/Baseline!B$76)</f>
        <v>0.0000002000900596</v>
      </c>
      <c r="J63" s="45">
        <f>Baseline!B$33 * (C63 * Baseline!B$57*Baseline!B$57/Baseline!B$73 + Baseline!B$67*Baseline!B$67/Baseline!B$74 + Baseline!B$55*Baseline!B$55/Baseline!B$75 + Baseline!B$56*Baseline!B$56/Baseline!B$76)</f>
        <v>0.000001763813835</v>
      </c>
      <c r="K63" s="43">
        <f>Baseline!B$33 * (C63 * Baseline!B$57*Baseline!B$58/Baseline!B$73 + Baseline!B$67*Baseline!B$59/Baseline!B$74 + Baseline!B$55*Baseline!B$68/Baseline!B$75 + Baseline!B$56*Baseline!B$60/Baseline!B$76)</f>
        <v>0.0000000137419962</v>
      </c>
      <c r="L63" s="45">
        <f>Baseline!B$33 * (C63 * Baseline!B$57*Baseline!B$61/Baseline!B$73 + Baseline!B$67*Baseline!B$62/Baseline!B$74 + Baseline!B$55*Baseline!B$63/Baseline!B$75 + Baseline!B$56*Baseline!B$69/Baseline!B$76)</f>
        <v>0.0000000143928595</v>
      </c>
      <c r="M63" s="43">
        <f>Baseline!B$33 * (C63 * Baseline!B$58*Baseline!B$66/Baseline!B$73 + Baseline!B$59*Baseline!B$52/Baseline!B$74 + Baseline!B$68*Baseline!B$53/Baseline!B$75 + Baseline!B$60*Baseline!B$54/Baseline!B$76)</f>
        <v>0.0000001691507551</v>
      </c>
      <c r="N63" s="45">
        <f>Baseline!B$33 * (C63 * Baseline!B$58*Baseline!B$57/Baseline!B$73 + Baseline!B$59*Baseline!B$67/Baseline!B$74 + Baseline!B$68*Baseline!B$55/Baseline!B$75 + Baseline!B$60*Baseline!B$56/Baseline!B$76)</f>
        <v>0.0000000137419962</v>
      </c>
      <c r="O63" s="45">
        <f>Baseline!B$33 * (C63 * Baseline!B$58*Baseline!B$58/Baseline!B$73 + Baseline!B$59*Baseline!B$59/Baseline!B$74 + Baseline!B$68*Baseline!B$68/Baseline!B$75 + Baseline!B$60*Baseline!B$60/Baseline!B$76)</f>
        <v>0.00000132439046</v>
      </c>
      <c r="P63" s="43">
        <f>Baseline!B$33 * (C63 * Baseline!B$58*Baseline!B$61/Baseline!B$73 + Baseline!B$59*Baseline!B$62/Baseline!B$74 + Baseline!B$68*Baseline!B$63/Baseline!B$75 + Baseline!B$60*Baseline!B$69/Baseline!B$76)</f>
        <v>0.000000001646960586</v>
      </c>
      <c r="Q63" s="43">
        <f>Baseline!B$33 * (C63 * Baseline!B$61*Baseline!B$66/Baseline!B$73 + Baseline!B$62*Baseline!B$52/Baseline!B$74 + Baseline!B$63*Baseline!B$53/Baseline!B$75 + Baseline!B$69*Baseline!B$54/Baseline!B$76)</f>
        <v>0.000000003453139209</v>
      </c>
      <c r="R63" s="43">
        <f>Baseline!B$33 * (C63 * Baseline!B$61*Baseline!B$57/Baseline!B$73 + Baseline!B$62*Baseline!B$67/Baseline!B$74 + Baseline!B$63*Baseline!B$55/Baseline!B$75 + Baseline!B$69*Baseline!B$56/Baseline!B$76)</f>
        <v>0.0000000143928595</v>
      </c>
      <c r="S63" s="43">
        <f>Baseline!B$33 * (C63 * Baseline!B$61*Baseline!B$58/Baseline!B$73 + Baseline!B$62*Baseline!B$59/Baseline!B$74 + Baseline!B$63*Baseline!B$68/Baseline!B$75 + Baseline!B$69*Baseline!B$60/Baseline!B$76)</f>
        <v>0.000000001646960586</v>
      </c>
      <c r="T63" s="43">
        <f>Baseline!B$33 * (C63 * Baseline!B$61*Baseline!B$61/Baseline!B$73 + Baseline!B$62*Baseline!B$62/Baseline!B$74 + Baseline!B$63*Baseline!B$63/Baseline!B$75 + Baseline!B$69*Baseline!B$69/Baseline!B$76)</f>
        <v>0.00000009854654697</v>
      </c>
      <c r="U63" s="41"/>
      <c r="V63" s="43">
        <f>E63 * ( Baseline!B$87 * Baseline!B$7 )</f>
        <v>0.2118064729</v>
      </c>
      <c r="W63" s="43">
        <f>F63 * ( Baseline!D$87 * Baseline!B$11 )</f>
        <v>0.00369098043</v>
      </c>
      <c r="X63" s="43">
        <f>G63 * ( Baseline!F$87 * Baseline!B$16 )</f>
        <v>0.00587541256</v>
      </c>
      <c r="Y63" s="43">
        <f>H63 * ( Baseline!H$87 * Baseline!B$18 )</f>
        <v>0.001214377437</v>
      </c>
      <c r="Z63" s="51">
        <f t="shared" si="1"/>
        <v>0.2225872434</v>
      </c>
      <c r="AA63" s="43">
        <f>I63 * ( Baseline!B$87 * Baseline!B$7 )</f>
        <v>0.002076734728</v>
      </c>
      <c r="AB63" s="45">
        <f>J63 * ( Baseline!D$87 * Baseline!B$11 )</f>
        <v>0.03253636068</v>
      </c>
      <c r="AC63" s="45">
        <f>K63 * ( Baseline!F$87 * Baseline!B$16 )</f>
        <v>0.0004773250761</v>
      </c>
      <c r="AD63" s="45">
        <f>L63 * ( Baseline!F$87 * Baseline!B$16 )</f>
        <v>0.0004999326631</v>
      </c>
      <c r="AE63" s="51">
        <f t="shared" si="2"/>
        <v>0.03559035315</v>
      </c>
      <c r="AF63" s="51">
        <f>M63 * ( Baseline!B$87 * Baseline!B$7 )</f>
        <v>0.001755615687</v>
      </c>
      <c r="AG63" s="51">
        <f>N63 * ( Baseline!D$87 * Baseline!B$11 )</f>
        <v>0.0002534930478</v>
      </c>
      <c r="AH63" s="51">
        <f>O63 * ( Baseline!F$87 * Baseline!B$16 )</f>
        <v>0.04600239792</v>
      </c>
      <c r="AI63" s="51">
        <f>P63 * ( Baseline!H$87 * Baseline!B$18 )</f>
        <v>0.0005791923392</v>
      </c>
      <c r="AJ63" s="51">
        <f t="shared" si="3"/>
        <v>0.04859069899</v>
      </c>
      <c r="AK63" s="51">
        <f>Q63 * ( Baseline!B$87 * Baseline!B$7 )</f>
        <v>0.00003584013185</v>
      </c>
      <c r="AL63" s="51">
        <f>R63 * ( Baseline!D$87 * Baseline!B$11 )</f>
        <v>0.0002654992599</v>
      </c>
      <c r="AM63" s="51">
        <f>S63 * ( Baseline!F$87 * Baseline!B$16 )</f>
        <v>0.00005720679703</v>
      </c>
      <c r="AN63" s="51">
        <f>T63 * ( Baseline!H$87 * Baseline!B$18 )</f>
        <v>0.03465620582</v>
      </c>
      <c r="AO63" s="51">
        <f t="shared" si="4"/>
        <v>0.03501475201</v>
      </c>
      <c r="AP63" s="61"/>
      <c r="AQ63" s="51">
        <f>V63 * ( (1-Baseline!B$88-Baseline!B$87) + (1-B63)*Baseline!B$88 )</f>
        <v>0.1115326032</v>
      </c>
      <c r="AR63" s="51">
        <f>W63 * ( (1-Baseline!B$88-Baseline!B$87) + (1-B63)*Baseline!B$88 )</f>
        <v>0.001943588644</v>
      </c>
      <c r="AS63" s="51">
        <f>X63 * ( (1-Baseline!B$88-Baseline!B$87) + (1-B63)*Baseline!B$88 )</f>
        <v>0.003093862281</v>
      </c>
      <c r="AT63" s="51">
        <f>Y63 * ( (1-Baseline!B$88-Baseline!B$87) + (1-B63)*Baseline!B$88 )</f>
        <v>0.0006394642947</v>
      </c>
      <c r="AU63" s="51">
        <f t="shared" si="5"/>
        <v>0.1172095184</v>
      </c>
      <c r="AV63" s="51">
        <f>AA63 * ( (1-Baseline!D$88-Baseline!D$87) + (1-B63)*Baseline!D$88 )</f>
        <v>0.001586342209</v>
      </c>
      <c r="AW63" s="51">
        <f>AB63 * ( (1-Baseline!D$88-Baseline!D$87) + (1-B63)*Baseline!D$88 )</f>
        <v>0.02485334385</v>
      </c>
      <c r="AX63" s="51">
        <f>AC63 * ( (1-Baseline!D$88-Baseline!D$87) + (1-B63)*Baseline!D$88 )</f>
        <v>0.0003646112841</v>
      </c>
      <c r="AY63" s="51">
        <f>AD63 * ( (1-Baseline!D$88-Baseline!D$87) + (1-B63)*Baseline!D$88 )</f>
        <v>0.0003818803984</v>
      </c>
      <c r="AZ63" s="51">
        <f t="shared" si="6"/>
        <v>0.02718617774</v>
      </c>
      <c r="BA63" s="51">
        <f>AF63 * ( (1-Baseline!F$88-Baseline!F$87) + (1-Baseline!B$36)*Baseline!F$88 )</f>
        <v>0.001263397228</v>
      </c>
      <c r="BB63" s="51">
        <f>AG63 * ( (1-Baseline!F$88-Baseline!F$87) + (1-Baseline!B$36)*Baseline!F$88 )</f>
        <v>0.000182421709</v>
      </c>
      <c r="BC63" s="51">
        <f>AH63 * ( (1-Baseline!F$88-Baseline!F$87) + (1-Baseline!B$36)*Baseline!F$88 )</f>
        <v>0.03310479762</v>
      </c>
      <c r="BD63" s="51">
        <f>AI63 * ( (1-Baseline!F$88-Baseline!F$87) + (1-Baseline!B$36)*Baseline!F$88 )</f>
        <v>0.0004168053414</v>
      </c>
      <c r="BE63" s="51">
        <f t="shared" si="7"/>
        <v>0.0349674219</v>
      </c>
      <c r="BF63" s="51">
        <f>AK63 * ( (1-Baseline!H$88-Baseline!H$87) + (1-Baseline!B$36)*Baseline!H$88 )</f>
        <v>0.00002839685327</v>
      </c>
      <c r="BG63" s="51">
        <f>AL63 * ( (1-Baseline!H$88-Baseline!H$87) + (1-Baseline!B$36)*Baseline!H$88 )</f>
        <v>0.0002103603736</v>
      </c>
      <c r="BH63" s="51">
        <f>AM63 * ( (1-Baseline!H$88-Baseline!H$87) + (1-Baseline!B$36)*Baseline!H$88 )</f>
        <v>0.00004532608942</v>
      </c>
      <c r="BI63" s="51">
        <f>AN63 * ( (1-Baseline!H$88-Baseline!H$87) + (1-Baseline!B$36)*Baseline!H$88 )</f>
        <v>0.027458805</v>
      </c>
      <c r="BJ63" s="51">
        <f t="shared" si="8"/>
        <v>0.02774288831</v>
      </c>
      <c r="BK63" s="61"/>
      <c r="BL63" s="51">
        <f t="shared" si="19"/>
        <v>0.9515660904</v>
      </c>
      <c r="BM63" s="51">
        <f t="shared" si="20"/>
        <v>0.01658217414</v>
      </c>
      <c r="BN63" s="51">
        <f t="shared" si="21"/>
        <v>0.02639599858</v>
      </c>
      <c r="BO63" s="51">
        <f t="shared" si="22"/>
        <v>0.005455736901</v>
      </c>
      <c r="BP63" s="51">
        <f t="shared" si="9"/>
        <v>1</v>
      </c>
      <c r="BQ63" s="51">
        <f t="shared" si="23"/>
        <v>0.05835105709</v>
      </c>
      <c r="BR63" s="51">
        <f t="shared" si="24"/>
        <v>0.9141904421</v>
      </c>
      <c r="BS63" s="51">
        <f t="shared" si="25"/>
        <v>0.01341164203</v>
      </c>
      <c r="BT63" s="51">
        <f t="shared" si="26"/>
        <v>0.01404685874</v>
      </c>
      <c r="BU63" s="51">
        <f t="shared" si="10"/>
        <v>1</v>
      </c>
      <c r="BV63" s="51">
        <f t="shared" si="27"/>
        <v>0.03613069422</v>
      </c>
      <c r="BW63" s="51">
        <f t="shared" si="28"/>
        <v>0.005216904737</v>
      </c>
      <c r="BX63" s="51">
        <f t="shared" si="29"/>
        <v>0.946732582</v>
      </c>
      <c r="BY63" s="51">
        <f t="shared" si="30"/>
        <v>0.01191981904</v>
      </c>
      <c r="BZ63" s="51">
        <f t="shared" si="11"/>
        <v>1</v>
      </c>
      <c r="CA63" s="51">
        <f t="shared" si="31"/>
        <v>0.001023572346</v>
      </c>
      <c r="CB63" s="51">
        <f t="shared" si="32"/>
        <v>0.007582497223</v>
      </c>
      <c r="CC63" s="51">
        <f t="shared" si="33"/>
        <v>0.001633791295</v>
      </c>
      <c r="CD63" s="51">
        <f t="shared" si="34"/>
        <v>0.9897601391</v>
      </c>
      <c r="CE63" s="51">
        <f t="shared" si="12"/>
        <v>1</v>
      </c>
      <c r="CF63" s="61"/>
      <c r="CG63" s="51">
        <f t="shared" si="35"/>
        <v>0.9515660904</v>
      </c>
      <c r="CH63" s="51">
        <f t="shared" si="36"/>
        <v>0.01658217414</v>
      </c>
      <c r="CI63" s="51">
        <f t="shared" si="37"/>
        <v>0.02639599858</v>
      </c>
      <c r="CJ63" s="51">
        <f t="shared" si="38"/>
        <v>0.005455736901</v>
      </c>
      <c r="CK63" s="51">
        <f t="shared" si="13"/>
        <v>1</v>
      </c>
      <c r="CL63" s="51">
        <f t="shared" si="39"/>
        <v>0.05835105709</v>
      </c>
      <c r="CM63" s="51">
        <f t="shared" si="40"/>
        <v>0.9141904421</v>
      </c>
      <c r="CN63" s="51">
        <f t="shared" si="41"/>
        <v>0.01341164203</v>
      </c>
      <c r="CO63" s="51">
        <f t="shared" si="42"/>
        <v>0.01404685874</v>
      </c>
      <c r="CP63" s="51">
        <f t="shared" si="14"/>
        <v>1</v>
      </c>
      <c r="CQ63" s="51">
        <f t="shared" si="43"/>
        <v>0.03613069422</v>
      </c>
      <c r="CR63" s="51">
        <f t="shared" si="44"/>
        <v>0.005216904737</v>
      </c>
      <c r="CS63" s="51">
        <f t="shared" si="45"/>
        <v>0.946732582</v>
      </c>
      <c r="CT63" s="51">
        <f t="shared" si="46"/>
        <v>0.01191981904</v>
      </c>
      <c r="CU63" s="51">
        <f t="shared" si="15"/>
        <v>1</v>
      </c>
      <c r="CV63" s="51">
        <f t="shared" si="47"/>
        <v>0.001023572346</v>
      </c>
      <c r="CW63" s="51">
        <f t="shared" si="48"/>
        <v>0.007582497223</v>
      </c>
      <c r="CX63" s="51">
        <f t="shared" si="49"/>
        <v>0.001633791295</v>
      </c>
      <c r="CY63" s="51">
        <f t="shared" si="50"/>
        <v>0.9897601391</v>
      </c>
      <c r="CZ63" s="51">
        <f t="shared" si="16"/>
        <v>1</v>
      </c>
      <c r="DA63" s="61"/>
      <c r="DB63" s="51">
        <f>(AQ63*Baseline!B$7 + AV63*Baseline!B$11 + BA63*Baseline!B$16 + BF63*Baseline!B$18)</f>
        <v>63028.24491</v>
      </c>
      <c r="DC63" s="51">
        <f>(AR63*Baseline!B$7 + AW63*Baseline!B$11 + BB63*Baseline!B$16 + BG63*Baseline!B$18)</f>
        <v>64485.69901</v>
      </c>
      <c r="DD63" s="51">
        <f>(AS63*Baseline!B$7 + AX63*Baseline!B$11 + BC63*Baseline!B$16 + BH63*Baseline!B$18)</f>
        <v>115265.3324</v>
      </c>
      <c r="DE63" s="51">
        <f>(AT63*Baseline!B$7 + AY63*Baseline!B$11 + BD63*Baseline!B$16 + BI63*Baseline!B$18)</f>
        <v>1259886.568</v>
      </c>
      <c r="DF63" s="51">
        <f t="shared" si="17"/>
        <v>1502665.844</v>
      </c>
      <c r="DG63" s="61"/>
      <c r="DH63" s="51">
        <f t="shared" si="51"/>
        <v>0.04194428533</v>
      </c>
      <c r="DI63" s="51">
        <f t="shared" si="52"/>
        <v>0.04291419764</v>
      </c>
      <c r="DJ63" s="51">
        <f t="shared" si="53"/>
        <v>0.07670722857</v>
      </c>
      <c r="DK63" s="51">
        <f t="shared" si="54"/>
        <v>0.8384342885</v>
      </c>
      <c r="DL63" s="51">
        <f t="shared" si="18"/>
        <v>1</v>
      </c>
      <c r="DM63" s="61"/>
      <c r="DN63" s="51">
        <f>DH63 / (Baseline!B$7/Baseline!B$17)</f>
        <v>4.477276578</v>
      </c>
      <c r="DO63" s="51">
        <f>DI63 / (Baseline!B$11/Baseline!B$17)</f>
        <v>1.035969271</v>
      </c>
      <c r="DP63" s="51">
        <f>DJ63 / (Baseline!B$16/Baseline!B$17)</f>
        <v>1.185358496</v>
      </c>
      <c r="DQ63" s="51">
        <f>DK63 / (Baseline!B$18/Baseline!B$17)</f>
        <v>0.9479239819</v>
      </c>
      <c r="DR63" s="79"/>
      <c r="DS63" s="51">
        <f>(AU63*Baseline!B$34)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0.03011095901</v>
      </c>
      <c r="DT63" s="51">
        <f>(AZ63*Baseline!B$34) + (Baseline!D$88*(1-Baseline!D$89)*Baseline!B$35) + (Baseline!D$88*Baseline!D$89*((1-Baseline!D$90)*Baseline!B$40 + Baseline!D$90*Baseline!B$41))</f>
        <v>0.01049149466</v>
      </c>
      <c r="DU63" s="51">
        <f>(BE63*Baseline!B$34) + (Baseline!F$88*(1-Baseline!F$89)*Baseline!B$35) + (Baseline!F$88*Baseline!F$89*((1-Baseline!F$90)*Baseline!B$40 + Baseline!F$90*Baseline!B$41))</f>
        <v>0.01297575328</v>
      </c>
      <c r="DV63" s="51">
        <f>(BJ63*Baseline!B$34) + (Baseline!H$88*(1-Baseline!H$89)*Baseline!B$35) + (Baseline!H$88*Baseline!H$89*((1-Baseline!H$90)*Baseline!B$40 + Baseline!H$90*Baseline!B$41))</f>
        <v>0.009306433247</v>
      </c>
      <c r="DW63" s="51">
        <f>( DS63*Baseline!B$7 + DT63*Baseline!B$11 + DU63*Baseline!B$16 + DV63*Baseline!B$18 ) / Baseline!B$17</f>
        <v>0.009787875644</v>
      </c>
    </row>
    <row r="64">
      <c r="A64" s="4" t="s">
        <v>68</v>
      </c>
      <c r="B64" s="45">
        <f>MIN( MAX( NORMINV( MCrands!B64, (B$5+B$4)/2, (B$5-B$4)/3.29 ), 0 ), 1 )</f>
        <v>0.4905562605</v>
      </c>
      <c r="C64" s="45">
        <f>MAX( NORMINV( MCrands!C64, (C$5+C$4)/2, (C$5-C$4)/3.29 ), 0 )</f>
        <v>2.93561284</v>
      </c>
      <c r="D64" s="41"/>
      <c r="E64" s="43">
        <f>Baseline!B$33 * (C64 * Baseline!B$66*Baseline!B$66/Baseline!B$73 + Baseline!B$52*Baseline!B$52/Baseline!B$74 + Baseline!B$53*Baseline!B$53/Baseline!B$75 + Baseline!B$54*Baseline!B$54/Baseline!B$76)</f>
        <v>0.00002082545361</v>
      </c>
      <c r="F64" s="43">
        <f>Baseline!B$33 * (C64 * Baseline!B$66*Baseline!B$57/Baseline!B$73 + Baseline!B$52*Baseline!B$67/Baseline!B$74 + Baseline!B$53*Baseline!B$55/Baseline!B$75 + Baseline!B$54*Baseline!B$56/Baseline!B$76)</f>
        <v>0.0000002001560974</v>
      </c>
      <c r="G64" s="45">
        <f>Baseline!B$33 * (C64 * Baseline!B$66*Baseline!B$58/Baseline!B$73 + Baseline!B$52*Baseline!B$59/Baseline!B$74 + Baseline!B$53*Baseline!B$68/Baseline!B$75 + Baseline!B$54*Baseline!B$60/Baseline!B$76)</f>
        <v>0.0000001693130981</v>
      </c>
      <c r="H64" s="43">
        <f>Baseline!B$33 * (C64 * Baseline!B$66*Baseline!B$61/Baseline!B$73 + Baseline!B$52*Baseline!B$62/Baseline!B$74 + Baseline!B$53*Baseline!B$63/Baseline!B$75 + Baseline!B$54*Baseline!B$69/Baseline!B$76)</f>
        <v>0.000000003469373514</v>
      </c>
      <c r="I64" s="43">
        <f>Baseline!B$33 * (C64 * Baseline!B$57*Baseline!B$66/Baseline!B$73 + Baseline!B$67*Baseline!B$52/Baseline!B$74 + Baseline!B$55*Baseline!B$53/Baseline!B$75 + Baseline!B$56*Baseline!B$54/Baseline!B$76)</f>
        <v>0.0000002001560974</v>
      </c>
      <c r="J64" s="45">
        <f>Baseline!B$33 * (C64 * Baseline!B$57*Baseline!B$57/Baseline!B$73 + Baseline!B$67*Baseline!B$67/Baseline!B$74 + Baseline!B$55*Baseline!B$55/Baseline!B$75 + Baseline!B$56*Baseline!B$56/Baseline!B$76)</f>
        <v>0.000001763813846</v>
      </c>
      <c r="K64" s="43">
        <f>Baseline!B$33 * (C64 * Baseline!B$57*Baseline!B$58/Baseline!B$73 + Baseline!B$67*Baseline!B$59/Baseline!B$74 + Baseline!B$55*Baseline!B$68/Baseline!B$75 + Baseline!B$56*Baseline!B$60/Baseline!B$76)</f>
        <v>0.00000001374202183</v>
      </c>
      <c r="L64" s="45">
        <f>Baseline!B$33 * (C64 * Baseline!B$57*Baseline!B$61/Baseline!B$73 + Baseline!B$67*Baseline!B$62/Baseline!B$74 + Baseline!B$55*Baseline!B$63/Baseline!B$75 + Baseline!B$56*Baseline!B$69/Baseline!B$76)</f>
        <v>0.00000001439286206</v>
      </c>
      <c r="M64" s="43">
        <f>Baseline!B$33 * (C64 * Baseline!B$58*Baseline!B$66/Baseline!B$73 + Baseline!B$59*Baseline!B$52/Baseline!B$74 + Baseline!B$68*Baseline!B$53/Baseline!B$75 + Baseline!B$60*Baseline!B$54/Baseline!B$76)</f>
        <v>0.0000001693130981</v>
      </c>
      <c r="N64" s="45">
        <f>Baseline!B$33 * (C64 * Baseline!B$58*Baseline!B$57/Baseline!B$73 + Baseline!B$59*Baseline!B$67/Baseline!B$74 + Baseline!B$68*Baseline!B$55/Baseline!B$75 + Baseline!B$60*Baseline!B$56/Baseline!B$76)</f>
        <v>0.00000001374202183</v>
      </c>
      <c r="O64" s="45">
        <f>Baseline!B$33 * (C64 * Baseline!B$58*Baseline!B$58/Baseline!B$73 + Baseline!B$59*Baseline!B$59/Baseline!B$74 + Baseline!B$68*Baseline!B$68/Baseline!B$75 + Baseline!B$60*Baseline!B$60/Baseline!B$76)</f>
        <v>0.000001324390523</v>
      </c>
      <c r="P64" s="43">
        <f>Baseline!B$33 * (C64 * Baseline!B$58*Baseline!B$61/Baseline!B$73 + Baseline!B$59*Baseline!B$62/Baseline!B$74 + Baseline!B$68*Baseline!B$63/Baseline!B$75 + Baseline!B$60*Baseline!B$69/Baseline!B$76)</f>
        <v>0.000000001646966888</v>
      </c>
      <c r="Q64" s="43">
        <f>Baseline!B$33 * (C64 * Baseline!B$61*Baseline!B$66/Baseline!B$73 + Baseline!B$62*Baseline!B$52/Baseline!B$74 + Baseline!B$63*Baseline!B$53/Baseline!B$75 + Baseline!B$69*Baseline!B$54/Baseline!B$76)</f>
        <v>0.000000003469373514</v>
      </c>
      <c r="R64" s="43">
        <f>Baseline!B$33 * (C64 * Baseline!B$61*Baseline!B$57/Baseline!B$73 + Baseline!B$62*Baseline!B$67/Baseline!B$74 + Baseline!B$63*Baseline!B$55/Baseline!B$75 + Baseline!B$69*Baseline!B$56/Baseline!B$76)</f>
        <v>0.00000001439286206</v>
      </c>
      <c r="S64" s="43">
        <f>Baseline!B$33 * (C64 * Baseline!B$61*Baseline!B$58/Baseline!B$73 + Baseline!B$62*Baseline!B$59/Baseline!B$74 + Baseline!B$63*Baseline!B$68/Baseline!B$75 + Baseline!B$69*Baseline!B$60/Baseline!B$76)</f>
        <v>0.000000001646966888</v>
      </c>
      <c r="T64" s="43">
        <f>Baseline!B$33 * (C64 * Baseline!B$61*Baseline!B$61/Baseline!B$73 + Baseline!B$62*Baseline!B$62/Baseline!B$74 + Baseline!B$63*Baseline!B$63/Baseline!B$75 + Baseline!B$69*Baseline!B$69/Baseline!B$76)</f>
        <v>0.0000000985465476</v>
      </c>
      <c r="U64" s="41"/>
      <c r="V64" s="43">
        <f>E64 * ( Baseline!B$87 * Baseline!B$7 )</f>
        <v>0.216147383</v>
      </c>
      <c r="W64" s="43">
        <f>F64 * ( Baseline!D$87 * Baseline!B$11 )</f>
        <v>0.003692198603</v>
      </c>
      <c r="X64" s="43">
        <f>G64 * ( Baseline!F$87 * Baseline!B$16 )</f>
        <v>0.005881051508</v>
      </c>
      <c r="Y64" s="43">
        <f>H64 * ( Baseline!H$87 * Baseline!B$18 )</f>
        <v>0.001220086612</v>
      </c>
      <c r="Z64" s="51">
        <f t="shared" si="1"/>
        <v>0.2269407197</v>
      </c>
      <c r="AA64" s="43">
        <f>I64 * ( Baseline!B$87 * Baseline!B$7 )</f>
        <v>0.002077420135</v>
      </c>
      <c r="AB64" s="45">
        <f>J64 * ( Baseline!D$87 * Baseline!B$11 )</f>
        <v>0.03253636087</v>
      </c>
      <c r="AC64" s="45">
        <f>K64 * ( Baseline!F$87 * Baseline!B$16 )</f>
        <v>0.0004773259665</v>
      </c>
      <c r="AD64" s="45">
        <f>L64 * ( Baseline!F$87 * Baseline!B$16 )</f>
        <v>0.0004999327521</v>
      </c>
      <c r="AE64" s="51">
        <f t="shared" si="2"/>
        <v>0.03559103973</v>
      </c>
      <c r="AF64" s="51">
        <f>M64 * ( Baseline!B$87 * Baseline!B$7 )</f>
        <v>0.001757300646</v>
      </c>
      <c r="AG64" s="51">
        <f>N64 * ( Baseline!D$87 * Baseline!B$11 )</f>
        <v>0.0002534935206</v>
      </c>
      <c r="AH64" s="51">
        <f>O64 * ( Baseline!F$87 * Baseline!B$16 )</f>
        <v>0.04600240011</v>
      </c>
      <c r="AI64" s="51">
        <f>P64 * ( Baseline!H$87 * Baseline!B$18 )</f>
        <v>0.0005791945552</v>
      </c>
      <c r="AJ64" s="51">
        <f t="shared" si="3"/>
        <v>0.04859238883</v>
      </c>
      <c r="AK64" s="51">
        <f>Q64 * ( Baseline!B$87 * Baseline!B$7 )</f>
        <v>0.00003600862771</v>
      </c>
      <c r="AL64" s="51">
        <f>R64 * ( Baseline!D$87 * Baseline!B$11 )</f>
        <v>0.0002654993072</v>
      </c>
      <c r="AM64" s="51">
        <f>S64 * ( Baseline!F$87 * Baseline!B$16 )</f>
        <v>0.00005720701591</v>
      </c>
      <c r="AN64" s="51">
        <f>T64 * ( Baseline!H$87 * Baseline!B$18 )</f>
        <v>0.03465620604</v>
      </c>
      <c r="AO64" s="51">
        <f t="shared" si="4"/>
        <v>0.03501492099</v>
      </c>
      <c r="AP64" s="61"/>
      <c r="AQ64" s="51">
        <f>V64 * ( (1-Baseline!B$88-Baseline!B$87) + (1-B64)*Baseline!B$88 )</f>
        <v>0.1171529468</v>
      </c>
      <c r="AR64" s="51">
        <f>W64 * ( (1-Baseline!B$88-Baseline!B$87) + (1-B64)*Baseline!B$88 )</f>
        <v>0.002001189839</v>
      </c>
      <c r="AS64" s="51">
        <f>X64 * ( (1-Baseline!B$88-Baseline!B$87) + (1-B64)*Baseline!B$88 )</f>
        <v>0.0031875589</v>
      </c>
      <c r="AT64" s="51">
        <f>Y64 * ( (1-Baseline!B$88-Baseline!B$87) + (1-B64)*Baseline!B$88 )</f>
        <v>0.0006612929564</v>
      </c>
      <c r="AU64" s="51">
        <f t="shared" si="5"/>
        <v>0.1230029885</v>
      </c>
      <c r="AV64" s="51">
        <f>AA64 * ( (1-Baseline!D$88-Baseline!D$87) + (1-B64)*Baseline!D$88 )</f>
        <v>0.001602998027</v>
      </c>
      <c r="AW64" s="51">
        <f>AB64 * ( (1-Baseline!D$88-Baseline!D$87) + (1-B64)*Baseline!D$88 )</f>
        <v>0.02510600596</v>
      </c>
      <c r="AX64" s="51">
        <f>AC64 * ( (1-Baseline!D$88-Baseline!D$87) + (1-B64)*Baseline!D$88 )</f>
        <v>0.0003683186514</v>
      </c>
      <c r="AY64" s="51">
        <f>AD64 * ( (1-Baseline!D$88-Baseline!D$87) + (1-B64)*Baseline!D$88 )</f>
        <v>0.0003857627072</v>
      </c>
      <c r="AZ64" s="51">
        <f t="shared" si="6"/>
        <v>0.02746308535</v>
      </c>
      <c r="BA64" s="51">
        <f>AF64 * ( (1-Baseline!F$88-Baseline!F$87) + (1-Baseline!B$36)*Baseline!F$88 )</f>
        <v>0.001264609778</v>
      </c>
      <c r="BB64" s="51">
        <f>AG64 * ( (1-Baseline!F$88-Baseline!F$87) + (1-Baseline!B$36)*Baseline!F$88 )</f>
        <v>0.0001824220492</v>
      </c>
      <c r="BC64" s="51">
        <f>AH64 * ( (1-Baseline!F$88-Baseline!F$87) + (1-Baseline!B$36)*Baseline!F$88 )</f>
        <v>0.0331047992</v>
      </c>
      <c r="BD64" s="51">
        <f>AI64 * ( (1-Baseline!F$88-Baseline!F$87) + (1-Baseline!B$36)*Baseline!F$88 )</f>
        <v>0.0004168069362</v>
      </c>
      <c r="BE64" s="51">
        <f t="shared" si="7"/>
        <v>0.03496863796</v>
      </c>
      <c r="BF64" s="51">
        <f>AK64 * ( (1-Baseline!H$88-Baseline!H$87) + (1-Baseline!B$36)*Baseline!H$88 )</f>
        <v>0.0000285303559</v>
      </c>
      <c r="BG64" s="51">
        <f>AL64 * ( (1-Baseline!H$88-Baseline!H$87) + (1-Baseline!B$36)*Baseline!H$88 )</f>
        <v>0.0002103604111</v>
      </c>
      <c r="BH64" s="51">
        <f>AM64 * ( (1-Baseline!H$88-Baseline!H$87) + (1-Baseline!B$36)*Baseline!H$88 )</f>
        <v>0.00004532626285</v>
      </c>
      <c r="BI64" s="51">
        <f>AN64 * ( (1-Baseline!H$88-Baseline!H$87) + (1-Baseline!B$36)*Baseline!H$88 )</f>
        <v>0.02745880517</v>
      </c>
      <c r="BJ64" s="51">
        <f t="shared" si="8"/>
        <v>0.0277430222</v>
      </c>
      <c r="BK64" s="61"/>
      <c r="BL64" s="51">
        <f t="shared" si="19"/>
        <v>0.952439841</v>
      </c>
      <c r="BM64" s="51">
        <f t="shared" si="20"/>
        <v>0.01626944079</v>
      </c>
      <c r="BN64" s="51">
        <f t="shared" si="21"/>
        <v>0.02591448337</v>
      </c>
      <c r="BO64" s="51">
        <f t="shared" si="22"/>
        <v>0.005376234874</v>
      </c>
      <c r="BP64" s="51">
        <f t="shared" si="9"/>
        <v>1</v>
      </c>
      <c r="BQ64" s="51">
        <f t="shared" si="23"/>
        <v>0.0583691893</v>
      </c>
      <c r="BR64" s="51">
        <f t="shared" si="24"/>
        <v>0.9141728121</v>
      </c>
      <c r="BS64" s="51">
        <f t="shared" si="25"/>
        <v>0.01341140833</v>
      </c>
      <c r="BT64" s="51">
        <f t="shared" si="26"/>
        <v>0.01404659026</v>
      </c>
      <c r="BU64" s="51">
        <f t="shared" si="10"/>
        <v>1</v>
      </c>
      <c r="BV64" s="51">
        <f t="shared" si="27"/>
        <v>0.0361641131</v>
      </c>
      <c r="BW64" s="51">
        <f t="shared" si="28"/>
        <v>0.005216733046</v>
      </c>
      <c r="BX64" s="51">
        <f t="shared" si="29"/>
        <v>0.9466997037</v>
      </c>
      <c r="BY64" s="51">
        <f t="shared" si="30"/>
        <v>0.01191945013</v>
      </c>
      <c r="BZ64" s="51">
        <f t="shared" si="11"/>
        <v>1</v>
      </c>
      <c r="CA64" s="51">
        <f t="shared" si="31"/>
        <v>0.001028379522</v>
      </c>
      <c r="CB64" s="51">
        <f t="shared" si="32"/>
        <v>0.00758246198</v>
      </c>
      <c r="CC64" s="51">
        <f t="shared" si="33"/>
        <v>0.001633789661</v>
      </c>
      <c r="CD64" s="51">
        <f t="shared" si="34"/>
        <v>0.9897553688</v>
      </c>
      <c r="CE64" s="51">
        <f t="shared" si="12"/>
        <v>1</v>
      </c>
      <c r="CF64" s="61"/>
      <c r="CG64" s="51">
        <f t="shared" si="35"/>
        <v>0.952439841</v>
      </c>
      <c r="CH64" s="51">
        <f t="shared" si="36"/>
        <v>0.01626944079</v>
      </c>
      <c r="CI64" s="51">
        <f t="shared" si="37"/>
        <v>0.02591448337</v>
      </c>
      <c r="CJ64" s="51">
        <f t="shared" si="38"/>
        <v>0.005376234874</v>
      </c>
      <c r="CK64" s="51">
        <f t="shared" si="13"/>
        <v>1</v>
      </c>
      <c r="CL64" s="51">
        <f t="shared" si="39"/>
        <v>0.0583691893</v>
      </c>
      <c r="CM64" s="51">
        <f t="shared" si="40"/>
        <v>0.9141728121</v>
      </c>
      <c r="CN64" s="51">
        <f t="shared" si="41"/>
        <v>0.01341140833</v>
      </c>
      <c r="CO64" s="51">
        <f t="shared" si="42"/>
        <v>0.01404659026</v>
      </c>
      <c r="CP64" s="51">
        <f t="shared" si="14"/>
        <v>1</v>
      </c>
      <c r="CQ64" s="51">
        <f t="shared" si="43"/>
        <v>0.0361641131</v>
      </c>
      <c r="CR64" s="51">
        <f t="shared" si="44"/>
        <v>0.005216733046</v>
      </c>
      <c r="CS64" s="51">
        <f t="shared" si="45"/>
        <v>0.9466997037</v>
      </c>
      <c r="CT64" s="51">
        <f t="shared" si="46"/>
        <v>0.01191945013</v>
      </c>
      <c r="CU64" s="51">
        <f t="shared" si="15"/>
        <v>1</v>
      </c>
      <c r="CV64" s="51">
        <f t="shared" si="47"/>
        <v>0.001028379522</v>
      </c>
      <c r="CW64" s="51">
        <f t="shared" si="48"/>
        <v>0.00758246198</v>
      </c>
      <c r="CX64" s="51">
        <f t="shared" si="49"/>
        <v>0.001633789661</v>
      </c>
      <c r="CY64" s="51">
        <f t="shared" si="50"/>
        <v>0.9897553688</v>
      </c>
      <c r="CZ64" s="51">
        <f t="shared" si="16"/>
        <v>1</v>
      </c>
      <c r="DA64" s="61"/>
      <c r="DB64" s="51">
        <f>(AQ64*Baseline!B$7 + AV64*Baseline!B$11 + BA64*Baseline!B$16 + BF64*Baseline!B$18)</f>
        <v>65800.00634</v>
      </c>
      <c r="DC64" s="51">
        <f>(AR64*Baseline!B$7 + AW64*Baseline!B$11 + BB64*Baseline!B$16 + BG64*Baseline!B$18)</f>
        <v>65055.48598</v>
      </c>
      <c r="DD64" s="51">
        <f>(AS64*Baseline!B$7 + AX64*Baseline!B$11 + BC64*Baseline!B$16 + BH64*Baseline!B$18)</f>
        <v>115318.7391</v>
      </c>
      <c r="DE64" s="51">
        <f>(AT64*Baseline!B$7 + AY64*Baseline!B$11 + BD64*Baseline!B$16 + BI64*Baseline!B$18)</f>
        <v>1259905.494</v>
      </c>
      <c r="DF64" s="51">
        <f t="shared" si="17"/>
        <v>1506079.725</v>
      </c>
      <c r="DG64" s="61"/>
      <c r="DH64" s="51">
        <f t="shared" si="51"/>
        <v>0.04368959043</v>
      </c>
      <c r="DI64" s="51">
        <f t="shared" si="52"/>
        <v>0.04319524717</v>
      </c>
      <c r="DJ64" s="51">
        <f t="shared" si="53"/>
        <v>0.07656881449</v>
      </c>
      <c r="DK64" s="51">
        <f t="shared" si="54"/>
        <v>0.8365463479</v>
      </c>
      <c r="DL64" s="51">
        <f t="shared" si="18"/>
        <v>1</v>
      </c>
      <c r="DM64" s="61"/>
      <c r="DN64" s="51">
        <f>DH64 / (Baseline!B$7/Baseline!B$17)</f>
        <v>4.663576418</v>
      </c>
      <c r="DO64" s="51">
        <f>DI64 / (Baseline!B$11/Baseline!B$17)</f>
        <v>1.042753941</v>
      </c>
      <c r="DP64" s="51">
        <f>DJ64 / (Baseline!B$16/Baseline!B$17)</f>
        <v>1.18321958</v>
      </c>
      <c r="DQ64" s="51">
        <f>DK64 / (Baseline!B$18/Baseline!B$17)</f>
        <v>0.9457894984</v>
      </c>
      <c r="DR64" s="79"/>
      <c r="DS64" s="51">
        <f>(AU64*Baseline!B$34)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0.03097997952</v>
      </c>
      <c r="DT64" s="51">
        <f>(AZ64*Baseline!B$34) + (Baseline!D$88*(1-Baseline!D$89)*Baseline!B$35) + (Baseline!D$88*Baseline!D$89*((1-Baseline!D$90)*Baseline!B$40 + Baseline!D$90*Baseline!B$41))</f>
        <v>0.0105330308</v>
      </c>
      <c r="DU64" s="51">
        <f>(BE64*Baseline!B$34) + (Baseline!F$88*(1-Baseline!F$89)*Baseline!B$35) + (Baseline!F$88*Baseline!F$89*((1-Baseline!F$90)*Baseline!B$40 + Baseline!F$90*Baseline!B$41))</f>
        <v>0.01297593569</v>
      </c>
      <c r="DV64" s="51">
        <f>(BJ64*Baseline!B$34) + (Baseline!H$88*(1-Baseline!H$89)*Baseline!B$35) + (Baseline!H$88*Baseline!H$89*((1-Baseline!H$90)*Baseline!B$40 + Baseline!H$90*Baseline!B$41))</f>
        <v>0.00930645333</v>
      </c>
      <c r="DW64" s="51">
        <f>( DS64*Baseline!B$7 + DT64*Baseline!B$11 + DU64*Baseline!B$16 + DV64*Baseline!B$18 ) / Baseline!B$17</f>
        <v>0.009797767022</v>
      </c>
    </row>
    <row r="65">
      <c r="A65" s="4" t="s">
        <v>69</v>
      </c>
      <c r="B65" s="45">
        <f>MIN( MAX( NORMINV( MCrands!B65, (B$5+B$4)/2, (B$5-B$4)/3.29 ), 0 ), 1 )</f>
        <v>0.4731511892</v>
      </c>
      <c r="C65" s="45">
        <f>MAX( NORMINV( MCrands!C65, (C$5+C$4)/2, (C$5-C$4)/3.29 ), 0 )</f>
        <v>2.453748008</v>
      </c>
      <c r="D65" s="41"/>
      <c r="E65" s="43">
        <f>Baseline!B$33 * (C65 * Baseline!B$66*Baseline!B$66/Baseline!B$73 + Baseline!B$52*Baseline!B$52/Baseline!B$74 + Baseline!B$53*Baseline!B$53/Baseline!B$75 + Baseline!B$54*Baseline!B$54/Baseline!B$76)</f>
        <v>0.00001741383903</v>
      </c>
      <c r="F65" s="43">
        <f>Baseline!B$33 * (C65 * Baseline!B$66*Baseline!B$57/Baseline!B$73 + Baseline!B$52*Baseline!B$67/Baseline!B$74 + Baseline!B$53*Baseline!B$55/Baseline!B$75 + Baseline!B$54*Baseline!B$56/Baseline!B$76)</f>
        <v>0.0000001996174214</v>
      </c>
      <c r="G65" s="45">
        <f>Baseline!B$33 * (C65 * Baseline!B$66*Baseline!B$58/Baseline!B$73 + Baseline!B$52*Baseline!B$59/Baseline!B$74 + Baseline!B$53*Baseline!B$68/Baseline!B$75 + Baseline!B$54*Baseline!B$60/Baseline!B$76)</f>
        <v>0.000000167988853</v>
      </c>
      <c r="H65" s="43">
        <f>Baseline!B$33 * (C65 * Baseline!B$66*Baseline!B$61/Baseline!B$73 + Baseline!B$52*Baseline!B$62/Baseline!B$74 + Baseline!B$53*Baseline!B$63/Baseline!B$75 + Baseline!B$54*Baseline!B$69/Baseline!B$76)</f>
        <v>0.000000003336949001</v>
      </c>
      <c r="I65" s="43">
        <f>Baseline!B$33 * (C65 * Baseline!B$57*Baseline!B$66/Baseline!B$73 + Baseline!B$67*Baseline!B$52/Baseline!B$74 + Baseline!B$55*Baseline!B$53/Baseline!B$75 + Baseline!B$56*Baseline!B$54/Baseline!B$76)</f>
        <v>0.0000001996174214</v>
      </c>
      <c r="J65" s="45">
        <f>Baseline!B$33 * (C65 * Baseline!B$57*Baseline!B$57/Baseline!B$73 + Baseline!B$67*Baseline!B$67/Baseline!B$74 + Baseline!B$55*Baseline!B$55/Baseline!B$75 + Baseline!B$56*Baseline!B$56/Baseline!B$76)</f>
        <v>0.00000176381376</v>
      </c>
      <c r="K65" s="43">
        <f>Baseline!B$33 * (C65 * Baseline!B$57*Baseline!B$58/Baseline!B$73 + Baseline!B$67*Baseline!B$59/Baseline!B$74 + Baseline!B$55*Baseline!B$68/Baseline!B$75 + Baseline!B$56*Baseline!B$60/Baseline!B$76)</f>
        <v>0.00000001374181274</v>
      </c>
      <c r="L65" s="45">
        <f>Baseline!B$33 * (C65 * Baseline!B$57*Baseline!B$61/Baseline!B$73 + Baseline!B$67*Baseline!B$62/Baseline!B$74 + Baseline!B$55*Baseline!B$63/Baseline!B$75 + Baseline!B$56*Baseline!B$69/Baseline!B$76)</f>
        <v>0.00000001439284115</v>
      </c>
      <c r="M65" s="43">
        <f>Baseline!B$33 * (C65 * Baseline!B$58*Baseline!B$66/Baseline!B$73 + Baseline!B$59*Baseline!B$52/Baseline!B$74 + Baseline!B$68*Baseline!B$53/Baseline!B$75 + Baseline!B$60*Baseline!B$54/Baseline!B$76)</f>
        <v>0.000000167988853</v>
      </c>
      <c r="N65" s="45">
        <f>Baseline!B$33 * (C65 * Baseline!B$58*Baseline!B$57/Baseline!B$73 + Baseline!B$59*Baseline!B$67/Baseline!B$74 + Baseline!B$68*Baseline!B$55/Baseline!B$75 + Baseline!B$60*Baseline!B$56/Baseline!B$76)</f>
        <v>0.00000001374181274</v>
      </c>
      <c r="O65" s="45">
        <f>Baseline!B$33 * (C65 * Baseline!B$58*Baseline!B$58/Baseline!B$73 + Baseline!B$59*Baseline!B$59/Baseline!B$74 + Baseline!B$68*Baseline!B$68/Baseline!B$75 + Baseline!B$60*Baseline!B$60/Baseline!B$76)</f>
        <v>0.000001324390009</v>
      </c>
      <c r="P65" s="43">
        <f>Baseline!B$33 * (C65 * Baseline!B$58*Baseline!B$61/Baseline!B$73 + Baseline!B$59*Baseline!B$62/Baseline!B$74 + Baseline!B$68*Baseline!B$63/Baseline!B$75 + Baseline!B$60*Baseline!B$69/Baseline!B$76)</f>
        <v>0.000000001646915486</v>
      </c>
      <c r="Q65" s="43">
        <f>Baseline!B$33 * (C65 * Baseline!B$61*Baseline!B$66/Baseline!B$73 + Baseline!B$62*Baseline!B$52/Baseline!B$74 + Baseline!B$63*Baseline!B$53/Baseline!B$75 + Baseline!B$69*Baseline!B$54/Baseline!B$76)</f>
        <v>0.000000003336949001</v>
      </c>
      <c r="R65" s="43">
        <f>Baseline!B$33 * (C65 * Baseline!B$61*Baseline!B$57/Baseline!B$73 + Baseline!B$62*Baseline!B$67/Baseline!B$74 + Baseline!B$63*Baseline!B$55/Baseline!B$75 + Baseline!B$69*Baseline!B$56/Baseline!B$76)</f>
        <v>0.00000001439284115</v>
      </c>
      <c r="S65" s="43">
        <f>Baseline!B$33 * (C65 * Baseline!B$61*Baseline!B$58/Baseline!B$73 + Baseline!B$62*Baseline!B$59/Baseline!B$74 + Baseline!B$63*Baseline!B$68/Baseline!B$75 + Baseline!B$69*Baseline!B$60/Baseline!B$76)</f>
        <v>0.000000001646915486</v>
      </c>
      <c r="T65" s="43">
        <f>Baseline!B$33 * (C65 * Baseline!B$61*Baseline!B$61/Baseline!B$73 + Baseline!B$62*Baseline!B$62/Baseline!B$74 + Baseline!B$63*Baseline!B$63/Baseline!B$75 + Baseline!B$69*Baseline!B$69/Baseline!B$76)</f>
        <v>0.00000009854654246</v>
      </c>
      <c r="U65" s="41"/>
      <c r="V65" s="43">
        <f>E65 * ( Baseline!B$87 * Baseline!B$7 )</f>
        <v>0.1807382353</v>
      </c>
      <c r="W65" s="43">
        <f>F65 * ( Baseline!D$87 * Baseline!B$11 )</f>
        <v>0.003682261865</v>
      </c>
      <c r="X65" s="43">
        <f>G65 * ( Baseline!F$87 * Baseline!B$16 )</f>
        <v>0.005835054158</v>
      </c>
      <c r="Y65" s="43">
        <f>H65 * ( Baseline!H$87 * Baseline!B$18 )</f>
        <v>0.001173516424</v>
      </c>
      <c r="Z65" s="51">
        <f t="shared" si="1"/>
        <v>0.1914290677</v>
      </c>
      <c r="AA65" s="43">
        <f>I65 * ( Baseline!B$87 * Baseline!B$7 )</f>
        <v>0.002071829217</v>
      </c>
      <c r="AB65" s="45">
        <f>J65 * ( Baseline!D$87 * Baseline!B$11 )</f>
        <v>0.03253635931</v>
      </c>
      <c r="AC65" s="45">
        <f>K65 * ( Baseline!F$87 * Baseline!B$16 )</f>
        <v>0.0004773187038</v>
      </c>
      <c r="AD65" s="45">
        <f>L65 * ( Baseline!F$87 * Baseline!B$16 )</f>
        <v>0.0004999320258</v>
      </c>
      <c r="AE65" s="51">
        <f t="shared" si="2"/>
        <v>0.03558543925</v>
      </c>
      <c r="AF65" s="51">
        <f>M65 * ( Baseline!B$87 * Baseline!B$7 )</f>
        <v>0.001743556305</v>
      </c>
      <c r="AG65" s="51">
        <f>N65 * ( Baseline!D$87 * Baseline!B$11 )</f>
        <v>0.0002534896636</v>
      </c>
      <c r="AH65" s="51">
        <f>O65 * ( Baseline!F$87 * Baseline!B$16 )</f>
        <v>0.04600238226</v>
      </c>
      <c r="AI65" s="51">
        <f>P65 * ( Baseline!H$87 * Baseline!B$18 )</f>
        <v>0.0005791764786</v>
      </c>
      <c r="AJ65" s="51">
        <f t="shared" si="3"/>
        <v>0.0485786047</v>
      </c>
      <c r="AK65" s="51">
        <f>Q65 * ( Baseline!B$87 * Baseline!B$7 )</f>
        <v>0.00003463419368</v>
      </c>
      <c r="AL65" s="51">
        <f>R65 * ( Baseline!D$87 * Baseline!B$11 )</f>
        <v>0.0002654989215</v>
      </c>
      <c r="AM65" s="51">
        <f>S65 * ( Baseline!F$87 * Baseline!B$16 )</f>
        <v>0.00005720523049</v>
      </c>
      <c r="AN65" s="51">
        <f>T65 * ( Baseline!H$87 * Baseline!B$18 )</f>
        <v>0.03465620424</v>
      </c>
      <c r="AO65" s="51">
        <f t="shared" si="4"/>
        <v>0.03501354258</v>
      </c>
      <c r="AP65" s="61"/>
      <c r="AQ65" s="51">
        <f>V65 * ( (1-Baseline!B$88-Baseline!B$87) + (1-B65)*Baseline!B$88 )</f>
        <v>0.1007607423</v>
      </c>
      <c r="AR65" s="51">
        <f>W65 * ( (1-Baseline!B$88-Baseline!B$87) + (1-B65)*Baseline!B$88 )</f>
        <v>0.002052844205</v>
      </c>
      <c r="AS65" s="51">
        <f>X65 * ( (1-Baseline!B$88-Baseline!B$87) + (1-B65)*Baseline!B$88 )</f>
        <v>0.003253016095</v>
      </c>
      <c r="AT65" s="51">
        <f>Y65 * ( (1-Baseline!B$88-Baseline!B$87) + (1-B65)*Baseline!B$88 )</f>
        <v>0.000654230057</v>
      </c>
      <c r="AU65" s="51">
        <f t="shared" si="5"/>
        <v>0.1067208327</v>
      </c>
      <c r="AV65" s="51">
        <f>AA65 * ( (1-Baseline!D$88-Baseline!D$87) + (1-B65)*Baseline!D$88 )</f>
        <v>0.001614838942</v>
      </c>
      <c r="AW65" s="51">
        <f>AB65 * ( (1-Baseline!D$88-Baseline!D$87) + (1-B65)*Baseline!D$88 )</f>
        <v>0.0253597061</v>
      </c>
      <c r="AX65" s="51">
        <f>AC65 * ( (1-Baseline!D$88-Baseline!D$87) + (1-B65)*Baseline!D$88 )</f>
        <v>0.0003720349265</v>
      </c>
      <c r="AY65" s="51">
        <f>AD65 * ( (1-Baseline!D$88-Baseline!D$87) + (1-B65)*Baseline!D$88 )</f>
        <v>0.0003896603527</v>
      </c>
      <c r="AZ65" s="51">
        <f t="shared" si="6"/>
        <v>0.02773624032</v>
      </c>
      <c r="BA65" s="51">
        <f>AF65 * ( (1-Baseline!F$88-Baseline!F$87) + (1-Baseline!B$36)*Baseline!F$88 )</f>
        <v>0.001254718911</v>
      </c>
      <c r="BB65" s="51">
        <f>AG65 * ( (1-Baseline!F$88-Baseline!F$87) + (1-Baseline!B$36)*Baseline!F$88 )</f>
        <v>0.0001824192736</v>
      </c>
      <c r="BC65" s="51">
        <f>AH65 * ( (1-Baseline!F$88-Baseline!F$87) + (1-Baseline!B$36)*Baseline!F$88 )</f>
        <v>0.03310478635</v>
      </c>
      <c r="BD65" s="51">
        <f>AI65 * ( (1-Baseline!F$88-Baseline!F$87) + (1-Baseline!B$36)*Baseline!F$88 )</f>
        <v>0.0004167939277</v>
      </c>
      <c r="BE65" s="51">
        <f t="shared" si="7"/>
        <v>0.03495871846</v>
      </c>
      <c r="BF65" s="51">
        <f>AK65 * ( (1-Baseline!H$88-Baseline!H$87) + (1-Baseline!B$36)*Baseline!H$88 )</f>
        <v>0.00002744136434</v>
      </c>
      <c r="BG65" s="51">
        <f>AL65 * ( (1-Baseline!H$88-Baseline!H$87) + (1-Baseline!B$36)*Baseline!H$88 )</f>
        <v>0.0002103601055</v>
      </c>
      <c r="BH65" s="51">
        <f>AM65 * ( (1-Baseline!H$88-Baseline!H$87) + (1-Baseline!B$36)*Baseline!H$88 )</f>
        <v>0.00004532484822</v>
      </c>
      <c r="BI65" s="51">
        <f>AN65 * ( (1-Baseline!H$88-Baseline!H$87) + (1-Baseline!B$36)*Baseline!H$88 )</f>
        <v>0.02745880374</v>
      </c>
      <c r="BJ65" s="51">
        <f t="shared" si="8"/>
        <v>0.02774193006</v>
      </c>
      <c r="BK65" s="61"/>
      <c r="BL65" s="51">
        <f t="shared" si="19"/>
        <v>0.9441525126</v>
      </c>
      <c r="BM65" s="51">
        <f t="shared" si="20"/>
        <v>0.01923564644</v>
      </c>
      <c r="BN65" s="51">
        <f t="shared" si="21"/>
        <v>0.03048154717</v>
      </c>
      <c r="BO65" s="51">
        <f t="shared" si="22"/>
        <v>0.006130293784</v>
      </c>
      <c r="BP65" s="51">
        <f t="shared" si="9"/>
        <v>1</v>
      </c>
      <c r="BQ65" s="51">
        <f t="shared" si="23"/>
        <v>0.05822126298</v>
      </c>
      <c r="BR65" s="51">
        <f t="shared" si="24"/>
        <v>0.9143166416</v>
      </c>
      <c r="BS65" s="51">
        <f t="shared" si="25"/>
        <v>0.01341331493</v>
      </c>
      <c r="BT65" s="51">
        <f t="shared" si="26"/>
        <v>0.01404878052</v>
      </c>
      <c r="BU65" s="51">
        <f t="shared" si="10"/>
        <v>1</v>
      </c>
      <c r="BV65" s="51">
        <f t="shared" si="27"/>
        <v>0.03589144472</v>
      </c>
      <c r="BW65" s="51">
        <f t="shared" si="28"/>
        <v>0.005218133891</v>
      </c>
      <c r="BX65" s="51">
        <f t="shared" si="29"/>
        <v>0.9469679612</v>
      </c>
      <c r="BY65" s="51">
        <f t="shared" si="30"/>
        <v>0.01192246015</v>
      </c>
      <c r="BZ65" s="51">
        <f t="shared" si="11"/>
        <v>1</v>
      </c>
      <c r="CA65" s="51">
        <f t="shared" si="31"/>
        <v>0.0009891656522</v>
      </c>
      <c r="CB65" s="51">
        <f t="shared" si="32"/>
        <v>0.007582749471</v>
      </c>
      <c r="CC65" s="51">
        <f t="shared" si="33"/>
        <v>0.001633802988</v>
      </c>
      <c r="CD65" s="51">
        <f t="shared" si="34"/>
        <v>0.9897942819</v>
      </c>
      <c r="CE65" s="51">
        <f t="shared" si="12"/>
        <v>1</v>
      </c>
      <c r="CF65" s="61"/>
      <c r="CG65" s="51">
        <f t="shared" si="35"/>
        <v>0.9441525126</v>
      </c>
      <c r="CH65" s="51">
        <f t="shared" si="36"/>
        <v>0.01923564644</v>
      </c>
      <c r="CI65" s="51">
        <f t="shared" si="37"/>
        <v>0.03048154717</v>
      </c>
      <c r="CJ65" s="51">
        <f t="shared" si="38"/>
        <v>0.006130293784</v>
      </c>
      <c r="CK65" s="51">
        <f t="shared" si="13"/>
        <v>1</v>
      </c>
      <c r="CL65" s="51">
        <f t="shared" si="39"/>
        <v>0.05822126298</v>
      </c>
      <c r="CM65" s="51">
        <f t="shared" si="40"/>
        <v>0.9143166416</v>
      </c>
      <c r="CN65" s="51">
        <f t="shared" si="41"/>
        <v>0.01341331493</v>
      </c>
      <c r="CO65" s="51">
        <f t="shared" si="42"/>
        <v>0.01404878052</v>
      </c>
      <c r="CP65" s="51">
        <f t="shared" si="14"/>
        <v>1</v>
      </c>
      <c r="CQ65" s="51">
        <f t="shared" si="43"/>
        <v>0.03589144472</v>
      </c>
      <c r="CR65" s="51">
        <f t="shared" si="44"/>
        <v>0.005218133891</v>
      </c>
      <c r="CS65" s="51">
        <f t="shared" si="45"/>
        <v>0.9469679612</v>
      </c>
      <c r="CT65" s="51">
        <f t="shared" si="46"/>
        <v>0.01192246015</v>
      </c>
      <c r="CU65" s="51">
        <f t="shared" si="15"/>
        <v>1</v>
      </c>
      <c r="CV65" s="51">
        <f t="shared" si="47"/>
        <v>0.0009891656522</v>
      </c>
      <c r="CW65" s="51">
        <f t="shared" si="48"/>
        <v>0.007582749471</v>
      </c>
      <c r="CX65" s="51">
        <f t="shared" si="49"/>
        <v>0.001633802988</v>
      </c>
      <c r="CY65" s="51">
        <f t="shared" si="50"/>
        <v>0.9897942819</v>
      </c>
      <c r="CZ65" s="51">
        <f t="shared" si="16"/>
        <v>1</v>
      </c>
      <c r="DA65" s="61"/>
      <c r="DB65" s="51">
        <f>(AQ65*Baseline!B$7 + AV65*Baseline!B$11 + BA65*Baseline!B$16 + BF65*Baseline!B$18)</f>
        <v>57792.17854</v>
      </c>
      <c r="DC65" s="51">
        <f>(AR65*Baseline!B$7 + AW65*Baseline!B$11 + BB65*Baseline!B$16 + BG65*Baseline!B$18)</f>
        <v>65624.5887</v>
      </c>
      <c r="DD65" s="51">
        <f>(AS65*Baseline!B$7 + AX65*Baseline!B$11 + BC65*Baseline!B$16 + BH65*Baseline!B$18)</f>
        <v>115358.3478</v>
      </c>
      <c r="DE65" s="51">
        <f>(AT65*Baseline!B$7 + AY65*Baseline!B$11 + BD65*Baseline!B$16 + BI65*Baseline!B$18)</f>
        <v>1259910.318</v>
      </c>
      <c r="DF65" s="51">
        <f t="shared" si="17"/>
        <v>1498685.433</v>
      </c>
      <c r="DG65" s="61"/>
      <c r="DH65" s="51">
        <f t="shared" si="51"/>
        <v>0.03856191385</v>
      </c>
      <c r="DI65" s="51">
        <f t="shared" si="52"/>
        <v>0.04378810073</v>
      </c>
      <c r="DJ65" s="51">
        <f t="shared" si="53"/>
        <v>0.07697302265</v>
      </c>
      <c r="DK65" s="51">
        <f t="shared" si="54"/>
        <v>0.8406769628</v>
      </c>
      <c r="DL65" s="51">
        <f t="shared" si="18"/>
        <v>1</v>
      </c>
      <c r="DM65" s="61"/>
      <c r="DN65" s="51">
        <f>DH65 / (Baseline!B$7/Baseline!B$17)</f>
        <v>4.116230669</v>
      </c>
      <c r="DO65" s="51">
        <f>DI65 / (Baseline!B$11/Baseline!B$17)</f>
        <v>1.05706571</v>
      </c>
      <c r="DP65" s="51">
        <f>DJ65 / (Baseline!B$16/Baseline!B$17)</f>
        <v>1.189465818</v>
      </c>
      <c r="DQ65" s="51">
        <f>DK65 / (Baseline!B$18/Baseline!B$17)</f>
        <v>0.9504595232</v>
      </c>
      <c r="DR65" s="79"/>
      <c r="DS65" s="51">
        <f>(AU65*Baseline!B$34)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0.02853765615</v>
      </c>
      <c r="DT65" s="51">
        <f>(AZ65*Baseline!B$34) + (Baseline!D$88*(1-Baseline!D$89)*Baseline!B$35) + (Baseline!D$88*Baseline!D$89*((1-Baseline!D$90)*Baseline!B$40 + Baseline!D$90*Baseline!B$41))</f>
        <v>0.01057400405</v>
      </c>
      <c r="DU65" s="51">
        <f>(BE65*Baseline!B$34) + (Baseline!F$88*(1-Baseline!F$89)*Baseline!B$35) + (Baseline!F$88*Baseline!F$89*((1-Baseline!F$90)*Baseline!B$40 + Baseline!F$90*Baseline!B$41))</f>
        <v>0.01297444777</v>
      </c>
      <c r="DV65" s="51">
        <f>(BJ65*Baseline!B$34) + (Baseline!H$88*(1-Baseline!H$89)*Baseline!B$35) + (Baseline!H$88*Baseline!H$89*((1-Baseline!H$90)*Baseline!B$40 + Baseline!H$90*Baseline!B$41))</f>
        <v>0.009306289509</v>
      </c>
      <c r="DW65" s="51">
        <f>( DS65*Baseline!B$7 + DT65*Baseline!B$11 + DU65*Baseline!B$16 + DV65*Baseline!B$18 ) / Baseline!B$17</f>
        <v>0.009776342802</v>
      </c>
    </row>
    <row r="66">
      <c r="A66" s="4" t="s">
        <v>70</v>
      </c>
      <c r="B66" s="45">
        <f>MIN( MAX( NORMINV( MCrands!B66, (B$5+B$4)/2, (B$5-B$4)/3.29 ), 0 ), 1 )</f>
        <v>0.5994188832</v>
      </c>
      <c r="C66" s="45">
        <f>MAX( NORMINV( MCrands!C66, (C$5+C$4)/2, (C$5-C$4)/3.29 ), 0 )</f>
        <v>2.466832176</v>
      </c>
      <c r="D66" s="41"/>
      <c r="E66" s="43">
        <f>Baseline!B$33 * (C66 * Baseline!B$66*Baseline!B$66/Baseline!B$73 + Baseline!B$52*Baseline!B$52/Baseline!B$74 + Baseline!B$53*Baseline!B$53/Baseline!B$75 + Baseline!B$54*Baseline!B$54/Baseline!B$76)</f>
        <v>0.00001750647525</v>
      </c>
      <c r="F66" s="43">
        <f>Baseline!B$33 * (C66 * Baseline!B$66*Baseline!B$57/Baseline!B$73 + Baseline!B$52*Baseline!B$67/Baseline!B$74 + Baseline!B$53*Baseline!B$55/Baseline!B$75 + Baseline!B$54*Baseline!B$56/Baseline!B$76)</f>
        <v>0.0000001996320482</v>
      </c>
      <c r="G66" s="45">
        <f>Baseline!B$33 * (C66 * Baseline!B$66*Baseline!B$58/Baseline!B$73 + Baseline!B$52*Baseline!B$59/Baseline!B$74 + Baseline!B$53*Baseline!B$68/Baseline!B$75 + Baseline!B$54*Baseline!B$60/Baseline!B$76)</f>
        <v>0.0000001680248105</v>
      </c>
      <c r="H66" s="43">
        <f>Baseline!B$33 * (C66 * Baseline!B$66*Baseline!B$61/Baseline!B$73 + Baseline!B$52*Baseline!B$62/Baseline!B$74 + Baseline!B$53*Baseline!B$63/Baseline!B$75 + Baseline!B$54*Baseline!B$69/Baseline!B$76)</f>
        <v>0.000000003340544749</v>
      </c>
      <c r="I66" s="43">
        <f>Baseline!B$33 * (C66 * Baseline!B$57*Baseline!B$66/Baseline!B$73 + Baseline!B$67*Baseline!B$52/Baseline!B$74 + Baseline!B$55*Baseline!B$53/Baseline!B$75 + Baseline!B$56*Baseline!B$54/Baseline!B$76)</f>
        <v>0.0000001996320482</v>
      </c>
      <c r="J66" s="45">
        <f>Baseline!B$33 * (C66 * Baseline!B$57*Baseline!B$57/Baseline!B$73 + Baseline!B$67*Baseline!B$67/Baseline!B$74 + Baseline!B$55*Baseline!B$55/Baseline!B$75 + Baseline!B$56*Baseline!B$56/Baseline!B$76)</f>
        <v>0.000001763813763</v>
      </c>
      <c r="K66" s="43">
        <f>Baseline!B$33 * (C66 * Baseline!B$57*Baseline!B$58/Baseline!B$73 + Baseline!B$67*Baseline!B$59/Baseline!B$74 + Baseline!B$55*Baseline!B$68/Baseline!B$75 + Baseline!B$56*Baseline!B$60/Baseline!B$76)</f>
        <v>0.00000001374181842</v>
      </c>
      <c r="L66" s="45">
        <f>Baseline!B$33 * (C66 * Baseline!B$57*Baseline!B$61/Baseline!B$73 + Baseline!B$67*Baseline!B$62/Baseline!B$74 + Baseline!B$55*Baseline!B$63/Baseline!B$75 + Baseline!B$56*Baseline!B$69/Baseline!B$76)</f>
        <v>0.00000001439284172</v>
      </c>
      <c r="M66" s="43">
        <f>Baseline!B$33 * (C66 * Baseline!B$58*Baseline!B$66/Baseline!B$73 + Baseline!B$59*Baseline!B$52/Baseline!B$74 + Baseline!B$68*Baseline!B$53/Baseline!B$75 + Baseline!B$60*Baseline!B$54/Baseline!B$76)</f>
        <v>0.0000001680248105</v>
      </c>
      <c r="N66" s="45">
        <f>Baseline!B$33 * (C66 * Baseline!B$58*Baseline!B$57/Baseline!B$73 + Baseline!B$59*Baseline!B$67/Baseline!B$74 + Baseline!B$68*Baseline!B$55/Baseline!B$75 + Baseline!B$60*Baseline!B$56/Baseline!B$76)</f>
        <v>0.00000001374181842</v>
      </c>
      <c r="O66" s="45">
        <f>Baseline!B$33 * (C66 * Baseline!B$58*Baseline!B$58/Baseline!B$73 + Baseline!B$59*Baseline!B$59/Baseline!B$74 + Baseline!B$68*Baseline!B$68/Baseline!B$75 + Baseline!B$60*Baseline!B$60/Baseline!B$76)</f>
        <v>0.000001324390023</v>
      </c>
      <c r="P66" s="43">
        <f>Baseline!B$33 * (C66 * Baseline!B$58*Baseline!B$61/Baseline!B$73 + Baseline!B$59*Baseline!B$62/Baseline!B$74 + Baseline!B$68*Baseline!B$63/Baseline!B$75 + Baseline!B$60*Baseline!B$69/Baseline!B$76)</f>
        <v>0.000000001646916882</v>
      </c>
      <c r="Q66" s="43">
        <f>Baseline!B$33 * (C66 * Baseline!B$61*Baseline!B$66/Baseline!B$73 + Baseline!B$62*Baseline!B$52/Baseline!B$74 + Baseline!B$63*Baseline!B$53/Baseline!B$75 + Baseline!B$69*Baseline!B$54/Baseline!B$76)</f>
        <v>0.000000003340544749</v>
      </c>
      <c r="R66" s="43">
        <f>Baseline!B$33 * (C66 * Baseline!B$61*Baseline!B$57/Baseline!B$73 + Baseline!B$62*Baseline!B$67/Baseline!B$74 + Baseline!B$63*Baseline!B$55/Baseline!B$75 + Baseline!B$69*Baseline!B$56/Baseline!B$76)</f>
        <v>0.00000001439284172</v>
      </c>
      <c r="S66" s="43">
        <f>Baseline!B$33 * (C66 * Baseline!B$61*Baseline!B$58/Baseline!B$73 + Baseline!B$62*Baseline!B$59/Baseline!B$74 + Baseline!B$63*Baseline!B$68/Baseline!B$75 + Baseline!B$69*Baseline!B$60/Baseline!B$76)</f>
        <v>0.000000001646916882</v>
      </c>
      <c r="T66" s="43">
        <f>Baseline!B$33 * (C66 * Baseline!B$61*Baseline!B$61/Baseline!B$73 + Baseline!B$62*Baseline!B$62/Baseline!B$74 + Baseline!B$63*Baseline!B$63/Baseline!B$75 + Baseline!B$69*Baseline!B$69/Baseline!B$76)</f>
        <v>0.0000000985465426</v>
      </c>
      <c r="U66" s="41"/>
      <c r="V66" s="43">
        <f>E66 * ( Baseline!B$87 * Baseline!B$7 )</f>
        <v>0.1816997067</v>
      </c>
      <c r="W66" s="43">
        <f>F66 * ( Baseline!D$87 * Baseline!B$11 )</f>
        <v>0.003682531679</v>
      </c>
      <c r="X66" s="43">
        <f>G66 * ( Baseline!F$87 * Baseline!B$16 )</f>
        <v>0.005836303133</v>
      </c>
      <c r="Y66" s="43">
        <f>H66 * ( Baseline!H$87 * Baseline!B$18 )</f>
        <v>0.001174780953</v>
      </c>
      <c r="Z66" s="51">
        <f t="shared" si="1"/>
        <v>0.1923933224</v>
      </c>
      <c r="AA66" s="43">
        <f>I66 * ( Baseline!B$87 * Baseline!B$7 )</f>
        <v>0.002071981028</v>
      </c>
      <c r="AB66" s="45">
        <f>J66 * ( Baseline!D$87 * Baseline!B$11 )</f>
        <v>0.03253635935</v>
      </c>
      <c r="AC66" s="45">
        <f>K66 * ( Baseline!F$87 * Baseline!B$16 )</f>
        <v>0.000477318901</v>
      </c>
      <c r="AD66" s="45">
        <f>L66 * ( Baseline!F$87 * Baseline!B$16 )</f>
        <v>0.0004999320456</v>
      </c>
      <c r="AE66" s="51">
        <f t="shared" si="2"/>
        <v>0.03558559132</v>
      </c>
      <c r="AF66" s="51">
        <f>M66 * ( Baseline!B$87 * Baseline!B$7 )</f>
        <v>0.001743929508</v>
      </c>
      <c r="AG66" s="51">
        <f>N66 * ( Baseline!D$87 * Baseline!B$11 )</f>
        <v>0.0002534897683</v>
      </c>
      <c r="AH66" s="51">
        <f>O66 * ( Baseline!F$87 * Baseline!B$16 )</f>
        <v>0.04600238274</v>
      </c>
      <c r="AI66" s="51">
        <f>P66 * ( Baseline!H$87 * Baseline!B$18 )</f>
        <v>0.0005791769695</v>
      </c>
      <c r="AJ66" s="51">
        <f t="shared" si="3"/>
        <v>0.04857897899</v>
      </c>
      <c r="AK66" s="51">
        <f>Q66 * ( Baseline!B$87 * Baseline!B$7 )</f>
        <v>0.00003467151395</v>
      </c>
      <c r="AL66" s="51">
        <f>R66 * ( Baseline!D$87 * Baseline!B$11 )</f>
        <v>0.0002654989319</v>
      </c>
      <c r="AM66" s="51">
        <f>S66 * ( Baseline!F$87 * Baseline!B$16 )</f>
        <v>0.00005720527897</v>
      </c>
      <c r="AN66" s="51">
        <f>T66 * ( Baseline!H$87 * Baseline!B$18 )</f>
        <v>0.03465620428</v>
      </c>
      <c r="AO66" s="51">
        <f t="shared" si="4"/>
        <v>0.03501358001</v>
      </c>
      <c r="AP66" s="61"/>
      <c r="AQ66" s="51">
        <f>V66 * ( (1-Baseline!B$88-Baseline!B$87) + (1-B66)*Baseline!B$88 )</f>
        <v>0.08087766357</v>
      </c>
      <c r="AR66" s="51">
        <f>W66 * ( (1-Baseline!B$88-Baseline!B$87) + (1-B66)*Baseline!B$88 )</f>
        <v>0.001639158168</v>
      </c>
      <c r="AS66" s="51">
        <f>X66 * ( (1-Baseline!B$88-Baseline!B$87) + (1-B66)*Baseline!B$88 )</f>
        <v>0.002597838874</v>
      </c>
      <c r="AT66" s="51">
        <f>Y66 * ( (1-Baseline!B$88-Baseline!B$87) + (1-B66)*Baseline!B$88 )</f>
        <v>0.0005229152014</v>
      </c>
      <c r="AU66" s="51">
        <f t="shared" si="5"/>
        <v>0.08563757582</v>
      </c>
      <c r="AV66" s="51">
        <f>AA66 * ( (1-Baseline!D$88-Baseline!D$87) + (1-B66)*Baseline!D$88 )</f>
        <v>0.001497749596</v>
      </c>
      <c r="AW66" s="51">
        <f>AB66 * ( (1-Baseline!D$88-Baseline!D$87) + (1-B66)*Baseline!D$88 )</f>
        <v>0.02351919173</v>
      </c>
      <c r="AX66" s="51">
        <f>AC66 * ( (1-Baseline!D$88-Baseline!D$87) + (1-B66)*Baseline!D$88 )</f>
        <v>0.0003450341395</v>
      </c>
      <c r="AY66" s="51">
        <f>AD66 * ( (1-Baseline!D$88-Baseline!D$87) + (1-B66)*Baseline!D$88 )</f>
        <v>0.0003613802487</v>
      </c>
      <c r="AZ66" s="51">
        <f t="shared" si="6"/>
        <v>0.02572335572</v>
      </c>
      <c r="BA66" s="51">
        <f>AF66 * ( (1-Baseline!F$88-Baseline!F$87) + (1-Baseline!B$36)*Baseline!F$88 )</f>
        <v>0.00125498748</v>
      </c>
      <c r="BB66" s="51">
        <f>AG66 * ( (1-Baseline!F$88-Baseline!F$87) + (1-Baseline!B$36)*Baseline!F$88 )</f>
        <v>0.000182419349</v>
      </c>
      <c r="BC66" s="51">
        <f>AH66 * ( (1-Baseline!F$88-Baseline!F$87) + (1-Baseline!B$36)*Baseline!F$88 )</f>
        <v>0.0331047867</v>
      </c>
      <c r="BD66" s="51">
        <f>AI66 * ( (1-Baseline!F$88-Baseline!F$87) + (1-Baseline!B$36)*Baseline!F$88 )</f>
        <v>0.0004167942809</v>
      </c>
      <c r="BE66" s="51">
        <f t="shared" si="7"/>
        <v>0.03495898781</v>
      </c>
      <c r="BF66" s="51">
        <f>AK66 * ( (1-Baseline!H$88-Baseline!H$87) + (1-Baseline!B$36)*Baseline!H$88 )</f>
        <v>0.00002747093394</v>
      </c>
      <c r="BG66" s="51">
        <f>AL66 * ( (1-Baseline!H$88-Baseline!H$87) + (1-Baseline!B$36)*Baseline!H$88 )</f>
        <v>0.0002103601138</v>
      </c>
      <c r="BH66" s="51">
        <f>AM66 * ( (1-Baseline!H$88-Baseline!H$87) + (1-Baseline!B$36)*Baseline!H$88 )</f>
        <v>0.00004532488663</v>
      </c>
      <c r="BI66" s="51">
        <f>AN66 * ( (1-Baseline!H$88-Baseline!H$87) + (1-Baseline!B$36)*Baseline!H$88 )</f>
        <v>0.02745880378</v>
      </c>
      <c r="BJ66" s="51">
        <f t="shared" si="8"/>
        <v>0.02774195971</v>
      </c>
      <c r="BK66" s="61"/>
      <c r="BL66" s="51">
        <f t="shared" si="19"/>
        <v>0.9444179474</v>
      </c>
      <c r="BM66" s="51">
        <f t="shared" si="20"/>
        <v>0.01914064185</v>
      </c>
      <c r="BN66" s="51">
        <f t="shared" si="21"/>
        <v>0.03033526871</v>
      </c>
      <c r="BO66" s="51">
        <f t="shared" si="22"/>
        <v>0.006106142035</v>
      </c>
      <c r="BP66" s="51">
        <f t="shared" si="9"/>
        <v>1</v>
      </c>
      <c r="BQ66" s="51">
        <f t="shared" si="23"/>
        <v>0.05822528027</v>
      </c>
      <c r="BR66" s="51">
        <f t="shared" si="24"/>
        <v>0.9143127355</v>
      </c>
      <c r="BS66" s="51">
        <f t="shared" si="25"/>
        <v>0.01341326316</v>
      </c>
      <c r="BT66" s="51">
        <f t="shared" si="26"/>
        <v>0.01404872104</v>
      </c>
      <c r="BU66" s="51">
        <f t="shared" si="10"/>
        <v>1</v>
      </c>
      <c r="BV66" s="51">
        <f t="shared" si="27"/>
        <v>0.03589885058</v>
      </c>
      <c r="BW66" s="51">
        <f t="shared" si="28"/>
        <v>0.005218095843</v>
      </c>
      <c r="BX66" s="51">
        <f t="shared" si="29"/>
        <v>0.9469606752</v>
      </c>
      <c r="BY66" s="51">
        <f t="shared" si="30"/>
        <v>0.01192237839</v>
      </c>
      <c r="BZ66" s="51">
        <f t="shared" si="11"/>
        <v>1</v>
      </c>
      <c r="CA66" s="51">
        <f t="shared" si="31"/>
        <v>0.0009902304747</v>
      </c>
      <c r="CB66" s="51">
        <f t="shared" si="32"/>
        <v>0.007582741664</v>
      </c>
      <c r="CC66" s="51">
        <f t="shared" si="33"/>
        <v>0.001633802626</v>
      </c>
      <c r="CD66" s="51">
        <f t="shared" si="34"/>
        <v>0.9897932252</v>
      </c>
      <c r="CE66" s="51">
        <f t="shared" si="12"/>
        <v>1</v>
      </c>
      <c r="CF66" s="61"/>
      <c r="CG66" s="51">
        <f t="shared" si="35"/>
        <v>0.9444179474</v>
      </c>
      <c r="CH66" s="51">
        <f t="shared" si="36"/>
        <v>0.01914064185</v>
      </c>
      <c r="CI66" s="51">
        <f t="shared" si="37"/>
        <v>0.03033526871</v>
      </c>
      <c r="CJ66" s="51">
        <f t="shared" si="38"/>
        <v>0.006106142035</v>
      </c>
      <c r="CK66" s="51">
        <f t="shared" si="13"/>
        <v>1</v>
      </c>
      <c r="CL66" s="51">
        <f t="shared" si="39"/>
        <v>0.05822528027</v>
      </c>
      <c r="CM66" s="51">
        <f t="shared" si="40"/>
        <v>0.9143127355</v>
      </c>
      <c r="CN66" s="51">
        <f t="shared" si="41"/>
        <v>0.01341326316</v>
      </c>
      <c r="CO66" s="51">
        <f t="shared" si="42"/>
        <v>0.01404872104</v>
      </c>
      <c r="CP66" s="51">
        <f t="shared" si="14"/>
        <v>1</v>
      </c>
      <c r="CQ66" s="51">
        <f t="shared" si="43"/>
        <v>0.03589885058</v>
      </c>
      <c r="CR66" s="51">
        <f t="shared" si="44"/>
        <v>0.005218095843</v>
      </c>
      <c r="CS66" s="51">
        <f t="shared" si="45"/>
        <v>0.9469606752</v>
      </c>
      <c r="CT66" s="51">
        <f t="shared" si="46"/>
        <v>0.01192237839</v>
      </c>
      <c r="CU66" s="51">
        <f t="shared" si="15"/>
        <v>1</v>
      </c>
      <c r="CV66" s="51">
        <f t="shared" si="47"/>
        <v>0.0009902304747</v>
      </c>
      <c r="CW66" s="51">
        <f t="shared" si="48"/>
        <v>0.007582741664</v>
      </c>
      <c r="CX66" s="51">
        <f t="shared" si="49"/>
        <v>0.001633802626</v>
      </c>
      <c r="CY66" s="51">
        <f t="shared" si="50"/>
        <v>0.9897932252</v>
      </c>
      <c r="CZ66" s="51">
        <f t="shared" si="16"/>
        <v>1</v>
      </c>
      <c r="DA66" s="61"/>
      <c r="DB66" s="51">
        <f>(AQ66*Baseline!B$7 + AV66*Baseline!B$11 + BA66*Baseline!B$16 + BF66*Baseline!B$18)</f>
        <v>47900.03471</v>
      </c>
      <c r="DC66" s="51">
        <f>(AR66*Baseline!B$7 + AW66*Baseline!B$11 + BB66*Baseline!B$16 + BG66*Baseline!B$18)</f>
        <v>61476.86916</v>
      </c>
      <c r="DD66" s="51">
        <f>(AS66*Baseline!B$7 + AX66*Baseline!B$11 + BC66*Baseline!B$16 + BH66*Baseline!B$18)</f>
        <v>114982.6851</v>
      </c>
      <c r="DE66" s="51">
        <f>(AT66*Baseline!B$7 + AY66*Baseline!B$11 + BD66*Baseline!B$16 + BI66*Baseline!B$18)</f>
        <v>1259785.985</v>
      </c>
      <c r="DF66" s="51">
        <f t="shared" si="17"/>
        <v>1484145.574</v>
      </c>
      <c r="DG66" s="61"/>
      <c r="DH66" s="51">
        <f t="shared" si="51"/>
        <v>0.03227448544</v>
      </c>
      <c r="DI66" s="51">
        <f t="shared" si="52"/>
        <v>0.04142239835</v>
      </c>
      <c r="DJ66" s="51">
        <f t="shared" si="53"/>
        <v>0.07747399387</v>
      </c>
      <c r="DK66" s="51">
        <f t="shared" si="54"/>
        <v>0.8488291223</v>
      </c>
      <c r="DL66" s="51">
        <f t="shared" si="18"/>
        <v>1</v>
      </c>
      <c r="DM66" s="61"/>
      <c r="DN66" s="51">
        <f>DH66 / (Baseline!B$7/Baseline!B$17)</f>
        <v>3.445089041</v>
      </c>
      <c r="DO66" s="51">
        <f>DI66 / (Baseline!B$11/Baseline!B$17)</f>
        <v>0.999956522</v>
      </c>
      <c r="DP66" s="51">
        <f>DJ66 / (Baseline!B$16/Baseline!B$17)</f>
        <v>1.197207337</v>
      </c>
      <c r="DQ66" s="51">
        <f>DK66 / (Baseline!B$18/Baseline!B$17)</f>
        <v>0.9596762593</v>
      </c>
      <c r="DR66" s="79"/>
      <c r="DS66" s="51">
        <f>(AU66*Baseline!B$34)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0.02537516762</v>
      </c>
      <c r="DT66" s="51">
        <f>(AZ66*Baseline!B$34) + (Baseline!D$88*(1-Baseline!D$89)*Baseline!B$35) + (Baseline!D$88*Baseline!D$89*((1-Baseline!D$90)*Baseline!B$40 + Baseline!D$90*Baseline!B$41))</f>
        <v>0.01027207136</v>
      </c>
      <c r="DU66" s="51">
        <f>(BE66*Baseline!B$34) + (Baseline!F$88*(1-Baseline!F$89)*Baseline!B$35) + (Baseline!F$88*Baseline!F$89*((1-Baseline!F$90)*Baseline!B$40 + Baseline!F$90*Baseline!B$41))</f>
        <v>0.01297448817</v>
      </c>
      <c r="DV66" s="51">
        <f>(BJ66*Baseline!B$34) + (Baseline!H$88*(1-Baseline!H$89)*Baseline!B$35) + (Baseline!H$88*Baseline!H$89*((1-Baseline!H$90)*Baseline!B$40 + Baseline!H$90*Baseline!B$41))</f>
        <v>0.009306293957</v>
      </c>
      <c r="DW66" s="51">
        <f>( DS66*Baseline!B$7 + DT66*Baseline!B$11 + DU66*Baseline!B$16 + DV66*Baseline!B$18 ) / Baseline!B$17</f>
        <v>0.00973421502</v>
      </c>
    </row>
    <row r="67">
      <c r="A67" s="4" t="s">
        <v>71</v>
      </c>
      <c r="B67" s="45">
        <f>MIN( MAX( NORMINV( MCrands!B67, (B$5+B$4)/2, (B$5-B$4)/3.29 ), 0 ), 1 )</f>
        <v>0.5278625058</v>
      </c>
      <c r="C67" s="45">
        <f>MAX( NORMINV( MCrands!C67, (C$5+C$4)/2, (C$5-C$4)/3.29 ), 0 )</f>
        <v>3.317662709</v>
      </c>
      <c r="D67" s="41"/>
      <c r="E67" s="43">
        <f>Baseline!B$33 * (C67 * Baseline!B$66*Baseline!B$66/Baseline!B$73 + Baseline!B$52*Baseline!B$52/Baseline!B$74 + Baseline!B$53*Baseline!B$53/Baseline!B$75 + Baseline!B$54*Baseline!B$54/Baseline!B$76)</f>
        <v>0.00002353037585</v>
      </c>
      <c r="F67" s="43">
        <f>Baseline!B$33 * (C67 * Baseline!B$66*Baseline!B$57/Baseline!B$73 + Baseline!B$52*Baseline!B$67/Baseline!B$74 + Baseline!B$53*Baseline!B$55/Baseline!B$75 + Baseline!B$54*Baseline!B$56/Baseline!B$76)</f>
        <v>0.0000002005831904</v>
      </c>
      <c r="G67" s="45">
        <f>Baseline!B$33 * (C67 * Baseline!B$66*Baseline!B$58/Baseline!B$73 + Baseline!B$52*Baseline!B$59/Baseline!B$74 + Baseline!B$53*Baseline!B$68/Baseline!B$75 + Baseline!B$54*Baseline!B$60/Baseline!B$76)</f>
        <v>0.0000001703630351</v>
      </c>
      <c r="H67" s="43">
        <f>Baseline!B$33 * (C67 * Baseline!B$66*Baseline!B$61/Baseline!B$73 + Baseline!B$52*Baseline!B$62/Baseline!B$74 + Baseline!B$53*Baseline!B$63/Baseline!B$75 + Baseline!B$54*Baseline!B$69/Baseline!B$76)</f>
        <v>0.000000003574367207</v>
      </c>
      <c r="I67" s="43">
        <f>Baseline!B$33 * (C67 * Baseline!B$57*Baseline!B$66/Baseline!B$73 + Baseline!B$67*Baseline!B$52/Baseline!B$74 + Baseline!B$55*Baseline!B$53/Baseline!B$75 + Baseline!B$56*Baseline!B$54/Baseline!B$76)</f>
        <v>0.0000002005831904</v>
      </c>
      <c r="J67" s="45">
        <f>Baseline!B$33 * (C67 * Baseline!B$57*Baseline!B$57/Baseline!B$73 + Baseline!B$67*Baseline!B$67/Baseline!B$74 + Baseline!B$55*Baseline!B$55/Baseline!B$75 + Baseline!B$56*Baseline!B$56/Baseline!B$76)</f>
        <v>0.000001763813913</v>
      </c>
      <c r="K67" s="43">
        <f>Baseline!B$33 * (C67 * Baseline!B$57*Baseline!B$58/Baseline!B$73 + Baseline!B$67*Baseline!B$59/Baseline!B$74 + Baseline!B$55*Baseline!B$68/Baseline!B$75 + Baseline!B$56*Baseline!B$60/Baseline!B$76)</f>
        <v>0.00000001374218761</v>
      </c>
      <c r="L67" s="45">
        <f>Baseline!B$33 * (C67 * Baseline!B$57*Baseline!B$61/Baseline!B$73 + Baseline!B$67*Baseline!B$62/Baseline!B$74 + Baseline!B$55*Baseline!B$63/Baseline!B$75 + Baseline!B$56*Baseline!B$69/Baseline!B$76)</f>
        <v>0.00000001439287864</v>
      </c>
      <c r="M67" s="43">
        <f>Baseline!B$33 * (C67 * Baseline!B$58*Baseline!B$66/Baseline!B$73 + Baseline!B$59*Baseline!B$52/Baseline!B$74 + Baseline!B$68*Baseline!B$53/Baseline!B$75 + Baseline!B$60*Baseline!B$54/Baseline!B$76)</f>
        <v>0.0000001703630351</v>
      </c>
      <c r="N67" s="45">
        <f>Baseline!B$33 * (C67 * Baseline!B$58*Baseline!B$57/Baseline!B$73 + Baseline!B$59*Baseline!B$67/Baseline!B$74 + Baseline!B$68*Baseline!B$55/Baseline!B$75 + Baseline!B$60*Baseline!B$56/Baseline!B$76)</f>
        <v>0.00000001374218761</v>
      </c>
      <c r="O67" s="45">
        <f>Baseline!B$33 * (C67 * Baseline!B$58*Baseline!B$58/Baseline!B$73 + Baseline!B$59*Baseline!B$59/Baseline!B$74 + Baseline!B$68*Baseline!B$68/Baseline!B$75 + Baseline!B$60*Baseline!B$60/Baseline!B$76)</f>
        <v>0.000001324390931</v>
      </c>
      <c r="P67" s="43">
        <f>Baseline!B$33 * (C67 * Baseline!B$58*Baseline!B$61/Baseline!B$73 + Baseline!B$59*Baseline!B$62/Baseline!B$74 + Baseline!B$68*Baseline!B$63/Baseline!B$75 + Baseline!B$60*Baseline!B$69/Baseline!B$76)</f>
        <v>0.000000001647007642</v>
      </c>
      <c r="Q67" s="43">
        <f>Baseline!B$33 * (C67 * Baseline!B$61*Baseline!B$66/Baseline!B$73 + Baseline!B$62*Baseline!B$52/Baseline!B$74 + Baseline!B$63*Baseline!B$53/Baseline!B$75 + Baseline!B$69*Baseline!B$54/Baseline!B$76)</f>
        <v>0.000000003574367207</v>
      </c>
      <c r="R67" s="43">
        <f>Baseline!B$33 * (C67 * Baseline!B$61*Baseline!B$57/Baseline!B$73 + Baseline!B$62*Baseline!B$67/Baseline!B$74 + Baseline!B$63*Baseline!B$55/Baseline!B$75 + Baseline!B$69*Baseline!B$56/Baseline!B$76)</f>
        <v>0.00000001439287864</v>
      </c>
      <c r="S67" s="43">
        <f>Baseline!B$33 * (C67 * Baseline!B$61*Baseline!B$58/Baseline!B$73 + Baseline!B$62*Baseline!B$59/Baseline!B$74 + Baseline!B$63*Baseline!B$68/Baseline!B$75 + Baseline!B$69*Baseline!B$60/Baseline!B$76)</f>
        <v>0.000000001647007642</v>
      </c>
      <c r="T67" s="43">
        <f>Baseline!B$33 * (C67 * Baseline!B$61*Baseline!B$61/Baseline!B$73 + Baseline!B$62*Baseline!B$62/Baseline!B$74 + Baseline!B$63*Baseline!B$63/Baseline!B$75 + Baseline!B$69*Baseline!B$69/Baseline!B$76)</f>
        <v>0.00000009854655168</v>
      </c>
      <c r="U67" s="41"/>
      <c r="V67" s="43">
        <f>E67 * ( Baseline!B$87 * Baseline!B$7 )</f>
        <v>0.244221771</v>
      </c>
      <c r="W67" s="43">
        <f>F67 * ( Baseline!D$87 * Baseline!B$11 )</f>
        <v>0.003700077015</v>
      </c>
      <c r="X67" s="43">
        <f>G67 * ( Baseline!F$87 * Baseline!B$16 )</f>
        <v>0.005917520826</v>
      </c>
      <c r="Y67" s="43">
        <f>H67 * ( Baseline!H$87 * Baseline!B$18 )</f>
        <v>0.001257010107</v>
      </c>
      <c r="Z67" s="51">
        <f t="shared" si="1"/>
        <v>0.2550963789</v>
      </c>
      <c r="AA67" s="43">
        <f>I67 * ( Baseline!B$87 * Baseline!B$7 )</f>
        <v>0.002081852933</v>
      </c>
      <c r="AB67" s="45">
        <f>J67 * ( Baseline!D$87 * Baseline!B$11 )</f>
        <v>0.03253636212</v>
      </c>
      <c r="AC67" s="45">
        <f>K67 * ( Baseline!F$87 * Baseline!B$16 )</f>
        <v>0.0004773317248</v>
      </c>
      <c r="AD67" s="45">
        <f>L67 * ( Baseline!F$87 * Baseline!B$16 )</f>
        <v>0.0004999333279</v>
      </c>
      <c r="AE67" s="51">
        <f t="shared" si="2"/>
        <v>0.0355954801</v>
      </c>
      <c r="AF67" s="51">
        <f>M67 * ( Baseline!B$87 * Baseline!B$7 )</f>
        <v>0.001768197941</v>
      </c>
      <c r="AG67" s="51">
        <f>N67 * ( Baseline!D$87 * Baseline!B$11 )</f>
        <v>0.0002534965787</v>
      </c>
      <c r="AH67" s="51">
        <f>O67 * ( Baseline!F$87 * Baseline!B$16 )</f>
        <v>0.04600241427</v>
      </c>
      <c r="AI67" s="51">
        <f>P67 * ( Baseline!H$87 * Baseline!B$18 )</f>
        <v>0.0005792088874</v>
      </c>
      <c r="AJ67" s="51">
        <f t="shared" si="3"/>
        <v>0.04860331767</v>
      </c>
      <c r="AK67" s="51">
        <f>Q67 * ( Baseline!B$87 * Baseline!B$7 )</f>
        <v>0.00003709835724</v>
      </c>
      <c r="AL67" s="51">
        <f>R67 * ( Baseline!D$87 * Baseline!B$11 )</f>
        <v>0.000265499613</v>
      </c>
      <c r="AM67" s="51">
        <f>S67 * ( Baseline!F$87 * Baseline!B$16 )</f>
        <v>0.00005720843149</v>
      </c>
      <c r="AN67" s="51">
        <f>T67 * ( Baseline!H$87 * Baseline!B$18 )</f>
        <v>0.03465620748</v>
      </c>
      <c r="AO67" s="51">
        <f t="shared" si="4"/>
        <v>0.03501601388</v>
      </c>
      <c r="AP67" s="61"/>
      <c r="AQ67" s="51">
        <f>V67 * ( (1-Baseline!B$88-Baseline!B$87) + (1-B67)*Baseline!B$88 )</f>
        <v>0.1242606158</v>
      </c>
      <c r="AR67" s="51">
        <f>W67 * ( (1-Baseline!B$88-Baseline!B$87) + (1-B67)*Baseline!B$88 )</f>
        <v>0.001882607954</v>
      </c>
      <c r="AS67" s="51">
        <f>X67 * ( (1-Baseline!B$88-Baseline!B$87) + (1-B67)*Baseline!B$88 )</f>
        <v>0.003010848619</v>
      </c>
      <c r="AT67" s="51">
        <f>Y67 * ( (1-Baseline!B$88-Baseline!B$87) + (1-B67)*Baseline!B$88 )</f>
        <v>0.0006395697215</v>
      </c>
      <c r="AU67" s="51">
        <f t="shared" si="5"/>
        <v>0.1297936421</v>
      </c>
      <c r="AV67" s="51">
        <f>AA67 * ( (1-Baseline!D$88-Baseline!D$87) + (1-B67)*Baseline!D$88 )</f>
        <v>0.001571624084</v>
      </c>
      <c r="AW67" s="51">
        <f>AB67 * ( (1-Baseline!D$88-Baseline!D$87) + (1-B67)*Baseline!D$88 )</f>
        <v>0.02456222026</v>
      </c>
      <c r="AX67" s="51">
        <f>AC67 * ( (1-Baseline!D$88-Baseline!D$87) + (1-B67)*Baseline!D$88 )</f>
        <v>0.0003603453551</v>
      </c>
      <c r="AY67" s="51">
        <f>AD67 * ( (1-Baseline!D$88-Baseline!D$87) + (1-B67)*Baseline!D$88 )</f>
        <v>0.0003774076669</v>
      </c>
      <c r="AZ67" s="51">
        <f t="shared" si="6"/>
        <v>0.02687159737</v>
      </c>
      <c r="BA67" s="51">
        <f>AF67 * ( (1-Baseline!F$88-Baseline!F$87) + (1-Baseline!B$36)*Baseline!F$88 )</f>
        <v>0.001272451821</v>
      </c>
      <c r="BB67" s="51">
        <f>AG67 * ( (1-Baseline!F$88-Baseline!F$87) + (1-Baseline!B$36)*Baseline!F$88 )</f>
        <v>0.0001824242499</v>
      </c>
      <c r="BC67" s="51">
        <f>AH67 * ( (1-Baseline!F$88-Baseline!F$87) + (1-Baseline!B$36)*Baseline!F$88 )</f>
        <v>0.03310480938</v>
      </c>
      <c r="BD67" s="51">
        <f>AI67 * ( (1-Baseline!F$88-Baseline!F$87) + (1-Baseline!B$36)*Baseline!F$88 )</f>
        <v>0.00041681725</v>
      </c>
      <c r="BE67" s="51">
        <f t="shared" si="7"/>
        <v>0.0349765027</v>
      </c>
      <c r="BF67" s="51">
        <f>AK67 * ( (1-Baseline!H$88-Baseline!H$87) + (1-Baseline!B$36)*Baseline!H$88 )</f>
        <v>0.00002939377041</v>
      </c>
      <c r="BG67" s="51">
        <f>AL67 * ( (1-Baseline!H$88-Baseline!H$87) + (1-Baseline!B$36)*Baseline!H$88 )</f>
        <v>0.0002103606534</v>
      </c>
      <c r="BH67" s="51">
        <f>AM67 * ( (1-Baseline!H$88-Baseline!H$87) + (1-Baseline!B$36)*Baseline!H$88 )</f>
        <v>0.00004532738444</v>
      </c>
      <c r="BI67" s="51">
        <f>AN67 * ( (1-Baseline!H$88-Baseline!H$87) + (1-Baseline!B$36)*Baseline!H$88 )</f>
        <v>0.02745880631</v>
      </c>
      <c r="BJ67" s="51">
        <f t="shared" si="8"/>
        <v>0.02774388812</v>
      </c>
      <c r="BK67" s="61"/>
      <c r="BL67" s="51">
        <f t="shared" si="19"/>
        <v>0.9573705907</v>
      </c>
      <c r="BM67" s="51">
        <f t="shared" si="20"/>
        <v>0.01450462382</v>
      </c>
      <c r="BN67" s="51">
        <f t="shared" si="21"/>
        <v>0.02319719649</v>
      </c>
      <c r="BO67" s="51">
        <f t="shared" si="22"/>
        <v>0.004927588988</v>
      </c>
      <c r="BP67" s="51">
        <f t="shared" si="9"/>
        <v>1</v>
      </c>
      <c r="BQ67" s="51">
        <f t="shared" si="23"/>
        <v>0.05848644061</v>
      </c>
      <c r="BR67" s="51">
        <f t="shared" si="24"/>
        <v>0.9140588081</v>
      </c>
      <c r="BS67" s="51">
        <f t="shared" si="25"/>
        <v>0.01340989708</v>
      </c>
      <c r="BT67" s="51">
        <f t="shared" si="26"/>
        <v>0.01404485419</v>
      </c>
      <c r="BU67" s="51">
        <f t="shared" si="10"/>
        <v>1</v>
      </c>
      <c r="BV67" s="51">
        <f t="shared" si="27"/>
        <v>0.03638019019</v>
      </c>
      <c r="BW67" s="51">
        <f t="shared" si="28"/>
        <v>0.005215622941</v>
      </c>
      <c r="BX67" s="51">
        <f t="shared" si="29"/>
        <v>0.946487122</v>
      </c>
      <c r="BY67" s="51">
        <f t="shared" si="30"/>
        <v>0.01191706482</v>
      </c>
      <c r="BZ67" s="51">
        <f t="shared" si="11"/>
        <v>1</v>
      </c>
      <c r="CA67" s="51">
        <f t="shared" si="31"/>
        <v>0.001059468315</v>
      </c>
      <c r="CB67" s="51">
        <f t="shared" si="32"/>
        <v>0.007582234057</v>
      </c>
      <c r="CC67" s="51">
        <f t="shared" si="33"/>
        <v>0.001633779096</v>
      </c>
      <c r="CD67" s="51">
        <f t="shared" si="34"/>
        <v>0.9897245185</v>
      </c>
      <c r="CE67" s="51">
        <f t="shared" si="12"/>
        <v>1</v>
      </c>
      <c r="CF67" s="61"/>
      <c r="CG67" s="51">
        <f t="shared" si="35"/>
        <v>0.9573705907</v>
      </c>
      <c r="CH67" s="51">
        <f t="shared" si="36"/>
        <v>0.01450462382</v>
      </c>
      <c r="CI67" s="51">
        <f t="shared" si="37"/>
        <v>0.02319719649</v>
      </c>
      <c r="CJ67" s="51">
        <f t="shared" si="38"/>
        <v>0.004927588988</v>
      </c>
      <c r="CK67" s="51">
        <f t="shared" si="13"/>
        <v>1</v>
      </c>
      <c r="CL67" s="51">
        <f t="shared" si="39"/>
        <v>0.05848644061</v>
      </c>
      <c r="CM67" s="51">
        <f t="shared" si="40"/>
        <v>0.9140588081</v>
      </c>
      <c r="CN67" s="51">
        <f t="shared" si="41"/>
        <v>0.01340989708</v>
      </c>
      <c r="CO67" s="51">
        <f t="shared" si="42"/>
        <v>0.01404485419</v>
      </c>
      <c r="CP67" s="51">
        <f t="shared" si="14"/>
        <v>1</v>
      </c>
      <c r="CQ67" s="51">
        <f t="shared" si="43"/>
        <v>0.03638019019</v>
      </c>
      <c r="CR67" s="51">
        <f t="shared" si="44"/>
        <v>0.005215622941</v>
      </c>
      <c r="CS67" s="51">
        <f t="shared" si="45"/>
        <v>0.946487122</v>
      </c>
      <c r="CT67" s="51">
        <f t="shared" si="46"/>
        <v>0.01191706482</v>
      </c>
      <c r="CU67" s="51">
        <f t="shared" si="15"/>
        <v>1</v>
      </c>
      <c r="CV67" s="51">
        <f t="shared" si="47"/>
        <v>0.001059468315</v>
      </c>
      <c r="CW67" s="51">
        <f t="shared" si="48"/>
        <v>0.007582234057</v>
      </c>
      <c r="CX67" s="51">
        <f t="shared" si="49"/>
        <v>0.001633779096</v>
      </c>
      <c r="CY67" s="51">
        <f t="shared" si="50"/>
        <v>0.9897245185</v>
      </c>
      <c r="CZ67" s="51">
        <f t="shared" si="16"/>
        <v>1</v>
      </c>
      <c r="DA67" s="61"/>
      <c r="DB67" s="51">
        <f>(AQ67*Baseline!B$7 + AV67*Baseline!B$11 + BA67*Baseline!B$16 + BF67*Baseline!B$18)</f>
        <v>69245.75148</v>
      </c>
      <c r="DC67" s="51">
        <f>(AR67*Baseline!B$7 + AW67*Baseline!B$11 + BB67*Baseline!B$16 + BG67*Baseline!B$18)</f>
        <v>63831.81443</v>
      </c>
      <c r="DD67" s="51">
        <f>(AS67*Baseline!B$7 + AX67*Baseline!B$11 + BC67*Baseline!B$16 + BH67*Baseline!B$18)</f>
        <v>115216.0209</v>
      </c>
      <c r="DE67" s="51">
        <f>(AT67*Baseline!B$7 + AY67*Baseline!B$11 + BD67*Baseline!B$16 + BI67*Baseline!B$18)</f>
        <v>1259877.127</v>
      </c>
      <c r="DF67" s="51">
        <f t="shared" si="17"/>
        <v>1508170.713</v>
      </c>
      <c r="DG67" s="61"/>
      <c r="DH67" s="51">
        <f t="shared" si="51"/>
        <v>0.04591373567</v>
      </c>
      <c r="DI67" s="51">
        <f t="shared" si="52"/>
        <v>0.04232399811</v>
      </c>
      <c r="DJ67" s="51">
        <f t="shared" si="53"/>
        <v>0.07639454863</v>
      </c>
      <c r="DK67" s="51">
        <f t="shared" si="54"/>
        <v>0.8353677176</v>
      </c>
      <c r="DL67" s="51">
        <f t="shared" si="18"/>
        <v>1</v>
      </c>
      <c r="DM67" s="61"/>
      <c r="DN67" s="51">
        <f>DH67 / (Baseline!B$7/Baseline!B$17)</f>
        <v>4.900989293</v>
      </c>
      <c r="DO67" s="51">
        <f>DI67 / (Baseline!B$11/Baseline!B$17)</f>
        <v>1.021721572</v>
      </c>
      <c r="DP67" s="51">
        <f>DJ67 / (Baseline!B$16/Baseline!B$17)</f>
        <v>1.180526646</v>
      </c>
      <c r="DQ67" s="51">
        <f>DK67 / (Baseline!B$18/Baseline!B$17)</f>
        <v>0.9444569528</v>
      </c>
      <c r="DR67" s="79"/>
      <c r="DS67" s="51">
        <f>(AU67*Baseline!B$34)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0.03199857757</v>
      </c>
      <c r="DT67" s="51">
        <f>(AZ67*Baseline!B$34) + (Baseline!D$88*(1-Baseline!D$89)*Baseline!B$35) + (Baseline!D$88*Baseline!D$89*((1-Baseline!D$90)*Baseline!B$40 + Baseline!D$90*Baseline!B$41))</f>
        <v>0.0104443076</v>
      </c>
      <c r="DU67" s="51">
        <f>(BE67*Baseline!B$34) + (Baseline!F$88*(1-Baseline!F$89)*Baseline!B$35) + (Baseline!F$88*Baseline!F$89*((1-Baseline!F$90)*Baseline!B$40 + Baseline!F$90*Baseline!B$41))</f>
        <v>0.01297711541</v>
      </c>
      <c r="DV67" s="51">
        <f>(BJ67*Baseline!B$34) + (Baseline!H$88*(1-Baseline!H$89)*Baseline!B$35) + (Baseline!H$88*Baseline!H$89*((1-Baseline!H$90)*Baseline!B$40 + Baseline!H$90*Baseline!B$41))</f>
        <v>0.009306583217</v>
      </c>
      <c r="DW67" s="51">
        <f>( DS67*Baseline!B$7 + DT67*Baseline!B$11 + DU67*Baseline!B$16 + DV67*Baseline!B$18 ) / Baseline!B$17</f>
        <v>0.009803825451</v>
      </c>
    </row>
    <row r="68">
      <c r="A68" s="4" t="s">
        <v>73</v>
      </c>
      <c r="B68" s="45">
        <f>MIN( MAX( NORMINV( MCrands!B68, (B$5+B$4)/2, (B$5-B$4)/3.29 ), 0 ), 1 )</f>
        <v>0.3842238955</v>
      </c>
      <c r="C68" s="45">
        <f>MAX( NORMINV( MCrands!C68, (C$5+C$4)/2, (C$5-C$4)/3.29 ), 0 )</f>
        <v>2.779656346</v>
      </c>
      <c r="D68" s="41"/>
      <c r="E68" s="43">
        <f>Baseline!B$33 * (C68 * Baseline!B$66*Baseline!B$66/Baseline!B$73 + Baseline!B$52*Baseline!B$52/Baseline!B$74 + Baseline!B$53*Baseline!B$53/Baseline!B$75 + Baseline!B$54*Baseline!B$54/Baseline!B$76)</f>
        <v>0.00001972127788</v>
      </c>
      <c r="F68" s="43">
        <f>Baseline!B$33 * (C68 * Baseline!B$66*Baseline!B$57/Baseline!B$73 + Baseline!B$52*Baseline!B$67/Baseline!B$74 + Baseline!B$53*Baseline!B$55/Baseline!B$75 + Baseline!B$54*Baseline!B$56/Baseline!B$76)</f>
        <v>0.0000001999817539</v>
      </c>
      <c r="G68" s="45">
        <f>Baseline!B$33 * (C68 * Baseline!B$66*Baseline!B$58/Baseline!B$73 + Baseline!B$52*Baseline!B$59/Baseline!B$74 + Baseline!B$53*Baseline!B$68/Baseline!B$75 + Baseline!B$54*Baseline!B$60/Baseline!B$76)</f>
        <v>0.0000001688845036</v>
      </c>
      <c r="H68" s="43">
        <f>Baseline!B$33 * (C68 * Baseline!B$66*Baseline!B$61/Baseline!B$73 + Baseline!B$52*Baseline!B$62/Baseline!B$74 + Baseline!B$53*Baseline!B$63/Baseline!B$75 + Baseline!B$54*Baseline!B$69/Baseline!B$76)</f>
        <v>0.000000003426514062</v>
      </c>
      <c r="I68" s="43">
        <f>Baseline!B$33 * (C68 * Baseline!B$57*Baseline!B$66/Baseline!B$73 + Baseline!B$67*Baseline!B$52/Baseline!B$74 + Baseline!B$55*Baseline!B$53/Baseline!B$75 + Baseline!B$56*Baseline!B$54/Baseline!B$76)</f>
        <v>0.0000001999817539</v>
      </c>
      <c r="J68" s="45">
        <f>Baseline!B$33 * (C68 * Baseline!B$57*Baseline!B$57/Baseline!B$73 + Baseline!B$67*Baseline!B$67/Baseline!B$74 + Baseline!B$55*Baseline!B$55/Baseline!B$75 + Baseline!B$56*Baseline!B$56/Baseline!B$76)</f>
        <v>0.000001763813818</v>
      </c>
      <c r="K68" s="43">
        <f>Baseline!B$33 * (C68 * Baseline!B$57*Baseline!B$58/Baseline!B$73 + Baseline!B$67*Baseline!B$59/Baseline!B$74 + Baseline!B$55*Baseline!B$68/Baseline!B$75 + Baseline!B$56*Baseline!B$60/Baseline!B$76)</f>
        <v>0.00000001374195416</v>
      </c>
      <c r="L68" s="45">
        <f>Baseline!B$33 * (C68 * Baseline!B$57*Baseline!B$61/Baseline!B$73 + Baseline!B$67*Baseline!B$62/Baseline!B$74 + Baseline!B$55*Baseline!B$63/Baseline!B$75 + Baseline!B$56*Baseline!B$69/Baseline!B$76)</f>
        <v>0.00000001439285529</v>
      </c>
      <c r="M68" s="43">
        <f>Baseline!B$33 * (C68 * Baseline!B$58*Baseline!B$66/Baseline!B$73 + Baseline!B$59*Baseline!B$52/Baseline!B$74 + Baseline!B$68*Baseline!B$53/Baseline!B$75 + Baseline!B$60*Baseline!B$54/Baseline!B$76)</f>
        <v>0.0000001688845036</v>
      </c>
      <c r="N68" s="45">
        <f>Baseline!B$33 * (C68 * Baseline!B$58*Baseline!B$57/Baseline!B$73 + Baseline!B$59*Baseline!B$67/Baseline!B$74 + Baseline!B$68*Baseline!B$55/Baseline!B$75 + Baseline!B$60*Baseline!B$56/Baseline!B$76)</f>
        <v>0.00000001374195416</v>
      </c>
      <c r="O68" s="45">
        <f>Baseline!B$33 * (C68 * Baseline!B$58*Baseline!B$58/Baseline!B$73 + Baseline!B$59*Baseline!B$59/Baseline!B$74 + Baseline!B$68*Baseline!B$68/Baseline!B$75 + Baseline!B$60*Baseline!B$60/Baseline!B$76)</f>
        <v>0.000001324390357</v>
      </c>
      <c r="P68" s="43">
        <f>Baseline!B$33 * (C68 * Baseline!B$58*Baseline!B$61/Baseline!B$73 + Baseline!B$59*Baseline!B$62/Baseline!B$74 + Baseline!B$68*Baseline!B$63/Baseline!B$75 + Baseline!B$60*Baseline!B$69/Baseline!B$76)</f>
        <v>0.000000001646950251</v>
      </c>
      <c r="Q68" s="43">
        <f>Baseline!B$33 * (C68 * Baseline!B$61*Baseline!B$66/Baseline!B$73 + Baseline!B$62*Baseline!B$52/Baseline!B$74 + Baseline!B$63*Baseline!B$53/Baseline!B$75 + Baseline!B$69*Baseline!B$54/Baseline!B$76)</f>
        <v>0.000000003426514062</v>
      </c>
      <c r="R68" s="43">
        <f>Baseline!B$33 * (C68 * Baseline!B$61*Baseline!B$57/Baseline!B$73 + Baseline!B$62*Baseline!B$67/Baseline!B$74 + Baseline!B$63*Baseline!B$55/Baseline!B$75 + Baseline!B$69*Baseline!B$56/Baseline!B$76)</f>
        <v>0.00000001439285529</v>
      </c>
      <c r="S68" s="43">
        <f>Baseline!B$33 * (C68 * Baseline!B$61*Baseline!B$58/Baseline!B$73 + Baseline!B$62*Baseline!B$59/Baseline!B$74 + Baseline!B$63*Baseline!B$68/Baseline!B$75 + Baseline!B$69*Baseline!B$60/Baseline!B$76)</f>
        <v>0.000000001646950251</v>
      </c>
      <c r="T68" s="43">
        <f>Baseline!B$33 * (C68 * Baseline!B$61*Baseline!B$61/Baseline!B$73 + Baseline!B$62*Baseline!B$62/Baseline!B$74 + Baseline!B$63*Baseline!B$63/Baseline!B$75 + Baseline!B$69*Baseline!B$69/Baseline!B$76)</f>
        <v>0.00000009854654594</v>
      </c>
      <c r="U68" s="41"/>
      <c r="V68" s="43">
        <f>E68 * ( Baseline!B$87 * Baseline!B$7 )</f>
        <v>0.2046871431</v>
      </c>
      <c r="W68" s="43">
        <f>F68 * ( Baseline!D$87 * Baseline!B$11 )</f>
        <v>0.003688982559</v>
      </c>
      <c r="X68" s="43">
        <f>G68 * ( Baseline!F$87 * Baseline!B$16 )</f>
        <v>0.005866164376</v>
      </c>
      <c r="Y68" s="43">
        <f>H68 * ( Baseline!H$87 * Baseline!B$18 )</f>
        <v>0.001205014079</v>
      </c>
      <c r="Z68" s="51">
        <f t="shared" si="1"/>
        <v>0.2154473042</v>
      </c>
      <c r="AA68" s="43">
        <f>I68 * ( Baseline!B$87 * Baseline!B$7 )</f>
        <v>0.002075610624</v>
      </c>
      <c r="AB68" s="45">
        <f>J68 * ( Baseline!D$87 * Baseline!B$11 )</f>
        <v>0.03253636037</v>
      </c>
      <c r="AC68" s="45">
        <f>K68 * ( Baseline!F$87 * Baseline!B$16 )</f>
        <v>0.0004773236159</v>
      </c>
      <c r="AD68" s="45">
        <f>L68 * ( Baseline!F$87 * Baseline!B$16 )</f>
        <v>0.0004999325171</v>
      </c>
      <c r="AE68" s="51">
        <f t="shared" si="2"/>
        <v>0.03558922712</v>
      </c>
      <c r="AF68" s="51">
        <f>M68 * ( Baseline!B$87 * Baseline!B$7 )</f>
        <v>0.001752852263</v>
      </c>
      <c r="AG68" s="51">
        <f>N68 * ( Baseline!D$87 * Baseline!B$11 )</f>
        <v>0.0002534922723</v>
      </c>
      <c r="AH68" s="51">
        <f>O68 * ( Baseline!F$87 * Baseline!B$16 )</f>
        <v>0.04600239433</v>
      </c>
      <c r="AI68" s="51">
        <f>P68 * ( Baseline!H$87 * Baseline!B$18 )</f>
        <v>0.0005791887047</v>
      </c>
      <c r="AJ68" s="51">
        <f t="shared" si="3"/>
        <v>0.04858792757</v>
      </c>
      <c r="AK68" s="51">
        <f>Q68 * ( Baseline!B$87 * Baseline!B$7 )</f>
        <v>0.00003556378945</v>
      </c>
      <c r="AL68" s="51">
        <f>R68 * ( Baseline!D$87 * Baseline!B$11 )</f>
        <v>0.0002654991823</v>
      </c>
      <c r="AM68" s="51">
        <f>S68 * ( Baseline!F$87 * Baseline!B$16 )</f>
        <v>0.00005720643805</v>
      </c>
      <c r="AN68" s="51">
        <f>T68 * ( Baseline!H$87 * Baseline!B$18 )</f>
        <v>0.03465620546</v>
      </c>
      <c r="AO68" s="51">
        <f t="shared" si="4"/>
        <v>0.03501447487</v>
      </c>
      <c r="AP68" s="61"/>
      <c r="AQ68" s="51">
        <f>V68 * ( (1-Baseline!B$88-Baseline!B$87) + (1-B68)*Baseline!B$88 )</f>
        <v>0.1303121729</v>
      </c>
      <c r="AR68" s="51">
        <f>W68 * ( (1-Baseline!B$88-Baseline!B$87) + (1-B68)*Baseline!B$88 )</f>
        <v>0.00234855656</v>
      </c>
      <c r="AS68" s="51">
        <f>X68 * ( (1-Baseline!B$88-Baseline!B$87) + (1-B68)*Baseline!B$88 )</f>
        <v>0.003734639189</v>
      </c>
      <c r="AT68" s="51">
        <f>Y68 * ( (1-Baseline!B$88-Baseline!B$87) + (1-B68)*Baseline!B$88 )</f>
        <v>0.0007671610468</v>
      </c>
      <c r="AU68" s="51">
        <f t="shared" si="5"/>
        <v>0.1371625296</v>
      </c>
      <c r="AV68" s="51">
        <f>AA68 * ( (1-Baseline!D$88-Baseline!D$87) + (1-B68)*Baseline!D$88 )</f>
        <v>0.00170047741</v>
      </c>
      <c r="AW68" s="51">
        <f>AB68 * ( (1-Baseline!D$88-Baseline!D$87) + (1-B68)*Baseline!D$88 )</f>
        <v>0.0266559369</v>
      </c>
      <c r="AX68" s="51">
        <f>AC68 * ( (1-Baseline!D$88-Baseline!D$87) + (1-B68)*Baseline!D$88 )</f>
        <v>0.0003910550548</v>
      </c>
      <c r="AY68" s="51">
        <f>AD68 * ( (1-Baseline!D$88-Baseline!D$87) + (1-B68)*Baseline!D$88 )</f>
        <v>0.0004095777609</v>
      </c>
      <c r="AZ68" s="51">
        <f t="shared" si="6"/>
        <v>0.02915704712</v>
      </c>
      <c r="BA68" s="51">
        <f>AF68 * ( (1-Baseline!F$88-Baseline!F$87) + (1-Baseline!B$36)*Baseline!F$88 )</f>
        <v>0.00126140858</v>
      </c>
      <c r="BB68" s="51">
        <f>AG68 * ( (1-Baseline!F$88-Baseline!F$87) + (1-Baseline!B$36)*Baseline!F$88 )</f>
        <v>0.0001824211509</v>
      </c>
      <c r="BC68" s="51">
        <f>AH68 * ( (1-Baseline!F$88-Baseline!F$87) + (1-Baseline!B$36)*Baseline!F$88 )</f>
        <v>0.03310479504</v>
      </c>
      <c r="BD68" s="51">
        <f>AI68 * ( (1-Baseline!F$88-Baseline!F$87) + (1-Baseline!B$36)*Baseline!F$88 )</f>
        <v>0.0004168027259</v>
      </c>
      <c r="BE68" s="51">
        <f t="shared" si="7"/>
        <v>0.03496542749</v>
      </c>
      <c r="BF68" s="51">
        <f>AK68 * ( (1-Baseline!H$88-Baseline!H$87) + (1-Baseline!B$36)*Baseline!H$88 )</f>
        <v>0.00002817790166</v>
      </c>
      <c r="BG68" s="51">
        <f>AL68 * ( (1-Baseline!H$88-Baseline!H$87) + (1-Baseline!B$36)*Baseline!H$88 )</f>
        <v>0.0002103603122</v>
      </c>
      <c r="BH68" s="51">
        <f>AM68 * ( (1-Baseline!H$88-Baseline!H$87) + (1-Baseline!B$36)*Baseline!H$88 )</f>
        <v>0.000045325805</v>
      </c>
      <c r="BI68" s="51">
        <f>AN68 * ( (1-Baseline!H$88-Baseline!H$87) + (1-Baseline!B$36)*Baseline!H$88 )</f>
        <v>0.02745880471</v>
      </c>
      <c r="BJ68" s="51">
        <f t="shared" si="8"/>
        <v>0.02774266873</v>
      </c>
      <c r="BK68" s="61"/>
      <c r="BL68" s="51">
        <f t="shared" si="19"/>
        <v>0.9500566458</v>
      </c>
      <c r="BM68" s="51">
        <f t="shared" si="20"/>
        <v>0.01712243545</v>
      </c>
      <c r="BN68" s="51">
        <f t="shared" si="21"/>
        <v>0.02722783838</v>
      </c>
      <c r="BO68" s="51">
        <f t="shared" si="22"/>
        <v>0.005593080332</v>
      </c>
      <c r="BP68" s="51">
        <f t="shared" si="9"/>
        <v>1</v>
      </c>
      <c r="BQ68" s="51">
        <f t="shared" si="23"/>
        <v>0.05832131775</v>
      </c>
      <c r="BR68" s="51">
        <f t="shared" si="24"/>
        <v>0.9142193578</v>
      </c>
      <c r="BS68" s="51">
        <f t="shared" si="25"/>
        <v>0.01341202534</v>
      </c>
      <c r="BT68" s="51">
        <f t="shared" si="26"/>
        <v>0.01404729907</v>
      </c>
      <c r="BU68" s="51">
        <f t="shared" si="10"/>
        <v>1</v>
      </c>
      <c r="BV68" s="51">
        <f t="shared" si="27"/>
        <v>0.03607588038</v>
      </c>
      <c r="BW68" s="51">
        <f t="shared" si="28"/>
        <v>0.005217186346</v>
      </c>
      <c r="BX68" s="51">
        <f t="shared" si="29"/>
        <v>0.9467865091</v>
      </c>
      <c r="BY68" s="51">
        <f t="shared" si="30"/>
        <v>0.01192042414</v>
      </c>
      <c r="BZ68" s="51">
        <f t="shared" si="11"/>
        <v>1</v>
      </c>
      <c r="CA68" s="51">
        <f t="shared" si="31"/>
        <v>0.001015688214</v>
      </c>
      <c r="CB68" s="51">
        <f t="shared" si="32"/>
        <v>0.007582555025</v>
      </c>
      <c r="CC68" s="51">
        <f t="shared" si="33"/>
        <v>0.001633793974</v>
      </c>
      <c r="CD68" s="51">
        <f t="shared" si="34"/>
        <v>0.9897679628</v>
      </c>
      <c r="CE68" s="51">
        <f t="shared" si="12"/>
        <v>1</v>
      </c>
      <c r="CF68" s="61"/>
      <c r="CG68" s="51">
        <f t="shared" si="35"/>
        <v>0.9500566458</v>
      </c>
      <c r="CH68" s="51">
        <f t="shared" si="36"/>
        <v>0.01712243545</v>
      </c>
      <c r="CI68" s="51">
        <f t="shared" si="37"/>
        <v>0.02722783838</v>
      </c>
      <c r="CJ68" s="51">
        <f t="shared" si="38"/>
        <v>0.005593080332</v>
      </c>
      <c r="CK68" s="51">
        <f t="shared" si="13"/>
        <v>1</v>
      </c>
      <c r="CL68" s="51">
        <f t="shared" si="39"/>
        <v>0.05832131775</v>
      </c>
      <c r="CM68" s="51">
        <f t="shared" si="40"/>
        <v>0.9142193578</v>
      </c>
      <c r="CN68" s="51">
        <f t="shared" si="41"/>
        <v>0.01341202534</v>
      </c>
      <c r="CO68" s="51">
        <f t="shared" si="42"/>
        <v>0.01404729907</v>
      </c>
      <c r="CP68" s="51">
        <f t="shared" si="14"/>
        <v>1</v>
      </c>
      <c r="CQ68" s="51">
        <f t="shared" si="43"/>
        <v>0.03607588038</v>
      </c>
      <c r="CR68" s="51">
        <f t="shared" si="44"/>
        <v>0.005217186346</v>
      </c>
      <c r="CS68" s="51">
        <f t="shared" si="45"/>
        <v>0.9467865091</v>
      </c>
      <c r="CT68" s="51">
        <f t="shared" si="46"/>
        <v>0.01192042414</v>
      </c>
      <c r="CU68" s="51">
        <f t="shared" si="15"/>
        <v>1</v>
      </c>
      <c r="CV68" s="51">
        <f t="shared" si="47"/>
        <v>0.001015688214</v>
      </c>
      <c r="CW68" s="51">
        <f t="shared" si="48"/>
        <v>0.007582555025</v>
      </c>
      <c r="CX68" s="51">
        <f t="shared" si="49"/>
        <v>0.001633793974</v>
      </c>
      <c r="CY68" s="51">
        <f t="shared" si="50"/>
        <v>0.9897679628</v>
      </c>
      <c r="CZ68" s="51">
        <f t="shared" si="16"/>
        <v>1</v>
      </c>
      <c r="DA68" s="61"/>
      <c r="DB68" s="51">
        <f>(AQ68*Baseline!B$7 + AV68*Baseline!B$11 + BA68*Baseline!B$16 + BF68*Baseline!B$18)</f>
        <v>72364.41698</v>
      </c>
      <c r="DC68" s="51">
        <f>(AR68*Baseline!B$7 + AW68*Baseline!B$11 + BB68*Baseline!B$16 + BG68*Baseline!B$18)</f>
        <v>68547.86189</v>
      </c>
      <c r="DD68" s="51">
        <f>(AS68*Baseline!B$7 + AX68*Baseline!B$11 + BC68*Baseline!B$16 + BH68*Baseline!B$18)</f>
        <v>115632.7976</v>
      </c>
      <c r="DE68" s="51">
        <f>(AT68*Baseline!B$7 + AY68*Baseline!B$11 + BD68*Baseline!B$16 + BI68*Baseline!B$18)</f>
        <v>1260007.877</v>
      </c>
      <c r="DF68" s="51">
        <f t="shared" si="17"/>
        <v>1516552.954</v>
      </c>
      <c r="DG68" s="61"/>
      <c r="DH68" s="51">
        <f t="shared" si="51"/>
        <v>0.04771637998</v>
      </c>
      <c r="DI68" s="51">
        <f t="shared" si="52"/>
        <v>0.04519978134</v>
      </c>
      <c r="DJ68" s="51">
        <f t="shared" si="53"/>
        <v>0.07624712167</v>
      </c>
      <c r="DK68" s="51">
        <f t="shared" si="54"/>
        <v>0.830836717</v>
      </c>
      <c r="DL68" s="51">
        <f t="shared" si="18"/>
        <v>1</v>
      </c>
      <c r="DM68" s="61"/>
      <c r="DN68" s="51">
        <f>DH68 / (Baseline!B$7/Baseline!B$17)</f>
        <v>5.093409717</v>
      </c>
      <c r="DO68" s="51">
        <f>DI68 / (Baseline!B$11/Baseline!B$17)</f>
        <v>1.091144355</v>
      </c>
      <c r="DP68" s="51">
        <f>DJ68 / (Baseline!B$16/Baseline!B$17)</f>
        <v>1.178248454</v>
      </c>
      <c r="DQ68" s="51">
        <f>DK68 / (Baseline!B$18/Baseline!B$17)</f>
        <v>0.9393342566</v>
      </c>
      <c r="DR68" s="79"/>
      <c r="DS68" s="51">
        <f>(AU68*Baseline!B$34)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0.0331039107</v>
      </c>
      <c r="DT68" s="51">
        <f>(AZ68*Baseline!B$34) + (Baseline!D$88*(1-Baseline!D$89)*Baseline!B$35) + (Baseline!D$88*Baseline!D$89*((1-Baseline!D$90)*Baseline!B$40 + Baseline!D$90*Baseline!B$41))</f>
        <v>0.01078712507</v>
      </c>
      <c r="DU68" s="51">
        <f>(BE68*Baseline!B$34) + (Baseline!F$88*(1-Baseline!F$89)*Baseline!B$35) + (Baseline!F$88*Baseline!F$89*((1-Baseline!F$90)*Baseline!B$40 + Baseline!F$90*Baseline!B$41))</f>
        <v>0.01297545412</v>
      </c>
      <c r="DV68" s="51">
        <f>(BJ68*Baseline!B$34) + (Baseline!H$88*(1-Baseline!H$89)*Baseline!B$35) + (Baseline!H$88*Baseline!H$89*((1-Baseline!H$90)*Baseline!B$40 + Baseline!H$90*Baseline!B$41))</f>
        <v>0.009306400309</v>
      </c>
      <c r="DW68" s="51">
        <f>( DS68*Baseline!B$7 + DT68*Baseline!B$11 + DU68*Baseline!B$16 + DV68*Baseline!B$18 ) / Baseline!B$17</f>
        <v>0.00982811215</v>
      </c>
    </row>
    <row r="69">
      <c r="A69" s="4" t="s">
        <v>74</v>
      </c>
      <c r="B69" s="45">
        <f>MIN( MAX( NORMINV( MCrands!B69, (B$5+B$4)/2, (B$5-B$4)/3.29 ), 0 ), 1 )</f>
        <v>0.4141113887</v>
      </c>
      <c r="C69" s="45">
        <f>MAX( NORMINV( MCrands!C69, (C$5+C$4)/2, (C$5-C$4)/3.29 ), 0 )</f>
        <v>2.060879279</v>
      </c>
      <c r="D69" s="41"/>
      <c r="E69" s="43">
        <f>Baseline!B$33 * (C69 * Baseline!B$66*Baseline!B$66/Baseline!B$73 + Baseline!B$52*Baseline!B$52/Baseline!B$74 + Baseline!B$53*Baseline!B$53/Baseline!B$75 + Baseline!B$54*Baseline!B$54/Baseline!B$76)</f>
        <v>0.000014632319</v>
      </c>
      <c r="F69" s="43">
        <f>Baseline!B$33 * (C69 * Baseline!B$66*Baseline!B$57/Baseline!B$73 + Baseline!B$52*Baseline!B$67/Baseline!B$74 + Baseline!B$53*Baseline!B$55/Baseline!B$75 + Baseline!B$54*Baseline!B$56/Baseline!B$76)</f>
        <v>0.0000001991782341</v>
      </c>
      <c r="G69" s="45">
        <f>Baseline!B$33 * (C69 * Baseline!B$66*Baseline!B$58/Baseline!B$73 + Baseline!B$52*Baseline!B$59/Baseline!B$74 + Baseline!B$53*Baseline!B$68/Baseline!B$75 + Baseline!B$54*Baseline!B$60/Baseline!B$76)</f>
        <v>0.000000166909184</v>
      </c>
      <c r="H69" s="43">
        <f>Baseline!B$33 * (C69 * Baseline!B$66*Baseline!B$61/Baseline!B$73 + Baseline!B$52*Baseline!B$62/Baseline!B$74 + Baseline!B$53*Baseline!B$63/Baseline!B$75 + Baseline!B$54*Baseline!B$69/Baseline!B$76)</f>
        <v>0.000000003228982105</v>
      </c>
      <c r="I69" s="43">
        <f>Baseline!B$33 * (C69 * Baseline!B$57*Baseline!B$66/Baseline!B$73 + Baseline!B$67*Baseline!B$52/Baseline!B$74 + Baseline!B$55*Baseline!B$53/Baseline!B$75 + Baseline!B$56*Baseline!B$54/Baseline!B$76)</f>
        <v>0.0000001991782341</v>
      </c>
      <c r="J69" s="45">
        <f>Baseline!B$33 * (C69 * Baseline!B$57*Baseline!B$57/Baseline!B$73 + Baseline!B$67*Baseline!B$67/Baseline!B$74 + Baseline!B$55*Baseline!B$55/Baseline!B$75 + Baseline!B$56*Baseline!B$56/Baseline!B$76)</f>
        <v>0.000001763813691</v>
      </c>
      <c r="K69" s="43">
        <f>Baseline!B$33 * (C69 * Baseline!B$57*Baseline!B$58/Baseline!B$73 + Baseline!B$67*Baseline!B$59/Baseline!B$74 + Baseline!B$55*Baseline!B$68/Baseline!B$75 + Baseline!B$56*Baseline!B$60/Baseline!B$76)</f>
        <v>0.00000001374164226</v>
      </c>
      <c r="L69" s="45">
        <f>Baseline!B$33 * (C69 * Baseline!B$57*Baseline!B$61/Baseline!B$73 + Baseline!B$67*Baseline!B$62/Baseline!B$74 + Baseline!B$55*Baseline!B$63/Baseline!B$75 + Baseline!B$56*Baseline!B$69/Baseline!B$76)</f>
        <v>0.0000000143928241</v>
      </c>
      <c r="M69" s="43">
        <f>Baseline!B$33 * (C69 * Baseline!B$58*Baseline!B$66/Baseline!B$73 + Baseline!B$59*Baseline!B$52/Baseline!B$74 + Baseline!B$68*Baseline!B$53/Baseline!B$75 + Baseline!B$60*Baseline!B$54/Baseline!B$76)</f>
        <v>0.000000166909184</v>
      </c>
      <c r="N69" s="45">
        <f>Baseline!B$33 * (C69 * Baseline!B$58*Baseline!B$57/Baseline!B$73 + Baseline!B$59*Baseline!B$67/Baseline!B$74 + Baseline!B$68*Baseline!B$55/Baseline!B$75 + Baseline!B$60*Baseline!B$56/Baseline!B$76)</f>
        <v>0.00000001374164226</v>
      </c>
      <c r="O69" s="45">
        <f>Baseline!B$33 * (C69 * Baseline!B$58*Baseline!B$58/Baseline!B$73 + Baseline!B$59*Baseline!B$59/Baseline!B$74 + Baseline!B$68*Baseline!B$68/Baseline!B$75 + Baseline!B$60*Baseline!B$60/Baseline!B$76)</f>
        <v>0.00000132438959</v>
      </c>
      <c r="P69" s="43">
        <f>Baseline!B$33 * (C69 * Baseline!B$58*Baseline!B$61/Baseline!B$73 + Baseline!B$59*Baseline!B$62/Baseline!B$74 + Baseline!B$68*Baseline!B$63/Baseline!B$75 + Baseline!B$60*Baseline!B$69/Baseline!B$76)</f>
        <v>0.000000001646873578</v>
      </c>
      <c r="Q69" s="43">
        <f>Baseline!B$33 * (C69 * Baseline!B$61*Baseline!B$66/Baseline!B$73 + Baseline!B$62*Baseline!B$52/Baseline!B$74 + Baseline!B$63*Baseline!B$53/Baseline!B$75 + Baseline!B$69*Baseline!B$54/Baseline!B$76)</f>
        <v>0.000000003228982105</v>
      </c>
      <c r="R69" s="43">
        <f>Baseline!B$33 * (C69 * Baseline!B$61*Baseline!B$57/Baseline!B$73 + Baseline!B$62*Baseline!B$67/Baseline!B$74 + Baseline!B$63*Baseline!B$55/Baseline!B$75 + Baseline!B$69*Baseline!B$56/Baseline!B$76)</f>
        <v>0.0000000143928241</v>
      </c>
      <c r="S69" s="43">
        <f>Baseline!B$33 * (C69 * Baseline!B$61*Baseline!B$58/Baseline!B$73 + Baseline!B$62*Baseline!B$59/Baseline!B$74 + Baseline!B$63*Baseline!B$68/Baseline!B$75 + Baseline!B$69*Baseline!B$60/Baseline!B$76)</f>
        <v>0.000000001646873578</v>
      </c>
      <c r="T69" s="43">
        <f>Baseline!B$33 * (C69 * Baseline!B$61*Baseline!B$61/Baseline!B$73 + Baseline!B$62*Baseline!B$62/Baseline!B$74 + Baseline!B$63*Baseline!B$63/Baseline!B$75 + Baseline!B$69*Baseline!B$69/Baseline!B$76)</f>
        <v>0.00000009854653827</v>
      </c>
      <c r="U69" s="41"/>
      <c r="V69" s="43">
        <f>E69 * ( Baseline!B$87 * Baseline!B$7 )</f>
        <v>0.1518688389</v>
      </c>
      <c r="W69" s="43">
        <f>F69 * ( Baseline!D$87 * Baseline!B$11 )</f>
        <v>0.003674160353</v>
      </c>
      <c r="X69" s="43">
        <f>G69 * ( Baseline!F$87 * Baseline!B$16 )</f>
        <v>0.005797552105</v>
      </c>
      <c r="Y69" s="43">
        <f>H69 * ( Baseline!H$87 * Baseline!B$18 )</f>
        <v>0.001135547331</v>
      </c>
      <c r="Z69" s="51">
        <f t="shared" si="1"/>
        <v>0.1624760987</v>
      </c>
      <c r="AA69" s="43">
        <f>I69 * ( Baseline!B$87 * Baseline!B$7 )</f>
        <v>0.002067270891</v>
      </c>
      <c r="AB69" s="45">
        <f>J69 * ( Baseline!D$87 * Baseline!B$11 )</f>
        <v>0.03253635803</v>
      </c>
      <c r="AC69" s="45">
        <f>K69 * ( Baseline!F$87 * Baseline!B$16 )</f>
        <v>0.0004773127824</v>
      </c>
      <c r="AD69" s="45">
        <f>L69 * ( Baseline!F$87 * Baseline!B$16 )</f>
        <v>0.0004999314337</v>
      </c>
      <c r="AE69" s="51">
        <f t="shared" si="2"/>
        <v>0.03558087313</v>
      </c>
      <c r="AF69" s="51">
        <f>M69 * ( Baseline!B$87 * Baseline!B$7 )</f>
        <v>0.001732350421</v>
      </c>
      <c r="AG69" s="51">
        <f>N69 * ( Baseline!D$87 * Baseline!B$11 )</f>
        <v>0.0002534865189</v>
      </c>
      <c r="AH69" s="51">
        <f>O69 * ( Baseline!F$87 * Baseline!B$16 )</f>
        <v>0.0460023677</v>
      </c>
      <c r="AI69" s="51">
        <f>P69 * ( Baseline!H$87 * Baseline!B$18 )</f>
        <v>0.0005791617406</v>
      </c>
      <c r="AJ69" s="51">
        <f t="shared" si="3"/>
        <v>0.04856736638</v>
      </c>
      <c r="AK69" s="51">
        <f>Q69 * ( Baseline!B$87 * Baseline!B$7 )</f>
        <v>0.00003351360527</v>
      </c>
      <c r="AL69" s="51">
        <f>R69 * ( Baseline!D$87 * Baseline!B$11 )</f>
        <v>0.000265498607</v>
      </c>
      <c r="AM69" s="51">
        <f>S69 * ( Baseline!F$87 * Baseline!B$16 )</f>
        <v>0.00005720377481</v>
      </c>
      <c r="AN69" s="51">
        <f>T69 * ( Baseline!H$87 * Baseline!B$18 )</f>
        <v>0.03465620276</v>
      </c>
      <c r="AO69" s="51">
        <f t="shared" si="4"/>
        <v>0.03501241875</v>
      </c>
      <c r="AP69" s="61"/>
      <c r="AQ69" s="51">
        <f>V69 * ( (1-Baseline!B$88-Baseline!B$87) + (1-B69)*Baseline!B$88 )</f>
        <v>0.09264619768</v>
      </c>
      <c r="AR69" s="51">
        <f>W69 * ( (1-Baseline!B$88-Baseline!B$87) + (1-B69)*Baseline!B$88 )</f>
        <v>0.002241387957</v>
      </c>
      <c r="AS69" s="51">
        <f>X69 * ( (1-Baseline!B$88-Baseline!B$87) + (1-B69)*Baseline!B$88 )</f>
        <v>0.003536743696</v>
      </c>
      <c r="AT69" s="51">
        <f>Y69 * ( (1-Baseline!B$88-Baseline!B$87) + (1-B69)*Baseline!B$88 )</f>
        <v>0.0006927302752</v>
      </c>
      <c r="AU69" s="51">
        <f t="shared" si="5"/>
        <v>0.09911705961</v>
      </c>
      <c r="AV69" s="51">
        <f>AA69 * ( (1-Baseline!D$88-Baseline!D$87) + (1-B69)*Baseline!D$88 )</f>
        <v>0.001665965026</v>
      </c>
      <c r="AW69" s="51">
        <f>AB69 * ( (1-Baseline!D$88-Baseline!D$87) + (1-B69)*Baseline!D$88 )</f>
        <v>0.02622028626</v>
      </c>
      <c r="AX69" s="51">
        <f>AC69 * ( (1-Baseline!D$88-Baseline!D$87) + (1-B69)*Baseline!D$88 )</f>
        <v>0.0003846551535</v>
      </c>
      <c r="AY69" s="51">
        <f>AD69 * ( (1-Baseline!D$88-Baseline!D$87) + (1-B69)*Baseline!D$88 )</f>
        <v>0.000402882993</v>
      </c>
      <c r="AZ69" s="51">
        <f t="shared" si="6"/>
        <v>0.02867378943</v>
      </c>
      <c r="BA69" s="51">
        <f>AF69 * ( (1-Baseline!F$88-Baseline!F$87) + (1-Baseline!B$36)*Baseline!F$88 )</f>
        <v>0.001246654798</v>
      </c>
      <c r="BB69" s="51">
        <f>AG69 * ( (1-Baseline!F$88-Baseline!F$87) + (1-Baseline!B$36)*Baseline!F$88 )</f>
        <v>0.0001824170106</v>
      </c>
      <c r="BC69" s="51">
        <f>AH69 * ( (1-Baseline!F$88-Baseline!F$87) + (1-Baseline!B$36)*Baseline!F$88 )</f>
        <v>0.03310477587</v>
      </c>
      <c r="BD69" s="51">
        <f>AI69 * ( (1-Baseline!F$88-Baseline!F$87) + (1-Baseline!B$36)*Baseline!F$88 )</f>
        <v>0.0004167833217</v>
      </c>
      <c r="BE69" s="51">
        <f t="shared" si="7"/>
        <v>0.034950631</v>
      </c>
      <c r="BF69" s="51">
        <f>AK69 * ( (1-Baseline!H$88-Baseline!H$87) + (1-Baseline!B$36)*Baseline!H$88 )</f>
        <v>0.00002655349973</v>
      </c>
      <c r="BG69" s="51">
        <f>AL69 * ( (1-Baseline!H$88-Baseline!H$87) + (1-Baseline!B$36)*Baseline!H$88 )</f>
        <v>0.0002103598563</v>
      </c>
      <c r="BH69" s="51">
        <f>AM69 * ( (1-Baseline!H$88-Baseline!H$87) + (1-Baseline!B$36)*Baseline!H$88 )</f>
        <v>0.00004532369486</v>
      </c>
      <c r="BI69" s="51">
        <f>AN69 * ( (1-Baseline!H$88-Baseline!H$87) + (1-Baseline!B$36)*Baseline!H$88 )</f>
        <v>0.02745880257</v>
      </c>
      <c r="BJ69" s="51">
        <f t="shared" si="8"/>
        <v>0.02774103962</v>
      </c>
      <c r="BK69" s="61"/>
      <c r="BL69" s="51">
        <f t="shared" si="19"/>
        <v>0.9347149527</v>
      </c>
      <c r="BM69" s="51">
        <f t="shared" si="20"/>
        <v>0.02261354368</v>
      </c>
      <c r="BN69" s="51">
        <f t="shared" si="21"/>
        <v>0.03568249209</v>
      </c>
      <c r="BO69" s="51">
        <f t="shared" si="22"/>
        <v>0.006989011558</v>
      </c>
      <c r="BP69" s="51">
        <f t="shared" si="9"/>
        <v>1</v>
      </c>
      <c r="BQ69" s="51">
        <f t="shared" si="23"/>
        <v>0.05810062287</v>
      </c>
      <c r="BR69" s="51">
        <f t="shared" si="24"/>
        <v>0.9144339405</v>
      </c>
      <c r="BS69" s="51">
        <f t="shared" si="25"/>
        <v>0.01341486985</v>
      </c>
      <c r="BT69" s="51">
        <f t="shared" si="26"/>
        <v>0.01405056677</v>
      </c>
      <c r="BU69" s="51">
        <f t="shared" si="10"/>
        <v>1</v>
      </c>
      <c r="BV69" s="51">
        <f t="shared" si="27"/>
        <v>0.0356690212</v>
      </c>
      <c r="BW69" s="51">
        <f t="shared" si="28"/>
        <v>0.005219276601</v>
      </c>
      <c r="BX69" s="51">
        <f t="shared" si="29"/>
        <v>0.9471867867</v>
      </c>
      <c r="BY69" s="51">
        <f t="shared" si="30"/>
        <v>0.01192491551</v>
      </c>
      <c r="BZ69" s="51">
        <f t="shared" si="11"/>
        <v>1</v>
      </c>
      <c r="CA69" s="51">
        <f t="shared" si="31"/>
        <v>0.0009571919469</v>
      </c>
      <c r="CB69" s="51">
        <f t="shared" si="32"/>
        <v>0.007582983881</v>
      </c>
      <c r="CC69" s="51">
        <f t="shared" si="33"/>
        <v>0.001633813854</v>
      </c>
      <c r="CD69" s="51">
        <f t="shared" si="34"/>
        <v>0.9898260103</v>
      </c>
      <c r="CE69" s="51">
        <f t="shared" si="12"/>
        <v>1</v>
      </c>
      <c r="CF69" s="61"/>
      <c r="CG69" s="51">
        <f t="shared" si="35"/>
        <v>0.9347149527</v>
      </c>
      <c r="CH69" s="51">
        <f t="shared" si="36"/>
        <v>0.02261354368</v>
      </c>
      <c r="CI69" s="51">
        <f t="shared" si="37"/>
        <v>0.03568249209</v>
      </c>
      <c r="CJ69" s="51">
        <f t="shared" si="38"/>
        <v>0.006989011558</v>
      </c>
      <c r="CK69" s="51">
        <f t="shared" si="13"/>
        <v>1</v>
      </c>
      <c r="CL69" s="51">
        <f t="shared" si="39"/>
        <v>0.05810062287</v>
      </c>
      <c r="CM69" s="51">
        <f t="shared" si="40"/>
        <v>0.9144339405</v>
      </c>
      <c r="CN69" s="51">
        <f t="shared" si="41"/>
        <v>0.01341486985</v>
      </c>
      <c r="CO69" s="51">
        <f t="shared" si="42"/>
        <v>0.01405056677</v>
      </c>
      <c r="CP69" s="51">
        <f t="shared" si="14"/>
        <v>1</v>
      </c>
      <c r="CQ69" s="51">
        <f t="shared" si="43"/>
        <v>0.0356690212</v>
      </c>
      <c r="CR69" s="51">
        <f t="shared" si="44"/>
        <v>0.005219276601</v>
      </c>
      <c r="CS69" s="51">
        <f t="shared" si="45"/>
        <v>0.9471867867</v>
      </c>
      <c r="CT69" s="51">
        <f t="shared" si="46"/>
        <v>0.01192491551</v>
      </c>
      <c r="CU69" s="51">
        <f t="shared" si="15"/>
        <v>1</v>
      </c>
      <c r="CV69" s="51">
        <f t="shared" si="47"/>
        <v>0.0009571919469</v>
      </c>
      <c r="CW69" s="51">
        <f t="shared" si="48"/>
        <v>0.007582983881</v>
      </c>
      <c r="CX69" s="51">
        <f t="shared" si="49"/>
        <v>0.001633813854</v>
      </c>
      <c r="CY69" s="51">
        <f t="shared" si="50"/>
        <v>0.9898260103</v>
      </c>
      <c r="CZ69" s="51">
        <f t="shared" si="16"/>
        <v>1</v>
      </c>
      <c r="DA69" s="61"/>
      <c r="DB69" s="51">
        <f>(AQ69*Baseline!B$7 + AV69*Baseline!B$11 + BA69*Baseline!B$16 + BF69*Baseline!B$18)</f>
        <v>53898.59469</v>
      </c>
      <c r="DC69" s="51">
        <f>(AR69*Baseline!B$7 + AW69*Baseline!B$11 + BB69*Baseline!B$16 + BG69*Baseline!B$18)</f>
        <v>67561.57405</v>
      </c>
      <c r="DD69" s="51">
        <f>(AS69*Baseline!B$7 + AX69*Baseline!B$11 + BC69*Baseline!B$16 + BH69*Baseline!B$18)</f>
        <v>115522.9325</v>
      </c>
      <c r="DE69" s="51">
        <f>(AT69*Baseline!B$7 + AY69*Baseline!B$11 + BD69*Baseline!B$16 + BI69*Baseline!B$18)</f>
        <v>1259957.258</v>
      </c>
      <c r="DF69" s="51">
        <f t="shared" si="17"/>
        <v>1496940.359</v>
      </c>
      <c r="DG69" s="61"/>
      <c r="DH69" s="51">
        <f t="shared" si="51"/>
        <v>0.03600583975</v>
      </c>
      <c r="DI69" s="51">
        <f t="shared" si="52"/>
        <v>0.04513311011</v>
      </c>
      <c r="DJ69" s="51">
        <f t="shared" si="53"/>
        <v>0.07717270216</v>
      </c>
      <c r="DK69" s="51">
        <f t="shared" si="54"/>
        <v>0.841688348</v>
      </c>
      <c r="DL69" s="51">
        <f t="shared" si="18"/>
        <v>1</v>
      </c>
      <c r="DM69" s="61"/>
      <c r="DN69" s="51">
        <f>DH69 / (Baseline!B$7/Baseline!B$17)</f>
        <v>3.843386572</v>
      </c>
      <c r="DO69" s="51">
        <f>DI69 / (Baseline!B$11/Baseline!B$17)</f>
        <v>1.08953488</v>
      </c>
      <c r="DP69" s="51">
        <f>DJ69 / (Baseline!B$16/Baseline!B$17)</f>
        <v>1.192551469</v>
      </c>
      <c r="DQ69" s="51">
        <f>DK69 / (Baseline!B$18/Baseline!B$17)</f>
        <v>0.9516029835</v>
      </c>
      <c r="DR69" s="79"/>
      <c r="DS69" s="51">
        <f>(AU69*Baseline!B$34)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0.02739709019</v>
      </c>
      <c r="DT69" s="51">
        <f>(AZ69*Baseline!B$34) + (Baseline!D$88*(1-Baseline!D$89)*Baseline!B$35) + (Baseline!D$88*Baseline!D$89*((1-Baseline!D$90)*Baseline!B$40 + Baseline!D$90*Baseline!B$41))</f>
        <v>0.01071463641</v>
      </c>
      <c r="DU69" s="51">
        <f>(BE69*Baseline!B$34) + (Baseline!F$88*(1-Baseline!F$89)*Baseline!B$35) + (Baseline!F$88*Baseline!F$89*((1-Baseline!F$90)*Baseline!B$40 + Baseline!F$90*Baseline!B$41))</f>
        <v>0.01297323465</v>
      </c>
      <c r="DV69" s="51">
        <f>(BJ69*Baseline!B$34) + (Baseline!H$88*(1-Baseline!H$89)*Baseline!B$35) + (Baseline!H$88*Baseline!H$89*((1-Baseline!H$90)*Baseline!B$40 + Baseline!H$90*Baseline!B$41))</f>
        <v>0.009306155943</v>
      </c>
      <c r="DW69" s="51">
        <f>( DS69*Baseline!B$7 + DT69*Baseline!B$11 + DU69*Baseline!B$16 + DV69*Baseline!B$18 ) / Baseline!B$17</f>
        <v>0.009771286627</v>
      </c>
    </row>
    <row r="70">
      <c r="A70" s="4" t="s">
        <v>75</v>
      </c>
      <c r="B70" s="45">
        <f>MIN( MAX( NORMINV( MCrands!B70, (B$5+B$4)/2, (B$5-B$4)/3.29 ), 0 ), 1 )</f>
        <v>0.560945586</v>
      </c>
      <c r="C70" s="45">
        <f>MAX( NORMINV( MCrands!C70, (C$5+C$4)/2, (C$5-C$4)/3.29 ), 0 )</f>
        <v>2.852275447</v>
      </c>
      <c r="D70" s="41"/>
      <c r="E70" s="43">
        <f>Baseline!B$33 * (C70 * Baseline!B$66*Baseline!B$66/Baseline!B$73 + Baseline!B$52*Baseline!B$52/Baseline!B$74 + Baseline!B$53*Baseline!B$53/Baseline!B$75 + Baseline!B$54*Baseline!B$54/Baseline!B$76)</f>
        <v>0.00002023542286</v>
      </c>
      <c r="F70" s="43">
        <f>Baseline!B$33 * (C70 * Baseline!B$66*Baseline!B$57/Baseline!B$73 + Baseline!B$52*Baseline!B$67/Baseline!B$74 + Baseline!B$53*Baseline!B$55/Baseline!B$75 + Baseline!B$54*Baseline!B$56/Baseline!B$76)</f>
        <v>0.0000002000629347</v>
      </c>
      <c r="G70" s="45">
        <f>Baseline!B$33 * (C70 * Baseline!B$66*Baseline!B$58/Baseline!B$73 + Baseline!B$52*Baseline!B$59/Baseline!B$74 + Baseline!B$53*Baseline!B$68/Baseline!B$75 + Baseline!B$54*Baseline!B$60/Baseline!B$76)</f>
        <v>0.000000169084073</v>
      </c>
      <c r="H70" s="43">
        <f>Baseline!B$33 * (C70 * Baseline!B$66*Baseline!B$61/Baseline!B$73 + Baseline!B$52*Baseline!B$62/Baseline!B$74 + Baseline!B$53*Baseline!B$63/Baseline!B$75 + Baseline!B$54*Baseline!B$69/Baseline!B$76)</f>
        <v>0.000000003446471005</v>
      </c>
      <c r="I70" s="43">
        <f>Baseline!B$33 * (C70 * Baseline!B$57*Baseline!B$66/Baseline!B$73 + Baseline!B$67*Baseline!B$52/Baseline!B$74 + Baseline!B$55*Baseline!B$53/Baseline!B$75 + Baseline!B$56*Baseline!B$54/Baseline!B$76)</f>
        <v>0.0000002000629347</v>
      </c>
      <c r="J70" s="45">
        <f>Baseline!B$33 * (C70 * Baseline!B$57*Baseline!B$57/Baseline!B$73 + Baseline!B$67*Baseline!B$67/Baseline!B$74 + Baseline!B$55*Baseline!B$55/Baseline!B$75 + Baseline!B$56*Baseline!B$56/Baseline!B$76)</f>
        <v>0.000001763813831</v>
      </c>
      <c r="K70" s="43">
        <f>Baseline!B$33 * (C70 * Baseline!B$57*Baseline!B$58/Baseline!B$73 + Baseline!B$67*Baseline!B$59/Baseline!B$74 + Baseline!B$55*Baseline!B$68/Baseline!B$75 + Baseline!B$56*Baseline!B$60/Baseline!B$76)</f>
        <v>0.00000001374198567</v>
      </c>
      <c r="L70" s="45">
        <f>Baseline!B$33 * (C70 * Baseline!B$57*Baseline!B$61/Baseline!B$73 + Baseline!B$67*Baseline!B$62/Baseline!B$74 + Baseline!B$55*Baseline!B$63/Baseline!B$75 + Baseline!B$56*Baseline!B$69/Baseline!B$76)</f>
        <v>0.00000001439285844</v>
      </c>
      <c r="M70" s="43">
        <f>Baseline!B$33 * (C70 * Baseline!B$58*Baseline!B$66/Baseline!B$73 + Baseline!B$59*Baseline!B$52/Baseline!B$74 + Baseline!B$68*Baseline!B$53/Baseline!B$75 + Baseline!B$60*Baseline!B$54/Baseline!B$76)</f>
        <v>0.000000169084073</v>
      </c>
      <c r="N70" s="45">
        <f>Baseline!B$33 * (C70 * Baseline!B$58*Baseline!B$57/Baseline!B$73 + Baseline!B$59*Baseline!B$67/Baseline!B$74 + Baseline!B$68*Baseline!B$55/Baseline!B$75 + Baseline!B$60*Baseline!B$56/Baseline!B$76)</f>
        <v>0.00000001374198567</v>
      </c>
      <c r="O70" s="45">
        <f>Baseline!B$33 * (C70 * Baseline!B$58*Baseline!B$58/Baseline!B$73 + Baseline!B$59*Baseline!B$59/Baseline!B$74 + Baseline!B$68*Baseline!B$68/Baseline!B$75 + Baseline!B$60*Baseline!B$60/Baseline!B$76)</f>
        <v>0.000001324390434</v>
      </c>
      <c r="P70" s="43">
        <f>Baseline!B$33 * (C70 * Baseline!B$58*Baseline!B$61/Baseline!B$73 + Baseline!B$59*Baseline!B$62/Baseline!B$74 + Baseline!B$68*Baseline!B$63/Baseline!B$75 + Baseline!B$60*Baseline!B$69/Baseline!B$76)</f>
        <v>0.000000001646957998</v>
      </c>
      <c r="Q70" s="43">
        <f>Baseline!B$33 * (C70 * Baseline!B$61*Baseline!B$66/Baseline!B$73 + Baseline!B$62*Baseline!B$52/Baseline!B$74 + Baseline!B$63*Baseline!B$53/Baseline!B$75 + Baseline!B$69*Baseline!B$54/Baseline!B$76)</f>
        <v>0.000000003446471005</v>
      </c>
      <c r="R70" s="43">
        <f>Baseline!B$33 * (C70 * Baseline!B$61*Baseline!B$57/Baseline!B$73 + Baseline!B$62*Baseline!B$67/Baseline!B$74 + Baseline!B$63*Baseline!B$55/Baseline!B$75 + Baseline!B$69*Baseline!B$56/Baseline!B$76)</f>
        <v>0.00000001439285844</v>
      </c>
      <c r="S70" s="43">
        <f>Baseline!B$33 * (C70 * Baseline!B$61*Baseline!B$58/Baseline!B$73 + Baseline!B$62*Baseline!B$59/Baseline!B$74 + Baseline!B$63*Baseline!B$68/Baseline!B$75 + Baseline!B$69*Baseline!B$60/Baseline!B$76)</f>
        <v>0.000000001646957998</v>
      </c>
      <c r="T70" s="43">
        <f>Baseline!B$33 * (C70 * Baseline!B$61*Baseline!B$61/Baseline!B$73 + Baseline!B$62*Baseline!B$62/Baseline!B$74 + Baseline!B$63*Baseline!B$63/Baseline!B$75 + Baseline!B$69*Baseline!B$69/Baseline!B$76)</f>
        <v>0.00000009854654671</v>
      </c>
      <c r="U70" s="41"/>
      <c r="V70" s="43">
        <f>E70 * ( Baseline!B$87 * Baseline!B$7 )</f>
        <v>0.2100234539</v>
      </c>
      <c r="W70" s="43">
        <f>F70 * ( Baseline!D$87 * Baseline!B$11 )</f>
        <v>0.003690480068</v>
      </c>
      <c r="X70" s="43">
        <f>G70 * ( Baseline!F$87 * Baseline!B$16 )</f>
        <v>0.005873096375</v>
      </c>
      <c r="Y70" s="43">
        <f>H70 * ( Baseline!H$87 * Baseline!B$18 )</f>
        <v>0.001212032407</v>
      </c>
      <c r="Z70" s="51">
        <f t="shared" si="1"/>
        <v>0.2207990628</v>
      </c>
      <c r="AA70" s="43">
        <f>I70 * ( Baseline!B$87 * Baseline!B$7 )</f>
        <v>0.002076453199</v>
      </c>
      <c r="AB70" s="45">
        <f>J70 * ( Baseline!D$87 * Baseline!B$11 )</f>
        <v>0.0325363606</v>
      </c>
      <c r="AC70" s="45">
        <f>K70 * ( Baseline!F$87 * Baseline!B$16 )</f>
        <v>0.0004773247104</v>
      </c>
      <c r="AD70" s="45">
        <f>L70 * ( Baseline!F$87 * Baseline!B$16 )</f>
        <v>0.0004999326265</v>
      </c>
      <c r="AE70" s="51">
        <f t="shared" si="2"/>
        <v>0.03559007114</v>
      </c>
      <c r="AF70" s="51">
        <f>M70 * ( Baseline!B$87 * Baseline!B$7 )</f>
        <v>0.001754923594</v>
      </c>
      <c r="AG70" s="51">
        <f>N70 * ( Baseline!D$87 * Baseline!B$11 )</f>
        <v>0.0002534928536</v>
      </c>
      <c r="AH70" s="51">
        <f>O70 * ( Baseline!F$87 * Baseline!B$16 )</f>
        <v>0.04600239702</v>
      </c>
      <c r="AI70" s="51">
        <f>P70 * ( Baseline!H$87 * Baseline!B$18 )</f>
        <v>0.0005791914289</v>
      </c>
      <c r="AJ70" s="51">
        <f t="shared" si="3"/>
        <v>0.0485900049</v>
      </c>
      <c r="AK70" s="51">
        <f>Q70 * ( Baseline!B$87 * Baseline!B$7 )</f>
        <v>0.00003577092256</v>
      </c>
      <c r="AL70" s="51">
        <f>R70 * ( Baseline!D$87 * Baseline!B$11 )</f>
        <v>0.0002654992405</v>
      </c>
      <c r="AM70" s="51">
        <f>S70 * ( Baseline!F$87 * Baseline!B$16 )</f>
        <v>0.00005720670712</v>
      </c>
      <c r="AN70" s="51">
        <f>T70 * ( Baseline!H$87 * Baseline!B$18 )</f>
        <v>0.03465620573</v>
      </c>
      <c r="AO70" s="51">
        <f t="shared" si="4"/>
        <v>0.0350146826</v>
      </c>
      <c r="AP70" s="61"/>
      <c r="AQ70" s="51">
        <f>V70 * ( (1-Baseline!B$88-Baseline!B$87) + (1-B70)*Baseline!B$88 )</f>
        <v>0.1006765128</v>
      </c>
      <c r="AR70" s="51">
        <f>W70 * ( (1-Baseline!B$88-Baseline!B$87) + (1-B70)*Baseline!B$88 )</f>
        <v>0.001769062725</v>
      </c>
      <c r="AS70" s="51">
        <f>X70 * ( (1-Baseline!B$88-Baseline!B$87) + (1-B70)*Baseline!B$88 )</f>
        <v>0.002815318248</v>
      </c>
      <c r="AT70" s="51">
        <f>Y70 * ( (1-Baseline!B$88-Baseline!B$87) + (1-B70)*Baseline!B$88 )</f>
        <v>0.0005809979498</v>
      </c>
      <c r="AU70" s="51">
        <f t="shared" si="5"/>
        <v>0.1058418917</v>
      </c>
      <c r="AV70" s="51">
        <f>AA70 * ( (1-Baseline!D$88-Baseline!D$87) + (1-B70)*Baseline!D$88 )</f>
        <v>0.001536772168</v>
      </c>
      <c r="AW70" s="51">
        <f>AB70 * ( (1-Baseline!D$88-Baseline!D$87) + (1-B70)*Baseline!D$88 )</f>
        <v>0.02407999056</v>
      </c>
      <c r="AX70" s="51">
        <f>AC70 * ( (1-Baseline!D$88-Baseline!D$87) + (1-B70)*Baseline!D$88 )</f>
        <v>0.0003532655253</v>
      </c>
      <c r="AY70" s="51">
        <f>AD70 * ( (1-Baseline!D$88-Baseline!D$87) + (1-B70)*Baseline!D$88 )</f>
        <v>0.000369997526</v>
      </c>
      <c r="AZ70" s="51">
        <f t="shared" si="6"/>
        <v>0.02634002578</v>
      </c>
      <c r="BA70" s="51">
        <f>AF70 * ( (1-Baseline!F$88-Baseline!F$87) + (1-Baseline!B$36)*Baseline!F$88 )</f>
        <v>0.001262899176</v>
      </c>
      <c r="BB70" s="51">
        <f>AG70 * ( (1-Baseline!F$88-Baseline!F$87) + (1-Baseline!B$36)*Baseline!F$88 )</f>
        <v>0.0001824215692</v>
      </c>
      <c r="BC70" s="51">
        <f>AH70 * ( (1-Baseline!F$88-Baseline!F$87) + (1-Baseline!B$36)*Baseline!F$88 )</f>
        <v>0.03310479697</v>
      </c>
      <c r="BD70" s="51">
        <f>AI70 * ( (1-Baseline!F$88-Baseline!F$87) + (1-Baseline!B$36)*Baseline!F$88 )</f>
        <v>0.0004168046864</v>
      </c>
      <c r="BE70" s="51">
        <f t="shared" si="7"/>
        <v>0.0349669224</v>
      </c>
      <c r="BF70" s="51">
        <f>AK70 * ( (1-Baseline!H$88-Baseline!H$87) + (1-Baseline!B$36)*Baseline!H$88 )</f>
        <v>0.00002834201736</v>
      </c>
      <c r="BG70" s="51">
        <f>AL70 * ( (1-Baseline!H$88-Baseline!H$87) + (1-Baseline!B$36)*Baseline!H$88 )</f>
        <v>0.0002103603582</v>
      </c>
      <c r="BH70" s="51">
        <f>AM70 * ( (1-Baseline!H$88-Baseline!H$87) + (1-Baseline!B$36)*Baseline!H$88 )</f>
        <v>0.00004532601819</v>
      </c>
      <c r="BI70" s="51">
        <f>AN70 * ( (1-Baseline!H$88-Baseline!H$87) + (1-Baseline!B$36)*Baseline!H$88 )</f>
        <v>0.02745880492</v>
      </c>
      <c r="BJ70" s="51">
        <f t="shared" si="8"/>
        <v>0.02774283332</v>
      </c>
      <c r="BK70" s="61"/>
      <c r="BL70" s="51">
        <f t="shared" si="19"/>
        <v>0.9511972165</v>
      </c>
      <c r="BM70" s="51">
        <f t="shared" si="20"/>
        <v>0.01671420169</v>
      </c>
      <c r="BN70" s="51">
        <f t="shared" si="21"/>
        <v>0.02659928127</v>
      </c>
      <c r="BO70" s="51">
        <f t="shared" si="22"/>
        <v>0.005489300506</v>
      </c>
      <c r="BP70" s="51">
        <f t="shared" si="9"/>
        <v>1</v>
      </c>
      <c r="BQ70" s="51">
        <f t="shared" si="23"/>
        <v>0.05834360912</v>
      </c>
      <c r="BR70" s="51">
        <f t="shared" si="24"/>
        <v>0.9141976838</v>
      </c>
      <c r="BS70" s="51">
        <f t="shared" si="25"/>
        <v>0.01341173803</v>
      </c>
      <c r="BT70" s="51">
        <f t="shared" si="26"/>
        <v>0.01404696901</v>
      </c>
      <c r="BU70" s="51">
        <f t="shared" si="10"/>
        <v>1</v>
      </c>
      <c r="BV70" s="51">
        <f t="shared" si="27"/>
        <v>0.03611696681</v>
      </c>
      <c r="BW70" s="51">
        <f t="shared" si="28"/>
        <v>0.005216975262</v>
      </c>
      <c r="BX70" s="51">
        <f t="shared" si="29"/>
        <v>0.9467460873</v>
      </c>
      <c r="BY70" s="51">
        <f t="shared" si="30"/>
        <v>0.01191997058</v>
      </c>
      <c r="BZ70" s="51">
        <f t="shared" si="11"/>
        <v>1</v>
      </c>
      <c r="CA70" s="51">
        <f t="shared" si="31"/>
        <v>0.001021597796</v>
      </c>
      <c r="CB70" s="51">
        <f t="shared" si="32"/>
        <v>0.007582511699</v>
      </c>
      <c r="CC70" s="51">
        <f t="shared" si="33"/>
        <v>0.001633791966</v>
      </c>
      <c r="CD70" s="51">
        <f t="shared" si="34"/>
        <v>0.9897620985</v>
      </c>
      <c r="CE70" s="51">
        <f t="shared" si="12"/>
        <v>1</v>
      </c>
      <c r="CF70" s="61"/>
      <c r="CG70" s="51">
        <f t="shared" si="35"/>
        <v>0.9511972165</v>
      </c>
      <c r="CH70" s="51">
        <f t="shared" si="36"/>
        <v>0.01671420169</v>
      </c>
      <c r="CI70" s="51">
        <f t="shared" si="37"/>
        <v>0.02659928127</v>
      </c>
      <c r="CJ70" s="51">
        <f t="shared" si="38"/>
        <v>0.005489300506</v>
      </c>
      <c r="CK70" s="51">
        <f t="shared" si="13"/>
        <v>1</v>
      </c>
      <c r="CL70" s="51">
        <f t="shared" si="39"/>
        <v>0.05834360912</v>
      </c>
      <c r="CM70" s="51">
        <f t="shared" si="40"/>
        <v>0.9141976838</v>
      </c>
      <c r="CN70" s="51">
        <f t="shared" si="41"/>
        <v>0.01341173803</v>
      </c>
      <c r="CO70" s="51">
        <f t="shared" si="42"/>
        <v>0.01404696901</v>
      </c>
      <c r="CP70" s="51">
        <f t="shared" si="14"/>
        <v>1</v>
      </c>
      <c r="CQ70" s="51">
        <f t="shared" si="43"/>
        <v>0.03611696681</v>
      </c>
      <c r="CR70" s="51">
        <f t="shared" si="44"/>
        <v>0.005216975262</v>
      </c>
      <c r="CS70" s="51">
        <f t="shared" si="45"/>
        <v>0.9467460873</v>
      </c>
      <c r="CT70" s="51">
        <f t="shared" si="46"/>
        <v>0.01191997058</v>
      </c>
      <c r="CU70" s="51">
        <f t="shared" si="15"/>
        <v>1</v>
      </c>
      <c r="CV70" s="51">
        <f t="shared" si="47"/>
        <v>0.001021597796</v>
      </c>
      <c r="CW70" s="51">
        <f t="shared" si="48"/>
        <v>0.007582511699</v>
      </c>
      <c r="CX70" s="51">
        <f t="shared" si="49"/>
        <v>0.001633791966</v>
      </c>
      <c r="CY70" s="51">
        <f t="shared" si="50"/>
        <v>0.9897620985</v>
      </c>
      <c r="CZ70" s="51">
        <f t="shared" si="16"/>
        <v>1</v>
      </c>
      <c r="DA70" s="61"/>
      <c r="DB70" s="51">
        <f>(AQ70*Baseline!B$7 + AV70*Baseline!B$11 + BA70*Baseline!B$16 + BF70*Baseline!B$18)</f>
        <v>57652.5559</v>
      </c>
      <c r="DC70" s="51">
        <f>(AR70*Baseline!B$7 + AW70*Baseline!B$11 + BB70*Baseline!B$16 + BG70*Baseline!B$18)</f>
        <v>62742.55487</v>
      </c>
      <c r="DD70" s="51">
        <f>(AS70*Baseline!B$7 + AX70*Baseline!B$11 + BC70*Baseline!B$16 + BH70*Baseline!B$18)</f>
        <v>115105.9015</v>
      </c>
      <c r="DE70" s="51">
        <f>(AT70*Baseline!B$7 + AY70*Baseline!B$11 + BD70*Baseline!B$16 + BI70*Baseline!B$18)</f>
        <v>1259832.722</v>
      </c>
      <c r="DF70" s="51">
        <f t="shared" si="17"/>
        <v>1495333.735</v>
      </c>
      <c r="DG70" s="61"/>
      <c r="DH70" s="51">
        <f t="shared" si="51"/>
        <v>0.03855497576</v>
      </c>
      <c r="DI70" s="51">
        <f t="shared" si="52"/>
        <v>0.04195889748</v>
      </c>
      <c r="DJ70" s="51">
        <f t="shared" si="53"/>
        <v>0.07697673021</v>
      </c>
      <c r="DK70" s="51">
        <f t="shared" si="54"/>
        <v>0.8425093965</v>
      </c>
      <c r="DL70" s="51">
        <f t="shared" si="18"/>
        <v>1</v>
      </c>
      <c r="DM70" s="61"/>
      <c r="DN70" s="51">
        <f>DH70 / (Baseline!B$7/Baseline!B$17)</f>
        <v>4.115490074</v>
      </c>
      <c r="DO70" s="51">
        <f>DI70 / (Baseline!B$11/Baseline!B$17)</f>
        <v>1.012907868</v>
      </c>
      <c r="DP70" s="51">
        <f>DJ70 / (Baseline!B$16/Baseline!B$17)</f>
        <v>1.189523111</v>
      </c>
      <c r="DQ70" s="51">
        <f>DK70 / (Baseline!B$18/Baseline!B$17)</f>
        <v>0.9525312513</v>
      </c>
      <c r="DR70" s="79"/>
      <c r="DS70" s="51">
        <f>(AU70*Baseline!B$34)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0.02840581501</v>
      </c>
      <c r="DT70" s="51">
        <f>(AZ70*Baseline!B$34) + (Baseline!D$88*(1-Baseline!D$89)*Baseline!B$35) + (Baseline!D$88*Baseline!D$89*((1-Baseline!D$90)*Baseline!B$40 + Baseline!D$90*Baseline!B$41))</f>
        <v>0.01036457187</v>
      </c>
      <c r="DU70" s="51">
        <f>(BE70*Baseline!B$34) + (Baseline!F$88*(1-Baseline!F$89)*Baseline!B$35) + (Baseline!F$88*Baseline!F$89*((1-Baseline!F$90)*Baseline!B$40 + Baseline!F$90*Baseline!B$41))</f>
        <v>0.01297567836</v>
      </c>
      <c r="DV70" s="51">
        <f>(BJ70*Baseline!B$34) + (Baseline!H$88*(1-Baseline!H$89)*Baseline!B$35) + (Baseline!H$88*Baseline!H$89*((1-Baseline!H$90)*Baseline!B$40 + Baseline!H$90*Baseline!B$41))</f>
        <v>0.009306424998</v>
      </c>
      <c r="DW70" s="51">
        <f>( DS70*Baseline!B$7 + DT70*Baseline!B$11 + DU70*Baseline!B$16 + DV70*Baseline!B$18 ) / Baseline!B$17</f>
        <v>0.009766631594</v>
      </c>
    </row>
    <row r="71">
      <c r="A71" s="4" t="s">
        <v>76</v>
      </c>
      <c r="B71" s="45">
        <f>MIN( MAX( NORMINV( MCrands!B71, (B$5+B$4)/2, (B$5-B$4)/3.29 ), 0 ), 1 )</f>
        <v>0.4020377463</v>
      </c>
      <c r="C71" s="45">
        <f>MAX( NORMINV( MCrands!C71, (C$5+C$4)/2, (C$5-C$4)/3.29 ), 0 )</f>
        <v>2.712412305</v>
      </c>
      <c r="D71" s="41"/>
      <c r="E71" s="43">
        <f>Baseline!B$33 * (C71 * Baseline!B$66*Baseline!B$66/Baseline!B$73 + Baseline!B$52*Baseline!B$52/Baseline!B$74 + Baseline!B$53*Baseline!B$53/Baseline!B$75 + Baseline!B$54*Baseline!B$54/Baseline!B$76)</f>
        <v>0.00001924518846</v>
      </c>
      <c r="F71" s="43">
        <f>Baseline!B$33 * (C71 * Baseline!B$66*Baseline!B$57/Baseline!B$73 + Baseline!B$52*Baseline!B$67/Baseline!B$74 + Baseline!B$53*Baseline!B$55/Baseline!B$75 + Baseline!B$54*Baseline!B$56/Baseline!B$76)</f>
        <v>0.0000001999065819</v>
      </c>
      <c r="G71" s="45">
        <f>Baseline!B$33 * (C71 * Baseline!B$66*Baseline!B$58/Baseline!B$73 + Baseline!B$52*Baseline!B$59/Baseline!B$74 + Baseline!B$53*Baseline!B$68/Baseline!B$75 + Baseline!B$54*Baseline!B$60/Baseline!B$76)</f>
        <v>0.0000001686997057</v>
      </c>
      <c r="H71" s="43">
        <f>Baseline!B$33 * (C71 * Baseline!B$66*Baseline!B$61/Baseline!B$73 + Baseline!B$52*Baseline!B$62/Baseline!B$74 + Baseline!B$53*Baseline!B$63/Baseline!B$75 + Baseline!B$54*Baseline!B$69/Baseline!B$76)</f>
        <v>0.000000003408034275</v>
      </c>
      <c r="I71" s="43">
        <f>Baseline!B$33 * (C71 * Baseline!B$57*Baseline!B$66/Baseline!B$73 + Baseline!B$67*Baseline!B$52/Baseline!B$74 + Baseline!B$55*Baseline!B$53/Baseline!B$75 + Baseline!B$56*Baseline!B$54/Baseline!B$76)</f>
        <v>0.0000001999065819</v>
      </c>
      <c r="J71" s="45">
        <f>Baseline!B$33 * (C71 * Baseline!B$57*Baseline!B$57/Baseline!B$73 + Baseline!B$67*Baseline!B$67/Baseline!B$74 + Baseline!B$55*Baseline!B$55/Baseline!B$75 + Baseline!B$56*Baseline!B$56/Baseline!B$76)</f>
        <v>0.000001763813806</v>
      </c>
      <c r="K71" s="43">
        <f>Baseline!B$33 * (C71 * Baseline!B$57*Baseline!B$58/Baseline!B$73 + Baseline!B$67*Baseline!B$59/Baseline!B$74 + Baseline!B$55*Baseline!B$68/Baseline!B$75 + Baseline!B$56*Baseline!B$60/Baseline!B$76)</f>
        <v>0.00000001374192498</v>
      </c>
      <c r="L71" s="45">
        <f>Baseline!B$33 * (C71 * Baseline!B$57*Baseline!B$61/Baseline!B$73 + Baseline!B$67*Baseline!B$62/Baseline!B$74 + Baseline!B$55*Baseline!B$63/Baseline!B$75 + Baseline!B$56*Baseline!B$69/Baseline!B$76)</f>
        <v>0.00000001439285237</v>
      </c>
      <c r="M71" s="43">
        <f>Baseline!B$33 * (C71 * Baseline!B$58*Baseline!B$66/Baseline!B$73 + Baseline!B$59*Baseline!B$52/Baseline!B$74 + Baseline!B$68*Baseline!B$53/Baseline!B$75 + Baseline!B$60*Baseline!B$54/Baseline!B$76)</f>
        <v>0.0000001686997057</v>
      </c>
      <c r="N71" s="45">
        <f>Baseline!B$33 * (C71 * Baseline!B$58*Baseline!B$57/Baseline!B$73 + Baseline!B$59*Baseline!B$67/Baseline!B$74 + Baseline!B$68*Baseline!B$55/Baseline!B$75 + Baseline!B$60*Baseline!B$56/Baseline!B$76)</f>
        <v>0.00000001374192498</v>
      </c>
      <c r="O71" s="45">
        <f>Baseline!B$33 * (C71 * Baseline!B$58*Baseline!B$58/Baseline!B$73 + Baseline!B$59*Baseline!B$59/Baseline!B$74 + Baseline!B$68*Baseline!B$68/Baseline!B$75 + Baseline!B$60*Baseline!B$60/Baseline!B$76)</f>
        <v>0.000001324390285</v>
      </c>
      <c r="P71" s="43">
        <f>Baseline!B$33 * (C71 * Baseline!B$58*Baseline!B$61/Baseline!B$73 + Baseline!B$59*Baseline!B$62/Baseline!B$74 + Baseline!B$68*Baseline!B$63/Baseline!B$75 + Baseline!B$60*Baseline!B$69/Baseline!B$76)</f>
        <v>0.000000001646943078</v>
      </c>
      <c r="Q71" s="43">
        <f>Baseline!B$33 * (C71 * Baseline!B$61*Baseline!B$66/Baseline!B$73 + Baseline!B$62*Baseline!B$52/Baseline!B$74 + Baseline!B$63*Baseline!B$53/Baseline!B$75 + Baseline!B$69*Baseline!B$54/Baseline!B$76)</f>
        <v>0.000000003408034275</v>
      </c>
      <c r="R71" s="43">
        <f>Baseline!B$33 * (C71 * Baseline!B$61*Baseline!B$57/Baseline!B$73 + Baseline!B$62*Baseline!B$67/Baseline!B$74 + Baseline!B$63*Baseline!B$55/Baseline!B$75 + Baseline!B$69*Baseline!B$56/Baseline!B$76)</f>
        <v>0.00000001439285237</v>
      </c>
      <c r="S71" s="43">
        <f>Baseline!B$33 * (C71 * Baseline!B$61*Baseline!B$58/Baseline!B$73 + Baseline!B$62*Baseline!B$59/Baseline!B$74 + Baseline!B$63*Baseline!B$68/Baseline!B$75 + Baseline!B$69*Baseline!B$60/Baseline!B$76)</f>
        <v>0.000000001646943078</v>
      </c>
      <c r="T71" s="43">
        <f>Baseline!B$33 * (C71 * Baseline!B$61*Baseline!B$61/Baseline!B$73 + Baseline!B$62*Baseline!B$62/Baseline!B$74 + Baseline!B$63*Baseline!B$63/Baseline!B$75 + Baseline!B$69*Baseline!B$69/Baseline!B$76)</f>
        <v>0.00000009854654522</v>
      </c>
      <c r="U71" s="41"/>
      <c r="V71" s="43">
        <f>E71 * ( Baseline!B$87 * Baseline!B$7 )</f>
        <v>0.199745811</v>
      </c>
      <c r="W71" s="43">
        <f>F71 * ( Baseline!D$87 * Baseline!B$11 )</f>
        <v>0.003687595891</v>
      </c>
      <c r="X71" s="43">
        <f>G71 * ( Baseline!F$87 * Baseline!B$16 )</f>
        <v>0.005859745465</v>
      </c>
      <c r="Y71" s="43">
        <f>H71 * ( Baseline!H$87 * Baseline!B$18 )</f>
        <v>0.001198515229</v>
      </c>
      <c r="Z71" s="51">
        <f t="shared" si="1"/>
        <v>0.2104916676</v>
      </c>
      <c r="AA71" s="43">
        <f>I71 * ( Baseline!B$87 * Baseline!B$7 )</f>
        <v>0.002074830413</v>
      </c>
      <c r="AB71" s="45">
        <f>J71 * ( Baseline!D$87 * Baseline!B$11 )</f>
        <v>0.03253636015</v>
      </c>
      <c r="AC71" s="45">
        <f>K71 * ( Baseline!F$87 * Baseline!B$16 )</f>
        <v>0.0004773226024</v>
      </c>
      <c r="AD71" s="45">
        <f>L71 * ( Baseline!F$87 * Baseline!B$16 )</f>
        <v>0.0004999324157</v>
      </c>
      <c r="AE71" s="51">
        <f t="shared" si="2"/>
        <v>0.03558844558</v>
      </c>
      <c r="AF71" s="51">
        <f>M71 * ( Baseline!B$87 * Baseline!B$7 )</f>
        <v>0.001750934246</v>
      </c>
      <c r="AG71" s="51">
        <f>N71 * ( Baseline!D$87 * Baseline!B$11 )</f>
        <v>0.000253491734</v>
      </c>
      <c r="AH71" s="51">
        <f>O71 * ( Baseline!F$87 * Baseline!B$16 )</f>
        <v>0.04600239184</v>
      </c>
      <c r="AI71" s="51">
        <f>P71 * ( Baseline!H$87 * Baseline!B$18 )</f>
        <v>0.0005791861821</v>
      </c>
      <c r="AJ71" s="51">
        <f t="shared" si="3"/>
        <v>0.048586004</v>
      </c>
      <c r="AK71" s="51">
        <f>Q71 * ( Baseline!B$87 * Baseline!B$7 )</f>
        <v>0.00003537198774</v>
      </c>
      <c r="AL71" s="51">
        <f>R71 * ( Baseline!D$87 * Baseline!B$11 )</f>
        <v>0.0002654991285</v>
      </c>
      <c r="AM71" s="51">
        <f>S71 * ( Baseline!F$87 * Baseline!B$16 )</f>
        <v>0.0000572061889</v>
      </c>
      <c r="AN71" s="51">
        <f>T71 * ( Baseline!H$87 * Baseline!B$18 )</f>
        <v>0.03465620521</v>
      </c>
      <c r="AO71" s="51">
        <f t="shared" si="4"/>
        <v>0.03501428251</v>
      </c>
      <c r="AP71" s="61"/>
      <c r="AQ71" s="51">
        <f>V71 * ( (1-Baseline!B$88-Baseline!B$87) + (1-B71)*Baseline!B$88 )</f>
        <v>0.1239994841</v>
      </c>
      <c r="AR71" s="51">
        <f>W71 * ( (1-Baseline!B$88-Baseline!B$87) + (1-B71)*Baseline!B$88 )</f>
        <v>0.002289209399</v>
      </c>
      <c r="AS71" s="51">
        <f>X71 * ( (1-Baseline!B$88-Baseline!B$87) + (1-B71)*Baseline!B$88 )</f>
        <v>0.003637650326</v>
      </c>
      <c r="AT71" s="51">
        <f>Y71 * ( (1-Baseline!B$88-Baseline!B$87) + (1-B71)*Baseline!B$88 )</f>
        <v>0.0007440219611</v>
      </c>
      <c r="AU71" s="51">
        <f t="shared" si="5"/>
        <v>0.1306703658</v>
      </c>
      <c r="AV71" s="51">
        <f>AA71 * ( (1-Baseline!D$88-Baseline!D$87) + (1-B71)*Baseline!D$88 )</f>
        <v>0.001683279808</v>
      </c>
      <c r="AW71" s="51">
        <f>AB71 * ( (1-Baseline!D$88-Baseline!D$87) + (1-B71)*Baseline!D$88 )</f>
        <v>0.02639627687</v>
      </c>
      <c r="AX71" s="51">
        <f>AC71 * ( (1-Baseline!D$88-Baseline!D$87) + (1-B71)*Baseline!D$88 )</f>
        <v>0.0003872449012</v>
      </c>
      <c r="AY71" s="51">
        <f>AD71 * ( (1-Baseline!D$88-Baseline!D$87) + (1-B71)*Baseline!D$88 )</f>
        <v>0.0004055879147</v>
      </c>
      <c r="AZ71" s="51">
        <f t="shared" si="6"/>
        <v>0.0288723895</v>
      </c>
      <c r="BA71" s="51">
        <f>AF71 * ( (1-Baseline!F$88-Baseline!F$87) + (1-Baseline!B$36)*Baseline!F$88 )</f>
        <v>0.001260028313</v>
      </c>
      <c r="BB71" s="51">
        <f>AG71 * ( (1-Baseline!F$88-Baseline!F$87) + (1-Baseline!B$36)*Baseline!F$88 )</f>
        <v>0.0001824207635</v>
      </c>
      <c r="BC71" s="51">
        <f>AH71 * ( (1-Baseline!F$88-Baseline!F$87) + (1-Baseline!B$36)*Baseline!F$88 )</f>
        <v>0.03310479324</v>
      </c>
      <c r="BD71" s="51">
        <f>AI71 * ( (1-Baseline!F$88-Baseline!F$87) + (1-Baseline!B$36)*Baseline!F$88 )</f>
        <v>0.0004168009106</v>
      </c>
      <c r="BE71" s="51">
        <f t="shared" si="7"/>
        <v>0.03496404323</v>
      </c>
      <c r="BF71" s="51">
        <f>AK71 * ( (1-Baseline!H$88-Baseline!H$87) + (1-Baseline!B$36)*Baseline!H$88 )</f>
        <v>0.00002802593333</v>
      </c>
      <c r="BG71" s="51">
        <f>AL71 * ( (1-Baseline!H$88-Baseline!H$87) + (1-Baseline!B$36)*Baseline!H$88 )</f>
        <v>0.0002103602695</v>
      </c>
      <c r="BH71" s="51">
        <f>AM71 * ( (1-Baseline!H$88-Baseline!H$87) + (1-Baseline!B$36)*Baseline!H$88 )</f>
        <v>0.00004532560759</v>
      </c>
      <c r="BI71" s="51">
        <f>AN71 * ( (1-Baseline!H$88-Baseline!H$87) + (1-Baseline!B$36)*Baseline!H$88 )</f>
        <v>0.02745880451</v>
      </c>
      <c r="BJ71" s="51">
        <f t="shared" si="8"/>
        <v>0.02774251632</v>
      </c>
      <c r="BK71" s="61"/>
      <c r="BL71" s="51">
        <f t="shared" si="19"/>
        <v>0.9489487793</v>
      </c>
      <c r="BM71" s="51">
        <f t="shared" si="20"/>
        <v>0.01751896373</v>
      </c>
      <c r="BN71" s="51">
        <f t="shared" si="21"/>
        <v>0.02783837256</v>
      </c>
      <c r="BO71" s="51">
        <f t="shared" si="22"/>
        <v>0.005693884429</v>
      </c>
      <c r="BP71" s="51">
        <f t="shared" si="9"/>
        <v>1</v>
      </c>
      <c r="BQ71" s="51">
        <f t="shared" si="23"/>
        <v>0.05830067539</v>
      </c>
      <c r="BR71" s="51">
        <f t="shared" si="24"/>
        <v>0.9142394285</v>
      </c>
      <c r="BS71" s="51">
        <f t="shared" si="25"/>
        <v>0.01341229139</v>
      </c>
      <c r="BT71" s="51">
        <f t="shared" si="26"/>
        <v>0.01404760471</v>
      </c>
      <c r="BU71" s="51">
        <f t="shared" si="10"/>
        <v>1</v>
      </c>
      <c r="BV71" s="51">
        <f t="shared" si="27"/>
        <v>0.03603783192</v>
      </c>
      <c r="BW71" s="51">
        <f t="shared" si="28"/>
        <v>0.005217381821</v>
      </c>
      <c r="BX71" s="51">
        <f t="shared" si="29"/>
        <v>0.9468239421</v>
      </c>
      <c r="BY71" s="51">
        <f t="shared" si="30"/>
        <v>0.01192084416</v>
      </c>
      <c r="BZ71" s="51">
        <f t="shared" si="11"/>
        <v>1</v>
      </c>
      <c r="CA71" s="51">
        <f t="shared" si="31"/>
        <v>0.001010215981</v>
      </c>
      <c r="CB71" s="51">
        <f t="shared" si="32"/>
        <v>0.007582595143</v>
      </c>
      <c r="CC71" s="51">
        <f t="shared" si="33"/>
        <v>0.001633795834</v>
      </c>
      <c r="CD71" s="51">
        <f t="shared" si="34"/>
        <v>0.989773393</v>
      </c>
      <c r="CE71" s="51">
        <f t="shared" si="12"/>
        <v>1</v>
      </c>
      <c r="CF71" s="61"/>
      <c r="CG71" s="51">
        <f t="shared" si="35"/>
        <v>0.9489487793</v>
      </c>
      <c r="CH71" s="51">
        <f t="shared" si="36"/>
        <v>0.01751896373</v>
      </c>
      <c r="CI71" s="51">
        <f t="shared" si="37"/>
        <v>0.02783837256</v>
      </c>
      <c r="CJ71" s="51">
        <f t="shared" si="38"/>
        <v>0.005693884429</v>
      </c>
      <c r="CK71" s="51">
        <f t="shared" si="13"/>
        <v>1</v>
      </c>
      <c r="CL71" s="51">
        <f t="shared" si="39"/>
        <v>0.05830067539</v>
      </c>
      <c r="CM71" s="51">
        <f t="shared" si="40"/>
        <v>0.9142394285</v>
      </c>
      <c r="CN71" s="51">
        <f t="shared" si="41"/>
        <v>0.01341229139</v>
      </c>
      <c r="CO71" s="51">
        <f t="shared" si="42"/>
        <v>0.01404760471</v>
      </c>
      <c r="CP71" s="51">
        <f t="shared" si="14"/>
        <v>1</v>
      </c>
      <c r="CQ71" s="51">
        <f t="shared" si="43"/>
        <v>0.03603783192</v>
      </c>
      <c r="CR71" s="51">
        <f t="shared" si="44"/>
        <v>0.005217381821</v>
      </c>
      <c r="CS71" s="51">
        <f t="shared" si="45"/>
        <v>0.9468239421</v>
      </c>
      <c r="CT71" s="51">
        <f t="shared" si="46"/>
        <v>0.01192084416</v>
      </c>
      <c r="CU71" s="51">
        <f t="shared" si="15"/>
        <v>1</v>
      </c>
      <c r="CV71" s="51">
        <f t="shared" si="47"/>
        <v>0.001010215981</v>
      </c>
      <c r="CW71" s="51">
        <f t="shared" si="48"/>
        <v>0.007582595143</v>
      </c>
      <c r="CX71" s="51">
        <f t="shared" si="49"/>
        <v>0.001633795834</v>
      </c>
      <c r="CY71" s="51">
        <f t="shared" si="50"/>
        <v>0.989773393</v>
      </c>
      <c r="CZ71" s="51">
        <f t="shared" si="16"/>
        <v>1</v>
      </c>
      <c r="DA71" s="61"/>
      <c r="DB71" s="51">
        <f>(AQ71*Baseline!B$7 + AV71*Baseline!B$11 + BA71*Baseline!B$16 + BF71*Baseline!B$18)</f>
        <v>69254.29884</v>
      </c>
      <c r="DC71" s="51">
        <f>(AR71*Baseline!B$7 + AW71*Baseline!B$11 + BB71*Baseline!B$16 + BG71*Baseline!B$18)</f>
        <v>67962.22032</v>
      </c>
      <c r="DD71" s="51">
        <f>(AS71*Baseline!B$7 + AX71*Baseline!B$11 + BC71*Baseline!B$16 + BH71*Baseline!B$18)</f>
        <v>115577.5718</v>
      </c>
      <c r="DE71" s="51">
        <f>(AT71*Baseline!B$7 + AY71*Baseline!B$11 + BD71*Baseline!B$16 + BI71*Baseline!B$18)</f>
        <v>1259988.083</v>
      </c>
      <c r="DF71" s="51">
        <f t="shared" si="17"/>
        <v>1512782.174</v>
      </c>
      <c r="DG71" s="61"/>
      <c r="DH71" s="51">
        <f t="shared" si="51"/>
        <v>0.04577942551</v>
      </c>
      <c r="DI71" s="51">
        <f t="shared" si="52"/>
        <v>0.04492531806</v>
      </c>
      <c r="DJ71" s="51">
        <f t="shared" si="53"/>
        <v>0.07640067013</v>
      </c>
      <c r="DK71" s="51">
        <f t="shared" si="54"/>
        <v>0.8328945863</v>
      </c>
      <c r="DL71" s="51">
        <f t="shared" si="18"/>
        <v>1</v>
      </c>
      <c r="DM71" s="61"/>
      <c r="DN71" s="51">
        <f>DH71 / (Baseline!B$7/Baseline!B$17)</f>
        <v>4.886652567</v>
      </c>
      <c r="DO71" s="51">
        <f>DI71 / (Baseline!B$11/Baseline!B$17)</f>
        <v>1.08451868</v>
      </c>
      <c r="DP71" s="51">
        <f>DJ71 / (Baseline!B$16/Baseline!B$17)</f>
        <v>1.180621241</v>
      </c>
      <c r="DQ71" s="51">
        <f>DK71 / (Baseline!B$18/Baseline!B$17)</f>
        <v>0.9416608595</v>
      </c>
      <c r="DR71" s="79"/>
      <c r="DS71" s="51">
        <f>(AU71*Baseline!B$34)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0.03213008612</v>
      </c>
      <c r="DT71" s="51">
        <f>(AZ71*Baseline!B$34) + (Baseline!D$88*(1-Baseline!D$89)*Baseline!B$35) + (Baseline!D$88*Baseline!D$89*((1-Baseline!D$90)*Baseline!B$40 + Baseline!D$90*Baseline!B$41))</f>
        <v>0.01074442642</v>
      </c>
      <c r="DU71" s="51">
        <f>(BE71*Baseline!B$34) + (Baseline!F$88*(1-Baseline!F$89)*Baseline!B$35) + (Baseline!F$88*Baseline!F$89*((1-Baseline!F$90)*Baseline!B$40 + Baseline!F$90*Baseline!B$41))</f>
        <v>0.01297524648</v>
      </c>
      <c r="DV71" s="51">
        <f>(BJ71*Baseline!B$34) + (Baseline!H$88*(1-Baseline!H$89)*Baseline!B$35) + (Baseline!H$88*Baseline!H$89*((1-Baseline!H$90)*Baseline!B$40 + Baseline!H$90*Baseline!B$41))</f>
        <v>0.009306377448</v>
      </c>
      <c r="DW71" s="51">
        <f>( DS71*Baseline!B$7 + DT71*Baseline!B$11 + DU71*Baseline!B$16 + DV71*Baseline!B$18 ) / Baseline!B$17</f>
        <v>0.009817186694</v>
      </c>
    </row>
    <row r="72">
      <c r="A72" s="4" t="s">
        <v>77</v>
      </c>
      <c r="B72" s="45">
        <f>MIN( MAX( NORMINV( MCrands!B72, (B$5+B$4)/2, (B$5-B$4)/3.29 ), 0 ), 1 )</f>
        <v>0.5081084696</v>
      </c>
      <c r="C72" s="45">
        <f>MAX( NORMINV( MCrands!C72, (C$5+C$4)/2, (C$5-C$4)/3.29 ), 0 )</f>
        <v>2.19384145</v>
      </c>
      <c r="D72" s="41"/>
      <c r="E72" s="43">
        <f>Baseline!B$33 * (C72 * Baseline!B$66*Baseline!B$66/Baseline!B$73 + Baseline!B$52*Baseline!B$52/Baseline!B$74 + Baseline!B$53*Baseline!B$53/Baseline!B$75 + Baseline!B$54*Baseline!B$54/Baseline!B$76)</f>
        <v>0.00001557369436</v>
      </c>
      <c r="F72" s="43">
        <f>Baseline!B$33 * (C72 * Baseline!B$66*Baseline!B$57/Baseline!B$73 + Baseline!B$52*Baseline!B$67/Baseline!B$74 + Baseline!B$53*Baseline!B$55/Baseline!B$75 + Baseline!B$54*Baseline!B$56/Baseline!B$76)</f>
        <v>0.0000001993268723</v>
      </c>
      <c r="G72" s="45">
        <f>Baseline!B$33 * (C72 * Baseline!B$66*Baseline!B$58/Baseline!B$73 + Baseline!B$52*Baseline!B$59/Baseline!B$74 + Baseline!B$53*Baseline!B$68/Baseline!B$75 + Baseline!B$54*Baseline!B$60/Baseline!B$76)</f>
        <v>0.0000001672745863</v>
      </c>
      <c r="H72" s="43">
        <f>Baseline!B$33 * (C72 * Baseline!B$66*Baseline!B$61/Baseline!B$73 + Baseline!B$52*Baseline!B$62/Baseline!B$74 + Baseline!B$53*Baseline!B$63/Baseline!B$75 + Baseline!B$54*Baseline!B$69/Baseline!B$76)</f>
        <v>0.000000003265522333</v>
      </c>
      <c r="I72" s="43">
        <f>Baseline!B$33 * (C72 * Baseline!B$57*Baseline!B$66/Baseline!B$73 + Baseline!B$67*Baseline!B$52/Baseline!B$74 + Baseline!B$55*Baseline!B$53/Baseline!B$75 + Baseline!B$56*Baseline!B$54/Baseline!B$76)</f>
        <v>0.0000001993268723</v>
      </c>
      <c r="J72" s="45">
        <f>Baseline!B$33 * (C72 * Baseline!B$57*Baseline!B$57/Baseline!B$73 + Baseline!B$67*Baseline!B$67/Baseline!B$74 + Baseline!B$55*Baseline!B$55/Baseline!B$75 + Baseline!B$56*Baseline!B$56/Baseline!B$76)</f>
        <v>0.000001763813715</v>
      </c>
      <c r="K72" s="43">
        <f>Baseline!B$33 * (C72 * Baseline!B$57*Baseline!B$58/Baseline!B$73 + Baseline!B$67*Baseline!B$59/Baseline!B$74 + Baseline!B$55*Baseline!B$68/Baseline!B$75 + Baseline!B$56*Baseline!B$60/Baseline!B$76)</f>
        <v>0.00000001374169996</v>
      </c>
      <c r="L72" s="45">
        <f>Baseline!B$33 * (C72 * Baseline!B$57*Baseline!B$61/Baseline!B$73 + Baseline!B$67*Baseline!B$62/Baseline!B$74 + Baseline!B$55*Baseline!B$63/Baseline!B$75 + Baseline!B$56*Baseline!B$69/Baseline!B$76)</f>
        <v>0.00000001439282987</v>
      </c>
      <c r="M72" s="43">
        <f>Baseline!B$33 * (C72 * Baseline!B$58*Baseline!B$66/Baseline!B$73 + Baseline!B$59*Baseline!B$52/Baseline!B$74 + Baseline!B$68*Baseline!B$53/Baseline!B$75 + Baseline!B$60*Baseline!B$54/Baseline!B$76)</f>
        <v>0.0000001672745863</v>
      </c>
      <c r="N72" s="45">
        <f>Baseline!B$33 * (C72 * Baseline!B$58*Baseline!B$57/Baseline!B$73 + Baseline!B$59*Baseline!B$67/Baseline!B$74 + Baseline!B$68*Baseline!B$55/Baseline!B$75 + Baseline!B$60*Baseline!B$56/Baseline!B$76)</f>
        <v>0.00000001374169996</v>
      </c>
      <c r="O72" s="45">
        <f>Baseline!B$33 * (C72 * Baseline!B$58*Baseline!B$58/Baseline!B$73 + Baseline!B$59*Baseline!B$59/Baseline!B$74 + Baseline!B$68*Baseline!B$68/Baseline!B$75 + Baseline!B$60*Baseline!B$60/Baseline!B$76)</f>
        <v>0.000001324389732</v>
      </c>
      <c r="P72" s="43">
        <f>Baseline!B$33 * (C72 * Baseline!B$58*Baseline!B$61/Baseline!B$73 + Baseline!B$59*Baseline!B$62/Baseline!B$74 + Baseline!B$68*Baseline!B$63/Baseline!B$75 + Baseline!B$60*Baseline!B$69/Baseline!B$76)</f>
        <v>0.000000001646887761</v>
      </c>
      <c r="Q72" s="43">
        <f>Baseline!B$33 * (C72 * Baseline!B$61*Baseline!B$66/Baseline!B$73 + Baseline!B$62*Baseline!B$52/Baseline!B$74 + Baseline!B$63*Baseline!B$53/Baseline!B$75 + Baseline!B$69*Baseline!B$54/Baseline!B$76)</f>
        <v>0.000000003265522333</v>
      </c>
      <c r="R72" s="43">
        <f>Baseline!B$33 * (C72 * Baseline!B$61*Baseline!B$57/Baseline!B$73 + Baseline!B$62*Baseline!B$67/Baseline!B$74 + Baseline!B$63*Baseline!B$55/Baseline!B$75 + Baseline!B$69*Baseline!B$56/Baseline!B$76)</f>
        <v>0.00000001439282987</v>
      </c>
      <c r="S72" s="43">
        <f>Baseline!B$33 * (C72 * Baseline!B$61*Baseline!B$58/Baseline!B$73 + Baseline!B$62*Baseline!B$59/Baseline!B$74 + Baseline!B$63*Baseline!B$68/Baseline!B$75 + Baseline!B$69*Baseline!B$60/Baseline!B$76)</f>
        <v>0.000000001646887761</v>
      </c>
      <c r="T72" s="43">
        <f>Baseline!B$33 * (C72 * Baseline!B$61*Baseline!B$61/Baseline!B$73 + Baseline!B$62*Baseline!B$62/Baseline!B$74 + Baseline!B$63*Baseline!B$63/Baseline!B$75 + Baseline!B$69*Baseline!B$69/Baseline!B$76)</f>
        <v>0.00000009854653969</v>
      </c>
      <c r="U72" s="41"/>
      <c r="V72" s="43">
        <f>E72 * ( Baseline!B$87 * Baseline!B$7 )</f>
        <v>0.1616393738</v>
      </c>
      <c r="W72" s="43">
        <f>F72 * ( Baseline!D$87 * Baseline!B$11 )</f>
        <v>0.003676902222</v>
      </c>
      <c r="X72" s="43">
        <f>G72 * ( Baseline!F$87 * Baseline!B$16 )</f>
        <v>0.00581024427</v>
      </c>
      <c r="Y72" s="43">
        <f>H72 * ( Baseline!H$87 * Baseline!B$18 )</f>
        <v>0.00114839756</v>
      </c>
      <c r="Z72" s="51">
        <f t="shared" si="1"/>
        <v>0.1722749178</v>
      </c>
      <c r="AA72" s="43">
        <f>I72 * ( Baseline!B$87 * Baseline!B$7 )</f>
        <v>0.002068813607</v>
      </c>
      <c r="AB72" s="45">
        <f>J72 * ( Baseline!D$87 * Baseline!B$11 )</f>
        <v>0.03253635846</v>
      </c>
      <c r="AC72" s="45">
        <f>K72 * ( Baseline!F$87 * Baseline!B$16 )</f>
        <v>0.0004773147864</v>
      </c>
      <c r="AD72" s="45">
        <f>L72 * ( Baseline!F$87 * Baseline!B$16 )</f>
        <v>0.0004999316341</v>
      </c>
      <c r="AE72" s="51">
        <f t="shared" si="2"/>
        <v>0.03558241849</v>
      </c>
      <c r="AF72" s="51">
        <f>M72 * ( Baseline!B$87 * Baseline!B$7 )</f>
        <v>0.001736142932</v>
      </c>
      <c r="AG72" s="51">
        <f>N72 * ( Baseline!D$87 * Baseline!B$11 )</f>
        <v>0.0002534875832</v>
      </c>
      <c r="AH72" s="51">
        <f>O72 * ( Baseline!F$87 * Baseline!B$16 )</f>
        <v>0.04600237262</v>
      </c>
      <c r="AI72" s="51">
        <f>P72 * ( Baseline!H$87 * Baseline!B$18 )</f>
        <v>0.0005791667286</v>
      </c>
      <c r="AJ72" s="51">
        <f t="shared" si="3"/>
        <v>0.04857116987</v>
      </c>
      <c r="AK72" s="51">
        <f>Q72 * ( Baseline!B$87 * Baseline!B$7 )</f>
        <v>0.0000338928563</v>
      </c>
      <c r="AL72" s="51">
        <f>R72 * ( Baseline!D$87 * Baseline!B$11 )</f>
        <v>0.0002654987134</v>
      </c>
      <c r="AM72" s="51">
        <f>S72 * ( Baseline!F$87 * Baseline!B$16 )</f>
        <v>0.00005720426747</v>
      </c>
      <c r="AN72" s="51">
        <f>T72 * ( Baseline!H$87 * Baseline!B$18 )</f>
        <v>0.03465620326</v>
      </c>
      <c r="AO72" s="51">
        <f t="shared" si="4"/>
        <v>0.0350127991</v>
      </c>
      <c r="AP72" s="61"/>
      <c r="AQ72" s="51">
        <f>V72 * ( (1-Baseline!B$88-Baseline!B$87) + (1-B72)*Baseline!B$88 )</f>
        <v>0.08508429319</v>
      </c>
      <c r="AR72" s="51">
        <f>W72 * ( (1-Baseline!B$88-Baseline!B$87) + (1-B72)*Baseline!B$88 )</f>
        <v>0.001935460522</v>
      </c>
      <c r="AS72" s="51">
        <f>X72 * ( (1-Baseline!B$88-Baseline!B$87) + (1-B72)*Baseline!B$88 )</f>
        <v>0.003058416494</v>
      </c>
      <c r="AT72" s="51">
        <f>Y72 * ( (1-Baseline!B$88-Baseline!B$87) + (1-B72)*Baseline!B$88 )</f>
        <v>0.0006044974835</v>
      </c>
      <c r="AU72" s="51">
        <f t="shared" si="5"/>
        <v>0.09068266768</v>
      </c>
      <c r="AV72" s="51">
        <f>AA72 * ( (1-Baseline!D$88-Baseline!D$87) + (1-B72)*Baseline!D$88 )</f>
        <v>0.001580089092</v>
      </c>
      <c r="AW72" s="51">
        <f>AB72 * ( (1-Baseline!D$88-Baseline!D$87) + (1-B72)*Baseline!D$88 )</f>
        <v>0.02485015803</v>
      </c>
      <c r="AX72" s="51">
        <f>AC72 * ( (1-Baseline!D$88-Baseline!D$87) + (1-B72)*Baseline!D$88 )</f>
        <v>0.0003645567124</v>
      </c>
      <c r="AY72" s="51">
        <f>AD72 * ( (1-Baseline!D$88-Baseline!D$87) + (1-B72)*Baseline!D$88 )</f>
        <v>0.0003818306873</v>
      </c>
      <c r="AZ72" s="51">
        <f t="shared" si="6"/>
        <v>0.02717663452</v>
      </c>
      <c r="BA72" s="51">
        <f>AF72 * ( (1-Baseline!F$88-Baseline!F$87) + (1-Baseline!B$36)*Baseline!F$88 )</f>
        <v>0.00124938401</v>
      </c>
      <c r="BB72" s="51">
        <f>AG72 * ( (1-Baseline!F$88-Baseline!F$87) + (1-Baseline!B$36)*Baseline!F$88 )</f>
        <v>0.0001824177765</v>
      </c>
      <c r="BC72" s="51">
        <f>AH72 * ( (1-Baseline!F$88-Baseline!F$87) + (1-Baseline!B$36)*Baseline!F$88 )</f>
        <v>0.03310477942</v>
      </c>
      <c r="BD72" s="51">
        <f>AI72 * ( (1-Baseline!F$88-Baseline!F$87) + (1-Baseline!B$36)*Baseline!F$88 )</f>
        <v>0.0004167869112</v>
      </c>
      <c r="BE72" s="51">
        <f t="shared" si="7"/>
        <v>0.03495336811</v>
      </c>
      <c r="BF72" s="51">
        <f>AK72 * ( (1-Baseline!H$88-Baseline!H$87) + (1-Baseline!B$36)*Baseline!H$88 )</f>
        <v>0.0000268539879</v>
      </c>
      <c r="BG72" s="51">
        <f>AL72 * ( (1-Baseline!H$88-Baseline!H$87) + (1-Baseline!B$36)*Baseline!H$88 )</f>
        <v>0.0002103599406</v>
      </c>
      <c r="BH72" s="51">
        <f>AM72 * ( (1-Baseline!H$88-Baseline!H$87) + (1-Baseline!B$36)*Baseline!H$88 )</f>
        <v>0.0000453240852</v>
      </c>
      <c r="BI72" s="51">
        <f>AN72 * ( (1-Baseline!H$88-Baseline!H$87) + (1-Baseline!B$36)*Baseline!H$88 )</f>
        <v>0.02745880297</v>
      </c>
      <c r="BJ72" s="51">
        <f t="shared" si="8"/>
        <v>0.02774134098</v>
      </c>
      <c r="BK72" s="61"/>
      <c r="BL72" s="51">
        <f t="shared" si="19"/>
        <v>0.9382641177</v>
      </c>
      <c r="BM72" s="51">
        <f t="shared" si="20"/>
        <v>0.02134322436</v>
      </c>
      <c r="BN72" s="51">
        <f t="shared" si="21"/>
        <v>0.03372658273</v>
      </c>
      <c r="BO72" s="51">
        <f t="shared" si="22"/>
        <v>0.006666075215</v>
      </c>
      <c r="BP72" s="51">
        <f t="shared" si="9"/>
        <v>1</v>
      </c>
      <c r="BQ72" s="51">
        <f t="shared" si="23"/>
        <v>0.05814145568</v>
      </c>
      <c r="BR72" s="51">
        <f t="shared" si="24"/>
        <v>0.9143942386</v>
      </c>
      <c r="BS72" s="51">
        <f t="shared" si="25"/>
        <v>0.01341434356</v>
      </c>
      <c r="BT72" s="51">
        <f t="shared" si="26"/>
        <v>0.01404996218</v>
      </c>
      <c r="BU72" s="51">
        <f t="shared" si="10"/>
        <v>1</v>
      </c>
      <c r="BV72" s="51">
        <f t="shared" si="27"/>
        <v>0.03574430956</v>
      </c>
      <c r="BW72" s="51">
        <f t="shared" si="28"/>
        <v>0.005218889804</v>
      </c>
      <c r="BX72" s="51">
        <f t="shared" si="29"/>
        <v>0.9471127162</v>
      </c>
      <c r="BY72" s="51">
        <f t="shared" si="30"/>
        <v>0.01192408439</v>
      </c>
      <c r="BZ72" s="51">
        <f t="shared" si="11"/>
        <v>1</v>
      </c>
      <c r="CA72" s="51">
        <f t="shared" si="31"/>
        <v>0.0009680133314</v>
      </c>
      <c r="CB72" s="51">
        <f t="shared" si="32"/>
        <v>0.007582904546</v>
      </c>
      <c r="CC72" s="51">
        <f t="shared" si="33"/>
        <v>0.001633810176</v>
      </c>
      <c r="CD72" s="51">
        <f t="shared" si="34"/>
        <v>0.9898152719</v>
      </c>
      <c r="CE72" s="51">
        <f t="shared" si="12"/>
        <v>1</v>
      </c>
      <c r="CF72" s="61"/>
      <c r="CG72" s="51">
        <f t="shared" si="35"/>
        <v>0.9382641177</v>
      </c>
      <c r="CH72" s="51">
        <f t="shared" si="36"/>
        <v>0.02134322436</v>
      </c>
      <c r="CI72" s="51">
        <f t="shared" si="37"/>
        <v>0.03372658273</v>
      </c>
      <c r="CJ72" s="51">
        <f t="shared" si="38"/>
        <v>0.006666075215</v>
      </c>
      <c r="CK72" s="51">
        <f t="shared" si="13"/>
        <v>1</v>
      </c>
      <c r="CL72" s="51">
        <f t="shared" si="39"/>
        <v>0.05814145568</v>
      </c>
      <c r="CM72" s="51">
        <f t="shared" si="40"/>
        <v>0.9143942386</v>
      </c>
      <c r="CN72" s="51">
        <f t="shared" si="41"/>
        <v>0.01341434356</v>
      </c>
      <c r="CO72" s="51">
        <f t="shared" si="42"/>
        <v>0.01404996218</v>
      </c>
      <c r="CP72" s="51">
        <f t="shared" si="14"/>
        <v>1</v>
      </c>
      <c r="CQ72" s="51">
        <f t="shared" si="43"/>
        <v>0.03574430956</v>
      </c>
      <c r="CR72" s="51">
        <f t="shared" si="44"/>
        <v>0.005218889804</v>
      </c>
      <c r="CS72" s="51">
        <f t="shared" si="45"/>
        <v>0.9471127162</v>
      </c>
      <c r="CT72" s="51">
        <f t="shared" si="46"/>
        <v>0.01192408439</v>
      </c>
      <c r="CU72" s="51">
        <f t="shared" si="15"/>
        <v>1</v>
      </c>
      <c r="CV72" s="51">
        <f t="shared" si="47"/>
        <v>0.0009680133314</v>
      </c>
      <c r="CW72" s="51">
        <f t="shared" si="48"/>
        <v>0.007582904546</v>
      </c>
      <c r="CX72" s="51">
        <f t="shared" si="49"/>
        <v>0.001633810176</v>
      </c>
      <c r="CY72" s="51">
        <f t="shared" si="50"/>
        <v>0.9898152719</v>
      </c>
      <c r="CZ72" s="51">
        <f t="shared" si="16"/>
        <v>1</v>
      </c>
      <c r="DA72" s="61"/>
      <c r="DB72" s="51">
        <f>(AQ72*Baseline!B$7 + AV72*Baseline!B$11 + BA72*Baseline!B$16 + BF72*Baseline!B$18)</f>
        <v>50069.80841</v>
      </c>
      <c r="DC72" s="51">
        <f>(AR72*Baseline!B$7 + AW72*Baseline!B$11 + BB72*Baseline!B$16 + BG72*Baseline!B$18)</f>
        <v>64474.8917</v>
      </c>
      <c r="DD72" s="51">
        <f>(AS72*Baseline!B$7 + AX72*Baseline!B$11 + BC72*Baseline!B$16 + BH72*Baseline!B$18)</f>
        <v>115247.8714</v>
      </c>
      <c r="DE72" s="51">
        <f>(AT72*Baseline!B$7 + AY72*Baseline!B$11 + BD72*Baseline!B$16 + BI72*Baseline!B$18)</f>
        <v>1259869.347</v>
      </c>
      <c r="DF72" s="51">
        <f t="shared" si="17"/>
        <v>1489661.919</v>
      </c>
      <c r="DG72" s="61"/>
      <c r="DH72" s="51">
        <f t="shared" si="51"/>
        <v>0.03361152472</v>
      </c>
      <c r="DI72" s="51">
        <f t="shared" si="52"/>
        <v>0.04328155999</v>
      </c>
      <c r="DJ72" s="51">
        <f t="shared" si="53"/>
        <v>0.07736511882</v>
      </c>
      <c r="DK72" s="51">
        <f t="shared" si="54"/>
        <v>0.8457417965</v>
      </c>
      <c r="DL72" s="51">
        <f t="shared" si="18"/>
        <v>1</v>
      </c>
      <c r="DM72" s="61"/>
      <c r="DN72" s="51">
        <f>DH72 / (Baseline!B$7/Baseline!B$17)</f>
        <v>3.58780919</v>
      </c>
      <c r="DO72" s="51">
        <f>DI72 / (Baseline!B$11/Baseline!B$17)</f>
        <v>1.044837574</v>
      </c>
      <c r="DP72" s="51">
        <f>DJ72 / (Baseline!B$16/Baseline!B$17)</f>
        <v>1.195524888</v>
      </c>
      <c r="DQ72" s="51">
        <f>DK72 / (Baseline!B$18/Baseline!B$17)</f>
        <v>0.9561857648</v>
      </c>
      <c r="DR72" s="79"/>
      <c r="DS72" s="51">
        <f>(AU72*Baseline!B$34)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0.0261319314</v>
      </c>
      <c r="DT72" s="51">
        <f>(AZ72*Baseline!B$34) + (Baseline!D$88*(1-Baseline!D$89)*Baseline!B$35) + (Baseline!D$88*Baseline!D$89*((1-Baseline!D$90)*Baseline!B$40 + Baseline!D$90*Baseline!B$41))</f>
        <v>0.01049006318</v>
      </c>
      <c r="DU72" s="51">
        <f>(BE72*Baseline!B$34) + (Baseline!F$88*(1-Baseline!F$89)*Baseline!B$35) + (Baseline!F$88*Baseline!F$89*((1-Baseline!F$90)*Baseline!B$40 + Baseline!F$90*Baseline!B$41))</f>
        <v>0.01297364522</v>
      </c>
      <c r="DV72" s="51">
        <f>(BJ72*Baseline!B$34) + (Baseline!H$88*(1-Baseline!H$89)*Baseline!B$35) + (Baseline!H$88*Baseline!H$89*((1-Baseline!H$90)*Baseline!B$40 + Baseline!H$90*Baseline!B$41))</f>
        <v>0.009306201147</v>
      </c>
      <c r="DW72" s="51">
        <f>( DS72*Baseline!B$7 + DT72*Baseline!B$11 + DU72*Baseline!B$16 + DV72*Baseline!B$18 ) / Baseline!B$17</f>
        <v>0.009750198077</v>
      </c>
    </row>
    <row r="73">
      <c r="A73" s="4" t="s">
        <v>78</v>
      </c>
      <c r="B73" s="45">
        <f>MIN( MAX( NORMINV( MCrands!B73, (B$5+B$4)/2, (B$5-B$4)/3.29 ), 0 ), 1 )</f>
        <v>0.4488421246</v>
      </c>
      <c r="C73" s="45">
        <f>MAX( NORMINV( MCrands!C73, (C$5+C$4)/2, (C$5-C$4)/3.29 ), 0 )</f>
        <v>2.576014805</v>
      </c>
      <c r="D73" s="41"/>
      <c r="E73" s="43">
        <f>Baseline!B$33 * (C73 * Baseline!B$66*Baseline!B$66/Baseline!B$73 + Baseline!B$52*Baseline!B$52/Baseline!B$74 + Baseline!B$53*Baseline!B$53/Baseline!B$75 + Baseline!B$54*Baseline!B$54/Baseline!B$76)</f>
        <v>0.00001827949088</v>
      </c>
      <c r="F73" s="43">
        <f>Baseline!B$33 * (C73 * Baseline!B$66*Baseline!B$57/Baseline!B$73 + Baseline!B$52*Baseline!B$67/Baseline!B$74 + Baseline!B$53*Baseline!B$55/Baseline!B$75 + Baseline!B$54*Baseline!B$56/Baseline!B$76)</f>
        <v>0.0000001997541033</v>
      </c>
      <c r="G73" s="45">
        <f>Baseline!B$33 * (C73 * Baseline!B$66*Baseline!B$58/Baseline!B$73 + Baseline!B$52*Baseline!B$59/Baseline!B$74 + Baseline!B$53*Baseline!B$68/Baseline!B$75 + Baseline!B$54*Baseline!B$60/Baseline!B$76)</f>
        <v>0.0000001683248626</v>
      </c>
      <c r="H73" s="43">
        <f>Baseline!B$33 * (C73 * Baseline!B$66*Baseline!B$61/Baseline!B$73 + Baseline!B$52*Baseline!B$62/Baseline!B$74 + Baseline!B$53*Baseline!B$63/Baseline!B$75 + Baseline!B$54*Baseline!B$69/Baseline!B$76)</f>
        <v>0.000000003370549961</v>
      </c>
      <c r="I73" s="43">
        <f>Baseline!B$33 * (C73 * Baseline!B$57*Baseline!B$66/Baseline!B$73 + Baseline!B$67*Baseline!B$52/Baseline!B$74 + Baseline!B$55*Baseline!B$53/Baseline!B$75 + Baseline!B$56*Baseline!B$54/Baseline!B$76)</f>
        <v>0.0000001997541033</v>
      </c>
      <c r="J73" s="45">
        <f>Baseline!B$33 * (C73 * Baseline!B$57*Baseline!B$57/Baseline!B$73 + Baseline!B$67*Baseline!B$67/Baseline!B$74 + Baseline!B$55*Baseline!B$55/Baseline!B$75 + Baseline!B$56*Baseline!B$56/Baseline!B$76)</f>
        <v>0.000001763813782</v>
      </c>
      <c r="K73" s="43">
        <f>Baseline!B$33 * (C73 * Baseline!B$57*Baseline!B$58/Baseline!B$73 + Baseline!B$67*Baseline!B$59/Baseline!B$74 + Baseline!B$55*Baseline!B$68/Baseline!B$75 + Baseline!B$56*Baseline!B$60/Baseline!B$76)</f>
        <v>0.00000001374186579</v>
      </c>
      <c r="L73" s="45">
        <f>Baseline!B$33 * (C73 * Baseline!B$57*Baseline!B$61/Baseline!B$73 + Baseline!B$67*Baseline!B$62/Baseline!B$74 + Baseline!B$55*Baseline!B$63/Baseline!B$75 + Baseline!B$56*Baseline!B$69/Baseline!B$76)</f>
        <v>0.00000001439284646</v>
      </c>
      <c r="M73" s="43">
        <f>Baseline!B$33 * (C73 * Baseline!B$58*Baseline!B$66/Baseline!B$73 + Baseline!B$59*Baseline!B$52/Baseline!B$74 + Baseline!B$68*Baseline!B$53/Baseline!B$75 + Baseline!B$60*Baseline!B$54/Baseline!B$76)</f>
        <v>0.0000001683248626</v>
      </c>
      <c r="N73" s="45">
        <f>Baseline!B$33 * (C73 * Baseline!B$58*Baseline!B$57/Baseline!B$73 + Baseline!B$59*Baseline!B$67/Baseline!B$74 + Baseline!B$68*Baseline!B$55/Baseline!B$75 + Baseline!B$60*Baseline!B$56/Baseline!B$76)</f>
        <v>0.00000001374186579</v>
      </c>
      <c r="O73" s="45">
        <f>Baseline!B$33 * (C73 * Baseline!B$58*Baseline!B$58/Baseline!B$73 + Baseline!B$59*Baseline!B$59/Baseline!B$74 + Baseline!B$68*Baseline!B$68/Baseline!B$75 + Baseline!B$60*Baseline!B$60/Baseline!B$76)</f>
        <v>0.00000132439014</v>
      </c>
      <c r="P73" s="43">
        <f>Baseline!B$33 * (C73 * Baseline!B$58*Baseline!B$61/Baseline!B$73 + Baseline!B$59*Baseline!B$62/Baseline!B$74 + Baseline!B$68*Baseline!B$63/Baseline!B$75 + Baseline!B$60*Baseline!B$69/Baseline!B$76)</f>
        <v>0.000000001646928529</v>
      </c>
      <c r="Q73" s="43">
        <f>Baseline!B$33 * (C73 * Baseline!B$61*Baseline!B$66/Baseline!B$73 + Baseline!B$62*Baseline!B$52/Baseline!B$74 + Baseline!B$63*Baseline!B$53/Baseline!B$75 + Baseline!B$69*Baseline!B$54/Baseline!B$76)</f>
        <v>0.000000003370549961</v>
      </c>
      <c r="R73" s="43">
        <f>Baseline!B$33 * (C73 * Baseline!B$61*Baseline!B$57/Baseline!B$73 + Baseline!B$62*Baseline!B$67/Baseline!B$74 + Baseline!B$63*Baseline!B$55/Baseline!B$75 + Baseline!B$69*Baseline!B$56/Baseline!B$76)</f>
        <v>0.00000001439284646</v>
      </c>
      <c r="S73" s="43">
        <f>Baseline!B$33 * (C73 * Baseline!B$61*Baseline!B$58/Baseline!B$73 + Baseline!B$62*Baseline!B$59/Baseline!B$74 + Baseline!B$63*Baseline!B$68/Baseline!B$75 + Baseline!B$69*Baseline!B$60/Baseline!B$76)</f>
        <v>0.000000001646928529</v>
      </c>
      <c r="T73" s="43">
        <f>Baseline!B$33 * (C73 * Baseline!B$61*Baseline!B$61/Baseline!B$73 + Baseline!B$62*Baseline!B$62/Baseline!B$74 + Baseline!B$63*Baseline!B$63/Baseline!B$75 + Baseline!B$69*Baseline!B$69/Baseline!B$76)</f>
        <v>0.00000009854654376</v>
      </c>
      <c r="U73" s="41"/>
      <c r="V73" s="43">
        <f>E73 * ( Baseline!B$87 * Baseline!B$7 )</f>
        <v>0.1897228359</v>
      </c>
      <c r="W73" s="43">
        <f>F73 * ( Baseline!D$87 * Baseline!B$11 )</f>
        <v>0.00368478318</v>
      </c>
      <c r="X73" s="43">
        <f>G73 * ( Baseline!F$87 * Baseline!B$16 )</f>
        <v>0.005846725375</v>
      </c>
      <c r="Y73" s="43">
        <f>H73 * ( Baseline!H$87 * Baseline!B$18 )</f>
        <v>0.00118533299</v>
      </c>
      <c r="Z73" s="51">
        <f t="shared" si="1"/>
        <v>0.2004396774</v>
      </c>
      <c r="AA73" s="43">
        <f>I73 * ( Baseline!B$87 * Baseline!B$7 )</f>
        <v>0.002073247838</v>
      </c>
      <c r="AB73" s="45">
        <f>J73 * ( Baseline!D$87 * Baseline!B$11 )</f>
        <v>0.0325363597</v>
      </c>
      <c r="AC73" s="45">
        <f>K73 * ( Baseline!F$87 * Baseline!B$16 )</f>
        <v>0.0004773205466</v>
      </c>
      <c r="AD73" s="45">
        <f>L73 * ( Baseline!F$87 * Baseline!B$16 )</f>
        <v>0.0004999322101</v>
      </c>
      <c r="AE73" s="51">
        <f t="shared" si="2"/>
        <v>0.0355868603</v>
      </c>
      <c r="AF73" s="51">
        <f>M73 * ( Baseline!B$87 * Baseline!B$7 )</f>
        <v>0.001747043749</v>
      </c>
      <c r="AG73" s="51">
        <f>N73 * ( Baseline!D$87 * Baseline!B$11 )</f>
        <v>0.0002534906423</v>
      </c>
      <c r="AH73" s="51">
        <f>O73 * ( Baseline!F$87 * Baseline!B$16 )</f>
        <v>0.04600238679</v>
      </c>
      <c r="AI73" s="51">
        <f>P73 * ( Baseline!H$87 * Baseline!B$18 )</f>
        <v>0.0005791810653</v>
      </c>
      <c r="AJ73" s="51">
        <f t="shared" si="3"/>
        <v>0.04858210224</v>
      </c>
      <c r="AK73" s="51">
        <f>Q73 * ( Baseline!B$87 * Baseline!B$7 )</f>
        <v>0.00003498293805</v>
      </c>
      <c r="AL73" s="51">
        <f>R73 * ( Baseline!D$87 * Baseline!B$11 )</f>
        <v>0.0002654990193</v>
      </c>
      <c r="AM73" s="51">
        <f>S73 * ( Baseline!F$87 * Baseline!B$16 )</f>
        <v>0.00005720568351</v>
      </c>
      <c r="AN73" s="51">
        <f>T73 * ( Baseline!H$87 * Baseline!B$18 )</f>
        <v>0.03465620469</v>
      </c>
      <c r="AO73" s="51">
        <f t="shared" si="4"/>
        <v>0.03501389234</v>
      </c>
      <c r="AP73" s="61"/>
      <c r="AQ73" s="51">
        <f>V73 * ( (1-Baseline!B$88-Baseline!B$87) + (1-B73)*Baseline!B$88 )</f>
        <v>0.1098742825</v>
      </c>
      <c r="AR73" s="51">
        <f>W73 * ( (1-Baseline!B$88-Baseline!B$87) + (1-B73)*Baseline!B$88 )</f>
        <v>0.002133970359</v>
      </c>
      <c r="AS73" s="51">
        <f>X73 * ( (1-Baseline!B$88-Baseline!B$87) + (1-B73)*Baseline!B$88 )</f>
        <v>0.003386017043</v>
      </c>
      <c r="AT73" s="51">
        <f>Y73 * ( (1-Baseline!B$88-Baseline!B$87) + (1-B73)*Baseline!B$88 )</f>
        <v>0.0006864624981</v>
      </c>
      <c r="AU73" s="51">
        <f t="shared" si="5"/>
        <v>0.1160807324</v>
      </c>
      <c r="AV73" s="51">
        <f>AA73 * ( (1-Baseline!D$88-Baseline!D$87) + (1-B73)*Baseline!D$88 )</f>
        <v>0.001638523278</v>
      </c>
      <c r="AW73" s="51">
        <f>AB73 * ( (1-Baseline!D$88-Baseline!D$87) + (1-B73)*Baseline!D$88 )</f>
        <v>0.02571404236</v>
      </c>
      <c r="AX73" s="51">
        <f>AC73 * ( (1-Baseline!D$88-Baseline!D$87) + (1-B73)*Baseline!D$88 )</f>
        <v>0.0003772346036</v>
      </c>
      <c r="AY73" s="51">
        <f>AD73 * ( (1-Baseline!D$88-Baseline!D$87) + (1-B73)*Baseline!D$88 )</f>
        <v>0.0003951049886</v>
      </c>
      <c r="AZ73" s="51">
        <f t="shared" si="6"/>
        <v>0.02812490523</v>
      </c>
      <c r="BA73" s="51">
        <f>AF73 * ( (1-Baseline!F$88-Baseline!F$87) + (1-Baseline!B$36)*Baseline!F$88 )</f>
        <v>0.001257228587</v>
      </c>
      <c r="BB73" s="51">
        <f>AG73 * ( (1-Baseline!F$88-Baseline!F$87) + (1-Baseline!B$36)*Baseline!F$88 )</f>
        <v>0.0001824199779</v>
      </c>
      <c r="BC73" s="51">
        <f>AH73 * ( (1-Baseline!F$88-Baseline!F$87) + (1-Baseline!B$36)*Baseline!F$88 )</f>
        <v>0.03310478961</v>
      </c>
      <c r="BD73" s="51">
        <f>AI73 * ( (1-Baseline!F$88-Baseline!F$87) + (1-Baseline!B$36)*Baseline!F$88 )</f>
        <v>0.0004167972284</v>
      </c>
      <c r="BE73" s="51">
        <f t="shared" si="7"/>
        <v>0.0349612354</v>
      </c>
      <c r="BF73" s="51">
        <f>AK73 * ( (1-Baseline!H$88-Baseline!H$87) + (1-Baseline!B$36)*Baseline!H$88 )</f>
        <v>0.00002771768147</v>
      </c>
      <c r="BG73" s="51">
        <f>AL73 * ( (1-Baseline!H$88-Baseline!H$87) + (1-Baseline!B$36)*Baseline!H$88 )</f>
        <v>0.000210360183</v>
      </c>
      <c r="BH73" s="51">
        <f>AM73 * ( (1-Baseline!H$88-Baseline!H$87) + (1-Baseline!B$36)*Baseline!H$88 )</f>
        <v>0.00004532520716</v>
      </c>
      <c r="BI73" s="51">
        <f>AN73 * ( (1-Baseline!H$88-Baseline!H$87) + (1-Baseline!B$36)*Baseline!H$88 )</f>
        <v>0.0274588041</v>
      </c>
      <c r="BJ73" s="51">
        <f t="shared" si="8"/>
        <v>0.02774220718</v>
      </c>
      <c r="BK73" s="61"/>
      <c r="BL73" s="51">
        <f t="shared" si="19"/>
        <v>0.9465333327</v>
      </c>
      <c r="BM73" s="51">
        <f t="shared" si="20"/>
        <v>0.01838350185</v>
      </c>
      <c r="BN73" s="51">
        <f t="shared" si="21"/>
        <v>0.02916950102</v>
      </c>
      <c r="BO73" s="51">
        <f t="shared" si="22"/>
        <v>0.005913664427</v>
      </c>
      <c r="BP73" s="51">
        <f t="shared" si="9"/>
        <v>1</v>
      </c>
      <c r="BQ73" s="51">
        <f t="shared" si="23"/>
        <v>0.05825880173</v>
      </c>
      <c r="BR73" s="51">
        <f t="shared" si="24"/>
        <v>0.9142801425</v>
      </c>
      <c r="BS73" s="51">
        <f t="shared" si="25"/>
        <v>0.0134128311</v>
      </c>
      <c r="BT73" s="51">
        <f t="shared" si="26"/>
        <v>0.01404822471</v>
      </c>
      <c r="BU73" s="51">
        <f t="shared" si="10"/>
        <v>1</v>
      </c>
      <c r="BV73" s="51">
        <f t="shared" si="27"/>
        <v>0.03596064535</v>
      </c>
      <c r="BW73" s="51">
        <f t="shared" si="28"/>
        <v>0.00521777837</v>
      </c>
      <c r="BX73" s="51">
        <f t="shared" si="29"/>
        <v>0.94689988</v>
      </c>
      <c r="BY73" s="51">
        <f t="shared" si="30"/>
        <v>0.01192169623</v>
      </c>
      <c r="BZ73" s="51">
        <f t="shared" si="11"/>
        <v>1</v>
      </c>
      <c r="CA73" s="51">
        <f t="shared" si="31"/>
        <v>0.0009991159427</v>
      </c>
      <c r="CB73" s="51">
        <f t="shared" si="32"/>
        <v>0.007582676522</v>
      </c>
      <c r="CC73" s="51">
        <f t="shared" si="33"/>
        <v>0.001633799606</v>
      </c>
      <c r="CD73" s="51">
        <f t="shared" si="34"/>
        <v>0.9897844079</v>
      </c>
      <c r="CE73" s="51">
        <f t="shared" si="12"/>
        <v>1</v>
      </c>
      <c r="CF73" s="61"/>
      <c r="CG73" s="51">
        <f t="shared" si="35"/>
        <v>0.9465333327</v>
      </c>
      <c r="CH73" s="51">
        <f t="shared" si="36"/>
        <v>0.01838350185</v>
      </c>
      <c r="CI73" s="51">
        <f t="shared" si="37"/>
        <v>0.02916950102</v>
      </c>
      <c r="CJ73" s="51">
        <f t="shared" si="38"/>
        <v>0.005913664427</v>
      </c>
      <c r="CK73" s="51">
        <f t="shared" si="13"/>
        <v>1</v>
      </c>
      <c r="CL73" s="51">
        <f t="shared" si="39"/>
        <v>0.05825880173</v>
      </c>
      <c r="CM73" s="51">
        <f t="shared" si="40"/>
        <v>0.9142801425</v>
      </c>
      <c r="CN73" s="51">
        <f t="shared" si="41"/>
        <v>0.0134128311</v>
      </c>
      <c r="CO73" s="51">
        <f t="shared" si="42"/>
        <v>0.01404822471</v>
      </c>
      <c r="CP73" s="51">
        <f t="shared" si="14"/>
        <v>1</v>
      </c>
      <c r="CQ73" s="51">
        <f t="shared" si="43"/>
        <v>0.03596064535</v>
      </c>
      <c r="CR73" s="51">
        <f t="shared" si="44"/>
        <v>0.00521777837</v>
      </c>
      <c r="CS73" s="51">
        <f t="shared" si="45"/>
        <v>0.94689988</v>
      </c>
      <c r="CT73" s="51">
        <f t="shared" si="46"/>
        <v>0.01192169623</v>
      </c>
      <c r="CU73" s="51">
        <f t="shared" si="15"/>
        <v>1</v>
      </c>
      <c r="CV73" s="51">
        <f t="shared" si="47"/>
        <v>0.0009991159427</v>
      </c>
      <c r="CW73" s="51">
        <f t="shared" si="48"/>
        <v>0.007582676522</v>
      </c>
      <c r="CX73" s="51">
        <f t="shared" si="49"/>
        <v>0.001633799606</v>
      </c>
      <c r="CY73" s="51">
        <f t="shared" si="50"/>
        <v>0.9897844079</v>
      </c>
      <c r="CZ73" s="51">
        <f t="shared" si="16"/>
        <v>1</v>
      </c>
      <c r="DA73" s="61"/>
      <c r="DB73" s="51">
        <f>(AQ73*Baseline!B$7 + AV73*Baseline!B$11 + BA73*Baseline!B$16 + BF73*Baseline!B$18)</f>
        <v>62284.09857</v>
      </c>
      <c r="DC73" s="51">
        <f>(AR73*Baseline!B$7 + AW73*Baseline!B$11 + BB73*Baseline!B$16 + BG73*Baseline!B$18)</f>
        <v>66423.83405</v>
      </c>
      <c r="DD73" s="51">
        <f>(AS73*Baseline!B$7 + AX73*Baseline!B$11 + BC73*Baseline!B$16 + BH73*Baseline!B$18)</f>
        <v>115434.0316</v>
      </c>
      <c r="DE73" s="51">
        <f>(AT73*Baseline!B$7 + AY73*Baseline!B$11 + BD73*Baseline!B$16 + BI73*Baseline!B$18)</f>
        <v>1259937.654</v>
      </c>
      <c r="DF73" s="51">
        <f t="shared" si="17"/>
        <v>1504079.619</v>
      </c>
      <c r="DG73" s="61"/>
      <c r="DH73" s="51">
        <f t="shared" si="51"/>
        <v>0.04141010742</v>
      </c>
      <c r="DI73" s="51">
        <f t="shared" si="52"/>
        <v>0.04416244541</v>
      </c>
      <c r="DJ73" s="51">
        <f t="shared" si="53"/>
        <v>0.07674728793</v>
      </c>
      <c r="DK73" s="51">
        <f t="shared" si="54"/>
        <v>0.8376801592</v>
      </c>
      <c r="DL73" s="51">
        <f t="shared" si="18"/>
        <v>1</v>
      </c>
      <c r="DM73" s="61"/>
      <c r="DN73" s="51">
        <f>DH73 / (Baseline!B$7/Baseline!B$17)</f>
        <v>4.420256599</v>
      </c>
      <c r="DO73" s="51">
        <f>DI73 / (Baseline!B$11/Baseline!B$17)</f>
        <v>1.066102569</v>
      </c>
      <c r="DP73" s="51">
        <f>DJ73 / (Baseline!B$16/Baseline!B$17)</f>
        <v>1.185977534</v>
      </c>
      <c r="DQ73" s="51">
        <f>DK73 / (Baseline!B$18/Baseline!B$17)</f>
        <v>0.9470713722</v>
      </c>
      <c r="DR73" s="79"/>
      <c r="DS73" s="51">
        <f>(AU73*Baseline!B$34)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0.02994164112</v>
      </c>
      <c r="DT73" s="51">
        <f>(AZ73*Baseline!B$34) + (Baseline!D$88*(1-Baseline!D$89)*Baseline!B$35) + (Baseline!D$88*Baseline!D$89*((1-Baseline!D$90)*Baseline!B$40 + Baseline!D$90*Baseline!B$41))</f>
        <v>0.01063230378</v>
      </c>
      <c r="DU73" s="51">
        <f>(BE73*Baseline!B$34) + (Baseline!F$88*(1-Baseline!F$89)*Baseline!B$35) + (Baseline!F$88*Baseline!F$89*((1-Baseline!F$90)*Baseline!B$40 + Baseline!F$90*Baseline!B$41))</f>
        <v>0.01297482531</v>
      </c>
      <c r="DV73" s="51">
        <f>(BJ73*Baseline!B$34) + (Baseline!H$88*(1-Baseline!H$89)*Baseline!B$35) + (Baseline!H$88*Baseline!H$89*((1-Baseline!H$90)*Baseline!B$40 + Baseline!H$90*Baseline!B$41))</f>
        <v>0.009306331076</v>
      </c>
      <c r="DW73" s="51">
        <f>( DS73*Baseline!B$7 + DT73*Baseline!B$11 + DU73*Baseline!B$16 + DV73*Baseline!B$18 ) / Baseline!B$17</f>
        <v>0.009791971914</v>
      </c>
    </row>
    <row r="74">
      <c r="A74" s="4" t="s">
        <v>80</v>
      </c>
      <c r="B74" s="45">
        <f>MIN( MAX( NORMINV( MCrands!B74, (B$5+B$4)/2, (B$5-B$4)/3.29 ), 0 ), 1 )</f>
        <v>0.6288515744</v>
      </c>
      <c r="C74" s="45">
        <f>MAX( NORMINV( MCrands!C74, (C$5+C$4)/2, (C$5-C$4)/3.29 ), 0 )</f>
        <v>2.569514718</v>
      </c>
      <c r="D74" s="41"/>
      <c r="E74" s="43">
        <f>Baseline!B$33 * (C74 * Baseline!B$66*Baseline!B$66/Baseline!B$73 + Baseline!B$52*Baseline!B$52/Baseline!B$74 + Baseline!B$53*Baseline!B$53/Baseline!B$75 + Baseline!B$54*Baseline!B$54/Baseline!B$76)</f>
        <v>0.00001823347012</v>
      </c>
      <c r="F74" s="43">
        <f>Baseline!B$33 * (C74 * Baseline!B$66*Baseline!B$57/Baseline!B$73 + Baseline!B$52*Baseline!B$67/Baseline!B$74 + Baseline!B$53*Baseline!B$55/Baseline!B$75 + Baseline!B$54*Baseline!B$56/Baseline!B$76)</f>
        <v>0.0000001997468369</v>
      </c>
      <c r="G74" s="45">
        <f>Baseline!B$33 * (C74 * Baseline!B$66*Baseline!B$58/Baseline!B$73 + Baseline!B$52*Baseline!B$59/Baseline!B$74 + Baseline!B$53*Baseline!B$68/Baseline!B$75 + Baseline!B$54*Baseline!B$60/Baseline!B$76)</f>
        <v>0.0000001683069993</v>
      </c>
      <c r="H74" s="43">
        <f>Baseline!B$33 * (C74 * Baseline!B$66*Baseline!B$61/Baseline!B$73 + Baseline!B$52*Baseline!B$62/Baseline!B$74 + Baseline!B$53*Baseline!B$63/Baseline!B$75 + Baseline!B$54*Baseline!B$69/Baseline!B$76)</f>
        <v>0.000000003368763629</v>
      </c>
      <c r="I74" s="43">
        <f>Baseline!B$33 * (C74 * Baseline!B$57*Baseline!B$66/Baseline!B$73 + Baseline!B$67*Baseline!B$52/Baseline!B$74 + Baseline!B$55*Baseline!B$53/Baseline!B$75 + Baseline!B$56*Baseline!B$54/Baseline!B$76)</f>
        <v>0.0000001997468369</v>
      </c>
      <c r="J74" s="45">
        <f>Baseline!B$33 * (C74 * Baseline!B$57*Baseline!B$57/Baseline!B$73 + Baseline!B$67*Baseline!B$67/Baseline!B$74 + Baseline!B$55*Baseline!B$55/Baseline!B$75 + Baseline!B$56*Baseline!B$56/Baseline!B$76)</f>
        <v>0.000001763813781</v>
      </c>
      <c r="K74" s="43">
        <f>Baseline!B$33 * (C74 * Baseline!B$57*Baseline!B$58/Baseline!B$73 + Baseline!B$67*Baseline!B$59/Baseline!B$74 + Baseline!B$55*Baseline!B$68/Baseline!B$75 + Baseline!B$56*Baseline!B$60/Baseline!B$76)</f>
        <v>0.00000001374186297</v>
      </c>
      <c r="L74" s="45">
        <f>Baseline!B$33 * (C74 * Baseline!B$57*Baseline!B$61/Baseline!B$73 + Baseline!B$67*Baseline!B$62/Baseline!B$74 + Baseline!B$55*Baseline!B$63/Baseline!B$75 + Baseline!B$56*Baseline!B$69/Baseline!B$76)</f>
        <v>0.00000001439284617</v>
      </c>
      <c r="M74" s="43">
        <f>Baseline!B$33 * (C74 * Baseline!B$58*Baseline!B$66/Baseline!B$73 + Baseline!B$59*Baseline!B$52/Baseline!B$74 + Baseline!B$68*Baseline!B$53/Baseline!B$75 + Baseline!B$60*Baseline!B$54/Baseline!B$76)</f>
        <v>0.0000001683069993</v>
      </c>
      <c r="N74" s="45">
        <f>Baseline!B$33 * (C74 * Baseline!B$58*Baseline!B$57/Baseline!B$73 + Baseline!B$59*Baseline!B$67/Baseline!B$74 + Baseline!B$68*Baseline!B$55/Baseline!B$75 + Baseline!B$60*Baseline!B$56/Baseline!B$76)</f>
        <v>0.00000001374186297</v>
      </c>
      <c r="O74" s="45">
        <f>Baseline!B$33 * (C74 * Baseline!B$58*Baseline!B$58/Baseline!B$73 + Baseline!B$59*Baseline!B$59/Baseline!B$74 + Baseline!B$68*Baseline!B$68/Baseline!B$75 + Baseline!B$60*Baseline!B$60/Baseline!B$76)</f>
        <v>0.000001324390133</v>
      </c>
      <c r="P74" s="43">
        <f>Baseline!B$33 * (C74 * Baseline!B$58*Baseline!B$61/Baseline!B$73 + Baseline!B$59*Baseline!B$62/Baseline!B$74 + Baseline!B$68*Baseline!B$63/Baseline!B$75 + Baseline!B$60*Baseline!B$69/Baseline!B$76)</f>
        <v>0.000000001646927835</v>
      </c>
      <c r="Q74" s="43">
        <f>Baseline!B$33 * (C74 * Baseline!B$61*Baseline!B$66/Baseline!B$73 + Baseline!B$62*Baseline!B$52/Baseline!B$74 + Baseline!B$63*Baseline!B$53/Baseline!B$75 + Baseline!B$69*Baseline!B$54/Baseline!B$76)</f>
        <v>0.000000003368763629</v>
      </c>
      <c r="R74" s="43">
        <f>Baseline!B$33 * (C74 * Baseline!B$61*Baseline!B$57/Baseline!B$73 + Baseline!B$62*Baseline!B$67/Baseline!B$74 + Baseline!B$63*Baseline!B$55/Baseline!B$75 + Baseline!B$69*Baseline!B$56/Baseline!B$76)</f>
        <v>0.00000001439284617</v>
      </c>
      <c r="S74" s="43">
        <f>Baseline!B$33 * (C74 * Baseline!B$61*Baseline!B$58/Baseline!B$73 + Baseline!B$62*Baseline!B$59/Baseline!B$74 + Baseline!B$63*Baseline!B$68/Baseline!B$75 + Baseline!B$69*Baseline!B$60/Baseline!B$76)</f>
        <v>0.000000001646927835</v>
      </c>
      <c r="T74" s="43">
        <f>Baseline!B$33 * (C74 * Baseline!B$61*Baseline!B$61/Baseline!B$73 + Baseline!B$62*Baseline!B$62/Baseline!B$74 + Baseline!B$63*Baseline!B$63/Baseline!B$75 + Baseline!B$69*Baseline!B$69/Baseline!B$76)</f>
        <v>0.00000009854654369</v>
      </c>
      <c r="U74" s="41"/>
      <c r="V74" s="43">
        <f>E74 * ( Baseline!B$87 * Baseline!B$7 )</f>
        <v>0.1892451863</v>
      </c>
      <c r="W74" s="43">
        <f>F74 * ( Baseline!D$87 * Baseline!B$11 )</f>
        <v>0.003684649139</v>
      </c>
      <c r="X74" s="43">
        <f>G74 * ( Baseline!F$87 * Baseline!B$16 )</f>
        <v>0.005846104896</v>
      </c>
      <c r="Y74" s="43">
        <f>H74 * ( Baseline!H$87 * Baseline!B$18 )</f>
        <v>0.001184704784</v>
      </c>
      <c r="Z74" s="51">
        <f t="shared" si="1"/>
        <v>0.1999606451</v>
      </c>
      <c r="AA74" s="43">
        <f>I74 * ( Baseline!B$87 * Baseline!B$7 )</f>
        <v>0.00207317242</v>
      </c>
      <c r="AB74" s="45">
        <f>J74 * ( Baseline!D$87 * Baseline!B$11 )</f>
        <v>0.03253635968</v>
      </c>
      <c r="AC74" s="45">
        <f>K74 * ( Baseline!F$87 * Baseline!B$16 )</f>
        <v>0.0004773204486</v>
      </c>
      <c r="AD74" s="45">
        <f>L74 * ( Baseline!F$87 * Baseline!B$16 )</f>
        <v>0.0004999322003</v>
      </c>
      <c r="AE74" s="51">
        <f t="shared" si="2"/>
        <v>0.03558678475</v>
      </c>
      <c r="AF74" s="51">
        <f>M74 * ( Baseline!B$87 * Baseline!B$7 )</f>
        <v>0.001746858346</v>
      </c>
      <c r="AG74" s="51">
        <f>N74 * ( Baseline!D$87 * Baseline!B$11 )</f>
        <v>0.0002534905902</v>
      </c>
      <c r="AH74" s="51">
        <f>O74 * ( Baseline!F$87 * Baseline!B$16 )</f>
        <v>0.04600238654</v>
      </c>
      <c r="AI74" s="51">
        <f>P74 * ( Baseline!H$87 * Baseline!B$18 )</f>
        <v>0.0005791808215</v>
      </c>
      <c r="AJ74" s="51">
        <f t="shared" si="3"/>
        <v>0.0485819163</v>
      </c>
      <c r="AK74" s="51">
        <f>Q74 * ( Baseline!B$87 * Baseline!B$7 )</f>
        <v>0.0000349643977</v>
      </c>
      <c r="AL74" s="51">
        <f>R74 * ( Baseline!D$87 * Baseline!B$11 )</f>
        <v>0.0002654990141</v>
      </c>
      <c r="AM74" s="51">
        <f>S74 * ( Baseline!F$87 * Baseline!B$16 )</f>
        <v>0.00005720565943</v>
      </c>
      <c r="AN74" s="51">
        <f>T74 * ( Baseline!H$87 * Baseline!B$18 )</f>
        <v>0.03465620467</v>
      </c>
      <c r="AO74" s="51">
        <f t="shared" si="4"/>
        <v>0.03501387374</v>
      </c>
      <c r="AP74" s="61"/>
      <c r="AQ74" s="51">
        <f>V74 * ( (1-Baseline!B$88-Baseline!B$87) + (1-B74)*Baseline!B$88 )</f>
        <v>0.07927899064</v>
      </c>
      <c r="AR74" s="51">
        <f>W74 * ( (1-Baseline!B$88-Baseline!B$87) + (1-B74)*Baseline!B$88 )</f>
        <v>0.001543580951</v>
      </c>
      <c r="AS74" s="51">
        <f>X74 * ( (1-Baseline!B$88-Baseline!B$87) + (1-B74)*Baseline!B$88 )</f>
        <v>0.002449062533</v>
      </c>
      <c r="AT74" s="51">
        <f>Y74 * ( (1-Baseline!B$88-Baseline!B$87) + (1-B74)*Baseline!B$88 )</f>
        <v>0.0004962990147</v>
      </c>
      <c r="AU74" s="51">
        <f t="shared" si="5"/>
        <v>0.08376793314</v>
      </c>
      <c r="AV74" s="51">
        <f>AA74 * ( (1-Baseline!D$88-Baseline!D$87) + (1-B74)*Baseline!D$88 )</f>
        <v>0.001471274272</v>
      </c>
      <c r="AW74" s="51">
        <f>AB74 * ( (1-Baseline!D$88-Baseline!D$87) + (1-B74)*Baseline!D$88 )</f>
        <v>0.02309017256</v>
      </c>
      <c r="AX74" s="51">
        <f>AC74 * ( (1-Baseline!D$88-Baseline!D$87) + (1-B74)*Baseline!D$88 )</f>
        <v>0.0003387413845</v>
      </c>
      <c r="AY74" s="51">
        <f>AD74 * ( (1-Baseline!D$88-Baseline!D$87) + (1-B74)*Baseline!D$88 )</f>
        <v>0.0003547883317</v>
      </c>
      <c r="AZ74" s="51">
        <f t="shared" si="6"/>
        <v>0.02525497655</v>
      </c>
      <c r="BA74" s="51">
        <f>AF74 * ( (1-Baseline!F$88-Baseline!F$87) + (1-Baseline!B$36)*Baseline!F$88 )</f>
        <v>0.001257095165</v>
      </c>
      <c r="BB74" s="51">
        <f>AG74 * ( (1-Baseline!F$88-Baseline!F$87) + (1-Baseline!B$36)*Baseline!F$88 )</f>
        <v>0.0001824199404</v>
      </c>
      <c r="BC74" s="51">
        <f>AH74 * ( (1-Baseline!F$88-Baseline!F$87) + (1-Baseline!B$36)*Baseline!F$88 )</f>
        <v>0.03310478943</v>
      </c>
      <c r="BD74" s="51">
        <f>AI74 * ( (1-Baseline!F$88-Baseline!F$87) + (1-Baseline!B$36)*Baseline!F$88 )</f>
        <v>0.0004167970529</v>
      </c>
      <c r="BE74" s="51">
        <f t="shared" si="7"/>
        <v>0.03496110159</v>
      </c>
      <c r="BF74" s="51">
        <f>AK74 * ( (1-Baseline!H$88-Baseline!H$87) + (1-Baseline!B$36)*Baseline!H$88 )</f>
        <v>0.00002770299159</v>
      </c>
      <c r="BG74" s="51">
        <f>AL74 * ( (1-Baseline!H$88-Baseline!H$87) + (1-Baseline!B$36)*Baseline!H$88 )</f>
        <v>0.0002103601789</v>
      </c>
      <c r="BH74" s="51">
        <f>AM74 * ( (1-Baseline!H$88-Baseline!H$87) + (1-Baseline!B$36)*Baseline!H$88 )</f>
        <v>0.00004532518808</v>
      </c>
      <c r="BI74" s="51">
        <f>AN74 * ( (1-Baseline!H$88-Baseline!H$87) + (1-Baseline!B$36)*Baseline!H$88 )</f>
        <v>0.02745880408</v>
      </c>
      <c r="BJ74" s="51">
        <f t="shared" si="8"/>
        <v>0.02774219244</v>
      </c>
      <c r="BK74" s="61"/>
      <c r="BL74" s="51">
        <f t="shared" si="19"/>
        <v>0.9464121612</v>
      </c>
      <c r="BM74" s="51">
        <f t="shared" si="20"/>
        <v>0.01842687163</v>
      </c>
      <c r="BN74" s="51">
        <f t="shared" si="21"/>
        <v>0.02923627743</v>
      </c>
      <c r="BO74" s="51">
        <f t="shared" si="22"/>
        <v>0.005924689749</v>
      </c>
      <c r="BP74" s="51">
        <f t="shared" si="9"/>
        <v>1</v>
      </c>
      <c r="BQ74" s="51">
        <f t="shared" si="23"/>
        <v>0.05825680613</v>
      </c>
      <c r="BR74" s="51">
        <f t="shared" si="24"/>
        <v>0.9142820828</v>
      </c>
      <c r="BS74" s="51">
        <f t="shared" si="25"/>
        <v>0.01341285682</v>
      </c>
      <c r="BT74" s="51">
        <f t="shared" si="26"/>
        <v>0.01404825426</v>
      </c>
      <c r="BU74" s="51">
        <f t="shared" si="10"/>
        <v>1</v>
      </c>
      <c r="BV74" s="51">
        <f t="shared" si="27"/>
        <v>0.03595696668</v>
      </c>
      <c r="BW74" s="51">
        <f t="shared" si="28"/>
        <v>0.00521779727</v>
      </c>
      <c r="BX74" s="51">
        <f t="shared" si="29"/>
        <v>0.9469034992</v>
      </c>
      <c r="BY74" s="51">
        <f t="shared" si="30"/>
        <v>0.01192173684</v>
      </c>
      <c r="BZ74" s="51">
        <f t="shared" si="11"/>
        <v>1</v>
      </c>
      <c r="CA74" s="51">
        <f t="shared" si="31"/>
        <v>0.000998586959</v>
      </c>
      <c r="CB74" s="51">
        <f t="shared" si="32"/>
        <v>0.0075826804</v>
      </c>
      <c r="CC74" s="51">
        <f t="shared" si="33"/>
        <v>0.001633799786</v>
      </c>
      <c r="CD74" s="51">
        <f t="shared" si="34"/>
        <v>0.9897849329</v>
      </c>
      <c r="CE74" s="51">
        <f t="shared" si="12"/>
        <v>1</v>
      </c>
      <c r="CF74" s="61"/>
      <c r="CG74" s="51">
        <f t="shared" si="35"/>
        <v>0.9464121612</v>
      </c>
      <c r="CH74" s="51">
        <f t="shared" si="36"/>
        <v>0.01842687163</v>
      </c>
      <c r="CI74" s="51">
        <f t="shared" si="37"/>
        <v>0.02923627743</v>
      </c>
      <c r="CJ74" s="51">
        <f t="shared" si="38"/>
        <v>0.005924689749</v>
      </c>
      <c r="CK74" s="51">
        <f t="shared" si="13"/>
        <v>1</v>
      </c>
      <c r="CL74" s="51">
        <f t="shared" si="39"/>
        <v>0.05825680613</v>
      </c>
      <c r="CM74" s="51">
        <f t="shared" si="40"/>
        <v>0.9142820828</v>
      </c>
      <c r="CN74" s="51">
        <f t="shared" si="41"/>
        <v>0.01341285682</v>
      </c>
      <c r="CO74" s="51">
        <f t="shared" si="42"/>
        <v>0.01404825426</v>
      </c>
      <c r="CP74" s="51">
        <f t="shared" si="14"/>
        <v>1</v>
      </c>
      <c r="CQ74" s="51">
        <f t="shared" si="43"/>
        <v>0.03595696668</v>
      </c>
      <c r="CR74" s="51">
        <f t="shared" si="44"/>
        <v>0.00521779727</v>
      </c>
      <c r="CS74" s="51">
        <f t="shared" si="45"/>
        <v>0.9469034992</v>
      </c>
      <c r="CT74" s="51">
        <f t="shared" si="46"/>
        <v>0.01192173684</v>
      </c>
      <c r="CU74" s="51">
        <f t="shared" si="15"/>
        <v>1</v>
      </c>
      <c r="CV74" s="51">
        <f t="shared" si="47"/>
        <v>0.000998586959</v>
      </c>
      <c r="CW74" s="51">
        <f t="shared" si="48"/>
        <v>0.0075826804</v>
      </c>
      <c r="CX74" s="51">
        <f t="shared" si="49"/>
        <v>0.001633799786</v>
      </c>
      <c r="CY74" s="51">
        <f t="shared" si="50"/>
        <v>0.9897849329</v>
      </c>
      <c r="CZ74" s="51">
        <f t="shared" si="16"/>
        <v>1</v>
      </c>
      <c r="DA74" s="61"/>
      <c r="DB74" s="51">
        <f>(AQ74*Baseline!B$7 + AV74*Baseline!B$11 + BA74*Baseline!B$16 + BF74*Baseline!B$18)</f>
        <v>47085.58783</v>
      </c>
      <c r="DC74" s="51">
        <f>(AR74*Baseline!B$7 + AW74*Baseline!B$11 + BB74*Baseline!B$16 + BG74*Baseline!B$18)</f>
        <v>60510.46439</v>
      </c>
      <c r="DD74" s="51">
        <f>(AS74*Baseline!B$7 + AX74*Baseline!B$11 + BC74*Baseline!B$16 + BH74*Baseline!B$18)</f>
        <v>114897.0564</v>
      </c>
      <c r="DE74" s="51">
        <f>(AT74*Baseline!B$7 + AY74*Baseline!B$11 + BD74*Baseline!B$16 + BI74*Baseline!B$18)</f>
        <v>1259758.962</v>
      </c>
      <c r="DF74" s="51">
        <f t="shared" si="17"/>
        <v>1482252.071</v>
      </c>
      <c r="DG74" s="61"/>
      <c r="DH74" s="51">
        <f t="shared" si="51"/>
        <v>0.03176624863</v>
      </c>
      <c r="DI74" s="51">
        <f t="shared" si="52"/>
        <v>0.04082332929</v>
      </c>
      <c r="DJ74" s="51">
        <f t="shared" si="53"/>
        <v>0.07751519369</v>
      </c>
      <c r="DK74" s="51">
        <f t="shared" si="54"/>
        <v>0.8498952284</v>
      </c>
      <c r="DL74" s="51">
        <f t="shared" si="18"/>
        <v>1</v>
      </c>
      <c r="DM74" s="61"/>
      <c r="DN74" s="51">
        <f>DH74 / (Baseline!B$7/Baseline!B$17)</f>
        <v>3.390838105</v>
      </c>
      <c r="DO74" s="51">
        <f>DI74 / (Baseline!B$11/Baseline!B$17)</f>
        <v>0.9854947081</v>
      </c>
      <c r="DP74" s="51">
        <f>DJ74 / (Baseline!B$16/Baseline!B$17)</f>
        <v>1.197843999</v>
      </c>
      <c r="DQ74" s="51">
        <f>DK74 / (Baseline!B$18/Baseline!B$17)</f>
        <v>0.9608815863</v>
      </c>
      <c r="DR74" s="79"/>
      <c r="DS74" s="51">
        <f>(AU74*Baseline!B$34)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0.02509472122</v>
      </c>
      <c r="DT74" s="51">
        <f>(AZ74*Baseline!B$34) + (Baseline!D$88*(1-Baseline!D$89)*Baseline!B$35) + (Baseline!D$88*Baseline!D$89*((1-Baseline!D$90)*Baseline!B$40 + Baseline!D$90*Baseline!B$41))</f>
        <v>0.01020181448</v>
      </c>
      <c r="DU74" s="51">
        <f>(BE74*Baseline!B$34) + (Baseline!F$88*(1-Baseline!F$89)*Baseline!B$35) + (Baseline!F$88*Baseline!F$89*((1-Baseline!F$90)*Baseline!B$40 + Baseline!F$90*Baseline!B$41))</f>
        <v>0.01297480524</v>
      </c>
      <c r="DV74" s="51">
        <f>(BJ74*Baseline!B$34) + (Baseline!H$88*(1-Baseline!H$89)*Baseline!B$35) + (Baseline!H$88*Baseline!H$89*((1-Baseline!H$90)*Baseline!B$40 + Baseline!H$90*Baseline!B$41))</f>
        <v>0.009306328866</v>
      </c>
      <c r="DW74" s="51">
        <f>( DS74*Baseline!B$7 + DT74*Baseline!B$11 + DU74*Baseline!B$16 + DV74*Baseline!B$18 ) / Baseline!B$17</f>
        <v>0.009728728787</v>
      </c>
    </row>
    <row r="75">
      <c r="A75" s="4" t="s">
        <v>81</v>
      </c>
      <c r="B75" s="45">
        <f>MIN( MAX( NORMINV( MCrands!B75, (B$5+B$4)/2, (B$5-B$4)/3.29 ), 0 ), 1 )</f>
        <v>0.4668376752</v>
      </c>
      <c r="C75" s="45">
        <f>MAX( NORMINV( MCrands!C75, (C$5+C$4)/2, (C$5-C$4)/3.29 ), 0 )</f>
        <v>2.327180427</v>
      </c>
      <c r="D75" s="41"/>
      <c r="E75" s="43">
        <f>Baseline!B$33 * (C75 * Baseline!B$66*Baseline!B$66/Baseline!B$73 + Baseline!B$52*Baseline!B$52/Baseline!B$74 + Baseline!B$53*Baseline!B$53/Baseline!B$75 + Baseline!B$54*Baseline!B$54/Baseline!B$76)</f>
        <v>0.00001651773752</v>
      </c>
      <c r="F75" s="43">
        <f>Baseline!B$33 * (C75 * Baseline!B$66*Baseline!B$57/Baseline!B$73 + Baseline!B$52*Baseline!B$67/Baseline!B$74 + Baseline!B$53*Baseline!B$55/Baseline!B$75 + Baseline!B$54*Baseline!B$56/Baseline!B$76)</f>
        <v>0.0000001994759317</v>
      </c>
      <c r="G75" s="45">
        <f>Baseline!B$33 * (C75 * Baseline!B$66*Baseline!B$58/Baseline!B$73 + Baseline!B$52*Baseline!B$59/Baseline!B$74 + Baseline!B$53*Baseline!B$68/Baseline!B$75 + Baseline!B$54*Baseline!B$60/Baseline!B$76)</f>
        <v>0.0000001676410241</v>
      </c>
      <c r="H75" s="43">
        <f>Baseline!B$33 * (C75 * Baseline!B$66*Baseline!B$61/Baseline!B$73 + Baseline!B$52*Baseline!B$62/Baseline!B$74 + Baseline!B$53*Baseline!B$63/Baseline!B$75 + Baseline!B$54*Baseline!B$69/Baseline!B$76)</f>
        <v>0.000000003302166114</v>
      </c>
      <c r="I75" s="43">
        <f>Baseline!B$33 * (C75 * Baseline!B$57*Baseline!B$66/Baseline!B$73 + Baseline!B$67*Baseline!B$52/Baseline!B$74 + Baseline!B$55*Baseline!B$53/Baseline!B$75 + Baseline!B$56*Baseline!B$54/Baseline!B$76)</f>
        <v>0.0000001994759317</v>
      </c>
      <c r="J75" s="45">
        <f>Baseline!B$33 * (C75 * Baseline!B$57*Baseline!B$57/Baseline!B$73 + Baseline!B$67*Baseline!B$67/Baseline!B$74 + Baseline!B$55*Baseline!B$55/Baseline!B$75 + Baseline!B$56*Baseline!B$56/Baseline!B$76)</f>
        <v>0.000001763813738</v>
      </c>
      <c r="K75" s="43">
        <f>Baseline!B$33 * (C75 * Baseline!B$57*Baseline!B$58/Baseline!B$73 + Baseline!B$67*Baseline!B$59/Baseline!B$74 + Baseline!B$55*Baseline!B$68/Baseline!B$75 + Baseline!B$56*Baseline!B$60/Baseline!B$76)</f>
        <v>0.00000001374175782</v>
      </c>
      <c r="L75" s="45">
        <f>Baseline!B$33 * (C75 * Baseline!B$57*Baseline!B$61/Baseline!B$73 + Baseline!B$67*Baseline!B$62/Baseline!B$74 + Baseline!B$55*Baseline!B$63/Baseline!B$75 + Baseline!B$56*Baseline!B$69/Baseline!B$76)</f>
        <v>0.00000001439283566</v>
      </c>
      <c r="M75" s="43">
        <f>Baseline!B$33 * (C75 * Baseline!B$58*Baseline!B$66/Baseline!B$73 + Baseline!B$59*Baseline!B$52/Baseline!B$74 + Baseline!B$68*Baseline!B$53/Baseline!B$75 + Baseline!B$60*Baseline!B$54/Baseline!B$76)</f>
        <v>0.0000001676410241</v>
      </c>
      <c r="N75" s="45">
        <f>Baseline!B$33 * (C75 * Baseline!B$58*Baseline!B$57/Baseline!B$73 + Baseline!B$59*Baseline!B$67/Baseline!B$74 + Baseline!B$68*Baseline!B$55/Baseline!B$75 + Baseline!B$60*Baseline!B$56/Baseline!B$76)</f>
        <v>0.00000001374175782</v>
      </c>
      <c r="O75" s="45">
        <f>Baseline!B$33 * (C75 * Baseline!B$58*Baseline!B$58/Baseline!B$73 + Baseline!B$59*Baseline!B$59/Baseline!B$74 + Baseline!B$68*Baseline!B$68/Baseline!B$75 + Baseline!B$60*Baseline!B$60/Baseline!B$76)</f>
        <v>0.000001324389874</v>
      </c>
      <c r="P75" s="43">
        <f>Baseline!B$33 * (C75 * Baseline!B$58*Baseline!B$61/Baseline!B$73 + Baseline!B$59*Baseline!B$62/Baseline!B$74 + Baseline!B$68*Baseline!B$63/Baseline!B$75 + Baseline!B$60*Baseline!B$69/Baseline!B$76)</f>
        <v>0.000000001646901985</v>
      </c>
      <c r="Q75" s="43">
        <f>Baseline!B$33 * (C75 * Baseline!B$61*Baseline!B$66/Baseline!B$73 + Baseline!B$62*Baseline!B$52/Baseline!B$74 + Baseline!B$63*Baseline!B$53/Baseline!B$75 + Baseline!B$69*Baseline!B$54/Baseline!B$76)</f>
        <v>0.000000003302166114</v>
      </c>
      <c r="R75" s="43">
        <f>Baseline!B$33 * (C75 * Baseline!B$61*Baseline!B$57/Baseline!B$73 + Baseline!B$62*Baseline!B$67/Baseline!B$74 + Baseline!B$63*Baseline!B$55/Baseline!B$75 + Baseline!B$69*Baseline!B$56/Baseline!B$76)</f>
        <v>0.00000001439283566</v>
      </c>
      <c r="S75" s="43">
        <f>Baseline!B$33 * (C75 * Baseline!B$61*Baseline!B$58/Baseline!B$73 + Baseline!B$62*Baseline!B$59/Baseline!B$74 + Baseline!B$63*Baseline!B$68/Baseline!B$75 + Baseline!B$69*Baseline!B$60/Baseline!B$76)</f>
        <v>0.000000001646901985</v>
      </c>
      <c r="T75" s="43">
        <f>Baseline!B$33 * (C75 * Baseline!B$61*Baseline!B$61/Baseline!B$73 + Baseline!B$62*Baseline!B$62/Baseline!B$74 + Baseline!B$63*Baseline!B$63/Baseline!B$75 + Baseline!B$69*Baseline!B$69/Baseline!B$76)</f>
        <v>0.00000009854654111</v>
      </c>
      <c r="U75" s="41"/>
      <c r="V75" s="43">
        <f>E75 * ( Baseline!B$87 * Baseline!B$7 )</f>
        <v>0.1714375977</v>
      </c>
      <c r="W75" s="43">
        <f>F75 * ( Baseline!D$87 * Baseline!B$11 )</f>
        <v>0.003679651862</v>
      </c>
      <c r="X75" s="43">
        <f>G75 * ( Baseline!F$87 * Baseline!B$16 )</f>
        <v>0.005822972402</v>
      </c>
      <c r="Y75" s="43">
        <f>H75 * ( Baseline!H$87 * Baseline!B$18 )</f>
        <v>0.001161284205</v>
      </c>
      <c r="Z75" s="51">
        <f t="shared" si="1"/>
        <v>0.1821015062</v>
      </c>
      <c r="AA75" s="43">
        <f>I75 * ( Baseline!B$87 * Baseline!B$7 )</f>
        <v>0.002070360695</v>
      </c>
      <c r="AB75" s="45">
        <f>J75 * ( Baseline!D$87 * Baseline!B$11 )</f>
        <v>0.03253635889</v>
      </c>
      <c r="AC75" s="45">
        <f>K75 * ( Baseline!F$87 * Baseline!B$16 )</f>
        <v>0.0004773167961</v>
      </c>
      <c r="AD75" s="45">
        <f>L75 * ( Baseline!F$87 * Baseline!B$16 )</f>
        <v>0.0004999318351</v>
      </c>
      <c r="AE75" s="51">
        <f t="shared" si="2"/>
        <v>0.03558396822</v>
      </c>
      <c r="AF75" s="51">
        <f>M75 * ( Baseline!B$87 * Baseline!B$7 )</f>
        <v>0.001739946189</v>
      </c>
      <c r="AG75" s="51">
        <f>N75 * ( Baseline!D$87 * Baseline!B$11 )</f>
        <v>0.0002534886505</v>
      </c>
      <c r="AH75" s="51">
        <f>O75 * ( Baseline!F$87 * Baseline!B$16 )</f>
        <v>0.04600237757</v>
      </c>
      <c r="AI75" s="51">
        <f>P75 * ( Baseline!H$87 * Baseline!B$18 )</f>
        <v>0.0005791717306</v>
      </c>
      <c r="AJ75" s="51">
        <f t="shared" si="3"/>
        <v>0.04857498414</v>
      </c>
      <c r="AK75" s="51">
        <f>Q75 * ( Baseline!B$87 * Baseline!B$7 )</f>
        <v>0.00003427318209</v>
      </c>
      <c r="AL75" s="51">
        <f>R75 * ( Baseline!D$87 * Baseline!B$11 )</f>
        <v>0.0002654988202</v>
      </c>
      <c r="AM75" s="51">
        <f>S75 * ( Baseline!F$87 * Baseline!B$16 )</f>
        <v>0.00005720476152</v>
      </c>
      <c r="AN75" s="51">
        <f>T75 * ( Baseline!H$87 * Baseline!B$18 )</f>
        <v>0.03465620376</v>
      </c>
      <c r="AO75" s="51">
        <f t="shared" si="4"/>
        <v>0.03501318052</v>
      </c>
      <c r="AP75" s="61"/>
      <c r="AQ75" s="51">
        <f>V75 * ( (1-Baseline!B$88-Baseline!B$87) + (1-B75)*Baseline!B$88 )</f>
        <v>0.09653899182</v>
      </c>
      <c r="AR75" s="51">
        <f>W75 * ( (1-Baseline!B$88-Baseline!B$87) + (1-B75)*Baseline!B$88 )</f>
        <v>0.002072065205</v>
      </c>
      <c r="AS75" s="51">
        <f>X75 * ( (1-Baseline!B$88-Baseline!B$87) + (1-B75)*Baseline!B$88 )</f>
        <v>0.003279000013</v>
      </c>
      <c r="AT75" s="51">
        <f>Y75 * ( (1-Baseline!B$88-Baseline!B$87) + (1-B75)*Baseline!B$88 )</f>
        <v>0.0006539359388</v>
      </c>
      <c r="AU75" s="51">
        <f t="shared" si="5"/>
        <v>0.102543993</v>
      </c>
      <c r="AV75" s="51">
        <f>AA75 * ( (1-Baseline!D$88-Baseline!D$87) + (1-B75)*Baseline!D$88 )</f>
        <v>0.001619550257</v>
      </c>
      <c r="AW75" s="51">
        <f>AB75 * ( (1-Baseline!D$88-Baseline!D$87) + (1-B75)*Baseline!D$88 )</f>
        <v>0.02545173338</v>
      </c>
      <c r="AX75" s="51">
        <f>AC75 * ( (1-Baseline!D$88-Baseline!D$87) + (1-B75)*Baseline!D$88 )</f>
        <v>0.0003733835084</v>
      </c>
      <c r="AY75" s="51">
        <f>AD75 * ( (1-Baseline!D$88-Baseline!D$87) + (1-B75)*Baseline!D$88 )</f>
        <v>0.0003910742384</v>
      </c>
      <c r="AZ75" s="51">
        <f t="shared" si="6"/>
        <v>0.02783574138</v>
      </c>
      <c r="BA75" s="51">
        <f>AF75 * ( (1-Baseline!F$88-Baseline!F$87) + (1-Baseline!B$36)*Baseline!F$88 )</f>
        <v>0.001252120956</v>
      </c>
      <c r="BB75" s="51">
        <f>AG75 * ( (1-Baseline!F$88-Baseline!F$87) + (1-Baseline!B$36)*Baseline!F$88 )</f>
        <v>0.0001824185445</v>
      </c>
      <c r="BC75" s="51">
        <f>AH75 * ( (1-Baseline!F$88-Baseline!F$87) + (1-Baseline!B$36)*Baseline!F$88 )</f>
        <v>0.03310478297</v>
      </c>
      <c r="BD75" s="51">
        <f>AI75 * ( (1-Baseline!F$88-Baseline!F$87) + (1-Baseline!B$36)*Baseline!F$88 )</f>
        <v>0.0004167905108</v>
      </c>
      <c r="BE75" s="51">
        <f t="shared" si="7"/>
        <v>0.03495611298</v>
      </c>
      <c r="BF75" s="51">
        <f>AK75 * ( (1-Baseline!H$88-Baseline!H$87) + (1-Baseline!B$36)*Baseline!H$88 )</f>
        <v>0.00002715532764</v>
      </c>
      <c r="BG75" s="51">
        <f>AL75 * ( (1-Baseline!H$88-Baseline!H$87) + (1-Baseline!B$36)*Baseline!H$88 )</f>
        <v>0.0002103600252</v>
      </c>
      <c r="BH75" s="51">
        <f>AM75 * ( (1-Baseline!H$88-Baseline!H$87) + (1-Baseline!B$36)*Baseline!H$88 )</f>
        <v>0.00004532447665</v>
      </c>
      <c r="BI75" s="51">
        <f>AN75 * ( (1-Baseline!H$88-Baseline!H$87) + (1-Baseline!B$36)*Baseline!H$88 )</f>
        <v>0.02745880336</v>
      </c>
      <c r="BJ75" s="51">
        <f t="shared" si="8"/>
        <v>0.02774164319</v>
      </c>
      <c r="BK75" s="61"/>
      <c r="BL75" s="51">
        <f t="shared" si="19"/>
        <v>0.9414397569</v>
      </c>
      <c r="BM75" s="51">
        <f t="shared" si="20"/>
        <v>0.02020659762</v>
      </c>
      <c r="BN75" s="51">
        <f t="shared" si="21"/>
        <v>0.03197651971</v>
      </c>
      <c r="BO75" s="51">
        <f t="shared" si="22"/>
        <v>0.006377125756</v>
      </c>
      <c r="BP75" s="51">
        <f t="shared" si="9"/>
        <v>1</v>
      </c>
      <c r="BQ75" s="51">
        <f t="shared" si="23"/>
        <v>0.05818240064</v>
      </c>
      <c r="BR75" s="51">
        <f t="shared" si="24"/>
        <v>0.9143544276</v>
      </c>
      <c r="BS75" s="51">
        <f t="shared" si="25"/>
        <v>0.01341381583</v>
      </c>
      <c r="BT75" s="51">
        <f t="shared" si="26"/>
        <v>0.01404935593</v>
      </c>
      <c r="BU75" s="51">
        <f t="shared" si="10"/>
        <v>1</v>
      </c>
      <c r="BV75" s="51">
        <f t="shared" si="27"/>
        <v>0.03581979944</v>
      </c>
      <c r="BW75" s="51">
        <f t="shared" si="28"/>
        <v>0.005218501972</v>
      </c>
      <c r="BX75" s="51">
        <f t="shared" si="29"/>
        <v>0.9470384475</v>
      </c>
      <c r="BY75" s="51">
        <f t="shared" si="30"/>
        <v>0.01192325105</v>
      </c>
      <c r="BZ75" s="51">
        <f t="shared" si="11"/>
        <v>1</v>
      </c>
      <c r="CA75" s="51">
        <f t="shared" si="31"/>
        <v>0.0009788651467</v>
      </c>
      <c r="CB75" s="51">
        <f t="shared" si="32"/>
        <v>0.007582824987</v>
      </c>
      <c r="CC75" s="51">
        <f t="shared" si="33"/>
        <v>0.001633806488</v>
      </c>
      <c r="CD75" s="51">
        <f t="shared" si="34"/>
        <v>0.9898045034</v>
      </c>
      <c r="CE75" s="51">
        <f t="shared" si="12"/>
        <v>1</v>
      </c>
      <c r="CF75" s="61"/>
      <c r="CG75" s="51">
        <f t="shared" si="35"/>
        <v>0.9414397569</v>
      </c>
      <c r="CH75" s="51">
        <f t="shared" si="36"/>
        <v>0.02020659762</v>
      </c>
      <c r="CI75" s="51">
        <f t="shared" si="37"/>
        <v>0.03197651971</v>
      </c>
      <c r="CJ75" s="51">
        <f t="shared" si="38"/>
        <v>0.006377125756</v>
      </c>
      <c r="CK75" s="51">
        <f t="shared" si="13"/>
        <v>1</v>
      </c>
      <c r="CL75" s="51">
        <f t="shared" si="39"/>
        <v>0.05818240064</v>
      </c>
      <c r="CM75" s="51">
        <f t="shared" si="40"/>
        <v>0.9143544276</v>
      </c>
      <c r="CN75" s="51">
        <f t="shared" si="41"/>
        <v>0.01341381583</v>
      </c>
      <c r="CO75" s="51">
        <f t="shared" si="42"/>
        <v>0.01404935593</v>
      </c>
      <c r="CP75" s="51">
        <f t="shared" si="14"/>
        <v>1</v>
      </c>
      <c r="CQ75" s="51">
        <f t="shared" si="43"/>
        <v>0.03581979944</v>
      </c>
      <c r="CR75" s="51">
        <f t="shared" si="44"/>
        <v>0.005218501972</v>
      </c>
      <c r="CS75" s="51">
        <f t="shared" si="45"/>
        <v>0.9470384475</v>
      </c>
      <c r="CT75" s="51">
        <f t="shared" si="46"/>
        <v>0.01192325105</v>
      </c>
      <c r="CU75" s="51">
        <f t="shared" si="15"/>
        <v>1</v>
      </c>
      <c r="CV75" s="51">
        <f t="shared" si="47"/>
        <v>0.0009788651467</v>
      </c>
      <c r="CW75" s="51">
        <f t="shared" si="48"/>
        <v>0.007582824987</v>
      </c>
      <c r="CX75" s="51">
        <f t="shared" si="49"/>
        <v>0.001633806488</v>
      </c>
      <c r="CY75" s="51">
        <f t="shared" si="50"/>
        <v>0.9898045034</v>
      </c>
      <c r="CZ75" s="51">
        <f t="shared" si="16"/>
        <v>1</v>
      </c>
      <c r="DA75" s="61"/>
      <c r="DB75" s="51">
        <f>(AQ75*Baseline!B$7 + AV75*Baseline!B$11 + BA75*Baseline!B$16 + BF75*Baseline!B$18)</f>
        <v>55732.93173</v>
      </c>
      <c r="DC75" s="51">
        <f>(AR75*Baseline!B$7 + AW75*Baseline!B$11 + BB75*Baseline!B$16 + BG75*Baseline!B$18)</f>
        <v>65831.26224</v>
      </c>
      <c r="DD75" s="51">
        <f>(AS75*Baseline!B$7 + AX75*Baseline!B$11 + BC75*Baseline!B$16 + BH75*Baseline!B$18)</f>
        <v>115373.8137</v>
      </c>
      <c r="DE75" s="51">
        <f>(AT75*Baseline!B$7 + AY75*Baseline!B$11 + BD75*Baseline!B$16 + BI75*Baseline!B$18)</f>
        <v>1259913.179</v>
      </c>
      <c r="DF75" s="51">
        <f t="shared" si="17"/>
        <v>1496851.186</v>
      </c>
      <c r="DG75" s="61"/>
      <c r="DH75" s="51">
        <f t="shared" si="51"/>
        <v>0.03723344862</v>
      </c>
      <c r="DI75" s="51">
        <f t="shared" si="52"/>
        <v>0.04397983102</v>
      </c>
      <c r="DJ75" s="51">
        <f t="shared" si="53"/>
        <v>0.07707767799</v>
      </c>
      <c r="DK75" s="51">
        <f t="shared" si="54"/>
        <v>0.8417090424</v>
      </c>
      <c r="DL75" s="51">
        <f t="shared" si="18"/>
        <v>1</v>
      </c>
      <c r="DM75" s="61"/>
      <c r="DN75" s="51">
        <f>DH75 / (Baseline!B$7/Baseline!B$17)</f>
        <v>3.974425744</v>
      </c>
      <c r="DO75" s="51">
        <f>DI75 / (Baseline!B$11/Baseline!B$17)</f>
        <v>1.061694171</v>
      </c>
      <c r="DP75" s="51">
        <f>DJ75 / (Baseline!B$16/Baseline!B$17)</f>
        <v>1.191083059</v>
      </c>
      <c r="DQ75" s="51">
        <f>DK75 / (Baseline!B$18/Baseline!B$17)</f>
        <v>0.9516263803</v>
      </c>
      <c r="DR75" s="79"/>
      <c r="DS75" s="51">
        <f>(AU75*Baseline!B$34)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0.0279111302</v>
      </c>
      <c r="DT75" s="51">
        <f>(AZ75*Baseline!B$34) + (Baseline!D$88*(1-Baseline!D$89)*Baseline!B$35) + (Baseline!D$88*Baseline!D$89*((1-Baseline!D$90)*Baseline!B$40 + Baseline!D$90*Baseline!B$41))</f>
        <v>0.01058892921</v>
      </c>
      <c r="DU75" s="51">
        <f>(BE75*Baseline!B$34) + (Baseline!F$88*(1-Baseline!F$89)*Baseline!B$35) + (Baseline!F$88*Baseline!F$89*((1-Baseline!F$90)*Baseline!B$40 + Baseline!F$90*Baseline!B$41))</f>
        <v>0.01297405695</v>
      </c>
      <c r="DV75" s="51">
        <f>(BJ75*Baseline!B$34) + (Baseline!H$88*(1-Baseline!H$89)*Baseline!B$35) + (Baseline!H$88*Baseline!H$89*((1-Baseline!H$90)*Baseline!B$40 + Baseline!H$90*Baseline!B$41))</f>
        <v>0.009306246479</v>
      </c>
      <c r="DW75" s="51">
        <f>( DS75*Baseline!B$7 + DT75*Baseline!B$11 + DU75*Baseline!B$16 + DV75*Baseline!B$18 ) / Baseline!B$17</f>
        <v>0.009771028257</v>
      </c>
    </row>
    <row r="76">
      <c r="A76" s="4" t="s">
        <v>82</v>
      </c>
      <c r="B76" s="45">
        <f>MIN( MAX( NORMINV( MCrands!B76, (B$5+B$4)/2, (B$5-B$4)/3.29 ), 0 ), 1 )</f>
        <v>0.6262953892</v>
      </c>
      <c r="C76" s="45">
        <f>MAX( NORMINV( MCrands!C76, (C$5+C$4)/2, (C$5-C$4)/3.29 ), 0 )</f>
        <v>2.268246925</v>
      </c>
      <c r="D76" s="41"/>
      <c r="E76" s="43">
        <f>Baseline!B$33 * (C76 * Baseline!B$66*Baseline!B$66/Baseline!B$73 + Baseline!B$52*Baseline!B$52/Baseline!B$74 + Baseline!B$53*Baseline!B$53/Baseline!B$75 + Baseline!B$54*Baseline!B$54/Baseline!B$76)</f>
        <v>0.00001610048691</v>
      </c>
      <c r="F76" s="43">
        <f>Baseline!B$33 * (C76 * Baseline!B$66*Baseline!B$57/Baseline!B$73 + Baseline!B$52*Baseline!B$67/Baseline!B$74 + Baseline!B$53*Baseline!B$55/Baseline!B$75 + Baseline!B$54*Baseline!B$56/Baseline!B$76)</f>
        <v>0.0000001994100501</v>
      </c>
      <c r="G76" s="45">
        <f>Baseline!B$33 * (C76 * Baseline!B$66*Baseline!B$58/Baseline!B$73 + Baseline!B$52*Baseline!B$59/Baseline!B$74 + Baseline!B$53*Baseline!B$68/Baseline!B$75 + Baseline!B$54*Baseline!B$60/Baseline!B$76)</f>
        <v>0.000000167479065</v>
      </c>
      <c r="H76" s="43">
        <f>Baseline!B$33 * (C76 * Baseline!B$66*Baseline!B$61/Baseline!B$73 + Baseline!B$52*Baseline!B$62/Baseline!B$74 + Baseline!B$53*Baseline!B$63/Baseline!B$75 + Baseline!B$54*Baseline!B$69/Baseline!B$76)</f>
        <v>0.000000003285970202</v>
      </c>
      <c r="I76" s="43">
        <f>Baseline!B$33 * (C76 * Baseline!B$57*Baseline!B$66/Baseline!B$73 + Baseline!B$67*Baseline!B$52/Baseline!B$74 + Baseline!B$55*Baseline!B$53/Baseline!B$75 + Baseline!B$56*Baseline!B$54/Baseline!B$76)</f>
        <v>0.0000001994100501</v>
      </c>
      <c r="J76" s="45">
        <f>Baseline!B$33 * (C76 * Baseline!B$57*Baseline!B$57/Baseline!B$73 + Baseline!B$67*Baseline!B$67/Baseline!B$74 + Baseline!B$55*Baseline!B$55/Baseline!B$75 + Baseline!B$56*Baseline!B$56/Baseline!B$76)</f>
        <v>0.000001763813728</v>
      </c>
      <c r="K76" s="43">
        <f>Baseline!B$33 * (C76 * Baseline!B$57*Baseline!B$58/Baseline!B$73 + Baseline!B$67*Baseline!B$59/Baseline!B$74 + Baseline!B$55*Baseline!B$68/Baseline!B$75 + Baseline!B$56*Baseline!B$60/Baseline!B$76)</f>
        <v>0.00000001374173225</v>
      </c>
      <c r="L76" s="45">
        <f>Baseline!B$33 * (C76 * Baseline!B$57*Baseline!B$61/Baseline!B$73 + Baseline!B$67*Baseline!B$62/Baseline!B$74 + Baseline!B$55*Baseline!B$63/Baseline!B$75 + Baseline!B$56*Baseline!B$69/Baseline!B$76)</f>
        <v>0.0000000143928331</v>
      </c>
      <c r="M76" s="43">
        <f>Baseline!B$33 * (C76 * Baseline!B$58*Baseline!B$66/Baseline!B$73 + Baseline!B$59*Baseline!B$52/Baseline!B$74 + Baseline!B$68*Baseline!B$53/Baseline!B$75 + Baseline!B$60*Baseline!B$54/Baseline!B$76)</f>
        <v>0.000000167479065</v>
      </c>
      <c r="N76" s="45">
        <f>Baseline!B$33 * (C76 * Baseline!B$58*Baseline!B$57/Baseline!B$73 + Baseline!B$59*Baseline!B$67/Baseline!B$74 + Baseline!B$68*Baseline!B$55/Baseline!B$75 + Baseline!B$60*Baseline!B$56/Baseline!B$76)</f>
        <v>0.00000001374173225</v>
      </c>
      <c r="O76" s="45">
        <f>Baseline!B$33 * (C76 * Baseline!B$58*Baseline!B$58/Baseline!B$73 + Baseline!B$59*Baseline!B$59/Baseline!B$74 + Baseline!B$68*Baseline!B$68/Baseline!B$75 + Baseline!B$60*Baseline!B$60/Baseline!B$76)</f>
        <v>0.000001324389811</v>
      </c>
      <c r="P76" s="43">
        <f>Baseline!B$33 * (C76 * Baseline!B$58*Baseline!B$61/Baseline!B$73 + Baseline!B$59*Baseline!B$62/Baseline!B$74 + Baseline!B$68*Baseline!B$63/Baseline!B$75 + Baseline!B$60*Baseline!B$69/Baseline!B$76)</f>
        <v>0.000000001646895698</v>
      </c>
      <c r="Q76" s="43">
        <f>Baseline!B$33 * (C76 * Baseline!B$61*Baseline!B$66/Baseline!B$73 + Baseline!B$62*Baseline!B$52/Baseline!B$74 + Baseline!B$63*Baseline!B$53/Baseline!B$75 + Baseline!B$69*Baseline!B$54/Baseline!B$76)</f>
        <v>0.000000003285970202</v>
      </c>
      <c r="R76" s="43">
        <f>Baseline!B$33 * (C76 * Baseline!B$61*Baseline!B$57/Baseline!B$73 + Baseline!B$62*Baseline!B$67/Baseline!B$74 + Baseline!B$63*Baseline!B$55/Baseline!B$75 + Baseline!B$69*Baseline!B$56/Baseline!B$76)</f>
        <v>0.0000000143928331</v>
      </c>
      <c r="S76" s="43">
        <f>Baseline!B$33 * (C76 * Baseline!B$61*Baseline!B$58/Baseline!B$73 + Baseline!B$62*Baseline!B$59/Baseline!B$74 + Baseline!B$63*Baseline!B$68/Baseline!B$75 + Baseline!B$69*Baseline!B$60/Baseline!B$76)</f>
        <v>0.000000001646895698</v>
      </c>
      <c r="T76" s="43">
        <f>Baseline!B$33 * (C76 * Baseline!B$61*Baseline!B$61/Baseline!B$73 + Baseline!B$62*Baseline!B$62/Baseline!B$74 + Baseline!B$63*Baseline!B$63/Baseline!B$75 + Baseline!B$69*Baseline!B$69/Baseline!B$76)</f>
        <v>0.00000009854654048</v>
      </c>
      <c r="U76" s="41"/>
      <c r="V76" s="43">
        <f>E76 * ( Baseline!B$87 * Baseline!B$7 )</f>
        <v>0.1671069536</v>
      </c>
      <c r="W76" s="43">
        <f>F76 * ( Baseline!D$87 * Baseline!B$11 )</f>
        <v>0.003678436569</v>
      </c>
      <c r="X76" s="43">
        <f>G76 * ( Baseline!F$87 * Baseline!B$16 )</f>
        <v>0.00581734679</v>
      </c>
      <c r="Y76" s="43">
        <f>H76 * ( Baseline!H$87 * Baseline!B$18 )</f>
        <v>0.001155588533</v>
      </c>
      <c r="Z76" s="51">
        <f t="shared" si="1"/>
        <v>0.1777583255</v>
      </c>
      <c r="AA76" s="43">
        <f>I76 * ( Baseline!B$87 * Baseline!B$7 )</f>
        <v>0.002069676909</v>
      </c>
      <c r="AB76" s="45">
        <f>J76 * ( Baseline!D$87 * Baseline!B$11 )</f>
        <v>0.0325363587</v>
      </c>
      <c r="AC76" s="45">
        <f>K76 * ( Baseline!F$87 * Baseline!B$16 )</f>
        <v>0.0004773159079</v>
      </c>
      <c r="AD76" s="45">
        <f>L76 * ( Baseline!F$87 * Baseline!B$16 )</f>
        <v>0.0004999317463</v>
      </c>
      <c r="AE76" s="51">
        <f t="shared" si="2"/>
        <v>0.03558328326</v>
      </c>
      <c r="AF76" s="51">
        <f>M76 * ( Baseline!B$87 * Baseline!B$7 )</f>
        <v>0.001738265216</v>
      </c>
      <c r="AG76" s="51">
        <f>N76 * ( Baseline!D$87 * Baseline!B$11 )</f>
        <v>0.0002534881788</v>
      </c>
      <c r="AH76" s="51">
        <f>O76 * ( Baseline!F$87 * Baseline!B$16 )</f>
        <v>0.04600237538</v>
      </c>
      <c r="AI76" s="51">
        <f>P76 * ( Baseline!H$87 * Baseline!B$18 )</f>
        <v>0.0005791695198</v>
      </c>
      <c r="AJ76" s="51">
        <f t="shared" si="3"/>
        <v>0.0485732983</v>
      </c>
      <c r="AK76" s="51">
        <f>Q76 * ( Baseline!B$87 * Baseline!B$7 )</f>
        <v>0.00003410508472</v>
      </c>
      <c r="AL76" s="51">
        <f>R76 * ( Baseline!D$87 * Baseline!B$11 )</f>
        <v>0.000265498773</v>
      </c>
      <c r="AM76" s="51">
        <f>S76 * ( Baseline!F$87 * Baseline!B$16 )</f>
        <v>0.00005720454316</v>
      </c>
      <c r="AN76" s="51">
        <f>T76 * ( Baseline!H$87 * Baseline!B$18 )</f>
        <v>0.03465620354</v>
      </c>
      <c r="AO76" s="51">
        <f t="shared" si="4"/>
        <v>0.03501301194</v>
      </c>
      <c r="AP76" s="61"/>
      <c r="AQ76" s="51">
        <f>V76 * ( (1-Baseline!B$88-Baseline!B$87) + (1-B76)*Baseline!B$88 )</f>
        <v>0.07038496485</v>
      </c>
      <c r="AR76" s="51">
        <f>W76 * ( (1-Baseline!B$88-Baseline!B$87) + (1-B76)*Baseline!B$88 )</f>
        <v>0.001549346829</v>
      </c>
      <c r="AS76" s="51">
        <f>X76 * ( (1-Baseline!B$88-Baseline!B$87) + (1-B76)*Baseline!B$88 )</f>
        <v>0.002450249618</v>
      </c>
      <c r="AT76" s="51">
        <f>Y76 * ( (1-Baseline!B$88-Baseline!B$87) + (1-B76)*Baseline!B$88 )</f>
        <v>0.000486730543</v>
      </c>
      <c r="AU76" s="51">
        <f t="shared" si="5"/>
        <v>0.07487129184</v>
      </c>
      <c r="AV76" s="51">
        <f>AA76 * ( (1-Baseline!D$88-Baseline!D$87) + (1-B76)*Baseline!D$88 )</f>
        <v>0.001471163737</v>
      </c>
      <c r="AW76" s="51">
        <f>AB76 * ( (1-Baseline!D$88-Baseline!D$87) + (1-B76)*Baseline!D$88 )</f>
        <v>0.02312743155</v>
      </c>
      <c r="AX76" s="51">
        <f>AC76 * ( (1-Baseline!D$88-Baseline!D$87) + (1-B76)*Baseline!D$88 )</f>
        <v>0.0003392847703</v>
      </c>
      <c r="AY76" s="51">
        <f>AD76 * ( (1-Baseline!D$88-Baseline!D$87) + (1-B76)*Baseline!D$88 )</f>
        <v>0.0003553605168</v>
      </c>
      <c r="AZ76" s="51">
        <f t="shared" si="6"/>
        <v>0.02529324058</v>
      </c>
      <c r="BA76" s="51">
        <f>AF76 * ( (1-Baseline!F$88-Baseline!F$87) + (1-Baseline!B$36)*Baseline!F$88 )</f>
        <v>0.001250911274</v>
      </c>
      <c r="BB76" s="51">
        <f>AG76 * ( (1-Baseline!F$88-Baseline!F$87) + (1-Baseline!B$36)*Baseline!F$88 )</f>
        <v>0.0001824182051</v>
      </c>
      <c r="BC76" s="51">
        <f>AH76 * ( (1-Baseline!F$88-Baseline!F$87) + (1-Baseline!B$36)*Baseline!F$88 )</f>
        <v>0.0331047814</v>
      </c>
      <c r="BD76" s="51">
        <f>AI76 * ( (1-Baseline!F$88-Baseline!F$87) + (1-Baseline!B$36)*Baseline!F$88 )</f>
        <v>0.0004167889199</v>
      </c>
      <c r="BE76" s="51">
        <f t="shared" si="7"/>
        <v>0.0349548998</v>
      </c>
      <c r="BF76" s="51">
        <f>AK76 * ( (1-Baseline!H$88-Baseline!H$87) + (1-Baseline!B$36)*Baseline!H$88 )</f>
        <v>0.00002702214073</v>
      </c>
      <c r="BG76" s="51">
        <f>AL76 * ( (1-Baseline!H$88-Baseline!H$87) + (1-Baseline!B$36)*Baseline!H$88 )</f>
        <v>0.0002103599878</v>
      </c>
      <c r="BH76" s="51">
        <f>AM76 * ( (1-Baseline!H$88-Baseline!H$87) + (1-Baseline!B$36)*Baseline!H$88 )</f>
        <v>0.00004532430364</v>
      </c>
      <c r="BI76" s="51">
        <f>AN76 * ( (1-Baseline!H$88-Baseline!H$87) + (1-Baseline!B$36)*Baseline!H$88 )</f>
        <v>0.02745880319</v>
      </c>
      <c r="BJ76" s="51">
        <f t="shared" si="8"/>
        <v>0.02774150962</v>
      </c>
      <c r="BK76" s="61"/>
      <c r="BL76" s="51">
        <f t="shared" si="19"/>
        <v>0.9400794767</v>
      </c>
      <c r="BM76" s="51">
        <f t="shared" si="20"/>
        <v>0.02069346996</v>
      </c>
      <c r="BN76" s="51">
        <f t="shared" si="21"/>
        <v>0.03272615656</v>
      </c>
      <c r="BO76" s="51">
        <f t="shared" si="22"/>
        <v>0.00650089682</v>
      </c>
      <c r="BP76" s="51">
        <f t="shared" si="9"/>
        <v>1</v>
      </c>
      <c r="BQ76" s="51">
        <f t="shared" si="23"/>
        <v>0.05816430412</v>
      </c>
      <c r="BR76" s="51">
        <f t="shared" si="24"/>
        <v>0.9143720229</v>
      </c>
      <c r="BS76" s="51">
        <f t="shared" si="25"/>
        <v>0.01341404907</v>
      </c>
      <c r="BT76" s="51">
        <f t="shared" si="26"/>
        <v>0.01404962388</v>
      </c>
      <c r="BU76" s="51">
        <f t="shared" si="10"/>
        <v>1</v>
      </c>
      <c r="BV76" s="51">
        <f t="shared" si="27"/>
        <v>0.03578643569</v>
      </c>
      <c r="BW76" s="51">
        <f t="shared" si="28"/>
        <v>0.00521867338</v>
      </c>
      <c r="BX76" s="51">
        <f t="shared" si="29"/>
        <v>0.9470712716</v>
      </c>
      <c r="BY76" s="51">
        <f t="shared" si="30"/>
        <v>0.01192361936</v>
      </c>
      <c r="BZ76" s="51">
        <f t="shared" si="11"/>
        <v>1</v>
      </c>
      <c r="CA76" s="51">
        <f t="shared" si="31"/>
        <v>0.0009740688627</v>
      </c>
      <c r="CB76" s="51">
        <f t="shared" si="32"/>
        <v>0.00758286015</v>
      </c>
      <c r="CC76" s="51">
        <f t="shared" si="33"/>
        <v>0.001633808118</v>
      </c>
      <c r="CD76" s="51">
        <f t="shared" si="34"/>
        <v>0.9898092629</v>
      </c>
      <c r="CE76" s="51">
        <f t="shared" si="12"/>
        <v>1</v>
      </c>
      <c r="CF76" s="61"/>
      <c r="CG76" s="51">
        <f t="shared" si="35"/>
        <v>0.9400794767</v>
      </c>
      <c r="CH76" s="51">
        <f t="shared" si="36"/>
        <v>0.02069346996</v>
      </c>
      <c r="CI76" s="51">
        <f t="shared" si="37"/>
        <v>0.03272615656</v>
      </c>
      <c r="CJ76" s="51">
        <f t="shared" si="38"/>
        <v>0.00650089682</v>
      </c>
      <c r="CK76" s="51">
        <f t="shared" si="13"/>
        <v>1</v>
      </c>
      <c r="CL76" s="51">
        <f t="shared" si="39"/>
        <v>0.05816430412</v>
      </c>
      <c r="CM76" s="51">
        <f t="shared" si="40"/>
        <v>0.9143720229</v>
      </c>
      <c r="CN76" s="51">
        <f t="shared" si="41"/>
        <v>0.01341404907</v>
      </c>
      <c r="CO76" s="51">
        <f t="shared" si="42"/>
        <v>0.01404962388</v>
      </c>
      <c r="CP76" s="51">
        <f t="shared" si="14"/>
        <v>1</v>
      </c>
      <c r="CQ76" s="51">
        <f t="shared" si="43"/>
        <v>0.03578643569</v>
      </c>
      <c r="CR76" s="51">
        <f t="shared" si="44"/>
        <v>0.00521867338</v>
      </c>
      <c r="CS76" s="51">
        <f t="shared" si="45"/>
        <v>0.9470712716</v>
      </c>
      <c r="CT76" s="51">
        <f t="shared" si="46"/>
        <v>0.01192361936</v>
      </c>
      <c r="CU76" s="51">
        <f t="shared" si="15"/>
        <v>1</v>
      </c>
      <c r="CV76" s="51">
        <f t="shared" si="47"/>
        <v>0.0009740688627</v>
      </c>
      <c r="CW76" s="51">
        <f t="shared" si="48"/>
        <v>0.00758286015</v>
      </c>
      <c r="CX76" s="51">
        <f t="shared" si="49"/>
        <v>0.001633808118</v>
      </c>
      <c r="CY76" s="51">
        <f t="shared" si="50"/>
        <v>0.9898092629</v>
      </c>
      <c r="CZ76" s="51">
        <f t="shared" si="16"/>
        <v>1</v>
      </c>
      <c r="DA76" s="61"/>
      <c r="DB76" s="51">
        <f>(AQ76*Baseline!B$7 + AV76*Baseline!B$11 + BA76*Baseline!B$16 + BF76*Baseline!B$18)</f>
        <v>42719.85434</v>
      </c>
      <c r="DC76" s="51">
        <f>(AR76*Baseline!B$7 + AW76*Baseline!B$11 + BB76*Baseline!B$16 + BG76*Baseline!B$18)</f>
        <v>60593.1502</v>
      </c>
      <c r="DD76" s="51">
        <f>(AS76*Baseline!B$7 + AX76*Baseline!B$11 + BC76*Baseline!B$16 + BH76*Baseline!B$18)</f>
        <v>114898.73</v>
      </c>
      <c r="DE76" s="51">
        <f>(AT76*Baseline!B$7 + AY76*Baseline!B$11 + BD76*Baseline!B$16 + BI76*Baseline!B$18)</f>
        <v>1259755.481</v>
      </c>
      <c r="DF76" s="51">
        <f t="shared" si="17"/>
        <v>1477967.215</v>
      </c>
      <c r="DG76" s="61"/>
      <c r="DH76" s="51">
        <f t="shared" si="51"/>
        <v>0.02890446683</v>
      </c>
      <c r="DI76" s="51">
        <f t="shared" si="52"/>
        <v>0.04099762808</v>
      </c>
      <c r="DJ76" s="51">
        <f t="shared" si="53"/>
        <v>0.07774105464</v>
      </c>
      <c r="DK76" s="51">
        <f t="shared" si="54"/>
        <v>0.8523568505</v>
      </c>
      <c r="DL76" s="51">
        <f t="shared" si="18"/>
        <v>1</v>
      </c>
      <c r="DM76" s="61"/>
      <c r="DN76" s="51">
        <f>DH76 / (Baseline!B$7/Baseline!B$17)</f>
        <v>3.08536172</v>
      </c>
      <c r="DO76" s="51">
        <f>DI76 / (Baseline!B$11/Baseline!B$17)</f>
        <v>0.9897023644</v>
      </c>
      <c r="DP76" s="51">
        <f>DJ76 / (Baseline!B$16/Baseline!B$17)</f>
        <v>1.201334233</v>
      </c>
      <c r="DQ76" s="51">
        <f>DK76 / (Baseline!B$18/Baseline!B$17)</f>
        <v>0.9636646673</v>
      </c>
      <c r="DR76" s="79"/>
      <c r="DS76" s="51">
        <f>(AU76*Baseline!B$34)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0.02376022503</v>
      </c>
      <c r="DT76" s="51">
        <f>(AZ76*Baseline!B$34) + (Baseline!D$88*(1-Baseline!D$89)*Baseline!B$35) + (Baseline!D$88*Baseline!D$89*((1-Baseline!D$90)*Baseline!B$40 + Baseline!D$90*Baseline!B$41))</f>
        <v>0.01020755409</v>
      </c>
      <c r="DU76" s="51">
        <f>(BE76*Baseline!B$34) + (Baseline!F$88*(1-Baseline!F$89)*Baseline!B$35) + (Baseline!F$88*Baseline!F$89*((1-Baseline!F$90)*Baseline!B$40 + Baseline!F$90*Baseline!B$41))</f>
        <v>0.01297387497</v>
      </c>
      <c r="DV76" s="51">
        <f>(BJ76*Baseline!B$34) + (Baseline!H$88*(1-Baseline!H$89)*Baseline!B$35) + (Baseline!H$88*Baseline!H$89*((1-Baseline!H$90)*Baseline!B$40 + Baseline!H$90*Baseline!B$41))</f>
        <v>0.009306226443</v>
      </c>
      <c r="DW76" s="51">
        <f>( DS76*Baseline!B$7 + DT76*Baseline!B$11 + DU76*Baseline!B$16 + DV76*Baseline!B$18 ) / Baseline!B$17</f>
        <v>0.009716313847</v>
      </c>
    </row>
    <row r="77">
      <c r="A77" s="4" t="s">
        <v>83</v>
      </c>
      <c r="B77" s="45">
        <f>MIN( MAX( NORMINV( MCrands!B77, (B$5+B$4)/2, (B$5-B$4)/3.29 ), 0 ), 1 )</f>
        <v>0.5370591815</v>
      </c>
      <c r="C77" s="45">
        <f>MAX( NORMINV( MCrands!C77, (C$5+C$4)/2, (C$5-C$4)/3.29 ), 0 )</f>
        <v>2.721761636</v>
      </c>
      <c r="D77" s="41"/>
      <c r="E77" s="43">
        <f>Baseline!B$33 * (C77 * Baseline!B$66*Baseline!B$66/Baseline!B$73 + Baseline!B$52*Baseline!B$52/Baseline!B$74 + Baseline!B$53*Baseline!B$53/Baseline!B$75 + Baseline!B$54*Baseline!B$54/Baseline!B$76)</f>
        <v>0.00001931138195</v>
      </c>
      <c r="F77" s="43">
        <f>Baseline!B$33 * (C77 * Baseline!B$66*Baseline!B$57/Baseline!B$73 + Baseline!B$52*Baseline!B$67/Baseline!B$74 + Baseline!B$53*Baseline!B$55/Baseline!B$75 + Baseline!B$54*Baseline!B$56/Baseline!B$76)</f>
        <v>0.0000001999170335</v>
      </c>
      <c r="G77" s="45">
        <f>Baseline!B$33 * (C77 * Baseline!B$66*Baseline!B$58/Baseline!B$73 + Baseline!B$52*Baseline!B$59/Baseline!B$74 + Baseline!B$53*Baseline!B$68/Baseline!B$75 + Baseline!B$54*Baseline!B$60/Baseline!B$76)</f>
        <v>0.0000001687253993</v>
      </c>
      <c r="H77" s="43">
        <f>Baseline!B$33 * (C77 * Baseline!B$66*Baseline!B$61/Baseline!B$73 + Baseline!B$52*Baseline!B$62/Baseline!B$74 + Baseline!B$53*Baseline!B$63/Baseline!B$75 + Baseline!B$54*Baseline!B$69/Baseline!B$76)</f>
        <v>0.000000003410603628</v>
      </c>
      <c r="I77" s="43">
        <f>Baseline!B$33 * (C77 * Baseline!B$57*Baseline!B$66/Baseline!B$73 + Baseline!B$67*Baseline!B$52/Baseline!B$74 + Baseline!B$55*Baseline!B$53/Baseline!B$75 + Baseline!B$56*Baseline!B$54/Baseline!B$76)</f>
        <v>0.0000001999170335</v>
      </c>
      <c r="J77" s="45">
        <f>Baseline!B$33 * (C77 * Baseline!B$57*Baseline!B$57/Baseline!B$73 + Baseline!B$67*Baseline!B$67/Baseline!B$74 + Baseline!B$55*Baseline!B$55/Baseline!B$75 + Baseline!B$56*Baseline!B$56/Baseline!B$76)</f>
        <v>0.000001763813808</v>
      </c>
      <c r="K77" s="43">
        <f>Baseline!B$33 * (C77 * Baseline!B$57*Baseline!B$58/Baseline!B$73 + Baseline!B$67*Baseline!B$59/Baseline!B$74 + Baseline!B$55*Baseline!B$68/Baseline!B$75 + Baseline!B$56*Baseline!B$60/Baseline!B$76)</f>
        <v>0.00000001374192904</v>
      </c>
      <c r="L77" s="45">
        <f>Baseline!B$33 * (C77 * Baseline!B$57*Baseline!B$61/Baseline!B$73 + Baseline!B$67*Baseline!B$62/Baseline!B$74 + Baseline!B$55*Baseline!B$63/Baseline!B$75 + Baseline!B$56*Baseline!B$69/Baseline!B$76)</f>
        <v>0.00000001439285278</v>
      </c>
      <c r="M77" s="43">
        <f>Baseline!B$33 * (C77 * Baseline!B$58*Baseline!B$66/Baseline!B$73 + Baseline!B$59*Baseline!B$52/Baseline!B$74 + Baseline!B$68*Baseline!B$53/Baseline!B$75 + Baseline!B$60*Baseline!B$54/Baseline!B$76)</f>
        <v>0.0000001687253993</v>
      </c>
      <c r="N77" s="45">
        <f>Baseline!B$33 * (C77 * Baseline!B$58*Baseline!B$57/Baseline!B$73 + Baseline!B$59*Baseline!B$67/Baseline!B$74 + Baseline!B$68*Baseline!B$55/Baseline!B$75 + Baseline!B$60*Baseline!B$56/Baseline!B$76)</f>
        <v>0.00000001374192904</v>
      </c>
      <c r="O77" s="45">
        <f>Baseline!B$33 * (C77 * Baseline!B$58*Baseline!B$58/Baseline!B$73 + Baseline!B$59*Baseline!B$59/Baseline!B$74 + Baseline!B$68*Baseline!B$68/Baseline!B$75 + Baseline!B$60*Baseline!B$60/Baseline!B$76)</f>
        <v>0.000001324390295</v>
      </c>
      <c r="P77" s="43">
        <f>Baseline!B$33 * (C77 * Baseline!B$58*Baseline!B$61/Baseline!B$73 + Baseline!B$59*Baseline!B$62/Baseline!B$74 + Baseline!B$68*Baseline!B$63/Baseline!B$75 + Baseline!B$60*Baseline!B$69/Baseline!B$76)</f>
        <v>0.000000001646944076</v>
      </c>
      <c r="Q77" s="43">
        <f>Baseline!B$33 * (C77 * Baseline!B$61*Baseline!B$66/Baseline!B$73 + Baseline!B$62*Baseline!B$52/Baseline!B$74 + Baseline!B$63*Baseline!B$53/Baseline!B$75 + Baseline!B$69*Baseline!B$54/Baseline!B$76)</f>
        <v>0.000000003410603628</v>
      </c>
      <c r="R77" s="43">
        <f>Baseline!B$33 * (C77 * Baseline!B$61*Baseline!B$57/Baseline!B$73 + Baseline!B$62*Baseline!B$67/Baseline!B$74 + Baseline!B$63*Baseline!B$55/Baseline!B$75 + Baseline!B$69*Baseline!B$56/Baseline!B$76)</f>
        <v>0.00000001439285278</v>
      </c>
      <c r="S77" s="43">
        <f>Baseline!B$33 * (C77 * Baseline!B$61*Baseline!B$58/Baseline!B$73 + Baseline!B$62*Baseline!B$59/Baseline!B$74 + Baseline!B$63*Baseline!B$68/Baseline!B$75 + Baseline!B$69*Baseline!B$60/Baseline!B$76)</f>
        <v>0.000000001646944076</v>
      </c>
      <c r="T77" s="43">
        <f>Baseline!B$33 * (C77 * Baseline!B$61*Baseline!B$61/Baseline!B$73 + Baseline!B$62*Baseline!B$62/Baseline!B$74 + Baseline!B$63*Baseline!B$63/Baseline!B$75 + Baseline!B$69*Baseline!B$69/Baseline!B$76)</f>
        <v>0.00000009854654532</v>
      </c>
      <c r="U77" s="41"/>
      <c r="V77" s="43">
        <f>E77 * ( Baseline!B$87 * Baseline!B$7 )</f>
        <v>0.2004328333</v>
      </c>
      <c r="W77" s="43">
        <f>F77 * ( Baseline!D$87 * Baseline!B$11 )</f>
        <v>0.003687788687</v>
      </c>
      <c r="X77" s="43">
        <f>G77 * ( Baseline!F$87 * Baseline!B$16 )</f>
        <v>0.005860637923</v>
      </c>
      <c r="Y77" s="43">
        <f>H77 * ( Baseline!H$87 * Baseline!B$18 )</f>
        <v>0.001199418802</v>
      </c>
      <c r="Z77" s="51">
        <f t="shared" si="1"/>
        <v>0.2111806787</v>
      </c>
      <c r="AA77" s="43">
        <f>I77 * ( Baseline!B$87 * Baseline!B$7 )</f>
        <v>0.00207493889</v>
      </c>
      <c r="AB77" s="45">
        <f>J77 * ( Baseline!D$87 * Baseline!B$11 )</f>
        <v>0.03253636018</v>
      </c>
      <c r="AC77" s="45">
        <f>K77 * ( Baseline!F$87 * Baseline!B$16 )</f>
        <v>0.0004773227433</v>
      </c>
      <c r="AD77" s="45">
        <f>L77 * ( Baseline!F$87 * Baseline!B$16 )</f>
        <v>0.0004999324298</v>
      </c>
      <c r="AE77" s="51">
        <f t="shared" si="2"/>
        <v>0.03558855424</v>
      </c>
      <c r="AF77" s="51">
        <f>M77 * ( Baseline!B$87 * Baseline!B$7 )</f>
        <v>0.001751200919</v>
      </c>
      <c r="AG77" s="51">
        <f>N77 * ( Baseline!D$87 * Baseline!B$11 )</f>
        <v>0.0002534918089</v>
      </c>
      <c r="AH77" s="51">
        <f>O77 * ( Baseline!F$87 * Baseline!B$16 )</f>
        <v>0.04600239219</v>
      </c>
      <c r="AI77" s="51">
        <f>P77 * ( Baseline!H$87 * Baseline!B$18 )</f>
        <v>0.0005791865329</v>
      </c>
      <c r="AJ77" s="51">
        <f t="shared" si="3"/>
        <v>0.04858627145</v>
      </c>
      <c r="AK77" s="51">
        <f>Q77 * ( Baseline!B$87 * Baseline!B$7 )</f>
        <v>0.00003539865505</v>
      </c>
      <c r="AL77" s="51">
        <f>R77 * ( Baseline!D$87 * Baseline!B$11 )</f>
        <v>0.000265499136</v>
      </c>
      <c r="AM77" s="51">
        <f>S77 * ( Baseline!F$87 * Baseline!B$16 )</f>
        <v>0.00005720622354</v>
      </c>
      <c r="AN77" s="51">
        <f>T77 * ( Baseline!H$87 * Baseline!B$18 )</f>
        <v>0.03465620524</v>
      </c>
      <c r="AO77" s="51">
        <f t="shared" si="4"/>
        <v>0.03501430926</v>
      </c>
      <c r="AP77" s="61"/>
      <c r="AQ77" s="51">
        <f>V77 * ( (1-Baseline!B$88-Baseline!B$87) + (1-B77)*Baseline!B$88 )</f>
        <v>0.1003401495</v>
      </c>
      <c r="AR77" s="51">
        <f>W77 * ( (1-Baseline!B$88-Baseline!B$87) + (1-B77)*Baseline!B$88 )</f>
        <v>0.001846170921</v>
      </c>
      <c r="AS77" s="51">
        <f>X77 * ( (1-Baseline!B$88-Baseline!B$87) + (1-B77)*Baseline!B$88 )</f>
        <v>0.002933936901</v>
      </c>
      <c r="AT77" s="51">
        <f>Y77 * ( (1-Baseline!B$88-Baseline!B$87) + (1-B77)*Baseline!B$88 )</f>
        <v>0.0006004498363</v>
      </c>
      <c r="AU77" s="51">
        <f t="shared" si="5"/>
        <v>0.1057207072</v>
      </c>
      <c r="AV77" s="51">
        <f>AA77 * ( (1-Baseline!D$88-Baseline!D$87) + (1-B77)*Baseline!D$88 )</f>
        <v>0.001557855584</v>
      </c>
      <c r="AW77" s="51">
        <f>AB77 * ( (1-Baseline!D$88-Baseline!D$87) + (1-B77)*Baseline!D$88 )</f>
        <v>0.02442816539</v>
      </c>
      <c r="AX77" s="51">
        <f>AC77 * ( (1-Baseline!D$88-Baseline!D$87) + (1-B77)*Baseline!D$88 )</f>
        <v>0.0003583719523</v>
      </c>
      <c r="AY77" s="51">
        <f>AD77 * ( (1-Baseline!D$88-Baseline!D$87) + (1-B77)*Baseline!D$88 )</f>
        <v>0.0003753472119</v>
      </c>
      <c r="AZ77" s="51">
        <f t="shared" si="6"/>
        <v>0.02671974014</v>
      </c>
      <c r="BA77" s="51">
        <f>AF77 * ( (1-Baseline!F$88-Baseline!F$87) + (1-Baseline!B$36)*Baseline!F$88 )</f>
        <v>0.00126022022</v>
      </c>
      <c r="BB77" s="51">
        <f>AG77 * ( (1-Baseline!F$88-Baseline!F$87) + (1-Baseline!B$36)*Baseline!F$88 )</f>
        <v>0.0001824208174</v>
      </c>
      <c r="BC77" s="51">
        <f>AH77 * ( (1-Baseline!F$88-Baseline!F$87) + (1-Baseline!B$36)*Baseline!F$88 )</f>
        <v>0.03310479349</v>
      </c>
      <c r="BD77" s="51">
        <f>AI77 * ( (1-Baseline!F$88-Baseline!F$87) + (1-Baseline!B$36)*Baseline!F$88 )</f>
        <v>0.000416801163</v>
      </c>
      <c r="BE77" s="51">
        <f t="shared" si="7"/>
        <v>0.03496423569</v>
      </c>
      <c r="BF77" s="51">
        <f>AK77 * ( (1-Baseline!H$88-Baseline!H$87) + (1-Baseline!B$36)*Baseline!H$88 )</f>
        <v>0.00002804706237</v>
      </c>
      <c r="BG77" s="51">
        <f>AL77 * ( (1-Baseline!H$88-Baseline!H$87) + (1-Baseline!B$36)*Baseline!H$88 )</f>
        <v>0.0002103602754</v>
      </c>
      <c r="BH77" s="51">
        <f>AM77 * ( (1-Baseline!H$88-Baseline!H$87) + (1-Baseline!B$36)*Baseline!H$88 )</f>
        <v>0.00004532563504</v>
      </c>
      <c r="BI77" s="51">
        <f>AN77 * ( (1-Baseline!H$88-Baseline!H$87) + (1-Baseline!B$36)*Baseline!H$88 )</f>
        <v>0.02745880454</v>
      </c>
      <c r="BJ77" s="51">
        <f t="shared" si="8"/>
        <v>0.02774253751</v>
      </c>
      <c r="BK77" s="61"/>
      <c r="BL77" s="51">
        <f t="shared" si="19"/>
        <v>0.9491059245</v>
      </c>
      <c r="BM77" s="51">
        <f t="shared" si="20"/>
        <v>0.01746271823</v>
      </c>
      <c r="BN77" s="51">
        <f t="shared" si="21"/>
        <v>0.02775177142</v>
      </c>
      <c r="BO77" s="51">
        <f t="shared" si="22"/>
        <v>0.005679585886</v>
      </c>
      <c r="BP77" s="51">
        <f t="shared" si="9"/>
        <v>1</v>
      </c>
      <c r="BQ77" s="51">
        <f t="shared" si="23"/>
        <v>0.05830354547</v>
      </c>
      <c r="BR77" s="51">
        <f t="shared" si="24"/>
        <v>0.9142366379</v>
      </c>
      <c r="BS77" s="51">
        <f t="shared" si="25"/>
        <v>0.0134122544</v>
      </c>
      <c r="BT77" s="51">
        <f t="shared" si="26"/>
        <v>0.01404756221</v>
      </c>
      <c r="BU77" s="51">
        <f t="shared" si="10"/>
        <v>1</v>
      </c>
      <c r="BV77" s="51">
        <f t="shared" si="27"/>
        <v>0.0360431222</v>
      </c>
      <c r="BW77" s="51">
        <f t="shared" si="28"/>
        <v>0.005217354642</v>
      </c>
      <c r="BX77" s="51">
        <f t="shared" si="29"/>
        <v>0.9468187374</v>
      </c>
      <c r="BY77" s="51">
        <f t="shared" si="30"/>
        <v>0.01192078576</v>
      </c>
      <c r="BZ77" s="51">
        <f t="shared" si="11"/>
        <v>1</v>
      </c>
      <c r="CA77" s="51">
        <f t="shared" si="31"/>
        <v>0.001010976821</v>
      </c>
      <c r="CB77" s="51">
        <f t="shared" si="32"/>
        <v>0.007582589565</v>
      </c>
      <c r="CC77" s="51">
        <f t="shared" si="33"/>
        <v>0.001633795575</v>
      </c>
      <c r="CD77" s="51">
        <f t="shared" si="34"/>
        <v>0.989772638</v>
      </c>
      <c r="CE77" s="51">
        <f t="shared" si="12"/>
        <v>1</v>
      </c>
      <c r="CF77" s="61"/>
      <c r="CG77" s="51">
        <f t="shared" si="35"/>
        <v>0.9491059245</v>
      </c>
      <c r="CH77" s="51">
        <f t="shared" si="36"/>
        <v>0.01746271823</v>
      </c>
      <c r="CI77" s="51">
        <f t="shared" si="37"/>
        <v>0.02775177142</v>
      </c>
      <c r="CJ77" s="51">
        <f t="shared" si="38"/>
        <v>0.005679585886</v>
      </c>
      <c r="CK77" s="51">
        <f t="shared" si="13"/>
        <v>1</v>
      </c>
      <c r="CL77" s="51">
        <f t="shared" si="39"/>
        <v>0.05830354547</v>
      </c>
      <c r="CM77" s="51">
        <f t="shared" si="40"/>
        <v>0.9142366379</v>
      </c>
      <c r="CN77" s="51">
        <f t="shared" si="41"/>
        <v>0.0134122544</v>
      </c>
      <c r="CO77" s="51">
        <f t="shared" si="42"/>
        <v>0.01404756221</v>
      </c>
      <c r="CP77" s="51">
        <f t="shared" si="14"/>
        <v>1</v>
      </c>
      <c r="CQ77" s="51">
        <f t="shared" si="43"/>
        <v>0.0360431222</v>
      </c>
      <c r="CR77" s="51">
        <f t="shared" si="44"/>
        <v>0.005217354642</v>
      </c>
      <c r="CS77" s="51">
        <f t="shared" si="45"/>
        <v>0.9468187374</v>
      </c>
      <c r="CT77" s="51">
        <f t="shared" si="46"/>
        <v>0.01192078576</v>
      </c>
      <c r="CU77" s="51">
        <f t="shared" si="15"/>
        <v>1</v>
      </c>
      <c r="CV77" s="51">
        <f t="shared" si="47"/>
        <v>0.001010976821</v>
      </c>
      <c r="CW77" s="51">
        <f t="shared" si="48"/>
        <v>0.007582589565</v>
      </c>
      <c r="CX77" s="51">
        <f t="shared" si="49"/>
        <v>0.001633795575</v>
      </c>
      <c r="CY77" s="51">
        <f t="shared" si="50"/>
        <v>0.989772638</v>
      </c>
      <c r="CZ77" s="51">
        <f t="shared" si="16"/>
        <v>1</v>
      </c>
      <c r="DA77" s="61"/>
      <c r="DB77" s="51">
        <f>(AQ77*Baseline!B$7 + AV77*Baseline!B$11 + BA77*Baseline!B$16 + BF77*Baseline!B$18)</f>
        <v>57512.153</v>
      </c>
      <c r="DC77" s="51">
        <f>(AR77*Baseline!B$7 + AW77*Baseline!B$11 + BB77*Baseline!B$16 + BG77*Baseline!B$18)</f>
        <v>63526.62576</v>
      </c>
      <c r="DD77" s="51">
        <f>(AS77*Baseline!B$7 + AX77*Baseline!B$11 + BC77*Baseline!B$16 + BH77*Baseline!B$18)</f>
        <v>115174.3533</v>
      </c>
      <c r="DE77" s="51">
        <f>(AT77*Baseline!B$7 + AY77*Baseline!B$11 + BD77*Baseline!B$16 + BI77*Baseline!B$18)</f>
        <v>1259853.6</v>
      </c>
      <c r="DF77" s="51">
        <f t="shared" si="17"/>
        <v>1496066.732</v>
      </c>
      <c r="DG77" s="61"/>
      <c r="DH77" s="51">
        <f t="shared" si="51"/>
        <v>0.03844223775</v>
      </c>
      <c r="DI77" s="51">
        <f t="shared" si="52"/>
        <v>0.04246242792</v>
      </c>
      <c r="DJ77" s="51">
        <f t="shared" si="53"/>
        <v>0.07698477005</v>
      </c>
      <c r="DK77" s="51">
        <f t="shared" si="54"/>
        <v>0.8421105643</v>
      </c>
      <c r="DL77" s="51">
        <f t="shared" si="18"/>
        <v>1</v>
      </c>
      <c r="DM77" s="61"/>
      <c r="DN77" s="51">
        <f>DH77 / (Baseline!B$7/Baseline!B$17)</f>
        <v>4.103456033</v>
      </c>
      <c r="DO77" s="51">
        <f>DI77 / (Baseline!B$11/Baseline!B$17)</f>
        <v>1.025063334</v>
      </c>
      <c r="DP77" s="51">
        <f>DJ77 / (Baseline!B$16/Baseline!B$17)</f>
        <v>1.18964735</v>
      </c>
      <c r="DQ77" s="51">
        <f>DK77 / (Baseline!B$18/Baseline!B$17)</f>
        <v>0.9520803363</v>
      </c>
      <c r="DR77" s="79"/>
      <c r="DS77" s="51">
        <f>(AU77*Baseline!B$34)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0.02838763733</v>
      </c>
      <c r="DT77" s="51">
        <f>(AZ77*Baseline!B$34) + (Baseline!D$88*(1-Baseline!D$89)*Baseline!B$35) + (Baseline!D$88*Baseline!D$89*((1-Baseline!D$90)*Baseline!B$40 + Baseline!D$90*Baseline!B$41))</f>
        <v>0.01042152902</v>
      </c>
      <c r="DU77" s="51">
        <f>(BE77*Baseline!B$34) + (Baseline!F$88*(1-Baseline!F$89)*Baseline!B$35) + (Baseline!F$88*Baseline!F$89*((1-Baseline!F$90)*Baseline!B$40 + Baseline!F$90*Baseline!B$41))</f>
        <v>0.01297527535</v>
      </c>
      <c r="DV77" s="51">
        <f>(BJ77*Baseline!B$34) + (Baseline!H$88*(1-Baseline!H$89)*Baseline!B$35) + (Baseline!H$88*Baseline!H$89*((1-Baseline!H$90)*Baseline!B$40 + Baseline!H$90*Baseline!B$41))</f>
        <v>0.009306380626</v>
      </c>
      <c r="DW77" s="51">
        <f>( DS77*Baseline!B$7 + DT77*Baseline!B$11 + DU77*Baseline!B$16 + DV77*Baseline!B$18 ) / Baseline!B$17</f>
        <v>0.009768755379</v>
      </c>
    </row>
    <row r="78">
      <c r="A78" s="4" t="s">
        <v>84</v>
      </c>
      <c r="B78" s="45">
        <f>MIN( MAX( NORMINV( MCrands!B78, (B$5+B$4)/2, (B$5-B$4)/3.29 ), 0 ), 1 )</f>
        <v>0.5337956538</v>
      </c>
      <c r="C78" s="45">
        <f>MAX( NORMINV( MCrands!C78, (C$5+C$4)/2, (C$5-C$4)/3.29 ), 0 )</f>
        <v>3.013264147</v>
      </c>
      <c r="D78" s="41"/>
      <c r="E78" s="43">
        <f>Baseline!B$33 * (C78 * Baseline!B$66*Baseline!B$66/Baseline!B$73 + Baseline!B$52*Baseline!B$52/Baseline!B$74 + Baseline!B$53*Baseline!B$53/Baseline!B$75 + Baseline!B$54*Baseline!B$54/Baseline!B$76)</f>
        <v>0.00002137522672</v>
      </c>
      <c r="F78" s="43">
        <f>Baseline!B$33 * (C78 * Baseline!B$66*Baseline!B$57/Baseline!B$73 + Baseline!B$52*Baseline!B$67/Baseline!B$74 + Baseline!B$53*Baseline!B$55/Baseline!B$75 + Baseline!B$54*Baseline!B$56/Baseline!B$76)</f>
        <v>0.0000002002429037</v>
      </c>
      <c r="G78" s="45">
        <f>Baseline!B$33 * (C78 * Baseline!B$66*Baseline!B$58/Baseline!B$73 + Baseline!B$52*Baseline!B$59/Baseline!B$74 + Baseline!B$53*Baseline!B$68/Baseline!B$75 + Baseline!B$54*Baseline!B$60/Baseline!B$76)</f>
        <v>0.0000001695264969</v>
      </c>
      <c r="H78" s="43">
        <f>Baseline!B$33 * (C78 * Baseline!B$66*Baseline!B$61/Baseline!B$73 + Baseline!B$52*Baseline!B$62/Baseline!B$74 + Baseline!B$53*Baseline!B$63/Baseline!B$75 + Baseline!B$54*Baseline!B$69/Baseline!B$76)</f>
        <v>0.000000003490713392</v>
      </c>
      <c r="I78" s="43">
        <f>Baseline!B$33 * (C78 * Baseline!B$57*Baseline!B$66/Baseline!B$73 + Baseline!B$67*Baseline!B$52/Baseline!B$74 + Baseline!B$55*Baseline!B$53/Baseline!B$75 + Baseline!B$56*Baseline!B$54/Baseline!B$76)</f>
        <v>0.0000002002429037</v>
      </c>
      <c r="J78" s="45">
        <f>Baseline!B$33 * (C78 * Baseline!B$57*Baseline!B$57/Baseline!B$73 + Baseline!B$67*Baseline!B$67/Baseline!B$74 + Baseline!B$55*Baseline!B$55/Baseline!B$75 + Baseline!B$56*Baseline!B$56/Baseline!B$76)</f>
        <v>0.000001763813859</v>
      </c>
      <c r="K78" s="43">
        <f>Baseline!B$33 * (C78 * Baseline!B$57*Baseline!B$58/Baseline!B$73 + Baseline!B$67*Baseline!B$59/Baseline!B$74 + Baseline!B$55*Baseline!B$68/Baseline!B$75 + Baseline!B$56*Baseline!B$60/Baseline!B$76)</f>
        <v>0.00000001374205552</v>
      </c>
      <c r="L78" s="45">
        <f>Baseline!B$33 * (C78 * Baseline!B$57*Baseline!B$61/Baseline!B$73 + Baseline!B$67*Baseline!B$62/Baseline!B$74 + Baseline!B$55*Baseline!B$63/Baseline!B$75 + Baseline!B$56*Baseline!B$69/Baseline!B$76)</f>
        <v>0.00000001439286543</v>
      </c>
      <c r="M78" s="43">
        <f>Baseline!B$33 * (C78 * Baseline!B$58*Baseline!B$66/Baseline!B$73 + Baseline!B$59*Baseline!B$52/Baseline!B$74 + Baseline!B$68*Baseline!B$53/Baseline!B$75 + Baseline!B$60*Baseline!B$54/Baseline!B$76)</f>
        <v>0.0000001695264969</v>
      </c>
      <c r="N78" s="45">
        <f>Baseline!B$33 * (C78 * Baseline!B$58*Baseline!B$57/Baseline!B$73 + Baseline!B$59*Baseline!B$67/Baseline!B$74 + Baseline!B$68*Baseline!B$55/Baseline!B$75 + Baseline!B$60*Baseline!B$56/Baseline!B$76)</f>
        <v>0.00000001374205552</v>
      </c>
      <c r="O78" s="45">
        <f>Baseline!B$33 * (C78 * Baseline!B$58*Baseline!B$58/Baseline!B$73 + Baseline!B$59*Baseline!B$59/Baseline!B$74 + Baseline!B$68*Baseline!B$68/Baseline!B$75 + Baseline!B$60*Baseline!B$60/Baseline!B$76)</f>
        <v>0.000001324390606</v>
      </c>
      <c r="P78" s="43">
        <f>Baseline!B$33 * (C78 * Baseline!B$58*Baseline!B$61/Baseline!B$73 + Baseline!B$59*Baseline!B$62/Baseline!B$74 + Baseline!B$68*Baseline!B$63/Baseline!B$75 + Baseline!B$60*Baseline!B$69/Baseline!B$76)</f>
        <v>0.000000001646975171</v>
      </c>
      <c r="Q78" s="43">
        <f>Baseline!B$33 * (C78 * Baseline!B$61*Baseline!B$66/Baseline!B$73 + Baseline!B$62*Baseline!B$52/Baseline!B$74 + Baseline!B$63*Baseline!B$53/Baseline!B$75 + Baseline!B$69*Baseline!B$54/Baseline!B$76)</f>
        <v>0.000000003490713392</v>
      </c>
      <c r="R78" s="43">
        <f>Baseline!B$33 * (C78 * Baseline!B$61*Baseline!B$57/Baseline!B$73 + Baseline!B$62*Baseline!B$67/Baseline!B$74 + Baseline!B$63*Baseline!B$55/Baseline!B$75 + Baseline!B$69*Baseline!B$56/Baseline!B$76)</f>
        <v>0.00000001439286543</v>
      </c>
      <c r="S78" s="43">
        <f>Baseline!B$33 * (C78 * Baseline!B$61*Baseline!B$58/Baseline!B$73 + Baseline!B$62*Baseline!B$59/Baseline!B$74 + Baseline!B$63*Baseline!B$68/Baseline!B$75 + Baseline!B$69*Baseline!B$60/Baseline!B$76)</f>
        <v>0.000000001646975171</v>
      </c>
      <c r="T78" s="43">
        <f>Baseline!B$33 * (C78 * Baseline!B$61*Baseline!B$61/Baseline!B$73 + Baseline!B$62*Baseline!B$62/Baseline!B$74 + Baseline!B$63*Baseline!B$63/Baseline!B$75 + Baseline!B$69*Baseline!B$69/Baseline!B$76)</f>
        <v>0.00000009854654843</v>
      </c>
      <c r="U78" s="41"/>
      <c r="V78" s="43">
        <f>E78 * ( Baseline!B$87 * Baseline!B$7 )</f>
        <v>0.2218534781</v>
      </c>
      <c r="W78" s="43">
        <f>F78 * ( Baseline!D$87 * Baseline!B$11 )</f>
        <v>0.003693799884</v>
      </c>
      <c r="X78" s="43">
        <f>G78 * ( Baseline!F$87 * Baseline!B$16 )</f>
        <v>0.005888463866</v>
      </c>
      <c r="Y78" s="43">
        <f>H78 * ( Baseline!H$87 * Baseline!B$18 )</f>
        <v>0.00122759128</v>
      </c>
      <c r="Z78" s="51">
        <f t="shared" si="1"/>
        <v>0.2326633332</v>
      </c>
      <c r="AA78" s="43">
        <f>I78 * ( Baseline!B$87 * Baseline!B$7 )</f>
        <v>0.002078321098</v>
      </c>
      <c r="AB78" s="45">
        <f>J78 * ( Baseline!D$87 * Baseline!B$11 )</f>
        <v>0.03253636113</v>
      </c>
      <c r="AC78" s="45">
        <f>K78 * ( Baseline!F$87 * Baseline!B$16 )</f>
        <v>0.0004773271369</v>
      </c>
      <c r="AD78" s="45">
        <f>L78 * ( Baseline!F$87 * Baseline!B$16 )</f>
        <v>0.0004999328692</v>
      </c>
      <c r="AE78" s="51">
        <f t="shared" si="2"/>
        <v>0.03559194223</v>
      </c>
      <c r="AF78" s="51">
        <f>M78 * ( Baseline!B$87 * Baseline!B$7 )</f>
        <v>0.001759515511</v>
      </c>
      <c r="AG78" s="51">
        <f>N78 * ( Baseline!D$87 * Baseline!B$11 )</f>
        <v>0.0002534941422</v>
      </c>
      <c r="AH78" s="51">
        <f>O78 * ( Baseline!F$87 * Baseline!B$16 )</f>
        <v>0.04600240299</v>
      </c>
      <c r="AI78" s="51">
        <f>P78 * ( Baseline!H$87 * Baseline!B$18 )</f>
        <v>0.0005791974682</v>
      </c>
      <c r="AJ78" s="51">
        <f t="shared" si="3"/>
        <v>0.04859461011</v>
      </c>
      <c r="AK78" s="51">
        <f>Q78 * ( Baseline!B$87 * Baseline!B$7 )</f>
        <v>0.00003623011429</v>
      </c>
      <c r="AL78" s="51">
        <f>R78 * ( Baseline!D$87 * Baseline!B$11 )</f>
        <v>0.0002654993693</v>
      </c>
      <c r="AM78" s="51">
        <f>S78 * ( Baseline!F$87 * Baseline!B$16 )</f>
        <v>0.00005720730363</v>
      </c>
      <c r="AN78" s="51">
        <f>T78 * ( Baseline!H$87 * Baseline!B$18 )</f>
        <v>0.03465620633</v>
      </c>
      <c r="AO78" s="51">
        <f t="shared" si="4"/>
        <v>0.03501514312</v>
      </c>
      <c r="AP78" s="61"/>
      <c r="AQ78" s="51">
        <f>V78 * ( (1-Baseline!B$88-Baseline!B$87) + (1-B78)*Baseline!B$88 )</f>
        <v>0.1117080778</v>
      </c>
      <c r="AR78" s="51">
        <f>W78 * ( (1-Baseline!B$88-Baseline!B$87) + (1-B78)*Baseline!B$88 )</f>
        <v>0.001859909018</v>
      </c>
      <c r="AS78" s="51">
        <f>X78 * ( (1-Baseline!B$88-Baseline!B$87) + (1-B78)*Baseline!B$88 )</f>
        <v>0.002964970326</v>
      </c>
      <c r="AT78" s="51">
        <f>Y78 * ( (1-Baseline!B$88-Baseline!B$87) + (1-B78)*Baseline!B$88 )</f>
        <v>0.0006181190547</v>
      </c>
      <c r="AU78" s="51">
        <f t="shared" si="5"/>
        <v>0.1171510762</v>
      </c>
      <c r="AV78" s="51">
        <f>AA78 * ( (1-Baseline!D$88-Baseline!D$87) + (1-B78)*Baseline!D$88 )</f>
        <v>0.001563433562</v>
      </c>
      <c r="AW78" s="51">
        <f>AB78 * ( (1-Baseline!D$88-Baseline!D$87) + (1-B78)*Baseline!D$88 )</f>
        <v>0.02447573623</v>
      </c>
      <c r="AX78" s="51">
        <f>AC78 * ( (1-Baseline!D$88-Baseline!D$87) + (1-B78)*Baseline!D$88 )</f>
        <v>0.0003590731321</v>
      </c>
      <c r="AY78" s="51">
        <f>AD78 * ( (1-Baseline!D$88-Baseline!D$87) + (1-B78)*Baseline!D$88 )</f>
        <v>0.0003760784738</v>
      </c>
      <c r="AZ78" s="51">
        <f t="shared" si="6"/>
        <v>0.0267743214</v>
      </c>
      <c r="BA78" s="51">
        <f>AF78 * ( (1-Baseline!F$88-Baseline!F$87) + (1-Baseline!B$36)*Baseline!F$88 )</f>
        <v>0.001266203667</v>
      </c>
      <c r="BB78" s="51">
        <f>AG78 * ( (1-Baseline!F$88-Baseline!F$87) + (1-Baseline!B$36)*Baseline!F$88 )</f>
        <v>0.0001824224965</v>
      </c>
      <c r="BC78" s="51">
        <f>AH78 * ( (1-Baseline!F$88-Baseline!F$87) + (1-Baseline!B$36)*Baseline!F$88 )</f>
        <v>0.03310480127</v>
      </c>
      <c r="BD78" s="51">
        <f>AI78 * ( (1-Baseline!F$88-Baseline!F$87) + (1-Baseline!B$36)*Baseline!F$88 )</f>
        <v>0.0004168090325</v>
      </c>
      <c r="BE78" s="51">
        <f t="shared" si="7"/>
        <v>0.03497023646</v>
      </c>
      <c r="BF78" s="51">
        <f>AK78 * ( (1-Baseline!H$88-Baseline!H$87) + (1-Baseline!B$36)*Baseline!H$88 )</f>
        <v>0.00002870584416</v>
      </c>
      <c r="BG78" s="51">
        <f>AL78 * ( (1-Baseline!H$88-Baseline!H$87) + (1-Baseline!B$36)*Baseline!H$88 )</f>
        <v>0.0002103604603</v>
      </c>
      <c r="BH78" s="51">
        <f>AM78 * ( (1-Baseline!H$88-Baseline!H$87) + (1-Baseline!B$36)*Baseline!H$88 )</f>
        <v>0.00004532649081</v>
      </c>
      <c r="BI78" s="51">
        <f>AN78 * ( (1-Baseline!H$88-Baseline!H$87) + (1-Baseline!B$36)*Baseline!H$88 )</f>
        <v>0.0274588054</v>
      </c>
      <c r="BJ78" s="51">
        <f t="shared" si="8"/>
        <v>0.0277431982</v>
      </c>
      <c r="BK78" s="61"/>
      <c r="BL78" s="51">
        <f t="shared" si="19"/>
        <v>0.9535386394</v>
      </c>
      <c r="BM78" s="51">
        <f t="shared" si="20"/>
        <v>0.0158761582</v>
      </c>
      <c r="BN78" s="51">
        <f t="shared" si="21"/>
        <v>0.02530894656</v>
      </c>
      <c r="BO78" s="51">
        <f t="shared" si="22"/>
        <v>0.005276255883</v>
      </c>
      <c r="BP78" s="51">
        <f t="shared" si="9"/>
        <v>1</v>
      </c>
      <c r="BQ78" s="51">
        <f t="shared" si="23"/>
        <v>0.0583930229</v>
      </c>
      <c r="BR78" s="51">
        <f t="shared" si="24"/>
        <v>0.9141496386</v>
      </c>
      <c r="BS78" s="51">
        <f t="shared" si="25"/>
        <v>0.01341110114</v>
      </c>
      <c r="BT78" s="51">
        <f t="shared" si="26"/>
        <v>0.01404623737</v>
      </c>
      <c r="BU78" s="51">
        <f t="shared" si="10"/>
        <v>1</v>
      </c>
      <c r="BV78" s="51">
        <f t="shared" si="27"/>
        <v>0.03620803845</v>
      </c>
      <c r="BW78" s="51">
        <f t="shared" si="28"/>
        <v>0.005216507378</v>
      </c>
      <c r="BX78" s="51">
        <f t="shared" si="29"/>
        <v>0.9466564889</v>
      </c>
      <c r="BY78" s="51">
        <f t="shared" si="30"/>
        <v>0.01191896523</v>
      </c>
      <c r="BZ78" s="51">
        <f t="shared" si="11"/>
        <v>1</v>
      </c>
      <c r="CA78" s="51">
        <f t="shared" si="31"/>
        <v>0.001034698449</v>
      </c>
      <c r="CB78" s="51">
        <f t="shared" si="32"/>
        <v>0.007582415654</v>
      </c>
      <c r="CC78" s="51">
        <f t="shared" si="33"/>
        <v>0.001633787514</v>
      </c>
      <c r="CD78" s="51">
        <f t="shared" si="34"/>
        <v>0.9897490984</v>
      </c>
      <c r="CE78" s="51">
        <f t="shared" si="12"/>
        <v>1</v>
      </c>
      <c r="CF78" s="61"/>
      <c r="CG78" s="51">
        <f t="shared" si="35"/>
        <v>0.9535386394</v>
      </c>
      <c r="CH78" s="51">
        <f t="shared" si="36"/>
        <v>0.0158761582</v>
      </c>
      <c r="CI78" s="51">
        <f t="shared" si="37"/>
        <v>0.02530894656</v>
      </c>
      <c r="CJ78" s="51">
        <f t="shared" si="38"/>
        <v>0.005276255883</v>
      </c>
      <c r="CK78" s="51">
        <f t="shared" si="13"/>
        <v>1</v>
      </c>
      <c r="CL78" s="51">
        <f t="shared" si="39"/>
        <v>0.0583930229</v>
      </c>
      <c r="CM78" s="51">
        <f t="shared" si="40"/>
        <v>0.9141496386</v>
      </c>
      <c r="CN78" s="51">
        <f t="shared" si="41"/>
        <v>0.01341110114</v>
      </c>
      <c r="CO78" s="51">
        <f t="shared" si="42"/>
        <v>0.01404623737</v>
      </c>
      <c r="CP78" s="51">
        <f t="shared" si="14"/>
        <v>1</v>
      </c>
      <c r="CQ78" s="51">
        <f t="shared" si="43"/>
        <v>0.03620803845</v>
      </c>
      <c r="CR78" s="51">
        <f t="shared" si="44"/>
        <v>0.005216507378</v>
      </c>
      <c r="CS78" s="51">
        <f t="shared" si="45"/>
        <v>0.9466564889</v>
      </c>
      <c r="CT78" s="51">
        <f t="shared" si="46"/>
        <v>0.01191896523</v>
      </c>
      <c r="CU78" s="51">
        <f t="shared" si="15"/>
        <v>1</v>
      </c>
      <c r="CV78" s="51">
        <f t="shared" si="47"/>
        <v>0.001034698449</v>
      </c>
      <c r="CW78" s="51">
        <f t="shared" si="48"/>
        <v>0.007582415654</v>
      </c>
      <c r="CX78" s="51">
        <f t="shared" si="49"/>
        <v>0.001633787514</v>
      </c>
      <c r="CY78" s="51">
        <f t="shared" si="50"/>
        <v>0.9897490984</v>
      </c>
      <c r="CZ78" s="51">
        <f t="shared" si="16"/>
        <v>1</v>
      </c>
      <c r="DA78" s="61"/>
      <c r="DB78" s="51">
        <f>(AQ78*Baseline!B$7 + AV78*Baseline!B$11 + BA78*Baseline!B$16 + BF78*Baseline!B$18)</f>
        <v>63087.7723</v>
      </c>
      <c r="DC78" s="51">
        <f>(AR78*Baseline!B$7 + AW78*Baseline!B$11 + BB78*Baseline!B$16 + BG78*Baseline!B$18)</f>
        <v>63635.32106</v>
      </c>
      <c r="DD78" s="51">
        <f>(AS78*Baseline!B$7 + AX78*Baseline!B$11 + BC78*Baseline!B$16 + BH78*Baseline!B$18)</f>
        <v>115190.9735</v>
      </c>
      <c r="DE78" s="51">
        <f>(AT78*Baseline!B$7 + AY78*Baseline!B$11 + BD78*Baseline!B$16 + BI78*Baseline!B$18)</f>
        <v>1259863.804</v>
      </c>
      <c r="DF78" s="51">
        <f t="shared" si="17"/>
        <v>1501777.87</v>
      </c>
      <c r="DG78" s="61"/>
      <c r="DH78" s="51">
        <f t="shared" si="51"/>
        <v>0.04200872416</v>
      </c>
      <c r="DI78" s="51">
        <f t="shared" si="52"/>
        <v>0.04237332452</v>
      </c>
      <c r="DJ78" s="51">
        <f t="shared" si="53"/>
        <v>0.07670307024</v>
      </c>
      <c r="DK78" s="51">
        <f t="shared" si="54"/>
        <v>0.8389148811</v>
      </c>
      <c r="DL78" s="51">
        <f t="shared" si="18"/>
        <v>1</v>
      </c>
      <c r="DM78" s="61"/>
      <c r="DN78" s="51">
        <f>DH78 / (Baseline!B$7/Baseline!B$17)</f>
        <v>4.484154999</v>
      </c>
      <c r="DO78" s="51">
        <f>DI78 / (Baseline!B$11/Baseline!B$17)</f>
        <v>1.022912335</v>
      </c>
      <c r="DP78" s="51">
        <f>DJ78 / (Baseline!B$16/Baseline!B$17)</f>
        <v>1.185294237</v>
      </c>
      <c r="DQ78" s="51">
        <f>DK78 / (Baseline!B$18/Baseline!B$17)</f>
        <v>0.9484673343</v>
      </c>
      <c r="DR78" s="79"/>
      <c r="DS78" s="51">
        <f>(AU78*Baseline!B$34)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0.03010219267</v>
      </c>
      <c r="DT78" s="51">
        <f>(AZ78*Baseline!B$34) + (Baseline!D$88*(1-Baseline!D$89)*Baseline!B$35) + (Baseline!D$88*Baseline!D$89*((1-Baseline!D$90)*Baseline!B$40 + Baseline!D$90*Baseline!B$41))</f>
        <v>0.01042971621</v>
      </c>
      <c r="DU78" s="51">
        <f>(BE78*Baseline!B$34) + (Baseline!F$88*(1-Baseline!F$89)*Baseline!B$35) + (Baseline!F$88*Baseline!F$89*((1-Baseline!F$90)*Baseline!B$40 + Baseline!F$90*Baseline!B$41))</f>
        <v>0.01297617547</v>
      </c>
      <c r="DV78" s="51">
        <f>(BJ78*Baseline!B$34) + (Baseline!H$88*(1-Baseline!H$89)*Baseline!B$35) + (Baseline!H$88*Baseline!H$89*((1-Baseline!H$90)*Baseline!B$40 + Baseline!H$90*Baseline!B$41))</f>
        <v>0.00930647973</v>
      </c>
      <c r="DW78" s="51">
        <f>( DS78*Baseline!B$7 + DT78*Baseline!B$11 + DU78*Baseline!B$16 + DV78*Baseline!B$18 ) / Baseline!B$17</f>
        <v>0.00978530283</v>
      </c>
    </row>
    <row r="79">
      <c r="A79" s="4" t="s">
        <v>85</v>
      </c>
      <c r="B79" s="45">
        <f>MIN( MAX( NORMINV( MCrands!B79, (B$5+B$4)/2, (B$5-B$4)/3.29 ), 0 ), 1 )</f>
        <v>0.4828842333</v>
      </c>
      <c r="C79" s="45">
        <f>MAX( NORMINV( MCrands!C79, (C$5+C$4)/2, (C$5-C$4)/3.29 ), 0 )</f>
        <v>3.60381404</v>
      </c>
      <c r="D79" s="41"/>
      <c r="E79" s="43">
        <f>Baseline!B$33 * (C79 * Baseline!B$66*Baseline!B$66/Baseline!B$73 + Baseline!B$52*Baseline!B$52/Baseline!B$74 + Baseline!B$53*Baseline!B$53/Baseline!B$75 + Baseline!B$54*Baseline!B$54/Baseline!B$76)</f>
        <v>0.00002555633414</v>
      </c>
      <c r="F79" s="43">
        <f>Baseline!B$33 * (C79 * Baseline!B$66*Baseline!B$57/Baseline!B$73 + Baseline!B$52*Baseline!B$67/Baseline!B$74 + Baseline!B$53*Baseline!B$55/Baseline!B$75 + Baseline!B$54*Baseline!B$56/Baseline!B$76)</f>
        <v>0.0000002009030786</v>
      </c>
      <c r="G79" s="45">
        <f>Baseline!B$33 * (C79 * Baseline!B$66*Baseline!B$58/Baseline!B$73 + Baseline!B$52*Baseline!B$59/Baseline!B$74 + Baseline!B$53*Baseline!B$68/Baseline!B$75 + Baseline!B$54*Baseline!B$60/Baseline!B$76)</f>
        <v>0.0000001711494268</v>
      </c>
      <c r="H79" s="43">
        <f>Baseline!B$33 * (C79 * Baseline!B$66*Baseline!B$61/Baseline!B$73 + Baseline!B$52*Baseline!B$62/Baseline!B$74 + Baseline!B$53*Baseline!B$63/Baseline!B$75 + Baseline!B$54*Baseline!B$69/Baseline!B$76)</f>
        <v>0.000000003653006377</v>
      </c>
      <c r="I79" s="43">
        <f>Baseline!B$33 * (C79 * Baseline!B$57*Baseline!B$66/Baseline!B$73 + Baseline!B$67*Baseline!B$52/Baseline!B$74 + Baseline!B$55*Baseline!B$53/Baseline!B$75 + Baseline!B$56*Baseline!B$54/Baseline!B$76)</f>
        <v>0.0000002009030786</v>
      </c>
      <c r="J79" s="45">
        <f>Baseline!B$33 * (C79 * Baseline!B$57*Baseline!B$57/Baseline!B$73 + Baseline!B$67*Baseline!B$67/Baseline!B$74 + Baseline!B$55*Baseline!B$55/Baseline!B$75 + Baseline!B$56*Baseline!B$56/Baseline!B$76)</f>
        <v>0.000001763813963</v>
      </c>
      <c r="K79" s="43">
        <f>Baseline!B$33 * (C79 * Baseline!B$57*Baseline!B$58/Baseline!B$73 + Baseline!B$67*Baseline!B$59/Baseline!B$74 + Baseline!B$55*Baseline!B$68/Baseline!B$75 + Baseline!B$56*Baseline!B$60/Baseline!B$76)</f>
        <v>0.00000001374231178</v>
      </c>
      <c r="L79" s="45">
        <f>Baseline!B$33 * (C79 * Baseline!B$57*Baseline!B$61/Baseline!B$73 + Baseline!B$67*Baseline!B$62/Baseline!B$74 + Baseline!B$55*Baseline!B$63/Baseline!B$75 + Baseline!B$56*Baseline!B$69/Baseline!B$76)</f>
        <v>0.00000001439289105</v>
      </c>
      <c r="M79" s="43">
        <f>Baseline!B$33 * (C79 * Baseline!B$58*Baseline!B$66/Baseline!B$73 + Baseline!B$59*Baseline!B$52/Baseline!B$74 + Baseline!B$68*Baseline!B$53/Baseline!B$75 + Baseline!B$60*Baseline!B$54/Baseline!B$76)</f>
        <v>0.0000001711494268</v>
      </c>
      <c r="N79" s="45">
        <f>Baseline!B$33 * (C79 * Baseline!B$58*Baseline!B$57/Baseline!B$73 + Baseline!B$59*Baseline!B$67/Baseline!B$74 + Baseline!B$68*Baseline!B$55/Baseline!B$75 + Baseline!B$60*Baseline!B$56/Baseline!B$76)</f>
        <v>0.00000001374231178</v>
      </c>
      <c r="O79" s="45">
        <f>Baseline!B$33 * (C79 * Baseline!B$58*Baseline!B$58/Baseline!B$73 + Baseline!B$59*Baseline!B$59/Baseline!B$74 + Baseline!B$68*Baseline!B$68/Baseline!B$75 + Baseline!B$60*Baseline!B$60/Baseline!B$76)</f>
        <v>0.000001324391236</v>
      </c>
      <c r="P79" s="43">
        <f>Baseline!B$33 * (C79 * Baseline!B$58*Baseline!B$61/Baseline!B$73 + Baseline!B$59*Baseline!B$62/Baseline!B$74 + Baseline!B$68*Baseline!B$63/Baseline!B$75 + Baseline!B$60*Baseline!B$69/Baseline!B$76)</f>
        <v>0.000000001647038166</v>
      </c>
      <c r="Q79" s="43">
        <f>Baseline!B$33 * (C79 * Baseline!B$61*Baseline!B$66/Baseline!B$73 + Baseline!B$62*Baseline!B$52/Baseline!B$74 + Baseline!B$63*Baseline!B$53/Baseline!B$75 + Baseline!B$69*Baseline!B$54/Baseline!B$76)</f>
        <v>0.000000003653006377</v>
      </c>
      <c r="R79" s="43">
        <f>Baseline!B$33 * (C79 * Baseline!B$61*Baseline!B$57/Baseline!B$73 + Baseline!B$62*Baseline!B$67/Baseline!B$74 + Baseline!B$63*Baseline!B$55/Baseline!B$75 + Baseline!B$69*Baseline!B$56/Baseline!B$76)</f>
        <v>0.00000001439289105</v>
      </c>
      <c r="S79" s="43">
        <f>Baseline!B$33 * (C79 * Baseline!B$61*Baseline!B$58/Baseline!B$73 + Baseline!B$62*Baseline!B$59/Baseline!B$74 + Baseline!B$63*Baseline!B$68/Baseline!B$75 + Baseline!B$69*Baseline!B$60/Baseline!B$76)</f>
        <v>0.000000001647038166</v>
      </c>
      <c r="T79" s="43">
        <f>Baseline!B$33 * (C79 * Baseline!B$61*Baseline!B$61/Baseline!B$73 + Baseline!B$62*Baseline!B$62/Baseline!B$74 + Baseline!B$63*Baseline!B$63/Baseline!B$75 + Baseline!B$69*Baseline!B$69/Baseline!B$76)</f>
        <v>0.00000009854655473</v>
      </c>
      <c r="U79" s="41"/>
      <c r="V79" s="43">
        <f>E79 * ( Baseline!B$87 * Baseline!B$7 )</f>
        <v>0.2652491921</v>
      </c>
      <c r="W79" s="43">
        <f>F79 * ( Baseline!D$87 * Baseline!B$11 )</f>
        <v>0.003705977862</v>
      </c>
      <c r="X79" s="43">
        <f>G79 * ( Baseline!F$87 * Baseline!B$16 )</f>
        <v>0.005944835961</v>
      </c>
      <c r="Y79" s="43">
        <f>H79 * ( Baseline!H$87 * Baseline!B$18 )</f>
        <v>0.001284665417</v>
      </c>
      <c r="Z79" s="51">
        <f t="shared" si="1"/>
        <v>0.2761846713</v>
      </c>
      <c r="AA79" s="43">
        <f>I79 * ( Baseline!B$87 * Baseline!B$7 )</f>
        <v>0.002085173052</v>
      </c>
      <c r="AB79" s="45">
        <f>J79 * ( Baseline!D$87 * Baseline!B$11 )</f>
        <v>0.03253636305</v>
      </c>
      <c r="AC79" s="45">
        <f>K79 * ( Baseline!F$87 * Baseline!B$16 )</f>
        <v>0.0004773360377</v>
      </c>
      <c r="AD79" s="45">
        <f>L79 * ( Baseline!F$87 * Baseline!B$16 )</f>
        <v>0.0004999337592</v>
      </c>
      <c r="AE79" s="51">
        <f t="shared" si="2"/>
        <v>0.0355988059</v>
      </c>
      <c r="AF79" s="51">
        <f>M79 * ( Baseline!B$87 * Baseline!B$7 )</f>
        <v>0.0017763599</v>
      </c>
      <c r="AG79" s="51">
        <f>N79 * ( Baseline!D$87 * Baseline!B$11 )</f>
        <v>0.0002534988691</v>
      </c>
      <c r="AH79" s="51">
        <f>O79 * ( Baseline!F$87 * Baseline!B$16 )</f>
        <v>0.04600242487</v>
      </c>
      <c r="AI79" s="51">
        <f>P79 * ( Baseline!H$87 * Baseline!B$18 )</f>
        <v>0.000579219622</v>
      </c>
      <c r="AJ79" s="51">
        <f t="shared" si="3"/>
        <v>0.04861150326</v>
      </c>
      <c r="AK79" s="51">
        <f>Q79 * ( Baseline!B$87 * Baseline!B$7 )</f>
        <v>0.00003791455319</v>
      </c>
      <c r="AL79" s="51">
        <f>R79 * ( Baseline!D$87 * Baseline!B$11 )</f>
        <v>0.000265499842</v>
      </c>
      <c r="AM79" s="51">
        <f>S79 * ( Baseline!F$87 * Baseline!B$16 )</f>
        <v>0.00005720949175</v>
      </c>
      <c r="AN79" s="51">
        <f>T79 * ( Baseline!H$87 * Baseline!B$18 )</f>
        <v>0.03465620855</v>
      </c>
      <c r="AO79" s="51">
        <f t="shared" si="4"/>
        <v>0.03501683244</v>
      </c>
      <c r="AP79" s="61"/>
      <c r="AQ79" s="51">
        <f>V79 * ( (1-Baseline!B$88-Baseline!B$87) + (1-B79)*Baseline!B$88 )</f>
        <v>0.1455775184</v>
      </c>
      <c r="AR79" s="51">
        <f>W79 * ( (1-Baseline!B$88-Baseline!B$87) + (1-B79)*Baseline!B$88 )</f>
        <v>0.002033963068</v>
      </c>
      <c r="AS79" s="51">
        <f>X79 * ( (1-Baseline!B$88-Baseline!B$87) + (1-B79)*Baseline!B$88 )</f>
        <v>0.003262722347</v>
      </c>
      <c r="AT79" s="51">
        <f>Y79 * ( (1-Baseline!B$88-Baseline!B$87) + (1-B79)*Baseline!B$88 )</f>
        <v>0.0007050668165</v>
      </c>
      <c r="AU79" s="51">
        <f t="shared" si="5"/>
        <v>0.1515792706</v>
      </c>
      <c r="AV79" s="51">
        <f>AA79 * ( (1-Baseline!D$88-Baseline!D$87) + (1-B79)*Baseline!D$88 )</f>
        <v>0.001616147286</v>
      </c>
      <c r="AW79" s="51">
        <f>AB79 * ( (1-Baseline!D$88-Baseline!D$87) + (1-B79)*Baseline!D$88 )</f>
        <v>0.02521783734</v>
      </c>
      <c r="AX79" s="51">
        <f>AC79 * ( (1-Baseline!D$88-Baseline!D$87) + (1-B79)*Baseline!D$88 )</f>
        <v>0.0003699670592</v>
      </c>
      <c r="AY79" s="51">
        <f>AD79 * ( (1-Baseline!D$88-Baseline!D$87) + (1-B79)*Baseline!D$88 )</f>
        <v>0.0003874817908</v>
      </c>
      <c r="AZ79" s="51">
        <f t="shared" si="6"/>
        <v>0.02759143347</v>
      </c>
      <c r="BA79" s="51">
        <f>AF79 * ( (1-Baseline!F$88-Baseline!F$87) + (1-Baseline!B$36)*Baseline!F$88 )</f>
        <v>0.001278325428</v>
      </c>
      <c r="BB79" s="51">
        <f>AG79 * ( (1-Baseline!F$88-Baseline!F$87) + (1-Baseline!B$36)*Baseline!F$88 )</f>
        <v>0.0001824258982</v>
      </c>
      <c r="BC79" s="51">
        <f>AH79 * ( (1-Baseline!F$88-Baseline!F$87) + (1-Baseline!B$36)*Baseline!F$88 )</f>
        <v>0.03310481701</v>
      </c>
      <c r="BD79" s="51">
        <f>AI79 * ( (1-Baseline!F$88-Baseline!F$87) + (1-Baseline!B$36)*Baseline!F$88 )</f>
        <v>0.000416824975</v>
      </c>
      <c r="BE79" s="51">
        <f t="shared" si="7"/>
        <v>0.03498239331</v>
      </c>
      <c r="BF79" s="51">
        <f>AK79 * ( (1-Baseline!H$88-Baseline!H$87) + (1-Baseline!B$36)*Baseline!H$88 )</f>
        <v>0.00003004045878</v>
      </c>
      <c r="BG79" s="51">
        <f>AL79 * ( (1-Baseline!H$88-Baseline!H$87) + (1-Baseline!B$36)*Baseline!H$88 )</f>
        <v>0.0002103608348</v>
      </c>
      <c r="BH79" s="51">
        <f>AM79 * ( (1-Baseline!H$88-Baseline!H$87) + (1-Baseline!B$36)*Baseline!H$88 )</f>
        <v>0.00004532822451</v>
      </c>
      <c r="BI79" s="51">
        <f>AN79 * ( (1-Baseline!H$88-Baseline!H$87) + (1-Baseline!B$36)*Baseline!H$88 )</f>
        <v>0.02745880716</v>
      </c>
      <c r="BJ79" s="51">
        <f t="shared" si="8"/>
        <v>0.02774453668</v>
      </c>
      <c r="BK79" s="61"/>
      <c r="BL79" s="51">
        <f t="shared" si="19"/>
        <v>0.9604051912</v>
      </c>
      <c r="BM79" s="51">
        <f t="shared" si="20"/>
        <v>0.01341847773</v>
      </c>
      <c r="BN79" s="51">
        <f t="shared" si="21"/>
        <v>0.02152485847</v>
      </c>
      <c r="BO79" s="51">
        <f t="shared" si="22"/>
        <v>0.00465147255</v>
      </c>
      <c r="BP79" s="51">
        <f t="shared" si="9"/>
        <v>1</v>
      </c>
      <c r="BQ79" s="51">
        <f t="shared" si="23"/>
        <v>0.05857424146</v>
      </c>
      <c r="BR79" s="51">
        <f t="shared" si="24"/>
        <v>0.9139734389</v>
      </c>
      <c r="BS79" s="51">
        <f t="shared" si="25"/>
        <v>0.01340876543</v>
      </c>
      <c r="BT79" s="51">
        <f t="shared" si="26"/>
        <v>0.01404355418</v>
      </c>
      <c r="BU79" s="51">
        <f t="shared" si="10"/>
        <v>1</v>
      </c>
      <c r="BV79" s="51">
        <f t="shared" si="27"/>
        <v>0.03654196602</v>
      </c>
      <c r="BW79" s="51">
        <f t="shared" si="28"/>
        <v>0.005214791812</v>
      </c>
      <c r="BX79" s="51">
        <f t="shared" si="29"/>
        <v>0.9463279632</v>
      </c>
      <c r="BY79" s="51">
        <f t="shared" si="30"/>
        <v>0.01191527896</v>
      </c>
      <c r="BZ79" s="51">
        <f t="shared" si="11"/>
        <v>1</v>
      </c>
      <c r="CA79" s="51">
        <f t="shared" si="31"/>
        <v>0.001082752224</v>
      </c>
      <c r="CB79" s="51">
        <f t="shared" si="32"/>
        <v>0.007582063355</v>
      </c>
      <c r="CC79" s="51">
        <f t="shared" si="33"/>
        <v>0.001633771183</v>
      </c>
      <c r="CD79" s="51">
        <f t="shared" si="34"/>
        <v>0.9897014132</v>
      </c>
      <c r="CE79" s="51">
        <f t="shared" si="12"/>
        <v>1</v>
      </c>
      <c r="CF79" s="61"/>
      <c r="CG79" s="51">
        <f t="shared" si="35"/>
        <v>0.9604051912</v>
      </c>
      <c r="CH79" s="51">
        <f t="shared" si="36"/>
        <v>0.01341847773</v>
      </c>
      <c r="CI79" s="51">
        <f t="shared" si="37"/>
        <v>0.02152485847</v>
      </c>
      <c r="CJ79" s="51">
        <f t="shared" si="38"/>
        <v>0.00465147255</v>
      </c>
      <c r="CK79" s="51">
        <f t="shared" si="13"/>
        <v>1</v>
      </c>
      <c r="CL79" s="51">
        <f t="shared" si="39"/>
        <v>0.05857424146</v>
      </c>
      <c r="CM79" s="51">
        <f t="shared" si="40"/>
        <v>0.9139734389</v>
      </c>
      <c r="CN79" s="51">
        <f t="shared" si="41"/>
        <v>0.01340876543</v>
      </c>
      <c r="CO79" s="51">
        <f t="shared" si="42"/>
        <v>0.01404355418</v>
      </c>
      <c r="CP79" s="51">
        <f t="shared" si="14"/>
        <v>1</v>
      </c>
      <c r="CQ79" s="51">
        <f t="shared" si="43"/>
        <v>0.03654196602</v>
      </c>
      <c r="CR79" s="51">
        <f t="shared" si="44"/>
        <v>0.005214791812</v>
      </c>
      <c r="CS79" s="51">
        <f t="shared" si="45"/>
        <v>0.9463279632</v>
      </c>
      <c r="CT79" s="51">
        <f t="shared" si="46"/>
        <v>0.01191527896</v>
      </c>
      <c r="CU79" s="51">
        <f t="shared" si="15"/>
        <v>1</v>
      </c>
      <c r="CV79" s="51">
        <f t="shared" si="47"/>
        <v>0.001082752224</v>
      </c>
      <c r="CW79" s="51">
        <f t="shared" si="48"/>
        <v>0.007582063355</v>
      </c>
      <c r="CX79" s="51">
        <f t="shared" si="49"/>
        <v>0.001633771183</v>
      </c>
      <c r="CY79" s="51">
        <f t="shared" si="50"/>
        <v>0.9897014132</v>
      </c>
      <c r="CZ79" s="51">
        <f t="shared" si="16"/>
        <v>1</v>
      </c>
      <c r="DA79" s="61"/>
      <c r="DB79" s="51">
        <f>(AQ79*Baseline!B$7 + AV79*Baseline!B$11 + BA79*Baseline!B$16 + BF79*Baseline!B$18)</f>
        <v>79729.22174</v>
      </c>
      <c r="DC79" s="51">
        <f>(AR79*Baseline!B$7 + AW79*Baseline!B$11 + BB79*Baseline!B$16 + BG79*Baseline!B$18)</f>
        <v>65311.24172</v>
      </c>
      <c r="DD79" s="51">
        <f>(AS79*Baseline!B$7 + AX79*Baseline!B$11 + BC79*Baseline!B$16 + BH79*Baseline!B$18)</f>
        <v>115358.878</v>
      </c>
      <c r="DE79" s="51">
        <f>(AT79*Baseline!B$7 + AY79*Baseline!B$11 + BD79*Baseline!B$16 + BI79*Baseline!B$18)</f>
        <v>1259930.562</v>
      </c>
      <c r="DF79" s="51">
        <f t="shared" si="17"/>
        <v>1520329.903</v>
      </c>
      <c r="DG79" s="61"/>
      <c r="DH79" s="51">
        <f t="shared" si="51"/>
        <v>0.05244205324</v>
      </c>
      <c r="DI79" s="51">
        <f t="shared" si="52"/>
        <v>0.04295859837</v>
      </c>
      <c r="DJ79" s="51">
        <f t="shared" si="53"/>
        <v>0.07587753007</v>
      </c>
      <c r="DK79" s="51">
        <f t="shared" si="54"/>
        <v>0.8287218183</v>
      </c>
      <c r="DL79" s="51">
        <f t="shared" si="18"/>
        <v>1</v>
      </c>
      <c r="DM79" s="61"/>
      <c r="DN79" s="51">
        <f>DH79 / (Baseline!B$7/Baseline!B$17)</f>
        <v>5.597844255</v>
      </c>
      <c r="DO79" s="51">
        <f>DI79 / (Baseline!B$11/Baseline!B$17)</f>
        <v>1.037041126</v>
      </c>
      <c r="DP79" s="51">
        <f>DJ79 / (Baseline!B$16/Baseline!B$17)</f>
        <v>1.172537147</v>
      </c>
      <c r="DQ79" s="51">
        <f>DK79 / (Baseline!B$18/Baseline!B$17)</f>
        <v>0.936943177</v>
      </c>
      <c r="DR79" s="79"/>
      <c r="DS79" s="51">
        <f>(AU79*Baseline!B$34)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0.03526642185</v>
      </c>
      <c r="DT79" s="51">
        <f>(AZ79*Baseline!B$34) + (Baseline!D$88*(1-Baseline!D$89)*Baseline!B$35) + (Baseline!D$88*Baseline!D$89*((1-Baseline!D$90)*Baseline!B$40 + Baseline!D$90*Baseline!B$41))</f>
        <v>0.01055228302</v>
      </c>
      <c r="DU79" s="51">
        <f>(BE79*Baseline!B$34) + (Baseline!F$88*(1-Baseline!F$89)*Baseline!B$35) + (Baseline!F$88*Baseline!F$89*((1-Baseline!F$90)*Baseline!B$40 + Baseline!F$90*Baseline!B$41))</f>
        <v>0.012977999</v>
      </c>
      <c r="DV79" s="51">
        <f>(BJ79*Baseline!B$34) + (Baseline!H$88*(1-Baseline!H$89)*Baseline!B$35) + (Baseline!H$88*Baseline!H$89*((1-Baseline!H$90)*Baseline!B$40 + Baseline!H$90*Baseline!B$41))</f>
        <v>0.009306680501</v>
      </c>
      <c r="DW79" s="51">
        <f>( DS79*Baseline!B$7 + DT79*Baseline!B$11 + DU79*Baseline!B$16 + DV79*Baseline!B$18 ) / Baseline!B$17</f>
        <v>0.009839055483</v>
      </c>
    </row>
    <row r="80">
      <c r="A80" s="4" t="s">
        <v>86</v>
      </c>
      <c r="B80" s="45">
        <f>MIN( MAX( NORMINV( MCrands!B80, (B$5+B$4)/2, (B$5-B$4)/3.29 ), 0 ), 1 )</f>
        <v>0.5551775239</v>
      </c>
      <c r="C80" s="45">
        <f>MAX( NORMINV( MCrands!C80, (C$5+C$4)/2, (C$5-C$4)/3.29 ), 0 )</f>
        <v>3.453291314</v>
      </c>
      <c r="D80" s="41"/>
      <c r="E80" s="43">
        <f>Baseline!B$33 * (C80 * Baseline!B$66*Baseline!B$66/Baseline!B$73 + Baseline!B$52*Baseline!B$52/Baseline!B$74 + Baseline!B$53*Baseline!B$53/Baseline!B$75 + Baseline!B$54*Baseline!B$54/Baseline!B$76)</f>
        <v>0.00002449062963</v>
      </c>
      <c r="F80" s="43">
        <f>Baseline!B$33 * (C80 * Baseline!B$66*Baseline!B$57/Baseline!B$73 + Baseline!B$52*Baseline!B$67/Baseline!B$74 + Baseline!B$53*Baseline!B$55/Baseline!B$75 + Baseline!B$54*Baseline!B$56/Baseline!B$76)</f>
        <v>0.0000002007348094</v>
      </c>
      <c r="G80" s="45">
        <f>Baseline!B$33 * (C80 * Baseline!B$66*Baseline!B$58/Baseline!B$73 + Baseline!B$52*Baseline!B$59/Baseline!B$74 + Baseline!B$53*Baseline!B$68/Baseline!B$75 + Baseline!B$54*Baseline!B$60/Baseline!B$76)</f>
        <v>0.0000001707357652</v>
      </c>
      <c r="H80" s="43">
        <f>Baseline!B$33 * (C80 * Baseline!B$66*Baseline!B$61/Baseline!B$73 + Baseline!B$52*Baseline!B$62/Baseline!B$74 + Baseline!B$53*Baseline!B$63/Baseline!B$75 + Baseline!B$54*Baseline!B$69/Baseline!B$76)</f>
        <v>0.000000003611640215</v>
      </c>
      <c r="I80" s="43">
        <f>Baseline!B$33 * (C80 * Baseline!B$57*Baseline!B$66/Baseline!B$73 + Baseline!B$67*Baseline!B$52/Baseline!B$74 + Baseline!B$55*Baseline!B$53/Baseline!B$75 + Baseline!B$56*Baseline!B$54/Baseline!B$76)</f>
        <v>0.0000002007348094</v>
      </c>
      <c r="J80" s="45">
        <f>Baseline!B$33 * (C80 * Baseline!B$57*Baseline!B$57/Baseline!B$73 + Baseline!B$67*Baseline!B$67/Baseline!B$74 + Baseline!B$55*Baseline!B$55/Baseline!B$75 + Baseline!B$56*Baseline!B$56/Baseline!B$76)</f>
        <v>0.000001763813937</v>
      </c>
      <c r="K80" s="43">
        <f>Baseline!B$33 * (C80 * Baseline!B$57*Baseline!B$58/Baseline!B$73 + Baseline!B$67*Baseline!B$59/Baseline!B$74 + Baseline!B$55*Baseline!B$68/Baseline!B$75 + Baseline!B$56*Baseline!B$60/Baseline!B$76)</f>
        <v>0.00000001374224646</v>
      </c>
      <c r="L80" s="45">
        <f>Baseline!B$33 * (C80 * Baseline!B$57*Baseline!B$61/Baseline!B$73 + Baseline!B$67*Baseline!B$62/Baseline!B$74 + Baseline!B$55*Baseline!B$63/Baseline!B$75 + Baseline!B$56*Baseline!B$69/Baseline!B$76)</f>
        <v>0.00000001439288452</v>
      </c>
      <c r="M80" s="43">
        <f>Baseline!B$33 * (C80 * Baseline!B$58*Baseline!B$66/Baseline!B$73 + Baseline!B$59*Baseline!B$52/Baseline!B$74 + Baseline!B$68*Baseline!B$53/Baseline!B$75 + Baseline!B$60*Baseline!B$54/Baseline!B$76)</f>
        <v>0.0000001707357652</v>
      </c>
      <c r="N80" s="45">
        <f>Baseline!B$33 * (C80 * Baseline!B$58*Baseline!B$57/Baseline!B$73 + Baseline!B$59*Baseline!B$67/Baseline!B$74 + Baseline!B$68*Baseline!B$55/Baseline!B$75 + Baseline!B$60*Baseline!B$56/Baseline!B$76)</f>
        <v>0.00000001374224646</v>
      </c>
      <c r="O80" s="45">
        <f>Baseline!B$33 * (C80 * Baseline!B$58*Baseline!B$58/Baseline!B$73 + Baseline!B$59*Baseline!B$59/Baseline!B$74 + Baseline!B$68*Baseline!B$68/Baseline!B$75 + Baseline!B$60*Baseline!B$60/Baseline!B$76)</f>
        <v>0.000001324391075</v>
      </c>
      <c r="P80" s="43">
        <f>Baseline!B$33 * (C80 * Baseline!B$58*Baseline!B$61/Baseline!B$73 + Baseline!B$59*Baseline!B$62/Baseline!B$74 + Baseline!B$68*Baseline!B$63/Baseline!B$75 + Baseline!B$60*Baseline!B$69/Baseline!B$76)</f>
        <v>0.00000000164702211</v>
      </c>
      <c r="Q80" s="43">
        <f>Baseline!B$33 * (C80 * Baseline!B$61*Baseline!B$66/Baseline!B$73 + Baseline!B$62*Baseline!B$52/Baseline!B$74 + Baseline!B$63*Baseline!B$53/Baseline!B$75 + Baseline!B$69*Baseline!B$54/Baseline!B$76)</f>
        <v>0.000000003611640215</v>
      </c>
      <c r="R80" s="43">
        <f>Baseline!B$33 * (C80 * Baseline!B$61*Baseline!B$57/Baseline!B$73 + Baseline!B$62*Baseline!B$67/Baseline!B$74 + Baseline!B$63*Baseline!B$55/Baseline!B$75 + Baseline!B$69*Baseline!B$56/Baseline!B$76)</f>
        <v>0.00000001439288452</v>
      </c>
      <c r="S80" s="43">
        <f>Baseline!B$33 * (C80 * Baseline!B$61*Baseline!B$58/Baseline!B$73 + Baseline!B$62*Baseline!B$59/Baseline!B$74 + Baseline!B$63*Baseline!B$68/Baseline!B$75 + Baseline!B$69*Baseline!B$60/Baseline!B$76)</f>
        <v>0.00000000164702211</v>
      </c>
      <c r="T80" s="43">
        <f>Baseline!B$33 * (C80 * Baseline!B$61*Baseline!B$61/Baseline!B$73 + Baseline!B$62*Baseline!B$62/Baseline!B$74 + Baseline!B$63*Baseline!B$63/Baseline!B$75 + Baseline!B$69*Baseline!B$69/Baseline!B$76)</f>
        <v>0.00000009854655312</v>
      </c>
      <c r="U80" s="41"/>
      <c r="V80" s="43">
        <f>E80 * ( Baseline!B$87 * Baseline!B$7 )</f>
        <v>0.2541882449</v>
      </c>
      <c r="W80" s="43">
        <f>F80 * ( Baseline!D$87 * Baseline!B$11 )</f>
        <v>0.00370287387</v>
      </c>
      <c r="X80" s="43">
        <f>G80 * ( Baseline!F$87 * Baseline!B$16 )</f>
        <v>0.00593046752</v>
      </c>
      <c r="Y80" s="43">
        <f>H80 * ( Baseline!H$87 * Baseline!B$18 )</f>
        <v>0.001270118036</v>
      </c>
      <c r="Z80" s="51">
        <f t="shared" si="1"/>
        <v>0.2650917044</v>
      </c>
      <c r="AA80" s="43">
        <f>I80 * ( Baseline!B$87 * Baseline!B$7 )</f>
        <v>0.002083426587</v>
      </c>
      <c r="AB80" s="45">
        <f>J80 * ( Baseline!D$87 * Baseline!B$11 )</f>
        <v>0.03253636256</v>
      </c>
      <c r="AC80" s="45">
        <f>K80 * ( Baseline!F$87 * Baseline!B$16 )</f>
        <v>0.000477333769</v>
      </c>
      <c r="AD80" s="45">
        <f>L80 * ( Baseline!F$87 * Baseline!B$16 )</f>
        <v>0.0004999335324</v>
      </c>
      <c r="AE80" s="51">
        <f t="shared" si="2"/>
        <v>0.03559705645</v>
      </c>
      <c r="AF80" s="51">
        <f>M80 * ( Baseline!B$87 * Baseline!B$7 )</f>
        <v>0.001772066506</v>
      </c>
      <c r="AG80" s="51">
        <f>N80 * ( Baseline!D$87 * Baseline!B$11 )</f>
        <v>0.0002534976643</v>
      </c>
      <c r="AH80" s="51">
        <f>O80 * ( Baseline!F$87 * Baseline!B$16 )</f>
        <v>0.04600241929</v>
      </c>
      <c r="AI80" s="51">
        <f>P80 * ( Baseline!H$87 * Baseline!B$18 )</f>
        <v>0.0005792139753</v>
      </c>
      <c r="AJ80" s="51">
        <f t="shared" si="3"/>
        <v>0.04860719744</v>
      </c>
      <c r="AK80" s="51">
        <f>Q80 * ( Baseline!B$87 * Baseline!B$7 )</f>
        <v>0.00003748521379</v>
      </c>
      <c r="AL80" s="51">
        <f>R80 * ( Baseline!D$87 * Baseline!B$11 )</f>
        <v>0.0002654997215</v>
      </c>
      <c r="AM80" s="51">
        <f>S80 * ( Baseline!F$87 * Baseline!B$16 )</f>
        <v>0.00005720893403</v>
      </c>
      <c r="AN80" s="51">
        <f>T80 * ( Baseline!H$87 * Baseline!B$18 )</f>
        <v>0.03465620799</v>
      </c>
      <c r="AO80" s="51">
        <f t="shared" si="4"/>
        <v>0.03501640185</v>
      </c>
      <c r="AP80" s="61"/>
      <c r="AQ80" s="51">
        <f>V80 * ( (1-Baseline!B$88-Baseline!B$87) + (1-B80)*Baseline!B$88 )</f>
        <v>0.1231521721</v>
      </c>
      <c r="AR80" s="51">
        <f>W80 * ( (1-Baseline!B$88-Baseline!B$87) + (1-B80)*Baseline!B$88 )</f>
        <v>0.001794012781</v>
      </c>
      <c r="AS80" s="51">
        <f>X80 * ( (1-Baseline!B$88-Baseline!B$87) + (1-B80)*Baseline!B$88 )</f>
        <v>0.002873264092</v>
      </c>
      <c r="AT80" s="51">
        <f>Y80 * ( (1-Baseline!B$88-Baseline!B$87) + (1-B80)*Baseline!B$88 )</f>
        <v>0.0006153620321</v>
      </c>
      <c r="AU80" s="51">
        <f t="shared" si="5"/>
        <v>0.128434811</v>
      </c>
      <c r="AV80" s="51">
        <f>AA80 * ( (1-Baseline!D$88-Baseline!D$87) + (1-B80)*Baseline!D$88 )</f>
        <v>0.001547316902</v>
      </c>
      <c r="AW80" s="51">
        <f>AB80 * ( (1-Baseline!D$88-Baseline!D$87) + (1-B80)*Baseline!D$88 )</f>
        <v>0.02416406896</v>
      </c>
      <c r="AX80" s="51">
        <f>AC80 * ( (1-Baseline!D$88-Baseline!D$87) + (1-B80)*Baseline!D$88 )</f>
        <v>0.0003545057039</v>
      </c>
      <c r="AY80" s="51">
        <f>AD80 * ( (1-Baseline!D$88-Baseline!D$87) + (1-B80)*Baseline!D$88 )</f>
        <v>0.0003712900705</v>
      </c>
      <c r="AZ80" s="51">
        <f t="shared" si="6"/>
        <v>0.02643718163</v>
      </c>
      <c r="BA80" s="51">
        <f>AF80 * ( (1-Baseline!F$88-Baseline!F$87) + (1-Baseline!B$36)*Baseline!F$88 )</f>
        <v>0.001275235764</v>
      </c>
      <c r="BB80" s="51">
        <f>AG80 * ( (1-Baseline!F$88-Baseline!F$87) + (1-Baseline!B$36)*Baseline!F$88 )</f>
        <v>0.0001824250312</v>
      </c>
      <c r="BC80" s="51">
        <f>AH80 * ( (1-Baseline!F$88-Baseline!F$87) + (1-Baseline!B$36)*Baseline!F$88 )</f>
        <v>0.033104813</v>
      </c>
      <c r="BD80" s="51">
        <f>AI80 * ( (1-Baseline!F$88-Baseline!F$87) + (1-Baseline!B$36)*Baseline!F$88 )</f>
        <v>0.0004168209115</v>
      </c>
      <c r="BE80" s="51">
        <f t="shared" si="7"/>
        <v>0.03497929471</v>
      </c>
      <c r="BF80" s="51">
        <f>AK80 * ( (1-Baseline!H$88-Baseline!H$87) + (1-Baseline!B$36)*Baseline!H$88 )</f>
        <v>0.00002970028459</v>
      </c>
      <c r="BG80" s="51">
        <f>AL80 * ( (1-Baseline!H$88-Baseline!H$87) + (1-Baseline!B$36)*Baseline!H$88 )</f>
        <v>0.0002103607394</v>
      </c>
      <c r="BH80" s="51">
        <f>AM80 * ( (1-Baseline!H$88-Baseline!H$87) + (1-Baseline!B$36)*Baseline!H$88 )</f>
        <v>0.00004532778261</v>
      </c>
      <c r="BI80" s="51">
        <f>AN80 * ( (1-Baseline!H$88-Baseline!H$87) + (1-Baseline!B$36)*Baseline!H$88 )</f>
        <v>0.02745880671</v>
      </c>
      <c r="BJ80" s="51">
        <f t="shared" si="8"/>
        <v>0.02774419552</v>
      </c>
      <c r="BK80" s="61"/>
      <c r="BL80" s="51">
        <f t="shared" si="19"/>
        <v>0.9588691036</v>
      </c>
      <c r="BM80" s="51">
        <f t="shared" si="20"/>
        <v>0.01396827516</v>
      </c>
      <c r="BN80" s="51">
        <f t="shared" si="21"/>
        <v>0.022371381</v>
      </c>
      <c r="BO80" s="51">
        <f t="shared" si="22"/>
        <v>0.004791240219</v>
      </c>
      <c r="BP80" s="51">
        <f t="shared" si="9"/>
        <v>1</v>
      </c>
      <c r="BQ80" s="51">
        <f t="shared" si="23"/>
        <v>0.05852805807</v>
      </c>
      <c r="BR80" s="51">
        <f t="shared" si="24"/>
        <v>0.9140183433</v>
      </c>
      <c r="BS80" s="51">
        <f t="shared" si="25"/>
        <v>0.01340936068</v>
      </c>
      <c r="BT80" s="51">
        <f t="shared" si="26"/>
        <v>0.01404423799</v>
      </c>
      <c r="BU80" s="51">
        <f t="shared" si="10"/>
        <v>1</v>
      </c>
      <c r="BV80" s="51">
        <f t="shared" si="27"/>
        <v>0.0364568747</v>
      </c>
      <c r="BW80" s="51">
        <f t="shared" si="28"/>
        <v>0.005215228972</v>
      </c>
      <c r="BX80" s="51">
        <f t="shared" si="29"/>
        <v>0.946411678</v>
      </c>
      <c r="BY80" s="51">
        <f t="shared" si="30"/>
        <v>0.01191621829</v>
      </c>
      <c r="BZ80" s="51">
        <f t="shared" si="11"/>
        <v>1</v>
      </c>
      <c r="CA80" s="51">
        <f t="shared" si="31"/>
        <v>0.001070504444</v>
      </c>
      <c r="CB80" s="51">
        <f t="shared" si="32"/>
        <v>0.007582153148</v>
      </c>
      <c r="CC80" s="51">
        <f t="shared" si="33"/>
        <v>0.001633775345</v>
      </c>
      <c r="CD80" s="51">
        <f t="shared" si="34"/>
        <v>0.9897135671</v>
      </c>
      <c r="CE80" s="51">
        <f t="shared" si="12"/>
        <v>1</v>
      </c>
      <c r="CF80" s="61"/>
      <c r="CG80" s="51">
        <f t="shared" si="35"/>
        <v>0.9588691036</v>
      </c>
      <c r="CH80" s="51">
        <f t="shared" si="36"/>
        <v>0.01396827516</v>
      </c>
      <c r="CI80" s="51">
        <f t="shared" si="37"/>
        <v>0.022371381</v>
      </c>
      <c r="CJ80" s="51">
        <f t="shared" si="38"/>
        <v>0.004791240219</v>
      </c>
      <c r="CK80" s="51">
        <f t="shared" si="13"/>
        <v>1</v>
      </c>
      <c r="CL80" s="51">
        <f t="shared" si="39"/>
        <v>0.05852805807</v>
      </c>
      <c r="CM80" s="51">
        <f t="shared" si="40"/>
        <v>0.9140183433</v>
      </c>
      <c r="CN80" s="51">
        <f t="shared" si="41"/>
        <v>0.01340936068</v>
      </c>
      <c r="CO80" s="51">
        <f t="shared" si="42"/>
        <v>0.01404423799</v>
      </c>
      <c r="CP80" s="51">
        <f t="shared" si="14"/>
        <v>1</v>
      </c>
      <c r="CQ80" s="51">
        <f t="shared" si="43"/>
        <v>0.0364568747</v>
      </c>
      <c r="CR80" s="51">
        <f t="shared" si="44"/>
        <v>0.005215228972</v>
      </c>
      <c r="CS80" s="51">
        <f t="shared" si="45"/>
        <v>0.946411678</v>
      </c>
      <c r="CT80" s="51">
        <f t="shared" si="46"/>
        <v>0.01191621829</v>
      </c>
      <c r="CU80" s="51">
        <f t="shared" si="15"/>
        <v>1</v>
      </c>
      <c r="CV80" s="51">
        <f t="shared" si="47"/>
        <v>0.001070504444</v>
      </c>
      <c r="CW80" s="51">
        <f t="shared" si="48"/>
        <v>0.007582153148</v>
      </c>
      <c r="CX80" s="51">
        <f t="shared" si="49"/>
        <v>0.001633775345</v>
      </c>
      <c r="CY80" s="51">
        <f t="shared" si="50"/>
        <v>0.9897135671</v>
      </c>
      <c r="CZ80" s="51">
        <f t="shared" si="16"/>
        <v>1</v>
      </c>
      <c r="DA80" s="61"/>
      <c r="DB80" s="51">
        <f>(AQ80*Baseline!B$7 + AV80*Baseline!B$11 + BA80*Baseline!B$16 + BF80*Baseline!B$18)</f>
        <v>68679.3905</v>
      </c>
      <c r="DC80" s="51">
        <f>(AR80*Baseline!B$7 + AW80*Baseline!B$11 + BB80*Baseline!B$16 + BG80*Baseline!B$18)</f>
        <v>62934.99536</v>
      </c>
      <c r="DD80" s="51">
        <f>(AS80*Baseline!B$7 + AX80*Baseline!B$11 + BC80*Baseline!B$16 + BH80*Baseline!B$18)</f>
        <v>115136.7993</v>
      </c>
      <c r="DE80" s="51">
        <f>(AT80*Baseline!B$7 + AY80*Baseline!B$11 + BD80*Baseline!B$16 + BI80*Baseline!B$18)</f>
        <v>1259852.297</v>
      </c>
      <c r="DF80" s="51">
        <f t="shared" si="17"/>
        <v>1506603.482</v>
      </c>
      <c r="DG80" s="61"/>
      <c r="DH80" s="51">
        <f t="shared" si="51"/>
        <v>0.04558557796</v>
      </c>
      <c r="DI80" s="51">
        <f t="shared" si="52"/>
        <v>0.04177276643</v>
      </c>
      <c r="DJ80" s="51">
        <f t="shared" si="53"/>
        <v>0.07642143449</v>
      </c>
      <c r="DK80" s="51">
        <f t="shared" si="54"/>
        <v>0.8362202211</v>
      </c>
      <c r="DL80" s="51">
        <f t="shared" si="18"/>
        <v>1</v>
      </c>
      <c r="DM80" s="61"/>
      <c r="DN80" s="51">
        <f>DH80 / (Baseline!B$7/Baseline!B$17)</f>
        <v>4.865960617</v>
      </c>
      <c r="DO80" s="51">
        <f>DI80 / (Baseline!B$11/Baseline!B$17)</f>
        <v>1.008414575</v>
      </c>
      <c r="DP80" s="51">
        <f>DJ80 / (Baseline!B$16/Baseline!B$17)</f>
        <v>1.180942114</v>
      </c>
      <c r="DQ80" s="51">
        <f>DK80 / (Baseline!B$18/Baseline!B$17)</f>
        <v>0.9454207833</v>
      </c>
      <c r="DR80" s="79"/>
      <c r="DS80" s="51">
        <f>(AU80*Baseline!B$34)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0.0317947529</v>
      </c>
      <c r="DT80" s="51">
        <f>(AZ80*Baseline!B$34) + (Baseline!D$88*(1-Baseline!D$89)*Baseline!B$35) + (Baseline!D$88*Baseline!D$89*((1-Baseline!D$90)*Baseline!B$40 + Baseline!D$90*Baseline!B$41))</f>
        <v>0.01037914525</v>
      </c>
      <c r="DU80" s="51">
        <f>(BE80*Baseline!B$34) + (Baseline!F$88*(1-Baseline!F$89)*Baseline!B$35) + (Baseline!F$88*Baseline!F$89*((1-Baseline!F$90)*Baseline!B$40 + Baseline!F$90*Baseline!B$41))</f>
        <v>0.01297753421</v>
      </c>
      <c r="DV80" s="51">
        <f>(BJ80*Baseline!B$34) + (Baseline!H$88*(1-Baseline!H$89)*Baseline!B$35) + (Baseline!H$88*Baseline!H$89*((1-Baseline!H$90)*Baseline!B$40 + Baseline!H$90*Baseline!B$41))</f>
        <v>0.009306629328</v>
      </c>
      <c r="DW80" s="51">
        <f>( DS80*Baseline!B$7 + DT80*Baseline!B$11 + DU80*Baseline!B$16 + DV80*Baseline!B$18 ) / Baseline!B$17</f>
        <v>0.009799284556</v>
      </c>
    </row>
    <row r="81">
      <c r="A81" s="4" t="s">
        <v>87</v>
      </c>
      <c r="B81" s="45">
        <f>MIN( MAX( NORMINV( MCrands!B81, (B$5+B$4)/2, (B$5-B$4)/3.29 ), 0 ), 1 )</f>
        <v>0.2148164181</v>
      </c>
      <c r="C81" s="45">
        <f>MAX( NORMINV( MCrands!C81, (C$5+C$4)/2, (C$5-C$4)/3.29 ), 0 )</f>
        <v>2.527775677</v>
      </c>
      <c r="D81" s="41"/>
      <c r="E81" s="43">
        <f>Baseline!B$33 * (C81 * Baseline!B$66*Baseline!B$66/Baseline!B$73 + Baseline!B$52*Baseline!B$52/Baseline!B$74 + Baseline!B$53*Baseline!B$53/Baseline!B$75 + Baseline!B$54*Baseline!B$54/Baseline!B$76)</f>
        <v>0.00001793795671</v>
      </c>
      <c r="F81" s="43">
        <f>Baseline!B$33 * (C81 * Baseline!B$66*Baseline!B$57/Baseline!B$73 + Baseline!B$52*Baseline!B$67/Baseline!B$74 + Baseline!B$53*Baseline!B$55/Baseline!B$75 + Baseline!B$54*Baseline!B$56/Baseline!B$76)</f>
        <v>0.0000001997001769</v>
      </c>
      <c r="G81" s="45">
        <f>Baseline!B$33 * (C81 * Baseline!B$66*Baseline!B$58/Baseline!B$73 + Baseline!B$52*Baseline!B$59/Baseline!B$74 + Baseline!B$53*Baseline!B$68/Baseline!B$75 + Baseline!B$54*Baseline!B$60/Baseline!B$76)</f>
        <v>0.0000001681922934</v>
      </c>
      <c r="H81" s="43">
        <f>Baseline!B$33 * (C81 * Baseline!B$66*Baseline!B$61/Baseline!B$73 + Baseline!B$52*Baseline!B$62/Baseline!B$74 + Baseline!B$53*Baseline!B$63/Baseline!B$75 + Baseline!B$54*Baseline!B$69/Baseline!B$76)</f>
        <v>0.000000003357293042</v>
      </c>
      <c r="I81" s="43">
        <f>Baseline!B$33 * (C81 * Baseline!B$57*Baseline!B$66/Baseline!B$73 + Baseline!B$67*Baseline!B$52/Baseline!B$74 + Baseline!B$55*Baseline!B$53/Baseline!B$75 + Baseline!B$56*Baseline!B$54/Baseline!B$76)</f>
        <v>0.0000001997001769</v>
      </c>
      <c r="J81" s="45">
        <f>Baseline!B$33 * (C81 * Baseline!B$57*Baseline!B$57/Baseline!B$73 + Baseline!B$67*Baseline!B$67/Baseline!B$74 + Baseline!B$55*Baseline!B$55/Baseline!B$75 + Baseline!B$56*Baseline!B$56/Baseline!B$76)</f>
        <v>0.000001763813774</v>
      </c>
      <c r="K81" s="43">
        <f>Baseline!B$33 * (C81 * Baseline!B$57*Baseline!B$58/Baseline!B$73 + Baseline!B$67*Baseline!B$59/Baseline!B$74 + Baseline!B$55*Baseline!B$68/Baseline!B$75 + Baseline!B$56*Baseline!B$60/Baseline!B$76)</f>
        <v>0.00000001374184486</v>
      </c>
      <c r="L81" s="45">
        <f>Baseline!B$33 * (C81 * Baseline!B$57*Baseline!B$61/Baseline!B$73 + Baseline!B$67*Baseline!B$62/Baseline!B$74 + Baseline!B$55*Baseline!B$63/Baseline!B$75 + Baseline!B$56*Baseline!B$69/Baseline!B$76)</f>
        <v>0.00000001439284436</v>
      </c>
      <c r="M81" s="43">
        <f>Baseline!B$33 * (C81 * Baseline!B$58*Baseline!B$66/Baseline!B$73 + Baseline!B$59*Baseline!B$52/Baseline!B$74 + Baseline!B$68*Baseline!B$53/Baseline!B$75 + Baseline!B$60*Baseline!B$54/Baseline!B$76)</f>
        <v>0.0000001681922934</v>
      </c>
      <c r="N81" s="45">
        <f>Baseline!B$33 * (C81 * Baseline!B$58*Baseline!B$57/Baseline!B$73 + Baseline!B$59*Baseline!B$67/Baseline!B$74 + Baseline!B$68*Baseline!B$55/Baseline!B$75 + Baseline!B$60*Baseline!B$56/Baseline!B$76)</f>
        <v>0.00000001374184486</v>
      </c>
      <c r="O81" s="45">
        <f>Baseline!B$33 * (C81 * Baseline!B$58*Baseline!B$58/Baseline!B$73 + Baseline!B$59*Baseline!B$59/Baseline!B$74 + Baseline!B$68*Baseline!B$68/Baseline!B$75 + Baseline!B$60*Baseline!B$60/Baseline!B$76)</f>
        <v>0.000001324390088</v>
      </c>
      <c r="P81" s="43">
        <f>Baseline!B$33 * (C81 * Baseline!B$58*Baseline!B$61/Baseline!B$73 + Baseline!B$59*Baseline!B$62/Baseline!B$74 + Baseline!B$68*Baseline!B$63/Baseline!B$75 + Baseline!B$60*Baseline!B$69/Baseline!B$76)</f>
        <v>0.000000001646923383</v>
      </c>
      <c r="Q81" s="43">
        <f>Baseline!B$33 * (C81 * Baseline!B$61*Baseline!B$66/Baseline!B$73 + Baseline!B$62*Baseline!B$52/Baseline!B$74 + Baseline!B$63*Baseline!B$53/Baseline!B$75 + Baseline!B$69*Baseline!B$54/Baseline!B$76)</f>
        <v>0.000000003357293042</v>
      </c>
      <c r="R81" s="43">
        <f>Baseline!B$33 * (C81 * Baseline!B$61*Baseline!B$57/Baseline!B$73 + Baseline!B$62*Baseline!B$67/Baseline!B$74 + Baseline!B$63*Baseline!B$55/Baseline!B$75 + Baseline!B$69*Baseline!B$56/Baseline!B$76)</f>
        <v>0.00000001439284436</v>
      </c>
      <c r="S81" s="43">
        <f>Baseline!B$33 * (C81 * Baseline!B$61*Baseline!B$58/Baseline!B$73 + Baseline!B$62*Baseline!B$59/Baseline!B$74 + Baseline!B$63*Baseline!B$68/Baseline!B$75 + Baseline!B$69*Baseline!B$60/Baseline!B$76)</f>
        <v>0.000000001646923383</v>
      </c>
      <c r="T81" s="43">
        <f>Baseline!B$33 * (C81 * Baseline!B$61*Baseline!B$61/Baseline!B$73 + Baseline!B$62*Baseline!B$62/Baseline!B$74 + Baseline!B$63*Baseline!B$63/Baseline!B$75 + Baseline!B$69*Baseline!B$69/Baseline!B$76)</f>
        <v>0.00000009854654325</v>
      </c>
      <c r="U81" s="41"/>
      <c r="V81" s="43">
        <f>E81 * ( Baseline!B$87 * Baseline!B$7 )</f>
        <v>0.1861780526</v>
      </c>
      <c r="W81" s="43">
        <f>F81 * ( Baseline!D$87 * Baseline!B$11 )</f>
        <v>0.003683788421</v>
      </c>
      <c r="X81" s="43">
        <f>G81 * ( Baseline!F$87 * Baseline!B$16 )</f>
        <v>0.005842120614</v>
      </c>
      <c r="Y81" s="43">
        <f>H81 * ( Baseline!H$87 * Baseline!B$18 )</f>
        <v>0.001180670884</v>
      </c>
      <c r="Z81" s="51">
        <f t="shared" si="1"/>
        <v>0.1968846326</v>
      </c>
      <c r="AA81" s="43">
        <f>I81 * ( Baseline!B$87 * Baseline!B$7 )</f>
        <v>0.002072688136</v>
      </c>
      <c r="AB81" s="45">
        <f>J81 * ( Baseline!D$87 * Baseline!B$11 )</f>
        <v>0.03253635955</v>
      </c>
      <c r="AC81" s="45">
        <f>K81 * ( Baseline!F$87 * Baseline!B$16 )</f>
        <v>0.0004773198195</v>
      </c>
      <c r="AD81" s="45">
        <f>L81 * ( Baseline!F$87 * Baseline!B$16 )</f>
        <v>0.0004999321374</v>
      </c>
      <c r="AE81" s="51">
        <f t="shared" si="2"/>
        <v>0.03558629964</v>
      </c>
      <c r="AF81" s="51">
        <f>M81 * ( Baseline!B$87 * Baseline!B$7 )</f>
        <v>0.001745667813</v>
      </c>
      <c r="AG81" s="51">
        <f>N81 * ( Baseline!D$87 * Baseline!B$11 )</f>
        <v>0.0002534902561</v>
      </c>
      <c r="AH81" s="51">
        <f>O81 * ( Baseline!F$87 * Baseline!B$16 )</f>
        <v>0.046002385</v>
      </c>
      <c r="AI81" s="51">
        <f>P81 * ( Baseline!H$87 * Baseline!B$18 )</f>
        <v>0.0005791792557</v>
      </c>
      <c r="AJ81" s="51">
        <f t="shared" si="3"/>
        <v>0.04858072232</v>
      </c>
      <c r="AK81" s="51">
        <f>Q81 * ( Baseline!B$87 * Baseline!B$7 )</f>
        <v>0.00003484534449</v>
      </c>
      <c r="AL81" s="51">
        <f>R81 * ( Baseline!D$87 * Baseline!B$11 )</f>
        <v>0.0002654989807</v>
      </c>
      <c r="AM81" s="51">
        <f>S81 * ( Baseline!F$87 * Baseline!B$16 )</f>
        <v>0.00005720550478</v>
      </c>
      <c r="AN81" s="51">
        <f>T81 * ( Baseline!H$87 * Baseline!B$18 )</f>
        <v>0.03465620451</v>
      </c>
      <c r="AO81" s="51">
        <f t="shared" si="4"/>
        <v>0.03501375434</v>
      </c>
      <c r="AP81" s="61"/>
      <c r="AQ81" s="51">
        <f>V81 * ( (1-Baseline!B$88-Baseline!B$87) + (1-B81)*Baseline!B$88 )</f>
        <v>0.1465990912</v>
      </c>
      <c r="AR81" s="51">
        <f>W81 * ( (1-Baseline!B$88-Baseline!B$87) + (1-B81)*Baseline!B$88 )</f>
        <v>0.002900664321</v>
      </c>
      <c r="AS81" s="51">
        <f>X81 * ( (1-Baseline!B$88-Baseline!B$87) + (1-B81)*Baseline!B$88 )</f>
        <v>0.004600163985</v>
      </c>
      <c r="AT81" s="51">
        <f>Y81 * ( (1-Baseline!B$88-Baseline!B$87) + (1-B81)*Baseline!B$88 )</f>
        <v>0.0009296760604</v>
      </c>
      <c r="AU81" s="51">
        <f t="shared" si="5"/>
        <v>0.1550295956</v>
      </c>
      <c r="AV81" s="51">
        <f>AA81 * ( (1-Baseline!D$88-Baseline!D$87) + (1-B81)*Baseline!D$88 )</f>
        <v>0.001855388848</v>
      </c>
      <c r="AW81" s="51">
        <f>AB81 * ( (1-Baseline!D$88-Baseline!D$87) + (1-B81)*Baseline!D$88 )</f>
        <v>0.02912526859</v>
      </c>
      <c r="AX81" s="51">
        <f>AC81 * ( (1-Baseline!D$88-Baseline!D$87) + (1-B81)*Baseline!D$88 )</f>
        <v>0.0004272779174</v>
      </c>
      <c r="AY81" s="51">
        <f>AD81 * ( (1-Baseline!D$88-Baseline!D$87) + (1-B81)*Baseline!D$88 )</f>
        <v>0.0004475195744</v>
      </c>
      <c r="AZ81" s="51">
        <f t="shared" si="6"/>
        <v>0.03185545493</v>
      </c>
      <c r="BA81" s="51">
        <f>AF81 * ( (1-Baseline!F$88-Baseline!F$87) + (1-Baseline!B$36)*Baseline!F$88 )</f>
        <v>0.00125623842</v>
      </c>
      <c r="BB81" s="51">
        <f>AG81 * ( (1-Baseline!F$88-Baseline!F$87) + (1-Baseline!B$36)*Baseline!F$88 )</f>
        <v>0.0001824197</v>
      </c>
      <c r="BC81" s="51">
        <f>AH81 * ( (1-Baseline!F$88-Baseline!F$87) + (1-Baseline!B$36)*Baseline!F$88 )</f>
        <v>0.03310478832</v>
      </c>
      <c r="BD81" s="51">
        <f>AI81 * ( (1-Baseline!F$88-Baseline!F$87) + (1-Baseline!B$36)*Baseline!F$88 )</f>
        <v>0.0004167959261</v>
      </c>
      <c r="BE81" s="51">
        <f t="shared" si="7"/>
        <v>0.03496024237</v>
      </c>
      <c r="BF81" s="51">
        <f>AK81 * ( (1-Baseline!H$88-Baseline!H$87) + (1-Baseline!B$36)*Baseline!H$88 )</f>
        <v>0.00002760866334</v>
      </c>
      <c r="BG81" s="51">
        <f>AL81 * ( (1-Baseline!H$88-Baseline!H$87) + (1-Baseline!B$36)*Baseline!H$88 )</f>
        <v>0.0002103601524</v>
      </c>
      <c r="BH81" s="51">
        <f>AM81 * ( (1-Baseline!H$88-Baseline!H$87) + (1-Baseline!B$36)*Baseline!H$88 )</f>
        <v>0.00004532506554</v>
      </c>
      <c r="BI81" s="51">
        <f>AN81 * ( (1-Baseline!H$88-Baseline!H$87) + (1-Baseline!B$36)*Baseline!H$88 )</f>
        <v>0.02745880396</v>
      </c>
      <c r="BJ81" s="51">
        <f t="shared" si="8"/>
        <v>0.02774209784</v>
      </c>
      <c r="BK81" s="61"/>
      <c r="BL81" s="51">
        <f t="shared" si="19"/>
        <v>0.9456200325</v>
      </c>
      <c r="BM81" s="51">
        <f t="shared" si="20"/>
        <v>0.01871039082</v>
      </c>
      <c r="BN81" s="51">
        <f t="shared" si="21"/>
        <v>0.02967281163</v>
      </c>
      <c r="BO81" s="51">
        <f t="shared" si="22"/>
        <v>0.005996765051</v>
      </c>
      <c r="BP81" s="51">
        <f t="shared" si="9"/>
        <v>1</v>
      </c>
      <c r="BQ81" s="51">
        <f t="shared" si="23"/>
        <v>0.05824399156</v>
      </c>
      <c r="BR81" s="51">
        <f t="shared" si="24"/>
        <v>0.9142945425</v>
      </c>
      <c r="BS81" s="51">
        <f t="shared" si="25"/>
        <v>0.01341302199</v>
      </c>
      <c r="BT81" s="51">
        <f t="shared" si="26"/>
        <v>0.01404844399</v>
      </c>
      <c r="BU81" s="51">
        <f t="shared" si="10"/>
        <v>1</v>
      </c>
      <c r="BV81" s="51">
        <f t="shared" si="27"/>
        <v>0.03593334413</v>
      </c>
      <c r="BW81" s="51">
        <f t="shared" si="28"/>
        <v>0.005217918631</v>
      </c>
      <c r="BX81" s="51">
        <f t="shared" si="29"/>
        <v>0.9469267396</v>
      </c>
      <c r="BY81" s="51">
        <f t="shared" si="30"/>
        <v>0.01192199762</v>
      </c>
      <c r="BZ81" s="51">
        <f t="shared" si="11"/>
        <v>1</v>
      </c>
      <c r="CA81" s="51">
        <f t="shared" si="31"/>
        <v>0.00099519018</v>
      </c>
      <c r="CB81" s="51">
        <f t="shared" si="32"/>
        <v>0.007582705303</v>
      </c>
      <c r="CC81" s="51">
        <f t="shared" si="33"/>
        <v>0.00163380094</v>
      </c>
      <c r="CD81" s="51">
        <f t="shared" si="34"/>
        <v>0.9897883036</v>
      </c>
      <c r="CE81" s="51">
        <f t="shared" si="12"/>
        <v>1</v>
      </c>
      <c r="CF81" s="61"/>
      <c r="CG81" s="51">
        <f t="shared" si="35"/>
        <v>0.9456200325</v>
      </c>
      <c r="CH81" s="51">
        <f t="shared" si="36"/>
        <v>0.01871039082</v>
      </c>
      <c r="CI81" s="51">
        <f t="shared" si="37"/>
        <v>0.02967281163</v>
      </c>
      <c r="CJ81" s="51">
        <f t="shared" si="38"/>
        <v>0.005996765051</v>
      </c>
      <c r="CK81" s="51">
        <f t="shared" si="13"/>
        <v>1</v>
      </c>
      <c r="CL81" s="51">
        <f t="shared" si="39"/>
        <v>0.05824399156</v>
      </c>
      <c r="CM81" s="51">
        <f t="shared" si="40"/>
        <v>0.9142945425</v>
      </c>
      <c r="CN81" s="51">
        <f t="shared" si="41"/>
        <v>0.01341302199</v>
      </c>
      <c r="CO81" s="51">
        <f t="shared" si="42"/>
        <v>0.01404844399</v>
      </c>
      <c r="CP81" s="51">
        <f t="shared" si="14"/>
        <v>1</v>
      </c>
      <c r="CQ81" s="51">
        <f t="shared" si="43"/>
        <v>0.03593334413</v>
      </c>
      <c r="CR81" s="51">
        <f t="shared" si="44"/>
        <v>0.005217918631</v>
      </c>
      <c r="CS81" s="51">
        <f t="shared" si="45"/>
        <v>0.9469267396</v>
      </c>
      <c r="CT81" s="51">
        <f t="shared" si="46"/>
        <v>0.01192199762</v>
      </c>
      <c r="CU81" s="51">
        <f t="shared" si="15"/>
        <v>1</v>
      </c>
      <c r="CV81" s="51">
        <f t="shared" si="47"/>
        <v>0.00099519018</v>
      </c>
      <c r="CW81" s="51">
        <f t="shared" si="48"/>
        <v>0.007582705303</v>
      </c>
      <c r="CX81" s="51">
        <f t="shared" si="49"/>
        <v>0.00163380094</v>
      </c>
      <c r="CY81" s="51">
        <f t="shared" si="50"/>
        <v>0.9897883036</v>
      </c>
      <c r="CZ81" s="51">
        <f t="shared" si="16"/>
        <v>1</v>
      </c>
      <c r="DA81" s="61"/>
      <c r="DB81" s="51">
        <f>(AQ81*Baseline!B$7 + AV81*Baseline!B$11 + BA81*Baseline!B$16 + BF81*Baseline!B$18)</f>
        <v>80552.40142</v>
      </c>
      <c r="DC81" s="51">
        <f>(AR81*Baseline!B$7 + AW81*Baseline!B$11 + BB81*Baseline!B$16 + BG81*Baseline!B$18)</f>
        <v>74111.23713</v>
      </c>
      <c r="DD81" s="51">
        <f>(AS81*Baseline!B$7 + AX81*Baseline!B$11 + BC81*Baseline!B$16 + BH81*Baseline!B$18)</f>
        <v>116130.2026</v>
      </c>
      <c r="DE81" s="51">
        <f>(AT81*Baseline!B$7 + AY81*Baseline!B$11 + BD81*Baseline!B$16 + BI81*Baseline!B$18)</f>
        <v>1260168.008</v>
      </c>
      <c r="DF81" s="51">
        <f t="shared" si="17"/>
        <v>1530961.849</v>
      </c>
      <c r="DG81" s="61"/>
      <c r="DH81" s="51">
        <f t="shared" si="51"/>
        <v>0.0526155511</v>
      </c>
      <c r="DI81" s="51">
        <f t="shared" si="52"/>
        <v>0.04840828475</v>
      </c>
      <c r="DJ81" s="51">
        <f t="shared" si="53"/>
        <v>0.07585440661</v>
      </c>
      <c r="DK81" s="51">
        <f t="shared" si="54"/>
        <v>0.8231217575</v>
      </c>
      <c r="DL81" s="51">
        <f t="shared" si="18"/>
        <v>1</v>
      </c>
      <c r="DM81" s="61"/>
      <c r="DN81" s="51">
        <f>DH81 / (Baseline!B$7/Baseline!B$17)</f>
        <v>5.616364011</v>
      </c>
      <c r="DO81" s="51">
        <f>DI81 / (Baseline!B$11/Baseline!B$17)</f>
        <v>1.168599163</v>
      </c>
      <c r="DP81" s="51">
        <f>DJ81 / (Baseline!B$16/Baseline!B$17)</f>
        <v>1.172179819</v>
      </c>
      <c r="DQ81" s="51">
        <f>DK81 / (Baseline!B$18/Baseline!B$17)</f>
        <v>0.9306118139</v>
      </c>
      <c r="DR81" s="79"/>
      <c r="DS81" s="51">
        <f>(AU81*Baseline!B$34)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0.03578397058</v>
      </c>
      <c r="DT81" s="51">
        <f>(AZ81*Baseline!B$34) + (Baseline!D$88*(1-Baseline!D$89)*Baseline!B$35) + (Baseline!D$88*Baseline!D$89*((1-Baseline!D$90)*Baseline!B$40 + Baseline!D$90*Baseline!B$41))</f>
        <v>0.01119188624</v>
      </c>
      <c r="DU81" s="51">
        <f>(BE81*Baseline!B$34) + (Baseline!F$88*(1-Baseline!F$89)*Baseline!B$35) + (Baseline!F$88*Baseline!F$89*((1-Baseline!F$90)*Baseline!B$40 + Baseline!F$90*Baseline!B$41))</f>
        <v>0.01297467636</v>
      </c>
      <c r="DV81" s="51">
        <f>(BJ81*Baseline!B$34) + (Baseline!H$88*(1-Baseline!H$89)*Baseline!B$35) + (Baseline!H$88*Baseline!H$89*((1-Baseline!H$90)*Baseline!B$40 + Baseline!H$90*Baseline!B$41))</f>
        <v>0.009306314676</v>
      </c>
      <c r="DW81" s="51">
        <f>( DS81*Baseline!B$7 + DT81*Baseline!B$11 + DU81*Baseline!B$16 + DV81*Baseline!B$18 ) / Baseline!B$17</f>
        <v>0.009869860478</v>
      </c>
    </row>
    <row r="82">
      <c r="A82" s="4" t="s">
        <v>89</v>
      </c>
      <c r="B82" s="45">
        <f>MIN( MAX( NORMINV( MCrands!B82, (B$5+B$4)/2, (B$5-B$4)/3.29 ), 0 ), 1 )</f>
        <v>0.4705513754</v>
      </c>
      <c r="C82" s="45">
        <f>MAX( NORMINV( MCrands!C82, (C$5+C$4)/2, (C$5-C$4)/3.29 ), 0 )</f>
        <v>2.594392367</v>
      </c>
      <c r="D82" s="41"/>
      <c r="E82" s="43">
        <f>Baseline!B$33 * (C82 * Baseline!B$66*Baseline!B$66/Baseline!B$73 + Baseline!B$52*Baseline!B$52/Baseline!B$74 + Baseline!B$53*Baseline!B$53/Baseline!B$75 + Baseline!B$54*Baseline!B$54/Baseline!B$76)</f>
        <v>0.00001840960447</v>
      </c>
      <c r="F82" s="43">
        <f>Baseline!B$33 * (C82 * Baseline!B$66*Baseline!B$57/Baseline!B$73 + Baseline!B$52*Baseline!B$67/Baseline!B$74 + Baseline!B$53*Baseline!B$55/Baseline!B$75 + Baseline!B$54*Baseline!B$56/Baseline!B$76)</f>
        <v>0.0000001997746476</v>
      </c>
      <c r="G82" s="45">
        <f>Baseline!B$33 * (C82 * Baseline!B$66*Baseline!B$58/Baseline!B$73 + Baseline!B$52*Baseline!B$59/Baseline!B$74 + Baseline!B$53*Baseline!B$68/Baseline!B$75 + Baseline!B$54*Baseline!B$60/Baseline!B$76)</f>
        <v>0.0000001683753672</v>
      </c>
      <c r="H82" s="43">
        <f>Baseline!B$33 * (C82 * Baseline!B$66*Baseline!B$61/Baseline!B$73 + Baseline!B$52*Baseline!B$62/Baseline!B$74 + Baseline!B$53*Baseline!B$63/Baseline!B$75 + Baseline!B$54*Baseline!B$69/Baseline!B$76)</f>
        <v>0.000000003375600423</v>
      </c>
      <c r="I82" s="43">
        <f>Baseline!B$33 * (C82 * Baseline!B$57*Baseline!B$66/Baseline!B$73 + Baseline!B$67*Baseline!B$52/Baseline!B$74 + Baseline!B$55*Baseline!B$53/Baseline!B$75 + Baseline!B$56*Baseline!B$54/Baseline!B$76)</f>
        <v>0.0000001997746476</v>
      </c>
      <c r="J82" s="45">
        <f>Baseline!B$33 * (C82 * Baseline!B$57*Baseline!B$57/Baseline!B$73 + Baseline!B$67*Baseline!B$67/Baseline!B$74 + Baseline!B$55*Baseline!B$55/Baseline!B$75 + Baseline!B$56*Baseline!B$56/Baseline!B$76)</f>
        <v>0.000001763813785</v>
      </c>
      <c r="K82" s="43">
        <f>Baseline!B$33 * (C82 * Baseline!B$57*Baseline!B$58/Baseline!B$73 + Baseline!B$67*Baseline!B$59/Baseline!B$74 + Baseline!B$55*Baseline!B$68/Baseline!B$75 + Baseline!B$56*Baseline!B$60/Baseline!B$76)</f>
        <v>0.00000001374187377</v>
      </c>
      <c r="L82" s="45">
        <f>Baseline!B$33 * (C82 * Baseline!B$57*Baseline!B$61/Baseline!B$73 + Baseline!B$67*Baseline!B$62/Baseline!B$74 + Baseline!B$55*Baseline!B$63/Baseline!B$75 + Baseline!B$56*Baseline!B$69/Baseline!B$76)</f>
        <v>0.00000001439284725</v>
      </c>
      <c r="M82" s="43">
        <f>Baseline!B$33 * (C82 * Baseline!B$58*Baseline!B$66/Baseline!B$73 + Baseline!B$59*Baseline!B$52/Baseline!B$74 + Baseline!B$68*Baseline!B$53/Baseline!B$75 + Baseline!B$60*Baseline!B$54/Baseline!B$76)</f>
        <v>0.0000001683753672</v>
      </c>
      <c r="N82" s="45">
        <f>Baseline!B$33 * (C82 * Baseline!B$58*Baseline!B$57/Baseline!B$73 + Baseline!B$59*Baseline!B$67/Baseline!B$74 + Baseline!B$68*Baseline!B$55/Baseline!B$75 + Baseline!B$60*Baseline!B$56/Baseline!B$76)</f>
        <v>0.00000001374187377</v>
      </c>
      <c r="O82" s="45">
        <f>Baseline!B$33 * (C82 * Baseline!B$58*Baseline!B$58/Baseline!B$73 + Baseline!B$59*Baseline!B$59/Baseline!B$74 + Baseline!B$68*Baseline!B$68/Baseline!B$75 + Baseline!B$60*Baseline!B$60/Baseline!B$76)</f>
        <v>0.000001324390159</v>
      </c>
      <c r="P82" s="43">
        <f>Baseline!B$33 * (C82 * Baseline!B$58*Baseline!B$61/Baseline!B$73 + Baseline!B$59*Baseline!B$62/Baseline!B$74 + Baseline!B$68*Baseline!B$63/Baseline!B$75 + Baseline!B$60*Baseline!B$69/Baseline!B$76)</f>
        <v>0.000000001646930489</v>
      </c>
      <c r="Q82" s="43">
        <f>Baseline!B$33 * (C82 * Baseline!B$61*Baseline!B$66/Baseline!B$73 + Baseline!B$62*Baseline!B$52/Baseline!B$74 + Baseline!B$63*Baseline!B$53/Baseline!B$75 + Baseline!B$69*Baseline!B$54/Baseline!B$76)</f>
        <v>0.000000003375600423</v>
      </c>
      <c r="R82" s="43">
        <f>Baseline!B$33 * (C82 * Baseline!B$61*Baseline!B$57/Baseline!B$73 + Baseline!B$62*Baseline!B$67/Baseline!B$74 + Baseline!B$63*Baseline!B$55/Baseline!B$75 + Baseline!B$69*Baseline!B$56/Baseline!B$76)</f>
        <v>0.00000001439284725</v>
      </c>
      <c r="S82" s="43">
        <f>Baseline!B$33 * (C82 * Baseline!B$61*Baseline!B$58/Baseline!B$73 + Baseline!B$62*Baseline!B$59/Baseline!B$74 + Baseline!B$63*Baseline!B$68/Baseline!B$75 + Baseline!B$69*Baseline!B$60/Baseline!B$76)</f>
        <v>0.000000001646930489</v>
      </c>
      <c r="T82" s="43">
        <f>Baseline!B$33 * (C82 * Baseline!B$61*Baseline!B$61/Baseline!B$73 + Baseline!B$62*Baseline!B$62/Baseline!B$74 + Baseline!B$63*Baseline!B$63/Baseline!B$75 + Baseline!B$69*Baseline!B$69/Baseline!B$76)</f>
        <v>0.00000009854654396</v>
      </c>
      <c r="U82" s="41"/>
      <c r="V82" s="43">
        <f>E82 * ( Baseline!B$87 * Baseline!B$7 )</f>
        <v>0.1910732848</v>
      </c>
      <c r="W82" s="43">
        <f>F82 * ( Baseline!D$87 * Baseline!B$11 )</f>
        <v>0.003685162152</v>
      </c>
      <c r="X82" s="43">
        <f>G82 * ( Baseline!F$87 * Baseline!B$16 )</f>
        <v>0.005848479641</v>
      </c>
      <c r="Y82" s="43">
        <f>H82 * ( Baseline!H$87 * Baseline!B$18 )</f>
        <v>0.001187109103</v>
      </c>
      <c r="Z82" s="51">
        <f t="shared" si="1"/>
        <v>0.2017940357</v>
      </c>
      <c r="AA82" s="43">
        <f>I82 * ( Baseline!B$87 * Baseline!B$7 )</f>
        <v>0.002073461067</v>
      </c>
      <c r="AB82" s="45">
        <f>J82 * ( Baseline!D$87 * Baseline!B$11 )</f>
        <v>0.03253635976</v>
      </c>
      <c r="AC82" s="45">
        <f>K82 * ( Baseline!F$87 * Baseline!B$16 )</f>
        <v>0.0004773208236</v>
      </c>
      <c r="AD82" s="45">
        <f>L82 * ( Baseline!F$87 * Baseline!B$16 )</f>
        <v>0.0004999322378</v>
      </c>
      <c r="AE82" s="51">
        <f t="shared" si="2"/>
        <v>0.03558707389</v>
      </c>
      <c r="AF82" s="51">
        <f>M82 * ( Baseline!B$87 * Baseline!B$7 )</f>
        <v>0.001747567936</v>
      </c>
      <c r="AG82" s="51">
        <f>N82 * ( Baseline!D$87 * Baseline!B$11 )</f>
        <v>0.0002534907894</v>
      </c>
      <c r="AH82" s="51">
        <f>O82 * ( Baseline!F$87 * Baseline!B$16 )</f>
        <v>0.04600238747</v>
      </c>
      <c r="AI82" s="51">
        <f>P82 * ( Baseline!H$87 * Baseline!B$18 )</f>
        <v>0.0005791817547</v>
      </c>
      <c r="AJ82" s="51">
        <f t="shared" si="3"/>
        <v>0.04858262795</v>
      </c>
      <c r="AK82" s="51">
        <f>Q82 * ( Baseline!B$87 * Baseline!B$7 )</f>
        <v>0.00003503535679</v>
      </c>
      <c r="AL82" s="51">
        <f>R82 * ( Baseline!D$87 * Baseline!B$11 )</f>
        <v>0.0002654990341</v>
      </c>
      <c r="AM82" s="51">
        <f>S82 * ( Baseline!F$87 * Baseline!B$16 )</f>
        <v>0.00005720575161</v>
      </c>
      <c r="AN82" s="51">
        <f>T82 * ( Baseline!H$87 * Baseline!B$18 )</f>
        <v>0.03465620476</v>
      </c>
      <c r="AO82" s="51">
        <f t="shared" si="4"/>
        <v>0.03501394491</v>
      </c>
      <c r="AP82" s="61"/>
      <c r="AQ82" s="51">
        <f>V82 * ( (1-Baseline!B$88-Baseline!B$87) + (1-B82)*Baseline!B$88 )</f>
        <v>0.1069645972</v>
      </c>
      <c r="AR82" s="51">
        <f>W82 * ( (1-Baseline!B$88-Baseline!B$87) + (1-B82)*Baseline!B$88 )</f>
        <v>0.002062987956</v>
      </c>
      <c r="AS82" s="51">
        <f>X82 * ( (1-Baseline!B$88-Baseline!B$87) + (1-B82)*Baseline!B$88 )</f>
        <v>0.003274033153</v>
      </c>
      <c r="AT82" s="51">
        <f>Y82 * ( (1-Baseline!B$88-Baseline!B$87) + (1-B82)*Baseline!B$88 )</f>
        <v>0.0006645546876</v>
      </c>
      <c r="AU82" s="51">
        <f t="shared" si="5"/>
        <v>0.112966173</v>
      </c>
      <c r="AV82" s="51">
        <f>AA82 * ( (1-Baseline!D$88-Baseline!D$87) + (1-B82)*Baseline!D$88 )</f>
        <v>0.001618525844</v>
      </c>
      <c r="AW82" s="51">
        <f>AB82 * ( (1-Baseline!D$88-Baseline!D$87) + (1-B82)*Baseline!D$88 )</f>
        <v>0.02539760209</v>
      </c>
      <c r="AX82" s="51">
        <f>AC82 * ( (1-Baseline!D$88-Baseline!D$87) + (1-B82)*Baseline!D$88 )</f>
        <v>0.0003725925222</v>
      </c>
      <c r="AY82" s="51">
        <f>AD82 * ( (1-Baseline!D$88-Baseline!D$87) + (1-B82)*Baseline!D$88 )</f>
        <v>0.0003902427973</v>
      </c>
      <c r="AZ82" s="51">
        <f t="shared" si="6"/>
        <v>0.02777896326</v>
      </c>
      <c r="BA82" s="51">
        <f>AF82 * ( (1-Baseline!F$88-Baseline!F$87) + (1-Baseline!B$36)*Baseline!F$88 )</f>
        <v>0.001257605809</v>
      </c>
      <c r="BB82" s="51">
        <f>AG82 * ( (1-Baseline!F$88-Baseline!F$87) + (1-Baseline!B$36)*Baseline!F$88 )</f>
        <v>0.0001824200837</v>
      </c>
      <c r="BC82" s="51">
        <f>AH82 * ( (1-Baseline!F$88-Baseline!F$87) + (1-Baseline!B$36)*Baseline!F$88 )</f>
        <v>0.0331047901</v>
      </c>
      <c r="BD82" s="51">
        <f>AI82 * ( (1-Baseline!F$88-Baseline!F$87) + (1-Baseline!B$36)*Baseline!F$88 )</f>
        <v>0.0004167977245</v>
      </c>
      <c r="BE82" s="51">
        <f t="shared" si="7"/>
        <v>0.03496161371</v>
      </c>
      <c r="BF82" s="51">
        <f>AK82 * ( (1-Baseline!H$88-Baseline!H$87) + (1-Baseline!B$36)*Baseline!H$88 )</f>
        <v>0.00002775921389</v>
      </c>
      <c r="BG82" s="51">
        <f>AL82 * ( (1-Baseline!H$88-Baseline!H$87) + (1-Baseline!B$36)*Baseline!H$88 )</f>
        <v>0.0002103601947</v>
      </c>
      <c r="BH82" s="51">
        <f>AM82 * ( (1-Baseline!H$88-Baseline!H$87) + (1-Baseline!B$36)*Baseline!H$88 )</f>
        <v>0.00004532526111</v>
      </c>
      <c r="BI82" s="51">
        <f>AN82 * ( (1-Baseline!H$88-Baseline!H$87) + (1-Baseline!B$36)*Baseline!H$88 )</f>
        <v>0.02745880416</v>
      </c>
      <c r="BJ82" s="51">
        <f t="shared" si="8"/>
        <v>0.02774224883</v>
      </c>
      <c r="BK82" s="61"/>
      <c r="BL82" s="51">
        <f t="shared" si="19"/>
        <v>0.9468728059</v>
      </c>
      <c r="BM82" s="51">
        <f t="shared" si="20"/>
        <v>0.01826199739</v>
      </c>
      <c r="BN82" s="51">
        <f t="shared" si="21"/>
        <v>0.02898242072</v>
      </c>
      <c r="BO82" s="51">
        <f t="shared" si="22"/>
        <v>0.005882775967</v>
      </c>
      <c r="BP82" s="51">
        <f t="shared" si="9"/>
        <v>1</v>
      </c>
      <c r="BQ82" s="51">
        <f t="shared" si="23"/>
        <v>0.05826444381</v>
      </c>
      <c r="BR82" s="51">
        <f t="shared" si="24"/>
        <v>0.9142746566</v>
      </c>
      <c r="BS82" s="51">
        <f t="shared" si="25"/>
        <v>0.01341275838</v>
      </c>
      <c r="BT82" s="51">
        <f t="shared" si="26"/>
        <v>0.01404814117</v>
      </c>
      <c r="BU82" s="51">
        <f t="shared" si="10"/>
        <v>1</v>
      </c>
      <c r="BV82" s="51">
        <f t="shared" si="27"/>
        <v>0.03597104583</v>
      </c>
      <c r="BW82" s="51">
        <f t="shared" si="28"/>
        <v>0.005217724937</v>
      </c>
      <c r="BX82" s="51">
        <f t="shared" si="29"/>
        <v>0.9468896478</v>
      </c>
      <c r="BY82" s="51">
        <f t="shared" si="30"/>
        <v>0.01192158142</v>
      </c>
      <c r="BZ82" s="51">
        <f t="shared" si="11"/>
        <v>1</v>
      </c>
      <c r="CA82" s="51">
        <f t="shared" si="31"/>
        <v>0.001000611524</v>
      </c>
      <c r="CB82" s="51">
        <f t="shared" si="32"/>
        <v>0.007582665557</v>
      </c>
      <c r="CC82" s="51">
        <f t="shared" si="33"/>
        <v>0.001633799098</v>
      </c>
      <c r="CD82" s="51">
        <f t="shared" si="34"/>
        <v>0.9897829238</v>
      </c>
      <c r="CE82" s="51">
        <f t="shared" si="12"/>
        <v>1</v>
      </c>
      <c r="CF82" s="61"/>
      <c r="CG82" s="51">
        <f t="shared" si="35"/>
        <v>0.9468728059</v>
      </c>
      <c r="CH82" s="51">
        <f t="shared" si="36"/>
        <v>0.01826199739</v>
      </c>
      <c r="CI82" s="51">
        <f t="shared" si="37"/>
        <v>0.02898242072</v>
      </c>
      <c r="CJ82" s="51">
        <f t="shared" si="38"/>
        <v>0.005882775967</v>
      </c>
      <c r="CK82" s="51">
        <f t="shared" si="13"/>
        <v>1</v>
      </c>
      <c r="CL82" s="51">
        <f t="shared" si="39"/>
        <v>0.05826444381</v>
      </c>
      <c r="CM82" s="51">
        <f t="shared" si="40"/>
        <v>0.9142746566</v>
      </c>
      <c r="CN82" s="51">
        <f t="shared" si="41"/>
        <v>0.01341275838</v>
      </c>
      <c r="CO82" s="51">
        <f t="shared" si="42"/>
        <v>0.01404814117</v>
      </c>
      <c r="CP82" s="51">
        <f t="shared" si="14"/>
        <v>1</v>
      </c>
      <c r="CQ82" s="51">
        <f t="shared" si="43"/>
        <v>0.03597104583</v>
      </c>
      <c r="CR82" s="51">
        <f t="shared" si="44"/>
        <v>0.005217724937</v>
      </c>
      <c r="CS82" s="51">
        <f t="shared" si="45"/>
        <v>0.9468896478</v>
      </c>
      <c r="CT82" s="51">
        <f t="shared" si="46"/>
        <v>0.01192158142</v>
      </c>
      <c r="CU82" s="51">
        <f t="shared" si="15"/>
        <v>1</v>
      </c>
      <c r="CV82" s="51">
        <f t="shared" si="47"/>
        <v>0.001000611524</v>
      </c>
      <c r="CW82" s="51">
        <f t="shared" si="48"/>
        <v>0.007582665557</v>
      </c>
      <c r="CX82" s="51">
        <f t="shared" si="49"/>
        <v>0.001633799098</v>
      </c>
      <c r="CY82" s="51">
        <f t="shared" si="50"/>
        <v>0.9897829238</v>
      </c>
      <c r="CZ82" s="51">
        <f t="shared" si="16"/>
        <v>1</v>
      </c>
      <c r="DA82" s="61"/>
      <c r="DB82" s="51">
        <f>(AQ82*Baseline!B$7 + AV82*Baseline!B$11 + BA82*Baseline!B$16 + BF82*Baseline!B$18)</f>
        <v>60833.18118</v>
      </c>
      <c r="DC82" s="51">
        <f>(AR82*Baseline!B$7 + AW82*Baseline!B$11 + BB82*Baseline!B$16 + BG82*Baseline!B$18)</f>
        <v>65710.78522</v>
      </c>
      <c r="DD82" s="51">
        <f>(AS82*Baseline!B$7 + AX82*Baseline!B$11 + BC82*Baseline!B$16 + BH82*Baseline!B$18)</f>
        <v>115369.7683</v>
      </c>
      <c r="DE82" s="51">
        <f>(AT82*Baseline!B$7 + AY82*Baseline!B$11 + BD82*Baseline!B$16 + BI82*Baseline!B$18)</f>
        <v>1259916.606</v>
      </c>
      <c r="DF82" s="51">
        <f t="shared" si="17"/>
        <v>1501830.341</v>
      </c>
      <c r="DG82" s="61"/>
      <c r="DH82" s="51">
        <f t="shared" si="51"/>
        <v>0.04050602756</v>
      </c>
      <c r="DI82" s="51">
        <f t="shared" si="52"/>
        <v>0.04375380057</v>
      </c>
      <c r="DJ82" s="51">
        <f t="shared" si="53"/>
        <v>0.07681944169</v>
      </c>
      <c r="DK82" s="51">
        <f t="shared" si="54"/>
        <v>0.8389207302</v>
      </c>
      <c r="DL82" s="51">
        <f t="shared" si="18"/>
        <v>1</v>
      </c>
      <c r="DM82" s="61"/>
      <c r="DN82" s="51">
        <f>DH82 / (Baseline!B$7/Baseline!B$17)</f>
        <v>4.323752021</v>
      </c>
      <c r="DO82" s="51">
        <f>DI82 / (Baseline!B$11/Baseline!B$17)</f>
        <v>1.056237688</v>
      </c>
      <c r="DP82" s="51">
        <f>DJ82 / (Baseline!B$16/Baseline!B$17)</f>
        <v>1.187092528</v>
      </c>
      <c r="DQ82" s="51">
        <f>DK82 / (Baseline!B$18/Baseline!B$17)</f>
        <v>0.9484739472</v>
      </c>
      <c r="DR82" s="79"/>
      <c r="DS82" s="51">
        <f>(AU82*Baseline!B$34)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0.0294744572</v>
      </c>
      <c r="DT82" s="51">
        <f>(AZ82*Baseline!B$34) + (Baseline!D$88*(1-Baseline!D$89)*Baseline!B$35) + (Baseline!D$88*Baseline!D$89*((1-Baseline!D$90)*Baseline!B$40 + Baseline!D$90*Baseline!B$41))</f>
        <v>0.01058041249</v>
      </c>
      <c r="DU82" s="51">
        <f>(BE82*Baseline!B$34) + (Baseline!F$88*(1-Baseline!F$89)*Baseline!B$35) + (Baseline!F$88*Baseline!F$89*((1-Baseline!F$90)*Baseline!B$40 + Baseline!F$90*Baseline!B$41))</f>
        <v>0.01297488206</v>
      </c>
      <c r="DV82" s="51">
        <f>(BJ82*Baseline!B$34) + (Baseline!H$88*(1-Baseline!H$89)*Baseline!B$35) + (Baseline!H$88*Baseline!H$89*((1-Baseline!H$90)*Baseline!B$40 + Baseline!H$90*Baseline!B$41))</f>
        <v>0.009306337324</v>
      </c>
      <c r="DW82" s="51">
        <f>( DS82*Baseline!B$7 + DT82*Baseline!B$11 + DU82*Baseline!B$16 + DV82*Baseline!B$18 ) / Baseline!B$17</f>
        <v>0.009785454858</v>
      </c>
    </row>
    <row r="83">
      <c r="A83" s="4" t="s">
        <v>91</v>
      </c>
      <c r="B83" s="45">
        <f>MIN( MAX( NORMINV( MCrands!B83, (B$5+B$4)/2, (B$5-B$4)/3.29 ), 0 ), 1 )</f>
        <v>0.544907949</v>
      </c>
      <c r="C83" s="45">
        <f>MAX( NORMINV( MCrands!C83, (C$5+C$4)/2, (C$5-C$4)/3.29 ), 0 )</f>
        <v>2.376647255</v>
      </c>
      <c r="D83" s="41"/>
      <c r="E83" s="43">
        <f>Baseline!B$33 * (C83 * Baseline!B$66*Baseline!B$66/Baseline!B$73 + Baseline!B$52*Baseline!B$52/Baseline!B$74 + Baseline!B$53*Baseline!B$53/Baseline!B$75 + Baseline!B$54*Baseline!B$54/Baseline!B$76)</f>
        <v>0.00001686796385</v>
      </c>
      <c r="F83" s="43">
        <f>Baseline!B$33 * (C83 * Baseline!B$66*Baseline!B$57/Baseline!B$73 + Baseline!B$52*Baseline!B$67/Baseline!B$74 + Baseline!B$53*Baseline!B$55/Baseline!B$75 + Baseline!B$54*Baseline!B$56/Baseline!B$76)</f>
        <v>0.0000001995312306</v>
      </c>
      <c r="G83" s="45">
        <f>Baseline!B$33 * (C83 * Baseline!B$66*Baseline!B$58/Baseline!B$73 + Baseline!B$52*Baseline!B$59/Baseline!B$74 + Baseline!B$53*Baseline!B$68/Baseline!B$75 + Baseline!B$54*Baseline!B$60/Baseline!B$76)</f>
        <v>0.0000001677769672</v>
      </c>
      <c r="H83" s="43">
        <f>Baseline!B$33 * (C83 * Baseline!B$66*Baseline!B$61/Baseline!B$73 + Baseline!B$52*Baseline!B$62/Baseline!B$74 + Baseline!B$53*Baseline!B$63/Baseline!B$75 + Baseline!B$54*Baseline!B$69/Baseline!B$76)</f>
        <v>0.000000003315760425</v>
      </c>
      <c r="I83" s="43">
        <f>Baseline!B$33 * (C83 * Baseline!B$57*Baseline!B$66/Baseline!B$73 + Baseline!B$67*Baseline!B$52/Baseline!B$74 + Baseline!B$55*Baseline!B$53/Baseline!B$75 + Baseline!B$56*Baseline!B$54/Baseline!B$76)</f>
        <v>0.0000001995312306</v>
      </c>
      <c r="J83" s="45">
        <f>Baseline!B$33 * (C83 * Baseline!B$57*Baseline!B$57/Baseline!B$73 + Baseline!B$67*Baseline!B$67/Baseline!B$74 + Baseline!B$55*Baseline!B$55/Baseline!B$75 + Baseline!B$56*Baseline!B$56/Baseline!B$76)</f>
        <v>0.000001763813747</v>
      </c>
      <c r="K83" s="43">
        <f>Baseline!B$33 * (C83 * Baseline!B$57*Baseline!B$58/Baseline!B$73 + Baseline!B$67*Baseline!B$59/Baseline!B$74 + Baseline!B$55*Baseline!B$68/Baseline!B$75 + Baseline!B$56*Baseline!B$60/Baseline!B$76)</f>
        <v>0.00000001374177928</v>
      </c>
      <c r="L83" s="45">
        <f>Baseline!B$33 * (C83 * Baseline!B$57*Baseline!B$61/Baseline!B$73 + Baseline!B$67*Baseline!B$62/Baseline!B$74 + Baseline!B$55*Baseline!B$63/Baseline!B$75 + Baseline!B$56*Baseline!B$69/Baseline!B$76)</f>
        <v>0.0000000143928378</v>
      </c>
      <c r="M83" s="43">
        <f>Baseline!B$33 * (C83 * Baseline!B$58*Baseline!B$66/Baseline!B$73 + Baseline!B$59*Baseline!B$52/Baseline!B$74 + Baseline!B$68*Baseline!B$53/Baseline!B$75 + Baseline!B$60*Baseline!B$54/Baseline!B$76)</f>
        <v>0.0000001677769672</v>
      </c>
      <c r="N83" s="45">
        <f>Baseline!B$33 * (C83 * Baseline!B$58*Baseline!B$57/Baseline!B$73 + Baseline!B$59*Baseline!B$67/Baseline!B$74 + Baseline!B$68*Baseline!B$55/Baseline!B$75 + Baseline!B$60*Baseline!B$56/Baseline!B$76)</f>
        <v>0.00000001374177928</v>
      </c>
      <c r="O83" s="45">
        <f>Baseline!B$33 * (C83 * Baseline!B$58*Baseline!B$58/Baseline!B$73 + Baseline!B$59*Baseline!B$59/Baseline!B$74 + Baseline!B$68*Baseline!B$68/Baseline!B$75 + Baseline!B$60*Baseline!B$60/Baseline!B$76)</f>
        <v>0.000001324389927</v>
      </c>
      <c r="P83" s="43">
        <f>Baseline!B$33 * (C83 * Baseline!B$58*Baseline!B$61/Baseline!B$73 + Baseline!B$59*Baseline!B$62/Baseline!B$74 + Baseline!B$68*Baseline!B$63/Baseline!B$75 + Baseline!B$60*Baseline!B$69/Baseline!B$76)</f>
        <v>0.000000001646907262</v>
      </c>
      <c r="Q83" s="43">
        <f>Baseline!B$33 * (C83 * Baseline!B$61*Baseline!B$66/Baseline!B$73 + Baseline!B$62*Baseline!B$52/Baseline!B$74 + Baseline!B$63*Baseline!B$53/Baseline!B$75 + Baseline!B$69*Baseline!B$54/Baseline!B$76)</f>
        <v>0.000000003315760425</v>
      </c>
      <c r="R83" s="43">
        <f>Baseline!B$33 * (C83 * Baseline!B$61*Baseline!B$57/Baseline!B$73 + Baseline!B$62*Baseline!B$67/Baseline!B$74 + Baseline!B$63*Baseline!B$55/Baseline!B$75 + Baseline!B$69*Baseline!B$56/Baseline!B$76)</f>
        <v>0.0000000143928378</v>
      </c>
      <c r="S83" s="43">
        <f>Baseline!B$33 * (C83 * Baseline!B$61*Baseline!B$58/Baseline!B$73 + Baseline!B$62*Baseline!B$59/Baseline!B$74 + Baseline!B$63*Baseline!B$68/Baseline!B$75 + Baseline!B$69*Baseline!B$60/Baseline!B$76)</f>
        <v>0.000000001646907262</v>
      </c>
      <c r="T83" s="43">
        <f>Baseline!B$33 * (C83 * Baseline!B$61*Baseline!B$61/Baseline!B$73 + Baseline!B$62*Baseline!B$62/Baseline!B$74 + Baseline!B$63*Baseline!B$63/Baseline!B$75 + Baseline!B$69*Baseline!B$69/Baseline!B$76)</f>
        <v>0.00000009854654164</v>
      </c>
      <c r="U83" s="41"/>
      <c r="V83" s="43">
        <f>E83 * ( Baseline!B$87 * Baseline!B$7 )</f>
        <v>0.1750725968</v>
      </c>
      <c r="W83" s="43">
        <f>F83 * ( Baseline!D$87 * Baseline!B$11 )</f>
        <v>0.003680671938</v>
      </c>
      <c r="X83" s="43">
        <f>G83 * ( Baseline!F$87 * Baseline!B$16 )</f>
        <v>0.005827694355</v>
      </c>
      <c r="Y83" s="43">
        <f>H83 * ( Baseline!H$87 * Baseline!B$18 )</f>
        <v>0.001166064964</v>
      </c>
      <c r="Z83" s="51">
        <f t="shared" si="1"/>
        <v>0.185747028</v>
      </c>
      <c r="AA83" s="43">
        <f>I83 * ( Baseline!B$87 * Baseline!B$7 )</f>
        <v>0.002070934643</v>
      </c>
      <c r="AB83" s="45">
        <f>J83 * ( Baseline!D$87 * Baseline!B$11 )</f>
        <v>0.03253635905</v>
      </c>
      <c r="AC83" s="45">
        <f>K83 * ( Baseline!F$87 * Baseline!B$16 )</f>
        <v>0.0004773175417</v>
      </c>
      <c r="AD83" s="45">
        <f>L83 * ( Baseline!F$87 * Baseline!B$16 )</f>
        <v>0.0004999319096</v>
      </c>
      <c r="AE83" s="51">
        <f t="shared" si="2"/>
        <v>0.03558454315</v>
      </c>
      <c r="AF83" s="51">
        <f>M83 * ( Baseline!B$87 * Baseline!B$7 )</f>
        <v>0.001741357143</v>
      </c>
      <c r="AG83" s="51">
        <f>N83 * ( Baseline!D$87 * Baseline!B$11 )</f>
        <v>0.0002534890464</v>
      </c>
      <c r="AH83" s="51">
        <f>O83 * ( Baseline!F$87 * Baseline!B$16 )</f>
        <v>0.0460023794</v>
      </c>
      <c r="AI83" s="51">
        <f>P83 * ( Baseline!H$87 * Baseline!B$18 )</f>
        <v>0.0005791735863</v>
      </c>
      <c r="AJ83" s="51">
        <f t="shared" si="3"/>
        <v>0.04857639917</v>
      </c>
      <c r="AK83" s="51">
        <f>Q83 * ( Baseline!B$87 * Baseline!B$7 )</f>
        <v>0.00003441427745</v>
      </c>
      <c r="AL83" s="51">
        <f>R83 * ( Baseline!D$87 * Baseline!B$11 )</f>
        <v>0.0002654988598</v>
      </c>
      <c r="AM83" s="51">
        <f>S83 * ( Baseline!F$87 * Baseline!B$16 )</f>
        <v>0.00005720494481</v>
      </c>
      <c r="AN83" s="51">
        <f>T83 * ( Baseline!H$87 * Baseline!B$18 )</f>
        <v>0.03465620395</v>
      </c>
      <c r="AO83" s="51">
        <f t="shared" si="4"/>
        <v>0.03501332203</v>
      </c>
      <c r="AP83" s="61"/>
      <c r="AQ83" s="51">
        <f>V83 * ( (1-Baseline!B$88-Baseline!B$87) + (1-B83)*Baseline!B$88 )</f>
        <v>0.08642142302</v>
      </c>
      <c r="AR83" s="51">
        <f>W83 * ( (1-Baseline!B$88-Baseline!B$87) + (1-B83)*Baseline!B$88 )</f>
        <v>0.001816897176</v>
      </c>
      <c r="AS83" s="51">
        <f>X83 * ( (1-Baseline!B$88-Baseline!B$87) + (1-B83)*Baseline!B$88 )</f>
        <v>0.002876735985</v>
      </c>
      <c r="AT83" s="51">
        <f>Y83 * ( (1-Baseline!B$88-Baseline!B$87) + (1-B83)*Baseline!B$88 )</f>
        <v>0.0005756068933</v>
      </c>
      <c r="AU83" s="51">
        <f t="shared" si="5"/>
        <v>0.09169066307</v>
      </c>
      <c r="AV83" s="51">
        <f>AA83 * ( (1-Baseline!D$88-Baseline!D$87) + (1-B83)*Baseline!D$88 )</f>
        <v>0.001547567292</v>
      </c>
      <c r="AW83" s="51">
        <f>AB83 * ( (1-Baseline!D$88-Baseline!D$87) + (1-B83)*Baseline!D$88 )</f>
        <v>0.02431375864</v>
      </c>
      <c r="AX83" s="51">
        <f>AC83 * ( (1-Baseline!D$88-Baseline!D$87) + (1-B83)*Baseline!D$88 )</f>
        <v>0.0003566896802</v>
      </c>
      <c r="AY83" s="51">
        <f>AD83 * ( (1-Baseline!D$88-Baseline!D$87) + (1-B83)*Baseline!D$88 )</f>
        <v>0.0003735889369</v>
      </c>
      <c r="AZ83" s="51">
        <f t="shared" si="6"/>
        <v>0.02659160455</v>
      </c>
      <c r="BA83" s="51">
        <f>AF83 * ( (1-Baseline!F$88-Baseline!F$87) + (1-Baseline!B$36)*Baseline!F$88 )</f>
        <v>0.001253136324</v>
      </c>
      <c r="BB83" s="51">
        <f>AG83 * ( (1-Baseline!F$88-Baseline!F$87) + (1-Baseline!B$36)*Baseline!F$88 )</f>
        <v>0.0001824188295</v>
      </c>
      <c r="BC83" s="51">
        <f>AH83 * ( (1-Baseline!F$88-Baseline!F$87) + (1-Baseline!B$36)*Baseline!F$88 )</f>
        <v>0.03310478429</v>
      </c>
      <c r="BD83" s="51">
        <f>AI83 * ( (1-Baseline!F$88-Baseline!F$87) + (1-Baseline!B$36)*Baseline!F$88 )</f>
        <v>0.0004167918463</v>
      </c>
      <c r="BE83" s="51">
        <f t="shared" si="7"/>
        <v>0.03495713129</v>
      </c>
      <c r="BF83" s="51">
        <f>AK83 * ( (1-Baseline!H$88-Baseline!H$87) + (1-Baseline!B$36)*Baseline!H$88 )</f>
        <v>0.00002726712031</v>
      </c>
      <c r="BG83" s="51">
        <f>AL83 * ( (1-Baseline!H$88-Baseline!H$87) + (1-Baseline!B$36)*Baseline!H$88 )</f>
        <v>0.0002103600566</v>
      </c>
      <c r="BH83" s="51">
        <f>AM83 * ( (1-Baseline!H$88-Baseline!H$87) + (1-Baseline!B$36)*Baseline!H$88 )</f>
        <v>0.00004532462187</v>
      </c>
      <c r="BI83" s="51">
        <f>AN83 * ( (1-Baseline!H$88-Baseline!H$87) + (1-Baseline!B$36)*Baseline!H$88 )</f>
        <v>0.02745880351</v>
      </c>
      <c r="BJ83" s="51">
        <f t="shared" si="8"/>
        <v>0.02774175531</v>
      </c>
      <c r="BK83" s="61"/>
      <c r="BL83" s="51">
        <f t="shared" si="19"/>
        <v>0.942532425</v>
      </c>
      <c r="BM83" s="51">
        <f t="shared" si="20"/>
        <v>0.01981550918</v>
      </c>
      <c r="BN83" s="51">
        <f t="shared" si="21"/>
        <v>0.03137436123</v>
      </c>
      <c r="BO83" s="51">
        <f t="shared" si="22"/>
        <v>0.006277704556</v>
      </c>
      <c r="BP83" s="51">
        <f t="shared" si="9"/>
        <v>1</v>
      </c>
      <c r="BQ83" s="51">
        <f t="shared" si="23"/>
        <v>0.05819758972</v>
      </c>
      <c r="BR83" s="51">
        <f t="shared" si="24"/>
        <v>0.9143396592</v>
      </c>
      <c r="BS83" s="51">
        <f t="shared" si="25"/>
        <v>0.01341362006</v>
      </c>
      <c r="BT83" s="51">
        <f t="shared" si="26"/>
        <v>0.01404913104</v>
      </c>
      <c r="BU83" s="51">
        <f t="shared" si="10"/>
        <v>1</v>
      </c>
      <c r="BV83" s="51">
        <f t="shared" si="27"/>
        <v>0.03584780207</v>
      </c>
      <c r="BW83" s="51">
        <f t="shared" si="28"/>
        <v>0.005218358107</v>
      </c>
      <c r="BX83" s="51">
        <f t="shared" si="29"/>
        <v>0.9470108979</v>
      </c>
      <c r="BY83" s="51">
        <f t="shared" si="30"/>
        <v>0.01192294193</v>
      </c>
      <c r="BZ83" s="51">
        <f t="shared" si="11"/>
        <v>1</v>
      </c>
      <c r="CA83" s="51">
        <f t="shared" si="31"/>
        <v>0.0009828909528</v>
      </c>
      <c r="CB83" s="51">
        <f t="shared" si="32"/>
        <v>0.007582795473</v>
      </c>
      <c r="CC83" s="51">
        <f t="shared" si="33"/>
        <v>0.00163380512</v>
      </c>
      <c r="CD83" s="51">
        <f t="shared" si="34"/>
        <v>0.9898005085</v>
      </c>
      <c r="CE83" s="51">
        <f t="shared" si="12"/>
        <v>1</v>
      </c>
      <c r="CF83" s="61"/>
      <c r="CG83" s="51">
        <f t="shared" si="35"/>
        <v>0.942532425</v>
      </c>
      <c r="CH83" s="51">
        <f t="shared" si="36"/>
        <v>0.01981550918</v>
      </c>
      <c r="CI83" s="51">
        <f t="shared" si="37"/>
        <v>0.03137436123</v>
      </c>
      <c r="CJ83" s="51">
        <f t="shared" si="38"/>
        <v>0.006277704556</v>
      </c>
      <c r="CK83" s="51">
        <f t="shared" si="13"/>
        <v>1</v>
      </c>
      <c r="CL83" s="51">
        <f t="shared" si="39"/>
        <v>0.05819758972</v>
      </c>
      <c r="CM83" s="51">
        <f t="shared" si="40"/>
        <v>0.9143396592</v>
      </c>
      <c r="CN83" s="51">
        <f t="shared" si="41"/>
        <v>0.01341362006</v>
      </c>
      <c r="CO83" s="51">
        <f t="shared" si="42"/>
        <v>0.01404913104</v>
      </c>
      <c r="CP83" s="51">
        <f t="shared" si="14"/>
        <v>1</v>
      </c>
      <c r="CQ83" s="51">
        <f t="shared" si="43"/>
        <v>0.03584780207</v>
      </c>
      <c r="CR83" s="51">
        <f t="shared" si="44"/>
        <v>0.005218358107</v>
      </c>
      <c r="CS83" s="51">
        <f t="shared" si="45"/>
        <v>0.9470108979</v>
      </c>
      <c r="CT83" s="51">
        <f t="shared" si="46"/>
        <v>0.01192294193</v>
      </c>
      <c r="CU83" s="51">
        <f t="shared" si="15"/>
        <v>1</v>
      </c>
      <c r="CV83" s="51">
        <f t="shared" si="47"/>
        <v>0.0009828909528</v>
      </c>
      <c r="CW83" s="51">
        <f t="shared" si="48"/>
        <v>0.007582795473</v>
      </c>
      <c r="CX83" s="51">
        <f t="shared" si="49"/>
        <v>0.00163380512</v>
      </c>
      <c r="CY83" s="51">
        <f t="shared" si="50"/>
        <v>0.9898005085</v>
      </c>
      <c r="CZ83" s="51">
        <f t="shared" si="16"/>
        <v>1</v>
      </c>
      <c r="DA83" s="61"/>
      <c r="DB83" s="51">
        <f>(AQ83*Baseline!B$7 + AV83*Baseline!B$11 + BA83*Baseline!B$16 + BF83*Baseline!B$18)</f>
        <v>50680.06026</v>
      </c>
      <c r="DC83" s="51">
        <f>(AR83*Baseline!B$7 + AW83*Baseline!B$11 + BB83*Baseline!B$16 + BG83*Baseline!B$18)</f>
        <v>63267.05987</v>
      </c>
      <c r="DD83" s="51">
        <f>(AS83*Baseline!B$7 + AX83*Baseline!B$11 + BC83*Baseline!B$16 + BH83*Baseline!B$18)</f>
        <v>115142.9259</v>
      </c>
      <c r="DE83" s="51">
        <f>(AT83*Baseline!B$7 + AY83*Baseline!B$11 + BD83*Baseline!B$16 + BI83*Baseline!B$18)</f>
        <v>1259837.702</v>
      </c>
      <c r="DF83" s="51">
        <f t="shared" si="17"/>
        <v>1488927.748</v>
      </c>
      <c r="DG83" s="61"/>
      <c r="DH83" s="51">
        <f t="shared" si="51"/>
        <v>0.03403795807</v>
      </c>
      <c r="DI83" s="51">
        <f t="shared" si="52"/>
        <v>0.04249169239</v>
      </c>
      <c r="DJ83" s="51">
        <f t="shared" si="53"/>
        <v>0.07733278266</v>
      </c>
      <c r="DK83" s="51">
        <f t="shared" si="54"/>
        <v>0.8461375669</v>
      </c>
      <c r="DL83" s="51">
        <f t="shared" si="18"/>
        <v>1</v>
      </c>
      <c r="DM83" s="61"/>
      <c r="DN83" s="51">
        <f>DH83 / (Baseline!B$7/Baseline!B$17)</f>
        <v>3.633328145</v>
      </c>
      <c r="DO83" s="51">
        <f>DI83 / (Baseline!B$11/Baseline!B$17)</f>
        <v>1.025769792</v>
      </c>
      <c r="DP83" s="51">
        <f>DJ83 / (Baseline!B$16/Baseline!B$17)</f>
        <v>1.195025197</v>
      </c>
      <c r="DQ83" s="51">
        <f>DK83 / (Baseline!B$18/Baseline!B$17)</f>
        <v>0.9566332182</v>
      </c>
      <c r="DR83" s="79"/>
      <c r="DS83" s="51">
        <f>(AU83*Baseline!B$34)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0.02628313071</v>
      </c>
      <c r="DT83" s="51">
        <f>(AZ83*Baseline!B$34) + (Baseline!D$88*(1-Baseline!D$89)*Baseline!B$35) + (Baseline!D$88*Baseline!D$89*((1-Baseline!D$90)*Baseline!B$40 + Baseline!D$90*Baseline!B$41))</f>
        <v>0.01040230868</v>
      </c>
      <c r="DU83" s="51">
        <f>(BE83*Baseline!B$34) + (Baseline!F$88*(1-Baseline!F$89)*Baseline!B$35) + (Baseline!F$88*Baseline!F$89*((1-Baseline!F$90)*Baseline!B$40 + Baseline!F$90*Baseline!B$41))</f>
        <v>0.01297420969</v>
      </c>
      <c r="DV83" s="51">
        <f>(BJ83*Baseline!B$34) + (Baseline!H$88*(1-Baseline!H$89)*Baseline!B$35) + (Baseline!H$88*Baseline!H$89*((1-Baseline!H$90)*Baseline!B$40 + Baseline!H$90*Baseline!B$41))</f>
        <v>0.009306263296</v>
      </c>
      <c r="DW83" s="51">
        <f>( DS83*Baseline!B$7 + DT83*Baseline!B$11 + DU83*Baseline!B$16 + DV83*Baseline!B$18 ) / Baseline!B$17</f>
        <v>0.00974807089</v>
      </c>
    </row>
    <row r="84">
      <c r="A84" s="4" t="s">
        <v>92</v>
      </c>
      <c r="B84" s="45">
        <f>MIN( MAX( NORMINV( MCrands!B84, (B$5+B$4)/2, (B$5-B$4)/3.29 ), 0 ), 1 )</f>
        <v>0.7620836734</v>
      </c>
      <c r="C84" s="45">
        <f>MAX( NORMINV( MCrands!C84, (C$5+C$4)/2, (C$5-C$4)/3.29 ), 0 )</f>
        <v>2.645348857</v>
      </c>
      <c r="D84" s="41"/>
      <c r="E84" s="43">
        <f>Baseline!B$33 * (C84 * Baseline!B$66*Baseline!B$66/Baseline!B$73 + Baseline!B$52*Baseline!B$52/Baseline!B$74 + Baseline!B$53*Baseline!B$53/Baseline!B$75 + Baseline!B$54*Baseline!B$54/Baseline!B$76)</f>
        <v>0.00001877037764</v>
      </c>
      <c r="F84" s="43">
        <f>Baseline!B$33 * (C84 * Baseline!B$66*Baseline!B$57/Baseline!B$73 + Baseline!B$52*Baseline!B$67/Baseline!B$74 + Baseline!B$53*Baseline!B$55/Baseline!B$75 + Baseline!B$54*Baseline!B$56/Baseline!B$76)</f>
        <v>0.0000001998316117</v>
      </c>
      <c r="G84" s="45">
        <f>Baseline!B$33 * (C84 * Baseline!B$66*Baseline!B$58/Baseline!B$73 + Baseline!B$52*Baseline!B$59/Baseline!B$74 + Baseline!B$53*Baseline!B$68/Baseline!B$75 + Baseline!B$54*Baseline!B$60/Baseline!B$76)</f>
        <v>0.0000001685154042</v>
      </c>
      <c r="H84" s="43">
        <f>Baseline!B$33 * (C84 * Baseline!B$66*Baseline!B$61/Baseline!B$73 + Baseline!B$52*Baseline!B$62/Baseline!B$74 + Baseline!B$53*Baseline!B$63/Baseline!B$75 + Baseline!B$54*Baseline!B$69/Baseline!B$76)</f>
        <v>0.000000003389604118</v>
      </c>
      <c r="I84" s="43">
        <f>Baseline!B$33 * (C84 * Baseline!B$57*Baseline!B$66/Baseline!B$73 + Baseline!B$67*Baseline!B$52/Baseline!B$74 + Baseline!B$55*Baseline!B$53/Baseline!B$75 + Baseline!B$56*Baseline!B$54/Baseline!B$76)</f>
        <v>0.0000001998316117</v>
      </c>
      <c r="J84" s="45">
        <f>Baseline!B$33 * (C84 * Baseline!B$57*Baseline!B$57/Baseline!B$73 + Baseline!B$67*Baseline!B$67/Baseline!B$74 + Baseline!B$55*Baseline!B$55/Baseline!B$75 + Baseline!B$56*Baseline!B$56/Baseline!B$76)</f>
        <v>0.000001763813794</v>
      </c>
      <c r="K84" s="43">
        <f>Baseline!B$33 * (C84 * Baseline!B$57*Baseline!B$58/Baseline!B$73 + Baseline!B$67*Baseline!B$59/Baseline!B$74 + Baseline!B$55*Baseline!B$68/Baseline!B$75 + Baseline!B$56*Baseline!B$60/Baseline!B$76)</f>
        <v>0.00000001374189588</v>
      </c>
      <c r="L84" s="45">
        <f>Baseline!B$33 * (C84 * Baseline!B$57*Baseline!B$61/Baseline!B$73 + Baseline!B$67*Baseline!B$62/Baseline!B$74 + Baseline!B$55*Baseline!B$63/Baseline!B$75 + Baseline!B$56*Baseline!B$69/Baseline!B$76)</f>
        <v>0.00000001439284946</v>
      </c>
      <c r="M84" s="43">
        <f>Baseline!B$33 * (C84 * Baseline!B$58*Baseline!B$66/Baseline!B$73 + Baseline!B$59*Baseline!B$52/Baseline!B$74 + Baseline!B$68*Baseline!B$53/Baseline!B$75 + Baseline!B$60*Baseline!B$54/Baseline!B$76)</f>
        <v>0.0000001685154042</v>
      </c>
      <c r="N84" s="45">
        <f>Baseline!B$33 * (C84 * Baseline!B$58*Baseline!B$57/Baseline!B$73 + Baseline!B$59*Baseline!B$67/Baseline!B$74 + Baseline!B$68*Baseline!B$55/Baseline!B$75 + Baseline!B$60*Baseline!B$56/Baseline!B$76)</f>
        <v>0.00000001374189588</v>
      </c>
      <c r="O84" s="45">
        <f>Baseline!B$33 * (C84 * Baseline!B$58*Baseline!B$58/Baseline!B$73 + Baseline!B$59*Baseline!B$59/Baseline!B$74 + Baseline!B$68*Baseline!B$68/Baseline!B$75 + Baseline!B$60*Baseline!B$60/Baseline!B$76)</f>
        <v>0.000001324390214</v>
      </c>
      <c r="P84" s="43">
        <f>Baseline!B$33 * (C84 * Baseline!B$58*Baseline!B$61/Baseline!B$73 + Baseline!B$59*Baseline!B$62/Baseline!B$74 + Baseline!B$68*Baseline!B$63/Baseline!B$75 + Baseline!B$60*Baseline!B$69/Baseline!B$76)</f>
        <v>0.000000001646935925</v>
      </c>
      <c r="Q84" s="43">
        <f>Baseline!B$33 * (C84 * Baseline!B$61*Baseline!B$66/Baseline!B$73 + Baseline!B$62*Baseline!B$52/Baseline!B$74 + Baseline!B$63*Baseline!B$53/Baseline!B$75 + Baseline!B$69*Baseline!B$54/Baseline!B$76)</f>
        <v>0.000000003389604118</v>
      </c>
      <c r="R84" s="43">
        <f>Baseline!B$33 * (C84 * Baseline!B$61*Baseline!B$57/Baseline!B$73 + Baseline!B$62*Baseline!B$67/Baseline!B$74 + Baseline!B$63*Baseline!B$55/Baseline!B$75 + Baseline!B$69*Baseline!B$56/Baseline!B$76)</f>
        <v>0.00000001439284946</v>
      </c>
      <c r="S84" s="43">
        <f>Baseline!B$33 * (C84 * Baseline!B$61*Baseline!B$58/Baseline!B$73 + Baseline!B$62*Baseline!B$59/Baseline!B$74 + Baseline!B$63*Baseline!B$68/Baseline!B$75 + Baseline!B$69*Baseline!B$60/Baseline!B$76)</f>
        <v>0.000000001646935925</v>
      </c>
      <c r="T84" s="43">
        <f>Baseline!B$33 * (C84 * Baseline!B$61*Baseline!B$61/Baseline!B$73 + Baseline!B$62*Baseline!B$62/Baseline!B$74 + Baseline!B$63*Baseline!B$63/Baseline!B$75 + Baseline!B$69*Baseline!B$69/Baseline!B$76)</f>
        <v>0.0000000985465445</v>
      </c>
      <c r="U84" s="41"/>
      <c r="V84" s="43">
        <f>E84 * ( Baseline!B$87 * Baseline!B$7 )</f>
        <v>0.1948177495</v>
      </c>
      <c r="W84" s="43">
        <f>F84 * ( Baseline!D$87 * Baseline!B$11 )</f>
        <v>0.003686212947</v>
      </c>
      <c r="X84" s="43">
        <f>G84 * ( Baseline!F$87 * Baseline!B$16 )</f>
        <v>0.005853343792</v>
      </c>
      <c r="Y84" s="43">
        <f>H84 * ( Baseline!H$87 * Baseline!B$18 )</f>
        <v>0.001192033832</v>
      </c>
      <c r="Z84" s="51">
        <f t="shared" si="1"/>
        <v>0.2055493401</v>
      </c>
      <c r="AA84" s="43">
        <f>I84 * ( Baseline!B$87 * Baseline!B$7 )</f>
        <v>0.002074052298</v>
      </c>
      <c r="AB84" s="45">
        <f>J84 * ( Baseline!D$87 * Baseline!B$11 )</f>
        <v>0.03253635993</v>
      </c>
      <c r="AC84" s="45">
        <f>K84 * ( Baseline!F$87 * Baseline!B$16 )</f>
        <v>0.0004773215916</v>
      </c>
      <c r="AD84" s="45">
        <f>L84 * ( Baseline!F$87 * Baseline!B$16 )</f>
        <v>0.0004999323146</v>
      </c>
      <c r="AE84" s="51">
        <f t="shared" si="2"/>
        <v>0.03558766613</v>
      </c>
      <c r="AF84" s="51">
        <f>M84 * ( Baseline!B$87 * Baseline!B$7 )</f>
        <v>0.00174902138</v>
      </c>
      <c r="AG84" s="51">
        <f>N84 * ( Baseline!D$87 * Baseline!B$11 )</f>
        <v>0.0002534911972</v>
      </c>
      <c r="AH84" s="51">
        <f>O84 * ( Baseline!F$87 * Baseline!B$16 )</f>
        <v>0.04600238935</v>
      </c>
      <c r="AI84" s="51">
        <f>P84 * ( Baseline!H$87 * Baseline!B$18 )</f>
        <v>0.0005791836663</v>
      </c>
      <c r="AJ84" s="51">
        <f t="shared" si="3"/>
        <v>0.0485840856</v>
      </c>
      <c r="AK84" s="51">
        <f>Q84 * ( Baseline!B$87 * Baseline!B$7 )</f>
        <v>0.00003518070114</v>
      </c>
      <c r="AL84" s="51">
        <f>R84 * ( Baseline!D$87 * Baseline!B$11 )</f>
        <v>0.0002654990748</v>
      </c>
      <c r="AM84" s="51">
        <f>S84 * ( Baseline!F$87 * Baseline!B$16 )</f>
        <v>0.00005720594041</v>
      </c>
      <c r="AN84" s="51">
        <f>T84 * ( Baseline!H$87 * Baseline!B$18 )</f>
        <v>0.03465620495</v>
      </c>
      <c r="AO84" s="51">
        <f t="shared" si="4"/>
        <v>0.03501409067</v>
      </c>
      <c r="AP84" s="61"/>
      <c r="AQ84" s="51">
        <f>V84 * ( (1-Baseline!B$88-Baseline!B$87) + (1-B84)*Baseline!B$88 )</f>
        <v>0.05851264037</v>
      </c>
      <c r="AR84" s="51">
        <f>W84 * ( (1-Baseline!B$88-Baseline!B$87) + (1-B84)*Baseline!B$88 )</f>
        <v>0.001107137584</v>
      </c>
      <c r="AS84" s="51">
        <f>X84 * ( (1-Baseline!B$88-Baseline!B$87) + (1-B84)*Baseline!B$88 )</f>
        <v>0.001758025648</v>
      </c>
      <c r="AT84" s="51">
        <f>Y84 * ( (1-Baseline!B$88-Baseline!B$87) + (1-B84)*Baseline!B$88 )</f>
        <v>0.0003580220338</v>
      </c>
      <c r="AU84" s="51">
        <f t="shared" si="5"/>
        <v>0.06173582564</v>
      </c>
      <c r="AV84" s="51">
        <f>AA84 * ( (1-Baseline!D$88-Baseline!D$87) + (1-B84)*Baseline!D$88 )</f>
        <v>0.001348102705</v>
      </c>
      <c r="AW84" s="51">
        <f>AB84 * ( (1-Baseline!D$88-Baseline!D$87) + (1-B84)*Baseline!D$88 )</f>
        <v>0.02114814312</v>
      </c>
      <c r="AX84" s="51">
        <f>AC84 * ( (1-Baseline!D$88-Baseline!D$87) + (1-B84)*Baseline!D$88 )</f>
        <v>0.0003102518338</v>
      </c>
      <c r="AY84" s="51">
        <f>AD84 * ( (1-Baseline!D$88-Baseline!D$87) + (1-B84)*Baseline!D$88 )</f>
        <v>0.0003249484627</v>
      </c>
      <c r="AZ84" s="51">
        <f t="shared" si="6"/>
        <v>0.02313144612</v>
      </c>
      <c r="BA84" s="51">
        <f>AF84 * ( (1-Baseline!F$88-Baseline!F$87) + (1-Baseline!B$36)*Baseline!F$88 )</f>
        <v>0.001258651754</v>
      </c>
      <c r="BB84" s="51">
        <f>AG84 * ( (1-Baseline!F$88-Baseline!F$87) + (1-Baseline!B$36)*Baseline!F$88 )</f>
        <v>0.0001824203772</v>
      </c>
      <c r="BC84" s="51">
        <f>AH84 * ( (1-Baseline!F$88-Baseline!F$87) + (1-Baseline!B$36)*Baseline!F$88 )</f>
        <v>0.03310479146</v>
      </c>
      <c r="BD84" s="51">
        <f>AI84 * ( (1-Baseline!F$88-Baseline!F$87) + (1-Baseline!B$36)*Baseline!F$88 )</f>
        <v>0.0004167991002</v>
      </c>
      <c r="BE84" s="51">
        <f t="shared" si="7"/>
        <v>0.03496266269</v>
      </c>
      <c r="BF84" s="51">
        <f>AK84 * ( (1-Baseline!H$88-Baseline!H$87) + (1-Baseline!B$36)*Baseline!H$88 )</f>
        <v>0.00002787437313</v>
      </c>
      <c r="BG84" s="51">
        <f>AL84 * ( (1-Baseline!H$88-Baseline!H$87) + (1-Baseline!B$36)*Baseline!H$88 )</f>
        <v>0.000210360227</v>
      </c>
      <c r="BH84" s="51">
        <f>AM84 * ( (1-Baseline!H$88-Baseline!H$87) + (1-Baseline!B$36)*Baseline!H$88 )</f>
        <v>0.00004532541071</v>
      </c>
      <c r="BI84" s="51">
        <f>AN84 * ( (1-Baseline!H$88-Baseline!H$87) + (1-Baseline!B$36)*Baseline!H$88 )</f>
        <v>0.02745880431</v>
      </c>
      <c r="BJ84" s="51">
        <f t="shared" si="8"/>
        <v>0.02774236432</v>
      </c>
      <c r="BK84" s="61"/>
      <c r="BL84" s="51">
        <f t="shared" si="19"/>
        <v>0.9477906834</v>
      </c>
      <c r="BM84" s="51">
        <f t="shared" si="20"/>
        <v>0.01793347011</v>
      </c>
      <c r="BN84" s="51">
        <f t="shared" si="21"/>
        <v>0.02847658761</v>
      </c>
      <c r="BO84" s="51">
        <f t="shared" si="22"/>
        <v>0.005799258859</v>
      </c>
      <c r="BP84" s="51">
        <f t="shared" si="9"/>
        <v>1</v>
      </c>
      <c r="BQ84" s="51">
        <f t="shared" si="23"/>
        <v>0.05828008756</v>
      </c>
      <c r="BR84" s="51">
        <f t="shared" si="24"/>
        <v>0.9142594461</v>
      </c>
      <c r="BS84" s="51">
        <f t="shared" si="25"/>
        <v>0.01341255675</v>
      </c>
      <c r="BT84" s="51">
        <f t="shared" si="26"/>
        <v>0.01404790954</v>
      </c>
      <c r="BU84" s="51">
        <f t="shared" si="10"/>
        <v>1</v>
      </c>
      <c r="BV84" s="51">
        <f t="shared" si="27"/>
        <v>0.03599988265</v>
      </c>
      <c r="BW84" s="51">
        <f t="shared" si="28"/>
        <v>0.005217576787</v>
      </c>
      <c r="BX84" s="51">
        <f t="shared" si="29"/>
        <v>0.9468612775</v>
      </c>
      <c r="BY84" s="51">
        <f t="shared" si="30"/>
        <v>0.01192126309</v>
      </c>
      <c r="BZ84" s="51">
        <f t="shared" si="11"/>
        <v>1</v>
      </c>
      <c r="CA84" s="51">
        <f t="shared" si="31"/>
        <v>0.001004758384</v>
      </c>
      <c r="CB84" s="51">
        <f t="shared" si="32"/>
        <v>0.007582635155</v>
      </c>
      <c r="CC84" s="51">
        <f t="shared" si="33"/>
        <v>0.001633797689</v>
      </c>
      <c r="CD84" s="51">
        <f t="shared" si="34"/>
        <v>0.9897788088</v>
      </c>
      <c r="CE84" s="51">
        <f t="shared" si="12"/>
        <v>1</v>
      </c>
      <c r="CF84" s="61"/>
      <c r="CG84" s="51">
        <f t="shared" si="35"/>
        <v>0.9477906834</v>
      </c>
      <c r="CH84" s="51">
        <f t="shared" si="36"/>
        <v>0.01793347011</v>
      </c>
      <c r="CI84" s="51">
        <f t="shared" si="37"/>
        <v>0.02847658761</v>
      </c>
      <c r="CJ84" s="51">
        <f t="shared" si="38"/>
        <v>0.005799258859</v>
      </c>
      <c r="CK84" s="51">
        <f t="shared" si="13"/>
        <v>1</v>
      </c>
      <c r="CL84" s="51">
        <f t="shared" si="39"/>
        <v>0.05828008756</v>
      </c>
      <c r="CM84" s="51">
        <f t="shared" si="40"/>
        <v>0.9142594461</v>
      </c>
      <c r="CN84" s="51">
        <f t="shared" si="41"/>
        <v>0.01341255675</v>
      </c>
      <c r="CO84" s="51">
        <f t="shared" si="42"/>
        <v>0.01404790954</v>
      </c>
      <c r="CP84" s="51">
        <f t="shared" si="14"/>
        <v>1</v>
      </c>
      <c r="CQ84" s="51">
        <f t="shared" si="43"/>
        <v>0.03599988265</v>
      </c>
      <c r="CR84" s="51">
        <f t="shared" si="44"/>
        <v>0.005217576787</v>
      </c>
      <c r="CS84" s="51">
        <f t="shared" si="45"/>
        <v>0.9468612775</v>
      </c>
      <c r="CT84" s="51">
        <f t="shared" si="46"/>
        <v>0.01192126309</v>
      </c>
      <c r="CU84" s="51">
        <f t="shared" si="15"/>
        <v>1</v>
      </c>
      <c r="CV84" s="51">
        <f t="shared" si="47"/>
        <v>0.001004758384</v>
      </c>
      <c r="CW84" s="51">
        <f t="shared" si="48"/>
        <v>0.007582635155</v>
      </c>
      <c r="CX84" s="51">
        <f t="shared" si="49"/>
        <v>0.001633797689</v>
      </c>
      <c r="CY84" s="51">
        <f t="shared" si="50"/>
        <v>0.9897788088</v>
      </c>
      <c r="CZ84" s="51">
        <f t="shared" si="16"/>
        <v>1</v>
      </c>
      <c r="DA84" s="61"/>
      <c r="DB84" s="51">
        <f>(AQ84*Baseline!B$7 + AV84*Baseline!B$11 + BA84*Baseline!B$16 + BF84*Baseline!B$18)</f>
        <v>36762.82244</v>
      </c>
      <c r="DC84" s="51">
        <f>(AR84*Baseline!B$7 + AW84*Baseline!B$11 + BB84*Baseline!B$16 + BG84*Baseline!B$18)</f>
        <v>56134.00602</v>
      </c>
      <c r="DD84" s="51">
        <f>(AS84*Baseline!B$7 + AX84*Baseline!B$11 + BC84*Baseline!B$16 + BH84*Baseline!B$18)</f>
        <v>114500.8231</v>
      </c>
      <c r="DE84" s="51">
        <f>(AT84*Baseline!B$7 + AY84*Baseline!B$11 + BD84*Baseline!B$16 + BI84*Baseline!B$18)</f>
        <v>1259627.922</v>
      </c>
      <c r="DF84" s="51">
        <f t="shared" si="17"/>
        <v>1467025.574</v>
      </c>
      <c r="DG84" s="61"/>
      <c r="DH84" s="51">
        <f t="shared" si="51"/>
        <v>0.02505942848</v>
      </c>
      <c r="DI84" s="51">
        <f t="shared" si="52"/>
        <v>0.03826382241</v>
      </c>
      <c r="DJ84" s="51">
        <f t="shared" si="53"/>
        <v>0.07804964353</v>
      </c>
      <c r="DK84" s="51">
        <f t="shared" si="54"/>
        <v>0.8586271056</v>
      </c>
      <c r="DL84" s="51">
        <f t="shared" si="18"/>
        <v>1</v>
      </c>
      <c r="DM84" s="61"/>
      <c r="DN84" s="51">
        <f>DH84 / (Baseline!B$7/Baseline!B$17)</f>
        <v>2.674929166</v>
      </c>
      <c r="DO84" s="51">
        <f>DI84 / (Baseline!B$11/Baseline!B$17)</f>
        <v>0.9237069871</v>
      </c>
      <c r="DP84" s="51">
        <f>DJ84 / (Baseline!B$16/Baseline!B$17)</f>
        <v>1.206102864</v>
      </c>
      <c r="DQ84" s="51">
        <f>DK84 / (Baseline!B$18/Baseline!B$17)</f>
        <v>0.9707537443</v>
      </c>
      <c r="DR84" s="79"/>
      <c r="DS84" s="51">
        <f>(AU84*Baseline!B$34)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0.0217899051</v>
      </c>
      <c r="DT84" s="51">
        <f>(AZ84*Baseline!B$34) + (Baseline!D$88*(1-Baseline!D$89)*Baseline!B$35) + (Baseline!D$88*Baseline!D$89*((1-Baseline!D$90)*Baseline!B$40 + Baseline!D$90*Baseline!B$41))</f>
        <v>0.009883284918</v>
      </c>
      <c r="DU84" s="51">
        <f>(BE84*Baseline!B$34) + (Baseline!F$88*(1-Baseline!F$89)*Baseline!B$35) + (Baseline!F$88*Baseline!F$89*((1-Baseline!F$90)*Baseline!B$40 + Baseline!F$90*Baseline!B$41))</f>
        <v>0.0129750394</v>
      </c>
      <c r="DV84" s="51">
        <f>(BJ84*Baseline!B$34) + (Baseline!H$88*(1-Baseline!H$89)*Baseline!B$35) + (Baseline!H$88*Baseline!H$89*((1-Baseline!H$90)*Baseline!B$40 + Baseline!H$90*Baseline!B$41))</f>
        <v>0.009306354648</v>
      </c>
      <c r="DW84" s="51">
        <f>( DS84*Baseline!B$7 + DT84*Baseline!B$11 + DU84*Baseline!B$16 + DV84*Baseline!B$18 ) / Baseline!B$17</f>
        <v>0.009684611539</v>
      </c>
    </row>
    <row r="85">
      <c r="A85" s="4" t="s">
        <v>93</v>
      </c>
      <c r="B85" s="45">
        <f>MIN( MAX( NORMINV( MCrands!B85, (B$5+B$4)/2, (B$5-B$4)/3.29 ), 0 ), 1 )</f>
        <v>0.4068608119</v>
      </c>
      <c r="C85" s="45">
        <f>MAX( NORMINV( MCrands!C85, (C$5+C$4)/2, (C$5-C$4)/3.29 ), 0 )</f>
        <v>2.715262213</v>
      </c>
      <c r="D85" s="41"/>
      <c r="E85" s="43">
        <f>Baseline!B$33 * (C85 * Baseline!B$66*Baseline!B$66/Baseline!B$73 + Baseline!B$52*Baseline!B$52/Baseline!B$74 + Baseline!B$53*Baseline!B$53/Baseline!B$75 + Baseline!B$54*Baseline!B$54/Baseline!B$76)</f>
        <v>0.00001926536588</v>
      </c>
      <c r="F85" s="43">
        <f>Baseline!B$33 * (C85 * Baseline!B$66*Baseline!B$57/Baseline!B$73 + Baseline!B$52*Baseline!B$67/Baseline!B$74 + Baseline!B$53*Baseline!B$55/Baseline!B$75 + Baseline!B$54*Baseline!B$56/Baseline!B$76)</f>
        <v>0.0000001999097678</v>
      </c>
      <c r="G85" s="45">
        <f>Baseline!B$33 * (C85 * Baseline!B$66*Baseline!B$58/Baseline!B$73 + Baseline!B$52*Baseline!B$59/Baseline!B$74 + Baseline!B$53*Baseline!B$68/Baseline!B$75 + Baseline!B$54*Baseline!B$60/Baseline!B$76)</f>
        <v>0.0000001687075378</v>
      </c>
      <c r="H85" s="43">
        <f>Baseline!B$33 * (C85 * Baseline!B$66*Baseline!B$61/Baseline!B$73 + Baseline!B$52*Baseline!B$62/Baseline!B$74 + Baseline!B$53*Baseline!B$63/Baseline!B$75 + Baseline!B$54*Baseline!B$69/Baseline!B$76)</f>
        <v>0.000000003408817478</v>
      </c>
      <c r="I85" s="43">
        <f>Baseline!B$33 * (C85 * Baseline!B$57*Baseline!B$66/Baseline!B$73 + Baseline!B$67*Baseline!B$52/Baseline!B$74 + Baseline!B$55*Baseline!B$53/Baseline!B$75 + Baseline!B$56*Baseline!B$54/Baseline!B$76)</f>
        <v>0.0000001999097678</v>
      </c>
      <c r="J85" s="45">
        <f>Baseline!B$33 * (C85 * Baseline!B$57*Baseline!B$57/Baseline!B$73 + Baseline!B$67*Baseline!B$67/Baseline!B$74 + Baseline!B$55*Baseline!B$55/Baseline!B$75 + Baseline!B$56*Baseline!B$56/Baseline!B$76)</f>
        <v>0.000001763813807</v>
      </c>
      <c r="K85" s="43">
        <f>Baseline!B$33 * (C85 * Baseline!B$57*Baseline!B$58/Baseline!B$73 + Baseline!B$67*Baseline!B$59/Baseline!B$74 + Baseline!B$55*Baseline!B$68/Baseline!B$75 + Baseline!B$56*Baseline!B$60/Baseline!B$76)</f>
        <v>0.00000001374192622</v>
      </c>
      <c r="L85" s="45">
        <f>Baseline!B$33 * (C85 * Baseline!B$57*Baseline!B$61/Baseline!B$73 + Baseline!B$67*Baseline!B$62/Baseline!B$74 + Baseline!B$55*Baseline!B$63/Baseline!B$75 + Baseline!B$56*Baseline!B$69/Baseline!B$76)</f>
        <v>0.0000000143928525</v>
      </c>
      <c r="M85" s="43">
        <f>Baseline!B$33 * (C85 * Baseline!B$58*Baseline!B$66/Baseline!B$73 + Baseline!B$59*Baseline!B$52/Baseline!B$74 + Baseline!B$68*Baseline!B$53/Baseline!B$75 + Baseline!B$60*Baseline!B$54/Baseline!B$76)</f>
        <v>0.0000001687075378</v>
      </c>
      <c r="N85" s="45">
        <f>Baseline!B$33 * (C85 * Baseline!B$58*Baseline!B$57/Baseline!B$73 + Baseline!B$59*Baseline!B$67/Baseline!B$74 + Baseline!B$68*Baseline!B$55/Baseline!B$75 + Baseline!B$60*Baseline!B$56/Baseline!B$76)</f>
        <v>0.00000001374192622</v>
      </c>
      <c r="O85" s="45">
        <f>Baseline!B$33 * (C85 * Baseline!B$58*Baseline!B$58/Baseline!B$73 + Baseline!B$59*Baseline!B$59/Baseline!B$74 + Baseline!B$68*Baseline!B$68/Baseline!B$75 + Baseline!B$60*Baseline!B$60/Baseline!B$76)</f>
        <v>0.000001324390288</v>
      </c>
      <c r="P85" s="43">
        <f>Baseline!B$33 * (C85 * Baseline!B$58*Baseline!B$61/Baseline!B$73 + Baseline!B$59*Baseline!B$62/Baseline!B$74 + Baseline!B$68*Baseline!B$63/Baseline!B$75 + Baseline!B$60*Baseline!B$69/Baseline!B$76)</f>
        <v>0.000000001646943382</v>
      </c>
      <c r="Q85" s="43">
        <f>Baseline!B$33 * (C85 * Baseline!B$61*Baseline!B$66/Baseline!B$73 + Baseline!B$62*Baseline!B$52/Baseline!B$74 + Baseline!B$63*Baseline!B$53/Baseline!B$75 + Baseline!B$69*Baseline!B$54/Baseline!B$76)</f>
        <v>0.000000003408817478</v>
      </c>
      <c r="R85" s="43">
        <f>Baseline!B$33 * (C85 * Baseline!B$61*Baseline!B$57/Baseline!B$73 + Baseline!B$62*Baseline!B$67/Baseline!B$74 + Baseline!B$63*Baseline!B$55/Baseline!B$75 + Baseline!B$69*Baseline!B$56/Baseline!B$76)</f>
        <v>0.0000000143928525</v>
      </c>
      <c r="S85" s="43">
        <f>Baseline!B$33 * (C85 * Baseline!B$61*Baseline!B$58/Baseline!B$73 + Baseline!B$62*Baseline!B$59/Baseline!B$74 + Baseline!B$63*Baseline!B$68/Baseline!B$75 + Baseline!B$69*Baseline!B$60/Baseline!B$76)</f>
        <v>0.000000001646943382</v>
      </c>
      <c r="T85" s="43">
        <f>Baseline!B$33 * (C85 * Baseline!B$61*Baseline!B$61/Baseline!B$73 + Baseline!B$62*Baseline!B$62/Baseline!B$74 + Baseline!B$63*Baseline!B$63/Baseline!B$75 + Baseline!B$69*Baseline!B$69/Baseline!B$76)</f>
        <v>0.00000009854654525</v>
      </c>
      <c r="U85" s="41"/>
      <c r="V85" s="43">
        <f>E85 * ( Baseline!B$87 * Baseline!B$7 )</f>
        <v>0.1999552325</v>
      </c>
      <c r="W85" s="43">
        <f>F85 * ( Baseline!D$87 * Baseline!B$11 )</f>
        <v>0.00368765466</v>
      </c>
      <c r="X85" s="43">
        <f>G85 * ( Baseline!F$87 * Baseline!B$16 )</f>
        <v>0.005860017508</v>
      </c>
      <c r="Y85" s="43">
        <f>H85 * ( Baseline!H$87 * Baseline!B$18 )</f>
        <v>0.00119879066</v>
      </c>
      <c r="Z85" s="51">
        <f t="shared" si="1"/>
        <v>0.2107016953</v>
      </c>
      <c r="AA85" s="43">
        <f>I85 * ( Baseline!B$87 * Baseline!B$7 )</f>
        <v>0.00207486348</v>
      </c>
      <c r="AB85" s="45">
        <f>J85 * ( Baseline!D$87 * Baseline!B$11 )</f>
        <v>0.03253636016</v>
      </c>
      <c r="AC85" s="45">
        <f>K85 * ( Baseline!F$87 * Baseline!B$16 )</f>
        <v>0.0004773226453</v>
      </c>
      <c r="AD85" s="45">
        <f>L85 * ( Baseline!F$87 * Baseline!B$16 )</f>
        <v>0.00049993242</v>
      </c>
      <c r="AE85" s="51">
        <f t="shared" si="2"/>
        <v>0.0355884787</v>
      </c>
      <c r="AF85" s="51">
        <f>M85 * ( Baseline!B$87 * Baseline!B$7 )</f>
        <v>0.001751015535</v>
      </c>
      <c r="AG85" s="51">
        <f>N85 * ( Baseline!D$87 * Baseline!B$11 )</f>
        <v>0.0002534917568</v>
      </c>
      <c r="AH85" s="51">
        <f>O85 * ( Baseline!F$87 * Baseline!B$16 )</f>
        <v>0.04600239194</v>
      </c>
      <c r="AI85" s="51">
        <f>P85 * ( Baseline!H$87 * Baseline!B$18 )</f>
        <v>0.000579186289</v>
      </c>
      <c r="AJ85" s="51">
        <f t="shared" si="3"/>
        <v>0.04858608553</v>
      </c>
      <c r="AK85" s="51">
        <f>Q85 * ( Baseline!B$87 * Baseline!B$7 )</f>
        <v>0.0000353801166</v>
      </c>
      <c r="AL85" s="51">
        <f>R85 * ( Baseline!D$87 * Baseline!B$11 )</f>
        <v>0.0002654991308</v>
      </c>
      <c r="AM85" s="51">
        <f>S85 * ( Baseline!F$87 * Baseline!B$16 )</f>
        <v>0.00005720619946</v>
      </c>
      <c r="AN85" s="51">
        <f>T85 * ( Baseline!H$87 * Baseline!B$18 )</f>
        <v>0.03465620522</v>
      </c>
      <c r="AO85" s="51">
        <f t="shared" si="4"/>
        <v>0.03501429066</v>
      </c>
      <c r="AP85" s="61"/>
      <c r="AQ85" s="51">
        <f>V85 * ( (1-Baseline!B$88-Baseline!B$87) + (1-B85)*Baseline!B$88 )</f>
        <v>0.1232711766</v>
      </c>
      <c r="AR85" s="51">
        <f>W85 * ( (1-Baseline!B$88-Baseline!B$87) + (1-B85)*Baseline!B$88 )</f>
        <v>0.00227341652</v>
      </c>
      <c r="AS85" s="51">
        <f>X85 * ( (1-Baseline!B$88-Baseline!B$87) + (1-B85)*Baseline!B$88 )</f>
        <v>0.003612664916</v>
      </c>
      <c r="AT85" s="51">
        <f>Y85 * ( (1-Baseline!B$88-Baseline!B$87) + (1-B85)*Baseline!B$88 )</f>
        <v>0.0007390471024</v>
      </c>
      <c r="AU85" s="51">
        <f t="shared" si="5"/>
        <v>0.1298963051</v>
      </c>
      <c r="AV85" s="51">
        <f>AA85 * ( (1-Baseline!D$88-Baseline!D$87) + (1-B85)*Baseline!D$88 )</f>
        <v>0.001678823407</v>
      </c>
      <c r="AW85" s="51">
        <f>AB85 * ( (1-Baseline!D$88-Baseline!D$87) + (1-B85)*Baseline!D$88 )</f>
        <v>0.02632597448</v>
      </c>
      <c r="AX85" s="51">
        <f>AC85 * ( (1-Baseline!D$88-Baseline!D$87) + (1-B85)*Baseline!D$88 )</f>
        <v>0.0003862135691</v>
      </c>
      <c r="AY85" s="51">
        <f>AD85 * ( (1-Baseline!D$88-Baseline!D$87) + (1-B85)*Baseline!D$88 )</f>
        <v>0.0004045076975</v>
      </c>
      <c r="AZ85" s="51">
        <f t="shared" si="6"/>
        <v>0.02879551916</v>
      </c>
      <c r="BA85" s="51">
        <f>AF85 * ( (1-Baseline!F$88-Baseline!F$87) + (1-Baseline!B$36)*Baseline!F$88 )</f>
        <v>0.001260086811</v>
      </c>
      <c r="BB85" s="51">
        <f>AG85 * ( (1-Baseline!F$88-Baseline!F$87) + (1-Baseline!B$36)*Baseline!F$88 )</f>
        <v>0.00018242078</v>
      </c>
      <c r="BC85" s="51">
        <f>AH85 * ( (1-Baseline!F$88-Baseline!F$87) + (1-Baseline!B$36)*Baseline!F$88 )</f>
        <v>0.03310479332</v>
      </c>
      <c r="BD85" s="51">
        <f>AI85 * ( (1-Baseline!F$88-Baseline!F$87) + (1-Baseline!B$36)*Baseline!F$88 )</f>
        <v>0.0004168009876</v>
      </c>
      <c r="BE85" s="51">
        <f t="shared" si="7"/>
        <v>0.0349641019</v>
      </c>
      <c r="BF85" s="51">
        <f>AK85 * ( (1-Baseline!H$88-Baseline!H$87) + (1-Baseline!B$36)*Baseline!H$88 )</f>
        <v>0.00002803237398</v>
      </c>
      <c r="BG85" s="51">
        <f>AL85 * ( (1-Baseline!H$88-Baseline!H$87) + (1-Baseline!B$36)*Baseline!H$88 )</f>
        <v>0.0002103602713</v>
      </c>
      <c r="BH85" s="51">
        <f>AM85 * ( (1-Baseline!H$88-Baseline!H$87) + (1-Baseline!B$36)*Baseline!H$88 )</f>
        <v>0.00004532561595</v>
      </c>
      <c r="BI85" s="51">
        <f>AN85 * ( (1-Baseline!H$88-Baseline!H$87) + (1-Baseline!B$36)*Baseline!H$88 )</f>
        <v>0.02745880452</v>
      </c>
      <c r="BJ85" s="51">
        <f t="shared" si="8"/>
        <v>0.02774252278</v>
      </c>
      <c r="BK85" s="61"/>
      <c r="BL85" s="51">
        <f t="shared" si="19"/>
        <v>0.9489967899</v>
      </c>
      <c r="BM85" s="51">
        <f t="shared" si="20"/>
        <v>0.01750177973</v>
      </c>
      <c r="BN85" s="51">
        <f t="shared" si="21"/>
        <v>0.02781191437</v>
      </c>
      <c r="BO85" s="51">
        <f t="shared" si="22"/>
        <v>0.00568951597</v>
      </c>
      <c r="BP85" s="51">
        <f t="shared" si="9"/>
        <v>1</v>
      </c>
      <c r="BQ85" s="51">
        <f t="shared" si="23"/>
        <v>0.05830155026</v>
      </c>
      <c r="BR85" s="51">
        <f t="shared" si="24"/>
        <v>0.9142385779</v>
      </c>
      <c r="BS85" s="51">
        <f t="shared" si="25"/>
        <v>0.01341228012</v>
      </c>
      <c r="BT85" s="51">
        <f t="shared" si="26"/>
        <v>0.01404759176</v>
      </c>
      <c r="BU85" s="51">
        <f t="shared" si="10"/>
        <v>1</v>
      </c>
      <c r="BV85" s="51">
        <f t="shared" si="27"/>
        <v>0.03603944454</v>
      </c>
      <c r="BW85" s="51">
        <f t="shared" si="28"/>
        <v>0.005217373536</v>
      </c>
      <c r="BX85" s="51">
        <f t="shared" si="29"/>
        <v>0.9468223556</v>
      </c>
      <c r="BY85" s="51">
        <f t="shared" si="30"/>
        <v>0.01192082636</v>
      </c>
      <c r="BZ85" s="51">
        <f t="shared" si="11"/>
        <v>1</v>
      </c>
      <c r="CA85" s="51">
        <f t="shared" si="31"/>
        <v>0.001010447904</v>
      </c>
      <c r="CB85" s="51">
        <f t="shared" si="32"/>
        <v>0.007582593443</v>
      </c>
      <c r="CC85" s="51">
        <f t="shared" si="33"/>
        <v>0.001633795755</v>
      </c>
      <c r="CD85" s="51">
        <f t="shared" si="34"/>
        <v>0.9897731629</v>
      </c>
      <c r="CE85" s="51">
        <f t="shared" si="12"/>
        <v>1</v>
      </c>
      <c r="CF85" s="61"/>
      <c r="CG85" s="51">
        <f t="shared" si="35"/>
        <v>0.9489967899</v>
      </c>
      <c r="CH85" s="51">
        <f t="shared" si="36"/>
        <v>0.01750177973</v>
      </c>
      <c r="CI85" s="51">
        <f t="shared" si="37"/>
        <v>0.02781191437</v>
      </c>
      <c r="CJ85" s="51">
        <f t="shared" si="38"/>
        <v>0.00568951597</v>
      </c>
      <c r="CK85" s="51">
        <f t="shared" si="13"/>
        <v>1</v>
      </c>
      <c r="CL85" s="51">
        <f t="shared" si="39"/>
        <v>0.05830155026</v>
      </c>
      <c r="CM85" s="51">
        <f t="shared" si="40"/>
        <v>0.9142385779</v>
      </c>
      <c r="CN85" s="51">
        <f t="shared" si="41"/>
        <v>0.01341228012</v>
      </c>
      <c r="CO85" s="51">
        <f t="shared" si="42"/>
        <v>0.01404759176</v>
      </c>
      <c r="CP85" s="51">
        <f t="shared" si="14"/>
        <v>1</v>
      </c>
      <c r="CQ85" s="51">
        <f t="shared" si="43"/>
        <v>0.03603944454</v>
      </c>
      <c r="CR85" s="51">
        <f t="shared" si="44"/>
        <v>0.005217373536</v>
      </c>
      <c r="CS85" s="51">
        <f t="shared" si="45"/>
        <v>0.9468223556</v>
      </c>
      <c r="CT85" s="51">
        <f t="shared" si="46"/>
        <v>0.01192082636</v>
      </c>
      <c r="CU85" s="51">
        <f t="shared" si="15"/>
        <v>1</v>
      </c>
      <c r="CV85" s="51">
        <f t="shared" si="47"/>
        <v>0.001010447904</v>
      </c>
      <c r="CW85" s="51">
        <f t="shared" si="48"/>
        <v>0.007582593443</v>
      </c>
      <c r="CX85" s="51">
        <f t="shared" si="49"/>
        <v>0.001633795755</v>
      </c>
      <c r="CY85" s="51">
        <f t="shared" si="50"/>
        <v>0.9897731629</v>
      </c>
      <c r="CZ85" s="51">
        <f t="shared" si="16"/>
        <v>1</v>
      </c>
      <c r="DA85" s="61"/>
      <c r="DB85" s="51">
        <f>(AQ85*Baseline!B$7 + AV85*Baseline!B$11 + BA85*Baseline!B$16 + BF85*Baseline!B$18)</f>
        <v>68892.00361</v>
      </c>
      <c r="DC85" s="51">
        <f>(AR85*Baseline!B$7 + AW85*Baseline!B$11 + BB85*Baseline!B$16 + BG85*Baseline!B$18)</f>
        <v>67803.79364</v>
      </c>
      <c r="DD85" s="51">
        <f>(AS85*Baseline!B$7 + AX85*Baseline!B$11 + BC85*Baseline!B$16 + BH85*Baseline!B$18)</f>
        <v>115563.2428</v>
      </c>
      <c r="DE85" s="51">
        <f>(AT85*Baseline!B$7 + AY85*Baseline!B$11 + BD85*Baseline!B$16 + BI85*Baseline!B$18)</f>
        <v>1259983.354</v>
      </c>
      <c r="DF85" s="51">
        <f t="shared" si="17"/>
        <v>1512242.394</v>
      </c>
      <c r="DG85" s="61"/>
      <c r="DH85" s="51">
        <f t="shared" si="51"/>
        <v>0.04555619117</v>
      </c>
      <c r="DI85" s="51">
        <f t="shared" si="52"/>
        <v>0.04483659095</v>
      </c>
      <c r="DJ85" s="51">
        <f t="shared" si="53"/>
        <v>0.07641846522</v>
      </c>
      <c r="DK85" s="51">
        <f t="shared" si="54"/>
        <v>0.8331887527</v>
      </c>
      <c r="DL85" s="51">
        <f t="shared" si="18"/>
        <v>1</v>
      </c>
      <c r="DM85" s="61"/>
      <c r="DN85" s="51">
        <f>DH85 / (Baseline!B$7/Baseline!B$17)</f>
        <v>4.86282377</v>
      </c>
      <c r="DO85" s="51">
        <f>DI85 / (Baseline!B$11/Baseline!B$17)</f>
        <v>1.082376765</v>
      </c>
      <c r="DP85" s="51">
        <f>DJ85 / (Baseline!B$16/Baseline!B$17)</f>
        <v>1.180896229</v>
      </c>
      <c r="DQ85" s="51">
        <f>DK85 / (Baseline!B$18/Baseline!B$17)</f>
        <v>0.9419934406</v>
      </c>
      <c r="DR85" s="79"/>
      <c r="DS85" s="51">
        <f>(AU85*Baseline!B$34)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0.03201397702</v>
      </c>
      <c r="DT85" s="51">
        <f>(AZ85*Baseline!B$34) + (Baseline!D$88*(1-Baseline!D$89)*Baseline!B$35) + (Baseline!D$88*Baseline!D$89*((1-Baseline!D$90)*Baseline!B$40 + Baseline!D$90*Baseline!B$41))</f>
        <v>0.01073289587</v>
      </c>
      <c r="DU85" s="51">
        <f>(BE85*Baseline!B$34) + (Baseline!F$88*(1-Baseline!F$89)*Baseline!B$35) + (Baseline!F$88*Baseline!F$89*((1-Baseline!F$90)*Baseline!B$40 + Baseline!F$90*Baseline!B$41))</f>
        <v>0.01297525528</v>
      </c>
      <c r="DV85" s="51">
        <f>(BJ85*Baseline!B$34) + (Baseline!H$88*(1-Baseline!H$89)*Baseline!B$35) + (Baseline!H$88*Baseline!H$89*((1-Baseline!H$90)*Baseline!B$40 + Baseline!H$90*Baseline!B$41))</f>
        <v>0.009306378417</v>
      </c>
      <c r="DW85" s="51">
        <f>( DS85*Baseline!B$7 + DT85*Baseline!B$11 + DU85*Baseline!B$16 + DV85*Baseline!B$18 ) / Baseline!B$17</f>
        <v>0.009815622737</v>
      </c>
    </row>
    <row r="86">
      <c r="A86" s="4" t="s">
        <v>94</v>
      </c>
      <c r="B86" s="45">
        <f>MIN( MAX( NORMINV( MCrands!B86, (B$5+B$4)/2, (B$5-B$4)/3.29 ), 0 ), 1 )</f>
        <v>0.4484300311</v>
      </c>
      <c r="C86" s="45">
        <f>MAX( NORMINV( MCrands!C86, (C$5+C$4)/2, (C$5-C$4)/3.29 ), 0 )</f>
        <v>2.83392452</v>
      </c>
      <c r="D86" s="41"/>
      <c r="E86" s="43">
        <f>Baseline!B$33 * (C86 * Baseline!B$66*Baseline!B$66/Baseline!B$73 + Baseline!B$52*Baseline!B$52/Baseline!B$74 + Baseline!B$53*Baseline!B$53/Baseline!B$75 + Baseline!B$54*Baseline!B$54/Baseline!B$76)</f>
        <v>0.00002010549786</v>
      </c>
      <c r="F86" s="43">
        <f>Baseline!B$33 * (C86 * Baseline!B$66*Baseline!B$57/Baseline!B$73 + Baseline!B$52*Baseline!B$67/Baseline!B$74 + Baseline!B$53*Baseline!B$55/Baseline!B$75 + Baseline!B$54*Baseline!B$56/Baseline!B$76)</f>
        <v>0.0000002000424202</v>
      </c>
      <c r="G86" s="45">
        <f>Baseline!B$33 * (C86 * Baseline!B$66*Baseline!B$58/Baseline!B$73 + Baseline!B$52*Baseline!B$59/Baseline!B$74 + Baseline!B$53*Baseline!B$68/Baseline!B$75 + Baseline!B$54*Baseline!B$60/Baseline!B$76)</f>
        <v>0.0000001690336416</v>
      </c>
      <c r="H86" s="43">
        <f>Baseline!B$33 * (C86 * Baseline!B$66*Baseline!B$61/Baseline!B$73 + Baseline!B$52*Baseline!B$62/Baseline!B$74 + Baseline!B$53*Baseline!B$63/Baseline!B$75 + Baseline!B$54*Baseline!B$69/Baseline!B$76)</f>
        <v>0.000000003441427863</v>
      </c>
      <c r="I86" s="43">
        <f>Baseline!B$33 * (C86 * Baseline!B$57*Baseline!B$66/Baseline!B$73 + Baseline!B$67*Baseline!B$52/Baseline!B$74 + Baseline!B$55*Baseline!B$53/Baseline!B$75 + Baseline!B$56*Baseline!B$54/Baseline!B$76)</f>
        <v>0.0000002000424202</v>
      </c>
      <c r="J86" s="45">
        <f>Baseline!B$33 * (C86 * Baseline!B$57*Baseline!B$57/Baseline!B$73 + Baseline!B$67*Baseline!B$67/Baseline!B$74 + Baseline!B$55*Baseline!B$55/Baseline!B$75 + Baseline!B$56*Baseline!B$56/Baseline!B$76)</f>
        <v>0.000001763813828</v>
      </c>
      <c r="K86" s="43">
        <f>Baseline!B$33 * (C86 * Baseline!B$57*Baseline!B$58/Baseline!B$73 + Baseline!B$67*Baseline!B$59/Baseline!B$74 + Baseline!B$55*Baseline!B$68/Baseline!B$75 + Baseline!B$56*Baseline!B$60/Baseline!B$76)</f>
        <v>0.00000001374197771</v>
      </c>
      <c r="L86" s="45">
        <f>Baseline!B$33 * (C86 * Baseline!B$57*Baseline!B$61/Baseline!B$73 + Baseline!B$67*Baseline!B$62/Baseline!B$74 + Baseline!B$55*Baseline!B$63/Baseline!B$75 + Baseline!B$56*Baseline!B$69/Baseline!B$76)</f>
        <v>0.00000001439285765</v>
      </c>
      <c r="M86" s="43">
        <f>Baseline!B$33 * (C86 * Baseline!B$58*Baseline!B$66/Baseline!B$73 + Baseline!B$59*Baseline!B$52/Baseline!B$74 + Baseline!B$68*Baseline!B$53/Baseline!B$75 + Baseline!B$60*Baseline!B$54/Baseline!B$76)</f>
        <v>0.0000001690336416</v>
      </c>
      <c r="N86" s="45">
        <f>Baseline!B$33 * (C86 * Baseline!B$58*Baseline!B$57/Baseline!B$73 + Baseline!B$59*Baseline!B$67/Baseline!B$74 + Baseline!B$68*Baseline!B$55/Baseline!B$75 + Baseline!B$60*Baseline!B$56/Baseline!B$76)</f>
        <v>0.00000001374197771</v>
      </c>
      <c r="O86" s="45">
        <f>Baseline!B$33 * (C86 * Baseline!B$58*Baseline!B$58/Baseline!B$73 + Baseline!B$59*Baseline!B$59/Baseline!B$74 + Baseline!B$68*Baseline!B$68/Baseline!B$75 + Baseline!B$60*Baseline!B$60/Baseline!B$76)</f>
        <v>0.000001324390415</v>
      </c>
      <c r="P86" s="43">
        <f>Baseline!B$33 * (C86 * Baseline!B$58*Baseline!B$61/Baseline!B$73 + Baseline!B$59*Baseline!B$62/Baseline!B$74 + Baseline!B$68*Baseline!B$63/Baseline!B$75 + Baseline!B$60*Baseline!B$69/Baseline!B$76)</f>
        <v>0.00000000164695604</v>
      </c>
      <c r="Q86" s="43">
        <f>Baseline!B$33 * (C86 * Baseline!B$61*Baseline!B$66/Baseline!B$73 + Baseline!B$62*Baseline!B$52/Baseline!B$74 + Baseline!B$63*Baseline!B$53/Baseline!B$75 + Baseline!B$69*Baseline!B$54/Baseline!B$76)</f>
        <v>0.000000003441427863</v>
      </c>
      <c r="R86" s="43">
        <f>Baseline!B$33 * (C86 * Baseline!B$61*Baseline!B$57/Baseline!B$73 + Baseline!B$62*Baseline!B$67/Baseline!B$74 + Baseline!B$63*Baseline!B$55/Baseline!B$75 + Baseline!B$69*Baseline!B$56/Baseline!B$76)</f>
        <v>0.00000001439285765</v>
      </c>
      <c r="S86" s="43">
        <f>Baseline!B$33 * (C86 * Baseline!B$61*Baseline!B$58/Baseline!B$73 + Baseline!B$62*Baseline!B$59/Baseline!B$74 + Baseline!B$63*Baseline!B$68/Baseline!B$75 + Baseline!B$69*Baseline!B$60/Baseline!B$76)</f>
        <v>0.00000000164695604</v>
      </c>
      <c r="T86" s="43">
        <f>Baseline!B$33 * (C86 * Baseline!B$61*Baseline!B$61/Baseline!B$73 + Baseline!B$62*Baseline!B$62/Baseline!B$74 + Baseline!B$63*Baseline!B$63/Baseline!B$75 + Baseline!B$69*Baseline!B$69/Baseline!B$76)</f>
        <v>0.00000009854654652</v>
      </c>
      <c r="U86" s="41"/>
      <c r="V86" s="43">
        <f>E86 * ( Baseline!B$87 * Baseline!B$7 )</f>
        <v>0.2086749623</v>
      </c>
      <c r="W86" s="43">
        <f>F86 * ( Baseline!D$87 * Baseline!B$11 )</f>
        <v>0.003690101646</v>
      </c>
      <c r="X86" s="43">
        <f>G86 * ( Baseline!F$87 * Baseline!B$16 )</f>
        <v>0.005871344651</v>
      </c>
      <c r="Y86" s="43">
        <f>H86 * ( Baseline!H$87 * Baseline!B$18 )</f>
        <v>0.001210258868</v>
      </c>
      <c r="Z86" s="51">
        <f t="shared" si="1"/>
        <v>0.2194466674</v>
      </c>
      <c r="AA86" s="43">
        <f>I86 * ( Baseline!B$87 * Baseline!B$7 )</f>
        <v>0.002076240279</v>
      </c>
      <c r="AB86" s="45">
        <f>J86 * ( Baseline!D$87 * Baseline!B$11 )</f>
        <v>0.03253636054</v>
      </c>
      <c r="AC86" s="45">
        <f>K86 * ( Baseline!F$87 * Baseline!B$16 )</f>
        <v>0.0004773244338</v>
      </c>
      <c r="AD86" s="45">
        <f>L86 * ( Baseline!F$87 * Baseline!B$16 )</f>
        <v>0.0004999325989</v>
      </c>
      <c r="AE86" s="51">
        <f t="shared" si="2"/>
        <v>0.03558985786</v>
      </c>
      <c r="AF86" s="51">
        <f>M86 * ( Baseline!B$87 * Baseline!B$7 )</f>
        <v>0.001754400167</v>
      </c>
      <c r="AG86" s="51">
        <f>N86 * ( Baseline!D$87 * Baseline!B$11 )</f>
        <v>0.0002534927067</v>
      </c>
      <c r="AH86" s="51">
        <f>O86 * ( Baseline!F$87 * Baseline!B$16 )</f>
        <v>0.04600239634</v>
      </c>
      <c r="AI86" s="51">
        <f>P86 * ( Baseline!H$87 * Baseline!B$18 )</f>
        <v>0.0005791907405</v>
      </c>
      <c r="AJ86" s="51">
        <f t="shared" si="3"/>
        <v>0.04858947996</v>
      </c>
      <c r="AK86" s="51">
        <f>Q86 * ( Baseline!B$87 * Baseline!B$7 )</f>
        <v>0.0000357185798</v>
      </c>
      <c r="AL86" s="51">
        <f>R86 * ( Baseline!D$87 * Baseline!B$11 )</f>
        <v>0.0002654992258</v>
      </c>
      <c r="AM86" s="51">
        <f>S86 * ( Baseline!F$87 * Baseline!B$16 )</f>
        <v>0.00005720663913</v>
      </c>
      <c r="AN86" s="51">
        <f>T86 * ( Baseline!H$87 * Baseline!B$18 )</f>
        <v>0.03465620566</v>
      </c>
      <c r="AO86" s="51">
        <f t="shared" si="4"/>
        <v>0.03501463011</v>
      </c>
      <c r="AP86" s="61"/>
      <c r="AQ86" s="51">
        <f>V86 * ( (1-Baseline!B$88-Baseline!B$87) + (1-B86)*Baseline!B$88 )</f>
        <v>0.1209265714</v>
      </c>
      <c r="AR86" s="51">
        <f>W86 * ( (1-Baseline!B$88-Baseline!B$87) + (1-B86)*Baseline!B$88 )</f>
        <v>0.002138403838</v>
      </c>
      <c r="AS86" s="51">
        <f>X86 * ( (1-Baseline!B$88-Baseline!B$87) + (1-B86)*Baseline!B$88 )</f>
        <v>0.00340242821</v>
      </c>
      <c r="AT86" s="51">
        <f>Y86 * ( (1-Baseline!B$88-Baseline!B$87) + (1-B86)*Baseline!B$88 )</f>
        <v>0.0007013417127</v>
      </c>
      <c r="AU86" s="51">
        <f t="shared" si="5"/>
        <v>0.1271687452</v>
      </c>
      <c r="AV86" s="51">
        <f>AA86 * ( (1-Baseline!D$88-Baseline!D$87) + (1-B86)*Baseline!D$88 )</f>
        <v>0.001641271566</v>
      </c>
      <c r="AW86" s="51">
        <f>AB86 * ( (1-Baseline!D$88-Baseline!D$87) + (1-B86)*Baseline!D$88 )</f>
        <v>0.02572004982</v>
      </c>
      <c r="AX86" s="51">
        <f>AC86 * ( (1-Baseline!D$88-Baseline!D$87) + (1-B86)*Baseline!D$88 )</f>
        <v>0.0003773257984</v>
      </c>
      <c r="AY86" s="51">
        <f>AD86 * ( (1-Baseline!D$88-Baseline!D$87) + (1-B86)*Baseline!D$88 )</f>
        <v>0.0003951975923</v>
      </c>
      <c r="AZ86" s="51">
        <f t="shared" si="6"/>
        <v>0.02813384478</v>
      </c>
      <c r="BA86" s="51">
        <f>AF86 * ( (1-Baseline!F$88-Baseline!F$87) + (1-Baseline!B$36)*Baseline!F$88 )</f>
        <v>0.001262522501</v>
      </c>
      <c r="BB86" s="51">
        <f>AG86 * ( (1-Baseline!F$88-Baseline!F$87) + (1-Baseline!B$36)*Baseline!F$88 )</f>
        <v>0.0001824214635</v>
      </c>
      <c r="BC86" s="51">
        <f>AH86 * ( (1-Baseline!F$88-Baseline!F$87) + (1-Baseline!B$36)*Baseline!F$88 )</f>
        <v>0.03310479648</v>
      </c>
      <c r="BD86" s="51">
        <f>AI86 * ( (1-Baseline!F$88-Baseline!F$87) + (1-Baseline!B$36)*Baseline!F$88 )</f>
        <v>0.000416804191</v>
      </c>
      <c r="BE86" s="51">
        <f t="shared" si="7"/>
        <v>0.03496654464</v>
      </c>
      <c r="BF86" s="51">
        <f>AK86 * ( (1-Baseline!H$88-Baseline!H$87) + (1-Baseline!B$36)*Baseline!H$88 )</f>
        <v>0.00002830054514</v>
      </c>
      <c r="BG86" s="51">
        <f>AL86 * ( (1-Baseline!H$88-Baseline!H$87) + (1-Baseline!B$36)*Baseline!H$88 )</f>
        <v>0.0002103603466</v>
      </c>
      <c r="BH86" s="51">
        <f>AM86 * ( (1-Baseline!H$88-Baseline!H$87) + (1-Baseline!B$36)*Baseline!H$88 )</f>
        <v>0.00004532596432</v>
      </c>
      <c r="BI86" s="51">
        <f>AN86 * ( (1-Baseline!H$88-Baseline!H$87) + (1-Baseline!B$36)*Baseline!H$88 )</f>
        <v>0.02745880487</v>
      </c>
      <c r="BJ86" s="51">
        <f t="shared" si="8"/>
        <v>0.02774279173</v>
      </c>
      <c r="BK86" s="61"/>
      <c r="BL86" s="51">
        <f t="shared" si="19"/>
        <v>0.9509142459</v>
      </c>
      <c r="BM86" s="51">
        <f t="shared" si="20"/>
        <v>0.01681548273</v>
      </c>
      <c r="BN86" s="51">
        <f t="shared" si="21"/>
        <v>0.02675522358</v>
      </c>
      <c r="BO86" s="51">
        <f t="shared" si="22"/>
        <v>0.005515047834</v>
      </c>
      <c r="BP86" s="51">
        <f t="shared" si="9"/>
        <v>1</v>
      </c>
      <c r="BQ86" s="51">
        <f t="shared" si="23"/>
        <v>0.05833797617</v>
      </c>
      <c r="BR86" s="51">
        <f t="shared" si="24"/>
        <v>0.9142031608</v>
      </c>
      <c r="BS86" s="51">
        <f t="shared" si="25"/>
        <v>0.01341181063</v>
      </c>
      <c r="BT86" s="51">
        <f t="shared" si="26"/>
        <v>0.01404705242</v>
      </c>
      <c r="BU86" s="51">
        <f t="shared" si="10"/>
        <v>1</v>
      </c>
      <c r="BV86" s="51">
        <f t="shared" si="27"/>
        <v>0.03610658456</v>
      </c>
      <c r="BW86" s="51">
        <f t="shared" si="28"/>
        <v>0.005217028602</v>
      </c>
      <c r="BX86" s="51">
        <f t="shared" si="29"/>
        <v>0.9467563017</v>
      </c>
      <c r="BY86" s="51">
        <f t="shared" si="30"/>
        <v>0.01192008519</v>
      </c>
      <c r="BZ86" s="51">
        <f t="shared" si="11"/>
        <v>1</v>
      </c>
      <c r="CA86" s="51">
        <f t="shared" si="31"/>
        <v>0.001020104445</v>
      </c>
      <c r="CB86" s="51">
        <f t="shared" si="32"/>
        <v>0.007582522648</v>
      </c>
      <c r="CC86" s="51">
        <f t="shared" si="33"/>
        <v>0.001633792473</v>
      </c>
      <c r="CD86" s="51">
        <f t="shared" si="34"/>
        <v>0.9897635804</v>
      </c>
      <c r="CE86" s="51">
        <f t="shared" si="12"/>
        <v>1</v>
      </c>
      <c r="CF86" s="61"/>
      <c r="CG86" s="51">
        <f t="shared" si="35"/>
        <v>0.9509142459</v>
      </c>
      <c r="CH86" s="51">
        <f t="shared" si="36"/>
        <v>0.01681548273</v>
      </c>
      <c r="CI86" s="51">
        <f t="shared" si="37"/>
        <v>0.02675522358</v>
      </c>
      <c r="CJ86" s="51">
        <f t="shared" si="38"/>
        <v>0.005515047834</v>
      </c>
      <c r="CK86" s="51">
        <f t="shared" si="13"/>
        <v>1</v>
      </c>
      <c r="CL86" s="51">
        <f t="shared" si="39"/>
        <v>0.05833797617</v>
      </c>
      <c r="CM86" s="51">
        <f t="shared" si="40"/>
        <v>0.9142031608</v>
      </c>
      <c r="CN86" s="51">
        <f t="shared" si="41"/>
        <v>0.01341181063</v>
      </c>
      <c r="CO86" s="51">
        <f t="shared" si="42"/>
        <v>0.01404705242</v>
      </c>
      <c r="CP86" s="51">
        <f t="shared" si="14"/>
        <v>1</v>
      </c>
      <c r="CQ86" s="51">
        <f t="shared" si="43"/>
        <v>0.03610658456</v>
      </c>
      <c r="CR86" s="51">
        <f t="shared" si="44"/>
        <v>0.005217028602</v>
      </c>
      <c r="CS86" s="51">
        <f t="shared" si="45"/>
        <v>0.9467563017</v>
      </c>
      <c r="CT86" s="51">
        <f t="shared" si="46"/>
        <v>0.01192008519</v>
      </c>
      <c r="CU86" s="51">
        <f t="shared" si="15"/>
        <v>1</v>
      </c>
      <c r="CV86" s="51">
        <f t="shared" si="47"/>
        <v>0.001020104445</v>
      </c>
      <c r="CW86" s="51">
        <f t="shared" si="48"/>
        <v>0.007582522648</v>
      </c>
      <c r="CX86" s="51">
        <f t="shared" si="49"/>
        <v>0.001633792473</v>
      </c>
      <c r="CY86" s="51">
        <f t="shared" si="50"/>
        <v>0.9897635804</v>
      </c>
      <c r="CZ86" s="51">
        <f t="shared" si="16"/>
        <v>1</v>
      </c>
      <c r="DA86" s="61"/>
      <c r="DB86" s="51">
        <f>(AQ86*Baseline!B$7 + AV86*Baseline!B$11 + BA86*Baseline!B$16 + BF86*Baseline!B$18)</f>
        <v>67694.77796</v>
      </c>
      <c r="DC86" s="51">
        <f>(AR86*Baseline!B$7 + AW86*Baseline!B$11 + BB86*Baseline!B$16 + BG86*Baseline!B$18)</f>
        <v>66438.88007</v>
      </c>
      <c r="DD86" s="51">
        <f>(AS86*Baseline!B$7 + AX86*Baseline!B$11 + BC86*Baseline!B$16 + BH86*Baseline!B$18)</f>
        <v>115442.2443</v>
      </c>
      <c r="DE86" s="51">
        <f>(AT86*Baseline!B$7 + AY86*Baseline!B$11 + BD86*Baseline!B$16 + BI86*Baseline!B$18)</f>
        <v>1259945.128</v>
      </c>
      <c r="DF86" s="51">
        <f t="shared" si="17"/>
        <v>1509521.03</v>
      </c>
      <c r="DG86" s="61"/>
      <c r="DH86" s="51">
        <f t="shared" si="51"/>
        <v>0.04484520362</v>
      </c>
      <c r="DI86" s="51">
        <f t="shared" si="52"/>
        <v>0.04401321925</v>
      </c>
      <c r="DJ86" s="51">
        <f t="shared" si="53"/>
        <v>0.07647607549</v>
      </c>
      <c r="DK86" s="51">
        <f t="shared" si="54"/>
        <v>0.8346655016</v>
      </c>
      <c r="DL86" s="51">
        <f t="shared" si="18"/>
        <v>1</v>
      </c>
      <c r="DM86" s="61"/>
      <c r="DN86" s="51">
        <f>DH86 / (Baseline!B$7/Baseline!B$17)</f>
        <v>4.786930525</v>
      </c>
      <c r="DO86" s="51">
        <f>DI86 / (Baseline!B$11/Baseline!B$17)</f>
        <v>1.062500179</v>
      </c>
      <c r="DP86" s="51">
        <f>DJ86 / (Baseline!B$16/Baseline!B$17)</f>
        <v>1.181786482</v>
      </c>
      <c r="DQ86" s="51">
        <f>DK86 / (Baseline!B$18/Baseline!B$17)</f>
        <v>0.9436630357</v>
      </c>
      <c r="DR86" s="79"/>
      <c r="DS86" s="51">
        <f>(AU86*Baseline!B$34)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0.03160484303</v>
      </c>
      <c r="DT86" s="51">
        <f>(AZ86*Baseline!B$34) + (Baseline!D$88*(1-Baseline!D$89)*Baseline!B$35) + (Baseline!D$88*Baseline!D$89*((1-Baseline!D$90)*Baseline!B$40 + Baseline!D$90*Baseline!B$41))</f>
        <v>0.01063364472</v>
      </c>
      <c r="DU86" s="51">
        <f>(BE86*Baseline!B$34) + (Baseline!F$88*(1-Baseline!F$89)*Baseline!B$35) + (Baseline!F$88*Baseline!F$89*((1-Baseline!F$90)*Baseline!B$40 + Baseline!F$90*Baseline!B$41))</f>
        <v>0.0129756217</v>
      </c>
      <c r="DV86" s="51">
        <f>(BJ86*Baseline!B$34) + (Baseline!H$88*(1-Baseline!H$89)*Baseline!B$35) + (Baseline!H$88*Baseline!H$89*((1-Baseline!H$90)*Baseline!B$40 + Baseline!H$90*Baseline!B$41))</f>
        <v>0.009306418759</v>
      </c>
      <c r="DW86" s="51">
        <f>( DS86*Baseline!B$7 + DT86*Baseline!B$11 + DU86*Baseline!B$16 + DV86*Baseline!B$18 ) / Baseline!B$17</f>
        <v>0.009807737858</v>
      </c>
    </row>
    <row r="87">
      <c r="A87" s="4" t="s">
        <v>95</v>
      </c>
      <c r="B87" s="45">
        <f>MIN( MAX( NORMINV( MCrands!B87, (B$5+B$4)/2, (B$5-B$4)/3.29 ), 0 ), 1 )</f>
        <v>0.5507891963</v>
      </c>
      <c r="C87" s="45">
        <f>MAX( NORMINV( MCrands!C87, (C$5+C$4)/2, (C$5-C$4)/3.29 ), 0 )</f>
        <v>2.882878393</v>
      </c>
      <c r="D87" s="41"/>
      <c r="E87" s="43">
        <f>Baseline!B$33 * (C87 * Baseline!B$66*Baseline!B$66/Baseline!B$73 + Baseline!B$52*Baseline!B$52/Baseline!B$74 + Baseline!B$53*Baseline!B$53/Baseline!B$75 + Baseline!B$54*Baseline!B$54/Baseline!B$76)</f>
        <v>0.00002045209245</v>
      </c>
      <c r="F87" s="43">
        <f>Baseline!B$33 * (C87 * Baseline!B$66*Baseline!B$57/Baseline!B$73 + Baseline!B$52*Baseline!B$67/Baseline!B$74 + Baseline!B$53*Baseline!B$55/Baseline!B$75 + Baseline!B$54*Baseline!B$56/Baseline!B$76)</f>
        <v>0.0000002000971457</v>
      </c>
      <c r="G87" s="45">
        <f>Baseline!B$33 * (C87 * Baseline!B$66*Baseline!B$58/Baseline!B$73 + Baseline!B$52*Baseline!B$59/Baseline!B$74 + Baseline!B$53*Baseline!B$68/Baseline!B$75 + Baseline!B$54*Baseline!B$60/Baseline!B$76)</f>
        <v>0.0000001691681751</v>
      </c>
      <c r="H87" s="43">
        <f>Baseline!B$33 * (C87 * Baseline!B$66*Baseline!B$61/Baseline!B$73 + Baseline!B$52*Baseline!B$62/Baseline!B$74 + Baseline!B$53*Baseline!B$63/Baseline!B$75 + Baseline!B$54*Baseline!B$69/Baseline!B$76)</f>
        <v>0.000000003454881206</v>
      </c>
      <c r="I87" s="43">
        <f>Baseline!B$33 * (C87 * Baseline!B$57*Baseline!B$66/Baseline!B$73 + Baseline!B$67*Baseline!B$52/Baseline!B$74 + Baseline!B$55*Baseline!B$53/Baseline!B$75 + Baseline!B$56*Baseline!B$54/Baseline!B$76)</f>
        <v>0.0000002000971457</v>
      </c>
      <c r="J87" s="45">
        <f>Baseline!B$33 * (C87 * Baseline!B$57*Baseline!B$57/Baseline!B$73 + Baseline!B$67*Baseline!B$67/Baseline!B$74 + Baseline!B$55*Baseline!B$55/Baseline!B$75 + Baseline!B$56*Baseline!B$56/Baseline!B$76)</f>
        <v>0.000001763813836</v>
      </c>
      <c r="K87" s="43">
        <f>Baseline!B$33 * (C87 * Baseline!B$57*Baseline!B$58/Baseline!B$73 + Baseline!B$67*Baseline!B$59/Baseline!B$74 + Baseline!B$55*Baseline!B$68/Baseline!B$75 + Baseline!B$56*Baseline!B$60/Baseline!B$76)</f>
        <v>0.00000001374199895</v>
      </c>
      <c r="L87" s="45">
        <f>Baseline!B$33 * (C87 * Baseline!B$57*Baseline!B$61/Baseline!B$73 + Baseline!B$67*Baseline!B$62/Baseline!B$74 + Baseline!B$55*Baseline!B$63/Baseline!B$75 + Baseline!B$56*Baseline!B$69/Baseline!B$76)</f>
        <v>0.00000001439285977</v>
      </c>
      <c r="M87" s="43">
        <f>Baseline!B$33 * (C87 * Baseline!B$58*Baseline!B$66/Baseline!B$73 + Baseline!B$59*Baseline!B$52/Baseline!B$74 + Baseline!B$68*Baseline!B$53/Baseline!B$75 + Baseline!B$60*Baseline!B$54/Baseline!B$76)</f>
        <v>0.0000001691681751</v>
      </c>
      <c r="N87" s="45">
        <f>Baseline!B$33 * (C87 * Baseline!B$58*Baseline!B$57/Baseline!B$73 + Baseline!B$59*Baseline!B$67/Baseline!B$74 + Baseline!B$68*Baseline!B$55/Baseline!B$75 + Baseline!B$60*Baseline!B$56/Baseline!B$76)</f>
        <v>0.00000001374199895</v>
      </c>
      <c r="O87" s="45">
        <f>Baseline!B$33 * (C87 * Baseline!B$58*Baseline!B$58/Baseline!B$73 + Baseline!B$59*Baseline!B$59/Baseline!B$74 + Baseline!B$68*Baseline!B$68/Baseline!B$75 + Baseline!B$60*Baseline!B$60/Baseline!B$76)</f>
        <v>0.000001324390467</v>
      </c>
      <c r="P87" s="43">
        <f>Baseline!B$33 * (C87 * Baseline!B$58*Baseline!B$61/Baseline!B$73 + Baseline!B$59*Baseline!B$62/Baseline!B$74 + Baseline!B$68*Baseline!B$63/Baseline!B$75 + Baseline!B$60*Baseline!B$69/Baseline!B$76)</f>
        <v>0.000000001646961262</v>
      </c>
      <c r="Q87" s="43">
        <f>Baseline!B$33 * (C87 * Baseline!B$61*Baseline!B$66/Baseline!B$73 + Baseline!B$62*Baseline!B$52/Baseline!B$74 + Baseline!B$63*Baseline!B$53/Baseline!B$75 + Baseline!B$69*Baseline!B$54/Baseline!B$76)</f>
        <v>0.000000003454881206</v>
      </c>
      <c r="R87" s="43">
        <f>Baseline!B$33 * (C87 * Baseline!B$61*Baseline!B$57/Baseline!B$73 + Baseline!B$62*Baseline!B$67/Baseline!B$74 + Baseline!B$63*Baseline!B$55/Baseline!B$75 + Baseline!B$69*Baseline!B$56/Baseline!B$76)</f>
        <v>0.00000001439285977</v>
      </c>
      <c r="S87" s="43">
        <f>Baseline!B$33 * (C87 * Baseline!B$61*Baseline!B$58/Baseline!B$73 + Baseline!B$62*Baseline!B$59/Baseline!B$74 + Baseline!B$63*Baseline!B$68/Baseline!B$75 + Baseline!B$69*Baseline!B$60/Baseline!B$76)</f>
        <v>0.000000001646961262</v>
      </c>
      <c r="T87" s="43">
        <f>Baseline!B$33 * (C87 * Baseline!B$61*Baseline!B$61/Baseline!B$73 + Baseline!B$62*Baseline!B$62/Baseline!B$74 + Baseline!B$63*Baseline!B$63/Baseline!B$75 + Baseline!B$69*Baseline!B$69/Baseline!B$76)</f>
        <v>0.00000009854654704</v>
      </c>
      <c r="U87" s="41"/>
      <c r="V87" s="43">
        <f>E87 * ( Baseline!B$87 * Baseline!B$7 )</f>
        <v>0.2122722676</v>
      </c>
      <c r="W87" s="43">
        <f>F87 * ( Baseline!D$87 * Baseline!B$11 )</f>
        <v>0.003691111144</v>
      </c>
      <c r="X87" s="43">
        <f>G87 * ( Baseline!F$87 * Baseline!B$16 )</f>
        <v>0.005876017639</v>
      </c>
      <c r="Y87" s="43">
        <f>H87 * ( Baseline!H$87 * Baseline!B$18 )</f>
        <v>0.001214990052</v>
      </c>
      <c r="Z87" s="51">
        <f t="shared" si="1"/>
        <v>0.2230543864</v>
      </c>
      <c r="AA87" s="43">
        <f>I87 * ( Baseline!B$87 * Baseline!B$7 )</f>
        <v>0.002076808275</v>
      </c>
      <c r="AB87" s="45">
        <f>J87 * ( Baseline!D$87 * Baseline!B$11 )</f>
        <v>0.0325363607</v>
      </c>
      <c r="AC87" s="45">
        <f>K87 * ( Baseline!F$87 * Baseline!B$16 )</f>
        <v>0.0004773251717</v>
      </c>
      <c r="AD87" s="45">
        <f>L87 * ( Baseline!F$87 * Baseline!B$16 )</f>
        <v>0.0004999326726</v>
      </c>
      <c r="AE87" s="51">
        <f t="shared" si="2"/>
        <v>0.03559042682</v>
      </c>
      <c r="AF87" s="51">
        <f>M87 * ( Baseline!B$87 * Baseline!B$7 )</f>
        <v>0.001755796489</v>
      </c>
      <c r="AG87" s="51">
        <f>N87 * ( Baseline!D$87 * Baseline!B$11 )</f>
        <v>0.0002534930985</v>
      </c>
      <c r="AH87" s="51">
        <f>O87 * ( Baseline!F$87 * Baseline!B$16 )</f>
        <v>0.04600239816</v>
      </c>
      <c r="AI87" s="51">
        <f>P87 * ( Baseline!H$87 * Baseline!B$18 )</f>
        <v>0.000579192577</v>
      </c>
      <c r="AJ87" s="51">
        <f t="shared" si="3"/>
        <v>0.04859088032</v>
      </c>
      <c r="AK87" s="51">
        <f>Q87 * ( Baseline!B$87 * Baseline!B$7 )</f>
        <v>0.00003585821204</v>
      </c>
      <c r="AL87" s="51">
        <f>R87 * ( Baseline!D$87 * Baseline!B$11 )</f>
        <v>0.000265499265</v>
      </c>
      <c r="AM87" s="51">
        <f>S87 * ( Baseline!F$87 * Baseline!B$16 )</f>
        <v>0.00005720682052</v>
      </c>
      <c r="AN87" s="51">
        <f>T87 * ( Baseline!H$87 * Baseline!B$18 )</f>
        <v>0.03465620585</v>
      </c>
      <c r="AO87" s="51">
        <f t="shared" si="4"/>
        <v>0.03501477014</v>
      </c>
      <c r="AP87" s="61"/>
      <c r="AQ87" s="51">
        <f>V87 * ( (1-Baseline!B$88-Baseline!B$87) + (1-B87)*Baseline!B$88 )</f>
        <v>0.1036732693</v>
      </c>
      <c r="AR87" s="51">
        <f>W87 * ( (1-Baseline!B$88-Baseline!B$87) + (1-B87)*Baseline!B$88 )</f>
        <v>0.001802729881</v>
      </c>
      <c r="AS87" s="51">
        <f>X87 * ( (1-Baseline!B$88-Baseline!B$87) + (1-B87)*Baseline!B$88 )</f>
        <v>0.002869833002</v>
      </c>
      <c r="AT87" s="51">
        <f>Y87 * ( (1-Baseline!B$88-Baseline!B$87) + (1-B87)*Baseline!B$88 )</f>
        <v>0.0005933982438</v>
      </c>
      <c r="AU87" s="51">
        <f t="shared" si="5"/>
        <v>0.1089392304</v>
      </c>
      <c r="AV87" s="51">
        <f>AA87 * ( (1-Baseline!D$88-Baseline!D$87) + (1-B87)*Baseline!D$88 )</f>
        <v>0.001546484566</v>
      </c>
      <c r="AW87" s="51">
        <f>AB87 * ( (1-Baseline!D$88-Baseline!D$87) + (1-B87)*Baseline!D$88 )</f>
        <v>0.02422803311</v>
      </c>
      <c r="AX87" s="51">
        <f>AC87 * ( (1-Baseline!D$88-Baseline!D$87) + (1-B87)*Baseline!D$88 )</f>
        <v>0.0003554377261</v>
      </c>
      <c r="AY87" s="51">
        <f>AD87 * ( (1-Baseline!D$88-Baseline!D$87) + (1-B87)*Baseline!D$88 )</f>
        <v>0.0003722722851</v>
      </c>
      <c r="AZ87" s="51">
        <f t="shared" si="6"/>
        <v>0.02650222769</v>
      </c>
      <c r="BA87" s="51">
        <f>AF87 * ( (1-Baseline!F$88-Baseline!F$87) + (1-Baseline!B$36)*Baseline!F$88 )</f>
        <v>0.001263527339</v>
      </c>
      <c r="BB87" s="51">
        <f>AG87 * ( (1-Baseline!F$88-Baseline!F$87) + (1-Baseline!B$36)*Baseline!F$88 )</f>
        <v>0.0001824217455</v>
      </c>
      <c r="BC87" s="51">
        <f>AH87 * ( (1-Baseline!F$88-Baseline!F$87) + (1-Baseline!B$36)*Baseline!F$88 )</f>
        <v>0.03310479779</v>
      </c>
      <c r="BD87" s="51">
        <f>AI87 * ( (1-Baseline!F$88-Baseline!F$87) + (1-Baseline!B$36)*Baseline!F$88 )</f>
        <v>0.0004168055125</v>
      </c>
      <c r="BE87" s="51">
        <f t="shared" si="7"/>
        <v>0.03496755239</v>
      </c>
      <c r="BF87" s="51">
        <f>AK87 * ( (1-Baseline!H$88-Baseline!H$87) + (1-Baseline!B$36)*Baseline!H$88 )</f>
        <v>0.00002841117856</v>
      </c>
      <c r="BG87" s="51">
        <f>AL87 * ( (1-Baseline!H$88-Baseline!H$87) + (1-Baseline!B$36)*Baseline!H$88 )</f>
        <v>0.0002103603776</v>
      </c>
      <c r="BH87" s="51">
        <f>AM87 * ( (1-Baseline!H$88-Baseline!H$87) + (1-Baseline!B$36)*Baseline!H$88 )</f>
        <v>0.00004532610803</v>
      </c>
      <c r="BI87" s="51">
        <f>AN87 * ( (1-Baseline!H$88-Baseline!H$87) + (1-Baseline!B$36)*Baseline!H$88 )</f>
        <v>0.02745880502</v>
      </c>
      <c r="BJ87" s="51">
        <f t="shared" si="8"/>
        <v>0.02774290268</v>
      </c>
      <c r="BK87" s="61"/>
      <c r="BL87" s="51">
        <f t="shared" si="19"/>
        <v>0.9516614804</v>
      </c>
      <c r="BM87" s="51">
        <f t="shared" si="20"/>
        <v>0.01654803209</v>
      </c>
      <c r="BN87" s="51">
        <f t="shared" si="21"/>
        <v>0.02634343011</v>
      </c>
      <c r="BO87" s="51">
        <f t="shared" si="22"/>
        <v>0.005447057424</v>
      </c>
      <c r="BP87" s="51">
        <f t="shared" si="9"/>
        <v>1</v>
      </c>
      <c r="BQ87" s="51">
        <f t="shared" si="23"/>
        <v>0.05835300277</v>
      </c>
      <c r="BR87" s="51">
        <f t="shared" si="24"/>
        <v>0.9141885504</v>
      </c>
      <c r="BS87" s="51">
        <f t="shared" si="25"/>
        <v>0.01341161695</v>
      </c>
      <c r="BT87" s="51">
        <f t="shared" si="26"/>
        <v>0.01404682993</v>
      </c>
      <c r="BU87" s="51">
        <f t="shared" si="10"/>
        <v>1</v>
      </c>
      <c r="BV87" s="51">
        <f t="shared" si="27"/>
        <v>0.03613428029</v>
      </c>
      <c r="BW87" s="51">
        <f t="shared" si="28"/>
        <v>0.005216886314</v>
      </c>
      <c r="BX87" s="51">
        <f t="shared" si="29"/>
        <v>0.9467290539</v>
      </c>
      <c r="BY87" s="51">
        <f t="shared" si="30"/>
        <v>0.01191977946</v>
      </c>
      <c r="BZ87" s="51">
        <f t="shared" si="11"/>
        <v>1</v>
      </c>
      <c r="CA87" s="51">
        <f t="shared" si="31"/>
        <v>0.001024088175</v>
      </c>
      <c r="CB87" s="51">
        <f t="shared" si="32"/>
        <v>0.007582493441</v>
      </c>
      <c r="CC87" s="51">
        <f t="shared" si="33"/>
        <v>0.00163379112</v>
      </c>
      <c r="CD87" s="51">
        <f t="shared" si="34"/>
        <v>0.9897596273</v>
      </c>
      <c r="CE87" s="51">
        <f t="shared" si="12"/>
        <v>1</v>
      </c>
      <c r="CF87" s="61"/>
      <c r="CG87" s="51">
        <f t="shared" si="35"/>
        <v>0.9516614804</v>
      </c>
      <c r="CH87" s="51">
        <f t="shared" si="36"/>
        <v>0.01654803209</v>
      </c>
      <c r="CI87" s="51">
        <f t="shared" si="37"/>
        <v>0.02634343011</v>
      </c>
      <c r="CJ87" s="51">
        <f t="shared" si="38"/>
        <v>0.005447057424</v>
      </c>
      <c r="CK87" s="51">
        <f t="shared" si="13"/>
        <v>1</v>
      </c>
      <c r="CL87" s="51">
        <f t="shared" si="39"/>
        <v>0.05835300277</v>
      </c>
      <c r="CM87" s="51">
        <f t="shared" si="40"/>
        <v>0.9141885504</v>
      </c>
      <c r="CN87" s="51">
        <f t="shared" si="41"/>
        <v>0.01341161695</v>
      </c>
      <c r="CO87" s="51">
        <f t="shared" si="42"/>
        <v>0.01404682993</v>
      </c>
      <c r="CP87" s="51">
        <f t="shared" si="14"/>
        <v>1</v>
      </c>
      <c r="CQ87" s="51">
        <f t="shared" si="43"/>
        <v>0.03613428029</v>
      </c>
      <c r="CR87" s="51">
        <f t="shared" si="44"/>
        <v>0.005216886314</v>
      </c>
      <c r="CS87" s="51">
        <f t="shared" si="45"/>
        <v>0.9467290539</v>
      </c>
      <c r="CT87" s="51">
        <f t="shared" si="46"/>
        <v>0.01191977946</v>
      </c>
      <c r="CU87" s="51">
        <f t="shared" si="15"/>
        <v>1</v>
      </c>
      <c r="CV87" s="51">
        <f t="shared" si="47"/>
        <v>0.001024088175</v>
      </c>
      <c r="CW87" s="51">
        <f t="shared" si="48"/>
        <v>0.007582493441</v>
      </c>
      <c r="CX87" s="51">
        <f t="shared" si="49"/>
        <v>0.00163379112</v>
      </c>
      <c r="CY87" s="51">
        <f t="shared" si="50"/>
        <v>0.9897596273</v>
      </c>
      <c r="CZ87" s="51">
        <f t="shared" si="16"/>
        <v>1</v>
      </c>
      <c r="DA87" s="61"/>
      <c r="DB87" s="51">
        <f>(AQ87*Baseline!B$7 + AV87*Baseline!B$11 + BA87*Baseline!B$16 + BF87*Baseline!B$18)</f>
        <v>59132.08297</v>
      </c>
      <c r="DC87" s="51">
        <f>(AR87*Baseline!B$7 + AW87*Baseline!B$11 + BB87*Baseline!B$16 + BG87*Baseline!B$18)</f>
        <v>63076.37017</v>
      </c>
      <c r="DD87" s="51">
        <f>(AS87*Baseline!B$7 + AX87*Baseline!B$11 + BC87*Baseline!B$16 + BH87*Baseline!B$18)</f>
        <v>115137.0064</v>
      </c>
      <c r="DE87" s="51">
        <f>(AT87*Baseline!B$7 + AY87*Baseline!B$11 + BD87*Baseline!B$16 + BI87*Baseline!B$18)</f>
        <v>1259843.622</v>
      </c>
      <c r="DF87" s="51">
        <f t="shared" si="17"/>
        <v>1497189.081</v>
      </c>
      <c r="DG87" s="61"/>
      <c r="DH87" s="51">
        <f t="shared" si="51"/>
        <v>0.03949540088</v>
      </c>
      <c r="DI87" s="51">
        <f t="shared" si="52"/>
        <v>0.04212986252</v>
      </c>
      <c r="DJ87" s="51">
        <f t="shared" si="53"/>
        <v>0.07690211464</v>
      </c>
      <c r="DK87" s="51">
        <f t="shared" si="54"/>
        <v>0.8414726219</v>
      </c>
      <c r="DL87" s="51">
        <f t="shared" si="18"/>
        <v>1</v>
      </c>
      <c r="DM87" s="61"/>
      <c r="DN87" s="51">
        <f>DH87 / (Baseline!B$7/Baseline!B$17)</f>
        <v>4.215874271</v>
      </c>
      <c r="DO87" s="51">
        <f>DI87 / (Baseline!B$11/Baseline!B$17)</f>
        <v>1.017035046</v>
      </c>
      <c r="DP87" s="51">
        <f>DJ87 / (Baseline!B$16/Baseline!B$17)</f>
        <v>1.188370075</v>
      </c>
      <c r="DQ87" s="51">
        <f>DK87 / (Baseline!B$18/Baseline!B$17)</f>
        <v>0.9513590861</v>
      </c>
      <c r="DR87" s="79"/>
      <c r="DS87" s="51">
        <f>(AU87*Baseline!B$34)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0.02887041581</v>
      </c>
      <c r="DT87" s="51">
        <f>(AZ87*Baseline!B$34) + (Baseline!D$88*(1-Baseline!D$89)*Baseline!B$35) + (Baseline!D$88*Baseline!D$89*((1-Baseline!D$90)*Baseline!B$40 + Baseline!D$90*Baseline!B$41))</f>
        <v>0.01038890215</v>
      </c>
      <c r="DU87" s="51">
        <f>(BE87*Baseline!B$34) + (Baseline!F$88*(1-Baseline!F$89)*Baseline!B$35) + (Baseline!F$88*Baseline!F$89*((1-Baseline!F$90)*Baseline!B$40 + Baseline!F$90*Baseline!B$41))</f>
        <v>0.01297577286</v>
      </c>
      <c r="DV87" s="51">
        <f>(BJ87*Baseline!B$34) + (Baseline!H$88*(1-Baseline!H$89)*Baseline!B$35) + (Baseline!H$88*Baseline!H$89*((1-Baseline!H$90)*Baseline!B$40 + Baseline!H$90*Baseline!B$41))</f>
        <v>0.009306435402</v>
      </c>
      <c r="DW87" s="51">
        <f>( DS87*Baseline!B$7 + DT87*Baseline!B$11 + DU87*Baseline!B$16 + DV87*Baseline!B$18 ) / Baseline!B$17</f>
        <v>0.009772007274</v>
      </c>
    </row>
    <row r="88">
      <c r="A88" s="4" t="s">
        <v>96</v>
      </c>
      <c r="B88" s="45">
        <f>MIN( MAX( NORMINV( MCrands!B88, (B$5+B$4)/2, (B$5-B$4)/3.29 ), 0 ), 1 )</f>
        <v>0.4974103621</v>
      </c>
      <c r="C88" s="45">
        <f>MAX( NORMINV( MCrands!C88, (C$5+C$4)/2, (C$5-C$4)/3.29 ), 0 )</f>
        <v>2.672549562</v>
      </c>
      <c r="D88" s="41"/>
      <c r="E88" s="43">
        <f>Baseline!B$33 * (C88 * Baseline!B$66*Baseline!B$66/Baseline!B$73 + Baseline!B$52*Baseline!B$52/Baseline!B$74 + Baseline!B$53*Baseline!B$53/Baseline!B$75 + Baseline!B$54*Baseline!B$54/Baseline!B$76)</f>
        <v>0.00001896295928</v>
      </c>
      <c r="F88" s="43">
        <f>Baseline!B$33 * (C88 * Baseline!B$66*Baseline!B$57/Baseline!B$73 + Baseline!B$52*Baseline!B$67/Baseline!B$74 + Baseline!B$53*Baseline!B$55/Baseline!B$75 + Baseline!B$54*Baseline!B$56/Baseline!B$76)</f>
        <v>0.0000001998620194</v>
      </c>
      <c r="G88" s="45">
        <f>Baseline!B$33 * (C88 * Baseline!B$66*Baseline!B$58/Baseline!B$73 + Baseline!B$52*Baseline!B$59/Baseline!B$74 + Baseline!B$53*Baseline!B$68/Baseline!B$75 + Baseline!B$54*Baseline!B$60/Baseline!B$76)</f>
        <v>0.0000001685901563</v>
      </c>
      <c r="H88" s="43">
        <f>Baseline!B$33 * (C88 * Baseline!B$66*Baseline!B$61/Baseline!B$73 + Baseline!B$52*Baseline!B$62/Baseline!B$74 + Baseline!B$53*Baseline!B$63/Baseline!B$75 + Baseline!B$54*Baseline!B$69/Baseline!B$76)</f>
        <v>0.000000003397079327</v>
      </c>
      <c r="I88" s="43">
        <f>Baseline!B$33 * (C88 * Baseline!B$57*Baseline!B$66/Baseline!B$73 + Baseline!B$67*Baseline!B$52/Baseline!B$74 + Baseline!B$55*Baseline!B$53/Baseline!B$75 + Baseline!B$56*Baseline!B$54/Baseline!B$76)</f>
        <v>0.0000001998620194</v>
      </c>
      <c r="J88" s="45">
        <f>Baseline!B$33 * (C88 * Baseline!B$57*Baseline!B$57/Baseline!B$73 + Baseline!B$67*Baseline!B$67/Baseline!B$74 + Baseline!B$55*Baseline!B$55/Baseline!B$75 + Baseline!B$56*Baseline!B$56/Baseline!B$76)</f>
        <v>0.000001763813799</v>
      </c>
      <c r="K88" s="43">
        <f>Baseline!B$33 * (C88 * Baseline!B$57*Baseline!B$58/Baseline!B$73 + Baseline!B$67*Baseline!B$59/Baseline!B$74 + Baseline!B$55*Baseline!B$68/Baseline!B$75 + Baseline!B$56*Baseline!B$60/Baseline!B$76)</f>
        <v>0.00000001374190768</v>
      </c>
      <c r="L88" s="45">
        <f>Baseline!B$33 * (C88 * Baseline!B$57*Baseline!B$61/Baseline!B$73 + Baseline!B$67*Baseline!B$62/Baseline!B$74 + Baseline!B$55*Baseline!B$63/Baseline!B$75 + Baseline!B$56*Baseline!B$69/Baseline!B$76)</f>
        <v>0.00000001439285064</v>
      </c>
      <c r="M88" s="43">
        <f>Baseline!B$33 * (C88 * Baseline!B$58*Baseline!B$66/Baseline!B$73 + Baseline!B$59*Baseline!B$52/Baseline!B$74 + Baseline!B$68*Baseline!B$53/Baseline!B$75 + Baseline!B$60*Baseline!B$54/Baseline!B$76)</f>
        <v>0.0000001685901563</v>
      </c>
      <c r="N88" s="45">
        <f>Baseline!B$33 * (C88 * Baseline!B$58*Baseline!B$57/Baseline!B$73 + Baseline!B$59*Baseline!B$67/Baseline!B$74 + Baseline!B$68*Baseline!B$55/Baseline!B$75 + Baseline!B$60*Baseline!B$56/Baseline!B$76)</f>
        <v>0.00000001374190768</v>
      </c>
      <c r="O88" s="45">
        <f>Baseline!B$33 * (C88 * Baseline!B$58*Baseline!B$58/Baseline!B$73 + Baseline!B$59*Baseline!B$59/Baseline!B$74 + Baseline!B$68*Baseline!B$68/Baseline!B$75 + Baseline!B$60*Baseline!B$60/Baseline!B$76)</f>
        <v>0.000001324390243</v>
      </c>
      <c r="P88" s="43">
        <f>Baseline!B$33 * (C88 * Baseline!B$58*Baseline!B$61/Baseline!B$73 + Baseline!B$59*Baseline!B$62/Baseline!B$74 + Baseline!B$68*Baseline!B$63/Baseline!B$75 + Baseline!B$60*Baseline!B$69/Baseline!B$76)</f>
        <v>0.000000001646938826</v>
      </c>
      <c r="Q88" s="43">
        <f>Baseline!B$33 * (C88 * Baseline!B$61*Baseline!B$66/Baseline!B$73 + Baseline!B$62*Baseline!B$52/Baseline!B$74 + Baseline!B$63*Baseline!B$53/Baseline!B$75 + Baseline!B$69*Baseline!B$54/Baseline!B$76)</f>
        <v>0.000000003397079327</v>
      </c>
      <c r="R88" s="43">
        <f>Baseline!B$33 * (C88 * Baseline!B$61*Baseline!B$57/Baseline!B$73 + Baseline!B$62*Baseline!B$67/Baseline!B$74 + Baseline!B$63*Baseline!B$55/Baseline!B$75 + Baseline!B$69*Baseline!B$56/Baseline!B$76)</f>
        <v>0.00000001439285064</v>
      </c>
      <c r="S88" s="43">
        <f>Baseline!B$33 * (C88 * Baseline!B$61*Baseline!B$58/Baseline!B$73 + Baseline!B$62*Baseline!B$59/Baseline!B$74 + Baseline!B$63*Baseline!B$68/Baseline!B$75 + Baseline!B$69*Baseline!B$60/Baseline!B$76)</f>
        <v>0.000000001646938826</v>
      </c>
      <c r="T88" s="43">
        <f>Baseline!B$33 * (C88 * Baseline!B$61*Baseline!B$61/Baseline!B$73 + Baseline!B$62*Baseline!B$62/Baseline!B$74 + Baseline!B$63*Baseline!B$63/Baseline!B$75 + Baseline!B$69*Baseline!B$69/Baseline!B$76)</f>
        <v>0.00000009854654479</v>
      </c>
      <c r="U88" s="41"/>
      <c r="V88" s="43">
        <f>E88 * ( Baseline!B$87 * Baseline!B$7 )</f>
        <v>0.1968165544</v>
      </c>
      <c r="W88" s="43">
        <f>F88 * ( Baseline!D$87 * Baseline!B$11 )</f>
        <v>0.003686773864</v>
      </c>
      <c r="X88" s="43">
        <f>G88 * ( Baseline!F$87 * Baseline!B$16 )</f>
        <v>0.005855940289</v>
      </c>
      <c r="Y88" s="43">
        <f>H88 * ( Baseline!H$87 * Baseline!B$18 )</f>
        <v>0.001194662664</v>
      </c>
      <c r="Z88" s="51">
        <f t="shared" si="1"/>
        <v>0.2075539312</v>
      </c>
      <c r="AA88" s="43">
        <f>I88 * ( Baseline!B$87 * Baseline!B$7 )</f>
        <v>0.002074367899</v>
      </c>
      <c r="AB88" s="45">
        <f>J88 * ( Baseline!D$87 * Baseline!B$11 )</f>
        <v>0.03253636002</v>
      </c>
      <c r="AC88" s="45">
        <f>K88 * ( Baseline!F$87 * Baseline!B$16 )</f>
        <v>0.0004773220016</v>
      </c>
      <c r="AD88" s="45">
        <f>L88 * ( Baseline!F$87 * Baseline!B$16 )</f>
        <v>0.0004999323556</v>
      </c>
      <c r="AE88" s="51">
        <f t="shared" si="2"/>
        <v>0.03558798227</v>
      </c>
      <c r="AF88" s="51">
        <f>M88 * ( Baseline!B$87 * Baseline!B$7 )</f>
        <v>0.001749797232</v>
      </c>
      <c r="AG88" s="51">
        <f>N88 * ( Baseline!D$87 * Baseline!B$11 )</f>
        <v>0.000253491415</v>
      </c>
      <c r="AH88" s="51">
        <f>O88 * ( Baseline!F$87 * Baseline!B$16 )</f>
        <v>0.04600239036</v>
      </c>
      <c r="AI88" s="51">
        <f>P88 * ( Baseline!H$87 * Baseline!B$18 )</f>
        <v>0.0005791846867</v>
      </c>
      <c r="AJ88" s="51">
        <f t="shared" si="3"/>
        <v>0.0485848637</v>
      </c>
      <c r="AK88" s="51">
        <f>Q88 * ( Baseline!B$87 * Baseline!B$7 )</f>
        <v>0.00003525828633</v>
      </c>
      <c r="AL88" s="51">
        <f>R88 * ( Baseline!D$87 * Baseline!B$11 )</f>
        <v>0.0002654990966</v>
      </c>
      <c r="AM88" s="51">
        <f>S88 * ( Baseline!F$87 * Baseline!B$16 )</f>
        <v>0.0000572060412</v>
      </c>
      <c r="AN88" s="51">
        <f>T88 * ( Baseline!H$87 * Baseline!B$18 )</f>
        <v>0.03465620506</v>
      </c>
      <c r="AO88" s="51">
        <f t="shared" si="4"/>
        <v>0.03501416848</v>
      </c>
      <c r="AP88" s="61"/>
      <c r="AQ88" s="51">
        <f>V88 * ( (1-Baseline!B$88-Baseline!B$87) + (1-B88)*Baseline!B$88 )</f>
        <v>0.1054749318</v>
      </c>
      <c r="AR88" s="51">
        <f>W88 * ( (1-Baseline!B$88-Baseline!B$87) + (1-B88)*Baseline!B$88 )</f>
        <v>0.001975759729</v>
      </c>
      <c r="AS88" s="51">
        <f>X88 * ( (1-Baseline!B$88-Baseline!B$87) + (1-B88)*Baseline!B$88 )</f>
        <v>0.003138226379</v>
      </c>
      <c r="AT88" s="51">
        <f>Y88 * ( (1-Baseline!B$88-Baseline!B$87) + (1-B88)*Baseline!B$88 )</f>
        <v>0.0006402254295</v>
      </c>
      <c r="AU88" s="51">
        <f t="shared" si="5"/>
        <v>0.1112291434</v>
      </c>
      <c r="AV88" s="51">
        <f>AA88 * ( (1-Baseline!D$88-Baseline!D$87) + (1-B88)*Baseline!D$88 )</f>
        <v>0.001594273201</v>
      </c>
      <c r="AW88" s="51">
        <f>AB88 * ( (1-Baseline!D$88-Baseline!D$87) + (1-B88)*Baseline!D$88 )</f>
        <v>0.02500609793</v>
      </c>
      <c r="AX88" s="51">
        <f>AC88 * ( (1-Baseline!D$88-Baseline!D$87) + (1-B88)*Baseline!D$88 )</f>
        <v>0.0003668499091</v>
      </c>
      <c r="AY88" s="51">
        <f>AD88 * ( (1-Baseline!D$88-Baseline!D$87) + (1-B88)*Baseline!D$88 )</f>
        <v>0.0003842272902</v>
      </c>
      <c r="AZ88" s="51">
        <f t="shared" si="6"/>
        <v>0.02735144833</v>
      </c>
      <c r="BA88" s="51">
        <f>AF88 * ( (1-Baseline!F$88-Baseline!F$87) + (1-Baseline!B$36)*Baseline!F$88 )</f>
        <v>0.001259210082</v>
      </c>
      <c r="BB88" s="51">
        <f>AG88 * ( (1-Baseline!F$88-Baseline!F$87) + (1-Baseline!B$36)*Baseline!F$88 )</f>
        <v>0.0001824205339</v>
      </c>
      <c r="BC88" s="51">
        <f>AH88 * ( (1-Baseline!F$88-Baseline!F$87) + (1-Baseline!B$36)*Baseline!F$88 )</f>
        <v>0.03310479218</v>
      </c>
      <c r="BD88" s="51">
        <f>AI88 * ( (1-Baseline!F$88-Baseline!F$87) + (1-Baseline!B$36)*Baseline!F$88 )</f>
        <v>0.0004167998345</v>
      </c>
      <c r="BE88" s="51">
        <f t="shared" si="7"/>
        <v>0.03496322263</v>
      </c>
      <c r="BF88" s="51">
        <f>AK88 * ( (1-Baseline!H$88-Baseline!H$87) + (1-Baseline!B$36)*Baseline!H$88 )</f>
        <v>0.00002793584543</v>
      </c>
      <c r="BG88" s="51">
        <f>AL88 * ( (1-Baseline!H$88-Baseline!H$87) + (1-Baseline!B$36)*Baseline!H$88 )</f>
        <v>0.0002103602442</v>
      </c>
      <c r="BH88" s="51">
        <f>AM88 * ( (1-Baseline!H$88-Baseline!H$87) + (1-Baseline!B$36)*Baseline!H$88 )</f>
        <v>0.00004532549056</v>
      </c>
      <c r="BI88" s="51">
        <f>AN88 * ( (1-Baseline!H$88-Baseline!H$87) + (1-Baseline!B$36)*Baseline!H$88 )</f>
        <v>0.02745880439</v>
      </c>
      <c r="BJ88" s="51">
        <f t="shared" si="8"/>
        <v>0.02774242597</v>
      </c>
      <c r="BK88" s="61"/>
      <c r="BL88" s="51">
        <f t="shared" si="19"/>
        <v>0.9482670516</v>
      </c>
      <c r="BM88" s="51">
        <f t="shared" si="20"/>
        <v>0.01776296813</v>
      </c>
      <c r="BN88" s="51">
        <f t="shared" si="21"/>
        <v>0.02821406588</v>
      </c>
      <c r="BO88" s="51">
        <f t="shared" si="22"/>
        <v>0.005755914413</v>
      </c>
      <c r="BP88" s="51">
        <f t="shared" si="9"/>
        <v>1</v>
      </c>
      <c r="BQ88" s="51">
        <f t="shared" si="23"/>
        <v>0.05828843802</v>
      </c>
      <c r="BR88" s="51">
        <f t="shared" si="24"/>
        <v>0.914251327</v>
      </c>
      <c r="BS88" s="51">
        <f t="shared" si="25"/>
        <v>0.01341244912</v>
      </c>
      <c r="BT88" s="51">
        <f t="shared" si="26"/>
        <v>0.0140477859</v>
      </c>
      <c r="BU88" s="51">
        <f t="shared" si="10"/>
        <v>1</v>
      </c>
      <c r="BV88" s="51">
        <f t="shared" si="27"/>
        <v>0.0360152751</v>
      </c>
      <c r="BW88" s="51">
        <f t="shared" si="28"/>
        <v>0.005217497708</v>
      </c>
      <c r="BX88" s="51">
        <f t="shared" si="29"/>
        <v>0.946846134</v>
      </c>
      <c r="BY88" s="51">
        <f t="shared" si="30"/>
        <v>0.01192109317</v>
      </c>
      <c r="BZ88" s="51">
        <f t="shared" si="11"/>
        <v>1</v>
      </c>
      <c r="CA88" s="51">
        <f t="shared" si="31"/>
        <v>0.001006971973</v>
      </c>
      <c r="CB88" s="51">
        <f t="shared" si="32"/>
        <v>0.007582618926</v>
      </c>
      <c r="CC88" s="51">
        <f t="shared" si="33"/>
        <v>0.001633796936</v>
      </c>
      <c r="CD88" s="51">
        <f t="shared" si="34"/>
        <v>0.9897766122</v>
      </c>
      <c r="CE88" s="51">
        <f t="shared" si="12"/>
        <v>1</v>
      </c>
      <c r="CF88" s="61"/>
      <c r="CG88" s="51">
        <f t="shared" si="35"/>
        <v>0.9482670516</v>
      </c>
      <c r="CH88" s="51">
        <f t="shared" si="36"/>
        <v>0.01776296813</v>
      </c>
      <c r="CI88" s="51">
        <f t="shared" si="37"/>
        <v>0.02821406588</v>
      </c>
      <c r="CJ88" s="51">
        <f t="shared" si="38"/>
        <v>0.005755914413</v>
      </c>
      <c r="CK88" s="51">
        <f t="shared" si="13"/>
        <v>1</v>
      </c>
      <c r="CL88" s="51">
        <f t="shared" si="39"/>
        <v>0.05828843802</v>
      </c>
      <c r="CM88" s="51">
        <f t="shared" si="40"/>
        <v>0.914251327</v>
      </c>
      <c r="CN88" s="51">
        <f t="shared" si="41"/>
        <v>0.01341244912</v>
      </c>
      <c r="CO88" s="51">
        <f t="shared" si="42"/>
        <v>0.0140477859</v>
      </c>
      <c r="CP88" s="51">
        <f t="shared" si="14"/>
        <v>1</v>
      </c>
      <c r="CQ88" s="51">
        <f t="shared" si="43"/>
        <v>0.0360152751</v>
      </c>
      <c r="CR88" s="51">
        <f t="shared" si="44"/>
        <v>0.005217497708</v>
      </c>
      <c r="CS88" s="51">
        <f t="shared" si="45"/>
        <v>0.946846134</v>
      </c>
      <c r="CT88" s="51">
        <f t="shared" si="46"/>
        <v>0.01192109317</v>
      </c>
      <c r="CU88" s="51">
        <f t="shared" si="15"/>
        <v>1</v>
      </c>
      <c r="CV88" s="51">
        <f t="shared" si="47"/>
        <v>0.001006971973</v>
      </c>
      <c r="CW88" s="51">
        <f t="shared" si="48"/>
        <v>0.007582618926</v>
      </c>
      <c r="CX88" s="51">
        <f t="shared" si="49"/>
        <v>0.001633796936</v>
      </c>
      <c r="CY88" s="51">
        <f t="shared" si="50"/>
        <v>0.9897766122</v>
      </c>
      <c r="CZ88" s="51">
        <f t="shared" si="16"/>
        <v>1</v>
      </c>
      <c r="DA88" s="61"/>
      <c r="DB88" s="51">
        <f>(AQ88*Baseline!B$7 + AV88*Baseline!B$11 + BA88*Baseline!B$16 + BF88*Baseline!B$18)</f>
        <v>60072.1451</v>
      </c>
      <c r="DC88" s="51">
        <f>(AR88*Baseline!B$7 + AW88*Baseline!B$11 + BB88*Baseline!B$16 + BG88*Baseline!B$18)</f>
        <v>64828.8815</v>
      </c>
      <c r="DD88" s="51">
        <f>(AS88*Baseline!B$7 + AX88*Baseline!B$11 + BC88*Baseline!B$16 + BH88*Baseline!B$18)</f>
        <v>115291.6041</v>
      </c>
      <c r="DE88" s="51">
        <f>(AT88*Baseline!B$7 + AY88*Baseline!B$11 + BD88*Baseline!B$16 + BI88*Baseline!B$18)</f>
        <v>1259891.924</v>
      </c>
      <c r="DF88" s="51">
        <f t="shared" si="17"/>
        <v>1500084.554</v>
      </c>
      <c r="DG88" s="61"/>
      <c r="DH88" s="51">
        <f t="shared" si="51"/>
        <v>0.04004583937</v>
      </c>
      <c r="DI88" s="51">
        <f t="shared" si="52"/>
        <v>0.04321681822</v>
      </c>
      <c r="DJ88" s="51">
        <f t="shared" si="53"/>
        <v>0.07685673705</v>
      </c>
      <c r="DK88" s="51">
        <f t="shared" si="54"/>
        <v>0.8398806054</v>
      </c>
      <c r="DL88" s="51">
        <f t="shared" si="18"/>
        <v>1</v>
      </c>
      <c r="DM88" s="61"/>
      <c r="DN88" s="51">
        <f>DH88 / (Baseline!B$7/Baseline!B$17)</f>
        <v>4.274629958</v>
      </c>
      <c r="DO88" s="51">
        <f>DI88 / (Baseline!B$11/Baseline!B$17)</f>
        <v>1.043274677</v>
      </c>
      <c r="DP88" s="51">
        <f>DJ88 / (Baseline!B$16/Baseline!B$17)</f>
        <v>1.187668854</v>
      </c>
      <c r="DQ88" s="51">
        <f>DK88 / (Baseline!B$18/Baseline!B$17)</f>
        <v>0.9495591708</v>
      </c>
      <c r="DR88" s="79"/>
      <c r="DS88" s="51">
        <f>(AU88*Baseline!B$34)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0.02921390276</v>
      </c>
      <c r="DT88" s="51">
        <f>(AZ88*Baseline!B$34) + (Baseline!D$88*(1-Baseline!D$89)*Baseline!B$35) + (Baseline!D$88*Baseline!D$89*((1-Baseline!D$90)*Baseline!B$40 + Baseline!D$90*Baseline!B$41))</f>
        <v>0.01051628525</v>
      </c>
      <c r="DU88" s="51">
        <f>(BE88*Baseline!B$34) + (Baseline!F$88*(1-Baseline!F$89)*Baseline!B$35) + (Baseline!F$88*Baseline!F$89*((1-Baseline!F$90)*Baseline!B$40 + Baseline!F$90*Baseline!B$41))</f>
        <v>0.01297512339</v>
      </c>
      <c r="DV88" s="51">
        <f>(BJ88*Baseline!B$34) + (Baseline!H$88*(1-Baseline!H$89)*Baseline!B$35) + (Baseline!H$88*Baseline!H$89*((1-Baseline!H$90)*Baseline!B$40 + Baseline!H$90*Baseline!B$41))</f>
        <v>0.009306363896</v>
      </c>
      <c r="DW88" s="51">
        <f>( DS88*Baseline!B$7 + DT88*Baseline!B$11 + DU88*Baseline!B$16 + DV88*Baseline!B$18 ) / Baseline!B$17</f>
        <v>0.009780396616</v>
      </c>
    </row>
    <row r="89">
      <c r="A89" s="4" t="s">
        <v>98</v>
      </c>
      <c r="B89" s="45">
        <f>MIN( MAX( NORMINV( MCrands!B89, (B$5+B$4)/2, (B$5-B$4)/3.29 ), 0 ), 1 )</f>
        <v>0.4939700297</v>
      </c>
      <c r="C89" s="45">
        <f>MAX( NORMINV( MCrands!C89, (C$5+C$4)/2, (C$5-C$4)/3.29 ), 0 )</f>
        <v>2.776337339</v>
      </c>
      <c r="D89" s="41"/>
      <c r="E89" s="43">
        <f>Baseline!B$33 * (C89 * Baseline!B$66*Baseline!B$66/Baseline!B$73 + Baseline!B$52*Baseline!B$52/Baseline!B$74 + Baseline!B$53*Baseline!B$53/Baseline!B$75 + Baseline!B$54*Baseline!B$54/Baseline!B$76)</f>
        <v>0.00001969777924</v>
      </c>
      <c r="F89" s="43">
        <f>Baseline!B$33 * (C89 * Baseline!B$66*Baseline!B$57/Baseline!B$73 + Baseline!B$52*Baseline!B$67/Baseline!B$74 + Baseline!B$53*Baseline!B$55/Baseline!B$75 + Baseline!B$54*Baseline!B$56/Baseline!B$76)</f>
        <v>0.0000001999780436</v>
      </c>
      <c r="G89" s="45">
        <f>Baseline!B$33 * (C89 * Baseline!B$66*Baseline!B$58/Baseline!B$73 + Baseline!B$52*Baseline!B$59/Baseline!B$74 + Baseline!B$53*Baseline!B$68/Baseline!B$75 + Baseline!B$54*Baseline!B$60/Baseline!B$76)</f>
        <v>0.0000001688753824</v>
      </c>
      <c r="H89" s="43">
        <f>Baseline!B$33 * (C89 * Baseline!B$66*Baseline!B$61/Baseline!B$73 + Baseline!B$52*Baseline!B$62/Baseline!B$74 + Baseline!B$53*Baseline!B$63/Baseline!B$75 + Baseline!B$54*Baseline!B$69/Baseline!B$76)</f>
        <v>0.000000003425601943</v>
      </c>
      <c r="I89" s="43">
        <f>Baseline!B$33 * (C89 * Baseline!B$57*Baseline!B$66/Baseline!B$73 + Baseline!B$67*Baseline!B$52/Baseline!B$74 + Baseline!B$55*Baseline!B$53/Baseline!B$75 + Baseline!B$56*Baseline!B$54/Baseline!B$76)</f>
        <v>0.0000001999780436</v>
      </c>
      <c r="J89" s="45">
        <f>Baseline!B$33 * (C89 * Baseline!B$57*Baseline!B$57/Baseline!B$73 + Baseline!B$67*Baseline!B$67/Baseline!B$74 + Baseline!B$55*Baseline!B$55/Baseline!B$75 + Baseline!B$56*Baseline!B$56/Baseline!B$76)</f>
        <v>0.000001763813817</v>
      </c>
      <c r="K89" s="43">
        <f>Baseline!B$33 * (C89 * Baseline!B$57*Baseline!B$58/Baseline!B$73 + Baseline!B$67*Baseline!B$59/Baseline!B$74 + Baseline!B$55*Baseline!B$68/Baseline!B$75 + Baseline!B$56*Baseline!B$60/Baseline!B$76)</f>
        <v>0.00000001374195272</v>
      </c>
      <c r="L89" s="45">
        <f>Baseline!B$33 * (C89 * Baseline!B$57*Baseline!B$61/Baseline!B$73 + Baseline!B$67*Baseline!B$62/Baseline!B$74 + Baseline!B$55*Baseline!B$63/Baseline!B$75 + Baseline!B$56*Baseline!B$69/Baseline!B$76)</f>
        <v>0.00000001439285515</v>
      </c>
      <c r="M89" s="43">
        <f>Baseline!B$33 * (C89 * Baseline!B$58*Baseline!B$66/Baseline!B$73 + Baseline!B$59*Baseline!B$52/Baseline!B$74 + Baseline!B$68*Baseline!B$53/Baseline!B$75 + Baseline!B$60*Baseline!B$54/Baseline!B$76)</f>
        <v>0.0000001688753824</v>
      </c>
      <c r="N89" s="45">
        <f>Baseline!B$33 * (C89 * Baseline!B$58*Baseline!B$57/Baseline!B$73 + Baseline!B$59*Baseline!B$67/Baseline!B$74 + Baseline!B$68*Baseline!B$55/Baseline!B$75 + Baseline!B$60*Baseline!B$56/Baseline!B$76)</f>
        <v>0.00000001374195272</v>
      </c>
      <c r="O89" s="45">
        <f>Baseline!B$33 * (C89 * Baseline!B$58*Baseline!B$58/Baseline!B$73 + Baseline!B$59*Baseline!B$59/Baseline!B$74 + Baseline!B$68*Baseline!B$68/Baseline!B$75 + Baseline!B$60*Baseline!B$60/Baseline!B$76)</f>
        <v>0.000001324390353</v>
      </c>
      <c r="P89" s="43">
        <f>Baseline!B$33 * (C89 * Baseline!B$58*Baseline!B$61/Baseline!B$73 + Baseline!B$59*Baseline!B$62/Baseline!B$74 + Baseline!B$68*Baseline!B$63/Baseline!B$75 + Baseline!B$60*Baseline!B$69/Baseline!B$76)</f>
        <v>0.000000001646949897</v>
      </c>
      <c r="Q89" s="43">
        <f>Baseline!B$33 * (C89 * Baseline!B$61*Baseline!B$66/Baseline!B$73 + Baseline!B$62*Baseline!B$52/Baseline!B$74 + Baseline!B$63*Baseline!B$53/Baseline!B$75 + Baseline!B$69*Baseline!B$54/Baseline!B$76)</f>
        <v>0.000000003425601943</v>
      </c>
      <c r="R89" s="43">
        <f>Baseline!B$33 * (C89 * Baseline!B$61*Baseline!B$57/Baseline!B$73 + Baseline!B$62*Baseline!B$67/Baseline!B$74 + Baseline!B$63*Baseline!B$55/Baseline!B$75 + Baseline!B$69*Baseline!B$56/Baseline!B$76)</f>
        <v>0.00000001439285515</v>
      </c>
      <c r="S89" s="43">
        <f>Baseline!B$33 * (C89 * Baseline!B$61*Baseline!B$58/Baseline!B$73 + Baseline!B$62*Baseline!B$59/Baseline!B$74 + Baseline!B$63*Baseline!B$68/Baseline!B$75 + Baseline!B$69*Baseline!B$60/Baseline!B$76)</f>
        <v>0.000000001646949897</v>
      </c>
      <c r="T89" s="43">
        <f>Baseline!B$33 * (C89 * Baseline!B$61*Baseline!B$61/Baseline!B$73 + Baseline!B$62*Baseline!B$62/Baseline!B$74 + Baseline!B$63*Baseline!B$63/Baseline!B$75 + Baseline!B$69*Baseline!B$69/Baseline!B$76)</f>
        <v>0.0000000985465459</v>
      </c>
      <c r="U89" s="41"/>
      <c r="V89" s="43">
        <f>E89 * ( Baseline!B$87 * Baseline!B$7 )</f>
        <v>0.2044432507</v>
      </c>
      <c r="W89" s="43">
        <f>F89 * ( Baseline!D$87 * Baseline!B$11 )</f>
        <v>0.003688914116</v>
      </c>
      <c r="X89" s="43">
        <f>G89 * ( Baseline!F$87 * Baseline!B$16 )</f>
        <v>0.005865847554</v>
      </c>
      <c r="Y89" s="43">
        <f>H89 * ( Baseline!H$87 * Baseline!B$18 )</f>
        <v>0.001204693312</v>
      </c>
      <c r="Z89" s="51">
        <f t="shared" si="1"/>
        <v>0.2152027057</v>
      </c>
      <c r="AA89" s="43">
        <f>I89 * ( Baseline!B$87 * Baseline!B$7 )</f>
        <v>0.002075572114</v>
      </c>
      <c r="AB89" s="45">
        <f>J89 * ( Baseline!D$87 * Baseline!B$11 )</f>
        <v>0.03253636036</v>
      </c>
      <c r="AC89" s="45">
        <f>K89 * ( Baseline!F$87 * Baseline!B$16 )</f>
        <v>0.0004773235659</v>
      </c>
      <c r="AD89" s="45">
        <f>L89 * ( Baseline!F$87 * Baseline!B$16 )</f>
        <v>0.0004999325121</v>
      </c>
      <c r="AE89" s="51">
        <f t="shared" si="2"/>
        <v>0.03558918855</v>
      </c>
      <c r="AF89" s="51">
        <f>M89 * ( Baseline!B$87 * Baseline!B$7 )</f>
        <v>0.001752757594</v>
      </c>
      <c r="AG89" s="51">
        <f>N89 * ( Baseline!D$87 * Baseline!B$11 )</f>
        <v>0.0002534922457</v>
      </c>
      <c r="AH89" s="51">
        <f>O89 * ( Baseline!F$87 * Baseline!B$16 )</f>
        <v>0.04600239421</v>
      </c>
      <c r="AI89" s="51">
        <f>P89 * ( Baseline!H$87 * Baseline!B$18 )</f>
        <v>0.0005791885802</v>
      </c>
      <c r="AJ89" s="51">
        <f t="shared" si="3"/>
        <v>0.04858783263</v>
      </c>
      <c r="AK89" s="51">
        <f>Q89 * ( Baseline!B$87 * Baseline!B$7 )</f>
        <v>0.00003555432257</v>
      </c>
      <c r="AL89" s="51">
        <f>R89 * ( Baseline!D$87 * Baseline!B$11 )</f>
        <v>0.0002654991797</v>
      </c>
      <c r="AM89" s="51">
        <f>S89 * ( Baseline!F$87 * Baseline!B$16 )</f>
        <v>0.00005720642576</v>
      </c>
      <c r="AN89" s="51">
        <f>T89 * ( Baseline!H$87 * Baseline!B$18 )</f>
        <v>0.03465620545</v>
      </c>
      <c r="AO89" s="51">
        <f t="shared" si="4"/>
        <v>0.03501446537</v>
      </c>
      <c r="AP89" s="61"/>
      <c r="AQ89" s="51">
        <f>V89 * ( (1-Baseline!B$88-Baseline!B$87) + (1-B89)*Baseline!B$88 )</f>
        <v>0.1101880988</v>
      </c>
      <c r="AR89" s="51">
        <f>W89 * ( (1-Baseline!B$88-Baseline!B$87) + (1-B89)*Baseline!B$88 )</f>
        <v>0.00198820177</v>
      </c>
      <c r="AS89" s="51">
        <f>X89 * ( (1-Baseline!B$88-Baseline!B$87) + (1-B89)*Baseline!B$88 )</f>
        <v>0.003161496344</v>
      </c>
      <c r="AT89" s="51">
        <f>Y89 * ( (1-Baseline!B$88-Baseline!B$87) + (1-B89)*Baseline!B$88 )</f>
        <v>0.0006492895468</v>
      </c>
      <c r="AU89" s="51">
        <f t="shared" si="5"/>
        <v>0.1159870864</v>
      </c>
      <c r="AV89" s="51">
        <f>AA89 * ( (1-Baseline!D$88-Baseline!D$87) + (1-B89)*Baseline!D$88 )</f>
        <v>0.001598397725</v>
      </c>
      <c r="AW89" s="51">
        <f>AB89 * ( (1-Baseline!D$88-Baseline!D$87) + (1-B89)*Baseline!D$88 )</f>
        <v>0.02505624547</v>
      </c>
      <c r="AX89" s="51">
        <f>AC89 * ( (1-Baseline!D$88-Baseline!D$87) + (1-B89)*Baseline!D$88 )</f>
        <v>0.0003675867954</v>
      </c>
      <c r="AY89" s="51">
        <f>AD89 * ( (1-Baseline!D$88-Baseline!D$87) + (1-B89)*Baseline!D$88 )</f>
        <v>0.0003849979409</v>
      </c>
      <c r="AZ89" s="51">
        <f t="shared" si="6"/>
        <v>0.02740722793</v>
      </c>
      <c r="BA89" s="51">
        <f>AF89 * ( (1-Baseline!F$88-Baseline!F$87) + (1-Baseline!B$36)*Baseline!F$88 )</f>
        <v>0.001261340453</v>
      </c>
      <c r="BB89" s="51">
        <f>AG89 * ( (1-Baseline!F$88-Baseline!F$87) + (1-Baseline!B$36)*Baseline!F$88 )</f>
        <v>0.0001824211318</v>
      </c>
      <c r="BC89" s="51">
        <f>AH89 * ( (1-Baseline!F$88-Baseline!F$87) + (1-Baseline!B$36)*Baseline!F$88 )</f>
        <v>0.03310479495</v>
      </c>
      <c r="BD89" s="51">
        <f>AI89 * ( (1-Baseline!F$88-Baseline!F$87) + (1-Baseline!B$36)*Baseline!F$88 )</f>
        <v>0.0004168026363</v>
      </c>
      <c r="BE89" s="51">
        <f t="shared" si="7"/>
        <v>0.03496535917</v>
      </c>
      <c r="BF89" s="51">
        <f>AK89 * ( (1-Baseline!H$88-Baseline!H$87) + (1-Baseline!B$36)*Baseline!H$88 )</f>
        <v>0.00002817040086</v>
      </c>
      <c r="BG89" s="51">
        <f>AL89 * ( (1-Baseline!H$88-Baseline!H$87) + (1-Baseline!B$36)*Baseline!H$88 )</f>
        <v>0.00021036031</v>
      </c>
      <c r="BH89" s="51">
        <f>AM89 * ( (1-Baseline!H$88-Baseline!H$87) + (1-Baseline!B$36)*Baseline!H$88 )</f>
        <v>0.00004532579525</v>
      </c>
      <c r="BI89" s="51">
        <f>AN89 * ( (1-Baseline!H$88-Baseline!H$87) + (1-Baseline!B$36)*Baseline!H$88 )</f>
        <v>0.0274588047</v>
      </c>
      <c r="BJ89" s="51">
        <f t="shared" si="8"/>
        <v>0.02774266121</v>
      </c>
      <c r="BK89" s="61"/>
      <c r="BL89" s="51">
        <f t="shared" si="19"/>
        <v>0.9500031612</v>
      </c>
      <c r="BM89" s="51">
        <f t="shared" si="20"/>
        <v>0.0171415787</v>
      </c>
      <c r="BN89" s="51">
        <f t="shared" si="21"/>
        <v>0.02725731322</v>
      </c>
      <c r="BO89" s="51">
        <f t="shared" si="22"/>
        <v>0.005597946865</v>
      </c>
      <c r="BP89" s="51">
        <f t="shared" si="9"/>
        <v>1</v>
      </c>
      <c r="BQ89" s="51">
        <f t="shared" si="23"/>
        <v>0.05832029892</v>
      </c>
      <c r="BR89" s="51">
        <f t="shared" si="24"/>
        <v>0.9142203485</v>
      </c>
      <c r="BS89" s="51">
        <f t="shared" si="25"/>
        <v>0.01341203847</v>
      </c>
      <c r="BT89" s="51">
        <f t="shared" si="26"/>
        <v>0.01404731416</v>
      </c>
      <c r="BU89" s="51">
        <f t="shared" si="10"/>
        <v>1</v>
      </c>
      <c r="BV89" s="51">
        <f t="shared" si="27"/>
        <v>0.03607400247</v>
      </c>
      <c r="BW89" s="51">
        <f t="shared" si="28"/>
        <v>0.005217195993</v>
      </c>
      <c r="BX89" s="51">
        <f t="shared" si="29"/>
        <v>0.9467883567</v>
      </c>
      <c r="BY89" s="51">
        <f t="shared" si="30"/>
        <v>0.01192044487</v>
      </c>
      <c r="BZ89" s="51">
        <f t="shared" si="11"/>
        <v>1</v>
      </c>
      <c r="CA89" s="51">
        <f t="shared" si="31"/>
        <v>0.001015418119</v>
      </c>
      <c r="CB89" s="51">
        <f t="shared" si="32"/>
        <v>0.007582557005</v>
      </c>
      <c r="CC89" s="51">
        <f t="shared" si="33"/>
        <v>0.001633794066</v>
      </c>
      <c r="CD89" s="51">
        <f t="shared" si="34"/>
        <v>0.9897682308</v>
      </c>
      <c r="CE89" s="51">
        <f t="shared" si="12"/>
        <v>1</v>
      </c>
      <c r="CF89" s="61"/>
      <c r="CG89" s="51">
        <f t="shared" si="35"/>
        <v>0.9500031612</v>
      </c>
      <c r="CH89" s="51">
        <f t="shared" si="36"/>
        <v>0.0171415787</v>
      </c>
      <c r="CI89" s="51">
        <f t="shared" si="37"/>
        <v>0.02725731322</v>
      </c>
      <c r="CJ89" s="51">
        <f t="shared" si="38"/>
        <v>0.005597946865</v>
      </c>
      <c r="CK89" s="51">
        <f t="shared" si="13"/>
        <v>1</v>
      </c>
      <c r="CL89" s="51">
        <f t="shared" si="39"/>
        <v>0.05832029892</v>
      </c>
      <c r="CM89" s="51">
        <f t="shared" si="40"/>
        <v>0.9142203485</v>
      </c>
      <c r="CN89" s="51">
        <f t="shared" si="41"/>
        <v>0.01341203847</v>
      </c>
      <c r="CO89" s="51">
        <f t="shared" si="42"/>
        <v>0.01404731416</v>
      </c>
      <c r="CP89" s="51">
        <f t="shared" si="14"/>
        <v>1</v>
      </c>
      <c r="CQ89" s="51">
        <f t="shared" si="43"/>
        <v>0.03607400247</v>
      </c>
      <c r="CR89" s="51">
        <f t="shared" si="44"/>
        <v>0.005217195993</v>
      </c>
      <c r="CS89" s="51">
        <f t="shared" si="45"/>
        <v>0.9467883567</v>
      </c>
      <c r="CT89" s="51">
        <f t="shared" si="46"/>
        <v>0.01192044487</v>
      </c>
      <c r="CU89" s="51">
        <f t="shared" si="15"/>
        <v>1</v>
      </c>
      <c r="CV89" s="51">
        <f t="shared" si="47"/>
        <v>0.001015418119</v>
      </c>
      <c r="CW89" s="51">
        <f t="shared" si="48"/>
        <v>0.007582557005</v>
      </c>
      <c r="CX89" s="51">
        <f t="shared" si="49"/>
        <v>0.001633794066</v>
      </c>
      <c r="CY89" s="51">
        <f t="shared" si="50"/>
        <v>0.9897682308</v>
      </c>
      <c r="CZ89" s="51">
        <f t="shared" si="16"/>
        <v>1</v>
      </c>
      <c r="DA89" s="61"/>
      <c r="DB89" s="51">
        <f>(AQ89*Baseline!B$7 + AV89*Baseline!B$11 + BA89*Baseline!B$16 + BF89*Baseline!B$18)</f>
        <v>62384.75395</v>
      </c>
      <c r="DC89" s="51">
        <f>(AR89*Baseline!B$7 + AW89*Baseline!B$11 + BB89*Baseline!B$16 + BG89*Baseline!B$18)</f>
        <v>64942.46501</v>
      </c>
      <c r="DD89" s="51">
        <f>(AS89*Baseline!B$7 + AX89*Baseline!B$11 + BC89*Baseline!B$16 + BH89*Baseline!B$18)</f>
        <v>115304.4936</v>
      </c>
      <c r="DE89" s="51">
        <f>(AT89*Baseline!B$7 + AY89*Baseline!B$11 + BD89*Baseline!B$16 + BI89*Baseline!B$18)</f>
        <v>1259897.996</v>
      </c>
      <c r="DF89" s="51">
        <f t="shared" si="17"/>
        <v>1502529.708</v>
      </c>
      <c r="DG89" s="61"/>
      <c r="DH89" s="51">
        <f t="shared" si="51"/>
        <v>0.04151981395</v>
      </c>
      <c r="DI89" s="51">
        <f t="shared" si="52"/>
        <v>0.04322208383</v>
      </c>
      <c r="DJ89" s="51">
        <f t="shared" si="53"/>
        <v>0.07674024211</v>
      </c>
      <c r="DK89" s="51">
        <f t="shared" si="54"/>
        <v>0.8385178601</v>
      </c>
      <c r="DL89" s="51">
        <f t="shared" si="18"/>
        <v>1</v>
      </c>
      <c r="DM89" s="61"/>
      <c r="DN89" s="51">
        <f>DH89 / (Baseline!B$7/Baseline!B$17)</f>
        <v>4.43196705</v>
      </c>
      <c r="DO89" s="51">
        <f>DI89 / (Baseline!B$11/Baseline!B$17)</f>
        <v>1.043401791</v>
      </c>
      <c r="DP89" s="51">
        <f>DJ89 / (Baseline!B$16/Baseline!B$17)</f>
        <v>1.185868655</v>
      </c>
      <c r="DQ89" s="51">
        <f>DK89 / (Baseline!B$18/Baseline!B$17)</f>
        <v>0.948018467</v>
      </c>
      <c r="DR89" s="79"/>
      <c r="DS89" s="51">
        <f>(AU89*Baseline!B$34)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0.02992759421</v>
      </c>
      <c r="DT89" s="51">
        <f>(AZ89*Baseline!B$34) + (Baseline!D$88*(1-Baseline!D$89)*Baseline!B$35) + (Baseline!D$88*Baseline!D$89*((1-Baseline!D$90)*Baseline!B$40 + Baseline!D$90*Baseline!B$41))</f>
        <v>0.01052465219</v>
      </c>
      <c r="DU89" s="51">
        <f>(BE89*Baseline!B$34) + (Baseline!F$88*(1-Baseline!F$89)*Baseline!B$35) + (Baseline!F$88*Baseline!F$89*((1-Baseline!F$90)*Baseline!B$40 + Baseline!F$90*Baseline!B$41))</f>
        <v>0.01297544388</v>
      </c>
      <c r="DV89" s="51">
        <f>(BJ89*Baseline!B$34) + (Baseline!H$88*(1-Baseline!H$89)*Baseline!B$35) + (Baseline!H$88*Baseline!H$89*((1-Baseline!H$90)*Baseline!B$40 + Baseline!H$90*Baseline!B$41))</f>
        <v>0.009306399181</v>
      </c>
      <c r="DW89" s="51">
        <f>( DS89*Baseline!B$7 + DT89*Baseline!B$11 + DU89*Baseline!B$16 + DV89*Baseline!B$18 ) / Baseline!B$17</f>
        <v>0.009787481205</v>
      </c>
    </row>
    <row r="90">
      <c r="A90" s="4" t="s">
        <v>99</v>
      </c>
      <c r="B90" s="45">
        <f>MIN( MAX( NORMINV( MCrands!B90, (B$5+B$4)/2, (B$5-B$4)/3.29 ), 0 ), 1 )</f>
        <v>0.4358944163</v>
      </c>
      <c r="C90" s="45">
        <f>MAX( NORMINV( MCrands!C90, (C$5+C$4)/2, (C$5-C$4)/3.29 ), 0 )</f>
        <v>2.478419976</v>
      </c>
      <c r="D90" s="41"/>
      <c r="E90" s="43">
        <f>Baseline!B$33 * (C90 * Baseline!B$66*Baseline!B$66/Baseline!B$73 + Baseline!B$52*Baseline!B$52/Baseline!B$74 + Baseline!B$53*Baseline!B$53/Baseline!B$75 + Baseline!B$54*Baseline!B$54/Baseline!B$76)</f>
        <v>0.00001758851715</v>
      </c>
      <c r="F90" s="43">
        <f>Baseline!B$33 * (C90 * Baseline!B$66*Baseline!B$57/Baseline!B$73 + Baseline!B$52*Baseline!B$67/Baseline!B$74 + Baseline!B$53*Baseline!B$55/Baseline!B$75 + Baseline!B$54*Baseline!B$56/Baseline!B$76)</f>
        <v>0.0000001996450022</v>
      </c>
      <c r="G90" s="45">
        <f>Baseline!B$33 * (C90 * Baseline!B$66*Baseline!B$58/Baseline!B$73 + Baseline!B$52*Baseline!B$59/Baseline!B$74 + Baseline!B$53*Baseline!B$68/Baseline!B$75 + Baseline!B$54*Baseline!B$60/Baseline!B$76)</f>
        <v>0.0000001680566557</v>
      </c>
      <c r="H90" s="43">
        <f>Baseline!B$33 * (C90 * Baseline!B$66*Baseline!B$61/Baseline!B$73 + Baseline!B$52*Baseline!B$62/Baseline!B$74 + Baseline!B$53*Baseline!B$63/Baseline!B$75 + Baseline!B$54*Baseline!B$69/Baseline!B$76)</f>
        <v>0.00000000334372927</v>
      </c>
      <c r="I90" s="43">
        <f>Baseline!B$33 * (C90 * Baseline!B$57*Baseline!B$66/Baseline!B$73 + Baseline!B$67*Baseline!B$52/Baseline!B$74 + Baseline!B$55*Baseline!B$53/Baseline!B$75 + Baseline!B$56*Baseline!B$54/Baseline!B$76)</f>
        <v>0.0000001996450022</v>
      </c>
      <c r="J90" s="45">
        <f>Baseline!B$33 * (C90 * Baseline!B$57*Baseline!B$57/Baseline!B$73 + Baseline!B$67*Baseline!B$67/Baseline!B$74 + Baseline!B$55*Baseline!B$55/Baseline!B$75 + Baseline!B$56*Baseline!B$56/Baseline!B$76)</f>
        <v>0.000001763813765</v>
      </c>
      <c r="K90" s="43">
        <f>Baseline!B$33 * (C90 * Baseline!B$57*Baseline!B$58/Baseline!B$73 + Baseline!B$67*Baseline!B$59/Baseline!B$74 + Baseline!B$55*Baseline!B$68/Baseline!B$75 + Baseline!B$56*Baseline!B$60/Baseline!B$76)</f>
        <v>0.00000001374182344</v>
      </c>
      <c r="L90" s="45">
        <f>Baseline!B$33 * (C90 * Baseline!B$57*Baseline!B$61/Baseline!B$73 + Baseline!B$67*Baseline!B$62/Baseline!B$74 + Baseline!B$55*Baseline!B$63/Baseline!B$75 + Baseline!B$56*Baseline!B$69/Baseline!B$76)</f>
        <v>0.00000001439284222</v>
      </c>
      <c r="M90" s="43">
        <f>Baseline!B$33 * (C90 * Baseline!B$58*Baseline!B$66/Baseline!B$73 + Baseline!B$59*Baseline!B$52/Baseline!B$74 + Baseline!B$68*Baseline!B$53/Baseline!B$75 + Baseline!B$60*Baseline!B$54/Baseline!B$76)</f>
        <v>0.0000001680566557</v>
      </c>
      <c r="N90" s="45">
        <f>Baseline!B$33 * (C90 * Baseline!B$58*Baseline!B$57/Baseline!B$73 + Baseline!B$59*Baseline!B$67/Baseline!B$74 + Baseline!B$68*Baseline!B$55/Baseline!B$75 + Baseline!B$60*Baseline!B$56/Baseline!B$76)</f>
        <v>0.00000001374182344</v>
      </c>
      <c r="O90" s="45">
        <f>Baseline!B$33 * (C90 * Baseline!B$58*Baseline!B$58/Baseline!B$73 + Baseline!B$59*Baseline!B$59/Baseline!B$74 + Baseline!B$68*Baseline!B$68/Baseline!B$75 + Baseline!B$60*Baseline!B$60/Baseline!B$76)</f>
        <v>0.000001324390036</v>
      </c>
      <c r="P90" s="43">
        <f>Baseline!B$33 * (C90 * Baseline!B$58*Baseline!B$61/Baseline!B$73 + Baseline!B$59*Baseline!B$62/Baseline!B$74 + Baseline!B$68*Baseline!B$63/Baseline!B$75 + Baseline!B$60*Baseline!B$69/Baseline!B$76)</f>
        <v>0.000000001646918118</v>
      </c>
      <c r="Q90" s="43">
        <f>Baseline!B$33 * (C90 * Baseline!B$61*Baseline!B$66/Baseline!B$73 + Baseline!B$62*Baseline!B$52/Baseline!B$74 + Baseline!B$63*Baseline!B$53/Baseline!B$75 + Baseline!B$69*Baseline!B$54/Baseline!B$76)</f>
        <v>0.00000000334372927</v>
      </c>
      <c r="R90" s="43">
        <f>Baseline!B$33 * (C90 * Baseline!B$61*Baseline!B$57/Baseline!B$73 + Baseline!B$62*Baseline!B$67/Baseline!B$74 + Baseline!B$63*Baseline!B$55/Baseline!B$75 + Baseline!B$69*Baseline!B$56/Baseline!B$76)</f>
        <v>0.00000001439284222</v>
      </c>
      <c r="S90" s="43">
        <f>Baseline!B$33 * (C90 * Baseline!B$61*Baseline!B$58/Baseline!B$73 + Baseline!B$62*Baseline!B$59/Baseline!B$74 + Baseline!B$63*Baseline!B$68/Baseline!B$75 + Baseline!B$69*Baseline!B$60/Baseline!B$76)</f>
        <v>0.000000001646918118</v>
      </c>
      <c r="T90" s="43">
        <f>Baseline!B$33 * (C90 * Baseline!B$61*Baseline!B$61/Baseline!B$73 + Baseline!B$62*Baseline!B$62/Baseline!B$74 + Baseline!B$63*Baseline!B$63/Baseline!B$75 + Baseline!B$69*Baseline!B$69/Baseline!B$76)</f>
        <v>0.00000009854654272</v>
      </c>
      <c r="U90" s="41"/>
      <c r="V90" s="43">
        <f>E90 * ( Baseline!B$87 * Baseline!B$7 )</f>
        <v>0.1825512195</v>
      </c>
      <c r="W90" s="43">
        <f>F90 * ( Baseline!D$87 * Baseline!B$11 )</f>
        <v>0.003682770636</v>
      </c>
      <c r="X90" s="43">
        <f>G90 * ( Baseline!F$87 * Baseline!B$16 )</f>
        <v>0.005837409269</v>
      </c>
      <c r="Y90" s="43">
        <f>H90 * ( Baseline!H$87 * Baseline!B$18 )</f>
        <v>0.001175900865</v>
      </c>
      <c r="Z90" s="51">
        <f t="shared" si="1"/>
        <v>0.1932473003</v>
      </c>
      <c r="AA90" s="43">
        <f>I90 * ( Baseline!B$87 * Baseline!B$7 )</f>
        <v>0.002072115478</v>
      </c>
      <c r="AB90" s="45">
        <f>J90 * ( Baseline!D$87 * Baseline!B$11 )</f>
        <v>0.03253635939</v>
      </c>
      <c r="AC90" s="45">
        <f>K90 * ( Baseline!F$87 * Baseline!B$16 )</f>
        <v>0.0004773190756</v>
      </c>
      <c r="AD90" s="45">
        <f>L90 * ( Baseline!F$87 * Baseline!B$16 )</f>
        <v>0.000499932063</v>
      </c>
      <c r="AE90" s="51">
        <f t="shared" si="2"/>
        <v>0.035585726</v>
      </c>
      <c r="AF90" s="51">
        <f>M90 * ( Baseline!B$87 * Baseline!B$7 )</f>
        <v>0.00174426003</v>
      </c>
      <c r="AG90" s="51">
        <f>N90 * ( Baseline!D$87 * Baseline!B$11 )</f>
        <v>0.0002534898611</v>
      </c>
      <c r="AH90" s="51">
        <f>O90 * ( Baseline!F$87 * Baseline!B$16 )</f>
        <v>0.04600238317</v>
      </c>
      <c r="AI90" s="51">
        <f>P90 * ( Baseline!H$87 * Baseline!B$18 )</f>
        <v>0.0005791774042</v>
      </c>
      <c r="AJ90" s="51">
        <f t="shared" si="3"/>
        <v>0.04857931046</v>
      </c>
      <c r="AK90" s="51">
        <f>Q90 * ( Baseline!B$87 * Baseline!B$7 )</f>
        <v>0.0000347045661</v>
      </c>
      <c r="AL90" s="51">
        <f>R90 * ( Baseline!D$87 * Baseline!B$11 )</f>
        <v>0.0002654989412</v>
      </c>
      <c r="AM90" s="51">
        <f>S90 * ( Baseline!F$87 * Baseline!B$16 )</f>
        <v>0.0000572053219</v>
      </c>
      <c r="AN90" s="51">
        <f>T90 * ( Baseline!H$87 * Baseline!B$18 )</f>
        <v>0.03465620433</v>
      </c>
      <c r="AO90" s="51">
        <f t="shared" si="4"/>
        <v>0.03501361316</v>
      </c>
      <c r="AP90" s="61"/>
      <c r="AQ90" s="51">
        <f>V90 * ( (1-Baseline!B$88-Baseline!B$87) + (1-B90)*Baseline!B$88 )</f>
        <v>0.1078246024</v>
      </c>
      <c r="AR90" s="51">
        <f>W90 * ( (1-Baseline!B$88-Baseline!B$87) + (1-B90)*Baseline!B$88 )</f>
        <v>0.002175243095</v>
      </c>
      <c r="AS90" s="51">
        <f>X90 * ( (1-Baseline!B$88-Baseline!B$87) + (1-B90)*Baseline!B$88 )</f>
        <v>0.003447888957</v>
      </c>
      <c r="AT90" s="51">
        <f>Y90 * ( (1-Baseline!B$88-Baseline!B$87) + (1-B90)*Baseline!B$88 )</f>
        <v>0.0006945505135</v>
      </c>
      <c r="AU90" s="51">
        <f t="shared" si="5"/>
        <v>0.114142285</v>
      </c>
      <c r="AV90" s="51">
        <f>AA90 * ( (1-Baseline!D$88-Baseline!D$87) + (1-B90)*Baseline!D$88 )</f>
        <v>0.001649647811</v>
      </c>
      <c r="AW90" s="51">
        <f>AB90 * ( (1-Baseline!D$88-Baseline!D$87) + (1-B90)*Baseline!D$88 )</f>
        <v>0.02590277165</v>
      </c>
      <c r="AX90" s="51">
        <f>AC90 * ( (1-Baseline!D$88-Baseline!D$87) + (1-B90)*Baseline!D$88 )</f>
        <v>0.0003800021654</v>
      </c>
      <c r="AY90" s="51">
        <f>AD90 * ( (1-Baseline!D$88-Baseline!D$87) + (1-B90)*Baseline!D$88 )</f>
        <v>0.0003980047649</v>
      </c>
      <c r="AZ90" s="51">
        <f t="shared" si="6"/>
        <v>0.02833042639</v>
      </c>
      <c r="BA90" s="51">
        <f>AF90 * ( (1-Baseline!F$88-Baseline!F$87) + (1-Baseline!B$36)*Baseline!F$88 )</f>
        <v>0.001255225334</v>
      </c>
      <c r="BB90" s="51">
        <f>AG90 * ( (1-Baseline!F$88-Baseline!F$87) + (1-Baseline!B$36)*Baseline!F$88 )</f>
        <v>0.0001824194157</v>
      </c>
      <c r="BC90" s="51">
        <f>AH90 * ( (1-Baseline!F$88-Baseline!F$87) + (1-Baseline!B$36)*Baseline!F$88 )</f>
        <v>0.033104787</v>
      </c>
      <c r="BD90" s="51">
        <f>AI90 * ( (1-Baseline!F$88-Baseline!F$87) + (1-Baseline!B$36)*Baseline!F$88 )</f>
        <v>0.0004167945937</v>
      </c>
      <c r="BE90" s="51">
        <f t="shared" si="7"/>
        <v>0.03495922635</v>
      </c>
      <c r="BF90" s="51">
        <f>AK90 * ( (1-Baseline!H$88-Baseline!H$87) + (1-Baseline!B$36)*Baseline!H$88 )</f>
        <v>0.00002749712181</v>
      </c>
      <c r="BG90" s="51">
        <f>AL90 * ( (1-Baseline!H$88-Baseline!H$87) + (1-Baseline!B$36)*Baseline!H$88 )</f>
        <v>0.0002103601211</v>
      </c>
      <c r="BH90" s="51">
        <f>AM90 * ( (1-Baseline!H$88-Baseline!H$87) + (1-Baseline!B$36)*Baseline!H$88 )</f>
        <v>0.00004532492065</v>
      </c>
      <c r="BI90" s="51">
        <f>AN90 * ( (1-Baseline!H$88-Baseline!H$87) + (1-Baseline!B$36)*Baseline!H$88 )</f>
        <v>0.02745880381</v>
      </c>
      <c r="BJ90" s="51">
        <f t="shared" si="8"/>
        <v>0.02774198598</v>
      </c>
      <c r="BK90" s="61"/>
      <c r="BL90" s="51">
        <f t="shared" si="19"/>
        <v>0.944650814</v>
      </c>
      <c r="BM90" s="51">
        <f t="shared" si="20"/>
        <v>0.0190572941</v>
      </c>
      <c r="BN90" s="51">
        <f t="shared" si="21"/>
        <v>0.03020693826</v>
      </c>
      <c r="BO90" s="51">
        <f t="shared" si="22"/>
        <v>0.006084953648</v>
      </c>
      <c r="BP90" s="51">
        <f t="shared" si="9"/>
        <v>1</v>
      </c>
      <c r="BQ90" s="51">
        <f t="shared" si="23"/>
        <v>0.05822883809</v>
      </c>
      <c r="BR90" s="51">
        <f t="shared" si="24"/>
        <v>0.9143092762</v>
      </c>
      <c r="BS90" s="51">
        <f t="shared" si="25"/>
        <v>0.0134132173</v>
      </c>
      <c r="BT90" s="51">
        <f t="shared" si="26"/>
        <v>0.01404866836</v>
      </c>
      <c r="BU90" s="51">
        <f t="shared" si="10"/>
        <v>1</v>
      </c>
      <c r="BV90" s="51">
        <f t="shared" si="27"/>
        <v>0.03590540938</v>
      </c>
      <c r="BW90" s="51">
        <f t="shared" si="28"/>
        <v>0.005218062147</v>
      </c>
      <c r="BX90" s="51">
        <f t="shared" si="29"/>
        <v>0.9469542225</v>
      </c>
      <c r="BY90" s="51">
        <f t="shared" si="30"/>
        <v>0.01192230599</v>
      </c>
      <c r="BZ90" s="51">
        <f t="shared" si="11"/>
        <v>1</v>
      </c>
      <c r="CA90" s="51">
        <f t="shared" si="31"/>
        <v>0.000991173517</v>
      </c>
      <c r="CB90" s="51">
        <f t="shared" si="32"/>
        <v>0.00758273475</v>
      </c>
      <c r="CC90" s="51">
        <f t="shared" si="33"/>
        <v>0.001633802306</v>
      </c>
      <c r="CD90" s="51">
        <f t="shared" si="34"/>
        <v>0.9897922894</v>
      </c>
      <c r="CE90" s="51">
        <f t="shared" si="12"/>
        <v>1</v>
      </c>
      <c r="CF90" s="61"/>
      <c r="CG90" s="51">
        <f t="shared" si="35"/>
        <v>0.944650814</v>
      </c>
      <c r="CH90" s="51">
        <f t="shared" si="36"/>
        <v>0.0190572941</v>
      </c>
      <c r="CI90" s="51">
        <f t="shared" si="37"/>
        <v>0.03020693826</v>
      </c>
      <c r="CJ90" s="51">
        <f t="shared" si="38"/>
        <v>0.006084953648</v>
      </c>
      <c r="CK90" s="51">
        <f t="shared" si="13"/>
        <v>1</v>
      </c>
      <c r="CL90" s="51">
        <f t="shared" si="39"/>
        <v>0.05822883809</v>
      </c>
      <c r="CM90" s="51">
        <f t="shared" si="40"/>
        <v>0.9143092762</v>
      </c>
      <c r="CN90" s="51">
        <f t="shared" si="41"/>
        <v>0.0134132173</v>
      </c>
      <c r="CO90" s="51">
        <f t="shared" si="42"/>
        <v>0.01404866836</v>
      </c>
      <c r="CP90" s="51">
        <f t="shared" si="14"/>
        <v>1</v>
      </c>
      <c r="CQ90" s="51">
        <f t="shared" si="43"/>
        <v>0.03590540938</v>
      </c>
      <c r="CR90" s="51">
        <f t="shared" si="44"/>
        <v>0.005218062147</v>
      </c>
      <c r="CS90" s="51">
        <f t="shared" si="45"/>
        <v>0.9469542225</v>
      </c>
      <c r="CT90" s="51">
        <f t="shared" si="46"/>
        <v>0.01192230599</v>
      </c>
      <c r="CU90" s="51">
        <f t="shared" si="15"/>
        <v>1</v>
      </c>
      <c r="CV90" s="51">
        <f t="shared" si="47"/>
        <v>0.000991173517</v>
      </c>
      <c r="CW90" s="51">
        <f t="shared" si="48"/>
        <v>0.00758273475</v>
      </c>
      <c r="CX90" s="51">
        <f t="shared" si="49"/>
        <v>0.001633802306</v>
      </c>
      <c r="CY90" s="51">
        <f t="shared" si="50"/>
        <v>0.9897922894</v>
      </c>
      <c r="CZ90" s="51">
        <f t="shared" si="16"/>
        <v>1</v>
      </c>
      <c r="DA90" s="61"/>
      <c r="DB90" s="51">
        <f>(AQ90*Baseline!B$7 + AV90*Baseline!B$11 + BA90*Baseline!B$16 + BF90*Baseline!B$18)</f>
        <v>61297.05</v>
      </c>
      <c r="DC90" s="51">
        <f>(AR90*Baseline!B$7 + AW90*Baseline!B$11 + BB90*Baseline!B$16 + BG90*Baseline!B$18)</f>
        <v>66848.58675</v>
      </c>
      <c r="DD90" s="51">
        <f>(AS90*Baseline!B$7 + AX90*Baseline!B$11 + BC90*Baseline!B$16 + BH90*Baseline!B$18)</f>
        <v>115469.9528</v>
      </c>
      <c r="DE90" s="51">
        <f>(AT90*Baseline!B$7 + AY90*Baseline!B$11 + BD90*Baseline!B$16 + BI90*Baseline!B$18)</f>
        <v>1259947.774</v>
      </c>
      <c r="DF90" s="51">
        <f t="shared" si="17"/>
        <v>1503563.363</v>
      </c>
      <c r="DG90" s="61"/>
      <c r="DH90" s="51">
        <f t="shared" si="51"/>
        <v>0.04076785289</v>
      </c>
      <c r="DI90" s="51">
        <f t="shared" si="52"/>
        <v>0.04446010616</v>
      </c>
      <c r="DJ90" s="51">
        <f t="shared" si="53"/>
        <v>0.07679753019</v>
      </c>
      <c r="DK90" s="51">
        <f t="shared" si="54"/>
        <v>0.8379745108</v>
      </c>
      <c r="DL90" s="51">
        <f t="shared" si="18"/>
        <v>1</v>
      </c>
      <c r="DM90" s="61"/>
      <c r="DN90" s="51">
        <f>DH90 / (Baseline!B$7/Baseline!B$17)</f>
        <v>4.351700153</v>
      </c>
      <c r="DO90" s="51">
        <f>DI90 / (Baseline!B$11/Baseline!B$17)</f>
        <v>1.073288243</v>
      </c>
      <c r="DP90" s="51">
        <f>DJ90 / (Baseline!B$16/Baseline!B$17)</f>
        <v>1.186753929</v>
      </c>
      <c r="DQ90" s="51">
        <f>DK90 / (Baseline!B$18/Baseline!B$17)</f>
        <v>0.9474041626</v>
      </c>
      <c r="DR90" s="79"/>
      <c r="DS90" s="51">
        <f>(AU90*Baseline!B$34)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0.029650874</v>
      </c>
      <c r="DT90" s="51">
        <f>(AZ90*Baseline!B$34) + (Baseline!D$88*(1-Baseline!D$89)*Baseline!B$35) + (Baseline!D$88*Baseline!D$89*((1-Baseline!D$90)*Baseline!B$40 + Baseline!D$90*Baseline!B$41))</f>
        <v>0.01066313196</v>
      </c>
      <c r="DU90" s="51">
        <f>(BE90*Baseline!B$34) + (Baseline!F$88*(1-Baseline!F$89)*Baseline!B$35) + (Baseline!F$88*Baseline!F$89*((1-Baseline!F$90)*Baseline!B$40 + Baseline!F$90*Baseline!B$41))</f>
        <v>0.01297452395</v>
      </c>
      <c r="DV90" s="51">
        <f>(BJ90*Baseline!B$34) + (Baseline!H$88*(1-Baseline!H$89)*Baseline!B$35) + (Baseline!H$88*Baseline!H$89*((1-Baseline!H$90)*Baseline!B$40 + Baseline!H$90*Baseline!B$41))</f>
        <v>0.009306297897</v>
      </c>
      <c r="DW90" s="51">
        <f>( DS90*Baseline!B$7 + DT90*Baseline!B$11 + DU90*Baseline!B$16 + DV90*Baseline!B$18 ) / Baseline!B$17</f>
        <v>0.009790476116</v>
      </c>
    </row>
    <row r="91">
      <c r="A91" s="4" t="s">
        <v>100</v>
      </c>
      <c r="B91" s="45">
        <f>MIN( MAX( NORMINV( MCrands!B91, (B$5+B$4)/2, (B$5-B$4)/3.29 ), 0 ), 1 )</f>
        <v>0.466670992</v>
      </c>
      <c r="C91" s="45">
        <f>MAX( NORMINV( MCrands!C91, (C$5+C$4)/2, (C$5-C$4)/3.29 ), 0 )</f>
        <v>2.847986974</v>
      </c>
      <c r="D91" s="41"/>
      <c r="E91" s="43">
        <f>Baseline!B$33 * (C91 * Baseline!B$66*Baseline!B$66/Baseline!B$73 + Baseline!B$52*Baseline!B$52/Baseline!B$74 + Baseline!B$53*Baseline!B$53/Baseline!B$75 + Baseline!B$54*Baseline!B$54/Baseline!B$76)</f>
        <v>0.00002020506037</v>
      </c>
      <c r="F91" s="43">
        <f>Baseline!B$33 * (C91 * Baseline!B$66*Baseline!B$57/Baseline!B$73 + Baseline!B$52*Baseline!B$67/Baseline!B$74 + Baseline!B$53*Baseline!B$55/Baseline!B$75 + Baseline!B$54*Baseline!B$56/Baseline!B$76)</f>
        <v>0.0000002000581406</v>
      </c>
      <c r="G91" s="45">
        <f>Baseline!B$33 * (C91 * Baseline!B$66*Baseline!B$58/Baseline!B$73 + Baseline!B$52*Baseline!B$59/Baseline!B$74 + Baseline!B$53*Baseline!B$68/Baseline!B$75 + Baseline!B$54*Baseline!B$60/Baseline!B$76)</f>
        <v>0.0000001690722876</v>
      </c>
      <c r="H91" s="43">
        <f>Baseline!B$33 * (C91 * Baseline!B$66*Baseline!B$61/Baseline!B$73 + Baseline!B$52*Baseline!B$62/Baseline!B$74 + Baseline!B$53*Baseline!B$63/Baseline!B$75 + Baseline!B$54*Baseline!B$69/Baseline!B$76)</f>
        <v>0.000000003445292461</v>
      </c>
      <c r="I91" s="43">
        <f>Baseline!B$33 * (C91 * Baseline!B$57*Baseline!B$66/Baseline!B$73 + Baseline!B$67*Baseline!B$52/Baseline!B$74 + Baseline!B$55*Baseline!B$53/Baseline!B$75 + Baseline!B$56*Baseline!B$54/Baseline!B$76)</f>
        <v>0.0000002000581406</v>
      </c>
      <c r="J91" s="45">
        <f>Baseline!B$33 * (C91 * Baseline!B$57*Baseline!B$57/Baseline!B$73 + Baseline!B$67*Baseline!B$67/Baseline!B$74 + Baseline!B$55*Baseline!B$55/Baseline!B$75 + Baseline!B$56*Baseline!B$56/Baseline!B$76)</f>
        <v>0.00000176381383</v>
      </c>
      <c r="K91" s="43">
        <f>Baseline!B$33 * (C91 * Baseline!B$57*Baseline!B$58/Baseline!B$73 + Baseline!B$67*Baseline!B$59/Baseline!B$74 + Baseline!B$55*Baseline!B$68/Baseline!B$75 + Baseline!B$56*Baseline!B$60/Baseline!B$76)</f>
        <v>0.00000001374198381</v>
      </c>
      <c r="L91" s="45">
        <f>Baseline!B$33 * (C91 * Baseline!B$57*Baseline!B$61/Baseline!B$73 + Baseline!B$67*Baseline!B$62/Baseline!B$74 + Baseline!B$55*Baseline!B$63/Baseline!B$75 + Baseline!B$56*Baseline!B$69/Baseline!B$76)</f>
        <v>0.00000001439285826</v>
      </c>
      <c r="M91" s="43">
        <f>Baseline!B$33 * (C91 * Baseline!B$58*Baseline!B$66/Baseline!B$73 + Baseline!B$59*Baseline!B$52/Baseline!B$74 + Baseline!B$68*Baseline!B$53/Baseline!B$75 + Baseline!B$60*Baseline!B$54/Baseline!B$76)</f>
        <v>0.0000001690722876</v>
      </c>
      <c r="N91" s="45">
        <f>Baseline!B$33 * (C91 * Baseline!B$58*Baseline!B$57/Baseline!B$73 + Baseline!B$59*Baseline!B$67/Baseline!B$74 + Baseline!B$68*Baseline!B$55/Baseline!B$75 + Baseline!B$60*Baseline!B$56/Baseline!B$76)</f>
        <v>0.00000001374198381</v>
      </c>
      <c r="O91" s="45">
        <f>Baseline!B$33 * (C91 * Baseline!B$58*Baseline!B$58/Baseline!B$73 + Baseline!B$59*Baseline!B$59/Baseline!B$74 + Baseline!B$68*Baseline!B$68/Baseline!B$75 + Baseline!B$60*Baseline!B$60/Baseline!B$76)</f>
        <v>0.00000132439043</v>
      </c>
      <c r="P91" s="43">
        <f>Baseline!B$33 * (C91 * Baseline!B$58*Baseline!B$61/Baseline!B$73 + Baseline!B$59*Baseline!B$62/Baseline!B$74 + Baseline!B$68*Baseline!B$63/Baseline!B$75 + Baseline!B$60*Baseline!B$69/Baseline!B$76)</f>
        <v>0.00000000164695754</v>
      </c>
      <c r="Q91" s="43">
        <f>Baseline!B$33 * (C91 * Baseline!B$61*Baseline!B$66/Baseline!B$73 + Baseline!B$62*Baseline!B$52/Baseline!B$74 + Baseline!B$63*Baseline!B$53/Baseline!B$75 + Baseline!B$69*Baseline!B$54/Baseline!B$76)</f>
        <v>0.000000003445292461</v>
      </c>
      <c r="R91" s="43">
        <f>Baseline!B$33 * (C91 * Baseline!B$61*Baseline!B$57/Baseline!B$73 + Baseline!B$62*Baseline!B$67/Baseline!B$74 + Baseline!B$63*Baseline!B$55/Baseline!B$75 + Baseline!B$69*Baseline!B$56/Baseline!B$76)</f>
        <v>0.00000001439285826</v>
      </c>
      <c r="S91" s="43">
        <f>Baseline!B$33 * (C91 * Baseline!B$61*Baseline!B$58/Baseline!B$73 + Baseline!B$62*Baseline!B$59/Baseline!B$74 + Baseline!B$63*Baseline!B$68/Baseline!B$75 + Baseline!B$69*Baseline!B$60/Baseline!B$76)</f>
        <v>0.00000000164695754</v>
      </c>
      <c r="T91" s="43">
        <f>Baseline!B$33 * (C91 * Baseline!B$61*Baseline!B$61/Baseline!B$73 + Baseline!B$62*Baseline!B$62/Baseline!B$74 + Baseline!B$63*Baseline!B$63/Baseline!B$75 + Baseline!B$69*Baseline!B$69/Baseline!B$76)</f>
        <v>0.00000009854654667</v>
      </c>
      <c r="U91" s="41"/>
      <c r="V91" s="43">
        <f>E91 * ( Baseline!B$87 * Baseline!B$7 )</f>
        <v>0.2097083216</v>
      </c>
      <c r="W91" s="43">
        <f>F91 * ( Baseline!D$87 * Baseline!B$11 )</f>
        <v>0.003690391633</v>
      </c>
      <c r="X91" s="43">
        <f>G91 * ( Baseline!F$87 * Baseline!B$16 )</f>
        <v>0.00587268701</v>
      </c>
      <c r="Y91" s="43">
        <f>H91 * ( Baseline!H$87 * Baseline!B$18 )</f>
        <v>0.001211617944</v>
      </c>
      <c r="Z91" s="51">
        <f t="shared" si="1"/>
        <v>0.2204830182</v>
      </c>
      <c r="AA91" s="43">
        <f>I91 * ( Baseline!B$87 * Baseline!B$7 )</f>
        <v>0.002076403441</v>
      </c>
      <c r="AB91" s="45">
        <f>J91 * ( Baseline!D$87 * Baseline!B$11 )</f>
        <v>0.03253636059</v>
      </c>
      <c r="AC91" s="45">
        <f>K91 * ( Baseline!F$87 * Baseline!B$16 )</f>
        <v>0.0004773246458</v>
      </c>
      <c r="AD91" s="45">
        <f>L91 * ( Baseline!F$87 * Baseline!B$16 )</f>
        <v>0.00049993262</v>
      </c>
      <c r="AE91" s="51">
        <f t="shared" si="2"/>
        <v>0.0355900213</v>
      </c>
      <c r="AF91" s="51">
        <f>M91 * ( Baseline!B$87 * Baseline!B$7 )</f>
        <v>0.001754801273</v>
      </c>
      <c r="AG91" s="51">
        <f>N91 * ( Baseline!D$87 * Baseline!B$11 )</f>
        <v>0.0002534928192</v>
      </c>
      <c r="AH91" s="51">
        <f>O91 * ( Baseline!F$87 * Baseline!B$16 )</f>
        <v>0.04600239686</v>
      </c>
      <c r="AI91" s="51">
        <f>P91 * ( Baseline!H$87 * Baseline!B$18 )</f>
        <v>0.000579191268</v>
      </c>
      <c r="AJ91" s="51">
        <f t="shared" si="3"/>
        <v>0.04858988222</v>
      </c>
      <c r="AK91" s="51">
        <f>Q91 * ( Baseline!B$87 * Baseline!B$7 )</f>
        <v>0.00003575869045</v>
      </c>
      <c r="AL91" s="51">
        <f>R91 * ( Baseline!D$87 * Baseline!B$11 )</f>
        <v>0.000265499237</v>
      </c>
      <c r="AM91" s="51">
        <f>S91 * ( Baseline!F$87 * Baseline!B$16 )</f>
        <v>0.00005720669123</v>
      </c>
      <c r="AN91" s="51">
        <f>T91 * ( Baseline!H$87 * Baseline!B$18 )</f>
        <v>0.03465620571</v>
      </c>
      <c r="AO91" s="51">
        <f t="shared" si="4"/>
        <v>0.03501467033</v>
      </c>
      <c r="AP91" s="61"/>
      <c r="AQ91" s="51">
        <f>V91 * ( (1-Baseline!B$88-Baseline!B$87) + (1-B91)*Baseline!B$88 )</f>
        <v>0.1181209</v>
      </c>
      <c r="AR91" s="51">
        <f>W91 * ( (1-Baseline!B$88-Baseline!B$87) + (1-B91)*Baseline!B$88 )</f>
        <v>0.002078660388</v>
      </c>
      <c r="AS91" s="51">
        <f>X91 * ( (1-Baseline!B$88-Baseline!B$87) + (1-B91)*Baseline!B$88 )</f>
        <v>0.003307866229</v>
      </c>
      <c r="AT91" s="51">
        <f>Y91 * ( (1-Baseline!B$88-Baseline!B$87) + (1-B91)*Baseline!B$88 )</f>
        <v>0.0006824593366</v>
      </c>
      <c r="AU91" s="51">
        <f t="shared" si="5"/>
        <v>0.124189886</v>
      </c>
      <c r="AV91" s="51">
        <f>AA91 * ( (1-Baseline!D$88-Baseline!D$87) + (1-B91)*Baseline!D$88 )</f>
        <v>0.00162443228</v>
      </c>
      <c r="AW91" s="51">
        <f>AB91 * ( (1-Baseline!D$88-Baseline!D$87) + (1-B91)*Baseline!D$88 )</f>
        <v>0.02545416433</v>
      </c>
      <c r="AX91" s="51">
        <f>AC91 * ( (1-Baseline!D$88-Baseline!D$87) + (1-B91)*Baseline!D$88 )</f>
        <v>0.0003734252926</v>
      </c>
      <c r="AY91" s="51">
        <f>AD91 * ( (1-Baseline!D$88-Baseline!D$87) + (1-B91)*Baseline!D$88 )</f>
        <v>0.0003911121845</v>
      </c>
      <c r="AZ91" s="51">
        <f t="shared" si="6"/>
        <v>0.02784313409</v>
      </c>
      <c r="BA91" s="51">
        <f>AF91 * ( (1-Baseline!F$88-Baseline!F$87) + (1-Baseline!B$36)*Baseline!F$88 )</f>
        <v>0.00126281115</v>
      </c>
      <c r="BB91" s="51">
        <f>AG91 * ( (1-Baseline!F$88-Baseline!F$87) + (1-Baseline!B$36)*Baseline!F$88 )</f>
        <v>0.0001824215445</v>
      </c>
      <c r="BC91" s="51">
        <f>AH91 * ( (1-Baseline!F$88-Baseline!F$87) + (1-Baseline!B$36)*Baseline!F$88 )</f>
        <v>0.03310479686</v>
      </c>
      <c r="BD91" s="51">
        <f>AI91 * ( (1-Baseline!F$88-Baseline!F$87) + (1-Baseline!B$36)*Baseline!F$88 )</f>
        <v>0.0004168045706</v>
      </c>
      <c r="BE91" s="51">
        <f t="shared" si="7"/>
        <v>0.03496683412</v>
      </c>
      <c r="BF91" s="51">
        <f>AK91 * ( (1-Baseline!H$88-Baseline!H$87) + (1-Baseline!B$36)*Baseline!H$88 )</f>
        <v>0.00002833232562</v>
      </c>
      <c r="BG91" s="51">
        <f>AL91 * ( (1-Baseline!H$88-Baseline!H$87) + (1-Baseline!B$36)*Baseline!H$88 )</f>
        <v>0.0002103603555</v>
      </c>
      <c r="BH91" s="51">
        <f>AM91 * ( (1-Baseline!H$88-Baseline!H$87) + (1-Baseline!B$36)*Baseline!H$88 )</f>
        <v>0.0000453260056</v>
      </c>
      <c r="BI91" s="51">
        <f>AN91 * ( (1-Baseline!H$88-Baseline!H$87) + (1-Baseline!B$36)*Baseline!H$88 )</f>
        <v>0.02745880491</v>
      </c>
      <c r="BJ91" s="51">
        <f t="shared" si="8"/>
        <v>0.0277428236</v>
      </c>
      <c r="BK91" s="61"/>
      <c r="BL91" s="51">
        <f t="shared" si="19"/>
        <v>0.9511313993</v>
      </c>
      <c r="BM91" s="51">
        <f t="shared" si="20"/>
        <v>0.01673775905</v>
      </c>
      <c r="BN91" s="51">
        <f t="shared" si="21"/>
        <v>0.02663555252</v>
      </c>
      <c r="BO91" s="51">
        <f t="shared" si="22"/>
        <v>0.00549528918</v>
      </c>
      <c r="BP91" s="51">
        <f t="shared" si="9"/>
        <v>1</v>
      </c>
      <c r="BQ91" s="51">
        <f t="shared" si="23"/>
        <v>0.05834229275</v>
      </c>
      <c r="BR91" s="51">
        <f t="shared" si="24"/>
        <v>0.9141989638</v>
      </c>
      <c r="BS91" s="51">
        <f t="shared" si="25"/>
        <v>0.01341175499</v>
      </c>
      <c r="BT91" s="51">
        <f t="shared" si="26"/>
        <v>0.01404698851</v>
      </c>
      <c r="BU91" s="51">
        <f t="shared" si="10"/>
        <v>1</v>
      </c>
      <c r="BV91" s="51">
        <f t="shared" si="27"/>
        <v>0.03611454058</v>
      </c>
      <c r="BW91" s="51">
        <f t="shared" si="28"/>
        <v>0.005216987727</v>
      </c>
      <c r="BX91" s="51">
        <f t="shared" si="29"/>
        <v>0.9467484743</v>
      </c>
      <c r="BY91" s="51">
        <f t="shared" si="30"/>
        <v>0.01191999736</v>
      </c>
      <c r="BZ91" s="51">
        <f t="shared" si="11"/>
        <v>1</v>
      </c>
      <c r="CA91" s="51">
        <f t="shared" si="31"/>
        <v>0.001021248811</v>
      </c>
      <c r="CB91" s="51">
        <f t="shared" si="32"/>
        <v>0.007582514258</v>
      </c>
      <c r="CC91" s="51">
        <f t="shared" si="33"/>
        <v>0.001633792085</v>
      </c>
      <c r="CD91" s="51">
        <f t="shared" si="34"/>
        <v>0.9897624448</v>
      </c>
      <c r="CE91" s="51">
        <f t="shared" si="12"/>
        <v>1</v>
      </c>
      <c r="CF91" s="61"/>
      <c r="CG91" s="51">
        <f t="shared" si="35"/>
        <v>0.9511313993</v>
      </c>
      <c r="CH91" s="51">
        <f t="shared" si="36"/>
        <v>0.01673775905</v>
      </c>
      <c r="CI91" s="51">
        <f t="shared" si="37"/>
        <v>0.02663555252</v>
      </c>
      <c r="CJ91" s="51">
        <f t="shared" si="38"/>
        <v>0.00549528918</v>
      </c>
      <c r="CK91" s="51">
        <f t="shared" si="13"/>
        <v>1</v>
      </c>
      <c r="CL91" s="51">
        <f t="shared" si="39"/>
        <v>0.05834229275</v>
      </c>
      <c r="CM91" s="51">
        <f t="shared" si="40"/>
        <v>0.9141989638</v>
      </c>
      <c r="CN91" s="51">
        <f t="shared" si="41"/>
        <v>0.01341175499</v>
      </c>
      <c r="CO91" s="51">
        <f t="shared" si="42"/>
        <v>0.01404698851</v>
      </c>
      <c r="CP91" s="51">
        <f t="shared" si="14"/>
        <v>1</v>
      </c>
      <c r="CQ91" s="51">
        <f t="shared" si="43"/>
        <v>0.03611454058</v>
      </c>
      <c r="CR91" s="51">
        <f t="shared" si="44"/>
        <v>0.005216987727</v>
      </c>
      <c r="CS91" s="51">
        <f t="shared" si="45"/>
        <v>0.9467484743</v>
      </c>
      <c r="CT91" s="51">
        <f t="shared" si="46"/>
        <v>0.01191999736</v>
      </c>
      <c r="CU91" s="51">
        <f t="shared" si="15"/>
        <v>1</v>
      </c>
      <c r="CV91" s="51">
        <f t="shared" si="47"/>
        <v>0.001021248811</v>
      </c>
      <c r="CW91" s="51">
        <f t="shared" si="48"/>
        <v>0.007582514258</v>
      </c>
      <c r="CX91" s="51">
        <f t="shared" si="49"/>
        <v>0.001633792085</v>
      </c>
      <c r="CY91" s="51">
        <f t="shared" si="50"/>
        <v>0.9897624448</v>
      </c>
      <c r="CZ91" s="51">
        <f t="shared" si="16"/>
        <v>1</v>
      </c>
      <c r="DA91" s="61"/>
      <c r="DB91" s="51">
        <f>(AQ91*Baseline!B$7 + AV91*Baseline!B$11 + BA91*Baseline!B$16 + BF91*Baseline!B$18)</f>
        <v>66300.33684</v>
      </c>
      <c r="DC91" s="51">
        <f>(AR91*Baseline!B$7 + AW91*Baseline!B$11 + BB91*Baseline!B$16 + BG91*Baseline!B$18)</f>
        <v>65839.69938</v>
      </c>
      <c r="DD91" s="51">
        <f>(AS91*Baseline!B$7 + AX91*Baseline!B$11 + BC91*Baseline!B$16 + BH91*Baseline!B$18)</f>
        <v>115388.02</v>
      </c>
      <c r="DE91" s="51">
        <f>(AT91*Baseline!B$7 + AY91*Baseline!B$11 + BD91*Baseline!B$16 + BI91*Baseline!B$18)</f>
        <v>1259927.212</v>
      </c>
      <c r="DF91" s="51">
        <f t="shared" si="17"/>
        <v>1507455.268</v>
      </c>
      <c r="DG91" s="61"/>
      <c r="DH91" s="51">
        <f t="shared" si="51"/>
        <v>0.04398162801</v>
      </c>
      <c r="DI91" s="51">
        <f t="shared" si="52"/>
        <v>0.04367605512</v>
      </c>
      <c r="DJ91" s="51">
        <f t="shared" si="53"/>
        <v>0.07654490481</v>
      </c>
      <c r="DK91" s="51">
        <f t="shared" si="54"/>
        <v>0.8357974121</v>
      </c>
      <c r="DL91" s="51">
        <f t="shared" si="18"/>
        <v>1</v>
      </c>
      <c r="DM91" s="61"/>
      <c r="DN91" s="51">
        <f>DH91 / (Baseline!B$7/Baseline!B$17)</f>
        <v>4.694749509</v>
      </c>
      <c r="DO91" s="51">
        <f>DI91 / (Baseline!B$11/Baseline!B$17)</f>
        <v>1.054360875</v>
      </c>
      <c r="DP91" s="51">
        <f>DJ91 / (Baseline!B$16/Baseline!B$17)</f>
        <v>1.182850103</v>
      </c>
      <c r="DQ91" s="51">
        <f>DK91 / (Baseline!B$18/Baseline!B$17)</f>
        <v>0.9449427603</v>
      </c>
      <c r="DR91" s="79"/>
      <c r="DS91" s="51">
        <f>(AU91*Baseline!B$34)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0.03115801414</v>
      </c>
      <c r="DT91" s="51">
        <f>(AZ91*Baseline!B$34) + (Baseline!D$88*(1-Baseline!D$89)*Baseline!B$35) + (Baseline!D$88*Baseline!D$89*((1-Baseline!D$90)*Baseline!B$40 + Baseline!D$90*Baseline!B$41))</f>
        <v>0.01059003811</v>
      </c>
      <c r="DU91" s="51">
        <f>(BE91*Baseline!B$34) + (Baseline!F$88*(1-Baseline!F$89)*Baseline!B$35) + (Baseline!F$88*Baseline!F$89*((1-Baseline!F$90)*Baseline!B$40 + Baseline!F$90*Baseline!B$41))</f>
        <v>0.01297566512</v>
      </c>
      <c r="DV91" s="51">
        <f>(BJ91*Baseline!B$34) + (Baseline!H$88*(1-Baseline!H$89)*Baseline!B$35) + (Baseline!H$88*Baseline!H$89*((1-Baseline!H$90)*Baseline!B$40 + Baseline!H$90*Baseline!B$41))</f>
        <v>0.00930642354</v>
      </c>
      <c r="DW91" s="51">
        <f>( DS91*Baseline!B$7 + DT91*Baseline!B$11 + DU91*Baseline!B$16 + DV91*Baseline!B$18 ) / Baseline!B$17</f>
        <v>0.009801752519</v>
      </c>
    </row>
    <row r="92">
      <c r="A92" s="4" t="s">
        <v>101</v>
      </c>
      <c r="B92" s="45">
        <f>MIN( MAX( NORMINV( MCrands!B92, (B$5+B$4)/2, (B$5-B$4)/3.29 ), 0 ), 1 )</f>
        <v>0.4835716765</v>
      </c>
      <c r="C92" s="45">
        <f>MAX( NORMINV( MCrands!C92, (C$5+C$4)/2, (C$5-C$4)/3.29 ), 0 )</f>
        <v>2.810309174</v>
      </c>
      <c r="D92" s="41"/>
      <c r="E92" s="43">
        <f>Baseline!B$33 * (C92 * Baseline!B$66*Baseline!B$66/Baseline!B$73 + Baseline!B$52*Baseline!B$52/Baseline!B$74 + Baseline!B$53*Baseline!B$53/Baseline!B$75 + Baseline!B$54*Baseline!B$54/Baseline!B$76)</f>
        <v>0.00001993830064</v>
      </c>
      <c r="F92" s="43">
        <f>Baseline!B$33 * (C92 * Baseline!B$66*Baseline!B$57/Baseline!B$73 + Baseline!B$52*Baseline!B$67/Baseline!B$74 + Baseline!B$53*Baseline!B$55/Baseline!B$75 + Baseline!B$54*Baseline!B$56/Baseline!B$76)</f>
        <v>0.0000002000160206</v>
      </c>
      <c r="G92" s="45">
        <f>Baseline!B$33 * (C92 * Baseline!B$66*Baseline!B$58/Baseline!B$73 + Baseline!B$52*Baseline!B$59/Baseline!B$74 + Baseline!B$53*Baseline!B$68/Baseline!B$75 + Baseline!B$54*Baseline!B$60/Baseline!B$76)</f>
        <v>0.0000001689687427</v>
      </c>
      <c r="H92" s="43">
        <f>Baseline!B$33 * (C92 * Baseline!B$66*Baseline!B$61/Baseline!B$73 + Baseline!B$52*Baseline!B$62/Baseline!B$74 + Baseline!B$53*Baseline!B$63/Baseline!B$75 + Baseline!B$54*Baseline!B$69/Baseline!B$76)</f>
        <v>0.000000003434937972</v>
      </c>
      <c r="I92" s="43">
        <f>Baseline!B$33 * (C92 * Baseline!B$57*Baseline!B$66/Baseline!B$73 + Baseline!B$67*Baseline!B$52/Baseline!B$74 + Baseline!B$55*Baseline!B$53/Baseline!B$75 + Baseline!B$56*Baseline!B$54/Baseline!B$76)</f>
        <v>0.0000002000160206</v>
      </c>
      <c r="J92" s="45">
        <f>Baseline!B$33 * (C92 * Baseline!B$57*Baseline!B$57/Baseline!B$73 + Baseline!B$67*Baseline!B$67/Baseline!B$74 + Baseline!B$55*Baseline!B$55/Baseline!B$75 + Baseline!B$56*Baseline!B$56/Baseline!B$76)</f>
        <v>0.000001763813823</v>
      </c>
      <c r="K92" s="43">
        <f>Baseline!B$33 * (C92 * Baseline!B$57*Baseline!B$58/Baseline!B$73 + Baseline!B$67*Baseline!B$59/Baseline!B$74 + Baseline!B$55*Baseline!B$68/Baseline!B$75 + Baseline!B$56*Baseline!B$60/Baseline!B$76)</f>
        <v>0.00000001374196746</v>
      </c>
      <c r="L92" s="45">
        <f>Baseline!B$33 * (C92 * Baseline!B$57*Baseline!B$61/Baseline!B$73 + Baseline!B$67*Baseline!B$62/Baseline!B$74 + Baseline!B$55*Baseline!B$63/Baseline!B$75 + Baseline!B$56*Baseline!B$69/Baseline!B$76)</f>
        <v>0.00000001439285662</v>
      </c>
      <c r="M92" s="43">
        <f>Baseline!B$33 * (C92 * Baseline!B$58*Baseline!B$66/Baseline!B$73 + Baseline!B$59*Baseline!B$52/Baseline!B$74 + Baseline!B$68*Baseline!B$53/Baseline!B$75 + Baseline!B$60*Baseline!B$54/Baseline!B$76)</f>
        <v>0.0000001689687427</v>
      </c>
      <c r="N92" s="45">
        <f>Baseline!B$33 * (C92 * Baseline!B$58*Baseline!B$57/Baseline!B$73 + Baseline!B$59*Baseline!B$67/Baseline!B$74 + Baseline!B$68*Baseline!B$55/Baseline!B$75 + Baseline!B$60*Baseline!B$56/Baseline!B$76)</f>
        <v>0.00000001374196746</v>
      </c>
      <c r="O92" s="45">
        <f>Baseline!B$33 * (C92 * Baseline!B$58*Baseline!B$58/Baseline!B$73 + Baseline!B$59*Baseline!B$59/Baseline!B$74 + Baseline!B$68*Baseline!B$68/Baseline!B$75 + Baseline!B$60*Baseline!B$60/Baseline!B$76)</f>
        <v>0.00000132439039</v>
      </c>
      <c r="P92" s="43">
        <f>Baseline!B$33 * (C92 * Baseline!B$58*Baseline!B$61/Baseline!B$73 + Baseline!B$59*Baseline!B$62/Baseline!B$74 + Baseline!B$68*Baseline!B$63/Baseline!B$75 + Baseline!B$60*Baseline!B$69/Baseline!B$76)</f>
        <v>0.000000001646953521</v>
      </c>
      <c r="Q92" s="43">
        <f>Baseline!B$33 * (C92 * Baseline!B$61*Baseline!B$66/Baseline!B$73 + Baseline!B$62*Baseline!B$52/Baseline!B$74 + Baseline!B$63*Baseline!B$53/Baseline!B$75 + Baseline!B$69*Baseline!B$54/Baseline!B$76)</f>
        <v>0.000000003434937972</v>
      </c>
      <c r="R92" s="43">
        <f>Baseline!B$33 * (C92 * Baseline!B$61*Baseline!B$57/Baseline!B$73 + Baseline!B$62*Baseline!B$67/Baseline!B$74 + Baseline!B$63*Baseline!B$55/Baseline!B$75 + Baseline!B$69*Baseline!B$56/Baseline!B$76)</f>
        <v>0.00000001439285662</v>
      </c>
      <c r="S92" s="43">
        <f>Baseline!B$33 * (C92 * Baseline!B$61*Baseline!B$58/Baseline!B$73 + Baseline!B$62*Baseline!B$59/Baseline!B$74 + Baseline!B$63*Baseline!B$68/Baseline!B$75 + Baseline!B$69*Baseline!B$60/Baseline!B$76)</f>
        <v>0.000000001646953521</v>
      </c>
      <c r="T92" s="43">
        <f>Baseline!B$33 * (C92 * Baseline!B$61*Baseline!B$61/Baseline!B$73 + Baseline!B$62*Baseline!B$62/Baseline!B$74 + Baseline!B$63*Baseline!B$63/Baseline!B$75 + Baseline!B$69*Baseline!B$69/Baseline!B$76)</f>
        <v>0.00000009854654626</v>
      </c>
      <c r="U92" s="41"/>
      <c r="V92" s="43">
        <f>E92 * ( Baseline!B$87 * Baseline!B$7 )</f>
        <v>0.2069396224</v>
      </c>
      <c r="W92" s="43">
        <f>F92 * ( Baseline!D$87 * Baseline!B$11 )</f>
        <v>0.003689614664</v>
      </c>
      <c r="X92" s="43">
        <f>G92 * ( Baseline!F$87 * Baseline!B$16 )</f>
        <v>0.005869090402</v>
      </c>
      <c r="Y92" s="43">
        <f>H92 * ( Baseline!H$87 * Baseline!B$18 )</f>
        <v>0.001207976545</v>
      </c>
      <c r="Z92" s="51">
        <f t="shared" si="1"/>
        <v>0.217706304</v>
      </c>
      <c r="AA92" s="43">
        <f>I92 * ( Baseline!B$87 * Baseline!B$7 )</f>
        <v>0.002075966278</v>
      </c>
      <c r="AB92" s="45">
        <f>J92 * ( Baseline!D$87 * Baseline!B$11 )</f>
        <v>0.03253636047</v>
      </c>
      <c r="AC92" s="45">
        <f>K92 * ( Baseline!F$87 * Baseline!B$16 )</f>
        <v>0.0004773240779</v>
      </c>
      <c r="AD92" s="45">
        <f>L92 * ( Baseline!F$87 * Baseline!B$16 )</f>
        <v>0.0004999325633</v>
      </c>
      <c r="AE92" s="51">
        <f t="shared" si="2"/>
        <v>0.03558958339</v>
      </c>
      <c r="AF92" s="51">
        <f>M92 * ( Baseline!B$87 * Baseline!B$7 )</f>
        <v>0.001753726581</v>
      </c>
      <c r="AG92" s="51">
        <f>N92 * ( Baseline!D$87 * Baseline!B$11 )</f>
        <v>0.0002534925176</v>
      </c>
      <c r="AH92" s="51">
        <f>O92 * ( Baseline!F$87 * Baseline!B$16 )</f>
        <v>0.04600239547</v>
      </c>
      <c r="AI92" s="51">
        <f>P92 * ( Baseline!H$87 * Baseline!B$18 )</f>
        <v>0.0005791898546</v>
      </c>
      <c r="AJ92" s="51">
        <f t="shared" si="3"/>
        <v>0.04858880442</v>
      </c>
      <c r="AK92" s="51">
        <f>Q92 * ( Baseline!B$87 * Baseline!B$7 )</f>
        <v>0.00003565122121</v>
      </c>
      <c r="AL92" s="51">
        <f>R92 * ( Baseline!D$87 * Baseline!B$11 )</f>
        <v>0.0002654992069</v>
      </c>
      <c r="AM92" s="51">
        <f>S92 * ( Baseline!F$87 * Baseline!B$16 )</f>
        <v>0.00005720655163</v>
      </c>
      <c r="AN92" s="51">
        <f>T92 * ( Baseline!H$87 * Baseline!B$18 )</f>
        <v>0.03465620557</v>
      </c>
      <c r="AO92" s="51">
        <f t="shared" si="4"/>
        <v>0.03501456255</v>
      </c>
      <c r="AP92" s="61"/>
      <c r="AQ92" s="51">
        <f>V92 * ( (1-Baseline!B$88-Baseline!B$87) + (1-B92)*Baseline!B$88 )</f>
        <v>0.1134486897</v>
      </c>
      <c r="AR92" s="51">
        <f>W92 * ( (1-Baseline!B$88-Baseline!B$87) + (1-B92)*Baseline!B$88 )</f>
        <v>0.002022725008</v>
      </c>
      <c r="AS92" s="51">
        <f>X92 * ( (1-Baseline!B$88-Baseline!B$87) + (1-B92)*Baseline!B$88 )</f>
        <v>0.00321755983</v>
      </c>
      <c r="AT92" s="51">
        <f>Y92 * ( (1-Baseline!B$88-Baseline!B$87) + (1-B92)*Baseline!B$88 )</f>
        <v>0.0006622383606</v>
      </c>
      <c r="AU92" s="51">
        <f t="shared" si="5"/>
        <v>0.1193512129</v>
      </c>
      <c r="AV92" s="51">
        <f>AA92 * ( (1-Baseline!D$88-Baseline!D$87) + (1-B92)*Baseline!D$88 )</f>
        <v>0.001608372082</v>
      </c>
      <c r="AW92" s="51">
        <f>AB92 * ( (1-Baseline!D$88-Baseline!D$87) + (1-B92)*Baseline!D$88 )</f>
        <v>0.02520781496</v>
      </c>
      <c r="AX92" s="51">
        <f>AC92 * ( (1-Baseline!D$88-Baseline!D$87) + (1-B92)*Baseline!D$88 )</f>
        <v>0.0003698107859</v>
      </c>
      <c r="AY92" s="51">
        <f>AD92 * ( (1-Baseline!D$88-Baseline!D$87) + (1-B92)*Baseline!D$88 )</f>
        <v>0.0003873268973</v>
      </c>
      <c r="AZ92" s="51">
        <f t="shared" si="6"/>
        <v>0.02757332473</v>
      </c>
      <c r="BA92" s="51">
        <f>AF92 * ( (1-Baseline!F$88-Baseline!F$87) + (1-Baseline!B$36)*Baseline!F$88 )</f>
        <v>0.001262037767</v>
      </c>
      <c r="BB92" s="51">
        <f>AG92 * ( (1-Baseline!F$88-Baseline!F$87) + (1-Baseline!B$36)*Baseline!F$88 )</f>
        <v>0.0001824213275</v>
      </c>
      <c r="BC92" s="51">
        <f>AH92 * ( (1-Baseline!F$88-Baseline!F$87) + (1-Baseline!B$36)*Baseline!F$88 )</f>
        <v>0.03310479585</v>
      </c>
      <c r="BD92" s="51">
        <f>AI92 * ( (1-Baseline!F$88-Baseline!F$87) + (1-Baseline!B$36)*Baseline!F$88 )</f>
        <v>0.0004168035535</v>
      </c>
      <c r="BE92" s="51">
        <f t="shared" si="7"/>
        <v>0.0349660585</v>
      </c>
      <c r="BF92" s="51">
        <f>AK92 * ( (1-Baseline!H$88-Baseline!H$87) + (1-Baseline!B$36)*Baseline!H$88 )</f>
        <v>0.00002824717559</v>
      </c>
      <c r="BG92" s="51">
        <f>AL92 * ( (1-Baseline!H$88-Baseline!H$87) + (1-Baseline!B$36)*Baseline!H$88 )</f>
        <v>0.0002103603316</v>
      </c>
      <c r="BH92" s="51">
        <f>AM92 * ( (1-Baseline!H$88-Baseline!H$87) + (1-Baseline!B$36)*Baseline!H$88 )</f>
        <v>0.00004532589499</v>
      </c>
      <c r="BI92" s="51">
        <f>AN92 * ( (1-Baseline!H$88-Baseline!H$87) + (1-Baseline!B$36)*Baseline!H$88 )</f>
        <v>0.0274588048</v>
      </c>
      <c r="BJ92" s="51">
        <f t="shared" si="8"/>
        <v>0.0277427382</v>
      </c>
      <c r="BK92" s="61"/>
      <c r="BL92" s="51">
        <f t="shared" si="19"/>
        <v>0.9505449249</v>
      </c>
      <c r="BM92" s="51">
        <f t="shared" si="20"/>
        <v>0.01694767031</v>
      </c>
      <c r="BN92" s="51">
        <f t="shared" si="21"/>
        <v>0.02695875266</v>
      </c>
      <c r="BO92" s="51">
        <f t="shared" si="22"/>
        <v>0.005548652119</v>
      </c>
      <c r="BP92" s="51">
        <f t="shared" si="9"/>
        <v>1</v>
      </c>
      <c r="BQ92" s="51">
        <f t="shared" si="23"/>
        <v>0.05833072716</v>
      </c>
      <c r="BR92" s="51">
        <f t="shared" si="24"/>
        <v>0.914210209</v>
      </c>
      <c r="BS92" s="51">
        <f t="shared" si="25"/>
        <v>0.01341190406</v>
      </c>
      <c r="BT92" s="51">
        <f t="shared" si="26"/>
        <v>0.01404715975</v>
      </c>
      <c r="BU92" s="51">
        <f t="shared" si="10"/>
        <v>1</v>
      </c>
      <c r="BV92" s="51">
        <f t="shared" si="27"/>
        <v>0.03609322356</v>
      </c>
      <c r="BW92" s="51">
        <f t="shared" si="28"/>
        <v>0.005217097244</v>
      </c>
      <c r="BX92" s="51">
        <f t="shared" si="29"/>
        <v>0.9467694465</v>
      </c>
      <c r="BY92" s="51">
        <f t="shared" si="30"/>
        <v>0.01192023269</v>
      </c>
      <c r="BZ92" s="51">
        <f t="shared" si="11"/>
        <v>1</v>
      </c>
      <c r="CA92" s="51">
        <f t="shared" si="31"/>
        <v>0.001018182682</v>
      </c>
      <c r="CB92" s="51">
        <f t="shared" si="32"/>
        <v>0.007582536737</v>
      </c>
      <c r="CC92" s="51">
        <f t="shared" si="33"/>
        <v>0.001633793127</v>
      </c>
      <c r="CD92" s="51">
        <f t="shared" si="34"/>
        <v>0.9897654875</v>
      </c>
      <c r="CE92" s="51">
        <f t="shared" si="12"/>
        <v>1</v>
      </c>
      <c r="CF92" s="61"/>
      <c r="CG92" s="51">
        <f t="shared" si="35"/>
        <v>0.9505449249</v>
      </c>
      <c r="CH92" s="51">
        <f t="shared" si="36"/>
        <v>0.01694767031</v>
      </c>
      <c r="CI92" s="51">
        <f t="shared" si="37"/>
        <v>0.02695875266</v>
      </c>
      <c r="CJ92" s="51">
        <f t="shared" si="38"/>
        <v>0.005548652119</v>
      </c>
      <c r="CK92" s="51">
        <f t="shared" si="13"/>
        <v>1</v>
      </c>
      <c r="CL92" s="51">
        <f t="shared" si="39"/>
        <v>0.05833072716</v>
      </c>
      <c r="CM92" s="51">
        <f t="shared" si="40"/>
        <v>0.914210209</v>
      </c>
      <c r="CN92" s="51">
        <f t="shared" si="41"/>
        <v>0.01341190406</v>
      </c>
      <c r="CO92" s="51">
        <f t="shared" si="42"/>
        <v>0.01404715975</v>
      </c>
      <c r="CP92" s="51">
        <f t="shared" si="14"/>
        <v>1</v>
      </c>
      <c r="CQ92" s="51">
        <f t="shared" si="43"/>
        <v>0.03609322356</v>
      </c>
      <c r="CR92" s="51">
        <f t="shared" si="44"/>
        <v>0.005217097244</v>
      </c>
      <c r="CS92" s="51">
        <f t="shared" si="45"/>
        <v>0.9467694465</v>
      </c>
      <c r="CT92" s="51">
        <f t="shared" si="46"/>
        <v>0.01192023269</v>
      </c>
      <c r="CU92" s="51">
        <f t="shared" si="15"/>
        <v>1</v>
      </c>
      <c r="CV92" s="51">
        <f t="shared" si="47"/>
        <v>0.001018182682</v>
      </c>
      <c r="CW92" s="51">
        <f t="shared" si="48"/>
        <v>0.007582536737</v>
      </c>
      <c r="CX92" s="51">
        <f t="shared" si="49"/>
        <v>0.001633793127</v>
      </c>
      <c r="CY92" s="51">
        <f t="shared" si="50"/>
        <v>0.9897654875</v>
      </c>
      <c r="CZ92" s="51">
        <f t="shared" si="16"/>
        <v>1</v>
      </c>
      <c r="DA92" s="61"/>
      <c r="DB92" s="51">
        <f>(AQ92*Baseline!B$7 + AV92*Baseline!B$11 + BA92*Baseline!B$16 + BF92*Baseline!B$18)</f>
        <v>63993.38283</v>
      </c>
      <c r="DC92" s="51">
        <f>(AR92*Baseline!B$7 + AW92*Baseline!B$11 + BB92*Baseline!B$16 + BG92*Baseline!B$18)</f>
        <v>65284.25938</v>
      </c>
      <c r="DD92" s="51">
        <f>(AS92*Baseline!B$7 + AX92*Baseline!B$11 + BC92*Baseline!B$16 + BH92*Baseline!B$18)</f>
        <v>115336.4615</v>
      </c>
      <c r="DE92" s="51">
        <f>(AT92*Baseline!B$7 + AY92*Baseline!B$11 + BD92*Baseline!B$16 + BI92*Baseline!B$18)</f>
        <v>1259909.278</v>
      </c>
      <c r="DF92" s="51">
        <f t="shared" si="17"/>
        <v>1504523.382</v>
      </c>
      <c r="DG92" s="61"/>
      <c r="DH92" s="51">
        <f t="shared" si="51"/>
        <v>0.04253399023</v>
      </c>
      <c r="DI92" s="51">
        <f t="shared" si="52"/>
        <v>0.04339198723</v>
      </c>
      <c r="DJ92" s="51">
        <f t="shared" si="53"/>
        <v>0.07665979993</v>
      </c>
      <c r="DK92" s="51">
        <f t="shared" si="54"/>
        <v>0.8374142226</v>
      </c>
      <c r="DL92" s="51">
        <f t="shared" si="18"/>
        <v>1</v>
      </c>
      <c r="DM92" s="61"/>
      <c r="DN92" s="51">
        <f>DH92 / (Baseline!B$7/Baseline!B$17)</f>
        <v>4.540223698</v>
      </c>
      <c r="DO92" s="51">
        <f>DI92 / (Baseline!B$11/Baseline!B$17)</f>
        <v>1.04750334</v>
      </c>
      <c r="DP92" s="51">
        <f>DJ92 / (Baseline!B$16/Baseline!B$17)</f>
        <v>1.18462558</v>
      </c>
      <c r="DQ92" s="51">
        <f>DK92 / (Baseline!B$18/Baseline!B$17)</f>
        <v>0.9467707074</v>
      </c>
      <c r="DR92" s="79"/>
      <c r="DS92" s="51">
        <f>(AU92*Baseline!B$34)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0.03043221319</v>
      </c>
      <c r="DT92" s="51">
        <f>(AZ92*Baseline!B$34) + (Baseline!D$88*(1-Baseline!D$89)*Baseline!B$35) + (Baseline!D$88*Baseline!D$89*((1-Baseline!D$90)*Baseline!B$40 + Baseline!D$90*Baseline!B$41))</f>
        <v>0.01054956671</v>
      </c>
      <c r="DU92" s="51">
        <f>(BE92*Baseline!B$34) + (Baseline!F$88*(1-Baseline!F$89)*Baseline!B$35) + (Baseline!F$88*Baseline!F$89*((1-Baseline!F$90)*Baseline!B$40 + Baseline!F$90*Baseline!B$41))</f>
        <v>0.01297554878</v>
      </c>
      <c r="DV92" s="51">
        <f>(BJ92*Baseline!B$34) + (Baseline!H$88*(1-Baseline!H$89)*Baseline!B$35) + (Baseline!H$88*Baseline!H$89*((1-Baseline!H$90)*Baseline!B$40 + Baseline!H$90*Baseline!B$41))</f>
        <v>0.00930641073</v>
      </c>
      <c r="DW92" s="51">
        <f>( DS92*Baseline!B$7 + DT92*Baseline!B$11 + DU92*Baseline!B$16 + DV92*Baseline!B$18 ) / Baseline!B$17</f>
        <v>0.009793257674</v>
      </c>
    </row>
    <row r="93">
      <c r="A93" s="4" t="s">
        <v>102</v>
      </c>
      <c r="B93" s="45">
        <f>MIN( MAX( NORMINV( MCrands!B93, (B$5+B$4)/2, (B$5-B$4)/3.29 ), 0 ), 1 )</f>
        <v>0.4861205962</v>
      </c>
      <c r="C93" s="45">
        <f>MAX( NORMINV( MCrands!C93, (C$5+C$4)/2, (C$5-C$4)/3.29 ), 0 )</f>
        <v>2.585739308</v>
      </c>
      <c r="D93" s="41"/>
      <c r="E93" s="43">
        <f>Baseline!B$33 * (C93 * Baseline!B$66*Baseline!B$66/Baseline!B$73 + Baseline!B$52*Baseline!B$52/Baseline!B$74 + Baseline!B$53*Baseline!B$53/Baseline!B$75 + Baseline!B$54*Baseline!B$54/Baseline!B$76)</f>
        <v>0.0000183483406</v>
      </c>
      <c r="F93" s="43">
        <f>Baseline!B$33 * (C93 * Baseline!B$66*Baseline!B$57/Baseline!B$73 + Baseline!B$52*Baseline!B$67/Baseline!B$74 + Baseline!B$53*Baseline!B$55/Baseline!B$75 + Baseline!B$54*Baseline!B$56/Baseline!B$76)</f>
        <v>0.0000001997649743</v>
      </c>
      <c r="G93" s="45">
        <f>Baseline!B$33 * (C93 * Baseline!B$66*Baseline!B$58/Baseline!B$73 + Baseline!B$52*Baseline!B$59/Baseline!B$74 + Baseline!B$53*Baseline!B$68/Baseline!B$75 + Baseline!B$54*Baseline!B$60/Baseline!B$76)</f>
        <v>0.0000001683515872</v>
      </c>
      <c r="H93" s="43">
        <f>Baseline!B$33 * (C93 * Baseline!B$66*Baseline!B$61/Baseline!B$73 + Baseline!B$52*Baseline!B$62/Baseline!B$74 + Baseline!B$53*Baseline!B$63/Baseline!B$75 + Baseline!B$54*Baseline!B$69/Baseline!B$76)</f>
        <v>0.000000003373222417</v>
      </c>
      <c r="I93" s="43">
        <f>Baseline!B$33 * (C93 * Baseline!B$57*Baseline!B$66/Baseline!B$73 + Baseline!B$67*Baseline!B$52/Baseline!B$74 + Baseline!B$55*Baseline!B$53/Baseline!B$75 + Baseline!B$56*Baseline!B$54/Baseline!B$76)</f>
        <v>0.0000001997649743</v>
      </c>
      <c r="J93" s="45">
        <f>Baseline!B$33 * (C93 * Baseline!B$57*Baseline!B$57/Baseline!B$73 + Baseline!B$67*Baseline!B$67/Baseline!B$74 + Baseline!B$55*Baseline!B$55/Baseline!B$75 + Baseline!B$56*Baseline!B$56/Baseline!B$76)</f>
        <v>0.000001763813784</v>
      </c>
      <c r="K93" s="43">
        <f>Baseline!B$33 * (C93 * Baseline!B$57*Baseline!B$58/Baseline!B$73 + Baseline!B$67*Baseline!B$59/Baseline!B$74 + Baseline!B$55*Baseline!B$68/Baseline!B$75 + Baseline!B$56*Baseline!B$60/Baseline!B$76)</f>
        <v>0.00000001374187001</v>
      </c>
      <c r="L93" s="45">
        <f>Baseline!B$33 * (C93 * Baseline!B$57*Baseline!B$61/Baseline!B$73 + Baseline!B$67*Baseline!B$62/Baseline!B$74 + Baseline!B$55*Baseline!B$63/Baseline!B$75 + Baseline!B$56*Baseline!B$69/Baseline!B$76)</f>
        <v>0.00000001439284688</v>
      </c>
      <c r="M93" s="43">
        <f>Baseline!B$33 * (C93 * Baseline!B$58*Baseline!B$66/Baseline!B$73 + Baseline!B$59*Baseline!B$52/Baseline!B$74 + Baseline!B$68*Baseline!B$53/Baseline!B$75 + Baseline!B$60*Baseline!B$54/Baseline!B$76)</f>
        <v>0.0000001683515872</v>
      </c>
      <c r="N93" s="45">
        <f>Baseline!B$33 * (C93 * Baseline!B$58*Baseline!B$57/Baseline!B$73 + Baseline!B$59*Baseline!B$67/Baseline!B$74 + Baseline!B$68*Baseline!B$55/Baseline!B$75 + Baseline!B$60*Baseline!B$56/Baseline!B$76)</f>
        <v>0.00000001374187001</v>
      </c>
      <c r="O93" s="45">
        <f>Baseline!B$33 * (C93 * Baseline!B$58*Baseline!B$58/Baseline!B$73 + Baseline!B$59*Baseline!B$59/Baseline!B$74 + Baseline!B$68*Baseline!B$68/Baseline!B$75 + Baseline!B$60*Baseline!B$60/Baseline!B$76)</f>
        <v>0.00000132439015</v>
      </c>
      <c r="P93" s="43">
        <f>Baseline!B$33 * (C93 * Baseline!B$58*Baseline!B$61/Baseline!B$73 + Baseline!B$59*Baseline!B$62/Baseline!B$74 + Baseline!B$68*Baseline!B$63/Baseline!B$75 + Baseline!B$60*Baseline!B$69/Baseline!B$76)</f>
        <v>0.000000001646929566</v>
      </c>
      <c r="Q93" s="43">
        <f>Baseline!B$33 * (C93 * Baseline!B$61*Baseline!B$66/Baseline!B$73 + Baseline!B$62*Baseline!B$52/Baseline!B$74 + Baseline!B$63*Baseline!B$53/Baseline!B$75 + Baseline!B$69*Baseline!B$54/Baseline!B$76)</f>
        <v>0.000000003373222417</v>
      </c>
      <c r="R93" s="43">
        <f>Baseline!B$33 * (C93 * Baseline!B$61*Baseline!B$57/Baseline!B$73 + Baseline!B$62*Baseline!B$67/Baseline!B$74 + Baseline!B$63*Baseline!B$55/Baseline!B$75 + Baseline!B$69*Baseline!B$56/Baseline!B$76)</f>
        <v>0.00000001439284688</v>
      </c>
      <c r="S93" s="43">
        <f>Baseline!B$33 * (C93 * Baseline!B$61*Baseline!B$58/Baseline!B$73 + Baseline!B$62*Baseline!B$59/Baseline!B$74 + Baseline!B$63*Baseline!B$68/Baseline!B$75 + Baseline!B$69*Baseline!B$60/Baseline!B$76)</f>
        <v>0.000000001646929566</v>
      </c>
      <c r="T93" s="43">
        <f>Baseline!B$33 * (C93 * Baseline!B$61*Baseline!B$61/Baseline!B$73 + Baseline!B$62*Baseline!B$62/Baseline!B$74 + Baseline!B$63*Baseline!B$63/Baseline!B$75 + Baseline!B$69*Baseline!B$69/Baseline!B$76)</f>
        <v>0.00000009854654387</v>
      </c>
      <c r="U93" s="41"/>
      <c r="V93" s="43">
        <f>E93 * ( Baseline!B$87 * Baseline!B$7 )</f>
        <v>0.1904374271</v>
      </c>
      <c r="W93" s="43">
        <f>F93 * ( Baseline!D$87 * Baseline!B$11 )</f>
        <v>0.003684983714</v>
      </c>
      <c r="X93" s="43">
        <f>G93 * ( Baseline!F$87 * Baseline!B$16 )</f>
        <v>0.005847653646</v>
      </c>
      <c r="Y93" s="43">
        <f>H93 * ( Baseline!H$87 * Baseline!B$18 )</f>
        <v>0.001186272822</v>
      </c>
      <c r="Z93" s="51">
        <f t="shared" si="1"/>
        <v>0.2011563373</v>
      </c>
      <c r="AA93" s="43">
        <f>I93 * ( Baseline!B$87 * Baseline!B$7 )</f>
        <v>0.002073360668</v>
      </c>
      <c r="AB93" s="45">
        <f>J93 * ( Baseline!D$87 * Baseline!B$11 )</f>
        <v>0.03253635974</v>
      </c>
      <c r="AC93" s="45">
        <f>K93 * ( Baseline!F$87 * Baseline!B$16 )</f>
        <v>0.0004773206932</v>
      </c>
      <c r="AD93" s="45">
        <f>L93 * ( Baseline!F$87 * Baseline!B$16 )</f>
        <v>0.0004999322248</v>
      </c>
      <c r="AE93" s="51">
        <f t="shared" si="2"/>
        <v>0.03558697332</v>
      </c>
      <c r="AF93" s="51">
        <f>M93 * ( Baseline!B$87 * Baseline!B$7 )</f>
        <v>0.001747321123</v>
      </c>
      <c r="AG93" s="51">
        <f>N93 * ( Baseline!D$87 * Baseline!B$11 )</f>
        <v>0.0002534907201</v>
      </c>
      <c r="AH93" s="51">
        <f>O93 * ( Baseline!F$87 * Baseline!B$16 )</f>
        <v>0.04600238715</v>
      </c>
      <c r="AI93" s="51">
        <f>P93 * ( Baseline!H$87 * Baseline!B$18 )</f>
        <v>0.0005791814301</v>
      </c>
      <c r="AJ93" s="51">
        <f t="shared" si="3"/>
        <v>0.04858238042</v>
      </c>
      <c r="AK93" s="51">
        <f>Q93 * ( Baseline!B$87 * Baseline!B$7 )</f>
        <v>0.00003501067547</v>
      </c>
      <c r="AL93" s="51">
        <f>R93 * ( Baseline!D$87 * Baseline!B$11 )</f>
        <v>0.0002654990271</v>
      </c>
      <c r="AM93" s="51">
        <f>S93 * ( Baseline!F$87 * Baseline!B$16 )</f>
        <v>0.00005720571954</v>
      </c>
      <c r="AN93" s="51">
        <f>T93 * ( Baseline!H$87 * Baseline!B$18 )</f>
        <v>0.03465620473</v>
      </c>
      <c r="AO93" s="51">
        <f t="shared" si="4"/>
        <v>0.03501392015</v>
      </c>
      <c r="AP93" s="61"/>
      <c r="AQ93" s="51">
        <f>V93 * ( (1-Baseline!B$88-Baseline!B$87) + (1-B93)*Baseline!B$88 )</f>
        <v>0.1039698217</v>
      </c>
      <c r="AR93" s="51">
        <f>W93 * ( (1-Baseline!B$88-Baseline!B$87) + (1-B93)*Baseline!B$88 )</f>
        <v>0.002011826695</v>
      </c>
      <c r="AS93" s="51">
        <f>X93 * ( (1-Baseline!B$88-Baseline!B$87) + (1-B93)*Baseline!B$88 )</f>
        <v>0.003192542118</v>
      </c>
      <c r="AT93" s="51">
        <f>Y93 * ( (1-Baseline!B$88-Baseline!B$87) + (1-B93)*Baseline!B$88 )</f>
        <v>0.0006476488138</v>
      </c>
      <c r="AU93" s="51">
        <f t="shared" si="5"/>
        <v>0.1098218393</v>
      </c>
      <c r="AV93" s="51">
        <f>AA93 * ( (1-Baseline!D$88-Baseline!D$87) + (1-B93)*Baseline!D$88 )</f>
        <v>0.00160398576</v>
      </c>
      <c r="AW93" s="51">
        <f>AB93 * ( (1-Baseline!D$88-Baseline!D$87) + (1-B93)*Baseline!D$88 )</f>
        <v>0.02517066061</v>
      </c>
      <c r="AX93" s="51">
        <f>AC93 * ( (1-Baseline!D$88-Baseline!D$87) + (1-B93)*Baseline!D$88 )</f>
        <v>0.0003692631033</v>
      </c>
      <c r="AY93" s="51">
        <f>AD93 * ( (1-Baseline!D$88-Baseline!D$87) + (1-B93)*Baseline!D$88 )</f>
        <v>0.0003867557544</v>
      </c>
      <c r="AZ93" s="51">
        <f t="shared" si="6"/>
        <v>0.02753066522</v>
      </c>
      <c r="BA93" s="51">
        <f>AF93 * ( (1-Baseline!F$88-Baseline!F$87) + (1-Baseline!B$36)*Baseline!F$88 )</f>
        <v>0.001257428195</v>
      </c>
      <c r="BB93" s="51">
        <f>AG93 * ( (1-Baseline!F$88-Baseline!F$87) + (1-Baseline!B$36)*Baseline!F$88 )</f>
        <v>0.0001824200339</v>
      </c>
      <c r="BC93" s="51">
        <f>AH93 * ( (1-Baseline!F$88-Baseline!F$87) + (1-Baseline!B$36)*Baseline!F$88 )</f>
        <v>0.03310478987</v>
      </c>
      <c r="BD93" s="51">
        <f>AI93 * ( (1-Baseline!F$88-Baseline!F$87) + (1-Baseline!B$36)*Baseline!F$88 )</f>
        <v>0.0004167974909</v>
      </c>
      <c r="BE93" s="51">
        <f t="shared" si="7"/>
        <v>0.03496143559</v>
      </c>
      <c r="BF93" s="51">
        <f>AK93 * ( (1-Baseline!H$88-Baseline!H$87) + (1-Baseline!B$36)*Baseline!H$88 )</f>
        <v>0.00002773965839</v>
      </c>
      <c r="BG93" s="51">
        <f>AL93 * ( (1-Baseline!H$88-Baseline!H$87) + (1-Baseline!B$36)*Baseline!H$88 )</f>
        <v>0.0002103601892</v>
      </c>
      <c r="BH93" s="51">
        <f>AM93 * ( (1-Baseline!H$88-Baseline!H$87) + (1-Baseline!B$36)*Baseline!H$88 )</f>
        <v>0.00004532523571</v>
      </c>
      <c r="BI93" s="51">
        <f>AN93 * ( (1-Baseline!H$88-Baseline!H$87) + (1-Baseline!B$36)*Baseline!H$88 )</f>
        <v>0.02745880413</v>
      </c>
      <c r="BJ93" s="51">
        <f t="shared" si="8"/>
        <v>0.02774222922</v>
      </c>
      <c r="BK93" s="61"/>
      <c r="BL93" s="51">
        <f t="shared" si="19"/>
        <v>0.9467135347</v>
      </c>
      <c r="BM93" s="51">
        <f t="shared" si="20"/>
        <v>0.01831900383</v>
      </c>
      <c r="BN93" s="51">
        <f t="shared" si="21"/>
        <v>0.02907019349</v>
      </c>
      <c r="BO93" s="51">
        <f t="shared" si="22"/>
        <v>0.005897267956</v>
      </c>
      <c r="BP93" s="51">
        <f t="shared" si="9"/>
        <v>1</v>
      </c>
      <c r="BQ93" s="51">
        <f t="shared" si="23"/>
        <v>0.05826178725</v>
      </c>
      <c r="BR93" s="51">
        <f t="shared" si="24"/>
        <v>0.9142772396</v>
      </c>
      <c r="BS93" s="51">
        <f t="shared" si="25"/>
        <v>0.01341279262</v>
      </c>
      <c r="BT93" s="51">
        <f t="shared" si="26"/>
        <v>0.0140481805</v>
      </c>
      <c r="BU93" s="51">
        <f t="shared" si="10"/>
        <v>1</v>
      </c>
      <c r="BV93" s="51">
        <f t="shared" si="27"/>
        <v>0.0359661488</v>
      </c>
      <c r="BW93" s="51">
        <f t="shared" si="28"/>
        <v>0.005217750096</v>
      </c>
      <c r="BX93" s="51">
        <f t="shared" si="29"/>
        <v>0.9468944656</v>
      </c>
      <c r="BY93" s="51">
        <f t="shared" si="30"/>
        <v>0.01192163548</v>
      </c>
      <c r="BZ93" s="51">
        <f t="shared" si="11"/>
        <v>1</v>
      </c>
      <c r="CA93" s="51">
        <f t="shared" si="31"/>
        <v>0.0009999073316</v>
      </c>
      <c r="CB93" s="51">
        <f t="shared" si="32"/>
        <v>0.00758267072</v>
      </c>
      <c r="CC93" s="51">
        <f t="shared" si="33"/>
        <v>0.001633799337</v>
      </c>
      <c r="CD93" s="51">
        <f t="shared" si="34"/>
        <v>0.9897836226</v>
      </c>
      <c r="CE93" s="51">
        <f t="shared" si="12"/>
        <v>1</v>
      </c>
      <c r="CF93" s="61"/>
      <c r="CG93" s="51">
        <f t="shared" si="35"/>
        <v>0.9467135347</v>
      </c>
      <c r="CH93" s="51">
        <f t="shared" si="36"/>
        <v>0.01831900383</v>
      </c>
      <c r="CI93" s="51">
        <f t="shared" si="37"/>
        <v>0.02907019349</v>
      </c>
      <c r="CJ93" s="51">
        <f t="shared" si="38"/>
        <v>0.005897267956</v>
      </c>
      <c r="CK93" s="51">
        <f t="shared" si="13"/>
        <v>1</v>
      </c>
      <c r="CL93" s="51">
        <f t="shared" si="39"/>
        <v>0.05826178725</v>
      </c>
      <c r="CM93" s="51">
        <f t="shared" si="40"/>
        <v>0.9142772396</v>
      </c>
      <c r="CN93" s="51">
        <f t="shared" si="41"/>
        <v>0.01341279262</v>
      </c>
      <c r="CO93" s="51">
        <f t="shared" si="42"/>
        <v>0.0140481805</v>
      </c>
      <c r="CP93" s="51">
        <f t="shared" si="14"/>
        <v>1</v>
      </c>
      <c r="CQ93" s="51">
        <f t="shared" si="43"/>
        <v>0.0359661488</v>
      </c>
      <c r="CR93" s="51">
        <f t="shared" si="44"/>
        <v>0.005217750096</v>
      </c>
      <c r="CS93" s="51">
        <f t="shared" si="45"/>
        <v>0.9468944656</v>
      </c>
      <c r="CT93" s="51">
        <f t="shared" si="46"/>
        <v>0.01192163548</v>
      </c>
      <c r="CU93" s="51">
        <f t="shared" si="15"/>
        <v>1</v>
      </c>
      <c r="CV93" s="51">
        <f t="shared" si="47"/>
        <v>0.0009999073316</v>
      </c>
      <c r="CW93" s="51">
        <f t="shared" si="48"/>
        <v>0.00758267072</v>
      </c>
      <c r="CX93" s="51">
        <f t="shared" si="49"/>
        <v>0.001633799337</v>
      </c>
      <c r="CY93" s="51">
        <f t="shared" si="50"/>
        <v>0.9897836226</v>
      </c>
      <c r="CZ93" s="51">
        <f t="shared" si="16"/>
        <v>1</v>
      </c>
      <c r="DA93" s="61"/>
      <c r="DB93" s="51">
        <f>(AQ93*Baseline!B$7 + AV93*Baseline!B$11 + BA93*Baseline!B$16 + BF93*Baseline!B$18)</f>
        <v>59348.04255</v>
      </c>
      <c r="DC93" s="51">
        <f>(AR93*Baseline!B$7 + AW93*Baseline!B$11 + BB93*Baseline!B$16 + BG93*Baseline!B$18)</f>
        <v>65199.28332</v>
      </c>
      <c r="DD93" s="51">
        <f>(AS93*Baseline!B$7 + AX93*Baseline!B$11 + BC93*Baseline!B$16 + BH93*Baseline!B$18)</f>
        <v>115323.1031</v>
      </c>
      <c r="DE93" s="51">
        <f>(AT93*Baseline!B$7 + AY93*Baseline!B$11 + BD93*Baseline!B$16 + BI93*Baseline!B$18)</f>
        <v>1259900.927</v>
      </c>
      <c r="DF93" s="51">
        <f t="shared" si="17"/>
        <v>1499771.356</v>
      </c>
      <c r="DG93" s="61"/>
      <c r="DH93" s="51">
        <f t="shared" si="51"/>
        <v>0.03957139355</v>
      </c>
      <c r="DI93" s="51">
        <f t="shared" si="52"/>
        <v>0.04347281542</v>
      </c>
      <c r="DJ93" s="51">
        <f t="shared" si="53"/>
        <v>0.07689378961</v>
      </c>
      <c r="DK93" s="51">
        <f t="shared" si="54"/>
        <v>0.8400620014</v>
      </c>
      <c r="DL93" s="51">
        <f t="shared" si="18"/>
        <v>1</v>
      </c>
      <c r="DM93" s="61"/>
      <c r="DN93" s="51">
        <f>DH93 / (Baseline!B$7/Baseline!B$17)</f>
        <v>4.223985988</v>
      </c>
      <c r="DO93" s="51">
        <f>DI93 / (Baseline!B$11/Baseline!B$17)</f>
        <v>1.049454572</v>
      </c>
      <c r="DP93" s="51">
        <f>DJ93 / (Baseline!B$16/Baseline!B$17)</f>
        <v>1.188241428</v>
      </c>
      <c r="DQ93" s="51">
        <f>DK93 / (Baseline!B$18/Baseline!B$17)</f>
        <v>0.9497642551</v>
      </c>
      <c r="DR93" s="79"/>
      <c r="DS93" s="51">
        <f>(AU93*Baseline!B$34)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0.02900280715</v>
      </c>
      <c r="DT93" s="51">
        <f>(AZ93*Baseline!B$34) + (Baseline!D$88*(1-Baseline!D$89)*Baseline!B$35) + (Baseline!D$88*Baseline!D$89*((1-Baseline!D$90)*Baseline!B$40 + Baseline!D$90*Baseline!B$41))</f>
        <v>0.01054316778</v>
      </c>
      <c r="DU93" s="51">
        <f>(BE93*Baseline!B$34) + (Baseline!F$88*(1-Baseline!F$89)*Baseline!B$35) + (Baseline!F$88*Baseline!F$89*((1-Baseline!F$90)*Baseline!B$40 + Baseline!F$90*Baseline!B$41))</f>
        <v>0.01297485534</v>
      </c>
      <c r="DV93" s="51">
        <f>(BJ93*Baseline!B$34) + (Baseline!H$88*(1-Baseline!H$89)*Baseline!B$35) + (Baseline!H$88*Baseline!H$89*((1-Baseline!H$90)*Baseline!B$40 + Baseline!H$90*Baseline!B$41))</f>
        <v>0.009306334382</v>
      </c>
      <c r="DW93" s="51">
        <f>( DS93*Baseline!B$7 + DT93*Baseline!B$11 + DU93*Baseline!B$16 + DV93*Baseline!B$18 ) / Baseline!B$17</f>
        <v>0.009779489155</v>
      </c>
    </row>
    <row r="94">
      <c r="A94" s="4" t="s">
        <v>103</v>
      </c>
      <c r="B94" s="45">
        <f>MIN( MAX( NORMINV( MCrands!B94, (B$5+B$4)/2, (B$5-B$4)/3.29 ), 0 ), 1 )</f>
        <v>0.6477635246</v>
      </c>
      <c r="C94" s="45">
        <f>MAX( NORMINV( MCrands!C94, (C$5+C$4)/2, (C$5-C$4)/3.29 ), 0 )</f>
        <v>2.778848509</v>
      </c>
      <c r="D94" s="41"/>
      <c r="E94" s="43">
        <f>Baseline!B$33 * (C94 * Baseline!B$66*Baseline!B$66/Baseline!B$73 + Baseline!B$52*Baseline!B$52/Baseline!B$74 + Baseline!B$53*Baseline!B$53/Baseline!B$75 + Baseline!B$54*Baseline!B$54/Baseline!B$76)</f>
        <v>0.00001971555838</v>
      </c>
      <c r="F94" s="43">
        <f>Baseline!B$33 * (C94 * Baseline!B$66*Baseline!B$57/Baseline!B$73 + Baseline!B$52*Baseline!B$67/Baseline!B$74 + Baseline!B$53*Baseline!B$55/Baseline!B$75 + Baseline!B$54*Baseline!B$56/Baseline!B$76)</f>
        <v>0.0000001999808508</v>
      </c>
      <c r="G94" s="45">
        <f>Baseline!B$33 * (C94 * Baseline!B$66*Baseline!B$58/Baseline!B$73 + Baseline!B$52*Baseline!B$59/Baseline!B$74 + Baseline!B$53*Baseline!B$68/Baseline!B$75 + Baseline!B$54*Baseline!B$60/Baseline!B$76)</f>
        <v>0.0000001688822835</v>
      </c>
      <c r="H94" s="43">
        <f>Baseline!B$33 * (C94 * Baseline!B$66*Baseline!B$61/Baseline!B$73 + Baseline!B$52*Baseline!B$62/Baseline!B$74 + Baseline!B$53*Baseline!B$63/Baseline!B$75 + Baseline!B$54*Baseline!B$69/Baseline!B$76)</f>
        <v>0.000000003426292055</v>
      </c>
      <c r="I94" s="43">
        <f>Baseline!B$33 * (C94 * Baseline!B$57*Baseline!B$66/Baseline!B$73 + Baseline!B$67*Baseline!B$52/Baseline!B$74 + Baseline!B$55*Baseline!B$53/Baseline!B$75 + Baseline!B$56*Baseline!B$54/Baseline!B$76)</f>
        <v>0.0000001999808508</v>
      </c>
      <c r="J94" s="45">
        <f>Baseline!B$33 * (C94 * Baseline!B$57*Baseline!B$57/Baseline!B$73 + Baseline!B$67*Baseline!B$67/Baseline!B$74 + Baseline!B$55*Baseline!B$55/Baseline!B$75 + Baseline!B$56*Baseline!B$56/Baseline!B$76)</f>
        <v>0.000001763813818</v>
      </c>
      <c r="K94" s="43">
        <f>Baseline!B$33 * (C94 * Baseline!B$57*Baseline!B$58/Baseline!B$73 + Baseline!B$67*Baseline!B$59/Baseline!B$74 + Baseline!B$55*Baseline!B$68/Baseline!B$75 + Baseline!B$56*Baseline!B$60/Baseline!B$76)</f>
        <v>0.00000001374195381</v>
      </c>
      <c r="L94" s="45">
        <f>Baseline!B$33 * (C94 * Baseline!B$57*Baseline!B$61/Baseline!B$73 + Baseline!B$67*Baseline!B$62/Baseline!B$74 + Baseline!B$55*Baseline!B$63/Baseline!B$75 + Baseline!B$56*Baseline!B$69/Baseline!B$76)</f>
        <v>0.00000001439285526</v>
      </c>
      <c r="M94" s="43">
        <f>Baseline!B$33 * (C94 * Baseline!B$58*Baseline!B$66/Baseline!B$73 + Baseline!B$59*Baseline!B$52/Baseline!B$74 + Baseline!B$68*Baseline!B$53/Baseline!B$75 + Baseline!B$60*Baseline!B$54/Baseline!B$76)</f>
        <v>0.0000001688822835</v>
      </c>
      <c r="N94" s="45">
        <f>Baseline!B$33 * (C94 * Baseline!B$58*Baseline!B$57/Baseline!B$73 + Baseline!B$59*Baseline!B$67/Baseline!B$74 + Baseline!B$68*Baseline!B$55/Baseline!B$75 + Baseline!B$60*Baseline!B$56/Baseline!B$76)</f>
        <v>0.00000001374195381</v>
      </c>
      <c r="O94" s="45">
        <f>Baseline!B$33 * (C94 * Baseline!B$58*Baseline!B$58/Baseline!B$73 + Baseline!B$59*Baseline!B$59/Baseline!B$74 + Baseline!B$68*Baseline!B$68/Baseline!B$75 + Baseline!B$60*Baseline!B$60/Baseline!B$76)</f>
        <v>0.000001324390356</v>
      </c>
      <c r="P94" s="43">
        <f>Baseline!B$33 * (C94 * Baseline!B$58*Baseline!B$61/Baseline!B$73 + Baseline!B$59*Baseline!B$62/Baseline!B$74 + Baseline!B$68*Baseline!B$63/Baseline!B$75 + Baseline!B$60*Baseline!B$69/Baseline!B$76)</f>
        <v>0.000000001646950165</v>
      </c>
      <c r="Q94" s="43">
        <f>Baseline!B$33 * (C94 * Baseline!B$61*Baseline!B$66/Baseline!B$73 + Baseline!B$62*Baseline!B$52/Baseline!B$74 + Baseline!B$63*Baseline!B$53/Baseline!B$75 + Baseline!B$69*Baseline!B$54/Baseline!B$76)</f>
        <v>0.000000003426292055</v>
      </c>
      <c r="R94" s="43">
        <f>Baseline!B$33 * (C94 * Baseline!B$61*Baseline!B$57/Baseline!B$73 + Baseline!B$62*Baseline!B$67/Baseline!B$74 + Baseline!B$63*Baseline!B$55/Baseline!B$75 + Baseline!B$69*Baseline!B$56/Baseline!B$76)</f>
        <v>0.00000001439285526</v>
      </c>
      <c r="S94" s="43">
        <f>Baseline!B$33 * (C94 * Baseline!B$61*Baseline!B$58/Baseline!B$73 + Baseline!B$62*Baseline!B$59/Baseline!B$74 + Baseline!B$63*Baseline!B$68/Baseline!B$75 + Baseline!B$69*Baseline!B$60/Baseline!B$76)</f>
        <v>0.000000001646950165</v>
      </c>
      <c r="T94" s="43">
        <f>Baseline!B$33 * (C94 * Baseline!B$61*Baseline!B$61/Baseline!B$73 + Baseline!B$62*Baseline!B$62/Baseline!B$74 + Baseline!B$63*Baseline!B$63/Baseline!B$75 + Baseline!B$69*Baseline!B$69/Baseline!B$76)</f>
        <v>0.00000009854654593</v>
      </c>
      <c r="U94" s="41"/>
      <c r="V94" s="43">
        <f>E94 * ( Baseline!B$87 * Baseline!B$7 )</f>
        <v>0.2046277805</v>
      </c>
      <c r="W94" s="43">
        <f>F94 * ( Baseline!D$87 * Baseline!B$11 )</f>
        <v>0.0036889659</v>
      </c>
      <c r="X94" s="43">
        <f>G94 * ( Baseline!F$87 * Baseline!B$16 )</f>
        <v>0.005866087263</v>
      </c>
      <c r="Y94" s="43">
        <f>H94 * ( Baseline!H$87 * Baseline!B$18 )</f>
        <v>0.001204936006</v>
      </c>
      <c r="Z94" s="51">
        <f t="shared" si="1"/>
        <v>0.2153877696</v>
      </c>
      <c r="AA94" s="43">
        <f>I94 * ( Baseline!B$87 * Baseline!B$7 )</f>
        <v>0.002075601251</v>
      </c>
      <c r="AB94" s="45">
        <f>J94 * ( Baseline!D$87 * Baseline!B$11 )</f>
        <v>0.03253636036</v>
      </c>
      <c r="AC94" s="45">
        <f>K94 * ( Baseline!F$87 * Baseline!B$16 )</f>
        <v>0.0004773236037</v>
      </c>
      <c r="AD94" s="45">
        <f>L94 * ( Baseline!F$87 * Baseline!B$16 )</f>
        <v>0.0004999325158</v>
      </c>
      <c r="AE94" s="51">
        <f t="shared" si="2"/>
        <v>0.03558921773</v>
      </c>
      <c r="AF94" s="51">
        <f>M94 * ( Baseline!B$87 * Baseline!B$7 )</f>
        <v>0.001752829221</v>
      </c>
      <c r="AG94" s="51">
        <f>N94 * ( Baseline!D$87 * Baseline!B$11 )</f>
        <v>0.0002534922658</v>
      </c>
      <c r="AH94" s="51">
        <f>O94 * ( Baseline!F$87 * Baseline!B$16 )</f>
        <v>0.0460023943</v>
      </c>
      <c r="AI94" s="51">
        <f>P94 * ( Baseline!H$87 * Baseline!B$18 )</f>
        <v>0.0005791886744</v>
      </c>
      <c r="AJ94" s="51">
        <f t="shared" si="3"/>
        <v>0.04858790446</v>
      </c>
      <c r="AK94" s="51">
        <f>Q94 * ( Baseline!B$87 * Baseline!B$7 )</f>
        <v>0.00003556148524</v>
      </c>
      <c r="AL94" s="51">
        <f>R94 * ( Baseline!D$87 * Baseline!B$11 )</f>
        <v>0.0002654991817</v>
      </c>
      <c r="AM94" s="51">
        <f>S94 * ( Baseline!F$87 * Baseline!B$16 )</f>
        <v>0.00005720643506</v>
      </c>
      <c r="AN94" s="51">
        <f>T94 * ( Baseline!H$87 * Baseline!B$18 )</f>
        <v>0.03465620546</v>
      </c>
      <c r="AO94" s="51">
        <f t="shared" si="4"/>
        <v>0.03501447256</v>
      </c>
      <c r="AP94" s="61"/>
      <c r="AQ94" s="51">
        <f>V94 * ( (1-Baseline!B$88-Baseline!B$87) + (1-B94)*Baseline!B$88 )</f>
        <v>0.08227887902</v>
      </c>
      <c r="AR94" s="51">
        <f>W94 * ( (1-Baseline!B$88-Baseline!B$87) + (1-B94)*Baseline!B$88 )</f>
        <v>0.001483298007</v>
      </c>
      <c r="AS94" s="51">
        <f>X94 * ( (1-Baseline!B$88-Baseline!B$87) + (1-B94)*Baseline!B$88 )</f>
        <v>0.002358697744</v>
      </c>
      <c r="AT94" s="51">
        <f>Y94 * ( (1-Baseline!B$88-Baseline!B$87) + (1-B94)*Baseline!B$88 )</f>
        <v>0.0004844932765</v>
      </c>
      <c r="AU94" s="51">
        <f t="shared" si="5"/>
        <v>0.08660536805</v>
      </c>
      <c r="AV94" s="51">
        <f>AA94 * ( (1-Baseline!D$88-Baseline!D$87) + (1-B94)*Baseline!D$88 )</f>
        <v>0.001455412305</v>
      </c>
      <c r="AW94" s="51">
        <f>AB94 * ( (1-Baseline!D$88-Baseline!D$87) + (1-B94)*Baseline!D$88 )</f>
        <v>0.02281450698</v>
      </c>
      <c r="AX94" s="51">
        <f>AC94 * ( (1-Baseline!D$88-Baseline!D$87) + (1-B94)*Baseline!D$88 )</f>
        <v>0.0003346994737</v>
      </c>
      <c r="AY94" s="51">
        <f>AD94 * ( (1-Baseline!D$88-Baseline!D$87) + (1-B94)*Baseline!D$88 )</f>
        <v>0.0003505528506</v>
      </c>
      <c r="AZ94" s="51">
        <f t="shared" si="6"/>
        <v>0.02495517161</v>
      </c>
      <c r="BA94" s="51">
        <f>AF94 * ( (1-Baseline!F$88-Baseline!F$87) + (1-Baseline!B$36)*Baseline!F$88 )</f>
        <v>0.001261391998</v>
      </c>
      <c r="BB94" s="51">
        <f>AG94 * ( (1-Baseline!F$88-Baseline!F$87) + (1-Baseline!B$36)*Baseline!F$88 )</f>
        <v>0.0001824211462</v>
      </c>
      <c r="BC94" s="51">
        <f>AH94 * ( (1-Baseline!F$88-Baseline!F$87) + (1-Baseline!B$36)*Baseline!F$88 )</f>
        <v>0.03310479502</v>
      </c>
      <c r="BD94" s="51">
        <f>AI94 * ( (1-Baseline!F$88-Baseline!F$87) + (1-Baseline!B$36)*Baseline!F$88 )</f>
        <v>0.0004168027041</v>
      </c>
      <c r="BE94" s="51">
        <f t="shared" si="7"/>
        <v>0.03496541086</v>
      </c>
      <c r="BF94" s="51">
        <f>AK94 * ( (1-Baseline!H$88-Baseline!H$87) + (1-Baseline!B$36)*Baseline!H$88 )</f>
        <v>0.00002817607598</v>
      </c>
      <c r="BG94" s="51">
        <f>AL94 * ( (1-Baseline!H$88-Baseline!H$87) + (1-Baseline!B$36)*Baseline!H$88 )</f>
        <v>0.0002103603116</v>
      </c>
      <c r="BH94" s="51">
        <f>AM94 * ( (1-Baseline!H$88-Baseline!H$87) + (1-Baseline!B$36)*Baseline!H$88 )</f>
        <v>0.00004532580263</v>
      </c>
      <c r="BI94" s="51">
        <f>AN94 * ( (1-Baseline!H$88-Baseline!H$87) + (1-Baseline!B$36)*Baseline!H$88 )</f>
        <v>0.02745880471</v>
      </c>
      <c r="BJ94" s="51">
        <f t="shared" si="8"/>
        <v>0.0277426669</v>
      </c>
      <c r="BK94" s="61"/>
      <c r="BL94" s="51">
        <f t="shared" si="19"/>
        <v>0.950043639</v>
      </c>
      <c r="BM94" s="51">
        <f t="shared" si="20"/>
        <v>0.01712709086</v>
      </c>
      <c r="BN94" s="51">
        <f t="shared" si="21"/>
        <v>0.0272350063</v>
      </c>
      <c r="BO94" s="51">
        <f t="shared" si="22"/>
        <v>0.005594263813</v>
      </c>
      <c r="BP94" s="51">
        <f t="shared" si="9"/>
        <v>1</v>
      </c>
      <c r="BQ94" s="51">
        <f t="shared" si="23"/>
        <v>0.05832106977</v>
      </c>
      <c r="BR94" s="51">
        <f t="shared" si="24"/>
        <v>0.914219599</v>
      </c>
      <c r="BS94" s="51">
        <f t="shared" si="25"/>
        <v>0.01341202853</v>
      </c>
      <c r="BT94" s="51">
        <f t="shared" si="26"/>
        <v>0.01404730274</v>
      </c>
      <c r="BU94" s="51">
        <f t="shared" si="10"/>
        <v>1</v>
      </c>
      <c r="BV94" s="51">
        <f t="shared" si="27"/>
        <v>0.0360754233</v>
      </c>
      <c r="BW94" s="51">
        <f t="shared" si="28"/>
        <v>0.005217188694</v>
      </c>
      <c r="BX94" s="51">
        <f t="shared" si="29"/>
        <v>0.9467869588</v>
      </c>
      <c r="BY94" s="51">
        <f t="shared" si="30"/>
        <v>0.01192042919</v>
      </c>
      <c r="BZ94" s="51">
        <f t="shared" si="11"/>
        <v>1</v>
      </c>
      <c r="CA94" s="51">
        <f t="shared" si="31"/>
        <v>0.001015622474</v>
      </c>
      <c r="CB94" s="51">
        <f t="shared" si="32"/>
        <v>0.007582555506</v>
      </c>
      <c r="CC94" s="51">
        <f t="shared" si="33"/>
        <v>0.001633793997</v>
      </c>
      <c r="CD94" s="51">
        <f t="shared" si="34"/>
        <v>0.989768028</v>
      </c>
      <c r="CE94" s="51">
        <f t="shared" si="12"/>
        <v>1</v>
      </c>
      <c r="CF94" s="61"/>
      <c r="CG94" s="51">
        <f t="shared" si="35"/>
        <v>0.950043639</v>
      </c>
      <c r="CH94" s="51">
        <f t="shared" si="36"/>
        <v>0.01712709086</v>
      </c>
      <c r="CI94" s="51">
        <f t="shared" si="37"/>
        <v>0.0272350063</v>
      </c>
      <c r="CJ94" s="51">
        <f t="shared" si="38"/>
        <v>0.005594263813</v>
      </c>
      <c r="CK94" s="51">
        <f t="shared" si="13"/>
        <v>1</v>
      </c>
      <c r="CL94" s="51">
        <f t="shared" si="39"/>
        <v>0.05832106977</v>
      </c>
      <c r="CM94" s="51">
        <f t="shared" si="40"/>
        <v>0.914219599</v>
      </c>
      <c r="CN94" s="51">
        <f t="shared" si="41"/>
        <v>0.01341202853</v>
      </c>
      <c r="CO94" s="51">
        <f t="shared" si="42"/>
        <v>0.01404730274</v>
      </c>
      <c r="CP94" s="51">
        <f t="shared" si="14"/>
        <v>1</v>
      </c>
      <c r="CQ94" s="51">
        <f t="shared" si="43"/>
        <v>0.0360754233</v>
      </c>
      <c r="CR94" s="51">
        <f t="shared" si="44"/>
        <v>0.005217188694</v>
      </c>
      <c r="CS94" s="51">
        <f t="shared" si="45"/>
        <v>0.9467869588</v>
      </c>
      <c r="CT94" s="51">
        <f t="shared" si="46"/>
        <v>0.01192042919</v>
      </c>
      <c r="CU94" s="51">
        <f t="shared" si="15"/>
        <v>1</v>
      </c>
      <c r="CV94" s="51">
        <f t="shared" si="47"/>
        <v>0.001015622474</v>
      </c>
      <c r="CW94" s="51">
        <f t="shared" si="48"/>
        <v>0.007582555506</v>
      </c>
      <c r="CX94" s="51">
        <f t="shared" si="49"/>
        <v>0.001633793997</v>
      </c>
      <c r="CY94" s="51">
        <f t="shared" si="50"/>
        <v>0.989768028</v>
      </c>
      <c r="CZ94" s="51">
        <f t="shared" si="16"/>
        <v>1</v>
      </c>
      <c r="DA94" s="61"/>
      <c r="DB94" s="51">
        <f>(AQ94*Baseline!B$7 + AV94*Baseline!B$11 + BA94*Baseline!B$16 + BF94*Baseline!B$18)</f>
        <v>48542.57497</v>
      </c>
      <c r="DC94" s="51">
        <f>(AR94*Baseline!B$7 + AW94*Baseline!B$11 + BB94*Baseline!B$16 + BG94*Baseline!B$18)</f>
        <v>59890.05756</v>
      </c>
      <c r="DD94" s="51">
        <f>(AS94*Baseline!B$7 + AX94*Baseline!B$11 + BC94*Baseline!B$16 + BH94*Baseline!B$18)</f>
        <v>114844.6082</v>
      </c>
      <c r="DE94" s="51">
        <f>(AT94*Baseline!B$7 + AY94*Baseline!B$11 + BD94*Baseline!B$16 + BI94*Baseline!B$18)</f>
        <v>1259744.201</v>
      </c>
      <c r="DF94" s="51">
        <f t="shared" si="17"/>
        <v>1483021.442</v>
      </c>
      <c r="DG94" s="61"/>
      <c r="DH94" s="51">
        <f t="shared" si="51"/>
        <v>0.03273221385</v>
      </c>
      <c r="DI94" s="51">
        <f t="shared" si="52"/>
        <v>0.04038381097</v>
      </c>
      <c r="DJ94" s="51">
        <f t="shared" si="53"/>
        <v>0.07743961414</v>
      </c>
      <c r="DK94" s="51">
        <f t="shared" si="54"/>
        <v>0.849444361</v>
      </c>
      <c r="DL94" s="51">
        <f t="shared" si="18"/>
        <v>1</v>
      </c>
      <c r="DM94" s="61"/>
      <c r="DN94" s="51">
        <f>DH94 / (Baseline!B$7/Baseline!B$17)</f>
        <v>3.493948538</v>
      </c>
      <c r="DO94" s="51">
        <f>DI94 / (Baseline!B$11/Baseline!B$17)</f>
        <v>0.9748845256</v>
      </c>
      <c r="DP94" s="51">
        <f>DJ94 / (Baseline!B$16/Baseline!B$17)</f>
        <v>1.196676066</v>
      </c>
      <c r="DQ94" s="51">
        <f>DK94 / (Baseline!B$18/Baseline!B$17)</f>
        <v>0.9603718409</v>
      </c>
      <c r="DR94" s="79"/>
      <c r="DS94" s="51">
        <f>(AU94*Baseline!B$34)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0.02552033646</v>
      </c>
      <c r="DT94" s="51">
        <f>(AZ94*Baseline!B$34) + (Baseline!D$88*(1-Baseline!D$89)*Baseline!B$35) + (Baseline!D$88*Baseline!D$89*((1-Baseline!D$90)*Baseline!B$40 + Baseline!D$90*Baseline!B$41))</f>
        <v>0.01015684374</v>
      </c>
      <c r="DU94" s="51">
        <f>(BE94*Baseline!B$34) + (Baseline!F$88*(1-Baseline!F$89)*Baseline!B$35) + (Baseline!F$88*Baseline!F$89*((1-Baseline!F$90)*Baseline!B$40 + Baseline!F$90*Baseline!B$41))</f>
        <v>0.01297545163</v>
      </c>
      <c r="DV94" s="51">
        <f>(BJ94*Baseline!B$34) + (Baseline!H$88*(1-Baseline!H$89)*Baseline!B$35) + (Baseline!H$88*Baseline!H$89*((1-Baseline!H$90)*Baseline!B$40 + Baseline!H$90*Baseline!B$41))</f>
        <v>0.009306400034</v>
      </c>
      <c r="DW94" s="51">
        <f>( DS94*Baseline!B$7 + DT94*Baseline!B$11 + DU94*Baseline!B$16 + DV94*Baseline!B$18 ) / Baseline!B$17</f>
        <v>0.009730957961</v>
      </c>
    </row>
    <row r="95">
      <c r="A95" s="4" t="s">
        <v>104</v>
      </c>
      <c r="B95" s="45">
        <f>MIN( MAX( NORMINV( MCrands!B95, (B$5+B$4)/2, (B$5-B$4)/3.29 ), 0 ), 1 )</f>
        <v>0.3648004507</v>
      </c>
      <c r="C95" s="45">
        <f>MAX( NORMINV( MCrands!C95, (C$5+C$4)/2, (C$5-C$4)/3.29 ), 0 )</f>
        <v>3.006918297</v>
      </c>
      <c r="D95" s="41"/>
      <c r="E95" s="43">
        <f>Baseline!B$33 * (C95 * Baseline!B$66*Baseline!B$66/Baseline!B$73 + Baseline!B$52*Baseline!B$52/Baseline!B$74 + Baseline!B$53*Baseline!B$53/Baseline!B$75 + Baseline!B$54*Baseline!B$54/Baseline!B$76)</f>
        <v>0.00002133029796</v>
      </c>
      <c r="F95" s="43">
        <f>Baseline!B$33 * (C95 * Baseline!B$66*Baseline!B$57/Baseline!B$73 + Baseline!B$52*Baseline!B$67/Baseline!B$74 + Baseline!B$53*Baseline!B$55/Baseline!B$75 + Baseline!B$54*Baseline!B$56/Baseline!B$76)</f>
        <v>0.0000002002358097</v>
      </c>
      <c r="G95" s="45">
        <f>Baseline!B$33 * (C95 * Baseline!B$66*Baseline!B$58/Baseline!B$73 + Baseline!B$52*Baseline!B$59/Baseline!B$74 + Baseline!B$53*Baseline!B$68/Baseline!B$75 + Baseline!B$54*Baseline!B$60/Baseline!B$76)</f>
        <v>0.0000001695090575</v>
      </c>
      <c r="H95" s="43">
        <f>Baseline!B$33 * (C95 * Baseline!B$66*Baseline!B$61/Baseline!B$73 + Baseline!B$52*Baseline!B$62/Baseline!B$74 + Baseline!B$53*Baseline!B$63/Baseline!B$75 + Baseline!B$54*Baseline!B$69/Baseline!B$76)</f>
        <v>0.000000003488969446</v>
      </c>
      <c r="I95" s="43">
        <f>Baseline!B$33 * (C95 * Baseline!B$57*Baseline!B$66/Baseline!B$73 + Baseline!B$67*Baseline!B$52/Baseline!B$74 + Baseline!B$55*Baseline!B$53/Baseline!B$75 + Baseline!B$56*Baseline!B$54/Baseline!B$76)</f>
        <v>0.0000002002358097</v>
      </c>
      <c r="J95" s="45">
        <f>Baseline!B$33 * (C95 * Baseline!B$57*Baseline!B$57/Baseline!B$73 + Baseline!B$67*Baseline!B$67/Baseline!B$74 + Baseline!B$55*Baseline!B$55/Baseline!B$75 + Baseline!B$56*Baseline!B$56/Baseline!B$76)</f>
        <v>0.000001763813858</v>
      </c>
      <c r="K95" s="43">
        <f>Baseline!B$33 * (C95 * Baseline!B$57*Baseline!B$58/Baseline!B$73 + Baseline!B$67*Baseline!B$59/Baseline!B$74 + Baseline!B$55*Baseline!B$68/Baseline!B$75 + Baseline!B$56*Baseline!B$60/Baseline!B$76)</f>
        <v>0.00000001374205277</v>
      </c>
      <c r="L95" s="45">
        <f>Baseline!B$33 * (C95 * Baseline!B$57*Baseline!B$61/Baseline!B$73 + Baseline!B$67*Baseline!B$62/Baseline!B$74 + Baseline!B$55*Baseline!B$63/Baseline!B$75 + Baseline!B$56*Baseline!B$69/Baseline!B$76)</f>
        <v>0.00000001439286515</v>
      </c>
      <c r="M95" s="43">
        <f>Baseline!B$33 * (C95 * Baseline!B$58*Baseline!B$66/Baseline!B$73 + Baseline!B$59*Baseline!B$52/Baseline!B$74 + Baseline!B$68*Baseline!B$53/Baseline!B$75 + Baseline!B$60*Baseline!B$54/Baseline!B$76)</f>
        <v>0.0000001695090575</v>
      </c>
      <c r="N95" s="45">
        <f>Baseline!B$33 * (C95 * Baseline!B$58*Baseline!B$57/Baseline!B$73 + Baseline!B$59*Baseline!B$67/Baseline!B$74 + Baseline!B$68*Baseline!B$55/Baseline!B$75 + Baseline!B$60*Baseline!B$56/Baseline!B$76)</f>
        <v>0.00000001374205277</v>
      </c>
      <c r="O95" s="45">
        <f>Baseline!B$33 * (C95 * Baseline!B$58*Baseline!B$58/Baseline!B$73 + Baseline!B$59*Baseline!B$59/Baseline!B$74 + Baseline!B$68*Baseline!B$68/Baseline!B$75 + Baseline!B$60*Baseline!B$60/Baseline!B$76)</f>
        <v>0.000001324390599</v>
      </c>
      <c r="P95" s="43">
        <f>Baseline!B$33 * (C95 * Baseline!B$58*Baseline!B$61/Baseline!B$73 + Baseline!B$59*Baseline!B$62/Baseline!B$74 + Baseline!B$68*Baseline!B$63/Baseline!B$75 + Baseline!B$60*Baseline!B$69/Baseline!B$76)</f>
        <v>0.000000001646974494</v>
      </c>
      <c r="Q95" s="43">
        <f>Baseline!B$33 * (C95 * Baseline!B$61*Baseline!B$66/Baseline!B$73 + Baseline!B$62*Baseline!B$52/Baseline!B$74 + Baseline!B$63*Baseline!B$53/Baseline!B$75 + Baseline!B$69*Baseline!B$54/Baseline!B$76)</f>
        <v>0.000000003488969446</v>
      </c>
      <c r="R95" s="43">
        <f>Baseline!B$33 * (C95 * Baseline!B$61*Baseline!B$57/Baseline!B$73 + Baseline!B$62*Baseline!B$67/Baseline!B$74 + Baseline!B$63*Baseline!B$55/Baseline!B$75 + Baseline!B$69*Baseline!B$56/Baseline!B$76)</f>
        <v>0.00000001439286515</v>
      </c>
      <c r="S95" s="43">
        <f>Baseline!B$33 * (C95 * Baseline!B$61*Baseline!B$58/Baseline!B$73 + Baseline!B$62*Baseline!B$59/Baseline!B$74 + Baseline!B$63*Baseline!B$68/Baseline!B$75 + Baseline!B$69*Baseline!B$60/Baseline!B$76)</f>
        <v>0.000000001646974494</v>
      </c>
      <c r="T95" s="43">
        <f>Baseline!B$33 * (C95 * Baseline!B$61*Baseline!B$61/Baseline!B$73 + Baseline!B$62*Baseline!B$62/Baseline!B$74 + Baseline!B$63*Baseline!B$63/Baseline!B$75 + Baseline!B$69*Baseline!B$69/Baseline!B$76)</f>
        <v>0.00000009854654836</v>
      </c>
      <c r="U95" s="41"/>
      <c r="V95" s="43">
        <f>E95 * ( Baseline!B$87 * Baseline!B$7 )</f>
        <v>0.2213871625</v>
      </c>
      <c r="W95" s="43">
        <f>F95 * ( Baseline!D$87 * Baseline!B$11 )</f>
        <v>0.003693669023</v>
      </c>
      <c r="X95" s="43">
        <f>G95 * ( Baseline!F$87 * Baseline!B$16 )</f>
        <v>0.00588785811</v>
      </c>
      <c r="Y95" s="43">
        <f>H95 * ( Baseline!H$87 * Baseline!B$18 )</f>
        <v>0.001226977981</v>
      </c>
      <c r="Z95" s="51">
        <f t="shared" si="1"/>
        <v>0.2321956676</v>
      </c>
      <c r="AA95" s="43">
        <f>I95 * ( Baseline!B$87 * Baseline!B$7 )</f>
        <v>0.002078247469</v>
      </c>
      <c r="AB95" s="45">
        <f>J95 * ( Baseline!D$87 * Baseline!B$11 )</f>
        <v>0.03253636111</v>
      </c>
      <c r="AC95" s="45">
        <f>K95 * ( Baseline!F$87 * Baseline!B$16 )</f>
        <v>0.0004773270412</v>
      </c>
      <c r="AD95" s="45">
        <f>L95 * ( Baseline!F$87 * Baseline!B$16 )</f>
        <v>0.0004999328596</v>
      </c>
      <c r="AE95" s="51">
        <f t="shared" si="2"/>
        <v>0.03559186848</v>
      </c>
      <c r="AF95" s="51">
        <f>M95 * ( Baseline!B$87 * Baseline!B$7 )</f>
        <v>0.001759334507</v>
      </c>
      <c r="AG95" s="51">
        <f>N95 * ( Baseline!D$87 * Baseline!B$11 )</f>
        <v>0.0002534940914</v>
      </c>
      <c r="AH95" s="51">
        <f>O95 * ( Baseline!F$87 * Baseline!B$16 )</f>
        <v>0.04600240275</v>
      </c>
      <c r="AI95" s="51">
        <f>P95 * ( Baseline!H$87 * Baseline!B$18 )</f>
        <v>0.0005791972302</v>
      </c>
      <c r="AJ95" s="51">
        <f t="shared" si="3"/>
        <v>0.04859442858</v>
      </c>
      <c r="AK95" s="51">
        <f>Q95 * ( Baseline!B$87 * Baseline!B$7 )</f>
        <v>0.00003621201388</v>
      </c>
      <c r="AL95" s="51">
        <f>R95 * ( Baseline!D$87 * Baseline!B$11 )</f>
        <v>0.0002654993643</v>
      </c>
      <c r="AM95" s="51">
        <f>S95 * ( Baseline!F$87 * Baseline!B$16 )</f>
        <v>0.00005720728011</v>
      </c>
      <c r="AN95" s="51">
        <f>T95 * ( Baseline!H$87 * Baseline!B$18 )</f>
        <v>0.03465620631</v>
      </c>
      <c r="AO95" s="51">
        <f t="shared" si="4"/>
        <v>0.03501512497</v>
      </c>
      <c r="AP95" s="61"/>
      <c r="AQ95" s="51">
        <f>V95 * ( (1-Baseline!B$88-Baseline!B$87) + (1-B95)*Baseline!B$88 )</f>
        <v>0.1447711756</v>
      </c>
      <c r="AR95" s="51">
        <f>W95 * ( (1-Baseline!B$88-Baseline!B$87) + (1-B95)*Baseline!B$88 )</f>
        <v>0.002415392116</v>
      </c>
      <c r="AS95" s="51">
        <f>X95 * ( (1-Baseline!B$88-Baseline!B$87) + (1-B95)*Baseline!B$88 )</f>
        <v>0.003850232917</v>
      </c>
      <c r="AT95" s="51">
        <f>Y95 * ( (1-Baseline!B$88-Baseline!B$87) + (1-B95)*Baseline!B$88 )</f>
        <v>0.000802354765</v>
      </c>
      <c r="AU95" s="51">
        <f t="shared" si="5"/>
        <v>0.1518391554</v>
      </c>
      <c r="AV95" s="51">
        <f>AA95 * ( (1-Baseline!D$88-Baseline!D$87) + (1-B95)*Baseline!D$88 )</f>
        <v>0.001720721981</v>
      </c>
      <c r="AW95" s="51">
        <f>AB95 * ( (1-Baseline!D$88-Baseline!D$87) + (1-B95)*Baseline!D$88 )</f>
        <v>0.02693905926</v>
      </c>
      <c r="AX95" s="51">
        <f>AC95 * ( (1-Baseline!D$88-Baseline!D$87) + (1-B95)*Baseline!D$88 )</f>
        <v>0.0003952114193</v>
      </c>
      <c r="AY95" s="51">
        <f>AD95 * ( (1-Baseline!D$88-Baseline!D$87) + (1-B95)*Baseline!D$88 )</f>
        <v>0.000413928309</v>
      </c>
      <c r="AZ95" s="51">
        <f t="shared" si="6"/>
        <v>0.02946892097</v>
      </c>
      <c r="BA95" s="51">
        <f>AF95 * ( (1-Baseline!F$88-Baseline!F$87) + (1-Baseline!B$36)*Baseline!F$88 )</f>
        <v>0.00126607341</v>
      </c>
      <c r="BB95" s="51">
        <f>AG95 * ( (1-Baseline!F$88-Baseline!F$87) + (1-Baseline!B$36)*Baseline!F$88 )</f>
        <v>0.00018242246</v>
      </c>
      <c r="BC95" s="51">
        <f>AH95 * ( (1-Baseline!F$88-Baseline!F$87) + (1-Baseline!B$36)*Baseline!F$88 )</f>
        <v>0.0331048011</v>
      </c>
      <c r="BD95" s="51">
        <f>AI95 * ( (1-Baseline!F$88-Baseline!F$87) + (1-Baseline!B$36)*Baseline!F$88 )</f>
        <v>0.0004168088611</v>
      </c>
      <c r="BE95" s="51">
        <f t="shared" si="7"/>
        <v>0.03497010583</v>
      </c>
      <c r="BF95" s="51">
        <f>AK95 * ( (1-Baseline!H$88-Baseline!H$87) + (1-Baseline!B$36)*Baseline!H$88 )</f>
        <v>0.00002869150284</v>
      </c>
      <c r="BG95" s="51">
        <f>AL95 * ( (1-Baseline!H$88-Baseline!H$87) + (1-Baseline!B$36)*Baseline!H$88 )</f>
        <v>0.0002103604563</v>
      </c>
      <c r="BH95" s="51">
        <f>AM95 * ( (1-Baseline!H$88-Baseline!H$87) + (1-Baseline!B$36)*Baseline!H$88 )</f>
        <v>0.00004532647218</v>
      </c>
      <c r="BI95" s="51">
        <f>AN95 * ( (1-Baseline!H$88-Baseline!H$87) + (1-Baseline!B$36)*Baseline!H$88 )</f>
        <v>0.02745880538</v>
      </c>
      <c r="BJ95" s="51">
        <f t="shared" si="8"/>
        <v>0.02774318382</v>
      </c>
      <c r="BK95" s="61"/>
      <c r="BL95" s="51">
        <f t="shared" si="19"/>
        <v>0.9534508752</v>
      </c>
      <c r="BM95" s="51">
        <f t="shared" si="20"/>
        <v>0.01590757081</v>
      </c>
      <c r="BN95" s="51">
        <f t="shared" si="21"/>
        <v>0.02535731252</v>
      </c>
      <c r="BO95" s="51">
        <f t="shared" si="22"/>
        <v>0.005284241492</v>
      </c>
      <c r="BP95" s="51">
        <f t="shared" si="9"/>
        <v>1</v>
      </c>
      <c r="BQ95" s="51">
        <f t="shared" si="23"/>
        <v>0.0583910752</v>
      </c>
      <c r="BR95" s="51">
        <f t="shared" si="24"/>
        <v>0.9141515323</v>
      </c>
      <c r="BS95" s="51">
        <f t="shared" si="25"/>
        <v>0.01341112624</v>
      </c>
      <c r="BT95" s="51">
        <f t="shared" si="26"/>
        <v>0.01404626621</v>
      </c>
      <c r="BU95" s="51">
        <f t="shared" si="10"/>
        <v>1</v>
      </c>
      <c r="BV95" s="51">
        <f t="shared" si="27"/>
        <v>0.03620444892</v>
      </c>
      <c r="BW95" s="51">
        <f t="shared" si="28"/>
        <v>0.005216525819</v>
      </c>
      <c r="BX95" s="51">
        <f t="shared" si="29"/>
        <v>0.9466600204</v>
      </c>
      <c r="BY95" s="51">
        <f t="shared" si="30"/>
        <v>0.01191900485</v>
      </c>
      <c r="BZ95" s="51">
        <f t="shared" si="11"/>
        <v>1</v>
      </c>
      <c r="CA95" s="51">
        <f t="shared" si="31"/>
        <v>0.001034182055</v>
      </c>
      <c r="CB95" s="51">
        <f t="shared" si="32"/>
        <v>0.00758241944</v>
      </c>
      <c r="CC95" s="51">
        <f t="shared" si="33"/>
        <v>0.001633787689</v>
      </c>
      <c r="CD95" s="51">
        <f t="shared" si="34"/>
        <v>0.9897496108</v>
      </c>
      <c r="CE95" s="51">
        <f t="shared" si="12"/>
        <v>1</v>
      </c>
      <c r="CF95" s="61"/>
      <c r="CG95" s="51">
        <f t="shared" si="35"/>
        <v>0.9534508752</v>
      </c>
      <c r="CH95" s="51">
        <f t="shared" si="36"/>
        <v>0.01590757081</v>
      </c>
      <c r="CI95" s="51">
        <f t="shared" si="37"/>
        <v>0.02535731252</v>
      </c>
      <c r="CJ95" s="51">
        <f t="shared" si="38"/>
        <v>0.005284241492</v>
      </c>
      <c r="CK95" s="51">
        <f t="shared" si="13"/>
        <v>1</v>
      </c>
      <c r="CL95" s="51">
        <f t="shared" si="39"/>
        <v>0.0583910752</v>
      </c>
      <c r="CM95" s="51">
        <f t="shared" si="40"/>
        <v>0.9141515323</v>
      </c>
      <c r="CN95" s="51">
        <f t="shared" si="41"/>
        <v>0.01341112624</v>
      </c>
      <c r="CO95" s="51">
        <f t="shared" si="42"/>
        <v>0.01404626621</v>
      </c>
      <c r="CP95" s="51">
        <f t="shared" si="14"/>
        <v>1</v>
      </c>
      <c r="CQ95" s="51">
        <f t="shared" si="43"/>
        <v>0.03620444892</v>
      </c>
      <c r="CR95" s="51">
        <f t="shared" si="44"/>
        <v>0.005216525819</v>
      </c>
      <c r="CS95" s="51">
        <f t="shared" si="45"/>
        <v>0.9466600204</v>
      </c>
      <c r="CT95" s="51">
        <f t="shared" si="46"/>
        <v>0.01191900485</v>
      </c>
      <c r="CU95" s="51">
        <f t="shared" si="15"/>
        <v>1</v>
      </c>
      <c r="CV95" s="51">
        <f t="shared" si="47"/>
        <v>0.001034182055</v>
      </c>
      <c r="CW95" s="51">
        <f t="shared" si="48"/>
        <v>0.00758241944</v>
      </c>
      <c r="CX95" s="51">
        <f t="shared" si="49"/>
        <v>0.001633787689</v>
      </c>
      <c r="CY95" s="51">
        <f t="shared" si="50"/>
        <v>0.9897496108</v>
      </c>
      <c r="CZ95" s="51">
        <f t="shared" si="16"/>
        <v>1</v>
      </c>
      <c r="DA95" s="61"/>
      <c r="DB95" s="51">
        <f>(AQ95*Baseline!B$7 + AV95*Baseline!B$11 + BA95*Baseline!B$16 + BF95*Baseline!B$18)</f>
        <v>79459.59518</v>
      </c>
      <c r="DC95" s="51">
        <f>(AR95*Baseline!B$7 + AW95*Baseline!B$11 + BB95*Baseline!B$16 + BG95*Baseline!B$18)</f>
        <v>69187.45932</v>
      </c>
      <c r="DD95" s="51">
        <f>(AS95*Baseline!B$7 + AX95*Baseline!B$11 + BC95*Baseline!B$16 + BH95*Baseline!B$18)</f>
        <v>115697.8249</v>
      </c>
      <c r="DE95" s="51">
        <f>(AT95*Baseline!B$7 + AY95*Baseline!B$11 + BD95*Baseline!B$16 + BI95*Baseline!B$18)</f>
        <v>1260034.327</v>
      </c>
      <c r="DF95" s="51">
        <f t="shared" si="17"/>
        <v>1524379.207</v>
      </c>
      <c r="DG95" s="61"/>
      <c r="DH95" s="51">
        <f t="shared" si="51"/>
        <v>0.05212587184</v>
      </c>
      <c r="DI95" s="51">
        <f t="shared" si="52"/>
        <v>0.04538730193</v>
      </c>
      <c r="DJ95" s="51">
        <f t="shared" si="53"/>
        <v>0.07589832268</v>
      </c>
      <c r="DK95" s="51">
        <f t="shared" si="54"/>
        <v>0.8265885035</v>
      </c>
      <c r="DL95" s="51">
        <f t="shared" si="18"/>
        <v>1</v>
      </c>
      <c r="DM95" s="61"/>
      <c r="DN95" s="51">
        <f>DH95 / (Baseline!B$7/Baseline!B$17)</f>
        <v>5.564093971</v>
      </c>
      <c r="DO95" s="51">
        <f>DI95 / (Baseline!B$11/Baseline!B$17)</f>
        <v>1.095671192</v>
      </c>
      <c r="DP95" s="51">
        <f>DJ95 / (Baseline!B$16/Baseline!B$17)</f>
        <v>1.172858455</v>
      </c>
      <c r="DQ95" s="51">
        <f>DK95 / (Baseline!B$18/Baseline!B$17)</f>
        <v>0.9345312763</v>
      </c>
      <c r="DR95" s="79"/>
      <c r="DS95" s="51">
        <f>(AU95*Baseline!B$34)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0.03530540456</v>
      </c>
      <c r="DT95" s="51">
        <f>(AZ95*Baseline!B$34) + (Baseline!D$88*(1-Baseline!D$89)*Baseline!B$35) + (Baseline!D$88*Baseline!D$89*((1-Baseline!D$90)*Baseline!B$40 + Baseline!D$90*Baseline!B$41))</f>
        <v>0.01083390615</v>
      </c>
      <c r="DU95" s="51">
        <f>(BE95*Baseline!B$34) + (Baseline!F$88*(1-Baseline!F$89)*Baseline!B$35) + (Baseline!F$88*Baseline!F$89*((1-Baseline!F$90)*Baseline!B$40 + Baseline!F$90*Baseline!B$41))</f>
        <v>0.01297615587</v>
      </c>
      <c r="DV95" s="51">
        <f>(BJ95*Baseline!B$34) + (Baseline!H$88*(1-Baseline!H$89)*Baseline!B$35) + (Baseline!H$88*Baseline!H$89*((1-Baseline!H$90)*Baseline!B$40 + Baseline!H$90*Baseline!B$41))</f>
        <v>0.009306477572</v>
      </c>
      <c r="DW95" s="51">
        <f>( DS95*Baseline!B$7 + DT95*Baseline!B$11 + DU95*Baseline!B$16 + DV95*Baseline!B$18 ) / Baseline!B$17</f>
        <v>0.009850787933</v>
      </c>
    </row>
    <row r="96">
      <c r="A96" s="4" t="s">
        <v>105</v>
      </c>
      <c r="B96" s="45">
        <f>MIN( MAX( NORMINV( MCrands!B96, (B$5+B$4)/2, (B$5-B$4)/3.29 ), 0 ), 1 )</f>
        <v>0.5694175055</v>
      </c>
      <c r="C96" s="45">
        <f>MAX( NORMINV( MCrands!C96, (C$5+C$4)/2, (C$5-C$4)/3.29 ), 0 )</f>
        <v>3.04093994</v>
      </c>
      <c r="D96" s="41"/>
      <c r="E96" s="43">
        <f>Baseline!B$33 * (C96 * Baseline!B$66*Baseline!B$66/Baseline!B$73 + Baseline!B$52*Baseline!B$52/Baseline!B$74 + Baseline!B$53*Baseline!B$53/Baseline!B$75 + Baseline!B$54*Baseline!B$54/Baseline!B$76)</f>
        <v>0.000021571172</v>
      </c>
      <c r="F96" s="43">
        <f>Baseline!B$33 * (C96 * Baseline!B$66*Baseline!B$57/Baseline!B$73 + Baseline!B$52*Baseline!B$67/Baseline!B$74 + Baseline!B$53*Baseline!B$55/Baseline!B$75 + Baseline!B$54*Baseline!B$56/Baseline!B$76)</f>
        <v>0.0000002002738424</v>
      </c>
      <c r="G96" s="45">
        <f>Baseline!B$33 * (C96 * Baseline!B$66*Baseline!B$58/Baseline!B$73 + Baseline!B$52*Baseline!B$59/Baseline!B$74 + Baseline!B$53*Baseline!B$68/Baseline!B$75 + Baseline!B$54*Baseline!B$60/Baseline!B$76)</f>
        <v>0.0000001696025546</v>
      </c>
      <c r="H96" s="43">
        <f>Baseline!B$33 * (C96 * Baseline!B$66*Baseline!B$61/Baseline!B$73 + Baseline!B$52*Baseline!B$62/Baseline!B$74 + Baseline!B$53*Baseline!B$63/Baseline!B$75 + Baseline!B$54*Baseline!B$69/Baseline!B$76)</f>
        <v>0.000000003498319163</v>
      </c>
      <c r="I96" s="43">
        <f>Baseline!B$33 * (C96 * Baseline!B$57*Baseline!B$66/Baseline!B$73 + Baseline!B$67*Baseline!B$52/Baseline!B$74 + Baseline!B$55*Baseline!B$53/Baseline!B$75 + Baseline!B$56*Baseline!B$54/Baseline!B$76)</f>
        <v>0.0000002002738424</v>
      </c>
      <c r="J96" s="45">
        <f>Baseline!B$33 * (C96 * Baseline!B$57*Baseline!B$57/Baseline!B$73 + Baseline!B$67*Baseline!B$67/Baseline!B$74 + Baseline!B$55*Baseline!B$55/Baseline!B$75 + Baseline!B$56*Baseline!B$56/Baseline!B$76)</f>
        <v>0.000001763813864</v>
      </c>
      <c r="K96" s="43">
        <f>Baseline!B$33 * (C96 * Baseline!B$57*Baseline!B$58/Baseline!B$73 + Baseline!B$67*Baseline!B$59/Baseline!B$74 + Baseline!B$55*Baseline!B$68/Baseline!B$75 + Baseline!B$56*Baseline!B$60/Baseline!B$76)</f>
        <v>0.00000001374206753</v>
      </c>
      <c r="L96" s="45">
        <f>Baseline!B$33 * (C96 * Baseline!B$57*Baseline!B$61/Baseline!B$73 + Baseline!B$67*Baseline!B$62/Baseline!B$74 + Baseline!B$55*Baseline!B$63/Baseline!B$75 + Baseline!B$56*Baseline!B$69/Baseline!B$76)</f>
        <v>0.00000001439286663</v>
      </c>
      <c r="M96" s="43">
        <f>Baseline!B$33 * (C96 * Baseline!B$58*Baseline!B$66/Baseline!B$73 + Baseline!B$59*Baseline!B$52/Baseline!B$74 + Baseline!B$68*Baseline!B$53/Baseline!B$75 + Baseline!B$60*Baseline!B$54/Baseline!B$76)</f>
        <v>0.0000001696025546</v>
      </c>
      <c r="N96" s="45">
        <f>Baseline!B$33 * (C96 * Baseline!B$58*Baseline!B$57/Baseline!B$73 + Baseline!B$59*Baseline!B$67/Baseline!B$74 + Baseline!B$68*Baseline!B$55/Baseline!B$75 + Baseline!B$60*Baseline!B$56/Baseline!B$76)</f>
        <v>0.00000001374206753</v>
      </c>
      <c r="O96" s="45">
        <f>Baseline!B$33 * (C96 * Baseline!B$58*Baseline!B$58/Baseline!B$73 + Baseline!B$59*Baseline!B$59/Baseline!B$74 + Baseline!B$68*Baseline!B$68/Baseline!B$75 + Baseline!B$60*Baseline!B$60/Baseline!B$76)</f>
        <v>0.000001324390636</v>
      </c>
      <c r="P96" s="43">
        <f>Baseline!B$33 * (C96 * Baseline!B$58*Baseline!B$61/Baseline!B$73 + Baseline!B$59*Baseline!B$62/Baseline!B$74 + Baseline!B$68*Baseline!B$63/Baseline!B$75 + Baseline!B$60*Baseline!B$69/Baseline!B$76)</f>
        <v>0.000000001646978123</v>
      </c>
      <c r="Q96" s="43">
        <f>Baseline!B$33 * (C96 * Baseline!B$61*Baseline!B$66/Baseline!B$73 + Baseline!B$62*Baseline!B$52/Baseline!B$74 + Baseline!B$63*Baseline!B$53/Baseline!B$75 + Baseline!B$69*Baseline!B$54/Baseline!B$76)</f>
        <v>0.000000003498319163</v>
      </c>
      <c r="R96" s="43">
        <f>Baseline!B$33 * (C96 * Baseline!B$61*Baseline!B$57/Baseline!B$73 + Baseline!B$62*Baseline!B$67/Baseline!B$74 + Baseline!B$63*Baseline!B$55/Baseline!B$75 + Baseline!B$69*Baseline!B$56/Baseline!B$76)</f>
        <v>0.00000001439286663</v>
      </c>
      <c r="S96" s="43">
        <f>Baseline!B$33 * (C96 * Baseline!B$61*Baseline!B$58/Baseline!B$73 + Baseline!B$62*Baseline!B$59/Baseline!B$74 + Baseline!B$63*Baseline!B$68/Baseline!B$75 + Baseline!B$69*Baseline!B$60/Baseline!B$76)</f>
        <v>0.000000001646978123</v>
      </c>
      <c r="T96" s="43">
        <f>Baseline!B$33 * (C96 * Baseline!B$61*Baseline!B$61/Baseline!B$73 + Baseline!B$62*Baseline!B$62/Baseline!B$74 + Baseline!B$63*Baseline!B$63/Baseline!B$75 + Baseline!B$69*Baseline!B$69/Baseline!B$76)</f>
        <v>0.00000009854654872</v>
      </c>
      <c r="U96" s="41"/>
      <c r="V96" s="43">
        <f>E96 * ( Baseline!B$87 * Baseline!B$7 )</f>
        <v>0.2238871942</v>
      </c>
      <c r="W96" s="43">
        <f>F96 * ( Baseline!D$87 * Baseline!B$11 )</f>
        <v>0.003694370598</v>
      </c>
      <c r="X96" s="43">
        <f>G96 * ( Baseline!F$87 * Baseline!B$16 )</f>
        <v>0.005891105713</v>
      </c>
      <c r="Y96" s="43">
        <f>H96 * ( Baseline!H$87 * Baseline!B$18 )</f>
        <v>0.001230266028</v>
      </c>
      <c r="Z96" s="51">
        <f t="shared" si="1"/>
        <v>0.2347029366</v>
      </c>
      <c r="AA96" s="43">
        <f>I96 * ( Baseline!B$87 * Baseline!B$7 )</f>
        <v>0.002078642211</v>
      </c>
      <c r="AB96" s="45">
        <f>J96 * ( Baseline!D$87 * Baseline!B$11 )</f>
        <v>0.03253636122</v>
      </c>
      <c r="AC96" s="45">
        <f>K96 * ( Baseline!F$87 * Baseline!B$16 )</f>
        <v>0.000477327554</v>
      </c>
      <c r="AD96" s="45">
        <f>L96 * ( Baseline!F$87 * Baseline!B$16 )</f>
        <v>0.0004999329109</v>
      </c>
      <c r="AE96" s="51">
        <f t="shared" si="2"/>
        <v>0.03559226389</v>
      </c>
      <c r="AF96" s="51">
        <f>M96 * ( Baseline!B$87 * Baseline!B$7 )</f>
        <v>0.001760304914</v>
      </c>
      <c r="AG96" s="51">
        <f>N96 * ( Baseline!D$87 * Baseline!B$11 )</f>
        <v>0.0002534943637</v>
      </c>
      <c r="AH96" s="51">
        <f>O96 * ( Baseline!F$87 * Baseline!B$16 )</f>
        <v>0.04600240401</v>
      </c>
      <c r="AI96" s="51">
        <f>P96 * ( Baseline!H$87 * Baseline!B$18 )</f>
        <v>0.0005791985064</v>
      </c>
      <c r="AJ96" s="51">
        <f t="shared" si="3"/>
        <v>0.0485954018</v>
      </c>
      <c r="AK96" s="51">
        <f>Q96 * ( Baseline!B$87 * Baseline!B$7 )</f>
        <v>0.00003630905459</v>
      </c>
      <c r="AL96" s="51">
        <f>R96 * ( Baseline!D$87 * Baseline!B$11 )</f>
        <v>0.0002654993915</v>
      </c>
      <c r="AM96" s="51">
        <f>S96 * ( Baseline!F$87 * Baseline!B$16 )</f>
        <v>0.00005720740617</v>
      </c>
      <c r="AN96" s="51">
        <f>T96 * ( Baseline!H$87 * Baseline!B$18 )</f>
        <v>0.03465620644</v>
      </c>
      <c r="AO96" s="51">
        <f t="shared" si="4"/>
        <v>0.03501522229</v>
      </c>
      <c r="AP96" s="61"/>
      <c r="AQ96" s="51">
        <f>V96 * ( (1-Baseline!B$88-Baseline!B$87) + (1-B96)*Baseline!B$88 )</f>
        <v>0.1056341023</v>
      </c>
      <c r="AR96" s="51">
        <f>W96 * ( (1-Baseline!B$88-Baseline!B$87) + (1-B96)*Baseline!B$88 )</f>
        <v>0.001743072099</v>
      </c>
      <c r="AS96" s="51">
        <f>X96 * ( (1-Baseline!B$88-Baseline!B$87) + (1-B96)*Baseline!B$88 )</f>
        <v>0.00277953219</v>
      </c>
      <c r="AT96" s="51">
        <f>Y96 * ( (1-Baseline!B$88-Baseline!B$87) + (1-B96)*Baseline!B$88 )</f>
        <v>0.0005804621738</v>
      </c>
      <c r="AU96" s="51">
        <f t="shared" si="5"/>
        <v>0.1107371687</v>
      </c>
      <c r="AV96" s="51">
        <f>AA96 * ( (1-Baseline!D$88-Baseline!D$87) + (1-B96)*Baseline!D$88 )</f>
        <v>0.001530502924</v>
      </c>
      <c r="AW96" s="51">
        <f>AB96 * ( (1-Baseline!D$88-Baseline!D$87) + (1-B96)*Baseline!D$88 )</f>
        <v>0.02395650186</v>
      </c>
      <c r="AX96" s="51">
        <f>AC96 * ( (1-Baseline!D$88-Baseline!D$87) + (1-B96)*Baseline!D$88 )</f>
        <v>0.0003514559714</v>
      </c>
      <c r="AY96" s="51">
        <f>AD96 * ( (1-Baseline!D$88-Baseline!D$87) + (1-B96)*Baseline!D$88 )</f>
        <v>0.0003681002811</v>
      </c>
      <c r="AZ96" s="51">
        <f t="shared" si="6"/>
        <v>0.02620656104</v>
      </c>
      <c r="BA96" s="51">
        <f>AF96 * ( (1-Baseline!F$88-Baseline!F$87) + (1-Baseline!B$36)*Baseline!F$88 )</f>
        <v>0.001266771746</v>
      </c>
      <c r="BB96" s="51">
        <f>AG96 * ( (1-Baseline!F$88-Baseline!F$87) + (1-Baseline!B$36)*Baseline!F$88 )</f>
        <v>0.0001824226559</v>
      </c>
      <c r="BC96" s="51">
        <f>AH96 * ( (1-Baseline!F$88-Baseline!F$87) + (1-Baseline!B$36)*Baseline!F$88 )</f>
        <v>0.033104802</v>
      </c>
      <c r="BD96" s="51">
        <f>AI96 * ( (1-Baseline!F$88-Baseline!F$87) + (1-Baseline!B$36)*Baseline!F$88 )</f>
        <v>0.0004168097796</v>
      </c>
      <c r="BE96" s="51">
        <f t="shared" si="7"/>
        <v>0.03497080619</v>
      </c>
      <c r="BF96" s="51">
        <f>AK96 * ( (1-Baseline!H$88-Baseline!H$87) + (1-Baseline!B$36)*Baseline!H$88 )</f>
        <v>0.00002876839013</v>
      </c>
      <c r="BG96" s="51">
        <f>AL96 * ( (1-Baseline!H$88-Baseline!H$87) + (1-Baseline!B$36)*Baseline!H$88 )</f>
        <v>0.0002103604779</v>
      </c>
      <c r="BH96" s="51">
        <f>AM96 * ( (1-Baseline!H$88-Baseline!H$87) + (1-Baseline!B$36)*Baseline!H$88 )</f>
        <v>0.00004532657206</v>
      </c>
      <c r="BI96" s="51">
        <f>AN96 * ( (1-Baseline!H$88-Baseline!H$87) + (1-Baseline!B$36)*Baseline!H$88 )</f>
        <v>0.02745880549</v>
      </c>
      <c r="BJ96" s="51">
        <f t="shared" si="8"/>
        <v>0.02774326093</v>
      </c>
      <c r="BK96" s="61"/>
      <c r="BL96" s="51">
        <f t="shared" si="19"/>
        <v>0.9539173114</v>
      </c>
      <c r="BM96" s="51">
        <f t="shared" si="20"/>
        <v>0.01574062367</v>
      </c>
      <c r="BN96" s="51">
        <f t="shared" si="21"/>
        <v>0.02510026418</v>
      </c>
      <c r="BO96" s="51">
        <f t="shared" si="22"/>
        <v>0.005241800747</v>
      </c>
      <c r="BP96" s="51">
        <f t="shared" si="9"/>
        <v>1</v>
      </c>
      <c r="BQ96" s="51">
        <f t="shared" si="23"/>
        <v>0.05840151716</v>
      </c>
      <c r="BR96" s="51">
        <f t="shared" si="24"/>
        <v>0.9141413796</v>
      </c>
      <c r="BS96" s="51">
        <f t="shared" si="25"/>
        <v>0.01341099165</v>
      </c>
      <c r="BT96" s="51">
        <f t="shared" si="26"/>
        <v>0.0140461116</v>
      </c>
      <c r="BU96" s="51">
        <f t="shared" si="10"/>
        <v>1</v>
      </c>
      <c r="BV96" s="51">
        <f t="shared" si="27"/>
        <v>0.03622369297</v>
      </c>
      <c r="BW96" s="51">
        <f t="shared" si="28"/>
        <v>0.005216426952</v>
      </c>
      <c r="BX96" s="51">
        <f t="shared" si="29"/>
        <v>0.9466410877</v>
      </c>
      <c r="BY96" s="51">
        <f t="shared" si="30"/>
        <v>0.01191879242</v>
      </c>
      <c r="BZ96" s="51">
        <f t="shared" si="11"/>
        <v>1</v>
      </c>
      <c r="CA96" s="51">
        <f t="shared" si="31"/>
        <v>0.001036950566</v>
      </c>
      <c r="CB96" s="51">
        <f t="shared" si="32"/>
        <v>0.007582399143</v>
      </c>
      <c r="CC96" s="51">
        <f t="shared" si="33"/>
        <v>0.001633786748</v>
      </c>
      <c r="CD96" s="51">
        <f t="shared" si="34"/>
        <v>0.9897468635</v>
      </c>
      <c r="CE96" s="51">
        <f t="shared" si="12"/>
        <v>1</v>
      </c>
      <c r="CF96" s="61"/>
      <c r="CG96" s="51">
        <f t="shared" si="35"/>
        <v>0.9539173114</v>
      </c>
      <c r="CH96" s="51">
        <f t="shared" si="36"/>
        <v>0.01574062367</v>
      </c>
      <c r="CI96" s="51">
        <f t="shared" si="37"/>
        <v>0.02510026418</v>
      </c>
      <c r="CJ96" s="51">
        <f t="shared" si="38"/>
        <v>0.005241800747</v>
      </c>
      <c r="CK96" s="51">
        <f t="shared" si="13"/>
        <v>1</v>
      </c>
      <c r="CL96" s="51">
        <f t="shared" si="39"/>
        <v>0.05840151716</v>
      </c>
      <c r="CM96" s="51">
        <f t="shared" si="40"/>
        <v>0.9141413796</v>
      </c>
      <c r="CN96" s="51">
        <f t="shared" si="41"/>
        <v>0.01341099165</v>
      </c>
      <c r="CO96" s="51">
        <f t="shared" si="42"/>
        <v>0.0140461116</v>
      </c>
      <c r="CP96" s="51">
        <f t="shared" si="14"/>
        <v>1</v>
      </c>
      <c r="CQ96" s="51">
        <f t="shared" si="43"/>
        <v>0.03622369297</v>
      </c>
      <c r="CR96" s="51">
        <f t="shared" si="44"/>
        <v>0.005216426952</v>
      </c>
      <c r="CS96" s="51">
        <f t="shared" si="45"/>
        <v>0.9466410877</v>
      </c>
      <c r="CT96" s="51">
        <f t="shared" si="46"/>
        <v>0.01191879242</v>
      </c>
      <c r="CU96" s="51">
        <f t="shared" si="15"/>
        <v>1</v>
      </c>
      <c r="CV96" s="51">
        <f t="shared" si="47"/>
        <v>0.001036950566</v>
      </c>
      <c r="CW96" s="51">
        <f t="shared" si="48"/>
        <v>0.007582399143</v>
      </c>
      <c r="CX96" s="51">
        <f t="shared" si="49"/>
        <v>0.001633786748</v>
      </c>
      <c r="CY96" s="51">
        <f t="shared" si="50"/>
        <v>0.9897468635</v>
      </c>
      <c r="CZ96" s="51">
        <f t="shared" si="16"/>
        <v>1</v>
      </c>
      <c r="DA96" s="61"/>
      <c r="DB96" s="51">
        <f>(AQ96*Baseline!B$7 + AV96*Baseline!B$11 + BA96*Baseline!B$16 + BF96*Baseline!B$18)</f>
        <v>60076.03987</v>
      </c>
      <c r="DC96" s="51">
        <f>(AR96*Baseline!B$7 + AW96*Baseline!B$11 + BB96*Baseline!B$16 + BG96*Baseline!B$18)</f>
        <v>62465.13035</v>
      </c>
      <c r="DD96" s="51">
        <f>(AS96*Baseline!B$7 + AX96*Baseline!B$11 + BC96*Baseline!B$16 + BH96*Baseline!B$18)</f>
        <v>115084.7068</v>
      </c>
      <c r="DE96" s="51">
        <f>(AT96*Baseline!B$7 + AY96*Baseline!B$11 + BD96*Baseline!B$16 + BI96*Baseline!B$18)</f>
        <v>1259828.437</v>
      </c>
      <c r="DF96" s="51">
        <f t="shared" si="17"/>
        <v>1497454.314</v>
      </c>
      <c r="DG96" s="61"/>
      <c r="DH96" s="51">
        <f t="shared" si="51"/>
        <v>0.0401187798</v>
      </c>
      <c r="DI96" s="51">
        <f t="shared" si="52"/>
        <v>0.04171421444</v>
      </c>
      <c r="DJ96" s="51">
        <f t="shared" si="53"/>
        <v>0.0768535679</v>
      </c>
      <c r="DK96" s="51">
        <f t="shared" si="54"/>
        <v>0.8413134379</v>
      </c>
      <c r="DL96" s="51">
        <f t="shared" si="18"/>
        <v>1</v>
      </c>
      <c r="DM96" s="61"/>
      <c r="DN96" s="51">
        <f>DH96 / (Baseline!B$7/Baseline!B$17)</f>
        <v>4.282415869</v>
      </c>
      <c r="DO96" s="51">
        <f>DI96 / (Baseline!B$11/Baseline!B$17)</f>
        <v>1.007001102</v>
      </c>
      <c r="DP96" s="51">
        <f>DJ96 / (Baseline!B$16/Baseline!B$17)</f>
        <v>1.187619881</v>
      </c>
      <c r="DQ96" s="51">
        <f>DK96 / (Baseline!B$18/Baseline!B$17)</f>
        <v>0.9511791145</v>
      </c>
      <c r="DR96" s="79"/>
      <c r="DS96" s="51">
        <f>(AU96*Baseline!B$34)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0.02914010656</v>
      </c>
      <c r="DT96" s="51">
        <f>(AZ96*Baseline!B$34) + (Baseline!D$88*(1-Baseline!D$89)*Baseline!B$35) + (Baseline!D$88*Baseline!D$89*((1-Baseline!D$90)*Baseline!B$40 + Baseline!D$90*Baseline!B$41))</f>
        <v>0.01034455216</v>
      </c>
      <c r="DU96" s="51">
        <f>(BE96*Baseline!B$34) + (Baseline!F$88*(1-Baseline!F$89)*Baseline!B$35) + (Baseline!F$88*Baseline!F$89*((1-Baseline!F$90)*Baseline!B$40 + Baseline!F$90*Baseline!B$41))</f>
        <v>0.01297626093</v>
      </c>
      <c r="DV96" s="51">
        <f>(BJ96*Baseline!B$34) + (Baseline!H$88*(1-Baseline!H$89)*Baseline!B$35) + (Baseline!H$88*Baseline!H$89*((1-Baseline!H$90)*Baseline!B$40 + Baseline!H$90*Baseline!B$41))</f>
        <v>0.009306489139</v>
      </c>
      <c r="DW96" s="51">
        <f>( DS96*Baseline!B$7 + DT96*Baseline!B$11 + DU96*Baseline!B$16 + DV96*Baseline!B$18 ) / Baseline!B$17</f>
        <v>0.009772775758</v>
      </c>
    </row>
    <row r="97">
      <c r="A97" s="4" t="s">
        <v>107</v>
      </c>
      <c r="B97" s="45">
        <f>MIN( MAX( NORMINV( MCrands!B97, (B$5+B$4)/2, (B$5-B$4)/3.29 ), 0 ), 1 )</f>
        <v>0.7385065036</v>
      </c>
      <c r="C97" s="45">
        <f>MAX( NORMINV( MCrands!C97, (C$5+C$4)/2, (C$5-C$4)/3.29 ), 0 )</f>
        <v>2.43683407</v>
      </c>
      <c r="D97" s="41"/>
      <c r="E97" s="43">
        <f>Baseline!B$33 * (C97 * Baseline!B$66*Baseline!B$66/Baseline!B$73 + Baseline!B$52*Baseline!B$52/Baseline!B$74 + Baseline!B$53*Baseline!B$53/Baseline!B$75 + Baseline!B$54*Baseline!B$54/Baseline!B$76)</f>
        <v>0.00001729408794</v>
      </c>
      <c r="F97" s="43">
        <f>Baseline!B$33 * (C97 * Baseline!B$66*Baseline!B$57/Baseline!B$73 + Baseline!B$52*Baseline!B$67/Baseline!B$74 + Baseline!B$53*Baseline!B$55/Baseline!B$75 + Baseline!B$54*Baseline!B$56/Baseline!B$76)</f>
        <v>0.0000001995985134</v>
      </c>
      <c r="G97" s="45">
        <f>Baseline!B$33 * (C97 * Baseline!B$66*Baseline!B$58/Baseline!B$73 + Baseline!B$52*Baseline!B$59/Baseline!B$74 + Baseline!B$53*Baseline!B$68/Baseline!B$75 + Baseline!B$54*Baseline!B$60/Baseline!B$76)</f>
        <v>0.0000001679423707</v>
      </c>
      <c r="H97" s="43">
        <f>Baseline!B$33 * (C97 * Baseline!B$66*Baseline!B$61/Baseline!B$73 + Baseline!B$52*Baseline!B$62/Baseline!B$74 + Baseline!B$53*Baseline!B$63/Baseline!B$75 + Baseline!B$54*Baseline!B$69/Baseline!B$76)</f>
        <v>0.000000003332300768</v>
      </c>
      <c r="I97" s="43">
        <f>Baseline!B$33 * (C97 * Baseline!B$57*Baseline!B$66/Baseline!B$73 + Baseline!B$67*Baseline!B$52/Baseline!B$74 + Baseline!B$55*Baseline!B$53/Baseline!B$75 + Baseline!B$56*Baseline!B$54/Baseline!B$76)</f>
        <v>0.0000001995985134</v>
      </c>
      <c r="J97" s="45">
        <f>Baseline!B$33 * (C97 * Baseline!B$57*Baseline!B$57/Baseline!B$73 + Baseline!B$67*Baseline!B$67/Baseline!B$74 + Baseline!B$55*Baseline!B$55/Baseline!B$75 + Baseline!B$56*Baseline!B$56/Baseline!B$76)</f>
        <v>0.000001763813757</v>
      </c>
      <c r="K97" s="43">
        <f>Baseline!B$33 * (C97 * Baseline!B$57*Baseline!B$58/Baseline!B$73 + Baseline!B$67*Baseline!B$59/Baseline!B$74 + Baseline!B$55*Baseline!B$68/Baseline!B$75 + Baseline!B$56*Baseline!B$60/Baseline!B$76)</f>
        <v>0.0000000137418054</v>
      </c>
      <c r="L97" s="45">
        <f>Baseline!B$33 * (C97 * Baseline!B$57*Baseline!B$61/Baseline!B$73 + Baseline!B$67*Baseline!B$62/Baseline!B$74 + Baseline!B$55*Baseline!B$63/Baseline!B$75 + Baseline!B$56*Baseline!B$69/Baseline!B$76)</f>
        <v>0.00000001439284042</v>
      </c>
      <c r="M97" s="43">
        <f>Baseline!B$33 * (C97 * Baseline!B$58*Baseline!B$66/Baseline!B$73 + Baseline!B$59*Baseline!B$52/Baseline!B$74 + Baseline!B$68*Baseline!B$53/Baseline!B$75 + Baseline!B$60*Baseline!B$54/Baseline!B$76)</f>
        <v>0.0000001679423707</v>
      </c>
      <c r="N97" s="45">
        <f>Baseline!B$33 * (C97 * Baseline!B$58*Baseline!B$57/Baseline!B$73 + Baseline!B$59*Baseline!B$67/Baseline!B$74 + Baseline!B$68*Baseline!B$55/Baseline!B$75 + Baseline!B$60*Baseline!B$56/Baseline!B$76)</f>
        <v>0.0000000137418054</v>
      </c>
      <c r="O97" s="45">
        <f>Baseline!B$33 * (C97 * Baseline!B$58*Baseline!B$58/Baseline!B$73 + Baseline!B$59*Baseline!B$59/Baseline!B$74 + Baseline!B$68*Baseline!B$68/Baseline!B$75 + Baseline!B$60*Baseline!B$60/Baseline!B$76)</f>
        <v>0.000001324389991</v>
      </c>
      <c r="P97" s="43">
        <f>Baseline!B$33 * (C97 * Baseline!B$58*Baseline!B$61/Baseline!B$73 + Baseline!B$59*Baseline!B$62/Baseline!B$74 + Baseline!B$68*Baseline!B$63/Baseline!B$75 + Baseline!B$60*Baseline!B$69/Baseline!B$76)</f>
        <v>0.000000001646913682</v>
      </c>
      <c r="Q97" s="43">
        <f>Baseline!B$33 * (C97 * Baseline!B$61*Baseline!B$66/Baseline!B$73 + Baseline!B$62*Baseline!B$52/Baseline!B$74 + Baseline!B$63*Baseline!B$53/Baseline!B$75 + Baseline!B$69*Baseline!B$54/Baseline!B$76)</f>
        <v>0.000000003332300768</v>
      </c>
      <c r="R97" s="43">
        <f>Baseline!B$33 * (C97 * Baseline!B$61*Baseline!B$57/Baseline!B$73 + Baseline!B$62*Baseline!B$67/Baseline!B$74 + Baseline!B$63*Baseline!B$55/Baseline!B$75 + Baseline!B$69*Baseline!B$56/Baseline!B$76)</f>
        <v>0.00000001439284042</v>
      </c>
      <c r="S97" s="43">
        <f>Baseline!B$33 * (C97 * Baseline!B$61*Baseline!B$58/Baseline!B$73 + Baseline!B$62*Baseline!B$59/Baseline!B$74 + Baseline!B$63*Baseline!B$68/Baseline!B$75 + Baseline!B$69*Baseline!B$60/Baseline!B$76)</f>
        <v>0.000000001646913682</v>
      </c>
      <c r="T97" s="43">
        <f>Baseline!B$33 * (C97 * Baseline!B$61*Baseline!B$61/Baseline!B$73 + Baseline!B$62*Baseline!B$62/Baseline!B$74 + Baseline!B$63*Baseline!B$63/Baseline!B$75 + Baseline!B$69*Baseline!B$69/Baseline!B$76)</f>
        <v>0.00000009854654228</v>
      </c>
      <c r="U97" s="41"/>
      <c r="V97" s="43">
        <f>E97 * ( Baseline!B$87 * Baseline!B$7 )</f>
        <v>0.1794953387</v>
      </c>
      <c r="W97" s="43">
        <f>F97 * ( Baseline!D$87 * Baseline!B$11 )</f>
        <v>0.003681913076</v>
      </c>
      <c r="X97" s="43">
        <f>G97 * ( Baseline!F$87 * Baseline!B$16 )</f>
        <v>0.005833439605</v>
      </c>
      <c r="Y97" s="43">
        <f>H97 * ( Baseline!H$87 * Baseline!B$18 )</f>
        <v>0.001171881764</v>
      </c>
      <c r="Z97" s="51">
        <f t="shared" si="1"/>
        <v>0.1901825732</v>
      </c>
      <c r="AA97" s="43">
        <f>I97 * ( Baseline!B$87 * Baseline!B$7 )</f>
        <v>0.00207163297</v>
      </c>
      <c r="AB97" s="45">
        <f>J97 * ( Baseline!D$87 * Baseline!B$11 )</f>
        <v>0.03253635925</v>
      </c>
      <c r="AC97" s="45">
        <f>K97 * ( Baseline!F$87 * Baseline!B$16 )</f>
        <v>0.0004773184488</v>
      </c>
      <c r="AD97" s="45">
        <f>L97 * ( Baseline!F$87 * Baseline!B$16 )</f>
        <v>0.0004999320003</v>
      </c>
      <c r="AE97" s="51">
        <f t="shared" si="2"/>
        <v>0.03558524267</v>
      </c>
      <c r="AF97" s="51">
        <f>M97 * ( Baseline!B$87 * Baseline!B$7 )</f>
        <v>0.001743073865</v>
      </c>
      <c r="AG97" s="51">
        <f>N97 * ( Baseline!D$87 * Baseline!B$11 )</f>
        <v>0.0002534895282</v>
      </c>
      <c r="AH97" s="51">
        <f>O97 * ( Baseline!F$87 * Baseline!B$16 )</f>
        <v>0.04600238163</v>
      </c>
      <c r="AI97" s="51">
        <f>P97 * ( Baseline!H$87 * Baseline!B$18 )</f>
        <v>0.0005791758441</v>
      </c>
      <c r="AJ97" s="51">
        <f t="shared" si="3"/>
        <v>0.04857812087</v>
      </c>
      <c r="AK97" s="51">
        <f>Q97 * ( Baseline!B$87 * Baseline!B$7 )</f>
        <v>0.00003458594967</v>
      </c>
      <c r="AL97" s="51">
        <f>R97 * ( Baseline!D$87 * Baseline!B$11 )</f>
        <v>0.0002654989079</v>
      </c>
      <c r="AM97" s="51">
        <f>S97 * ( Baseline!F$87 * Baseline!B$16 )</f>
        <v>0.00005720516782</v>
      </c>
      <c r="AN97" s="51">
        <f>T97 * ( Baseline!H$87 * Baseline!B$18 )</f>
        <v>0.03465620417</v>
      </c>
      <c r="AO97" s="51">
        <f t="shared" si="4"/>
        <v>0.0350134942</v>
      </c>
      <c r="AP97" s="61"/>
      <c r="AQ97" s="51">
        <f>V97 * ( (1-Baseline!B$88-Baseline!B$87) + (1-B97)*Baseline!B$88 )</f>
        <v>0.05767709571</v>
      </c>
      <c r="AR97" s="51">
        <f>W97 * ( (1-Baseline!B$88-Baseline!B$87) + (1-B97)*Baseline!B$88 )</f>
        <v>0.001183106226</v>
      </c>
      <c r="AS97" s="51">
        <f>X97 * ( (1-Baseline!B$88-Baseline!B$87) + (1-B97)*Baseline!B$88 )</f>
        <v>0.00187445455</v>
      </c>
      <c r="AT97" s="51">
        <f>Y97 * ( (1-Baseline!B$88-Baseline!B$87) + (1-B97)*Baseline!B$88 )</f>
        <v>0.0003765598434</v>
      </c>
      <c r="AU97" s="51">
        <f t="shared" si="5"/>
        <v>0.06111121633</v>
      </c>
      <c r="AV97" s="51">
        <f>AA97 * ( (1-Baseline!D$88-Baseline!D$87) + (1-B97)*Baseline!D$88 )</f>
        <v>0.001368411951</v>
      </c>
      <c r="AW97" s="51">
        <f>AB97 * ( (1-Baseline!D$88-Baseline!D$87) + (1-B97)*Baseline!D$88 )</f>
        <v>0.02149181032</v>
      </c>
      <c r="AX97" s="51">
        <f>AC97 * ( (1-Baseline!D$88-Baseline!D$87) + (1-B97)*Baseline!D$88 )</f>
        <v>0.0003152915016</v>
      </c>
      <c r="AY97" s="51">
        <f>AD97 * ( (1-Baseline!D$88-Baseline!D$87) + (1-B97)*Baseline!D$88 )</f>
        <v>0.0003302288262</v>
      </c>
      <c r="AZ97" s="51">
        <f t="shared" si="6"/>
        <v>0.0235057426</v>
      </c>
      <c r="BA97" s="51">
        <f>AF97 * ( (1-Baseline!F$88-Baseline!F$87) + (1-Baseline!B$36)*Baseline!F$88 )</f>
        <v>0.001254371732</v>
      </c>
      <c r="BB97" s="51">
        <f>AG97 * ( (1-Baseline!F$88-Baseline!F$87) + (1-Baseline!B$36)*Baseline!F$88 )</f>
        <v>0.0001824191762</v>
      </c>
      <c r="BC97" s="51">
        <f>AH97 * ( (1-Baseline!F$88-Baseline!F$87) + (1-Baseline!B$36)*Baseline!F$88 )</f>
        <v>0.0331047859</v>
      </c>
      <c r="BD97" s="51">
        <f>AI97 * ( (1-Baseline!F$88-Baseline!F$87) + (1-Baseline!B$36)*Baseline!F$88 )</f>
        <v>0.0004167934711</v>
      </c>
      <c r="BE97" s="51">
        <f t="shared" si="7"/>
        <v>0.03495837028</v>
      </c>
      <c r="BF97" s="51">
        <f>AK97 * ( (1-Baseline!H$88-Baseline!H$87) + (1-Baseline!B$36)*Baseline!H$88 )</f>
        <v>0.00002740313964</v>
      </c>
      <c r="BG97" s="51">
        <f>AL97 * ( (1-Baseline!H$88-Baseline!H$87) + (1-Baseline!B$36)*Baseline!H$88 )</f>
        <v>0.0002103600947</v>
      </c>
      <c r="BH97" s="51">
        <f>AM97 * ( (1-Baseline!H$88-Baseline!H$87) + (1-Baseline!B$36)*Baseline!H$88 )</f>
        <v>0.00004532479856</v>
      </c>
      <c r="BI97" s="51">
        <f>AN97 * ( (1-Baseline!H$88-Baseline!H$87) + (1-Baseline!B$36)*Baseline!H$88 )</f>
        <v>0.02745880369</v>
      </c>
      <c r="BJ97" s="51">
        <f t="shared" si="8"/>
        <v>0.02774189172</v>
      </c>
      <c r="BK97" s="61"/>
      <c r="BL97" s="51">
        <f t="shared" si="19"/>
        <v>0.9438053957</v>
      </c>
      <c r="BM97" s="51">
        <f t="shared" si="20"/>
        <v>0.01935988674</v>
      </c>
      <c r="BN97" s="51">
        <f t="shared" si="21"/>
        <v>0.03067283983</v>
      </c>
      <c r="BO97" s="51">
        <f t="shared" si="22"/>
        <v>0.006161877738</v>
      </c>
      <c r="BP97" s="51">
        <f t="shared" si="9"/>
        <v>1</v>
      </c>
      <c r="BQ97" s="51">
        <f t="shared" si="23"/>
        <v>0.05821606978</v>
      </c>
      <c r="BR97" s="51">
        <f t="shared" si="24"/>
        <v>0.9143216909</v>
      </c>
      <c r="BS97" s="51">
        <f t="shared" si="25"/>
        <v>0.01341338187</v>
      </c>
      <c r="BT97" s="51">
        <f t="shared" si="26"/>
        <v>0.01404885742</v>
      </c>
      <c r="BU97" s="51">
        <f t="shared" si="10"/>
        <v>1</v>
      </c>
      <c r="BV97" s="51">
        <f t="shared" si="27"/>
        <v>0.03588187098</v>
      </c>
      <c r="BW97" s="51">
        <f t="shared" si="28"/>
        <v>0.005218183077</v>
      </c>
      <c r="BX97" s="51">
        <f t="shared" si="29"/>
        <v>0.9469773801</v>
      </c>
      <c r="BY97" s="51">
        <f t="shared" si="30"/>
        <v>0.01192256583</v>
      </c>
      <c r="BZ97" s="51">
        <f t="shared" si="11"/>
        <v>1</v>
      </c>
      <c r="CA97" s="51">
        <f t="shared" si="31"/>
        <v>0.00098778915</v>
      </c>
      <c r="CB97" s="51">
        <f t="shared" si="32"/>
        <v>0.007582759562</v>
      </c>
      <c r="CC97" s="51">
        <f t="shared" si="33"/>
        <v>0.001633803456</v>
      </c>
      <c r="CD97" s="51">
        <f t="shared" si="34"/>
        <v>0.9897956478</v>
      </c>
      <c r="CE97" s="51">
        <f t="shared" si="12"/>
        <v>1</v>
      </c>
      <c r="CF97" s="61"/>
      <c r="CG97" s="51">
        <f t="shared" si="35"/>
        <v>0.9438053957</v>
      </c>
      <c r="CH97" s="51">
        <f t="shared" si="36"/>
        <v>0.01935988674</v>
      </c>
      <c r="CI97" s="51">
        <f t="shared" si="37"/>
        <v>0.03067283983</v>
      </c>
      <c r="CJ97" s="51">
        <f t="shared" si="38"/>
        <v>0.006161877738</v>
      </c>
      <c r="CK97" s="51">
        <f t="shared" si="13"/>
        <v>1</v>
      </c>
      <c r="CL97" s="51">
        <f t="shared" si="39"/>
        <v>0.05821606978</v>
      </c>
      <c r="CM97" s="51">
        <f t="shared" si="40"/>
        <v>0.9143216909</v>
      </c>
      <c r="CN97" s="51">
        <f t="shared" si="41"/>
        <v>0.01341338187</v>
      </c>
      <c r="CO97" s="51">
        <f t="shared" si="42"/>
        <v>0.01404885742</v>
      </c>
      <c r="CP97" s="51">
        <f t="shared" si="14"/>
        <v>1</v>
      </c>
      <c r="CQ97" s="51">
        <f t="shared" si="43"/>
        <v>0.03588187098</v>
      </c>
      <c r="CR97" s="51">
        <f t="shared" si="44"/>
        <v>0.005218183077</v>
      </c>
      <c r="CS97" s="51">
        <f t="shared" si="45"/>
        <v>0.9469773801</v>
      </c>
      <c r="CT97" s="51">
        <f t="shared" si="46"/>
        <v>0.01192256583</v>
      </c>
      <c r="CU97" s="51">
        <f t="shared" si="15"/>
        <v>1</v>
      </c>
      <c r="CV97" s="51">
        <f t="shared" si="47"/>
        <v>0.00098778915</v>
      </c>
      <c r="CW97" s="51">
        <f t="shared" si="48"/>
        <v>0.007582759562</v>
      </c>
      <c r="CX97" s="51">
        <f t="shared" si="49"/>
        <v>0.001633803456</v>
      </c>
      <c r="CY97" s="51">
        <f t="shared" si="50"/>
        <v>0.9897956478</v>
      </c>
      <c r="CZ97" s="51">
        <f t="shared" si="16"/>
        <v>1</v>
      </c>
      <c r="DA97" s="61"/>
      <c r="DB97" s="51">
        <f>(AQ97*Baseline!B$7 + AV97*Baseline!B$11 + BA97*Baseline!B$16 + BF97*Baseline!B$18)</f>
        <v>36365.2205</v>
      </c>
      <c r="DC97" s="51">
        <f>(AR97*Baseline!B$7 + AW97*Baseline!B$11 + BB97*Baseline!B$16 + BG97*Baseline!B$18)</f>
        <v>56907.8536</v>
      </c>
      <c r="DD97" s="51">
        <f>(AS97*Baseline!B$7 + AX97*Baseline!B$11 + BC97*Baseline!B$16 + BH97*Baseline!B$18)</f>
        <v>114568.0523</v>
      </c>
      <c r="DE97" s="51">
        <f>(AT97*Baseline!B$7 + AY97*Baseline!B$11 + BD97*Baseline!B$16 + BI97*Baseline!B$18)</f>
        <v>1259648.19</v>
      </c>
      <c r="DF97" s="51">
        <f t="shared" si="17"/>
        <v>1467489.316</v>
      </c>
      <c r="DG97" s="61"/>
      <c r="DH97" s="51">
        <f t="shared" si="51"/>
        <v>0.02478056917</v>
      </c>
      <c r="DI97" s="51">
        <f t="shared" si="52"/>
        <v>0.0387790582</v>
      </c>
      <c r="DJ97" s="51">
        <f t="shared" si="53"/>
        <v>0.0780707914</v>
      </c>
      <c r="DK97" s="51">
        <f t="shared" si="54"/>
        <v>0.8583695812</v>
      </c>
      <c r="DL97" s="51">
        <f t="shared" si="18"/>
        <v>1</v>
      </c>
      <c r="DM97" s="61"/>
      <c r="DN97" s="51">
        <f>DH97 / (Baseline!B$7/Baseline!B$17)</f>
        <v>2.645162769</v>
      </c>
      <c r="DO97" s="51">
        <f>DI97 / (Baseline!B$11/Baseline!B$17)</f>
        <v>0.9361450256</v>
      </c>
      <c r="DP97" s="51">
        <f>DJ97 / (Baseline!B$16/Baseline!B$17)</f>
        <v>1.206429662</v>
      </c>
      <c r="DQ97" s="51">
        <f>DK97 / (Baseline!B$18/Baseline!B$17)</f>
        <v>0.9704625903</v>
      </c>
      <c r="DR97" s="79"/>
      <c r="DS97" s="51">
        <f>(AU97*Baseline!B$34)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0.0216962137</v>
      </c>
      <c r="DT97" s="51">
        <f>(AZ97*Baseline!B$34) + (Baseline!D$88*(1-Baseline!D$89)*Baseline!B$35) + (Baseline!D$88*Baseline!D$89*((1-Baseline!D$90)*Baseline!B$40 + Baseline!D$90*Baseline!B$41))</f>
        <v>0.00993942939</v>
      </c>
      <c r="DU97" s="51">
        <f>(BE97*Baseline!B$34) + (Baseline!F$88*(1-Baseline!F$89)*Baseline!B$35) + (Baseline!F$88*Baseline!F$89*((1-Baseline!F$90)*Baseline!B$40 + Baseline!F$90*Baseline!B$41))</f>
        <v>0.01297439554</v>
      </c>
      <c r="DV97" s="51">
        <f>(BJ97*Baseline!B$34) + (Baseline!H$88*(1-Baseline!H$89)*Baseline!B$35) + (Baseline!H$88*Baseline!H$89*((1-Baseline!H$90)*Baseline!B$40 + Baseline!H$90*Baseline!B$41))</f>
        <v>0.009306283758</v>
      </c>
      <c r="DW97" s="51">
        <f>( DS97*Baseline!B$7 + DT97*Baseline!B$11 + DU97*Baseline!B$16 + DV97*Baseline!B$18 ) / Baseline!B$17</f>
        <v>0.009685955186</v>
      </c>
    </row>
    <row r="98">
      <c r="A98" s="4" t="s">
        <v>108</v>
      </c>
      <c r="B98" s="45">
        <f>MIN( MAX( NORMINV( MCrands!B98, (B$5+B$4)/2, (B$5-B$4)/3.29 ), 0 ), 1 )</f>
        <v>0.4699318249</v>
      </c>
      <c r="C98" s="45">
        <f>MAX( NORMINV( MCrands!C98, (C$5+C$4)/2, (C$5-C$4)/3.29 ), 0 )</f>
        <v>2.882863354</v>
      </c>
      <c r="D98" s="41"/>
      <c r="E98" s="43">
        <f>Baseline!B$33 * (C98 * Baseline!B$66*Baseline!B$66/Baseline!B$73 + Baseline!B$52*Baseline!B$52/Baseline!B$74 + Baseline!B$53*Baseline!B$53/Baseline!B$75 + Baseline!B$54*Baseline!B$54/Baseline!B$76)</f>
        <v>0.00002045198598</v>
      </c>
      <c r="F98" s="43">
        <f>Baseline!B$33 * (C98 * Baseline!B$66*Baseline!B$57/Baseline!B$73 + Baseline!B$52*Baseline!B$67/Baseline!B$74 + Baseline!B$53*Baseline!B$55/Baseline!B$75 + Baseline!B$54*Baseline!B$56/Baseline!B$76)</f>
        <v>0.0000002000971289</v>
      </c>
      <c r="G98" s="45">
        <f>Baseline!B$33 * (C98 * Baseline!B$66*Baseline!B$58/Baseline!B$73 + Baseline!B$52*Baseline!B$59/Baseline!B$74 + Baseline!B$53*Baseline!B$68/Baseline!B$75 + Baseline!B$54*Baseline!B$60/Baseline!B$76)</f>
        <v>0.0000001691681337</v>
      </c>
      <c r="H98" s="43">
        <f>Baseline!B$33 * (C98 * Baseline!B$66*Baseline!B$61/Baseline!B$73 + Baseline!B$52*Baseline!B$62/Baseline!B$74 + Baseline!B$53*Baseline!B$63/Baseline!B$75 + Baseline!B$54*Baseline!B$69/Baseline!B$76)</f>
        <v>0.000000003454877073</v>
      </c>
      <c r="I98" s="43">
        <f>Baseline!B$33 * (C98 * Baseline!B$57*Baseline!B$66/Baseline!B$73 + Baseline!B$67*Baseline!B$52/Baseline!B$74 + Baseline!B$55*Baseline!B$53/Baseline!B$75 + Baseline!B$56*Baseline!B$54/Baseline!B$76)</f>
        <v>0.0000002000971289</v>
      </c>
      <c r="J98" s="45">
        <f>Baseline!B$33 * (C98 * Baseline!B$57*Baseline!B$57/Baseline!B$73 + Baseline!B$67*Baseline!B$67/Baseline!B$74 + Baseline!B$55*Baseline!B$55/Baseline!B$75 + Baseline!B$56*Baseline!B$56/Baseline!B$76)</f>
        <v>0.000001763813836</v>
      </c>
      <c r="K98" s="43">
        <f>Baseline!B$33 * (C98 * Baseline!B$57*Baseline!B$58/Baseline!B$73 + Baseline!B$67*Baseline!B$59/Baseline!B$74 + Baseline!B$55*Baseline!B$68/Baseline!B$75 + Baseline!B$56*Baseline!B$60/Baseline!B$76)</f>
        <v>0.00000001374199894</v>
      </c>
      <c r="L98" s="45">
        <f>Baseline!B$33 * (C98 * Baseline!B$57*Baseline!B$61/Baseline!B$73 + Baseline!B$67*Baseline!B$62/Baseline!B$74 + Baseline!B$55*Baseline!B$63/Baseline!B$75 + Baseline!B$56*Baseline!B$69/Baseline!B$76)</f>
        <v>0.00000001439285977</v>
      </c>
      <c r="M98" s="43">
        <f>Baseline!B$33 * (C98 * Baseline!B$58*Baseline!B$66/Baseline!B$73 + Baseline!B$59*Baseline!B$52/Baseline!B$74 + Baseline!B$68*Baseline!B$53/Baseline!B$75 + Baseline!B$60*Baseline!B$54/Baseline!B$76)</f>
        <v>0.0000001691681337</v>
      </c>
      <c r="N98" s="45">
        <f>Baseline!B$33 * (C98 * Baseline!B$58*Baseline!B$57/Baseline!B$73 + Baseline!B$59*Baseline!B$67/Baseline!B$74 + Baseline!B$68*Baseline!B$55/Baseline!B$75 + Baseline!B$60*Baseline!B$56/Baseline!B$76)</f>
        <v>0.00000001374199894</v>
      </c>
      <c r="O98" s="45">
        <f>Baseline!B$33 * (C98 * Baseline!B$58*Baseline!B$58/Baseline!B$73 + Baseline!B$59*Baseline!B$59/Baseline!B$74 + Baseline!B$68*Baseline!B$68/Baseline!B$75 + Baseline!B$60*Baseline!B$60/Baseline!B$76)</f>
        <v>0.000001324390467</v>
      </c>
      <c r="P98" s="43">
        <f>Baseline!B$33 * (C98 * Baseline!B$58*Baseline!B$61/Baseline!B$73 + Baseline!B$59*Baseline!B$62/Baseline!B$74 + Baseline!B$68*Baseline!B$63/Baseline!B$75 + Baseline!B$60*Baseline!B$69/Baseline!B$76)</f>
        <v>0.000000001646961261</v>
      </c>
      <c r="Q98" s="43">
        <f>Baseline!B$33 * (C98 * Baseline!B$61*Baseline!B$66/Baseline!B$73 + Baseline!B$62*Baseline!B$52/Baseline!B$74 + Baseline!B$63*Baseline!B$53/Baseline!B$75 + Baseline!B$69*Baseline!B$54/Baseline!B$76)</f>
        <v>0.000000003454877073</v>
      </c>
      <c r="R98" s="43">
        <f>Baseline!B$33 * (C98 * Baseline!B$61*Baseline!B$57/Baseline!B$73 + Baseline!B$62*Baseline!B$67/Baseline!B$74 + Baseline!B$63*Baseline!B$55/Baseline!B$75 + Baseline!B$69*Baseline!B$56/Baseline!B$76)</f>
        <v>0.00000001439285977</v>
      </c>
      <c r="S98" s="43">
        <f>Baseline!B$33 * (C98 * Baseline!B$61*Baseline!B$58/Baseline!B$73 + Baseline!B$62*Baseline!B$59/Baseline!B$74 + Baseline!B$63*Baseline!B$68/Baseline!B$75 + Baseline!B$69*Baseline!B$60/Baseline!B$76)</f>
        <v>0.000000001646961261</v>
      </c>
      <c r="T98" s="43">
        <f>Baseline!B$33 * (C98 * Baseline!B$61*Baseline!B$61/Baseline!B$73 + Baseline!B$62*Baseline!B$62/Baseline!B$74 + Baseline!B$63*Baseline!B$63/Baseline!B$75 + Baseline!B$69*Baseline!B$69/Baseline!B$76)</f>
        <v>0.00000009854654704</v>
      </c>
      <c r="U98" s="41"/>
      <c r="V98" s="43">
        <f>E98 * ( Baseline!B$87 * Baseline!B$7 )</f>
        <v>0.2122711625</v>
      </c>
      <c r="W98" s="43">
        <f>F98 * ( Baseline!D$87 * Baseline!B$11 )</f>
        <v>0.003691110834</v>
      </c>
      <c r="X98" s="43">
        <f>G98 * ( Baseline!F$87 * Baseline!B$16 )</f>
        <v>0.005876016203</v>
      </c>
      <c r="Y98" s="43">
        <f>H98 * ( Baseline!H$87 * Baseline!B$18 )</f>
        <v>0.001214988598</v>
      </c>
      <c r="Z98" s="51">
        <f t="shared" si="1"/>
        <v>0.2230532781</v>
      </c>
      <c r="AA98" s="43">
        <f>I98 * ( Baseline!B$87 * Baseline!B$7 )</f>
        <v>0.0020768081</v>
      </c>
      <c r="AB98" s="45">
        <f>J98 * ( Baseline!D$87 * Baseline!B$11 )</f>
        <v>0.0325363607</v>
      </c>
      <c r="AC98" s="45">
        <f>K98 * ( Baseline!F$87 * Baseline!B$16 )</f>
        <v>0.0004773251715</v>
      </c>
      <c r="AD98" s="45">
        <f>L98 * ( Baseline!F$87 * Baseline!B$16 )</f>
        <v>0.0004999326726</v>
      </c>
      <c r="AE98" s="51">
        <f t="shared" si="2"/>
        <v>0.03559042665</v>
      </c>
      <c r="AF98" s="51">
        <f>M98 * ( Baseline!B$87 * Baseline!B$7 )</f>
        <v>0.00175579606</v>
      </c>
      <c r="AG98" s="51">
        <f>N98 * ( Baseline!D$87 * Baseline!B$11 )</f>
        <v>0.0002534930984</v>
      </c>
      <c r="AH98" s="51">
        <f>O98 * ( Baseline!F$87 * Baseline!B$16 )</f>
        <v>0.04600239815</v>
      </c>
      <c r="AI98" s="51">
        <f>P98 * ( Baseline!H$87 * Baseline!B$18 )</f>
        <v>0.0005791925764</v>
      </c>
      <c r="AJ98" s="51">
        <f t="shared" si="3"/>
        <v>0.04859087989</v>
      </c>
      <c r="AK98" s="51">
        <f>Q98 * ( Baseline!B$87 * Baseline!B$7 )</f>
        <v>0.00003585816915</v>
      </c>
      <c r="AL98" s="51">
        <f>R98 * ( Baseline!D$87 * Baseline!B$11 )</f>
        <v>0.000265499265</v>
      </c>
      <c r="AM98" s="51">
        <f>S98 * ( Baseline!F$87 * Baseline!B$16 )</f>
        <v>0.00005720682046</v>
      </c>
      <c r="AN98" s="51">
        <f>T98 * ( Baseline!H$87 * Baseline!B$18 )</f>
        <v>0.03465620585</v>
      </c>
      <c r="AO98" s="51">
        <f t="shared" si="4"/>
        <v>0.0350147701</v>
      </c>
      <c r="AP98" s="61"/>
      <c r="AQ98" s="51">
        <f>V98 * ( (1-Baseline!B$88-Baseline!B$87) + (1-B98)*Baseline!B$88 )</f>
        <v>0.1189484121</v>
      </c>
      <c r="AR98" s="51">
        <f>W98 * ( (1-Baseline!B$88-Baseline!B$87) + (1-B98)*Baseline!B$88 )</f>
        <v>0.002068353362</v>
      </c>
      <c r="AS98" s="51">
        <f>X98 * ( (1-Baseline!B$88-Baseline!B$87) + (1-B98)*Baseline!B$88 )</f>
        <v>0.003292688411</v>
      </c>
      <c r="AT98" s="51">
        <f>Y98 * ( (1-Baseline!B$88-Baseline!B$87) + (1-B98)*Baseline!B$88 )</f>
        <v>0.000680831832</v>
      </c>
      <c r="AU98" s="51">
        <f t="shared" si="5"/>
        <v>0.1249902857</v>
      </c>
      <c r="AV98" s="51">
        <f>AA98 * ( (1-Baseline!D$88-Baseline!D$87) + (1-B98)*Baseline!D$88 )</f>
        <v>0.001621714945</v>
      </c>
      <c r="AW98" s="51">
        <f>AB98 * ( (1-Baseline!D$88-Baseline!D$87) + (1-B98)*Baseline!D$88 )</f>
        <v>0.02540663357</v>
      </c>
      <c r="AX98" s="51">
        <f>AC98 * ( (1-Baseline!D$88-Baseline!D$87) + (1-B98)*Baseline!D$88 )</f>
        <v>0.0003727284018</v>
      </c>
      <c r="AY98" s="51">
        <f>AD98 * ( (1-Baseline!D$88-Baseline!D$87) + (1-B98)*Baseline!D$88 )</f>
        <v>0.0003903818974</v>
      </c>
      <c r="AZ98" s="51">
        <f t="shared" si="6"/>
        <v>0.02779145882</v>
      </c>
      <c r="BA98" s="51">
        <f>AF98 * ( (1-Baseline!F$88-Baseline!F$87) + (1-Baseline!B$36)*Baseline!F$88 )</f>
        <v>0.00126352703</v>
      </c>
      <c r="BB98" s="51">
        <f>AG98 * ( (1-Baseline!F$88-Baseline!F$87) + (1-Baseline!B$36)*Baseline!F$88 )</f>
        <v>0.0001824217454</v>
      </c>
      <c r="BC98" s="51">
        <f>AH98 * ( (1-Baseline!F$88-Baseline!F$87) + (1-Baseline!B$36)*Baseline!F$88 )</f>
        <v>0.03310479779</v>
      </c>
      <c r="BD98" s="51">
        <f>AI98 * ( (1-Baseline!F$88-Baseline!F$87) + (1-Baseline!B$36)*Baseline!F$88 )</f>
        <v>0.0004168055121</v>
      </c>
      <c r="BE98" s="51">
        <f t="shared" si="7"/>
        <v>0.03496755208</v>
      </c>
      <c r="BF98" s="51">
        <f>AK98 * ( (1-Baseline!H$88-Baseline!H$87) + (1-Baseline!B$36)*Baseline!H$88 )</f>
        <v>0.00002841114458</v>
      </c>
      <c r="BG98" s="51">
        <f>AL98 * ( (1-Baseline!H$88-Baseline!H$87) + (1-Baseline!B$36)*Baseline!H$88 )</f>
        <v>0.0002103603776</v>
      </c>
      <c r="BH98" s="51">
        <f>AM98 * ( (1-Baseline!H$88-Baseline!H$87) + (1-Baseline!B$36)*Baseline!H$88 )</f>
        <v>0.00004532610799</v>
      </c>
      <c r="BI98" s="51">
        <f>AN98 * ( (1-Baseline!H$88-Baseline!H$87) + (1-Baseline!B$36)*Baseline!H$88 )</f>
        <v>0.02745880502</v>
      </c>
      <c r="BJ98" s="51">
        <f t="shared" si="8"/>
        <v>0.02774290265</v>
      </c>
      <c r="BK98" s="61"/>
      <c r="BL98" s="51">
        <f t="shared" si="19"/>
        <v>0.9516612545</v>
      </c>
      <c r="BM98" s="51">
        <f t="shared" si="20"/>
        <v>0.01654811292</v>
      </c>
      <c r="BN98" s="51">
        <f t="shared" si="21"/>
        <v>0.02634355457</v>
      </c>
      <c r="BO98" s="51">
        <f t="shared" si="22"/>
        <v>0.005447077973</v>
      </c>
      <c r="BP98" s="51">
        <f t="shared" si="9"/>
        <v>1</v>
      </c>
      <c r="BQ98" s="51">
        <f t="shared" si="23"/>
        <v>0.05835299815</v>
      </c>
      <c r="BR98" s="51">
        <f t="shared" si="24"/>
        <v>0.9141885548</v>
      </c>
      <c r="BS98" s="51">
        <f t="shared" si="25"/>
        <v>0.01341161701</v>
      </c>
      <c r="BT98" s="51">
        <f t="shared" si="26"/>
        <v>0.01404683</v>
      </c>
      <c r="BU98" s="51">
        <f t="shared" si="10"/>
        <v>1</v>
      </c>
      <c r="BV98" s="51">
        <f t="shared" si="27"/>
        <v>0.03613427178</v>
      </c>
      <c r="BW98" s="51">
        <f t="shared" si="28"/>
        <v>0.005216886357</v>
      </c>
      <c r="BX98" s="51">
        <f t="shared" si="29"/>
        <v>0.9467290623</v>
      </c>
      <c r="BY98" s="51">
        <f t="shared" si="30"/>
        <v>0.01191977955</v>
      </c>
      <c r="BZ98" s="51">
        <f t="shared" si="11"/>
        <v>1</v>
      </c>
      <c r="CA98" s="51">
        <f t="shared" si="31"/>
        <v>0.001024086951</v>
      </c>
      <c r="CB98" s="51">
        <f t="shared" si="32"/>
        <v>0.00758249345</v>
      </c>
      <c r="CC98" s="51">
        <f t="shared" si="33"/>
        <v>0.00163379112</v>
      </c>
      <c r="CD98" s="51">
        <f t="shared" si="34"/>
        <v>0.9897596285</v>
      </c>
      <c r="CE98" s="51">
        <f t="shared" si="12"/>
        <v>1</v>
      </c>
      <c r="CF98" s="61"/>
      <c r="CG98" s="51">
        <f t="shared" si="35"/>
        <v>0.9516612545</v>
      </c>
      <c r="CH98" s="51">
        <f t="shared" si="36"/>
        <v>0.01654811292</v>
      </c>
      <c r="CI98" s="51">
        <f t="shared" si="37"/>
        <v>0.02634355457</v>
      </c>
      <c r="CJ98" s="51">
        <f t="shared" si="38"/>
        <v>0.005447077973</v>
      </c>
      <c r="CK98" s="51">
        <f t="shared" si="13"/>
        <v>1</v>
      </c>
      <c r="CL98" s="51">
        <f t="shared" si="39"/>
        <v>0.05835299815</v>
      </c>
      <c r="CM98" s="51">
        <f t="shared" si="40"/>
        <v>0.9141885548</v>
      </c>
      <c r="CN98" s="51">
        <f t="shared" si="41"/>
        <v>0.01341161701</v>
      </c>
      <c r="CO98" s="51">
        <f t="shared" si="42"/>
        <v>0.01404683</v>
      </c>
      <c r="CP98" s="51">
        <f t="shared" si="14"/>
        <v>1</v>
      </c>
      <c r="CQ98" s="51">
        <f t="shared" si="43"/>
        <v>0.03613427178</v>
      </c>
      <c r="CR98" s="51">
        <f t="shared" si="44"/>
        <v>0.005216886357</v>
      </c>
      <c r="CS98" s="51">
        <f t="shared" si="45"/>
        <v>0.9467290623</v>
      </c>
      <c r="CT98" s="51">
        <f t="shared" si="46"/>
        <v>0.01191977955</v>
      </c>
      <c r="CU98" s="51">
        <f t="shared" si="15"/>
        <v>1</v>
      </c>
      <c r="CV98" s="51">
        <f t="shared" si="47"/>
        <v>0.001024086951</v>
      </c>
      <c r="CW98" s="51">
        <f t="shared" si="48"/>
        <v>0.00758249345</v>
      </c>
      <c r="CX98" s="51">
        <f t="shared" si="49"/>
        <v>0.00163379112</v>
      </c>
      <c r="CY98" s="51">
        <f t="shared" si="50"/>
        <v>0.9897596285</v>
      </c>
      <c r="CZ98" s="51">
        <f t="shared" si="16"/>
        <v>1</v>
      </c>
      <c r="DA98" s="61"/>
      <c r="DB98" s="51">
        <f>(AQ98*Baseline!B$7 + AV98*Baseline!B$11 + BA98*Baseline!B$16 + BF98*Baseline!B$18)</f>
        <v>66701.86024</v>
      </c>
      <c r="DC98" s="51">
        <f>(AR98*Baseline!B$7 + AW98*Baseline!B$11 + BB98*Baseline!B$16 + BG98*Baseline!B$18)</f>
        <v>65732.76989</v>
      </c>
      <c r="DD98" s="51">
        <f>(AS98*Baseline!B$7 + AX98*Baseline!B$11 + BC98*Baseline!B$16 + BH98*Baseline!B$18)</f>
        <v>115379.172</v>
      </c>
      <c r="DE98" s="51">
        <f>(AT98*Baseline!B$7 + AY98*Baseline!B$11 + BD98*Baseline!B$16 + BI98*Baseline!B$18)</f>
        <v>1259924.864</v>
      </c>
      <c r="DF98" s="51">
        <f t="shared" si="17"/>
        <v>1507738.666</v>
      </c>
      <c r="DG98" s="61"/>
      <c r="DH98" s="51">
        <f t="shared" si="51"/>
        <v>0.04423966947</v>
      </c>
      <c r="DI98" s="51">
        <f t="shared" si="52"/>
        <v>0.04359692522</v>
      </c>
      <c r="DJ98" s="51">
        <f t="shared" si="53"/>
        <v>0.07652464888</v>
      </c>
      <c r="DK98" s="51">
        <f t="shared" si="54"/>
        <v>0.8356387564</v>
      </c>
      <c r="DL98" s="51">
        <f t="shared" si="18"/>
        <v>1</v>
      </c>
      <c r="DM98" s="61"/>
      <c r="DN98" s="51">
        <f>DH98 / (Baseline!B$7/Baseline!B$17)</f>
        <v>4.722293737</v>
      </c>
      <c r="DO98" s="51">
        <f>DI98 / (Baseline!B$11/Baseline!B$17)</f>
        <v>1.052450641</v>
      </c>
      <c r="DP98" s="51">
        <f>DJ98 / (Baseline!B$16/Baseline!B$17)</f>
        <v>1.182537088</v>
      </c>
      <c r="DQ98" s="51">
        <f>DK98 / (Baseline!B$18/Baseline!B$17)</f>
        <v>0.9447633861</v>
      </c>
      <c r="DR98" s="79"/>
      <c r="DS98" s="51">
        <f>(AU98*Baseline!B$34)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0.0312780741</v>
      </c>
      <c r="DT98" s="51">
        <f>(AZ98*Baseline!B$34) + (Baseline!D$88*(1-Baseline!D$89)*Baseline!B$35) + (Baseline!D$88*Baseline!D$89*((1-Baseline!D$90)*Baseline!B$40 + Baseline!D$90*Baseline!B$41))</f>
        <v>0.01058228682</v>
      </c>
      <c r="DU98" s="51">
        <f>(BE98*Baseline!B$34) + (Baseline!F$88*(1-Baseline!F$89)*Baseline!B$35) + (Baseline!F$88*Baseline!F$89*((1-Baseline!F$90)*Baseline!B$40 + Baseline!F$90*Baseline!B$41))</f>
        <v>0.01297577281</v>
      </c>
      <c r="DV98" s="51">
        <f>(BJ98*Baseline!B$34) + (Baseline!H$88*(1-Baseline!H$89)*Baseline!B$35) + (Baseline!H$88*Baseline!H$89*((1-Baseline!H$90)*Baseline!B$40 + Baseline!H$90*Baseline!B$41))</f>
        <v>0.009306435397</v>
      </c>
      <c r="DW98" s="51">
        <f>( DS98*Baseline!B$7 + DT98*Baseline!B$11 + DU98*Baseline!B$16 + DV98*Baseline!B$18 ) / Baseline!B$17</f>
        <v>0.009802573638</v>
      </c>
    </row>
    <row r="99">
      <c r="A99" s="4" t="s">
        <v>110</v>
      </c>
      <c r="B99" s="45">
        <f>MIN( MAX( NORMINV( MCrands!B99, (B$5+B$4)/2, (B$5-B$4)/3.29 ), 0 ), 1 )</f>
        <v>0.4318321917</v>
      </c>
      <c r="C99" s="45">
        <f>MAX( NORMINV( MCrands!C99, (C$5+C$4)/2, (C$5-C$4)/3.29 ), 0 )</f>
        <v>3.041212828</v>
      </c>
      <c r="D99" s="41"/>
      <c r="E99" s="43">
        <f>Baseline!B$33 * (C99 * Baseline!B$66*Baseline!B$66/Baseline!B$73 + Baseline!B$52*Baseline!B$52/Baseline!B$74 + Baseline!B$53*Baseline!B$53/Baseline!B$75 + Baseline!B$54*Baseline!B$54/Baseline!B$76)</f>
        <v>0.00002157310406</v>
      </c>
      <c r="F99" s="43">
        <f>Baseline!B$33 * (C99 * Baseline!B$66*Baseline!B$57/Baseline!B$73 + Baseline!B$52*Baseline!B$67/Baseline!B$74 + Baseline!B$53*Baseline!B$55/Baseline!B$75 + Baseline!B$54*Baseline!B$56/Baseline!B$76)</f>
        <v>0.0000002002741475</v>
      </c>
      <c r="G99" s="45">
        <f>Baseline!B$33 * (C99 * Baseline!B$66*Baseline!B$58/Baseline!B$73 + Baseline!B$52*Baseline!B$59/Baseline!B$74 + Baseline!B$53*Baseline!B$68/Baseline!B$75 + Baseline!B$54*Baseline!B$60/Baseline!B$76)</f>
        <v>0.0000001696033046</v>
      </c>
      <c r="H99" s="43">
        <f>Baseline!B$33 * (C99 * Baseline!B$66*Baseline!B$61/Baseline!B$73 + Baseline!B$52*Baseline!B$62/Baseline!B$74 + Baseline!B$53*Baseline!B$63/Baseline!B$75 + Baseline!B$54*Baseline!B$69/Baseline!B$76)</f>
        <v>0.000000003498394157</v>
      </c>
      <c r="I99" s="43">
        <f>Baseline!B$33 * (C99 * Baseline!B$57*Baseline!B$66/Baseline!B$73 + Baseline!B$67*Baseline!B$52/Baseline!B$74 + Baseline!B$55*Baseline!B$53/Baseline!B$75 + Baseline!B$56*Baseline!B$54/Baseline!B$76)</f>
        <v>0.0000002002741475</v>
      </c>
      <c r="J99" s="45">
        <f>Baseline!B$33 * (C99 * Baseline!B$57*Baseline!B$57/Baseline!B$73 + Baseline!B$67*Baseline!B$67/Baseline!B$74 + Baseline!B$55*Baseline!B$55/Baseline!B$75 + Baseline!B$56*Baseline!B$56/Baseline!B$76)</f>
        <v>0.000001763813864</v>
      </c>
      <c r="K99" s="43">
        <f>Baseline!B$33 * (C99 * Baseline!B$57*Baseline!B$58/Baseline!B$73 + Baseline!B$67*Baseline!B$59/Baseline!B$74 + Baseline!B$55*Baseline!B$68/Baseline!B$75 + Baseline!B$56*Baseline!B$60/Baseline!B$76)</f>
        <v>0.00000001374206765</v>
      </c>
      <c r="L99" s="45">
        <f>Baseline!B$33 * (C99 * Baseline!B$57*Baseline!B$61/Baseline!B$73 + Baseline!B$67*Baseline!B$62/Baseline!B$74 + Baseline!B$55*Baseline!B$63/Baseline!B$75 + Baseline!B$56*Baseline!B$69/Baseline!B$76)</f>
        <v>0.00000001439286664</v>
      </c>
      <c r="M99" s="43">
        <f>Baseline!B$33 * (C99 * Baseline!B$58*Baseline!B$66/Baseline!B$73 + Baseline!B$59*Baseline!B$52/Baseline!B$74 + Baseline!B$68*Baseline!B$53/Baseline!B$75 + Baseline!B$60*Baseline!B$54/Baseline!B$76)</f>
        <v>0.0000001696033046</v>
      </c>
      <c r="N99" s="45">
        <f>Baseline!B$33 * (C99 * Baseline!B$58*Baseline!B$57/Baseline!B$73 + Baseline!B$59*Baseline!B$67/Baseline!B$74 + Baseline!B$68*Baseline!B$55/Baseline!B$75 + Baseline!B$60*Baseline!B$56/Baseline!B$76)</f>
        <v>0.00000001374206765</v>
      </c>
      <c r="O99" s="45">
        <f>Baseline!B$33 * (C99 * Baseline!B$58*Baseline!B$58/Baseline!B$73 + Baseline!B$59*Baseline!B$59/Baseline!B$74 + Baseline!B$68*Baseline!B$68/Baseline!B$75 + Baseline!B$60*Baseline!B$60/Baseline!B$76)</f>
        <v>0.000001324390636</v>
      </c>
      <c r="P99" s="43">
        <f>Baseline!B$33 * (C99 * Baseline!B$58*Baseline!B$61/Baseline!B$73 + Baseline!B$59*Baseline!B$62/Baseline!B$74 + Baseline!B$68*Baseline!B$63/Baseline!B$75 + Baseline!B$60*Baseline!B$69/Baseline!B$76)</f>
        <v>0.000000001646978152</v>
      </c>
      <c r="Q99" s="43">
        <f>Baseline!B$33 * (C99 * Baseline!B$61*Baseline!B$66/Baseline!B$73 + Baseline!B$62*Baseline!B$52/Baseline!B$74 + Baseline!B$63*Baseline!B$53/Baseline!B$75 + Baseline!B$69*Baseline!B$54/Baseline!B$76)</f>
        <v>0.000000003498394157</v>
      </c>
      <c r="R99" s="43">
        <f>Baseline!B$33 * (C99 * Baseline!B$61*Baseline!B$57/Baseline!B$73 + Baseline!B$62*Baseline!B$67/Baseline!B$74 + Baseline!B$63*Baseline!B$55/Baseline!B$75 + Baseline!B$69*Baseline!B$56/Baseline!B$76)</f>
        <v>0.00000001439286664</v>
      </c>
      <c r="S99" s="43">
        <f>Baseline!B$33 * (C99 * Baseline!B$61*Baseline!B$58/Baseline!B$73 + Baseline!B$62*Baseline!B$59/Baseline!B$74 + Baseline!B$63*Baseline!B$68/Baseline!B$75 + Baseline!B$69*Baseline!B$60/Baseline!B$76)</f>
        <v>0.000000001646978152</v>
      </c>
      <c r="T99" s="43">
        <f>Baseline!B$33 * (C99 * Baseline!B$61*Baseline!B$61/Baseline!B$73 + Baseline!B$62*Baseline!B$62/Baseline!B$74 + Baseline!B$63*Baseline!B$63/Baseline!B$75 + Baseline!B$69*Baseline!B$69/Baseline!B$76)</f>
        <v>0.00000009854654873</v>
      </c>
      <c r="U99" s="41"/>
      <c r="V99" s="43">
        <f>E99 * ( Baseline!B$87 * Baseline!B$7 )</f>
        <v>0.223907247</v>
      </c>
      <c r="W99" s="43">
        <f>F99 * ( Baseline!D$87 * Baseline!B$11 )</f>
        <v>0.003694376225</v>
      </c>
      <c r="X99" s="43">
        <f>G99 * ( Baseline!F$87 * Baseline!B$16 )</f>
        <v>0.005891131762</v>
      </c>
      <c r="Y99" s="43">
        <f>H99 * ( Baseline!H$87 * Baseline!B$18 )</f>
        <v>0.001230292402</v>
      </c>
      <c r="Z99" s="51">
        <f t="shared" si="1"/>
        <v>0.2347230474</v>
      </c>
      <c r="AA99" s="43">
        <f>I99 * ( Baseline!B$87 * Baseline!B$7 )</f>
        <v>0.002078645377</v>
      </c>
      <c r="AB99" s="45">
        <f>J99 * ( Baseline!D$87 * Baseline!B$11 )</f>
        <v>0.03253636122</v>
      </c>
      <c r="AC99" s="45">
        <f>K99 * ( Baseline!F$87 * Baseline!B$16 )</f>
        <v>0.0004773275581</v>
      </c>
      <c r="AD99" s="45">
        <f>L99 * ( Baseline!F$87 * Baseline!B$16 )</f>
        <v>0.0004999329113</v>
      </c>
      <c r="AE99" s="51">
        <f t="shared" si="2"/>
        <v>0.03559226706</v>
      </c>
      <c r="AF99" s="51">
        <f>M99 * ( Baseline!B$87 * Baseline!B$7 )</f>
        <v>0.001760312698</v>
      </c>
      <c r="AG99" s="51">
        <f>N99 * ( Baseline!D$87 * Baseline!B$11 )</f>
        <v>0.0002534943659</v>
      </c>
      <c r="AH99" s="51">
        <f>O99 * ( Baseline!F$87 * Baseline!B$16 )</f>
        <v>0.04600240402</v>
      </c>
      <c r="AI99" s="51">
        <f>P99 * ( Baseline!H$87 * Baseline!B$18 )</f>
        <v>0.0005791985167</v>
      </c>
      <c r="AJ99" s="51">
        <f t="shared" si="3"/>
        <v>0.0485954096</v>
      </c>
      <c r="AK99" s="51">
        <f>Q99 * ( Baseline!B$87 * Baseline!B$7 )</f>
        <v>0.00003630983295</v>
      </c>
      <c r="AL99" s="51">
        <f>R99 * ( Baseline!D$87 * Baseline!B$11 )</f>
        <v>0.0002654993917</v>
      </c>
      <c r="AM99" s="51">
        <f>S99 * ( Baseline!F$87 * Baseline!B$16 )</f>
        <v>0.00005720740718</v>
      </c>
      <c r="AN99" s="51">
        <f>T99 * ( Baseline!H$87 * Baseline!B$18 )</f>
        <v>0.03465620644</v>
      </c>
      <c r="AO99" s="51">
        <f t="shared" si="4"/>
        <v>0.03501522307</v>
      </c>
      <c r="AP99" s="61"/>
      <c r="AQ99" s="51">
        <f>V99 * ( (1-Baseline!B$88-Baseline!B$87) + (1-B99)*Baseline!B$88 )</f>
        <v>0.133061214</v>
      </c>
      <c r="AR99" s="51">
        <f>W99 * ( (1-Baseline!B$88-Baseline!B$87) + (1-B99)*Baseline!B$88 )</f>
        <v>0.002195454556</v>
      </c>
      <c r="AS99" s="51">
        <f>X99 * ( (1-Baseline!B$88-Baseline!B$87) + (1-B99)*Baseline!B$88 )</f>
        <v>0.003500919039</v>
      </c>
      <c r="AT99" s="51">
        <f>Y99 * ( (1-Baseline!B$88-Baseline!B$87) + (1-B99)*Baseline!B$88 )</f>
        <v>0.0007311250651</v>
      </c>
      <c r="AU99" s="51">
        <f t="shared" si="5"/>
        <v>0.1394887127</v>
      </c>
      <c r="AV99" s="51">
        <f>AA99 * ( (1-Baseline!D$88-Baseline!D$87) + (1-B99)*Baseline!D$88 )</f>
        <v>0.001658629258</v>
      </c>
      <c r="AW99" s="51">
        <f>AB99 * ( (1-Baseline!D$88-Baseline!D$87) + (1-B99)*Baseline!D$88 )</f>
        <v>0.02596198527</v>
      </c>
      <c r="AX99" s="51">
        <f>AC99 * ( (1-Baseline!D$88-Baseline!D$87) + (1-B99)*Baseline!D$88 )</f>
        <v>0.0003808775957</v>
      </c>
      <c r="AY99" s="51">
        <f>AD99 * ( (1-Baseline!D$88-Baseline!D$87) + (1-B99)*Baseline!D$88 )</f>
        <v>0.0003989152565</v>
      </c>
      <c r="AZ99" s="51">
        <f t="shared" si="6"/>
        <v>0.02840040738</v>
      </c>
      <c r="BA99" s="51">
        <f>AF99 * ( (1-Baseline!F$88-Baseline!F$87) + (1-Baseline!B$36)*Baseline!F$88 )</f>
        <v>0.001266777348</v>
      </c>
      <c r="BB99" s="51">
        <f>AG99 * ( (1-Baseline!F$88-Baseline!F$87) + (1-Baseline!B$36)*Baseline!F$88 )</f>
        <v>0.0001824226575</v>
      </c>
      <c r="BC99" s="51">
        <f>AH99 * ( (1-Baseline!F$88-Baseline!F$87) + (1-Baseline!B$36)*Baseline!F$88 )</f>
        <v>0.03310480201</v>
      </c>
      <c r="BD99" s="51">
        <f>AI99 * ( (1-Baseline!F$88-Baseline!F$87) + (1-Baseline!B$36)*Baseline!F$88 )</f>
        <v>0.000416809787</v>
      </c>
      <c r="BE99" s="51">
        <f t="shared" si="7"/>
        <v>0.0349708118</v>
      </c>
      <c r="BF99" s="51">
        <f>AK99 * ( (1-Baseline!H$88-Baseline!H$87) + (1-Baseline!B$36)*Baseline!H$88 )</f>
        <v>0.00002876900684</v>
      </c>
      <c r="BG99" s="51">
        <f>AL99 * ( (1-Baseline!H$88-Baseline!H$87) + (1-Baseline!B$36)*Baseline!H$88 )</f>
        <v>0.000210360478</v>
      </c>
      <c r="BH99" s="51">
        <f>AM99 * ( (1-Baseline!H$88-Baseline!H$87) + (1-Baseline!B$36)*Baseline!H$88 )</f>
        <v>0.00004532657286</v>
      </c>
      <c r="BI99" s="51">
        <f>AN99 * ( (1-Baseline!H$88-Baseline!H$87) + (1-Baseline!B$36)*Baseline!H$88 )</f>
        <v>0.02745880549</v>
      </c>
      <c r="BJ99" s="51">
        <f t="shared" si="8"/>
        <v>0.02774326154</v>
      </c>
      <c r="BK99" s="61"/>
      <c r="BL99" s="51">
        <f t="shared" si="19"/>
        <v>0.9539210124</v>
      </c>
      <c r="BM99" s="51">
        <f t="shared" si="20"/>
        <v>0.015739299</v>
      </c>
      <c r="BN99" s="51">
        <f t="shared" si="21"/>
        <v>0.0250982246</v>
      </c>
      <c r="BO99" s="51">
        <f t="shared" si="22"/>
        <v>0.005241463995</v>
      </c>
      <c r="BP99" s="51">
        <f t="shared" si="9"/>
        <v>1</v>
      </c>
      <c r="BQ99" s="51">
        <f t="shared" si="23"/>
        <v>0.05840160092</v>
      </c>
      <c r="BR99" s="51">
        <f t="shared" si="24"/>
        <v>0.9141412981</v>
      </c>
      <c r="BS99" s="51">
        <f t="shared" si="25"/>
        <v>0.01341099057</v>
      </c>
      <c r="BT99" s="51">
        <f t="shared" si="26"/>
        <v>0.01404611036</v>
      </c>
      <c r="BU99" s="51">
        <f t="shared" si="10"/>
        <v>1</v>
      </c>
      <c r="BV99" s="51">
        <f t="shared" si="27"/>
        <v>0.03622384732</v>
      </c>
      <c r="BW99" s="51">
        <f t="shared" si="28"/>
        <v>0.005216426159</v>
      </c>
      <c r="BX99" s="51">
        <f t="shared" si="29"/>
        <v>0.9466409358</v>
      </c>
      <c r="BY99" s="51">
        <f t="shared" si="30"/>
        <v>0.01191879071</v>
      </c>
      <c r="BZ99" s="51">
        <f t="shared" si="11"/>
        <v>1</v>
      </c>
      <c r="CA99" s="51">
        <f t="shared" si="31"/>
        <v>0.001036972773</v>
      </c>
      <c r="CB99" s="51">
        <f t="shared" si="32"/>
        <v>0.00758239898</v>
      </c>
      <c r="CC99" s="51">
        <f t="shared" si="33"/>
        <v>0.001633786741</v>
      </c>
      <c r="CD99" s="51">
        <f t="shared" si="34"/>
        <v>0.9897468415</v>
      </c>
      <c r="CE99" s="51">
        <f t="shared" si="12"/>
        <v>1</v>
      </c>
      <c r="CF99" s="61"/>
      <c r="CG99" s="51">
        <f t="shared" si="35"/>
        <v>0.9539210124</v>
      </c>
      <c r="CH99" s="51">
        <f t="shared" si="36"/>
        <v>0.015739299</v>
      </c>
      <c r="CI99" s="51">
        <f t="shared" si="37"/>
        <v>0.0250982246</v>
      </c>
      <c r="CJ99" s="51">
        <f t="shared" si="38"/>
        <v>0.005241463995</v>
      </c>
      <c r="CK99" s="51">
        <f t="shared" si="13"/>
        <v>1</v>
      </c>
      <c r="CL99" s="51">
        <f t="shared" si="39"/>
        <v>0.05840160092</v>
      </c>
      <c r="CM99" s="51">
        <f t="shared" si="40"/>
        <v>0.9141412981</v>
      </c>
      <c r="CN99" s="51">
        <f t="shared" si="41"/>
        <v>0.01341099057</v>
      </c>
      <c r="CO99" s="51">
        <f t="shared" si="42"/>
        <v>0.01404611036</v>
      </c>
      <c r="CP99" s="51">
        <f t="shared" si="14"/>
        <v>1</v>
      </c>
      <c r="CQ99" s="51">
        <f t="shared" si="43"/>
        <v>0.03622384732</v>
      </c>
      <c r="CR99" s="51">
        <f t="shared" si="44"/>
        <v>0.005216426159</v>
      </c>
      <c r="CS99" s="51">
        <f t="shared" si="45"/>
        <v>0.9466409358</v>
      </c>
      <c r="CT99" s="51">
        <f t="shared" si="46"/>
        <v>0.01191879071</v>
      </c>
      <c r="CU99" s="51">
        <f t="shared" si="15"/>
        <v>1</v>
      </c>
      <c r="CV99" s="51">
        <f t="shared" si="47"/>
        <v>0.001036972773</v>
      </c>
      <c r="CW99" s="51">
        <f t="shared" si="48"/>
        <v>0.00758239898</v>
      </c>
      <c r="CX99" s="51">
        <f t="shared" si="49"/>
        <v>0.001633786741</v>
      </c>
      <c r="CY99" s="51">
        <f t="shared" si="50"/>
        <v>0.9897468415</v>
      </c>
      <c r="CZ99" s="51">
        <f t="shared" si="16"/>
        <v>1</v>
      </c>
      <c r="DA99" s="61"/>
      <c r="DB99" s="51">
        <f>(AQ99*Baseline!B$7 + AV99*Baseline!B$11 + BA99*Baseline!B$16 + BF99*Baseline!B$18)</f>
        <v>73653.0099</v>
      </c>
      <c r="DC99" s="51">
        <f>(AR99*Baseline!B$7 + AW99*Baseline!B$11 + BB99*Baseline!B$16 + BG99*Baseline!B$18)</f>
        <v>66985.40333</v>
      </c>
      <c r="DD99" s="51">
        <f>(AS99*Baseline!B$7 + AX99*Baseline!B$11 + BC99*Baseline!B$16 + BH99*Baseline!B$18)</f>
        <v>115497.6757</v>
      </c>
      <c r="DE99" s="51">
        <f>(AT99*Baseline!B$7 + AY99*Baseline!B$11 + BD99*Baseline!B$16 + BI99*Baseline!B$18)</f>
        <v>1259967.593</v>
      </c>
      <c r="DF99" s="51">
        <f t="shared" si="17"/>
        <v>1516103.681</v>
      </c>
      <c r="DG99" s="61"/>
      <c r="DH99" s="51">
        <f t="shared" si="51"/>
        <v>0.04858045713</v>
      </c>
      <c r="DI99" s="51">
        <f t="shared" si="52"/>
        <v>0.04418260053</v>
      </c>
      <c r="DJ99" s="51">
        <f t="shared" si="53"/>
        <v>0.07618059182</v>
      </c>
      <c r="DK99" s="51">
        <f t="shared" si="54"/>
        <v>0.8310563505</v>
      </c>
      <c r="DL99" s="51">
        <f t="shared" si="18"/>
        <v>1</v>
      </c>
      <c r="DM99" s="61"/>
      <c r="DN99" s="51">
        <f>DH99 / (Baseline!B$7/Baseline!B$17)</f>
        <v>5.185644269</v>
      </c>
      <c r="DO99" s="51">
        <f>DI99 / (Baseline!B$11/Baseline!B$17)</f>
        <v>1.066589124</v>
      </c>
      <c r="DP99" s="51">
        <f>DJ99 / (Baseline!B$16/Baseline!B$17)</f>
        <v>1.177220366</v>
      </c>
      <c r="DQ99" s="51">
        <f>DK99 / (Baseline!B$18/Baseline!B$17)</f>
        <v>0.9395825717</v>
      </c>
      <c r="DR99" s="79"/>
      <c r="DS99" s="51">
        <f>(AU99*Baseline!B$34)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0.03345283815</v>
      </c>
      <c r="DT99" s="51">
        <f>(AZ99*Baseline!B$34) + (Baseline!D$88*(1-Baseline!D$89)*Baseline!B$35) + (Baseline!D$88*Baseline!D$89*((1-Baseline!D$90)*Baseline!B$40 + Baseline!D$90*Baseline!B$41))</f>
        <v>0.01067362911</v>
      </c>
      <c r="DU99" s="51">
        <f>(BE99*Baseline!B$34) + (Baseline!F$88*(1-Baseline!F$89)*Baseline!B$35) + (Baseline!F$88*Baseline!F$89*((1-Baseline!F$90)*Baseline!B$40 + Baseline!F$90*Baseline!B$41))</f>
        <v>0.01297626177</v>
      </c>
      <c r="DV99" s="51">
        <f>(BJ99*Baseline!B$34) + (Baseline!H$88*(1-Baseline!H$89)*Baseline!B$35) + (Baseline!H$88*Baseline!H$89*((1-Baseline!H$90)*Baseline!B$40 + Baseline!H$90*Baseline!B$41))</f>
        <v>0.009306489232</v>
      </c>
      <c r="DW99" s="51">
        <f>( DS99*Baseline!B$7 + DT99*Baseline!B$11 + DU99*Baseline!B$16 + DV99*Baseline!B$18 ) / Baseline!B$17</f>
        <v>0.009826810429</v>
      </c>
    </row>
    <row r="100">
      <c r="A100" s="4" t="s">
        <v>111</v>
      </c>
      <c r="B100" s="45">
        <f>MIN( MAX( NORMINV( MCrands!B100, (B$5+B$4)/2, (B$5-B$4)/3.29 ), 0 ), 1 )</f>
        <v>0.3596473152</v>
      </c>
      <c r="C100" s="45">
        <f>MAX( NORMINV( MCrands!C100, (C$5+C$4)/2, (C$5-C$4)/3.29 ), 0 )</f>
        <v>2.954934576</v>
      </c>
      <c r="D100" s="41"/>
      <c r="E100" s="43">
        <f>Baseline!B$33 * (C100 * Baseline!B$66*Baseline!B$66/Baseline!B$73 + Baseline!B$52*Baseline!B$52/Baseline!B$74 + Baseline!B$53*Baseline!B$53/Baseline!B$75 + Baseline!B$54*Baseline!B$54/Baseline!B$76)</f>
        <v>0.00002096225196</v>
      </c>
      <c r="F100" s="43">
        <f>Baseline!B$33 * (C100 * Baseline!B$66*Baseline!B$57/Baseline!B$73 + Baseline!B$52*Baseline!B$67/Baseline!B$74 + Baseline!B$53*Baseline!B$55/Baseline!B$75 + Baseline!B$54*Baseline!B$56/Baseline!B$76)</f>
        <v>0.0000002001776972</v>
      </c>
      <c r="G100" s="45">
        <f>Baseline!B$33 * (C100 * Baseline!B$66*Baseline!B$58/Baseline!B$73 + Baseline!B$52*Baseline!B$59/Baseline!B$74 + Baseline!B$53*Baseline!B$68/Baseline!B$75 + Baseline!B$54*Baseline!B$60/Baseline!B$76)</f>
        <v>0.0000001693661975</v>
      </c>
      <c r="H100" s="43">
        <f>Baseline!B$33 * (C100 * Baseline!B$66*Baseline!B$61/Baseline!B$73 + Baseline!B$52*Baseline!B$62/Baseline!B$74 + Baseline!B$53*Baseline!B$63/Baseline!B$75 + Baseline!B$54*Baseline!B$69/Baseline!B$76)</f>
        <v>0.00000000347468345</v>
      </c>
      <c r="I100" s="43">
        <f>Baseline!B$33 * (C100 * Baseline!B$57*Baseline!B$66/Baseline!B$73 + Baseline!B$67*Baseline!B$52/Baseline!B$74 + Baseline!B$55*Baseline!B$53/Baseline!B$75 + Baseline!B$56*Baseline!B$54/Baseline!B$76)</f>
        <v>0.0000002001776972</v>
      </c>
      <c r="J100" s="45">
        <f>Baseline!B$33 * (C100 * Baseline!B$57*Baseline!B$57/Baseline!B$73 + Baseline!B$67*Baseline!B$67/Baseline!B$74 + Baseline!B$55*Baseline!B$55/Baseline!B$75 + Baseline!B$56*Baseline!B$56/Baseline!B$76)</f>
        <v>0.000001763813849</v>
      </c>
      <c r="K100" s="43">
        <f>Baseline!B$33 * (C100 * Baseline!B$57*Baseline!B$58/Baseline!B$73 + Baseline!B$67*Baseline!B$59/Baseline!B$74 + Baseline!B$55*Baseline!B$68/Baseline!B$75 + Baseline!B$56*Baseline!B$60/Baseline!B$76)</f>
        <v>0.00000001374203021</v>
      </c>
      <c r="L100" s="45">
        <f>Baseline!B$33 * (C100 * Baseline!B$57*Baseline!B$61/Baseline!B$73 + Baseline!B$67*Baseline!B$62/Baseline!B$74 + Baseline!B$55*Baseline!B$63/Baseline!B$75 + Baseline!B$56*Baseline!B$69/Baseline!B$76)</f>
        <v>0.0000000143928629</v>
      </c>
      <c r="M100" s="43">
        <f>Baseline!B$33 * (C100 * Baseline!B$58*Baseline!B$66/Baseline!B$73 + Baseline!B$59*Baseline!B$52/Baseline!B$74 + Baseline!B$68*Baseline!B$53/Baseline!B$75 + Baseline!B$60*Baseline!B$54/Baseline!B$76)</f>
        <v>0.0000001693661975</v>
      </c>
      <c r="N100" s="45">
        <f>Baseline!B$33 * (C100 * Baseline!B$58*Baseline!B$57/Baseline!B$73 + Baseline!B$59*Baseline!B$67/Baseline!B$74 + Baseline!B$68*Baseline!B$55/Baseline!B$75 + Baseline!B$60*Baseline!B$56/Baseline!B$76)</f>
        <v>0.00000001374203021</v>
      </c>
      <c r="O100" s="45">
        <f>Baseline!B$33 * (C100 * Baseline!B$58*Baseline!B$58/Baseline!B$73 + Baseline!B$59*Baseline!B$59/Baseline!B$74 + Baseline!B$68*Baseline!B$68/Baseline!B$75 + Baseline!B$60*Baseline!B$60/Baseline!B$76)</f>
        <v>0.000001324390544</v>
      </c>
      <c r="P100" s="43">
        <f>Baseline!B$33 * (C100 * Baseline!B$58*Baseline!B$61/Baseline!B$73 + Baseline!B$59*Baseline!B$62/Baseline!B$74 + Baseline!B$68*Baseline!B$63/Baseline!B$75 + Baseline!B$60*Baseline!B$69/Baseline!B$76)</f>
        <v>0.000000001646968949</v>
      </c>
      <c r="Q100" s="43">
        <f>Baseline!B$33 * (C100 * Baseline!B$61*Baseline!B$66/Baseline!B$73 + Baseline!B$62*Baseline!B$52/Baseline!B$74 + Baseline!B$63*Baseline!B$53/Baseline!B$75 + Baseline!B$69*Baseline!B$54/Baseline!B$76)</f>
        <v>0.00000000347468345</v>
      </c>
      <c r="R100" s="43">
        <f>Baseline!B$33 * (C100 * Baseline!B$61*Baseline!B$57/Baseline!B$73 + Baseline!B$62*Baseline!B$67/Baseline!B$74 + Baseline!B$63*Baseline!B$55/Baseline!B$75 + Baseline!B$69*Baseline!B$56/Baseline!B$76)</f>
        <v>0.0000000143928629</v>
      </c>
      <c r="S100" s="43">
        <f>Baseline!B$33 * (C100 * Baseline!B$61*Baseline!B$58/Baseline!B$73 + Baseline!B$62*Baseline!B$59/Baseline!B$74 + Baseline!B$63*Baseline!B$68/Baseline!B$75 + Baseline!B$69*Baseline!B$60/Baseline!B$76)</f>
        <v>0.000000001646968949</v>
      </c>
      <c r="T100" s="43">
        <f>Baseline!B$33 * (C100 * Baseline!B$61*Baseline!B$61/Baseline!B$73 + Baseline!B$62*Baseline!B$62/Baseline!B$74 + Baseline!B$63*Baseline!B$63/Baseline!B$75 + Baseline!B$69*Baseline!B$69/Baseline!B$76)</f>
        <v>0.00000009854654781</v>
      </c>
      <c r="U100" s="41"/>
      <c r="V100" s="43">
        <f>E100 * ( Baseline!B$87 * Baseline!B$7 )</f>
        <v>0.2175672131</v>
      </c>
      <c r="W100" s="43">
        <f>F100 * ( Baseline!D$87 * Baseline!B$11 )</f>
        <v>0.003692597045</v>
      </c>
      <c r="X100" s="43">
        <f>G100 * ( Baseline!F$87 * Baseline!B$16 )</f>
        <v>0.005882895902</v>
      </c>
      <c r="Y100" s="43">
        <f>H100 * ( Baseline!H$87 * Baseline!B$18 )</f>
        <v>0.001221953975</v>
      </c>
      <c r="Z100" s="51">
        <f t="shared" si="1"/>
        <v>0.2283646601</v>
      </c>
      <c r="AA100" s="43">
        <f>I100 * ( Baseline!B$87 * Baseline!B$7 )</f>
        <v>0.002077644319</v>
      </c>
      <c r="AB100" s="45">
        <f>J100 * ( Baseline!D$87 * Baseline!B$11 )</f>
        <v>0.03253636094</v>
      </c>
      <c r="AC100" s="45">
        <f>K100 * ( Baseline!F$87 * Baseline!B$16 )</f>
        <v>0.0004773262577</v>
      </c>
      <c r="AD100" s="45">
        <f>L100 * ( Baseline!F$87 * Baseline!B$16 )</f>
        <v>0.0004999327812</v>
      </c>
      <c r="AE100" s="51">
        <f t="shared" si="2"/>
        <v>0.03559126429</v>
      </c>
      <c r="AF100" s="51">
        <f>M100 * ( Baseline!B$87 * Baseline!B$7 )</f>
        <v>0.001757851764</v>
      </c>
      <c r="AG100" s="51">
        <f>N100 * ( Baseline!D$87 * Baseline!B$11 )</f>
        <v>0.0002534936753</v>
      </c>
      <c r="AH100" s="51">
        <f>O100 * ( Baseline!F$87 * Baseline!B$16 )</f>
        <v>0.04600240083</v>
      </c>
      <c r="AI100" s="51">
        <f>P100 * ( Baseline!H$87 * Baseline!B$18 )</f>
        <v>0.0005791952801</v>
      </c>
      <c r="AJ100" s="51">
        <f t="shared" si="3"/>
        <v>0.04859294154</v>
      </c>
      <c r="AK100" s="51">
        <f>Q100 * ( Baseline!B$87 * Baseline!B$7 )</f>
        <v>0.00003606373953</v>
      </c>
      <c r="AL100" s="51">
        <f>R100 * ( Baseline!D$87 * Baseline!B$11 )</f>
        <v>0.0002654993226</v>
      </c>
      <c r="AM100" s="51">
        <f>S100 * ( Baseline!F$87 * Baseline!B$16 )</f>
        <v>0.0000572070875</v>
      </c>
      <c r="AN100" s="51">
        <f>T100 * ( Baseline!H$87 * Baseline!B$18 )</f>
        <v>0.03465620612</v>
      </c>
      <c r="AO100" s="51">
        <f t="shared" si="4"/>
        <v>0.03501497627</v>
      </c>
      <c r="AP100" s="61"/>
      <c r="AQ100" s="51">
        <f>V100 * ( (1-Baseline!B$88-Baseline!B$87) + (1-B100)*Baseline!B$88 )</f>
        <v>0.1432710317</v>
      </c>
      <c r="AR100" s="51">
        <f>W100 * ( (1-Baseline!B$88-Baseline!B$87) + (1-B100)*Baseline!B$88 )</f>
        <v>0.002431626442</v>
      </c>
      <c r="AS100" s="51">
        <f>X100 * ( (1-Baseline!B$88-Baseline!B$87) + (1-B100)*Baseline!B$88 )</f>
        <v>0.003873968662</v>
      </c>
      <c r="AT100" s="51">
        <f>Y100 * ( (1-Baseline!B$88-Baseline!B$87) + (1-B100)*Baseline!B$88 )</f>
        <v>0.0008046736651</v>
      </c>
      <c r="AU100" s="51">
        <f t="shared" si="5"/>
        <v>0.1503813005</v>
      </c>
      <c r="AV100" s="51">
        <f>AA100 * ( (1-Baseline!D$88-Baseline!D$87) + (1-B100)*Baseline!D$88 )</f>
        <v>0.001725019051</v>
      </c>
      <c r="AW100" s="51">
        <f>AB100 * ( (1-Baseline!D$88-Baseline!D$87) + (1-B100)*Baseline!D$88 )</f>
        <v>0.02701417272</v>
      </c>
      <c r="AX100" s="51">
        <f>AC100 * ( (1-Baseline!D$88-Baseline!D$87) + (1-B100)*Baseline!D$88 )</f>
        <v>0.0003963127282</v>
      </c>
      <c r="AY100" s="51">
        <f>AD100 * ( (1-Baseline!D$88-Baseline!D$87) + (1-B100)*Baseline!D$88 )</f>
        <v>0.0004150823912</v>
      </c>
      <c r="AZ100" s="51">
        <f t="shared" si="6"/>
        <v>0.02955058689</v>
      </c>
      <c r="BA100" s="51">
        <f>AF100 * ( (1-Baseline!F$88-Baseline!F$87) + (1-Baseline!B$36)*Baseline!F$88 )</f>
        <v>0.001265006381</v>
      </c>
      <c r="BB100" s="51">
        <f>AG100 * ( (1-Baseline!F$88-Baseline!F$87) + (1-Baseline!B$36)*Baseline!F$88 )</f>
        <v>0.0001824221605</v>
      </c>
      <c r="BC100" s="51">
        <f>AH100 * ( (1-Baseline!F$88-Baseline!F$87) + (1-Baseline!B$36)*Baseline!F$88 )</f>
        <v>0.03310479971</v>
      </c>
      <c r="BD100" s="51">
        <f>AI100 * ( (1-Baseline!F$88-Baseline!F$87) + (1-Baseline!B$36)*Baseline!F$88 )</f>
        <v>0.0004168074578</v>
      </c>
      <c r="BE100" s="51">
        <f t="shared" si="7"/>
        <v>0.03496903571</v>
      </c>
      <c r="BF100" s="51">
        <f>AK100 * ( (1-Baseline!H$88-Baseline!H$87) + (1-Baseline!B$36)*Baseline!H$88 )</f>
        <v>0.00002857402211</v>
      </c>
      <c r="BG100" s="51">
        <f>AL100 * ( (1-Baseline!H$88-Baseline!H$87) + (1-Baseline!B$36)*Baseline!H$88 )</f>
        <v>0.0002103604233</v>
      </c>
      <c r="BH100" s="51">
        <f>AM100 * ( (1-Baseline!H$88-Baseline!H$87) + (1-Baseline!B$36)*Baseline!H$88 )</f>
        <v>0.00004532631957</v>
      </c>
      <c r="BI100" s="51">
        <f>AN100 * ( (1-Baseline!H$88-Baseline!H$87) + (1-Baseline!B$36)*Baseline!H$88 )</f>
        <v>0.02745880523</v>
      </c>
      <c r="BJ100" s="51">
        <f t="shared" si="8"/>
        <v>0.02774306599</v>
      </c>
      <c r="BK100" s="61"/>
      <c r="BL100" s="51">
        <f t="shared" si="19"/>
        <v>0.9527183982</v>
      </c>
      <c r="BM100" s="51">
        <f t="shared" si="20"/>
        <v>0.01616973942</v>
      </c>
      <c r="BN100" s="51">
        <f t="shared" si="21"/>
        <v>0.02576097327</v>
      </c>
      <c r="BO100" s="51">
        <f t="shared" si="22"/>
        <v>0.005350889122</v>
      </c>
      <c r="BP100" s="51">
        <f t="shared" si="9"/>
        <v>1</v>
      </c>
      <c r="BQ100" s="51">
        <f t="shared" si="23"/>
        <v>0.05837511985</v>
      </c>
      <c r="BR100" s="51">
        <f t="shared" si="24"/>
        <v>0.9141670458</v>
      </c>
      <c r="BS100" s="51">
        <f t="shared" si="25"/>
        <v>0.01341133189</v>
      </c>
      <c r="BT100" s="51">
        <f t="shared" si="26"/>
        <v>0.01404650245</v>
      </c>
      <c r="BU100" s="51">
        <f t="shared" si="10"/>
        <v>1</v>
      </c>
      <c r="BV100" s="51">
        <f t="shared" si="27"/>
        <v>0.03617504329</v>
      </c>
      <c r="BW100" s="51">
        <f t="shared" si="28"/>
        <v>0.005216676892</v>
      </c>
      <c r="BX100" s="51">
        <f t="shared" si="29"/>
        <v>0.9466889504</v>
      </c>
      <c r="BY100" s="51">
        <f t="shared" si="30"/>
        <v>0.01191932947</v>
      </c>
      <c r="BZ100" s="51">
        <f t="shared" si="11"/>
        <v>1</v>
      </c>
      <c r="CA100" s="51">
        <f t="shared" si="31"/>
        <v>0.001029951849</v>
      </c>
      <c r="CB100" s="51">
        <f t="shared" si="32"/>
        <v>0.007582450453</v>
      </c>
      <c r="CC100" s="51">
        <f t="shared" si="33"/>
        <v>0.001633789127</v>
      </c>
      <c r="CD100" s="51">
        <f t="shared" si="34"/>
        <v>0.9897538086</v>
      </c>
      <c r="CE100" s="51">
        <f t="shared" si="12"/>
        <v>1</v>
      </c>
      <c r="CF100" s="61"/>
      <c r="CG100" s="51">
        <f t="shared" si="35"/>
        <v>0.9527183982</v>
      </c>
      <c r="CH100" s="51">
        <f t="shared" si="36"/>
        <v>0.01616973942</v>
      </c>
      <c r="CI100" s="51">
        <f t="shared" si="37"/>
        <v>0.02576097327</v>
      </c>
      <c r="CJ100" s="51">
        <f t="shared" si="38"/>
        <v>0.005350889122</v>
      </c>
      <c r="CK100" s="51">
        <f t="shared" si="13"/>
        <v>1</v>
      </c>
      <c r="CL100" s="51">
        <f t="shared" si="39"/>
        <v>0.05837511985</v>
      </c>
      <c r="CM100" s="51">
        <f t="shared" si="40"/>
        <v>0.9141670458</v>
      </c>
      <c r="CN100" s="51">
        <f t="shared" si="41"/>
        <v>0.01341133189</v>
      </c>
      <c r="CO100" s="51">
        <f t="shared" si="42"/>
        <v>0.01404650245</v>
      </c>
      <c r="CP100" s="51">
        <f t="shared" si="14"/>
        <v>1</v>
      </c>
      <c r="CQ100" s="51">
        <f t="shared" si="43"/>
        <v>0.03617504329</v>
      </c>
      <c r="CR100" s="51">
        <f t="shared" si="44"/>
        <v>0.005216676892</v>
      </c>
      <c r="CS100" s="51">
        <f t="shared" si="45"/>
        <v>0.9466889504</v>
      </c>
      <c r="CT100" s="51">
        <f t="shared" si="46"/>
        <v>0.01191932947</v>
      </c>
      <c r="CU100" s="51">
        <f t="shared" si="15"/>
        <v>1</v>
      </c>
      <c r="CV100" s="51">
        <f t="shared" si="47"/>
        <v>0.001029951849</v>
      </c>
      <c r="CW100" s="51">
        <f t="shared" si="48"/>
        <v>0.007582450453</v>
      </c>
      <c r="CX100" s="51">
        <f t="shared" si="49"/>
        <v>0.001633789127</v>
      </c>
      <c r="CY100" s="51">
        <f t="shared" si="50"/>
        <v>0.9897538086</v>
      </c>
      <c r="CZ100" s="51">
        <f t="shared" si="16"/>
        <v>1</v>
      </c>
      <c r="DA100" s="61"/>
      <c r="DB100" s="51">
        <f>(AQ100*Baseline!B$7 + AV100*Baseline!B$11 + BA100*Baseline!B$16 + BF100*Baseline!B$18)</f>
        <v>78732.28641</v>
      </c>
      <c r="DC100" s="51">
        <f>(AR100*Baseline!B$7 + AW100*Baseline!B$11 + BB100*Baseline!B$16 + BG100*Baseline!B$18)</f>
        <v>69356.41532</v>
      </c>
      <c r="DD100" s="51">
        <f>(AS100*Baseline!B$7 + AX100*Baseline!B$11 + BC100*Baseline!B$16 + BH100*Baseline!B$18)</f>
        <v>115711.6869</v>
      </c>
      <c r="DE100" s="51">
        <f>(AT100*Baseline!B$7 + AY100*Baseline!B$11 + BD100*Baseline!B$16 + BI100*Baseline!B$18)</f>
        <v>1260037.915</v>
      </c>
      <c r="DF100" s="51">
        <f t="shared" si="17"/>
        <v>1523838.304</v>
      </c>
      <c r="DG100" s="61"/>
      <c r="DH100" s="51">
        <f t="shared" si="51"/>
        <v>0.05166708712</v>
      </c>
      <c r="DI100" s="51">
        <f t="shared" si="52"/>
        <v>0.04551428792</v>
      </c>
      <c r="DJ100" s="51">
        <f t="shared" si="53"/>
        <v>0.07593436039</v>
      </c>
      <c r="DK100" s="51">
        <f t="shared" si="54"/>
        <v>0.8268842646</v>
      </c>
      <c r="DL100" s="51">
        <f t="shared" si="18"/>
        <v>1</v>
      </c>
      <c r="DM100" s="61"/>
      <c r="DN100" s="51">
        <f>DH100 / (Baseline!B$7/Baseline!B$17)</f>
        <v>5.515121719</v>
      </c>
      <c r="DO100" s="51">
        <f>DI100 / (Baseline!B$11/Baseline!B$17)</f>
        <v>1.098736695</v>
      </c>
      <c r="DP100" s="51">
        <f>DJ100 / (Baseline!B$16/Baseline!B$17)</f>
        <v>1.173415347</v>
      </c>
      <c r="DQ100" s="51">
        <f>DK100 / (Baseline!B$18/Baseline!B$17)</f>
        <v>0.9348656602</v>
      </c>
      <c r="DR100" s="79"/>
      <c r="DS100" s="51">
        <f>(AU100*Baseline!B$34)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0.03508672633</v>
      </c>
      <c r="DT100" s="51">
        <f>(AZ100*Baseline!B$34) + (Baseline!D$88*(1-Baseline!D$89)*Baseline!B$35) + (Baseline!D$88*Baseline!D$89*((1-Baseline!D$90)*Baseline!B$40 + Baseline!D$90*Baseline!B$41))</f>
        <v>0.01084615603</v>
      </c>
      <c r="DU100" s="51">
        <f>(BE100*Baseline!B$34) + (Baseline!F$88*(1-Baseline!F$89)*Baseline!B$35) + (Baseline!F$88*Baseline!F$89*((1-Baseline!F$90)*Baseline!B$40 + Baseline!F$90*Baseline!B$41))</f>
        <v>0.01297599536</v>
      </c>
      <c r="DV100" s="51">
        <f>(BJ100*Baseline!B$34) + (Baseline!H$88*(1-Baseline!H$89)*Baseline!B$35) + (Baseline!H$88*Baseline!H$89*((1-Baseline!H$90)*Baseline!B$40 + Baseline!H$90*Baseline!B$41))</f>
        <v>0.009306459899</v>
      </c>
      <c r="DW100" s="51">
        <f>( DS100*Baseline!B$7 + DT100*Baseline!B$11 + DU100*Baseline!B$16 + DV100*Baseline!B$18 ) / Baseline!B$17</f>
        <v>0.009849220721</v>
      </c>
    </row>
    <row r="101">
      <c r="A101" s="4" t="s">
        <v>112</v>
      </c>
      <c r="B101" s="45">
        <f>MIN( MAX( NORMINV( MCrands!B101, (B$5+B$4)/2, (B$5-B$4)/3.29 ), 0 ), 1 )</f>
        <v>0.4442105718</v>
      </c>
      <c r="C101" s="45">
        <f>MAX( NORMINV( MCrands!C101, (C$5+C$4)/2, (C$5-C$4)/3.29 ), 0 )</f>
        <v>2.662856419</v>
      </c>
      <c r="D101" s="41"/>
      <c r="E101" s="43">
        <f>Baseline!B$33 * (C101 * Baseline!B$66*Baseline!B$66/Baseline!B$73 + Baseline!B$52*Baseline!B$52/Baseline!B$74 + Baseline!B$53*Baseline!B$53/Baseline!B$75 + Baseline!B$54*Baseline!B$54/Baseline!B$76)</f>
        <v>0.0000188943316</v>
      </c>
      <c r="F101" s="43">
        <f>Baseline!B$33 * (C101 * Baseline!B$66*Baseline!B$57/Baseline!B$73 + Baseline!B$52*Baseline!B$67/Baseline!B$74 + Baseline!B$53*Baseline!B$55/Baseline!B$75 + Baseline!B$54*Baseline!B$56/Baseline!B$76)</f>
        <v>0.0000001998511834</v>
      </c>
      <c r="G101" s="45">
        <f>Baseline!B$33 * (C101 * Baseline!B$66*Baseline!B$58/Baseline!B$73 + Baseline!B$52*Baseline!B$59/Baseline!B$74 + Baseline!B$53*Baseline!B$68/Baseline!B$75 + Baseline!B$54*Baseline!B$60/Baseline!B$76)</f>
        <v>0.0000001685635179</v>
      </c>
      <c r="H101" s="43">
        <f>Baseline!B$33 * (C101 * Baseline!B$66*Baseline!B$61/Baseline!B$73 + Baseline!B$52*Baseline!B$62/Baseline!B$74 + Baseline!B$53*Baseline!B$63/Baseline!B$75 + Baseline!B$54*Baseline!B$69/Baseline!B$76)</f>
        <v>0.000000003394415489</v>
      </c>
      <c r="I101" s="43">
        <f>Baseline!B$33 * (C101 * Baseline!B$57*Baseline!B$66/Baseline!B$73 + Baseline!B$67*Baseline!B$52/Baseline!B$74 + Baseline!B$55*Baseline!B$53/Baseline!B$75 + Baseline!B$56*Baseline!B$54/Baseline!B$76)</f>
        <v>0.0000001998511834</v>
      </c>
      <c r="J101" s="45">
        <f>Baseline!B$33 * (C101 * Baseline!B$57*Baseline!B$57/Baseline!B$73 + Baseline!B$67*Baseline!B$67/Baseline!B$74 + Baseline!B$55*Baseline!B$55/Baseline!B$75 + Baseline!B$56*Baseline!B$56/Baseline!B$76)</f>
        <v>0.000001763813797</v>
      </c>
      <c r="K101" s="43">
        <f>Baseline!B$33 * (C101 * Baseline!B$57*Baseline!B$58/Baseline!B$73 + Baseline!B$67*Baseline!B$59/Baseline!B$74 + Baseline!B$55*Baseline!B$68/Baseline!B$75 + Baseline!B$56*Baseline!B$60/Baseline!B$76)</f>
        <v>0.00000001374190348</v>
      </c>
      <c r="L101" s="45">
        <f>Baseline!B$33 * (C101 * Baseline!B$57*Baseline!B$61/Baseline!B$73 + Baseline!B$67*Baseline!B$62/Baseline!B$74 + Baseline!B$55*Baseline!B$63/Baseline!B$75 + Baseline!B$56*Baseline!B$69/Baseline!B$76)</f>
        <v>0.00000001439285022</v>
      </c>
      <c r="M101" s="43">
        <f>Baseline!B$33 * (C101 * Baseline!B$58*Baseline!B$66/Baseline!B$73 + Baseline!B$59*Baseline!B$52/Baseline!B$74 + Baseline!B$68*Baseline!B$53/Baseline!B$75 + Baseline!B$60*Baseline!B$54/Baseline!B$76)</f>
        <v>0.0000001685635179</v>
      </c>
      <c r="N101" s="45">
        <f>Baseline!B$33 * (C101 * Baseline!B$58*Baseline!B$57/Baseline!B$73 + Baseline!B$59*Baseline!B$67/Baseline!B$74 + Baseline!B$68*Baseline!B$55/Baseline!B$75 + Baseline!B$60*Baseline!B$56/Baseline!B$76)</f>
        <v>0.00000001374190348</v>
      </c>
      <c r="O101" s="45">
        <f>Baseline!B$33 * (C101 * Baseline!B$58*Baseline!B$58/Baseline!B$73 + Baseline!B$59*Baseline!B$59/Baseline!B$74 + Baseline!B$68*Baseline!B$68/Baseline!B$75 + Baseline!B$60*Baseline!B$60/Baseline!B$76)</f>
        <v>0.000001324390232</v>
      </c>
      <c r="P101" s="43">
        <f>Baseline!B$33 * (C101 * Baseline!B$58*Baseline!B$61/Baseline!B$73 + Baseline!B$59*Baseline!B$62/Baseline!B$74 + Baseline!B$68*Baseline!B$63/Baseline!B$75 + Baseline!B$60*Baseline!B$69/Baseline!B$76)</f>
        <v>0.000000001646937792</v>
      </c>
      <c r="Q101" s="43">
        <f>Baseline!B$33 * (C101 * Baseline!B$61*Baseline!B$66/Baseline!B$73 + Baseline!B$62*Baseline!B$52/Baseline!B$74 + Baseline!B$63*Baseline!B$53/Baseline!B$75 + Baseline!B$69*Baseline!B$54/Baseline!B$76)</f>
        <v>0.000000003394415489</v>
      </c>
      <c r="R101" s="43">
        <f>Baseline!B$33 * (C101 * Baseline!B$61*Baseline!B$57/Baseline!B$73 + Baseline!B$62*Baseline!B$67/Baseline!B$74 + Baseline!B$63*Baseline!B$55/Baseline!B$75 + Baseline!B$69*Baseline!B$56/Baseline!B$76)</f>
        <v>0.00000001439285022</v>
      </c>
      <c r="S101" s="43">
        <f>Baseline!B$33 * (C101 * Baseline!B$61*Baseline!B$58/Baseline!B$73 + Baseline!B$62*Baseline!B$59/Baseline!B$74 + Baseline!B$63*Baseline!B$68/Baseline!B$75 + Baseline!B$69*Baseline!B$60/Baseline!B$76)</f>
        <v>0.000000001646937792</v>
      </c>
      <c r="T101" s="43">
        <f>Baseline!B$33 * (C101 * Baseline!B$61*Baseline!B$61/Baseline!B$73 + Baseline!B$62*Baseline!B$62/Baseline!B$74 + Baseline!B$63*Baseline!B$63/Baseline!B$75 + Baseline!B$69*Baseline!B$69/Baseline!B$76)</f>
        <v>0.00000009854654469</v>
      </c>
      <c r="U101" s="41"/>
      <c r="V101" s="43">
        <f>E101 * ( Baseline!B$87 * Baseline!B$7 )</f>
        <v>0.1961042677</v>
      </c>
      <c r="W101" s="43">
        <f>F101 * ( Baseline!D$87 * Baseline!B$11 )</f>
        <v>0.003686573978</v>
      </c>
      <c r="X101" s="43">
        <f>G101 * ( Baseline!F$87 * Baseline!B$16 )</f>
        <v>0.005855015011</v>
      </c>
      <c r="Y101" s="43">
        <f>H101 * ( Baseline!H$87 * Baseline!B$18 )</f>
        <v>0.001193725863</v>
      </c>
      <c r="Z101" s="51">
        <f t="shared" si="1"/>
        <v>0.2068395825</v>
      </c>
      <c r="AA101" s="43">
        <f>I101 * ( Baseline!B$87 * Baseline!B$7 )</f>
        <v>0.002074255433</v>
      </c>
      <c r="AB101" s="45">
        <f>J101 * ( Baseline!D$87 * Baseline!B$11 )</f>
        <v>0.03253635999</v>
      </c>
      <c r="AC101" s="45">
        <f>K101 * ( Baseline!F$87 * Baseline!B$16 )</f>
        <v>0.0004773218555</v>
      </c>
      <c r="AD101" s="45">
        <f>L101 * ( Baseline!F$87 * Baseline!B$16 )</f>
        <v>0.000499932341</v>
      </c>
      <c r="AE101" s="51">
        <f t="shared" si="2"/>
        <v>0.03558786962</v>
      </c>
      <c r="AF101" s="51">
        <f>M101 * ( Baseline!B$87 * Baseline!B$7 )</f>
        <v>0.001749520752</v>
      </c>
      <c r="AG101" s="51">
        <f>N101 * ( Baseline!D$87 * Baseline!B$11 )</f>
        <v>0.0002534913374</v>
      </c>
      <c r="AH101" s="51">
        <f>O101 * ( Baseline!F$87 * Baseline!B$16 )</f>
        <v>0.04600239</v>
      </c>
      <c r="AI101" s="51">
        <f>P101 * ( Baseline!H$87 * Baseline!B$18 )</f>
        <v>0.0005791843231</v>
      </c>
      <c r="AJ101" s="51">
        <f t="shared" si="3"/>
        <v>0.04858458642</v>
      </c>
      <c r="AK101" s="51">
        <f>Q101 * ( Baseline!B$87 * Baseline!B$7 )</f>
        <v>0.00003523063836</v>
      </c>
      <c r="AL101" s="51">
        <f>R101 * ( Baseline!D$87 * Baseline!B$11 )</f>
        <v>0.0002654990889</v>
      </c>
      <c r="AM101" s="51">
        <f>S101 * ( Baseline!F$87 * Baseline!B$16 )</f>
        <v>0.00005720600528</v>
      </c>
      <c r="AN101" s="51">
        <f>T101 * ( Baseline!H$87 * Baseline!B$18 )</f>
        <v>0.03465620502</v>
      </c>
      <c r="AO101" s="51">
        <f t="shared" si="4"/>
        <v>0.03501414075</v>
      </c>
      <c r="AP101" s="61"/>
      <c r="AQ101" s="51">
        <f>V101 * ( (1-Baseline!B$88-Baseline!B$87) + (1-B101)*Baseline!B$88 )</f>
        <v>0.1143783222</v>
      </c>
      <c r="AR101" s="51">
        <f>W101 * ( (1-Baseline!B$88-Baseline!B$87) + (1-B101)*Baseline!B$88 )</f>
        <v>0.002150203825</v>
      </c>
      <c r="AS101" s="51">
        <f>X101 * ( (1-Baseline!B$88-Baseline!B$87) + (1-B101)*Baseline!B$88 )</f>
        <v>0.003414952676</v>
      </c>
      <c r="AT101" s="51">
        <f>Y101 * ( (1-Baseline!B$88-Baseline!B$87) + (1-B101)*Baseline!B$88 )</f>
        <v>0.0006962437026</v>
      </c>
      <c r="AU101" s="51">
        <f t="shared" si="5"/>
        <v>0.1206397224</v>
      </c>
      <c r="AV101" s="51">
        <f>AA101 * ( (1-Baseline!D$88-Baseline!D$87) + (1-B101)*Baseline!D$88 )</f>
        <v>0.001643623543</v>
      </c>
      <c r="AW101" s="51">
        <f>AB101 * ( (1-Baseline!D$88-Baseline!D$87) + (1-B101)*Baseline!D$88 )</f>
        <v>0.02578155344</v>
      </c>
      <c r="AX101" s="51">
        <f>AC101 * ( (1-Baseline!D$88-Baseline!D$87) + (1-B101)*Baseline!D$88 )</f>
        <v>0.0003782260502</v>
      </c>
      <c r="AY101" s="51">
        <f>AD101 * ( (1-Baseline!D$88-Baseline!D$87) + (1-B101)*Baseline!D$88 )</f>
        <v>0.0003961424195</v>
      </c>
      <c r="AZ101" s="51">
        <f t="shared" si="6"/>
        <v>0.02819954545</v>
      </c>
      <c r="BA101" s="51">
        <f>AF101 * ( (1-Baseline!F$88-Baseline!F$87) + (1-Baseline!B$36)*Baseline!F$88 )</f>
        <v>0.001259011118</v>
      </c>
      <c r="BB101" s="51">
        <f>AG101 * ( (1-Baseline!F$88-Baseline!F$87) + (1-Baseline!B$36)*Baseline!F$88 )</f>
        <v>0.0001824204781</v>
      </c>
      <c r="BC101" s="51">
        <f>AH101 * ( (1-Baseline!F$88-Baseline!F$87) + (1-Baseline!B$36)*Baseline!F$88 )</f>
        <v>0.03310479192</v>
      </c>
      <c r="BD101" s="51">
        <f>AI101 * ( (1-Baseline!F$88-Baseline!F$87) + (1-Baseline!B$36)*Baseline!F$88 )</f>
        <v>0.0004167995728</v>
      </c>
      <c r="BE101" s="51">
        <f t="shared" si="7"/>
        <v>0.03496302309</v>
      </c>
      <c r="BF101" s="51">
        <f>AK101 * ( (1-Baseline!H$88-Baseline!H$87) + (1-Baseline!B$36)*Baseline!H$88 )</f>
        <v>0.00002791393939</v>
      </c>
      <c r="BG101" s="51">
        <f>AL101 * ( (1-Baseline!H$88-Baseline!H$87) + (1-Baseline!B$36)*Baseline!H$88 )</f>
        <v>0.0002103602381</v>
      </c>
      <c r="BH101" s="51">
        <f>AM101 * ( (1-Baseline!H$88-Baseline!H$87) + (1-Baseline!B$36)*Baseline!H$88 )</f>
        <v>0.00004532546211</v>
      </c>
      <c r="BI101" s="51">
        <f>AN101 * ( (1-Baseline!H$88-Baseline!H$87) + (1-Baseline!B$36)*Baseline!H$88 )</f>
        <v>0.02745880436</v>
      </c>
      <c r="BJ101" s="51">
        <f t="shared" si="8"/>
        <v>0.027742404</v>
      </c>
      <c r="BK101" s="61"/>
      <c r="BL101" s="51">
        <f t="shared" si="19"/>
        <v>0.9480983537</v>
      </c>
      <c r="BM101" s="51">
        <f t="shared" si="20"/>
        <v>0.01782334857</v>
      </c>
      <c r="BN101" s="51">
        <f t="shared" si="21"/>
        <v>0.02830703359</v>
      </c>
      <c r="BO101" s="51">
        <f t="shared" si="22"/>
        <v>0.005771264129</v>
      </c>
      <c r="BP101" s="51">
        <f t="shared" si="9"/>
        <v>1</v>
      </c>
      <c r="BQ101" s="51">
        <f t="shared" si="23"/>
        <v>0.0582854623</v>
      </c>
      <c r="BR101" s="51">
        <f t="shared" si="24"/>
        <v>0.9142542203</v>
      </c>
      <c r="BS101" s="51">
        <f t="shared" si="25"/>
        <v>0.01341248748</v>
      </c>
      <c r="BT101" s="51">
        <f t="shared" si="26"/>
        <v>0.01404782996</v>
      </c>
      <c r="BU101" s="51">
        <f t="shared" si="10"/>
        <v>1</v>
      </c>
      <c r="BV101" s="51">
        <f t="shared" si="27"/>
        <v>0.03600978996</v>
      </c>
      <c r="BW101" s="51">
        <f t="shared" si="28"/>
        <v>0.005217525888</v>
      </c>
      <c r="BX101" s="51">
        <f t="shared" si="29"/>
        <v>0.9468515304</v>
      </c>
      <c r="BY101" s="51">
        <f t="shared" si="30"/>
        <v>0.01192115372</v>
      </c>
      <c r="BZ101" s="51">
        <f t="shared" si="11"/>
        <v>1</v>
      </c>
      <c r="CA101" s="51">
        <f t="shared" si="31"/>
        <v>0.001006183148</v>
      </c>
      <c r="CB101" s="51">
        <f t="shared" si="32"/>
        <v>0.007582624709</v>
      </c>
      <c r="CC101" s="51">
        <f t="shared" si="33"/>
        <v>0.001633797205</v>
      </c>
      <c r="CD101" s="51">
        <f t="shared" si="34"/>
        <v>0.9897773949</v>
      </c>
      <c r="CE101" s="51">
        <f t="shared" si="12"/>
        <v>1</v>
      </c>
      <c r="CF101" s="61"/>
      <c r="CG101" s="51">
        <f t="shared" si="35"/>
        <v>0.9480983537</v>
      </c>
      <c r="CH101" s="51">
        <f t="shared" si="36"/>
        <v>0.01782334857</v>
      </c>
      <c r="CI101" s="51">
        <f t="shared" si="37"/>
        <v>0.02830703359</v>
      </c>
      <c r="CJ101" s="51">
        <f t="shared" si="38"/>
        <v>0.005771264129</v>
      </c>
      <c r="CK101" s="51">
        <f t="shared" si="13"/>
        <v>1</v>
      </c>
      <c r="CL101" s="51">
        <f t="shared" si="39"/>
        <v>0.0582854623</v>
      </c>
      <c r="CM101" s="51">
        <f t="shared" si="40"/>
        <v>0.9142542203</v>
      </c>
      <c r="CN101" s="51">
        <f t="shared" si="41"/>
        <v>0.01341248748</v>
      </c>
      <c r="CO101" s="51">
        <f t="shared" si="42"/>
        <v>0.01404782996</v>
      </c>
      <c r="CP101" s="51">
        <f t="shared" si="14"/>
        <v>1</v>
      </c>
      <c r="CQ101" s="51">
        <f t="shared" si="43"/>
        <v>0.03600978996</v>
      </c>
      <c r="CR101" s="51">
        <f t="shared" si="44"/>
        <v>0.005217525888</v>
      </c>
      <c r="CS101" s="51">
        <f t="shared" si="45"/>
        <v>0.9468515304</v>
      </c>
      <c r="CT101" s="51">
        <f t="shared" si="46"/>
        <v>0.01192115372</v>
      </c>
      <c r="CU101" s="51">
        <f t="shared" si="15"/>
        <v>1</v>
      </c>
      <c r="CV101" s="51">
        <f t="shared" si="47"/>
        <v>0.001006183148</v>
      </c>
      <c r="CW101" s="51">
        <f t="shared" si="48"/>
        <v>0.007582624709</v>
      </c>
      <c r="CX101" s="51">
        <f t="shared" si="49"/>
        <v>0.001633797205</v>
      </c>
      <c r="CY101" s="51">
        <f t="shared" si="50"/>
        <v>0.9897773949</v>
      </c>
      <c r="CZ101" s="51">
        <f t="shared" si="16"/>
        <v>1</v>
      </c>
      <c r="DA101" s="61"/>
      <c r="DB101" s="51">
        <f>(AQ101*Baseline!B$7 + AV101*Baseline!B$11 + BA101*Baseline!B$16 + BF101*Baseline!B$18)</f>
        <v>64494.45425</v>
      </c>
      <c r="DC101" s="51">
        <f>(AR101*Baseline!B$7 + AW101*Baseline!B$11 + BB101*Baseline!B$16 + BG101*Baseline!B$18)</f>
        <v>66576.49262</v>
      </c>
      <c r="DD101" s="51">
        <f>(AS101*Baseline!B$7 + AX101*Baseline!B$11 + BC101*Baseline!B$16 + BH101*Baseline!B$18)</f>
        <v>115450.211</v>
      </c>
      <c r="DE101" s="51">
        <f>(AT101*Baseline!B$7 + AY101*Baseline!B$11 + BD101*Baseline!B$16 + BI101*Baseline!B$18)</f>
        <v>1259944.643</v>
      </c>
      <c r="DF101" s="51">
        <f t="shared" si="17"/>
        <v>1506465.801</v>
      </c>
      <c r="DG101" s="61"/>
      <c r="DH101" s="51">
        <f t="shared" si="51"/>
        <v>0.04281176129</v>
      </c>
      <c r="DI101" s="51">
        <f t="shared" si="52"/>
        <v>0.04419382942</v>
      </c>
      <c r="DJ101" s="51">
        <f t="shared" si="53"/>
        <v>0.07663646326</v>
      </c>
      <c r="DK101" s="51">
        <f t="shared" si="54"/>
        <v>0.836357946</v>
      </c>
      <c r="DL101" s="51">
        <f t="shared" si="18"/>
        <v>1</v>
      </c>
      <c r="DM101" s="61"/>
      <c r="DN101" s="51">
        <f>DH101 / (Baseline!B$7/Baseline!B$17)</f>
        <v>4.569873931</v>
      </c>
      <c r="DO101" s="51">
        <f>DI101 / (Baseline!B$11/Baseline!B$17)</f>
        <v>1.066860195</v>
      </c>
      <c r="DP101" s="51">
        <f>DJ101 / (Baseline!B$16/Baseline!B$17)</f>
        <v>1.184264958</v>
      </c>
      <c r="DQ101" s="51">
        <f>DK101 / (Baseline!B$18/Baseline!B$17)</f>
        <v>0.9455764935</v>
      </c>
      <c r="DR101" s="79"/>
      <c r="DS101" s="51">
        <f>(AU101*Baseline!B$34)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0.03062548962</v>
      </c>
      <c r="DT101" s="51">
        <f>(AZ101*Baseline!B$34) + (Baseline!D$88*(1-Baseline!D$89)*Baseline!B$35) + (Baseline!D$88*Baseline!D$89*((1-Baseline!D$90)*Baseline!B$40 + Baseline!D$90*Baseline!B$41))</f>
        <v>0.01064349982</v>
      </c>
      <c r="DU101" s="51">
        <f>(BE101*Baseline!B$34) + (Baseline!F$88*(1-Baseline!F$89)*Baseline!B$35) + (Baseline!F$88*Baseline!F$89*((1-Baseline!F$90)*Baseline!B$40 + Baseline!F$90*Baseline!B$41))</f>
        <v>0.01297509346</v>
      </c>
      <c r="DV101" s="51">
        <f>(BJ101*Baseline!B$34) + (Baseline!H$88*(1-Baseline!H$89)*Baseline!B$35) + (Baseline!H$88*Baseline!H$89*((1-Baseline!H$90)*Baseline!B$40 + Baseline!H$90*Baseline!B$41))</f>
        <v>0.0093063606</v>
      </c>
      <c r="DW101" s="51">
        <f>( DS101*Baseline!B$7 + DT101*Baseline!B$11 + DU101*Baseline!B$16 + DV101*Baseline!B$18 ) / Baseline!B$17</f>
        <v>0.009798885637</v>
      </c>
    </row>
    <row r="102">
      <c r="A102" s="4" t="s">
        <v>114</v>
      </c>
      <c r="B102" s="45">
        <f>MIN( MAX( NORMINV( MCrands!B102, (B$5+B$4)/2, (B$5-B$4)/3.29 ), 0 ), 1 )</f>
        <v>0.5240168703</v>
      </c>
      <c r="C102" s="45">
        <f>MAX( NORMINV( MCrands!C102, (C$5+C$4)/2, (C$5-C$4)/3.29 ), 0 )</f>
        <v>3.30789576</v>
      </c>
      <c r="D102" s="41"/>
      <c r="E102" s="43">
        <f>Baseline!B$33 * (C102 * Baseline!B$66*Baseline!B$66/Baseline!B$73 + Baseline!B$52*Baseline!B$52/Baseline!B$74 + Baseline!B$53*Baseline!B$53/Baseline!B$75 + Baseline!B$54*Baseline!B$54/Baseline!B$76)</f>
        <v>0.00002346122562</v>
      </c>
      <c r="F102" s="43">
        <f>Baseline!B$33 * (C102 * Baseline!B$66*Baseline!B$57/Baseline!B$73 + Baseline!B$52*Baseline!B$67/Baseline!B$74 + Baseline!B$53*Baseline!B$55/Baseline!B$75 + Baseline!B$54*Baseline!B$56/Baseline!B$76)</f>
        <v>0.000000200572272</v>
      </c>
      <c r="G102" s="45">
        <f>Baseline!B$33 * (C102 * Baseline!B$66*Baseline!B$58/Baseline!B$73 + Baseline!B$52*Baseline!B$59/Baseline!B$74 + Baseline!B$53*Baseline!B$68/Baseline!B$75 + Baseline!B$54*Baseline!B$60/Baseline!B$76)</f>
        <v>0.0000001703361939</v>
      </c>
      <c r="H102" s="43">
        <f>Baseline!B$33 * (C102 * Baseline!B$66*Baseline!B$61/Baseline!B$73 + Baseline!B$52*Baseline!B$62/Baseline!B$74 + Baseline!B$53*Baseline!B$63/Baseline!B$75 + Baseline!B$54*Baseline!B$69/Baseline!B$76)</f>
        <v>0.000000003571683086</v>
      </c>
      <c r="I102" s="43">
        <f>Baseline!B$33 * (C102 * Baseline!B$57*Baseline!B$66/Baseline!B$73 + Baseline!B$67*Baseline!B$52/Baseline!B$74 + Baseline!B$55*Baseline!B$53/Baseline!B$75 + Baseline!B$56*Baseline!B$54/Baseline!B$76)</f>
        <v>0.000000200572272</v>
      </c>
      <c r="J102" s="45">
        <f>Baseline!B$33 * (C102 * Baseline!B$57*Baseline!B$57/Baseline!B$73 + Baseline!B$67*Baseline!B$67/Baseline!B$74 + Baseline!B$55*Baseline!B$55/Baseline!B$75 + Baseline!B$56*Baseline!B$56/Baseline!B$76)</f>
        <v>0.000001763813911</v>
      </c>
      <c r="K102" s="43">
        <f>Baseline!B$33 * (C102 * Baseline!B$57*Baseline!B$58/Baseline!B$73 + Baseline!B$67*Baseline!B$59/Baseline!B$74 + Baseline!B$55*Baseline!B$68/Baseline!B$75 + Baseline!B$56*Baseline!B$60/Baseline!B$76)</f>
        <v>0.00000001374218337</v>
      </c>
      <c r="L102" s="45">
        <f>Baseline!B$33 * (C102 * Baseline!B$57*Baseline!B$61/Baseline!B$73 + Baseline!B$67*Baseline!B$62/Baseline!B$74 + Baseline!B$55*Baseline!B$63/Baseline!B$75 + Baseline!B$56*Baseline!B$69/Baseline!B$76)</f>
        <v>0.00000001439287821</v>
      </c>
      <c r="M102" s="43">
        <f>Baseline!B$33 * (C102 * Baseline!B$58*Baseline!B$66/Baseline!B$73 + Baseline!B$59*Baseline!B$52/Baseline!B$74 + Baseline!B$68*Baseline!B$53/Baseline!B$75 + Baseline!B$60*Baseline!B$54/Baseline!B$76)</f>
        <v>0.0000001703361939</v>
      </c>
      <c r="N102" s="45">
        <f>Baseline!B$33 * (C102 * Baseline!B$58*Baseline!B$57/Baseline!B$73 + Baseline!B$59*Baseline!B$67/Baseline!B$74 + Baseline!B$68*Baseline!B$55/Baseline!B$75 + Baseline!B$60*Baseline!B$56/Baseline!B$76)</f>
        <v>0.00000001374218337</v>
      </c>
      <c r="O102" s="45">
        <f>Baseline!B$33 * (C102 * Baseline!B$58*Baseline!B$58/Baseline!B$73 + Baseline!B$59*Baseline!B$59/Baseline!B$74 + Baseline!B$68*Baseline!B$68/Baseline!B$75 + Baseline!B$60*Baseline!B$60/Baseline!B$76)</f>
        <v>0.00000132439092</v>
      </c>
      <c r="P102" s="43">
        <f>Baseline!B$33 * (C102 * Baseline!B$58*Baseline!B$61/Baseline!B$73 + Baseline!B$59*Baseline!B$62/Baseline!B$74 + Baseline!B$68*Baseline!B$63/Baseline!B$75 + Baseline!B$60*Baseline!B$69/Baseline!B$76)</f>
        <v>0.0000000016470066</v>
      </c>
      <c r="Q102" s="43">
        <f>Baseline!B$33 * (C102 * Baseline!B$61*Baseline!B$66/Baseline!B$73 + Baseline!B$62*Baseline!B$52/Baseline!B$74 + Baseline!B$63*Baseline!B$53/Baseline!B$75 + Baseline!B$69*Baseline!B$54/Baseline!B$76)</f>
        <v>0.000000003571683086</v>
      </c>
      <c r="R102" s="43">
        <f>Baseline!B$33 * (C102 * Baseline!B$61*Baseline!B$57/Baseline!B$73 + Baseline!B$62*Baseline!B$67/Baseline!B$74 + Baseline!B$63*Baseline!B$55/Baseline!B$75 + Baseline!B$69*Baseline!B$56/Baseline!B$76)</f>
        <v>0.00000001439287821</v>
      </c>
      <c r="S102" s="43">
        <f>Baseline!B$33 * (C102 * Baseline!B$61*Baseline!B$58/Baseline!B$73 + Baseline!B$62*Baseline!B$59/Baseline!B$74 + Baseline!B$63*Baseline!B$68/Baseline!B$75 + Baseline!B$69*Baseline!B$60/Baseline!B$76)</f>
        <v>0.0000000016470066</v>
      </c>
      <c r="T102" s="43">
        <f>Baseline!B$33 * (C102 * Baseline!B$61*Baseline!B$61/Baseline!B$73 + Baseline!B$62*Baseline!B$62/Baseline!B$74 + Baseline!B$63*Baseline!B$63/Baseline!B$75 + Baseline!B$69*Baseline!B$69/Baseline!B$76)</f>
        <v>0.00000009854655157</v>
      </c>
      <c r="U102" s="41"/>
      <c r="V102" s="43">
        <f>E102 * ( Baseline!B$87 * Baseline!B$7 )</f>
        <v>0.2435040607</v>
      </c>
      <c r="W102" s="43">
        <f>F102 * ( Baseline!D$87 * Baseline!B$11 )</f>
        <v>0.003699875607</v>
      </c>
      <c r="X102" s="43">
        <f>G102 * ( Baseline!F$87 * Baseline!B$16 )</f>
        <v>0.005916588503</v>
      </c>
      <c r="Y102" s="43">
        <f>H102 * ( Baseline!H$87 * Baseline!B$18 )</f>
        <v>0.001256066173</v>
      </c>
      <c r="Z102" s="51">
        <f t="shared" si="1"/>
        <v>0.254376591</v>
      </c>
      <c r="AA102" s="43">
        <f>I102 * ( Baseline!B$87 * Baseline!B$7 )</f>
        <v>0.002081739611</v>
      </c>
      <c r="AB102" s="45">
        <f>J102 * ( Baseline!D$87 * Baseline!B$11 )</f>
        <v>0.03253636209</v>
      </c>
      <c r="AC102" s="45">
        <f>K102 * ( Baseline!F$87 * Baseline!B$16 )</f>
        <v>0.0004773315776</v>
      </c>
      <c r="AD102" s="45">
        <f>L102 * ( Baseline!F$87 * Baseline!B$16 )</f>
        <v>0.0004999333132</v>
      </c>
      <c r="AE102" s="51">
        <f t="shared" si="2"/>
        <v>0.03559536659</v>
      </c>
      <c r="AF102" s="51">
        <f>M102 * ( Baseline!B$87 * Baseline!B$7 )</f>
        <v>0.001767919356</v>
      </c>
      <c r="AG102" s="51">
        <f>N102 * ( Baseline!D$87 * Baseline!B$11 )</f>
        <v>0.0002534965005</v>
      </c>
      <c r="AH102" s="51">
        <f>O102 * ( Baseline!F$87 * Baseline!B$16 )</f>
        <v>0.0460024139</v>
      </c>
      <c r="AI102" s="51">
        <f>P102 * ( Baseline!H$87 * Baseline!B$18 )</f>
        <v>0.000579208521</v>
      </c>
      <c r="AJ102" s="51">
        <f t="shared" si="3"/>
        <v>0.04860303828</v>
      </c>
      <c r="AK102" s="51">
        <f>Q102 * ( Baseline!B$87 * Baseline!B$7 )</f>
        <v>0.00003707049875</v>
      </c>
      <c r="AL102" s="51">
        <f>R102 * ( Baseline!D$87 * Baseline!B$11 )</f>
        <v>0.0002654996052</v>
      </c>
      <c r="AM102" s="51">
        <f>S102 * ( Baseline!F$87 * Baseline!B$16 )</f>
        <v>0.00005720839531</v>
      </c>
      <c r="AN102" s="51">
        <f>T102 * ( Baseline!H$87 * Baseline!B$18 )</f>
        <v>0.03465620744</v>
      </c>
      <c r="AO102" s="51">
        <f t="shared" si="4"/>
        <v>0.03501598594</v>
      </c>
      <c r="AP102" s="61"/>
      <c r="AQ102" s="51">
        <f>V102 * ( (1-Baseline!B$88-Baseline!B$87) + (1-B102)*Baseline!B$88 )</f>
        <v>0.1247288639</v>
      </c>
      <c r="AR102" s="51">
        <f>W102 * ( (1-Baseline!B$88-Baseline!B$87) + (1-B102)*Baseline!B$88 )</f>
        <v>0.001895168729</v>
      </c>
      <c r="AS102" s="51">
        <f>X102 * ( (1-Baseline!B$88-Baseline!B$87) + (1-B102)*Baseline!B$88 )</f>
        <v>0.00303062446</v>
      </c>
      <c r="AT102" s="51">
        <f>Y102 * ( (1-Baseline!B$88-Baseline!B$87) + (1-B102)*Baseline!B$88 )</f>
        <v>0.0006433884774</v>
      </c>
      <c r="AU102" s="51">
        <f t="shared" si="5"/>
        <v>0.1302980456</v>
      </c>
      <c r="AV102" s="51">
        <f>AA102 * ( (1-Baseline!D$88-Baseline!D$87) + (1-B102)*Baseline!D$88 )</f>
        <v>0.001575125049</v>
      </c>
      <c r="AW102" s="51">
        <f>AB102 * ( (1-Baseline!D$88-Baseline!D$87) + (1-B102)*Baseline!D$88 )</f>
        <v>0.02461827534</v>
      </c>
      <c r="AX102" s="51">
        <f>AC102 * ( (1-Baseline!D$88-Baseline!D$87) + (1-B102)*Baseline!D$88 )</f>
        <v>0.0003611676122</v>
      </c>
      <c r="AY102" s="51">
        <f>AD102 * ( (1-Baseline!D$88-Baseline!D$87) + (1-B102)*Baseline!D$88 )</f>
        <v>0.0003782689633</v>
      </c>
      <c r="AZ102" s="51">
        <f t="shared" si="6"/>
        <v>0.02693283696</v>
      </c>
      <c r="BA102" s="51">
        <f>AF102 * ( (1-Baseline!F$88-Baseline!F$87) + (1-Baseline!B$36)*Baseline!F$88 )</f>
        <v>0.001272251342</v>
      </c>
      <c r="BB102" s="51">
        <f>AG102 * ( (1-Baseline!F$88-Baseline!F$87) + (1-Baseline!B$36)*Baseline!F$88 )</f>
        <v>0.0001824241937</v>
      </c>
      <c r="BC102" s="51">
        <f>AH102 * ( (1-Baseline!F$88-Baseline!F$87) + (1-Baseline!B$36)*Baseline!F$88 )</f>
        <v>0.03310480912</v>
      </c>
      <c r="BD102" s="51">
        <f>AI102 * ( (1-Baseline!F$88-Baseline!F$87) + (1-Baseline!B$36)*Baseline!F$88 )</f>
        <v>0.0004168169864</v>
      </c>
      <c r="BE102" s="51">
        <f t="shared" si="7"/>
        <v>0.03497630164</v>
      </c>
      <c r="BF102" s="51">
        <f>AK102 * ( (1-Baseline!H$88-Baseline!H$87) + (1-Baseline!B$36)*Baseline!H$88 )</f>
        <v>0.00002937169757</v>
      </c>
      <c r="BG102" s="51">
        <f>AL102 * ( (1-Baseline!H$88-Baseline!H$87) + (1-Baseline!B$36)*Baseline!H$88 )</f>
        <v>0.0002103606472</v>
      </c>
      <c r="BH102" s="51">
        <f>AM102 * ( (1-Baseline!H$88-Baseline!H$87) + (1-Baseline!B$36)*Baseline!H$88 )</f>
        <v>0.00004532735577</v>
      </c>
      <c r="BI102" s="51">
        <f>AN102 * ( (1-Baseline!H$88-Baseline!H$87) + (1-Baseline!B$36)*Baseline!H$88 )</f>
        <v>0.02745880628</v>
      </c>
      <c r="BJ102" s="51">
        <f t="shared" si="8"/>
        <v>0.02774386598</v>
      </c>
      <c r="BK102" s="61"/>
      <c r="BL102" s="51">
        <f t="shared" si="19"/>
        <v>0.9572581335</v>
      </c>
      <c r="BM102" s="51">
        <f t="shared" si="20"/>
        <v>0.01454487456</v>
      </c>
      <c r="BN102" s="51">
        <f t="shared" si="21"/>
        <v>0.02325917051</v>
      </c>
      <c r="BO102" s="51">
        <f t="shared" si="22"/>
        <v>0.004937821395</v>
      </c>
      <c r="BP102" s="51">
        <f t="shared" si="9"/>
        <v>1</v>
      </c>
      <c r="BQ102" s="51">
        <f t="shared" si="23"/>
        <v>0.0584834435</v>
      </c>
      <c r="BR102" s="51">
        <f t="shared" si="24"/>
        <v>0.9140617222</v>
      </c>
      <c r="BS102" s="51">
        <f t="shared" si="25"/>
        <v>0.01340993571</v>
      </c>
      <c r="BT102" s="51">
        <f t="shared" si="26"/>
        <v>0.01404489857</v>
      </c>
      <c r="BU102" s="51">
        <f t="shared" si="10"/>
        <v>1</v>
      </c>
      <c r="BV102" s="51">
        <f t="shared" si="27"/>
        <v>0.03637466748</v>
      </c>
      <c r="BW102" s="51">
        <f t="shared" si="28"/>
        <v>0.005215651315</v>
      </c>
      <c r="BX102" s="51">
        <f t="shared" si="29"/>
        <v>0.9464925554</v>
      </c>
      <c r="BY102" s="51">
        <f t="shared" si="30"/>
        <v>0.01191712579</v>
      </c>
      <c r="BZ102" s="51">
        <f t="shared" si="11"/>
        <v>1</v>
      </c>
      <c r="CA102" s="51">
        <f t="shared" si="31"/>
        <v>0.001058673567</v>
      </c>
      <c r="CB102" s="51">
        <f t="shared" si="32"/>
        <v>0.007582239884</v>
      </c>
      <c r="CC102" s="51">
        <f t="shared" si="33"/>
        <v>0.001633779366</v>
      </c>
      <c r="CD102" s="51">
        <f t="shared" si="34"/>
        <v>0.9897253072</v>
      </c>
      <c r="CE102" s="51">
        <f t="shared" si="12"/>
        <v>1</v>
      </c>
      <c r="CF102" s="61"/>
      <c r="CG102" s="51">
        <f t="shared" si="35"/>
        <v>0.9572581335</v>
      </c>
      <c r="CH102" s="51">
        <f t="shared" si="36"/>
        <v>0.01454487456</v>
      </c>
      <c r="CI102" s="51">
        <f t="shared" si="37"/>
        <v>0.02325917051</v>
      </c>
      <c r="CJ102" s="51">
        <f t="shared" si="38"/>
        <v>0.004937821395</v>
      </c>
      <c r="CK102" s="51">
        <f t="shared" si="13"/>
        <v>1</v>
      </c>
      <c r="CL102" s="51">
        <f t="shared" si="39"/>
        <v>0.0584834435</v>
      </c>
      <c r="CM102" s="51">
        <f t="shared" si="40"/>
        <v>0.9140617222</v>
      </c>
      <c r="CN102" s="51">
        <f t="shared" si="41"/>
        <v>0.01340993571</v>
      </c>
      <c r="CO102" s="51">
        <f t="shared" si="42"/>
        <v>0.01404489857</v>
      </c>
      <c r="CP102" s="51">
        <f t="shared" si="14"/>
        <v>1</v>
      </c>
      <c r="CQ102" s="51">
        <f t="shared" si="43"/>
        <v>0.03637466748</v>
      </c>
      <c r="CR102" s="51">
        <f t="shared" si="44"/>
        <v>0.005215651315</v>
      </c>
      <c r="CS102" s="51">
        <f t="shared" si="45"/>
        <v>0.9464925554</v>
      </c>
      <c r="CT102" s="51">
        <f t="shared" si="46"/>
        <v>0.01191712579</v>
      </c>
      <c r="CU102" s="51">
        <f t="shared" si="15"/>
        <v>1</v>
      </c>
      <c r="CV102" s="51">
        <f t="shared" si="47"/>
        <v>0.001058673567</v>
      </c>
      <c r="CW102" s="51">
        <f t="shared" si="48"/>
        <v>0.007582239884</v>
      </c>
      <c r="CX102" s="51">
        <f t="shared" si="49"/>
        <v>0.001633779366</v>
      </c>
      <c r="CY102" s="51">
        <f t="shared" si="50"/>
        <v>0.9897253072</v>
      </c>
      <c r="CZ102" s="51">
        <f t="shared" si="16"/>
        <v>1</v>
      </c>
      <c r="DA102" s="61"/>
      <c r="DB102" s="51">
        <f>(AQ102*Baseline!B$7 + AV102*Baseline!B$11 + BA102*Baseline!B$16 + BF102*Baseline!B$18)</f>
        <v>69478.67746</v>
      </c>
      <c r="DC102" s="51">
        <f>(AR102*Baseline!B$7 + AW102*Baseline!B$11 + BB102*Baseline!B$16 + BG102*Baseline!B$18)</f>
        <v>63958.11907</v>
      </c>
      <c r="DD102" s="51">
        <f>(AS102*Baseline!B$7 + AX102*Baseline!B$11 + BC102*Baseline!B$16 + BH102*Baseline!B$18)</f>
        <v>115227.3734</v>
      </c>
      <c r="DE102" s="51">
        <f>(AT102*Baseline!B$7 + AY102*Baseline!B$11 + BD102*Baseline!B$16 + BI102*Baseline!B$18)</f>
        <v>1259880.824</v>
      </c>
      <c r="DF102" s="51">
        <f t="shared" si="17"/>
        <v>1508544.994</v>
      </c>
      <c r="DG102" s="61"/>
      <c r="DH102" s="51">
        <f t="shared" si="51"/>
        <v>0.04605674856</v>
      </c>
      <c r="DI102" s="51">
        <f t="shared" si="52"/>
        <v>0.04239722338</v>
      </c>
      <c r="DJ102" s="51">
        <f t="shared" si="53"/>
        <v>0.07638312008</v>
      </c>
      <c r="DK102" s="51">
        <f t="shared" si="54"/>
        <v>0.835162908</v>
      </c>
      <c r="DL102" s="51">
        <f t="shared" si="18"/>
        <v>1</v>
      </c>
      <c r="DM102" s="61"/>
      <c r="DN102" s="51">
        <f>DH102 / (Baseline!B$7/Baseline!B$17)</f>
        <v>4.916254979</v>
      </c>
      <c r="DO102" s="51">
        <f>DI102 / (Baseline!B$11/Baseline!B$17)</f>
        <v>1.023489265</v>
      </c>
      <c r="DP102" s="51">
        <f>DJ102 / (Baseline!B$16/Baseline!B$17)</f>
        <v>1.18035004</v>
      </c>
      <c r="DQ102" s="51">
        <f>DK102 / (Baseline!B$18/Baseline!B$17)</f>
        <v>0.9442253974</v>
      </c>
      <c r="DR102" s="79"/>
      <c r="DS102" s="51">
        <f>(AU102*Baseline!B$34)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0.03207423809</v>
      </c>
      <c r="DT102" s="51">
        <f>(AZ102*Baseline!B$34) + (Baseline!D$88*(1-Baseline!D$89)*Baseline!B$35) + (Baseline!D$88*Baseline!D$89*((1-Baseline!D$90)*Baseline!B$40 + Baseline!D$90*Baseline!B$41))</f>
        <v>0.01045349354</v>
      </c>
      <c r="DU102" s="51">
        <f>(BE102*Baseline!B$34) + (Baseline!F$88*(1-Baseline!F$89)*Baseline!B$35) + (Baseline!F$88*Baseline!F$89*((1-Baseline!F$90)*Baseline!B$40 + Baseline!F$90*Baseline!B$41))</f>
        <v>0.01297708525</v>
      </c>
      <c r="DV102" s="51">
        <f>(BJ102*Baseline!B$34) + (Baseline!H$88*(1-Baseline!H$89)*Baseline!B$35) + (Baseline!H$88*Baseline!H$89*((1-Baseline!H$90)*Baseline!B$40 + Baseline!H$90*Baseline!B$41))</f>
        <v>0.009306579897</v>
      </c>
      <c r="DW102" s="51">
        <f>( DS102*Baseline!B$7 + DT102*Baseline!B$11 + DU102*Baseline!B$16 + DV102*Baseline!B$18 ) / Baseline!B$17</f>
        <v>0.00980490989</v>
      </c>
    </row>
    <row r="103">
      <c r="A103" s="4" t="s">
        <v>115</v>
      </c>
      <c r="B103" s="45">
        <f>MIN( MAX( NORMINV( MCrands!B103, (B$5+B$4)/2, (B$5-B$4)/3.29 ), 0 ), 1 )</f>
        <v>0.194276401</v>
      </c>
      <c r="C103" s="45">
        <f>MAX( NORMINV( MCrands!C103, (C$5+C$4)/2, (C$5-C$4)/3.29 ), 0 )</f>
        <v>2.770745183</v>
      </c>
      <c r="D103" s="41"/>
      <c r="E103" s="43">
        <f>Baseline!B$33 * (C103 * Baseline!B$66*Baseline!B$66/Baseline!B$73 + Baseline!B$52*Baseline!B$52/Baseline!B$74 + Baseline!B$53*Baseline!B$53/Baseline!B$75 + Baseline!B$54*Baseline!B$54/Baseline!B$76)</f>
        <v>0.00001965818663</v>
      </c>
      <c r="F103" s="43">
        <f>Baseline!B$33 * (C103 * Baseline!B$66*Baseline!B$57/Baseline!B$73 + Baseline!B$52*Baseline!B$67/Baseline!B$74 + Baseline!B$53*Baseline!B$55/Baseline!B$75 + Baseline!B$54*Baseline!B$56/Baseline!B$76)</f>
        <v>0.0000001999717921</v>
      </c>
      <c r="G103" s="45">
        <f>Baseline!B$33 * (C103 * Baseline!B$66*Baseline!B$58/Baseline!B$73 + Baseline!B$52*Baseline!B$59/Baseline!B$74 + Baseline!B$53*Baseline!B$68/Baseline!B$75 + Baseline!B$54*Baseline!B$60/Baseline!B$76)</f>
        <v>0.0000001688600143</v>
      </c>
      <c r="H103" s="43">
        <f>Baseline!B$33 * (C103 * Baseline!B$66*Baseline!B$61/Baseline!B$73 + Baseline!B$52*Baseline!B$62/Baseline!B$74 + Baseline!B$53*Baseline!B$63/Baseline!B$75 + Baseline!B$54*Baseline!B$69/Baseline!B$76)</f>
        <v>0.000000003424065125</v>
      </c>
      <c r="I103" s="43">
        <f>Baseline!B$33 * (C103 * Baseline!B$57*Baseline!B$66/Baseline!B$73 + Baseline!B$67*Baseline!B$52/Baseline!B$74 + Baseline!B$55*Baseline!B$53/Baseline!B$75 + Baseline!B$56*Baseline!B$54/Baseline!B$76)</f>
        <v>0.0000001999717921</v>
      </c>
      <c r="J103" s="45">
        <f>Baseline!B$33 * (C103 * Baseline!B$57*Baseline!B$57/Baseline!B$73 + Baseline!B$67*Baseline!B$67/Baseline!B$74 + Baseline!B$55*Baseline!B$55/Baseline!B$75 + Baseline!B$56*Baseline!B$56/Baseline!B$76)</f>
        <v>0.000001763813816</v>
      </c>
      <c r="K103" s="43">
        <f>Baseline!B$33 * (C103 * Baseline!B$57*Baseline!B$58/Baseline!B$73 + Baseline!B$67*Baseline!B$59/Baseline!B$74 + Baseline!B$55*Baseline!B$68/Baseline!B$75 + Baseline!B$56*Baseline!B$60/Baseline!B$76)</f>
        <v>0.00000001374195029</v>
      </c>
      <c r="L103" s="45">
        <f>Baseline!B$33 * (C103 * Baseline!B$57*Baseline!B$61/Baseline!B$73 + Baseline!B$67*Baseline!B$62/Baseline!B$74 + Baseline!B$55*Baseline!B$63/Baseline!B$75 + Baseline!B$56*Baseline!B$69/Baseline!B$76)</f>
        <v>0.00000001439285491</v>
      </c>
      <c r="M103" s="43">
        <f>Baseline!B$33 * (C103 * Baseline!B$58*Baseline!B$66/Baseline!B$73 + Baseline!B$59*Baseline!B$52/Baseline!B$74 + Baseline!B$68*Baseline!B$53/Baseline!B$75 + Baseline!B$60*Baseline!B$54/Baseline!B$76)</f>
        <v>0.0000001688600143</v>
      </c>
      <c r="N103" s="45">
        <f>Baseline!B$33 * (C103 * Baseline!B$58*Baseline!B$57/Baseline!B$73 + Baseline!B$59*Baseline!B$67/Baseline!B$74 + Baseline!B$68*Baseline!B$55/Baseline!B$75 + Baseline!B$60*Baseline!B$56/Baseline!B$76)</f>
        <v>0.00000001374195029</v>
      </c>
      <c r="O103" s="45">
        <f>Baseline!B$33 * (C103 * Baseline!B$58*Baseline!B$58/Baseline!B$73 + Baseline!B$59*Baseline!B$59/Baseline!B$74 + Baseline!B$68*Baseline!B$68/Baseline!B$75 + Baseline!B$60*Baseline!B$60/Baseline!B$76)</f>
        <v>0.000001324390347</v>
      </c>
      <c r="P103" s="43">
        <f>Baseline!B$33 * (C103 * Baseline!B$58*Baseline!B$61/Baseline!B$73 + Baseline!B$59*Baseline!B$62/Baseline!B$74 + Baseline!B$68*Baseline!B$63/Baseline!B$75 + Baseline!B$60*Baseline!B$69/Baseline!B$76)</f>
        <v>0.000000001646949301</v>
      </c>
      <c r="Q103" s="43">
        <f>Baseline!B$33 * (C103 * Baseline!B$61*Baseline!B$66/Baseline!B$73 + Baseline!B$62*Baseline!B$52/Baseline!B$74 + Baseline!B$63*Baseline!B$53/Baseline!B$75 + Baseline!B$69*Baseline!B$54/Baseline!B$76)</f>
        <v>0.000000003424065125</v>
      </c>
      <c r="R103" s="43">
        <f>Baseline!B$33 * (C103 * Baseline!B$61*Baseline!B$57/Baseline!B$73 + Baseline!B$62*Baseline!B$67/Baseline!B$74 + Baseline!B$63*Baseline!B$55/Baseline!B$75 + Baseline!B$69*Baseline!B$56/Baseline!B$76)</f>
        <v>0.00000001439285491</v>
      </c>
      <c r="S103" s="43">
        <f>Baseline!B$33 * (C103 * Baseline!B$61*Baseline!B$58/Baseline!B$73 + Baseline!B$62*Baseline!B$59/Baseline!B$74 + Baseline!B$63*Baseline!B$68/Baseline!B$75 + Baseline!B$69*Baseline!B$60/Baseline!B$76)</f>
        <v>0.000000001646949301</v>
      </c>
      <c r="T103" s="43">
        <f>Baseline!B$33 * (C103 * Baseline!B$61*Baseline!B$61/Baseline!B$73 + Baseline!B$62*Baseline!B$62/Baseline!B$74 + Baseline!B$63*Baseline!B$63/Baseline!B$75 + Baseline!B$69*Baseline!B$69/Baseline!B$76)</f>
        <v>0.00000009854654584</v>
      </c>
      <c r="U103" s="41"/>
      <c r="V103" s="43">
        <f>E103 * ( Baseline!B$87 * Baseline!B$7 )</f>
        <v>0.2040323191</v>
      </c>
      <c r="W103" s="43">
        <f>F103 * ( Baseline!D$87 * Baseline!B$11 )</f>
        <v>0.003688798798</v>
      </c>
      <c r="X103" s="43">
        <f>G103 * ( Baseline!F$87 * Baseline!B$16 )</f>
        <v>0.005865313744</v>
      </c>
      <c r="Y103" s="43">
        <f>H103 * ( Baseline!H$87 * Baseline!B$18 )</f>
        <v>0.001204152853</v>
      </c>
      <c r="Z103" s="51">
        <f t="shared" si="1"/>
        <v>0.2147905845</v>
      </c>
      <c r="AA103" s="43">
        <f>I103 * ( Baseline!B$87 * Baseline!B$7 )</f>
        <v>0.00207550723</v>
      </c>
      <c r="AB103" s="45">
        <f>J103 * ( Baseline!D$87 * Baseline!B$11 )</f>
        <v>0.03253636034</v>
      </c>
      <c r="AC103" s="45">
        <f>K103 * ( Baseline!F$87 * Baseline!B$16 )</f>
        <v>0.0004773234816</v>
      </c>
      <c r="AD103" s="45">
        <f>L103 * ( Baseline!F$87 * Baseline!B$16 )</f>
        <v>0.0004999325036</v>
      </c>
      <c r="AE103" s="51">
        <f t="shared" si="2"/>
        <v>0.03558912355</v>
      </c>
      <c r="AF103" s="51">
        <f>M103 * ( Baseline!B$87 * Baseline!B$7 )</f>
        <v>0.001752598088</v>
      </c>
      <c r="AG103" s="51">
        <f>N103 * ( Baseline!D$87 * Baseline!B$11 )</f>
        <v>0.000253492201</v>
      </c>
      <c r="AH103" s="51">
        <f>O103 * ( Baseline!F$87 * Baseline!B$16 )</f>
        <v>0.046002394</v>
      </c>
      <c r="AI103" s="51">
        <f>P103 * ( Baseline!H$87 * Baseline!B$18 )</f>
        <v>0.0005791883704</v>
      </c>
      <c r="AJ103" s="51">
        <f t="shared" si="3"/>
        <v>0.04858767266</v>
      </c>
      <c r="AK103" s="51">
        <f>Q103 * ( Baseline!B$87 * Baseline!B$7 )</f>
        <v>0.00003553837193</v>
      </c>
      <c r="AL103" s="51">
        <f>R103 * ( Baseline!D$87 * Baseline!B$11 )</f>
        <v>0.0002654991752</v>
      </c>
      <c r="AM103" s="51">
        <f>S103 * ( Baseline!F$87 * Baseline!B$16 )</f>
        <v>0.00005720640504</v>
      </c>
      <c r="AN103" s="51">
        <f>T103 * ( Baseline!H$87 * Baseline!B$18 )</f>
        <v>0.03465620542</v>
      </c>
      <c r="AO103" s="51">
        <f t="shared" si="4"/>
        <v>0.03501444938</v>
      </c>
      <c r="AP103" s="61"/>
      <c r="AQ103" s="51">
        <f>V103 * ( (1-Baseline!B$88-Baseline!B$87) + (1-B103)*Baseline!B$88 )</f>
        <v>0.1643876159</v>
      </c>
      <c r="AR103" s="51">
        <f>W103 * ( (1-Baseline!B$88-Baseline!B$87) + (1-B103)*Baseline!B$88 )</f>
        <v>0.00297204307</v>
      </c>
      <c r="AS103" s="51">
        <f>X103 * ( (1-Baseline!B$88-Baseline!B$87) + (1-B103)*Baseline!B$88 )</f>
        <v>0.00472564811</v>
      </c>
      <c r="AT103" s="51">
        <f>Y103 * ( (1-Baseline!B$88-Baseline!B$87) + (1-B103)*Baseline!B$88 )</f>
        <v>0.0009701787328</v>
      </c>
      <c r="AU103" s="51">
        <f t="shared" si="5"/>
        <v>0.1730554858</v>
      </c>
      <c r="AV103" s="51">
        <f>AA103 * ( (1-Baseline!D$88-Baseline!D$87) + (1-B103)*Baseline!D$88 )</f>
        <v>0.001877011058</v>
      </c>
      <c r="AW103" s="51">
        <f>AB103 * ( (1-Baseline!D$88-Baseline!D$87) + (1-B103)*Baseline!D$88 )</f>
        <v>0.02942466653</v>
      </c>
      <c r="AX103" s="51">
        <f>AC103 * ( (1-Baseline!D$88-Baseline!D$87) + (1-B103)*Baseline!D$88 )</f>
        <v>0.0004316734917</v>
      </c>
      <c r="AY103" s="51">
        <f>AD103 * ( (1-Baseline!D$88-Baseline!D$87) + (1-B103)*Baseline!D$88 )</f>
        <v>0.000452120245</v>
      </c>
      <c r="AZ103" s="51">
        <f t="shared" si="6"/>
        <v>0.03218547132</v>
      </c>
      <c r="BA103" s="51">
        <f>AF103 * ( (1-Baseline!F$88-Baseline!F$87) + (1-Baseline!B$36)*Baseline!F$88 )</f>
        <v>0.001261225667</v>
      </c>
      <c r="BB103" s="51">
        <f>AG103 * ( (1-Baseline!F$88-Baseline!F$87) + (1-Baseline!B$36)*Baseline!F$88 )</f>
        <v>0.0001824210996</v>
      </c>
      <c r="BC103" s="51">
        <f>AH103 * ( (1-Baseline!F$88-Baseline!F$87) + (1-Baseline!B$36)*Baseline!F$88 )</f>
        <v>0.0331047948</v>
      </c>
      <c r="BD103" s="51">
        <f>AI103 * ( (1-Baseline!F$88-Baseline!F$87) + (1-Baseline!B$36)*Baseline!F$88 )</f>
        <v>0.0004168024854</v>
      </c>
      <c r="BE103" s="51">
        <f t="shared" si="7"/>
        <v>0.03496524405</v>
      </c>
      <c r="BF103" s="51">
        <f>AK103 * ( (1-Baseline!H$88-Baseline!H$87) + (1-Baseline!B$36)*Baseline!H$88 )</f>
        <v>0.00002815776285</v>
      </c>
      <c r="BG103" s="51">
        <f>AL103 * ( (1-Baseline!H$88-Baseline!H$87) + (1-Baseline!B$36)*Baseline!H$88 )</f>
        <v>0.0002103603065</v>
      </c>
      <c r="BH103" s="51">
        <f>AM103 * ( (1-Baseline!H$88-Baseline!H$87) + (1-Baseline!B$36)*Baseline!H$88 )</f>
        <v>0.00004532577884</v>
      </c>
      <c r="BI103" s="51">
        <f>AN103 * ( (1-Baseline!H$88-Baseline!H$87) + (1-Baseline!B$36)*Baseline!H$88 )</f>
        <v>0.02745880468</v>
      </c>
      <c r="BJ103" s="51">
        <f t="shared" si="8"/>
        <v>0.02774264853</v>
      </c>
      <c r="BK103" s="61"/>
      <c r="BL103" s="51">
        <f t="shared" si="19"/>
        <v>0.9499127701</v>
      </c>
      <c r="BM103" s="51">
        <f t="shared" si="20"/>
        <v>0.01717393156</v>
      </c>
      <c r="BN103" s="51">
        <f t="shared" si="21"/>
        <v>0.02730712688</v>
      </c>
      <c r="BO103" s="51">
        <f t="shared" si="22"/>
        <v>0.005606171501</v>
      </c>
      <c r="BP103" s="51">
        <f t="shared" si="9"/>
        <v>1</v>
      </c>
      <c r="BQ103" s="51">
        <f t="shared" si="23"/>
        <v>0.05831858228</v>
      </c>
      <c r="BR103" s="51">
        <f t="shared" si="24"/>
        <v>0.9142220175</v>
      </c>
      <c r="BS103" s="51">
        <f t="shared" si="25"/>
        <v>0.01341206059</v>
      </c>
      <c r="BT103" s="51">
        <f t="shared" si="26"/>
        <v>0.01404733957</v>
      </c>
      <c r="BU103" s="51">
        <f t="shared" si="10"/>
        <v>1</v>
      </c>
      <c r="BV103" s="51">
        <f t="shared" si="27"/>
        <v>0.03607083838</v>
      </c>
      <c r="BW103" s="51">
        <f t="shared" si="28"/>
        <v>0.005217212249</v>
      </c>
      <c r="BX103" s="51">
        <f t="shared" si="29"/>
        <v>0.9467914696</v>
      </c>
      <c r="BY103" s="51">
        <f t="shared" si="30"/>
        <v>0.0119204798</v>
      </c>
      <c r="BZ103" s="51">
        <f t="shared" si="11"/>
        <v>1</v>
      </c>
      <c r="CA103" s="51">
        <f t="shared" si="31"/>
        <v>0.001014963039</v>
      </c>
      <c r="CB103" s="51">
        <f t="shared" si="32"/>
        <v>0.007582560341</v>
      </c>
      <c r="CC103" s="51">
        <f t="shared" si="33"/>
        <v>0.001633794221</v>
      </c>
      <c r="CD103" s="51">
        <f t="shared" si="34"/>
        <v>0.9897686824</v>
      </c>
      <c r="CE103" s="51">
        <f t="shared" si="12"/>
        <v>1</v>
      </c>
      <c r="CF103" s="61"/>
      <c r="CG103" s="51">
        <f t="shared" si="35"/>
        <v>0.9499127701</v>
      </c>
      <c r="CH103" s="51">
        <f t="shared" si="36"/>
        <v>0.01717393156</v>
      </c>
      <c r="CI103" s="51">
        <f t="shared" si="37"/>
        <v>0.02730712688</v>
      </c>
      <c r="CJ103" s="51">
        <f t="shared" si="38"/>
        <v>0.005606171501</v>
      </c>
      <c r="CK103" s="51">
        <f t="shared" si="13"/>
        <v>1</v>
      </c>
      <c r="CL103" s="51">
        <f t="shared" si="39"/>
        <v>0.05831858228</v>
      </c>
      <c r="CM103" s="51">
        <f t="shared" si="40"/>
        <v>0.9142220175</v>
      </c>
      <c r="CN103" s="51">
        <f t="shared" si="41"/>
        <v>0.01341206059</v>
      </c>
      <c r="CO103" s="51">
        <f t="shared" si="42"/>
        <v>0.01404733957</v>
      </c>
      <c r="CP103" s="51">
        <f t="shared" si="14"/>
        <v>1</v>
      </c>
      <c r="CQ103" s="51">
        <f t="shared" si="43"/>
        <v>0.03607083838</v>
      </c>
      <c r="CR103" s="51">
        <f t="shared" si="44"/>
        <v>0.005217212249</v>
      </c>
      <c r="CS103" s="51">
        <f t="shared" si="45"/>
        <v>0.9467914696</v>
      </c>
      <c r="CT103" s="51">
        <f t="shared" si="46"/>
        <v>0.0119204798</v>
      </c>
      <c r="CU103" s="51">
        <f t="shared" si="15"/>
        <v>1</v>
      </c>
      <c r="CV103" s="51">
        <f t="shared" si="47"/>
        <v>0.001014963039</v>
      </c>
      <c r="CW103" s="51">
        <f t="shared" si="48"/>
        <v>0.007582560341</v>
      </c>
      <c r="CX103" s="51">
        <f t="shared" si="49"/>
        <v>0.001633794221</v>
      </c>
      <c r="CY103" s="51">
        <f t="shared" si="50"/>
        <v>0.9897686824</v>
      </c>
      <c r="CZ103" s="51">
        <f t="shared" si="16"/>
        <v>1</v>
      </c>
      <c r="DA103" s="61"/>
      <c r="DB103" s="51">
        <f>(AQ103*Baseline!B$7 + AV103*Baseline!B$11 + BA103*Baseline!B$16 + BF103*Baseline!B$18)</f>
        <v>89268.05785</v>
      </c>
      <c r="DC103" s="51">
        <f>(AR103*Baseline!B$7 + AW103*Baseline!B$11 + BB103*Baseline!B$16 + BG103*Baseline!B$18)</f>
        <v>74787.94263</v>
      </c>
      <c r="DD103" s="51">
        <f>(AS103*Baseline!B$7 + AX103*Baseline!B$11 + BC103*Baseline!B$16 + BH103*Baseline!B$18)</f>
        <v>116200.5433</v>
      </c>
      <c r="DE103" s="51">
        <f>(AT103*Baseline!B$7 + AY103*Baseline!B$11 + BD103*Baseline!B$16 + BI103*Baseline!B$18)</f>
        <v>1260197.573</v>
      </c>
      <c r="DF103" s="51">
        <f t="shared" si="17"/>
        <v>1540454.117</v>
      </c>
      <c r="DG103" s="61"/>
      <c r="DH103" s="51">
        <f t="shared" si="51"/>
        <v>0.05794918321</v>
      </c>
      <c r="DI103" s="51">
        <f t="shared" si="52"/>
        <v>0.04854928284</v>
      </c>
      <c r="DJ103" s="51">
        <f t="shared" si="53"/>
        <v>0.0754326546</v>
      </c>
      <c r="DK103" s="51">
        <f t="shared" si="54"/>
        <v>0.8180688794</v>
      </c>
      <c r="DL103" s="51">
        <f t="shared" si="18"/>
        <v>1</v>
      </c>
      <c r="DM103" s="61"/>
      <c r="DN103" s="51">
        <f>DH103 / (Baseline!B$7/Baseline!B$17)</f>
        <v>6.185694157</v>
      </c>
      <c r="DO103" s="51">
        <f>DI103 / (Baseline!B$11/Baseline!B$17)</f>
        <v>1.172002925</v>
      </c>
      <c r="DP103" s="51">
        <f>DJ103 / (Baseline!B$16/Baseline!B$17)</f>
        <v>1.165662476</v>
      </c>
      <c r="DQ103" s="51">
        <f>DK103 / (Baseline!B$18/Baseline!B$17)</f>
        <v>0.924899089</v>
      </c>
      <c r="DR103" s="79"/>
      <c r="DS103" s="51">
        <f>(AU103*Baseline!B$34)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0.03848785413</v>
      </c>
      <c r="DT103" s="51">
        <f>(AZ103*Baseline!B$34) + (Baseline!D$88*(1-Baseline!D$89)*Baseline!B$35) + (Baseline!D$88*Baseline!D$89*((1-Baseline!D$90)*Baseline!B$40 + Baseline!D$90*Baseline!B$41))</f>
        <v>0.0112413887</v>
      </c>
      <c r="DU103" s="51">
        <f>(BE103*Baseline!B$34) + (Baseline!F$88*(1-Baseline!F$89)*Baseline!B$35) + (Baseline!F$88*Baseline!F$89*((1-Baseline!F$90)*Baseline!B$40 + Baseline!F$90*Baseline!B$41))</f>
        <v>0.01297542661</v>
      </c>
      <c r="DV103" s="51">
        <f>(BJ103*Baseline!B$34) + (Baseline!H$88*(1-Baseline!H$89)*Baseline!B$35) + (Baseline!H$88*Baseline!H$89*((1-Baseline!H$90)*Baseline!B$40 + Baseline!H$90*Baseline!B$41))</f>
        <v>0.00930639728</v>
      </c>
      <c r="DW103" s="51">
        <f>( DS103*Baseline!B$7 + DT103*Baseline!B$11 + DU103*Baseline!B$16 + DV103*Baseline!B$18 ) / Baseline!B$17</f>
        <v>0.009897363372</v>
      </c>
    </row>
    <row r="104">
      <c r="A104" s="4" t="s">
        <v>116</v>
      </c>
      <c r="B104" s="45">
        <f>MIN( MAX( NORMINV( MCrands!B104, (B$5+B$4)/2, (B$5-B$4)/3.29 ), 0 ), 1 )</f>
        <v>0.431588425</v>
      </c>
      <c r="C104" s="45">
        <f>MAX( NORMINV( MCrands!C104, (C$5+C$4)/2, (C$5-C$4)/3.29 ), 0 )</f>
        <v>2.854906143</v>
      </c>
      <c r="D104" s="41"/>
      <c r="E104" s="43">
        <f>Baseline!B$33 * (C104 * Baseline!B$66*Baseline!B$66/Baseline!B$73 + Baseline!B$52*Baseline!B$52/Baseline!B$74 + Baseline!B$53*Baseline!B$53/Baseline!B$75 + Baseline!B$54*Baseline!B$54/Baseline!B$76)</f>
        <v>0.00002025404825</v>
      </c>
      <c r="F104" s="43">
        <f>Baseline!B$33 * (C104 * Baseline!B$66*Baseline!B$57/Baseline!B$73 + Baseline!B$52*Baseline!B$67/Baseline!B$74 + Baseline!B$53*Baseline!B$55/Baseline!B$75 + Baseline!B$54*Baseline!B$56/Baseline!B$76)</f>
        <v>0.0000002000658755</v>
      </c>
      <c r="G104" s="45">
        <f>Baseline!B$33 * (C104 * Baseline!B$66*Baseline!B$58/Baseline!B$73 + Baseline!B$52*Baseline!B$59/Baseline!B$74 + Baseline!B$53*Baseline!B$68/Baseline!B$75 + Baseline!B$54*Baseline!B$60/Baseline!B$76)</f>
        <v>0.0000001690913026</v>
      </c>
      <c r="H104" s="43">
        <f>Baseline!B$33 * (C104 * Baseline!B$66*Baseline!B$61/Baseline!B$73 + Baseline!B$52*Baseline!B$62/Baseline!B$74 + Baseline!B$53*Baseline!B$63/Baseline!B$75 + Baseline!B$54*Baseline!B$69/Baseline!B$76)</f>
        <v>0.000000003447193964</v>
      </c>
      <c r="I104" s="43">
        <f>Baseline!B$33 * (C104 * Baseline!B$57*Baseline!B$66/Baseline!B$73 + Baseline!B$67*Baseline!B$52/Baseline!B$74 + Baseline!B$55*Baseline!B$53/Baseline!B$75 + Baseline!B$56*Baseline!B$54/Baseline!B$76)</f>
        <v>0.0000002000658755</v>
      </c>
      <c r="J104" s="45">
        <f>Baseline!B$33 * (C104 * Baseline!B$57*Baseline!B$57/Baseline!B$73 + Baseline!B$67*Baseline!B$67/Baseline!B$74 + Baseline!B$55*Baseline!B$55/Baseline!B$75 + Baseline!B$56*Baseline!B$56/Baseline!B$76)</f>
        <v>0.000001763813831</v>
      </c>
      <c r="K104" s="43">
        <f>Baseline!B$33 * (C104 * Baseline!B$57*Baseline!B$58/Baseline!B$73 + Baseline!B$67*Baseline!B$59/Baseline!B$74 + Baseline!B$55*Baseline!B$68/Baseline!B$75 + Baseline!B$56*Baseline!B$60/Baseline!B$76)</f>
        <v>0.00000001374198681</v>
      </c>
      <c r="L104" s="45">
        <f>Baseline!B$33 * (C104 * Baseline!B$57*Baseline!B$61/Baseline!B$73 + Baseline!B$67*Baseline!B$62/Baseline!B$74 + Baseline!B$55*Baseline!B$63/Baseline!B$75 + Baseline!B$56*Baseline!B$69/Baseline!B$76)</f>
        <v>0.00000001439285856</v>
      </c>
      <c r="M104" s="43">
        <f>Baseline!B$33 * (C104 * Baseline!B$58*Baseline!B$66/Baseline!B$73 + Baseline!B$59*Baseline!B$52/Baseline!B$74 + Baseline!B$68*Baseline!B$53/Baseline!B$75 + Baseline!B$60*Baseline!B$54/Baseline!B$76)</f>
        <v>0.0000001690913026</v>
      </c>
      <c r="N104" s="45">
        <f>Baseline!B$33 * (C104 * Baseline!B$58*Baseline!B$57/Baseline!B$73 + Baseline!B$59*Baseline!B$67/Baseline!B$74 + Baseline!B$68*Baseline!B$55/Baseline!B$75 + Baseline!B$60*Baseline!B$56/Baseline!B$76)</f>
        <v>0.00000001374198681</v>
      </c>
      <c r="O104" s="45">
        <f>Baseline!B$33 * (C104 * Baseline!B$58*Baseline!B$58/Baseline!B$73 + Baseline!B$59*Baseline!B$59/Baseline!B$74 + Baseline!B$68*Baseline!B$68/Baseline!B$75 + Baseline!B$60*Baseline!B$60/Baseline!B$76)</f>
        <v>0.000001324390437</v>
      </c>
      <c r="P104" s="43">
        <f>Baseline!B$33 * (C104 * Baseline!B$58*Baseline!B$61/Baseline!B$73 + Baseline!B$59*Baseline!B$62/Baseline!B$74 + Baseline!B$68*Baseline!B$63/Baseline!B$75 + Baseline!B$60*Baseline!B$69/Baseline!B$76)</f>
        <v>0.000000001646958279</v>
      </c>
      <c r="Q104" s="43">
        <f>Baseline!B$33 * (C104 * Baseline!B$61*Baseline!B$66/Baseline!B$73 + Baseline!B$62*Baseline!B$52/Baseline!B$74 + Baseline!B$63*Baseline!B$53/Baseline!B$75 + Baseline!B$69*Baseline!B$54/Baseline!B$76)</f>
        <v>0.000000003447193964</v>
      </c>
      <c r="R104" s="43">
        <f>Baseline!B$33 * (C104 * Baseline!B$61*Baseline!B$57/Baseline!B$73 + Baseline!B$62*Baseline!B$67/Baseline!B$74 + Baseline!B$63*Baseline!B$55/Baseline!B$75 + Baseline!B$69*Baseline!B$56/Baseline!B$76)</f>
        <v>0.00000001439285856</v>
      </c>
      <c r="S104" s="43">
        <f>Baseline!B$33 * (C104 * Baseline!B$61*Baseline!B$58/Baseline!B$73 + Baseline!B$62*Baseline!B$59/Baseline!B$74 + Baseline!B$63*Baseline!B$68/Baseline!B$75 + Baseline!B$69*Baseline!B$60/Baseline!B$76)</f>
        <v>0.000000001646958279</v>
      </c>
      <c r="T104" s="43">
        <f>Baseline!B$33 * (C104 * Baseline!B$61*Baseline!B$61/Baseline!B$73 + Baseline!B$62*Baseline!B$62/Baseline!B$74 + Baseline!B$63*Baseline!B$63/Baseline!B$75 + Baseline!B$69*Baseline!B$69/Baseline!B$76)</f>
        <v>0.00000009854654674</v>
      </c>
      <c r="U104" s="41"/>
      <c r="V104" s="43">
        <f>E104 * ( Baseline!B$87 * Baseline!B$7 )</f>
        <v>0.2102167668</v>
      </c>
      <c r="W104" s="43">
        <f>F104 * ( Baseline!D$87 * Baseline!B$11 )</f>
        <v>0.003690534316</v>
      </c>
      <c r="X104" s="43">
        <f>G104 * ( Baseline!F$87 * Baseline!B$16 )</f>
        <v>0.005873347493</v>
      </c>
      <c r="Y104" s="43">
        <f>H104 * ( Baseline!H$87 * Baseline!B$18 )</f>
        <v>0.001212286652</v>
      </c>
      <c r="Z104" s="51">
        <f t="shared" si="1"/>
        <v>0.2209929353</v>
      </c>
      <c r="AA104" s="43">
        <f>I104 * ( Baseline!B$87 * Baseline!B$7 )</f>
        <v>0.002076483722</v>
      </c>
      <c r="AB104" s="45">
        <f>J104 * ( Baseline!D$87 * Baseline!B$11 )</f>
        <v>0.03253636061</v>
      </c>
      <c r="AC104" s="45">
        <f>K104 * ( Baseline!F$87 * Baseline!B$16 )</f>
        <v>0.0004773247501</v>
      </c>
      <c r="AD104" s="45">
        <f>L104 * ( Baseline!F$87 * Baseline!B$16 )</f>
        <v>0.0004999326305</v>
      </c>
      <c r="AE104" s="51">
        <f t="shared" si="2"/>
        <v>0.03559010171</v>
      </c>
      <c r="AF104" s="51">
        <f>M104 * ( Baseline!B$87 * Baseline!B$7 )</f>
        <v>0.00175499863</v>
      </c>
      <c r="AG104" s="51">
        <f>N104 * ( Baseline!D$87 * Baseline!B$11 )</f>
        <v>0.0002534928746</v>
      </c>
      <c r="AH104" s="51">
        <f>O104 * ( Baseline!F$87 * Baseline!B$16 )</f>
        <v>0.04600239712</v>
      </c>
      <c r="AI104" s="51">
        <f>P104 * ( Baseline!H$87 * Baseline!B$18 )</f>
        <v>0.0005791915276</v>
      </c>
      <c r="AJ104" s="51">
        <f t="shared" si="3"/>
        <v>0.04859008015</v>
      </c>
      <c r="AK104" s="51">
        <f>Q104 * ( Baseline!B$87 * Baseline!B$7 )</f>
        <v>0.00003577842616</v>
      </c>
      <c r="AL104" s="51">
        <f>R104 * ( Baseline!D$87 * Baseline!B$11 )</f>
        <v>0.0002654992426</v>
      </c>
      <c r="AM104" s="51">
        <f>S104 * ( Baseline!F$87 * Baseline!B$16 )</f>
        <v>0.00005720671687</v>
      </c>
      <c r="AN104" s="51">
        <f>T104 * ( Baseline!H$87 * Baseline!B$18 )</f>
        <v>0.03465620574</v>
      </c>
      <c r="AO104" s="51">
        <f t="shared" si="4"/>
        <v>0.03501469013</v>
      </c>
      <c r="AP104" s="61"/>
      <c r="AQ104" s="51">
        <f>V104 * ( (1-Baseline!B$88-Baseline!B$87) + (1-B104)*Baseline!B$88 )</f>
        <v>0.1249709883</v>
      </c>
      <c r="AR104" s="51">
        <f>W104 * ( (1-Baseline!B$88-Baseline!B$87) + (1-B104)*Baseline!B$88 )</f>
        <v>0.002193972097</v>
      </c>
      <c r="AS104" s="51">
        <f>X104 * ( (1-Baseline!B$88-Baseline!B$87) + (1-B104)*Baseline!B$88 )</f>
        <v>0.00349162463</v>
      </c>
      <c r="AT104" s="51">
        <f>Y104 * ( (1-Baseline!B$88-Baseline!B$87) + (1-B104)*Baseline!B$88 )</f>
        <v>0.0007206878087</v>
      </c>
      <c r="AU104" s="51">
        <f t="shared" si="5"/>
        <v>0.1313772728</v>
      </c>
      <c r="AV104" s="51">
        <f>AA104 * ( (1-Baseline!D$88-Baseline!D$87) + (1-B104)*Baseline!D$88 )</f>
        <v>0.00165713116</v>
      </c>
      <c r="AW104" s="51">
        <f>AB104 * ( (1-Baseline!D$88-Baseline!D$87) + (1-B104)*Baseline!D$88 )</f>
        <v>0.025965538</v>
      </c>
      <c r="AX104" s="51">
        <f>AC104 * ( (1-Baseline!D$88-Baseline!D$87) + (1-B104)*Baseline!D$88 )</f>
        <v>0.0003809274825</v>
      </c>
      <c r="AY104" s="51">
        <f>AD104 * ( (1-Baseline!D$88-Baseline!D$87) + (1-B104)*Baseline!D$88 )</f>
        <v>0.0003989696288</v>
      </c>
      <c r="AZ104" s="51">
        <f t="shared" si="6"/>
        <v>0.02840256627</v>
      </c>
      <c r="BA104" s="51">
        <f>AF104 * ( (1-Baseline!F$88-Baseline!F$87) + (1-Baseline!B$36)*Baseline!F$88 )</f>
        <v>0.001262953174</v>
      </c>
      <c r="BB104" s="51">
        <f>AG104 * ( (1-Baseline!F$88-Baseline!F$87) + (1-Baseline!B$36)*Baseline!F$88 )</f>
        <v>0.0001824215843</v>
      </c>
      <c r="BC104" s="51">
        <f>AH104 * ( (1-Baseline!F$88-Baseline!F$87) + (1-Baseline!B$36)*Baseline!F$88 )</f>
        <v>0.03310479704</v>
      </c>
      <c r="BD104" s="51">
        <f>AI104 * ( (1-Baseline!F$88-Baseline!F$87) + (1-Baseline!B$36)*Baseline!F$88 )</f>
        <v>0.0004168047574</v>
      </c>
      <c r="BE104" s="51">
        <f t="shared" si="7"/>
        <v>0.03496697656</v>
      </c>
      <c r="BF104" s="51">
        <f>AK104 * ( (1-Baseline!H$88-Baseline!H$87) + (1-Baseline!B$36)*Baseline!H$88 )</f>
        <v>0.00002834796261</v>
      </c>
      <c r="BG104" s="51">
        <f>AL104 * ( (1-Baseline!H$88-Baseline!H$87) + (1-Baseline!B$36)*Baseline!H$88 )</f>
        <v>0.0002103603599</v>
      </c>
      <c r="BH104" s="51">
        <f>AM104 * ( (1-Baseline!H$88-Baseline!H$87) + (1-Baseline!B$36)*Baseline!H$88 )</f>
        <v>0.00004532602591</v>
      </c>
      <c r="BI104" s="51">
        <f>AN104 * ( (1-Baseline!H$88-Baseline!H$87) + (1-Baseline!B$36)*Baseline!H$88 )</f>
        <v>0.02745880493</v>
      </c>
      <c r="BJ104" s="51">
        <f t="shared" si="8"/>
        <v>0.02774283928</v>
      </c>
      <c r="BK104" s="61"/>
      <c r="BL104" s="51">
        <f t="shared" si="19"/>
        <v>0.9512374979</v>
      </c>
      <c r="BM104" s="51">
        <f t="shared" si="20"/>
        <v>0.01669978414</v>
      </c>
      <c r="BN104" s="51">
        <f t="shared" si="21"/>
        <v>0.02657708259</v>
      </c>
      <c r="BO104" s="51">
        <f t="shared" si="22"/>
        <v>0.005485635325</v>
      </c>
      <c r="BP104" s="51">
        <f t="shared" si="9"/>
        <v>1</v>
      </c>
      <c r="BQ104" s="51">
        <f t="shared" si="23"/>
        <v>0.05834441662</v>
      </c>
      <c r="BR104" s="51">
        <f t="shared" si="24"/>
        <v>0.9141968987</v>
      </c>
      <c r="BS104" s="51">
        <f t="shared" si="25"/>
        <v>0.01341172762</v>
      </c>
      <c r="BT104" s="51">
        <f t="shared" si="26"/>
        <v>0.01404695706</v>
      </c>
      <c r="BU104" s="51">
        <f t="shared" si="10"/>
        <v>1</v>
      </c>
      <c r="BV104" s="51">
        <f t="shared" si="27"/>
        <v>0.03611845514</v>
      </c>
      <c r="BW104" s="51">
        <f t="shared" si="28"/>
        <v>0.005216967616</v>
      </c>
      <c r="BX104" s="51">
        <f t="shared" si="29"/>
        <v>0.9467446231</v>
      </c>
      <c r="BY104" s="51">
        <f t="shared" si="30"/>
        <v>0.01191995415</v>
      </c>
      <c r="BZ104" s="51">
        <f t="shared" si="11"/>
        <v>1</v>
      </c>
      <c r="CA104" s="51">
        <f t="shared" si="31"/>
        <v>0.001021811875</v>
      </c>
      <c r="CB104" s="51">
        <f t="shared" si="32"/>
        <v>0.00758251013</v>
      </c>
      <c r="CC104" s="51">
        <f t="shared" si="33"/>
        <v>0.001633791893</v>
      </c>
      <c r="CD104" s="51">
        <f t="shared" si="34"/>
        <v>0.9897618861</v>
      </c>
      <c r="CE104" s="51">
        <f t="shared" si="12"/>
        <v>1</v>
      </c>
      <c r="CF104" s="61"/>
      <c r="CG104" s="51">
        <f t="shared" si="35"/>
        <v>0.9512374979</v>
      </c>
      <c r="CH104" s="51">
        <f t="shared" si="36"/>
        <v>0.01669978414</v>
      </c>
      <c r="CI104" s="51">
        <f t="shared" si="37"/>
        <v>0.02657708259</v>
      </c>
      <c r="CJ104" s="51">
        <f t="shared" si="38"/>
        <v>0.005485635325</v>
      </c>
      <c r="CK104" s="51">
        <f t="shared" si="13"/>
        <v>1</v>
      </c>
      <c r="CL104" s="51">
        <f t="shared" si="39"/>
        <v>0.05834441662</v>
      </c>
      <c r="CM104" s="51">
        <f t="shared" si="40"/>
        <v>0.9141968987</v>
      </c>
      <c r="CN104" s="51">
        <f t="shared" si="41"/>
        <v>0.01341172762</v>
      </c>
      <c r="CO104" s="51">
        <f t="shared" si="42"/>
        <v>0.01404695706</v>
      </c>
      <c r="CP104" s="51">
        <f t="shared" si="14"/>
        <v>1</v>
      </c>
      <c r="CQ104" s="51">
        <f t="shared" si="43"/>
        <v>0.03611845514</v>
      </c>
      <c r="CR104" s="51">
        <f t="shared" si="44"/>
        <v>0.005216967616</v>
      </c>
      <c r="CS104" s="51">
        <f t="shared" si="45"/>
        <v>0.9467446231</v>
      </c>
      <c r="CT104" s="51">
        <f t="shared" si="46"/>
        <v>0.01191995415</v>
      </c>
      <c r="CU104" s="51">
        <f t="shared" si="15"/>
        <v>1</v>
      </c>
      <c r="CV104" s="51">
        <f t="shared" si="47"/>
        <v>0.001021811875</v>
      </c>
      <c r="CW104" s="51">
        <f t="shared" si="48"/>
        <v>0.00758251013</v>
      </c>
      <c r="CX104" s="51">
        <f t="shared" si="49"/>
        <v>0.001633791893</v>
      </c>
      <c r="CY104" s="51">
        <f t="shared" si="50"/>
        <v>0.9897618861</v>
      </c>
      <c r="CZ104" s="51">
        <f t="shared" si="16"/>
        <v>1</v>
      </c>
      <c r="DA104" s="61"/>
      <c r="DB104" s="51">
        <f>(AQ104*Baseline!B$7 + AV104*Baseline!B$11 + BA104*Baseline!B$16 + BF104*Baseline!B$18)</f>
        <v>69693.94601</v>
      </c>
      <c r="DC104" s="51">
        <f>(AR104*Baseline!B$7 + AW104*Baseline!B$11 + BB104*Baseline!B$16 + BG104*Baseline!B$18)</f>
        <v>66992.29435</v>
      </c>
      <c r="DD104" s="51">
        <f>(AS104*Baseline!B$7 + AX104*Baseline!B$11 + BC104*Baseline!B$16 + BH104*Baseline!B$18)</f>
        <v>115493.2332</v>
      </c>
      <c r="DE104" s="51">
        <f>(AT104*Baseline!B$7 + AY104*Baseline!B$11 + BD104*Baseline!B$16 + BI104*Baseline!B$18)</f>
        <v>1259962.605</v>
      </c>
      <c r="DF104" s="51">
        <f t="shared" si="17"/>
        <v>1512142.078</v>
      </c>
      <c r="DG104" s="61"/>
      <c r="DH104" s="51">
        <f t="shared" si="51"/>
        <v>0.04608954873</v>
      </c>
      <c r="DI104" s="51">
        <f t="shared" si="52"/>
        <v>0.04430290996</v>
      </c>
      <c r="DJ104" s="51">
        <f t="shared" si="53"/>
        <v>0.07637723655</v>
      </c>
      <c r="DK104" s="51">
        <f t="shared" si="54"/>
        <v>0.8332303048</v>
      </c>
      <c r="DL104" s="51">
        <f t="shared" si="18"/>
        <v>1</v>
      </c>
      <c r="DM104" s="61"/>
      <c r="DN104" s="51">
        <f>DH104 / (Baseline!B$7/Baseline!B$17)</f>
        <v>4.919756181</v>
      </c>
      <c r="DO104" s="51">
        <f>DI104 / (Baseline!B$11/Baseline!B$17)</f>
        <v>1.069493451</v>
      </c>
      <c r="DP104" s="51">
        <f>DJ104 / (Baseline!B$16/Baseline!B$17)</f>
        <v>1.180259122</v>
      </c>
      <c r="DQ104" s="51">
        <f>DK104 / (Baseline!B$18/Baseline!B$17)</f>
        <v>0.9420404189</v>
      </c>
      <c r="DR104" s="79"/>
      <c r="DS104" s="51">
        <f>(AU104*Baseline!B$34)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0.03223612217</v>
      </c>
      <c r="DT104" s="51">
        <f>(AZ104*Baseline!B$34) + (Baseline!D$88*(1-Baseline!D$89)*Baseline!B$35) + (Baseline!D$88*Baseline!D$89*((1-Baseline!D$90)*Baseline!B$40 + Baseline!D$90*Baseline!B$41))</f>
        <v>0.01067395294</v>
      </c>
      <c r="DU104" s="51">
        <f>(BE104*Baseline!B$34) + (Baseline!F$88*(1-Baseline!F$89)*Baseline!B$35) + (Baseline!F$88*Baseline!F$89*((1-Baseline!F$90)*Baseline!B$40 + Baseline!F$90*Baseline!B$41))</f>
        <v>0.01297568648</v>
      </c>
      <c r="DV104" s="51">
        <f>(BJ104*Baseline!B$34) + (Baseline!H$88*(1-Baseline!H$89)*Baseline!B$35) + (Baseline!H$88*Baseline!H$89*((1-Baseline!H$90)*Baseline!B$40 + Baseline!H$90*Baseline!B$41))</f>
        <v>0.009306425892</v>
      </c>
      <c r="DW104" s="51">
        <f>( DS104*Baseline!B$7 + DT104*Baseline!B$11 + DU104*Baseline!B$16 + DV104*Baseline!B$18 ) / Baseline!B$17</f>
        <v>0.009815332082</v>
      </c>
    </row>
    <row r="105">
      <c r="A105" s="4" t="s">
        <v>117</v>
      </c>
      <c r="B105" s="45">
        <f>MIN( MAX( NORMINV( MCrands!B105, (B$5+B$4)/2, (B$5-B$4)/3.29 ), 0 ), 1 )</f>
        <v>0.373422067</v>
      </c>
      <c r="C105" s="45">
        <f>MAX( NORMINV( MCrands!C105, (C$5+C$4)/2, (C$5-C$4)/3.29 ), 0 )</f>
        <v>2.627519761</v>
      </c>
      <c r="D105" s="41"/>
      <c r="E105" s="43">
        <f>Baseline!B$33 * (C105 * Baseline!B$66*Baseline!B$66/Baseline!B$73 + Baseline!B$52*Baseline!B$52/Baseline!B$74 + Baseline!B$53*Baseline!B$53/Baseline!B$75 + Baseline!B$54*Baseline!B$54/Baseline!B$76)</f>
        <v>0.00001864414721</v>
      </c>
      <c r="F105" s="43">
        <f>Baseline!B$33 * (C105 * Baseline!B$66*Baseline!B$57/Baseline!B$73 + Baseline!B$52*Baseline!B$67/Baseline!B$74 + Baseline!B$53*Baseline!B$55/Baseline!B$75 + Baseline!B$54*Baseline!B$56/Baseline!B$76)</f>
        <v>0.0000001998116806</v>
      </c>
      <c r="G105" s="45">
        <f>Baseline!B$33 * (C105 * Baseline!B$66*Baseline!B$58/Baseline!B$73 + Baseline!B$52*Baseline!B$59/Baseline!B$74 + Baseline!B$53*Baseline!B$68/Baseline!B$75 + Baseline!B$54*Baseline!B$60/Baseline!B$76)</f>
        <v>0.0000001684664068</v>
      </c>
      <c r="H105" s="43">
        <f>Baseline!B$33 * (C105 * Baseline!B$66*Baseline!B$61/Baseline!B$73 + Baseline!B$52*Baseline!B$62/Baseline!B$74 + Baseline!B$53*Baseline!B$63/Baseline!B$75 + Baseline!B$54*Baseline!B$69/Baseline!B$76)</f>
        <v>0.000000003384704384</v>
      </c>
      <c r="I105" s="43">
        <f>Baseline!B$33 * (C105 * Baseline!B$57*Baseline!B$66/Baseline!B$73 + Baseline!B$67*Baseline!B$52/Baseline!B$74 + Baseline!B$55*Baseline!B$53/Baseline!B$75 + Baseline!B$56*Baseline!B$54/Baseline!B$76)</f>
        <v>0.0000001998116806</v>
      </c>
      <c r="J105" s="45">
        <f>Baseline!B$33 * (C105 * Baseline!B$57*Baseline!B$57/Baseline!B$73 + Baseline!B$67*Baseline!B$67/Baseline!B$74 + Baseline!B$55*Baseline!B$55/Baseline!B$75 + Baseline!B$56*Baseline!B$56/Baseline!B$76)</f>
        <v>0.000001763813791</v>
      </c>
      <c r="K105" s="43">
        <f>Baseline!B$33 * (C105 * Baseline!B$57*Baseline!B$58/Baseline!B$73 + Baseline!B$67*Baseline!B$59/Baseline!B$74 + Baseline!B$55*Baseline!B$68/Baseline!B$75 + Baseline!B$56*Baseline!B$60/Baseline!B$76)</f>
        <v>0.00000001374188814</v>
      </c>
      <c r="L105" s="45">
        <f>Baseline!B$33 * (C105 * Baseline!B$57*Baseline!B$61/Baseline!B$73 + Baseline!B$67*Baseline!B$62/Baseline!B$74 + Baseline!B$55*Baseline!B$63/Baseline!B$75 + Baseline!B$56*Baseline!B$69/Baseline!B$76)</f>
        <v>0.00000001439284869</v>
      </c>
      <c r="M105" s="43">
        <f>Baseline!B$33 * (C105 * Baseline!B$58*Baseline!B$66/Baseline!B$73 + Baseline!B$59*Baseline!B$52/Baseline!B$74 + Baseline!B$68*Baseline!B$53/Baseline!B$75 + Baseline!B$60*Baseline!B$54/Baseline!B$76)</f>
        <v>0.0000001684664068</v>
      </c>
      <c r="N105" s="45">
        <f>Baseline!B$33 * (C105 * Baseline!B$58*Baseline!B$57/Baseline!B$73 + Baseline!B$59*Baseline!B$67/Baseline!B$74 + Baseline!B$68*Baseline!B$55/Baseline!B$75 + Baseline!B$60*Baseline!B$56/Baseline!B$76)</f>
        <v>0.00000001374188814</v>
      </c>
      <c r="O105" s="45">
        <f>Baseline!B$33 * (C105 * Baseline!B$58*Baseline!B$58/Baseline!B$73 + Baseline!B$59*Baseline!B$59/Baseline!B$74 + Baseline!B$68*Baseline!B$68/Baseline!B$75 + Baseline!B$60*Baseline!B$60/Baseline!B$76)</f>
        <v>0.000001324390195</v>
      </c>
      <c r="P105" s="43">
        <f>Baseline!B$33 * (C105 * Baseline!B$58*Baseline!B$61/Baseline!B$73 + Baseline!B$59*Baseline!B$62/Baseline!B$74 + Baseline!B$68*Baseline!B$63/Baseline!B$75 + Baseline!B$60*Baseline!B$69/Baseline!B$76)</f>
        <v>0.000000001646934023</v>
      </c>
      <c r="Q105" s="43">
        <f>Baseline!B$33 * (C105 * Baseline!B$61*Baseline!B$66/Baseline!B$73 + Baseline!B$62*Baseline!B$52/Baseline!B$74 + Baseline!B$63*Baseline!B$53/Baseline!B$75 + Baseline!B$69*Baseline!B$54/Baseline!B$76)</f>
        <v>0.000000003384704384</v>
      </c>
      <c r="R105" s="43">
        <f>Baseline!B$33 * (C105 * Baseline!B$61*Baseline!B$57/Baseline!B$73 + Baseline!B$62*Baseline!B$67/Baseline!B$74 + Baseline!B$63*Baseline!B$55/Baseline!B$75 + Baseline!B$69*Baseline!B$56/Baseline!B$76)</f>
        <v>0.00000001439284869</v>
      </c>
      <c r="S105" s="43">
        <f>Baseline!B$33 * (C105 * Baseline!B$61*Baseline!B$58/Baseline!B$73 + Baseline!B$62*Baseline!B$59/Baseline!B$74 + Baseline!B$63*Baseline!B$68/Baseline!B$75 + Baseline!B$69*Baseline!B$60/Baseline!B$76)</f>
        <v>0.000000001646934023</v>
      </c>
      <c r="T105" s="43">
        <f>Baseline!B$33 * (C105 * Baseline!B$61*Baseline!B$61/Baseline!B$73 + Baseline!B$62*Baseline!B$62/Baseline!B$74 + Baseline!B$63*Baseline!B$63/Baseline!B$75 + Baseline!B$69*Baseline!B$69/Baseline!B$76)</f>
        <v>0.00000009854654431</v>
      </c>
      <c r="U105" s="41"/>
      <c r="V105" s="43">
        <f>E105 * ( Baseline!B$87 * Baseline!B$7 )</f>
        <v>0.1935076039</v>
      </c>
      <c r="W105" s="43">
        <f>F105 * ( Baseline!D$87 * Baseline!B$11 )</f>
        <v>0.003685845286</v>
      </c>
      <c r="X105" s="43">
        <f>G105 * ( Baseline!F$87 * Baseline!B$16 )</f>
        <v>0.005851641881</v>
      </c>
      <c r="Y105" s="43">
        <f>H105 * ( Baseline!H$87 * Baseline!B$18 )</f>
        <v>0.001190310725</v>
      </c>
      <c r="Z105" s="51">
        <f t="shared" si="1"/>
        <v>0.2042354018</v>
      </c>
      <c r="AA105" s="43">
        <f>I105 * ( Baseline!B$87 * Baseline!B$7 )</f>
        <v>0.002073845433</v>
      </c>
      <c r="AB105" s="45">
        <f>J105 * ( Baseline!D$87 * Baseline!B$11 )</f>
        <v>0.03253635987</v>
      </c>
      <c r="AC105" s="45">
        <f>K105 * ( Baseline!F$87 * Baseline!B$16 )</f>
        <v>0.0004773213229</v>
      </c>
      <c r="AD105" s="45">
        <f>L105 * ( Baseline!F$87 * Baseline!B$16 )</f>
        <v>0.0004999322878</v>
      </c>
      <c r="AE105" s="51">
        <f t="shared" si="2"/>
        <v>0.03558745891</v>
      </c>
      <c r="AF105" s="51">
        <f>M105 * ( Baseline!B$87 * Baseline!B$7 )</f>
        <v>0.001748512837</v>
      </c>
      <c r="AG105" s="51">
        <f>N105 * ( Baseline!D$87 * Baseline!B$11 )</f>
        <v>0.0002534910545</v>
      </c>
      <c r="AH105" s="51">
        <f>O105 * ( Baseline!F$87 * Baseline!B$16 )</f>
        <v>0.04600238869</v>
      </c>
      <c r="AI105" s="51">
        <f>P105 * ( Baseline!H$87 * Baseline!B$18 )</f>
        <v>0.0005791829975</v>
      </c>
      <c r="AJ105" s="51">
        <f t="shared" si="3"/>
        <v>0.04858357558</v>
      </c>
      <c r="AK105" s="51">
        <f>Q105 * ( Baseline!B$87 * Baseline!B$7 )</f>
        <v>0.00003512984681</v>
      </c>
      <c r="AL105" s="51">
        <f>R105 * ( Baseline!D$87 * Baseline!B$11 )</f>
        <v>0.0002654990606</v>
      </c>
      <c r="AM105" s="51">
        <f>S105 * ( Baseline!F$87 * Baseline!B$16 )</f>
        <v>0.00005720587435</v>
      </c>
      <c r="AN105" s="51">
        <f>T105 * ( Baseline!H$87 * Baseline!B$18 )</f>
        <v>0.03465620489</v>
      </c>
      <c r="AO105" s="51">
        <f t="shared" si="4"/>
        <v>0.03501403967</v>
      </c>
      <c r="AP105" s="61"/>
      <c r="AQ105" s="51">
        <f>V105 * ( (1-Baseline!B$88-Baseline!B$87) + (1-B105)*Baseline!B$88 )</f>
        <v>0.1250551328</v>
      </c>
      <c r="AR105" s="51">
        <f>W105 * ( (1-Baseline!B$88-Baseline!B$87) + (1-B105)*Baseline!B$88 )</f>
        <v>0.002381993588</v>
      </c>
      <c r="AS105" s="51">
        <f>X105 * ( (1-Baseline!B$88-Baseline!B$87) + (1-B105)*Baseline!B$88 )</f>
        <v>0.003781649081</v>
      </c>
      <c r="AT105" s="51">
        <f>Y105 * ( (1-Baseline!B$88-Baseline!B$87) + (1-B105)*Baseline!B$88 )</f>
        <v>0.0007692434964</v>
      </c>
      <c r="AU105" s="51">
        <f t="shared" si="5"/>
        <v>0.131988019</v>
      </c>
      <c r="AV105" s="51">
        <f>AA105 * ( (1-Baseline!D$88-Baseline!D$87) + (1-B105)*Baseline!D$88 )</f>
        <v>0.001709067042</v>
      </c>
      <c r="AW105" s="51">
        <f>AB105 * ( (1-Baseline!D$88-Baseline!D$87) + (1-B105)*Baseline!D$88 )</f>
        <v>0.02681338707</v>
      </c>
      <c r="AX105" s="51">
        <f>AC105 * ( (1-Baseline!D$88-Baseline!D$87) + (1-B105)*Baseline!D$88 )</f>
        <v>0.0003933630387</v>
      </c>
      <c r="AY105" s="51">
        <f>AD105 * ( (1-Baseline!D$88-Baseline!D$87) + (1-B105)*Baseline!D$88 )</f>
        <v>0.000411996855</v>
      </c>
      <c r="AZ105" s="51">
        <f t="shared" si="6"/>
        <v>0.029327814</v>
      </c>
      <c r="BA105" s="51">
        <f>AF105 * ( (1-Baseline!F$88-Baseline!F$87) + (1-Baseline!B$36)*Baseline!F$88 )</f>
        <v>0.00125828579</v>
      </c>
      <c r="BB105" s="51">
        <f>AG105 * ( (1-Baseline!F$88-Baseline!F$87) + (1-Baseline!B$36)*Baseline!F$88 )</f>
        <v>0.0001824202746</v>
      </c>
      <c r="BC105" s="51">
        <f>AH105 * ( (1-Baseline!F$88-Baseline!F$87) + (1-Baseline!B$36)*Baseline!F$88 )</f>
        <v>0.03310479098</v>
      </c>
      <c r="BD105" s="51">
        <f>AI105 * ( (1-Baseline!F$88-Baseline!F$87) + (1-Baseline!B$36)*Baseline!F$88 )</f>
        <v>0.0004167986188</v>
      </c>
      <c r="BE105" s="51">
        <f t="shared" si="7"/>
        <v>0.03496229566</v>
      </c>
      <c r="BF105" s="51">
        <f>AK105 * ( (1-Baseline!H$88-Baseline!H$87) + (1-Baseline!B$36)*Baseline!H$88 )</f>
        <v>0.00002783408022</v>
      </c>
      <c r="BG105" s="51">
        <f>AL105 * ( (1-Baseline!H$88-Baseline!H$87) + (1-Baseline!B$36)*Baseline!H$88 )</f>
        <v>0.0002103602157</v>
      </c>
      <c r="BH105" s="51">
        <f>AM105 * ( (1-Baseline!H$88-Baseline!H$87) + (1-Baseline!B$36)*Baseline!H$88 )</f>
        <v>0.00004532535837</v>
      </c>
      <c r="BI105" s="51">
        <f>AN105 * ( (1-Baseline!H$88-Baseline!H$87) + (1-Baseline!B$36)*Baseline!H$88 )</f>
        <v>0.02745880426</v>
      </c>
      <c r="BJ105" s="51">
        <f t="shared" si="8"/>
        <v>0.02774232391</v>
      </c>
      <c r="BK105" s="61"/>
      <c r="BL105" s="51">
        <f t="shared" si="19"/>
        <v>0.9474733675</v>
      </c>
      <c r="BM105" s="51">
        <f t="shared" si="20"/>
        <v>0.01804704402</v>
      </c>
      <c r="BN105" s="51">
        <f t="shared" si="21"/>
        <v>0.02865145724</v>
      </c>
      <c r="BO105" s="51">
        <f t="shared" si="22"/>
        <v>0.005828131238</v>
      </c>
      <c r="BP105" s="51">
        <f t="shared" si="9"/>
        <v>1</v>
      </c>
      <c r="BQ105" s="51">
        <f t="shared" si="23"/>
        <v>0.05827461405</v>
      </c>
      <c r="BR105" s="51">
        <f t="shared" si="24"/>
        <v>0.9142647681</v>
      </c>
      <c r="BS105" s="51">
        <f t="shared" si="25"/>
        <v>0.0134126273</v>
      </c>
      <c r="BT105" s="51">
        <f t="shared" si="26"/>
        <v>0.01404799058</v>
      </c>
      <c r="BU105" s="51">
        <f t="shared" si="10"/>
        <v>1</v>
      </c>
      <c r="BV105" s="51">
        <f t="shared" si="27"/>
        <v>0.03598979317</v>
      </c>
      <c r="BW105" s="51">
        <f t="shared" si="28"/>
        <v>0.005217628622</v>
      </c>
      <c r="BX105" s="51">
        <f t="shared" si="29"/>
        <v>0.9468712037</v>
      </c>
      <c r="BY105" s="51">
        <f t="shared" si="30"/>
        <v>0.01192137447</v>
      </c>
      <c r="BZ105" s="51">
        <f t="shared" si="11"/>
        <v>1</v>
      </c>
      <c r="CA105" s="51">
        <f t="shared" si="31"/>
        <v>0.001003307449</v>
      </c>
      <c r="CB105" s="51">
        <f t="shared" si="32"/>
        <v>0.007582645792</v>
      </c>
      <c r="CC105" s="51">
        <f t="shared" si="33"/>
        <v>0.001633798182</v>
      </c>
      <c r="CD105" s="51">
        <f t="shared" si="34"/>
        <v>0.9897802486</v>
      </c>
      <c r="CE105" s="51">
        <f t="shared" si="12"/>
        <v>1</v>
      </c>
      <c r="CF105" s="61"/>
      <c r="CG105" s="51">
        <f t="shared" si="35"/>
        <v>0.9474733675</v>
      </c>
      <c r="CH105" s="51">
        <f t="shared" si="36"/>
        <v>0.01804704402</v>
      </c>
      <c r="CI105" s="51">
        <f t="shared" si="37"/>
        <v>0.02865145724</v>
      </c>
      <c r="CJ105" s="51">
        <f t="shared" si="38"/>
        <v>0.005828131238</v>
      </c>
      <c r="CK105" s="51">
        <f t="shared" si="13"/>
        <v>1</v>
      </c>
      <c r="CL105" s="51">
        <f t="shared" si="39"/>
        <v>0.05827461405</v>
      </c>
      <c r="CM105" s="51">
        <f t="shared" si="40"/>
        <v>0.9142647681</v>
      </c>
      <c r="CN105" s="51">
        <f t="shared" si="41"/>
        <v>0.0134126273</v>
      </c>
      <c r="CO105" s="51">
        <f t="shared" si="42"/>
        <v>0.01404799058</v>
      </c>
      <c r="CP105" s="51">
        <f t="shared" si="14"/>
        <v>1</v>
      </c>
      <c r="CQ105" s="51">
        <f t="shared" si="43"/>
        <v>0.03598979317</v>
      </c>
      <c r="CR105" s="51">
        <f t="shared" si="44"/>
        <v>0.005217628622</v>
      </c>
      <c r="CS105" s="51">
        <f t="shared" si="45"/>
        <v>0.9468712037</v>
      </c>
      <c r="CT105" s="51">
        <f t="shared" si="46"/>
        <v>0.01192137447</v>
      </c>
      <c r="CU105" s="51">
        <f t="shared" si="15"/>
        <v>1</v>
      </c>
      <c r="CV105" s="51">
        <f t="shared" si="47"/>
        <v>0.001003307449</v>
      </c>
      <c r="CW105" s="51">
        <f t="shared" si="48"/>
        <v>0.007582645792</v>
      </c>
      <c r="CX105" s="51">
        <f t="shared" si="49"/>
        <v>0.001633798182</v>
      </c>
      <c r="CY105" s="51">
        <f t="shared" si="50"/>
        <v>0.9897802486</v>
      </c>
      <c r="CZ105" s="51">
        <f t="shared" si="16"/>
        <v>1</v>
      </c>
      <c r="DA105" s="61"/>
      <c r="DB105" s="51">
        <f>(AQ105*Baseline!B$7 + AV105*Baseline!B$11 + BA105*Baseline!B$16 + BF105*Baseline!B$18)</f>
        <v>69806.96768</v>
      </c>
      <c r="DC105" s="51">
        <f>(AR105*Baseline!B$7 + AW105*Baseline!B$11 + BB105*Baseline!B$16 + BG105*Baseline!B$18)</f>
        <v>68901.73189</v>
      </c>
      <c r="DD105" s="51">
        <f>(AS105*Baseline!B$7 + AX105*Baseline!B$11 + BC105*Baseline!B$16 + BH105*Baseline!B$18)</f>
        <v>115660.5129</v>
      </c>
      <c r="DE105" s="51">
        <f>(AT105*Baseline!B$7 + AY105*Baseline!B$11 + BD105*Baseline!B$16 + BI105*Baseline!B$18)</f>
        <v>1260014.04</v>
      </c>
      <c r="DF105" s="51">
        <f t="shared" si="17"/>
        <v>1514383.253</v>
      </c>
      <c r="DG105" s="61"/>
      <c r="DH105" s="51">
        <f t="shared" si="51"/>
        <v>0.04609597177</v>
      </c>
      <c r="DI105" s="51">
        <f t="shared" si="52"/>
        <v>0.04549821305</v>
      </c>
      <c r="DJ105" s="51">
        <f t="shared" si="53"/>
        <v>0.07637466454</v>
      </c>
      <c r="DK105" s="51">
        <f t="shared" si="54"/>
        <v>0.8320311506</v>
      </c>
      <c r="DL105" s="51">
        <f t="shared" si="18"/>
        <v>1</v>
      </c>
      <c r="DM105" s="61"/>
      <c r="DN105" s="51">
        <f>DH105 / (Baseline!B$7/Baseline!B$17)</f>
        <v>4.920441799</v>
      </c>
      <c r="DO105" s="51">
        <f>DI105 / (Baseline!B$11/Baseline!B$17)</f>
        <v>1.09834864</v>
      </c>
      <c r="DP105" s="51">
        <f>DJ105 / (Baseline!B$16/Baseline!B$17)</f>
        <v>1.180219376</v>
      </c>
      <c r="DQ105" s="51">
        <f>DK105 / (Baseline!B$18/Baseline!B$17)</f>
        <v>0.9406846693</v>
      </c>
      <c r="DR105" s="79"/>
      <c r="DS105" s="51">
        <f>(AU105*Baseline!B$34)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0.03232773409</v>
      </c>
      <c r="DT105" s="51">
        <f>(AZ105*Baseline!B$34) + (Baseline!D$88*(1-Baseline!D$89)*Baseline!B$35) + (Baseline!D$88*Baseline!D$89*((1-Baseline!D$90)*Baseline!B$40 + Baseline!D$90*Baseline!B$41))</f>
        <v>0.0108127401</v>
      </c>
      <c r="DU105" s="51">
        <f>(BE105*Baseline!B$34) + (Baseline!F$88*(1-Baseline!F$89)*Baseline!B$35) + (Baseline!F$88*Baseline!F$89*((1-Baseline!F$90)*Baseline!B$40 + Baseline!F$90*Baseline!B$41))</f>
        <v>0.01297498435</v>
      </c>
      <c r="DV105" s="51">
        <f>(BJ105*Baseline!B$34) + (Baseline!H$88*(1-Baseline!H$89)*Baseline!B$35) + (Baseline!H$88*Baseline!H$89*((1-Baseline!H$90)*Baseline!B$40 + Baseline!H$90*Baseline!B$41))</f>
        <v>0.009306348587</v>
      </c>
      <c r="DW105" s="51">
        <f>( DS105*Baseline!B$7 + DT105*Baseline!B$11 + DU105*Baseline!B$16 + DV105*Baseline!B$18 ) / Baseline!B$17</f>
        <v>0.00982182566</v>
      </c>
    </row>
    <row r="106">
      <c r="A106" s="4" t="s">
        <v>118</v>
      </c>
      <c r="B106" s="45">
        <f>MIN( MAX( NORMINV( MCrands!B106, (B$5+B$4)/2, (B$5-B$4)/3.29 ), 0 ), 1 )</f>
        <v>0.6577102683</v>
      </c>
      <c r="C106" s="45">
        <f>MAX( NORMINV( MCrands!C106, (C$5+C$4)/2, (C$5-C$4)/3.29 ), 0 )</f>
        <v>2.783281848</v>
      </c>
      <c r="D106" s="41"/>
      <c r="E106" s="43">
        <f>Baseline!B$33 * (C106 * Baseline!B$66*Baseline!B$66/Baseline!B$73 + Baseline!B$52*Baseline!B$52/Baseline!B$74 + Baseline!B$53*Baseline!B$53/Baseline!B$75 + Baseline!B$54*Baseline!B$54/Baseline!B$76)</f>
        <v>0.00001974694653</v>
      </c>
      <c r="F106" s="43">
        <f>Baseline!B$33 * (C106 * Baseline!B$66*Baseline!B$57/Baseline!B$73 + Baseline!B$52*Baseline!B$67/Baseline!B$74 + Baseline!B$53*Baseline!B$55/Baseline!B$75 + Baseline!B$54*Baseline!B$56/Baseline!B$76)</f>
        <v>0.0000001999858068</v>
      </c>
      <c r="G106" s="45">
        <f>Baseline!B$33 * (C106 * Baseline!B$66*Baseline!B$58/Baseline!B$73 + Baseline!B$52*Baseline!B$59/Baseline!B$74 + Baseline!B$53*Baseline!B$68/Baseline!B$75 + Baseline!B$54*Baseline!B$60/Baseline!B$76)</f>
        <v>0.0000001688944671</v>
      </c>
      <c r="H106" s="43">
        <f>Baseline!B$33 * (C106 * Baseline!B$66*Baseline!B$61/Baseline!B$73 + Baseline!B$52*Baseline!B$62/Baseline!B$74 + Baseline!B$53*Baseline!B$63/Baseline!B$75 + Baseline!B$54*Baseline!B$69/Baseline!B$76)</f>
        <v>0.00000000342751041</v>
      </c>
      <c r="I106" s="43">
        <f>Baseline!B$33 * (C106 * Baseline!B$57*Baseline!B$66/Baseline!B$73 + Baseline!B$67*Baseline!B$52/Baseline!B$74 + Baseline!B$55*Baseline!B$53/Baseline!B$75 + Baseline!B$56*Baseline!B$54/Baseline!B$76)</f>
        <v>0.0000001999858068</v>
      </c>
      <c r="J106" s="45">
        <f>Baseline!B$33 * (C106 * Baseline!B$57*Baseline!B$57/Baseline!B$73 + Baseline!B$67*Baseline!B$67/Baseline!B$74 + Baseline!B$55*Baseline!B$55/Baseline!B$75 + Baseline!B$56*Baseline!B$56/Baseline!B$76)</f>
        <v>0.000001763813819</v>
      </c>
      <c r="K106" s="43">
        <f>Baseline!B$33 * (C106 * Baseline!B$57*Baseline!B$58/Baseline!B$73 + Baseline!B$67*Baseline!B$59/Baseline!B$74 + Baseline!B$55*Baseline!B$68/Baseline!B$75 + Baseline!B$56*Baseline!B$60/Baseline!B$76)</f>
        <v>0.00000001374195573</v>
      </c>
      <c r="L106" s="45">
        <f>Baseline!B$33 * (C106 * Baseline!B$57*Baseline!B$61/Baseline!B$73 + Baseline!B$67*Baseline!B$62/Baseline!B$74 + Baseline!B$55*Baseline!B$63/Baseline!B$75 + Baseline!B$56*Baseline!B$69/Baseline!B$76)</f>
        <v>0.00000001439285545</v>
      </c>
      <c r="M106" s="43">
        <f>Baseline!B$33 * (C106 * Baseline!B$58*Baseline!B$66/Baseline!B$73 + Baseline!B$59*Baseline!B$52/Baseline!B$74 + Baseline!B$68*Baseline!B$53/Baseline!B$75 + Baseline!B$60*Baseline!B$54/Baseline!B$76)</f>
        <v>0.0000001688944671</v>
      </c>
      <c r="N106" s="45">
        <f>Baseline!B$33 * (C106 * Baseline!B$58*Baseline!B$57/Baseline!B$73 + Baseline!B$59*Baseline!B$67/Baseline!B$74 + Baseline!B$68*Baseline!B$55/Baseline!B$75 + Baseline!B$60*Baseline!B$56/Baseline!B$76)</f>
        <v>0.00000001374195573</v>
      </c>
      <c r="O106" s="45">
        <f>Baseline!B$33 * (C106 * Baseline!B$58*Baseline!B$58/Baseline!B$73 + Baseline!B$59*Baseline!B$59/Baseline!B$74 + Baseline!B$68*Baseline!B$68/Baseline!B$75 + Baseline!B$60*Baseline!B$60/Baseline!B$76)</f>
        <v>0.000001324390361</v>
      </c>
      <c r="P106" s="43">
        <f>Baseline!B$33 * (C106 * Baseline!B$58*Baseline!B$61/Baseline!B$73 + Baseline!B$59*Baseline!B$62/Baseline!B$74 + Baseline!B$68*Baseline!B$63/Baseline!B$75 + Baseline!B$60*Baseline!B$69/Baseline!B$76)</f>
        <v>0.000000001646950638</v>
      </c>
      <c r="Q106" s="43">
        <f>Baseline!B$33 * (C106 * Baseline!B$61*Baseline!B$66/Baseline!B$73 + Baseline!B$62*Baseline!B$52/Baseline!B$74 + Baseline!B$63*Baseline!B$53/Baseline!B$75 + Baseline!B$69*Baseline!B$54/Baseline!B$76)</f>
        <v>0.00000000342751041</v>
      </c>
      <c r="R106" s="43">
        <f>Baseline!B$33 * (C106 * Baseline!B$61*Baseline!B$57/Baseline!B$73 + Baseline!B$62*Baseline!B$67/Baseline!B$74 + Baseline!B$63*Baseline!B$55/Baseline!B$75 + Baseline!B$69*Baseline!B$56/Baseline!B$76)</f>
        <v>0.00000001439285545</v>
      </c>
      <c r="S106" s="43">
        <f>Baseline!B$33 * (C106 * Baseline!B$61*Baseline!B$58/Baseline!B$73 + Baseline!B$62*Baseline!B$59/Baseline!B$74 + Baseline!B$63*Baseline!B$68/Baseline!B$75 + Baseline!B$69*Baseline!B$60/Baseline!B$76)</f>
        <v>0.000000001646950638</v>
      </c>
      <c r="T106" s="43">
        <f>Baseline!B$33 * (C106 * Baseline!B$61*Baseline!B$61/Baseline!B$73 + Baseline!B$62*Baseline!B$62/Baseline!B$74 + Baseline!B$63*Baseline!B$63/Baseline!B$75 + Baseline!B$69*Baseline!B$69/Baseline!B$76)</f>
        <v>0.00000009854654597</v>
      </c>
      <c r="U106" s="41"/>
      <c r="V106" s="43">
        <f>E106 * ( Baseline!B$87 * Baseline!B$7 )</f>
        <v>0.204953558</v>
      </c>
      <c r="W106" s="43">
        <f>F106 * ( Baseline!D$87 * Baseline!B$11 )</f>
        <v>0.003689057322</v>
      </c>
      <c r="X106" s="43">
        <f>G106 * ( Baseline!F$87 * Baseline!B$16 )</f>
        <v>0.005866510456</v>
      </c>
      <c r="Y106" s="43">
        <f>H106 * ( Baseline!H$87 * Baseline!B$18 )</f>
        <v>0.001205364469</v>
      </c>
      <c r="Z106" s="51">
        <f t="shared" si="1"/>
        <v>0.2157144902</v>
      </c>
      <c r="AA106" s="43">
        <f>I106 * ( Baseline!B$87 * Baseline!B$7 )</f>
        <v>0.002075652689</v>
      </c>
      <c r="AB106" s="45">
        <f>J106 * ( Baseline!D$87 * Baseline!B$11 )</f>
        <v>0.03253636038</v>
      </c>
      <c r="AC106" s="45">
        <f>K106 * ( Baseline!F$87 * Baseline!B$16 )</f>
        <v>0.0004773236706</v>
      </c>
      <c r="AD106" s="45">
        <f>L106 * ( Baseline!F$87 * Baseline!B$16 )</f>
        <v>0.0004999325225</v>
      </c>
      <c r="AE106" s="51">
        <f t="shared" si="2"/>
        <v>0.03558926926</v>
      </c>
      <c r="AF106" s="51">
        <f>M106 * ( Baseline!B$87 * Baseline!B$7 )</f>
        <v>0.001752955674</v>
      </c>
      <c r="AG106" s="51">
        <f>N106 * ( Baseline!D$87 * Baseline!B$11 )</f>
        <v>0.0002534923013</v>
      </c>
      <c r="AH106" s="51">
        <f>O106 * ( Baseline!F$87 * Baseline!B$16 )</f>
        <v>0.04600239447</v>
      </c>
      <c r="AI106" s="51">
        <f>P106 * ( Baseline!H$87 * Baseline!B$18 )</f>
        <v>0.0005791888407</v>
      </c>
      <c r="AJ106" s="51">
        <f t="shared" si="3"/>
        <v>0.04858803128</v>
      </c>
      <c r="AK106" s="51">
        <f>Q106 * ( Baseline!B$87 * Baseline!B$7 )</f>
        <v>0.00003557413055</v>
      </c>
      <c r="AL106" s="51">
        <f>R106 * ( Baseline!D$87 * Baseline!B$11 )</f>
        <v>0.0002654991852</v>
      </c>
      <c r="AM106" s="51">
        <f>S106 * ( Baseline!F$87 * Baseline!B$16 )</f>
        <v>0.00005720645149</v>
      </c>
      <c r="AN106" s="51">
        <f>T106 * ( Baseline!H$87 * Baseline!B$18 )</f>
        <v>0.03465620547</v>
      </c>
      <c r="AO106" s="51">
        <f t="shared" si="4"/>
        <v>0.03501448524</v>
      </c>
      <c r="AP106" s="61"/>
      <c r="AQ106" s="51">
        <f>V106 * ( (1-Baseline!B$88-Baseline!B$87) + (1-B106)*Baseline!B$88 )</f>
        <v>0.08059549878</v>
      </c>
      <c r="AR106" s="51">
        <f>W106 * ( (1-Baseline!B$88-Baseline!B$87) + (1-B106)*Baseline!B$88 )</f>
        <v>0.001450677011</v>
      </c>
      <c r="AS106" s="51">
        <f>X106 * ( (1-Baseline!B$88-Baseline!B$87) + (1-B106)*Baseline!B$88 )</f>
        <v>0.002306934024</v>
      </c>
      <c r="AT106" s="51">
        <f>Y106 * ( (1-Baseline!B$88-Baseline!B$87) + (1-B106)*Baseline!B$88 )</f>
        <v>0.0004739949457</v>
      </c>
      <c r="AU106" s="51">
        <f t="shared" si="5"/>
        <v>0.08482710477</v>
      </c>
      <c r="AV106" s="51">
        <f>AA106 * ( (1-Baseline!D$88-Baseline!D$87) + (1-B106)*Baseline!D$88 )</f>
        <v>0.001446198972</v>
      </c>
      <c r="AW106" s="51">
        <f>AB106 * ( (1-Baseline!D$88-Baseline!D$87) + (1-B106)*Baseline!D$88 )</f>
        <v>0.02266952038</v>
      </c>
      <c r="AX106" s="51">
        <f>AC106 * ( (1-Baseline!D$88-Baseline!D$87) + (1-B106)*Baseline!D$88 )</f>
        <v>0.0003325724989</v>
      </c>
      <c r="AY106" s="51">
        <f>AD106 * ( (1-Baseline!D$88-Baseline!D$87) + (1-B106)*Baseline!D$88 )</f>
        <v>0.0003483250854</v>
      </c>
      <c r="AZ106" s="51">
        <f t="shared" si="6"/>
        <v>0.02479661693</v>
      </c>
      <c r="BA106" s="51">
        <f>AF106 * ( (1-Baseline!F$88-Baseline!F$87) + (1-Baseline!B$36)*Baseline!F$88 )</f>
        <v>0.001261482998</v>
      </c>
      <c r="BB106" s="51">
        <f>AG106 * ( (1-Baseline!F$88-Baseline!F$87) + (1-Baseline!B$36)*Baseline!F$88 )</f>
        <v>0.0001824211718</v>
      </c>
      <c r="BC106" s="51">
        <f>AH106 * ( (1-Baseline!F$88-Baseline!F$87) + (1-Baseline!B$36)*Baseline!F$88 )</f>
        <v>0.03310479513</v>
      </c>
      <c r="BD106" s="51">
        <f>AI106 * ( (1-Baseline!F$88-Baseline!F$87) + (1-Baseline!B$36)*Baseline!F$88 )</f>
        <v>0.0004168028238</v>
      </c>
      <c r="BE106" s="51">
        <f t="shared" si="7"/>
        <v>0.03496550213</v>
      </c>
      <c r="BF106" s="51">
        <f>AK106 * ( (1-Baseline!H$88-Baseline!H$87) + (1-Baseline!B$36)*Baseline!H$88 )</f>
        <v>0.00002818609512</v>
      </c>
      <c r="BG106" s="51">
        <f>AL106 * ( (1-Baseline!H$88-Baseline!H$87) + (1-Baseline!B$36)*Baseline!H$88 )</f>
        <v>0.0002103603145</v>
      </c>
      <c r="BH106" s="51">
        <f>AM106 * ( (1-Baseline!H$88-Baseline!H$87) + (1-Baseline!B$36)*Baseline!H$88 )</f>
        <v>0.00004532581564</v>
      </c>
      <c r="BI106" s="51">
        <f>AN106 * ( (1-Baseline!H$88-Baseline!H$87) + (1-Baseline!B$36)*Baseline!H$88 )</f>
        <v>0.02745880472</v>
      </c>
      <c r="BJ106" s="51">
        <f t="shared" si="8"/>
        <v>0.02774267694</v>
      </c>
      <c r="BK106" s="61"/>
      <c r="BL106" s="51">
        <f t="shared" si="19"/>
        <v>0.9501149309</v>
      </c>
      <c r="BM106" s="51">
        <f t="shared" si="20"/>
        <v>0.01710157402</v>
      </c>
      <c r="BN106" s="51">
        <f t="shared" si="21"/>
        <v>0.02719571805</v>
      </c>
      <c r="BO106" s="51">
        <f t="shared" si="22"/>
        <v>0.005587777008</v>
      </c>
      <c r="BP106" s="51">
        <f t="shared" si="9"/>
        <v>1</v>
      </c>
      <c r="BQ106" s="51">
        <f t="shared" si="23"/>
        <v>0.05832243067</v>
      </c>
      <c r="BR106" s="51">
        <f t="shared" si="24"/>
        <v>0.9142182757</v>
      </c>
      <c r="BS106" s="51">
        <f t="shared" si="25"/>
        <v>0.01341201099</v>
      </c>
      <c r="BT106" s="51">
        <f t="shared" si="26"/>
        <v>0.01404728259</v>
      </c>
      <c r="BU106" s="51">
        <f t="shared" si="10"/>
        <v>1</v>
      </c>
      <c r="BV106" s="51">
        <f t="shared" si="27"/>
        <v>0.0360779317</v>
      </c>
      <c r="BW106" s="51">
        <f t="shared" si="28"/>
        <v>0.005217175807</v>
      </c>
      <c r="BX106" s="51">
        <f t="shared" si="29"/>
        <v>0.946784491</v>
      </c>
      <c r="BY106" s="51">
        <f t="shared" si="30"/>
        <v>0.01192040149</v>
      </c>
      <c r="BZ106" s="51">
        <f t="shared" si="11"/>
        <v>1</v>
      </c>
      <c r="CA106" s="51">
        <f t="shared" si="31"/>
        <v>0.001015983251</v>
      </c>
      <c r="CB106" s="51">
        <f t="shared" si="32"/>
        <v>0.007582552861</v>
      </c>
      <c r="CC106" s="51">
        <f t="shared" si="33"/>
        <v>0.001633793874</v>
      </c>
      <c r="CD106" s="51">
        <f t="shared" si="34"/>
        <v>0.98976767</v>
      </c>
      <c r="CE106" s="51">
        <f t="shared" si="12"/>
        <v>1</v>
      </c>
      <c r="CF106" s="61"/>
      <c r="CG106" s="51">
        <f t="shared" si="35"/>
        <v>0.9501149309</v>
      </c>
      <c r="CH106" s="51">
        <f t="shared" si="36"/>
        <v>0.01710157402</v>
      </c>
      <c r="CI106" s="51">
        <f t="shared" si="37"/>
        <v>0.02719571805</v>
      </c>
      <c r="CJ106" s="51">
        <f t="shared" si="38"/>
        <v>0.005587777008</v>
      </c>
      <c r="CK106" s="51">
        <f t="shared" si="13"/>
        <v>1</v>
      </c>
      <c r="CL106" s="51">
        <f t="shared" si="39"/>
        <v>0.05832243067</v>
      </c>
      <c r="CM106" s="51">
        <f t="shared" si="40"/>
        <v>0.9142182757</v>
      </c>
      <c r="CN106" s="51">
        <f t="shared" si="41"/>
        <v>0.01341201099</v>
      </c>
      <c r="CO106" s="51">
        <f t="shared" si="42"/>
        <v>0.01404728259</v>
      </c>
      <c r="CP106" s="51">
        <f t="shared" si="14"/>
        <v>1</v>
      </c>
      <c r="CQ106" s="51">
        <f t="shared" si="43"/>
        <v>0.0360779317</v>
      </c>
      <c r="CR106" s="51">
        <f t="shared" si="44"/>
        <v>0.005217175807</v>
      </c>
      <c r="CS106" s="51">
        <f t="shared" si="45"/>
        <v>0.946784491</v>
      </c>
      <c r="CT106" s="51">
        <f t="shared" si="46"/>
        <v>0.01192040149</v>
      </c>
      <c r="CU106" s="51">
        <f t="shared" si="15"/>
        <v>1</v>
      </c>
      <c r="CV106" s="51">
        <f t="shared" si="47"/>
        <v>0.001015983251</v>
      </c>
      <c r="CW106" s="51">
        <f t="shared" si="48"/>
        <v>0.007582552861</v>
      </c>
      <c r="CX106" s="51">
        <f t="shared" si="49"/>
        <v>0.001633793874</v>
      </c>
      <c r="CY106" s="51">
        <f t="shared" si="50"/>
        <v>0.98976767</v>
      </c>
      <c r="CZ106" s="51">
        <f t="shared" si="16"/>
        <v>1</v>
      </c>
      <c r="DA106" s="61"/>
      <c r="DB106" s="51">
        <f>(AQ106*Baseline!B$7 + AV106*Baseline!B$11 + BA106*Baseline!B$16 + BF106*Baseline!B$18)</f>
        <v>47707.14072</v>
      </c>
      <c r="DC106" s="51">
        <f>(AR106*Baseline!B$7 + AW106*Baseline!B$11 + BB106*Baseline!B$16 + BG106*Baseline!B$18)</f>
        <v>59563.30499</v>
      </c>
      <c r="DD106" s="51">
        <f>(AS106*Baseline!B$7 + AX106*Baseline!B$11 + BC106*Baseline!B$16 + BH106*Baseline!B$18)</f>
        <v>114814.9424</v>
      </c>
      <c r="DE106" s="51">
        <f>(AT106*Baseline!B$7 + AY106*Baseline!B$11 + BD106*Baseline!B$16 + BI106*Baseline!B$18)</f>
        <v>1259734.333</v>
      </c>
      <c r="DF106" s="51">
        <f t="shared" si="17"/>
        <v>1481819.721</v>
      </c>
      <c r="DG106" s="61"/>
      <c r="DH106" s="51">
        <f t="shared" si="51"/>
        <v>0.0321949695</v>
      </c>
      <c r="DI106" s="51">
        <f t="shared" si="52"/>
        <v>0.04019605365</v>
      </c>
      <c r="DJ106" s="51">
        <f t="shared" si="53"/>
        <v>0.07748239598</v>
      </c>
      <c r="DK106" s="51">
        <f t="shared" si="54"/>
        <v>0.8501265809</v>
      </c>
      <c r="DL106" s="51">
        <f t="shared" si="18"/>
        <v>1</v>
      </c>
      <c r="DM106" s="61"/>
      <c r="DN106" s="51">
        <f>DH106 / (Baseline!B$7/Baseline!B$17)</f>
        <v>3.436601238</v>
      </c>
      <c r="DO106" s="51">
        <f>DI106 / (Baseline!B$11/Baseline!B$17)</f>
        <v>0.9703519739</v>
      </c>
      <c r="DP106" s="51">
        <f>DJ106 / (Baseline!B$16/Baseline!B$17)</f>
        <v>1.197337175</v>
      </c>
      <c r="DQ106" s="51">
        <f>DK106 / (Baseline!B$18/Baseline!B$17)</f>
        <v>0.9611431507</v>
      </c>
      <c r="DR106" s="79"/>
      <c r="DS106" s="51">
        <f>(AU106*Baseline!B$34)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0.02525359696</v>
      </c>
      <c r="DT106" s="51">
        <f>(AZ106*Baseline!B$34) + (Baseline!D$88*(1-Baseline!D$89)*Baseline!B$35) + (Baseline!D$88*Baseline!D$89*((1-Baseline!D$90)*Baseline!B$40 + Baseline!D$90*Baseline!B$41))</f>
        <v>0.01013306054</v>
      </c>
      <c r="DU106" s="51">
        <f>(BE106*Baseline!B$34) + (Baseline!F$88*(1-Baseline!F$89)*Baseline!B$35) + (Baseline!F$88*Baseline!F$89*((1-Baseline!F$90)*Baseline!B$40 + Baseline!F$90*Baseline!B$41))</f>
        <v>0.01297546532</v>
      </c>
      <c r="DV106" s="51">
        <f>(BJ106*Baseline!B$34) + (Baseline!H$88*(1-Baseline!H$89)*Baseline!B$35) + (Baseline!H$88*Baseline!H$89*((1-Baseline!H$90)*Baseline!B$40 + Baseline!H$90*Baseline!B$41))</f>
        <v>0.009306401542</v>
      </c>
      <c r="DW106" s="51">
        <f>( DS106*Baseline!B$7 + DT106*Baseline!B$11 + DU106*Baseline!B$16 + DV106*Baseline!B$18 ) / Baseline!B$17</f>
        <v>0.009727476095</v>
      </c>
    </row>
    <row r="107">
      <c r="A107" s="4" t="s">
        <v>119</v>
      </c>
      <c r="B107" s="45">
        <f>MIN( MAX( NORMINV( MCrands!B107, (B$5+B$4)/2, (B$5-B$4)/3.29 ), 0 ), 1 )</f>
        <v>0.485791893</v>
      </c>
      <c r="C107" s="45">
        <f>MAX( NORMINV( MCrands!C107, (C$5+C$4)/2, (C$5-C$4)/3.29 ), 0 )</f>
        <v>2.506461245</v>
      </c>
      <c r="D107" s="41"/>
      <c r="E107" s="43">
        <f>Baseline!B$33 * (C107 * Baseline!B$66*Baseline!B$66/Baseline!B$73 + Baseline!B$52*Baseline!B$52/Baseline!B$74 + Baseline!B$53*Baseline!B$53/Baseline!B$75 + Baseline!B$54*Baseline!B$54/Baseline!B$76)</f>
        <v>0.00001778705001</v>
      </c>
      <c r="F107" s="43">
        <f>Baseline!B$33 * (C107 * Baseline!B$66*Baseline!B$57/Baseline!B$73 + Baseline!B$52*Baseline!B$67/Baseline!B$74 + Baseline!B$53*Baseline!B$55/Baseline!B$75 + Baseline!B$54*Baseline!B$56/Baseline!B$76)</f>
        <v>0.0000001996763495</v>
      </c>
      <c r="G107" s="45">
        <f>Baseline!B$33 * (C107 * Baseline!B$66*Baseline!B$58/Baseline!B$73 + Baseline!B$52*Baseline!B$59/Baseline!B$74 + Baseline!B$53*Baseline!B$68/Baseline!B$75 + Baseline!B$54*Baseline!B$60/Baseline!B$76)</f>
        <v>0.0000001681337178</v>
      </c>
      <c r="H107" s="43">
        <f>Baseline!B$33 * (C107 * Baseline!B$66*Baseline!B$61/Baseline!B$73 + Baseline!B$52*Baseline!B$62/Baseline!B$74 + Baseline!B$53*Baseline!B$63/Baseline!B$75 + Baseline!B$54*Baseline!B$69/Baseline!B$76)</f>
        <v>0.00000000335143548</v>
      </c>
      <c r="I107" s="43">
        <f>Baseline!B$33 * (C107 * Baseline!B$57*Baseline!B$66/Baseline!B$73 + Baseline!B$67*Baseline!B$52/Baseline!B$74 + Baseline!B$55*Baseline!B$53/Baseline!B$75 + Baseline!B$56*Baseline!B$54/Baseline!B$76)</f>
        <v>0.0000001996763495</v>
      </c>
      <c r="J107" s="45">
        <f>Baseline!B$33 * (C107 * Baseline!B$57*Baseline!B$57/Baseline!B$73 + Baseline!B$67*Baseline!B$67/Baseline!B$74 + Baseline!B$55*Baseline!B$55/Baseline!B$75 + Baseline!B$56*Baseline!B$56/Baseline!B$76)</f>
        <v>0.00000176381377</v>
      </c>
      <c r="K107" s="43">
        <f>Baseline!B$33 * (C107 * Baseline!B$57*Baseline!B$58/Baseline!B$73 + Baseline!B$67*Baseline!B$59/Baseline!B$74 + Baseline!B$55*Baseline!B$68/Baseline!B$75 + Baseline!B$56*Baseline!B$60/Baseline!B$76)</f>
        <v>0.00000001374183561</v>
      </c>
      <c r="L107" s="45">
        <f>Baseline!B$33 * (C107 * Baseline!B$57*Baseline!B$61/Baseline!B$73 + Baseline!B$67*Baseline!B$62/Baseline!B$74 + Baseline!B$55*Baseline!B$63/Baseline!B$75 + Baseline!B$56*Baseline!B$69/Baseline!B$76)</f>
        <v>0.00000001439284344</v>
      </c>
      <c r="M107" s="43">
        <f>Baseline!B$33 * (C107 * Baseline!B$58*Baseline!B$66/Baseline!B$73 + Baseline!B$59*Baseline!B$52/Baseline!B$74 + Baseline!B$68*Baseline!B$53/Baseline!B$75 + Baseline!B$60*Baseline!B$54/Baseline!B$76)</f>
        <v>0.0000001681337178</v>
      </c>
      <c r="N107" s="45">
        <f>Baseline!B$33 * (C107 * Baseline!B$58*Baseline!B$57/Baseline!B$73 + Baseline!B$59*Baseline!B$67/Baseline!B$74 + Baseline!B$68*Baseline!B$55/Baseline!B$75 + Baseline!B$60*Baseline!B$56/Baseline!B$76)</f>
        <v>0.00000001374183561</v>
      </c>
      <c r="O107" s="45">
        <f>Baseline!B$33 * (C107 * Baseline!B$58*Baseline!B$58/Baseline!B$73 + Baseline!B$59*Baseline!B$59/Baseline!B$74 + Baseline!B$68*Baseline!B$68/Baseline!B$75 + Baseline!B$60*Baseline!B$60/Baseline!B$76)</f>
        <v>0.000001324390065</v>
      </c>
      <c r="P107" s="43">
        <f>Baseline!B$33 * (C107 * Baseline!B$58*Baseline!B$61/Baseline!B$73 + Baseline!B$59*Baseline!B$62/Baseline!B$74 + Baseline!B$68*Baseline!B$63/Baseline!B$75 + Baseline!B$60*Baseline!B$69/Baseline!B$76)</f>
        <v>0.000000001646921109</v>
      </c>
      <c r="Q107" s="43">
        <f>Baseline!B$33 * (C107 * Baseline!B$61*Baseline!B$66/Baseline!B$73 + Baseline!B$62*Baseline!B$52/Baseline!B$74 + Baseline!B$63*Baseline!B$53/Baseline!B$75 + Baseline!B$69*Baseline!B$54/Baseline!B$76)</f>
        <v>0.00000000335143548</v>
      </c>
      <c r="R107" s="43">
        <f>Baseline!B$33 * (C107 * Baseline!B$61*Baseline!B$57/Baseline!B$73 + Baseline!B$62*Baseline!B$67/Baseline!B$74 + Baseline!B$63*Baseline!B$55/Baseline!B$75 + Baseline!B$69*Baseline!B$56/Baseline!B$76)</f>
        <v>0.00000001439284344</v>
      </c>
      <c r="S107" s="43">
        <f>Baseline!B$33 * (C107 * Baseline!B$61*Baseline!B$58/Baseline!B$73 + Baseline!B$62*Baseline!B$59/Baseline!B$74 + Baseline!B$63*Baseline!B$68/Baseline!B$75 + Baseline!B$69*Baseline!B$60/Baseline!B$76)</f>
        <v>0.000000001646921109</v>
      </c>
      <c r="T107" s="43">
        <f>Baseline!B$33 * (C107 * Baseline!B$61*Baseline!B$61/Baseline!B$73 + Baseline!B$62*Baseline!B$62/Baseline!B$74 + Baseline!B$63*Baseline!B$63/Baseline!B$75 + Baseline!B$69*Baseline!B$69/Baseline!B$76)</f>
        <v>0.00000009854654302</v>
      </c>
      <c r="U107" s="41"/>
      <c r="V107" s="43">
        <f>E107 * ( Baseline!B$87 * Baseline!B$7 )</f>
        <v>0.1846117921</v>
      </c>
      <c r="W107" s="43">
        <f>F107 * ( Baseline!D$87 * Baseline!B$11 )</f>
        <v>0.003683348887</v>
      </c>
      <c r="X107" s="43">
        <f>G107 * ( Baseline!F$87 * Baseline!B$16 )</f>
        <v>0.005840086004</v>
      </c>
      <c r="Y107" s="43">
        <f>H107 * ( Baseline!H$87 * Baseline!B$18 )</f>
        <v>0.001178610934</v>
      </c>
      <c r="Z107" s="51">
        <f t="shared" si="1"/>
        <v>0.1953138379</v>
      </c>
      <c r="AA107" s="43">
        <f>I107 * ( Baseline!B$87 * Baseline!B$7 )</f>
        <v>0.002072440831</v>
      </c>
      <c r="AB107" s="45">
        <f>J107 * ( Baseline!D$87 * Baseline!B$11 )</f>
        <v>0.03253635948</v>
      </c>
      <c r="AC107" s="45">
        <f>K107 * ( Baseline!F$87 * Baseline!B$16 )</f>
        <v>0.0004773194983</v>
      </c>
      <c r="AD107" s="45">
        <f>L107 * ( Baseline!F$87 * Baseline!B$16 )</f>
        <v>0.0004999321053</v>
      </c>
      <c r="AE107" s="51">
        <f t="shared" si="2"/>
        <v>0.03558605191</v>
      </c>
      <c r="AF107" s="51">
        <f>M107 * ( Baseline!B$87 * Baseline!B$7 )</f>
        <v>0.001745059857</v>
      </c>
      <c r="AG107" s="51">
        <f>N107 * ( Baseline!D$87 * Baseline!B$11 )</f>
        <v>0.0002534900855</v>
      </c>
      <c r="AH107" s="51">
        <f>O107 * ( Baseline!F$87 * Baseline!B$16 )</f>
        <v>0.04600238421</v>
      </c>
      <c r="AI107" s="51">
        <f>P107 * ( Baseline!H$87 * Baseline!B$18 )</f>
        <v>0.0005791784561</v>
      </c>
      <c r="AJ107" s="51">
        <f t="shared" si="3"/>
        <v>0.04858011261</v>
      </c>
      <c r="AK107" s="51">
        <f>Q107 * ( Baseline!B$87 * Baseline!B$7 )</f>
        <v>0.00003478454885</v>
      </c>
      <c r="AL107" s="51">
        <f>R107 * ( Baseline!D$87 * Baseline!B$11 )</f>
        <v>0.0002654989637</v>
      </c>
      <c r="AM107" s="51">
        <f>S107 * ( Baseline!F$87 * Baseline!B$16 )</f>
        <v>0.0000572054258</v>
      </c>
      <c r="AN107" s="51">
        <f>T107 * ( Baseline!H$87 * Baseline!B$18 )</f>
        <v>0.03465620443</v>
      </c>
      <c r="AO107" s="51">
        <f t="shared" si="4"/>
        <v>0.03501369337</v>
      </c>
      <c r="AP107" s="61"/>
      <c r="AQ107" s="51">
        <f>V107 * ( (1-Baseline!B$88-Baseline!B$87) + (1-B107)*Baseline!B$88 )</f>
        <v>0.1008433081</v>
      </c>
      <c r="AR107" s="51">
        <f>W107 * ( (1-Baseline!B$88-Baseline!B$87) + (1-B107)*Baseline!B$88 )</f>
        <v>0.002012011706</v>
      </c>
      <c r="AS107" s="51">
        <f>X107 * ( (1-Baseline!B$88-Baseline!B$87) + (1-B107)*Baseline!B$88 )</f>
        <v>0.003190119036</v>
      </c>
      <c r="AT107" s="51">
        <f>Y107 * ( (1-Baseline!B$88-Baseline!B$87) + (1-B107)*Baseline!B$88 )</f>
        <v>0.0006438105835</v>
      </c>
      <c r="AU107" s="51">
        <f t="shared" si="5"/>
        <v>0.1066892494</v>
      </c>
      <c r="AV107" s="51">
        <f>AA107 * ( (1-Baseline!D$88-Baseline!D$87) + (1-B107)*Baseline!D$88 )</f>
        <v>0.001603579345</v>
      </c>
      <c r="AW107" s="51">
        <f>AB107 * ( (1-Baseline!D$88-Baseline!D$87) + (1-B107)*Baseline!D$88 )</f>
        <v>0.02517545168</v>
      </c>
      <c r="AX107" s="51">
        <f>AC107 * ( (1-Baseline!D$88-Baseline!D$87) + (1-B107)*Baseline!D$88 )</f>
        <v>0.0003693324686</v>
      </c>
      <c r="AY107" s="51">
        <f>AD107 * ( (1-Baseline!D$88-Baseline!D$87) + (1-B107)*Baseline!D$88 )</f>
        <v>0.0003868292815</v>
      </c>
      <c r="AZ107" s="51">
        <f t="shared" si="6"/>
        <v>0.02753519277</v>
      </c>
      <c r="BA107" s="51">
        <f>AF107 * ( (1-Baseline!F$88-Baseline!F$87) + (1-Baseline!B$36)*Baseline!F$88 )</f>
        <v>0.001255800915</v>
      </c>
      <c r="BB107" s="51">
        <f>AG107 * ( (1-Baseline!F$88-Baseline!F$87) + (1-Baseline!B$36)*Baseline!F$88 )</f>
        <v>0.0001824195772</v>
      </c>
      <c r="BC107" s="51">
        <f>AH107 * ( (1-Baseline!F$88-Baseline!F$87) + (1-Baseline!B$36)*Baseline!F$88 )</f>
        <v>0.03310478775</v>
      </c>
      <c r="BD107" s="51">
        <f>AI107 * ( (1-Baseline!F$88-Baseline!F$87) + (1-Baseline!B$36)*Baseline!F$88 )</f>
        <v>0.0004167953507</v>
      </c>
      <c r="BE107" s="51">
        <f t="shared" si="7"/>
        <v>0.0349598036</v>
      </c>
      <c r="BF107" s="51">
        <f>AK107 * ( (1-Baseline!H$88-Baseline!H$87) + (1-Baseline!B$36)*Baseline!H$88 )</f>
        <v>0.00002756049374</v>
      </c>
      <c r="BG107" s="51">
        <f>AL107 * ( (1-Baseline!H$88-Baseline!H$87) + (1-Baseline!B$36)*Baseline!H$88 )</f>
        <v>0.0002103601389</v>
      </c>
      <c r="BH107" s="51">
        <f>AM107 * ( (1-Baseline!H$88-Baseline!H$87) + (1-Baseline!B$36)*Baseline!H$88 )</f>
        <v>0.00004532500297</v>
      </c>
      <c r="BI107" s="51">
        <f>AN107 * ( (1-Baseline!H$88-Baseline!H$87) + (1-Baseline!B$36)*Baseline!H$88 )</f>
        <v>0.0274588039</v>
      </c>
      <c r="BJ107" s="51">
        <f t="shared" si="8"/>
        <v>0.02774204953</v>
      </c>
      <c r="BK107" s="61"/>
      <c r="BL107" s="51">
        <f t="shared" si="19"/>
        <v>0.9452059007</v>
      </c>
      <c r="BM107" s="51">
        <f t="shared" si="20"/>
        <v>0.01885861712</v>
      </c>
      <c r="BN107" s="51">
        <f t="shared" si="21"/>
        <v>0.02990103551</v>
      </c>
      <c r="BO107" s="51">
        <f t="shared" si="22"/>
        <v>0.006034446647</v>
      </c>
      <c r="BP107" s="51">
        <f t="shared" si="9"/>
        <v>1</v>
      </c>
      <c r="BQ107" s="51">
        <f t="shared" si="23"/>
        <v>0.05823744754</v>
      </c>
      <c r="BR107" s="51">
        <f t="shared" si="24"/>
        <v>0.9143009052</v>
      </c>
      <c r="BS107" s="51">
        <f t="shared" si="25"/>
        <v>0.01341310633</v>
      </c>
      <c r="BT107" s="51">
        <f t="shared" si="26"/>
        <v>0.01404854089</v>
      </c>
      <c r="BU107" s="51">
        <f t="shared" si="10"/>
        <v>1</v>
      </c>
      <c r="BV107" s="51">
        <f t="shared" si="27"/>
        <v>0.03592128061</v>
      </c>
      <c r="BW107" s="51">
        <f t="shared" si="28"/>
        <v>0.005217980608</v>
      </c>
      <c r="BX107" s="51">
        <f t="shared" si="29"/>
        <v>0.946938608</v>
      </c>
      <c r="BY107" s="51">
        <f t="shared" si="30"/>
        <v>0.01192213079</v>
      </c>
      <c r="BZ107" s="51">
        <f t="shared" si="11"/>
        <v>1</v>
      </c>
      <c r="CA107" s="51">
        <f t="shared" si="31"/>
        <v>0.000993455574</v>
      </c>
      <c r="CB107" s="51">
        <f t="shared" si="32"/>
        <v>0.00758271802</v>
      </c>
      <c r="CC107" s="51">
        <f t="shared" si="33"/>
        <v>0.00163380153</v>
      </c>
      <c r="CD107" s="51">
        <f t="shared" si="34"/>
        <v>0.9897900249</v>
      </c>
      <c r="CE107" s="51">
        <f t="shared" si="12"/>
        <v>1</v>
      </c>
      <c r="CF107" s="61"/>
      <c r="CG107" s="51">
        <f t="shared" si="35"/>
        <v>0.9452059007</v>
      </c>
      <c r="CH107" s="51">
        <f t="shared" si="36"/>
        <v>0.01885861712</v>
      </c>
      <c r="CI107" s="51">
        <f t="shared" si="37"/>
        <v>0.02990103551</v>
      </c>
      <c r="CJ107" s="51">
        <f t="shared" si="38"/>
        <v>0.006034446647</v>
      </c>
      <c r="CK107" s="51">
        <f t="shared" si="13"/>
        <v>1</v>
      </c>
      <c r="CL107" s="51">
        <f t="shared" si="39"/>
        <v>0.05823744754</v>
      </c>
      <c r="CM107" s="51">
        <f t="shared" si="40"/>
        <v>0.9143009052</v>
      </c>
      <c r="CN107" s="51">
        <f t="shared" si="41"/>
        <v>0.01341310633</v>
      </c>
      <c r="CO107" s="51">
        <f t="shared" si="42"/>
        <v>0.01404854089</v>
      </c>
      <c r="CP107" s="51">
        <f t="shared" si="14"/>
        <v>1</v>
      </c>
      <c r="CQ107" s="51">
        <f t="shared" si="43"/>
        <v>0.03592128061</v>
      </c>
      <c r="CR107" s="51">
        <f t="shared" si="44"/>
        <v>0.005217980608</v>
      </c>
      <c r="CS107" s="51">
        <f t="shared" si="45"/>
        <v>0.946938608</v>
      </c>
      <c r="CT107" s="51">
        <f t="shared" si="46"/>
        <v>0.01192213079</v>
      </c>
      <c r="CU107" s="51">
        <f t="shared" si="15"/>
        <v>1</v>
      </c>
      <c r="CV107" s="51">
        <f t="shared" si="47"/>
        <v>0.000993455574</v>
      </c>
      <c r="CW107" s="51">
        <f t="shared" si="48"/>
        <v>0.00758271802</v>
      </c>
      <c r="CX107" s="51">
        <f t="shared" si="49"/>
        <v>0.00163380153</v>
      </c>
      <c r="CY107" s="51">
        <f t="shared" si="50"/>
        <v>0.9897900249</v>
      </c>
      <c r="CZ107" s="51">
        <f t="shared" si="16"/>
        <v>1</v>
      </c>
      <c r="DA107" s="61"/>
      <c r="DB107" s="51">
        <f>(AQ107*Baseline!B$7 + AV107*Baseline!B$11 + BA107*Baseline!B$16 + BF107*Baseline!B$18)</f>
        <v>57817.15609</v>
      </c>
      <c r="DC107" s="51">
        <f>(AR107*Baseline!B$7 + AW107*Baseline!B$11 + BB107*Baseline!B$16 + BG107*Baseline!B$18)</f>
        <v>65209.64393</v>
      </c>
      <c r="DD107" s="51">
        <f>(AS107*Baseline!B$7 + AX107*Baseline!B$11 + BC107*Baseline!B$16 + BH107*Baseline!B$18)</f>
        <v>115322.0589</v>
      </c>
      <c r="DE107" s="51">
        <f>(AT107*Baseline!B$7 + AY107*Baseline!B$11 + BD107*Baseline!B$16 + BI107*Baseline!B$18)</f>
        <v>1259899.205</v>
      </c>
      <c r="DF107" s="51">
        <f t="shared" si="17"/>
        <v>1498248.064</v>
      </c>
      <c r="DG107" s="61"/>
      <c r="DH107" s="51">
        <f t="shared" si="51"/>
        <v>0.03858984202</v>
      </c>
      <c r="DI107" s="51">
        <f t="shared" si="52"/>
        <v>0.04352393006</v>
      </c>
      <c r="DJ107" s="51">
        <f t="shared" si="53"/>
        <v>0.07697127178</v>
      </c>
      <c r="DK107" s="51">
        <f t="shared" si="54"/>
        <v>0.8409149561</v>
      </c>
      <c r="DL107" s="51">
        <f t="shared" si="18"/>
        <v>1</v>
      </c>
      <c r="DM107" s="61"/>
      <c r="DN107" s="51">
        <f>DH107 / (Baseline!B$7/Baseline!B$17)</f>
        <v>4.119211818</v>
      </c>
      <c r="DO107" s="51">
        <f>DI107 / (Baseline!B$11/Baseline!B$17)</f>
        <v>1.050688503</v>
      </c>
      <c r="DP107" s="51">
        <f>DJ107 / (Baseline!B$16/Baseline!B$17)</f>
        <v>1.189438761</v>
      </c>
      <c r="DQ107" s="51">
        <f>DK107 / (Baseline!B$18/Baseline!B$17)</f>
        <v>0.9507285957</v>
      </c>
      <c r="DR107" s="79"/>
      <c r="DS107" s="51">
        <f>(AU107*Baseline!B$34)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0.02853291866</v>
      </c>
      <c r="DT107" s="51">
        <f>(AZ107*Baseline!B$34) + (Baseline!D$88*(1-Baseline!D$89)*Baseline!B$35) + (Baseline!D$88*Baseline!D$89*((1-Baseline!D$90)*Baseline!B$40 + Baseline!D$90*Baseline!B$41))</f>
        <v>0.01054384692</v>
      </c>
      <c r="DU107" s="51">
        <f>(BE107*Baseline!B$34) + (Baseline!F$88*(1-Baseline!F$89)*Baseline!B$35) + (Baseline!F$88*Baseline!F$89*((1-Baseline!F$90)*Baseline!B$40 + Baseline!F$90*Baseline!B$41))</f>
        <v>0.01297461054</v>
      </c>
      <c r="DV107" s="51">
        <f>(BJ107*Baseline!B$34) + (Baseline!H$88*(1-Baseline!H$89)*Baseline!B$35) + (Baseline!H$88*Baseline!H$89*((1-Baseline!H$90)*Baseline!B$40 + Baseline!H$90*Baseline!B$41))</f>
        <v>0.00930630743</v>
      </c>
      <c r="DW107" s="51">
        <f>( DS107*Baseline!B$7 + DT107*Baseline!B$11 + DU107*Baseline!B$16 + DV107*Baseline!B$18 ) / Baseline!B$17</f>
        <v>0.009775075569</v>
      </c>
    </row>
    <row r="108">
      <c r="A108" s="4" t="s">
        <v>120</v>
      </c>
      <c r="B108" s="45">
        <f>MIN( MAX( NORMINV( MCrands!B108, (B$5+B$4)/2, (B$5-B$4)/3.29 ), 0 ), 1 )</f>
        <v>0.4799560395</v>
      </c>
      <c r="C108" s="45">
        <f>MAX( NORMINV( MCrands!C108, (C$5+C$4)/2, (C$5-C$4)/3.29 ), 0 )</f>
        <v>2.151112991</v>
      </c>
      <c r="D108" s="41"/>
      <c r="E108" s="43">
        <f>Baseline!B$33 * (C108 * Baseline!B$66*Baseline!B$66/Baseline!B$73 + Baseline!B$52*Baseline!B$52/Baseline!B$74 + Baseline!B$53*Baseline!B$53/Baseline!B$75 + Baseline!B$54*Baseline!B$54/Baseline!B$76)</f>
        <v>0.00001527117584</v>
      </c>
      <c r="F108" s="43">
        <f>Baseline!B$33 * (C108 * Baseline!B$66*Baseline!B$57/Baseline!B$73 + Baseline!B$52*Baseline!B$67/Baseline!B$74 + Baseline!B$53*Baseline!B$55/Baseline!B$75 + Baseline!B$54*Baseline!B$56/Baseline!B$76)</f>
        <v>0.0000001992791062</v>
      </c>
      <c r="G108" s="45">
        <f>Baseline!B$33 * (C108 * Baseline!B$66*Baseline!B$58/Baseline!B$73 + Baseline!B$52*Baseline!B$59/Baseline!B$74 + Baseline!B$53*Baseline!B$68/Baseline!B$75 + Baseline!B$54*Baseline!B$60/Baseline!B$76)</f>
        <v>0.0000001671571614</v>
      </c>
      <c r="H108" s="43">
        <f>Baseline!B$33 * (C108 * Baseline!B$66*Baseline!B$61/Baseline!B$73 + Baseline!B$52*Baseline!B$62/Baseline!B$74 + Baseline!B$53*Baseline!B$63/Baseline!B$75 + Baseline!B$54*Baseline!B$69/Baseline!B$76)</f>
        <v>0.000000003253779838</v>
      </c>
      <c r="I108" s="43">
        <f>Baseline!B$33 * (C108 * Baseline!B$57*Baseline!B$66/Baseline!B$73 + Baseline!B$67*Baseline!B$52/Baseline!B$74 + Baseline!B$55*Baseline!B$53/Baseline!B$75 + Baseline!B$56*Baseline!B$54/Baseline!B$76)</f>
        <v>0.0000001992791062</v>
      </c>
      <c r="J108" s="45">
        <f>Baseline!B$33 * (C108 * Baseline!B$57*Baseline!B$57/Baseline!B$73 + Baseline!B$67*Baseline!B$67/Baseline!B$74 + Baseline!B$55*Baseline!B$55/Baseline!B$75 + Baseline!B$56*Baseline!B$56/Baseline!B$76)</f>
        <v>0.000001763813707</v>
      </c>
      <c r="K108" s="43">
        <f>Baseline!B$33 * (C108 * Baseline!B$57*Baseline!B$58/Baseline!B$73 + Baseline!B$67*Baseline!B$59/Baseline!B$74 + Baseline!B$55*Baseline!B$68/Baseline!B$75 + Baseline!B$56*Baseline!B$60/Baseline!B$76)</f>
        <v>0.00000001374168142</v>
      </c>
      <c r="L108" s="45">
        <f>Baseline!B$33 * (C108 * Baseline!B$57*Baseline!B$61/Baseline!B$73 + Baseline!B$67*Baseline!B$62/Baseline!B$74 + Baseline!B$55*Baseline!B$63/Baseline!B$75 + Baseline!B$56*Baseline!B$69/Baseline!B$76)</f>
        <v>0.00000001439282802</v>
      </c>
      <c r="M108" s="43">
        <f>Baseline!B$33 * (C108 * Baseline!B$58*Baseline!B$66/Baseline!B$73 + Baseline!B$59*Baseline!B$52/Baseline!B$74 + Baseline!B$68*Baseline!B$53/Baseline!B$75 + Baseline!B$60*Baseline!B$54/Baseline!B$76)</f>
        <v>0.0000001671571614</v>
      </c>
      <c r="N108" s="45">
        <f>Baseline!B$33 * (C108 * Baseline!B$58*Baseline!B$57/Baseline!B$73 + Baseline!B$59*Baseline!B$67/Baseline!B$74 + Baseline!B$68*Baseline!B$55/Baseline!B$75 + Baseline!B$60*Baseline!B$56/Baseline!B$76)</f>
        <v>0.00000001374168142</v>
      </c>
      <c r="O108" s="45">
        <f>Baseline!B$33 * (C108 * Baseline!B$58*Baseline!B$58/Baseline!B$73 + Baseline!B$59*Baseline!B$59/Baseline!B$74 + Baseline!B$68*Baseline!B$68/Baseline!B$75 + Baseline!B$60*Baseline!B$60/Baseline!B$76)</f>
        <v>0.000001324389686</v>
      </c>
      <c r="P108" s="43">
        <f>Baseline!B$33 * (C108 * Baseline!B$58*Baseline!B$61/Baseline!B$73 + Baseline!B$59*Baseline!B$62/Baseline!B$74 + Baseline!B$68*Baseline!B$63/Baseline!B$75 + Baseline!B$60*Baseline!B$69/Baseline!B$76)</f>
        <v>0.000000001646883203</v>
      </c>
      <c r="Q108" s="43">
        <f>Baseline!B$33 * (C108 * Baseline!B$61*Baseline!B$66/Baseline!B$73 + Baseline!B$62*Baseline!B$52/Baseline!B$74 + Baseline!B$63*Baseline!B$53/Baseline!B$75 + Baseline!B$69*Baseline!B$54/Baseline!B$76)</f>
        <v>0.000000003253779838</v>
      </c>
      <c r="R108" s="43">
        <f>Baseline!B$33 * (C108 * Baseline!B$61*Baseline!B$57/Baseline!B$73 + Baseline!B$62*Baseline!B$67/Baseline!B$74 + Baseline!B$63*Baseline!B$55/Baseline!B$75 + Baseline!B$69*Baseline!B$56/Baseline!B$76)</f>
        <v>0.00000001439282802</v>
      </c>
      <c r="S108" s="43">
        <f>Baseline!B$33 * (C108 * Baseline!B$61*Baseline!B$58/Baseline!B$73 + Baseline!B$62*Baseline!B$59/Baseline!B$74 + Baseline!B$63*Baseline!B$68/Baseline!B$75 + Baseline!B$69*Baseline!B$60/Baseline!B$76)</f>
        <v>0.000000001646883203</v>
      </c>
      <c r="T108" s="43">
        <f>Baseline!B$33 * (C108 * Baseline!B$61*Baseline!B$61/Baseline!B$73 + Baseline!B$62*Baseline!B$62/Baseline!B$74 + Baseline!B$63*Baseline!B$63/Baseline!B$75 + Baseline!B$69*Baseline!B$69/Baseline!B$76)</f>
        <v>0.00000009854653923</v>
      </c>
      <c r="U108" s="41"/>
      <c r="V108" s="43">
        <f>E108 * ( Baseline!B$87 * Baseline!B$7 )</f>
        <v>0.1584995341</v>
      </c>
      <c r="W108" s="43">
        <f>F108 * ( Baseline!D$87 * Baseline!B$11 )</f>
        <v>0.003676021101</v>
      </c>
      <c r="X108" s="43">
        <f>G108 * ( Baseline!F$87 * Baseline!B$16 )</f>
        <v>0.005806165541</v>
      </c>
      <c r="Y108" s="43">
        <f>H108 * ( Baseline!H$87 * Baseline!B$18 )</f>
        <v>0.001144268036</v>
      </c>
      <c r="Z108" s="51">
        <f t="shared" si="1"/>
        <v>0.1691259887</v>
      </c>
      <c r="AA108" s="43">
        <f>I108 * ( Baseline!B$87 * Baseline!B$7 )</f>
        <v>0.002068317843</v>
      </c>
      <c r="AB108" s="45">
        <f>J108 * ( Baseline!D$87 * Baseline!B$11 )</f>
        <v>0.03253635832</v>
      </c>
      <c r="AC108" s="45">
        <f>K108 * ( Baseline!F$87 * Baseline!B$16 )</f>
        <v>0.0004773141424</v>
      </c>
      <c r="AD108" s="45">
        <f>L108 * ( Baseline!F$87 * Baseline!B$16 )</f>
        <v>0.0004999315697</v>
      </c>
      <c r="AE108" s="51">
        <f t="shared" si="2"/>
        <v>0.03558192188</v>
      </c>
      <c r="AF108" s="51">
        <f>M108 * ( Baseline!B$87 * Baseline!B$7 )</f>
        <v>0.001734924178</v>
      </c>
      <c r="AG108" s="51">
        <f>N108 * ( Baseline!D$87 * Baseline!B$11 )</f>
        <v>0.0002534872412</v>
      </c>
      <c r="AH108" s="51">
        <f>O108 * ( Baseline!F$87 * Baseline!B$16 )</f>
        <v>0.04600237104</v>
      </c>
      <c r="AI108" s="51">
        <f>P108 * ( Baseline!H$87 * Baseline!B$18 )</f>
        <v>0.0005791651256</v>
      </c>
      <c r="AJ108" s="51">
        <f t="shared" si="3"/>
        <v>0.04856994759</v>
      </c>
      <c r="AK108" s="51">
        <f>Q108 * ( Baseline!B$87 * Baseline!B$7 )</f>
        <v>0.00003377098094</v>
      </c>
      <c r="AL108" s="51">
        <f>R108 * ( Baseline!D$87 * Baseline!B$11 )</f>
        <v>0.0002654986792</v>
      </c>
      <c r="AM108" s="51">
        <f>S108 * ( Baseline!F$87 * Baseline!B$16 )</f>
        <v>0.00005720410915</v>
      </c>
      <c r="AN108" s="51">
        <f>T108 * ( Baseline!H$87 * Baseline!B$18 )</f>
        <v>0.0346562031</v>
      </c>
      <c r="AO108" s="51">
        <f t="shared" si="4"/>
        <v>0.03501267687</v>
      </c>
      <c r="AP108" s="61"/>
      <c r="AQ108" s="51">
        <f>V108 * ( (1-Baseline!B$88-Baseline!B$87) + (1-B108)*Baseline!B$88 )</f>
        <v>0.08740284435</v>
      </c>
      <c r="AR108" s="51">
        <f>W108 * ( (1-Baseline!B$88-Baseline!B$87) + (1-B108)*Baseline!B$88 )</f>
        <v>0.002027101859</v>
      </c>
      <c r="AS108" s="51">
        <f>X108 * ( (1-Baseline!B$88-Baseline!B$87) + (1-B108)*Baseline!B$88 )</f>
        <v>0.003201746844</v>
      </c>
      <c r="AT108" s="51">
        <f>Y108 * ( (1-Baseline!B$88-Baseline!B$87) + (1-B108)*Baseline!B$88 )</f>
        <v>0.0006309941644</v>
      </c>
      <c r="AU108" s="51">
        <f t="shared" si="5"/>
        <v>0.09326268722</v>
      </c>
      <c r="AV108" s="51">
        <f>AA108 * ( (1-Baseline!D$88-Baseline!D$87) + (1-B108)*Baseline!D$88 )</f>
        <v>0.001605796666</v>
      </c>
      <c r="AW108" s="51">
        <f>AB108 * ( (1-Baseline!D$88-Baseline!D$87) + (1-B108)*Baseline!D$88 )</f>
        <v>0.02526051587</v>
      </c>
      <c r="AX108" s="51">
        <f>AC108 * ( (1-Baseline!D$88-Baseline!D$87) + (1-B108)*Baseline!D$88 )</f>
        <v>0.0003705762443</v>
      </c>
      <c r="AY108" s="51">
        <f>AD108 * ( (1-Baseline!D$88-Baseline!D$87) + (1-B108)*Baseline!D$88 )</f>
        <v>0.0003881359194</v>
      </c>
      <c r="AZ108" s="51">
        <f t="shared" si="6"/>
        <v>0.0276250247</v>
      </c>
      <c r="BA108" s="51">
        <f>AF108 * ( (1-Baseline!F$88-Baseline!F$87) + (1-Baseline!B$36)*Baseline!F$88 )</f>
        <v>0.001248506956</v>
      </c>
      <c r="BB108" s="51">
        <f>AG108 * ( (1-Baseline!F$88-Baseline!F$87) + (1-Baseline!B$36)*Baseline!F$88 )</f>
        <v>0.0001824175304</v>
      </c>
      <c r="BC108" s="51">
        <f>AH108 * ( (1-Baseline!F$88-Baseline!F$87) + (1-Baseline!B$36)*Baseline!F$88 )</f>
        <v>0.03310477828</v>
      </c>
      <c r="BD108" s="51">
        <f>AI108 * ( (1-Baseline!F$88-Baseline!F$87) + (1-Baseline!B$36)*Baseline!F$88 )</f>
        <v>0.0004167857577</v>
      </c>
      <c r="BE108" s="51">
        <f t="shared" si="7"/>
        <v>0.03495248852</v>
      </c>
      <c r="BF108" s="51">
        <f>AK108 * ( (1-Baseline!H$88-Baseline!H$87) + (1-Baseline!B$36)*Baseline!H$88 )</f>
        <v>0.00002675742362</v>
      </c>
      <c r="BG108" s="51">
        <f>AL108 * ( (1-Baseline!H$88-Baseline!H$87) + (1-Baseline!B$36)*Baseline!H$88 )</f>
        <v>0.0002103599135</v>
      </c>
      <c r="BH108" s="51">
        <f>AM108 * ( (1-Baseline!H$88-Baseline!H$87) + (1-Baseline!B$36)*Baseline!H$88 )</f>
        <v>0.00004532395976</v>
      </c>
      <c r="BI108" s="51">
        <f>AN108 * ( (1-Baseline!H$88-Baseline!H$87) + (1-Baseline!B$36)*Baseline!H$88 )</f>
        <v>0.02745880284</v>
      </c>
      <c r="BJ108" s="51">
        <f t="shared" si="8"/>
        <v>0.02774124414</v>
      </c>
      <c r="BK108" s="61"/>
      <c r="BL108" s="51">
        <f t="shared" si="19"/>
        <v>0.9371684106</v>
      </c>
      <c r="BM108" s="51">
        <f t="shared" si="20"/>
        <v>0.0217354005</v>
      </c>
      <c r="BN108" s="51">
        <f t="shared" si="21"/>
        <v>0.03433041595</v>
      </c>
      <c r="BO108" s="51">
        <f t="shared" si="22"/>
        <v>0.006765772928</v>
      </c>
      <c r="BP108" s="51">
        <f t="shared" si="9"/>
        <v>1</v>
      </c>
      <c r="BQ108" s="51">
        <f t="shared" si="23"/>
        <v>0.05812833412</v>
      </c>
      <c r="BR108" s="51">
        <f t="shared" si="24"/>
        <v>0.9144069967</v>
      </c>
      <c r="BS108" s="51">
        <f t="shared" si="25"/>
        <v>0.01341451269</v>
      </c>
      <c r="BT108" s="51">
        <f t="shared" si="26"/>
        <v>0.01405015647</v>
      </c>
      <c r="BU108" s="51">
        <f t="shared" si="10"/>
        <v>1</v>
      </c>
      <c r="BV108" s="51">
        <f t="shared" si="27"/>
        <v>0.03572011633</v>
      </c>
      <c r="BW108" s="51">
        <f t="shared" si="28"/>
        <v>0.005219014098</v>
      </c>
      <c r="BX108" s="51">
        <f t="shared" si="29"/>
        <v>0.9471365181</v>
      </c>
      <c r="BY108" s="51">
        <f t="shared" si="30"/>
        <v>0.01192435146</v>
      </c>
      <c r="BZ108" s="51">
        <f t="shared" si="11"/>
        <v>1</v>
      </c>
      <c r="CA108" s="51">
        <f t="shared" si="31"/>
        <v>0.0009645358184</v>
      </c>
      <c r="CB108" s="51">
        <f t="shared" si="32"/>
        <v>0.00758293004</v>
      </c>
      <c r="CC108" s="51">
        <f t="shared" si="33"/>
        <v>0.001633811358</v>
      </c>
      <c r="CD108" s="51">
        <f t="shared" si="34"/>
        <v>0.9898187228</v>
      </c>
      <c r="CE108" s="51">
        <f t="shared" si="12"/>
        <v>1</v>
      </c>
      <c r="CF108" s="61"/>
      <c r="CG108" s="51">
        <f t="shared" si="35"/>
        <v>0.9371684106</v>
      </c>
      <c r="CH108" s="51">
        <f t="shared" si="36"/>
        <v>0.0217354005</v>
      </c>
      <c r="CI108" s="51">
        <f t="shared" si="37"/>
        <v>0.03433041595</v>
      </c>
      <c r="CJ108" s="51">
        <f t="shared" si="38"/>
        <v>0.006765772928</v>
      </c>
      <c r="CK108" s="51">
        <f t="shared" si="13"/>
        <v>1</v>
      </c>
      <c r="CL108" s="51">
        <f t="shared" si="39"/>
        <v>0.05812833412</v>
      </c>
      <c r="CM108" s="51">
        <f t="shared" si="40"/>
        <v>0.9144069967</v>
      </c>
      <c r="CN108" s="51">
        <f t="shared" si="41"/>
        <v>0.01341451269</v>
      </c>
      <c r="CO108" s="51">
        <f t="shared" si="42"/>
        <v>0.01405015647</v>
      </c>
      <c r="CP108" s="51">
        <f t="shared" si="14"/>
        <v>1</v>
      </c>
      <c r="CQ108" s="51">
        <f t="shared" si="43"/>
        <v>0.03572011633</v>
      </c>
      <c r="CR108" s="51">
        <f t="shared" si="44"/>
        <v>0.005219014098</v>
      </c>
      <c r="CS108" s="51">
        <f t="shared" si="45"/>
        <v>0.9471365181</v>
      </c>
      <c r="CT108" s="51">
        <f t="shared" si="46"/>
        <v>0.01192435146</v>
      </c>
      <c r="CU108" s="51">
        <f t="shared" si="15"/>
        <v>1</v>
      </c>
      <c r="CV108" s="51">
        <f t="shared" si="47"/>
        <v>0.0009645358184</v>
      </c>
      <c r="CW108" s="51">
        <f t="shared" si="48"/>
        <v>0.00758293004</v>
      </c>
      <c r="CX108" s="51">
        <f t="shared" si="49"/>
        <v>0.001633811358</v>
      </c>
      <c r="CY108" s="51">
        <f t="shared" si="50"/>
        <v>0.9898187228</v>
      </c>
      <c r="CZ108" s="51">
        <f t="shared" si="16"/>
        <v>1</v>
      </c>
      <c r="DA108" s="61"/>
      <c r="DB108" s="51">
        <f>(AQ108*Baseline!B$7 + AV108*Baseline!B$11 + BA108*Baseline!B$16 + BF108*Baseline!B$18)</f>
        <v>51242.07695</v>
      </c>
      <c r="DC108" s="51">
        <f>(AR108*Baseline!B$7 + AW108*Baseline!B$11 + BB108*Baseline!B$16 + BG108*Baseline!B$18)</f>
        <v>65399.37023</v>
      </c>
      <c r="DD108" s="51">
        <f>(AS108*Baseline!B$7 + AX108*Baseline!B$11 + BC108*Baseline!B$16 + BH108*Baseline!B$18)</f>
        <v>115330.2862</v>
      </c>
      <c r="DE108" s="51">
        <f>(AT108*Baseline!B$7 + AY108*Baseline!B$11 + BD108*Baseline!B$16 + BI108*Baseline!B$18)</f>
        <v>1259895.711</v>
      </c>
      <c r="DF108" s="51">
        <f t="shared" si="17"/>
        <v>1491867.444</v>
      </c>
      <c r="DG108" s="61"/>
      <c r="DH108" s="51">
        <f t="shared" si="51"/>
        <v>0.0343476072</v>
      </c>
      <c r="DI108" s="51">
        <f t="shared" si="52"/>
        <v>0.04383725276</v>
      </c>
      <c r="DJ108" s="51">
        <f t="shared" si="53"/>
        <v>0.07730598767</v>
      </c>
      <c r="DK108" s="51">
        <f t="shared" si="54"/>
        <v>0.8445091524</v>
      </c>
      <c r="DL108" s="51">
        <f t="shared" si="18"/>
        <v>1</v>
      </c>
      <c r="DM108" s="61"/>
      <c r="DN108" s="51">
        <f>DH108 / (Baseline!B$7/Baseline!B$17)</f>
        <v>3.666381153</v>
      </c>
      <c r="DO108" s="51">
        <f>DI108 / (Baseline!B$11/Baseline!B$17)</f>
        <v>1.058252263</v>
      </c>
      <c r="DP108" s="51">
        <f>DJ108 / (Baseline!B$16/Baseline!B$17)</f>
        <v>1.194611133</v>
      </c>
      <c r="DQ108" s="51">
        <f>DK108 / (Baseline!B$18/Baseline!B$17)</f>
        <v>0.9547921518</v>
      </c>
      <c r="DR108" s="79"/>
      <c r="DS108" s="51">
        <f>(AU108*Baseline!B$34)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0.02651893433</v>
      </c>
      <c r="DT108" s="51">
        <f>(AZ108*Baseline!B$34) + (Baseline!D$88*(1-Baseline!D$89)*Baseline!B$35) + (Baseline!D$88*Baseline!D$89*((1-Baseline!D$90)*Baseline!B$40 + Baseline!D$90*Baseline!B$41))</f>
        <v>0.0105573217</v>
      </c>
      <c r="DU108" s="51">
        <f>(BE108*Baseline!B$34) + (Baseline!F$88*(1-Baseline!F$89)*Baseline!B$35) + (Baseline!F$88*Baseline!F$89*((1-Baseline!F$90)*Baseline!B$40 + Baseline!F$90*Baseline!B$41))</f>
        <v>0.01297351328</v>
      </c>
      <c r="DV108" s="51">
        <f>(BJ108*Baseline!B$34) + (Baseline!H$88*(1-Baseline!H$89)*Baseline!B$35) + (Baseline!H$88*Baseline!H$89*((1-Baseline!H$90)*Baseline!B$40 + Baseline!H$90*Baseline!B$41))</f>
        <v>0.009306186621</v>
      </c>
      <c r="DW108" s="51">
        <f>( DS108*Baseline!B$7 + DT108*Baseline!B$11 + DU108*Baseline!B$16 + DV108*Baseline!B$18 ) / Baseline!B$17</f>
        <v>0.009756588364</v>
      </c>
    </row>
    <row r="109">
      <c r="A109" s="4" t="s">
        <v>121</v>
      </c>
      <c r="B109" s="45">
        <f>MIN( MAX( NORMINV( MCrands!B109, (B$5+B$4)/2, (B$5-B$4)/3.29 ), 0 ), 1 )</f>
        <v>0.4422073017</v>
      </c>
      <c r="C109" s="45">
        <f>MAX( NORMINV( MCrands!C109, (C$5+C$4)/2, (C$5-C$4)/3.29 ), 0 )</f>
        <v>2.852534676</v>
      </c>
      <c r="D109" s="41"/>
      <c r="E109" s="43">
        <f>Baseline!B$33 * (C109 * Baseline!B$66*Baseline!B$66/Baseline!B$73 + Baseline!B$52*Baseline!B$52/Baseline!B$74 + Baseline!B$53*Baseline!B$53/Baseline!B$75 + Baseline!B$54*Baseline!B$54/Baseline!B$76)</f>
        <v>0.00002023725821</v>
      </c>
      <c r="F109" s="43">
        <f>Baseline!B$33 * (C109 * Baseline!B$66*Baseline!B$57/Baseline!B$73 + Baseline!B$52*Baseline!B$67/Baseline!B$74 + Baseline!B$53*Baseline!B$55/Baseline!B$75 + Baseline!B$54*Baseline!B$56/Baseline!B$76)</f>
        <v>0.0000002000632245</v>
      </c>
      <c r="G109" s="45">
        <f>Baseline!B$33 * (C109 * Baseline!B$66*Baseline!B$58/Baseline!B$73 + Baseline!B$52*Baseline!B$59/Baseline!B$74 + Baseline!B$53*Baseline!B$68/Baseline!B$75 + Baseline!B$54*Baseline!B$60/Baseline!B$76)</f>
        <v>0.0000001690847855</v>
      </c>
      <c r="H109" s="43">
        <f>Baseline!B$33 * (C109 * Baseline!B$66*Baseline!B$61/Baseline!B$73 + Baseline!B$52*Baseline!B$62/Baseline!B$74 + Baseline!B$53*Baseline!B$63/Baseline!B$75 + Baseline!B$54*Baseline!B$69/Baseline!B$76)</f>
        <v>0.000000003446542246</v>
      </c>
      <c r="I109" s="43">
        <f>Baseline!B$33 * (C109 * Baseline!B$57*Baseline!B$66/Baseline!B$73 + Baseline!B$67*Baseline!B$52/Baseline!B$74 + Baseline!B$55*Baseline!B$53/Baseline!B$75 + Baseline!B$56*Baseline!B$54/Baseline!B$76)</f>
        <v>0.0000002000632245</v>
      </c>
      <c r="J109" s="45">
        <f>Baseline!B$33 * (C109 * Baseline!B$57*Baseline!B$57/Baseline!B$73 + Baseline!B$67*Baseline!B$67/Baseline!B$74 + Baseline!B$55*Baseline!B$55/Baseline!B$75 + Baseline!B$56*Baseline!B$56/Baseline!B$76)</f>
        <v>0.000001763813831</v>
      </c>
      <c r="K109" s="43">
        <f>Baseline!B$33 * (C109 * Baseline!B$57*Baseline!B$58/Baseline!B$73 + Baseline!B$67*Baseline!B$59/Baseline!B$74 + Baseline!B$55*Baseline!B$68/Baseline!B$75 + Baseline!B$56*Baseline!B$60/Baseline!B$76)</f>
        <v>0.00000001374198578</v>
      </c>
      <c r="L109" s="45">
        <f>Baseline!B$33 * (C109 * Baseline!B$57*Baseline!B$61/Baseline!B$73 + Baseline!B$67*Baseline!B$62/Baseline!B$74 + Baseline!B$55*Baseline!B$63/Baseline!B$75 + Baseline!B$56*Baseline!B$69/Baseline!B$76)</f>
        <v>0.00000001439285845</v>
      </c>
      <c r="M109" s="43">
        <f>Baseline!B$33 * (C109 * Baseline!B$58*Baseline!B$66/Baseline!B$73 + Baseline!B$59*Baseline!B$52/Baseline!B$74 + Baseline!B$68*Baseline!B$53/Baseline!B$75 + Baseline!B$60*Baseline!B$54/Baseline!B$76)</f>
        <v>0.0000001690847855</v>
      </c>
      <c r="N109" s="45">
        <f>Baseline!B$33 * (C109 * Baseline!B$58*Baseline!B$57/Baseline!B$73 + Baseline!B$59*Baseline!B$67/Baseline!B$74 + Baseline!B$68*Baseline!B$55/Baseline!B$75 + Baseline!B$60*Baseline!B$56/Baseline!B$76)</f>
        <v>0.00000001374198578</v>
      </c>
      <c r="O109" s="45">
        <f>Baseline!B$33 * (C109 * Baseline!B$58*Baseline!B$58/Baseline!B$73 + Baseline!B$59*Baseline!B$59/Baseline!B$74 + Baseline!B$68*Baseline!B$68/Baseline!B$75 + Baseline!B$60*Baseline!B$60/Baseline!B$76)</f>
        <v>0.000001324390435</v>
      </c>
      <c r="P109" s="43">
        <f>Baseline!B$33 * (C109 * Baseline!B$58*Baseline!B$61/Baseline!B$73 + Baseline!B$59*Baseline!B$62/Baseline!B$74 + Baseline!B$68*Baseline!B$63/Baseline!B$75 + Baseline!B$60*Baseline!B$69/Baseline!B$76)</f>
        <v>0.000000001646958026</v>
      </c>
      <c r="Q109" s="43">
        <f>Baseline!B$33 * (C109 * Baseline!B$61*Baseline!B$66/Baseline!B$73 + Baseline!B$62*Baseline!B$52/Baseline!B$74 + Baseline!B$63*Baseline!B$53/Baseline!B$75 + Baseline!B$69*Baseline!B$54/Baseline!B$76)</f>
        <v>0.000000003446542246</v>
      </c>
      <c r="R109" s="43">
        <f>Baseline!B$33 * (C109 * Baseline!B$61*Baseline!B$57/Baseline!B$73 + Baseline!B$62*Baseline!B$67/Baseline!B$74 + Baseline!B$63*Baseline!B$55/Baseline!B$75 + Baseline!B$69*Baseline!B$56/Baseline!B$76)</f>
        <v>0.00000001439285845</v>
      </c>
      <c r="S109" s="43">
        <f>Baseline!B$33 * (C109 * Baseline!B$61*Baseline!B$58/Baseline!B$73 + Baseline!B$62*Baseline!B$59/Baseline!B$74 + Baseline!B$63*Baseline!B$68/Baseline!B$75 + Baseline!B$69*Baseline!B$60/Baseline!B$76)</f>
        <v>0.000000001646958026</v>
      </c>
      <c r="T109" s="43">
        <f>Baseline!B$33 * (C109 * Baseline!B$61*Baseline!B$61/Baseline!B$73 + Baseline!B$62*Baseline!B$62/Baseline!B$74 + Baseline!B$63*Baseline!B$63/Baseline!B$75 + Baseline!B$69*Baseline!B$69/Baseline!B$76)</f>
        <v>0.00000009854654671</v>
      </c>
      <c r="U109" s="41"/>
      <c r="V109" s="43">
        <f>E109 * ( Baseline!B$87 * Baseline!B$7 )</f>
        <v>0.210042503</v>
      </c>
      <c r="W109" s="43">
        <f>F109 * ( Baseline!D$87 * Baseline!B$11 )</f>
        <v>0.003690485413</v>
      </c>
      <c r="X109" s="43">
        <f>G109 * ( Baseline!F$87 * Baseline!B$16 )</f>
        <v>0.00587312112</v>
      </c>
      <c r="Y109" s="43">
        <f>H109 * ( Baseline!H$87 * Baseline!B$18 )</f>
        <v>0.00121205746</v>
      </c>
      <c r="Z109" s="51">
        <f t="shared" si="1"/>
        <v>0.220818167</v>
      </c>
      <c r="AA109" s="43">
        <f>I109 * ( Baseline!B$87 * Baseline!B$7 )</f>
        <v>0.002076456207</v>
      </c>
      <c r="AB109" s="45">
        <f>J109 * ( Baseline!D$87 * Baseline!B$11 )</f>
        <v>0.0325363606</v>
      </c>
      <c r="AC109" s="45">
        <f>K109 * ( Baseline!F$87 * Baseline!B$16 )</f>
        <v>0.0004773247143</v>
      </c>
      <c r="AD109" s="45">
        <f>L109 * ( Baseline!F$87 * Baseline!B$16 )</f>
        <v>0.0004999326269</v>
      </c>
      <c r="AE109" s="51">
        <f t="shared" si="2"/>
        <v>0.03559007415</v>
      </c>
      <c r="AF109" s="51">
        <f>M109 * ( Baseline!B$87 * Baseline!B$7 )</f>
        <v>0.001754930988</v>
      </c>
      <c r="AG109" s="51">
        <f>N109 * ( Baseline!D$87 * Baseline!B$11 )</f>
        <v>0.0002534928556</v>
      </c>
      <c r="AH109" s="51">
        <f>O109 * ( Baseline!F$87 * Baseline!B$16 )</f>
        <v>0.04600239703</v>
      </c>
      <c r="AI109" s="51">
        <f>P109 * ( Baseline!H$87 * Baseline!B$18 )</f>
        <v>0.0005791914386</v>
      </c>
      <c r="AJ109" s="51">
        <f t="shared" si="3"/>
        <v>0.04859001231</v>
      </c>
      <c r="AK109" s="51">
        <f>Q109 * ( Baseline!B$87 * Baseline!B$7 )</f>
        <v>0.00003577166197</v>
      </c>
      <c r="AL109" s="51">
        <f>R109 * ( Baseline!D$87 * Baseline!B$11 )</f>
        <v>0.0002654992407</v>
      </c>
      <c r="AM109" s="51">
        <f>S109 * ( Baseline!F$87 * Baseline!B$16 )</f>
        <v>0.00005720670809</v>
      </c>
      <c r="AN109" s="51">
        <f>T109 * ( Baseline!H$87 * Baseline!B$18 )</f>
        <v>0.03465620573</v>
      </c>
      <c r="AO109" s="51">
        <f t="shared" si="4"/>
        <v>0.03501468334</v>
      </c>
      <c r="AP109" s="61"/>
      <c r="AQ109" s="51">
        <f>V109 * ( (1-Baseline!B$88-Baseline!B$87) + (1-B109)*Baseline!B$88 )</f>
        <v>0.1228823211</v>
      </c>
      <c r="AR109" s="51">
        <f>W109 * ( (1-Baseline!B$88-Baseline!B$87) + (1-B109)*Baseline!B$88 )</f>
        <v>0.002159064985</v>
      </c>
      <c r="AS109" s="51">
        <f>X109 * ( (1-Baseline!B$88-Baseline!B$87) + (1-B109)*Baseline!B$88 )</f>
        <v>0.00343598436</v>
      </c>
      <c r="AT109" s="51">
        <f>Y109 * ( (1-Baseline!B$88-Baseline!B$87) + (1-B109)*Baseline!B$88 )</f>
        <v>0.0007090966441</v>
      </c>
      <c r="AU109" s="51">
        <f t="shared" si="5"/>
        <v>0.129186467</v>
      </c>
      <c r="AV109" s="51">
        <f>AA109 * ( (1-Baseline!D$88-Baseline!D$87) + (1-B109)*Baseline!D$88 )</f>
        <v>0.001647230966</v>
      </c>
      <c r="AW109" s="51">
        <f>AB109 * ( (1-Baseline!D$88-Baseline!D$87) + (1-B109)*Baseline!D$88 )</f>
        <v>0.02581075417</v>
      </c>
      <c r="AX109" s="51">
        <f>AC109 * ( (1-Baseline!D$88-Baseline!D$87) + (1-B109)*Baseline!D$88 )</f>
        <v>0.0003786566977</v>
      </c>
      <c r="AY109" s="51">
        <f>AD109 * ( (1-Baseline!D$88-Baseline!D$87) + (1-B109)*Baseline!D$88 )</f>
        <v>0.000396591318</v>
      </c>
      <c r="AZ109" s="51">
        <f t="shared" si="6"/>
        <v>0.02823323316</v>
      </c>
      <c r="BA109" s="51">
        <f>AF109 * ( (1-Baseline!F$88-Baseline!F$87) + (1-Baseline!B$36)*Baseline!F$88 )</f>
        <v>0.001262904497</v>
      </c>
      <c r="BB109" s="51">
        <f>AG109 * ( (1-Baseline!F$88-Baseline!F$87) + (1-Baseline!B$36)*Baseline!F$88 )</f>
        <v>0.0001824215707</v>
      </c>
      <c r="BC109" s="51">
        <f>AH109 * ( (1-Baseline!F$88-Baseline!F$87) + (1-Baseline!B$36)*Baseline!F$88 )</f>
        <v>0.03310479698</v>
      </c>
      <c r="BD109" s="51">
        <f>AI109 * ( (1-Baseline!F$88-Baseline!F$87) + (1-Baseline!B$36)*Baseline!F$88 )</f>
        <v>0.0004168046934</v>
      </c>
      <c r="BE109" s="51">
        <f t="shared" si="7"/>
        <v>0.03496692774</v>
      </c>
      <c r="BF109" s="51">
        <f>AK109 * ( (1-Baseline!H$88-Baseline!H$87) + (1-Baseline!B$36)*Baseline!H$88 )</f>
        <v>0.00002834260321</v>
      </c>
      <c r="BG109" s="51">
        <f>AL109 * ( (1-Baseline!H$88-Baseline!H$87) + (1-Baseline!B$36)*Baseline!H$88 )</f>
        <v>0.0002103603584</v>
      </c>
      <c r="BH109" s="51">
        <f>AM109 * ( (1-Baseline!H$88-Baseline!H$87) + (1-Baseline!B$36)*Baseline!H$88 )</f>
        <v>0.00004532601895</v>
      </c>
      <c r="BI109" s="51">
        <f>AN109 * ( (1-Baseline!H$88-Baseline!H$87) + (1-Baseline!B$36)*Baseline!H$88 )</f>
        <v>0.02745880493</v>
      </c>
      <c r="BJ109" s="51">
        <f t="shared" si="8"/>
        <v>0.02774283391</v>
      </c>
      <c r="BK109" s="61"/>
      <c r="BL109" s="51">
        <f t="shared" si="19"/>
        <v>0.951201189</v>
      </c>
      <c r="BM109" s="51">
        <f t="shared" si="20"/>
        <v>0.01671277986</v>
      </c>
      <c r="BN109" s="51">
        <f t="shared" si="21"/>
        <v>0.02659709208</v>
      </c>
      <c r="BO109" s="51">
        <f t="shared" si="22"/>
        <v>0.005488939053</v>
      </c>
      <c r="BP109" s="51">
        <f t="shared" si="9"/>
        <v>1</v>
      </c>
      <c r="BQ109" s="51">
        <f t="shared" si="23"/>
        <v>0.05834368869</v>
      </c>
      <c r="BR109" s="51">
        <f t="shared" si="24"/>
        <v>0.9141976065</v>
      </c>
      <c r="BS109" s="51">
        <f t="shared" si="25"/>
        <v>0.013411737</v>
      </c>
      <c r="BT109" s="51">
        <f t="shared" si="26"/>
        <v>0.01404696784</v>
      </c>
      <c r="BU109" s="51">
        <f t="shared" si="10"/>
        <v>1</v>
      </c>
      <c r="BV109" s="51">
        <f t="shared" si="27"/>
        <v>0.03611711347</v>
      </c>
      <c r="BW109" s="51">
        <f t="shared" si="28"/>
        <v>0.005216974509</v>
      </c>
      <c r="BX109" s="51">
        <f t="shared" si="29"/>
        <v>0.9467459431</v>
      </c>
      <c r="BY109" s="51">
        <f t="shared" si="30"/>
        <v>0.01191996896</v>
      </c>
      <c r="BZ109" s="51">
        <f t="shared" si="11"/>
        <v>1</v>
      </c>
      <c r="CA109" s="51">
        <f t="shared" si="31"/>
        <v>0.001021618891</v>
      </c>
      <c r="CB109" s="51">
        <f t="shared" si="32"/>
        <v>0.007582511545</v>
      </c>
      <c r="CC109" s="51">
        <f t="shared" si="33"/>
        <v>0.001633791959</v>
      </c>
      <c r="CD109" s="51">
        <f t="shared" si="34"/>
        <v>0.9897620776</v>
      </c>
      <c r="CE109" s="51">
        <f t="shared" si="12"/>
        <v>1</v>
      </c>
      <c r="CF109" s="61"/>
      <c r="CG109" s="51">
        <f t="shared" si="35"/>
        <v>0.951201189</v>
      </c>
      <c r="CH109" s="51">
        <f t="shared" si="36"/>
        <v>0.01671277986</v>
      </c>
      <c r="CI109" s="51">
        <f t="shared" si="37"/>
        <v>0.02659709208</v>
      </c>
      <c r="CJ109" s="51">
        <f t="shared" si="38"/>
        <v>0.005488939053</v>
      </c>
      <c r="CK109" s="51">
        <f t="shared" si="13"/>
        <v>1</v>
      </c>
      <c r="CL109" s="51">
        <f t="shared" si="39"/>
        <v>0.05834368869</v>
      </c>
      <c r="CM109" s="51">
        <f t="shared" si="40"/>
        <v>0.9141976065</v>
      </c>
      <c r="CN109" s="51">
        <f t="shared" si="41"/>
        <v>0.013411737</v>
      </c>
      <c r="CO109" s="51">
        <f t="shared" si="42"/>
        <v>0.01404696784</v>
      </c>
      <c r="CP109" s="51">
        <f t="shared" si="14"/>
        <v>1</v>
      </c>
      <c r="CQ109" s="51">
        <f t="shared" si="43"/>
        <v>0.03611711347</v>
      </c>
      <c r="CR109" s="51">
        <f t="shared" si="44"/>
        <v>0.005216974509</v>
      </c>
      <c r="CS109" s="51">
        <f t="shared" si="45"/>
        <v>0.9467459431</v>
      </c>
      <c r="CT109" s="51">
        <f t="shared" si="46"/>
        <v>0.01191996896</v>
      </c>
      <c r="CU109" s="51">
        <f t="shared" si="15"/>
        <v>1</v>
      </c>
      <c r="CV109" s="51">
        <f t="shared" si="47"/>
        <v>0.001021618891</v>
      </c>
      <c r="CW109" s="51">
        <f t="shared" si="48"/>
        <v>0.007582511545</v>
      </c>
      <c r="CX109" s="51">
        <f t="shared" si="49"/>
        <v>0.001633791959</v>
      </c>
      <c r="CY109" s="51">
        <f t="shared" si="50"/>
        <v>0.9897620776</v>
      </c>
      <c r="CZ109" s="51">
        <f t="shared" si="16"/>
        <v>1</v>
      </c>
      <c r="DA109" s="61"/>
      <c r="DB109" s="51">
        <f>(AQ109*Baseline!B$7 + AV109*Baseline!B$11 + BA109*Baseline!B$16 + BF109*Baseline!B$18)</f>
        <v>68659.30242</v>
      </c>
      <c r="DC109" s="51">
        <f>(AR109*Baseline!B$7 + AW109*Baseline!B$11 + BB109*Baseline!B$16 + BG109*Baseline!B$18)</f>
        <v>66643.42201</v>
      </c>
      <c r="DD109" s="51">
        <f>(AS109*Baseline!B$7 + AX109*Baseline!B$11 + BC109*Baseline!B$16 + BH109*Baseline!B$18)</f>
        <v>115461.3773</v>
      </c>
      <c r="DE109" s="51">
        <f>(AT109*Baseline!B$7 + AY109*Baseline!B$11 + BD109*Baseline!B$16 + BI109*Baseline!B$18)</f>
        <v>1259951.882</v>
      </c>
      <c r="DF109" s="51">
        <f t="shared" si="17"/>
        <v>1510715.984</v>
      </c>
      <c r="DG109" s="61"/>
      <c r="DH109" s="51">
        <f t="shared" si="51"/>
        <v>0.04544818692</v>
      </c>
      <c r="DI109" s="51">
        <f t="shared" si="52"/>
        <v>0.04411379949</v>
      </c>
      <c r="DJ109" s="51">
        <f t="shared" si="53"/>
        <v>0.07642824897</v>
      </c>
      <c r="DK109" s="51">
        <f t="shared" si="54"/>
        <v>0.8340097646</v>
      </c>
      <c r="DL109" s="51">
        <f t="shared" si="18"/>
        <v>1</v>
      </c>
      <c r="DM109" s="61"/>
      <c r="DN109" s="51">
        <f>DH109 / (Baseline!B$7/Baseline!B$17)</f>
        <v>4.851295026</v>
      </c>
      <c r="DO109" s="51">
        <f>DI109 / (Baseline!B$11/Baseline!B$17)</f>
        <v>1.064928234</v>
      </c>
      <c r="DP109" s="51">
        <f>DJ109 / (Baseline!B$16/Baseline!B$17)</f>
        <v>1.181047418</v>
      </c>
      <c r="DQ109" s="51">
        <f>DK109 / (Baseline!B$18/Baseline!B$17)</f>
        <v>0.9429216671</v>
      </c>
      <c r="DR109" s="79"/>
      <c r="DS109" s="51">
        <f>(AU109*Baseline!B$34)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0.03190750131</v>
      </c>
      <c r="DT109" s="51">
        <f>(AZ109*Baseline!B$34) + (Baseline!D$88*(1-Baseline!D$89)*Baseline!B$35) + (Baseline!D$88*Baseline!D$89*((1-Baseline!D$90)*Baseline!B$40 + Baseline!D$90*Baseline!B$41))</f>
        <v>0.01064855297</v>
      </c>
      <c r="DU109" s="51">
        <f>(BE109*Baseline!B$34) + (Baseline!F$88*(1-Baseline!F$89)*Baseline!B$35) + (Baseline!F$88*Baseline!F$89*((1-Baseline!F$90)*Baseline!B$40 + Baseline!F$90*Baseline!B$41))</f>
        <v>0.01297567916</v>
      </c>
      <c r="DV109" s="51">
        <f>(BJ109*Baseline!B$34) + (Baseline!H$88*(1-Baseline!H$89)*Baseline!B$35) + (Baseline!H$88*Baseline!H$89*((1-Baseline!H$90)*Baseline!B$40 + Baseline!H$90*Baseline!B$41))</f>
        <v>0.009306425086</v>
      </c>
      <c r="DW109" s="51">
        <f>( DS109*Baseline!B$7 + DT109*Baseline!B$11 + DU109*Baseline!B$16 + DV109*Baseline!B$18 ) / Baseline!B$17</f>
        <v>0.009811200116</v>
      </c>
    </row>
    <row r="110">
      <c r="A110" s="4" t="s">
        <v>122</v>
      </c>
      <c r="B110" s="45">
        <f>MIN( MAX( NORMINV( MCrands!B110, (B$5+B$4)/2, (B$5-B$4)/3.29 ), 0 ), 1 )</f>
        <v>0.5394068124</v>
      </c>
      <c r="C110" s="45">
        <f>MAX( NORMINV( MCrands!C110, (C$5+C$4)/2, (C$5-C$4)/3.29 ), 0 )</f>
        <v>3.043116308</v>
      </c>
      <c r="D110" s="41"/>
      <c r="E110" s="43">
        <f>Baseline!B$33 * (C110 * Baseline!B$66*Baseline!B$66/Baseline!B$73 + Baseline!B$52*Baseline!B$52/Baseline!B$74 + Baseline!B$53*Baseline!B$53/Baseline!B$75 + Baseline!B$54*Baseline!B$54/Baseline!B$76)</f>
        <v>0.00002158658074</v>
      </c>
      <c r="F110" s="43">
        <f>Baseline!B$33 * (C110 * Baseline!B$66*Baseline!B$57/Baseline!B$73 + Baseline!B$52*Baseline!B$67/Baseline!B$74 + Baseline!B$53*Baseline!B$55/Baseline!B$75 + Baseline!B$54*Baseline!B$56/Baseline!B$76)</f>
        <v>0.0000002002762754</v>
      </c>
      <c r="G110" s="45">
        <f>Baseline!B$33 * (C110 * Baseline!B$66*Baseline!B$58/Baseline!B$73 + Baseline!B$52*Baseline!B$59/Baseline!B$74 + Baseline!B$53*Baseline!B$68/Baseline!B$75 + Baseline!B$54*Baseline!B$60/Baseline!B$76)</f>
        <v>0.0000001696085356</v>
      </c>
      <c r="H110" s="43">
        <f>Baseline!B$33 * (C110 * Baseline!B$66*Baseline!B$61/Baseline!B$73 + Baseline!B$52*Baseline!B$62/Baseline!B$74 + Baseline!B$53*Baseline!B$63/Baseline!B$75 + Baseline!B$54*Baseline!B$69/Baseline!B$76)</f>
        <v>0.000000003498917265</v>
      </c>
      <c r="I110" s="43">
        <f>Baseline!B$33 * (C110 * Baseline!B$57*Baseline!B$66/Baseline!B$73 + Baseline!B$67*Baseline!B$52/Baseline!B$74 + Baseline!B$55*Baseline!B$53/Baseline!B$75 + Baseline!B$56*Baseline!B$54/Baseline!B$76)</f>
        <v>0.0000002002762754</v>
      </c>
      <c r="J110" s="45">
        <f>Baseline!B$33 * (C110 * Baseline!B$57*Baseline!B$57/Baseline!B$73 + Baseline!B$67*Baseline!B$67/Baseline!B$74 + Baseline!B$55*Baseline!B$55/Baseline!B$75 + Baseline!B$56*Baseline!B$56/Baseline!B$76)</f>
        <v>0.000001763813864</v>
      </c>
      <c r="K110" s="43">
        <f>Baseline!B$33 * (C110 * Baseline!B$57*Baseline!B$58/Baseline!B$73 + Baseline!B$67*Baseline!B$59/Baseline!B$74 + Baseline!B$55*Baseline!B$68/Baseline!B$75 + Baseline!B$56*Baseline!B$60/Baseline!B$76)</f>
        <v>0.00000001374206848</v>
      </c>
      <c r="L110" s="45">
        <f>Baseline!B$33 * (C110 * Baseline!B$57*Baseline!B$61/Baseline!B$73 + Baseline!B$67*Baseline!B$62/Baseline!B$74 + Baseline!B$55*Baseline!B$63/Baseline!B$75 + Baseline!B$56*Baseline!B$69/Baseline!B$76)</f>
        <v>0.00000001439286672</v>
      </c>
      <c r="M110" s="43">
        <f>Baseline!B$33 * (C110 * Baseline!B$58*Baseline!B$66/Baseline!B$73 + Baseline!B$59*Baseline!B$52/Baseline!B$74 + Baseline!B$68*Baseline!B$53/Baseline!B$75 + Baseline!B$60*Baseline!B$54/Baseline!B$76)</f>
        <v>0.0000001696085356</v>
      </c>
      <c r="N110" s="45">
        <f>Baseline!B$33 * (C110 * Baseline!B$58*Baseline!B$57/Baseline!B$73 + Baseline!B$59*Baseline!B$67/Baseline!B$74 + Baseline!B$68*Baseline!B$55/Baseline!B$75 + Baseline!B$60*Baseline!B$56/Baseline!B$76)</f>
        <v>0.00000001374206848</v>
      </c>
      <c r="O110" s="45">
        <f>Baseline!B$33 * (C110 * Baseline!B$58*Baseline!B$58/Baseline!B$73 + Baseline!B$59*Baseline!B$59/Baseline!B$74 + Baseline!B$68*Baseline!B$68/Baseline!B$75 + Baseline!B$60*Baseline!B$60/Baseline!B$76)</f>
        <v>0.000001324390638</v>
      </c>
      <c r="P110" s="43">
        <f>Baseline!B$33 * (C110 * Baseline!B$58*Baseline!B$61/Baseline!B$73 + Baseline!B$59*Baseline!B$62/Baseline!B$74 + Baseline!B$68*Baseline!B$63/Baseline!B$75 + Baseline!B$60*Baseline!B$69/Baseline!B$76)</f>
        <v>0.000000001646978355</v>
      </c>
      <c r="Q110" s="43">
        <f>Baseline!B$33 * (C110 * Baseline!B$61*Baseline!B$66/Baseline!B$73 + Baseline!B$62*Baseline!B$52/Baseline!B$74 + Baseline!B$63*Baseline!B$53/Baseline!B$75 + Baseline!B$69*Baseline!B$54/Baseline!B$76)</f>
        <v>0.000000003498917265</v>
      </c>
      <c r="R110" s="43">
        <f>Baseline!B$33 * (C110 * Baseline!B$61*Baseline!B$57/Baseline!B$73 + Baseline!B$62*Baseline!B$67/Baseline!B$74 + Baseline!B$63*Baseline!B$55/Baseline!B$75 + Baseline!B$69*Baseline!B$56/Baseline!B$76)</f>
        <v>0.00000001439286672</v>
      </c>
      <c r="S110" s="43">
        <f>Baseline!B$33 * (C110 * Baseline!B$61*Baseline!B$58/Baseline!B$73 + Baseline!B$62*Baseline!B$59/Baseline!B$74 + Baseline!B$63*Baseline!B$68/Baseline!B$75 + Baseline!B$69*Baseline!B$60/Baseline!B$76)</f>
        <v>0.000000001646978355</v>
      </c>
      <c r="T110" s="43">
        <f>Baseline!B$33 * (C110 * Baseline!B$61*Baseline!B$61/Baseline!B$73 + Baseline!B$62*Baseline!B$62/Baseline!B$74 + Baseline!B$63*Baseline!B$63/Baseline!B$75 + Baseline!B$69*Baseline!B$69/Baseline!B$76)</f>
        <v>0.00000009854654875</v>
      </c>
      <c r="U110" s="41"/>
      <c r="V110" s="43">
        <f>E110 * ( Baseline!B$87 * Baseline!B$7 )</f>
        <v>0.2240471215</v>
      </c>
      <c r="W110" s="43">
        <f>F110 * ( Baseline!D$87 * Baseline!B$11 )</f>
        <v>0.003694415478</v>
      </c>
      <c r="X110" s="43">
        <f>G110 * ( Baseline!F$87 * Baseline!B$16 )</f>
        <v>0.005891313462</v>
      </c>
      <c r="Y110" s="43">
        <f>H110 * ( Baseline!H$87 * Baseline!B$18 )</f>
        <v>0.001230476365</v>
      </c>
      <c r="Z110" s="51">
        <f t="shared" si="1"/>
        <v>0.2348633269</v>
      </c>
      <c r="AA110" s="43">
        <f>I110 * ( Baseline!B$87 * Baseline!B$7 )</f>
        <v>0.002078667462</v>
      </c>
      <c r="AB110" s="45">
        <f>J110 * ( Baseline!D$87 * Baseline!B$11 )</f>
        <v>0.03253636122</v>
      </c>
      <c r="AC110" s="45">
        <f>K110 * ( Baseline!F$87 * Baseline!B$16 )</f>
        <v>0.0004773275868</v>
      </c>
      <c r="AD110" s="45">
        <f>L110 * ( Baseline!F$87 * Baseline!B$16 )</f>
        <v>0.0004999329141</v>
      </c>
      <c r="AE110" s="51">
        <f t="shared" si="2"/>
        <v>0.03559228919</v>
      </c>
      <c r="AF110" s="51">
        <f>M110 * ( Baseline!B$87 * Baseline!B$7 )</f>
        <v>0.001760366991</v>
      </c>
      <c r="AG110" s="51">
        <f>N110 * ( Baseline!D$87 * Baseline!B$11 )</f>
        <v>0.0002534943811</v>
      </c>
      <c r="AH110" s="51">
        <f>O110 * ( Baseline!F$87 * Baseline!B$16 )</f>
        <v>0.04600240409</v>
      </c>
      <c r="AI110" s="51">
        <f>P110 * ( Baseline!H$87 * Baseline!B$18 )</f>
        <v>0.0005791985881</v>
      </c>
      <c r="AJ110" s="51">
        <f t="shared" si="3"/>
        <v>0.04859546405</v>
      </c>
      <c r="AK110" s="51">
        <f>Q110 * ( Baseline!B$87 * Baseline!B$7 )</f>
        <v>0.00003631526229</v>
      </c>
      <c r="AL110" s="51">
        <f>R110 * ( Baseline!D$87 * Baseline!B$11 )</f>
        <v>0.0002654993932</v>
      </c>
      <c r="AM110" s="51">
        <f>S110 * ( Baseline!F$87 * Baseline!B$16 )</f>
        <v>0.00005720741424</v>
      </c>
      <c r="AN110" s="51">
        <f>T110 * ( Baseline!H$87 * Baseline!B$18 )</f>
        <v>0.03465620645</v>
      </c>
      <c r="AO110" s="51">
        <f t="shared" si="4"/>
        <v>0.03501522852</v>
      </c>
      <c r="AP110" s="61"/>
      <c r="AQ110" s="51">
        <f>V110 * ( (1-Baseline!B$88-Baseline!B$87) + (1-B110)*Baseline!B$88 )</f>
        <v>0.1116937493</v>
      </c>
      <c r="AR110" s="51">
        <f>W110 * ( (1-Baseline!B$88-Baseline!B$87) + (1-B110)*Baseline!B$88 )</f>
        <v>0.001841769326</v>
      </c>
      <c r="AS110" s="51">
        <f>X110 * ( (1-Baseline!B$88-Baseline!B$87) + (1-B110)*Baseline!B$88 )</f>
        <v>0.002936984346</v>
      </c>
      <c r="AT110" s="51">
        <f>Y110 * ( (1-Baseline!B$88-Baseline!B$87) + (1-B110)*Baseline!B$88 )</f>
        <v>0.0006134268436</v>
      </c>
      <c r="AU110" s="51">
        <f t="shared" si="5"/>
        <v>0.1170859298</v>
      </c>
      <c r="AV110" s="51">
        <f>AA110 * ( (1-Baseline!D$88-Baseline!D$87) + (1-B110)*Baseline!D$88 )</f>
        <v>0.001558468766</v>
      </c>
      <c r="AW110" s="51">
        <f>AB110 * ( (1-Baseline!D$88-Baseline!D$87) + (1-B110)*Baseline!D$88 )</f>
        <v>0.02439394643</v>
      </c>
      <c r="AX110" s="51">
        <f>AC110 * ( (1-Baseline!D$88-Baseline!D$87) + (1-B110)*Baseline!D$88 )</f>
        <v>0.0003578735649</v>
      </c>
      <c r="AY110" s="51">
        <f>AD110 * ( (1-Baseline!D$88-Baseline!D$87) + (1-B110)*Baseline!D$88 )</f>
        <v>0.0003748217768</v>
      </c>
      <c r="AZ110" s="51">
        <f t="shared" si="6"/>
        <v>0.02668511053</v>
      </c>
      <c r="BA110" s="51">
        <f>AF110 * ( (1-Baseline!F$88-Baseline!F$87) + (1-Baseline!B$36)*Baseline!F$88 )</f>
        <v>0.001266816419</v>
      </c>
      <c r="BB110" s="51">
        <f>AG110 * ( (1-Baseline!F$88-Baseline!F$87) + (1-Baseline!B$36)*Baseline!F$88 )</f>
        <v>0.0001824226685</v>
      </c>
      <c r="BC110" s="51">
        <f>AH110 * ( (1-Baseline!F$88-Baseline!F$87) + (1-Baseline!B$36)*Baseline!F$88 )</f>
        <v>0.03310480206</v>
      </c>
      <c r="BD110" s="51">
        <f>AI110 * ( (1-Baseline!F$88-Baseline!F$87) + (1-Baseline!B$36)*Baseline!F$88 )</f>
        <v>0.0004168098383</v>
      </c>
      <c r="BE110" s="51">
        <f t="shared" si="7"/>
        <v>0.03497085099</v>
      </c>
      <c r="BF110" s="51">
        <f>AK110 * ( (1-Baseline!H$88-Baseline!H$87) + (1-Baseline!B$36)*Baseline!H$88 )</f>
        <v>0.00002877330862</v>
      </c>
      <c r="BG110" s="51">
        <f>AL110 * ( (1-Baseline!H$88-Baseline!H$87) + (1-Baseline!B$36)*Baseline!H$88 )</f>
        <v>0.0002103604792</v>
      </c>
      <c r="BH110" s="51">
        <f>AM110 * ( (1-Baseline!H$88-Baseline!H$87) + (1-Baseline!B$36)*Baseline!H$88 )</f>
        <v>0.00004532657845</v>
      </c>
      <c r="BI110" s="51">
        <f>AN110 * ( (1-Baseline!H$88-Baseline!H$87) + (1-Baseline!B$36)*Baseline!H$88 )</f>
        <v>0.02745880549</v>
      </c>
      <c r="BJ110" s="51">
        <f t="shared" si="8"/>
        <v>0.02774326586</v>
      </c>
      <c r="BK110" s="61"/>
      <c r="BL110" s="51">
        <f t="shared" si="19"/>
        <v>0.9539468105</v>
      </c>
      <c r="BM110" s="51">
        <f t="shared" si="20"/>
        <v>0.01573006534</v>
      </c>
      <c r="BN110" s="51">
        <f t="shared" si="21"/>
        <v>0.02508400754</v>
      </c>
      <c r="BO110" s="51">
        <f t="shared" si="22"/>
        <v>0.005239116645</v>
      </c>
      <c r="BP110" s="51">
        <f t="shared" si="9"/>
        <v>1</v>
      </c>
      <c r="BQ110" s="51">
        <f t="shared" si="23"/>
        <v>0.05840218513</v>
      </c>
      <c r="BR110" s="51">
        <f t="shared" si="24"/>
        <v>0.9141407301</v>
      </c>
      <c r="BS110" s="51">
        <f t="shared" si="25"/>
        <v>0.01341098304</v>
      </c>
      <c r="BT110" s="51">
        <f t="shared" si="26"/>
        <v>0.01404610171</v>
      </c>
      <c r="BU110" s="51">
        <f t="shared" si="10"/>
        <v>1</v>
      </c>
      <c r="BV110" s="51">
        <f t="shared" si="27"/>
        <v>0.03622492399</v>
      </c>
      <c r="BW110" s="51">
        <f t="shared" si="28"/>
        <v>0.005216420628</v>
      </c>
      <c r="BX110" s="51">
        <f t="shared" si="29"/>
        <v>0.9466398766</v>
      </c>
      <c r="BY110" s="51">
        <f t="shared" si="30"/>
        <v>0.01191877883</v>
      </c>
      <c r="BZ110" s="51">
        <f t="shared" si="11"/>
        <v>1</v>
      </c>
      <c r="CA110" s="51">
        <f t="shared" si="31"/>
        <v>0.001037127668</v>
      </c>
      <c r="CB110" s="51">
        <f t="shared" si="32"/>
        <v>0.007582397844</v>
      </c>
      <c r="CC110" s="51">
        <f t="shared" si="33"/>
        <v>0.001633786688</v>
      </c>
      <c r="CD110" s="51">
        <f t="shared" si="34"/>
        <v>0.9897466878</v>
      </c>
      <c r="CE110" s="51">
        <f t="shared" si="12"/>
        <v>1</v>
      </c>
      <c r="CF110" s="61"/>
      <c r="CG110" s="51">
        <f t="shared" si="35"/>
        <v>0.9539468105</v>
      </c>
      <c r="CH110" s="51">
        <f t="shared" si="36"/>
        <v>0.01573006534</v>
      </c>
      <c r="CI110" s="51">
        <f t="shared" si="37"/>
        <v>0.02508400754</v>
      </c>
      <c r="CJ110" s="51">
        <f t="shared" si="38"/>
        <v>0.005239116645</v>
      </c>
      <c r="CK110" s="51">
        <f t="shared" si="13"/>
        <v>1</v>
      </c>
      <c r="CL110" s="51">
        <f t="shared" si="39"/>
        <v>0.05840218513</v>
      </c>
      <c r="CM110" s="51">
        <f t="shared" si="40"/>
        <v>0.9141407301</v>
      </c>
      <c r="CN110" s="51">
        <f t="shared" si="41"/>
        <v>0.01341098304</v>
      </c>
      <c r="CO110" s="51">
        <f t="shared" si="42"/>
        <v>0.01404610171</v>
      </c>
      <c r="CP110" s="51">
        <f t="shared" si="14"/>
        <v>1</v>
      </c>
      <c r="CQ110" s="51">
        <f t="shared" si="43"/>
        <v>0.03622492399</v>
      </c>
      <c r="CR110" s="51">
        <f t="shared" si="44"/>
        <v>0.005216420628</v>
      </c>
      <c r="CS110" s="51">
        <f t="shared" si="45"/>
        <v>0.9466398766</v>
      </c>
      <c r="CT110" s="51">
        <f t="shared" si="46"/>
        <v>0.01191877883</v>
      </c>
      <c r="CU110" s="51">
        <f t="shared" si="15"/>
        <v>1</v>
      </c>
      <c r="CV110" s="51">
        <f t="shared" si="47"/>
        <v>0.001037127668</v>
      </c>
      <c r="CW110" s="51">
        <f t="shared" si="48"/>
        <v>0.007582397844</v>
      </c>
      <c r="CX110" s="51">
        <f t="shared" si="49"/>
        <v>0.001633786688</v>
      </c>
      <c r="CY110" s="51">
        <f t="shared" si="50"/>
        <v>0.9897466878</v>
      </c>
      <c r="CZ110" s="51">
        <f t="shared" si="16"/>
        <v>1</v>
      </c>
      <c r="DA110" s="61"/>
      <c r="DB110" s="51">
        <f>(AQ110*Baseline!B$7 + AV110*Baseline!B$11 + BA110*Baseline!B$16 + BF110*Baseline!B$18)</f>
        <v>63075.3178</v>
      </c>
      <c r="DC110" s="51">
        <f>(AR110*Baseline!B$7 + AW110*Baseline!B$11 + BB110*Baseline!B$16 + BG110*Baseline!B$18)</f>
        <v>63451.1221</v>
      </c>
      <c r="DD110" s="51">
        <f>(AS110*Baseline!B$7 + AX110*Baseline!B$11 + BC110*Baseline!B$16 + BH110*Baseline!B$18)</f>
        <v>115174.8344</v>
      </c>
      <c r="DE110" s="51">
        <f>(AT110*Baseline!B$7 + AY110*Baseline!B$11 + BD110*Baseline!B$16 + BI110*Baseline!B$18)</f>
        <v>1259858.84</v>
      </c>
      <c r="DF110" s="51">
        <f t="shared" si="17"/>
        <v>1501560.114</v>
      </c>
      <c r="DG110" s="61"/>
      <c r="DH110" s="51">
        <f t="shared" si="51"/>
        <v>0.0420065219</v>
      </c>
      <c r="DI110" s="51">
        <f t="shared" si="52"/>
        <v>0.04225679779</v>
      </c>
      <c r="DJ110" s="51">
        <f t="shared" si="53"/>
        <v>0.07670344554</v>
      </c>
      <c r="DK110" s="51">
        <f t="shared" si="54"/>
        <v>0.8390332348</v>
      </c>
      <c r="DL110" s="51">
        <f t="shared" si="18"/>
        <v>1</v>
      </c>
      <c r="DM110" s="61"/>
      <c r="DN110" s="51">
        <f>DH110 / (Baseline!B$7/Baseline!B$17)</f>
        <v>4.483919922</v>
      </c>
      <c r="DO110" s="51">
        <f>DI110 / (Baseline!B$11/Baseline!B$17)</f>
        <v>1.020099324</v>
      </c>
      <c r="DP110" s="51">
        <f>DJ110 / (Baseline!B$16/Baseline!B$17)</f>
        <v>1.185300037</v>
      </c>
      <c r="DQ110" s="51">
        <f>DK110 / (Baseline!B$18/Baseline!B$17)</f>
        <v>0.9486011436</v>
      </c>
      <c r="DR110" s="79"/>
      <c r="DS110" s="51">
        <f>(AU110*Baseline!B$34)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0.03009242072</v>
      </c>
      <c r="DT110" s="51">
        <f>(AZ110*Baseline!B$34) + (Baseline!D$88*(1-Baseline!D$89)*Baseline!B$35) + (Baseline!D$88*Baseline!D$89*((1-Baseline!D$90)*Baseline!B$40 + Baseline!D$90*Baseline!B$41))</f>
        <v>0.01041633458</v>
      </c>
      <c r="DU110" s="51">
        <f>(BE110*Baseline!B$34) + (Baseline!F$88*(1-Baseline!F$89)*Baseline!B$35) + (Baseline!F$88*Baseline!F$89*((1-Baseline!F$90)*Baseline!B$40 + Baseline!F$90*Baseline!B$41))</f>
        <v>0.01297626765</v>
      </c>
      <c r="DV110" s="51">
        <f>(BJ110*Baseline!B$34) + (Baseline!H$88*(1-Baseline!H$89)*Baseline!B$35) + (Baseline!H$88*Baseline!H$89*((1-Baseline!H$90)*Baseline!B$40 + Baseline!H$90*Baseline!B$41))</f>
        <v>0.009306489879</v>
      </c>
      <c r="DW110" s="51">
        <f>( DS110*Baseline!B$7 + DT110*Baseline!B$11 + DU110*Baseline!B$16 + DV110*Baseline!B$18 ) / Baseline!B$17</f>
        <v>0.009784671902</v>
      </c>
    </row>
    <row r="111">
      <c r="A111" s="4" t="s">
        <v>125</v>
      </c>
      <c r="B111" s="45">
        <f>MIN( MAX( NORMINV( MCrands!B111, (B$5+B$4)/2, (B$5-B$4)/3.29 ), 0 ), 1 )</f>
        <v>0.5380674237</v>
      </c>
      <c r="C111" s="45">
        <f>MAX( NORMINV( MCrands!C111, (C$5+C$4)/2, (C$5-C$4)/3.29 ), 0 )</f>
        <v>2.263372204</v>
      </c>
      <c r="D111" s="41"/>
      <c r="E111" s="43">
        <f>Baseline!B$33 * (C111 * Baseline!B$66*Baseline!B$66/Baseline!B$73 + Baseline!B$52*Baseline!B$52/Baseline!B$74 + Baseline!B$53*Baseline!B$53/Baseline!B$75 + Baseline!B$54*Baseline!B$54/Baseline!B$76)</f>
        <v>0.00001606597377</v>
      </c>
      <c r="F111" s="43">
        <f>Baseline!B$33 * (C111 * Baseline!B$66*Baseline!B$57/Baseline!B$73 + Baseline!B$52*Baseline!B$67/Baseline!B$74 + Baseline!B$53*Baseline!B$55/Baseline!B$75 + Baseline!B$54*Baseline!B$56/Baseline!B$76)</f>
        <v>0.0000001994046006</v>
      </c>
      <c r="G111" s="45">
        <f>Baseline!B$33 * (C111 * Baseline!B$66*Baseline!B$58/Baseline!B$73 + Baseline!B$52*Baseline!B$59/Baseline!B$74 + Baseline!B$53*Baseline!B$68/Baseline!B$75 + Baseline!B$54*Baseline!B$60/Baseline!B$76)</f>
        <v>0.0000001674656685</v>
      </c>
      <c r="H111" s="43">
        <f>Baseline!B$33 * (C111 * Baseline!B$66*Baseline!B$61/Baseline!B$73 + Baseline!B$52*Baseline!B$62/Baseline!B$74 + Baseline!B$53*Baseline!B$63/Baseline!B$75 + Baseline!B$54*Baseline!B$69/Baseline!B$76)</f>
        <v>0.000000003284630547</v>
      </c>
      <c r="I111" s="43">
        <f>Baseline!B$33 * (C111 * Baseline!B$57*Baseline!B$66/Baseline!B$73 + Baseline!B$67*Baseline!B$52/Baseline!B$74 + Baseline!B$55*Baseline!B$53/Baseline!B$75 + Baseline!B$56*Baseline!B$54/Baseline!B$76)</f>
        <v>0.0000001994046006</v>
      </c>
      <c r="J111" s="45">
        <f>Baseline!B$33 * (C111 * Baseline!B$57*Baseline!B$57/Baseline!B$73 + Baseline!B$67*Baseline!B$67/Baseline!B$74 + Baseline!B$55*Baseline!B$55/Baseline!B$75 + Baseline!B$56*Baseline!B$56/Baseline!B$76)</f>
        <v>0.000001763813727</v>
      </c>
      <c r="K111" s="43">
        <f>Baseline!B$33 * (C111 * Baseline!B$57*Baseline!B$58/Baseline!B$73 + Baseline!B$67*Baseline!B$59/Baseline!B$74 + Baseline!B$55*Baseline!B$68/Baseline!B$75 + Baseline!B$56*Baseline!B$60/Baseline!B$76)</f>
        <v>0.00000001374173013</v>
      </c>
      <c r="L111" s="45">
        <f>Baseline!B$33 * (C111 * Baseline!B$57*Baseline!B$61/Baseline!B$73 + Baseline!B$67*Baseline!B$62/Baseline!B$74 + Baseline!B$55*Baseline!B$63/Baseline!B$75 + Baseline!B$56*Baseline!B$69/Baseline!B$76)</f>
        <v>0.00000001439283289</v>
      </c>
      <c r="M111" s="43">
        <f>Baseline!B$33 * (C111 * Baseline!B$58*Baseline!B$66/Baseline!B$73 + Baseline!B$59*Baseline!B$52/Baseline!B$74 + Baseline!B$68*Baseline!B$53/Baseline!B$75 + Baseline!B$60*Baseline!B$54/Baseline!B$76)</f>
        <v>0.0000001674656685</v>
      </c>
      <c r="N111" s="45">
        <f>Baseline!B$33 * (C111 * Baseline!B$58*Baseline!B$57/Baseline!B$73 + Baseline!B$59*Baseline!B$67/Baseline!B$74 + Baseline!B$68*Baseline!B$55/Baseline!B$75 + Baseline!B$60*Baseline!B$56/Baseline!B$76)</f>
        <v>0.00000001374173013</v>
      </c>
      <c r="O111" s="45">
        <f>Baseline!B$33 * (C111 * Baseline!B$58*Baseline!B$58/Baseline!B$73 + Baseline!B$59*Baseline!B$59/Baseline!B$74 + Baseline!B$68*Baseline!B$68/Baseline!B$75 + Baseline!B$60*Baseline!B$60/Baseline!B$76)</f>
        <v>0.000001324389806</v>
      </c>
      <c r="P111" s="43">
        <f>Baseline!B$33 * (C111 * Baseline!B$58*Baseline!B$61/Baseline!B$73 + Baseline!B$59*Baseline!B$62/Baseline!B$74 + Baseline!B$68*Baseline!B$63/Baseline!B$75 + Baseline!B$60*Baseline!B$69/Baseline!B$76)</f>
        <v>0.000000001646895178</v>
      </c>
      <c r="Q111" s="43">
        <f>Baseline!B$33 * (C111 * Baseline!B$61*Baseline!B$66/Baseline!B$73 + Baseline!B$62*Baseline!B$52/Baseline!B$74 + Baseline!B$63*Baseline!B$53/Baseline!B$75 + Baseline!B$69*Baseline!B$54/Baseline!B$76)</f>
        <v>0.000000003284630547</v>
      </c>
      <c r="R111" s="43">
        <f>Baseline!B$33 * (C111 * Baseline!B$61*Baseline!B$57/Baseline!B$73 + Baseline!B$62*Baseline!B$67/Baseline!B$74 + Baseline!B$63*Baseline!B$55/Baseline!B$75 + Baseline!B$69*Baseline!B$56/Baseline!B$76)</f>
        <v>0.00000001439283289</v>
      </c>
      <c r="S111" s="43">
        <f>Baseline!B$33 * (C111 * Baseline!B$61*Baseline!B$58/Baseline!B$73 + Baseline!B$62*Baseline!B$59/Baseline!B$74 + Baseline!B$63*Baseline!B$68/Baseline!B$75 + Baseline!B$69*Baseline!B$60/Baseline!B$76)</f>
        <v>0.000000001646895178</v>
      </c>
      <c r="T111" s="43">
        <f>Baseline!B$33 * (C111 * Baseline!B$61*Baseline!B$61/Baseline!B$73 + Baseline!B$62*Baseline!B$62/Baseline!B$74 + Baseline!B$63*Baseline!B$63/Baseline!B$75 + Baseline!B$69*Baseline!B$69/Baseline!B$76)</f>
        <v>0.00000009854654043</v>
      </c>
      <c r="U111" s="41"/>
      <c r="V111" s="43">
        <f>E111 * ( Baseline!B$87 * Baseline!B$7 )</f>
        <v>0.1667487417</v>
      </c>
      <c r="W111" s="43">
        <f>F111 * ( Baseline!D$87 * Baseline!B$11 )</f>
        <v>0.003678336045</v>
      </c>
      <c r="X111" s="43">
        <f>G111 * ( Baseline!F$87 * Baseline!B$16 )</f>
        <v>0.005816881464</v>
      </c>
      <c r="Y111" s="43">
        <f>H111 * ( Baseline!H$87 * Baseline!B$18 )</f>
        <v>0.001155117412</v>
      </c>
      <c r="Z111" s="51">
        <f t="shared" si="1"/>
        <v>0.1773990766</v>
      </c>
      <c r="AA111" s="43">
        <f>I111 * ( Baseline!B$87 * Baseline!B$7 )</f>
        <v>0.00206962035</v>
      </c>
      <c r="AB111" s="45">
        <f>J111 * ( Baseline!D$87 * Baseline!B$11 )</f>
        <v>0.03253635869</v>
      </c>
      <c r="AC111" s="45">
        <f>K111 * ( Baseline!F$87 * Baseline!B$16 )</f>
        <v>0.0004773158344</v>
      </c>
      <c r="AD111" s="45">
        <f>L111 * ( Baseline!F$87 * Baseline!B$16 )</f>
        <v>0.0004999317389</v>
      </c>
      <c r="AE111" s="51">
        <f t="shared" si="2"/>
        <v>0.03558322661</v>
      </c>
      <c r="AF111" s="51">
        <f>M111 * ( Baseline!B$87 * Baseline!B$7 )</f>
        <v>0.001738126173</v>
      </c>
      <c r="AG111" s="51">
        <f>N111 * ( Baseline!D$87 * Baseline!B$11 )</f>
        <v>0.0002534881398</v>
      </c>
      <c r="AH111" s="51">
        <f>O111 * ( Baseline!F$87 * Baseline!B$16 )</f>
        <v>0.0460023752</v>
      </c>
      <c r="AI111" s="51">
        <f>P111 * ( Baseline!H$87 * Baseline!B$18 )</f>
        <v>0.0005791693369</v>
      </c>
      <c r="AJ111" s="51">
        <f t="shared" si="3"/>
        <v>0.04857315885</v>
      </c>
      <c r="AK111" s="51">
        <f>Q111 * ( Baseline!B$87 * Baseline!B$7 )</f>
        <v>0.00003409118044</v>
      </c>
      <c r="AL111" s="51">
        <f>R111 * ( Baseline!D$87 * Baseline!B$11 )</f>
        <v>0.0002654987691</v>
      </c>
      <c r="AM111" s="51">
        <f>S111 * ( Baseline!F$87 * Baseline!B$16 )</f>
        <v>0.0000572045251</v>
      </c>
      <c r="AN111" s="51">
        <f>T111 * ( Baseline!H$87 * Baseline!B$18 )</f>
        <v>0.03465620352</v>
      </c>
      <c r="AO111" s="51">
        <f t="shared" si="4"/>
        <v>0.035012998</v>
      </c>
      <c r="AP111" s="61"/>
      <c r="AQ111" s="51">
        <f>V111 * ( (1-Baseline!B$88-Baseline!B$87) + (1-B111)*Baseline!B$88 )</f>
        <v>0.08332768002</v>
      </c>
      <c r="AR111" s="51">
        <f>W111 * ( (1-Baseline!B$88-Baseline!B$87) + (1-B111)*Baseline!B$88 )</f>
        <v>0.001838138062</v>
      </c>
      <c r="AS111" s="51">
        <f>X111 * ( (1-Baseline!B$88-Baseline!B$87) + (1-B111)*Baseline!B$88 )</f>
        <v>0.002906811964</v>
      </c>
      <c r="AT111" s="51">
        <f>Y111 * ( (1-Baseline!B$88-Baseline!B$87) + (1-B111)*Baseline!B$88 )</f>
        <v>0.0005772352648</v>
      </c>
      <c r="AU111" s="51">
        <f t="shared" si="5"/>
        <v>0.08864986532</v>
      </c>
      <c r="AV111" s="51">
        <f>AA111 * ( (1-Baseline!D$88-Baseline!D$87) + (1-B111)*Baseline!D$88 )</f>
        <v>0.001552927614</v>
      </c>
      <c r="AW111" s="51">
        <f>AB111 * ( (1-Baseline!D$88-Baseline!D$87) + (1-B111)*Baseline!D$88 )</f>
        <v>0.02441346784</v>
      </c>
      <c r="AX111" s="51">
        <f>AC111 * ( (1-Baseline!D$88-Baseline!D$87) + (1-B111)*Baseline!D$88 )</f>
        <v>0.0003581511651</v>
      </c>
      <c r="AY111" s="51">
        <f>AD111 * ( (1-Baseline!D$88-Baseline!D$87) + (1-B111)*Baseline!D$88 )</f>
        <v>0.0003751208778</v>
      </c>
      <c r="AZ111" s="51">
        <f t="shared" si="6"/>
        <v>0.0266996675</v>
      </c>
      <c r="BA111" s="51">
        <f>AF111 * ( (1-Baseline!F$88-Baseline!F$87) + (1-Baseline!B$36)*Baseline!F$88 )</f>
        <v>0.001250811214</v>
      </c>
      <c r="BB111" s="51">
        <f>AG111 * ( (1-Baseline!F$88-Baseline!F$87) + (1-Baseline!B$36)*Baseline!F$88 )</f>
        <v>0.000182418177</v>
      </c>
      <c r="BC111" s="51">
        <f>AH111 * ( (1-Baseline!F$88-Baseline!F$87) + (1-Baseline!B$36)*Baseline!F$88 )</f>
        <v>0.03310478127</v>
      </c>
      <c r="BD111" s="51">
        <f>AI111 * ( (1-Baseline!F$88-Baseline!F$87) + (1-Baseline!B$36)*Baseline!F$88 )</f>
        <v>0.0004167887883</v>
      </c>
      <c r="BE111" s="51">
        <f t="shared" si="7"/>
        <v>0.03495479945</v>
      </c>
      <c r="BF111" s="51">
        <f>AK111 * ( (1-Baseline!H$88-Baseline!H$87) + (1-Baseline!B$36)*Baseline!H$88 )</f>
        <v>0.00002701112409</v>
      </c>
      <c r="BG111" s="51">
        <f>AL111 * ( (1-Baseline!H$88-Baseline!H$87) + (1-Baseline!B$36)*Baseline!H$88 )</f>
        <v>0.0002103599847</v>
      </c>
      <c r="BH111" s="51">
        <f>AM111 * ( (1-Baseline!H$88-Baseline!H$87) + (1-Baseline!B$36)*Baseline!H$88 )</f>
        <v>0.00004532428933</v>
      </c>
      <c r="BI111" s="51">
        <f>AN111 * ( (1-Baseline!H$88-Baseline!H$87) + (1-Baseline!B$36)*Baseline!H$88 )</f>
        <v>0.02745880317</v>
      </c>
      <c r="BJ111" s="51">
        <f t="shared" si="8"/>
        <v>0.02774149857</v>
      </c>
      <c r="BK111" s="61"/>
      <c r="BL111" s="51">
        <f t="shared" si="19"/>
        <v>0.9399639777</v>
      </c>
      <c r="BM111" s="51">
        <f t="shared" si="20"/>
        <v>0.02073480942</v>
      </c>
      <c r="BN111" s="51">
        <f t="shared" si="21"/>
        <v>0.03278980688</v>
      </c>
      <c r="BO111" s="51">
        <f t="shared" si="22"/>
        <v>0.006511405999</v>
      </c>
      <c r="BP111" s="51">
        <f t="shared" si="9"/>
        <v>1</v>
      </c>
      <c r="BQ111" s="51">
        <f t="shared" si="23"/>
        <v>0.05816280723</v>
      </c>
      <c r="BR111" s="51">
        <f t="shared" si="24"/>
        <v>0.9143734784</v>
      </c>
      <c r="BS111" s="51">
        <f t="shared" si="25"/>
        <v>0.01341406837</v>
      </c>
      <c r="BT111" s="51">
        <f t="shared" si="26"/>
        <v>0.01404964604</v>
      </c>
      <c r="BU111" s="51">
        <f t="shared" si="10"/>
        <v>1</v>
      </c>
      <c r="BV111" s="51">
        <f t="shared" si="27"/>
        <v>0.03578367588</v>
      </c>
      <c r="BW111" s="51">
        <f t="shared" si="28"/>
        <v>0.005218687558</v>
      </c>
      <c r="BX111" s="51">
        <f t="shared" si="29"/>
        <v>0.9470739867</v>
      </c>
      <c r="BY111" s="51">
        <f t="shared" si="30"/>
        <v>0.01192364982</v>
      </c>
      <c r="BZ111" s="51">
        <f t="shared" si="11"/>
        <v>1</v>
      </c>
      <c r="CA111" s="51">
        <f t="shared" si="31"/>
        <v>0.0009736721331</v>
      </c>
      <c r="CB111" s="51">
        <f t="shared" si="32"/>
        <v>0.007582863059</v>
      </c>
      <c r="CC111" s="51">
        <f t="shared" si="33"/>
        <v>0.001633808253</v>
      </c>
      <c r="CD111" s="51">
        <f t="shared" si="34"/>
        <v>0.9898096566</v>
      </c>
      <c r="CE111" s="51">
        <f t="shared" si="12"/>
        <v>1</v>
      </c>
      <c r="CF111" s="61"/>
      <c r="CG111" s="51">
        <f t="shared" si="35"/>
        <v>0.9399639777</v>
      </c>
      <c r="CH111" s="51">
        <f t="shared" si="36"/>
        <v>0.02073480942</v>
      </c>
      <c r="CI111" s="51">
        <f t="shared" si="37"/>
        <v>0.03278980688</v>
      </c>
      <c r="CJ111" s="51">
        <f t="shared" si="38"/>
        <v>0.006511405999</v>
      </c>
      <c r="CK111" s="51">
        <f t="shared" si="13"/>
        <v>1</v>
      </c>
      <c r="CL111" s="51">
        <f t="shared" si="39"/>
        <v>0.05816280723</v>
      </c>
      <c r="CM111" s="51">
        <f t="shared" si="40"/>
        <v>0.9143734784</v>
      </c>
      <c r="CN111" s="51">
        <f t="shared" si="41"/>
        <v>0.01341406837</v>
      </c>
      <c r="CO111" s="51">
        <f t="shared" si="42"/>
        <v>0.01404964604</v>
      </c>
      <c r="CP111" s="51">
        <f t="shared" si="14"/>
        <v>1</v>
      </c>
      <c r="CQ111" s="51">
        <f t="shared" si="43"/>
        <v>0.03578367588</v>
      </c>
      <c r="CR111" s="51">
        <f t="shared" si="44"/>
        <v>0.005218687558</v>
      </c>
      <c r="CS111" s="51">
        <f t="shared" si="45"/>
        <v>0.9470739867</v>
      </c>
      <c r="CT111" s="51">
        <f t="shared" si="46"/>
        <v>0.01192364982</v>
      </c>
      <c r="CU111" s="51">
        <f t="shared" si="15"/>
        <v>1</v>
      </c>
      <c r="CV111" s="51">
        <f t="shared" si="47"/>
        <v>0.0009736721331</v>
      </c>
      <c r="CW111" s="51">
        <f t="shared" si="48"/>
        <v>0.007582863059</v>
      </c>
      <c r="CX111" s="51">
        <f t="shared" si="49"/>
        <v>0.001633808253</v>
      </c>
      <c r="CY111" s="51">
        <f t="shared" si="50"/>
        <v>0.9898096566</v>
      </c>
      <c r="CZ111" s="51">
        <f t="shared" si="16"/>
        <v>1</v>
      </c>
      <c r="DA111" s="61"/>
      <c r="DB111" s="51">
        <f>(AQ111*Baseline!B$7 + AV111*Baseline!B$11 + BA111*Baseline!B$16 + BF111*Baseline!B$18)</f>
        <v>49171.57857</v>
      </c>
      <c r="DC111" s="51">
        <f>(AR111*Baseline!B$7 + AW111*Baseline!B$11 + BB111*Baseline!B$16 + BG111*Baseline!B$18)</f>
        <v>63491.18798</v>
      </c>
      <c r="DD111" s="51">
        <f>(AS111*Baseline!B$7 + AX111*Baseline!B$11 + BC111*Baseline!B$16 + BH111*Baseline!B$18)</f>
        <v>115160.6217</v>
      </c>
      <c r="DE111" s="51">
        <f>(AT111*Baseline!B$7 + AY111*Baseline!B$11 + BD111*Baseline!B$16 + BI111*Baseline!B$18)</f>
        <v>1259841.751</v>
      </c>
      <c r="DF111" s="51">
        <f t="shared" si="17"/>
        <v>1487665.14</v>
      </c>
      <c r="DG111" s="61"/>
      <c r="DH111" s="51">
        <f t="shared" si="51"/>
        <v>0.03305285394</v>
      </c>
      <c r="DI111" s="51">
        <f t="shared" si="52"/>
        <v>0.0426784135</v>
      </c>
      <c r="DJ111" s="51">
        <f t="shared" si="53"/>
        <v>0.07741031137</v>
      </c>
      <c r="DK111" s="51">
        <f t="shared" si="54"/>
        <v>0.8468584212</v>
      </c>
      <c r="DL111" s="51">
        <f t="shared" si="18"/>
        <v>1</v>
      </c>
      <c r="DM111" s="61"/>
      <c r="DN111" s="51">
        <f>DH111 / (Baseline!B$7/Baseline!B$17)</f>
        <v>3.528174759</v>
      </c>
      <c r="DO111" s="51">
        <f>DI111 / (Baseline!B$11/Baseline!B$17)</f>
        <v>1.030277329</v>
      </c>
      <c r="DP111" s="51">
        <f>DJ111 / (Baseline!B$16/Baseline!B$17)</f>
        <v>1.19622325</v>
      </c>
      <c r="DQ111" s="51">
        <f>DK111 / (Baseline!B$18/Baseline!B$17)</f>
        <v>0.9574482076</v>
      </c>
      <c r="DR111" s="79"/>
      <c r="DS111" s="51">
        <f>(AU111*Baseline!B$34)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0.02582701105</v>
      </c>
      <c r="DT111" s="51">
        <f>(AZ111*Baseline!B$34) + (Baseline!D$88*(1-Baseline!D$89)*Baseline!B$35) + (Baseline!D$88*Baseline!D$89*((1-Baseline!D$90)*Baseline!B$40 + Baseline!D$90*Baseline!B$41))</f>
        <v>0.01041851812</v>
      </c>
      <c r="DU111" s="51">
        <f>(BE111*Baseline!B$34) + (Baseline!F$88*(1-Baseline!F$89)*Baseline!B$35) + (Baseline!F$88*Baseline!F$89*((1-Baseline!F$90)*Baseline!B$40 + Baseline!F$90*Baseline!B$41))</f>
        <v>0.01297385992</v>
      </c>
      <c r="DV111" s="51">
        <f>(BJ111*Baseline!B$34) + (Baseline!H$88*(1-Baseline!H$89)*Baseline!B$35) + (Baseline!H$88*Baseline!H$89*((1-Baseline!H$90)*Baseline!B$40 + Baseline!H$90*Baseline!B$41))</f>
        <v>0.009306224786</v>
      </c>
      <c r="DW111" s="51">
        <f>( DS111*Baseline!B$7 + DT111*Baseline!B$11 + DU111*Baseline!B$16 + DV111*Baseline!B$18 ) / Baseline!B$17</f>
        <v>0.009744412609</v>
      </c>
    </row>
    <row r="112">
      <c r="A112" s="4" t="s">
        <v>128</v>
      </c>
      <c r="B112" s="45">
        <f>MIN( MAX( NORMINV( MCrands!B112, (B$5+B$4)/2, (B$5-B$4)/3.29 ), 0 ), 1 )</f>
        <v>0.7105357959</v>
      </c>
      <c r="C112" s="45">
        <f>MAX( NORMINV( MCrands!C112, (C$5+C$4)/2, (C$5-C$4)/3.29 ), 0 )</f>
        <v>2.738847466</v>
      </c>
      <c r="D112" s="41"/>
      <c r="E112" s="43">
        <f>Baseline!B$33 * (C112 * Baseline!B$66*Baseline!B$66/Baseline!B$73 + Baseline!B$52*Baseline!B$52/Baseline!B$74 + Baseline!B$53*Baseline!B$53/Baseline!B$75 + Baseline!B$54*Baseline!B$54/Baseline!B$76)</f>
        <v>0.00001943235003</v>
      </c>
      <c r="F112" s="43">
        <f>Baseline!B$33 * (C112 * Baseline!B$66*Baseline!B$57/Baseline!B$73 + Baseline!B$52*Baseline!B$67/Baseline!B$74 + Baseline!B$53*Baseline!B$55/Baseline!B$75 + Baseline!B$54*Baseline!B$56/Baseline!B$76)</f>
        <v>0.0000001999361337</v>
      </c>
      <c r="G112" s="45">
        <f>Baseline!B$33 * (C112 * Baseline!B$66*Baseline!B$58/Baseline!B$73 + Baseline!B$52*Baseline!B$59/Baseline!B$74 + Baseline!B$53*Baseline!B$68/Baseline!B$75 + Baseline!B$54*Baseline!B$60/Baseline!B$76)</f>
        <v>0.000000168772354</v>
      </c>
      <c r="H112" s="43">
        <f>Baseline!B$33 * (C112 * Baseline!B$66*Baseline!B$61/Baseline!B$73 + Baseline!B$52*Baseline!B$62/Baseline!B$74 + Baseline!B$53*Baseline!B$63/Baseline!B$75 + Baseline!B$54*Baseline!B$69/Baseline!B$76)</f>
        <v>0.000000003415299099</v>
      </c>
      <c r="I112" s="43">
        <f>Baseline!B$33 * (C112 * Baseline!B$57*Baseline!B$66/Baseline!B$73 + Baseline!B$67*Baseline!B$52/Baseline!B$74 + Baseline!B$55*Baseline!B$53/Baseline!B$75 + Baseline!B$56*Baseline!B$54/Baseline!B$76)</f>
        <v>0.0000001999361337</v>
      </c>
      <c r="J112" s="45">
        <f>Baseline!B$33 * (C112 * Baseline!B$57*Baseline!B$57/Baseline!B$73 + Baseline!B$67*Baseline!B$67/Baseline!B$74 + Baseline!B$55*Baseline!B$55/Baseline!B$75 + Baseline!B$56*Baseline!B$56/Baseline!B$76)</f>
        <v>0.000001763813811</v>
      </c>
      <c r="K112" s="43">
        <f>Baseline!B$33 * (C112 * Baseline!B$57*Baseline!B$58/Baseline!B$73 + Baseline!B$67*Baseline!B$59/Baseline!B$74 + Baseline!B$55*Baseline!B$68/Baseline!B$75 + Baseline!B$56*Baseline!B$60/Baseline!B$76)</f>
        <v>0.00000001374193645</v>
      </c>
      <c r="L112" s="45">
        <f>Baseline!B$33 * (C112 * Baseline!B$57*Baseline!B$61/Baseline!B$73 + Baseline!B$67*Baseline!B$62/Baseline!B$74 + Baseline!B$55*Baseline!B$63/Baseline!B$75 + Baseline!B$56*Baseline!B$69/Baseline!B$76)</f>
        <v>0.00000001439285352</v>
      </c>
      <c r="M112" s="43">
        <f>Baseline!B$33 * (C112 * Baseline!B$58*Baseline!B$66/Baseline!B$73 + Baseline!B$59*Baseline!B$52/Baseline!B$74 + Baseline!B$68*Baseline!B$53/Baseline!B$75 + Baseline!B$60*Baseline!B$54/Baseline!B$76)</f>
        <v>0.000000168772354</v>
      </c>
      <c r="N112" s="45">
        <f>Baseline!B$33 * (C112 * Baseline!B$58*Baseline!B$57/Baseline!B$73 + Baseline!B$59*Baseline!B$67/Baseline!B$74 + Baseline!B$68*Baseline!B$55/Baseline!B$75 + Baseline!B$60*Baseline!B$56/Baseline!B$76)</f>
        <v>0.00000001374193645</v>
      </c>
      <c r="O112" s="45">
        <f>Baseline!B$33 * (C112 * Baseline!B$58*Baseline!B$58/Baseline!B$73 + Baseline!B$59*Baseline!B$59/Baseline!B$74 + Baseline!B$68*Baseline!B$68/Baseline!B$75 + Baseline!B$60*Baseline!B$60/Baseline!B$76)</f>
        <v>0.000001324390313</v>
      </c>
      <c r="P112" s="43">
        <f>Baseline!B$33 * (C112 * Baseline!B$58*Baseline!B$61/Baseline!B$73 + Baseline!B$59*Baseline!B$62/Baseline!B$74 + Baseline!B$68*Baseline!B$63/Baseline!B$75 + Baseline!B$60*Baseline!B$69/Baseline!B$76)</f>
        <v>0.000000001646945898</v>
      </c>
      <c r="Q112" s="43">
        <f>Baseline!B$33 * (C112 * Baseline!B$61*Baseline!B$66/Baseline!B$73 + Baseline!B$62*Baseline!B$52/Baseline!B$74 + Baseline!B$63*Baseline!B$53/Baseline!B$75 + Baseline!B$69*Baseline!B$54/Baseline!B$76)</f>
        <v>0.000000003415299099</v>
      </c>
      <c r="R112" s="43">
        <f>Baseline!B$33 * (C112 * Baseline!B$61*Baseline!B$57/Baseline!B$73 + Baseline!B$62*Baseline!B$67/Baseline!B$74 + Baseline!B$63*Baseline!B$55/Baseline!B$75 + Baseline!B$69*Baseline!B$56/Baseline!B$76)</f>
        <v>0.00000001439285352</v>
      </c>
      <c r="S112" s="43">
        <f>Baseline!B$33 * (C112 * Baseline!B$61*Baseline!B$58/Baseline!B$73 + Baseline!B$62*Baseline!B$59/Baseline!B$74 + Baseline!B$63*Baseline!B$68/Baseline!B$75 + Baseline!B$69*Baseline!B$60/Baseline!B$76)</f>
        <v>0.000000001646945898</v>
      </c>
      <c r="T112" s="43">
        <f>Baseline!B$33 * (C112 * Baseline!B$61*Baseline!B$61/Baseline!B$73 + Baseline!B$62*Baseline!B$62/Baseline!B$74 + Baseline!B$63*Baseline!B$63/Baseline!B$75 + Baseline!B$69*Baseline!B$69/Baseline!B$76)</f>
        <v>0.0000000985465455</v>
      </c>
      <c r="U112" s="41"/>
      <c r="V112" s="43">
        <f>E112 * ( Baseline!B$87 * Baseline!B$7 )</f>
        <v>0.201688361</v>
      </c>
      <c r="W112" s="43">
        <f>F112 * ( Baseline!D$87 * Baseline!B$11 )</f>
        <v>0.003688141022</v>
      </c>
      <c r="X112" s="43">
        <f>G112 * ( Baseline!F$87 * Baseline!B$16 )</f>
        <v>0.005862268885</v>
      </c>
      <c r="Y112" s="43">
        <f>H112 * ( Baseline!H$87 * Baseline!B$18 )</f>
        <v>0.001201070075</v>
      </c>
      <c r="Z112" s="51">
        <f t="shared" si="1"/>
        <v>0.212439841</v>
      </c>
      <c r="AA112" s="43">
        <f>I112 * ( Baseline!B$87 * Baseline!B$7 )</f>
        <v>0.002075137132</v>
      </c>
      <c r="AB112" s="45">
        <f>J112 * ( Baseline!D$87 * Baseline!B$11 )</f>
        <v>0.03253636023</v>
      </c>
      <c r="AC112" s="45">
        <f>K112 * ( Baseline!F$87 * Baseline!B$16 )</f>
        <v>0.0004773230008</v>
      </c>
      <c r="AD112" s="45">
        <f>L112 * ( Baseline!F$87 * Baseline!B$16 )</f>
        <v>0.0004999324555</v>
      </c>
      <c r="AE112" s="51">
        <f t="shared" si="2"/>
        <v>0.03558875282</v>
      </c>
      <c r="AF112" s="51">
        <f>M112 * ( Baseline!B$87 * Baseline!B$7 )</f>
        <v>0.001751688262</v>
      </c>
      <c r="AG112" s="51">
        <f>N112 * ( Baseline!D$87 * Baseline!B$11 )</f>
        <v>0.0002534919456</v>
      </c>
      <c r="AH112" s="51">
        <f>O112 * ( Baseline!F$87 * Baseline!B$16 )</f>
        <v>0.04600239282</v>
      </c>
      <c r="AI112" s="51">
        <f>P112 * ( Baseline!H$87 * Baseline!B$18 )</f>
        <v>0.0005791871738</v>
      </c>
      <c r="AJ112" s="51">
        <f t="shared" si="3"/>
        <v>0.0485867602</v>
      </c>
      <c r="AK112" s="51">
        <f>Q112 * ( Baseline!B$87 * Baseline!B$7 )</f>
        <v>0.00003544738935</v>
      </c>
      <c r="AL112" s="51">
        <f>R112 * ( Baseline!D$87 * Baseline!B$11 )</f>
        <v>0.0002654991497</v>
      </c>
      <c r="AM112" s="51">
        <f>S112 * ( Baseline!F$87 * Baseline!B$16 )</f>
        <v>0.00005720628685</v>
      </c>
      <c r="AN112" s="51">
        <f>T112 * ( Baseline!H$87 * Baseline!B$18 )</f>
        <v>0.03465620531</v>
      </c>
      <c r="AO112" s="51">
        <f t="shared" si="4"/>
        <v>0.03501435813</v>
      </c>
      <c r="AP112" s="61"/>
      <c r="AQ112" s="51">
        <f>V112 * ( (1-Baseline!B$88-Baseline!B$87) + (1-B112)*Baseline!B$88 )</f>
        <v>0.06982917798</v>
      </c>
      <c r="AR112" s="51">
        <f>W112 * ( (1-Baseline!B$88-Baseline!B$87) + (1-B112)*Baseline!B$88 )</f>
        <v>0.001276919771</v>
      </c>
      <c r="AS112" s="51">
        <f>X112 * ( (1-Baseline!B$88-Baseline!B$87) + (1-B112)*Baseline!B$88 )</f>
        <v>0.002029653151</v>
      </c>
      <c r="AT112" s="51">
        <f>Y112 * ( (1-Baseline!B$88-Baseline!B$87) + (1-B112)*Baseline!B$88 )</f>
        <v>0.0004158382546</v>
      </c>
      <c r="AU112" s="51">
        <f t="shared" si="5"/>
        <v>0.07355158916</v>
      </c>
      <c r="AV112" s="51">
        <f>AA112 * ( (1-Baseline!D$88-Baseline!D$87) + (1-B112)*Baseline!D$88 )</f>
        <v>0.001396729905</v>
      </c>
      <c r="AW112" s="51">
        <f>AB112 * ( (1-Baseline!D$88-Baseline!D$87) + (1-B112)*Baseline!D$88 )</f>
        <v>0.0218995201</v>
      </c>
      <c r="AX112" s="51">
        <f>AC112 * ( (1-Baseline!D$88-Baseline!D$87) + (1-B112)*Baseline!D$88 )</f>
        <v>0.0003212757842</v>
      </c>
      <c r="AY112" s="51">
        <f>AD112 * ( (1-Baseline!D$88-Baseline!D$87) + (1-B112)*Baseline!D$88 )</f>
        <v>0.000336493719</v>
      </c>
      <c r="AZ112" s="51">
        <f t="shared" si="6"/>
        <v>0.02395401951</v>
      </c>
      <c r="BA112" s="51">
        <f>AF112 * ( (1-Baseline!F$88-Baseline!F$87) + (1-Baseline!B$36)*Baseline!F$88 )</f>
        <v>0.001260570927</v>
      </c>
      <c r="BB112" s="51">
        <f>AG112 * ( (1-Baseline!F$88-Baseline!F$87) + (1-Baseline!B$36)*Baseline!F$88 )</f>
        <v>0.0001824209158</v>
      </c>
      <c r="BC112" s="51">
        <f>AH112 * ( (1-Baseline!F$88-Baseline!F$87) + (1-Baseline!B$36)*Baseline!F$88 )</f>
        <v>0.03310479395</v>
      </c>
      <c r="BD112" s="51">
        <f>AI112 * ( (1-Baseline!F$88-Baseline!F$87) + (1-Baseline!B$36)*Baseline!F$88 )</f>
        <v>0.0004168016243</v>
      </c>
      <c r="BE112" s="51">
        <f t="shared" si="7"/>
        <v>0.03496458742</v>
      </c>
      <c r="BF112" s="51">
        <f>AK112 * ( (1-Baseline!H$88-Baseline!H$87) + (1-Baseline!B$36)*Baseline!H$88 )</f>
        <v>0.00002808567553</v>
      </c>
      <c r="BG112" s="51">
        <f>AL112 * ( (1-Baseline!H$88-Baseline!H$87) + (1-Baseline!B$36)*Baseline!H$88 )</f>
        <v>0.0002103602863</v>
      </c>
      <c r="BH112" s="51">
        <f>AM112 * ( (1-Baseline!H$88-Baseline!H$87) + (1-Baseline!B$36)*Baseline!H$88 )</f>
        <v>0.00004532568519</v>
      </c>
      <c r="BI112" s="51">
        <f>AN112 * ( (1-Baseline!H$88-Baseline!H$87) + (1-Baseline!B$36)*Baseline!H$88 )</f>
        <v>0.02745880459</v>
      </c>
      <c r="BJ112" s="51">
        <f t="shared" si="8"/>
        <v>0.02774257623</v>
      </c>
      <c r="BK112" s="61"/>
      <c r="BL112" s="51">
        <f t="shared" si="19"/>
        <v>0.9493904725</v>
      </c>
      <c r="BM112" s="51">
        <f t="shared" si="20"/>
        <v>0.01736087263</v>
      </c>
      <c r="BN112" s="51">
        <f t="shared" si="21"/>
        <v>0.02759495986</v>
      </c>
      <c r="BO112" s="51">
        <f t="shared" si="22"/>
        <v>0.005653695038</v>
      </c>
      <c r="BP112" s="51">
        <f t="shared" si="9"/>
        <v>1</v>
      </c>
      <c r="BQ112" s="51">
        <f t="shared" si="23"/>
        <v>0.05830879048</v>
      </c>
      <c r="BR112" s="51">
        <f t="shared" si="24"/>
        <v>0.9142315382</v>
      </c>
      <c r="BS112" s="51">
        <f t="shared" si="25"/>
        <v>0.0134121868</v>
      </c>
      <c r="BT112" s="51">
        <f t="shared" si="26"/>
        <v>0.01404748455</v>
      </c>
      <c r="BU112" s="51">
        <f t="shared" si="10"/>
        <v>1</v>
      </c>
      <c r="BV112" s="51">
        <f t="shared" si="27"/>
        <v>0.03605279</v>
      </c>
      <c r="BW112" s="51">
        <f t="shared" si="28"/>
        <v>0.005217304973</v>
      </c>
      <c r="BX112" s="51">
        <f t="shared" si="29"/>
        <v>0.946809226</v>
      </c>
      <c r="BY112" s="51">
        <f t="shared" si="30"/>
        <v>0.01192067904</v>
      </c>
      <c r="BZ112" s="51">
        <f t="shared" si="11"/>
        <v>1</v>
      </c>
      <c r="CA112" s="51">
        <f t="shared" si="31"/>
        <v>0.001012367247</v>
      </c>
      <c r="CB112" s="51">
        <f t="shared" si="32"/>
        <v>0.007582579372</v>
      </c>
      <c r="CC112" s="51">
        <f t="shared" si="33"/>
        <v>0.001633795103</v>
      </c>
      <c r="CD112" s="51">
        <f t="shared" si="34"/>
        <v>0.9897712583</v>
      </c>
      <c r="CE112" s="51">
        <f t="shared" si="12"/>
        <v>1</v>
      </c>
      <c r="CF112" s="61"/>
      <c r="CG112" s="51">
        <f t="shared" si="35"/>
        <v>0.9493904725</v>
      </c>
      <c r="CH112" s="51">
        <f t="shared" si="36"/>
        <v>0.01736087263</v>
      </c>
      <c r="CI112" s="51">
        <f t="shared" si="37"/>
        <v>0.02759495986</v>
      </c>
      <c r="CJ112" s="51">
        <f t="shared" si="38"/>
        <v>0.005653695038</v>
      </c>
      <c r="CK112" s="51">
        <f t="shared" si="13"/>
        <v>1</v>
      </c>
      <c r="CL112" s="51">
        <f t="shared" si="39"/>
        <v>0.05830879048</v>
      </c>
      <c r="CM112" s="51">
        <f t="shared" si="40"/>
        <v>0.9142315382</v>
      </c>
      <c r="CN112" s="51">
        <f t="shared" si="41"/>
        <v>0.0134121868</v>
      </c>
      <c r="CO112" s="51">
        <f t="shared" si="42"/>
        <v>0.01404748455</v>
      </c>
      <c r="CP112" s="51">
        <f t="shared" si="14"/>
        <v>1</v>
      </c>
      <c r="CQ112" s="51">
        <f t="shared" si="43"/>
        <v>0.03605279</v>
      </c>
      <c r="CR112" s="51">
        <f t="shared" si="44"/>
        <v>0.005217304973</v>
      </c>
      <c r="CS112" s="51">
        <f t="shared" si="45"/>
        <v>0.946809226</v>
      </c>
      <c r="CT112" s="51">
        <f t="shared" si="46"/>
        <v>0.01192067904</v>
      </c>
      <c r="CU112" s="51">
        <f t="shared" si="15"/>
        <v>1</v>
      </c>
      <c r="CV112" s="51">
        <f t="shared" si="47"/>
        <v>0.001012367247</v>
      </c>
      <c r="CW112" s="51">
        <f t="shared" si="48"/>
        <v>0.007582579372</v>
      </c>
      <c r="CX112" s="51">
        <f t="shared" si="49"/>
        <v>0.001633795103</v>
      </c>
      <c r="CY112" s="51">
        <f t="shared" si="50"/>
        <v>0.9897712583</v>
      </c>
      <c r="CZ112" s="51">
        <f t="shared" si="16"/>
        <v>1</v>
      </c>
      <c r="DA112" s="61"/>
      <c r="DB112" s="51">
        <f>(AQ112*Baseline!B$7 + AV112*Baseline!B$11 + BA112*Baseline!B$16 + BF112*Baseline!B$18)</f>
        <v>42371.73214</v>
      </c>
      <c r="DC112" s="51">
        <f>(AR112*Baseline!B$7 + AW112*Baseline!B$11 + BB112*Baseline!B$16 + BG112*Baseline!B$18)</f>
        <v>57827.72341</v>
      </c>
      <c r="DD112" s="51">
        <f>(AS112*Baseline!B$7 + AX112*Baseline!B$11 + BC112*Baseline!B$16 + BH112*Baseline!B$18)</f>
        <v>114656.2248</v>
      </c>
      <c r="DE112" s="51">
        <f>(AT112*Baseline!B$7 + AY112*Baseline!B$11 + BD112*Baseline!B$16 + BI112*Baseline!B$18)</f>
        <v>1259680.744</v>
      </c>
      <c r="DF112" s="51">
        <f t="shared" si="17"/>
        <v>1474536.424</v>
      </c>
      <c r="DG112" s="61"/>
      <c r="DH112" s="51">
        <f t="shared" si="51"/>
        <v>0.02873562935</v>
      </c>
      <c r="DI112" s="51">
        <f t="shared" si="52"/>
        <v>0.03921756185</v>
      </c>
      <c r="DJ112" s="51">
        <f t="shared" si="53"/>
        <v>0.07775747207</v>
      </c>
      <c r="DK112" s="51">
        <f t="shared" si="54"/>
        <v>0.8542893367</v>
      </c>
      <c r="DL112" s="51">
        <f t="shared" si="18"/>
        <v>1</v>
      </c>
      <c r="DM112" s="61"/>
      <c r="DN112" s="51">
        <f>DH112 / (Baseline!B$7/Baseline!B$17)</f>
        <v>3.06733943</v>
      </c>
      <c r="DO112" s="51">
        <f>DI112 / (Baseline!B$11/Baseline!B$17)</f>
        <v>0.9467307136</v>
      </c>
      <c r="DP112" s="51">
        <f>DJ112 / (Baseline!B$16/Baseline!B$17)</f>
        <v>1.201587932</v>
      </c>
      <c r="DQ112" s="51">
        <f>DK112 / (Baseline!B$18/Baseline!B$17)</f>
        <v>0.9658495137</v>
      </c>
      <c r="DR112" s="79"/>
      <c r="DS112" s="51">
        <f>(AU112*Baseline!B$34)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0.02356226962</v>
      </c>
      <c r="DT112" s="51">
        <f>(AZ112*Baseline!B$34) + (Baseline!D$88*(1-Baseline!D$89)*Baseline!B$35) + (Baseline!D$88*Baseline!D$89*((1-Baseline!D$90)*Baseline!B$40 + Baseline!D$90*Baseline!B$41))</f>
        <v>0.01000667093</v>
      </c>
      <c r="DU112" s="51">
        <f>(BE112*Baseline!B$34) + (Baseline!F$88*(1-Baseline!F$89)*Baseline!B$35) + (Baseline!F$88*Baseline!F$89*((1-Baseline!F$90)*Baseline!B$40 + Baseline!F$90*Baseline!B$41))</f>
        <v>0.01297532811</v>
      </c>
      <c r="DV112" s="51">
        <f>(BJ112*Baseline!B$34) + (Baseline!H$88*(1-Baseline!H$89)*Baseline!B$35) + (Baseline!H$88*Baseline!H$89*((1-Baseline!H$90)*Baseline!B$40 + Baseline!H$90*Baseline!B$41))</f>
        <v>0.009306386435</v>
      </c>
      <c r="DW112" s="51">
        <f>( DS112*Baseline!B$7 + DT112*Baseline!B$11 + DU112*Baseline!B$16 + DV112*Baseline!B$18 ) / Baseline!B$17</f>
        <v>0.009706373474</v>
      </c>
    </row>
    <row r="113">
      <c r="A113" s="4" t="s">
        <v>130</v>
      </c>
      <c r="B113" s="45">
        <f>MIN( MAX( NORMINV( MCrands!B113, (B$5+B$4)/2, (B$5-B$4)/3.29 ), 0 ), 1 )</f>
        <v>0.4112119998</v>
      </c>
      <c r="C113" s="45">
        <f>MAX( NORMINV( MCrands!C113, (C$5+C$4)/2, (C$5-C$4)/3.29 ), 0 )</f>
        <v>2.668302519</v>
      </c>
      <c r="D113" s="41"/>
      <c r="E113" s="43">
        <f>Baseline!B$33 * (C113 * Baseline!B$66*Baseline!B$66/Baseline!B$73 + Baseline!B$52*Baseline!B$52/Baseline!B$74 + Baseline!B$53*Baseline!B$53/Baseline!B$75 + Baseline!B$54*Baseline!B$54/Baseline!B$76)</f>
        <v>0.00001893289012</v>
      </c>
      <c r="F113" s="43">
        <f>Baseline!B$33 * (C113 * Baseline!B$66*Baseline!B$57/Baseline!B$73 + Baseline!B$52*Baseline!B$67/Baseline!B$74 + Baseline!B$53*Baseline!B$55/Baseline!B$75 + Baseline!B$54*Baseline!B$56/Baseline!B$76)</f>
        <v>0.0000001998572716</v>
      </c>
      <c r="G113" s="45">
        <f>Baseline!B$33 * (C113 * Baseline!B$66*Baseline!B$58/Baseline!B$73 + Baseline!B$52*Baseline!B$59/Baseline!B$74 + Baseline!B$53*Baseline!B$68/Baseline!B$75 + Baseline!B$54*Baseline!B$60/Baseline!B$76)</f>
        <v>0.0000001685784847</v>
      </c>
      <c r="H113" s="43">
        <f>Baseline!B$33 * (C113 * Baseline!B$66*Baseline!B$61/Baseline!B$73 + Baseline!B$52*Baseline!B$62/Baseline!B$74 + Baseline!B$53*Baseline!B$63/Baseline!B$75 + Baseline!B$54*Baseline!B$69/Baseline!B$76)</f>
        <v>0.000000003395912168</v>
      </c>
      <c r="I113" s="43">
        <f>Baseline!B$33 * (C113 * Baseline!B$57*Baseline!B$66/Baseline!B$73 + Baseline!B$67*Baseline!B$52/Baseline!B$74 + Baseline!B$55*Baseline!B$53/Baseline!B$75 + Baseline!B$56*Baseline!B$54/Baseline!B$76)</f>
        <v>0.0000001998572716</v>
      </c>
      <c r="J113" s="45">
        <f>Baseline!B$33 * (C113 * Baseline!B$57*Baseline!B$57/Baseline!B$73 + Baseline!B$67*Baseline!B$67/Baseline!B$74 + Baseline!B$55*Baseline!B$55/Baseline!B$75 + Baseline!B$56*Baseline!B$56/Baseline!B$76)</f>
        <v>0.000001763813798</v>
      </c>
      <c r="K113" s="43">
        <f>Baseline!B$33 * (C113 * Baseline!B$57*Baseline!B$58/Baseline!B$73 + Baseline!B$67*Baseline!B$59/Baseline!B$74 + Baseline!B$55*Baseline!B$68/Baseline!B$75 + Baseline!B$56*Baseline!B$60/Baseline!B$76)</f>
        <v>0.00000001374190584</v>
      </c>
      <c r="L113" s="45">
        <f>Baseline!B$33 * (C113 * Baseline!B$57*Baseline!B$61/Baseline!B$73 + Baseline!B$67*Baseline!B$62/Baseline!B$74 + Baseline!B$55*Baseline!B$63/Baseline!B$75 + Baseline!B$56*Baseline!B$69/Baseline!B$76)</f>
        <v>0.00000001439285046</v>
      </c>
      <c r="M113" s="43">
        <f>Baseline!B$33 * (C113 * Baseline!B$58*Baseline!B$66/Baseline!B$73 + Baseline!B$59*Baseline!B$52/Baseline!B$74 + Baseline!B$68*Baseline!B$53/Baseline!B$75 + Baseline!B$60*Baseline!B$54/Baseline!B$76)</f>
        <v>0.0000001685784847</v>
      </c>
      <c r="N113" s="45">
        <f>Baseline!B$33 * (C113 * Baseline!B$58*Baseline!B$57/Baseline!B$73 + Baseline!B$59*Baseline!B$67/Baseline!B$74 + Baseline!B$68*Baseline!B$55/Baseline!B$75 + Baseline!B$60*Baseline!B$56/Baseline!B$76)</f>
        <v>0.00000001374190584</v>
      </c>
      <c r="O113" s="45">
        <f>Baseline!B$33 * (C113 * Baseline!B$58*Baseline!B$58/Baseline!B$73 + Baseline!B$59*Baseline!B$59/Baseline!B$74 + Baseline!B$68*Baseline!B$68/Baseline!B$75 + Baseline!B$60*Baseline!B$60/Baseline!B$76)</f>
        <v>0.000001324390238</v>
      </c>
      <c r="P113" s="43">
        <f>Baseline!B$33 * (C113 * Baseline!B$58*Baseline!B$61/Baseline!B$73 + Baseline!B$59*Baseline!B$62/Baseline!B$74 + Baseline!B$68*Baseline!B$63/Baseline!B$75 + Baseline!B$60*Baseline!B$69/Baseline!B$76)</f>
        <v>0.000000001646938373</v>
      </c>
      <c r="Q113" s="43">
        <f>Baseline!B$33 * (C113 * Baseline!B$61*Baseline!B$66/Baseline!B$73 + Baseline!B$62*Baseline!B$52/Baseline!B$74 + Baseline!B$63*Baseline!B$53/Baseline!B$75 + Baseline!B$69*Baseline!B$54/Baseline!B$76)</f>
        <v>0.000000003395912168</v>
      </c>
      <c r="R113" s="43">
        <f>Baseline!B$33 * (C113 * Baseline!B$61*Baseline!B$57/Baseline!B$73 + Baseline!B$62*Baseline!B$67/Baseline!B$74 + Baseline!B$63*Baseline!B$55/Baseline!B$75 + Baseline!B$69*Baseline!B$56/Baseline!B$76)</f>
        <v>0.00000001439285046</v>
      </c>
      <c r="S113" s="43">
        <f>Baseline!B$33 * (C113 * Baseline!B$61*Baseline!B$58/Baseline!B$73 + Baseline!B$62*Baseline!B$59/Baseline!B$74 + Baseline!B$63*Baseline!B$68/Baseline!B$75 + Baseline!B$69*Baseline!B$60/Baseline!B$76)</f>
        <v>0.000000001646938373</v>
      </c>
      <c r="T113" s="43">
        <f>Baseline!B$33 * (C113 * Baseline!B$61*Baseline!B$61/Baseline!B$73 + Baseline!B$62*Baseline!B$62/Baseline!B$74 + Baseline!B$63*Baseline!B$63/Baseline!B$75 + Baseline!B$69*Baseline!B$69/Baseline!B$76)</f>
        <v>0.00000009854654475</v>
      </c>
      <c r="U113" s="41"/>
      <c r="V113" s="43">
        <f>E113 * ( Baseline!B$87 * Baseline!B$7 )</f>
        <v>0.1965044666</v>
      </c>
      <c r="W113" s="43">
        <f>F113 * ( Baseline!D$87 * Baseline!B$11 )</f>
        <v>0.003686686284</v>
      </c>
      <c r="X113" s="43">
        <f>G113 * ( Baseline!F$87 * Baseline!B$16 )</f>
        <v>0.005855534879</v>
      </c>
      <c r="Y113" s="43">
        <f>H113 * ( Baseline!H$87 * Baseline!B$18 )</f>
        <v>0.001194252205</v>
      </c>
      <c r="Z113" s="51">
        <f t="shared" si="1"/>
        <v>0.2072409399</v>
      </c>
      <c r="AA113" s="43">
        <f>I113 * ( Baseline!B$87 * Baseline!B$7 )</f>
        <v>0.002074318622</v>
      </c>
      <c r="AB113" s="45">
        <f>J113 * ( Baseline!D$87 * Baseline!B$11 )</f>
        <v>0.03253636</v>
      </c>
      <c r="AC113" s="45">
        <f>K113 * ( Baseline!F$87 * Baseline!B$16 )</f>
        <v>0.0004773219376</v>
      </c>
      <c r="AD113" s="45">
        <f>L113 * ( Baseline!F$87 * Baseline!B$16 )</f>
        <v>0.0004999323492</v>
      </c>
      <c r="AE113" s="51">
        <f t="shared" si="2"/>
        <v>0.03558793291</v>
      </c>
      <c r="AF113" s="51">
        <f>M113 * ( Baseline!B$87 * Baseline!B$7 )</f>
        <v>0.001749676093</v>
      </c>
      <c r="AG113" s="51">
        <f>N113 * ( Baseline!D$87 * Baseline!B$11 )</f>
        <v>0.000253491381</v>
      </c>
      <c r="AH113" s="51">
        <f>O113 * ( Baseline!F$87 * Baseline!B$16 )</f>
        <v>0.0460023902</v>
      </c>
      <c r="AI113" s="51">
        <f>P113 * ( Baseline!H$87 * Baseline!B$18 )</f>
        <v>0.0005791845274</v>
      </c>
      <c r="AJ113" s="51">
        <f t="shared" si="3"/>
        <v>0.04858474221</v>
      </c>
      <c r="AK113" s="51">
        <f>Q113 * ( Baseline!B$87 * Baseline!B$7 )</f>
        <v>0.0000352461724</v>
      </c>
      <c r="AL113" s="51">
        <f>R113 * ( Baseline!D$87 * Baseline!B$11 )</f>
        <v>0.0002654990932</v>
      </c>
      <c r="AM113" s="51">
        <f>S113 * ( Baseline!F$87 * Baseline!B$16 )</f>
        <v>0.00005720602546</v>
      </c>
      <c r="AN113" s="51">
        <f>T113 * ( Baseline!H$87 * Baseline!B$18 )</f>
        <v>0.03465620504</v>
      </c>
      <c r="AO113" s="51">
        <f t="shared" si="4"/>
        <v>0.03501415633</v>
      </c>
      <c r="AP113" s="61"/>
      <c r="AQ113" s="51">
        <f>V113 * ( (1-Baseline!B$88-Baseline!B$87) + (1-B113)*Baseline!B$88 )</f>
        <v>0.1203828257</v>
      </c>
      <c r="AR113" s="51">
        <f>W113 * ( (1-Baseline!B$88-Baseline!B$87) + (1-B113)*Baseline!B$88 )</f>
        <v>0.002258542619</v>
      </c>
      <c r="AS113" s="51">
        <f>X113 * ( (1-Baseline!B$88-Baseline!B$87) + (1-B113)*Baseline!B$88 )</f>
        <v>0.003587225508</v>
      </c>
      <c r="AT113" s="51">
        <f>Y113 * ( (1-Baseline!B$88-Baseline!B$87) + (1-B113)*Baseline!B$88 )</f>
        <v>0.0007316243628</v>
      </c>
      <c r="AU113" s="51">
        <f t="shared" si="5"/>
        <v>0.1269602182</v>
      </c>
      <c r="AV113" s="51">
        <f>AA113 * ( (1-Baseline!D$88-Baseline!D$87) + (1-B113)*Baseline!D$88 )</f>
        <v>0.001674339013</v>
      </c>
      <c r="AW113" s="51">
        <f>AB113 * ( (1-Baseline!D$88-Baseline!D$87) + (1-B113)*Baseline!D$88 )</f>
        <v>0.02626255018</v>
      </c>
      <c r="AX113" s="51">
        <f>AC113 * ( (1-Baseline!D$88-Baseline!D$87) + (1-B113)*Baseline!D$88 )</f>
        <v>0.0003852825374</v>
      </c>
      <c r="AY113" s="51">
        <f>AD113 * ( (1-Baseline!D$88-Baseline!D$87) + (1-B113)*Baseline!D$88 )</f>
        <v>0.000403533106</v>
      </c>
      <c r="AZ113" s="51">
        <f t="shared" si="6"/>
        <v>0.02872570484</v>
      </c>
      <c r="BA113" s="51">
        <f>AF113 * ( (1-Baseline!F$88-Baseline!F$87) + (1-Baseline!B$36)*Baseline!F$88 )</f>
        <v>0.001259122906</v>
      </c>
      <c r="BB113" s="51">
        <f>AG113 * ( (1-Baseline!F$88-Baseline!F$87) + (1-Baseline!B$36)*Baseline!F$88 )</f>
        <v>0.0001824205095</v>
      </c>
      <c r="BC113" s="51">
        <f>AH113 * ( (1-Baseline!F$88-Baseline!F$87) + (1-Baseline!B$36)*Baseline!F$88 )</f>
        <v>0.03310479207</v>
      </c>
      <c r="BD113" s="51">
        <f>AI113 * ( (1-Baseline!F$88-Baseline!F$87) + (1-Baseline!B$36)*Baseline!F$88 )</f>
        <v>0.0004167997198</v>
      </c>
      <c r="BE113" s="51">
        <f t="shared" si="7"/>
        <v>0.0349631352</v>
      </c>
      <c r="BF113" s="51">
        <f>AK113 * ( (1-Baseline!H$88-Baseline!H$87) + (1-Baseline!B$36)*Baseline!H$88 )</f>
        <v>0.00002792624731</v>
      </c>
      <c r="BG113" s="51">
        <f>AL113 * ( (1-Baseline!H$88-Baseline!H$87) + (1-Baseline!B$36)*Baseline!H$88 )</f>
        <v>0.0002103602415</v>
      </c>
      <c r="BH113" s="51">
        <f>AM113 * ( (1-Baseline!H$88-Baseline!H$87) + (1-Baseline!B$36)*Baseline!H$88 )</f>
        <v>0.00004532547809</v>
      </c>
      <c r="BI113" s="51">
        <f>AN113 * ( (1-Baseline!H$88-Baseline!H$87) + (1-Baseline!B$36)*Baseline!H$88 )</f>
        <v>0.02745880438</v>
      </c>
      <c r="BJ113" s="51">
        <f t="shared" si="8"/>
        <v>0.02774241634</v>
      </c>
      <c r="BK113" s="61"/>
      <c r="BL113" s="51">
        <f t="shared" si="19"/>
        <v>0.9481932799</v>
      </c>
      <c r="BM113" s="51">
        <f t="shared" si="20"/>
        <v>0.01778937253</v>
      </c>
      <c r="BN113" s="51">
        <f t="shared" si="21"/>
        <v>0.02825472072</v>
      </c>
      <c r="BO113" s="51">
        <f t="shared" si="22"/>
        <v>0.005762626853</v>
      </c>
      <c r="BP113" s="51">
        <f t="shared" si="9"/>
        <v>1</v>
      </c>
      <c r="BQ113" s="51">
        <f t="shared" si="23"/>
        <v>0.05828713421</v>
      </c>
      <c r="BR113" s="51">
        <f t="shared" si="24"/>
        <v>0.9142525947</v>
      </c>
      <c r="BS113" s="51">
        <f t="shared" si="25"/>
        <v>0.01341246593</v>
      </c>
      <c r="BT113" s="51">
        <f t="shared" si="26"/>
        <v>0.01404780521</v>
      </c>
      <c r="BU113" s="51">
        <f t="shared" si="10"/>
        <v>1</v>
      </c>
      <c r="BV113" s="51">
        <f t="shared" si="27"/>
        <v>0.0360128718</v>
      </c>
      <c r="BW113" s="51">
        <f t="shared" si="28"/>
        <v>0.005217510055</v>
      </c>
      <c r="BX113" s="51">
        <f t="shared" si="29"/>
        <v>0.9468484984</v>
      </c>
      <c r="BY113" s="51">
        <f t="shared" si="30"/>
        <v>0.0119211197</v>
      </c>
      <c r="BZ113" s="51">
        <f t="shared" si="11"/>
        <v>1</v>
      </c>
      <c r="CA113" s="51">
        <f t="shared" si="31"/>
        <v>0.00100662635</v>
      </c>
      <c r="CB113" s="51">
        <f t="shared" si="32"/>
        <v>0.00758262146</v>
      </c>
      <c r="CC113" s="51">
        <f t="shared" si="33"/>
        <v>0.001633797054</v>
      </c>
      <c r="CD113" s="51">
        <f t="shared" si="34"/>
        <v>0.9897769551</v>
      </c>
      <c r="CE113" s="51">
        <f t="shared" si="12"/>
        <v>1</v>
      </c>
      <c r="CF113" s="61"/>
      <c r="CG113" s="51">
        <f t="shared" si="35"/>
        <v>0.9481932799</v>
      </c>
      <c r="CH113" s="51">
        <f t="shared" si="36"/>
        <v>0.01778937253</v>
      </c>
      <c r="CI113" s="51">
        <f t="shared" si="37"/>
        <v>0.02825472072</v>
      </c>
      <c r="CJ113" s="51">
        <f t="shared" si="38"/>
        <v>0.005762626853</v>
      </c>
      <c r="CK113" s="51">
        <f t="shared" si="13"/>
        <v>1</v>
      </c>
      <c r="CL113" s="51">
        <f t="shared" si="39"/>
        <v>0.05828713421</v>
      </c>
      <c r="CM113" s="51">
        <f t="shared" si="40"/>
        <v>0.9142525947</v>
      </c>
      <c r="CN113" s="51">
        <f t="shared" si="41"/>
        <v>0.01341246593</v>
      </c>
      <c r="CO113" s="51">
        <f t="shared" si="42"/>
        <v>0.01404780521</v>
      </c>
      <c r="CP113" s="51">
        <f t="shared" si="14"/>
        <v>1</v>
      </c>
      <c r="CQ113" s="51">
        <f t="shared" si="43"/>
        <v>0.0360128718</v>
      </c>
      <c r="CR113" s="51">
        <f t="shared" si="44"/>
        <v>0.005217510055</v>
      </c>
      <c r="CS113" s="51">
        <f t="shared" si="45"/>
        <v>0.9468484984</v>
      </c>
      <c r="CT113" s="51">
        <f t="shared" si="46"/>
        <v>0.0119211197</v>
      </c>
      <c r="CU113" s="51">
        <f t="shared" si="15"/>
        <v>1</v>
      </c>
      <c r="CV113" s="51">
        <f t="shared" si="47"/>
        <v>0.00100662635</v>
      </c>
      <c r="CW113" s="51">
        <f t="shared" si="48"/>
        <v>0.00758262146</v>
      </c>
      <c r="CX113" s="51">
        <f t="shared" si="49"/>
        <v>0.001633797054</v>
      </c>
      <c r="CY113" s="51">
        <f t="shared" si="50"/>
        <v>0.9897769551</v>
      </c>
      <c r="CZ113" s="51">
        <f t="shared" si="16"/>
        <v>1</v>
      </c>
      <c r="DA113" s="61"/>
      <c r="DB113" s="51">
        <f>(AQ113*Baseline!B$7 + AV113*Baseline!B$11 + BA113*Baseline!B$16 + BF113*Baseline!B$18)</f>
        <v>67473.44753</v>
      </c>
      <c r="DC113" s="51">
        <f>(AR113*Baseline!B$7 + AW113*Baseline!B$11 + BB113*Baseline!B$16 + BG113*Baseline!B$18)</f>
        <v>67660.5607</v>
      </c>
      <c r="DD113" s="51">
        <f>(AS113*Baseline!B$7 + AX113*Baseline!B$11 + BC113*Baseline!B$16 + BH113*Baseline!B$18)</f>
        <v>115548.8975</v>
      </c>
      <c r="DE113" s="51">
        <f>(AT113*Baseline!B$7 + AY113*Baseline!B$11 + BD113*Baseline!B$16 + BI113*Baseline!B$18)</f>
        <v>1259977.653</v>
      </c>
      <c r="DF113" s="51">
        <f t="shared" si="17"/>
        <v>1510660.559</v>
      </c>
      <c r="DG113" s="61"/>
      <c r="DH113" s="51">
        <f t="shared" si="51"/>
        <v>0.0446648634</v>
      </c>
      <c r="DI113" s="51">
        <f t="shared" si="52"/>
        <v>0.04478872523</v>
      </c>
      <c r="DJ113" s="51">
        <f t="shared" si="53"/>
        <v>0.0764889881</v>
      </c>
      <c r="DK113" s="51">
        <f t="shared" si="54"/>
        <v>0.8340574233</v>
      </c>
      <c r="DL113" s="51">
        <f t="shared" si="18"/>
        <v>1</v>
      </c>
      <c r="DM113" s="61"/>
      <c r="DN113" s="51">
        <f>DH113 / (Baseline!B$7/Baseline!B$17)</f>
        <v>4.767680393</v>
      </c>
      <c r="DO113" s="51">
        <f>DI113 / (Baseline!B$11/Baseline!B$17)</f>
        <v>1.081221264</v>
      </c>
      <c r="DP113" s="51">
        <f>DJ113 / (Baseline!B$16/Baseline!B$17)</f>
        <v>1.181986021</v>
      </c>
      <c r="DQ113" s="51">
        <f>DK113 / (Baseline!B$18/Baseline!B$17)</f>
        <v>0.9429755494</v>
      </c>
      <c r="DR113" s="79"/>
      <c r="DS113" s="51">
        <f>(AU113*Baseline!B$34)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0.03157356398</v>
      </c>
      <c r="DT113" s="51">
        <f>(AZ113*Baseline!B$34) + (Baseline!D$88*(1-Baseline!D$89)*Baseline!B$35) + (Baseline!D$88*Baseline!D$89*((1-Baseline!D$90)*Baseline!B$40 + Baseline!D$90*Baseline!B$41))</f>
        <v>0.01072242373</v>
      </c>
      <c r="DU113" s="51">
        <f>(BE113*Baseline!B$34) + (Baseline!F$88*(1-Baseline!F$89)*Baseline!B$35) + (Baseline!F$88*Baseline!F$89*((1-Baseline!F$90)*Baseline!B$40 + Baseline!F$90*Baseline!B$41))</f>
        <v>0.01297511028</v>
      </c>
      <c r="DV113" s="51">
        <f>(BJ113*Baseline!B$34) + (Baseline!H$88*(1-Baseline!H$89)*Baseline!B$35) + (Baseline!H$88*Baseline!H$89*((1-Baseline!H$90)*Baseline!B$40 + Baseline!H$90*Baseline!B$41))</f>
        <v>0.009306362452</v>
      </c>
      <c r="DW113" s="51">
        <f>( DS113*Baseline!B$7 + DT113*Baseline!B$11 + DU113*Baseline!B$16 + DV113*Baseline!B$18 ) / Baseline!B$17</f>
        <v>0.009811039529</v>
      </c>
    </row>
    <row r="114">
      <c r="A114" s="4" t="s">
        <v>135</v>
      </c>
      <c r="B114" s="45">
        <f>MIN( MAX( NORMINV( MCrands!B114, (B$5+B$4)/2, (B$5-B$4)/3.29 ), 0 ), 1 )</f>
        <v>0.6223286006</v>
      </c>
      <c r="C114" s="45">
        <f>MAX( NORMINV( MCrands!C114, (C$5+C$4)/2, (C$5-C$4)/3.29 ), 0 )</f>
        <v>3.109261093</v>
      </c>
      <c r="D114" s="41"/>
      <c r="E114" s="43">
        <f>Baseline!B$33 * (C114 * Baseline!B$66*Baseline!B$66/Baseline!B$73 + Baseline!B$52*Baseline!B$52/Baseline!B$74 + Baseline!B$53*Baseline!B$53/Baseline!B$75 + Baseline!B$54*Baseline!B$54/Baseline!B$76)</f>
        <v>0.0000220548874</v>
      </c>
      <c r="F114" s="43">
        <f>Baseline!B$33 * (C114 * Baseline!B$66*Baseline!B$57/Baseline!B$73 + Baseline!B$52*Baseline!B$67/Baseline!B$74 + Baseline!B$53*Baseline!B$55/Baseline!B$75 + Baseline!B$54*Baseline!B$56/Baseline!B$76)</f>
        <v>0.0000002003502186</v>
      </c>
      <c r="G114" s="45">
        <f>Baseline!B$33 * (C114 * Baseline!B$66*Baseline!B$58/Baseline!B$73 + Baseline!B$52*Baseline!B$59/Baseline!B$74 + Baseline!B$53*Baseline!B$68/Baseline!B$75 + Baseline!B$54*Baseline!B$60/Baseline!B$76)</f>
        <v>0.0000001697903126</v>
      </c>
      <c r="H114" s="43">
        <f>Baseline!B$33 * (C114 * Baseline!B$66*Baseline!B$61/Baseline!B$73 + Baseline!B$52*Baseline!B$62/Baseline!B$74 + Baseline!B$53*Baseline!B$63/Baseline!B$75 + Baseline!B$54*Baseline!B$69/Baseline!B$76)</f>
        <v>0.000000003517094958</v>
      </c>
      <c r="I114" s="43">
        <f>Baseline!B$33 * (C114 * Baseline!B$57*Baseline!B$66/Baseline!B$73 + Baseline!B$67*Baseline!B$52/Baseline!B$74 + Baseline!B$55*Baseline!B$53/Baseline!B$75 + Baseline!B$56*Baseline!B$54/Baseline!B$76)</f>
        <v>0.0000002003502186</v>
      </c>
      <c r="J114" s="45">
        <f>Baseline!B$33 * (C114 * Baseline!B$57*Baseline!B$57/Baseline!B$73 + Baseline!B$67*Baseline!B$67/Baseline!B$74 + Baseline!B$55*Baseline!B$55/Baseline!B$75 + Baseline!B$56*Baseline!B$56/Baseline!B$76)</f>
        <v>0.000001763813876</v>
      </c>
      <c r="K114" s="43">
        <f>Baseline!B$33 * (C114 * Baseline!B$57*Baseline!B$58/Baseline!B$73 + Baseline!B$67*Baseline!B$59/Baseline!B$74 + Baseline!B$55*Baseline!B$68/Baseline!B$75 + Baseline!B$56*Baseline!B$60/Baseline!B$76)</f>
        <v>0.00000001374209718</v>
      </c>
      <c r="L114" s="45">
        <f>Baseline!B$33 * (C114 * Baseline!B$57*Baseline!B$61/Baseline!B$73 + Baseline!B$67*Baseline!B$62/Baseline!B$74 + Baseline!B$55*Baseline!B$63/Baseline!B$75 + Baseline!B$56*Baseline!B$69/Baseline!B$76)</f>
        <v>0.00000001439286959</v>
      </c>
      <c r="M114" s="43">
        <f>Baseline!B$33 * (C114 * Baseline!B$58*Baseline!B$66/Baseline!B$73 + Baseline!B$59*Baseline!B$52/Baseline!B$74 + Baseline!B$68*Baseline!B$53/Baseline!B$75 + Baseline!B$60*Baseline!B$54/Baseline!B$76)</f>
        <v>0.0000001697903126</v>
      </c>
      <c r="N114" s="45">
        <f>Baseline!B$33 * (C114 * Baseline!B$58*Baseline!B$57/Baseline!B$73 + Baseline!B$59*Baseline!B$67/Baseline!B$74 + Baseline!B$68*Baseline!B$55/Baseline!B$75 + Baseline!B$60*Baseline!B$56/Baseline!B$76)</f>
        <v>0.00000001374209718</v>
      </c>
      <c r="O114" s="45">
        <f>Baseline!B$33 * (C114 * Baseline!B$58*Baseline!B$58/Baseline!B$73 + Baseline!B$59*Baseline!B$59/Baseline!B$74 + Baseline!B$68*Baseline!B$68/Baseline!B$75 + Baseline!B$60*Baseline!B$60/Baseline!B$76)</f>
        <v>0.000001324390708</v>
      </c>
      <c r="P114" s="43">
        <f>Baseline!B$33 * (C114 * Baseline!B$58*Baseline!B$61/Baseline!B$73 + Baseline!B$59*Baseline!B$62/Baseline!B$74 + Baseline!B$68*Baseline!B$63/Baseline!B$75 + Baseline!B$60*Baseline!B$69/Baseline!B$76)</f>
        <v>0.000000001646985411</v>
      </c>
      <c r="Q114" s="43">
        <f>Baseline!B$33 * (C114 * Baseline!B$61*Baseline!B$66/Baseline!B$73 + Baseline!B$62*Baseline!B$52/Baseline!B$74 + Baseline!B$63*Baseline!B$53/Baseline!B$75 + Baseline!B$69*Baseline!B$54/Baseline!B$76)</f>
        <v>0.000000003517094958</v>
      </c>
      <c r="R114" s="43">
        <f>Baseline!B$33 * (C114 * Baseline!B$61*Baseline!B$57/Baseline!B$73 + Baseline!B$62*Baseline!B$67/Baseline!B$74 + Baseline!B$63*Baseline!B$55/Baseline!B$75 + Baseline!B$69*Baseline!B$56/Baseline!B$76)</f>
        <v>0.00000001439286959</v>
      </c>
      <c r="S114" s="43">
        <f>Baseline!B$33 * (C114 * Baseline!B$61*Baseline!B$58/Baseline!B$73 + Baseline!B$62*Baseline!B$59/Baseline!B$74 + Baseline!B$63*Baseline!B$68/Baseline!B$75 + Baseline!B$69*Baseline!B$60/Baseline!B$76)</f>
        <v>0.000000001646985411</v>
      </c>
      <c r="T114" s="43">
        <f>Baseline!B$33 * (C114 * Baseline!B$61*Baseline!B$61/Baseline!B$73 + Baseline!B$62*Baseline!B$62/Baseline!B$74 + Baseline!B$63*Baseline!B$63/Baseline!B$75 + Baseline!B$69*Baseline!B$69/Baseline!B$76)</f>
        <v>0.00000009854654945</v>
      </c>
      <c r="U114" s="41"/>
      <c r="V114" s="43">
        <f>E114 * ( Baseline!B$87 * Baseline!B$7 )</f>
        <v>0.2289076764</v>
      </c>
      <c r="W114" s="43">
        <f>F114 * ( Baseline!D$87 * Baseline!B$11 )</f>
        <v>0.003695779477</v>
      </c>
      <c r="X114" s="43">
        <f>G114 * ( Baseline!F$87 * Baseline!B$16 )</f>
        <v>0.005897627442</v>
      </c>
      <c r="Y114" s="43">
        <f>H114 * ( Baseline!H$87 * Baseline!B$18 )</f>
        <v>0.001236868977</v>
      </c>
      <c r="Z114" s="51">
        <f t="shared" si="1"/>
        <v>0.2397379523</v>
      </c>
      <c r="AA114" s="43">
        <f>I114 * ( Baseline!B$87 * Baseline!B$7 )</f>
        <v>0.002079434918</v>
      </c>
      <c r="AB114" s="45">
        <f>J114 * ( Baseline!D$87 * Baseline!B$11 )</f>
        <v>0.03253636144</v>
      </c>
      <c r="AC114" s="45">
        <f>K114 * ( Baseline!F$87 * Baseline!B$16 )</f>
        <v>0.0004773285838</v>
      </c>
      <c r="AD114" s="45">
        <f>L114 * ( Baseline!F$87 * Baseline!B$16 )</f>
        <v>0.0004999330138</v>
      </c>
      <c r="AE114" s="51">
        <f t="shared" si="2"/>
        <v>0.03559305796</v>
      </c>
      <c r="AF114" s="51">
        <f>M114 * ( Baseline!B$87 * Baseline!B$7 )</f>
        <v>0.001762253654</v>
      </c>
      <c r="AG114" s="51">
        <f>N114 * ( Baseline!D$87 * Baseline!B$11 )</f>
        <v>0.0002534949106</v>
      </c>
      <c r="AH114" s="51">
        <f>O114 * ( Baseline!F$87 * Baseline!B$16 )</f>
        <v>0.04600240654</v>
      </c>
      <c r="AI114" s="51">
        <f>P114 * ( Baseline!H$87 * Baseline!B$18 )</f>
        <v>0.0005792010694</v>
      </c>
      <c r="AJ114" s="51">
        <f t="shared" si="3"/>
        <v>0.04859735618</v>
      </c>
      <c r="AK114" s="51">
        <f>Q114 * ( Baseline!B$87 * Baseline!B$7 )</f>
        <v>0.00003650392857</v>
      </c>
      <c r="AL114" s="51">
        <f>R114 * ( Baseline!D$87 * Baseline!B$11 )</f>
        <v>0.0002654994462</v>
      </c>
      <c r="AM114" s="51">
        <f>S114 * ( Baseline!F$87 * Baseline!B$16 )</f>
        <v>0.00005720765932</v>
      </c>
      <c r="AN114" s="51">
        <f>T114 * ( Baseline!H$87 * Baseline!B$18 )</f>
        <v>0.03465620669</v>
      </c>
      <c r="AO114" s="51">
        <f t="shared" si="4"/>
        <v>0.03501541773</v>
      </c>
      <c r="AP114" s="61"/>
      <c r="AQ114" s="51">
        <f>V114 * ( (1-Baseline!B$88-Baseline!B$87) + (1-B114)*Baseline!B$88 )</f>
        <v>0.09722339553</v>
      </c>
      <c r="AR114" s="51">
        <f>W114 * ( (1-Baseline!B$88-Baseline!B$87) + (1-B114)*Baseline!B$88 )</f>
        <v>0.001569699346</v>
      </c>
      <c r="AS114" s="51">
        <f>X114 * ( (1-Baseline!B$88-Baseline!B$87) + (1-B114)*Baseline!B$88 )</f>
        <v>0.002504884828</v>
      </c>
      <c r="AT114" s="51">
        <f>Y114 * ( (1-Baseline!B$88-Baseline!B$87) + (1-B114)*Baseline!B$88 )</f>
        <v>0.0005253323248</v>
      </c>
      <c r="AU114" s="51">
        <f t="shared" si="5"/>
        <v>0.101823312</v>
      </c>
      <c r="AV114" s="51">
        <f>AA114 * ( (1-Baseline!D$88-Baseline!D$87) + (1-B114)*Baseline!D$88 )</f>
        <v>0.001481795314</v>
      </c>
      <c r="AW114" s="51">
        <f>AB114 * ( (1-Baseline!D$88-Baseline!D$87) + (1-B114)*Baseline!D$88 )</f>
        <v>0.02318525456</v>
      </c>
      <c r="AX114" s="51">
        <f>AC114 * ( (1-Baseline!D$88-Baseline!D$87) + (1-B114)*Baseline!D$88 )</f>
        <v>0.0003401420514</v>
      </c>
      <c r="AY114" s="51">
        <f>AD114 * ( (1-Baseline!D$88-Baseline!D$87) + (1-B114)*Baseline!D$88 )</f>
        <v>0.0003562498595</v>
      </c>
      <c r="AZ114" s="51">
        <f t="shared" si="6"/>
        <v>0.02536344179</v>
      </c>
      <c r="BA114" s="51">
        <f>AF114 * ( (1-Baseline!F$88-Baseline!F$87) + (1-Baseline!B$36)*Baseline!F$88 )</f>
        <v>0.001268174122</v>
      </c>
      <c r="BB114" s="51">
        <f>AG114 * ( (1-Baseline!F$88-Baseline!F$87) + (1-Baseline!B$36)*Baseline!F$88 )</f>
        <v>0.0001824230495</v>
      </c>
      <c r="BC114" s="51">
        <f>AH114 * ( (1-Baseline!F$88-Baseline!F$87) + (1-Baseline!B$36)*Baseline!F$88 )</f>
        <v>0.03310480383</v>
      </c>
      <c r="BD114" s="51">
        <f>AI114 * ( (1-Baseline!F$88-Baseline!F$87) + (1-Baseline!B$36)*Baseline!F$88 )</f>
        <v>0.000416811624</v>
      </c>
      <c r="BE114" s="51">
        <f t="shared" si="7"/>
        <v>0.03497221262</v>
      </c>
      <c r="BF114" s="51">
        <f>AK114 * ( (1-Baseline!H$88-Baseline!H$87) + (1-Baseline!B$36)*Baseline!H$88 )</f>
        <v>0.00002892279268</v>
      </c>
      <c r="BG114" s="51">
        <f>AL114 * ( (1-Baseline!H$88-Baseline!H$87) + (1-Baseline!B$36)*Baseline!H$88 )</f>
        <v>0.0002103605212</v>
      </c>
      <c r="BH114" s="51">
        <f>AM114 * ( (1-Baseline!H$88-Baseline!H$87) + (1-Baseline!B$36)*Baseline!H$88 )</f>
        <v>0.00004532677263</v>
      </c>
      <c r="BI114" s="51">
        <f>AN114 * ( (1-Baseline!H$88-Baseline!H$87) + (1-Baseline!B$36)*Baseline!H$88 )</f>
        <v>0.02745880569</v>
      </c>
      <c r="BJ114" s="51">
        <f t="shared" si="8"/>
        <v>0.02774341577</v>
      </c>
      <c r="BK114" s="61"/>
      <c r="BL114" s="51">
        <f t="shared" si="19"/>
        <v>0.9548245249</v>
      </c>
      <c r="BM114" s="51">
        <f t="shared" si="20"/>
        <v>0.01541591326</v>
      </c>
      <c r="BN114" s="51">
        <f t="shared" si="21"/>
        <v>0.0246003079</v>
      </c>
      <c r="BO114" s="51">
        <f t="shared" si="22"/>
        <v>0.00515925395</v>
      </c>
      <c r="BP114" s="51">
        <f t="shared" si="9"/>
        <v>1</v>
      </c>
      <c r="BQ114" s="51">
        <f t="shared" si="23"/>
        <v>0.05842248567</v>
      </c>
      <c r="BR114" s="51">
        <f t="shared" si="24"/>
        <v>0.9141209918</v>
      </c>
      <c r="BS114" s="51">
        <f t="shared" si="25"/>
        <v>0.01341072139</v>
      </c>
      <c r="BT114" s="51">
        <f t="shared" si="26"/>
        <v>0.01404580114</v>
      </c>
      <c r="BU114" s="51">
        <f t="shared" si="10"/>
        <v>1</v>
      </c>
      <c r="BV114" s="51">
        <f t="shared" si="27"/>
        <v>0.03626233591</v>
      </c>
      <c r="BW114" s="51">
        <f t="shared" si="28"/>
        <v>0.005216228423</v>
      </c>
      <c r="BX114" s="51">
        <f t="shared" si="29"/>
        <v>0.9466030698</v>
      </c>
      <c r="BY114" s="51">
        <f t="shared" si="30"/>
        <v>0.01191836583</v>
      </c>
      <c r="BZ114" s="51">
        <f t="shared" si="11"/>
        <v>1</v>
      </c>
      <c r="CA114" s="51">
        <f t="shared" si="31"/>
        <v>0.001042510155</v>
      </c>
      <c r="CB114" s="51">
        <f t="shared" si="32"/>
        <v>0.007582358384</v>
      </c>
      <c r="CC114" s="51">
        <f t="shared" si="33"/>
        <v>0.001633784859</v>
      </c>
      <c r="CD114" s="51">
        <f t="shared" si="34"/>
        <v>0.9897413466</v>
      </c>
      <c r="CE114" s="51">
        <f t="shared" si="12"/>
        <v>1</v>
      </c>
      <c r="CF114" s="61"/>
      <c r="CG114" s="51">
        <f t="shared" si="35"/>
        <v>0.9548245249</v>
      </c>
      <c r="CH114" s="51">
        <f t="shared" si="36"/>
        <v>0.01541591326</v>
      </c>
      <c r="CI114" s="51">
        <f t="shared" si="37"/>
        <v>0.0246003079</v>
      </c>
      <c r="CJ114" s="51">
        <f t="shared" si="38"/>
        <v>0.00515925395</v>
      </c>
      <c r="CK114" s="51">
        <f t="shared" si="13"/>
        <v>1</v>
      </c>
      <c r="CL114" s="51">
        <f t="shared" si="39"/>
        <v>0.05842248567</v>
      </c>
      <c r="CM114" s="51">
        <f t="shared" si="40"/>
        <v>0.9141209918</v>
      </c>
      <c r="CN114" s="51">
        <f t="shared" si="41"/>
        <v>0.01341072139</v>
      </c>
      <c r="CO114" s="51">
        <f t="shared" si="42"/>
        <v>0.01404580114</v>
      </c>
      <c r="CP114" s="51">
        <f t="shared" si="14"/>
        <v>1</v>
      </c>
      <c r="CQ114" s="51">
        <f t="shared" si="43"/>
        <v>0.03626233591</v>
      </c>
      <c r="CR114" s="51">
        <f t="shared" si="44"/>
        <v>0.005216228423</v>
      </c>
      <c r="CS114" s="51">
        <f t="shared" si="45"/>
        <v>0.9466030698</v>
      </c>
      <c r="CT114" s="51">
        <f t="shared" si="46"/>
        <v>0.01191836583</v>
      </c>
      <c r="CU114" s="51">
        <f t="shared" si="15"/>
        <v>1</v>
      </c>
      <c r="CV114" s="51">
        <f t="shared" si="47"/>
        <v>0.001042510155</v>
      </c>
      <c r="CW114" s="51">
        <f t="shared" si="48"/>
        <v>0.007582358384</v>
      </c>
      <c r="CX114" s="51">
        <f t="shared" si="49"/>
        <v>0.001633784859</v>
      </c>
      <c r="CY114" s="51">
        <f t="shared" si="50"/>
        <v>0.9897413466</v>
      </c>
      <c r="CZ114" s="51">
        <f t="shared" si="16"/>
        <v>1</v>
      </c>
      <c r="DA114" s="61"/>
      <c r="DB114" s="51">
        <f>(AQ114*Baseline!B$7 + AV114*Baseline!B$11 + BA114*Baseline!B$16 + BF114*Baseline!B$18)</f>
        <v>55904.15944</v>
      </c>
      <c r="DC114" s="51">
        <f>(AR114*Baseline!B$7 + AW114*Baseline!B$11 + BB114*Baseline!B$16 + BG114*Baseline!B$18)</f>
        <v>60727.06639</v>
      </c>
      <c r="DD114" s="51">
        <f>(AS114*Baseline!B$7 + AX114*Baseline!B$11 + BC114*Baseline!B$16 + BH114*Baseline!B$18)</f>
        <v>114927.2548</v>
      </c>
      <c r="DE114" s="51">
        <f>(AT114*Baseline!B$7 + AY114*Baseline!B$11 + BD114*Baseline!B$16 + BI114*Baseline!B$18)</f>
        <v>1259776.3</v>
      </c>
      <c r="DF114" s="51">
        <f t="shared" si="17"/>
        <v>1491334.781</v>
      </c>
      <c r="DG114" s="61"/>
      <c r="DH114" s="51">
        <f t="shared" si="51"/>
        <v>0.03748598917</v>
      </c>
      <c r="DI114" s="51">
        <f t="shared" si="52"/>
        <v>0.04071994241</v>
      </c>
      <c r="DJ114" s="51">
        <f t="shared" si="53"/>
        <v>0.0770633504</v>
      </c>
      <c r="DK114" s="51">
        <f t="shared" si="54"/>
        <v>0.844730718</v>
      </c>
      <c r="DL114" s="51">
        <f t="shared" si="18"/>
        <v>1</v>
      </c>
      <c r="DM114" s="61"/>
      <c r="DN114" s="51">
        <f>DH114 / (Baseline!B$7/Baseline!B$17)</f>
        <v>4.001382786</v>
      </c>
      <c r="DO114" s="51">
        <f>DI114 / (Baseline!B$11/Baseline!B$17)</f>
        <v>0.9829988994</v>
      </c>
      <c r="DP114" s="51">
        <f>DJ114 / (Baseline!B$16/Baseline!B$17)</f>
        <v>1.190861654</v>
      </c>
      <c r="DQ114" s="51">
        <f>DK114 / (Baseline!B$18/Baseline!B$17)</f>
        <v>0.9550426514</v>
      </c>
      <c r="DR114" s="79"/>
      <c r="DS114" s="51">
        <f>(AU114*Baseline!B$34)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0.02780302805</v>
      </c>
      <c r="DT114" s="51">
        <f>(AZ114*Baseline!B$34) + (Baseline!D$88*(1-Baseline!D$89)*Baseline!B$35) + (Baseline!D$88*Baseline!D$89*((1-Baseline!D$90)*Baseline!B$40 + Baseline!D$90*Baseline!B$41))</f>
        <v>0.01021808427</v>
      </c>
      <c r="DU114" s="51">
        <f>(BE114*Baseline!B$34) + (Baseline!F$88*(1-Baseline!F$89)*Baseline!B$35) + (Baseline!F$88*Baseline!F$89*((1-Baseline!F$90)*Baseline!B$40 + Baseline!F$90*Baseline!B$41))</f>
        <v>0.01297647189</v>
      </c>
      <c r="DV114" s="51">
        <f>(BJ114*Baseline!B$34) + (Baseline!H$88*(1-Baseline!H$89)*Baseline!B$35) + (Baseline!H$88*Baseline!H$89*((1-Baseline!H$90)*Baseline!B$40 + Baseline!H$90*Baseline!B$41))</f>
        <v>0.009306512366</v>
      </c>
      <c r="DW114" s="51">
        <f>( DS114*Baseline!B$7 + DT114*Baseline!B$11 + DU114*Baseline!B$16 + DV114*Baseline!B$18 ) / Baseline!B$17</f>
        <v>0.009755045026</v>
      </c>
    </row>
    <row r="115">
      <c r="A115" s="4" t="s">
        <v>138</v>
      </c>
      <c r="B115" s="45">
        <f>MIN( MAX( NORMINV( MCrands!B115, (B$5+B$4)/2, (B$5-B$4)/3.29 ), 0 ), 1 )</f>
        <v>0.6375498852</v>
      </c>
      <c r="C115" s="45">
        <f>MAX( NORMINV( MCrands!C115, (C$5+C$4)/2, (C$5-C$4)/3.29 ), 0 )</f>
        <v>2.526973893</v>
      </c>
      <c r="D115" s="41"/>
      <c r="E115" s="43">
        <f>Baseline!B$33 * (C115 * Baseline!B$66*Baseline!B$66/Baseline!B$73 + Baseline!B$52*Baseline!B$52/Baseline!B$74 + Baseline!B$53*Baseline!B$53/Baseline!B$75 + Baseline!B$54*Baseline!B$54/Baseline!B$76)</f>
        <v>0.00001793228005</v>
      </c>
      <c r="F115" s="43">
        <f>Baseline!B$33 * (C115 * Baseline!B$66*Baseline!B$57/Baseline!B$73 + Baseline!B$52*Baseline!B$67/Baseline!B$74 + Baseline!B$53*Baseline!B$55/Baseline!B$75 + Baseline!B$54*Baseline!B$56/Baseline!B$76)</f>
        <v>0.0000001996992805</v>
      </c>
      <c r="G115" s="45">
        <f>Baseline!B$33 * (C115 * Baseline!B$66*Baseline!B$58/Baseline!B$73 + Baseline!B$52*Baseline!B$59/Baseline!B$74 + Baseline!B$53*Baseline!B$68/Baseline!B$75 + Baseline!B$54*Baseline!B$60/Baseline!B$76)</f>
        <v>0.00000016819009</v>
      </c>
      <c r="H115" s="43">
        <f>Baseline!B$33 * (C115 * Baseline!B$66*Baseline!B$61/Baseline!B$73 + Baseline!B$52*Baseline!B$62/Baseline!B$74 + Baseline!B$53*Baseline!B$63/Baseline!B$75 + Baseline!B$54*Baseline!B$69/Baseline!B$76)</f>
        <v>0.000000003357072699</v>
      </c>
      <c r="I115" s="43">
        <f>Baseline!B$33 * (C115 * Baseline!B$57*Baseline!B$66/Baseline!B$73 + Baseline!B$67*Baseline!B$52/Baseline!B$74 + Baseline!B$55*Baseline!B$53/Baseline!B$75 + Baseline!B$56*Baseline!B$54/Baseline!B$76)</f>
        <v>0.0000001996992805</v>
      </c>
      <c r="J115" s="45">
        <f>Baseline!B$33 * (C115 * Baseline!B$57*Baseline!B$57/Baseline!B$73 + Baseline!B$67*Baseline!B$67/Baseline!B$74 + Baseline!B$55*Baseline!B$55/Baseline!B$75 + Baseline!B$56*Baseline!B$56/Baseline!B$76)</f>
        <v>0.000001763813773</v>
      </c>
      <c r="K115" s="43">
        <f>Baseline!B$33 * (C115 * Baseline!B$57*Baseline!B$58/Baseline!B$73 + Baseline!B$67*Baseline!B$59/Baseline!B$74 + Baseline!B$55*Baseline!B$68/Baseline!B$75 + Baseline!B$56*Baseline!B$60/Baseline!B$76)</f>
        <v>0.00000001374184451</v>
      </c>
      <c r="L115" s="45">
        <f>Baseline!B$33 * (C115 * Baseline!B$57*Baseline!B$61/Baseline!B$73 + Baseline!B$67*Baseline!B$62/Baseline!B$74 + Baseline!B$55*Baseline!B$63/Baseline!B$75 + Baseline!B$56*Baseline!B$69/Baseline!B$76)</f>
        <v>0.00000001439284433</v>
      </c>
      <c r="M115" s="43">
        <f>Baseline!B$33 * (C115 * Baseline!B$58*Baseline!B$66/Baseline!B$73 + Baseline!B$59*Baseline!B$52/Baseline!B$74 + Baseline!B$68*Baseline!B$53/Baseline!B$75 + Baseline!B$60*Baseline!B$54/Baseline!B$76)</f>
        <v>0.00000016819009</v>
      </c>
      <c r="N115" s="45">
        <f>Baseline!B$33 * (C115 * Baseline!B$58*Baseline!B$57/Baseline!B$73 + Baseline!B$59*Baseline!B$67/Baseline!B$74 + Baseline!B$68*Baseline!B$55/Baseline!B$75 + Baseline!B$60*Baseline!B$56/Baseline!B$76)</f>
        <v>0.00000001374184451</v>
      </c>
      <c r="O115" s="45">
        <f>Baseline!B$33 * (C115 * Baseline!B$58*Baseline!B$58/Baseline!B$73 + Baseline!B$59*Baseline!B$59/Baseline!B$74 + Baseline!B$68*Baseline!B$68/Baseline!B$75 + Baseline!B$60*Baseline!B$60/Baseline!B$76)</f>
        <v>0.000001324390087</v>
      </c>
      <c r="P115" s="43">
        <f>Baseline!B$33 * (C115 * Baseline!B$58*Baseline!B$61/Baseline!B$73 + Baseline!B$59*Baseline!B$62/Baseline!B$74 + Baseline!B$68*Baseline!B$63/Baseline!B$75 + Baseline!B$60*Baseline!B$69/Baseline!B$76)</f>
        <v>0.000000001646923297</v>
      </c>
      <c r="Q115" s="43">
        <f>Baseline!B$33 * (C115 * Baseline!B$61*Baseline!B$66/Baseline!B$73 + Baseline!B$62*Baseline!B$52/Baseline!B$74 + Baseline!B$63*Baseline!B$53/Baseline!B$75 + Baseline!B$69*Baseline!B$54/Baseline!B$76)</f>
        <v>0.000000003357072699</v>
      </c>
      <c r="R115" s="43">
        <f>Baseline!B$33 * (C115 * Baseline!B$61*Baseline!B$57/Baseline!B$73 + Baseline!B$62*Baseline!B$67/Baseline!B$74 + Baseline!B$63*Baseline!B$55/Baseline!B$75 + Baseline!B$69*Baseline!B$56/Baseline!B$76)</f>
        <v>0.00000001439284433</v>
      </c>
      <c r="S115" s="43">
        <f>Baseline!B$33 * (C115 * Baseline!B$61*Baseline!B$58/Baseline!B$73 + Baseline!B$62*Baseline!B$59/Baseline!B$74 + Baseline!B$63*Baseline!B$68/Baseline!B$75 + Baseline!B$69*Baseline!B$60/Baseline!B$76)</f>
        <v>0.000000001646923297</v>
      </c>
      <c r="T115" s="43">
        <f>Baseline!B$33 * (C115 * Baseline!B$61*Baseline!B$61/Baseline!B$73 + Baseline!B$62*Baseline!B$62/Baseline!B$74 + Baseline!B$63*Baseline!B$63/Baseline!B$75 + Baseline!B$69*Baseline!B$69/Baseline!B$76)</f>
        <v>0.00000009854654324</v>
      </c>
      <c r="U115" s="41"/>
      <c r="V115" s="43">
        <f>E115 * ( Baseline!B$87 * Baseline!B$7 )</f>
        <v>0.1861191347</v>
      </c>
      <c r="W115" s="43">
        <f>F115 * ( Baseline!D$87 * Baseline!B$11 )</f>
        <v>0.003683771887</v>
      </c>
      <c r="X115" s="43">
        <f>G115 * ( Baseline!F$87 * Baseline!B$16 )</f>
        <v>0.005842044078</v>
      </c>
      <c r="Y115" s="43">
        <f>H115 * ( Baseline!H$87 * Baseline!B$18 )</f>
        <v>0.001180593395</v>
      </c>
      <c r="Z115" s="51">
        <f t="shared" si="1"/>
        <v>0.196825544</v>
      </c>
      <c r="AA115" s="43">
        <f>I115 * ( Baseline!B$87 * Baseline!B$7 )</f>
        <v>0.002072678833</v>
      </c>
      <c r="AB115" s="45">
        <f>J115 * ( Baseline!D$87 * Baseline!B$11 )</f>
        <v>0.03253635954</v>
      </c>
      <c r="AC115" s="45">
        <f>K115 * ( Baseline!F$87 * Baseline!B$16 )</f>
        <v>0.0004773198074</v>
      </c>
      <c r="AD115" s="45">
        <f>L115 * ( Baseline!F$87 * Baseline!B$16 )</f>
        <v>0.0004999321362</v>
      </c>
      <c r="AE115" s="51">
        <f t="shared" si="2"/>
        <v>0.03558629032</v>
      </c>
      <c r="AF115" s="51">
        <f>M115 * ( Baseline!B$87 * Baseline!B$7 )</f>
        <v>0.001745644944</v>
      </c>
      <c r="AG115" s="51">
        <f>N115 * ( Baseline!D$87 * Baseline!B$11 )</f>
        <v>0.0002534902497</v>
      </c>
      <c r="AH115" s="51">
        <f>O115 * ( Baseline!F$87 * Baseline!B$16 )</f>
        <v>0.04600238497</v>
      </c>
      <c r="AI115" s="51">
        <f>P115 * ( Baseline!H$87 * Baseline!B$18 )</f>
        <v>0.0005791792256</v>
      </c>
      <c r="AJ115" s="51">
        <f t="shared" si="3"/>
        <v>0.04858069939</v>
      </c>
      <c r="AK115" s="51">
        <f>Q115 * ( Baseline!B$87 * Baseline!B$7 )</f>
        <v>0.00003484305754</v>
      </c>
      <c r="AL115" s="51">
        <f>R115 * ( Baseline!D$87 * Baseline!B$11 )</f>
        <v>0.0002654989801</v>
      </c>
      <c r="AM115" s="51">
        <f>S115 * ( Baseline!F$87 * Baseline!B$16 )</f>
        <v>0.00005720550181</v>
      </c>
      <c r="AN115" s="51">
        <f>T115 * ( Baseline!H$87 * Baseline!B$18 )</f>
        <v>0.03465620451</v>
      </c>
      <c r="AO115" s="51">
        <f t="shared" si="4"/>
        <v>0.03501375205</v>
      </c>
      <c r="AP115" s="61"/>
      <c r="AQ115" s="51">
        <f>V115 * ( (1-Baseline!B$88-Baseline!B$87) + (1-B115)*Baseline!B$88 )</f>
        <v>0.07652857786</v>
      </c>
      <c r="AR115" s="51">
        <f>W115 * ( (1-Baseline!B$88-Baseline!B$87) + (1-B115)*Baseline!B$88 )</f>
        <v>0.001514695543</v>
      </c>
      <c r="AS115" s="51">
        <f>X115 * ( (1-Baseline!B$88-Baseline!B$87) + (1-B115)*Baseline!B$88 )</f>
        <v>0.002402135202</v>
      </c>
      <c r="AT115" s="51">
        <f>Y115 * ( (1-Baseline!B$88-Baseline!B$87) + (1-B115)*Baseline!B$88 )</f>
        <v>0.0004854371028</v>
      </c>
      <c r="AU115" s="51">
        <f t="shared" si="5"/>
        <v>0.08093084571</v>
      </c>
      <c r="AV115" s="51">
        <f>AA115 * ( (1-Baseline!D$88-Baseline!D$87) + (1-B115)*Baseline!D$88 )</f>
        <v>0.001462847082</v>
      </c>
      <c r="AW115" s="51">
        <f>AB115 * ( (1-Baseline!D$88-Baseline!D$87) + (1-B115)*Baseline!D$88 )</f>
        <v>0.02296338337</v>
      </c>
      <c r="AX115" s="51">
        <f>AC115 * ( (1-Baseline!D$88-Baseline!D$87) + (1-B115)*Baseline!D$88 )</f>
        <v>0.000336880889</v>
      </c>
      <c r="AY115" s="51">
        <f>AD115 * ( (1-Baseline!D$88-Baseline!D$87) + (1-B115)*Baseline!D$88 )</f>
        <v>0.0003528401291</v>
      </c>
      <c r="AZ115" s="51">
        <f t="shared" si="6"/>
        <v>0.02511595147</v>
      </c>
      <c r="BA115" s="51">
        <f>AF115 * ( (1-Baseline!F$88-Baseline!F$87) + (1-Baseline!B$36)*Baseline!F$88 )</f>
        <v>0.001256221962</v>
      </c>
      <c r="BB115" s="51">
        <f>AG115 * ( (1-Baseline!F$88-Baseline!F$87) + (1-Baseline!B$36)*Baseline!F$88 )</f>
        <v>0.0001824196954</v>
      </c>
      <c r="BC115" s="51">
        <f>AH115 * ( (1-Baseline!F$88-Baseline!F$87) + (1-Baseline!B$36)*Baseline!F$88 )</f>
        <v>0.0331047883</v>
      </c>
      <c r="BD115" s="51">
        <f>AI115 * ( (1-Baseline!F$88-Baseline!F$87) + (1-Baseline!B$36)*Baseline!F$88 )</f>
        <v>0.0004167959045</v>
      </c>
      <c r="BE115" s="51">
        <f t="shared" si="7"/>
        <v>0.03496022586</v>
      </c>
      <c r="BF115" s="51">
        <f>AK115 * ( (1-Baseline!H$88-Baseline!H$87) + (1-Baseline!B$36)*Baseline!H$88 )</f>
        <v>0.00002760685135</v>
      </c>
      <c r="BG115" s="51">
        <f>AL115 * ( (1-Baseline!H$88-Baseline!H$87) + (1-Baseline!B$36)*Baseline!H$88 )</f>
        <v>0.0002103601519</v>
      </c>
      <c r="BH115" s="51">
        <f>AM115 * ( (1-Baseline!H$88-Baseline!H$87) + (1-Baseline!B$36)*Baseline!H$88 )</f>
        <v>0.00004532506319</v>
      </c>
      <c r="BI115" s="51">
        <f>AN115 * ( (1-Baseline!H$88-Baseline!H$87) + (1-Baseline!B$36)*Baseline!H$88 )</f>
        <v>0.02745880396</v>
      </c>
      <c r="BJ115" s="51">
        <f t="shared" si="8"/>
        <v>0.02774209602</v>
      </c>
      <c r="BK115" s="61"/>
      <c r="BL115" s="51">
        <f t="shared" si="19"/>
        <v>0.9456045738</v>
      </c>
      <c r="BM115" s="51">
        <f t="shared" si="20"/>
        <v>0.01871592382</v>
      </c>
      <c r="BN115" s="51">
        <f t="shared" si="21"/>
        <v>0.02968133078</v>
      </c>
      <c r="BO115" s="51">
        <f t="shared" si="22"/>
        <v>0.005998171631</v>
      </c>
      <c r="BP115" s="51">
        <f t="shared" si="9"/>
        <v>1</v>
      </c>
      <c r="BQ115" s="51">
        <f t="shared" si="23"/>
        <v>0.05824374539</v>
      </c>
      <c r="BR115" s="51">
        <f t="shared" si="24"/>
        <v>0.9142947818</v>
      </c>
      <c r="BS115" s="51">
        <f t="shared" si="25"/>
        <v>0.01341302516</v>
      </c>
      <c r="BT115" s="51">
        <f t="shared" si="26"/>
        <v>0.01404844764</v>
      </c>
      <c r="BU115" s="51">
        <f t="shared" si="10"/>
        <v>1</v>
      </c>
      <c r="BV115" s="51">
        <f t="shared" si="27"/>
        <v>0.03593289034</v>
      </c>
      <c r="BW115" s="51">
        <f t="shared" si="28"/>
        <v>0.005217920963</v>
      </c>
      <c r="BX115" s="51">
        <f t="shared" si="29"/>
        <v>0.9469271861</v>
      </c>
      <c r="BY115" s="51">
        <f t="shared" si="30"/>
        <v>0.01192200262</v>
      </c>
      <c r="BZ115" s="51">
        <f t="shared" si="11"/>
        <v>1</v>
      </c>
      <c r="CA115" s="51">
        <f t="shared" si="31"/>
        <v>0.0009951249295</v>
      </c>
      <c r="CB115" s="51">
        <f t="shared" si="32"/>
        <v>0.007582705781</v>
      </c>
      <c r="CC115" s="51">
        <f t="shared" si="33"/>
        <v>0.001633800963</v>
      </c>
      <c r="CD115" s="51">
        <f t="shared" si="34"/>
        <v>0.9897883683</v>
      </c>
      <c r="CE115" s="51">
        <f t="shared" si="12"/>
        <v>1</v>
      </c>
      <c r="CF115" s="61"/>
      <c r="CG115" s="51">
        <f t="shared" si="35"/>
        <v>0.9456045738</v>
      </c>
      <c r="CH115" s="51">
        <f t="shared" si="36"/>
        <v>0.01871592382</v>
      </c>
      <c r="CI115" s="51">
        <f t="shared" si="37"/>
        <v>0.02968133078</v>
      </c>
      <c r="CJ115" s="51">
        <f t="shared" si="38"/>
        <v>0.005998171631</v>
      </c>
      <c r="CK115" s="51">
        <f t="shared" si="13"/>
        <v>1</v>
      </c>
      <c r="CL115" s="51">
        <f t="shared" si="39"/>
        <v>0.05824374539</v>
      </c>
      <c r="CM115" s="51">
        <f t="shared" si="40"/>
        <v>0.9142947818</v>
      </c>
      <c r="CN115" s="51">
        <f t="shared" si="41"/>
        <v>0.01341302516</v>
      </c>
      <c r="CO115" s="51">
        <f t="shared" si="42"/>
        <v>0.01404844764</v>
      </c>
      <c r="CP115" s="51">
        <f t="shared" si="14"/>
        <v>1</v>
      </c>
      <c r="CQ115" s="51">
        <f t="shared" si="43"/>
        <v>0.03593289034</v>
      </c>
      <c r="CR115" s="51">
        <f t="shared" si="44"/>
        <v>0.005217920963</v>
      </c>
      <c r="CS115" s="51">
        <f t="shared" si="45"/>
        <v>0.9469271861</v>
      </c>
      <c r="CT115" s="51">
        <f t="shared" si="46"/>
        <v>0.01192200262</v>
      </c>
      <c r="CU115" s="51">
        <f t="shared" si="15"/>
        <v>1</v>
      </c>
      <c r="CV115" s="51">
        <f t="shared" si="47"/>
        <v>0.0009951249295</v>
      </c>
      <c r="CW115" s="51">
        <f t="shared" si="48"/>
        <v>0.007582705781</v>
      </c>
      <c r="CX115" s="51">
        <f t="shared" si="49"/>
        <v>0.001633800963</v>
      </c>
      <c r="CY115" s="51">
        <f t="shared" si="50"/>
        <v>0.9897883683</v>
      </c>
      <c r="CZ115" s="51">
        <f t="shared" si="16"/>
        <v>1</v>
      </c>
      <c r="DA115" s="61"/>
      <c r="DB115" s="51">
        <f>(AQ115*Baseline!B$7 + AV115*Baseline!B$11 + BA115*Baseline!B$16 + BF115*Baseline!B$18)</f>
        <v>45726.23733</v>
      </c>
      <c r="DC115" s="51">
        <f>(AR115*Baseline!B$7 + AW115*Baseline!B$11 + BB115*Baseline!B$16 + BG115*Baseline!B$18)</f>
        <v>60224.54664</v>
      </c>
      <c r="DD115" s="51">
        <f>(AS115*Baseline!B$7 + AX115*Baseline!B$11 + BC115*Baseline!B$16 + BH115*Baseline!B$18)</f>
        <v>114870.2972</v>
      </c>
      <c r="DE115" s="51">
        <f>(AT115*Baseline!B$7 + AY115*Baseline!B$11 + BD115*Baseline!B$16 + BI115*Baseline!B$18)</f>
        <v>1259749.507</v>
      </c>
      <c r="DF115" s="51">
        <f t="shared" si="17"/>
        <v>1480570.588</v>
      </c>
      <c r="DG115" s="61"/>
      <c r="DH115" s="51">
        <f t="shared" si="51"/>
        <v>0.03088419945</v>
      </c>
      <c r="DI115" s="51">
        <f t="shared" si="52"/>
        <v>0.0406765791</v>
      </c>
      <c r="DJ115" s="51">
        <f t="shared" si="53"/>
        <v>0.07758515407</v>
      </c>
      <c r="DK115" s="51">
        <f t="shared" si="54"/>
        <v>0.8508540674</v>
      </c>
      <c r="DL115" s="51">
        <f t="shared" si="18"/>
        <v>1</v>
      </c>
      <c r="DM115" s="61"/>
      <c r="DN115" s="51">
        <f>DH115 / (Baseline!B$7/Baseline!B$17)</f>
        <v>3.296685156</v>
      </c>
      <c r="DO115" s="51">
        <f>DI115 / (Baseline!B$11/Baseline!B$17)</f>
        <v>0.9819520884</v>
      </c>
      <c r="DP115" s="51">
        <f>DJ115 / (Baseline!B$16/Baseline!B$17)</f>
        <v>1.198925098</v>
      </c>
      <c r="DQ115" s="51">
        <f>DK115 / (Baseline!B$18/Baseline!B$17)</f>
        <v>0.9619656384</v>
      </c>
      <c r="DR115" s="79"/>
      <c r="DS115" s="51">
        <f>(AU115*Baseline!B$34)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0.02466915811</v>
      </c>
      <c r="DT115" s="51">
        <f>(AZ115*Baseline!B$34) + (Baseline!D$88*(1-Baseline!D$89)*Baseline!B$35) + (Baseline!D$88*Baseline!D$89*((1-Baseline!D$90)*Baseline!B$40 + Baseline!D$90*Baseline!B$41))</f>
        <v>0.01018096072</v>
      </c>
      <c r="DU115" s="51">
        <f>(BE115*Baseline!B$34) + (Baseline!F$88*(1-Baseline!F$89)*Baseline!B$35) + (Baseline!F$88*Baseline!F$89*((1-Baseline!F$90)*Baseline!B$40 + Baseline!F$90*Baseline!B$41))</f>
        <v>0.01297467388</v>
      </c>
      <c r="DV115" s="51">
        <f>(BJ115*Baseline!B$34) + (Baseline!H$88*(1-Baseline!H$89)*Baseline!B$35) + (Baseline!H$88*Baseline!H$89*((1-Baseline!H$90)*Baseline!B$40 + Baseline!H$90*Baseline!B$41))</f>
        <v>0.009306314404</v>
      </c>
      <c r="DW115" s="51">
        <f>( DS115*Baseline!B$7 + DT115*Baseline!B$11 + DU115*Baseline!B$16 + DV115*Baseline!B$18 ) / Baseline!B$17</f>
        <v>0.009723856858</v>
      </c>
    </row>
    <row r="116">
      <c r="A116" s="4" t="s">
        <v>142</v>
      </c>
      <c r="B116" s="45">
        <f>MIN( MAX( NORMINV( MCrands!B116, (B$5+B$4)/2, (B$5-B$4)/3.29 ), 0 ), 1 )</f>
        <v>0.5527982625</v>
      </c>
      <c r="C116" s="45">
        <f>MAX( NORMINV( MCrands!C116, (C$5+C$4)/2, (C$5-C$4)/3.29 ), 0 )</f>
        <v>2.025060195</v>
      </c>
      <c r="D116" s="41"/>
      <c r="E116" s="43">
        <f>Baseline!B$33 * (C116 * Baseline!B$66*Baseline!B$66/Baseline!B$73 + Baseline!B$52*Baseline!B$52/Baseline!B$74 + Baseline!B$53*Baseline!B$53/Baseline!B$75 + Baseline!B$54*Baseline!B$54/Baseline!B$76)</f>
        <v>0.00001437871902</v>
      </c>
      <c r="F116" s="43">
        <f>Baseline!B$33 * (C116 * Baseline!B$66*Baseline!B$57/Baseline!B$73 + Baseline!B$52*Baseline!B$67/Baseline!B$74 + Baseline!B$53*Baseline!B$55/Baseline!B$75 + Baseline!B$54*Baseline!B$56/Baseline!B$76)</f>
        <v>0.000000199138192</v>
      </c>
      <c r="G116" s="45">
        <f>Baseline!B$33 * (C116 * Baseline!B$66*Baseline!B$58/Baseline!B$73 + Baseline!B$52*Baseline!B$59/Baseline!B$74 + Baseline!B$53*Baseline!B$68/Baseline!B$75 + Baseline!B$54*Baseline!B$60/Baseline!B$76)</f>
        <v>0.0000001668107472</v>
      </c>
      <c r="H116" s="43">
        <f>Baseline!B$33 * (C116 * Baseline!B$66*Baseline!B$61/Baseline!B$73 + Baseline!B$52*Baseline!B$62/Baseline!B$74 + Baseline!B$53*Baseline!B$63/Baseline!B$75 + Baseline!B$54*Baseline!B$69/Baseline!B$76)</f>
        <v>0.000000003219138422</v>
      </c>
      <c r="I116" s="43">
        <f>Baseline!B$33 * (C116 * Baseline!B$57*Baseline!B$66/Baseline!B$73 + Baseline!B$67*Baseline!B$52/Baseline!B$74 + Baseline!B$55*Baseline!B$53/Baseline!B$75 + Baseline!B$56*Baseline!B$54/Baseline!B$76)</f>
        <v>0.000000199138192</v>
      </c>
      <c r="J116" s="45">
        <f>Baseline!B$33 * (C116 * Baseline!B$57*Baseline!B$57/Baseline!B$73 + Baseline!B$67*Baseline!B$67/Baseline!B$74 + Baseline!B$55*Baseline!B$55/Baseline!B$75 + Baseline!B$56*Baseline!B$56/Baseline!B$76)</f>
        <v>0.000001763813685</v>
      </c>
      <c r="K116" s="43">
        <f>Baseline!B$33 * (C116 * Baseline!B$57*Baseline!B$58/Baseline!B$73 + Baseline!B$67*Baseline!B$59/Baseline!B$74 + Baseline!B$55*Baseline!B$68/Baseline!B$75 + Baseline!B$56*Baseline!B$60/Baseline!B$76)</f>
        <v>0.00000001374162672</v>
      </c>
      <c r="L116" s="45">
        <f>Baseline!B$33 * (C116 * Baseline!B$57*Baseline!B$61/Baseline!B$73 + Baseline!B$67*Baseline!B$62/Baseline!B$74 + Baseline!B$55*Baseline!B$63/Baseline!B$75 + Baseline!B$56*Baseline!B$69/Baseline!B$76)</f>
        <v>0.00000001439282255</v>
      </c>
      <c r="M116" s="43">
        <f>Baseline!B$33 * (C116 * Baseline!B$58*Baseline!B$66/Baseline!B$73 + Baseline!B$59*Baseline!B$52/Baseline!B$74 + Baseline!B$68*Baseline!B$53/Baseline!B$75 + Baseline!B$60*Baseline!B$54/Baseline!B$76)</f>
        <v>0.0000001668107472</v>
      </c>
      <c r="N116" s="45">
        <f>Baseline!B$33 * (C116 * Baseline!B$58*Baseline!B$57/Baseline!B$73 + Baseline!B$59*Baseline!B$67/Baseline!B$74 + Baseline!B$68*Baseline!B$55/Baseline!B$75 + Baseline!B$60*Baseline!B$56/Baseline!B$76)</f>
        <v>0.00000001374162672</v>
      </c>
      <c r="O116" s="45">
        <f>Baseline!B$33 * (C116 * Baseline!B$58*Baseline!B$58/Baseline!B$73 + Baseline!B$59*Baseline!B$59/Baseline!B$74 + Baseline!B$68*Baseline!B$68/Baseline!B$75 + Baseline!B$60*Baseline!B$60/Baseline!B$76)</f>
        <v>0.000001324389552</v>
      </c>
      <c r="P116" s="43">
        <f>Baseline!B$33 * (C116 * Baseline!B$58*Baseline!B$61/Baseline!B$73 + Baseline!B$59*Baseline!B$62/Baseline!B$74 + Baseline!B$68*Baseline!B$63/Baseline!B$75 + Baseline!B$60*Baseline!B$69/Baseline!B$76)</f>
        <v>0.000000001646869757</v>
      </c>
      <c r="Q116" s="43">
        <f>Baseline!B$33 * (C116 * Baseline!B$61*Baseline!B$66/Baseline!B$73 + Baseline!B$62*Baseline!B$52/Baseline!B$74 + Baseline!B$63*Baseline!B$53/Baseline!B$75 + Baseline!B$69*Baseline!B$54/Baseline!B$76)</f>
        <v>0.000000003219138422</v>
      </c>
      <c r="R116" s="43">
        <f>Baseline!B$33 * (C116 * Baseline!B$61*Baseline!B$57/Baseline!B$73 + Baseline!B$62*Baseline!B$67/Baseline!B$74 + Baseline!B$63*Baseline!B$55/Baseline!B$75 + Baseline!B$69*Baseline!B$56/Baseline!B$76)</f>
        <v>0.00000001439282255</v>
      </c>
      <c r="S116" s="43">
        <f>Baseline!B$33 * (C116 * Baseline!B$61*Baseline!B$58/Baseline!B$73 + Baseline!B$62*Baseline!B$59/Baseline!B$74 + Baseline!B$63*Baseline!B$68/Baseline!B$75 + Baseline!B$69*Baseline!B$60/Baseline!B$76)</f>
        <v>0.000000001646869757</v>
      </c>
      <c r="T116" s="43">
        <f>Baseline!B$33 * (C116 * Baseline!B$61*Baseline!B$61/Baseline!B$73 + Baseline!B$62*Baseline!B$62/Baseline!B$74 + Baseline!B$63*Baseline!B$63/Baseline!B$75 + Baseline!B$69*Baseline!B$69/Baseline!B$76)</f>
        <v>0.00000009854653789</v>
      </c>
      <c r="U116" s="41"/>
      <c r="V116" s="43">
        <f>E116 * ( Baseline!B$87 * Baseline!B$7 )</f>
        <v>0.1492367247</v>
      </c>
      <c r="W116" s="43">
        <f>F116 * ( Baseline!D$87 * Baseline!B$11 )</f>
        <v>0.003673421713</v>
      </c>
      <c r="X116" s="43">
        <f>G116 * ( Baseline!F$87 * Baseline!B$16 )</f>
        <v>0.005794132925</v>
      </c>
      <c r="Y116" s="43">
        <f>H116 * ( Baseline!H$87 * Baseline!B$18 )</f>
        <v>0.001132085569</v>
      </c>
      <c r="Z116" s="51">
        <f t="shared" si="1"/>
        <v>0.1598363649</v>
      </c>
      <c r="AA116" s="43">
        <f>I116 * ( Baseline!B$87 * Baseline!B$7 )</f>
        <v>0.002066855294</v>
      </c>
      <c r="AB116" s="45">
        <f>J116 * ( Baseline!D$87 * Baseline!B$11 )</f>
        <v>0.03253635791</v>
      </c>
      <c r="AC116" s="45">
        <f>K116 * ( Baseline!F$87 * Baseline!B$16 )</f>
        <v>0.0004773122425</v>
      </c>
      <c r="AD116" s="45">
        <f>L116 * ( Baseline!F$87 * Baseline!B$16 )</f>
        <v>0.0004999313797</v>
      </c>
      <c r="AE116" s="51">
        <f t="shared" si="2"/>
        <v>0.03558045683</v>
      </c>
      <c r="AF116" s="51">
        <f>M116 * ( Baseline!B$87 * Baseline!B$7 )</f>
        <v>0.001731328745</v>
      </c>
      <c r="AG116" s="51">
        <f>N116 * ( Baseline!D$87 * Baseline!B$11 )</f>
        <v>0.0002534862322</v>
      </c>
      <c r="AH116" s="51">
        <f>O116 * ( Baseline!F$87 * Baseline!B$16 )</f>
        <v>0.04600236637</v>
      </c>
      <c r="AI116" s="51">
        <f>P116 * ( Baseline!H$87 * Baseline!B$18 )</f>
        <v>0.0005791603969</v>
      </c>
      <c r="AJ116" s="51">
        <f t="shared" si="3"/>
        <v>0.04856634175</v>
      </c>
      <c r="AK116" s="51">
        <f>Q116 * ( Baseline!B$87 * Baseline!B$7 )</f>
        <v>0.00003341143768</v>
      </c>
      <c r="AL116" s="51">
        <f>R116 * ( Baseline!D$87 * Baseline!B$11 )</f>
        <v>0.0002654985783</v>
      </c>
      <c r="AM116" s="51">
        <f>S116 * ( Baseline!F$87 * Baseline!B$16 )</f>
        <v>0.0000572036421</v>
      </c>
      <c r="AN116" s="51">
        <f>T116 * ( Baseline!H$87 * Baseline!B$18 )</f>
        <v>0.03465620263</v>
      </c>
      <c r="AO116" s="51">
        <f t="shared" si="4"/>
        <v>0.03501231629</v>
      </c>
      <c r="AP116" s="61"/>
      <c r="AQ116" s="51">
        <f>V116 * ( (1-Baseline!B$88-Baseline!B$87) + (1-B116)*Baseline!B$88 )</f>
        <v>0.07262001493</v>
      </c>
      <c r="AR116" s="51">
        <f>W116 * ( (1-Baseline!B$88-Baseline!B$87) + (1-B116)*Baseline!B$88 )</f>
        <v>0.001787522073</v>
      </c>
      <c r="AS116" s="51">
        <f>X116 * ( (1-Baseline!B$88-Baseline!B$87) + (1-B116)*Baseline!B$88 )</f>
        <v>0.002819480394</v>
      </c>
      <c r="AT116" s="51">
        <f>Y116 * ( (1-Baseline!B$88-Baseline!B$87) + (1-B116)*Baseline!B$88 )</f>
        <v>0.0005508836453</v>
      </c>
      <c r="AU116" s="51">
        <f t="shared" si="5"/>
        <v>0.07777790104</v>
      </c>
      <c r="AV116" s="51">
        <f>AA116 * ( (1-Baseline!D$88-Baseline!D$87) + (1-B116)*Baseline!D$88 )</f>
        <v>0.001537212833</v>
      </c>
      <c r="AW116" s="51">
        <f>AB116 * ( (1-Baseline!D$88-Baseline!D$87) + (1-B116)*Baseline!D$88 )</f>
        <v>0.0241987463</v>
      </c>
      <c r="AX116" s="51">
        <f>AC116 * ( (1-Baseline!D$88-Baseline!D$87) + (1-B116)*Baseline!D$88 )</f>
        <v>0.000354998488</v>
      </c>
      <c r="AY116" s="51">
        <f>AD116 * ( (1-Baseline!D$88-Baseline!D$87) + (1-B116)*Baseline!D$88 )</f>
        <v>0.0003718213532</v>
      </c>
      <c r="AZ116" s="51">
        <f t="shared" si="6"/>
        <v>0.02646277898</v>
      </c>
      <c r="BA116" s="51">
        <f>AF116 * ( (1-Baseline!F$88-Baseline!F$87) + (1-Baseline!B$36)*Baseline!F$88 )</f>
        <v>0.001245919568</v>
      </c>
      <c r="BB116" s="51">
        <f>AG116 * ( (1-Baseline!F$88-Baseline!F$87) + (1-Baseline!B$36)*Baseline!F$88 )</f>
        <v>0.0001824168043</v>
      </c>
      <c r="BC116" s="51">
        <f>AH116 * ( (1-Baseline!F$88-Baseline!F$87) + (1-Baseline!B$36)*Baseline!F$88 )</f>
        <v>0.03310477492</v>
      </c>
      <c r="BD116" s="51">
        <f>AI116 * ( (1-Baseline!F$88-Baseline!F$87) + (1-Baseline!B$36)*Baseline!F$88 )</f>
        <v>0.0004167823548</v>
      </c>
      <c r="BE116" s="51">
        <f t="shared" si="7"/>
        <v>0.03494989364</v>
      </c>
      <c r="BF116" s="51">
        <f>AK116 * ( (1-Baseline!H$88-Baseline!H$87) + (1-Baseline!B$36)*Baseline!H$88 )</f>
        <v>0.0000264725503</v>
      </c>
      <c r="BG116" s="51">
        <f>AL116 * ( (1-Baseline!H$88-Baseline!H$87) + (1-Baseline!B$36)*Baseline!H$88 )</f>
        <v>0.0002103598336</v>
      </c>
      <c r="BH116" s="51">
        <f>AM116 * ( (1-Baseline!H$88-Baseline!H$87) + (1-Baseline!B$36)*Baseline!H$88 )</f>
        <v>0.00004532358971</v>
      </c>
      <c r="BI116" s="51">
        <f>AN116 * ( (1-Baseline!H$88-Baseline!H$87) + (1-Baseline!B$36)*Baseline!H$88 )</f>
        <v>0.02745880247</v>
      </c>
      <c r="BJ116" s="51">
        <f t="shared" si="8"/>
        <v>0.02774095844</v>
      </c>
      <c r="BK116" s="61"/>
      <c r="BL116" s="51">
        <f t="shared" si="19"/>
        <v>0.9336844265</v>
      </c>
      <c r="BM116" s="51">
        <f t="shared" si="20"/>
        <v>0.02298239023</v>
      </c>
      <c r="BN116" s="51">
        <f t="shared" si="21"/>
        <v>0.03625040476</v>
      </c>
      <c r="BO116" s="51">
        <f t="shared" si="22"/>
        <v>0.0070827785</v>
      </c>
      <c r="BP116" s="51">
        <f t="shared" si="9"/>
        <v>1</v>
      </c>
      <c r="BQ116" s="51">
        <f t="shared" si="23"/>
        <v>0.05808962219</v>
      </c>
      <c r="BR116" s="51">
        <f t="shared" si="24"/>
        <v>0.9144446365</v>
      </c>
      <c r="BS116" s="51">
        <f t="shared" si="25"/>
        <v>0.01341501164</v>
      </c>
      <c r="BT116" s="51">
        <f t="shared" si="26"/>
        <v>0.01405072965</v>
      </c>
      <c r="BU116" s="51">
        <f t="shared" si="10"/>
        <v>1</v>
      </c>
      <c r="BV116" s="51">
        <f t="shared" si="27"/>
        <v>0.03564873703</v>
      </c>
      <c r="BW116" s="51">
        <f t="shared" si="28"/>
        <v>0.005219380812</v>
      </c>
      <c r="BX116" s="51">
        <f t="shared" si="29"/>
        <v>0.9472067427</v>
      </c>
      <c r="BY116" s="51">
        <f t="shared" si="30"/>
        <v>0.01192513943</v>
      </c>
      <c r="BZ116" s="51">
        <f t="shared" si="11"/>
        <v>1</v>
      </c>
      <c r="CA116" s="51">
        <f t="shared" si="31"/>
        <v>0.000954276701</v>
      </c>
      <c r="CB116" s="51">
        <f t="shared" si="32"/>
        <v>0.007583005254</v>
      </c>
      <c r="CC116" s="51">
        <f t="shared" si="33"/>
        <v>0.001633814845</v>
      </c>
      <c r="CD116" s="51">
        <f t="shared" si="34"/>
        <v>0.9898289032</v>
      </c>
      <c r="CE116" s="51">
        <f t="shared" si="12"/>
        <v>1</v>
      </c>
      <c r="CF116" s="61"/>
      <c r="CG116" s="51">
        <f t="shared" si="35"/>
        <v>0.9336844265</v>
      </c>
      <c r="CH116" s="51">
        <f t="shared" si="36"/>
        <v>0.02298239023</v>
      </c>
      <c r="CI116" s="51">
        <f t="shared" si="37"/>
        <v>0.03625040476</v>
      </c>
      <c r="CJ116" s="51">
        <f t="shared" si="38"/>
        <v>0.0070827785</v>
      </c>
      <c r="CK116" s="51">
        <f t="shared" si="13"/>
        <v>1</v>
      </c>
      <c r="CL116" s="51">
        <f t="shared" si="39"/>
        <v>0.05808962219</v>
      </c>
      <c r="CM116" s="51">
        <f t="shared" si="40"/>
        <v>0.9144446365</v>
      </c>
      <c r="CN116" s="51">
        <f t="shared" si="41"/>
        <v>0.01341501164</v>
      </c>
      <c r="CO116" s="51">
        <f t="shared" si="42"/>
        <v>0.01405072965</v>
      </c>
      <c r="CP116" s="51">
        <f t="shared" si="14"/>
        <v>1</v>
      </c>
      <c r="CQ116" s="51">
        <f t="shared" si="43"/>
        <v>0.03564873703</v>
      </c>
      <c r="CR116" s="51">
        <f t="shared" si="44"/>
        <v>0.005219380812</v>
      </c>
      <c r="CS116" s="51">
        <f t="shared" si="45"/>
        <v>0.9472067427</v>
      </c>
      <c r="CT116" s="51">
        <f t="shared" si="46"/>
        <v>0.01192513943</v>
      </c>
      <c r="CU116" s="51">
        <f t="shared" si="15"/>
        <v>1</v>
      </c>
      <c r="CV116" s="51">
        <f t="shared" si="47"/>
        <v>0.000954276701</v>
      </c>
      <c r="CW116" s="51">
        <f t="shared" si="48"/>
        <v>0.007583005254</v>
      </c>
      <c r="CX116" s="51">
        <f t="shared" si="49"/>
        <v>0.001633814845</v>
      </c>
      <c r="CY116" s="51">
        <f t="shared" si="50"/>
        <v>0.9898289032</v>
      </c>
      <c r="CZ116" s="51">
        <f t="shared" si="16"/>
        <v>1</v>
      </c>
      <c r="DA116" s="61"/>
      <c r="DB116" s="51">
        <f>(AQ116*Baseline!B$7 + AV116*Baseline!B$11 + BA116*Baseline!B$16 + BF116*Baseline!B$18)</f>
        <v>43903.61013</v>
      </c>
      <c r="DC116" s="51">
        <f>(AR116*Baseline!B$7 + AW116*Baseline!B$11 + BB116*Baseline!B$16 + BG116*Baseline!B$18)</f>
        <v>63006.14577</v>
      </c>
      <c r="DD116" s="51">
        <f>(AS116*Baseline!B$7 + AX116*Baseline!B$11 + BC116*Baseline!B$16 + BH116*Baseline!B$18)</f>
        <v>115111.4515</v>
      </c>
      <c r="DE116" s="51">
        <f>(AT116*Baseline!B$7 + AY116*Baseline!B$11 + BD116*Baseline!B$16 + BI116*Baseline!B$18)</f>
        <v>1259821.841</v>
      </c>
      <c r="DF116" s="51">
        <f t="shared" si="17"/>
        <v>1481843.048</v>
      </c>
      <c r="DG116" s="61"/>
      <c r="DH116" s="51">
        <f t="shared" si="51"/>
        <v>0.02962770597</v>
      </c>
      <c r="DI116" s="51">
        <f t="shared" si="52"/>
        <v>0.04251877137</v>
      </c>
      <c r="DJ116" s="51">
        <f t="shared" si="53"/>
        <v>0.07768127103</v>
      </c>
      <c r="DK116" s="51">
        <f t="shared" si="54"/>
        <v>0.8501722516</v>
      </c>
      <c r="DL116" s="51">
        <f t="shared" si="18"/>
        <v>1</v>
      </c>
      <c r="DM116" s="61"/>
      <c r="DN116" s="51">
        <f>DH116 / (Baseline!B$7/Baseline!B$17)</f>
        <v>3.162562741</v>
      </c>
      <c r="DO116" s="51">
        <f>DI116 / (Baseline!B$11/Baseline!B$17)</f>
        <v>1.026423491</v>
      </c>
      <c r="DP116" s="51">
        <f>DJ116 / (Baseline!B$16/Baseline!B$17)</f>
        <v>1.200410395</v>
      </c>
      <c r="DQ116" s="51">
        <f>DK116 / (Baseline!B$18/Baseline!B$17)</f>
        <v>0.9611947855</v>
      </c>
      <c r="DR116" s="79"/>
      <c r="DS116" s="51">
        <f>(AU116*Baseline!B$34)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0.02419621641</v>
      </c>
      <c r="DT116" s="51">
        <f>(AZ116*Baseline!B$34) + (Baseline!D$88*(1-Baseline!D$89)*Baseline!B$35) + (Baseline!D$88*Baseline!D$89*((1-Baseline!D$90)*Baseline!B$40 + Baseline!D$90*Baseline!B$41))</f>
        <v>0.01038298485</v>
      </c>
      <c r="DU116" s="51">
        <f>(BE116*Baseline!B$34) + (Baseline!F$88*(1-Baseline!F$89)*Baseline!B$35) + (Baseline!F$88*Baseline!F$89*((1-Baseline!F$90)*Baseline!B$40 + Baseline!F$90*Baseline!B$41))</f>
        <v>0.01297312405</v>
      </c>
      <c r="DV116" s="51">
        <f>(BJ116*Baseline!B$34) + (Baseline!H$88*(1-Baseline!H$89)*Baseline!B$35) + (Baseline!H$88*Baseline!H$89*((1-Baseline!H$90)*Baseline!B$40 + Baseline!H$90*Baseline!B$41))</f>
        <v>0.009306143766</v>
      </c>
      <c r="DW116" s="51">
        <f>( DS116*Baseline!B$7 + DT116*Baseline!B$11 + DU116*Baseline!B$16 + DV116*Baseline!B$18 ) / Baseline!B$17</f>
        <v>0.009727543684</v>
      </c>
    </row>
    <row r="117">
      <c r="A117" s="4" t="s">
        <v>149</v>
      </c>
      <c r="B117" s="45">
        <f>MIN( MAX( NORMINV( MCrands!B117, (B$5+B$4)/2, (B$5-B$4)/3.29 ), 0 ), 1 )</f>
        <v>0.4825889397</v>
      </c>
      <c r="C117" s="45">
        <f>MAX( NORMINV( MCrands!C117, (C$5+C$4)/2, (C$5-C$4)/3.29 ), 0 )</f>
        <v>2.182523499</v>
      </c>
      <c r="D117" s="41"/>
      <c r="E117" s="43">
        <f>Baseline!B$33 * (C117 * Baseline!B$66*Baseline!B$66/Baseline!B$73 + Baseline!B$52*Baseline!B$52/Baseline!B$74 + Baseline!B$53*Baseline!B$53/Baseline!B$75 + Baseline!B$54*Baseline!B$54/Baseline!B$76)</f>
        <v>0.000015493563</v>
      </c>
      <c r="F117" s="43">
        <f>Baseline!B$33 * (C117 * Baseline!B$66*Baseline!B$57/Baseline!B$73 + Baseline!B$52*Baseline!B$67/Baseline!B$74 + Baseline!B$53*Baseline!B$55/Baseline!B$75 + Baseline!B$54*Baseline!B$56/Baseline!B$76)</f>
        <v>0.00000019931422</v>
      </c>
      <c r="G117" s="45">
        <f>Baseline!B$33 * (C117 * Baseline!B$66*Baseline!B$58/Baseline!B$73 + Baseline!B$52*Baseline!B$59/Baseline!B$74 + Baseline!B$53*Baseline!B$68/Baseline!B$75 + Baseline!B$54*Baseline!B$60/Baseline!B$76)</f>
        <v>0.0000001672434827</v>
      </c>
      <c r="H117" s="43">
        <f>Baseline!B$33 * (C117 * Baseline!B$66*Baseline!B$61/Baseline!B$73 + Baseline!B$52*Baseline!B$62/Baseline!B$74 + Baseline!B$53*Baseline!B$63/Baseline!B$75 + Baseline!B$54*Baseline!B$69/Baseline!B$76)</f>
        <v>0.000000003262411971</v>
      </c>
      <c r="I117" s="43">
        <f>Baseline!B$33 * (C117 * Baseline!B$57*Baseline!B$66/Baseline!B$73 + Baseline!B$67*Baseline!B$52/Baseline!B$74 + Baseline!B$55*Baseline!B$53/Baseline!B$75 + Baseline!B$56*Baseline!B$54/Baseline!B$76)</f>
        <v>0.00000019931422</v>
      </c>
      <c r="J117" s="45">
        <f>Baseline!B$33 * (C117 * Baseline!B$57*Baseline!B$57/Baseline!B$73 + Baseline!B$67*Baseline!B$67/Baseline!B$74 + Baseline!B$55*Baseline!B$55/Baseline!B$75 + Baseline!B$56*Baseline!B$56/Baseline!B$76)</f>
        <v>0.000001763813713</v>
      </c>
      <c r="K117" s="43">
        <f>Baseline!B$33 * (C117 * Baseline!B$57*Baseline!B$58/Baseline!B$73 + Baseline!B$67*Baseline!B$59/Baseline!B$74 + Baseline!B$55*Baseline!B$68/Baseline!B$75 + Baseline!B$56*Baseline!B$60/Baseline!B$76)</f>
        <v>0.00000001374169505</v>
      </c>
      <c r="L117" s="45">
        <f>Baseline!B$33 * (C117 * Baseline!B$57*Baseline!B$61/Baseline!B$73 + Baseline!B$67*Baseline!B$62/Baseline!B$74 + Baseline!B$55*Baseline!B$63/Baseline!B$75 + Baseline!B$56*Baseline!B$69/Baseline!B$76)</f>
        <v>0.00000001439282938</v>
      </c>
      <c r="M117" s="43">
        <f>Baseline!B$33 * (C117 * Baseline!B$58*Baseline!B$66/Baseline!B$73 + Baseline!B$59*Baseline!B$52/Baseline!B$74 + Baseline!B$68*Baseline!B$53/Baseline!B$75 + Baseline!B$60*Baseline!B$54/Baseline!B$76)</f>
        <v>0.0000001672434827</v>
      </c>
      <c r="N117" s="45">
        <f>Baseline!B$33 * (C117 * Baseline!B$58*Baseline!B$57/Baseline!B$73 + Baseline!B$59*Baseline!B$67/Baseline!B$74 + Baseline!B$68*Baseline!B$55/Baseline!B$75 + Baseline!B$60*Baseline!B$56/Baseline!B$76)</f>
        <v>0.00000001374169505</v>
      </c>
      <c r="O117" s="45">
        <f>Baseline!B$33 * (C117 * Baseline!B$58*Baseline!B$58/Baseline!B$73 + Baseline!B$59*Baseline!B$59/Baseline!B$74 + Baseline!B$68*Baseline!B$68/Baseline!B$75 + Baseline!B$60*Baseline!B$60/Baseline!B$76)</f>
        <v>0.00000132438972</v>
      </c>
      <c r="P117" s="43">
        <f>Baseline!B$33 * (C117 * Baseline!B$58*Baseline!B$61/Baseline!B$73 + Baseline!B$59*Baseline!B$62/Baseline!B$74 + Baseline!B$68*Baseline!B$63/Baseline!B$75 + Baseline!B$60*Baseline!B$69/Baseline!B$76)</f>
        <v>0.000000001646886554</v>
      </c>
      <c r="Q117" s="43">
        <f>Baseline!B$33 * (C117 * Baseline!B$61*Baseline!B$66/Baseline!B$73 + Baseline!B$62*Baseline!B$52/Baseline!B$74 + Baseline!B$63*Baseline!B$53/Baseline!B$75 + Baseline!B$69*Baseline!B$54/Baseline!B$76)</f>
        <v>0.000000003262411971</v>
      </c>
      <c r="R117" s="43">
        <f>Baseline!B$33 * (C117 * Baseline!B$61*Baseline!B$57/Baseline!B$73 + Baseline!B$62*Baseline!B$67/Baseline!B$74 + Baseline!B$63*Baseline!B$55/Baseline!B$75 + Baseline!B$69*Baseline!B$56/Baseline!B$76)</f>
        <v>0.00000001439282938</v>
      </c>
      <c r="S117" s="43">
        <f>Baseline!B$33 * (C117 * Baseline!B$61*Baseline!B$58/Baseline!B$73 + Baseline!B$62*Baseline!B$59/Baseline!B$74 + Baseline!B$63*Baseline!B$68/Baseline!B$75 + Baseline!B$69*Baseline!B$60/Baseline!B$76)</f>
        <v>0.000000001646886554</v>
      </c>
      <c r="T117" s="43">
        <f>Baseline!B$33 * (C117 * Baseline!B$61*Baseline!B$61/Baseline!B$73 + Baseline!B$62*Baseline!B$62/Baseline!B$74 + Baseline!B$63*Baseline!B$63/Baseline!B$75 + Baseline!B$69*Baseline!B$69/Baseline!B$76)</f>
        <v>0.00000009854653957</v>
      </c>
      <c r="U117" s="41"/>
      <c r="V117" s="43">
        <f>E117 * ( Baseline!B$87 * Baseline!B$7 )</f>
        <v>0.1608076903</v>
      </c>
      <c r="W117" s="43">
        <f>F117 * ( Baseline!D$87 * Baseline!B$11 )</f>
        <v>0.00367666883</v>
      </c>
      <c r="X117" s="43">
        <f>G117 * ( Baseline!F$87 * Baseline!B$16 )</f>
        <v>0.005809163892</v>
      </c>
      <c r="Y117" s="43">
        <f>H117 * ( Baseline!H$87 * Baseline!B$18 )</f>
        <v>0.001147303728</v>
      </c>
      <c r="Z117" s="51">
        <f t="shared" si="1"/>
        <v>0.1714408268</v>
      </c>
      <c r="AA117" s="43">
        <f>I117 * ( Baseline!B$87 * Baseline!B$7 )</f>
        <v>0.002068682289</v>
      </c>
      <c r="AB117" s="45">
        <f>J117 * ( Baseline!D$87 * Baseline!B$11 )</f>
        <v>0.03253635842</v>
      </c>
      <c r="AC117" s="45">
        <f>K117 * ( Baseline!F$87 * Baseline!B$16 )</f>
        <v>0.0004773146158</v>
      </c>
      <c r="AD117" s="45">
        <f>L117 * ( Baseline!F$87 * Baseline!B$16 )</f>
        <v>0.000499931617</v>
      </c>
      <c r="AE117" s="51">
        <f t="shared" si="2"/>
        <v>0.03558228694</v>
      </c>
      <c r="AF117" s="51">
        <f>M117 * ( Baseline!B$87 * Baseline!B$7 )</f>
        <v>0.001735820107</v>
      </c>
      <c r="AG117" s="51">
        <f>N117 * ( Baseline!D$87 * Baseline!B$11 )</f>
        <v>0.0002534874926</v>
      </c>
      <c r="AH117" s="51">
        <f>O117 * ( Baseline!F$87 * Baseline!B$16 )</f>
        <v>0.04600237221</v>
      </c>
      <c r="AI117" s="51">
        <f>P117 * ( Baseline!H$87 * Baseline!B$18 )</f>
        <v>0.000579166304</v>
      </c>
      <c r="AJ117" s="51">
        <f t="shared" si="3"/>
        <v>0.04857084611</v>
      </c>
      <c r="AK117" s="51">
        <f>Q117 * ( Baseline!B$87 * Baseline!B$7 )</f>
        <v>0.00003386057385</v>
      </c>
      <c r="AL117" s="51">
        <f>R117 * ( Baseline!D$87 * Baseline!B$11 )</f>
        <v>0.0002654987044</v>
      </c>
      <c r="AM117" s="51">
        <f>S117 * ( Baseline!F$87 * Baseline!B$16 )</f>
        <v>0.00005720422553</v>
      </c>
      <c r="AN117" s="51">
        <f>T117 * ( Baseline!H$87 * Baseline!B$18 )</f>
        <v>0.03465620322</v>
      </c>
      <c r="AO117" s="51">
        <f t="shared" si="4"/>
        <v>0.03501276672</v>
      </c>
      <c r="AP117" s="61"/>
      <c r="AQ117" s="51">
        <f>V117 * ( (1-Baseline!B$88-Baseline!B$87) + (1-B117)*Baseline!B$88 )</f>
        <v>0.08829883438</v>
      </c>
      <c r="AR117" s="51">
        <f>W117 * ( (1-Baseline!B$88-Baseline!B$87) + (1-B117)*Baseline!B$88 )</f>
        <v>0.002018843573</v>
      </c>
      <c r="AS117" s="51">
        <f>X117 * ( (1-Baseline!B$88-Baseline!B$87) + (1-B117)*Baseline!B$88 )</f>
        <v>0.003189787748</v>
      </c>
      <c r="AT117" s="51">
        <f>Y117 * ( (1-Baseline!B$88-Baseline!B$87) + (1-B117)*Baseline!B$88 )</f>
        <v>0.0006299797085</v>
      </c>
      <c r="AU117" s="51">
        <f t="shared" si="5"/>
        <v>0.09413744541</v>
      </c>
      <c r="AV117" s="51">
        <f>AA117 * ( (1-Baseline!D$88-Baseline!D$87) + (1-B117)*Baseline!D$88 )</f>
        <v>0.001603639521</v>
      </c>
      <c r="AW117" s="51">
        <f>AB117 * ( (1-Baseline!D$88-Baseline!D$87) + (1-B117)*Baseline!D$88 )</f>
        <v>0.02522213803</v>
      </c>
      <c r="AX117" s="51">
        <f>AC117 * ( (1-Baseline!D$88-Baseline!D$87) + (1-B117)*Baseline!D$88 )</f>
        <v>0.0003700136005</v>
      </c>
      <c r="AY117" s="51">
        <f>AD117 * ( (1-Baseline!D$88-Baseline!D$87) + (1-B117)*Baseline!D$88 )</f>
        <v>0.0003875462671</v>
      </c>
      <c r="AZ117" s="51">
        <f t="shared" si="6"/>
        <v>0.02758333742</v>
      </c>
      <c r="BA117" s="51">
        <f>AF117 * ( (1-Baseline!F$88-Baseline!F$87) + (1-Baseline!B$36)*Baseline!F$88 )</f>
        <v>0.001249151695</v>
      </c>
      <c r="BB117" s="51">
        <f>AG117 * ( (1-Baseline!F$88-Baseline!F$87) + (1-Baseline!B$36)*Baseline!F$88 )</f>
        <v>0.0001824177113</v>
      </c>
      <c r="BC117" s="51">
        <f>AH117 * ( (1-Baseline!F$88-Baseline!F$87) + (1-Baseline!B$36)*Baseline!F$88 )</f>
        <v>0.03310477912</v>
      </c>
      <c r="BD117" s="51">
        <f>AI117 * ( (1-Baseline!F$88-Baseline!F$87) + (1-Baseline!B$36)*Baseline!F$88 )</f>
        <v>0.0004167866057</v>
      </c>
      <c r="BE117" s="51">
        <f t="shared" si="7"/>
        <v>0.03495313513</v>
      </c>
      <c r="BF117" s="51">
        <f>AK117 * ( (1-Baseline!H$88-Baseline!H$87) + (1-Baseline!B$36)*Baseline!H$88 )</f>
        <v>0.00002682840987</v>
      </c>
      <c r="BG117" s="51">
        <f>AL117 * ( (1-Baseline!H$88-Baseline!H$87) + (1-Baseline!B$36)*Baseline!H$88 )</f>
        <v>0.0002103599335</v>
      </c>
      <c r="BH117" s="51">
        <f>AM117 * ( (1-Baseline!H$88-Baseline!H$87) + (1-Baseline!B$36)*Baseline!H$88 )</f>
        <v>0.00004532405198</v>
      </c>
      <c r="BI117" s="51">
        <f>AN117 * ( (1-Baseline!H$88-Baseline!H$87) + (1-Baseline!B$36)*Baseline!H$88 )</f>
        <v>0.02745880293</v>
      </c>
      <c r="BJ117" s="51">
        <f t="shared" si="8"/>
        <v>0.02774131533</v>
      </c>
      <c r="BK117" s="61"/>
      <c r="BL117" s="51">
        <f t="shared" si="19"/>
        <v>0.9379778046</v>
      </c>
      <c r="BM117" s="51">
        <f t="shared" si="20"/>
        <v>0.0214457017</v>
      </c>
      <c r="BN117" s="51">
        <f t="shared" si="21"/>
        <v>0.03388436699</v>
      </c>
      <c r="BO117" s="51">
        <f t="shared" si="22"/>
        <v>0.006692126664</v>
      </c>
      <c r="BP117" s="51">
        <f t="shared" si="9"/>
        <v>1</v>
      </c>
      <c r="BQ117" s="51">
        <f t="shared" si="23"/>
        <v>0.05813798006</v>
      </c>
      <c r="BR117" s="51">
        <f t="shared" si="24"/>
        <v>0.9143976179</v>
      </c>
      <c r="BS117" s="51">
        <f t="shared" si="25"/>
        <v>0.01341438836</v>
      </c>
      <c r="BT117" s="51">
        <f t="shared" si="26"/>
        <v>0.01405001364</v>
      </c>
      <c r="BU117" s="51">
        <f t="shared" si="10"/>
        <v>1</v>
      </c>
      <c r="BV117" s="51">
        <f t="shared" si="27"/>
        <v>0.03573790136</v>
      </c>
      <c r="BW117" s="51">
        <f t="shared" si="28"/>
        <v>0.005218922727</v>
      </c>
      <c r="BX117" s="51">
        <f t="shared" si="29"/>
        <v>0.9471190208</v>
      </c>
      <c r="BY117" s="51">
        <f t="shared" si="30"/>
        <v>0.01192415513</v>
      </c>
      <c r="BZ117" s="51">
        <f t="shared" si="11"/>
        <v>1</v>
      </c>
      <c r="CA117" s="51">
        <f t="shared" si="31"/>
        <v>0.0009670922071</v>
      </c>
      <c r="CB117" s="51">
        <f t="shared" si="32"/>
        <v>0.007582911299</v>
      </c>
      <c r="CC117" s="51">
        <f t="shared" si="33"/>
        <v>0.001633810489</v>
      </c>
      <c r="CD117" s="51">
        <f t="shared" si="34"/>
        <v>0.989816186</v>
      </c>
      <c r="CE117" s="51">
        <f t="shared" si="12"/>
        <v>1</v>
      </c>
      <c r="CF117" s="61"/>
      <c r="CG117" s="51">
        <f t="shared" si="35"/>
        <v>0.9379778046</v>
      </c>
      <c r="CH117" s="51">
        <f t="shared" si="36"/>
        <v>0.0214457017</v>
      </c>
      <c r="CI117" s="51">
        <f t="shared" si="37"/>
        <v>0.03388436699</v>
      </c>
      <c r="CJ117" s="51">
        <f t="shared" si="38"/>
        <v>0.006692126664</v>
      </c>
      <c r="CK117" s="51">
        <f t="shared" si="13"/>
        <v>1</v>
      </c>
      <c r="CL117" s="51">
        <f t="shared" si="39"/>
        <v>0.05813798006</v>
      </c>
      <c r="CM117" s="51">
        <f t="shared" si="40"/>
        <v>0.9143976179</v>
      </c>
      <c r="CN117" s="51">
        <f t="shared" si="41"/>
        <v>0.01341438836</v>
      </c>
      <c r="CO117" s="51">
        <f t="shared" si="42"/>
        <v>0.01405001364</v>
      </c>
      <c r="CP117" s="51">
        <f t="shared" si="14"/>
        <v>1</v>
      </c>
      <c r="CQ117" s="51">
        <f t="shared" si="43"/>
        <v>0.03573790136</v>
      </c>
      <c r="CR117" s="51">
        <f t="shared" si="44"/>
        <v>0.005218922727</v>
      </c>
      <c r="CS117" s="51">
        <f t="shared" si="45"/>
        <v>0.9471190208</v>
      </c>
      <c r="CT117" s="51">
        <f t="shared" si="46"/>
        <v>0.01192415513</v>
      </c>
      <c r="CU117" s="51">
        <f t="shared" si="15"/>
        <v>1</v>
      </c>
      <c r="CV117" s="51">
        <f t="shared" si="47"/>
        <v>0.0009670922071</v>
      </c>
      <c r="CW117" s="51">
        <f t="shared" si="48"/>
        <v>0.007582911299</v>
      </c>
      <c r="CX117" s="51">
        <f t="shared" si="49"/>
        <v>0.001633810489</v>
      </c>
      <c r="CY117" s="51">
        <f t="shared" si="50"/>
        <v>0.989816186</v>
      </c>
      <c r="CZ117" s="51">
        <f t="shared" si="16"/>
        <v>1</v>
      </c>
      <c r="DA117" s="61"/>
      <c r="DB117" s="51">
        <f>(AQ117*Baseline!B$7 + AV117*Baseline!B$11 + BA117*Baseline!B$16 + BF117*Baseline!B$18)</f>
        <v>51677.41652</v>
      </c>
      <c r="DC117" s="51">
        <f>(AR117*Baseline!B$7 + AW117*Baseline!B$11 + BB117*Baseline!B$16 + BG117*Baseline!B$18)</f>
        <v>65313.06314</v>
      </c>
      <c r="DD117" s="51">
        <f>(AS117*Baseline!B$7 + AX117*Baseline!B$11 + BC117*Baseline!B$16 + BH117*Baseline!B$18)</f>
        <v>115323.2865</v>
      </c>
      <c r="DE117" s="51">
        <f>(AT117*Baseline!B$7 + AY117*Baseline!B$11 + BD117*Baseline!B$16 + BI117*Baseline!B$18)</f>
        <v>1259893.961</v>
      </c>
      <c r="DF117" s="51">
        <f t="shared" si="17"/>
        <v>1492207.727</v>
      </c>
      <c r="DG117" s="61"/>
      <c r="DH117" s="51">
        <f t="shared" si="51"/>
        <v>0.0346315165</v>
      </c>
      <c r="DI117" s="51">
        <f t="shared" si="52"/>
        <v>0.04376941759</v>
      </c>
      <c r="DJ117" s="51">
        <f t="shared" si="53"/>
        <v>0.07728366793</v>
      </c>
      <c r="DK117" s="51">
        <f t="shared" si="54"/>
        <v>0.844315398</v>
      </c>
      <c r="DL117" s="51">
        <f t="shared" si="18"/>
        <v>1</v>
      </c>
      <c r="DM117" s="61"/>
      <c r="DN117" s="51">
        <f>DH117 / (Baseline!B$7/Baseline!B$17)</f>
        <v>3.696686604</v>
      </c>
      <c r="DO117" s="51">
        <f>DI117 / (Baseline!B$11/Baseline!B$17)</f>
        <v>1.05661469</v>
      </c>
      <c r="DP117" s="51">
        <f>DJ117 / (Baseline!B$16/Baseline!B$17)</f>
        <v>1.194266226</v>
      </c>
      <c r="DQ117" s="51">
        <f>DK117 / (Baseline!B$18/Baseline!B$17)</f>
        <v>0.9545730954</v>
      </c>
      <c r="DR117" s="79"/>
      <c r="DS117" s="51">
        <f>(AU117*Baseline!B$34)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0.02665014806</v>
      </c>
      <c r="DT117" s="51">
        <f>(AZ117*Baseline!B$34) + (Baseline!D$88*(1-Baseline!D$89)*Baseline!B$35) + (Baseline!D$88*Baseline!D$89*((1-Baseline!D$90)*Baseline!B$40 + Baseline!D$90*Baseline!B$41))</f>
        <v>0.01055106861</v>
      </c>
      <c r="DU117" s="51">
        <f>(BE117*Baseline!B$34) + (Baseline!F$88*(1-Baseline!F$89)*Baseline!B$35) + (Baseline!F$88*Baseline!F$89*((1-Baseline!F$90)*Baseline!B$40 + Baseline!F$90*Baseline!B$41))</f>
        <v>0.01297361027</v>
      </c>
      <c r="DV117" s="51">
        <f>(BJ117*Baseline!B$34) + (Baseline!H$88*(1-Baseline!H$89)*Baseline!B$35) + (Baseline!H$88*Baseline!H$89*((1-Baseline!H$90)*Baseline!B$40 + Baseline!H$90*Baseline!B$41))</f>
        <v>0.009306197299</v>
      </c>
      <c r="DW117" s="51">
        <f>( DS117*Baseline!B$7 + DT117*Baseline!B$11 + DU117*Baseline!B$16 + DV117*Baseline!B$18 ) / Baseline!B$17</f>
        <v>0.009757574301</v>
      </c>
    </row>
    <row r="118">
      <c r="A118" s="4" t="s">
        <v>153</v>
      </c>
      <c r="B118" s="45">
        <f>MIN( MAX( NORMINV( MCrands!B118, (B$5+B$4)/2, (B$5-B$4)/3.29 ), 0 ), 1 )</f>
        <v>0.4109126777</v>
      </c>
      <c r="C118" s="45">
        <f>MAX( NORMINV( MCrands!C118, (C$5+C$4)/2, (C$5-C$4)/3.29 ), 0 )</f>
        <v>3.130982825</v>
      </c>
      <c r="D118" s="41"/>
      <c r="E118" s="43">
        <f>Baseline!B$33 * (C118 * Baseline!B$66*Baseline!B$66/Baseline!B$73 + Baseline!B$52*Baseline!B$52/Baseline!B$74 + Baseline!B$53*Baseline!B$53/Baseline!B$75 + Baseline!B$54*Baseline!B$54/Baseline!B$76)</f>
        <v>0.00002220867779</v>
      </c>
      <c r="F118" s="43">
        <f>Baseline!B$33 * (C118 * Baseline!B$66*Baseline!B$57/Baseline!B$73 + Baseline!B$52*Baseline!B$67/Baseline!B$74 + Baseline!B$53*Baseline!B$55/Baseline!B$75 + Baseline!B$54*Baseline!B$56/Baseline!B$76)</f>
        <v>0.0000002003745012</v>
      </c>
      <c r="G118" s="45">
        <f>Baseline!B$33 * (C118 * Baseline!B$66*Baseline!B$58/Baseline!B$73 + Baseline!B$52*Baseline!B$59/Baseline!B$74 + Baseline!B$53*Baseline!B$68/Baseline!B$75 + Baseline!B$54*Baseline!B$60/Baseline!B$76)</f>
        <v>0.0000001698500075</v>
      </c>
      <c r="H118" s="43">
        <f>Baseline!B$33 * (C118 * Baseline!B$66*Baseline!B$61/Baseline!B$73 + Baseline!B$52*Baseline!B$62/Baseline!B$74 + Baseline!B$53*Baseline!B$63/Baseline!B$75 + Baseline!B$54*Baseline!B$69/Baseline!B$76)</f>
        <v>0.000000003523064453</v>
      </c>
      <c r="I118" s="43">
        <f>Baseline!B$33 * (C118 * Baseline!B$57*Baseline!B$66/Baseline!B$73 + Baseline!B$67*Baseline!B$52/Baseline!B$74 + Baseline!B$55*Baseline!B$53/Baseline!B$75 + Baseline!B$56*Baseline!B$54/Baseline!B$76)</f>
        <v>0.0000002003745012</v>
      </c>
      <c r="J118" s="45">
        <f>Baseline!B$33 * (C118 * Baseline!B$57*Baseline!B$57/Baseline!B$73 + Baseline!B$67*Baseline!B$67/Baseline!B$74 + Baseline!B$55*Baseline!B$55/Baseline!B$75 + Baseline!B$56*Baseline!B$56/Baseline!B$76)</f>
        <v>0.00000176381388</v>
      </c>
      <c r="K118" s="43">
        <f>Baseline!B$33 * (C118 * Baseline!B$57*Baseline!B$58/Baseline!B$73 + Baseline!B$67*Baseline!B$59/Baseline!B$74 + Baseline!B$55*Baseline!B$68/Baseline!B$75 + Baseline!B$56*Baseline!B$60/Baseline!B$76)</f>
        <v>0.00000001374210661</v>
      </c>
      <c r="L118" s="45">
        <f>Baseline!B$33 * (C118 * Baseline!B$57*Baseline!B$61/Baseline!B$73 + Baseline!B$67*Baseline!B$62/Baseline!B$74 + Baseline!B$55*Baseline!B$63/Baseline!B$75 + Baseline!B$56*Baseline!B$69/Baseline!B$76)</f>
        <v>0.00000001439287054</v>
      </c>
      <c r="M118" s="43">
        <f>Baseline!B$33 * (C118 * Baseline!B$58*Baseline!B$66/Baseline!B$73 + Baseline!B$59*Baseline!B$52/Baseline!B$74 + Baseline!B$68*Baseline!B$53/Baseline!B$75 + Baseline!B$60*Baseline!B$54/Baseline!B$76)</f>
        <v>0.0000001698500075</v>
      </c>
      <c r="N118" s="45">
        <f>Baseline!B$33 * (C118 * Baseline!B$58*Baseline!B$57/Baseline!B$73 + Baseline!B$59*Baseline!B$67/Baseline!B$74 + Baseline!B$68*Baseline!B$55/Baseline!B$75 + Baseline!B$60*Baseline!B$56/Baseline!B$76)</f>
        <v>0.00000001374210661</v>
      </c>
      <c r="O118" s="45">
        <f>Baseline!B$33 * (C118 * Baseline!B$58*Baseline!B$58/Baseline!B$73 + Baseline!B$59*Baseline!B$59/Baseline!B$74 + Baseline!B$68*Baseline!B$68/Baseline!B$75 + Baseline!B$60*Baseline!B$60/Baseline!B$76)</f>
        <v>0.000001324390732</v>
      </c>
      <c r="P118" s="43">
        <f>Baseline!B$33 * (C118 * Baseline!B$58*Baseline!B$61/Baseline!B$73 + Baseline!B$59*Baseline!B$62/Baseline!B$74 + Baseline!B$68*Baseline!B$63/Baseline!B$75 + Baseline!B$60*Baseline!B$69/Baseline!B$76)</f>
        <v>0.000000001646987728</v>
      </c>
      <c r="Q118" s="43">
        <f>Baseline!B$33 * (C118 * Baseline!B$61*Baseline!B$66/Baseline!B$73 + Baseline!B$62*Baseline!B$52/Baseline!B$74 + Baseline!B$63*Baseline!B$53/Baseline!B$75 + Baseline!B$69*Baseline!B$54/Baseline!B$76)</f>
        <v>0.000000003523064453</v>
      </c>
      <c r="R118" s="43">
        <f>Baseline!B$33 * (C118 * Baseline!B$61*Baseline!B$57/Baseline!B$73 + Baseline!B$62*Baseline!B$67/Baseline!B$74 + Baseline!B$63*Baseline!B$55/Baseline!B$75 + Baseline!B$69*Baseline!B$56/Baseline!B$76)</f>
        <v>0.00000001439287054</v>
      </c>
      <c r="S118" s="43">
        <f>Baseline!B$33 * (C118 * Baseline!B$61*Baseline!B$58/Baseline!B$73 + Baseline!B$62*Baseline!B$59/Baseline!B$74 + Baseline!B$63*Baseline!B$68/Baseline!B$75 + Baseline!B$69*Baseline!B$60/Baseline!B$76)</f>
        <v>0.000000001646987728</v>
      </c>
      <c r="T118" s="43">
        <f>Baseline!B$33 * (C118 * Baseline!B$61*Baseline!B$61/Baseline!B$73 + Baseline!B$62*Baseline!B$62/Baseline!B$74 + Baseline!B$63*Baseline!B$63/Baseline!B$75 + Baseline!B$69*Baseline!B$69/Baseline!B$76)</f>
        <v>0.00000009854654968</v>
      </c>
      <c r="U118" s="41"/>
      <c r="V118" s="43">
        <f>E118 * ( Baseline!B$87 * Baseline!B$7 )</f>
        <v>0.2305038668</v>
      </c>
      <c r="W118" s="43">
        <f>F118 * ( Baseline!D$87 * Baseline!B$11 )</f>
        <v>0.00369622741</v>
      </c>
      <c r="X118" s="43">
        <f>G118 * ( Baseline!F$87 * Baseline!B$16 )</f>
        <v>0.005899700932</v>
      </c>
      <c r="Y118" s="43">
        <f>H118 * ( Baseline!H$87 * Baseline!B$18 )</f>
        <v>0.00123896829</v>
      </c>
      <c r="Z118" s="51">
        <f t="shared" si="1"/>
        <v>0.2413387634</v>
      </c>
      <c r="AA118" s="43">
        <f>I118 * ( Baseline!B$87 * Baseline!B$7 )</f>
        <v>0.002079686948</v>
      </c>
      <c r="AB118" s="45">
        <f>J118 * ( Baseline!D$87 * Baseline!B$11 )</f>
        <v>0.03253636151</v>
      </c>
      <c r="AC118" s="45">
        <f>K118 * ( Baseline!F$87 * Baseline!B$16 )</f>
        <v>0.0004773289112</v>
      </c>
      <c r="AD118" s="45">
        <f>L118 * ( Baseline!F$87 * Baseline!B$16 )</f>
        <v>0.0004999330466</v>
      </c>
      <c r="AE118" s="51">
        <f t="shared" si="2"/>
        <v>0.03559331042</v>
      </c>
      <c r="AF118" s="51">
        <f>M118 * ( Baseline!B$87 * Baseline!B$7 )</f>
        <v>0.001762873228</v>
      </c>
      <c r="AG118" s="51">
        <f>N118 * ( Baseline!D$87 * Baseline!B$11 )</f>
        <v>0.0002534950844</v>
      </c>
      <c r="AH118" s="51">
        <f>O118 * ( Baseline!F$87 * Baseline!B$16 )</f>
        <v>0.04600240735</v>
      </c>
      <c r="AI118" s="51">
        <f>P118 * ( Baseline!H$87 * Baseline!B$18 )</f>
        <v>0.0005792018843</v>
      </c>
      <c r="AJ118" s="51">
        <f t="shared" si="3"/>
        <v>0.04859797755</v>
      </c>
      <c r="AK118" s="51">
        <f>Q118 * ( Baseline!B$87 * Baseline!B$7 )</f>
        <v>0.00003656588596</v>
      </c>
      <c r="AL118" s="51">
        <f>R118 * ( Baseline!D$87 * Baseline!B$11 )</f>
        <v>0.0002654994636</v>
      </c>
      <c r="AM118" s="51">
        <f>S118 * ( Baseline!F$87 * Baseline!B$16 )</f>
        <v>0.0000572077398</v>
      </c>
      <c r="AN118" s="51">
        <f>T118 * ( Baseline!H$87 * Baseline!B$18 )</f>
        <v>0.03465620678</v>
      </c>
      <c r="AO118" s="51">
        <f t="shared" si="4"/>
        <v>0.03501547987</v>
      </c>
      <c r="AP118" s="61"/>
      <c r="AQ118" s="51">
        <f>V118 * ( (1-Baseline!B$88-Baseline!B$87) + (1-B118)*Baseline!B$88 )</f>
        <v>0.1412729886</v>
      </c>
      <c r="AR118" s="51">
        <f>W118 * ( (1-Baseline!B$88-Baseline!B$87) + (1-B118)*Baseline!B$88 )</f>
        <v>0.002265372379</v>
      </c>
      <c r="AS118" s="51">
        <f>X118 * ( (1-Baseline!B$88-Baseline!B$87) + (1-B118)*Baseline!B$88 )</f>
        <v>0.003615854235</v>
      </c>
      <c r="AT118" s="51">
        <f>Y118 * ( (1-Baseline!B$88-Baseline!B$87) + (1-B118)*Baseline!B$88 )</f>
        <v>0.0007593484467</v>
      </c>
      <c r="AU118" s="51">
        <f t="shared" si="5"/>
        <v>0.1479135637</v>
      </c>
      <c r="AV118" s="51">
        <f>AA118 * ( (1-Baseline!D$88-Baseline!D$87) + (1-B118)*Baseline!D$88 )</f>
        <v>0.001678951073</v>
      </c>
      <c r="AW118" s="51">
        <f>AB118 * ( (1-Baseline!D$88-Baseline!D$87) + (1-B118)*Baseline!D$88 )</f>
        <v>0.02626691441</v>
      </c>
      <c r="AX118" s="51">
        <f>AC118 * ( (1-Baseline!D$88-Baseline!D$87) + (1-B118)*Baseline!D$88 )</f>
        <v>0.0003853521743</v>
      </c>
      <c r="AY118" s="51">
        <f>AD118 * ( (1-Baseline!D$88-Baseline!D$87) + (1-B118)*Baseline!D$88 )</f>
        <v>0.0004036007081</v>
      </c>
      <c r="AZ118" s="51">
        <f t="shared" si="6"/>
        <v>0.02873481836</v>
      </c>
      <c r="BA118" s="51">
        <f>AF118 * ( (1-Baseline!F$88-Baseline!F$87) + (1-Baseline!B$36)*Baseline!F$88 )</f>
        <v>0.001268619987</v>
      </c>
      <c r="BB118" s="51">
        <f>AG118 * ( (1-Baseline!F$88-Baseline!F$87) + (1-Baseline!B$36)*Baseline!F$88 )</f>
        <v>0.0001824231746</v>
      </c>
      <c r="BC118" s="51">
        <f>AH118 * ( (1-Baseline!F$88-Baseline!F$87) + (1-Baseline!B$36)*Baseline!F$88 )</f>
        <v>0.0331048044</v>
      </c>
      <c r="BD118" s="51">
        <f>AI118 * ( (1-Baseline!F$88-Baseline!F$87) + (1-Baseline!B$36)*Baseline!F$88 )</f>
        <v>0.0004168122104</v>
      </c>
      <c r="BE118" s="51">
        <f t="shared" si="7"/>
        <v>0.03497265978</v>
      </c>
      <c r="BF118" s="51">
        <f>AK118 * ( (1-Baseline!H$88-Baseline!H$87) + (1-Baseline!B$36)*Baseline!H$88 )</f>
        <v>0.00002897188276</v>
      </c>
      <c r="BG118" s="51">
        <f>AL118 * ( (1-Baseline!H$88-Baseline!H$87) + (1-Baseline!B$36)*Baseline!H$88 )</f>
        <v>0.000210360535</v>
      </c>
      <c r="BH118" s="51">
        <f>AM118 * ( (1-Baseline!H$88-Baseline!H$87) + (1-Baseline!B$36)*Baseline!H$88 )</f>
        <v>0.0000453268364</v>
      </c>
      <c r="BI118" s="51">
        <f>AN118 * ( (1-Baseline!H$88-Baseline!H$87) + (1-Baseline!B$36)*Baseline!H$88 )</f>
        <v>0.02745880575</v>
      </c>
      <c r="BJ118" s="51">
        <f t="shared" si="8"/>
        <v>0.02774346501</v>
      </c>
      <c r="BK118" s="61"/>
      <c r="BL118" s="51">
        <f t="shared" si="19"/>
        <v>0.9551050296</v>
      </c>
      <c r="BM118" s="51">
        <f t="shared" si="20"/>
        <v>0.01531551483</v>
      </c>
      <c r="BN118" s="51">
        <f t="shared" si="21"/>
        <v>0.02444572454</v>
      </c>
      <c r="BO118" s="51">
        <f t="shared" si="22"/>
        <v>0.005133730996</v>
      </c>
      <c r="BP118" s="51">
        <f t="shared" si="9"/>
        <v>1</v>
      </c>
      <c r="BQ118" s="51">
        <f t="shared" si="23"/>
        <v>0.05842915211</v>
      </c>
      <c r="BR118" s="51">
        <f t="shared" si="24"/>
        <v>0.91411451</v>
      </c>
      <c r="BS118" s="51">
        <f t="shared" si="25"/>
        <v>0.01341063547</v>
      </c>
      <c r="BT118" s="51">
        <f t="shared" si="26"/>
        <v>0.01404570243</v>
      </c>
      <c r="BU118" s="51">
        <f t="shared" si="10"/>
        <v>1</v>
      </c>
      <c r="BV118" s="51">
        <f t="shared" si="27"/>
        <v>0.03627462123</v>
      </c>
      <c r="BW118" s="51">
        <f t="shared" si="28"/>
        <v>0.005216165306</v>
      </c>
      <c r="BX118" s="51">
        <f t="shared" si="29"/>
        <v>0.9465909832</v>
      </c>
      <c r="BY118" s="51">
        <f t="shared" si="30"/>
        <v>0.01191823021</v>
      </c>
      <c r="BZ118" s="51">
        <f t="shared" si="11"/>
        <v>1</v>
      </c>
      <c r="CA118" s="51">
        <f t="shared" si="31"/>
        <v>0.001044277734</v>
      </c>
      <c r="CB118" s="51">
        <f t="shared" si="32"/>
        <v>0.007582345425</v>
      </c>
      <c r="CC118" s="51">
        <f t="shared" si="33"/>
        <v>0.001633784258</v>
      </c>
      <c r="CD118" s="51">
        <f t="shared" si="34"/>
        <v>0.9897395926</v>
      </c>
      <c r="CE118" s="51">
        <f t="shared" si="12"/>
        <v>1</v>
      </c>
      <c r="CF118" s="61"/>
      <c r="CG118" s="51">
        <f t="shared" si="35"/>
        <v>0.9551050296</v>
      </c>
      <c r="CH118" s="51">
        <f t="shared" si="36"/>
        <v>0.01531551483</v>
      </c>
      <c r="CI118" s="51">
        <f t="shared" si="37"/>
        <v>0.02444572454</v>
      </c>
      <c r="CJ118" s="51">
        <f t="shared" si="38"/>
        <v>0.005133730996</v>
      </c>
      <c r="CK118" s="51">
        <f t="shared" si="13"/>
        <v>1</v>
      </c>
      <c r="CL118" s="51">
        <f t="shared" si="39"/>
        <v>0.05842915211</v>
      </c>
      <c r="CM118" s="51">
        <f t="shared" si="40"/>
        <v>0.91411451</v>
      </c>
      <c r="CN118" s="51">
        <f t="shared" si="41"/>
        <v>0.01341063547</v>
      </c>
      <c r="CO118" s="51">
        <f t="shared" si="42"/>
        <v>0.01404570243</v>
      </c>
      <c r="CP118" s="51">
        <f t="shared" si="14"/>
        <v>1</v>
      </c>
      <c r="CQ118" s="51">
        <f t="shared" si="43"/>
        <v>0.03627462123</v>
      </c>
      <c r="CR118" s="51">
        <f t="shared" si="44"/>
        <v>0.005216165306</v>
      </c>
      <c r="CS118" s="51">
        <f t="shared" si="45"/>
        <v>0.9465909832</v>
      </c>
      <c r="CT118" s="51">
        <f t="shared" si="46"/>
        <v>0.01191823021</v>
      </c>
      <c r="CU118" s="51">
        <f t="shared" si="15"/>
        <v>1</v>
      </c>
      <c r="CV118" s="51">
        <f t="shared" si="47"/>
        <v>0.001044277734</v>
      </c>
      <c r="CW118" s="51">
        <f t="shared" si="48"/>
        <v>0.007582345425</v>
      </c>
      <c r="CX118" s="51">
        <f t="shared" si="49"/>
        <v>0.001633784258</v>
      </c>
      <c r="CY118" s="51">
        <f t="shared" si="50"/>
        <v>0.9897395926</v>
      </c>
      <c r="CZ118" s="51">
        <f t="shared" si="16"/>
        <v>1</v>
      </c>
      <c r="DA118" s="61"/>
      <c r="DB118" s="51">
        <f>(AQ118*Baseline!B$7 + AV118*Baseline!B$11 + BA118*Baseline!B$16 + BF118*Baseline!B$18)</f>
        <v>77694.76488</v>
      </c>
      <c r="DC118" s="51">
        <f>(AR118*Baseline!B$7 + AW118*Baseline!B$11 + BB118*Baseline!B$16 + BG118*Baseline!B$18)</f>
        <v>67673.25481</v>
      </c>
      <c r="DD118" s="51">
        <f>(AS118*Baseline!B$7 + AX118*Baseline!B$11 + BC118*Baseline!B$16 + BH118*Baseline!B$18)</f>
        <v>115563.0353</v>
      </c>
      <c r="DE118" s="51">
        <f>(AT118*Baseline!B$7 + AY118*Baseline!B$11 + BD118*Baseline!B$16 + BI118*Baseline!B$18)</f>
        <v>1259991.349</v>
      </c>
      <c r="DF118" s="51">
        <f t="shared" si="17"/>
        <v>1520922.404</v>
      </c>
      <c r="DG118" s="61"/>
      <c r="DH118" s="51">
        <f t="shared" si="51"/>
        <v>0.05108397684</v>
      </c>
      <c r="DI118" s="51">
        <f t="shared" si="52"/>
        <v>0.04449487667</v>
      </c>
      <c r="DJ118" s="51">
        <f t="shared" si="53"/>
        <v>0.0759822033</v>
      </c>
      <c r="DK118" s="51">
        <f t="shared" si="54"/>
        <v>0.8284389432</v>
      </c>
      <c r="DL118" s="51">
        <f t="shared" si="18"/>
        <v>1</v>
      </c>
      <c r="DM118" s="61"/>
      <c r="DN118" s="51">
        <f>DH118 / (Baseline!B$7/Baseline!B$17)</f>
        <v>5.452878532</v>
      </c>
      <c r="DO118" s="51">
        <f>DI118 / (Baseline!B$11/Baseline!B$17)</f>
        <v>1.074127619</v>
      </c>
      <c r="DP118" s="51">
        <f>DJ118 / (Baseline!B$16/Baseline!B$17)</f>
        <v>1.174154664</v>
      </c>
      <c r="DQ118" s="51">
        <f>DK118 / (Baseline!B$18/Baseline!B$17)</f>
        <v>0.9366233617</v>
      </c>
      <c r="DR118" s="79"/>
      <c r="DS118" s="51">
        <f>(AU118*Baseline!B$34)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0.03471656581</v>
      </c>
      <c r="DT118" s="51">
        <f>(AZ118*Baseline!B$34) + (Baseline!D$88*(1-Baseline!D$89)*Baseline!B$35) + (Baseline!D$88*Baseline!D$89*((1-Baseline!D$90)*Baseline!B$40 + Baseline!D$90*Baseline!B$41))</f>
        <v>0.01072379075</v>
      </c>
      <c r="DU118" s="51">
        <f>(BE118*Baseline!B$34) + (Baseline!F$88*(1-Baseline!F$89)*Baseline!B$35) + (Baseline!F$88*Baseline!F$89*((1-Baseline!F$90)*Baseline!B$40 + Baseline!F$90*Baseline!B$41))</f>
        <v>0.01297653897</v>
      </c>
      <c r="DV118" s="51">
        <f>(BJ118*Baseline!B$34) + (Baseline!H$88*(1-Baseline!H$89)*Baseline!B$35) + (Baseline!H$88*Baseline!H$89*((1-Baseline!H$90)*Baseline!B$40 + Baseline!H$90*Baseline!B$41))</f>
        <v>0.009306519751</v>
      </c>
      <c r="DW118" s="51">
        <f>( DS118*Baseline!B$7 + DT118*Baseline!B$11 + DU118*Baseline!B$16 + DV118*Baseline!B$18 ) / Baseline!B$17</f>
        <v>0.009840772195</v>
      </c>
    </row>
    <row r="119">
      <c r="A119" s="4" t="s">
        <v>156</v>
      </c>
      <c r="B119" s="45">
        <f>MIN( MAX( NORMINV( MCrands!B119, (B$5+B$4)/2, (B$5-B$4)/3.29 ), 0 ), 1 )</f>
        <v>0.532006291</v>
      </c>
      <c r="C119" s="45">
        <f>MAX( NORMINV( MCrands!C119, (C$5+C$4)/2, (C$5-C$4)/3.29 ), 0 )</f>
        <v>3.072239845</v>
      </c>
      <c r="D119" s="41"/>
      <c r="E119" s="43">
        <f>Baseline!B$33 * (C119 * Baseline!B$66*Baseline!B$66/Baseline!B$73 + Baseline!B$52*Baseline!B$52/Baseline!B$74 + Baseline!B$53*Baseline!B$53/Baseline!B$75 + Baseline!B$54*Baseline!B$54/Baseline!B$76)</f>
        <v>0.00002179277609</v>
      </c>
      <c r="F119" s="43">
        <f>Baseline!B$33 * (C119 * Baseline!B$66*Baseline!B$57/Baseline!B$73 + Baseline!B$52*Baseline!B$67/Baseline!B$74 + Baseline!B$53*Baseline!B$55/Baseline!B$75 + Baseline!B$54*Baseline!B$56/Baseline!B$76)</f>
        <v>0.0000002003088326</v>
      </c>
      <c r="G119" s="45">
        <f>Baseline!B$33 * (C119 * Baseline!B$66*Baseline!B$58/Baseline!B$73 + Baseline!B$52*Baseline!B$59/Baseline!B$74 + Baseline!B$53*Baseline!B$68/Baseline!B$75 + Baseline!B$54*Baseline!B$60/Baseline!B$76)</f>
        <v>0.000000169688572</v>
      </c>
      <c r="H119" s="43">
        <f>Baseline!B$33 * (C119 * Baseline!B$66*Baseline!B$61/Baseline!B$73 + Baseline!B$52*Baseline!B$62/Baseline!B$74 + Baseline!B$53*Baseline!B$63/Baseline!B$75 + Baseline!B$54*Baseline!B$69/Baseline!B$76)</f>
        <v>0.0000000035069209</v>
      </c>
      <c r="I119" s="43">
        <f>Baseline!B$33 * (C119 * Baseline!B$57*Baseline!B$66/Baseline!B$73 + Baseline!B$67*Baseline!B$52/Baseline!B$74 + Baseline!B$55*Baseline!B$53/Baseline!B$75 + Baseline!B$56*Baseline!B$54/Baseline!B$76)</f>
        <v>0.0000002003088326</v>
      </c>
      <c r="J119" s="45">
        <f>Baseline!B$33 * (C119 * Baseline!B$57*Baseline!B$57/Baseline!B$73 + Baseline!B$67*Baseline!B$67/Baseline!B$74 + Baseline!B$55*Baseline!B$55/Baseline!B$75 + Baseline!B$56*Baseline!B$56/Baseline!B$76)</f>
        <v>0.00000176381387</v>
      </c>
      <c r="K119" s="43">
        <f>Baseline!B$33 * (C119 * Baseline!B$57*Baseline!B$58/Baseline!B$73 + Baseline!B$67*Baseline!B$59/Baseline!B$74 + Baseline!B$55*Baseline!B$68/Baseline!B$75 + Baseline!B$56*Baseline!B$60/Baseline!B$76)</f>
        <v>0.00000001374208112</v>
      </c>
      <c r="L119" s="45">
        <f>Baseline!B$33 * (C119 * Baseline!B$57*Baseline!B$61/Baseline!B$73 + Baseline!B$67*Baseline!B$62/Baseline!B$74 + Baseline!B$55*Baseline!B$63/Baseline!B$75 + Baseline!B$56*Baseline!B$69/Baseline!B$76)</f>
        <v>0.00000001439286799</v>
      </c>
      <c r="M119" s="43">
        <f>Baseline!B$33 * (C119 * Baseline!B$58*Baseline!B$66/Baseline!B$73 + Baseline!B$59*Baseline!B$52/Baseline!B$74 + Baseline!B$68*Baseline!B$53/Baseline!B$75 + Baseline!B$60*Baseline!B$54/Baseline!B$76)</f>
        <v>0.000000169688572</v>
      </c>
      <c r="N119" s="45">
        <f>Baseline!B$33 * (C119 * Baseline!B$58*Baseline!B$57/Baseline!B$73 + Baseline!B$59*Baseline!B$67/Baseline!B$74 + Baseline!B$68*Baseline!B$55/Baseline!B$75 + Baseline!B$60*Baseline!B$56/Baseline!B$76)</f>
        <v>0.00000001374208112</v>
      </c>
      <c r="O119" s="45">
        <f>Baseline!B$33 * (C119 * Baseline!B$58*Baseline!B$58/Baseline!B$73 + Baseline!B$59*Baseline!B$59/Baseline!B$74 + Baseline!B$68*Baseline!B$68/Baseline!B$75 + Baseline!B$60*Baseline!B$60/Baseline!B$76)</f>
        <v>0.000001324390669</v>
      </c>
      <c r="P119" s="43">
        <f>Baseline!B$33 * (C119 * Baseline!B$58*Baseline!B$61/Baseline!B$73 + Baseline!B$59*Baseline!B$62/Baseline!B$74 + Baseline!B$68*Baseline!B$63/Baseline!B$75 + Baseline!B$60*Baseline!B$69/Baseline!B$76)</f>
        <v>0.000000001646981462</v>
      </c>
      <c r="Q119" s="43">
        <f>Baseline!B$33 * (C119 * Baseline!B$61*Baseline!B$66/Baseline!B$73 + Baseline!B$62*Baseline!B$52/Baseline!B$74 + Baseline!B$63*Baseline!B$53/Baseline!B$75 + Baseline!B$69*Baseline!B$54/Baseline!B$76)</f>
        <v>0.0000000035069209</v>
      </c>
      <c r="R119" s="43">
        <f>Baseline!B$33 * (C119 * Baseline!B$61*Baseline!B$57/Baseline!B$73 + Baseline!B$62*Baseline!B$67/Baseline!B$74 + Baseline!B$63*Baseline!B$55/Baseline!B$75 + Baseline!B$69*Baseline!B$56/Baseline!B$76)</f>
        <v>0.00000001439286799</v>
      </c>
      <c r="S119" s="43">
        <f>Baseline!B$33 * (C119 * Baseline!B$61*Baseline!B$58/Baseline!B$73 + Baseline!B$62*Baseline!B$59/Baseline!B$74 + Baseline!B$63*Baseline!B$68/Baseline!B$75 + Baseline!B$69*Baseline!B$60/Baseline!B$76)</f>
        <v>0.000000001646981462</v>
      </c>
      <c r="T119" s="43">
        <f>Baseline!B$33 * (C119 * Baseline!B$61*Baseline!B$61/Baseline!B$73 + Baseline!B$62*Baseline!B$62/Baseline!B$74 + Baseline!B$63*Baseline!B$63/Baseline!B$75 + Baseline!B$69*Baseline!B$69/Baseline!B$76)</f>
        <v>0.00000009854654906</v>
      </c>
      <c r="U119" s="41"/>
      <c r="V119" s="43">
        <f>E119 * ( Baseline!B$87 * Baseline!B$7 )</f>
        <v>0.226187223</v>
      </c>
      <c r="W119" s="43">
        <f>F119 * ( Baseline!D$87 * Baseline!B$11 )</f>
        <v>0.003695016047</v>
      </c>
      <c r="X119" s="43">
        <f>G119 * ( Baseline!F$87 * Baseline!B$16 )</f>
        <v>0.005894093506</v>
      </c>
      <c r="Y119" s="43">
        <f>H119 * ( Baseline!H$87 * Baseline!B$18 )</f>
        <v>0.001233291031</v>
      </c>
      <c r="Z119" s="51">
        <f t="shared" si="1"/>
        <v>0.2370096236</v>
      </c>
      <c r="AA119" s="43">
        <f>I119 * ( Baseline!B$87 * Baseline!B$7 )</f>
        <v>0.002079005373</v>
      </c>
      <c r="AB119" s="45">
        <f>J119 * ( Baseline!D$87 * Baseline!B$11 )</f>
        <v>0.03253636132</v>
      </c>
      <c r="AC119" s="45">
        <f>K119 * ( Baseline!F$87 * Baseline!B$16 )</f>
        <v>0.0004773280258</v>
      </c>
      <c r="AD119" s="45">
        <f>L119 * ( Baseline!F$87 * Baseline!B$16 )</f>
        <v>0.000499932958</v>
      </c>
      <c r="AE119" s="51">
        <f t="shared" si="2"/>
        <v>0.03559262768</v>
      </c>
      <c r="AF119" s="51">
        <f>M119 * ( Baseline!B$87 * Baseline!B$7 )</f>
        <v>0.001761197689</v>
      </c>
      <c r="AG119" s="51">
        <f>N119 * ( Baseline!D$87 * Baseline!B$11 )</f>
        <v>0.0002534946142</v>
      </c>
      <c r="AH119" s="51">
        <f>O119 * ( Baseline!F$87 * Baseline!B$16 )</f>
        <v>0.04600240517</v>
      </c>
      <c r="AI119" s="51">
        <f>P119 * ( Baseline!H$87 * Baseline!B$18 )</f>
        <v>0.0005791996806</v>
      </c>
      <c r="AJ119" s="51">
        <f t="shared" si="3"/>
        <v>0.04859629716</v>
      </c>
      <c r="AK119" s="51">
        <f>Q119 * ( Baseline!B$87 * Baseline!B$7 )</f>
        <v>0.00003639833202</v>
      </c>
      <c r="AL119" s="51">
        <f>R119 * ( Baseline!D$87 * Baseline!B$11 )</f>
        <v>0.0002654994165</v>
      </c>
      <c r="AM119" s="51">
        <f>S119 * ( Baseline!F$87 * Baseline!B$16 )</f>
        <v>0.00005720752214</v>
      </c>
      <c r="AN119" s="51">
        <f>T119 * ( Baseline!H$87 * Baseline!B$18 )</f>
        <v>0.03465620656</v>
      </c>
      <c r="AO119" s="51">
        <f t="shared" si="4"/>
        <v>0.03501531183</v>
      </c>
      <c r="AP119" s="61"/>
      <c r="AQ119" s="51">
        <f>V119 * ( (1-Baseline!B$88-Baseline!B$87) + (1-B119)*Baseline!B$88 )</f>
        <v>0.1142504237</v>
      </c>
      <c r="AR119" s="51">
        <f>W119 * ( (1-Baseline!B$88-Baseline!B$87) + (1-B119)*Baseline!B$88 )</f>
        <v>0.001866405817</v>
      </c>
      <c r="AS119" s="51">
        <f>X119 * ( (1-Baseline!B$88-Baseline!B$87) + (1-B119)*Baseline!B$88 )</f>
        <v>0.002977191511</v>
      </c>
      <c r="AT119" s="51">
        <f>Y119 * ( (1-Baseline!B$88-Baseline!B$87) + (1-B119)*Baseline!B$88 )</f>
        <v>0.0006229530604</v>
      </c>
      <c r="AU119" s="51">
        <f t="shared" si="5"/>
        <v>0.119716974</v>
      </c>
      <c r="AV119" s="51">
        <f>AA119 * ( (1-Baseline!D$88-Baseline!D$87) + (1-B119)*Baseline!D$88 )</f>
        <v>0.001565614916</v>
      </c>
      <c r="AW119" s="51">
        <f>AB119 * ( (1-Baseline!D$88-Baseline!D$87) + (1-B119)*Baseline!D$88 )</f>
        <v>0.02450181864</v>
      </c>
      <c r="AX119" s="51">
        <f>AC119 * ( (1-Baseline!D$88-Baseline!D$87) + (1-B119)*Baseline!D$88 )</f>
        <v>0.0003594564434</v>
      </c>
      <c r="AY119" s="51">
        <f>AD119 * ( (1-Baseline!D$88-Baseline!D$87) + (1-B119)*Baseline!D$88 )</f>
        <v>0.0003764793042</v>
      </c>
      <c r="AZ119" s="51">
        <f t="shared" si="6"/>
        <v>0.02680336931</v>
      </c>
      <c r="BA119" s="51">
        <f>AF119 * ( (1-Baseline!F$88-Baseline!F$87) + (1-Baseline!B$36)*Baseline!F$88 )</f>
        <v>0.001267414215</v>
      </c>
      <c r="BB119" s="51">
        <f>AG119 * ( (1-Baseline!F$88-Baseline!F$87) + (1-Baseline!B$36)*Baseline!F$88 )</f>
        <v>0.0001824228362</v>
      </c>
      <c r="BC119" s="51">
        <f>AH119 * ( (1-Baseline!F$88-Baseline!F$87) + (1-Baseline!B$36)*Baseline!F$88 )</f>
        <v>0.03310480284</v>
      </c>
      <c r="BD119" s="51">
        <f>AI119 * ( (1-Baseline!F$88-Baseline!F$87) + (1-Baseline!B$36)*Baseline!F$88 )</f>
        <v>0.0004168106246</v>
      </c>
      <c r="BE119" s="51">
        <f t="shared" si="7"/>
        <v>0.03497145051</v>
      </c>
      <c r="BF119" s="51">
        <f>AK119 * ( (1-Baseline!H$88-Baseline!H$87) + (1-Baseline!B$36)*Baseline!H$88 )</f>
        <v>0.00002883912643</v>
      </c>
      <c r="BG119" s="51">
        <f>AL119 * ( (1-Baseline!H$88-Baseline!H$87) + (1-Baseline!B$36)*Baseline!H$88 )</f>
        <v>0.0002103604977</v>
      </c>
      <c r="BH119" s="51">
        <f>AM119 * ( (1-Baseline!H$88-Baseline!H$87) + (1-Baseline!B$36)*Baseline!H$88 )</f>
        <v>0.00004532666395</v>
      </c>
      <c r="BI119" s="51">
        <f>AN119 * ( (1-Baseline!H$88-Baseline!H$87) + (1-Baseline!B$36)*Baseline!H$88 )</f>
        <v>0.02745880558</v>
      </c>
      <c r="BJ119" s="51">
        <f t="shared" si="8"/>
        <v>0.02774333187</v>
      </c>
      <c r="BK119" s="61"/>
      <c r="BL119" s="51">
        <f t="shared" si="19"/>
        <v>0.9543377167</v>
      </c>
      <c r="BM119" s="51">
        <f t="shared" si="20"/>
        <v>0.01559015196</v>
      </c>
      <c r="BN119" s="51">
        <f t="shared" si="21"/>
        <v>0.02486858305</v>
      </c>
      <c r="BO119" s="51">
        <f t="shared" si="22"/>
        <v>0.00520354833</v>
      </c>
      <c r="BP119" s="51">
        <f t="shared" si="9"/>
        <v>1</v>
      </c>
      <c r="BQ119" s="51">
        <f t="shared" si="23"/>
        <v>0.05841112356</v>
      </c>
      <c r="BR119" s="51">
        <f t="shared" si="24"/>
        <v>0.9141320392</v>
      </c>
      <c r="BS119" s="51">
        <f t="shared" si="25"/>
        <v>0.01341086784</v>
      </c>
      <c r="BT119" s="51">
        <f t="shared" si="26"/>
        <v>0.01404596937</v>
      </c>
      <c r="BU119" s="51">
        <f t="shared" si="10"/>
        <v>1</v>
      </c>
      <c r="BV119" s="51">
        <f t="shared" si="27"/>
        <v>0.03624139681</v>
      </c>
      <c r="BW119" s="51">
        <f t="shared" si="28"/>
        <v>0.005216335998</v>
      </c>
      <c r="BX119" s="51">
        <f t="shared" si="29"/>
        <v>0.9466236702</v>
      </c>
      <c r="BY119" s="51">
        <f t="shared" si="30"/>
        <v>0.01191859698</v>
      </c>
      <c r="BZ119" s="51">
        <f t="shared" si="11"/>
        <v>1</v>
      </c>
      <c r="CA119" s="51">
        <f t="shared" si="31"/>
        <v>0.001039497583</v>
      </c>
      <c r="CB119" s="51">
        <f t="shared" si="32"/>
        <v>0.00758238047</v>
      </c>
      <c r="CC119" s="51">
        <f t="shared" si="33"/>
        <v>0.001633785883</v>
      </c>
      <c r="CD119" s="51">
        <f t="shared" si="34"/>
        <v>0.9897443361</v>
      </c>
      <c r="CE119" s="51">
        <f t="shared" si="12"/>
        <v>1</v>
      </c>
      <c r="CF119" s="61"/>
      <c r="CG119" s="51">
        <f t="shared" si="35"/>
        <v>0.9543377167</v>
      </c>
      <c r="CH119" s="51">
        <f t="shared" si="36"/>
        <v>0.01559015196</v>
      </c>
      <c r="CI119" s="51">
        <f t="shared" si="37"/>
        <v>0.02486858305</v>
      </c>
      <c r="CJ119" s="51">
        <f t="shared" si="38"/>
        <v>0.00520354833</v>
      </c>
      <c r="CK119" s="51">
        <f t="shared" si="13"/>
        <v>1</v>
      </c>
      <c r="CL119" s="51">
        <f t="shared" si="39"/>
        <v>0.05841112356</v>
      </c>
      <c r="CM119" s="51">
        <f t="shared" si="40"/>
        <v>0.9141320392</v>
      </c>
      <c r="CN119" s="51">
        <f t="shared" si="41"/>
        <v>0.01341086784</v>
      </c>
      <c r="CO119" s="51">
        <f t="shared" si="42"/>
        <v>0.01404596937</v>
      </c>
      <c r="CP119" s="51">
        <f t="shared" si="14"/>
        <v>1</v>
      </c>
      <c r="CQ119" s="51">
        <f t="shared" si="43"/>
        <v>0.03624139681</v>
      </c>
      <c r="CR119" s="51">
        <f t="shared" si="44"/>
        <v>0.005216335998</v>
      </c>
      <c r="CS119" s="51">
        <f t="shared" si="45"/>
        <v>0.9466236702</v>
      </c>
      <c r="CT119" s="51">
        <f t="shared" si="46"/>
        <v>0.01191859698</v>
      </c>
      <c r="CU119" s="51">
        <f t="shared" si="15"/>
        <v>1</v>
      </c>
      <c r="CV119" s="51">
        <f t="shared" si="47"/>
        <v>0.001039497583</v>
      </c>
      <c r="CW119" s="51">
        <f t="shared" si="48"/>
        <v>0.00758238047</v>
      </c>
      <c r="CX119" s="51">
        <f t="shared" si="49"/>
        <v>0.001633785883</v>
      </c>
      <c r="CY119" s="51">
        <f t="shared" si="50"/>
        <v>0.9897443361</v>
      </c>
      <c r="CZ119" s="51">
        <f t="shared" si="16"/>
        <v>1</v>
      </c>
      <c r="DA119" s="61"/>
      <c r="DB119" s="51">
        <f>(AQ119*Baseline!B$7 + AV119*Baseline!B$11 + BA119*Baseline!B$16 + BF119*Baseline!B$18)</f>
        <v>64335.64677</v>
      </c>
      <c r="DC119" s="51">
        <f>(AR119*Baseline!B$7 + AW119*Baseline!B$11 + BB119*Baseline!B$16 + BG119*Baseline!B$18)</f>
        <v>63694.41001</v>
      </c>
      <c r="DD119" s="51">
        <f>(AS119*Baseline!B$7 + AX119*Baseline!B$11 + BC119*Baseline!B$16 + BH119*Baseline!B$18)</f>
        <v>115197.736</v>
      </c>
      <c r="DE119" s="51">
        <f>(AT119*Baseline!B$7 + AY119*Baseline!B$11 + BD119*Baseline!B$16 + BI119*Baseline!B$18)</f>
        <v>1259867.021</v>
      </c>
      <c r="DF119" s="51">
        <f t="shared" si="17"/>
        <v>1503094.814</v>
      </c>
      <c r="DG119" s="61"/>
      <c r="DH119" s="51">
        <f t="shared" si="51"/>
        <v>0.04280212145</v>
      </c>
      <c r="DI119" s="51">
        <f t="shared" si="52"/>
        <v>0.04237551046</v>
      </c>
      <c r="DJ119" s="51">
        <f t="shared" si="53"/>
        <v>0.07664036555</v>
      </c>
      <c r="DK119" s="51">
        <f t="shared" si="54"/>
        <v>0.8381820025</v>
      </c>
      <c r="DL119" s="51">
        <f t="shared" si="18"/>
        <v>1</v>
      </c>
      <c r="DM119" s="61"/>
      <c r="DN119" s="51">
        <f>DH119 / (Baseline!B$7/Baseline!B$17)</f>
        <v>4.568844941</v>
      </c>
      <c r="DO119" s="51">
        <f>DI119 / (Baseline!B$11/Baseline!B$17)</f>
        <v>1.022965105</v>
      </c>
      <c r="DP119" s="51">
        <f>DJ119 / (Baseline!B$16/Baseline!B$17)</f>
        <v>1.18432526</v>
      </c>
      <c r="DQ119" s="51">
        <f>DK119 / (Baseline!B$18/Baseline!B$17)</f>
        <v>0.9476387504</v>
      </c>
      <c r="DR119" s="79"/>
      <c r="DS119" s="51">
        <f>(AU119*Baseline!B$34)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0.03048707736</v>
      </c>
      <c r="DT119" s="51">
        <f>(AZ119*Baseline!B$34) + (Baseline!D$88*(1-Baseline!D$89)*Baseline!B$35) + (Baseline!D$88*Baseline!D$89*((1-Baseline!D$90)*Baseline!B$40 + Baseline!D$90*Baseline!B$41))</f>
        <v>0.0104340734</v>
      </c>
      <c r="DU119" s="51">
        <f>(BE119*Baseline!B$34) + (Baseline!F$88*(1-Baseline!F$89)*Baseline!B$35) + (Baseline!F$88*Baseline!F$89*((1-Baseline!F$90)*Baseline!B$40 + Baseline!F$90*Baseline!B$41))</f>
        <v>0.01297635758</v>
      </c>
      <c r="DV119" s="51">
        <f>(BJ119*Baseline!B$34) + (Baseline!H$88*(1-Baseline!H$89)*Baseline!B$35) + (Baseline!H$88*Baseline!H$89*((1-Baseline!H$90)*Baseline!B$40 + Baseline!H$90*Baseline!B$41))</f>
        <v>0.00930649978</v>
      </c>
      <c r="DW119" s="51">
        <f>( DS119*Baseline!B$7 + DT119*Baseline!B$11 + DU119*Baseline!B$16 + DV119*Baseline!B$18 ) / Baseline!B$17</f>
        <v>0.009789118541</v>
      </c>
    </row>
    <row r="120">
      <c r="A120" s="4" t="s">
        <v>157</v>
      </c>
      <c r="B120" s="45">
        <f>MIN( MAX( NORMINV( MCrands!B120, (B$5+B$4)/2, (B$5-B$4)/3.29 ), 0 ), 1 )</f>
        <v>0.09278929166</v>
      </c>
      <c r="C120" s="45">
        <f>MAX( NORMINV( MCrands!C120, (C$5+C$4)/2, (C$5-C$4)/3.29 ), 0 )</f>
        <v>2.746707514</v>
      </c>
      <c r="D120" s="41"/>
      <c r="E120" s="43">
        <f>Baseline!B$33 * (C120 * Baseline!B$66*Baseline!B$66/Baseline!B$73 + Baseline!B$52*Baseline!B$52/Baseline!B$74 + Baseline!B$53*Baseline!B$53/Baseline!B$75 + Baseline!B$54*Baseline!B$54/Baseline!B$76)</f>
        <v>0.00001948799936</v>
      </c>
      <c r="F120" s="43">
        <f>Baseline!B$33 * (C120 * Baseline!B$66*Baseline!B$57/Baseline!B$73 + Baseline!B$52*Baseline!B$67/Baseline!B$74 + Baseline!B$53*Baseline!B$55/Baseline!B$75 + Baseline!B$54*Baseline!B$56/Baseline!B$76)</f>
        <v>0.0000001999449204</v>
      </c>
      <c r="G120" s="45">
        <f>Baseline!B$33 * (C120 * Baseline!B$66*Baseline!B$58/Baseline!B$73 + Baseline!B$52*Baseline!B$59/Baseline!B$74 + Baseline!B$53*Baseline!B$68/Baseline!B$75 + Baseline!B$54*Baseline!B$60/Baseline!B$76)</f>
        <v>0.0000001687939547</v>
      </c>
      <c r="H120" s="43">
        <f>Baseline!B$33 * (C120 * Baseline!B$66*Baseline!B$61/Baseline!B$73 + Baseline!B$52*Baseline!B$62/Baseline!B$74 + Baseline!B$53*Baseline!B$63/Baseline!B$75 + Baseline!B$54*Baseline!B$69/Baseline!B$76)</f>
        <v>0.000000003417459172</v>
      </c>
      <c r="I120" s="43">
        <f>Baseline!B$33 * (C120 * Baseline!B$57*Baseline!B$66/Baseline!B$73 + Baseline!B$67*Baseline!B$52/Baseline!B$74 + Baseline!B$55*Baseline!B$53/Baseline!B$75 + Baseline!B$56*Baseline!B$54/Baseline!B$76)</f>
        <v>0.0000001999449204</v>
      </c>
      <c r="J120" s="45">
        <f>Baseline!B$33 * (C120 * Baseline!B$57*Baseline!B$57/Baseline!B$73 + Baseline!B$67*Baseline!B$67/Baseline!B$74 + Baseline!B$55*Baseline!B$55/Baseline!B$75 + Baseline!B$56*Baseline!B$56/Baseline!B$76)</f>
        <v>0.000001763813812</v>
      </c>
      <c r="K120" s="43">
        <f>Baseline!B$33 * (C120 * Baseline!B$57*Baseline!B$58/Baseline!B$73 + Baseline!B$67*Baseline!B$59/Baseline!B$74 + Baseline!B$55*Baseline!B$68/Baseline!B$75 + Baseline!B$56*Baseline!B$60/Baseline!B$76)</f>
        <v>0.00000001374193986</v>
      </c>
      <c r="L120" s="45">
        <f>Baseline!B$33 * (C120 * Baseline!B$57*Baseline!B$61/Baseline!B$73 + Baseline!B$67*Baseline!B$62/Baseline!B$74 + Baseline!B$55*Baseline!B$63/Baseline!B$75 + Baseline!B$56*Baseline!B$69/Baseline!B$76)</f>
        <v>0.00000001439285386</v>
      </c>
      <c r="M120" s="43">
        <f>Baseline!B$33 * (C120 * Baseline!B$58*Baseline!B$66/Baseline!B$73 + Baseline!B$59*Baseline!B$52/Baseline!B$74 + Baseline!B$68*Baseline!B$53/Baseline!B$75 + Baseline!B$60*Baseline!B$54/Baseline!B$76)</f>
        <v>0.0000001687939547</v>
      </c>
      <c r="N120" s="45">
        <f>Baseline!B$33 * (C120 * Baseline!B$58*Baseline!B$57/Baseline!B$73 + Baseline!B$59*Baseline!B$67/Baseline!B$74 + Baseline!B$68*Baseline!B$55/Baseline!B$75 + Baseline!B$60*Baseline!B$56/Baseline!B$76)</f>
        <v>0.00000001374193986</v>
      </c>
      <c r="O120" s="45">
        <f>Baseline!B$33 * (C120 * Baseline!B$58*Baseline!B$58/Baseline!B$73 + Baseline!B$59*Baseline!B$59/Baseline!B$74 + Baseline!B$68*Baseline!B$68/Baseline!B$75 + Baseline!B$60*Baseline!B$60/Baseline!B$76)</f>
        <v>0.000001324390322</v>
      </c>
      <c r="P120" s="43">
        <f>Baseline!B$33 * (C120 * Baseline!B$58*Baseline!B$61/Baseline!B$73 + Baseline!B$59*Baseline!B$62/Baseline!B$74 + Baseline!B$68*Baseline!B$63/Baseline!B$75 + Baseline!B$60*Baseline!B$69/Baseline!B$76)</f>
        <v>0.000000001646946737</v>
      </c>
      <c r="Q120" s="43">
        <f>Baseline!B$33 * (C120 * Baseline!B$61*Baseline!B$66/Baseline!B$73 + Baseline!B$62*Baseline!B$52/Baseline!B$74 + Baseline!B$63*Baseline!B$53/Baseline!B$75 + Baseline!B$69*Baseline!B$54/Baseline!B$76)</f>
        <v>0.000000003417459172</v>
      </c>
      <c r="R120" s="43">
        <f>Baseline!B$33 * (C120 * Baseline!B$61*Baseline!B$57/Baseline!B$73 + Baseline!B$62*Baseline!B$67/Baseline!B$74 + Baseline!B$63*Baseline!B$55/Baseline!B$75 + Baseline!B$69*Baseline!B$56/Baseline!B$76)</f>
        <v>0.00000001439285386</v>
      </c>
      <c r="S120" s="43">
        <f>Baseline!B$33 * (C120 * Baseline!B$61*Baseline!B$58/Baseline!B$73 + Baseline!B$62*Baseline!B$59/Baseline!B$74 + Baseline!B$63*Baseline!B$68/Baseline!B$75 + Baseline!B$69*Baseline!B$60/Baseline!B$76)</f>
        <v>0.000000001646946737</v>
      </c>
      <c r="T120" s="43">
        <f>Baseline!B$33 * (C120 * Baseline!B$61*Baseline!B$61/Baseline!B$73 + Baseline!B$62*Baseline!B$62/Baseline!B$74 + Baseline!B$63*Baseline!B$63/Baseline!B$75 + Baseline!B$69*Baseline!B$69/Baseline!B$76)</f>
        <v>0.00000009854654558</v>
      </c>
      <c r="U120" s="41"/>
      <c r="V120" s="43">
        <f>E120 * ( Baseline!B$87 * Baseline!B$7 )</f>
        <v>0.2022659454</v>
      </c>
      <c r="W120" s="43">
        <f>F120 * ( Baseline!D$87 * Baseline!B$11 )</f>
        <v>0.003688303107</v>
      </c>
      <c r="X120" s="43">
        <f>G120 * ( Baseline!F$87 * Baseline!B$16 )</f>
        <v>0.005863019181</v>
      </c>
      <c r="Y120" s="43">
        <f>H120 * ( Baseline!H$87 * Baseline!B$18 )</f>
        <v>0.001201829715</v>
      </c>
      <c r="Z120" s="51">
        <f t="shared" si="1"/>
        <v>0.2130190974</v>
      </c>
      <c r="AA120" s="43">
        <f>I120 * ( Baseline!B$87 * Baseline!B$7 )</f>
        <v>0.002075228329</v>
      </c>
      <c r="AB120" s="45">
        <f>J120 * ( Baseline!D$87 * Baseline!B$11 )</f>
        <v>0.03253636026</v>
      </c>
      <c r="AC120" s="45">
        <f>K120 * ( Baseline!F$87 * Baseline!B$16 )</f>
        <v>0.0004773231193</v>
      </c>
      <c r="AD120" s="45">
        <f>L120 * ( Baseline!F$87 * Baseline!B$16 )</f>
        <v>0.0004999324674</v>
      </c>
      <c r="AE120" s="51">
        <f t="shared" si="2"/>
        <v>0.03558884418</v>
      </c>
      <c r="AF120" s="51">
        <f>M120 * ( Baseline!B$87 * Baseline!B$7 )</f>
        <v>0.001751912456</v>
      </c>
      <c r="AG120" s="51">
        <f>N120 * ( Baseline!D$87 * Baseline!B$11 )</f>
        <v>0.0002534920085</v>
      </c>
      <c r="AH120" s="51">
        <f>O120 * ( Baseline!F$87 * Baseline!B$16 )</f>
        <v>0.04600239311</v>
      </c>
      <c r="AI120" s="51">
        <f>P120 * ( Baseline!H$87 * Baseline!B$18 )</f>
        <v>0.0005791874687</v>
      </c>
      <c r="AJ120" s="51">
        <f t="shared" si="3"/>
        <v>0.04858698504</v>
      </c>
      <c r="AK120" s="51">
        <f>Q120 * ( Baseline!B$87 * Baseline!B$7 )</f>
        <v>0.00003546980874</v>
      </c>
      <c r="AL120" s="51">
        <f>R120 * ( Baseline!D$87 * Baseline!B$11 )</f>
        <v>0.000265499156</v>
      </c>
      <c r="AM120" s="51">
        <f>S120 * ( Baseline!F$87 * Baseline!B$16 )</f>
        <v>0.00005720631597</v>
      </c>
      <c r="AN120" s="51">
        <f>T120 * ( Baseline!H$87 * Baseline!B$18 )</f>
        <v>0.03465620533</v>
      </c>
      <c r="AO120" s="51">
        <f t="shared" si="4"/>
        <v>0.03501438062</v>
      </c>
      <c r="AP120" s="61"/>
      <c r="AQ120" s="51">
        <f>V120 * ( (1-Baseline!B$88-Baseline!B$87) + (1-B120)*Baseline!B$88 )</f>
        <v>0.1812338329</v>
      </c>
      <c r="AR120" s="51">
        <f>W120 * ( (1-Baseline!B$88-Baseline!B$87) + (1-B120)*Baseline!B$88 )</f>
        <v>0.003304784241</v>
      </c>
      <c r="AS120" s="51">
        <f>X120 * ( (1-Baseline!B$88-Baseline!B$87) + (1-B120)*Baseline!B$88 )</f>
        <v>0.005253367967</v>
      </c>
      <c r="AT120" s="51">
        <f>Y120 * ( (1-Baseline!B$88-Baseline!B$87) + (1-B120)*Baseline!B$88 )</f>
        <v>0.001076860493</v>
      </c>
      <c r="AU120" s="51">
        <f t="shared" si="5"/>
        <v>0.1908688456</v>
      </c>
      <c r="AV120" s="51">
        <f>AA120 * ( (1-Baseline!D$88-Baseline!D$87) + (1-B120)*Baseline!D$88 )</f>
        <v>0.001971111628</v>
      </c>
      <c r="AW120" s="51">
        <f>AB120 * ( (1-Baseline!D$88-Baseline!D$87) + (1-B120)*Baseline!D$88 )</f>
        <v>0.03090397193</v>
      </c>
      <c r="AX120" s="51">
        <f>AC120 * ( (1-Baseline!D$88-Baseline!D$87) + (1-B120)*Baseline!D$88 )</f>
        <v>0.0004533752443</v>
      </c>
      <c r="AY120" s="51">
        <f>AD120 * ( (1-Baseline!D$88-Baseline!D$87) + (1-B120)*Baseline!D$88 )</f>
        <v>0.0004748502543</v>
      </c>
      <c r="AZ120" s="51">
        <f t="shared" si="6"/>
        <v>0.03380330906</v>
      </c>
      <c r="BA120" s="51">
        <f>AF120 * ( (1-Baseline!F$88-Baseline!F$87) + (1-Baseline!B$36)*Baseline!F$88 )</f>
        <v>0.001260732265</v>
      </c>
      <c r="BB120" s="51">
        <f>AG120 * ( (1-Baseline!F$88-Baseline!F$87) + (1-Baseline!B$36)*Baseline!F$88 )</f>
        <v>0.0001824209611</v>
      </c>
      <c r="BC120" s="51">
        <f>AH120 * ( (1-Baseline!F$88-Baseline!F$87) + (1-Baseline!B$36)*Baseline!F$88 )</f>
        <v>0.03310479416</v>
      </c>
      <c r="BD120" s="51">
        <f>AI120 * ( (1-Baseline!F$88-Baseline!F$87) + (1-Baseline!B$36)*Baseline!F$88 )</f>
        <v>0.0004168018365</v>
      </c>
      <c r="BE120" s="51">
        <f t="shared" si="7"/>
        <v>0.03496474922</v>
      </c>
      <c r="BF120" s="51">
        <f>AK120 * ( (1-Baseline!H$88-Baseline!H$87) + (1-Baseline!B$36)*Baseline!H$88 )</f>
        <v>0.00002810343886</v>
      </c>
      <c r="BG120" s="51">
        <f>AL120 * ( (1-Baseline!H$88-Baseline!H$87) + (1-Baseline!B$36)*Baseline!H$88 )</f>
        <v>0.0002103602913</v>
      </c>
      <c r="BH120" s="51">
        <f>AM120 * ( (1-Baseline!H$88-Baseline!H$87) + (1-Baseline!B$36)*Baseline!H$88 )</f>
        <v>0.00004532570827</v>
      </c>
      <c r="BI120" s="51">
        <f>AN120 * ( (1-Baseline!H$88-Baseline!H$87) + (1-Baseline!B$36)*Baseline!H$88 )</f>
        <v>0.02745880461</v>
      </c>
      <c r="BJ120" s="51">
        <f t="shared" si="8"/>
        <v>0.02774259405</v>
      </c>
      <c r="BK120" s="61"/>
      <c r="BL120" s="51">
        <f t="shared" si="19"/>
        <v>0.9495202443</v>
      </c>
      <c r="BM120" s="51">
        <f t="shared" si="20"/>
        <v>0.01731442463</v>
      </c>
      <c r="BN120" s="51">
        <f t="shared" si="21"/>
        <v>0.02752344392</v>
      </c>
      <c r="BO120" s="51">
        <f t="shared" si="22"/>
        <v>0.005641887181</v>
      </c>
      <c r="BP120" s="51">
        <f t="shared" si="9"/>
        <v>1</v>
      </c>
      <c r="BQ120" s="51">
        <f t="shared" si="23"/>
        <v>0.05831120334</v>
      </c>
      <c r="BR120" s="51">
        <f t="shared" si="24"/>
        <v>0.9142291921</v>
      </c>
      <c r="BS120" s="51">
        <f t="shared" si="25"/>
        <v>0.0134121557</v>
      </c>
      <c r="BT120" s="51">
        <f t="shared" si="26"/>
        <v>0.01404744883</v>
      </c>
      <c r="BU120" s="51">
        <f t="shared" si="10"/>
        <v>1</v>
      </c>
      <c r="BV120" s="51">
        <f t="shared" si="27"/>
        <v>0.03605723744</v>
      </c>
      <c r="BW120" s="51">
        <f t="shared" si="28"/>
        <v>0.005217282124</v>
      </c>
      <c r="BX120" s="51">
        <f t="shared" si="29"/>
        <v>0.9468048505</v>
      </c>
      <c r="BY120" s="51">
        <f t="shared" si="30"/>
        <v>0.01192062994</v>
      </c>
      <c r="BZ120" s="51">
        <f t="shared" si="11"/>
        <v>1</v>
      </c>
      <c r="CA120" s="51">
        <f t="shared" si="31"/>
        <v>0.001013006888</v>
      </c>
      <c r="CB120" s="51">
        <f t="shared" si="32"/>
        <v>0.007582574682</v>
      </c>
      <c r="CC120" s="51">
        <f t="shared" si="33"/>
        <v>0.001633794886</v>
      </c>
      <c r="CD120" s="51">
        <f t="shared" si="34"/>
        <v>0.9897706235</v>
      </c>
      <c r="CE120" s="51">
        <f t="shared" si="12"/>
        <v>1</v>
      </c>
      <c r="CF120" s="61"/>
      <c r="CG120" s="51">
        <f t="shared" si="35"/>
        <v>0.9495202443</v>
      </c>
      <c r="CH120" s="51">
        <f t="shared" si="36"/>
        <v>0.01731442463</v>
      </c>
      <c r="CI120" s="51">
        <f t="shared" si="37"/>
        <v>0.02752344392</v>
      </c>
      <c r="CJ120" s="51">
        <f t="shared" si="38"/>
        <v>0.005641887181</v>
      </c>
      <c r="CK120" s="51">
        <f t="shared" si="13"/>
        <v>1</v>
      </c>
      <c r="CL120" s="51">
        <f t="shared" si="39"/>
        <v>0.05831120334</v>
      </c>
      <c r="CM120" s="51">
        <f t="shared" si="40"/>
        <v>0.9142291921</v>
      </c>
      <c r="CN120" s="51">
        <f t="shared" si="41"/>
        <v>0.0134121557</v>
      </c>
      <c r="CO120" s="51">
        <f t="shared" si="42"/>
        <v>0.01404744883</v>
      </c>
      <c r="CP120" s="51">
        <f t="shared" si="14"/>
        <v>1</v>
      </c>
      <c r="CQ120" s="51">
        <f t="shared" si="43"/>
        <v>0.03605723744</v>
      </c>
      <c r="CR120" s="51">
        <f t="shared" si="44"/>
        <v>0.005217282124</v>
      </c>
      <c r="CS120" s="51">
        <f t="shared" si="45"/>
        <v>0.9468048505</v>
      </c>
      <c r="CT120" s="51">
        <f t="shared" si="46"/>
        <v>0.01192062994</v>
      </c>
      <c r="CU120" s="51">
        <f t="shared" si="15"/>
        <v>1</v>
      </c>
      <c r="CV120" s="51">
        <f t="shared" si="47"/>
        <v>0.001013006888</v>
      </c>
      <c r="CW120" s="51">
        <f t="shared" si="48"/>
        <v>0.007582574682</v>
      </c>
      <c r="CX120" s="51">
        <f t="shared" si="49"/>
        <v>0.001633794886</v>
      </c>
      <c r="CY120" s="51">
        <f t="shared" si="50"/>
        <v>0.9897706235</v>
      </c>
      <c r="CZ120" s="51">
        <f t="shared" si="16"/>
        <v>1</v>
      </c>
      <c r="DA120" s="61"/>
      <c r="DB120" s="51">
        <f>(AQ120*Baseline!B$7 + AV120*Baseline!B$11 + BA120*Baseline!B$16 + BF120*Baseline!B$18)</f>
        <v>97636.13629</v>
      </c>
      <c r="DC120" s="51">
        <f>(AR120*Baseline!B$7 + AW120*Baseline!B$11 + BB120*Baseline!B$16 + BG120*Baseline!B$18)</f>
        <v>78121.77126</v>
      </c>
      <c r="DD120" s="51">
        <f>(AS120*Baseline!B$7 + AX120*Baseline!B$11 + BC120*Baseline!B$16 + BH120*Baseline!B$18)</f>
        <v>116503.0227</v>
      </c>
      <c r="DE120" s="51">
        <f>(AT120*Baseline!B$7 + AY120*Baseline!B$11 + BD120*Baseline!B$16 + BI120*Baseline!B$18)</f>
        <v>1260298.054</v>
      </c>
      <c r="DF120" s="51">
        <f t="shared" si="17"/>
        <v>1552558.984</v>
      </c>
      <c r="DG120" s="61"/>
      <c r="DH120" s="51">
        <f t="shared" si="51"/>
        <v>0.06288723151</v>
      </c>
      <c r="DI120" s="51">
        <f t="shared" si="52"/>
        <v>0.05031806974</v>
      </c>
      <c r="DJ120" s="51">
        <f t="shared" si="53"/>
        <v>0.07503935363</v>
      </c>
      <c r="DK120" s="51">
        <f t="shared" si="54"/>
        <v>0.8117553451</v>
      </c>
      <c r="DL120" s="51">
        <f t="shared" si="18"/>
        <v>1</v>
      </c>
      <c r="DM120" s="61"/>
      <c r="DN120" s="51">
        <f>DH120 / (Baseline!B$7/Baseline!B$17)</f>
        <v>6.712798334</v>
      </c>
      <c r="DO120" s="51">
        <f>DI120 / (Baseline!B$11/Baseline!B$17)</f>
        <v>1.214702287</v>
      </c>
      <c r="DP120" s="51">
        <f>DJ120 / (Baseline!B$16/Baseline!B$17)</f>
        <v>1.159584788</v>
      </c>
      <c r="DQ120" s="51">
        <f>DK120 / (Baseline!B$18/Baseline!B$17)</f>
        <v>0.9177610812</v>
      </c>
      <c r="DR120" s="79"/>
      <c r="DS120" s="51">
        <f>(AU120*Baseline!B$34)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0.04115985808</v>
      </c>
      <c r="DT120" s="51">
        <f>(AZ120*Baseline!B$34) + (Baseline!D$88*(1-Baseline!D$89)*Baseline!B$35) + (Baseline!D$88*Baseline!D$89*((1-Baseline!D$90)*Baseline!B$40 + Baseline!D$90*Baseline!B$41))</f>
        <v>0.01148406436</v>
      </c>
      <c r="DU120" s="51">
        <f>(BE120*Baseline!B$34) + (Baseline!F$88*(1-Baseline!F$89)*Baseline!B$35) + (Baseline!F$88*Baseline!F$89*((1-Baseline!F$90)*Baseline!B$40 + Baseline!F$90*Baseline!B$41))</f>
        <v>0.01297535238</v>
      </c>
      <c r="DV120" s="51">
        <f>(BJ120*Baseline!B$34) + (Baseline!H$88*(1-Baseline!H$89)*Baseline!B$35) + (Baseline!H$88*Baseline!H$89*((1-Baseline!H$90)*Baseline!B$40 + Baseline!H$90*Baseline!B$41))</f>
        <v>0.009306389107</v>
      </c>
      <c r="DW120" s="51">
        <f>( DS120*Baseline!B$7 + DT120*Baseline!B$11 + DU120*Baseline!B$16 + DV120*Baseline!B$18 ) / Baseline!B$17</f>
        <v>0.009932436009</v>
      </c>
    </row>
    <row r="121">
      <c r="A121" s="4" t="s">
        <v>163</v>
      </c>
      <c r="B121" s="45">
        <f>MIN( MAX( NORMINV( MCrands!B121, (B$5+B$4)/2, (B$5-B$4)/3.29 ), 0 ), 1 )</f>
        <v>0.5230608678</v>
      </c>
      <c r="C121" s="45">
        <f>MAX( NORMINV( MCrands!C121, (C$5+C$4)/2, (C$5-C$4)/3.29 ), 0 )</f>
        <v>2.976877412</v>
      </c>
      <c r="D121" s="41"/>
      <c r="E121" s="43">
        <f>Baseline!B$33 * (C121 * Baseline!B$66*Baseline!B$66/Baseline!B$73 + Baseline!B$52*Baseline!B$52/Baseline!B$74 + Baseline!B$53*Baseline!B$53/Baseline!B$75 + Baseline!B$54*Baseline!B$54/Baseline!B$76)</f>
        <v>0.00002111760777</v>
      </c>
      <c r="F121" s="43">
        <f>Baseline!B$33 * (C121 * Baseline!B$66*Baseline!B$57/Baseline!B$73 + Baseline!B$52*Baseline!B$67/Baseline!B$74 + Baseline!B$53*Baseline!B$55/Baseline!B$75 + Baseline!B$54*Baseline!B$56/Baseline!B$76)</f>
        <v>0.000000200202227</v>
      </c>
      <c r="G121" s="45">
        <f>Baseline!B$33 * (C121 * Baseline!B$66*Baseline!B$58/Baseline!B$73 + Baseline!B$52*Baseline!B$59/Baseline!B$74 + Baseline!B$53*Baseline!B$68/Baseline!B$75 + Baseline!B$54*Baseline!B$60/Baseline!B$76)</f>
        <v>0.0000001694265001</v>
      </c>
      <c r="H121" s="43">
        <f>Baseline!B$33 * (C121 * Baseline!B$66*Baseline!B$61/Baseline!B$73 + Baseline!B$52*Baseline!B$62/Baseline!B$74 + Baseline!B$53*Baseline!B$63/Baseline!B$75 + Baseline!B$54*Baseline!B$69/Baseline!B$76)</f>
        <v>0.000000003480713709</v>
      </c>
      <c r="I121" s="43">
        <f>Baseline!B$33 * (C121 * Baseline!B$57*Baseline!B$66/Baseline!B$73 + Baseline!B$67*Baseline!B$52/Baseline!B$74 + Baseline!B$55*Baseline!B$53/Baseline!B$75 + Baseline!B$56*Baseline!B$54/Baseline!B$76)</f>
        <v>0.000000200202227</v>
      </c>
      <c r="J121" s="45">
        <f>Baseline!B$33 * (C121 * Baseline!B$57*Baseline!B$57/Baseline!B$73 + Baseline!B$67*Baseline!B$67/Baseline!B$74 + Baseline!B$55*Baseline!B$55/Baseline!B$75 + Baseline!B$56*Baseline!B$56/Baseline!B$76)</f>
        <v>0.000001763813853</v>
      </c>
      <c r="K121" s="43">
        <f>Baseline!B$33 * (C121 * Baseline!B$57*Baseline!B$58/Baseline!B$73 + Baseline!B$67*Baseline!B$59/Baseline!B$74 + Baseline!B$55*Baseline!B$68/Baseline!B$75 + Baseline!B$56*Baseline!B$60/Baseline!B$76)</f>
        <v>0.00000001374203974</v>
      </c>
      <c r="L121" s="45">
        <f>Baseline!B$33 * (C121 * Baseline!B$57*Baseline!B$61/Baseline!B$73 + Baseline!B$67*Baseline!B$62/Baseline!B$74 + Baseline!B$55*Baseline!B$63/Baseline!B$75 + Baseline!B$56*Baseline!B$69/Baseline!B$76)</f>
        <v>0.00000001439286385</v>
      </c>
      <c r="M121" s="43">
        <f>Baseline!B$33 * (C121 * Baseline!B$58*Baseline!B$66/Baseline!B$73 + Baseline!B$59*Baseline!B$52/Baseline!B$74 + Baseline!B$68*Baseline!B$53/Baseline!B$75 + Baseline!B$60*Baseline!B$54/Baseline!B$76)</f>
        <v>0.0000001694265001</v>
      </c>
      <c r="N121" s="45">
        <f>Baseline!B$33 * (C121 * Baseline!B$58*Baseline!B$57/Baseline!B$73 + Baseline!B$59*Baseline!B$67/Baseline!B$74 + Baseline!B$68*Baseline!B$55/Baseline!B$75 + Baseline!B$60*Baseline!B$56/Baseline!B$76)</f>
        <v>0.00000001374203974</v>
      </c>
      <c r="O121" s="45">
        <f>Baseline!B$33 * (C121 * Baseline!B$58*Baseline!B$58/Baseline!B$73 + Baseline!B$59*Baseline!B$59/Baseline!B$74 + Baseline!B$68*Baseline!B$68/Baseline!B$75 + Baseline!B$60*Baseline!B$60/Baseline!B$76)</f>
        <v>0.000001324390567</v>
      </c>
      <c r="P121" s="43">
        <f>Baseline!B$33 * (C121 * Baseline!B$58*Baseline!B$61/Baseline!B$73 + Baseline!B$59*Baseline!B$62/Baseline!B$74 + Baseline!B$68*Baseline!B$63/Baseline!B$75 + Baseline!B$60*Baseline!B$69/Baseline!B$76)</f>
        <v>0.000000001646971289</v>
      </c>
      <c r="Q121" s="43">
        <f>Baseline!B$33 * (C121 * Baseline!B$61*Baseline!B$66/Baseline!B$73 + Baseline!B$62*Baseline!B$52/Baseline!B$74 + Baseline!B$63*Baseline!B$53/Baseline!B$75 + Baseline!B$69*Baseline!B$54/Baseline!B$76)</f>
        <v>0.000000003480713709</v>
      </c>
      <c r="R121" s="43">
        <f>Baseline!B$33 * (C121 * Baseline!B$61*Baseline!B$57/Baseline!B$73 + Baseline!B$62*Baseline!B$67/Baseline!B$74 + Baseline!B$63*Baseline!B$55/Baseline!B$75 + Baseline!B$69*Baseline!B$56/Baseline!B$76)</f>
        <v>0.00000001439286385</v>
      </c>
      <c r="S121" s="43">
        <f>Baseline!B$33 * (C121 * Baseline!B$61*Baseline!B$58/Baseline!B$73 + Baseline!B$62*Baseline!B$59/Baseline!B$74 + Baseline!B$63*Baseline!B$68/Baseline!B$75 + Baseline!B$69*Baseline!B$60/Baseline!B$76)</f>
        <v>0.000000001646971289</v>
      </c>
      <c r="T121" s="43">
        <f>Baseline!B$33 * (C121 * Baseline!B$61*Baseline!B$61/Baseline!B$73 + Baseline!B$62*Baseline!B$62/Baseline!B$74 + Baseline!B$63*Baseline!B$63/Baseline!B$75 + Baseline!B$69*Baseline!B$69/Baseline!B$76)</f>
        <v>0.00000009854654804</v>
      </c>
      <c r="U121" s="41"/>
      <c r="V121" s="43">
        <f>E121 * ( Baseline!B$87 * Baseline!B$7 )</f>
        <v>0.219179651</v>
      </c>
      <c r="W121" s="43">
        <f>F121 * ( Baseline!D$87 * Baseline!B$11 )</f>
        <v>0.003693049538</v>
      </c>
      <c r="X121" s="43">
        <f>G121 * ( Baseline!F$87 * Baseline!B$16 )</f>
        <v>0.005884990499</v>
      </c>
      <c r="Y121" s="43">
        <f>H121 * ( Baseline!H$87 * Baseline!B$18 )</f>
        <v>0.001224074657</v>
      </c>
      <c r="Z121" s="51">
        <f t="shared" si="1"/>
        <v>0.2299817657</v>
      </c>
      <c r="AA121" s="43">
        <f>I121 * ( Baseline!B$87 * Baseline!B$7 )</f>
        <v>0.002077898914</v>
      </c>
      <c r="AB121" s="45">
        <f>J121 * ( Baseline!D$87 * Baseline!B$11 )</f>
        <v>0.03253636101</v>
      </c>
      <c r="AC121" s="45">
        <f>K121 * ( Baseline!F$87 * Baseline!B$16 )</f>
        <v>0.0004773265885</v>
      </c>
      <c r="AD121" s="45">
        <f>L121 * ( Baseline!F$87 * Baseline!B$16 )</f>
        <v>0.0004999328143</v>
      </c>
      <c r="AE121" s="51">
        <f t="shared" si="2"/>
        <v>0.03559151933</v>
      </c>
      <c r="AF121" s="51">
        <f>M121 * ( Baseline!B$87 * Baseline!B$7 )</f>
        <v>0.001758477644</v>
      </c>
      <c r="AG121" s="51">
        <f>N121 * ( Baseline!D$87 * Baseline!B$11 )</f>
        <v>0.0002534938509</v>
      </c>
      <c r="AH121" s="51">
        <f>O121 * ( Baseline!F$87 * Baseline!B$16 )</f>
        <v>0.04600240164</v>
      </c>
      <c r="AI121" s="51">
        <f>P121 * ( Baseline!H$87 * Baseline!B$18 )</f>
        <v>0.0005791961032</v>
      </c>
      <c r="AJ121" s="51">
        <f t="shared" si="3"/>
        <v>0.04859356924</v>
      </c>
      <c r="AK121" s="51">
        <f>Q121 * ( Baseline!B$87 * Baseline!B$7 )</f>
        <v>0.00003612632758</v>
      </c>
      <c r="AL121" s="51">
        <f>R121 * ( Baseline!D$87 * Baseline!B$11 )</f>
        <v>0.0002654993402</v>
      </c>
      <c r="AM121" s="51">
        <f>S121 * ( Baseline!F$87 * Baseline!B$16 )</f>
        <v>0.0000572071688</v>
      </c>
      <c r="AN121" s="51">
        <f>T121 * ( Baseline!H$87 * Baseline!B$18 )</f>
        <v>0.0346562062</v>
      </c>
      <c r="AO121" s="51">
        <f t="shared" si="4"/>
        <v>0.03501503903</v>
      </c>
      <c r="AP121" s="61"/>
      <c r="AQ121" s="51">
        <f>V121 * ( (1-Baseline!B$88-Baseline!B$87) + (1-B121)*Baseline!B$88 )</f>
        <v>0.1124557809</v>
      </c>
      <c r="AR121" s="51">
        <f>W121 * ( (1-Baseline!B$88-Baseline!B$87) + (1-B121)*Baseline!B$88 )</f>
        <v>0.001894814448</v>
      </c>
      <c r="AS121" s="51">
        <f>X121 * ( (1-Baseline!B$88-Baseline!B$87) + (1-B121)*Baseline!B$88 )</f>
        <v>0.003019446371</v>
      </c>
      <c r="AT121" s="51">
        <f>Y121 * ( (1-Baseline!B$88-Baseline!B$87) + (1-B121)*Baseline!B$88 )</f>
        <v>0.0006280431178</v>
      </c>
      <c r="AU121" s="51">
        <f t="shared" si="5"/>
        <v>0.1179980848</v>
      </c>
      <c r="AV121" s="51">
        <f>AA121 * ( (1-Baseline!D$88-Baseline!D$87) + (1-B121)*Baseline!D$88 )</f>
        <v>0.00157310897</v>
      </c>
      <c r="AW121" s="51">
        <f>AB121 * ( (1-Baseline!D$88-Baseline!D$87) + (1-B121)*Baseline!D$88 )</f>
        <v>0.02463220949</v>
      </c>
      <c r="AX121" s="51">
        <f>AC121 * ( (1-Baseline!D$88-Baseline!D$87) + (1-B121)*Baseline!D$88 )</f>
        <v>0.000361368271</v>
      </c>
      <c r="AY121" s="51">
        <f>AD121 * ( (1-Baseline!D$88-Baseline!D$87) + (1-B121)*Baseline!D$88 )</f>
        <v>0.0003784827015</v>
      </c>
      <c r="AZ121" s="51">
        <f t="shared" si="6"/>
        <v>0.02694516943</v>
      </c>
      <c r="BA121" s="51">
        <f>AF121 * ( (1-Baseline!F$88-Baseline!F$87) + (1-Baseline!B$36)*Baseline!F$88 )</f>
        <v>0.001265456784</v>
      </c>
      <c r="BB121" s="51">
        <f>AG121 * ( (1-Baseline!F$88-Baseline!F$87) + (1-Baseline!B$36)*Baseline!F$88 )</f>
        <v>0.0001824222869</v>
      </c>
      <c r="BC121" s="51">
        <f>AH121 * ( (1-Baseline!F$88-Baseline!F$87) + (1-Baseline!B$36)*Baseline!F$88 )</f>
        <v>0.0331048003</v>
      </c>
      <c r="BD121" s="51">
        <f>AI121 * ( (1-Baseline!F$88-Baseline!F$87) + (1-Baseline!B$36)*Baseline!F$88 )</f>
        <v>0.0004168080502</v>
      </c>
      <c r="BE121" s="51">
        <f t="shared" si="7"/>
        <v>0.03496948742</v>
      </c>
      <c r="BF121" s="51">
        <f>AK121 * ( (1-Baseline!H$88-Baseline!H$87) + (1-Baseline!B$36)*Baseline!H$88 )</f>
        <v>0.00002862361187</v>
      </c>
      <c r="BG121" s="51">
        <f>AL121 * ( (1-Baseline!H$88-Baseline!H$87) + (1-Baseline!B$36)*Baseline!H$88 )</f>
        <v>0.0002103604372</v>
      </c>
      <c r="BH121" s="51">
        <f>AM121 * ( (1-Baseline!H$88-Baseline!H$87) + (1-Baseline!B$36)*Baseline!H$88 )</f>
        <v>0.00004532638399</v>
      </c>
      <c r="BI121" s="51">
        <f>AN121 * ( (1-Baseline!H$88-Baseline!H$87) + (1-Baseline!B$36)*Baseline!H$88 )</f>
        <v>0.0274588053</v>
      </c>
      <c r="BJ121" s="51">
        <f t="shared" si="8"/>
        <v>0.02774311573</v>
      </c>
      <c r="BK121" s="61"/>
      <c r="BL121" s="51">
        <f t="shared" si="19"/>
        <v>0.9530305602</v>
      </c>
      <c r="BM121" s="51">
        <f t="shared" si="20"/>
        <v>0.01605801019</v>
      </c>
      <c r="BN121" s="51">
        <f t="shared" si="21"/>
        <v>0.02558894389</v>
      </c>
      <c r="BO121" s="51">
        <f t="shared" si="22"/>
        <v>0.005322485691</v>
      </c>
      <c r="BP121" s="51">
        <f t="shared" si="9"/>
        <v>1</v>
      </c>
      <c r="BQ121" s="51">
        <f t="shared" si="23"/>
        <v>0.05838185483</v>
      </c>
      <c r="BR121" s="51">
        <f t="shared" si="24"/>
        <v>0.9141604974</v>
      </c>
      <c r="BS121" s="51">
        <f t="shared" si="25"/>
        <v>0.01341124508</v>
      </c>
      <c r="BT121" s="51">
        <f t="shared" si="26"/>
        <v>0.01404640273</v>
      </c>
      <c r="BU121" s="51">
        <f t="shared" si="10"/>
        <v>1</v>
      </c>
      <c r="BV121" s="51">
        <f t="shared" si="27"/>
        <v>0.03618745591</v>
      </c>
      <c r="BW121" s="51">
        <f t="shared" si="28"/>
        <v>0.005216613122</v>
      </c>
      <c r="BX121" s="51">
        <f t="shared" si="29"/>
        <v>0.9466767385</v>
      </c>
      <c r="BY121" s="51">
        <f t="shared" si="30"/>
        <v>0.01191919244</v>
      </c>
      <c r="BZ121" s="51">
        <f t="shared" si="11"/>
        <v>1</v>
      </c>
      <c r="CA121" s="51">
        <f t="shared" si="31"/>
        <v>0.001031737464</v>
      </c>
      <c r="CB121" s="51">
        <f t="shared" si="32"/>
        <v>0.007582437362</v>
      </c>
      <c r="CC121" s="51">
        <f t="shared" si="33"/>
        <v>0.00163378852</v>
      </c>
      <c r="CD121" s="51">
        <f t="shared" si="34"/>
        <v>0.9897520367</v>
      </c>
      <c r="CE121" s="51">
        <f t="shared" si="12"/>
        <v>1</v>
      </c>
      <c r="CF121" s="61"/>
      <c r="CG121" s="51">
        <f t="shared" si="35"/>
        <v>0.9530305602</v>
      </c>
      <c r="CH121" s="51">
        <f t="shared" si="36"/>
        <v>0.01605801019</v>
      </c>
      <c r="CI121" s="51">
        <f t="shared" si="37"/>
        <v>0.02558894389</v>
      </c>
      <c r="CJ121" s="51">
        <f t="shared" si="38"/>
        <v>0.005322485691</v>
      </c>
      <c r="CK121" s="51">
        <f t="shared" si="13"/>
        <v>1</v>
      </c>
      <c r="CL121" s="51">
        <f t="shared" si="39"/>
        <v>0.05838185483</v>
      </c>
      <c r="CM121" s="51">
        <f t="shared" si="40"/>
        <v>0.9141604974</v>
      </c>
      <c r="CN121" s="51">
        <f t="shared" si="41"/>
        <v>0.01341124508</v>
      </c>
      <c r="CO121" s="51">
        <f t="shared" si="42"/>
        <v>0.01404640273</v>
      </c>
      <c r="CP121" s="51">
        <f t="shared" si="14"/>
        <v>1</v>
      </c>
      <c r="CQ121" s="51">
        <f t="shared" si="43"/>
        <v>0.03618745591</v>
      </c>
      <c r="CR121" s="51">
        <f t="shared" si="44"/>
        <v>0.005216613122</v>
      </c>
      <c r="CS121" s="51">
        <f t="shared" si="45"/>
        <v>0.9466767385</v>
      </c>
      <c r="CT121" s="51">
        <f t="shared" si="46"/>
        <v>0.01191919244</v>
      </c>
      <c r="CU121" s="51">
        <f t="shared" si="15"/>
        <v>1</v>
      </c>
      <c r="CV121" s="51">
        <f t="shared" si="47"/>
        <v>0.001031737464</v>
      </c>
      <c r="CW121" s="51">
        <f t="shared" si="48"/>
        <v>0.007582437362</v>
      </c>
      <c r="CX121" s="51">
        <f t="shared" si="49"/>
        <v>0.00163378852</v>
      </c>
      <c r="CY121" s="51">
        <f t="shared" si="50"/>
        <v>0.9897520367</v>
      </c>
      <c r="CZ121" s="51">
        <f t="shared" si="16"/>
        <v>1</v>
      </c>
      <c r="DA121" s="61"/>
      <c r="DB121" s="51">
        <f>(AQ121*Baseline!B$7 + AV121*Baseline!B$11 + BA121*Baseline!B$16 + BF121*Baseline!B$18)</f>
        <v>63464.89006</v>
      </c>
      <c r="DC121" s="51">
        <f>(AR121*Baseline!B$7 + AW121*Baseline!B$11 + BB121*Baseline!B$16 + BG121*Baseline!B$18)</f>
        <v>63987.81379</v>
      </c>
      <c r="DD121" s="51">
        <f>(AS121*Baseline!B$7 + AX121*Baseline!B$11 + BC121*Baseline!B$16 + BH121*Baseline!B$18)</f>
        <v>115222.3083</v>
      </c>
      <c r="DE121" s="51">
        <f>(AT121*Baseline!B$7 + AY121*Baseline!B$11 + BD121*Baseline!B$16 + BI121*Baseline!B$18)</f>
        <v>1259873.765</v>
      </c>
      <c r="DF121" s="51">
        <f t="shared" si="17"/>
        <v>1502548.777</v>
      </c>
      <c r="DG121" s="61"/>
      <c r="DH121" s="51">
        <f t="shared" si="51"/>
        <v>0.04223815629</v>
      </c>
      <c r="DI121" s="51">
        <f t="shared" si="52"/>
        <v>0.04258618075</v>
      </c>
      <c r="DJ121" s="51">
        <f t="shared" si="53"/>
        <v>0.07668457095</v>
      </c>
      <c r="DK121" s="51">
        <f t="shared" si="54"/>
        <v>0.838491092</v>
      </c>
      <c r="DL121" s="51">
        <f t="shared" si="18"/>
        <v>1</v>
      </c>
      <c r="DM121" s="61"/>
      <c r="DN121" s="51">
        <f>DH121 / (Baseline!B$7/Baseline!B$17)</f>
        <v>4.50864537</v>
      </c>
      <c r="DO121" s="51">
        <f>DI121 / (Baseline!B$11/Baseline!B$17)</f>
        <v>1.028050786</v>
      </c>
      <c r="DP121" s="51">
        <f>DJ121 / (Baseline!B$16/Baseline!B$17)</f>
        <v>1.185008367</v>
      </c>
      <c r="DQ121" s="51">
        <f>DK121 / (Baseline!B$18/Baseline!B$17)</f>
        <v>0.9479882033</v>
      </c>
      <c r="DR121" s="79"/>
      <c r="DS121" s="51">
        <f>(AU121*Baseline!B$34)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0.03022924397</v>
      </c>
      <c r="DT121" s="51">
        <f>(AZ121*Baseline!B$34) + (Baseline!D$88*(1-Baseline!D$89)*Baseline!B$35) + (Baseline!D$88*Baseline!D$89*((1-Baseline!D$90)*Baseline!B$40 + Baseline!D$90*Baseline!B$41))</f>
        <v>0.01045534341</v>
      </c>
      <c r="DU121" s="51">
        <f>(BE121*Baseline!B$34) + (Baseline!F$88*(1-Baseline!F$89)*Baseline!B$35) + (Baseline!F$88*Baseline!F$89*((1-Baseline!F$90)*Baseline!B$40 + Baseline!F$90*Baseline!B$41))</f>
        <v>0.01297606311</v>
      </c>
      <c r="DV121" s="51">
        <f>(BJ121*Baseline!B$34) + (Baseline!H$88*(1-Baseline!H$89)*Baseline!B$35) + (Baseline!H$88*Baseline!H$89*((1-Baseline!H$90)*Baseline!B$40 + Baseline!H$90*Baseline!B$41))</f>
        <v>0.009306467359</v>
      </c>
      <c r="DW121" s="51">
        <f>( DS121*Baseline!B$7 + DT121*Baseline!B$11 + DU121*Baseline!B$16 + DV121*Baseline!B$18 ) / Baseline!B$17</f>
        <v>0.009787536453</v>
      </c>
    </row>
    <row r="122">
      <c r="A122" s="4" t="s">
        <v>167</v>
      </c>
      <c r="B122" s="45">
        <f>MIN( MAX( NORMINV( MCrands!B122, (B$5+B$4)/2, (B$5-B$4)/3.29 ), 0 ), 1 )</f>
        <v>0.4549166528</v>
      </c>
      <c r="C122" s="45">
        <f>MAX( NORMINV( MCrands!C122, (C$5+C$4)/2, (C$5-C$4)/3.29 ), 0 )</f>
        <v>3.336698598</v>
      </c>
      <c r="D122" s="41"/>
      <c r="E122" s="43">
        <f>Baseline!B$33 * (C122 * Baseline!B$66*Baseline!B$66/Baseline!B$73 + Baseline!B$52*Baseline!B$52/Baseline!B$74 + Baseline!B$53*Baseline!B$53/Baseline!B$75 + Baseline!B$54*Baseline!B$54/Baseline!B$76)</f>
        <v>0.0000236651504</v>
      </c>
      <c r="F122" s="43">
        <f>Baseline!B$33 * (C122 * Baseline!B$66*Baseline!B$57/Baseline!B$73 + Baseline!B$52*Baseline!B$67/Baseline!B$74 + Baseline!B$53*Baseline!B$55/Baseline!B$75 + Baseline!B$54*Baseline!B$56/Baseline!B$76)</f>
        <v>0.0000002006044706</v>
      </c>
      <c r="G122" s="45">
        <f>Baseline!B$33 * (C122 * Baseline!B$66*Baseline!B$58/Baseline!B$73 + Baseline!B$52*Baseline!B$59/Baseline!B$74 + Baseline!B$53*Baseline!B$68/Baseline!B$75 + Baseline!B$54*Baseline!B$60/Baseline!B$76)</f>
        <v>0.0000001704153489</v>
      </c>
      <c r="H122" s="43">
        <f>Baseline!B$33 * (C122 * Baseline!B$66*Baseline!B$61/Baseline!B$73 + Baseline!B$52*Baseline!B$62/Baseline!B$74 + Baseline!B$53*Baseline!B$63/Baseline!B$75 + Baseline!B$54*Baseline!B$69/Baseline!B$76)</f>
        <v>0.000000003579598587</v>
      </c>
      <c r="I122" s="43">
        <f>Baseline!B$33 * (C122 * Baseline!B$57*Baseline!B$66/Baseline!B$73 + Baseline!B$67*Baseline!B$52/Baseline!B$74 + Baseline!B$55*Baseline!B$53/Baseline!B$75 + Baseline!B$56*Baseline!B$54/Baseline!B$76)</f>
        <v>0.0000002006044706</v>
      </c>
      <c r="J122" s="45">
        <f>Baseline!B$33 * (C122 * Baseline!B$57*Baseline!B$57/Baseline!B$73 + Baseline!B$67*Baseline!B$67/Baseline!B$74 + Baseline!B$55*Baseline!B$55/Baseline!B$75 + Baseline!B$56*Baseline!B$56/Baseline!B$76)</f>
        <v>0.000001763813916</v>
      </c>
      <c r="K122" s="43">
        <f>Baseline!B$33 * (C122 * Baseline!B$57*Baseline!B$58/Baseline!B$73 + Baseline!B$67*Baseline!B$59/Baseline!B$74 + Baseline!B$55*Baseline!B$68/Baseline!B$75 + Baseline!B$56*Baseline!B$60/Baseline!B$76)</f>
        <v>0.00000001374219587</v>
      </c>
      <c r="L122" s="45">
        <f>Baseline!B$33 * (C122 * Baseline!B$57*Baseline!B$61/Baseline!B$73 + Baseline!B$67*Baseline!B$62/Baseline!B$74 + Baseline!B$55*Baseline!B$63/Baseline!B$75 + Baseline!B$56*Baseline!B$69/Baseline!B$76)</f>
        <v>0.00000001439287946</v>
      </c>
      <c r="M122" s="43">
        <f>Baseline!B$33 * (C122 * Baseline!B$58*Baseline!B$66/Baseline!B$73 + Baseline!B$59*Baseline!B$52/Baseline!B$74 + Baseline!B$68*Baseline!B$53/Baseline!B$75 + Baseline!B$60*Baseline!B$54/Baseline!B$76)</f>
        <v>0.0000001704153489</v>
      </c>
      <c r="N122" s="45">
        <f>Baseline!B$33 * (C122 * Baseline!B$58*Baseline!B$57/Baseline!B$73 + Baseline!B$59*Baseline!B$67/Baseline!B$74 + Baseline!B$68*Baseline!B$55/Baseline!B$75 + Baseline!B$60*Baseline!B$56/Baseline!B$76)</f>
        <v>0.00000001374219587</v>
      </c>
      <c r="O122" s="45">
        <f>Baseline!B$33 * (C122 * Baseline!B$58*Baseline!B$58/Baseline!B$73 + Baseline!B$59*Baseline!B$59/Baseline!B$74 + Baseline!B$68*Baseline!B$68/Baseline!B$75 + Baseline!B$60*Baseline!B$60/Baseline!B$76)</f>
        <v>0.000001324390951</v>
      </c>
      <c r="P122" s="43">
        <f>Baseline!B$33 * (C122 * Baseline!B$58*Baseline!B$61/Baseline!B$73 + Baseline!B$59*Baseline!B$62/Baseline!B$74 + Baseline!B$68*Baseline!B$63/Baseline!B$75 + Baseline!B$60*Baseline!B$69/Baseline!B$76)</f>
        <v>0.000000001647009672</v>
      </c>
      <c r="Q122" s="43">
        <f>Baseline!B$33 * (C122 * Baseline!B$61*Baseline!B$66/Baseline!B$73 + Baseline!B$62*Baseline!B$52/Baseline!B$74 + Baseline!B$63*Baseline!B$53/Baseline!B$75 + Baseline!B$69*Baseline!B$54/Baseline!B$76)</f>
        <v>0.000000003579598587</v>
      </c>
      <c r="R122" s="43">
        <f>Baseline!B$33 * (C122 * Baseline!B$61*Baseline!B$57/Baseline!B$73 + Baseline!B$62*Baseline!B$67/Baseline!B$74 + Baseline!B$63*Baseline!B$55/Baseline!B$75 + Baseline!B$69*Baseline!B$56/Baseline!B$76)</f>
        <v>0.00000001439287946</v>
      </c>
      <c r="S122" s="43">
        <f>Baseline!B$33 * (C122 * Baseline!B$61*Baseline!B$58/Baseline!B$73 + Baseline!B$62*Baseline!B$59/Baseline!B$74 + Baseline!B$63*Baseline!B$68/Baseline!B$75 + Baseline!B$69*Baseline!B$60/Baseline!B$76)</f>
        <v>0.000000001647009672</v>
      </c>
      <c r="T122" s="43">
        <f>Baseline!B$33 * (C122 * Baseline!B$61*Baseline!B$61/Baseline!B$73 + Baseline!B$62*Baseline!B$62/Baseline!B$74 + Baseline!B$63*Baseline!B$63/Baseline!B$75 + Baseline!B$69*Baseline!B$69/Baseline!B$76)</f>
        <v>0.00000009854655188</v>
      </c>
      <c r="U122" s="41"/>
      <c r="V122" s="43">
        <f>E122 * ( Baseline!B$87 * Baseline!B$7 )</f>
        <v>0.245620596</v>
      </c>
      <c r="W122" s="43">
        <f>F122 * ( Baseline!D$87 * Baseline!B$11 )</f>
        <v>0.003700469562</v>
      </c>
      <c r="X122" s="43">
        <f>G122 * ( Baseline!F$87 * Baseline!B$16 )</f>
        <v>0.005919337934</v>
      </c>
      <c r="Y122" s="43">
        <f>H122 * ( Baseline!H$87 * Baseline!B$18 )</f>
        <v>0.001258849845</v>
      </c>
      <c r="Z122" s="51">
        <f t="shared" si="1"/>
        <v>0.2564992533</v>
      </c>
      <c r="AA122" s="43">
        <f>I122 * ( Baseline!B$87 * Baseline!B$7 )</f>
        <v>0.0020820738</v>
      </c>
      <c r="AB122" s="45">
        <f>J122 * ( Baseline!D$87 * Baseline!B$11 )</f>
        <v>0.03253636218</v>
      </c>
      <c r="AC122" s="45">
        <f>K122 * ( Baseline!F$87 * Baseline!B$16 )</f>
        <v>0.0004773320117</v>
      </c>
      <c r="AD122" s="45">
        <f>L122 * ( Baseline!F$87 * Baseline!B$16 )</f>
        <v>0.0004999333566</v>
      </c>
      <c r="AE122" s="51">
        <f t="shared" si="2"/>
        <v>0.03559570135</v>
      </c>
      <c r="AF122" s="51">
        <f>M122 * ( Baseline!B$87 * Baseline!B$7 )</f>
        <v>0.001768740906</v>
      </c>
      <c r="AG122" s="51">
        <f>N122 * ( Baseline!D$87 * Baseline!B$11 )</f>
        <v>0.0002534967311</v>
      </c>
      <c r="AH122" s="51">
        <f>O122 * ( Baseline!F$87 * Baseline!B$16 )</f>
        <v>0.04600241497</v>
      </c>
      <c r="AI122" s="51">
        <f>P122 * ( Baseline!H$87 * Baseline!B$18 )</f>
        <v>0.0005792096015</v>
      </c>
      <c r="AJ122" s="51">
        <f t="shared" si="3"/>
        <v>0.04860386221</v>
      </c>
      <c r="AK122" s="51">
        <f>Q122 * ( Baseline!B$87 * Baseline!B$7 )</f>
        <v>0.00003715265374</v>
      </c>
      <c r="AL122" s="51">
        <f>R122 * ( Baseline!D$87 * Baseline!B$11 )</f>
        <v>0.0002654996282</v>
      </c>
      <c r="AM122" s="51">
        <f>S122 * ( Baseline!F$87 * Baseline!B$16 )</f>
        <v>0.00005720850203</v>
      </c>
      <c r="AN122" s="51">
        <f>T122 * ( Baseline!H$87 * Baseline!B$18 )</f>
        <v>0.03465620755</v>
      </c>
      <c r="AO122" s="51">
        <f t="shared" si="4"/>
        <v>0.03501606833</v>
      </c>
      <c r="AP122" s="61"/>
      <c r="AQ122" s="51">
        <f>V122 * ( (1-Baseline!B$88-Baseline!B$87) + (1-B122)*Baseline!B$88 )</f>
        <v>0.1409184748</v>
      </c>
      <c r="AR122" s="51">
        <f>W122 * ( (1-Baseline!B$88-Baseline!B$87) + (1-B122)*Baseline!B$88 )</f>
        <v>0.002123048862</v>
      </c>
      <c r="AS122" s="51">
        <f>X122 * ( (1-Baseline!B$88-Baseline!B$87) + (1-B122)*Baseline!B$88 )</f>
        <v>0.003396067296</v>
      </c>
      <c r="AT122" s="51">
        <f>Y122 * ( (1-Baseline!B$88-Baseline!B$87) + (1-B122)*Baseline!B$88 )</f>
        <v>0.0007222325939</v>
      </c>
      <c r="AU122" s="51">
        <f t="shared" si="5"/>
        <v>0.1471598235</v>
      </c>
      <c r="AV122" s="51">
        <f>AA122 * ( (1-Baseline!D$88-Baseline!D$87) + (1-B122)*Baseline!D$88 )</f>
        <v>0.001639832455</v>
      </c>
      <c r="AW122" s="51">
        <f>AB122 * ( (1-Baseline!D$88-Baseline!D$87) + (1-B122)*Baseline!D$88 )</f>
        <v>0.02562550023</v>
      </c>
      <c r="AX122" s="51">
        <f>AC122 * ( (1-Baseline!D$88-Baseline!D$87) + (1-B122)*Baseline!D$88 )</f>
        <v>0.0003759446588</v>
      </c>
      <c r="AY122" s="51">
        <f>AD122 * ( (1-Baseline!D$88-Baseline!D$87) + (1-B122)*Baseline!D$88 )</f>
        <v>0.0003937453818</v>
      </c>
      <c r="AZ122" s="51">
        <f t="shared" si="6"/>
        <v>0.02803502273</v>
      </c>
      <c r="BA122" s="51">
        <f>AF122 * ( (1-Baseline!F$88-Baseline!F$87) + (1-Baseline!B$36)*Baseline!F$88 )</f>
        <v>0.001272842556</v>
      </c>
      <c r="BB122" s="51">
        <f>AG122 * ( (1-Baseline!F$88-Baseline!F$87) + (1-Baseline!B$36)*Baseline!F$88 )</f>
        <v>0.0001824243596</v>
      </c>
      <c r="BC122" s="51">
        <f>AH122 * ( (1-Baseline!F$88-Baseline!F$87) + (1-Baseline!B$36)*Baseline!F$88 )</f>
        <v>0.03310480989</v>
      </c>
      <c r="BD122" s="51">
        <f>AI122 * ( (1-Baseline!F$88-Baseline!F$87) + (1-Baseline!B$36)*Baseline!F$88 )</f>
        <v>0.0004168177639</v>
      </c>
      <c r="BE122" s="51">
        <f t="shared" si="7"/>
        <v>0.03497689457</v>
      </c>
      <c r="BF122" s="51">
        <f>AK122 * ( (1-Baseline!H$88-Baseline!H$87) + (1-Baseline!B$36)*Baseline!H$88 )</f>
        <v>0.00002943679061</v>
      </c>
      <c r="BG122" s="51">
        <f>AL122 * ( (1-Baseline!H$88-Baseline!H$87) + (1-Baseline!B$36)*Baseline!H$88 )</f>
        <v>0.0002103606654</v>
      </c>
      <c r="BH122" s="51">
        <f>AM122 * ( (1-Baseline!H$88-Baseline!H$87) + (1-Baseline!B$36)*Baseline!H$88 )</f>
        <v>0.00004532744033</v>
      </c>
      <c r="BI122" s="51">
        <f>AN122 * ( (1-Baseline!H$88-Baseline!H$87) + (1-Baseline!B$36)*Baseline!H$88 )</f>
        <v>0.02745880636</v>
      </c>
      <c r="BJ122" s="51">
        <f t="shared" si="8"/>
        <v>0.02774393126</v>
      </c>
      <c r="BK122" s="61"/>
      <c r="BL122" s="51">
        <f t="shared" si="19"/>
        <v>0.9575879571</v>
      </c>
      <c r="BM122" s="51">
        <f t="shared" si="20"/>
        <v>0.01442682391</v>
      </c>
      <c r="BN122" s="51">
        <f t="shared" si="21"/>
        <v>0.02307740805</v>
      </c>
      <c r="BO122" s="51">
        <f t="shared" si="22"/>
        <v>0.004907810954</v>
      </c>
      <c r="BP122" s="51">
        <f t="shared" si="9"/>
        <v>1</v>
      </c>
      <c r="BQ122" s="51">
        <f t="shared" si="23"/>
        <v>0.05849228197</v>
      </c>
      <c r="BR122" s="51">
        <f t="shared" si="24"/>
        <v>0.9140531285</v>
      </c>
      <c r="BS122" s="51">
        <f t="shared" si="25"/>
        <v>0.01340982179</v>
      </c>
      <c r="BT122" s="51">
        <f t="shared" si="26"/>
        <v>0.0140447677</v>
      </c>
      <c r="BU122" s="51">
        <f t="shared" si="10"/>
        <v>1</v>
      </c>
      <c r="BV122" s="51">
        <f t="shared" si="27"/>
        <v>0.03639095384</v>
      </c>
      <c r="BW122" s="51">
        <f t="shared" si="28"/>
        <v>0.005215567643</v>
      </c>
      <c r="BX122" s="51">
        <f t="shared" si="29"/>
        <v>0.9464765325</v>
      </c>
      <c r="BY122" s="51">
        <f t="shared" si="30"/>
        <v>0.011916946</v>
      </c>
      <c r="BZ122" s="51">
        <f t="shared" si="11"/>
        <v>1</v>
      </c>
      <c r="CA122" s="51">
        <f t="shared" si="31"/>
        <v>0.001061017285</v>
      </c>
      <c r="CB122" s="51">
        <f t="shared" si="32"/>
        <v>0.007582222701</v>
      </c>
      <c r="CC122" s="51">
        <f t="shared" si="33"/>
        <v>0.001633778569</v>
      </c>
      <c r="CD122" s="51">
        <f t="shared" si="34"/>
        <v>0.9897229814</v>
      </c>
      <c r="CE122" s="51">
        <f t="shared" si="12"/>
        <v>1</v>
      </c>
      <c r="CF122" s="61"/>
      <c r="CG122" s="51">
        <f t="shared" si="35"/>
        <v>0.9575879571</v>
      </c>
      <c r="CH122" s="51">
        <f t="shared" si="36"/>
        <v>0.01442682391</v>
      </c>
      <c r="CI122" s="51">
        <f t="shared" si="37"/>
        <v>0.02307740805</v>
      </c>
      <c r="CJ122" s="51">
        <f t="shared" si="38"/>
        <v>0.004907810954</v>
      </c>
      <c r="CK122" s="51">
        <f t="shared" si="13"/>
        <v>1</v>
      </c>
      <c r="CL122" s="51">
        <f t="shared" si="39"/>
        <v>0.05849228197</v>
      </c>
      <c r="CM122" s="51">
        <f t="shared" si="40"/>
        <v>0.9140531285</v>
      </c>
      <c r="CN122" s="51">
        <f t="shared" si="41"/>
        <v>0.01340982179</v>
      </c>
      <c r="CO122" s="51">
        <f t="shared" si="42"/>
        <v>0.0140447677</v>
      </c>
      <c r="CP122" s="51">
        <f t="shared" si="14"/>
        <v>1</v>
      </c>
      <c r="CQ122" s="51">
        <f t="shared" si="43"/>
        <v>0.03639095384</v>
      </c>
      <c r="CR122" s="51">
        <f t="shared" si="44"/>
        <v>0.005215567643</v>
      </c>
      <c r="CS122" s="51">
        <f t="shared" si="45"/>
        <v>0.9464765325</v>
      </c>
      <c r="CT122" s="51">
        <f t="shared" si="46"/>
        <v>0.011916946</v>
      </c>
      <c r="CU122" s="51">
        <f t="shared" si="15"/>
        <v>1</v>
      </c>
      <c r="CV122" s="51">
        <f t="shared" si="47"/>
        <v>0.001061017285</v>
      </c>
      <c r="CW122" s="51">
        <f t="shared" si="48"/>
        <v>0.007582222701</v>
      </c>
      <c r="CX122" s="51">
        <f t="shared" si="49"/>
        <v>0.001633778569</v>
      </c>
      <c r="CY122" s="51">
        <f t="shared" si="50"/>
        <v>0.9897229814</v>
      </c>
      <c r="CZ122" s="51">
        <f t="shared" si="16"/>
        <v>1</v>
      </c>
      <c r="DA122" s="61"/>
      <c r="DB122" s="51">
        <f>(AQ122*Baseline!B$7 + AV122*Baseline!B$11 + BA122*Baseline!B$16 + BF122*Baseline!B$18)</f>
        <v>77474.36858</v>
      </c>
      <c r="DC122" s="51">
        <f>(AR122*Baseline!B$7 + AW122*Baseline!B$11 + BB122*Baseline!B$16 + BG122*Baseline!B$18)</f>
        <v>66228.69052</v>
      </c>
      <c r="DD122" s="51">
        <f>(AS122*Baseline!B$7 + AX122*Baseline!B$11 + BC122*Baseline!B$16 + BH122*Baseline!B$18)</f>
        <v>115436.3098</v>
      </c>
      <c r="DE122" s="51">
        <f>(AT122*Baseline!B$7 + AY122*Baseline!B$11 + BD122*Baseline!B$16 + BI122*Baseline!B$18)</f>
        <v>1259952.26</v>
      </c>
      <c r="DF122" s="51">
        <f t="shared" si="17"/>
        <v>1519091.628</v>
      </c>
      <c r="DG122" s="61"/>
      <c r="DH122" s="51">
        <f t="shared" si="51"/>
        <v>0.05100045786</v>
      </c>
      <c r="DI122" s="51">
        <f t="shared" si="52"/>
        <v>0.04359756138</v>
      </c>
      <c r="DJ122" s="51">
        <f t="shared" si="53"/>
        <v>0.07599035346</v>
      </c>
      <c r="DK122" s="51">
        <f t="shared" si="54"/>
        <v>0.8294116273</v>
      </c>
      <c r="DL122" s="51">
        <f t="shared" si="18"/>
        <v>1</v>
      </c>
      <c r="DM122" s="61"/>
      <c r="DN122" s="51">
        <f>DH122 / (Baseline!B$7/Baseline!B$17)</f>
        <v>5.44396343</v>
      </c>
      <c r="DO122" s="51">
        <f>DI122 / (Baseline!B$11/Baseline!B$17)</f>
        <v>1.052465999</v>
      </c>
      <c r="DP122" s="51">
        <f>DJ122 / (Baseline!B$16/Baseline!B$17)</f>
        <v>1.174280609</v>
      </c>
      <c r="DQ122" s="51">
        <f>DK122 / (Baseline!B$18/Baseline!B$17)</f>
        <v>0.9377230669</v>
      </c>
      <c r="DR122" s="79"/>
      <c r="DS122" s="51">
        <f>(AU122*Baseline!B$34)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0.03460350478</v>
      </c>
      <c r="DT122" s="51">
        <f>(AZ122*Baseline!B$34) + (Baseline!D$88*(1-Baseline!D$89)*Baseline!B$35) + (Baseline!D$88*Baseline!D$89*((1-Baseline!D$90)*Baseline!B$40 + Baseline!D$90*Baseline!B$41))</f>
        <v>0.01061882141</v>
      </c>
      <c r="DU122" s="51">
        <f>(BE122*Baseline!B$34) + (Baseline!F$88*(1-Baseline!F$89)*Baseline!B$35) + (Baseline!F$88*Baseline!F$89*((1-Baseline!F$90)*Baseline!B$40 + Baseline!F$90*Baseline!B$41))</f>
        <v>0.01297717419</v>
      </c>
      <c r="DV122" s="51">
        <f>(BJ122*Baseline!B$34) + (Baseline!H$88*(1-Baseline!H$89)*Baseline!B$35) + (Baseline!H$88*Baseline!H$89*((1-Baseline!H$90)*Baseline!B$40 + Baseline!H$90*Baseline!B$41))</f>
        <v>0.009306589689</v>
      </c>
      <c r="DW122" s="51">
        <f>( DS122*Baseline!B$7 + DT122*Baseline!B$11 + DU122*Baseline!B$16 + DV122*Baseline!B$18 ) / Baseline!B$17</f>
        <v>0.009835467705</v>
      </c>
    </row>
    <row r="123">
      <c r="A123" s="4" t="s">
        <v>171</v>
      </c>
      <c r="B123" s="45">
        <f>MIN( MAX( NORMINV( MCrands!B123, (B$5+B$4)/2, (B$5-B$4)/3.29 ), 0 ), 1 )</f>
        <v>0.596254313</v>
      </c>
      <c r="C123" s="45">
        <f>MAX( NORMINV( MCrands!C123, (C$5+C$4)/2, (C$5-C$4)/3.29 ), 0 )</f>
        <v>2.641955245</v>
      </c>
      <c r="D123" s="41"/>
      <c r="E123" s="43">
        <f>Baseline!B$33 * (C123 * Baseline!B$66*Baseline!B$66/Baseline!B$73 + Baseline!B$52*Baseline!B$52/Baseline!B$74 + Baseline!B$53*Baseline!B$53/Baseline!B$75 + Baseline!B$54*Baseline!B$54/Baseline!B$76)</f>
        <v>0.00001874635078</v>
      </c>
      <c r="F123" s="43">
        <f>Baseline!B$33 * (C123 * Baseline!B$66*Baseline!B$57/Baseline!B$73 + Baseline!B$52*Baseline!B$67/Baseline!B$74 + Baseline!B$53*Baseline!B$55/Baseline!B$75 + Baseline!B$54*Baseline!B$56/Baseline!B$76)</f>
        <v>0.000000199827818</v>
      </c>
      <c r="G123" s="45">
        <f>Baseline!B$33 * (C123 * Baseline!B$66*Baseline!B$58/Baseline!B$73 + Baseline!B$52*Baseline!B$59/Baseline!B$74 + Baseline!B$53*Baseline!B$68/Baseline!B$75 + Baseline!B$54*Baseline!B$60/Baseline!B$76)</f>
        <v>0.000000168506078</v>
      </c>
      <c r="H123" s="43">
        <f>Baseline!B$33 * (C123 * Baseline!B$66*Baseline!B$61/Baseline!B$73 + Baseline!B$52*Baseline!B$62/Baseline!B$74 + Baseline!B$53*Baseline!B$63/Baseline!B$75 + Baseline!B$54*Baseline!B$69/Baseline!B$76)</f>
        <v>0.000000003388671497</v>
      </c>
      <c r="I123" s="43">
        <f>Baseline!B$33 * (C123 * Baseline!B$57*Baseline!B$66/Baseline!B$73 + Baseline!B$67*Baseline!B$52/Baseline!B$74 + Baseline!B$55*Baseline!B$53/Baseline!B$75 + Baseline!B$56*Baseline!B$54/Baseline!B$76)</f>
        <v>0.000000199827818</v>
      </c>
      <c r="J123" s="45">
        <f>Baseline!B$33 * (C123 * Baseline!B$57*Baseline!B$57/Baseline!B$73 + Baseline!B$67*Baseline!B$67/Baseline!B$74 + Baseline!B$55*Baseline!B$55/Baseline!B$75 + Baseline!B$56*Baseline!B$56/Baseline!B$76)</f>
        <v>0.000001763813794</v>
      </c>
      <c r="K123" s="43">
        <f>Baseline!B$33 * (C123 * Baseline!B$57*Baseline!B$58/Baseline!B$73 + Baseline!B$67*Baseline!B$59/Baseline!B$74 + Baseline!B$55*Baseline!B$68/Baseline!B$75 + Baseline!B$56*Baseline!B$60/Baseline!B$76)</f>
        <v>0.00000001374189441</v>
      </c>
      <c r="L123" s="45">
        <f>Baseline!B$33 * (C123 * Baseline!B$57*Baseline!B$61/Baseline!B$73 + Baseline!B$67*Baseline!B$62/Baseline!B$74 + Baseline!B$55*Baseline!B$63/Baseline!B$75 + Baseline!B$56*Baseline!B$69/Baseline!B$76)</f>
        <v>0.00000001439284932</v>
      </c>
      <c r="M123" s="43">
        <f>Baseline!B$33 * (C123 * Baseline!B$58*Baseline!B$66/Baseline!B$73 + Baseline!B$59*Baseline!B$52/Baseline!B$74 + Baseline!B$68*Baseline!B$53/Baseline!B$75 + Baseline!B$60*Baseline!B$54/Baseline!B$76)</f>
        <v>0.000000168506078</v>
      </c>
      <c r="N123" s="45">
        <f>Baseline!B$33 * (C123 * Baseline!B$58*Baseline!B$57/Baseline!B$73 + Baseline!B$59*Baseline!B$67/Baseline!B$74 + Baseline!B$68*Baseline!B$55/Baseline!B$75 + Baseline!B$60*Baseline!B$56/Baseline!B$76)</f>
        <v>0.00000001374189441</v>
      </c>
      <c r="O123" s="45">
        <f>Baseline!B$33 * (C123 * Baseline!B$58*Baseline!B$58/Baseline!B$73 + Baseline!B$59*Baseline!B$59/Baseline!B$74 + Baseline!B$68*Baseline!B$68/Baseline!B$75 + Baseline!B$60*Baseline!B$60/Baseline!B$76)</f>
        <v>0.00000132439021</v>
      </c>
      <c r="P123" s="43">
        <f>Baseline!B$33 * (C123 * Baseline!B$58*Baseline!B$61/Baseline!B$73 + Baseline!B$59*Baseline!B$62/Baseline!B$74 + Baseline!B$68*Baseline!B$63/Baseline!B$75 + Baseline!B$60*Baseline!B$69/Baseline!B$76)</f>
        <v>0.000000001646935563</v>
      </c>
      <c r="Q123" s="43">
        <f>Baseline!B$33 * (C123 * Baseline!B$61*Baseline!B$66/Baseline!B$73 + Baseline!B$62*Baseline!B$52/Baseline!B$74 + Baseline!B$63*Baseline!B$53/Baseline!B$75 + Baseline!B$69*Baseline!B$54/Baseline!B$76)</f>
        <v>0.000000003388671497</v>
      </c>
      <c r="R123" s="43">
        <f>Baseline!B$33 * (C123 * Baseline!B$61*Baseline!B$57/Baseline!B$73 + Baseline!B$62*Baseline!B$67/Baseline!B$74 + Baseline!B$63*Baseline!B$55/Baseline!B$75 + Baseline!B$69*Baseline!B$56/Baseline!B$76)</f>
        <v>0.00000001439284932</v>
      </c>
      <c r="S123" s="43">
        <f>Baseline!B$33 * (C123 * Baseline!B$61*Baseline!B$58/Baseline!B$73 + Baseline!B$62*Baseline!B$59/Baseline!B$74 + Baseline!B$63*Baseline!B$68/Baseline!B$75 + Baseline!B$69*Baseline!B$60/Baseline!B$76)</f>
        <v>0.000000001646935563</v>
      </c>
      <c r="T123" s="43">
        <f>Baseline!B$33 * (C123 * Baseline!B$61*Baseline!B$61/Baseline!B$73 + Baseline!B$62*Baseline!B$62/Baseline!B$74 + Baseline!B$63*Baseline!B$63/Baseline!B$75 + Baseline!B$69*Baseline!B$69/Baseline!B$76)</f>
        <v>0.00000009854654447</v>
      </c>
      <c r="U123" s="41"/>
      <c r="V123" s="43">
        <f>E123 * ( Baseline!B$87 * Baseline!B$7 )</f>
        <v>0.1945683748</v>
      </c>
      <c r="W123" s="43">
        <f>F123 * ( Baseline!D$87 * Baseline!B$11 )</f>
        <v>0.003686142966</v>
      </c>
      <c r="X123" s="43">
        <f>G123 * ( Baseline!F$87 * Baseline!B$16 )</f>
        <v>0.005853019848</v>
      </c>
      <c r="Y123" s="43">
        <f>H123 * ( Baseline!H$87 * Baseline!B$18 )</f>
        <v>0.001191705853</v>
      </c>
      <c r="Z123" s="51">
        <f t="shared" si="1"/>
        <v>0.2052992434</v>
      </c>
      <c r="AA123" s="43">
        <f>I123 * ( Baseline!B$87 * Baseline!B$7 )</f>
        <v>0.002074012923</v>
      </c>
      <c r="AB123" s="45">
        <f>J123 * ( Baseline!D$87 * Baseline!B$11 )</f>
        <v>0.03253635992</v>
      </c>
      <c r="AC123" s="45">
        <f>K123 * ( Baseline!F$87 * Baseline!B$16 )</f>
        <v>0.0004773215405</v>
      </c>
      <c r="AD123" s="45">
        <f>L123 * ( Baseline!F$87 * Baseline!B$16 )</f>
        <v>0.0004999323095</v>
      </c>
      <c r="AE123" s="51">
        <f t="shared" si="2"/>
        <v>0.03558762669</v>
      </c>
      <c r="AF123" s="51">
        <f>M123 * ( Baseline!B$87 * Baseline!B$7 )</f>
        <v>0.001748924583</v>
      </c>
      <c r="AG123" s="51">
        <f>N123 * ( Baseline!D$87 * Baseline!B$11 )</f>
        <v>0.0002534911701</v>
      </c>
      <c r="AH123" s="51">
        <f>O123 * ( Baseline!F$87 * Baseline!B$16 )</f>
        <v>0.04600238923</v>
      </c>
      <c r="AI123" s="51">
        <f>P123 * ( Baseline!H$87 * Baseline!B$18 )</f>
        <v>0.000579183539</v>
      </c>
      <c r="AJ123" s="51">
        <f t="shared" si="3"/>
        <v>0.04858398852</v>
      </c>
      <c r="AK123" s="51">
        <f>Q123 * ( Baseline!B$87 * Baseline!B$7 )</f>
        <v>0.00003517102147</v>
      </c>
      <c r="AL123" s="51">
        <f>R123 * ( Baseline!D$87 * Baseline!B$11 )</f>
        <v>0.0002654990721</v>
      </c>
      <c r="AM123" s="51">
        <f>S123 * ( Baseline!F$87 * Baseline!B$16 )</f>
        <v>0.00005720592784</v>
      </c>
      <c r="AN123" s="51">
        <f>T123 * ( Baseline!H$87 * Baseline!B$18 )</f>
        <v>0.03465620494</v>
      </c>
      <c r="AO123" s="51">
        <f t="shared" si="4"/>
        <v>0.03501408096</v>
      </c>
      <c r="AP123" s="61"/>
      <c r="AQ123" s="51">
        <f>V123 * ( (1-Baseline!B$88-Baseline!B$87) + (1-B123)*Baseline!B$88 )</f>
        <v>0.0871537245</v>
      </c>
      <c r="AR123" s="51">
        <f>W123 * ( (1-Baseline!B$88-Baseline!B$87) + (1-B123)*Baseline!B$88 )</f>
        <v>0.001651147515</v>
      </c>
      <c r="AS123" s="51">
        <f>X123 * ( (1-Baseline!B$88-Baseline!B$87) + (1-B123)*Baseline!B$88 )</f>
        <v>0.002621764611</v>
      </c>
      <c r="AT123" s="51">
        <f>Y123 * ( (1-Baseline!B$88-Baseline!B$87) + (1-B123)*Baseline!B$88 )</f>
        <v>0.0005338051662</v>
      </c>
      <c r="AU123" s="51">
        <f t="shared" si="5"/>
        <v>0.0919604418</v>
      </c>
      <c r="AV123" s="51">
        <f>AA123 * ( (1-Baseline!D$88-Baseline!D$87) + (1-B123)*Baseline!D$88 )</f>
        <v>0.001502158754</v>
      </c>
      <c r="AW123" s="51">
        <f>AB123 * ( (1-Baseline!D$88-Baseline!D$87) + (1-B123)*Baseline!D$88 )</f>
        <v>0.02356531984</v>
      </c>
      <c r="AX123" s="51">
        <f>AC123 * ( (1-Baseline!D$88-Baseline!D$87) + (1-B123)*Baseline!D$88 )</f>
        <v>0.0003457127593</v>
      </c>
      <c r="AY123" s="51">
        <f>AD123 * ( (1-Baseline!D$88-Baseline!D$87) + (1-B123)*Baseline!D$88 )</f>
        <v>0.0003620892072</v>
      </c>
      <c r="AZ123" s="51">
        <f t="shared" si="6"/>
        <v>0.02577528056</v>
      </c>
      <c r="BA123" s="51">
        <f>AF123 * ( (1-Baseline!F$88-Baseline!F$87) + (1-Baseline!B$36)*Baseline!F$88 )</f>
        <v>0.001258582096</v>
      </c>
      <c r="BB123" s="51">
        <f>AG123 * ( (1-Baseline!F$88-Baseline!F$87) + (1-Baseline!B$36)*Baseline!F$88 )</f>
        <v>0.0001824203577</v>
      </c>
      <c r="BC123" s="51">
        <f>AH123 * ( (1-Baseline!F$88-Baseline!F$87) + (1-Baseline!B$36)*Baseline!F$88 )</f>
        <v>0.03310479137</v>
      </c>
      <c r="BD123" s="51">
        <f>AI123 * ( (1-Baseline!F$88-Baseline!F$87) + (1-Baseline!B$36)*Baseline!F$88 )</f>
        <v>0.0004167990085</v>
      </c>
      <c r="BE123" s="51">
        <f t="shared" si="7"/>
        <v>0.03496259283</v>
      </c>
      <c r="BF123" s="51">
        <f>AK123 * ( (1-Baseline!H$88-Baseline!H$87) + (1-Baseline!B$36)*Baseline!H$88 )</f>
        <v>0.00002786670373</v>
      </c>
      <c r="BG123" s="51">
        <f>AL123 * ( (1-Baseline!H$88-Baseline!H$87) + (1-Baseline!B$36)*Baseline!H$88 )</f>
        <v>0.0002103602248</v>
      </c>
      <c r="BH123" s="51">
        <f>AM123 * ( (1-Baseline!H$88-Baseline!H$87) + (1-Baseline!B$36)*Baseline!H$88 )</f>
        <v>0.00004532540074</v>
      </c>
      <c r="BI123" s="51">
        <f>AN123 * ( (1-Baseline!H$88-Baseline!H$87) + (1-Baseline!B$36)*Baseline!H$88 )</f>
        <v>0.0274588043</v>
      </c>
      <c r="BJ123" s="51">
        <f t="shared" si="8"/>
        <v>0.02774235663</v>
      </c>
      <c r="BK123" s="61"/>
      <c r="BL123" s="51">
        <f t="shared" si="19"/>
        <v>0.9477305981</v>
      </c>
      <c r="BM123" s="51">
        <f t="shared" si="20"/>
        <v>0.01795497589</v>
      </c>
      <c r="BN123" s="51">
        <f t="shared" si="21"/>
        <v>0.02850970004</v>
      </c>
      <c r="BO123" s="51">
        <f t="shared" si="22"/>
        <v>0.005804725986</v>
      </c>
      <c r="BP123" s="51">
        <f t="shared" si="9"/>
        <v>1</v>
      </c>
      <c r="BQ123" s="51">
        <f t="shared" si="23"/>
        <v>0.05827904573</v>
      </c>
      <c r="BR123" s="51">
        <f t="shared" si="24"/>
        <v>0.9142604591</v>
      </c>
      <c r="BS123" s="51">
        <f t="shared" si="25"/>
        <v>0.01341257018</v>
      </c>
      <c r="BT123" s="51">
        <f t="shared" si="26"/>
        <v>0.01404792497</v>
      </c>
      <c r="BU123" s="51">
        <f t="shared" si="10"/>
        <v>1</v>
      </c>
      <c r="BV123" s="51">
        <f t="shared" si="27"/>
        <v>0.03599796222</v>
      </c>
      <c r="BW123" s="51">
        <f t="shared" si="28"/>
        <v>0.005217586653</v>
      </c>
      <c r="BX123" s="51">
        <f t="shared" si="29"/>
        <v>0.9468631668</v>
      </c>
      <c r="BY123" s="51">
        <f t="shared" si="30"/>
        <v>0.01192128429</v>
      </c>
      <c r="BZ123" s="51">
        <f t="shared" si="11"/>
        <v>1</v>
      </c>
      <c r="CA123" s="51">
        <f t="shared" si="31"/>
        <v>0.001004482211</v>
      </c>
      <c r="CB123" s="51">
        <f t="shared" si="32"/>
        <v>0.00758263718</v>
      </c>
      <c r="CC123" s="51">
        <f t="shared" si="33"/>
        <v>0.001633797783</v>
      </c>
      <c r="CD123" s="51">
        <f t="shared" si="34"/>
        <v>0.9897790828</v>
      </c>
      <c r="CE123" s="51">
        <f t="shared" si="12"/>
        <v>1</v>
      </c>
      <c r="CF123" s="61"/>
      <c r="CG123" s="51">
        <f t="shared" si="35"/>
        <v>0.9477305981</v>
      </c>
      <c r="CH123" s="51">
        <f t="shared" si="36"/>
        <v>0.01795497589</v>
      </c>
      <c r="CI123" s="51">
        <f t="shared" si="37"/>
        <v>0.02850970004</v>
      </c>
      <c r="CJ123" s="51">
        <f t="shared" si="38"/>
        <v>0.005804725986</v>
      </c>
      <c r="CK123" s="51">
        <f t="shared" si="13"/>
        <v>1</v>
      </c>
      <c r="CL123" s="51">
        <f t="shared" si="39"/>
        <v>0.05827904573</v>
      </c>
      <c r="CM123" s="51">
        <f t="shared" si="40"/>
        <v>0.9142604591</v>
      </c>
      <c r="CN123" s="51">
        <f t="shared" si="41"/>
        <v>0.01341257018</v>
      </c>
      <c r="CO123" s="51">
        <f t="shared" si="42"/>
        <v>0.01404792497</v>
      </c>
      <c r="CP123" s="51">
        <f t="shared" si="14"/>
        <v>1</v>
      </c>
      <c r="CQ123" s="51">
        <f t="shared" si="43"/>
        <v>0.03599796222</v>
      </c>
      <c r="CR123" s="51">
        <f t="shared" si="44"/>
        <v>0.005217586653</v>
      </c>
      <c r="CS123" s="51">
        <f t="shared" si="45"/>
        <v>0.9468631668</v>
      </c>
      <c r="CT123" s="51">
        <f t="shared" si="46"/>
        <v>0.01192128429</v>
      </c>
      <c r="CU123" s="51">
        <f t="shared" si="15"/>
        <v>1</v>
      </c>
      <c r="CV123" s="51">
        <f t="shared" si="47"/>
        <v>0.001004482211</v>
      </c>
      <c r="CW123" s="51">
        <f t="shared" si="48"/>
        <v>0.00758263718</v>
      </c>
      <c r="CX123" s="51">
        <f t="shared" si="49"/>
        <v>0.001633797783</v>
      </c>
      <c r="CY123" s="51">
        <f t="shared" si="50"/>
        <v>0.9897790828</v>
      </c>
      <c r="CZ123" s="51">
        <f t="shared" si="16"/>
        <v>1</v>
      </c>
      <c r="DA123" s="61"/>
      <c r="DB123" s="51">
        <f>(AQ123*Baseline!B$7 + AV123*Baseline!B$11 + BA123*Baseline!B$16 + BF123*Baseline!B$18)</f>
        <v>50983.5452</v>
      </c>
      <c r="DC123" s="51">
        <f>(AR123*Baseline!B$7 + AW123*Baseline!B$11 + BB123*Baseline!B$16 + BG123*Baseline!B$18)</f>
        <v>61581.61667</v>
      </c>
      <c r="DD123" s="51">
        <f>(AS123*Baseline!B$7 + AX123*Baseline!B$11 + BC123*Baseline!B$16 + BH123*Baseline!B$18)</f>
        <v>114995.7836</v>
      </c>
      <c r="DE123" s="51">
        <f>(AT123*Baseline!B$7 + AY123*Baseline!B$11 + BD123*Baseline!B$16 + BI123*Baseline!B$18)</f>
        <v>1259792.826</v>
      </c>
      <c r="DF123" s="51">
        <f t="shared" si="17"/>
        <v>1487353.772</v>
      </c>
      <c r="DG123" s="61"/>
      <c r="DH123" s="51">
        <f t="shared" si="51"/>
        <v>0.03427802192</v>
      </c>
      <c r="DI123" s="51">
        <f t="shared" si="52"/>
        <v>0.04140347631</v>
      </c>
      <c r="DJ123" s="51">
        <f t="shared" si="53"/>
        <v>0.07731569029</v>
      </c>
      <c r="DK123" s="51">
        <f t="shared" si="54"/>
        <v>0.8470028115</v>
      </c>
      <c r="DL123" s="51">
        <f t="shared" si="18"/>
        <v>1</v>
      </c>
      <c r="DM123" s="61"/>
      <c r="DN123" s="51">
        <f>DH123 / (Baseline!B$7/Baseline!B$17)</f>
        <v>3.658953383</v>
      </c>
      <c r="DO123" s="51">
        <f>DI123 / (Baseline!B$11/Baseline!B$17)</f>
        <v>0.999499735</v>
      </c>
      <c r="DP123" s="51">
        <f>DJ123 / (Baseline!B$16/Baseline!B$17)</f>
        <v>1.194761068</v>
      </c>
      <c r="DQ123" s="51">
        <f>DK123 / (Baseline!B$18/Baseline!B$17)</f>
        <v>0.9576114536</v>
      </c>
      <c r="DR123" s="79"/>
      <c r="DS123" s="51">
        <f>(AU123*Baseline!B$34)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0.02632359752</v>
      </c>
      <c r="DT123" s="51">
        <f>(AZ123*Baseline!B$34) + (Baseline!D$88*(1-Baseline!D$89)*Baseline!B$35) + (Baseline!D$88*Baseline!D$89*((1-Baseline!D$90)*Baseline!B$40 + Baseline!D$90*Baseline!B$41))</f>
        <v>0.01027986008</v>
      </c>
      <c r="DU123" s="51">
        <f>(BE123*Baseline!B$34) + (Baseline!F$88*(1-Baseline!F$89)*Baseline!B$35) + (Baseline!F$88*Baseline!F$89*((1-Baseline!F$90)*Baseline!B$40 + Baseline!F$90*Baseline!B$41))</f>
        <v>0.01297502892</v>
      </c>
      <c r="DV123" s="51">
        <f>(BJ123*Baseline!B$34) + (Baseline!H$88*(1-Baseline!H$89)*Baseline!B$35) + (Baseline!H$88*Baseline!H$89*((1-Baseline!H$90)*Baseline!B$40 + Baseline!H$90*Baseline!B$41))</f>
        <v>0.009306353494</v>
      </c>
      <c r="DW123" s="51">
        <f>( DS123*Baseline!B$7 + DT123*Baseline!B$11 + DU123*Baseline!B$16 + DV123*Baseline!B$18 ) / Baseline!B$17</f>
        <v>0.009743510453</v>
      </c>
    </row>
    <row r="124">
      <c r="A124" s="4" t="s">
        <v>175</v>
      </c>
      <c r="B124" s="45">
        <f>MIN( MAX( NORMINV( MCrands!B124, (B$5+B$4)/2, (B$5-B$4)/3.29 ), 0 ), 1 )</f>
        <v>0.552634989</v>
      </c>
      <c r="C124" s="45">
        <f>MAX( NORMINV( MCrands!C124, (C$5+C$4)/2, (C$5-C$4)/3.29 ), 0 )</f>
        <v>3.197875482</v>
      </c>
      <c r="D124" s="41"/>
      <c r="E124" s="43">
        <f>Baseline!B$33 * (C124 * Baseline!B$66*Baseline!B$66/Baseline!B$73 + Baseline!B$52*Baseline!B$52/Baseline!B$74 + Baseline!B$53*Baseline!B$53/Baseline!B$75 + Baseline!B$54*Baseline!B$54/Baseline!B$76)</f>
        <v>0.00002268227941</v>
      </c>
      <c r="F124" s="43">
        <f>Baseline!B$33 * (C124 * Baseline!B$66*Baseline!B$57/Baseline!B$73 + Baseline!B$52*Baseline!B$67/Baseline!B$74 + Baseline!B$53*Baseline!B$55/Baseline!B$75 + Baseline!B$54*Baseline!B$56/Baseline!B$76)</f>
        <v>0.0000002004492804</v>
      </c>
      <c r="G124" s="45">
        <f>Baseline!B$33 * (C124 * Baseline!B$66*Baseline!B$58/Baseline!B$73 + Baseline!B$52*Baseline!B$59/Baseline!B$74 + Baseline!B$53*Baseline!B$68/Baseline!B$75 + Baseline!B$54*Baseline!B$60/Baseline!B$76)</f>
        <v>0.0000001700338397</v>
      </c>
      <c r="H124" s="43">
        <f>Baseline!B$33 * (C124 * Baseline!B$66*Baseline!B$61/Baseline!B$73 + Baseline!B$52*Baseline!B$62/Baseline!B$74 + Baseline!B$53*Baseline!B$63/Baseline!B$75 + Baseline!B$54*Baseline!B$69/Baseline!B$76)</f>
        <v>0.000000003541447674</v>
      </c>
      <c r="I124" s="43">
        <f>Baseline!B$33 * (C124 * Baseline!B$57*Baseline!B$66/Baseline!B$73 + Baseline!B$67*Baseline!B$52/Baseline!B$74 + Baseline!B$55*Baseline!B$53/Baseline!B$75 + Baseline!B$56*Baseline!B$54/Baseline!B$76)</f>
        <v>0.0000002004492804</v>
      </c>
      <c r="J124" s="45">
        <f>Baseline!B$33 * (C124 * Baseline!B$57*Baseline!B$57/Baseline!B$73 + Baseline!B$67*Baseline!B$67/Baseline!B$74 + Baseline!B$55*Baseline!B$55/Baseline!B$75 + Baseline!B$56*Baseline!B$56/Baseline!B$76)</f>
        <v>0.000001763813892</v>
      </c>
      <c r="K124" s="43">
        <f>Baseline!B$33 * (C124 * Baseline!B$57*Baseline!B$58/Baseline!B$73 + Baseline!B$67*Baseline!B$59/Baseline!B$74 + Baseline!B$55*Baseline!B$68/Baseline!B$75 + Baseline!B$56*Baseline!B$60/Baseline!B$76)</f>
        <v>0.00000001374213563</v>
      </c>
      <c r="L124" s="45">
        <f>Baseline!B$33 * (C124 * Baseline!B$57*Baseline!B$61/Baseline!B$73 + Baseline!B$67*Baseline!B$62/Baseline!B$74 + Baseline!B$55*Baseline!B$63/Baseline!B$75 + Baseline!B$56*Baseline!B$69/Baseline!B$76)</f>
        <v>0.00000001439287344</v>
      </c>
      <c r="M124" s="43">
        <f>Baseline!B$33 * (C124 * Baseline!B$58*Baseline!B$66/Baseline!B$73 + Baseline!B$59*Baseline!B$52/Baseline!B$74 + Baseline!B$68*Baseline!B$53/Baseline!B$75 + Baseline!B$60*Baseline!B$54/Baseline!B$76)</f>
        <v>0.0000001700338397</v>
      </c>
      <c r="N124" s="45">
        <f>Baseline!B$33 * (C124 * Baseline!B$58*Baseline!B$57/Baseline!B$73 + Baseline!B$59*Baseline!B$67/Baseline!B$74 + Baseline!B$68*Baseline!B$55/Baseline!B$75 + Baseline!B$60*Baseline!B$56/Baseline!B$76)</f>
        <v>0.00000001374213563</v>
      </c>
      <c r="O124" s="45">
        <f>Baseline!B$33 * (C124 * Baseline!B$58*Baseline!B$58/Baseline!B$73 + Baseline!B$59*Baseline!B$59/Baseline!B$74 + Baseline!B$68*Baseline!B$68/Baseline!B$75 + Baseline!B$60*Baseline!B$60/Baseline!B$76)</f>
        <v>0.000001324390803</v>
      </c>
      <c r="P124" s="43">
        <f>Baseline!B$33 * (C124 * Baseline!B$58*Baseline!B$61/Baseline!B$73 + Baseline!B$59*Baseline!B$62/Baseline!B$74 + Baseline!B$68*Baseline!B$63/Baseline!B$75 + Baseline!B$60*Baseline!B$69/Baseline!B$76)</f>
        <v>0.000000001646994864</v>
      </c>
      <c r="Q124" s="43">
        <f>Baseline!B$33 * (C124 * Baseline!B$61*Baseline!B$66/Baseline!B$73 + Baseline!B$62*Baseline!B$52/Baseline!B$74 + Baseline!B$63*Baseline!B$53/Baseline!B$75 + Baseline!B$69*Baseline!B$54/Baseline!B$76)</f>
        <v>0.000000003541447674</v>
      </c>
      <c r="R124" s="43">
        <f>Baseline!B$33 * (C124 * Baseline!B$61*Baseline!B$57/Baseline!B$73 + Baseline!B$62*Baseline!B$67/Baseline!B$74 + Baseline!B$63*Baseline!B$55/Baseline!B$75 + Baseline!B$69*Baseline!B$56/Baseline!B$76)</f>
        <v>0.00000001439287344</v>
      </c>
      <c r="S124" s="43">
        <f>Baseline!B$33 * (C124 * Baseline!B$61*Baseline!B$58/Baseline!B$73 + Baseline!B$62*Baseline!B$59/Baseline!B$74 + Baseline!B$63*Baseline!B$68/Baseline!B$75 + Baseline!B$69*Baseline!B$60/Baseline!B$76)</f>
        <v>0.000000001646994864</v>
      </c>
      <c r="T124" s="43">
        <f>Baseline!B$33 * (C124 * Baseline!B$61*Baseline!B$61/Baseline!B$73 + Baseline!B$62*Baseline!B$62/Baseline!B$74 + Baseline!B$63*Baseline!B$63/Baseline!B$75 + Baseline!B$69*Baseline!B$69/Baseline!B$76)</f>
        <v>0.0000000985465504</v>
      </c>
      <c r="U124" s="41"/>
      <c r="V124" s="43">
        <f>E124 * ( Baseline!B$87 * Baseline!B$7 )</f>
        <v>0.235419378</v>
      </c>
      <c r="W124" s="43">
        <f>F124 * ( Baseline!D$87 * Baseline!B$11 )</f>
        <v>0.003697606832</v>
      </c>
      <c r="X124" s="43">
        <f>G124 * ( Baseline!F$87 * Baseline!B$16 )</f>
        <v>0.005906086302</v>
      </c>
      <c r="Y124" s="43">
        <f>H124 * ( Baseline!H$87 * Baseline!B$18 )</f>
        <v>0.001245433181</v>
      </c>
      <c r="Z124" s="51">
        <f t="shared" si="1"/>
        <v>0.2462685043</v>
      </c>
      <c r="AA124" s="43">
        <f>I124 * ( Baseline!B$87 * Baseline!B$7 )</f>
        <v>0.002080463082</v>
      </c>
      <c r="AB124" s="45">
        <f>J124 * ( Baseline!D$87 * Baseline!B$11 )</f>
        <v>0.03253636173</v>
      </c>
      <c r="AC124" s="45">
        <f>K124 * ( Baseline!F$87 * Baseline!B$16 )</f>
        <v>0.0004773299194</v>
      </c>
      <c r="AD124" s="45">
        <f>L124 * ( Baseline!F$87 * Baseline!B$16 )</f>
        <v>0.0004999331474</v>
      </c>
      <c r="AE124" s="51">
        <f t="shared" si="2"/>
        <v>0.03559408788</v>
      </c>
      <c r="AF124" s="51">
        <f>M124 * ( Baseline!B$87 * Baseline!B$7 )</f>
        <v>0.001764781223</v>
      </c>
      <c r="AG124" s="51">
        <f>N124 * ( Baseline!D$87 * Baseline!B$11 )</f>
        <v>0.0002534956199</v>
      </c>
      <c r="AH124" s="51">
        <f>O124 * ( Baseline!F$87 * Baseline!B$16 )</f>
        <v>0.04600240983</v>
      </c>
      <c r="AI124" s="51">
        <f>P124 * ( Baseline!H$87 * Baseline!B$18 )</f>
        <v>0.0005792043937</v>
      </c>
      <c r="AJ124" s="51">
        <f t="shared" si="3"/>
        <v>0.04859989106</v>
      </c>
      <c r="AK124" s="51">
        <f>Q124 * ( Baseline!B$87 * Baseline!B$7 )</f>
        <v>0.0000367566854</v>
      </c>
      <c r="AL124" s="51">
        <f>R124 * ( Baseline!D$87 * Baseline!B$11 )</f>
        <v>0.0002654995171</v>
      </c>
      <c r="AM124" s="51">
        <f>S124 * ( Baseline!F$87 * Baseline!B$16 )</f>
        <v>0.00005720798765</v>
      </c>
      <c r="AN124" s="51">
        <f>T124 * ( Baseline!H$87 * Baseline!B$18 )</f>
        <v>0.03465620703</v>
      </c>
      <c r="AO124" s="51">
        <f t="shared" si="4"/>
        <v>0.03501567122</v>
      </c>
      <c r="AP124" s="61"/>
      <c r="AQ124" s="51">
        <f>V124 * ( (1-Baseline!B$88-Baseline!B$87) + (1-B124)*Baseline!B$88 )</f>
        <v>0.1145915263</v>
      </c>
      <c r="AR124" s="51">
        <f>W124 * ( (1-Baseline!B$88-Baseline!B$87) + (1-B124)*Baseline!B$88 )</f>
        <v>0.001799828095</v>
      </c>
      <c r="AS124" s="51">
        <f>X124 * ( (1-Baseline!B$88-Baseline!B$87) + (1-B124)*Baseline!B$88 )</f>
        <v>0.00287481621</v>
      </c>
      <c r="AT124" s="51">
        <f>Y124 * ( (1-Baseline!B$88-Baseline!B$87) + (1-B124)*Baseline!B$88 )</f>
        <v>0.0006062206534</v>
      </c>
      <c r="AU124" s="51">
        <f t="shared" si="5"/>
        <v>0.1198723913</v>
      </c>
      <c r="AV124" s="51">
        <f>AA124 * ( (1-Baseline!D$88-Baseline!D$87) + (1-B124)*Baseline!D$88 )</f>
        <v>0.001547485732</v>
      </c>
      <c r="AW124" s="51">
        <f>AB124 * ( (1-Baseline!D$88-Baseline!D$87) + (1-B124)*Baseline!D$88 )</f>
        <v>0.02420112907</v>
      </c>
      <c r="AX124" s="51">
        <f>AC124 * ( (1-Baseline!D$88-Baseline!D$87) + (1-B124)*Baseline!D$88 )</f>
        <v>0.0003550465501</v>
      </c>
      <c r="AY124" s="51">
        <f>AD124 * ( (1-Baseline!D$88-Baseline!D$87) + (1-B124)*Baseline!D$88 )</f>
        <v>0.0003718592363</v>
      </c>
      <c r="AZ124" s="51">
        <f t="shared" si="6"/>
        <v>0.02647552058</v>
      </c>
      <c r="BA124" s="51">
        <f>AF124 * ( (1-Baseline!F$88-Baseline!F$87) + (1-Baseline!B$36)*Baseline!F$88 )</f>
        <v>0.001269993041</v>
      </c>
      <c r="BB124" s="51">
        <f>AG124 * ( (1-Baseline!F$88-Baseline!F$87) + (1-Baseline!B$36)*Baseline!F$88 )</f>
        <v>0.0001824235599</v>
      </c>
      <c r="BC124" s="51">
        <f>AH124 * ( (1-Baseline!F$88-Baseline!F$87) + (1-Baseline!B$36)*Baseline!F$88 )</f>
        <v>0.03310480619</v>
      </c>
      <c r="BD124" s="51">
        <f>AI124 * ( (1-Baseline!F$88-Baseline!F$87) + (1-Baseline!B$36)*Baseline!F$88 )</f>
        <v>0.0004168140162</v>
      </c>
      <c r="BE124" s="51">
        <f t="shared" si="7"/>
        <v>0.03497403681</v>
      </c>
      <c r="BF124" s="51">
        <f>AK124 * ( (1-Baseline!H$88-Baseline!H$87) + (1-Baseline!B$36)*Baseline!H$88 )</f>
        <v>0.00002912305698</v>
      </c>
      <c r="BG124" s="51">
        <f>AL124 * ( (1-Baseline!H$88-Baseline!H$87) + (1-Baseline!B$36)*Baseline!H$88 )</f>
        <v>0.0002103605774</v>
      </c>
      <c r="BH124" s="51">
        <f>AM124 * ( (1-Baseline!H$88-Baseline!H$87) + (1-Baseline!B$36)*Baseline!H$88 )</f>
        <v>0.00004532703278</v>
      </c>
      <c r="BI124" s="51">
        <f>AN124 * ( (1-Baseline!H$88-Baseline!H$87) + (1-Baseline!B$36)*Baseline!H$88 )</f>
        <v>0.02745880595</v>
      </c>
      <c r="BJ124" s="51">
        <f t="shared" si="8"/>
        <v>0.02774361662</v>
      </c>
      <c r="BK124" s="61"/>
      <c r="BL124" s="51">
        <f t="shared" si="19"/>
        <v>0.9559459447</v>
      </c>
      <c r="BM124" s="51">
        <f t="shared" si="20"/>
        <v>0.01501453401</v>
      </c>
      <c r="BN124" s="51">
        <f t="shared" si="21"/>
        <v>0.02398230468</v>
      </c>
      <c r="BO124" s="51">
        <f t="shared" si="22"/>
        <v>0.005057216654</v>
      </c>
      <c r="BP124" s="51">
        <f t="shared" si="9"/>
        <v>1</v>
      </c>
      <c r="BQ124" s="51">
        <f t="shared" si="23"/>
        <v>0.058449681</v>
      </c>
      <c r="BR124" s="51">
        <f t="shared" si="24"/>
        <v>0.9140945497</v>
      </c>
      <c r="BS124" s="51">
        <f t="shared" si="25"/>
        <v>0.01341037087</v>
      </c>
      <c r="BT124" s="51">
        <f t="shared" si="26"/>
        <v>0.01404539847</v>
      </c>
      <c r="BU124" s="51">
        <f t="shared" si="10"/>
        <v>1</v>
      </c>
      <c r="BV124" s="51">
        <f t="shared" si="27"/>
        <v>0.03631245223</v>
      </c>
      <c r="BW124" s="51">
        <f t="shared" si="28"/>
        <v>0.005215970948</v>
      </c>
      <c r="BX124" s="51">
        <f t="shared" si="29"/>
        <v>0.9465537642</v>
      </c>
      <c r="BY124" s="51">
        <f t="shared" si="30"/>
        <v>0.01191781259</v>
      </c>
      <c r="BZ124" s="51">
        <f t="shared" si="11"/>
        <v>1</v>
      </c>
      <c r="CA124" s="51">
        <f t="shared" si="31"/>
        <v>0.001049721</v>
      </c>
      <c r="CB124" s="51">
        <f t="shared" si="32"/>
        <v>0.007582305518</v>
      </c>
      <c r="CC124" s="51">
        <f t="shared" si="33"/>
        <v>0.001633782408</v>
      </c>
      <c r="CD124" s="51">
        <f t="shared" si="34"/>
        <v>0.9897341911</v>
      </c>
      <c r="CE124" s="51">
        <f t="shared" si="12"/>
        <v>1</v>
      </c>
      <c r="CF124" s="61"/>
      <c r="CG124" s="51">
        <f t="shared" si="35"/>
        <v>0.9559459447</v>
      </c>
      <c r="CH124" s="51">
        <f t="shared" si="36"/>
        <v>0.01501453401</v>
      </c>
      <c r="CI124" s="51">
        <f t="shared" si="37"/>
        <v>0.02398230468</v>
      </c>
      <c r="CJ124" s="51">
        <f t="shared" si="38"/>
        <v>0.005057216654</v>
      </c>
      <c r="CK124" s="51">
        <f t="shared" si="13"/>
        <v>1</v>
      </c>
      <c r="CL124" s="51">
        <f t="shared" si="39"/>
        <v>0.058449681</v>
      </c>
      <c r="CM124" s="51">
        <f t="shared" si="40"/>
        <v>0.9140945497</v>
      </c>
      <c r="CN124" s="51">
        <f t="shared" si="41"/>
        <v>0.01341037087</v>
      </c>
      <c r="CO124" s="51">
        <f t="shared" si="42"/>
        <v>0.01404539847</v>
      </c>
      <c r="CP124" s="51">
        <f t="shared" si="14"/>
        <v>1</v>
      </c>
      <c r="CQ124" s="51">
        <f t="shared" si="43"/>
        <v>0.03631245223</v>
      </c>
      <c r="CR124" s="51">
        <f t="shared" si="44"/>
        <v>0.005215970948</v>
      </c>
      <c r="CS124" s="51">
        <f t="shared" si="45"/>
        <v>0.9465537642</v>
      </c>
      <c r="CT124" s="51">
        <f t="shared" si="46"/>
        <v>0.01191781259</v>
      </c>
      <c r="CU124" s="51">
        <f t="shared" si="15"/>
        <v>1</v>
      </c>
      <c r="CV124" s="51">
        <f t="shared" si="47"/>
        <v>0.001049721</v>
      </c>
      <c r="CW124" s="51">
        <f t="shared" si="48"/>
        <v>0.007582305518</v>
      </c>
      <c r="CX124" s="51">
        <f t="shared" si="49"/>
        <v>0.001633782408</v>
      </c>
      <c r="CY124" s="51">
        <f t="shared" si="50"/>
        <v>0.9897341911</v>
      </c>
      <c r="CZ124" s="51">
        <f t="shared" si="16"/>
        <v>1</v>
      </c>
      <c r="DA124" s="61"/>
      <c r="DB124" s="51">
        <f>(AQ124*Baseline!B$7 + AV124*Baseline!B$11 + BA124*Baseline!B$16 + BF124*Baseline!B$18)</f>
        <v>64483.8435</v>
      </c>
      <c r="DC124" s="51">
        <f>(AR124*Baseline!B$7 + AW124*Baseline!B$11 + BB124*Baseline!B$16 + BG124*Baseline!B$18)</f>
        <v>63017.28085</v>
      </c>
      <c r="DD124" s="51">
        <f>(AS124*Baseline!B$7 + AX124*Baseline!B$11 + BC124*Baseline!B$16 + BH124*Baseline!B$18)</f>
        <v>115138.6548</v>
      </c>
      <c r="DE124" s="51">
        <f>(AT124*Baseline!B$7 + AY124*Baseline!B$11 + BD124*Baseline!B$16 + BI124*Baseline!B$18)</f>
        <v>1259849.026</v>
      </c>
      <c r="DF124" s="51">
        <f t="shared" si="17"/>
        <v>1502488.805</v>
      </c>
      <c r="DG124" s="61"/>
      <c r="DH124" s="51">
        <f t="shared" si="51"/>
        <v>0.04291801927</v>
      </c>
      <c r="DI124" s="51">
        <f t="shared" si="52"/>
        <v>0.04194193036</v>
      </c>
      <c r="DJ124" s="51">
        <f t="shared" si="53"/>
        <v>0.0766319552</v>
      </c>
      <c r="DK124" s="51">
        <f t="shared" si="54"/>
        <v>0.8385080952</v>
      </c>
      <c r="DL124" s="51">
        <f t="shared" si="18"/>
        <v>1</v>
      </c>
      <c r="DM124" s="61"/>
      <c r="DN124" s="51">
        <f>DH124 / (Baseline!B$7/Baseline!B$17)</f>
        <v>4.581216271</v>
      </c>
      <c r="DO124" s="51">
        <f>DI124 / (Baseline!B$11/Baseline!B$17)</f>
        <v>1.012498273</v>
      </c>
      <c r="DP124" s="51">
        <f>DJ124 / (Baseline!B$16/Baseline!B$17)</f>
        <v>1.184195295</v>
      </c>
      <c r="DQ124" s="51">
        <f>DK124 / (Baseline!B$18/Baseline!B$17)</f>
        <v>0.9480074269</v>
      </c>
      <c r="DR124" s="79"/>
      <c r="DS124" s="51">
        <f>(AU124*Baseline!B$34)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0.03051038994</v>
      </c>
      <c r="DT124" s="51">
        <f>(AZ124*Baseline!B$34) + (Baseline!D$88*(1-Baseline!D$89)*Baseline!B$35) + (Baseline!D$88*Baseline!D$89*((1-Baseline!D$90)*Baseline!B$40 + Baseline!D$90*Baseline!B$41))</f>
        <v>0.01038489609</v>
      </c>
      <c r="DU124" s="51">
        <f>(BE124*Baseline!B$34) + (Baseline!F$88*(1-Baseline!F$89)*Baseline!B$35) + (Baseline!F$88*Baseline!F$89*((1-Baseline!F$90)*Baseline!B$40 + Baseline!F$90*Baseline!B$41))</f>
        <v>0.01297674552</v>
      </c>
      <c r="DV124" s="51">
        <f>(BJ124*Baseline!B$34) + (Baseline!H$88*(1-Baseline!H$89)*Baseline!B$35) + (Baseline!H$88*Baseline!H$89*((1-Baseline!H$90)*Baseline!B$40 + Baseline!H$90*Baseline!B$41))</f>
        <v>0.009306542493</v>
      </c>
      <c r="DW124" s="51">
        <f>( DS124*Baseline!B$7 + DT124*Baseline!B$11 + DU124*Baseline!B$16 + DV124*Baseline!B$18 ) / Baseline!B$17</f>
        <v>0.009787362693</v>
      </c>
    </row>
    <row r="125">
      <c r="A125" s="4" t="s">
        <v>179</v>
      </c>
      <c r="B125" s="45">
        <f>MIN( MAX( NORMINV( MCrands!B125, (B$5+B$4)/2, (B$5-B$4)/3.29 ), 0 ), 1 )</f>
        <v>0.6557842861</v>
      </c>
      <c r="C125" s="45">
        <f>MAX( NORMINV( MCrands!C125, (C$5+C$4)/2, (C$5-C$4)/3.29 ), 0 )</f>
        <v>2.196160075</v>
      </c>
      <c r="D125" s="41"/>
      <c r="E125" s="43">
        <f>Baseline!B$33 * (C125 * Baseline!B$66*Baseline!B$66/Baseline!B$73 + Baseline!B$52*Baseline!B$52/Baseline!B$74 + Baseline!B$53*Baseline!B$53/Baseline!B$75 + Baseline!B$54*Baseline!B$54/Baseline!B$76)</f>
        <v>0.00001559011028</v>
      </c>
      <c r="F125" s="43">
        <f>Baseline!B$33 * (C125 * Baseline!B$66*Baseline!B$57/Baseline!B$73 + Baseline!B$52*Baseline!B$67/Baseline!B$74 + Baseline!B$53*Baseline!B$55/Baseline!B$75 + Baseline!B$54*Baseline!B$56/Baseline!B$76)</f>
        <v>0.0000001993294643</v>
      </c>
      <c r="G125" s="45">
        <f>Baseline!B$33 * (C125 * Baseline!B$66*Baseline!B$58/Baseline!B$73 + Baseline!B$52*Baseline!B$59/Baseline!B$74 + Baseline!B$53*Baseline!B$68/Baseline!B$75 + Baseline!B$54*Baseline!B$60/Baseline!B$76)</f>
        <v>0.0000001672809583</v>
      </c>
      <c r="H125" s="43">
        <f>Baseline!B$33 * (C125 * Baseline!B$66*Baseline!B$61/Baseline!B$73 + Baseline!B$52*Baseline!B$62/Baseline!B$74 + Baseline!B$53*Baseline!B$63/Baseline!B$75 + Baseline!B$54*Baseline!B$69/Baseline!B$76)</f>
        <v>0.00000000326615953</v>
      </c>
      <c r="I125" s="43">
        <f>Baseline!B$33 * (C125 * Baseline!B$57*Baseline!B$66/Baseline!B$73 + Baseline!B$67*Baseline!B$52/Baseline!B$74 + Baseline!B$55*Baseline!B$53/Baseline!B$75 + Baseline!B$56*Baseline!B$54/Baseline!B$76)</f>
        <v>0.0000001993294643</v>
      </c>
      <c r="J125" s="45">
        <f>Baseline!B$33 * (C125 * Baseline!B$57*Baseline!B$57/Baseline!B$73 + Baseline!B$67*Baseline!B$67/Baseline!B$74 + Baseline!B$55*Baseline!B$55/Baseline!B$75 + Baseline!B$56*Baseline!B$56/Baseline!B$76)</f>
        <v>0.000001763813715</v>
      </c>
      <c r="K125" s="43">
        <f>Baseline!B$33 * (C125 * Baseline!B$57*Baseline!B$58/Baseline!B$73 + Baseline!B$67*Baseline!B$59/Baseline!B$74 + Baseline!B$55*Baseline!B$68/Baseline!B$75 + Baseline!B$56*Baseline!B$60/Baseline!B$76)</f>
        <v>0.00000001374170097</v>
      </c>
      <c r="L125" s="45">
        <f>Baseline!B$33 * (C125 * Baseline!B$57*Baseline!B$61/Baseline!B$73 + Baseline!B$67*Baseline!B$62/Baseline!B$74 + Baseline!B$55*Baseline!B$63/Baseline!B$75 + Baseline!B$56*Baseline!B$69/Baseline!B$76)</f>
        <v>0.00000001439282997</v>
      </c>
      <c r="M125" s="43">
        <f>Baseline!B$33 * (C125 * Baseline!B$58*Baseline!B$66/Baseline!B$73 + Baseline!B$59*Baseline!B$52/Baseline!B$74 + Baseline!B$68*Baseline!B$53/Baseline!B$75 + Baseline!B$60*Baseline!B$54/Baseline!B$76)</f>
        <v>0.0000001672809583</v>
      </c>
      <c r="N125" s="45">
        <f>Baseline!B$33 * (C125 * Baseline!B$58*Baseline!B$57/Baseline!B$73 + Baseline!B$59*Baseline!B$67/Baseline!B$74 + Baseline!B$68*Baseline!B$55/Baseline!B$75 + Baseline!B$60*Baseline!B$56/Baseline!B$76)</f>
        <v>0.00000001374170097</v>
      </c>
      <c r="O125" s="45">
        <f>Baseline!B$33 * (C125 * Baseline!B$58*Baseline!B$58/Baseline!B$73 + Baseline!B$59*Baseline!B$59/Baseline!B$74 + Baseline!B$68*Baseline!B$68/Baseline!B$75 + Baseline!B$60*Baseline!B$60/Baseline!B$76)</f>
        <v>0.000001324389734</v>
      </c>
      <c r="P125" s="43">
        <f>Baseline!B$33 * (C125 * Baseline!B$58*Baseline!B$61/Baseline!B$73 + Baseline!B$59*Baseline!B$62/Baseline!B$74 + Baseline!B$68*Baseline!B$63/Baseline!B$75 + Baseline!B$60*Baseline!B$69/Baseline!B$76)</f>
        <v>0.000000001646888009</v>
      </c>
      <c r="Q125" s="43">
        <f>Baseline!B$33 * (C125 * Baseline!B$61*Baseline!B$66/Baseline!B$73 + Baseline!B$62*Baseline!B$52/Baseline!B$74 + Baseline!B$63*Baseline!B$53/Baseline!B$75 + Baseline!B$69*Baseline!B$54/Baseline!B$76)</f>
        <v>0.00000000326615953</v>
      </c>
      <c r="R125" s="43">
        <f>Baseline!B$33 * (C125 * Baseline!B$61*Baseline!B$57/Baseline!B$73 + Baseline!B$62*Baseline!B$67/Baseline!B$74 + Baseline!B$63*Baseline!B$55/Baseline!B$75 + Baseline!B$69*Baseline!B$56/Baseline!B$76)</f>
        <v>0.00000001439282997</v>
      </c>
      <c r="S125" s="43">
        <f>Baseline!B$33 * (C125 * Baseline!B$61*Baseline!B$58/Baseline!B$73 + Baseline!B$62*Baseline!B$59/Baseline!B$74 + Baseline!B$63*Baseline!B$68/Baseline!B$75 + Baseline!B$69*Baseline!B$60/Baseline!B$76)</f>
        <v>0.000000001646888009</v>
      </c>
      <c r="T125" s="43">
        <f>Baseline!B$33 * (C125 * Baseline!B$61*Baseline!B$61/Baseline!B$73 + Baseline!B$62*Baseline!B$62/Baseline!B$74 + Baseline!B$63*Baseline!B$63/Baseline!B$75 + Baseline!B$69*Baseline!B$69/Baseline!B$76)</f>
        <v>0.00000009854653971</v>
      </c>
      <c r="U125" s="41"/>
      <c r="V125" s="43">
        <f>E125 * ( Baseline!B$87 * Baseline!B$7 )</f>
        <v>0.1618097546</v>
      </c>
      <c r="W125" s="43">
        <f>F125 * ( Baseline!D$87 * Baseline!B$11 )</f>
        <v>0.003676950036</v>
      </c>
      <c r="X125" s="43">
        <f>G125 * ( Baseline!F$87 * Baseline!B$16 )</f>
        <v>0.005810465598</v>
      </c>
      <c r="Y125" s="43">
        <f>H125 * ( Baseline!H$87 * Baseline!B$18 )</f>
        <v>0.001148621645</v>
      </c>
      <c r="Z125" s="51">
        <f t="shared" si="1"/>
        <v>0.1724457919</v>
      </c>
      <c r="AA125" s="43">
        <f>I125 * ( Baseline!B$87 * Baseline!B$7 )</f>
        <v>0.00206884051</v>
      </c>
      <c r="AB125" s="45">
        <f>J125 * ( Baseline!D$87 * Baseline!B$11 )</f>
        <v>0.03253635847</v>
      </c>
      <c r="AC125" s="45">
        <f>K125 * ( Baseline!F$87 * Baseline!B$16 )</f>
        <v>0.0004773148214</v>
      </c>
      <c r="AD125" s="45">
        <f>L125 * ( Baseline!F$87 * Baseline!B$16 )</f>
        <v>0.0004999316376</v>
      </c>
      <c r="AE125" s="51">
        <f t="shared" si="2"/>
        <v>0.03558244544</v>
      </c>
      <c r="AF125" s="51">
        <f>M125 * ( Baseline!B$87 * Baseline!B$7 )</f>
        <v>0.001736209066</v>
      </c>
      <c r="AG125" s="51">
        <f>N125 * ( Baseline!D$87 * Baseline!B$11 )</f>
        <v>0.0002534876018</v>
      </c>
      <c r="AH125" s="51">
        <f>O125 * ( Baseline!F$87 * Baseline!B$16 )</f>
        <v>0.04600237271</v>
      </c>
      <c r="AI125" s="51">
        <f>P125 * ( Baseline!H$87 * Baseline!B$18 )</f>
        <v>0.0005791668155</v>
      </c>
      <c r="AJ125" s="51">
        <f t="shared" si="3"/>
        <v>0.04857123619</v>
      </c>
      <c r="AK125" s="51">
        <f>Q125 * ( Baseline!B$87 * Baseline!B$7 )</f>
        <v>0.00003389946976</v>
      </c>
      <c r="AL125" s="51">
        <f>R125 * ( Baseline!D$87 * Baseline!B$11 )</f>
        <v>0.0002654987153</v>
      </c>
      <c r="AM125" s="51">
        <f>S125 * ( Baseline!F$87 * Baseline!B$16 )</f>
        <v>0.00005720427606</v>
      </c>
      <c r="AN125" s="51">
        <f>T125 * ( Baseline!H$87 * Baseline!B$18 )</f>
        <v>0.03465620327</v>
      </c>
      <c r="AO125" s="51">
        <f t="shared" si="4"/>
        <v>0.03501280573</v>
      </c>
      <c r="AP125" s="61"/>
      <c r="AQ125" s="51">
        <f>V125 * ( (1-Baseline!B$88-Baseline!B$87) + (1-B125)*Baseline!B$88 )</f>
        <v>0.06390708385</v>
      </c>
      <c r="AR125" s="51">
        <f>W125 * ( (1-Baseline!B$88-Baseline!B$87) + (1-B125)*Baseline!B$88 )</f>
        <v>0.001452218717</v>
      </c>
      <c r="AS125" s="51">
        <f>X125 * ( (1-Baseline!B$88-Baseline!B$87) + (1-B125)*Baseline!B$88 )</f>
        <v>0.002294854924</v>
      </c>
      <c r="AT125" s="51">
        <f>Y125 * ( (1-Baseline!B$88-Baseline!B$87) + (1-B125)*Baseline!B$88 )</f>
        <v>0.0004536503993</v>
      </c>
      <c r="AU125" s="51">
        <f t="shared" si="5"/>
        <v>0.06810780789</v>
      </c>
      <c r="AV125" s="51">
        <f>AA125 * ( (1-Baseline!D$88-Baseline!D$87) + (1-B125)*Baseline!D$88 )</f>
        <v>0.001443237704</v>
      </c>
      <c r="AW125" s="51">
        <f>AB125 * ( (1-Baseline!D$88-Baseline!D$87) + (1-B125)*Baseline!D$88 )</f>
        <v>0.02269759272</v>
      </c>
      <c r="AX125" s="51">
        <f>AC125 * ( (1-Baseline!D$88-Baseline!D$87) + (1-B125)*Baseline!D$88 )</f>
        <v>0.0003329781796</v>
      </c>
      <c r="AY125" s="51">
        <f>AD125 * ( (1-Baseline!D$88-Baseline!D$87) + (1-B125)*Baseline!D$88 )</f>
        <v>0.0003487558298</v>
      </c>
      <c r="AZ125" s="51">
        <f t="shared" si="6"/>
        <v>0.02482256443</v>
      </c>
      <c r="BA125" s="51">
        <f>AF125 * ( (1-Baseline!F$88-Baseline!F$87) + (1-Baseline!B$36)*Baseline!F$88 )</f>
        <v>0.001249431603</v>
      </c>
      <c r="BB125" s="51">
        <f>AG125 * ( (1-Baseline!F$88-Baseline!F$87) + (1-Baseline!B$36)*Baseline!F$88 )</f>
        <v>0.0001824177898</v>
      </c>
      <c r="BC125" s="51">
        <f>AH125 * ( (1-Baseline!F$88-Baseline!F$87) + (1-Baseline!B$36)*Baseline!F$88 )</f>
        <v>0.03310477948</v>
      </c>
      <c r="BD125" s="51">
        <f>AI125 * ( (1-Baseline!F$88-Baseline!F$87) + (1-Baseline!B$36)*Baseline!F$88 )</f>
        <v>0.0004167869738</v>
      </c>
      <c r="BE125" s="51">
        <f t="shared" si="7"/>
        <v>0.03495341584</v>
      </c>
      <c r="BF125" s="51">
        <f>AK125 * ( (1-Baseline!H$88-Baseline!H$87) + (1-Baseline!B$36)*Baseline!H$88 )</f>
        <v>0.00002685922788</v>
      </c>
      <c r="BG125" s="51">
        <f>AL125 * ( (1-Baseline!H$88-Baseline!H$87) + (1-Baseline!B$36)*Baseline!H$88 )</f>
        <v>0.0002103599421</v>
      </c>
      <c r="BH125" s="51">
        <f>AM125 * ( (1-Baseline!H$88-Baseline!H$87) + (1-Baseline!B$36)*Baseline!H$88 )</f>
        <v>0.00004532409201</v>
      </c>
      <c r="BI125" s="51">
        <f>AN125 * ( (1-Baseline!H$88-Baseline!H$87) + (1-Baseline!B$36)*Baseline!H$88 )</f>
        <v>0.02745880297</v>
      </c>
      <c r="BJ125" s="51">
        <f t="shared" si="8"/>
        <v>0.02774134624</v>
      </c>
      <c r="BK125" s="61"/>
      <c r="BL125" s="51">
        <f t="shared" si="19"/>
        <v>0.9383224307</v>
      </c>
      <c r="BM125" s="51">
        <f t="shared" si="20"/>
        <v>0.02132235293</v>
      </c>
      <c r="BN125" s="51">
        <f t="shared" si="21"/>
        <v>0.03369444702</v>
      </c>
      <c r="BO125" s="51">
        <f t="shared" si="22"/>
        <v>0.00666076935</v>
      </c>
      <c r="BP125" s="51">
        <f t="shared" si="9"/>
        <v>1</v>
      </c>
      <c r="BQ125" s="51">
        <f t="shared" si="23"/>
        <v>0.0581421677</v>
      </c>
      <c r="BR125" s="51">
        <f t="shared" si="24"/>
        <v>0.9143935463</v>
      </c>
      <c r="BS125" s="51">
        <f t="shared" si="25"/>
        <v>0.01341433439</v>
      </c>
      <c r="BT125" s="51">
        <f t="shared" si="26"/>
        <v>0.01404995164</v>
      </c>
      <c r="BU125" s="51">
        <f t="shared" si="10"/>
        <v>1</v>
      </c>
      <c r="BV125" s="51">
        <f t="shared" si="27"/>
        <v>0.03574562235</v>
      </c>
      <c r="BW125" s="51">
        <f t="shared" si="28"/>
        <v>0.00521888306</v>
      </c>
      <c r="BX125" s="51">
        <f t="shared" si="29"/>
        <v>0.9471114247</v>
      </c>
      <c r="BY125" s="51">
        <f t="shared" si="30"/>
        <v>0.0119240699</v>
      </c>
      <c r="BZ125" s="51">
        <f t="shared" si="11"/>
        <v>1</v>
      </c>
      <c r="CA125" s="51">
        <f t="shared" si="31"/>
        <v>0.0009682020351</v>
      </c>
      <c r="CB125" s="51">
        <f t="shared" si="32"/>
        <v>0.007582903162</v>
      </c>
      <c r="CC125" s="51">
        <f t="shared" si="33"/>
        <v>0.001633810112</v>
      </c>
      <c r="CD125" s="51">
        <f t="shared" si="34"/>
        <v>0.9898150847</v>
      </c>
      <c r="CE125" s="51">
        <f t="shared" si="12"/>
        <v>1</v>
      </c>
      <c r="CF125" s="61"/>
      <c r="CG125" s="51">
        <f t="shared" si="35"/>
        <v>0.9383224307</v>
      </c>
      <c r="CH125" s="51">
        <f t="shared" si="36"/>
        <v>0.02132235293</v>
      </c>
      <c r="CI125" s="51">
        <f t="shared" si="37"/>
        <v>0.03369444702</v>
      </c>
      <c r="CJ125" s="51">
        <f t="shared" si="38"/>
        <v>0.00666076935</v>
      </c>
      <c r="CK125" s="51">
        <f t="shared" si="13"/>
        <v>1</v>
      </c>
      <c r="CL125" s="51">
        <f t="shared" si="39"/>
        <v>0.0581421677</v>
      </c>
      <c r="CM125" s="51">
        <f t="shared" si="40"/>
        <v>0.9143935463</v>
      </c>
      <c r="CN125" s="51">
        <f t="shared" si="41"/>
        <v>0.01341433439</v>
      </c>
      <c r="CO125" s="51">
        <f t="shared" si="42"/>
        <v>0.01404995164</v>
      </c>
      <c r="CP125" s="51">
        <f t="shared" si="14"/>
        <v>1</v>
      </c>
      <c r="CQ125" s="51">
        <f t="shared" si="43"/>
        <v>0.03574562235</v>
      </c>
      <c r="CR125" s="51">
        <f t="shared" si="44"/>
        <v>0.00521888306</v>
      </c>
      <c r="CS125" s="51">
        <f t="shared" si="45"/>
        <v>0.9471114247</v>
      </c>
      <c r="CT125" s="51">
        <f t="shared" si="46"/>
        <v>0.0119240699</v>
      </c>
      <c r="CU125" s="51">
        <f t="shared" si="15"/>
        <v>1</v>
      </c>
      <c r="CV125" s="51">
        <f t="shared" si="47"/>
        <v>0.0009682020351</v>
      </c>
      <c r="CW125" s="51">
        <f t="shared" si="48"/>
        <v>0.007582903162</v>
      </c>
      <c r="CX125" s="51">
        <f t="shared" si="49"/>
        <v>0.001633810112</v>
      </c>
      <c r="CY125" s="51">
        <f t="shared" si="50"/>
        <v>0.9898150847</v>
      </c>
      <c r="CZ125" s="51">
        <f t="shared" si="16"/>
        <v>1</v>
      </c>
      <c r="DA125" s="61"/>
      <c r="DB125" s="51">
        <f>(AQ125*Baseline!B$7 + AV125*Baseline!B$11 + BA125*Baseline!B$16 + BF125*Baseline!B$18)</f>
        <v>39505.77608</v>
      </c>
      <c r="DC125" s="51">
        <f>(AR125*Baseline!B$7 + AW125*Baseline!B$11 + BB125*Baseline!B$16 + BG125*Baseline!B$18)</f>
        <v>59624.22699</v>
      </c>
      <c r="DD125" s="51">
        <f>(AS125*Baseline!B$7 + AX125*Baseline!B$11 + BC125*Baseline!B$16 + BH125*Baseline!B$18)</f>
        <v>114809.8226</v>
      </c>
      <c r="DE125" s="51">
        <f>(AT125*Baseline!B$7 + AY125*Baseline!B$11 + BD125*Baseline!B$16 + BI125*Baseline!B$18)</f>
        <v>1259725.256</v>
      </c>
      <c r="DF125" s="51">
        <f t="shared" si="17"/>
        <v>1473665.082</v>
      </c>
      <c r="DG125" s="61"/>
      <c r="DH125" s="51">
        <f t="shared" si="51"/>
        <v>0.02680783888</v>
      </c>
      <c r="DI125" s="51">
        <f t="shared" si="52"/>
        <v>0.04045982206</v>
      </c>
      <c r="DJ125" s="51">
        <f t="shared" si="53"/>
        <v>0.07790767661</v>
      </c>
      <c r="DK125" s="51">
        <f t="shared" si="54"/>
        <v>0.8548246625</v>
      </c>
      <c r="DL125" s="51">
        <f t="shared" si="18"/>
        <v>1</v>
      </c>
      <c r="DM125" s="61"/>
      <c r="DN125" s="51">
        <f>DH125 / (Baseline!B$7/Baseline!B$17)</f>
        <v>2.861560477</v>
      </c>
      <c r="DO125" s="51">
        <f>DI125 / (Baseline!B$11/Baseline!B$17)</f>
        <v>0.9767194696</v>
      </c>
      <c r="DP125" s="51">
        <f>DJ125 / (Baseline!B$16/Baseline!B$17)</f>
        <v>1.203909046</v>
      </c>
      <c r="DQ125" s="51">
        <f>DK125 / (Baseline!B$18/Baseline!B$17)</f>
        <v>0.9664547467</v>
      </c>
      <c r="DR125" s="79"/>
      <c r="DS125" s="51">
        <f>(AU125*Baseline!B$34)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0.02274570243</v>
      </c>
      <c r="DT125" s="51">
        <f>(AZ125*Baseline!B$34) + (Baseline!D$88*(1-Baseline!D$89)*Baseline!B$35) + (Baseline!D$88*Baseline!D$89*((1-Baseline!D$90)*Baseline!B$40 + Baseline!D$90*Baseline!B$41))</f>
        <v>0.01013695266</v>
      </c>
      <c r="DU125" s="51">
        <f>(BE125*Baseline!B$34) + (Baseline!F$88*(1-Baseline!F$89)*Baseline!B$35) + (Baseline!F$88*Baseline!F$89*((1-Baseline!F$90)*Baseline!B$40 + Baseline!F$90*Baseline!B$41))</f>
        <v>0.01297365238</v>
      </c>
      <c r="DV125" s="51">
        <f>(BJ125*Baseline!B$34) + (Baseline!H$88*(1-Baseline!H$89)*Baseline!B$35) + (Baseline!H$88*Baseline!H$89*((1-Baseline!H$90)*Baseline!B$40 + Baseline!H$90*Baseline!B$41))</f>
        <v>0.009306201935</v>
      </c>
      <c r="DW125" s="51">
        <f>( DS125*Baseline!B$7 + DT125*Baseline!B$11 + DU125*Baseline!B$16 + DV125*Baseline!B$18 ) / Baseline!B$17</f>
        <v>0.009703848848</v>
      </c>
    </row>
    <row r="126">
      <c r="A126" s="4" t="s">
        <v>182</v>
      </c>
      <c r="B126" s="45">
        <f>MIN( MAX( NORMINV( MCrands!B126, (B$5+B$4)/2, (B$5-B$4)/3.29 ), 0 ), 1 )</f>
        <v>0.5290912628</v>
      </c>
      <c r="C126" s="45">
        <f>MAX( NORMINV( MCrands!C126, (C$5+C$4)/2, (C$5-C$4)/3.29 ), 0 )</f>
        <v>2.868302159</v>
      </c>
      <c r="D126" s="41"/>
      <c r="E126" s="43">
        <f>Baseline!B$33 * (C126 * Baseline!B$66*Baseline!B$66/Baseline!B$73 + Baseline!B$52*Baseline!B$52/Baseline!B$74 + Baseline!B$53*Baseline!B$53/Baseline!B$75 + Baseline!B$54*Baseline!B$54/Baseline!B$76)</f>
        <v>0.00002034889237</v>
      </c>
      <c r="F126" s="43">
        <f>Baseline!B$33 * (C126 * Baseline!B$66*Baseline!B$57/Baseline!B$73 + Baseline!B$52*Baseline!B$67/Baseline!B$74 + Baseline!B$53*Baseline!B$55/Baseline!B$75 + Baseline!B$54*Baseline!B$56/Baseline!B$76)</f>
        <v>0.0000002000808509</v>
      </c>
      <c r="G126" s="45">
        <f>Baseline!B$33 * (C126 * Baseline!B$66*Baseline!B$58/Baseline!B$73 + Baseline!B$52*Baseline!B$59/Baseline!B$74 + Baseline!B$53*Baseline!B$68/Baseline!B$75 + Baseline!B$54*Baseline!B$60/Baseline!B$76)</f>
        <v>0.0000001691281171</v>
      </c>
      <c r="H126" s="43">
        <f>Baseline!B$33 * (C126 * Baseline!B$66*Baseline!B$61/Baseline!B$73 + Baseline!B$52*Baseline!B$62/Baseline!B$74 + Baseline!B$53*Baseline!B$63/Baseline!B$75 + Baseline!B$54*Baseline!B$69/Baseline!B$76)</f>
        <v>0.000000003450875414</v>
      </c>
      <c r="I126" s="43">
        <f>Baseline!B$33 * (C126 * Baseline!B$57*Baseline!B$66/Baseline!B$73 + Baseline!B$67*Baseline!B$52/Baseline!B$74 + Baseline!B$55*Baseline!B$53/Baseline!B$75 + Baseline!B$56*Baseline!B$54/Baseline!B$76)</f>
        <v>0.0000002000808509</v>
      </c>
      <c r="J126" s="45">
        <f>Baseline!B$33 * (C126 * Baseline!B$57*Baseline!B$57/Baseline!B$73 + Baseline!B$67*Baseline!B$67/Baseline!B$74 + Baseline!B$55*Baseline!B$55/Baseline!B$75 + Baseline!B$56*Baseline!B$56/Baseline!B$76)</f>
        <v>0.000001763813834</v>
      </c>
      <c r="K126" s="43">
        <f>Baseline!B$33 * (C126 * Baseline!B$57*Baseline!B$58/Baseline!B$73 + Baseline!B$67*Baseline!B$59/Baseline!B$74 + Baseline!B$55*Baseline!B$68/Baseline!B$75 + Baseline!B$56*Baseline!B$60/Baseline!B$76)</f>
        <v>0.00000001374199262</v>
      </c>
      <c r="L126" s="45">
        <f>Baseline!B$33 * (C126 * Baseline!B$57*Baseline!B$61/Baseline!B$73 + Baseline!B$67*Baseline!B$62/Baseline!B$74 + Baseline!B$55*Baseline!B$63/Baseline!B$75 + Baseline!B$56*Baseline!B$69/Baseline!B$76)</f>
        <v>0.00000001439285914</v>
      </c>
      <c r="M126" s="43">
        <f>Baseline!B$33 * (C126 * Baseline!B$58*Baseline!B$66/Baseline!B$73 + Baseline!B$59*Baseline!B$52/Baseline!B$74 + Baseline!B$68*Baseline!B$53/Baseline!B$75 + Baseline!B$60*Baseline!B$54/Baseline!B$76)</f>
        <v>0.0000001691281171</v>
      </c>
      <c r="N126" s="45">
        <f>Baseline!B$33 * (C126 * Baseline!B$58*Baseline!B$57/Baseline!B$73 + Baseline!B$59*Baseline!B$67/Baseline!B$74 + Baseline!B$68*Baseline!B$55/Baseline!B$75 + Baseline!B$60*Baseline!B$56/Baseline!B$76)</f>
        <v>0.00000001374199262</v>
      </c>
      <c r="O126" s="45">
        <f>Baseline!B$33 * (C126 * Baseline!B$58*Baseline!B$58/Baseline!B$73 + Baseline!B$59*Baseline!B$59/Baseline!B$74 + Baseline!B$68*Baseline!B$68/Baseline!B$75 + Baseline!B$60*Baseline!B$60/Baseline!B$76)</f>
        <v>0.000001324390451</v>
      </c>
      <c r="P126" s="43">
        <f>Baseline!B$33 * (C126 * Baseline!B$58*Baseline!B$61/Baseline!B$73 + Baseline!B$59*Baseline!B$62/Baseline!B$74 + Baseline!B$68*Baseline!B$63/Baseline!B$75 + Baseline!B$60*Baseline!B$69/Baseline!B$76)</f>
        <v>0.000000001646959707</v>
      </c>
      <c r="Q126" s="43">
        <f>Baseline!B$33 * (C126 * Baseline!B$61*Baseline!B$66/Baseline!B$73 + Baseline!B$62*Baseline!B$52/Baseline!B$74 + Baseline!B$63*Baseline!B$53/Baseline!B$75 + Baseline!B$69*Baseline!B$54/Baseline!B$76)</f>
        <v>0.000000003450875414</v>
      </c>
      <c r="R126" s="43">
        <f>Baseline!B$33 * (C126 * Baseline!B$61*Baseline!B$57/Baseline!B$73 + Baseline!B$62*Baseline!B$67/Baseline!B$74 + Baseline!B$63*Baseline!B$55/Baseline!B$75 + Baseline!B$69*Baseline!B$56/Baseline!B$76)</f>
        <v>0.00000001439285914</v>
      </c>
      <c r="S126" s="43">
        <f>Baseline!B$33 * (C126 * Baseline!B$61*Baseline!B$58/Baseline!B$73 + Baseline!B$62*Baseline!B$59/Baseline!B$74 + Baseline!B$63*Baseline!B$68/Baseline!B$75 + Baseline!B$69*Baseline!B$60/Baseline!B$76)</f>
        <v>0.000000001646959707</v>
      </c>
      <c r="T126" s="43">
        <f>Baseline!B$33 * (C126 * Baseline!B$61*Baseline!B$61/Baseline!B$73 + Baseline!B$62*Baseline!B$62/Baseline!B$74 + Baseline!B$63*Baseline!B$63/Baseline!B$75 + Baseline!B$69*Baseline!B$69/Baseline!B$76)</f>
        <v>0.00000009854654688</v>
      </c>
      <c r="U126" s="41"/>
      <c r="V126" s="43">
        <f>E126 * ( Baseline!B$87 * Baseline!B$7 )</f>
        <v>0.2112011539</v>
      </c>
      <c r="W126" s="43">
        <f>F126 * ( Baseline!D$87 * Baseline!B$11 )</f>
        <v>0.003690810561</v>
      </c>
      <c r="X126" s="43">
        <f>G126 * ( Baseline!F$87 * Baseline!B$16 )</f>
        <v>0.005874626236</v>
      </c>
      <c r="Y126" s="43">
        <f>H126 * ( Baseline!H$87 * Baseline!B$18 )</f>
        <v>0.001213581321</v>
      </c>
      <c r="Z126" s="51">
        <f t="shared" si="1"/>
        <v>0.221980172</v>
      </c>
      <c r="AA126" s="43">
        <f>I126 * ( Baseline!B$87 * Baseline!B$7 )</f>
        <v>0.002076639152</v>
      </c>
      <c r="AB126" s="45">
        <f>J126 * ( Baseline!D$87 * Baseline!B$11 )</f>
        <v>0.03253636066</v>
      </c>
      <c r="AC126" s="45">
        <f>K126 * ( Baseline!F$87 * Baseline!B$16 )</f>
        <v>0.000477324952</v>
      </c>
      <c r="AD126" s="45">
        <f>L126 * ( Baseline!F$87 * Baseline!B$16 )</f>
        <v>0.0004999326507</v>
      </c>
      <c r="AE126" s="51">
        <f t="shared" si="2"/>
        <v>0.03559025741</v>
      </c>
      <c r="AF126" s="51">
        <f>M126 * ( Baseline!B$87 * Baseline!B$7 )</f>
        <v>0.001755380728</v>
      </c>
      <c r="AG126" s="51">
        <f>N126 * ( Baseline!D$87 * Baseline!B$11 )</f>
        <v>0.0002534929818</v>
      </c>
      <c r="AH126" s="51">
        <f>O126 * ( Baseline!F$87 * Baseline!B$16 )</f>
        <v>0.04600239762</v>
      </c>
      <c r="AI126" s="51">
        <f>P126 * ( Baseline!H$87 * Baseline!B$18 )</f>
        <v>0.0005791920301</v>
      </c>
      <c r="AJ126" s="51">
        <f t="shared" si="3"/>
        <v>0.04859046336</v>
      </c>
      <c r="AK126" s="51">
        <f>Q126 * ( Baseline!B$87 * Baseline!B$7 )</f>
        <v>0.00003581663592</v>
      </c>
      <c r="AL126" s="51">
        <f>R126 * ( Baseline!D$87 * Baseline!B$11 )</f>
        <v>0.0002654992533</v>
      </c>
      <c r="AM126" s="51">
        <f>S126 * ( Baseline!F$87 * Baseline!B$16 )</f>
        <v>0.00005720676651</v>
      </c>
      <c r="AN126" s="51">
        <f>T126 * ( Baseline!H$87 * Baseline!B$18 )</f>
        <v>0.03465620579</v>
      </c>
      <c r="AO126" s="51">
        <f t="shared" si="4"/>
        <v>0.03501472845</v>
      </c>
      <c r="AP126" s="61"/>
      <c r="AQ126" s="51">
        <f>V126 * ( (1-Baseline!B$88-Baseline!B$87) + (1-B126)*Baseline!B$88 )</f>
        <v>0.1072286794</v>
      </c>
      <c r="AR126" s="51">
        <f>W126 * ( (1-Baseline!B$88-Baseline!B$87) + (1-B126)*Baseline!B$88 )</f>
        <v>0.001873856913</v>
      </c>
      <c r="AS126" s="51">
        <f>X126 * ( (1-Baseline!B$88-Baseline!B$87) + (1-B126)*Baseline!B$88 )</f>
        <v>0.002982599296</v>
      </c>
      <c r="AT126" s="51">
        <f>Y126 * ( (1-Baseline!B$88-Baseline!B$87) + (1-B126)*Baseline!B$88 )</f>
        <v>0.0006161458869</v>
      </c>
      <c r="AU126" s="51">
        <f t="shared" si="5"/>
        <v>0.1127012815</v>
      </c>
      <c r="AV126" s="51">
        <f>AA126 * ( (1-Baseline!D$88-Baseline!D$87) + (1-B126)*Baseline!D$88 )</f>
        <v>0.001566544962</v>
      </c>
      <c r="AW126" s="51">
        <f>AB126 * ( (1-Baseline!D$88-Baseline!D$87) + (1-B126)*Baseline!D$88 )</f>
        <v>0.02454430844</v>
      </c>
      <c r="AX126" s="51">
        <f>AC126 * ( (1-Baseline!D$88-Baseline!D$87) + (1-B126)*Baseline!D$88 )</f>
        <v>0.0003600774829</v>
      </c>
      <c r="AY126" s="51">
        <f>AD126 * ( (1-Baseline!D$88-Baseline!D$87) + (1-B126)*Baseline!D$88 )</f>
        <v>0.0003771319511</v>
      </c>
      <c r="AZ126" s="51">
        <f t="shared" si="6"/>
        <v>0.02684806283</v>
      </c>
      <c r="BA126" s="51">
        <f>AF126 * ( (1-Baseline!F$88-Baseline!F$87) + (1-Baseline!B$36)*Baseline!F$88 )</f>
        <v>0.001263228144</v>
      </c>
      <c r="BB126" s="51">
        <f>AG126 * ( (1-Baseline!F$88-Baseline!F$87) + (1-Baseline!B$36)*Baseline!F$88 )</f>
        <v>0.0001824216615</v>
      </c>
      <c r="BC126" s="51">
        <f>AH126 * ( (1-Baseline!F$88-Baseline!F$87) + (1-Baseline!B$36)*Baseline!F$88 )</f>
        <v>0.0331047974</v>
      </c>
      <c r="BD126" s="51">
        <f>AI126 * ( (1-Baseline!F$88-Baseline!F$87) + (1-Baseline!B$36)*Baseline!F$88 )</f>
        <v>0.000416805119</v>
      </c>
      <c r="BE126" s="51">
        <f t="shared" si="7"/>
        <v>0.03496725233</v>
      </c>
      <c r="BF126" s="51">
        <f>AK126 * ( (1-Baseline!H$88-Baseline!H$87) + (1-Baseline!B$36)*Baseline!H$88 )</f>
        <v>0.00002837823697</v>
      </c>
      <c r="BG126" s="51">
        <f>AL126 * ( (1-Baseline!H$88-Baseline!H$87) + (1-Baseline!B$36)*Baseline!H$88 )</f>
        <v>0.0002103603684</v>
      </c>
      <c r="BH126" s="51">
        <f>AM126 * ( (1-Baseline!H$88-Baseline!H$87) + (1-Baseline!B$36)*Baseline!H$88 )</f>
        <v>0.00004532606524</v>
      </c>
      <c r="BI126" s="51">
        <f>AN126 * ( (1-Baseline!H$88-Baseline!H$87) + (1-Baseline!B$36)*Baseline!H$88 )</f>
        <v>0.02745880497</v>
      </c>
      <c r="BJ126" s="51">
        <f t="shared" si="8"/>
        <v>0.02774286964</v>
      </c>
      <c r="BK126" s="61"/>
      <c r="BL126" s="51">
        <f t="shared" si="19"/>
        <v>0.9514415273</v>
      </c>
      <c r="BM126" s="51">
        <f t="shared" si="20"/>
        <v>0.01662675782</v>
      </c>
      <c r="BN126" s="51">
        <f t="shared" si="21"/>
        <v>0.02646464403</v>
      </c>
      <c r="BO126" s="51">
        <f t="shared" si="22"/>
        <v>0.005467070817</v>
      </c>
      <c r="BP126" s="51">
        <f t="shared" si="9"/>
        <v>1</v>
      </c>
      <c r="BQ126" s="51">
        <f t="shared" si="23"/>
        <v>0.05834852858</v>
      </c>
      <c r="BR126" s="51">
        <f t="shared" si="24"/>
        <v>0.9141929006</v>
      </c>
      <c r="BS126" s="51">
        <f t="shared" si="25"/>
        <v>0.01341167462</v>
      </c>
      <c r="BT126" s="51">
        <f t="shared" si="26"/>
        <v>0.01404689617</v>
      </c>
      <c r="BU126" s="51">
        <f t="shared" si="10"/>
        <v>1</v>
      </c>
      <c r="BV126" s="51">
        <f t="shared" si="27"/>
        <v>0.03612603393</v>
      </c>
      <c r="BW126" s="51">
        <f t="shared" si="28"/>
        <v>0.00521692868</v>
      </c>
      <c r="BX126" s="51">
        <f t="shared" si="29"/>
        <v>0.9467371669</v>
      </c>
      <c r="BY126" s="51">
        <f t="shared" si="30"/>
        <v>0.01191987049</v>
      </c>
      <c r="BZ126" s="51">
        <f t="shared" si="11"/>
        <v>1</v>
      </c>
      <c r="CA126" s="51">
        <f t="shared" si="31"/>
        <v>0.001022902005</v>
      </c>
      <c r="CB126" s="51">
        <f t="shared" si="32"/>
        <v>0.007582502138</v>
      </c>
      <c r="CC126" s="51">
        <f t="shared" si="33"/>
        <v>0.001633791523</v>
      </c>
      <c r="CD126" s="51">
        <f t="shared" si="34"/>
        <v>0.9897608043</v>
      </c>
      <c r="CE126" s="51">
        <f t="shared" si="12"/>
        <v>1</v>
      </c>
      <c r="CF126" s="61"/>
      <c r="CG126" s="51">
        <f t="shared" si="35"/>
        <v>0.9514415273</v>
      </c>
      <c r="CH126" s="51">
        <f t="shared" si="36"/>
        <v>0.01662675782</v>
      </c>
      <c r="CI126" s="51">
        <f t="shared" si="37"/>
        <v>0.02646464403</v>
      </c>
      <c r="CJ126" s="51">
        <f t="shared" si="38"/>
        <v>0.005467070817</v>
      </c>
      <c r="CK126" s="51">
        <f t="shared" si="13"/>
        <v>1</v>
      </c>
      <c r="CL126" s="51">
        <f t="shared" si="39"/>
        <v>0.05834852858</v>
      </c>
      <c r="CM126" s="51">
        <f t="shared" si="40"/>
        <v>0.9141929006</v>
      </c>
      <c r="CN126" s="51">
        <f t="shared" si="41"/>
        <v>0.01341167462</v>
      </c>
      <c r="CO126" s="51">
        <f t="shared" si="42"/>
        <v>0.01404689617</v>
      </c>
      <c r="CP126" s="51">
        <f t="shared" si="14"/>
        <v>1</v>
      </c>
      <c r="CQ126" s="51">
        <f t="shared" si="43"/>
        <v>0.03612603393</v>
      </c>
      <c r="CR126" s="51">
        <f t="shared" si="44"/>
        <v>0.00521692868</v>
      </c>
      <c r="CS126" s="51">
        <f t="shared" si="45"/>
        <v>0.9467371669</v>
      </c>
      <c r="CT126" s="51">
        <f t="shared" si="46"/>
        <v>0.01191987049</v>
      </c>
      <c r="CU126" s="51">
        <f t="shared" si="15"/>
        <v>1</v>
      </c>
      <c r="CV126" s="51">
        <f t="shared" si="47"/>
        <v>0.001022902005</v>
      </c>
      <c r="CW126" s="51">
        <f t="shared" si="48"/>
        <v>0.007582502138</v>
      </c>
      <c r="CX126" s="51">
        <f t="shared" si="49"/>
        <v>0.001633791523</v>
      </c>
      <c r="CY126" s="51">
        <f t="shared" si="50"/>
        <v>0.9897608043</v>
      </c>
      <c r="CZ126" s="51">
        <f t="shared" si="16"/>
        <v>1</v>
      </c>
      <c r="DA126" s="61"/>
      <c r="DB126" s="51">
        <f>(AQ126*Baseline!B$7 + AV126*Baseline!B$11 + BA126*Baseline!B$16 + BF126*Baseline!B$18)</f>
        <v>60896.96668</v>
      </c>
      <c r="DC126" s="51">
        <f>(AR126*Baseline!B$7 + AW126*Baseline!B$11 + BB126*Baseline!B$16 + BG126*Baseline!B$18)</f>
        <v>63789.13559</v>
      </c>
      <c r="DD126" s="51">
        <f>(AS126*Baseline!B$7 + AX126*Baseline!B$11 + BC126*Baseline!B$16 + BH126*Baseline!B$18)</f>
        <v>115201.645</v>
      </c>
      <c r="DE126" s="51">
        <f>(AT126*Baseline!B$7 + AY126*Baseline!B$11 + BD126*Baseline!B$16 + BI126*Baseline!B$18)</f>
        <v>1259865.073</v>
      </c>
      <c r="DF126" s="51">
        <f t="shared" si="17"/>
        <v>1499752.82</v>
      </c>
      <c r="DG126" s="61"/>
      <c r="DH126" s="51">
        <f t="shared" si="51"/>
        <v>0.04060466889</v>
      </c>
      <c r="DI126" s="51">
        <f t="shared" si="52"/>
        <v>0.04253309927</v>
      </c>
      <c r="DJ126" s="51">
        <f t="shared" si="53"/>
        <v>0.07681375452</v>
      </c>
      <c r="DK126" s="51">
        <f t="shared" si="54"/>
        <v>0.8400484773</v>
      </c>
      <c r="DL126" s="51">
        <f t="shared" si="18"/>
        <v>1</v>
      </c>
      <c r="DM126" s="61"/>
      <c r="DN126" s="51">
        <f>DH126 / (Baseline!B$7/Baseline!B$17)</f>
        <v>4.334281334</v>
      </c>
      <c r="DO126" s="51">
        <f>DI126 / (Baseline!B$11/Baseline!B$17)</f>
        <v>1.026769374</v>
      </c>
      <c r="DP126" s="51">
        <f>DJ126 / (Baseline!B$16/Baseline!B$17)</f>
        <v>1.187004644</v>
      </c>
      <c r="DQ126" s="51">
        <f>DK126 / (Baseline!B$18/Baseline!B$17)</f>
        <v>0.9497489649</v>
      </c>
      <c r="DR126" s="79"/>
      <c r="DS126" s="51">
        <f>(AU126*Baseline!B$34)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0.02943472347</v>
      </c>
      <c r="DT126" s="51">
        <f>(AZ126*Baseline!B$34) + (Baseline!D$88*(1-Baseline!D$89)*Baseline!B$35) + (Baseline!D$88*Baseline!D$89*((1-Baseline!D$90)*Baseline!B$40 + Baseline!D$90*Baseline!B$41))</f>
        <v>0.01044077743</v>
      </c>
      <c r="DU126" s="51">
        <f>(BE126*Baseline!B$34) + (Baseline!F$88*(1-Baseline!F$89)*Baseline!B$35) + (Baseline!F$88*Baseline!F$89*((1-Baseline!F$90)*Baseline!B$40 + Baseline!F$90*Baseline!B$41))</f>
        <v>0.01297572785</v>
      </c>
      <c r="DV126" s="51">
        <f>(BJ126*Baseline!B$34) + (Baseline!H$88*(1-Baseline!H$89)*Baseline!B$35) + (Baseline!H$88*Baseline!H$89*((1-Baseline!H$90)*Baseline!B$40 + Baseline!H$90*Baseline!B$41))</f>
        <v>0.009306430446</v>
      </c>
      <c r="DW126" s="51">
        <f>( DS126*Baseline!B$7 + DT126*Baseline!B$11 + DU126*Baseline!B$16 + DV126*Baseline!B$18 ) / Baseline!B$17</f>
        <v>0.00977943545</v>
      </c>
    </row>
    <row r="127">
      <c r="A127" s="4" t="s">
        <v>185</v>
      </c>
      <c r="B127" s="45">
        <f>MIN( MAX( NORMINV( MCrands!B127, (B$5+B$4)/2, (B$5-B$4)/3.29 ), 0 ), 1 )</f>
        <v>0.3975581046</v>
      </c>
      <c r="C127" s="45">
        <f>MAX( NORMINV( MCrands!C127, (C$5+C$4)/2, (C$5-C$4)/3.29 ), 0 )</f>
        <v>2.926218515</v>
      </c>
      <c r="D127" s="41"/>
      <c r="E127" s="43">
        <f>Baseline!B$33 * (C127 * Baseline!B$66*Baseline!B$66/Baseline!B$73 + Baseline!B$52*Baseline!B$52/Baseline!B$74 + Baseline!B$53*Baseline!B$53/Baseline!B$75 + Baseline!B$54*Baseline!B$54/Baseline!B$76)</f>
        <v>0.00002075894156</v>
      </c>
      <c r="F127" s="43">
        <f>Baseline!B$33 * (C127 * Baseline!B$66*Baseline!B$57/Baseline!B$73 + Baseline!B$52*Baseline!B$67/Baseline!B$74 + Baseline!B$53*Baseline!B$55/Baseline!B$75 + Baseline!B$54*Baseline!B$56/Baseline!B$76)</f>
        <v>0.0000002001455955</v>
      </c>
      <c r="G127" s="45">
        <f>Baseline!B$33 * (C127 * Baseline!B$66*Baseline!B$58/Baseline!B$73 + Baseline!B$52*Baseline!B$59/Baseline!B$74 + Baseline!B$53*Baseline!B$68/Baseline!B$75 + Baseline!B$54*Baseline!B$60/Baseline!B$76)</f>
        <v>0.000000169287281</v>
      </c>
      <c r="H127" s="43">
        <f>Baseline!B$33 * (C127 * Baseline!B$66*Baseline!B$61/Baseline!B$73 + Baseline!B$52*Baseline!B$62/Baseline!B$74 + Baseline!B$53*Baseline!B$63/Baseline!B$75 + Baseline!B$54*Baseline!B$69/Baseline!B$76)</f>
        <v>0.000000003466791797</v>
      </c>
      <c r="I127" s="43">
        <f>Baseline!B$33 * (C127 * Baseline!B$57*Baseline!B$66/Baseline!B$73 + Baseline!B$67*Baseline!B$52/Baseline!B$74 + Baseline!B$55*Baseline!B$53/Baseline!B$75 + Baseline!B$56*Baseline!B$54/Baseline!B$76)</f>
        <v>0.0000002001455955</v>
      </c>
      <c r="J127" s="45">
        <f>Baseline!B$33 * (C127 * Baseline!B$57*Baseline!B$57/Baseline!B$73 + Baseline!B$67*Baseline!B$67/Baseline!B$74 + Baseline!B$55*Baseline!B$55/Baseline!B$75 + Baseline!B$56*Baseline!B$56/Baseline!B$76)</f>
        <v>0.000001763813844</v>
      </c>
      <c r="K127" s="43">
        <f>Baseline!B$33 * (C127 * Baseline!B$57*Baseline!B$58/Baseline!B$73 + Baseline!B$67*Baseline!B$59/Baseline!B$74 + Baseline!B$55*Baseline!B$68/Baseline!B$75 + Baseline!B$56*Baseline!B$60/Baseline!B$76)</f>
        <v>0.00000001374201775</v>
      </c>
      <c r="L127" s="45">
        <f>Baseline!B$33 * (C127 * Baseline!B$57*Baseline!B$61/Baseline!B$73 + Baseline!B$67*Baseline!B$62/Baseline!B$74 + Baseline!B$55*Baseline!B$63/Baseline!B$75 + Baseline!B$56*Baseline!B$69/Baseline!B$76)</f>
        <v>0.00000001439286165</v>
      </c>
      <c r="M127" s="43">
        <f>Baseline!B$33 * (C127 * Baseline!B$58*Baseline!B$66/Baseline!B$73 + Baseline!B$59*Baseline!B$52/Baseline!B$74 + Baseline!B$68*Baseline!B$53/Baseline!B$75 + Baseline!B$60*Baseline!B$54/Baseline!B$76)</f>
        <v>0.000000169287281</v>
      </c>
      <c r="N127" s="45">
        <f>Baseline!B$33 * (C127 * Baseline!B$58*Baseline!B$57/Baseline!B$73 + Baseline!B$59*Baseline!B$67/Baseline!B$74 + Baseline!B$68*Baseline!B$55/Baseline!B$75 + Baseline!B$60*Baseline!B$56/Baseline!B$76)</f>
        <v>0.00000001374201775</v>
      </c>
      <c r="O127" s="45">
        <f>Baseline!B$33 * (C127 * Baseline!B$58*Baseline!B$58/Baseline!B$73 + Baseline!B$59*Baseline!B$59/Baseline!B$74 + Baseline!B$68*Baseline!B$68/Baseline!B$75 + Baseline!B$60*Baseline!B$60/Baseline!B$76)</f>
        <v>0.000001324390513</v>
      </c>
      <c r="P127" s="43">
        <f>Baseline!B$33 * (C127 * Baseline!B$58*Baseline!B$61/Baseline!B$73 + Baseline!B$59*Baseline!B$62/Baseline!B$74 + Baseline!B$68*Baseline!B$63/Baseline!B$75 + Baseline!B$60*Baseline!B$69/Baseline!B$76)</f>
        <v>0.000000001646965886</v>
      </c>
      <c r="Q127" s="43">
        <f>Baseline!B$33 * (C127 * Baseline!B$61*Baseline!B$66/Baseline!B$73 + Baseline!B$62*Baseline!B$52/Baseline!B$74 + Baseline!B$63*Baseline!B$53/Baseline!B$75 + Baseline!B$69*Baseline!B$54/Baseline!B$76)</f>
        <v>0.000000003466791797</v>
      </c>
      <c r="R127" s="43">
        <f>Baseline!B$33 * (C127 * Baseline!B$61*Baseline!B$57/Baseline!B$73 + Baseline!B$62*Baseline!B$67/Baseline!B$74 + Baseline!B$63*Baseline!B$55/Baseline!B$75 + Baseline!B$69*Baseline!B$56/Baseline!B$76)</f>
        <v>0.00000001439286165</v>
      </c>
      <c r="S127" s="43">
        <f>Baseline!B$33 * (C127 * Baseline!B$61*Baseline!B$58/Baseline!B$73 + Baseline!B$62*Baseline!B$59/Baseline!B$74 + Baseline!B$63*Baseline!B$68/Baseline!B$75 + Baseline!B$69*Baseline!B$60/Baseline!B$76)</f>
        <v>0.000000001646965886</v>
      </c>
      <c r="T127" s="43">
        <f>Baseline!B$33 * (C127 * Baseline!B$61*Baseline!B$61/Baseline!B$73 + Baseline!B$62*Baseline!B$62/Baseline!B$74 + Baseline!B$63*Baseline!B$63/Baseline!B$75 + Baseline!B$69*Baseline!B$69/Baseline!B$76)</f>
        <v>0.0000000985465475</v>
      </c>
      <c r="U127" s="41"/>
      <c r="V127" s="43">
        <f>E127 * ( Baseline!B$87 * Baseline!B$7 )</f>
        <v>0.2154570545</v>
      </c>
      <c r="W127" s="43">
        <f>F127 * ( Baseline!D$87 * Baseline!B$11 )</f>
        <v>0.003692004879</v>
      </c>
      <c r="X127" s="43">
        <f>G127 * ( Baseline!F$87 * Baseline!B$16 )</f>
        <v>0.005880154755</v>
      </c>
      <c r="Y127" s="43">
        <f>H127 * ( Baseline!H$87 * Baseline!B$18 )</f>
        <v>0.00121917869</v>
      </c>
      <c r="Z127" s="51">
        <f t="shared" si="1"/>
        <v>0.2262483928</v>
      </c>
      <c r="AA127" s="43">
        <f>I127 * ( Baseline!B$87 * Baseline!B$7 )</f>
        <v>0.002077311136</v>
      </c>
      <c r="AB127" s="45">
        <f>J127 * ( Baseline!D$87 * Baseline!B$11 )</f>
        <v>0.03253636084</v>
      </c>
      <c r="AC127" s="45">
        <f>K127 * ( Baseline!F$87 * Baseline!B$16 )</f>
        <v>0.0004773258249</v>
      </c>
      <c r="AD127" s="45">
        <f>L127 * ( Baseline!F$87 * Baseline!B$16 )</f>
        <v>0.000499932738</v>
      </c>
      <c r="AE127" s="51">
        <f t="shared" si="2"/>
        <v>0.03559093054</v>
      </c>
      <c r="AF127" s="51">
        <f>M127 * ( Baseline!B$87 * Baseline!B$7 )</f>
        <v>0.001757032689</v>
      </c>
      <c r="AG127" s="51">
        <f>N127 * ( Baseline!D$87 * Baseline!B$11 )</f>
        <v>0.0002534934454</v>
      </c>
      <c r="AH127" s="51">
        <f>O127 * ( Baseline!F$87 * Baseline!B$16 )</f>
        <v>0.04600239976</v>
      </c>
      <c r="AI127" s="51">
        <f>P127 * ( Baseline!H$87 * Baseline!B$18 )</f>
        <v>0.0005791942028</v>
      </c>
      <c r="AJ127" s="51">
        <f t="shared" si="3"/>
        <v>0.0485921201</v>
      </c>
      <c r="AK127" s="51">
        <f>Q127 * ( Baseline!B$87 * Baseline!B$7 )</f>
        <v>0.00003598183206</v>
      </c>
      <c r="AL127" s="51">
        <f>R127 * ( Baseline!D$87 * Baseline!B$11 )</f>
        <v>0.0002654992997</v>
      </c>
      <c r="AM127" s="51">
        <f>S127 * ( Baseline!F$87 * Baseline!B$16 )</f>
        <v>0.0000572069811</v>
      </c>
      <c r="AN127" s="51">
        <f>T127 * ( Baseline!H$87 * Baseline!B$18 )</f>
        <v>0.03465620601</v>
      </c>
      <c r="AO127" s="51">
        <f t="shared" si="4"/>
        <v>0.03501489412</v>
      </c>
      <c r="AP127" s="61"/>
      <c r="AQ127" s="51">
        <f>V127 * ( (1-Baseline!B$88-Baseline!B$87) + (1-B127)*Baseline!B$88 )</f>
        <v>0.1346118121</v>
      </c>
      <c r="AR127" s="51">
        <f>W127 * ( (1-Baseline!B$88-Baseline!B$87) + (1-B127)*Baseline!B$88 )</f>
        <v>0.002306666024</v>
      </c>
      <c r="AS127" s="51">
        <f>X127 * ( (1-Baseline!B$88-Baseline!B$87) + (1-B127)*Baseline!B$88 )</f>
        <v>0.003673763614</v>
      </c>
      <c r="AT127" s="51">
        <f>Y127 * ( (1-Baseline!B$88-Baseline!B$87) + (1-B127)*Baseline!B$88 )</f>
        <v>0.0007617102776</v>
      </c>
      <c r="AU127" s="51">
        <f t="shared" si="5"/>
        <v>0.141353952</v>
      </c>
      <c r="AV127" s="51">
        <f>AA127 * ( (1-Baseline!D$88-Baseline!D$87) + (1-B127)*Baseline!D$88 )</f>
        <v>0.001689461295</v>
      </c>
      <c r="AW127" s="51">
        <f>AB127 * ( (1-Baseline!D$88-Baseline!D$87) + (1-B127)*Baseline!D$88 )</f>
        <v>0.02646157399</v>
      </c>
      <c r="AX127" s="51">
        <f>AC127 * ( (1-Baseline!D$88-Baseline!D$87) + (1-B127)*Baseline!D$88 )</f>
        <v>0.000388205451</v>
      </c>
      <c r="AY127" s="51">
        <f>AD127 * ( (1-Baseline!D$88-Baseline!D$87) + (1-B127)*Baseline!D$88 )</f>
        <v>0.0004065914809</v>
      </c>
      <c r="AZ127" s="51">
        <f t="shared" si="6"/>
        <v>0.02894583222</v>
      </c>
      <c r="BA127" s="51">
        <f>AF127 * ( (1-Baseline!F$88-Baseline!F$87) + (1-Baseline!B$36)*Baseline!F$88 )</f>
        <v>0.001264416948</v>
      </c>
      <c r="BB127" s="51">
        <f>AG127 * ( (1-Baseline!F$88-Baseline!F$87) + (1-Baseline!B$36)*Baseline!F$88 )</f>
        <v>0.0001824219951</v>
      </c>
      <c r="BC127" s="51">
        <f>AH127 * ( (1-Baseline!F$88-Baseline!F$87) + (1-Baseline!B$36)*Baseline!F$88 )</f>
        <v>0.03310479894</v>
      </c>
      <c r="BD127" s="51">
        <f>AI127 * ( (1-Baseline!F$88-Baseline!F$87) + (1-Baseline!B$36)*Baseline!F$88 )</f>
        <v>0.0004168066826</v>
      </c>
      <c r="BE127" s="51">
        <f t="shared" si="7"/>
        <v>0.03496844457</v>
      </c>
      <c r="BF127" s="51">
        <f>AK127 * ( (1-Baseline!H$88-Baseline!H$87) + (1-Baseline!B$36)*Baseline!H$88 )</f>
        <v>0.00002850912518</v>
      </c>
      <c r="BG127" s="51">
        <f>AL127 * ( (1-Baseline!H$88-Baseline!H$87) + (1-Baseline!B$36)*Baseline!H$88 )</f>
        <v>0.0002103604051</v>
      </c>
      <c r="BH127" s="51">
        <f>AM127 * ( (1-Baseline!H$88-Baseline!H$87) + (1-Baseline!B$36)*Baseline!H$88 )</f>
        <v>0.00004532623527</v>
      </c>
      <c r="BI127" s="51">
        <f>AN127 * ( (1-Baseline!H$88-Baseline!H$87) + (1-Baseline!B$36)*Baseline!H$88 )</f>
        <v>0.02745880514</v>
      </c>
      <c r="BJ127" s="51">
        <f t="shared" si="8"/>
        <v>0.02774300091</v>
      </c>
      <c r="BK127" s="61"/>
      <c r="BL127" s="51">
        <f t="shared" si="19"/>
        <v>0.9523031382</v>
      </c>
      <c r="BM127" s="51">
        <f t="shared" si="20"/>
        <v>0.01631836953</v>
      </c>
      <c r="BN127" s="51">
        <f t="shared" si="21"/>
        <v>0.0259898189</v>
      </c>
      <c r="BO127" s="51">
        <f t="shared" si="22"/>
        <v>0.005388673374</v>
      </c>
      <c r="BP127" s="51">
        <f t="shared" si="9"/>
        <v>1</v>
      </c>
      <c r="BQ127" s="51">
        <f t="shared" si="23"/>
        <v>0.05836630581</v>
      </c>
      <c r="BR127" s="51">
        <f t="shared" si="24"/>
        <v>0.9141756157</v>
      </c>
      <c r="BS127" s="51">
        <f t="shared" si="25"/>
        <v>0.01341144549</v>
      </c>
      <c r="BT127" s="51">
        <f t="shared" si="26"/>
        <v>0.01404663296</v>
      </c>
      <c r="BU127" s="51">
        <f t="shared" si="10"/>
        <v>1</v>
      </c>
      <c r="BV127" s="51">
        <f t="shared" si="27"/>
        <v>0.0361587987</v>
      </c>
      <c r="BW127" s="51">
        <f t="shared" si="28"/>
        <v>0.005216760349</v>
      </c>
      <c r="BX127" s="51">
        <f t="shared" si="29"/>
        <v>0.9467049322</v>
      </c>
      <c r="BY127" s="51">
        <f t="shared" si="30"/>
        <v>0.01191950879</v>
      </c>
      <c r="BZ127" s="51">
        <f t="shared" si="11"/>
        <v>1</v>
      </c>
      <c r="CA127" s="51">
        <f t="shared" si="31"/>
        <v>0.001027615047</v>
      </c>
      <c r="CB127" s="51">
        <f t="shared" si="32"/>
        <v>0.007582467585</v>
      </c>
      <c r="CC127" s="51">
        <f t="shared" si="33"/>
        <v>0.001633789921</v>
      </c>
      <c r="CD127" s="51">
        <f t="shared" si="34"/>
        <v>0.9897561274</v>
      </c>
      <c r="CE127" s="51">
        <f t="shared" si="12"/>
        <v>1</v>
      </c>
      <c r="CF127" s="61"/>
      <c r="CG127" s="51">
        <f t="shared" si="35"/>
        <v>0.9523031382</v>
      </c>
      <c r="CH127" s="51">
        <f t="shared" si="36"/>
        <v>0.01631836953</v>
      </c>
      <c r="CI127" s="51">
        <f t="shared" si="37"/>
        <v>0.0259898189</v>
      </c>
      <c r="CJ127" s="51">
        <f t="shared" si="38"/>
        <v>0.005388673374</v>
      </c>
      <c r="CK127" s="51">
        <f t="shared" si="13"/>
        <v>1</v>
      </c>
      <c r="CL127" s="51">
        <f t="shared" si="39"/>
        <v>0.05836630581</v>
      </c>
      <c r="CM127" s="51">
        <f t="shared" si="40"/>
        <v>0.9141756157</v>
      </c>
      <c r="CN127" s="51">
        <f t="shared" si="41"/>
        <v>0.01341144549</v>
      </c>
      <c r="CO127" s="51">
        <f t="shared" si="42"/>
        <v>0.01404663296</v>
      </c>
      <c r="CP127" s="51">
        <f t="shared" si="14"/>
        <v>1</v>
      </c>
      <c r="CQ127" s="51">
        <f t="shared" si="43"/>
        <v>0.0361587987</v>
      </c>
      <c r="CR127" s="51">
        <f t="shared" si="44"/>
        <v>0.005216760349</v>
      </c>
      <c r="CS127" s="51">
        <f t="shared" si="45"/>
        <v>0.9467049322</v>
      </c>
      <c r="CT127" s="51">
        <f t="shared" si="46"/>
        <v>0.01191950879</v>
      </c>
      <c r="CU127" s="51">
        <f t="shared" si="15"/>
        <v>1</v>
      </c>
      <c r="CV127" s="51">
        <f t="shared" si="47"/>
        <v>0.001027615047</v>
      </c>
      <c r="CW127" s="51">
        <f t="shared" si="48"/>
        <v>0.007582467585</v>
      </c>
      <c r="CX127" s="51">
        <f t="shared" si="49"/>
        <v>0.001633789921</v>
      </c>
      <c r="CY127" s="51">
        <f t="shared" si="50"/>
        <v>0.9897561274</v>
      </c>
      <c r="CZ127" s="51">
        <f t="shared" si="16"/>
        <v>1</v>
      </c>
      <c r="DA127" s="61"/>
      <c r="DB127" s="51">
        <f>(AQ127*Baseline!B$7 + AV127*Baseline!B$11 + BA127*Baseline!B$16 + BF127*Baseline!B$18)</f>
        <v>74451.36297</v>
      </c>
      <c r="DC127" s="51">
        <f>(AR127*Baseline!B$7 + AW127*Baseline!B$11 + BB127*Baseline!B$16 + BG127*Baseline!B$18)</f>
        <v>68110.73033</v>
      </c>
      <c r="DD127" s="51">
        <f>(AS127*Baseline!B$7 + AX127*Baseline!B$11 + BC127*Baseline!B$16 + BH127*Baseline!B$18)</f>
        <v>115597.1946</v>
      </c>
      <c r="DE127" s="51">
        <f>(AT127*Baseline!B$7 + AY127*Baseline!B$11 + BD127*Baseline!B$16 + BI127*Baseline!B$18)</f>
        <v>1259998.862</v>
      </c>
      <c r="DF127" s="51">
        <f t="shared" si="17"/>
        <v>1518158.15</v>
      </c>
      <c r="DG127" s="61"/>
      <c r="DH127" s="51">
        <f t="shared" si="51"/>
        <v>0.04904058445</v>
      </c>
      <c r="DI127" s="51">
        <f t="shared" si="52"/>
        <v>0.04486405472</v>
      </c>
      <c r="DJ127" s="51">
        <f t="shared" si="53"/>
        <v>0.07614305174</v>
      </c>
      <c r="DK127" s="51">
        <f t="shared" si="54"/>
        <v>0.8299523091</v>
      </c>
      <c r="DL127" s="51">
        <f t="shared" si="18"/>
        <v>1</v>
      </c>
      <c r="DM127" s="61"/>
      <c r="DN127" s="51">
        <f>DH127 / (Baseline!B$7/Baseline!B$17)</f>
        <v>5.234759834</v>
      </c>
      <c r="DO127" s="51">
        <f>DI127 / (Baseline!B$11/Baseline!B$17)</f>
        <v>1.083039754</v>
      </c>
      <c r="DP127" s="51">
        <f>DJ127 / (Baseline!B$16/Baseline!B$17)</f>
        <v>1.176640259</v>
      </c>
      <c r="DQ127" s="51">
        <f>DK127 / (Baseline!B$18/Baseline!B$17)</f>
        <v>0.9383343554</v>
      </c>
      <c r="DR127" s="79"/>
      <c r="DS127" s="51">
        <f>(AU127*Baseline!B$34)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0.03373262405</v>
      </c>
      <c r="DT127" s="51">
        <f>(AZ127*Baseline!B$34) + (Baseline!D$88*(1-Baseline!D$89)*Baseline!B$35) + (Baseline!D$88*Baseline!D$89*((1-Baseline!D$90)*Baseline!B$40 + Baseline!D$90*Baseline!B$41))</f>
        <v>0.01075544283</v>
      </c>
      <c r="DU127" s="51">
        <f>(BE127*Baseline!B$34) + (Baseline!F$88*(1-Baseline!F$89)*Baseline!B$35) + (Baseline!F$88*Baseline!F$89*((1-Baseline!F$90)*Baseline!B$40 + Baseline!F$90*Baseline!B$41))</f>
        <v>0.01297590669</v>
      </c>
      <c r="DV127" s="51">
        <f>(BJ127*Baseline!B$34) + (Baseline!H$88*(1-Baseline!H$89)*Baseline!B$35) + (Baseline!H$88*Baseline!H$89*((1-Baseline!H$90)*Baseline!B$40 + Baseline!H$90*Baseline!B$41))</f>
        <v>0.009306450136</v>
      </c>
      <c r="DW127" s="51">
        <f>( DS127*Baseline!B$7 + DT127*Baseline!B$11 + DU127*Baseline!B$16 + DV127*Baseline!B$18 ) / Baseline!B$17</f>
        <v>0.009832763046</v>
      </c>
    </row>
    <row r="128">
      <c r="A128" s="4" t="s">
        <v>188</v>
      </c>
      <c r="B128" s="45">
        <f>MIN( MAX( NORMINV( MCrands!B128, (B$5+B$4)/2, (B$5-B$4)/3.29 ), 0 ), 1 )</f>
        <v>0.493952248</v>
      </c>
      <c r="C128" s="45">
        <f>MAX( NORMINV( MCrands!C128, (C$5+C$4)/2, (C$5-C$4)/3.29 ), 0 )</f>
        <v>3.183249579</v>
      </c>
      <c r="D128" s="41"/>
      <c r="E128" s="43">
        <f>Baseline!B$33 * (C128 * Baseline!B$66*Baseline!B$66/Baseline!B$73 + Baseline!B$52*Baseline!B$52/Baseline!B$74 + Baseline!B$53*Baseline!B$53/Baseline!B$75 + Baseline!B$54*Baseline!B$54/Baseline!B$76)</f>
        <v>0.00002257872766</v>
      </c>
      <c r="F128" s="43">
        <f>Baseline!B$33 * (C128 * Baseline!B$66*Baseline!B$57/Baseline!B$73 + Baseline!B$52*Baseline!B$67/Baseline!B$74 + Baseline!B$53*Baseline!B$55/Baseline!B$75 + Baseline!B$54*Baseline!B$56/Baseline!B$76)</f>
        <v>0.0000002004329302</v>
      </c>
      <c r="G128" s="45">
        <f>Baseline!B$33 * (C128 * Baseline!B$66*Baseline!B$58/Baseline!B$73 + Baseline!B$52*Baseline!B$59/Baseline!B$74 + Baseline!B$53*Baseline!B$68/Baseline!B$75 + Baseline!B$54*Baseline!B$60/Baseline!B$76)</f>
        <v>0.0000001699936453</v>
      </c>
      <c r="H128" s="43">
        <f>Baseline!B$33 * (C128 * Baseline!B$66*Baseline!B$61/Baseline!B$73 + Baseline!B$52*Baseline!B$62/Baseline!B$74 + Baseline!B$53*Baseline!B$63/Baseline!B$75 + Baseline!B$54*Baseline!B$69/Baseline!B$76)</f>
        <v>0.000000003537428231</v>
      </c>
      <c r="I128" s="43">
        <f>Baseline!B$33 * (C128 * Baseline!B$57*Baseline!B$66/Baseline!B$73 + Baseline!B$67*Baseline!B$52/Baseline!B$74 + Baseline!B$55*Baseline!B$53/Baseline!B$75 + Baseline!B$56*Baseline!B$54/Baseline!B$76)</f>
        <v>0.0000002004329302</v>
      </c>
      <c r="J128" s="45">
        <f>Baseline!B$33 * (C128 * Baseline!B$57*Baseline!B$57/Baseline!B$73 + Baseline!B$67*Baseline!B$67/Baseline!B$74 + Baseline!B$55*Baseline!B$55/Baseline!B$75 + Baseline!B$56*Baseline!B$56/Baseline!B$76)</f>
        <v>0.000001763813889</v>
      </c>
      <c r="K128" s="43">
        <f>Baseline!B$33 * (C128 * Baseline!B$57*Baseline!B$58/Baseline!B$73 + Baseline!B$67*Baseline!B$59/Baseline!B$74 + Baseline!B$55*Baseline!B$68/Baseline!B$75 + Baseline!B$56*Baseline!B$60/Baseline!B$76)</f>
        <v>0.00000001374212929</v>
      </c>
      <c r="L128" s="45">
        <f>Baseline!B$33 * (C128 * Baseline!B$57*Baseline!B$61/Baseline!B$73 + Baseline!B$67*Baseline!B$62/Baseline!B$74 + Baseline!B$55*Baseline!B$63/Baseline!B$75 + Baseline!B$56*Baseline!B$69/Baseline!B$76)</f>
        <v>0.0000000143928728</v>
      </c>
      <c r="M128" s="43">
        <f>Baseline!B$33 * (C128 * Baseline!B$58*Baseline!B$66/Baseline!B$73 + Baseline!B$59*Baseline!B$52/Baseline!B$74 + Baseline!B$68*Baseline!B$53/Baseline!B$75 + Baseline!B$60*Baseline!B$54/Baseline!B$76)</f>
        <v>0.0000001699936453</v>
      </c>
      <c r="N128" s="45">
        <f>Baseline!B$33 * (C128 * Baseline!B$58*Baseline!B$57/Baseline!B$73 + Baseline!B$59*Baseline!B$67/Baseline!B$74 + Baseline!B$68*Baseline!B$55/Baseline!B$75 + Baseline!B$60*Baseline!B$56/Baseline!B$76)</f>
        <v>0.00000001374212929</v>
      </c>
      <c r="O128" s="45">
        <f>Baseline!B$33 * (C128 * Baseline!B$58*Baseline!B$58/Baseline!B$73 + Baseline!B$59*Baseline!B$59/Baseline!B$74 + Baseline!B$68*Baseline!B$68/Baseline!B$75 + Baseline!B$60*Baseline!B$60/Baseline!B$76)</f>
        <v>0.000001324390787</v>
      </c>
      <c r="P128" s="43">
        <f>Baseline!B$33 * (C128 * Baseline!B$58*Baseline!B$61/Baseline!B$73 + Baseline!B$59*Baseline!B$62/Baseline!B$74 + Baseline!B$68*Baseline!B$63/Baseline!B$75 + Baseline!B$60*Baseline!B$69/Baseline!B$76)</f>
        <v>0.000000001646993304</v>
      </c>
      <c r="Q128" s="43">
        <f>Baseline!B$33 * (C128 * Baseline!B$61*Baseline!B$66/Baseline!B$73 + Baseline!B$62*Baseline!B$52/Baseline!B$74 + Baseline!B$63*Baseline!B$53/Baseline!B$75 + Baseline!B$69*Baseline!B$54/Baseline!B$76)</f>
        <v>0.000000003537428231</v>
      </c>
      <c r="R128" s="43">
        <f>Baseline!B$33 * (C128 * Baseline!B$61*Baseline!B$57/Baseline!B$73 + Baseline!B$62*Baseline!B$67/Baseline!B$74 + Baseline!B$63*Baseline!B$55/Baseline!B$75 + Baseline!B$69*Baseline!B$56/Baseline!B$76)</f>
        <v>0.0000000143928728</v>
      </c>
      <c r="S128" s="43">
        <f>Baseline!B$33 * (C128 * Baseline!B$61*Baseline!B$58/Baseline!B$73 + Baseline!B$62*Baseline!B$59/Baseline!B$74 + Baseline!B$63*Baseline!B$68/Baseline!B$75 + Baseline!B$69*Baseline!B$60/Baseline!B$76)</f>
        <v>0.000000001646993304</v>
      </c>
      <c r="T128" s="43">
        <f>Baseline!B$33 * (C128 * Baseline!B$61*Baseline!B$61/Baseline!B$73 + Baseline!B$62*Baseline!B$62/Baseline!B$74 + Baseline!B$63*Baseline!B$63/Baseline!B$75 + Baseline!B$69*Baseline!B$69/Baseline!B$76)</f>
        <v>0.00000009854655024</v>
      </c>
      <c r="U128" s="41"/>
      <c r="V128" s="43">
        <f>E128 * ( Baseline!B$87 * Baseline!B$7 )</f>
        <v>0.2343446144</v>
      </c>
      <c r="W128" s="43">
        <f>F128 * ( Baseline!D$87 * Baseline!B$11 )</f>
        <v>0.003697305225</v>
      </c>
      <c r="X128" s="43">
        <f>G128 * ( Baseline!F$87 * Baseline!B$16 )</f>
        <v>0.005904690158</v>
      </c>
      <c r="Y128" s="43">
        <f>H128 * ( Baseline!H$87 * Baseline!B$18 )</f>
        <v>0.00124401965</v>
      </c>
      <c r="Z128" s="51">
        <f t="shared" si="1"/>
        <v>0.2451906295</v>
      </c>
      <c r="AA128" s="43">
        <f>I128 * ( Baseline!B$87 * Baseline!B$7 )</f>
        <v>0.002080293382</v>
      </c>
      <c r="AB128" s="45">
        <f>J128 * ( Baseline!D$87 * Baseline!B$11 )</f>
        <v>0.03253636168</v>
      </c>
      <c r="AC128" s="45">
        <f>K128 * ( Baseline!F$87 * Baseline!B$16 )</f>
        <v>0.0004773296989</v>
      </c>
      <c r="AD128" s="45">
        <f>L128 * ( Baseline!F$87 * Baseline!B$16 )</f>
        <v>0.0004999331254</v>
      </c>
      <c r="AE128" s="51">
        <f t="shared" si="2"/>
        <v>0.03559391789</v>
      </c>
      <c r="AF128" s="51">
        <f>M128 * ( Baseline!B$87 * Baseline!B$7 )</f>
        <v>0.001764364045</v>
      </c>
      <c r="AG128" s="51">
        <f>N128 * ( Baseline!D$87 * Baseline!B$11 )</f>
        <v>0.0002534955028</v>
      </c>
      <c r="AH128" s="51">
        <f>O128 * ( Baseline!F$87 * Baseline!B$16 )</f>
        <v>0.04600240928</v>
      </c>
      <c r="AI128" s="51">
        <f>P128 * ( Baseline!H$87 * Baseline!B$18 )</f>
        <v>0.000579203845</v>
      </c>
      <c r="AJ128" s="51">
        <f t="shared" si="3"/>
        <v>0.04859947268</v>
      </c>
      <c r="AK128" s="51">
        <f>Q128 * ( Baseline!B$87 * Baseline!B$7 )</f>
        <v>0.00003671496761</v>
      </c>
      <c r="AL128" s="51">
        <f>R128 * ( Baseline!D$87 * Baseline!B$11 )</f>
        <v>0.0002654995054</v>
      </c>
      <c r="AM128" s="51">
        <f>S128 * ( Baseline!F$87 * Baseline!B$16 )</f>
        <v>0.00005720793346</v>
      </c>
      <c r="AN128" s="51">
        <f>T128 * ( Baseline!H$87 * Baseline!B$18 )</f>
        <v>0.03465620697</v>
      </c>
      <c r="AO128" s="51">
        <f t="shared" si="4"/>
        <v>0.03501562938</v>
      </c>
      <c r="AP128" s="61"/>
      <c r="AQ128" s="51">
        <f>V128 * ( (1-Baseline!B$88-Baseline!B$87) + (1-B128)*Baseline!B$88 )</f>
        <v>0.126307646</v>
      </c>
      <c r="AR128" s="51">
        <f>W128 * ( (1-Baseline!B$88-Baseline!B$87) + (1-B128)*Baseline!B$88 )</f>
        <v>0.001992782811</v>
      </c>
      <c r="AS128" s="51">
        <f>X128 * ( (1-Baseline!B$88-Baseline!B$87) + (1-B128)*Baseline!B$88 )</f>
        <v>0.003182524659</v>
      </c>
      <c r="AT128" s="51">
        <f>Y128 * ( (1-Baseline!B$88-Baseline!B$87) + (1-B128)*Baseline!B$88 )</f>
        <v>0.00067050482</v>
      </c>
      <c r="AU128" s="51">
        <f t="shared" si="5"/>
        <v>0.1321534583</v>
      </c>
      <c r="AV128" s="51">
        <f>AA128 * ( (1-Baseline!D$88-Baseline!D$87) + (1-B128)*Baseline!D$88 )</f>
        <v>0.001602050145</v>
      </c>
      <c r="AW128" s="51">
        <f>AB128 * ( (1-Baseline!D$88-Baseline!D$87) + (1-B128)*Baseline!D$88 )</f>
        <v>0.02505650568</v>
      </c>
      <c r="AX128" s="51">
        <f>AC128 * ( (1-Baseline!D$88-Baseline!D$87) + (1-B128)*Baseline!D$88 )</f>
        <v>0.0003675953209</v>
      </c>
      <c r="AY128" s="51">
        <f>AD128 * ( (1-Baseline!D$88-Baseline!D$87) + (1-B128)*Baseline!D$88 )</f>
        <v>0.0003850023958</v>
      </c>
      <c r="AZ128" s="51">
        <f t="shared" si="6"/>
        <v>0.02741115354</v>
      </c>
      <c r="BA128" s="51">
        <f>AF128 * ( (1-Baseline!F$88-Baseline!F$87) + (1-Baseline!B$36)*Baseline!F$88 )</f>
        <v>0.001269692826</v>
      </c>
      <c r="BB128" s="51">
        <f>AG128 * ( (1-Baseline!F$88-Baseline!F$87) + (1-Baseline!B$36)*Baseline!F$88 )</f>
        <v>0.0001824234757</v>
      </c>
      <c r="BC128" s="51">
        <f>AH128 * ( (1-Baseline!F$88-Baseline!F$87) + (1-Baseline!B$36)*Baseline!F$88 )</f>
        <v>0.0331048058</v>
      </c>
      <c r="BD128" s="51">
        <f>AI128 * ( (1-Baseline!F$88-Baseline!F$87) + (1-Baseline!B$36)*Baseline!F$88 )</f>
        <v>0.0004168136214</v>
      </c>
      <c r="BE128" s="51">
        <f t="shared" si="7"/>
        <v>0.03497373572</v>
      </c>
      <c r="BF128" s="51">
        <f>AK128 * ( (1-Baseline!H$88-Baseline!H$87) + (1-Baseline!B$36)*Baseline!H$88 )</f>
        <v>0.00002909000314</v>
      </c>
      <c r="BG128" s="51">
        <f>AL128 * ( (1-Baseline!H$88-Baseline!H$87) + (1-Baseline!B$36)*Baseline!H$88 )</f>
        <v>0.0002103605681</v>
      </c>
      <c r="BH128" s="51">
        <f>AM128 * ( (1-Baseline!H$88-Baseline!H$87) + (1-Baseline!B$36)*Baseline!H$88 )</f>
        <v>0.00004532698984</v>
      </c>
      <c r="BI128" s="51">
        <f>AN128 * ( (1-Baseline!H$88-Baseline!H$87) + (1-Baseline!B$36)*Baseline!H$88 )</f>
        <v>0.02745880591</v>
      </c>
      <c r="BJ128" s="51">
        <f t="shared" si="8"/>
        <v>0.02774358347</v>
      </c>
      <c r="BK128" s="61"/>
      <c r="BL128" s="51">
        <f t="shared" si="19"/>
        <v>0.9557649693</v>
      </c>
      <c r="BM128" s="51">
        <f t="shared" si="20"/>
        <v>0.01507930884</v>
      </c>
      <c r="BN128" s="51">
        <f t="shared" si="21"/>
        <v>0.02408203842</v>
      </c>
      <c r="BO128" s="51">
        <f t="shared" si="22"/>
        <v>0.005073683495</v>
      </c>
      <c r="BP128" s="51">
        <f t="shared" si="9"/>
        <v>1</v>
      </c>
      <c r="BQ128" s="51">
        <f t="shared" si="23"/>
        <v>0.05844519249</v>
      </c>
      <c r="BR128" s="51">
        <f t="shared" si="24"/>
        <v>0.9140989139</v>
      </c>
      <c r="BS128" s="51">
        <f t="shared" si="25"/>
        <v>0.01341042873</v>
      </c>
      <c r="BT128" s="51">
        <f t="shared" si="26"/>
        <v>0.01404546493</v>
      </c>
      <c r="BU128" s="51">
        <f t="shared" si="10"/>
        <v>1</v>
      </c>
      <c r="BV128" s="51">
        <f t="shared" si="27"/>
        <v>0.03630418084</v>
      </c>
      <c r="BW128" s="51">
        <f t="shared" si="28"/>
        <v>0.005216013443</v>
      </c>
      <c r="BX128" s="51">
        <f t="shared" si="29"/>
        <v>0.9465619018</v>
      </c>
      <c r="BY128" s="51">
        <f t="shared" si="30"/>
        <v>0.0119179039</v>
      </c>
      <c r="BZ128" s="51">
        <f t="shared" si="11"/>
        <v>1</v>
      </c>
      <c r="CA128" s="51">
        <f t="shared" si="31"/>
        <v>0.001048530849</v>
      </c>
      <c r="CB128" s="51">
        <f t="shared" si="32"/>
        <v>0.007582314244</v>
      </c>
      <c r="CC128" s="51">
        <f t="shared" si="33"/>
        <v>0.001633782813</v>
      </c>
      <c r="CD128" s="51">
        <f t="shared" si="34"/>
        <v>0.9897353721</v>
      </c>
      <c r="CE128" s="51">
        <f t="shared" si="12"/>
        <v>1</v>
      </c>
      <c r="CF128" s="61"/>
      <c r="CG128" s="51">
        <f t="shared" si="35"/>
        <v>0.9557649693</v>
      </c>
      <c r="CH128" s="51">
        <f t="shared" si="36"/>
        <v>0.01507930884</v>
      </c>
      <c r="CI128" s="51">
        <f t="shared" si="37"/>
        <v>0.02408203842</v>
      </c>
      <c r="CJ128" s="51">
        <f t="shared" si="38"/>
        <v>0.005073683495</v>
      </c>
      <c r="CK128" s="51">
        <f t="shared" si="13"/>
        <v>1</v>
      </c>
      <c r="CL128" s="51">
        <f t="shared" si="39"/>
        <v>0.05844519249</v>
      </c>
      <c r="CM128" s="51">
        <f t="shared" si="40"/>
        <v>0.9140989139</v>
      </c>
      <c r="CN128" s="51">
        <f t="shared" si="41"/>
        <v>0.01341042873</v>
      </c>
      <c r="CO128" s="51">
        <f t="shared" si="42"/>
        <v>0.01404546493</v>
      </c>
      <c r="CP128" s="51">
        <f t="shared" si="14"/>
        <v>1</v>
      </c>
      <c r="CQ128" s="51">
        <f t="shared" si="43"/>
        <v>0.03630418084</v>
      </c>
      <c r="CR128" s="51">
        <f t="shared" si="44"/>
        <v>0.005216013443</v>
      </c>
      <c r="CS128" s="51">
        <f t="shared" si="45"/>
        <v>0.9465619018</v>
      </c>
      <c r="CT128" s="51">
        <f t="shared" si="46"/>
        <v>0.0119179039</v>
      </c>
      <c r="CU128" s="51">
        <f t="shared" si="15"/>
        <v>1</v>
      </c>
      <c r="CV128" s="51">
        <f t="shared" si="47"/>
        <v>0.001048530849</v>
      </c>
      <c r="CW128" s="51">
        <f t="shared" si="48"/>
        <v>0.007582314244</v>
      </c>
      <c r="CX128" s="51">
        <f t="shared" si="49"/>
        <v>0.001633782813</v>
      </c>
      <c r="CY128" s="51">
        <f t="shared" si="50"/>
        <v>0.9897353721</v>
      </c>
      <c r="CZ128" s="51">
        <f t="shared" si="16"/>
        <v>1</v>
      </c>
      <c r="DA128" s="61"/>
      <c r="DB128" s="51">
        <f>(AQ128*Baseline!B$7 + AV128*Baseline!B$11 + BA128*Baseline!B$16 + BF128*Baseline!B$18)</f>
        <v>70280.65853</v>
      </c>
      <c r="DC128" s="51">
        <f>(AR128*Baseline!B$7 + AW128*Baseline!B$11 + BB128*Baseline!B$16 + BG128*Baseline!B$18)</f>
        <v>64945.26452</v>
      </c>
      <c r="DD128" s="51">
        <f>(AS128*Baseline!B$7 + AX128*Baseline!B$11 + BC128*Baseline!B$16 + BH128*Baseline!B$18)</f>
        <v>115314.8017</v>
      </c>
      <c r="DE128" s="51">
        <f>(AT128*Baseline!B$7 + AY128*Baseline!B$11 + BD128*Baseline!B$16 + BI128*Baseline!B$18)</f>
        <v>1259908.387</v>
      </c>
      <c r="DF128" s="51">
        <f t="shared" si="17"/>
        <v>1510449.112</v>
      </c>
      <c r="DG128" s="61"/>
      <c r="DH128" s="51">
        <f t="shared" si="51"/>
        <v>0.04652964339</v>
      </c>
      <c r="DI128" s="51">
        <f t="shared" si="52"/>
        <v>0.04299732048</v>
      </c>
      <c r="DJ128" s="51">
        <f t="shared" si="53"/>
        <v>0.0763447115</v>
      </c>
      <c r="DK128" s="51">
        <f t="shared" si="54"/>
        <v>0.8341283246</v>
      </c>
      <c r="DL128" s="51">
        <f t="shared" si="18"/>
        <v>1</v>
      </c>
      <c r="DM128" s="61"/>
      <c r="DN128" s="51">
        <f>DH128 / (Baseline!B$7/Baseline!B$17)</f>
        <v>4.966733392</v>
      </c>
      <c r="DO128" s="51">
        <f>DI128 / (Baseline!B$11/Baseline!B$17)</f>
        <v>1.037975896</v>
      </c>
      <c r="DP128" s="51">
        <f>DJ128 / (Baseline!B$16/Baseline!B$17)</f>
        <v>1.179756511</v>
      </c>
      <c r="DQ128" s="51">
        <f>DK128 / (Baseline!B$18/Baseline!B$17)</f>
        <v>0.9430557096</v>
      </c>
      <c r="DR128" s="79"/>
      <c r="DS128" s="51">
        <f>(AU128*Baseline!B$34)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0.03235254999</v>
      </c>
      <c r="DT128" s="51">
        <f>(AZ128*Baseline!B$34) + (Baseline!D$88*(1-Baseline!D$89)*Baseline!B$35) + (Baseline!D$88*Baseline!D$89*((1-Baseline!D$90)*Baseline!B$40 + Baseline!D$90*Baseline!B$41))</f>
        <v>0.01052524103</v>
      </c>
      <c r="DU128" s="51">
        <f>(BE128*Baseline!B$34) + (Baseline!F$88*(1-Baseline!F$89)*Baseline!B$35) + (Baseline!F$88*Baseline!F$89*((1-Baseline!F$90)*Baseline!B$40 + Baseline!F$90*Baseline!B$41))</f>
        <v>0.01297670036</v>
      </c>
      <c r="DV128" s="51">
        <f>(BJ128*Baseline!B$34) + (Baseline!H$88*(1-Baseline!H$89)*Baseline!B$35) + (Baseline!H$88*Baseline!H$89*((1-Baseline!H$90)*Baseline!B$40 + Baseline!H$90*Baseline!B$41))</f>
        <v>0.00930653752</v>
      </c>
      <c r="DW128" s="51">
        <f>( DS128*Baseline!B$7 + DT128*Baseline!B$11 + DU128*Baseline!B$16 + DV128*Baseline!B$18 ) / Baseline!B$17</f>
        <v>0.009810426881</v>
      </c>
    </row>
    <row r="129">
      <c r="A129" s="4" t="s">
        <v>190</v>
      </c>
      <c r="B129" s="45">
        <f>MIN( MAX( NORMINV( MCrands!B129, (B$5+B$4)/2, (B$5-B$4)/3.29 ), 0 ), 1 )</f>
        <v>0.3294000046</v>
      </c>
      <c r="C129" s="45">
        <f>MAX( NORMINV( MCrands!C129, (C$5+C$4)/2, (C$5-C$4)/3.29 ), 0 )</f>
        <v>2.344638871</v>
      </c>
      <c r="D129" s="41"/>
      <c r="E129" s="43">
        <f>Baseline!B$33 * (C129 * Baseline!B$66*Baseline!B$66/Baseline!B$73 + Baseline!B$52*Baseline!B$52/Baseline!B$74 + Baseline!B$53*Baseline!B$53/Baseline!B$75 + Baseline!B$54*Baseline!B$54/Baseline!B$76)</f>
        <v>0.00001664134372</v>
      </c>
      <c r="F129" s="43">
        <f>Baseline!B$33 * (C129 * Baseline!B$66*Baseline!B$57/Baseline!B$73 + Baseline!B$52*Baseline!B$67/Baseline!B$74 + Baseline!B$53*Baseline!B$55/Baseline!B$75 + Baseline!B$54*Baseline!B$56/Baseline!B$76)</f>
        <v>0.0000001994954485</v>
      </c>
      <c r="G129" s="45">
        <f>Baseline!B$33 * (C129 * Baseline!B$66*Baseline!B$58/Baseline!B$73 + Baseline!B$52*Baseline!B$59/Baseline!B$74 + Baseline!B$53*Baseline!B$68/Baseline!B$75 + Baseline!B$54*Baseline!B$60/Baseline!B$76)</f>
        <v>0.0000001676890029</v>
      </c>
      <c r="H129" s="43">
        <f>Baseline!B$33 * (C129 * Baseline!B$66*Baseline!B$61/Baseline!B$73 + Baseline!B$52*Baseline!B$62/Baseline!B$74 + Baseline!B$53*Baseline!B$63/Baseline!B$75 + Baseline!B$54*Baseline!B$69/Baseline!B$76)</f>
        <v>0.000000003306963986</v>
      </c>
      <c r="I129" s="43">
        <f>Baseline!B$33 * (C129 * Baseline!B$57*Baseline!B$66/Baseline!B$73 + Baseline!B$67*Baseline!B$52/Baseline!B$74 + Baseline!B$55*Baseline!B$53/Baseline!B$75 + Baseline!B$56*Baseline!B$54/Baseline!B$76)</f>
        <v>0.0000001994954485</v>
      </c>
      <c r="J129" s="45">
        <f>Baseline!B$33 * (C129 * Baseline!B$57*Baseline!B$57/Baseline!B$73 + Baseline!B$67*Baseline!B$67/Baseline!B$74 + Baseline!B$55*Baseline!B$55/Baseline!B$75 + Baseline!B$56*Baseline!B$56/Baseline!B$76)</f>
        <v>0.000001763813741</v>
      </c>
      <c r="K129" s="43">
        <f>Baseline!B$33 * (C129 * Baseline!B$57*Baseline!B$58/Baseline!B$73 + Baseline!B$67*Baseline!B$59/Baseline!B$74 + Baseline!B$55*Baseline!B$68/Baseline!B$75 + Baseline!B$56*Baseline!B$60/Baseline!B$76)</f>
        <v>0.00000001374176539</v>
      </c>
      <c r="L129" s="45">
        <f>Baseline!B$33 * (C129 * Baseline!B$57*Baseline!B$61/Baseline!B$73 + Baseline!B$67*Baseline!B$62/Baseline!B$74 + Baseline!B$55*Baseline!B$63/Baseline!B$75 + Baseline!B$56*Baseline!B$69/Baseline!B$76)</f>
        <v>0.00000001439283642</v>
      </c>
      <c r="M129" s="43">
        <f>Baseline!B$33 * (C129 * Baseline!B$58*Baseline!B$66/Baseline!B$73 + Baseline!B$59*Baseline!B$52/Baseline!B$74 + Baseline!B$68*Baseline!B$53/Baseline!B$75 + Baseline!B$60*Baseline!B$54/Baseline!B$76)</f>
        <v>0.0000001676890029</v>
      </c>
      <c r="N129" s="45">
        <f>Baseline!B$33 * (C129 * Baseline!B$58*Baseline!B$57/Baseline!B$73 + Baseline!B$59*Baseline!B$67/Baseline!B$74 + Baseline!B$68*Baseline!B$55/Baseline!B$75 + Baseline!B$60*Baseline!B$56/Baseline!B$76)</f>
        <v>0.00000001374176539</v>
      </c>
      <c r="O129" s="45">
        <f>Baseline!B$33 * (C129 * Baseline!B$58*Baseline!B$58/Baseline!B$73 + Baseline!B$59*Baseline!B$59/Baseline!B$74 + Baseline!B$68*Baseline!B$68/Baseline!B$75 + Baseline!B$60*Baseline!B$60/Baseline!B$76)</f>
        <v>0.000001324389893</v>
      </c>
      <c r="P129" s="43">
        <f>Baseline!B$33 * (C129 * Baseline!B$58*Baseline!B$61/Baseline!B$73 + Baseline!B$59*Baseline!B$62/Baseline!B$74 + Baseline!B$68*Baseline!B$63/Baseline!B$75 + Baseline!B$60*Baseline!B$69/Baseline!B$76)</f>
        <v>0.000000001646903847</v>
      </c>
      <c r="Q129" s="43">
        <f>Baseline!B$33 * (C129 * Baseline!B$61*Baseline!B$66/Baseline!B$73 + Baseline!B$62*Baseline!B$52/Baseline!B$74 + Baseline!B$63*Baseline!B$53/Baseline!B$75 + Baseline!B$69*Baseline!B$54/Baseline!B$76)</f>
        <v>0.000000003306963986</v>
      </c>
      <c r="R129" s="43">
        <f>Baseline!B$33 * (C129 * Baseline!B$61*Baseline!B$57/Baseline!B$73 + Baseline!B$62*Baseline!B$67/Baseline!B$74 + Baseline!B$63*Baseline!B$55/Baseline!B$75 + Baseline!B$69*Baseline!B$56/Baseline!B$76)</f>
        <v>0.00000001439283642</v>
      </c>
      <c r="S129" s="43">
        <f>Baseline!B$33 * (C129 * Baseline!B$61*Baseline!B$58/Baseline!B$73 + Baseline!B$62*Baseline!B$59/Baseline!B$74 + Baseline!B$63*Baseline!B$68/Baseline!B$75 + Baseline!B$69*Baseline!B$60/Baseline!B$76)</f>
        <v>0.000000001646903847</v>
      </c>
      <c r="T129" s="43">
        <f>Baseline!B$33 * (C129 * Baseline!B$61*Baseline!B$61/Baseline!B$73 + Baseline!B$62*Baseline!B$62/Baseline!B$74 + Baseline!B$63*Baseline!B$63/Baseline!B$75 + Baseline!B$69*Baseline!B$69/Baseline!B$76)</f>
        <v>0.0000000985465413</v>
      </c>
      <c r="U129" s="41"/>
      <c r="V129" s="43">
        <f>E129 * ( Baseline!B$87 * Baseline!B$7 )</f>
        <v>0.1727205065</v>
      </c>
      <c r="W129" s="43">
        <f>F129 * ( Baseline!D$87 * Baseline!B$11 )</f>
        <v>0.00368001188</v>
      </c>
      <c r="X129" s="43">
        <f>G129 * ( Baseline!F$87 * Baseline!B$16 )</f>
        <v>0.005824638932</v>
      </c>
      <c r="Y129" s="43">
        <f>H129 * ( Baseline!H$87 * Baseline!B$18 )</f>
        <v>0.00116297149</v>
      </c>
      <c r="Z129" s="51">
        <f t="shared" si="1"/>
        <v>0.1833881288</v>
      </c>
      <c r="AA129" s="43">
        <f>I129 * ( Baseline!B$87 * Baseline!B$7 )</f>
        <v>0.00207056326</v>
      </c>
      <c r="AB129" s="45">
        <f>J129 * ( Baseline!D$87 * Baseline!B$11 )</f>
        <v>0.03253635895</v>
      </c>
      <c r="AC129" s="45">
        <f>K129 * ( Baseline!F$87 * Baseline!B$16 )</f>
        <v>0.0004773170593</v>
      </c>
      <c r="AD129" s="45">
        <f>L129 * ( Baseline!F$87 * Baseline!B$16 )</f>
        <v>0.0004999318614</v>
      </c>
      <c r="AE129" s="51">
        <f t="shared" si="2"/>
        <v>0.03558417113</v>
      </c>
      <c r="AF129" s="51">
        <f>M129 * ( Baseline!B$87 * Baseline!B$7 )</f>
        <v>0.001740444161</v>
      </c>
      <c r="AG129" s="51">
        <f>N129 * ( Baseline!D$87 * Baseline!B$11 )</f>
        <v>0.0002534887902</v>
      </c>
      <c r="AH129" s="51">
        <f>O129 * ( Baseline!F$87 * Baseline!B$16 )</f>
        <v>0.04600237821</v>
      </c>
      <c r="AI129" s="51">
        <f>P129 * ( Baseline!H$87 * Baseline!B$18 )</f>
        <v>0.0005791723855</v>
      </c>
      <c r="AJ129" s="51">
        <f t="shared" si="3"/>
        <v>0.04857548355</v>
      </c>
      <c r="AK129" s="51">
        <f>Q129 * ( Baseline!B$87 * Baseline!B$7 )</f>
        <v>0.00003432297921</v>
      </c>
      <c r="AL129" s="51">
        <f>R129 * ( Baseline!D$87 * Baseline!B$11 )</f>
        <v>0.0002654988341</v>
      </c>
      <c r="AM129" s="51">
        <f>S129 * ( Baseline!F$87 * Baseline!B$16 )</f>
        <v>0.00005720482621</v>
      </c>
      <c r="AN129" s="51">
        <f>T129 * ( Baseline!H$87 * Baseline!B$18 )</f>
        <v>0.03465620383</v>
      </c>
      <c r="AO129" s="51">
        <f t="shared" si="4"/>
        <v>0.03501323047</v>
      </c>
      <c r="AP129" s="61"/>
      <c r="AQ129" s="51">
        <f>V129 * ( (1-Baseline!B$88-Baseline!B$87) + (1-B129)*Baseline!B$88 )</f>
        <v>0.1183885069</v>
      </c>
      <c r="AR129" s="51">
        <f>W129 * ( (1-Baseline!B$88-Baseline!B$87) + (1-B129)*Baseline!B$88 )</f>
        <v>0.002522405248</v>
      </c>
      <c r="AS129" s="51">
        <f>X129 * ( (1-Baseline!B$88-Baseline!B$87) + (1-B129)*Baseline!B$88 )</f>
        <v>0.003992405538</v>
      </c>
      <c r="AT129" s="51">
        <f>Y129 * ( (1-Baseline!B$88-Baseline!B$87) + (1-B129)*Baseline!B$88 )</f>
        <v>0.0007971401954</v>
      </c>
      <c r="AU129" s="51">
        <f t="shared" si="5"/>
        <v>0.1257004579</v>
      </c>
      <c r="AV129" s="51">
        <f>AA129 * ( (1-Baseline!D$88-Baseline!D$87) + (1-B129)*Baseline!D$88 )</f>
        <v>0.001747197594</v>
      </c>
      <c r="AW129" s="51">
        <f>AB129 * ( (1-Baseline!D$88-Baseline!D$87) + (1-B129)*Baseline!D$88 )</f>
        <v>0.0274550646</v>
      </c>
      <c r="AX129" s="51">
        <f>AC129 * ( (1-Baseline!D$88-Baseline!D$87) + (1-B129)*Baseline!D$88 )</f>
        <v>0.0004027731166</v>
      </c>
      <c r="AY129" s="51">
        <f>AD129 * ( (1-Baseline!D$88-Baseline!D$87) + (1-B129)*Baseline!D$88 )</f>
        <v>0.0004218561018</v>
      </c>
      <c r="AZ129" s="51">
        <f t="shared" si="6"/>
        <v>0.03002689142</v>
      </c>
      <c r="BA129" s="51">
        <f>AF129 * ( (1-Baseline!F$88-Baseline!F$87) + (1-Baseline!B$36)*Baseline!F$88 )</f>
        <v>0.001252479312</v>
      </c>
      <c r="BB129" s="51">
        <f>AG129 * ( (1-Baseline!F$88-Baseline!F$87) + (1-Baseline!B$36)*Baseline!F$88 )</f>
        <v>0.0001824186451</v>
      </c>
      <c r="BC129" s="51">
        <f>AH129 * ( (1-Baseline!F$88-Baseline!F$87) + (1-Baseline!B$36)*Baseline!F$88 )</f>
        <v>0.03310478344</v>
      </c>
      <c r="BD129" s="51">
        <f>AI129 * ( (1-Baseline!F$88-Baseline!F$87) + (1-Baseline!B$36)*Baseline!F$88 )</f>
        <v>0.0004167909822</v>
      </c>
      <c r="BE129" s="51">
        <f t="shared" si="7"/>
        <v>0.03495647238</v>
      </c>
      <c r="BF129" s="51">
        <f>AK129 * ( (1-Baseline!H$88-Baseline!H$87) + (1-Baseline!B$36)*Baseline!H$88 )</f>
        <v>0.00002719478289</v>
      </c>
      <c r="BG129" s="51">
        <f>AL129 * ( (1-Baseline!H$88-Baseline!H$87) + (1-Baseline!B$36)*Baseline!H$88 )</f>
        <v>0.0002103600363</v>
      </c>
      <c r="BH129" s="51">
        <f>AM129 * ( (1-Baseline!H$88-Baseline!H$87) + (1-Baseline!B$36)*Baseline!H$88 )</f>
        <v>0.0000453245279</v>
      </c>
      <c r="BI129" s="51">
        <f>AN129 * ( (1-Baseline!H$88-Baseline!H$87) + (1-Baseline!B$36)*Baseline!H$88 )</f>
        <v>0.02745880342</v>
      </c>
      <c r="BJ129" s="51">
        <f t="shared" si="8"/>
        <v>0.02774168276</v>
      </c>
      <c r="BK129" s="61"/>
      <c r="BL129" s="51">
        <f t="shared" si="19"/>
        <v>0.9418303553</v>
      </c>
      <c r="BM129" s="51">
        <f t="shared" si="20"/>
        <v>0.02006679442</v>
      </c>
      <c r="BN129" s="51">
        <f t="shared" si="21"/>
        <v>0.03176126487</v>
      </c>
      <c r="BO129" s="51">
        <f t="shared" si="22"/>
        <v>0.006341585453</v>
      </c>
      <c r="BP129" s="51">
        <f t="shared" si="9"/>
        <v>1</v>
      </c>
      <c r="BQ129" s="51">
        <f t="shared" si="23"/>
        <v>0.05818776142</v>
      </c>
      <c r="BR129" s="51">
        <f t="shared" si="24"/>
        <v>0.9143492153</v>
      </c>
      <c r="BS129" s="51">
        <f t="shared" si="25"/>
        <v>0.01341374673</v>
      </c>
      <c r="BT129" s="51">
        <f t="shared" si="26"/>
        <v>0.01404927656</v>
      </c>
      <c r="BU129" s="51">
        <f t="shared" si="10"/>
        <v>1</v>
      </c>
      <c r="BV129" s="51">
        <f t="shared" si="27"/>
        <v>0.03582968266</v>
      </c>
      <c r="BW129" s="51">
        <f t="shared" si="28"/>
        <v>0.005218451196</v>
      </c>
      <c r="BX129" s="51">
        <f t="shared" si="29"/>
        <v>0.9470287242</v>
      </c>
      <c r="BY129" s="51">
        <f t="shared" si="30"/>
        <v>0.01192314195</v>
      </c>
      <c r="BZ129" s="51">
        <f t="shared" si="11"/>
        <v>1</v>
      </c>
      <c r="CA129" s="51">
        <f t="shared" si="31"/>
        <v>0.0009802859877</v>
      </c>
      <c r="CB129" s="51">
        <f t="shared" si="32"/>
        <v>0.007582814571</v>
      </c>
      <c r="CC129" s="51">
        <f t="shared" si="33"/>
        <v>0.001633806006</v>
      </c>
      <c r="CD129" s="51">
        <f t="shared" si="34"/>
        <v>0.9898030934</v>
      </c>
      <c r="CE129" s="51">
        <f t="shared" si="12"/>
        <v>1</v>
      </c>
      <c r="CF129" s="61"/>
      <c r="CG129" s="51">
        <f t="shared" si="35"/>
        <v>0.9418303553</v>
      </c>
      <c r="CH129" s="51">
        <f t="shared" si="36"/>
        <v>0.02006679442</v>
      </c>
      <c r="CI129" s="51">
        <f t="shared" si="37"/>
        <v>0.03176126487</v>
      </c>
      <c r="CJ129" s="51">
        <f t="shared" si="38"/>
        <v>0.006341585453</v>
      </c>
      <c r="CK129" s="51">
        <f t="shared" si="13"/>
        <v>1</v>
      </c>
      <c r="CL129" s="51">
        <f t="shared" si="39"/>
        <v>0.05818776142</v>
      </c>
      <c r="CM129" s="51">
        <f t="shared" si="40"/>
        <v>0.9143492153</v>
      </c>
      <c r="CN129" s="51">
        <f t="shared" si="41"/>
        <v>0.01341374673</v>
      </c>
      <c r="CO129" s="51">
        <f t="shared" si="42"/>
        <v>0.01404927656</v>
      </c>
      <c r="CP129" s="51">
        <f t="shared" si="14"/>
        <v>1</v>
      </c>
      <c r="CQ129" s="51">
        <f t="shared" si="43"/>
        <v>0.03582968266</v>
      </c>
      <c r="CR129" s="51">
        <f t="shared" si="44"/>
        <v>0.005218451196</v>
      </c>
      <c r="CS129" s="51">
        <f t="shared" si="45"/>
        <v>0.9470287242</v>
      </c>
      <c r="CT129" s="51">
        <f t="shared" si="46"/>
        <v>0.01192314195</v>
      </c>
      <c r="CU129" s="51">
        <f t="shared" si="15"/>
        <v>1</v>
      </c>
      <c r="CV129" s="51">
        <f t="shared" si="47"/>
        <v>0.0009802859877</v>
      </c>
      <c r="CW129" s="51">
        <f t="shared" si="48"/>
        <v>0.007582814571</v>
      </c>
      <c r="CX129" s="51">
        <f t="shared" si="49"/>
        <v>0.001633806006</v>
      </c>
      <c r="CY129" s="51">
        <f t="shared" si="50"/>
        <v>0.9898030934</v>
      </c>
      <c r="CZ129" s="51">
        <f t="shared" si="16"/>
        <v>1</v>
      </c>
      <c r="DA129" s="61"/>
      <c r="DB129" s="51">
        <f>(AQ129*Baseline!B$7 + AV129*Baseline!B$11 + BA129*Baseline!B$16 + BF129*Baseline!B$18)</f>
        <v>66606.70042</v>
      </c>
      <c r="DC129" s="51">
        <f>(AR129*Baseline!B$7 + AW129*Baseline!B$11 + BB129*Baseline!B$16 + BG129*Baseline!B$18)</f>
        <v>70345.93</v>
      </c>
      <c r="DD129" s="51">
        <f>(AS129*Baseline!B$7 + AX129*Baseline!B$11 + BC129*Baseline!B$16 + BH129*Baseline!B$18)</f>
        <v>115782.8469</v>
      </c>
      <c r="DE129" s="51">
        <f>(AT129*Baseline!B$7 + AY129*Baseline!B$11 + BD129*Baseline!B$16 + BI129*Baseline!B$18)</f>
        <v>1260048.65</v>
      </c>
      <c r="DF129" s="51">
        <f t="shared" si="17"/>
        <v>1512784.127</v>
      </c>
      <c r="DG129" s="61"/>
      <c r="DH129" s="51">
        <f t="shared" si="51"/>
        <v>0.04402921687</v>
      </c>
      <c r="DI129" s="51">
        <f t="shared" si="52"/>
        <v>0.04650097045</v>
      </c>
      <c r="DJ129" s="51">
        <f t="shared" si="53"/>
        <v>0.07653626505</v>
      </c>
      <c r="DK129" s="51">
        <f t="shared" si="54"/>
        <v>0.8329335476</v>
      </c>
      <c r="DL129" s="51">
        <f t="shared" si="18"/>
        <v>1</v>
      </c>
      <c r="DM129" s="61"/>
      <c r="DN129" s="51">
        <f>DH129 / (Baseline!B$7/Baseline!B$17)</f>
        <v>4.699829307</v>
      </c>
      <c r="DO129" s="51">
        <f>DI129 / (Baseline!B$11/Baseline!B$17)</f>
        <v>1.122555683</v>
      </c>
      <c r="DP129" s="51">
        <f>DJ129 / (Baseline!B$16/Baseline!B$17)</f>
        <v>1.182716593</v>
      </c>
      <c r="DQ129" s="51">
        <f>DK129 / (Baseline!B$18/Baseline!B$17)</f>
        <v>0.9417049088</v>
      </c>
      <c r="DR129" s="79"/>
      <c r="DS129" s="51">
        <f>(AU129*Baseline!B$34)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0.03138459994</v>
      </c>
      <c r="DT129" s="51">
        <f>(AZ129*Baseline!B$34) + (Baseline!D$88*(1-Baseline!D$89)*Baseline!B$35) + (Baseline!D$88*Baseline!D$89*((1-Baseline!D$90)*Baseline!B$40 + Baseline!D$90*Baseline!B$41))</f>
        <v>0.01091760171</v>
      </c>
      <c r="DU129" s="51">
        <f>(BE129*Baseline!B$34) + (Baseline!F$88*(1-Baseline!F$89)*Baseline!B$35) + (Baseline!F$88*Baseline!F$89*((1-Baseline!F$90)*Baseline!B$40 + Baseline!F$90*Baseline!B$41))</f>
        <v>0.01297411086</v>
      </c>
      <c r="DV129" s="51">
        <f>(BJ129*Baseline!B$34) + (Baseline!H$88*(1-Baseline!H$89)*Baseline!B$35) + (Baseline!H$88*Baseline!H$89*((1-Baseline!H$90)*Baseline!B$40 + Baseline!H$90*Baseline!B$41))</f>
        <v>0.009306252414</v>
      </c>
      <c r="DW129" s="51">
        <f>( DS129*Baseline!B$7 + DT129*Baseline!B$11 + DU129*Baseline!B$16 + DV129*Baseline!B$18 ) / Baseline!B$17</f>
        <v>0.009817192354</v>
      </c>
    </row>
    <row r="130">
      <c r="A130" s="4" t="s">
        <v>193</v>
      </c>
      <c r="B130" s="45">
        <f>MIN( MAX( NORMINV( MCrands!B130, (B$5+B$4)/2, (B$5-B$4)/3.29 ), 0 ), 1 )</f>
        <v>0.3481922261</v>
      </c>
      <c r="C130" s="45">
        <f>MAX( NORMINV( MCrands!C130, (C$5+C$4)/2, (C$5-C$4)/3.29 ), 0 )</f>
        <v>2.812253631</v>
      </c>
      <c r="D130" s="41"/>
      <c r="E130" s="43">
        <f>Baseline!B$33 * (C130 * Baseline!B$66*Baseline!B$66/Baseline!B$73 + Baseline!B$52*Baseline!B$52/Baseline!B$74 + Baseline!B$53*Baseline!B$53/Baseline!B$75 + Baseline!B$54*Baseline!B$54/Baseline!B$76)</f>
        <v>0.00001995206745</v>
      </c>
      <c r="F130" s="43">
        <f>Baseline!B$33 * (C130 * Baseline!B$66*Baseline!B$57/Baseline!B$73 + Baseline!B$52*Baseline!B$67/Baseline!B$74 + Baseline!B$53*Baseline!B$55/Baseline!B$75 + Baseline!B$54*Baseline!B$56/Baseline!B$76)</f>
        <v>0.0000002000181943</v>
      </c>
      <c r="G130" s="45">
        <f>Baseline!B$33 * (C130 * Baseline!B$66*Baseline!B$58/Baseline!B$73 + Baseline!B$52*Baseline!B$59/Baseline!B$74 + Baseline!B$53*Baseline!B$68/Baseline!B$75 + Baseline!B$54*Baseline!B$60/Baseline!B$76)</f>
        <v>0.0000001689740864</v>
      </c>
      <c r="H130" s="43">
        <f>Baseline!B$33 * (C130 * Baseline!B$66*Baseline!B$61/Baseline!B$73 + Baseline!B$52*Baseline!B$62/Baseline!B$74 + Baseline!B$53*Baseline!B$63/Baseline!B$75 + Baseline!B$54*Baseline!B$69/Baseline!B$76)</f>
        <v>0.000000003435472341</v>
      </c>
      <c r="I130" s="43">
        <f>Baseline!B$33 * (C130 * Baseline!B$57*Baseline!B$66/Baseline!B$73 + Baseline!B$67*Baseline!B$52/Baseline!B$74 + Baseline!B$55*Baseline!B$53/Baseline!B$75 + Baseline!B$56*Baseline!B$54/Baseline!B$76)</f>
        <v>0.0000002000181943</v>
      </c>
      <c r="J130" s="45">
        <f>Baseline!B$33 * (C130 * Baseline!B$57*Baseline!B$57/Baseline!B$73 + Baseline!B$67*Baseline!B$67/Baseline!B$74 + Baseline!B$55*Baseline!B$55/Baseline!B$75 + Baseline!B$56*Baseline!B$56/Baseline!B$76)</f>
        <v>0.000001763813824</v>
      </c>
      <c r="K130" s="43">
        <f>Baseline!B$33 * (C130 * Baseline!B$57*Baseline!B$58/Baseline!B$73 + Baseline!B$67*Baseline!B$59/Baseline!B$74 + Baseline!B$55*Baseline!B$68/Baseline!B$75 + Baseline!B$56*Baseline!B$60/Baseline!B$76)</f>
        <v>0.0000000137419683</v>
      </c>
      <c r="L130" s="45">
        <f>Baseline!B$33 * (C130 * Baseline!B$57*Baseline!B$61/Baseline!B$73 + Baseline!B$67*Baseline!B$62/Baseline!B$74 + Baseline!B$55*Baseline!B$63/Baseline!B$75 + Baseline!B$56*Baseline!B$69/Baseline!B$76)</f>
        <v>0.00000001439285671</v>
      </c>
      <c r="M130" s="43">
        <f>Baseline!B$33 * (C130 * Baseline!B$58*Baseline!B$66/Baseline!B$73 + Baseline!B$59*Baseline!B$52/Baseline!B$74 + Baseline!B$68*Baseline!B$53/Baseline!B$75 + Baseline!B$60*Baseline!B$54/Baseline!B$76)</f>
        <v>0.0000001689740864</v>
      </c>
      <c r="N130" s="45">
        <f>Baseline!B$33 * (C130 * Baseline!B$58*Baseline!B$57/Baseline!B$73 + Baseline!B$59*Baseline!B$67/Baseline!B$74 + Baseline!B$68*Baseline!B$55/Baseline!B$75 + Baseline!B$60*Baseline!B$56/Baseline!B$76)</f>
        <v>0.0000000137419683</v>
      </c>
      <c r="O130" s="45">
        <f>Baseline!B$33 * (C130 * Baseline!B$58*Baseline!B$58/Baseline!B$73 + Baseline!B$59*Baseline!B$59/Baseline!B$74 + Baseline!B$68*Baseline!B$68/Baseline!B$75 + Baseline!B$60*Baseline!B$60/Baseline!B$76)</f>
        <v>0.000001324390392</v>
      </c>
      <c r="P130" s="43">
        <f>Baseline!B$33 * (C130 * Baseline!B$58*Baseline!B$61/Baseline!B$73 + Baseline!B$59*Baseline!B$62/Baseline!B$74 + Baseline!B$68*Baseline!B$63/Baseline!B$75 + Baseline!B$60*Baseline!B$69/Baseline!B$76)</f>
        <v>0.000000001646953729</v>
      </c>
      <c r="Q130" s="43">
        <f>Baseline!B$33 * (C130 * Baseline!B$61*Baseline!B$66/Baseline!B$73 + Baseline!B$62*Baseline!B$52/Baseline!B$74 + Baseline!B$63*Baseline!B$53/Baseline!B$75 + Baseline!B$69*Baseline!B$54/Baseline!B$76)</f>
        <v>0.000000003435472341</v>
      </c>
      <c r="R130" s="43">
        <f>Baseline!B$33 * (C130 * Baseline!B$61*Baseline!B$57/Baseline!B$73 + Baseline!B$62*Baseline!B$67/Baseline!B$74 + Baseline!B$63*Baseline!B$55/Baseline!B$75 + Baseline!B$69*Baseline!B$56/Baseline!B$76)</f>
        <v>0.00000001439285671</v>
      </c>
      <c r="S130" s="43">
        <f>Baseline!B$33 * (C130 * Baseline!B$61*Baseline!B$58/Baseline!B$73 + Baseline!B$62*Baseline!B$59/Baseline!B$74 + Baseline!B$63*Baseline!B$68/Baseline!B$75 + Baseline!B$69*Baseline!B$60/Baseline!B$76)</f>
        <v>0.000000001646953729</v>
      </c>
      <c r="T130" s="43">
        <f>Baseline!B$33 * (C130 * Baseline!B$61*Baseline!B$61/Baseline!B$73 + Baseline!B$62*Baseline!B$62/Baseline!B$74 + Baseline!B$63*Baseline!B$63/Baseline!B$75 + Baseline!B$69*Baseline!B$69/Baseline!B$76)</f>
        <v>0.00000009854654628</v>
      </c>
      <c r="U130" s="41"/>
      <c r="V130" s="43">
        <f>E130 * ( Baseline!B$87 * Baseline!B$7 )</f>
        <v>0.2070825081</v>
      </c>
      <c r="W130" s="43">
        <f>F130 * ( Baseline!D$87 * Baseline!B$11 )</f>
        <v>0.003689654761</v>
      </c>
      <c r="X130" s="43">
        <f>G130 * ( Baseline!F$87 * Baseline!B$16 )</f>
        <v>0.005869276014</v>
      </c>
      <c r="Y130" s="43">
        <f>H130 * ( Baseline!H$87 * Baseline!B$18 )</f>
        <v>0.001208164469</v>
      </c>
      <c r="Z130" s="51">
        <f t="shared" si="1"/>
        <v>0.2178496033</v>
      </c>
      <c r="AA130" s="43">
        <f>I130 * ( Baseline!B$87 * Baseline!B$7 )</f>
        <v>0.002075988839</v>
      </c>
      <c r="AB130" s="45">
        <f>J130 * ( Baseline!D$87 * Baseline!B$11 )</f>
        <v>0.03253636047</v>
      </c>
      <c r="AC130" s="45">
        <f>K130 * ( Baseline!F$87 * Baseline!B$16 )</f>
        <v>0.0004773241072</v>
      </c>
      <c r="AD130" s="45">
        <f>L130 * ( Baseline!F$87 * Baseline!B$16 )</f>
        <v>0.0004999325662</v>
      </c>
      <c r="AE130" s="51">
        <f t="shared" si="2"/>
        <v>0.03558960599</v>
      </c>
      <c r="AF130" s="51">
        <f>M130 * ( Baseline!B$87 * Baseline!B$7 )</f>
        <v>0.001753782043</v>
      </c>
      <c r="AG130" s="51">
        <f>N130 * ( Baseline!D$87 * Baseline!B$11 )</f>
        <v>0.0002534925332</v>
      </c>
      <c r="AH130" s="51">
        <f>O130 * ( Baseline!F$87 * Baseline!B$16 )</f>
        <v>0.04600239554</v>
      </c>
      <c r="AI130" s="51">
        <f>P130 * ( Baseline!H$87 * Baseline!B$18 )</f>
        <v>0.0005791899276</v>
      </c>
      <c r="AJ130" s="51">
        <f t="shared" si="3"/>
        <v>0.04858886004</v>
      </c>
      <c r="AK130" s="51">
        <f>Q130 * ( Baseline!B$87 * Baseline!B$7 )</f>
        <v>0.00003565676743</v>
      </c>
      <c r="AL130" s="51">
        <f>R130 * ( Baseline!D$87 * Baseline!B$11 )</f>
        <v>0.0002654992084</v>
      </c>
      <c r="AM130" s="51">
        <f>S130 * ( Baseline!F$87 * Baseline!B$16 )</f>
        <v>0.00005720655883</v>
      </c>
      <c r="AN130" s="51">
        <f>T130 * ( Baseline!H$87 * Baseline!B$18 )</f>
        <v>0.03465620558</v>
      </c>
      <c r="AO130" s="51">
        <f t="shared" si="4"/>
        <v>0.03501456812</v>
      </c>
      <c r="AP130" s="61"/>
      <c r="AQ130" s="51">
        <f>V130 * ( (1-Baseline!B$88-Baseline!B$87) + (1-B130)*Baseline!B$88 )</f>
        <v>0.1384779201</v>
      </c>
      <c r="AR130" s="51">
        <f>W130 * ( (1-Baseline!B$88-Baseline!B$87) + (1-B130)*Baseline!B$88 )</f>
        <v>0.002467305046</v>
      </c>
      <c r="AS130" s="51">
        <f>X130 * ( (1-Baseline!B$88-Baseline!B$87) + (1-B130)*Baseline!B$88 )</f>
        <v>0.003924837217</v>
      </c>
      <c r="AT130" s="51">
        <f>Y130 * ( (1-Baseline!B$88-Baseline!B$87) + (1-B130)*Baseline!B$88 )</f>
        <v>0.0008079103555</v>
      </c>
      <c r="AU130" s="51">
        <f t="shared" si="5"/>
        <v>0.1456779727</v>
      </c>
      <c r="AV130" s="51">
        <f>AA130 * ( (1-Baseline!D$88-Baseline!D$87) + (1-B130)*Baseline!D$88 )</f>
        <v>0.001734298271</v>
      </c>
      <c r="AW130" s="51">
        <f>AB130 * ( (1-Baseline!D$88-Baseline!D$87) + (1-B130)*Baseline!D$88 )</f>
        <v>0.02718114503</v>
      </c>
      <c r="AX130" s="51">
        <f>AC130 * ( (1-Baseline!D$88-Baseline!D$87) + (1-B130)*Baseline!D$88 )</f>
        <v>0.0003987605127</v>
      </c>
      <c r="AY130" s="51">
        <f>AD130 * ( (1-Baseline!D$88-Baseline!D$87) + (1-B130)*Baseline!D$88 )</f>
        <v>0.0004176478066</v>
      </c>
      <c r="AZ130" s="51">
        <f t="shared" si="6"/>
        <v>0.02973185162</v>
      </c>
      <c r="BA130" s="51">
        <f>AF130 * ( (1-Baseline!F$88-Baseline!F$87) + (1-Baseline!B$36)*Baseline!F$88 )</f>
        <v>0.001262077679</v>
      </c>
      <c r="BB130" s="51">
        <f>AG130 * ( (1-Baseline!F$88-Baseline!F$87) + (1-Baseline!B$36)*Baseline!F$88 )</f>
        <v>0.0001824213387</v>
      </c>
      <c r="BC130" s="51">
        <f>AH130 * ( (1-Baseline!F$88-Baseline!F$87) + (1-Baseline!B$36)*Baseline!F$88 )</f>
        <v>0.03310479591</v>
      </c>
      <c r="BD130" s="51">
        <f>AI130 * ( (1-Baseline!F$88-Baseline!F$87) + (1-Baseline!B$36)*Baseline!F$88 )</f>
        <v>0.0004168036059</v>
      </c>
      <c r="BE130" s="51">
        <f t="shared" si="7"/>
        <v>0.03496609853</v>
      </c>
      <c r="BF130" s="51">
        <f>AK130 * ( (1-Baseline!H$88-Baseline!H$87) + (1-Baseline!B$36)*Baseline!H$88 )</f>
        <v>0.00002825156997</v>
      </c>
      <c r="BG130" s="51">
        <f>AL130 * ( (1-Baseline!H$88-Baseline!H$87) + (1-Baseline!B$36)*Baseline!H$88 )</f>
        <v>0.0002103603328</v>
      </c>
      <c r="BH130" s="51">
        <f>AM130 * ( (1-Baseline!H$88-Baseline!H$87) + (1-Baseline!B$36)*Baseline!H$88 )</f>
        <v>0.0000453259007</v>
      </c>
      <c r="BI130" s="51">
        <f>AN130 * ( (1-Baseline!H$88-Baseline!H$87) + (1-Baseline!B$36)*Baseline!H$88 )</f>
        <v>0.02745880481</v>
      </c>
      <c r="BJ130" s="51">
        <f t="shared" si="8"/>
        <v>0.02774274261</v>
      </c>
      <c r="BK130" s="61"/>
      <c r="BL130" s="51">
        <f t="shared" si="19"/>
        <v>0.9505755573</v>
      </c>
      <c r="BM130" s="51">
        <f t="shared" si="20"/>
        <v>0.01693670636</v>
      </c>
      <c r="BN130" s="51">
        <f t="shared" si="21"/>
        <v>0.02694187148</v>
      </c>
      <c r="BO130" s="51">
        <f t="shared" si="22"/>
        <v>0.005545864901</v>
      </c>
      <c r="BP130" s="51">
        <f t="shared" si="9"/>
        <v>1</v>
      </c>
      <c r="BQ130" s="51">
        <f t="shared" si="23"/>
        <v>0.05833132404</v>
      </c>
      <c r="BR130" s="51">
        <f t="shared" si="24"/>
        <v>0.9142096287</v>
      </c>
      <c r="BS130" s="51">
        <f t="shared" si="25"/>
        <v>0.01341189637</v>
      </c>
      <c r="BT130" s="51">
        <f t="shared" si="26"/>
        <v>0.01404715091</v>
      </c>
      <c r="BU130" s="51">
        <f t="shared" si="10"/>
        <v>1</v>
      </c>
      <c r="BV130" s="51">
        <f t="shared" si="27"/>
        <v>0.03609432371</v>
      </c>
      <c r="BW130" s="51">
        <f t="shared" si="28"/>
        <v>0.005217091592</v>
      </c>
      <c r="BX130" s="51">
        <f t="shared" si="29"/>
        <v>0.9467683642</v>
      </c>
      <c r="BY130" s="51">
        <f t="shared" si="30"/>
        <v>0.01192022054</v>
      </c>
      <c r="BZ130" s="51">
        <f t="shared" si="11"/>
        <v>1</v>
      </c>
      <c r="CA130" s="51">
        <f t="shared" si="31"/>
        <v>0.001018340918</v>
      </c>
      <c r="CB130" s="51">
        <f t="shared" si="32"/>
        <v>0.007582535577</v>
      </c>
      <c r="CC130" s="51">
        <f t="shared" si="33"/>
        <v>0.001633793073</v>
      </c>
      <c r="CD130" s="51">
        <f t="shared" si="34"/>
        <v>0.9897653304</v>
      </c>
      <c r="CE130" s="51">
        <f t="shared" si="12"/>
        <v>1</v>
      </c>
      <c r="CF130" s="61"/>
      <c r="CG130" s="51">
        <f t="shared" si="35"/>
        <v>0.9505755573</v>
      </c>
      <c r="CH130" s="51">
        <f t="shared" si="36"/>
        <v>0.01693670636</v>
      </c>
      <c r="CI130" s="51">
        <f t="shared" si="37"/>
        <v>0.02694187148</v>
      </c>
      <c r="CJ130" s="51">
        <f t="shared" si="38"/>
        <v>0.005545864901</v>
      </c>
      <c r="CK130" s="51">
        <f t="shared" si="13"/>
        <v>1</v>
      </c>
      <c r="CL130" s="51">
        <f t="shared" si="39"/>
        <v>0.05833132404</v>
      </c>
      <c r="CM130" s="51">
        <f t="shared" si="40"/>
        <v>0.9142096287</v>
      </c>
      <c r="CN130" s="51">
        <f t="shared" si="41"/>
        <v>0.01341189637</v>
      </c>
      <c r="CO130" s="51">
        <f t="shared" si="42"/>
        <v>0.01404715091</v>
      </c>
      <c r="CP130" s="51">
        <f t="shared" si="14"/>
        <v>1</v>
      </c>
      <c r="CQ130" s="51">
        <f t="shared" si="43"/>
        <v>0.03609432371</v>
      </c>
      <c r="CR130" s="51">
        <f t="shared" si="44"/>
        <v>0.005217091592</v>
      </c>
      <c r="CS130" s="51">
        <f t="shared" si="45"/>
        <v>0.9467683642</v>
      </c>
      <c r="CT130" s="51">
        <f t="shared" si="46"/>
        <v>0.01192022054</v>
      </c>
      <c r="CU130" s="51">
        <f t="shared" si="15"/>
        <v>1</v>
      </c>
      <c r="CV130" s="51">
        <f t="shared" si="47"/>
        <v>0.001018340918</v>
      </c>
      <c r="CW130" s="51">
        <f t="shared" si="48"/>
        <v>0.007582535577</v>
      </c>
      <c r="CX130" s="51">
        <f t="shared" si="49"/>
        <v>0.001633793073</v>
      </c>
      <c r="CY130" s="51">
        <f t="shared" si="50"/>
        <v>0.9897653304</v>
      </c>
      <c r="CZ130" s="51">
        <f t="shared" si="16"/>
        <v>1</v>
      </c>
      <c r="DA130" s="61"/>
      <c r="DB130" s="51">
        <f>(AQ130*Baseline!B$7 + AV130*Baseline!B$11 + BA130*Baseline!B$16 + BF130*Baseline!B$18)</f>
        <v>76402.94999</v>
      </c>
      <c r="DC130" s="51">
        <f>(AR130*Baseline!B$7 + AW130*Baseline!B$11 + BB130*Baseline!B$16 + BG130*Baseline!B$18)</f>
        <v>69731.79368</v>
      </c>
      <c r="DD130" s="51">
        <f>(AS130*Baseline!B$7 + AX130*Baseline!B$11 + BC130*Baseline!B$16 + BH130*Baseline!B$18)</f>
        <v>115741.5757</v>
      </c>
      <c r="DE130" s="51">
        <f>(AT130*Baseline!B$7 + AY130*Baseline!B$11 + BD130*Baseline!B$16 + BI130*Baseline!B$18)</f>
        <v>1260044.955</v>
      </c>
      <c r="DF130" s="51">
        <f t="shared" si="17"/>
        <v>1521921.274</v>
      </c>
      <c r="DG130" s="61"/>
      <c r="DH130" s="51">
        <f t="shared" si="51"/>
        <v>0.050201644</v>
      </c>
      <c r="DI130" s="51">
        <f t="shared" si="52"/>
        <v>0.04581826595</v>
      </c>
      <c r="DJ130" s="51">
        <f t="shared" si="53"/>
        <v>0.07604964703</v>
      </c>
      <c r="DK130" s="51">
        <f t="shared" si="54"/>
        <v>0.827930443</v>
      </c>
      <c r="DL130" s="51">
        <f t="shared" si="18"/>
        <v>1</v>
      </c>
      <c r="DM130" s="61"/>
      <c r="DN130" s="51">
        <f>DH130 / (Baseline!B$7/Baseline!B$17)</f>
        <v>5.358695305</v>
      </c>
      <c r="DO130" s="51">
        <f>DI130 / (Baseline!B$11/Baseline!B$17)</f>
        <v>1.10607487</v>
      </c>
      <c r="DP130" s="51">
        <f>DJ130 / (Baseline!B$16/Baseline!B$17)</f>
        <v>1.175196874</v>
      </c>
      <c r="DQ130" s="51">
        <f>DK130 / (Baseline!B$18/Baseline!B$17)</f>
        <v>0.9360484573</v>
      </c>
      <c r="DR130" s="79"/>
      <c r="DS130" s="51">
        <f>(AU130*Baseline!B$34)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0.03438122715</v>
      </c>
      <c r="DT130" s="51">
        <f>(AZ130*Baseline!B$34) + (Baseline!D$88*(1-Baseline!D$89)*Baseline!B$35) + (Baseline!D$88*Baseline!D$89*((1-Baseline!D$90)*Baseline!B$40 + Baseline!D$90*Baseline!B$41))</f>
        <v>0.01087334574</v>
      </c>
      <c r="DU130" s="51">
        <f>(BE130*Baseline!B$34) + (Baseline!F$88*(1-Baseline!F$89)*Baseline!B$35) + (Baseline!F$88*Baseline!F$89*((1-Baseline!F$90)*Baseline!B$40 + Baseline!F$90*Baseline!B$41))</f>
        <v>0.01297555478</v>
      </c>
      <c r="DV130" s="51">
        <f>(BJ130*Baseline!B$34) + (Baseline!H$88*(1-Baseline!H$89)*Baseline!B$35) + (Baseline!H$88*Baseline!H$89*((1-Baseline!H$90)*Baseline!B$40 + Baseline!H$90*Baseline!B$41))</f>
        <v>0.009306411391</v>
      </c>
      <c r="DW130" s="51">
        <f>( DS130*Baseline!B$7 + DT130*Baseline!B$11 + DU130*Baseline!B$16 + DV130*Baseline!B$18 ) / Baseline!B$17</f>
        <v>0.009843666319</v>
      </c>
    </row>
    <row r="131">
      <c r="A131" s="4" t="s">
        <v>195</v>
      </c>
      <c r="B131" s="45">
        <f>MIN( MAX( NORMINV( MCrands!B131, (B$5+B$4)/2, (B$5-B$4)/3.29 ), 0 ), 1 )</f>
        <v>0.541373419</v>
      </c>
      <c r="C131" s="45">
        <f>MAX( NORMINV( MCrands!C131, (C$5+C$4)/2, (C$5-C$4)/3.29 ), 0 )</f>
        <v>2.545846743</v>
      </c>
      <c r="D131" s="41"/>
      <c r="E131" s="43">
        <f>Baseline!B$33 * (C131 * Baseline!B$66*Baseline!B$66/Baseline!B$73 + Baseline!B$52*Baseline!B$52/Baseline!B$74 + Baseline!B$53*Baseline!B$53/Baseline!B$75 + Baseline!B$54*Baseline!B$54/Baseline!B$76)</f>
        <v>0.00001806590028</v>
      </c>
      <c r="F131" s="43">
        <f>Baseline!B$33 * (C131 * Baseline!B$66*Baseline!B$57/Baseline!B$73 + Baseline!B$52*Baseline!B$67/Baseline!B$74 + Baseline!B$53*Baseline!B$55/Baseline!B$75 + Baseline!B$54*Baseline!B$56/Baseline!B$76)</f>
        <v>0.0000001997203785</v>
      </c>
      <c r="G131" s="45">
        <f>Baseline!B$33 * (C131 * Baseline!B$66*Baseline!B$58/Baseline!B$73 + Baseline!B$52*Baseline!B$59/Baseline!B$74 + Baseline!B$53*Baseline!B$68/Baseline!B$75 + Baseline!B$54*Baseline!B$60/Baseline!B$76)</f>
        <v>0.0000001682419557</v>
      </c>
      <c r="H131" s="43">
        <f>Baseline!B$33 * (C131 * Baseline!B$66*Baseline!B$61/Baseline!B$73 + Baseline!B$52*Baseline!B$62/Baseline!B$74 + Baseline!B$53*Baseline!B$63/Baseline!B$75 + Baseline!B$54*Baseline!B$69/Baseline!B$76)</f>
        <v>0.000000003362259273</v>
      </c>
      <c r="I131" s="43">
        <f>Baseline!B$33 * (C131 * Baseline!B$57*Baseline!B$66/Baseline!B$73 + Baseline!B$67*Baseline!B$52/Baseline!B$74 + Baseline!B$55*Baseline!B$53/Baseline!B$75 + Baseline!B$56*Baseline!B$54/Baseline!B$76)</f>
        <v>0.0000001997203785</v>
      </c>
      <c r="J131" s="45">
        <f>Baseline!B$33 * (C131 * Baseline!B$57*Baseline!B$57/Baseline!B$73 + Baseline!B$67*Baseline!B$67/Baseline!B$74 + Baseline!B$55*Baseline!B$55/Baseline!B$75 + Baseline!B$56*Baseline!B$56/Baseline!B$76)</f>
        <v>0.000001763813777</v>
      </c>
      <c r="K131" s="43">
        <f>Baseline!B$33 * (C131 * Baseline!B$57*Baseline!B$58/Baseline!B$73 + Baseline!B$67*Baseline!B$59/Baseline!B$74 + Baseline!B$55*Baseline!B$68/Baseline!B$75 + Baseline!B$56*Baseline!B$60/Baseline!B$76)</f>
        <v>0.0000000137418527</v>
      </c>
      <c r="L131" s="45">
        <f>Baseline!B$33 * (C131 * Baseline!B$57*Baseline!B$61/Baseline!B$73 + Baseline!B$67*Baseline!B$62/Baseline!B$74 + Baseline!B$55*Baseline!B$63/Baseline!B$75 + Baseline!B$56*Baseline!B$69/Baseline!B$76)</f>
        <v>0.00000001439284515</v>
      </c>
      <c r="M131" s="43">
        <f>Baseline!B$33 * (C131 * Baseline!B$58*Baseline!B$66/Baseline!B$73 + Baseline!B$59*Baseline!B$52/Baseline!B$74 + Baseline!B$68*Baseline!B$53/Baseline!B$75 + Baseline!B$60*Baseline!B$54/Baseline!B$76)</f>
        <v>0.0000001682419557</v>
      </c>
      <c r="N131" s="45">
        <f>Baseline!B$33 * (C131 * Baseline!B$58*Baseline!B$57/Baseline!B$73 + Baseline!B$59*Baseline!B$67/Baseline!B$74 + Baseline!B$68*Baseline!B$55/Baseline!B$75 + Baseline!B$60*Baseline!B$56/Baseline!B$76)</f>
        <v>0.0000000137418527</v>
      </c>
      <c r="O131" s="45">
        <f>Baseline!B$33 * (C131 * Baseline!B$58*Baseline!B$58/Baseline!B$73 + Baseline!B$59*Baseline!B$59/Baseline!B$74 + Baseline!B$68*Baseline!B$68/Baseline!B$75 + Baseline!B$60*Baseline!B$60/Baseline!B$76)</f>
        <v>0.000001324390107</v>
      </c>
      <c r="P131" s="43">
        <f>Baseline!B$33 * (C131 * Baseline!B$58*Baseline!B$61/Baseline!B$73 + Baseline!B$59*Baseline!B$62/Baseline!B$74 + Baseline!B$68*Baseline!B$63/Baseline!B$75 + Baseline!B$60*Baseline!B$69/Baseline!B$76)</f>
        <v>0.00000000164692531</v>
      </c>
      <c r="Q131" s="43">
        <f>Baseline!B$33 * (C131 * Baseline!B$61*Baseline!B$66/Baseline!B$73 + Baseline!B$62*Baseline!B$52/Baseline!B$74 + Baseline!B$63*Baseline!B$53/Baseline!B$75 + Baseline!B$69*Baseline!B$54/Baseline!B$76)</f>
        <v>0.000000003362259273</v>
      </c>
      <c r="R131" s="43">
        <f>Baseline!B$33 * (C131 * Baseline!B$61*Baseline!B$57/Baseline!B$73 + Baseline!B$62*Baseline!B$67/Baseline!B$74 + Baseline!B$63*Baseline!B$55/Baseline!B$75 + Baseline!B$69*Baseline!B$56/Baseline!B$76)</f>
        <v>0.00000001439284515</v>
      </c>
      <c r="S131" s="43">
        <f>Baseline!B$33 * (C131 * Baseline!B$61*Baseline!B$58/Baseline!B$73 + Baseline!B$62*Baseline!B$59/Baseline!B$74 + Baseline!B$63*Baseline!B$68/Baseline!B$75 + Baseline!B$69*Baseline!B$60/Baseline!B$76)</f>
        <v>0.00000000164692531</v>
      </c>
      <c r="T131" s="43">
        <f>Baseline!B$33 * (C131 * Baseline!B$61*Baseline!B$61/Baseline!B$73 + Baseline!B$62*Baseline!B$62/Baseline!B$74 + Baseline!B$63*Baseline!B$63/Baseline!B$75 + Baseline!B$69*Baseline!B$69/Baseline!B$76)</f>
        <v>0.00000009854654344</v>
      </c>
      <c r="U131" s="41"/>
      <c r="V131" s="43">
        <f>E131 * ( Baseline!B$87 * Baseline!B$7 )</f>
        <v>0.187505979</v>
      </c>
      <c r="W131" s="43">
        <f>F131 * ( Baseline!D$87 * Baseline!B$11 )</f>
        <v>0.003684161072</v>
      </c>
      <c r="X131" s="43">
        <f>G131 * ( Baseline!F$87 * Baseline!B$16 )</f>
        <v>0.005843845623</v>
      </c>
      <c r="Y131" s="43">
        <f>H131 * ( Baseline!H$87 * Baseline!B$18 )</f>
        <v>0.001182417375</v>
      </c>
      <c r="Z131" s="51">
        <f t="shared" si="1"/>
        <v>0.1982164031</v>
      </c>
      <c r="AA131" s="43">
        <f>I131 * ( Baseline!B$87 * Baseline!B$7 )</f>
        <v>0.002072897808</v>
      </c>
      <c r="AB131" s="45">
        <f>J131 * ( Baseline!D$87 * Baseline!B$11 )</f>
        <v>0.03253635961</v>
      </c>
      <c r="AC131" s="45">
        <f>K131 * ( Baseline!F$87 * Baseline!B$16 )</f>
        <v>0.0004773200919</v>
      </c>
      <c r="AD131" s="45">
        <f>L131 * ( Baseline!F$87 * Baseline!B$16 )</f>
        <v>0.0004999321647</v>
      </c>
      <c r="AE131" s="51">
        <f t="shared" si="2"/>
        <v>0.03558650967</v>
      </c>
      <c r="AF131" s="51">
        <f>M131 * ( Baseline!B$87 * Baseline!B$7 )</f>
        <v>0.001746183259</v>
      </c>
      <c r="AG131" s="51">
        <f>N131 * ( Baseline!D$87 * Baseline!B$11 )</f>
        <v>0.0002534904008</v>
      </c>
      <c r="AH131" s="51">
        <f>O131 * ( Baseline!F$87 * Baseline!B$16 )</f>
        <v>0.04600238567</v>
      </c>
      <c r="AI131" s="51">
        <f>P131 * ( Baseline!H$87 * Baseline!B$18 )</f>
        <v>0.0005791799336</v>
      </c>
      <c r="AJ131" s="51">
        <f t="shared" si="3"/>
        <v>0.04858123926</v>
      </c>
      <c r="AK131" s="51">
        <f>Q131 * ( Baseline!B$87 * Baseline!B$7 )</f>
        <v>0.000034896889</v>
      </c>
      <c r="AL131" s="51">
        <f>R131 * ( Baseline!D$87 * Baseline!B$11 )</f>
        <v>0.0002654989952</v>
      </c>
      <c r="AM131" s="51">
        <f>S131 * ( Baseline!F$87 * Baseline!B$16 )</f>
        <v>0.00005720557173</v>
      </c>
      <c r="AN131" s="51">
        <f>T131 * ( Baseline!H$87 * Baseline!B$18 )</f>
        <v>0.03465620458</v>
      </c>
      <c r="AO131" s="51">
        <f t="shared" si="4"/>
        <v>0.03501380604</v>
      </c>
      <c r="AP131" s="61"/>
      <c r="AQ131" s="51">
        <f>V131 * ( (1-Baseline!B$88-Baseline!B$87) + (1-B131)*Baseline!B$88 )</f>
        <v>0.09314878094</v>
      </c>
      <c r="AR131" s="51">
        <f>W131 * ( (1-Baseline!B$88-Baseline!B$87) + (1-B131)*Baseline!B$88 )</f>
        <v>0.001830208906</v>
      </c>
      <c r="AS131" s="51">
        <f>X131 * ( (1-Baseline!B$88-Baseline!B$87) + (1-B131)*Baseline!B$88 )</f>
        <v>0.002903091937</v>
      </c>
      <c r="AT131" s="51">
        <f>Y131 * ( (1-Baseline!B$88-Baseline!B$87) + (1-B131)*Baseline!B$88 )</f>
        <v>0.0005873985333</v>
      </c>
      <c r="AU131" s="51">
        <f t="shared" si="5"/>
        <v>0.09846948032</v>
      </c>
      <c r="AV131" s="51">
        <f>AA131 * ( (1-Baseline!D$88-Baseline!D$87) + (1-B131)*Baseline!D$88 )</f>
        <v>0.001552316696</v>
      </c>
      <c r="AW131" s="51">
        <f>AB131 * ( (1-Baseline!D$88-Baseline!D$87) + (1-B131)*Baseline!D$88 )</f>
        <v>0.02436527939</v>
      </c>
      <c r="AX131" s="51">
        <f>AC131 * ( (1-Baseline!D$88-Baseline!D$87) + (1-B131)*Baseline!D$88 )</f>
        <v>0.0003574474077</v>
      </c>
      <c r="AY131" s="51">
        <f>AD131 * ( (1-Baseline!D$88-Baseline!D$87) + (1-B131)*Baseline!D$88 )</f>
        <v>0.0003743807547</v>
      </c>
      <c r="AZ131" s="51">
        <f t="shared" si="6"/>
        <v>0.02664942424</v>
      </c>
      <c r="BA131" s="51">
        <f>AF131 * ( (1-Baseline!F$88-Baseline!F$87) + (1-Baseline!B$36)*Baseline!F$88 )</f>
        <v>0.001256609351</v>
      </c>
      <c r="BB131" s="51">
        <f>AG131 * ( (1-Baseline!F$88-Baseline!F$87) + (1-Baseline!B$36)*Baseline!F$88 )</f>
        <v>0.0001824198041</v>
      </c>
      <c r="BC131" s="51">
        <f>AH131 * ( (1-Baseline!F$88-Baseline!F$87) + (1-Baseline!B$36)*Baseline!F$88 )</f>
        <v>0.0331047888</v>
      </c>
      <c r="BD131" s="51">
        <f>AI131 * ( (1-Baseline!F$88-Baseline!F$87) + (1-Baseline!B$36)*Baseline!F$88 )</f>
        <v>0.000416796414</v>
      </c>
      <c r="BE131" s="51">
        <f t="shared" si="7"/>
        <v>0.03496061437</v>
      </c>
      <c r="BF131" s="51">
        <f>AK131 * ( (1-Baseline!H$88-Baseline!H$87) + (1-Baseline!B$36)*Baseline!H$88 )</f>
        <v>0.00002764950309</v>
      </c>
      <c r="BG131" s="51">
        <f>AL131 * ( (1-Baseline!H$88-Baseline!H$87) + (1-Baseline!B$36)*Baseline!H$88 )</f>
        <v>0.0002103601639</v>
      </c>
      <c r="BH131" s="51">
        <f>AM131 * ( (1-Baseline!H$88-Baseline!H$87) + (1-Baseline!B$36)*Baseline!H$88 )</f>
        <v>0.0000453251186</v>
      </c>
      <c r="BI131" s="51">
        <f>AN131 * ( (1-Baseline!H$88-Baseline!H$87) + (1-Baseline!B$36)*Baseline!H$88 )</f>
        <v>0.02745880401</v>
      </c>
      <c r="BJ131" s="51">
        <f t="shared" si="8"/>
        <v>0.0277421388</v>
      </c>
      <c r="BK131" s="61"/>
      <c r="BL131" s="51">
        <f t="shared" si="19"/>
        <v>0.9459660053</v>
      </c>
      <c r="BM131" s="51">
        <f t="shared" si="20"/>
        <v>0.01858656002</v>
      </c>
      <c r="BN131" s="51">
        <f t="shared" si="21"/>
        <v>0.02948214947</v>
      </c>
      <c r="BO131" s="51">
        <f t="shared" si="22"/>
        <v>0.005965285197</v>
      </c>
      <c r="BP131" s="51">
        <f t="shared" si="9"/>
        <v>1</v>
      </c>
      <c r="BQ131" s="51">
        <f t="shared" si="23"/>
        <v>0.05824953971</v>
      </c>
      <c r="BR131" s="51">
        <f t="shared" si="24"/>
        <v>0.914289148</v>
      </c>
      <c r="BS131" s="51">
        <f t="shared" si="25"/>
        <v>0.01341295048</v>
      </c>
      <c r="BT131" s="51">
        <f t="shared" si="26"/>
        <v>0.01404836185</v>
      </c>
      <c r="BU131" s="51">
        <f t="shared" si="10"/>
        <v>1</v>
      </c>
      <c r="BV131" s="51">
        <f t="shared" si="27"/>
        <v>0.03594357174</v>
      </c>
      <c r="BW131" s="51">
        <f t="shared" si="28"/>
        <v>0.005217866087</v>
      </c>
      <c r="BX131" s="51">
        <f t="shared" si="29"/>
        <v>0.9469166775</v>
      </c>
      <c r="BY131" s="51">
        <f t="shared" si="30"/>
        <v>0.01192188471</v>
      </c>
      <c r="BZ131" s="51">
        <f t="shared" si="11"/>
        <v>1</v>
      </c>
      <c r="CA131" s="51">
        <f t="shared" si="31"/>
        <v>0.0009966608303</v>
      </c>
      <c r="CB131" s="51">
        <f t="shared" si="32"/>
        <v>0.007582694521</v>
      </c>
      <c r="CC131" s="51">
        <f t="shared" si="33"/>
        <v>0.001633800441</v>
      </c>
      <c r="CD131" s="51">
        <f t="shared" si="34"/>
        <v>0.9897868442</v>
      </c>
      <c r="CE131" s="51">
        <f t="shared" si="12"/>
        <v>1</v>
      </c>
      <c r="CF131" s="61"/>
      <c r="CG131" s="51">
        <f t="shared" si="35"/>
        <v>0.9459660053</v>
      </c>
      <c r="CH131" s="51">
        <f t="shared" si="36"/>
        <v>0.01858656002</v>
      </c>
      <c r="CI131" s="51">
        <f t="shared" si="37"/>
        <v>0.02948214947</v>
      </c>
      <c r="CJ131" s="51">
        <f t="shared" si="38"/>
        <v>0.005965285197</v>
      </c>
      <c r="CK131" s="51">
        <f t="shared" si="13"/>
        <v>1</v>
      </c>
      <c r="CL131" s="51">
        <f t="shared" si="39"/>
        <v>0.05824953971</v>
      </c>
      <c r="CM131" s="51">
        <f t="shared" si="40"/>
        <v>0.914289148</v>
      </c>
      <c r="CN131" s="51">
        <f t="shared" si="41"/>
        <v>0.01341295048</v>
      </c>
      <c r="CO131" s="51">
        <f t="shared" si="42"/>
        <v>0.01404836185</v>
      </c>
      <c r="CP131" s="51">
        <f t="shared" si="14"/>
        <v>1</v>
      </c>
      <c r="CQ131" s="51">
        <f t="shared" si="43"/>
        <v>0.03594357174</v>
      </c>
      <c r="CR131" s="51">
        <f t="shared" si="44"/>
        <v>0.005217866087</v>
      </c>
      <c r="CS131" s="51">
        <f t="shared" si="45"/>
        <v>0.9469166775</v>
      </c>
      <c r="CT131" s="51">
        <f t="shared" si="46"/>
        <v>0.01192188471</v>
      </c>
      <c r="CU131" s="51">
        <f t="shared" si="15"/>
        <v>1</v>
      </c>
      <c r="CV131" s="51">
        <f t="shared" si="47"/>
        <v>0.0009966608303</v>
      </c>
      <c r="CW131" s="51">
        <f t="shared" si="48"/>
        <v>0.007582694521</v>
      </c>
      <c r="CX131" s="51">
        <f t="shared" si="49"/>
        <v>0.001633800441</v>
      </c>
      <c r="CY131" s="51">
        <f t="shared" si="50"/>
        <v>0.9897868442</v>
      </c>
      <c r="CZ131" s="51">
        <f t="shared" si="16"/>
        <v>1</v>
      </c>
      <c r="DA131" s="61"/>
      <c r="DB131" s="51">
        <f>(AQ131*Baseline!B$7 + AV131*Baseline!B$11 + BA131*Baseline!B$16 + BF131*Baseline!B$18)</f>
        <v>53982.15913</v>
      </c>
      <c r="DC131" s="51">
        <f>(AR131*Baseline!B$7 + AW131*Baseline!B$11 + BB131*Baseline!B$16 + BG131*Baseline!B$18)</f>
        <v>63384.01325</v>
      </c>
      <c r="DD131" s="51">
        <f>(AS131*Baseline!B$7 + AX131*Baseline!B$11 + BC131*Baseline!B$16 + BH131*Baseline!B$18)</f>
        <v>115157.3714</v>
      </c>
      <c r="DE131" s="51">
        <f>(AT131*Baseline!B$7 + AY131*Baseline!B$11 + BD131*Baseline!B$16 + BI131*Baseline!B$18)</f>
        <v>1259845.157</v>
      </c>
      <c r="DF131" s="51">
        <f t="shared" si="17"/>
        <v>1492368.701</v>
      </c>
      <c r="DG131" s="61"/>
      <c r="DH131" s="51">
        <f t="shared" si="51"/>
        <v>0.03617213299</v>
      </c>
      <c r="DI131" s="51">
        <f t="shared" si="52"/>
        <v>0.04247208696</v>
      </c>
      <c r="DJ131" s="51">
        <f t="shared" si="53"/>
        <v>0.0771641561</v>
      </c>
      <c r="DK131" s="51">
        <f t="shared" si="54"/>
        <v>0.844191624</v>
      </c>
      <c r="DL131" s="51">
        <f t="shared" si="18"/>
        <v>1</v>
      </c>
      <c r="DM131" s="61"/>
      <c r="DN131" s="51">
        <f>DH131 / (Baseline!B$7/Baseline!B$17)</f>
        <v>3.861137281</v>
      </c>
      <c r="DO131" s="51">
        <f>DI131 / (Baseline!B$11/Baseline!B$17)</f>
        <v>1.025296507</v>
      </c>
      <c r="DP131" s="51">
        <f>DJ131 / (Baseline!B$16/Baseline!B$17)</f>
        <v>1.192419407</v>
      </c>
      <c r="DQ131" s="51">
        <f>DK131 / (Baseline!B$18/Baseline!B$17)</f>
        <v>0.9544331579</v>
      </c>
      <c r="DR131" s="79"/>
      <c r="DS131" s="51">
        <f>(AU131*Baseline!B$34)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0.0272999533</v>
      </c>
      <c r="DT131" s="51">
        <f>(AZ131*Baseline!B$34) + (Baseline!D$88*(1-Baseline!D$89)*Baseline!B$35) + (Baseline!D$88*Baseline!D$89*((1-Baseline!D$90)*Baseline!B$40 + Baseline!D$90*Baseline!B$41))</f>
        <v>0.01041098164</v>
      </c>
      <c r="DU131" s="51">
        <f>(BE131*Baseline!B$34) + (Baseline!F$88*(1-Baseline!F$89)*Baseline!B$35) + (Baseline!F$88*Baseline!F$89*((1-Baseline!F$90)*Baseline!B$40 + Baseline!F$90*Baseline!B$41))</f>
        <v>0.01297473216</v>
      </c>
      <c r="DV131" s="51">
        <f>(BJ131*Baseline!B$34) + (Baseline!H$88*(1-Baseline!H$89)*Baseline!B$35) + (Baseline!H$88*Baseline!H$89*((1-Baseline!H$90)*Baseline!B$40 + Baseline!H$90*Baseline!B$41))</f>
        <v>0.00930632082</v>
      </c>
      <c r="DW131" s="51">
        <f>( DS131*Baseline!B$7 + DT131*Baseline!B$11 + DU131*Baseline!B$16 + DV131*Baseline!B$18 ) / Baseline!B$17</f>
        <v>0.009758040707</v>
      </c>
    </row>
    <row r="132">
      <c r="A132" s="4" t="s">
        <v>198</v>
      </c>
      <c r="B132" s="45">
        <f>MIN( MAX( NORMINV( MCrands!B132, (B$5+B$4)/2, (B$5-B$4)/3.29 ), 0 ), 1 )</f>
        <v>0.449402507</v>
      </c>
      <c r="C132" s="45">
        <f>MAX( NORMINV( MCrands!C132, (C$5+C$4)/2, (C$5-C$4)/3.29 ), 0 )</f>
        <v>2.486809043</v>
      </c>
      <c r="D132" s="41"/>
      <c r="E132" s="43">
        <f>Baseline!B$33 * (C132 * Baseline!B$66*Baseline!B$66/Baseline!B$73 + Baseline!B$52*Baseline!B$52/Baseline!B$74 + Baseline!B$53*Baseline!B$53/Baseline!B$75 + Baseline!B$54*Baseline!B$54/Baseline!B$76)</f>
        <v>0.00001764791195</v>
      </c>
      <c r="F132" s="43">
        <f>Baseline!B$33 * (C132 * Baseline!B$66*Baseline!B$57/Baseline!B$73 + Baseline!B$52*Baseline!B$67/Baseline!B$74 + Baseline!B$53*Baseline!B$55/Baseline!B$75 + Baseline!B$54*Baseline!B$56/Baseline!B$76)</f>
        <v>0.0000001996543803</v>
      </c>
      <c r="G132" s="45">
        <f>Baseline!B$33 * (C132 * Baseline!B$66*Baseline!B$58/Baseline!B$73 + Baseline!B$52*Baseline!B$59/Baseline!B$74 + Baseline!B$53*Baseline!B$68/Baseline!B$75 + Baseline!B$54*Baseline!B$60/Baseline!B$76)</f>
        <v>0.0000001680797103</v>
      </c>
      <c r="H132" s="43">
        <f>Baseline!B$33 * (C132 * Baseline!B$66*Baseline!B$61/Baseline!B$73 + Baseline!B$52*Baseline!B$62/Baseline!B$74 + Baseline!B$53*Baseline!B$63/Baseline!B$75 + Baseline!B$54*Baseline!B$69/Baseline!B$76)</f>
        <v>0.000000003346034726</v>
      </c>
      <c r="I132" s="43">
        <f>Baseline!B$33 * (C132 * Baseline!B$57*Baseline!B$66/Baseline!B$73 + Baseline!B$67*Baseline!B$52/Baseline!B$74 + Baseline!B$55*Baseline!B$53/Baseline!B$75 + Baseline!B$56*Baseline!B$54/Baseline!B$76)</f>
        <v>0.0000001996543803</v>
      </c>
      <c r="J132" s="45">
        <f>Baseline!B$33 * (C132 * Baseline!B$57*Baseline!B$57/Baseline!B$73 + Baseline!B$67*Baseline!B$67/Baseline!B$74 + Baseline!B$55*Baseline!B$55/Baseline!B$75 + Baseline!B$56*Baseline!B$56/Baseline!B$76)</f>
        <v>0.000001763813766</v>
      </c>
      <c r="K132" s="43">
        <f>Baseline!B$33 * (C132 * Baseline!B$57*Baseline!B$58/Baseline!B$73 + Baseline!B$67*Baseline!B$59/Baseline!B$74 + Baseline!B$55*Baseline!B$68/Baseline!B$75 + Baseline!B$56*Baseline!B$60/Baseline!B$76)</f>
        <v>0.00000001374182708</v>
      </c>
      <c r="L132" s="45">
        <f>Baseline!B$33 * (C132 * Baseline!B$57*Baseline!B$61/Baseline!B$73 + Baseline!B$67*Baseline!B$62/Baseline!B$74 + Baseline!B$55*Baseline!B$63/Baseline!B$75 + Baseline!B$56*Baseline!B$69/Baseline!B$76)</f>
        <v>0.00000001439284258</v>
      </c>
      <c r="M132" s="43">
        <f>Baseline!B$33 * (C132 * Baseline!B$58*Baseline!B$66/Baseline!B$73 + Baseline!B$59*Baseline!B$52/Baseline!B$74 + Baseline!B$68*Baseline!B$53/Baseline!B$75 + Baseline!B$60*Baseline!B$54/Baseline!B$76)</f>
        <v>0.0000001680797103</v>
      </c>
      <c r="N132" s="45">
        <f>Baseline!B$33 * (C132 * Baseline!B$58*Baseline!B$57/Baseline!B$73 + Baseline!B$59*Baseline!B$67/Baseline!B$74 + Baseline!B$68*Baseline!B$55/Baseline!B$75 + Baseline!B$60*Baseline!B$56/Baseline!B$76)</f>
        <v>0.00000001374182708</v>
      </c>
      <c r="O132" s="45">
        <f>Baseline!B$33 * (C132 * Baseline!B$58*Baseline!B$58/Baseline!B$73 + Baseline!B$59*Baseline!B$59/Baseline!B$74 + Baseline!B$68*Baseline!B$68/Baseline!B$75 + Baseline!B$60*Baseline!B$60/Baseline!B$76)</f>
        <v>0.000001324390045</v>
      </c>
      <c r="P132" s="43">
        <f>Baseline!B$33 * (C132 * Baseline!B$58*Baseline!B$61/Baseline!B$73 + Baseline!B$59*Baseline!B$62/Baseline!B$74 + Baseline!B$68*Baseline!B$63/Baseline!B$75 + Baseline!B$60*Baseline!B$69/Baseline!B$76)</f>
        <v>0.000000001646919013</v>
      </c>
      <c r="Q132" s="43">
        <f>Baseline!B$33 * (C132 * Baseline!B$61*Baseline!B$66/Baseline!B$73 + Baseline!B$62*Baseline!B$52/Baseline!B$74 + Baseline!B$63*Baseline!B$53/Baseline!B$75 + Baseline!B$69*Baseline!B$54/Baseline!B$76)</f>
        <v>0.000000003346034726</v>
      </c>
      <c r="R132" s="43">
        <f>Baseline!B$33 * (C132 * Baseline!B$61*Baseline!B$57/Baseline!B$73 + Baseline!B$62*Baseline!B$67/Baseline!B$74 + Baseline!B$63*Baseline!B$55/Baseline!B$75 + Baseline!B$69*Baseline!B$56/Baseline!B$76)</f>
        <v>0.00000001439284258</v>
      </c>
      <c r="S132" s="43">
        <f>Baseline!B$33 * (C132 * Baseline!B$61*Baseline!B$58/Baseline!B$73 + Baseline!B$62*Baseline!B$59/Baseline!B$74 + Baseline!B$63*Baseline!B$68/Baseline!B$75 + Baseline!B$69*Baseline!B$60/Baseline!B$76)</f>
        <v>0.000000001646919013</v>
      </c>
      <c r="T132" s="43">
        <f>Baseline!B$33 * (C132 * Baseline!B$61*Baseline!B$61/Baseline!B$73 + Baseline!B$62*Baseline!B$62/Baseline!B$74 + Baseline!B$63*Baseline!B$63/Baseline!B$75 + Baseline!B$69*Baseline!B$69/Baseline!B$76)</f>
        <v>0.00000009854654281</v>
      </c>
      <c r="U132" s="41"/>
      <c r="V132" s="43">
        <f>E132 * ( Baseline!B$87 * Baseline!B$7 )</f>
        <v>0.1831676782</v>
      </c>
      <c r="W132" s="43">
        <f>F132 * ( Baseline!D$87 * Baseline!B$11 )</f>
        <v>0.003682943631</v>
      </c>
      <c r="X132" s="43">
        <f>G132 * ( Baseline!F$87 * Baseline!B$16 )</f>
        <v>0.005838210064</v>
      </c>
      <c r="Y132" s="43">
        <f>H132 * ( Baseline!H$87 * Baseline!B$18 )</f>
        <v>0.001176711633</v>
      </c>
      <c r="Z132" s="51">
        <f t="shared" si="1"/>
        <v>0.1938655435</v>
      </c>
      <c r="AA132" s="43">
        <f>I132 * ( Baseline!B$87 * Baseline!B$7 )</f>
        <v>0.002072212813</v>
      </c>
      <c r="AB132" s="45">
        <f>J132 * ( Baseline!D$87 * Baseline!B$11 )</f>
        <v>0.03253635941</v>
      </c>
      <c r="AC132" s="45">
        <f>K132 * ( Baseline!F$87 * Baseline!B$16 )</f>
        <v>0.0004773192021</v>
      </c>
      <c r="AD132" s="45">
        <f>L132 * ( Baseline!F$87 * Baseline!B$16 )</f>
        <v>0.0004999320757</v>
      </c>
      <c r="AE132" s="51">
        <f t="shared" si="2"/>
        <v>0.0355858235</v>
      </c>
      <c r="AF132" s="51">
        <f>M132 * ( Baseline!B$87 * Baseline!B$7 )</f>
        <v>0.001744499313</v>
      </c>
      <c r="AG132" s="51">
        <f>N132 * ( Baseline!D$87 * Baseline!B$11 )</f>
        <v>0.0002534899282</v>
      </c>
      <c r="AH132" s="51">
        <f>O132 * ( Baseline!F$87 * Baseline!B$16 )</f>
        <v>0.04600238348</v>
      </c>
      <c r="AI132" s="51">
        <f>P132 * ( Baseline!H$87 * Baseline!B$18 )</f>
        <v>0.0005791777189</v>
      </c>
      <c r="AJ132" s="51">
        <f t="shared" si="3"/>
        <v>0.04857955044</v>
      </c>
      <c r="AK132" s="51">
        <f>Q132 * ( Baseline!B$87 * Baseline!B$7 )</f>
        <v>0.00003472849443</v>
      </c>
      <c r="AL132" s="51">
        <f>R132 * ( Baseline!D$87 * Baseline!B$11 )</f>
        <v>0.0002654989479</v>
      </c>
      <c r="AM132" s="51">
        <f>S132 * ( Baseline!F$87 * Baseline!B$16 )</f>
        <v>0.00005720535298</v>
      </c>
      <c r="AN132" s="51">
        <f>T132 * ( Baseline!H$87 * Baseline!B$18 )</f>
        <v>0.03465620436</v>
      </c>
      <c r="AO132" s="51">
        <f t="shared" si="4"/>
        <v>0.03501363716</v>
      </c>
      <c r="AP132" s="61"/>
      <c r="AQ132" s="51">
        <f>V132 * ( (1-Baseline!B$88-Baseline!B$87) + (1-B132)*Baseline!B$88 )</f>
        <v>0.1059866376</v>
      </c>
      <c r="AR132" s="51">
        <f>W132 * ( (1-Baseline!B$88-Baseline!B$87) + (1-B132)*Baseline!B$88 )</f>
        <v>0.002131068187</v>
      </c>
      <c r="AS132" s="51">
        <f>X132 * ( (1-Baseline!B$88-Baseline!B$87) + (1-B132)*Baseline!B$88 )</f>
        <v>0.003378173816</v>
      </c>
      <c r="AT132" s="51">
        <f>Y132 * ( (1-Baseline!B$88-Baseline!B$87) + (1-B132)*Baseline!B$88 )</f>
        <v>0.0006808827333</v>
      </c>
      <c r="AU132" s="51">
        <f t="shared" si="5"/>
        <v>0.1121767623</v>
      </c>
      <c r="AV132" s="51">
        <f>AA132 * ( (1-Baseline!D$88-Baseline!D$87) + (1-B132)*Baseline!D$88 )</f>
        <v>0.001637185048</v>
      </c>
      <c r="AW132" s="51">
        <f>AB132 * ( (1-Baseline!D$88-Baseline!D$87) + (1-B132)*Baseline!D$88 )</f>
        <v>0.02570587384</v>
      </c>
      <c r="AX132" s="51">
        <f>AC132 * ( (1-Baseline!D$88-Baseline!D$87) + (1-B132)*Baseline!D$88 )</f>
        <v>0.0003771137094</v>
      </c>
      <c r="AY132" s="51">
        <f>AD132 * ( (1-Baseline!D$88-Baseline!D$87) + (1-B132)*Baseline!D$88 )</f>
        <v>0.0003949793737</v>
      </c>
      <c r="AZ132" s="51">
        <f t="shared" si="6"/>
        <v>0.02811515197</v>
      </c>
      <c r="BA132" s="51">
        <f>AF132 * ( (1-Baseline!F$88-Baseline!F$87) + (1-Baseline!B$36)*Baseline!F$88 )</f>
        <v>0.001255397529</v>
      </c>
      <c r="BB132" s="51">
        <f>AG132 * ( (1-Baseline!F$88-Baseline!F$87) + (1-Baseline!B$36)*Baseline!F$88 )</f>
        <v>0.000182419464</v>
      </c>
      <c r="BC132" s="51">
        <f>AH132 * ( (1-Baseline!F$88-Baseline!F$87) + (1-Baseline!B$36)*Baseline!F$88 )</f>
        <v>0.03310478723</v>
      </c>
      <c r="BD132" s="51">
        <f>AI132 * ( (1-Baseline!F$88-Baseline!F$87) + (1-Baseline!B$36)*Baseline!F$88 )</f>
        <v>0.0004167948202</v>
      </c>
      <c r="BE132" s="51">
        <f t="shared" si="7"/>
        <v>0.03495939904</v>
      </c>
      <c r="BF132" s="51">
        <f>AK132 * ( (1-Baseline!H$88-Baseline!H$87) + (1-Baseline!B$36)*Baseline!H$88 )</f>
        <v>0.0000275160807</v>
      </c>
      <c r="BG132" s="51">
        <f>AL132 * ( (1-Baseline!H$88-Baseline!H$87) + (1-Baseline!B$36)*Baseline!H$88 )</f>
        <v>0.0002103601264</v>
      </c>
      <c r="BH132" s="51">
        <f>AM132 * ( (1-Baseline!H$88-Baseline!H$87) + (1-Baseline!B$36)*Baseline!H$88 )</f>
        <v>0.00004532494528</v>
      </c>
      <c r="BI132" s="51">
        <f>AN132 * ( (1-Baseline!H$88-Baseline!H$87) + (1-Baseline!B$36)*Baseline!H$88 )</f>
        <v>0.02745880384</v>
      </c>
      <c r="BJ132" s="51">
        <f t="shared" si="8"/>
        <v>0.02774200499</v>
      </c>
      <c r="BK132" s="61"/>
      <c r="BL132" s="51">
        <f t="shared" si="19"/>
        <v>0.9448181191</v>
      </c>
      <c r="BM132" s="51">
        <f t="shared" si="20"/>
        <v>0.01899741215</v>
      </c>
      <c r="BN132" s="51">
        <f t="shared" si="21"/>
        <v>0.03011473808</v>
      </c>
      <c r="BO132" s="51">
        <f t="shared" si="22"/>
        <v>0.006069730656</v>
      </c>
      <c r="BP132" s="51">
        <f t="shared" si="9"/>
        <v>1</v>
      </c>
      <c r="BQ132" s="51">
        <f t="shared" si="23"/>
        <v>0.05823141379</v>
      </c>
      <c r="BR132" s="51">
        <f t="shared" si="24"/>
        <v>0.9143067719</v>
      </c>
      <c r="BS132" s="51">
        <f t="shared" si="25"/>
        <v>0.0134131841</v>
      </c>
      <c r="BT132" s="51">
        <f t="shared" si="26"/>
        <v>0.01404863023</v>
      </c>
      <c r="BU132" s="51">
        <f t="shared" si="10"/>
        <v>1</v>
      </c>
      <c r="BV132" s="51">
        <f t="shared" si="27"/>
        <v>0.03591015761</v>
      </c>
      <c r="BW132" s="51">
        <f t="shared" si="28"/>
        <v>0.005218037753</v>
      </c>
      <c r="BX132" s="51">
        <f t="shared" si="29"/>
        <v>0.9469495511</v>
      </c>
      <c r="BY132" s="51">
        <f t="shared" si="30"/>
        <v>0.01192225357</v>
      </c>
      <c r="BZ132" s="51">
        <f t="shared" si="11"/>
        <v>1</v>
      </c>
      <c r="CA132" s="51">
        <f t="shared" si="31"/>
        <v>0.0009918562379</v>
      </c>
      <c r="CB132" s="51">
        <f t="shared" si="32"/>
        <v>0.007582729745</v>
      </c>
      <c r="CC132" s="51">
        <f t="shared" si="33"/>
        <v>0.001633802073</v>
      </c>
      <c r="CD132" s="51">
        <f t="shared" si="34"/>
        <v>0.9897916119</v>
      </c>
      <c r="CE132" s="51">
        <f t="shared" si="12"/>
        <v>1</v>
      </c>
      <c r="CF132" s="61"/>
      <c r="CG132" s="51">
        <f t="shared" si="35"/>
        <v>0.9448181191</v>
      </c>
      <c r="CH132" s="51">
        <f t="shared" si="36"/>
        <v>0.01899741215</v>
      </c>
      <c r="CI132" s="51">
        <f t="shared" si="37"/>
        <v>0.03011473808</v>
      </c>
      <c r="CJ132" s="51">
        <f t="shared" si="38"/>
        <v>0.006069730656</v>
      </c>
      <c r="CK132" s="51">
        <f t="shared" si="13"/>
        <v>1</v>
      </c>
      <c r="CL132" s="51">
        <f t="shared" si="39"/>
        <v>0.05823141379</v>
      </c>
      <c r="CM132" s="51">
        <f t="shared" si="40"/>
        <v>0.9143067719</v>
      </c>
      <c r="CN132" s="51">
        <f t="shared" si="41"/>
        <v>0.0134131841</v>
      </c>
      <c r="CO132" s="51">
        <f t="shared" si="42"/>
        <v>0.01404863023</v>
      </c>
      <c r="CP132" s="51">
        <f t="shared" si="14"/>
        <v>1</v>
      </c>
      <c r="CQ132" s="51">
        <f t="shared" si="43"/>
        <v>0.03591015761</v>
      </c>
      <c r="CR132" s="51">
        <f t="shared" si="44"/>
        <v>0.005218037753</v>
      </c>
      <c r="CS132" s="51">
        <f t="shared" si="45"/>
        <v>0.9469495511</v>
      </c>
      <c r="CT132" s="51">
        <f t="shared" si="46"/>
        <v>0.01192225357</v>
      </c>
      <c r="CU132" s="51">
        <f t="shared" si="15"/>
        <v>1</v>
      </c>
      <c r="CV132" s="51">
        <f t="shared" si="47"/>
        <v>0.0009918562379</v>
      </c>
      <c r="CW132" s="51">
        <f t="shared" si="48"/>
        <v>0.007582729745</v>
      </c>
      <c r="CX132" s="51">
        <f t="shared" si="49"/>
        <v>0.001633802073</v>
      </c>
      <c r="CY132" s="51">
        <f t="shared" si="50"/>
        <v>0.9897916119</v>
      </c>
      <c r="CZ132" s="51">
        <f t="shared" si="16"/>
        <v>1</v>
      </c>
      <c r="DA132" s="61"/>
      <c r="DB132" s="51">
        <f>(AQ132*Baseline!B$7 + AV132*Baseline!B$11 + BA132*Baseline!B$16 + BF132*Baseline!B$18)</f>
        <v>60380.35502</v>
      </c>
      <c r="DC132" s="51">
        <f>(AR132*Baseline!B$7 + AW132*Baseline!B$11 + BB132*Baseline!B$16 + BG132*Baseline!B$18)</f>
        <v>66404.90434</v>
      </c>
      <c r="DD132" s="51">
        <f>(AS132*Baseline!B$7 + AX132*Baseline!B$11 + BC132*Baseline!B$16 + BH132*Baseline!B$18)</f>
        <v>115429.9484</v>
      </c>
      <c r="DE132" s="51">
        <f>(AT132*Baseline!B$7 + AY132*Baseline!B$11 + BD132*Baseline!B$16 + BI132*Baseline!B$18)</f>
        <v>1259934.659</v>
      </c>
      <c r="DF132" s="51">
        <f t="shared" si="17"/>
        <v>1502149.866</v>
      </c>
      <c r="DG132" s="61"/>
      <c r="DH132" s="51">
        <f t="shared" si="51"/>
        <v>0.04019595938</v>
      </c>
      <c r="DI132" s="51">
        <f t="shared" si="52"/>
        <v>0.0442065774</v>
      </c>
      <c r="DJ132" s="51">
        <f t="shared" si="53"/>
        <v>0.07684316389</v>
      </c>
      <c r="DK132" s="51">
        <f t="shared" si="54"/>
        <v>0.8387542993</v>
      </c>
      <c r="DL132" s="51">
        <f t="shared" si="18"/>
        <v>1</v>
      </c>
      <c r="DM132" s="61"/>
      <c r="DN132" s="51">
        <f>DH132 / (Baseline!B$7/Baseline!B$17)</f>
        <v>4.290654282</v>
      </c>
      <c r="DO132" s="51">
        <f>DI132 / (Baseline!B$11/Baseline!B$17)</f>
        <v>1.067167937</v>
      </c>
      <c r="DP132" s="51">
        <f>DJ132 / (Baseline!B$16/Baseline!B$17)</f>
        <v>1.187459107</v>
      </c>
      <c r="DQ132" s="51">
        <f>DK132 / (Baseline!B$18/Baseline!B$17)</f>
        <v>0.9482857824</v>
      </c>
      <c r="DR132" s="79"/>
      <c r="DS132" s="51">
        <f>(AU132*Baseline!B$34)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0.0293560456</v>
      </c>
      <c r="DT132" s="51">
        <f>(AZ132*Baseline!B$34) + (Baseline!D$88*(1-Baseline!D$89)*Baseline!B$35) + (Baseline!D$88*Baseline!D$89*((1-Baseline!D$90)*Baseline!B$40 + Baseline!D$90*Baseline!B$41))</f>
        <v>0.0106308408</v>
      </c>
      <c r="DU132" s="51">
        <f>(BE132*Baseline!B$34) + (Baseline!F$88*(1-Baseline!F$89)*Baseline!B$35) + (Baseline!F$88*Baseline!F$89*((1-Baseline!F$90)*Baseline!B$40 + Baseline!F$90*Baseline!B$41))</f>
        <v>0.01297454986</v>
      </c>
      <c r="DV132" s="51">
        <f>(BJ132*Baseline!B$34) + (Baseline!H$88*(1-Baseline!H$89)*Baseline!B$35) + (Baseline!H$88*Baseline!H$89*((1-Baseline!H$90)*Baseline!B$40 + Baseline!H$90*Baseline!B$41))</f>
        <v>0.009306300749</v>
      </c>
      <c r="DW132" s="51">
        <f>( DS132*Baseline!B$7 + DT132*Baseline!B$11 + DU132*Baseline!B$16 + DV132*Baseline!B$18 ) / Baseline!B$17</f>
        <v>0.009786380651</v>
      </c>
    </row>
    <row r="133">
      <c r="A133" s="4" t="s">
        <v>201</v>
      </c>
      <c r="B133" s="45">
        <f>MIN( MAX( NORMINV( MCrands!B133, (B$5+B$4)/2, (B$5-B$4)/3.29 ), 0 ), 1 )</f>
        <v>0.6570678894</v>
      </c>
      <c r="C133" s="45">
        <f>MAX( NORMINV( MCrands!C133, (C$5+C$4)/2, (C$5-C$4)/3.29 ), 0 )</f>
        <v>2.292072388</v>
      </c>
      <c r="D133" s="41"/>
      <c r="E133" s="43">
        <f>Baseline!B$33 * (C133 * Baseline!B$66*Baseline!B$66/Baseline!B$73 + Baseline!B$52*Baseline!B$52/Baseline!B$74 + Baseline!B$53*Baseline!B$53/Baseline!B$75 + Baseline!B$54*Baseline!B$54/Baseline!B$76)</f>
        <v>0.00001626917176</v>
      </c>
      <c r="F133" s="43">
        <f>Baseline!B$33 * (C133 * Baseline!B$66*Baseline!B$57/Baseline!B$73 + Baseline!B$52*Baseline!B$67/Baseline!B$74 + Baseline!B$53*Baseline!B$55/Baseline!B$75 + Baseline!B$54*Baseline!B$56/Baseline!B$76)</f>
        <v>0.0000001994366845</v>
      </c>
      <c r="G133" s="45">
        <f>Baseline!B$33 * (C133 * Baseline!B$66*Baseline!B$58/Baseline!B$73 + Baseline!B$52*Baseline!B$59/Baseline!B$74 + Baseline!B$53*Baseline!B$68/Baseline!B$75 + Baseline!B$54*Baseline!B$60/Baseline!B$76)</f>
        <v>0.0000001675445414</v>
      </c>
      <c r="H133" s="43">
        <f>Baseline!B$33 * (C133 * Baseline!B$66*Baseline!B$61/Baseline!B$73 + Baseline!B$52*Baseline!B$62/Baseline!B$74 + Baseline!B$53*Baseline!B$63/Baseline!B$75 + Baseline!B$54*Baseline!B$69/Baseline!B$76)</f>
        <v>0.000000003292517837</v>
      </c>
      <c r="I133" s="43">
        <f>Baseline!B$33 * (C133 * Baseline!B$57*Baseline!B$66/Baseline!B$73 + Baseline!B$67*Baseline!B$52/Baseline!B$74 + Baseline!B$55*Baseline!B$53/Baseline!B$75 + Baseline!B$56*Baseline!B$54/Baseline!B$76)</f>
        <v>0.0000001994366845</v>
      </c>
      <c r="J133" s="45">
        <f>Baseline!B$33 * (C133 * Baseline!B$57*Baseline!B$57/Baseline!B$73 + Baseline!B$67*Baseline!B$67/Baseline!B$74 + Baseline!B$55*Baseline!B$55/Baseline!B$75 + Baseline!B$56*Baseline!B$56/Baseline!B$76)</f>
        <v>0.000001763813732</v>
      </c>
      <c r="K133" s="43">
        <f>Baseline!B$33 * (C133 * Baseline!B$57*Baseline!B$58/Baseline!B$73 + Baseline!B$67*Baseline!B$59/Baseline!B$74 + Baseline!B$55*Baseline!B$68/Baseline!B$75 + Baseline!B$56*Baseline!B$60/Baseline!B$76)</f>
        <v>0.00000001374174258</v>
      </c>
      <c r="L133" s="45">
        <f>Baseline!B$33 * (C133 * Baseline!B$57*Baseline!B$61/Baseline!B$73 + Baseline!B$67*Baseline!B$62/Baseline!B$74 + Baseline!B$55*Baseline!B$63/Baseline!B$75 + Baseline!B$56*Baseline!B$69/Baseline!B$76)</f>
        <v>0.00000001439283413</v>
      </c>
      <c r="M133" s="43">
        <f>Baseline!B$33 * (C133 * Baseline!B$58*Baseline!B$66/Baseline!B$73 + Baseline!B$59*Baseline!B$52/Baseline!B$74 + Baseline!B$68*Baseline!B$53/Baseline!B$75 + Baseline!B$60*Baseline!B$54/Baseline!B$76)</f>
        <v>0.0000001675445414</v>
      </c>
      <c r="N133" s="45">
        <f>Baseline!B$33 * (C133 * Baseline!B$58*Baseline!B$57/Baseline!B$73 + Baseline!B$59*Baseline!B$67/Baseline!B$74 + Baseline!B$68*Baseline!B$55/Baseline!B$75 + Baseline!B$60*Baseline!B$56/Baseline!B$76)</f>
        <v>0.00000001374174258</v>
      </c>
      <c r="O133" s="45">
        <f>Baseline!B$33 * (C133 * Baseline!B$58*Baseline!B$58/Baseline!B$73 + Baseline!B$59*Baseline!B$59/Baseline!B$74 + Baseline!B$68*Baseline!B$68/Baseline!B$75 + Baseline!B$60*Baseline!B$60/Baseline!B$76)</f>
        <v>0.000001324389837</v>
      </c>
      <c r="P133" s="43">
        <f>Baseline!B$33 * (C133 * Baseline!B$58*Baseline!B$61/Baseline!B$73 + Baseline!B$59*Baseline!B$62/Baseline!B$74 + Baseline!B$68*Baseline!B$63/Baseline!B$75 + Baseline!B$60*Baseline!B$69/Baseline!B$76)</f>
        <v>0.00000000164689824</v>
      </c>
      <c r="Q133" s="43">
        <f>Baseline!B$33 * (C133 * Baseline!B$61*Baseline!B$66/Baseline!B$73 + Baseline!B$62*Baseline!B$52/Baseline!B$74 + Baseline!B$63*Baseline!B$53/Baseline!B$75 + Baseline!B$69*Baseline!B$54/Baseline!B$76)</f>
        <v>0.000000003292517837</v>
      </c>
      <c r="R133" s="43">
        <f>Baseline!B$33 * (C133 * Baseline!B$61*Baseline!B$57/Baseline!B$73 + Baseline!B$62*Baseline!B$67/Baseline!B$74 + Baseline!B$63*Baseline!B$55/Baseline!B$75 + Baseline!B$69*Baseline!B$56/Baseline!B$76)</f>
        <v>0.00000001439283413</v>
      </c>
      <c r="S133" s="43">
        <f>Baseline!B$33 * (C133 * Baseline!B$61*Baseline!B$58/Baseline!B$73 + Baseline!B$62*Baseline!B$59/Baseline!B$74 + Baseline!B$63*Baseline!B$68/Baseline!B$75 + Baseline!B$69*Baseline!B$60/Baseline!B$76)</f>
        <v>0.00000000164689824</v>
      </c>
      <c r="T133" s="43">
        <f>Baseline!B$33 * (C133 * Baseline!B$61*Baseline!B$61/Baseline!B$73 + Baseline!B$62*Baseline!B$62/Baseline!B$74 + Baseline!B$63*Baseline!B$63/Baseline!B$75 + Baseline!B$69*Baseline!B$69/Baseline!B$76)</f>
        <v>0.00000009854654073</v>
      </c>
      <c r="U133" s="41"/>
      <c r="V133" s="43">
        <f>E133 * ( Baseline!B$87 * Baseline!B$7 )</f>
        <v>0.1688577337</v>
      </c>
      <c r="W133" s="43">
        <f>F133 * ( Baseline!D$87 * Baseline!B$11 )</f>
        <v>0.003678927884</v>
      </c>
      <c r="X133" s="43">
        <f>G133 * ( Baseline!F$87 * Baseline!B$16 )</f>
        <v>0.005819621096</v>
      </c>
      <c r="Y133" s="43">
        <f>H133 * ( Baseline!H$87 * Baseline!B$18 )</f>
        <v>0.001157891163</v>
      </c>
      <c r="Z133" s="51">
        <f t="shared" si="1"/>
        <v>0.1795141738</v>
      </c>
      <c r="AA133" s="43">
        <f>I133 * ( Baseline!B$87 * Baseline!B$7 )</f>
        <v>0.002069953348</v>
      </c>
      <c r="AB133" s="45">
        <f>J133 * ( Baseline!D$87 * Baseline!B$11 )</f>
        <v>0.03253635878</v>
      </c>
      <c r="AC133" s="45">
        <f>K133 * ( Baseline!F$87 * Baseline!B$16 )</f>
        <v>0.000477316267</v>
      </c>
      <c r="AD133" s="45">
        <f>L133 * ( Baseline!F$87 * Baseline!B$16 )</f>
        <v>0.0004999317822</v>
      </c>
      <c r="AE133" s="51">
        <f t="shared" si="2"/>
        <v>0.03558356018</v>
      </c>
      <c r="AF133" s="51">
        <f>M133 * ( Baseline!B$87 * Baseline!B$7 )</f>
        <v>0.001738944795</v>
      </c>
      <c r="AG133" s="51">
        <f>N133 * ( Baseline!D$87 * Baseline!B$11 )</f>
        <v>0.0002534883695</v>
      </c>
      <c r="AH133" s="51">
        <f>O133 * ( Baseline!F$87 * Baseline!B$16 )</f>
        <v>0.04600237626</v>
      </c>
      <c r="AI133" s="51">
        <f>P133 * ( Baseline!H$87 * Baseline!B$18 )</f>
        <v>0.0005791704136</v>
      </c>
      <c r="AJ133" s="51">
        <f t="shared" si="3"/>
        <v>0.04857397984</v>
      </c>
      <c r="AK133" s="51">
        <f>Q133 * ( Baseline!B$87 * Baseline!B$7 )</f>
        <v>0.00003417304263</v>
      </c>
      <c r="AL133" s="51">
        <f>R133 * ( Baseline!D$87 * Baseline!B$11 )</f>
        <v>0.0002654987921</v>
      </c>
      <c r="AM133" s="51">
        <f>S133 * ( Baseline!F$87 * Baseline!B$16 )</f>
        <v>0.00005720463144</v>
      </c>
      <c r="AN133" s="51">
        <f>T133 * ( Baseline!H$87 * Baseline!B$18 )</f>
        <v>0.03465620363</v>
      </c>
      <c r="AO133" s="51">
        <f t="shared" si="4"/>
        <v>0.0350130801</v>
      </c>
      <c r="AP133" s="61"/>
      <c r="AQ133" s="51">
        <f>V133 * ( (1-Baseline!B$88-Baseline!B$87) + (1-B133)*Baseline!B$88 )</f>
        <v>0.06649779291</v>
      </c>
      <c r="AR133" s="51">
        <f>W133 * ( (1-Baseline!B$88-Baseline!B$87) + (1-B133)*Baseline!B$88 )</f>
        <v>0.001448797039</v>
      </c>
      <c r="AS133" s="51">
        <f>X133 * ( (1-Baseline!B$88-Baseline!B$87) + (1-B133)*Baseline!B$88 )</f>
        <v>0.00229182253</v>
      </c>
      <c r="AT133" s="51">
        <f>Y133 * ( (1-Baseline!B$88-Baseline!B$87) + (1-B133)*Baseline!B$88 )</f>
        <v>0.0004559886306</v>
      </c>
      <c r="AU133" s="51">
        <f t="shared" si="5"/>
        <v>0.07069440111</v>
      </c>
      <c r="AV133" s="51">
        <f>AA133 * ( (1-Baseline!D$88-Baseline!D$87) + (1-B133)*Baseline!D$88 )</f>
        <v>0.001442823692</v>
      </c>
      <c r="AW133" s="51">
        <f>AB133 * ( (1-Baseline!D$88-Baseline!D$87) + (1-B133)*Baseline!D$88 )</f>
        <v>0.02267888276</v>
      </c>
      <c r="AX133" s="51">
        <f>AC133 * ( (1-Baseline!D$88-Baseline!D$87) + (1-B133)*Baseline!D$88 )</f>
        <v>0.0003327047053</v>
      </c>
      <c r="AY133" s="51">
        <f>AD133 * ( (1-Baseline!D$88-Baseline!D$87) + (1-B133)*Baseline!D$88 )</f>
        <v>0.0003484684428</v>
      </c>
      <c r="AZ133" s="51">
        <f t="shared" si="6"/>
        <v>0.0248028796</v>
      </c>
      <c r="BA133" s="51">
        <f>AF133 * ( (1-Baseline!F$88-Baseline!F$87) + (1-Baseline!B$36)*Baseline!F$88 )</f>
        <v>0.001251400321</v>
      </c>
      <c r="BB133" s="51">
        <f>AG133 * ( (1-Baseline!F$88-Baseline!F$87) + (1-Baseline!B$36)*Baseline!F$88 )</f>
        <v>0.0001824183423</v>
      </c>
      <c r="BC133" s="51">
        <f>AH133 * ( (1-Baseline!F$88-Baseline!F$87) + (1-Baseline!B$36)*Baseline!F$88 )</f>
        <v>0.03310478204</v>
      </c>
      <c r="BD133" s="51">
        <f>AI133 * ( (1-Baseline!F$88-Baseline!F$87) + (1-Baseline!B$36)*Baseline!F$88 )</f>
        <v>0.0004167895631</v>
      </c>
      <c r="BE133" s="51">
        <f t="shared" si="7"/>
        <v>0.03495539026</v>
      </c>
      <c r="BF133" s="51">
        <f>AK133 * ( (1-Baseline!H$88-Baseline!H$87) + (1-Baseline!B$36)*Baseline!H$88 )</f>
        <v>0.00002707598514</v>
      </c>
      <c r="BG133" s="51">
        <f>AL133 * ( (1-Baseline!H$88-Baseline!H$87) + (1-Baseline!B$36)*Baseline!H$88 )</f>
        <v>0.0002103600029</v>
      </c>
      <c r="BH133" s="51">
        <f>AM133 * ( (1-Baseline!H$88-Baseline!H$87) + (1-Baseline!B$36)*Baseline!H$88 )</f>
        <v>0.00004532437358</v>
      </c>
      <c r="BI133" s="51">
        <f>AN133 * ( (1-Baseline!H$88-Baseline!H$87) + (1-Baseline!B$36)*Baseline!H$88 )</f>
        <v>0.02745880326</v>
      </c>
      <c r="BJ133" s="51">
        <f t="shared" si="8"/>
        <v>0.02774156362</v>
      </c>
      <c r="BK133" s="61"/>
      <c r="BL133" s="51">
        <f t="shared" si="19"/>
        <v>0.9406373329</v>
      </c>
      <c r="BM133" s="51">
        <f t="shared" si="20"/>
        <v>0.02049380172</v>
      </c>
      <c r="BN133" s="51">
        <f t="shared" si="21"/>
        <v>0.03241872757</v>
      </c>
      <c r="BO133" s="51">
        <f t="shared" si="22"/>
        <v>0.006450137825</v>
      </c>
      <c r="BP133" s="51">
        <f t="shared" si="9"/>
        <v>1</v>
      </c>
      <c r="BQ133" s="51">
        <f t="shared" si="23"/>
        <v>0.05817162021</v>
      </c>
      <c r="BR133" s="51">
        <f t="shared" si="24"/>
        <v>0.9143649095</v>
      </c>
      <c r="BS133" s="51">
        <f t="shared" si="25"/>
        <v>0.01341395478</v>
      </c>
      <c r="BT133" s="51">
        <f t="shared" si="26"/>
        <v>0.01404951555</v>
      </c>
      <c r="BU133" s="51">
        <f t="shared" si="10"/>
        <v>1</v>
      </c>
      <c r="BV133" s="51">
        <f t="shared" si="27"/>
        <v>0.03579992417</v>
      </c>
      <c r="BW133" s="51">
        <f t="shared" si="28"/>
        <v>0.005218604082</v>
      </c>
      <c r="BX133" s="51">
        <f t="shared" si="29"/>
        <v>0.9470580013</v>
      </c>
      <c r="BY133" s="51">
        <f t="shared" si="30"/>
        <v>0.01192347046</v>
      </c>
      <c r="BZ133" s="51">
        <f t="shared" si="11"/>
        <v>1</v>
      </c>
      <c r="CA133" s="51">
        <f t="shared" si="31"/>
        <v>0.0009760078959</v>
      </c>
      <c r="CB133" s="51">
        <f t="shared" si="32"/>
        <v>0.007582845935</v>
      </c>
      <c r="CC133" s="51">
        <f t="shared" si="33"/>
        <v>0.001633807459</v>
      </c>
      <c r="CD133" s="51">
        <f t="shared" si="34"/>
        <v>0.9898073387</v>
      </c>
      <c r="CE133" s="51">
        <f t="shared" si="12"/>
        <v>1</v>
      </c>
      <c r="CF133" s="61"/>
      <c r="CG133" s="51">
        <f t="shared" si="35"/>
        <v>0.9406373329</v>
      </c>
      <c r="CH133" s="51">
        <f t="shared" si="36"/>
        <v>0.02049380172</v>
      </c>
      <c r="CI133" s="51">
        <f t="shared" si="37"/>
        <v>0.03241872757</v>
      </c>
      <c r="CJ133" s="51">
        <f t="shared" si="38"/>
        <v>0.006450137825</v>
      </c>
      <c r="CK133" s="51">
        <f t="shared" si="13"/>
        <v>1</v>
      </c>
      <c r="CL133" s="51">
        <f t="shared" si="39"/>
        <v>0.05817162021</v>
      </c>
      <c r="CM133" s="51">
        <f t="shared" si="40"/>
        <v>0.9143649095</v>
      </c>
      <c r="CN133" s="51">
        <f t="shared" si="41"/>
        <v>0.01341395478</v>
      </c>
      <c r="CO133" s="51">
        <f t="shared" si="42"/>
        <v>0.01404951555</v>
      </c>
      <c r="CP133" s="51">
        <f t="shared" si="14"/>
        <v>1</v>
      </c>
      <c r="CQ133" s="51">
        <f t="shared" si="43"/>
        <v>0.03579992417</v>
      </c>
      <c r="CR133" s="51">
        <f t="shared" si="44"/>
        <v>0.005218604082</v>
      </c>
      <c r="CS133" s="51">
        <f t="shared" si="45"/>
        <v>0.9470580013</v>
      </c>
      <c r="CT133" s="51">
        <f t="shared" si="46"/>
        <v>0.01192347046</v>
      </c>
      <c r="CU133" s="51">
        <f t="shared" si="15"/>
        <v>1</v>
      </c>
      <c r="CV133" s="51">
        <f t="shared" si="47"/>
        <v>0.0009760078959</v>
      </c>
      <c r="CW133" s="51">
        <f t="shared" si="48"/>
        <v>0.007582845935</v>
      </c>
      <c r="CX133" s="51">
        <f t="shared" si="49"/>
        <v>0.001633807459</v>
      </c>
      <c r="CY133" s="51">
        <f t="shared" si="50"/>
        <v>0.9898073387</v>
      </c>
      <c r="CZ133" s="51">
        <f t="shared" si="16"/>
        <v>1</v>
      </c>
      <c r="DA133" s="61"/>
      <c r="DB133" s="51">
        <f>(AQ133*Baseline!B$7 + AV133*Baseline!B$11 + BA133*Baseline!B$16 + BF133*Baseline!B$18)</f>
        <v>40777.90317</v>
      </c>
      <c r="DC133" s="51">
        <f>(AR133*Baseline!B$7 + AW133*Baseline!B$11 + BB133*Baseline!B$16 + BG133*Baseline!B$18)</f>
        <v>59582.4476</v>
      </c>
      <c r="DD133" s="51">
        <f>(AS133*Baseline!B$7 + AX133*Baseline!B$11 + BC133*Baseline!B$16 + BH133*Baseline!B$18)</f>
        <v>114807.7869</v>
      </c>
      <c r="DE133" s="51">
        <f>(AT133*Baseline!B$7 + AY133*Baseline!B$11 + BD133*Baseline!B$16 + BI133*Baseline!B$18)</f>
        <v>1259725.796</v>
      </c>
      <c r="DF133" s="51">
        <f t="shared" si="17"/>
        <v>1474893.933</v>
      </c>
      <c r="DG133" s="61"/>
      <c r="DH133" s="51">
        <f t="shared" si="51"/>
        <v>0.02764802421</v>
      </c>
      <c r="DI133" s="51">
        <f t="shared" si="52"/>
        <v>0.04039778472</v>
      </c>
      <c r="DJ133" s="51">
        <f t="shared" si="53"/>
        <v>0.07784138528</v>
      </c>
      <c r="DK133" s="51">
        <f t="shared" si="54"/>
        <v>0.8541128058</v>
      </c>
      <c r="DL133" s="51">
        <f t="shared" si="18"/>
        <v>1</v>
      </c>
      <c r="DM133" s="61"/>
      <c r="DN133" s="51">
        <f>DH133 / (Baseline!B$7/Baseline!B$17)</f>
        <v>2.951244734</v>
      </c>
      <c r="DO133" s="51">
        <f>DI133 / (Baseline!B$11/Baseline!B$17)</f>
        <v>0.9752218585</v>
      </c>
      <c r="DP133" s="51">
        <f>DJ133 / (Baseline!B$16/Baseline!B$17)</f>
        <v>1.202884644</v>
      </c>
      <c r="DQ133" s="51">
        <f>DK133 / (Baseline!B$18/Baseline!B$17)</f>
        <v>0.9656499299</v>
      </c>
      <c r="DR133" s="79"/>
      <c r="DS133" s="51">
        <f>(AU133*Baseline!B$34)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0.02313369142</v>
      </c>
      <c r="DT133" s="51">
        <f>(AZ133*Baseline!B$34) + (Baseline!D$88*(1-Baseline!D$89)*Baseline!B$35) + (Baseline!D$88*Baseline!D$89*((1-Baseline!D$90)*Baseline!B$40 + Baseline!D$90*Baseline!B$41))</f>
        <v>0.01013399994</v>
      </c>
      <c r="DU133" s="51">
        <f>(BE133*Baseline!B$34) + (Baseline!F$88*(1-Baseline!F$89)*Baseline!B$35) + (Baseline!F$88*Baseline!F$89*((1-Baseline!F$90)*Baseline!B$40 + Baseline!F$90*Baseline!B$41))</f>
        <v>0.01297394854</v>
      </c>
      <c r="DV133" s="51">
        <f>(BJ133*Baseline!B$34) + (Baseline!H$88*(1-Baseline!H$89)*Baseline!B$35) + (Baseline!H$88*Baseline!H$89*((1-Baseline!H$90)*Baseline!B$40 + Baseline!H$90*Baseline!B$41))</f>
        <v>0.009306234543</v>
      </c>
      <c r="DW133" s="51">
        <f>( DS133*Baseline!B$7 + DT133*Baseline!B$11 + DU133*Baseline!B$16 + DV133*Baseline!B$18 ) / Baseline!B$17</f>
        <v>0.009707409321</v>
      </c>
    </row>
    <row r="134">
      <c r="A134" s="4" t="s">
        <v>203</v>
      </c>
      <c r="B134" s="45">
        <f>MIN( MAX( NORMINV( MCrands!B134, (B$5+B$4)/2, (B$5-B$4)/3.29 ), 0 ), 1 )</f>
        <v>0.4708183365</v>
      </c>
      <c r="C134" s="45">
        <f>MAX( NORMINV( MCrands!C134, (C$5+C$4)/2, (C$5-C$4)/3.29 ), 0 )</f>
        <v>1.989817041</v>
      </c>
      <c r="D134" s="41"/>
      <c r="E134" s="43">
        <f>Baseline!B$33 * (C134 * Baseline!B$66*Baseline!B$66/Baseline!B$73 + Baseline!B$52*Baseline!B$52/Baseline!B$74 + Baseline!B$53*Baseline!B$53/Baseline!B$75 + Baseline!B$54*Baseline!B$54/Baseline!B$76)</f>
        <v>0.00001412919665</v>
      </c>
      <c r="F134" s="43">
        <f>Baseline!B$33 * (C134 * Baseline!B$66*Baseline!B$57/Baseline!B$73 + Baseline!B$52*Baseline!B$67/Baseline!B$74 + Baseline!B$53*Baseline!B$55/Baseline!B$75 + Baseline!B$54*Baseline!B$56/Baseline!B$76)</f>
        <v>0.0000001990987937</v>
      </c>
      <c r="G134" s="45">
        <f>Baseline!B$33 * (C134 * Baseline!B$66*Baseline!B$58/Baseline!B$73 + Baseline!B$52*Baseline!B$59/Baseline!B$74 + Baseline!B$53*Baseline!B$68/Baseline!B$75 + Baseline!B$54*Baseline!B$60/Baseline!B$76)</f>
        <v>0.0000001667138931</v>
      </c>
      <c r="H134" s="43">
        <f>Baseline!B$33 * (C134 * Baseline!B$66*Baseline!B$61/Baseline!B$73 + Baseline!B$52*Baseline!B$62/Baseline!B$74 + Baseline!B$53*Baseline!B$63/Baseline!B$75 + Baseline!B$54*Baseline!B$69/Baseline!B$76)</f>
        <v>0.000000003209453014</v>
      </c>
      <c r="I134" s="43">
        <f>Baseline!B$33 * (C134 * Baseline!B$57*Baseline!B$66/Baseline!B$73 + Baseline!B$67*Baseline!B$52/Baseline!B$74 + Baseline!B$55*Baseline!B$53/Baseline!B$75 + Baseline!B$56*Baseline!B$54/Baseline!B$76)</f>
        <v>0.0000001990987937</v>
      </c>
      <c r="J134" s="45">
        <f>Baseline!B$33 * (C134 * Baseline!B$57*Baseline!B$57/Baseline!B$73 + Baseline!B$67*Baseline!B$67/Baseline!B$74 + Baseline!B$55*Baseline!B$55/Baseline!B$75 + Baseline!B$56*Baseline!B$56/Baseline!B$76)</f>
        <v>0.000001763813679</v>
      </c>
      <c r="K134" s="43">
        <f>Baseline!B$33 * (C134 * Baseline!B$57*Baseline!B$58/Baseline!B$73 + Baseline!B$67*Baseline!B$59/Baseline!B$74 + Baseline!B$55*Baseline!B$68/Baseline!B$75 + Baseline!B$56*Baseline!B$60/Baseline!B$76)</f>
        <v>0.00000001374161143</v>
      </c>
      <c r="L134" s="45">
        <f>Baseline!B$33 * (C134 * Baseline!B$57*Baseline!B$61/Baseline!B$73 + Baseline!B$67*Baseline!B$62/Baseline!B$74 + Baseline!B$55*Baseline!B$63/Baseline!B$75 + Baseline!B$56*Baseline!B$69/Baseline!B$76)</f>
        <v>0.00000001439282102</v>
      </c>
      <c r="M134" s="43">
        <f>Baseline!B$33 * (C134 * Baseline!B$58*Baseline!B$66/Baseline!B$73 + Baseline!B$59*Baseline!B$52/Baseline!B$74 + Baseline!B$68*Baseline!B$53/Baseline!B$75 + Baseline!B$60*Baseline!B$54/Baseline!B$76)</f>
        <v>0.0000001667138931</v>
      </c>
      <c r="N134" s="45">
        <f>Baseline!B$33 * (C134 * Baseline!B$58*Baseline!B$57/Baseline!B$73 + Baseline!B$59*Baseline!B$67/Baseline!B$74 + Baseline!B$68*Baseline!B$55/Baseline!B$75 + Baseline!B$60*Baseline!B$56/Baseline!B$76)</f>
        <v>0.00000001374161143</v>
      </c>
      <c r="O134" s="45">
        <f>Baseline!B$33 * (C134 * Baseline!B$58*Baseline!B$58/Baseline!B$73 + Baseline!B$59*Baseline!B$59/Baseline!B$74 + Baseline!B$68*Baseline!B$68/Baseline!B$75 + Baseline!B$60*Baseline!B$60/Baseline!B$76)</f>
        <v>0.000001324389514</v>
      </c>
      <c r="P134" s="43">
        <f>Baseline!B$33 * (C134 * Baseline!B$58*Baseline!B$61/Baseline!B$73 + Baseline!B$59*Baseline!B$62/Baseline!B$74 + Baseline!B$68*Baseline!B$63/Baseline!B$75 + Baseline!B$60*Baseline!B$69/Baseline!B$76)</f>
        <v>0.000000001646865997</v>
      </c>
      <c r="Q134" s="43">
        <f>Baseline!B$33 * (C134 * Baseline!B$61*Baseline!B$66/Baseline!B$73 + Baseline!B$62*Baseline!B$52/Baseline!B$74 + Baseline!B$63*Baseline!B$53/Baseline!B$75 + Baseline!B$69*Baseline!B$54/Baseline!B$76)</f>
        <v>0.000000003209453014</v>
      </c>
      <c r="R134" s="43">
        <f>Baseline!B$33 * (C134 * Baseline!B$61*Baseline!B$57/Baseline!B$73 + Baseline!B$62*Baseline!B$67/Baseline!B$74 + Baseline!B$63*Baseline!B$55/Baseline!B$75 + Baseline!B$69*Baseline!B$56/Baseline!B$76)</f>
        <v>0.00000001439282102</v>
      </c>
      <c r="S134" s="43">
        <f>Baseline!B$33 * (C134 * Baseline!B$61*Baseline!B$58/Baseline!B$73 + Baseline!B$62*Baseline!B$59/Baseline!B$74 + Baseline!B$63*Baseline!B$68/Baseline!B$75 + Baseline!B$69*Baseline!B$60/Baseline!B$76)</f>
        <v>0.000000001646865997</v>
      </c>
      <c r="T134" s="43">
        <f>Baseline!B$33 * (C134 * Baseline!B$61*Baseline!B$61/Baseline!B$73 + Baseline!B$62*Baseline!B$62/Baseline!B$74 + Baseline!B$63*Baseline!B$63/Baseline!B$75 + Baseline!B$69*Baseline!B$69/Baseline!B$76)</f>
        <v>0.00000009854653751</v>
      </c>
      <c r="U134" s="41"/>
      <c r="V134" s="43">
        <f>E134 * ( Baseline!B$87 * Baseline!B$7 )</f>
        <v>0.146646932</v>
      </c>
      <c r="W134" s="43">
        <f>F134 * ( Baseline!D$87 * Baseline!B$11 )</f>
        <v>0.003672694949</v>
      </c>
      <c r="X134" s="43">
        <f>G134 * ( Baseline!F$87 * Baseline!B$16 )</f>
        <v>0.005790768721</v>
      </c>
      <c r="Y134" s="43">
        <f>H134 * ( Baseline!H$87 * Baseline!B$18 )</f>
        <v>0.001128679468</v>
      </c>
      <c r="Z134" s="51">
        <f t="shared" si="1"/>
        <v>0.1572390751</v>
      </c>
      <c r="AA134" s="43">
        <f>I134 * ( Baseline!B$87 * Baseline!B$7 )</f>
        <v>0.00206644638</v>
      </c>
      <c r="AB134" s="45">
        <f>J134 * ( Baseline!D$87 * Baseline!B$11 )</f>
        <v>0.03253635779</v>
      </c>
      <c r="AC134" s="45">
        <f>K134 * ( Baseline!F$87 * Baseline!B$16 )</f>
        <v>0.0004773117113</v>
      </c>
      <c r="AD134" s="45">
        <f>L134 * ( Baseline!F$87 * Baseline!B$16 )</f>
        <v>0.0004999313266</v>
      </c>
      <c r="AE134" s="51">
        <f t="shared" si="2"/>
        <v>0.03558004721</v>
      </c>
      <c r="AF134" s="51">
        <f>M134 * ( Baseline!B$87 * Baseline!B$7 )</f>
        <v>0.001730323497</v>
      </c>
      <c r="AG134" s="51">
        <f>N134 * ( Baseline!D$87 * Baseline!B$11 )</f>
        <v>0.0002534859501</v>
      </c>
      <c r="AH134" s="51">
        <f>O134 * ( Baseline!F$87 * Baseline!B$16 )</f>
        <v>0.04600236507</v>
      </c>
      <c r="AI134" s="51">
        <f>P134 * ( Baseline!H$87 * Baseline!B$18 )</f>
        <v>0.0005791590748</v>
      </c>
      <c r="AJ134" s="51">
        <f t="shared" si="3"/>
        <v>0.04856533359</v>
      </c>
      <c r="AK134" s="51">
        <f>Q134 * ( Baseline!B$87 * Baseline!B$7 )</f>
        <v>0.00003331091283</v>
      </c>
      <c r="AL134" s="51">
        <f>R134 * ( Baseline!D$87 * Baseline!B$11 )</f>
        <v>0.0002654985501</v>
      </c>
      <c r="AM134" s="51">
        <f>S134 * ( Baseline!F$87 * Baseline!B$16 )</f>
        <v>0.00005720351151</v>
      </c>
      <c r="AN134" s="51">
        <f>T134 * ( Baseline!H$87 * Baseline!B$18 )</f>
        <v>0.0346562025</v>
      </c>
      <c r="AO134" s="51">
        <f t="shared" si="4"/>
        <v>0.03501221547</v>
      </c>
      <c r="AP134" s="61"/>
      <c r="AQ134" s="51">
        <f>V134 * ( (1-Baseline!B$88-Baseline!B$87) + (1-B134)*Baseline!B$88 )</f>
        <v>0.08205947018</v>
      </c>
      <c r="AR134" s="51">
        <f>W134 * ( (1-Baseline!B$88-Baseline!B$87) + (1-B134)*Baseline!B$88 )</f>
        <v>0.002055136084</v>
      </c>
      <c r="AS134" s="51">
        <f>X134 * ( (1-Baseline!B$88-Baseline!B$87) + (1-B134)*Baseline!B$88 )</f>
        <v>0.003240350184</v>
      </c>
      <c r="AT134" s="51">
        <f>Y134 * ( (1-Baseline!B$88-Baseline!B$87) + (1-B134)*Baseline!B$88 )</f>
        <v>0.0006315770667</v>
      </c>
      <c r="AU134" s="51">
        <f t="shared" si="5"/>
        <v>0.08798653351</v>
      </c>
      <c r="AV134" s="51">
        <f>AA134 * ( (1-Baseline!D$88-Baseline!D$87) + (1-B134)*Baseline!D$88 )</f>
        <v>0.001612803095</v>
      </c>
      <c r="AW134" s="51">
        <f>AB134 * ( (1-Baseline!D$88-Baseline!D$87) + (1-B134)*Baseline!D$88 )</f>
        <v>0.02539370925</v>
      </c>
      <c r="AX134" s="51">
        <f>AC134 * ( (1-Baseline!D$88-Baseline!D$87) + (1-B134)*Baseline!D$88 )</f>
        <v>0.0003725283235</v>
      </c>
      <c r="AY134" s="51">
        <f>AD134 * ( (1-Baseline!D$88-Baseline!D$87) + (1-B134)*Baseline!D$88 )</f>
        <v>0.000390182295</v>
      </c>
      <c r="AZ134" s="51">
        <f t="shared" si="6"/>
        <v>0.02776922297</v>
      </c>
      <c r="BA134" s="51">
        <f>AF134 * ( (1-Baseline!F$88-Baseline!F$87) + (1-Baseline!B$36)*Baseline!F$88 )</f>
        <v>0.001245196159</v>
      </c>
      <c r="BB134" s="51">
        <f>AG134 * ( (1-Baseline!F$88-Baseline!F$87) + (1-Baseline!B$36)*Baseline!F$88 )</f>
        <v>0.0001824166013</v>
      </c>
      <c r="BC134" s="51">
        <f>AH134 * ( (1-Baseline!F$88-Baseline!F$87) + (1-Baseline!B$36)*Baseline!F$88 )</f>
        <v>0.03310477398</v>
      </c>
      <c r="BD134" s="51">
        <f>AI134 * ( (1-Baseline!F$88-Baseline!F$87) + (1-Baseline!B$36)*Baseline!F$88 )</f>
        <v>0.0004167814033</v>
      </c>
      <c r="BE134" s="51">
        <f t="shared" si="7"/>
        <v>0.03494916814</v>
      </c>
      <c r="BF134" s="51">
        <f>AK134 * ( (1-Baseline!H$88-Baseline!H$87) + (1-Baseline!B$36)*Baseline!H$88 )</f>
        <v>0.00002639290245</v>
      </c>
      <c r="BG134" s="51">
        <f>AL134 * ( (1-Baseline!H$88-Baseline!H$87) + (1-Baseline!B$36)*Baseline!H$88 )</f>
        <v>0.0002103598112</v>
      </c>
      <c r="BH134" s="51">
        <f>AM134 * ( (1-Baseline!H$88-Baseline!H$87) + (1-Baseline!B$36)*Baseline!H$88 )</f>
        <v>0.00004532348624</v>
      </c>
      <c r="BI134" s="51">
        <f>AN134 * ( (1-Baseline!H$88-Baseline!H$87) + (1-Baseline!B$36)*Baseline!H$88 )</f>
        <v>0.02745880236</v>
      </c>
      <c r="BJ134" s="51">
        <f t="shared" si="8"/>
        <v>0.02774087856</v>
      </c>
      <c r="BK134" s="61"/>
      <c r="BL134" s="51">
        <f t="shared" si="19"/>
        <v>0.9326366991</v>
      </c>
      <c r="BM134" s="51">
        <f t="shared" si="20"/>
        <v>0.02335739348</v>
      </c>
      <c r="BN134" s="51">
        <f t="shared" si="21"/>
        <v>0.03682779688</v>
      </c>
      <c r="BO134" s="51">
        <f t="shared" si="22"/>
        <v>0.007178110576</v>
      </c>
      <c r="BP134" s="51">
        <f t="shared" si="9"/>
        <v>1</v>
      </c>
      <c r="BQ134" s="51">
        <f t="shared" si="23"/>
        <v>0.05807879814</v>
      </c>
      <c r="BR134" s="51">
        <f t="shared" si="24"/>
        <v>0.9144551608</v>
      </c>
      <c r="BS134" s="51">
        <f t="shared" si="25"/>
        <v>0.01341515115</v>
      </c>
      <c r="BT134" s="51">
        <f t="shared" si="26"/>
        <v>0.01405088992</v>
      </c>
      <c r="BU134" s="51">
        <f t="shared" si="10"/>
        <v>1</v>
      </c>
      <c r="BV134" s="51">
        <f t="shared" si="27"/>
        <v>0.03562877816</v>
      </c>
      <c r="BW134" s="51">
        <f t="shared" si="28"/>
        <v>0.005219483351</v>
      </c>
      <c r="BX134" s="51">
        <f t="shared" si="29"/>
        <v>0.9472263787</v>
      </c>
      <c r="BY134" s="51">
        <f t="shared" si="30"/>
        <v>0.01192535976</v>
      </c>
      <c r="BZ134" s="51">
        <f t="shared" si="11"/>
        <v>1</v>
      </c>
      <c r="CA134" s="51">
        <f t="shared" si="31"/>
        <v>0.0009514083123</v>
      </c>
      <c r="CB134" s="51">
        <f t="shared" si="32"/>
        <v>0.007583026283</v>
      </c>
      <c r="CC134" s="51">
        <f t="shared" si="33"/>
        <v>0.00163381582</v>
      </c>
      <c r="CD134" s="51">
        <f t="shared" si="34"/>
        <v>0.9898317496</v>
      </c>
      <c r="CE134" s="51">
        <f t="shared" si="12"/>
        <v>1</v>
      </c>
      <c r="CF134" s="61"/>
      <c r="CG134" s="51">
        <f t="shared" si="35"/>
        <v>0.9326366991</v>
      </c>
      <c r="CH134" s="51">
        <f t="shared" si="36"/>
        <v>0.02335739348</v>
      </c>
      <c r="CI134" s="51">
        <f t="shared" si="37"/>
        <v>0.03682779688</v>
      </c>
      <c r="CJ134" s="51">
        <f t="shared" si="38"/>
        <v>0.007178110576</v>
      </c>
      <c r="CK134" s="51">
        <f t="shared" si="13"/>
        <v>1</v>
      </c>
      <c r="CL134" s="51">
        <f t="shared" si="39"/>
        <v>0.05807879814</v>
      </c>
      <c r="CM134" s="51">
        <f t="shared" si="40"/>
        <v>0.9144551608</v>
      </c>
      <c r="CN134" s="51">
        <f t="shared" si="41"/>
        <v>0.01341515115</v>
      </c>
      <c r="CO134" s="51">
        <f t="shared" si="42"/>
        <v>0.01405088992</v>
      </c>
      <c r="CP134" s="51">
        <f t="shared" si="14"/>
        <v>1</v>
      </c>
      <c r="CQ134" s="51">
        <f t="shared" si="43"/>
        <v>0.03562877816</v>
      </c>
      <c r="CR134" s="51">
        <f t="shared" si="44"/>
        <v>0.005219483351</v>
      </c>
      <c r="CS134" s="51">
        <f t="shared" si="45"/>
        <v>0.9472263787</v>
      </c>
      <c r="CT134" s="51">
        <f t="shared" si="46"/>
        <v>0.01192535976</v>
      </c>
      <c r="CU134" s="51">
        <f t="shared" si="15"/>
        <v>1</v>
      </c>
      <c r="CV134" s="51">
        <f t="shared" si="47"/>
        <v>0.0009514083123</v>
      </c>
      <c r="CW134" s="51">
        <f t="shared" si="48"/>
        <v>0.007583026283</v>
      </c>
      <c r="CX134" s="51">
        <f t="shared" si="49"/>
        <v>0.00163381582</v>
      </c>
      <c r="CY134" s="51">
        <f t="shared" si="50"/>
        <v>0.9898317496</v>
      </c>
      <c r="CZ134" s="51">
        <f t="shared" si="16"/>
        <v>1</v>
      </c>
      <c r="DA134" s="61"/>
      <c r="DB134" s="51">
        <f>(AQ134*Baseline!B$7 + AV134*Baseline!B$11 + BA134*Baseline!B$16 + BF134*Baseline!B$18)</f>
        <v>48637.78262</v>
      </c>
      <c r="DC134" s="51">
        <f>(AR134*Baseline!B$7 + AW134*Baseline!B$11 + BB134*Baseline!B$16 + BG134*Baseline!B$18)</f>
        <v>65698.59944</v>
      </c>
      <c r="DD134" s="51">
        <f>(AS134*Baseline!B$7 + AX134*Baseline!B$11 + BC134*Baseline!B$16 + BH134*Baseline!B$18)</f>
        <v>115353.1591</v>
      </c>
      <c r="DE134" s="51">
        <f>(AT134*Baseline!B$7 + AY134*Baseline!B$11 + BD134*Baseline!B$16 + BI134*Baseline!B$18)</f>
        <v>1259900.345</v>
      </c>
      <c r="DF134" s="51">
        <f t="shared" si="17"/>
        <v>1489589.886</v>
      </c>
      <c r="DG134" s="61"/>
      <c r="DH134" s="51">
        <f t="shared" si="51"/>
        <v>0.03265179434</v>
      </c>
      <c r="DI134" s="51">
        <f t="shared" si="52"/>
        <v>0.04410515944</v>
      </c>
      <c r="DJ134" s="51">
        <f t="shared" si="53"/>
        <v>0.07743954235</v>
      </c>
      <c r="DK134" s="51">
        <f t="shared" si="54"/>
        <v>0.8458035039</v>
      </c>
      <c r="DL134" s="51">
        <f t="shared" si="18"/>
        <v>1</v>
      </c>
      <c r="DM134" s="61"/>
      <c r="DN134" s="51">
        <f>DH134 / (Baseline!B$7/Baseline!B$17)</f>
        <v>3.485364285</v>
      </c>
      <c r="DO134" s="51">
        <f>DI134 / (Baseline!B$11/Baseline!B$17)</f>
        <v>1.064719659</v>
      </c>
      <c r="DP134" s="51">
        <f>DJ134 / (Baseline!B$16/Baseline!B$17)</f>
        <v>1.196674957</v>
      </c>
      <c r="DQ134" s="51">
        <f>DK134 / (Baseline!B$18/Baseline!B$17)</f>
        <v>0.9562555305</v>
      </c>
      <c r="DR134" s="79"/>
      <c r="DS134" s="51">
        <f>(AU134*Baseline!B$34)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0.02572751128</v>
      </c>
      <c r="DT134" s="51">
        <f>(AZ134*Baseline!B$34) + (Baseline!D$88*(1-Baseline!D$89)*Baseline!B$35) + (Baseline!D$88*Baseline!D$89*((1-Baseline!D$90)*Baseline!B$40 + Baseline!D$90*Baseline!B$41))</f>
        <v>0.01057895144</v>
      </c>
      <c r="DU134" s="51">
        <f>(BE134*Baseline!B$34) + (Baseline!F$88*(1-Baseline!F$89)*Baseline!B$35) + (Baseline!F$88*Baseline!F$89*((1-Baseline!F$90)*Baseline!B$40 + Baseline!F$90*Baseline!B$41))</f>
        <v>0.01297301522</v>
      </c>
      <c r="DV134" s="51">
        <f>(BJ134*Baseline!B$34) + (Baseline!H$88*(1-Baseline!H$89)*Baseline!B$35) + (Baseline!H$88*Baseline!H$89*((1-Baseline!H$90)*Baseline!B$40 + Baseline!H$90*Baseline!B$41))</f>
        <v>0.009306131784</v>
      </c>
      <c r="DW134" s="51">
        <f>( DS134*Baseline!B$7 + DT134*Baseline!B$11 + DU134*Baseline!B$16 + DV134*Baseline!B$18 ) / Baseline!B$17</f>
        <v>0.00974998937</v>
      </c>
    </row>
    <row r="135">
      <c r="A135" s="4" t="s">
        <v>206</v>
      </c>
      <c r="B135" s="45">
        <f>MIN( MAX( NORMINV( MCrands!B135, (B$5+B$4)/2, (B$5-B$4)/3.29 ), 0 ), 1 )</f>
        <v>0.474100952</v>
      </c>
      <c r="C135" s="45">
        <f>MAX( NORMINV( MCrands!C135, (C$5+C$4)/2, (C$5-C$4)/3.29 ), 0 )</f>
        <v>2.740503694</v>
      </c>
      <c r="D135" s="41"/>
      <c r="E135" s="43">
        <f>Baseline!B$33 * (C135 * Baseline!B$66*Baseline!B$66/Baseline!B$73 + Baseline!B$52*Baseline!B$52/Baseline!B$74 + Baseline!B$53*Baseline!B$53/Baseline!B$75 + Baseline!B$54*Baseline!B$54/Baseline!B$76)</f>
        <v>0.00001944407617</v>
      </c>
      <c r="F135" s="43">
        <f>Baseline!B$33 * (C135 * Baseline!B$66*Baseline!B$57/Baseline!B$73 + Baseline!B$52*Baseline!B$67/Baseline!B$74 + Baseline!B$53*Baseline!B$55/Baseline!B$75 + Baseline!B$54*Baseline!B$56/Baseline!B$76)</f>
        <v>0.0000001999379852</v>
      </c>
      <c r="G135" s="45">
        <f>Baseline!B$33 * (C135 * Baseline!B$66*Baseline!B$58/Baseline!B$73 + Baseline!B$52*Baseline!B$59/Baseline!B$74 + Baseline!B$53*Baseline!B$68/Baseline!B$75 + Baseline!B$54*Baseline!B$60/Baseline!B$76)</f>
        <v>0.0000001687769056</v>
      </c>
      <c r="H135" s="43">
        <f>Baseline!B$33 * (C135 * Baseline!B$66*Baseline!B$61/Baseline!B$73 + Baseline!B$52*Baseline!B$62/Baseline!B$74 + Baseline!B$53*Baseline!B$63/Baseline!B$75 + Baseline!B$54*Baseline!B$69/Baseline!B$76)</f>
        <v>0.000000003415754259</v>
      </c>
      <c r="I135" s="43">
        <f>Baseline!B$33 * (C135 * Baseline!B$57*Baseline!B$66/Baseline!B$73 + Baseline!B$67*Baseline!B$52/Baseline!B$74 + Baseline!B$55*Baseline!B$53/Baseline!B$75 + Baseline!B$56*Baseline!B$54/Baseline!B$76)</f>
        <v>0.0000001999379852</v>
      </c>
      <c r="J135" s="45">
        <f>Baseline!B$33 * (C135 * Baseline!B$57*Baseline!B$57/Baseline!B$73 + Baseline!B$67*Baseline!B$67/Baseline!B$74 + Baseline!B$55*Baseline!B$55/Baseline!B$75 + Baseline!B$56*Baseline!B$56/Baseline!B$76)</f>
        <v>0.000001763813811</v>
      </c>
      <c r="K135" s="43">
        <f>Baseline!B$33 * (C135 * Baseline!B$57*Baseline!B$58/Baseline!B$73 + Baseline!B$67*Baseline!B$59/Baseline!B$74 + Baseline!B$55*Baseline!B$68/Baseline!B$75 + Baseline!B$56*Baseline!B$60/Baseline!B$76)</f>
        <v>0.00000001374193717</v>
      </c>
      <c r="L135" s="45">
        <f>Baseline!B$33 * (C135 * Baseline!B$57*Baseline!B$61/Baseline!B$73 + Baseline!B$67*Baseline!B$62/Baseline!B$74 + Baseline!B$55*Baseline!B$63/Baseline!B$75 + Baseline!B$56*Baseline!B$69/Baseline!B$76)</f>
        <v>0.00000001439285359</v>
      </c>
      <c r="M135" s="43">
        <f>Baseline!B$33 * (C135 * Baseline!B$58*Baseline!B$66/Baseline!B$73 + Baseline!B$59*Baseline!B$52/Baseline!B$74 + Baseline!B$68*Baseline!B$53/Baseline!B$75 + Baseline!B$60*Baseline!B$54/Baseline!B$76)</f>
        <v>0.0000001687769056</v>
      </c>
      <c r="N135" s="45">
        <f>Baseline!B$33 * (C135 * Baseline!B$58*Baseline!B$57/Baseline!B$73 + Baseline!B$59*Baseline!B$67/Baseline!B$74 + Baseline!B$68*Baseline!B$55/Baseline!B$75 + Baseline!B$60*Baseline!B$56/Baseline!B$76)</f>
        <v>0.00000001374193717</v>
      </c>
      <c r="O135" s="45">
        <f>Baseline!B$33 * (C135 * Baseline!B$58*Baseline!B$58/Baseline!B$73 + Baseline!B$59*Baseline!B$59/Baseline!B$74 + Baseline!B$68*Baseline!B$68/Baseline!B$75 + Baseline!B$60*Baseline!B$60/Baseline!B$76)</f>
        <v>0.000001324390315</v>
      </c>
      <c r="P135" s="43">
        <f>Baseline!B$33 * (C135 * Baseline!B$58*Baseline!B$61/Baseline!B$73 + Baseline!B$59*Baseline!B$62/Baseline!B$74 + Baseline!B$68*Baseline!B$63/Baseline!B$75 + Baseline!B$60*Baseline!B$69/Baseline!B$76)</f>
        <v>0.000000001646946075</v>
      </c>
      <c r="Q135" s="43">
        <f>Baseline!B$33 * (C135 * Baseline!B$61*Baseline!B$66/Baseline!B$73 + Baseline!B$62*Baseline!B$52/Baseline!B$74 + Baseline!B$63*Baseline!B$53/Baseline!B$75 + Baseline!B$69*Baseline!B$54/Baseline!B$76)</f>
        <v>0.000000003415754259</v>
      </c>
      <c r="R135" s="43">
        <f>Baseline!B$33 * (C135 * Baseline!B$61*Baseline!B$57/Baseline!B$73 + Baseline!B$62*Baseline!B$67/Baseline!B$74 + Baseline!B$63*Baseline!B$55/Baseline!B$75 + Baseline!B$69*Baseline!B$56/Baseline!B$76)</f>
        <v>0.00000001439285359</v>
      </c>
      <c r="S135" s="43">
        <f>Baseline!B$33 * (C135 * Baseline!B$61*Baseline!B$58/Baseline!B$73 + Baseline!B$62*Baseline!B$59/Baseline!B$74 + Baseline!B$63*Baseline!B$68/Baseline!B$75 + Baseline!B$69*Baseline!B$60/Baseline!B$76)</f>
        <v>0.000000001646946075</v>
      </c>
      <c r="T135" s="43">
        <f>Baseline!B$33 * (C135 * Baseline!B$61*Baseline!B$61/Baseline!B$73 + Baseline!B$62*Baseline!B$62/Baseline!B$74 + Baseline!B$63*Baseline!B$63/Baseline!B$75 + Baseline!B$69*Baseline!B$69/Baseline!B$76)</f>
        <v>0.00000009854654552</v>
      </c>
      <c r="U135" s="41"/>
      <c r="V135" s="43">
        <f>E135 * ( Baseline!B$87 * Baseline!B$7 )</f>
        <v>0.2018100666</v>
      </c>
      <c r="W135" s="43">
        <f>F135 * ( Baseline!D$87 * Baseline!B$11 )</f>
        <v>0.003688175175</v>
      </c>
      <c r="X135" s="43">
        <f>G135 * ( Baseline!F$87 * Baseline!B$16 )</f>
        <v>0.005862426983</v>
      </c>
      <c r="Y135" s="43">
        <f>H135 * ( Baseline!H$87 * Baseline!B$18 )</f>
        <v>0.001201230142</v>
      </c>
      <c r="Z135" s="51">
        <f t="shared" si="1"/>
        <v>0.2125618989</v>
      </c>
      <c r="AA135" s="43">
        <f>I135 * ( Baseline!B$87 * Baseline!B$7 )</f>
        <v>0.002075156348</v>
      </c>
      <c r="AB135" s="45">
        <f>J135 * ( Baseline!D$87 * Baseline!B$11 )</f>
        <v>0.03253636024</v>
      </c>
      <c r="AC135" s="45">
        <f>K135 * ( Baseline!F$87 * Baseline!B$16 )</f>
        <v>0.0004773230258</v>
      </c>
      <c r="AD135" s="45">
        <f>L135 * ( Baseline!F$87 * Baseline!B$16 )</f>
        <v>0.000499932458</v>
      </c>
      <c r="AE135" s="51">
        <f t="shared" si="2"/>
        <v>0.03558877207</v>
      </c>
      <c r="AF135" s="51">
        <f>M135 * ( Baseline!B$87 * Baseline!B$7 )</f>
        <v>0.001751735503</v>
      </c>
      <c r="AG135" s="51">
        <f>N135 * ( Baseline!D$87 * Baseline!B$11 )</f>
        <v>0.0002534919589</v>
      </c>
      <c r="AH135" s="51">
        <f>O135 * ( Baseline!F$87 * Baseline!B$16 )</f>
        <v>0.04600239288</v>
      </c>
      <c r="AI135" s="51">
        <f>P135 * ( Baseline!H$87 * Baseline!B$18 )</f>
        <v>0.0005791872359</v>
      </c>
      <c r="AJ135" s="51">
        <f t="shared" si="3"/>
        <v>0.04858680758</v>
      </c>
      <c r="AK135" s="51">
        <f>Q135 * ( Baseline!B$87 * Baseline!B$7 )</f>
        <v>0.00003545211345</v>
      </c>
      <c r="AL135" s="51">
        <f>R135 * ( Baseline!D$87 * Baseline!B$11 )</f>
        <v>0.000265499151</v>
      </c>
      <c r="AM135" s="51">
        <f>S135 * ( Baseline!F$87 * Baseline!B$16 )</f>
        <v>0.00005720629298</v>
      </c>
      <c r="AN135" s="51">
        <f>T135 * ( Baseline!H$87 * Baseline!B$18 )</f>
        <v>0.03465620531</v>
      </c>
      <c r="AO135" s="51">
        <f t="shared" si="4"/>
        <v>0.03501436287</v>
      </c>
      <c r="AP135" s="61"/>
      <c r="AQ135" s="51">
        <f>V135 * ( (1-Baseline!B$88-Baseline!B$87) + (1-B135)*Baseline!B$88 )</f>
        <v>0.1123376044</v>
      </c>
      <c r="AR135" s="51">
        <f>W135 * ( (1-Baseline!B$88-Baseline!B$87) + (1-B135)*Baseline!B$88 )</f>
        <v>0.002053023275</v>
      </c>
      <c r="AS135" s="51">
        <f>X135 * ( (1-Baseline!B$88-Baseline!B$87) + (1-B135)*Baseline!B$88 )</f>
        <v>0.003263320875</v>
      </c>
      <c r="AT135" s="51">
        <f>Y135 * ( (1-Baseline!B$88-Baseline!B$87) + (1-B135)*Baseline!B$88 )</f>
        <v>0.000668664942</v>
      </c>
      <c r="AU135" s="51">
        <f t="shared" si="5"/>
        <v>0.1183226135</v>
      </c>
      <c r="AV135" s="51">
        <f>AA135 * ( (1-Baseline!D$88-Baseline!D$87) + (1-B135)*Baseline!D$88 )</f>
        <v>0.001616549231</v>
      </c>
      <c r="AW135" s="51">
        <f>AB135 * ( (1-Baseline!D$88-Baseline!D$87) + (1-B135)*Baseline!D$88 )</f>
        <v>0.02534586281</v>
      </c>
      <c r="AX135" s="51">
        <f>AC135 * ( (1-Baseline!D$88-Baseline!D$87) + (1-B135)*Baseline!D$88 )</f>
        <v>0.0003718351972</v>
      </c>
      <c r="AY135" s="51">
        <f>AD135 * ( (1-Baseline!D$88-Baseline!D$87) + (1-B135)*Baseline!D$88 )</f>
        <v>0.0003894479715</v>
      </c>
      <c r="AZ135" s="51">
        <f t="shared" si="6"/>
        <v>0.02772369521</v>
      </c>
      <c r="BA135" s="51">
        <f>AF135 * ( (1-Baseline!F$88-Baseline!F$87) + (1-Baseline!B$36)*Baseline!F$88 )</f>
        <v>0.001260604924</v>
      </c>
      <c r="BB135" s="51">
        <f>AG135 * ( (1-Baseline!F$88-Baseline!F$87) + (1-Baseline!B$36)*Baseline!F$88 )</f>
        <v>0.0001824209254</v>
      </c>
      <c r="BC135" s="51">
        <f>AH135 * ( (1-Baseline!F$88-Baseline!F$87) + (1-Baseline!B$36)*Baseline!F$88 )</f>
        <v>0.03310479399</v>
      </c>
      <c r="BD135" s="51">
        <f>AI135 * ( (1-Baseline!F$88-Baseline!F$87) + (1-Baseline!B$36)*Baseline!F$88 )</f>
        <v>0.000416801669</v>
      </c>
      <c r="BE135" s="51">
        <f t="shared" si="7"/>
        <v>0.03496462151</v>
      </c>
      <c r="BF135" s="51">
        <f>AK135 * ( (1-Baseline!H$88-Baseline!H$87) + (1-Baseline!B$36)*Baseline!H$88 )</f>
        <v>0.00002808941853</v>
      </c>
      <c r="BG135" s="51">
        <f>AL135 * ( (1-Baseline!H$88-Baseline!H$87) + (1-Baseline!B$36)*Baseline!H$88 )</f>
        <v>0.0002103602873</v>
      </c>
      <c r="BH135" s="51">
        <f>AM135 * ( (1-Baseline!H$88-Baseline!H$87) + (1-Baseline!B$36)*Baseline!H$88 )</f>
        <v>0.00004532569006</v>
      </c>
      <c r="BI135" s="51">
        <f>AN135 * ( (1-Baseline!H$88-Baseline!H$87) + (1-Baseline!B$36)*Baseline!H$88 )</f>
        <v>0.02745880459</v>
      </c>
      <c r="BJ135" s="51">
        <f t="shared" si="8"/>
        <v>0.02774257999</v>
      </c>
      <c r="BK135" s="61"/>
      <c r="BL135" s="51">
        <f t="shared" si="19"/>
        <v>0.9494178761</v>
      </c>
      <c r="BM135" s="51">
        <f t="shared" si="20"/>
        <v>0.0173510643</v>
      </c>
      <c r="BN135" s="51">
        <f t="shared" si="21"/>
        <v>0.02757985798</v>
      </c>
      <c r="BO135" s="51">
        <f t="shared" si="22"/>
        <v>0.005651201595</v>
      </c>
      <c r="BP135" s="51">
        <f t="shared" si="9"/>
        <v>1</v>
      </c>
      <c r="BQ135" s="51">
        <f t="shared" si="23"/>
        <v>0.05830929891</v>
      </c>
      <c r="BR135" s="51">
        <f t="shared" si="24"/>
        <v>0.9142310438</v>
      </c>
      <c r="BS135" s="51">
        <f t="shared" si="25"/>
        <v>0.01341218025</v>
      </c>
      <c r="BT135" s="51">
        <f t="shared" si="26"/>
        <v>0.01404747703</v>
      </c>
      <c r="BU135" s="51">
        <f t="shared" si="10"/>
        <v>1</v>
      </c>
      <c r="BV135" s="51">
        <f t="shared" si="27"/>
        <v>0.03605372714</v>
      </c>
      <c r="BW135" s="51">
        <f t="shared" si="28"/>
        <v>0.005217300159</v>
      </c>
      <c r="BX135" s="51">
        <f t="shared" si="29"/>
        <v>0.946808304</v>
      </c>
      <c r="BY135" s="51">
        <f t="shared" si="30"/>
        <v>0.01192066869</v>
      </c>
      <c r="BZ135" s="51">
        <f t="shared" si="11"/>
        <v>1</v>
      </c>
      <c r="CA135" s="51">
        <f t="shared" si="31"/>
        <v>0.001012502029</v>
      </c>
      <c r="CB135" s="51">
        <f t="shared" si="32"/>
        <v>0.007582578384</v>
      </c>
      <c r="CC135" s="51">
        <f t="shared" si="33"/>
        <v>0.001633795057</v>
      </c>
      <c r="CD135" s="51">
        <f t="shared" si="34"/>
        <v>0.9897711245</v>
      </c>
      <c r="CE135" s="51">
        <f t="shared" si="12"/>
        <v>1</v>
      </c>
      <c r="CF135" s="61"/>
      <c r="CG135" s="51">
        <f t="shared" si="35"/>
        <v>0.9494178761</v>
      </c>
      <c r="CH135" s="51">
        <f t="shared" si="36"/>
        <v>0.0173510643</v>
      </c>
      <c r="CI135" s="51">
        <f t="shared" si="37"/>
        <v>0.02757985798</v>
      </c>
      <c r="CJ135" s="51">
        <f t="shared" si="38"/>
        <v>0.005651201595</v>
      </c>
      <c r="CK135" s="51">
        <f t="shared" si="13"/>
        <v>1</v>
      </c>
      <c r="CL135" s="51">
        <f t="shared" si="39"/>
        <v>0.05830929891</v>
      </c>
      <c r="CM135" s="51">
        <f t="shared" si="40"/>
        <v>0.9142310438</v>
      </c>
      <c r="CN135" s="51">
        <f t="shared" si="41"/>
        <v>0.01341218025</v>
      </c>
      <c r="CO135" s="51">
        <f t="shared" si="42"/>
        <v>0.01404747703</v>
      </c>
      <c r="CP135" s="51">
        <f t="shared" si="14"/>
        <v>1</v>
      </c>
      <c r="CQ135" s="51">
        <f t="shared" si="43"/>
        <v>0.03605372714</v>
      </c>
      <c r="CR135" s="51">
        <f t="shared" si="44"/>
        <v>0.005217300159</v>
      </c>
      <c r="CS135" s="51">
        <f t="shared" si="45"/>
        <v>0.946808304</v>
      </c>
      <c r="CT135" s="51">
        <f t="shared" si="46"/>
        <v>0.01192066869</v>
      </c>
      <c r="CU135" s="51">
        <f t="shared" si="15"/>
        <v>1</v>
      </c>
      <c r="CV135" s="51">
        <f t="shared" si="47"/>
        <v>0.001012502029</v>
      </c>
      <c r="CW135" s="51">
        <f t="shared" si="48"/>
        <v>0.007582578384</v>
      </c>
      <c r="CX135" s="51">
        <f t="shared" si="49"/>
        <v>0.001633795057</v>
      </c>
      <c r="CY135" s="51">
        <f t="shared" si="50"/>
        <v>0.9897711245</v>
      </c>
      <c r="CZ135" s="51">
        <f t="shared" si="16"/>
        <v>1</v>
      </c>
      <c r="DA135" s="61"/>
      <c r="DB135" s="51">
        <f>(AQ135*Baseline!B$7 + AV135*Baseline!B$11 + BA135*Baseline!B$16 + BF135*Baseline!B$18)</f>
        <v>63460.01865</v>
      </c>
      <c r="DC135" s="51">
        <f>(AR135*Baseline!B$7 + AW135*Baseline!B$11 + BB135*Baseline!B$16 + BG135*Baseline!B$18)</f>
        <v>65595.00173</v>
      </c>
      <c r="DD135" s="51">
        <f>(AS135*Baseline!B$7 + AX135*Baseline!B$11 + BC135*Baseline!B$16 + BH135*Baseline!B$18)</f>
        <v>115362.9814</v>
      </c>
      <c r="DE135" s="51">
        <f>(AT135*Baseline!B$7 + AY135*Baseline!B$11 + BD135*Baseline!B$16 + BI135*Baseline!B$18)</f>
        <v>1259916.928</v>
      </c>
      <c r="DF135" s="51">
        <f t="shared" si="17"/>
        <v>1504334.93</v>
      </c>
      <c r="DG135" s="61"/>
      <c r="DH135" s="51">
        <f t="shared" si="51"/>
        <v>0.04218476709</v>
      </c>
      <c r="DI135" s="51">
        <f t="shared" si="52"/>
        <v>0.04360398766</v>
      </c>
      <c r="DJ135" s="51">
        <f t="shared" si="53"/>
        <v>0.07668703233</v>
      </c>
      <c r="DK135" s="51">
        <f t="shared" si="54"/>
        <v>0.8375242129</v>
      </c>
      <c r="DL135" s="51">
        <f t="shared" si="18"/>
        <v>1</v>
      </c>
      <c r="DM135" s="61"/>
      <c r="DN135" s="51">
        <f>DH135 / (Baseline!B$7/Baseline!B$17)</f>
        <v>4.502946425</v>
      </c>
      <c r="DO135" s="51">
        <f>DI135 / (Baseline!B$11/Baseline!B$17)</f>
        <v>1.052621132</v>
      </c>
      <c r="DP135" s="51">
        <f>DJ135 / (Baseline!B$16/Baseline!B$17)</f>
        <v>1.185046403</v>
      </c>
      <c r="DQ135" s="51">
        <f>DK135 / (Baseline!B$18/Baseline!B$17)</f>
        <v>0.9468950611</v>
      </c>
      <c r="DR135" s="79"/>
      <c r="DS135" s="51">
        <f>(AU135*Baseline!B$34)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0.03027792327</v>
      </c>
      <c r="DT135" s="51">
        <f>(AZ135*Baseline!B$34) + (Baseline!D$88*(1-Baseline!D$89)*Baseline!B$35) + (Baseline!D$88*Baseline!D$89*((1-Baseline!D$90)*Baseline!B$40 + Baseline!D$90*Baseline!B$41))</f>
        <v>0.01057212228</v>
      </c>
      <c r="DU135" s="51">
        <f>(BE135*Baseline!B$34) + (Baseline!F$88*(1-Baseline!F$89)*Baseline!B$35) + (Baseline!F$88*Baseline!F$89*((1-Baseline!F$90)*Baseline!B$40 + Baseline!F$90*Baseline!B$41))</f>
        <v>0.01297533323</v>
      </c>
      <c r="DV135" s="51">
        <f>(BJ135*Baseline!B$34) + (Baseline!H$88*(1-Baseline!H$89)*Baseline!B$35) + (Baseline!H$88*Baseline!H$89*((1-Baseline!H$90)*Baseline!B$40 + Baseline!H$90*Baseline!B$41))</f>
        <v>0.009306386998</v>
      </c>
      <c r="DW135" s="51">
        <f>( DS135*Baseline!B$7 + DT135*Baseline!B$11 + DU135*Baseline!B$16 + DV135*Baseline!B$18 ) / Baseline!B$17</f>
        <v>0.009792711653</v>
      </c>
    </row>
    <row r="136">
      <c r="A136" s="4" t="s">
        <v>208</v>
      </c>
      <c r="B136" s="45">
        <f>MIN( MAX( NORMINV( MCrands!B136, (B$5+B$4)/2, (B$5-B$4)/3.29 ), 0 ), 1 )</f>
        <v>0.5389441713</v>
      </c>
      <c r="C136" s="45">
        <f>MAX( NORMINV( MCrands!C136, (C$5+C$4)/2, (C$5-C$4)/3.29 ), 0 )</f>
        <v>2.420955937</v>
      </c>
      <c r="D136" s="41"/>
      <c r="E136" s="43">
        <f>Baseline!B$33 * (C136 * Baseline!B$66*Baseline!B$66/Baseline!B$73 + Baseline!B$52*Baseline!B$52/Baseline!B$74 + Baseline!B$53*Baseline!B$53/Baseline!B$75 + Baseline!B$54*Baseline!B$54/Baseline!B$76)</f>
        <v>0.00001718167038</v>
      </c>
      <c r="F136" s="43">
        <f>Baseline!B$33 * (C136 * Baseline!B$66*Baseline!B$57/Baseline!B$73 + Baseline!B$52*Baseline!B$67/Baseline!B$74 + Baseline!B$53*Baseline!B$55/Baseline!B$75 + Baseline!B$54*Baseline!B$56/Baseline!B$76)</f>
        <v>0.0000001995807632</v>
      </c>
      <c r="G136" s="45">
        <f>Baseline!B$33 * (C136 * Baseline!B$66*Baseline!B$58/Baseline!B$73 + Baseline!B$52*Baseline!B$59/Baseline!B$74 + Baseline!B$53*Baseline!B$68/Baseline!B$75 + Baseline!B$54*Baseline!B$60/Baseline!B$76)</f>
        <v>0.0000001678987349</v>
      </c>
      <c r="H136" s="43">
        <f>Baseline!B$33 * (C136 * Baseline!B$66*Baseline!B$61/Baseline!B$73 + Baseline!B$52*Baseline!B$62/Baseline!B$74 + Baseline!B$53*Baseline!B$63/Baseline!B$75 + Baseline!B$54*Baseline!B$69/Baseline!B$76)</f>
        <v>0.000000003327937192</v>
      </c>
      <c r="I136" s="43">
        <f>Baseline!B$33 * (C136 * Baseline!B$57*Baseline!B$66/Baseline!B$73 + Baseline!B$67*Baseline!B$52/Baseline!B$74 + Baseline!B$55*Baseline!B$53/Baseline!B$75 + Baseline!B$56*Baseline!B$54/Baseline!B$76)</f>
        <v>0.0000001995807632</v>
      </c>
      <c r="J136" s="45">
        <f>Baseline!B$33 * (C136 * Baseline!B$57*Baseline!B$57/Baseline!B$73 + Baseline!B$67*Baseline!B$67/Baseline!B$74 + Baseline!B$55*Baseline!B$55/Baseline!B$75 + Baseline!B$56*Baseline!B$56/Baseline!B$76)</f>
        <v>0.000001763813755</v>
      </c>
      <c r="K136" s="43">
        <f>Baseline!B$33 * (C136 * Baseline!B$57*Baseline!B$58/Baseline!B$73 + Baseline!B$67*Baseline!B$59/Baseline!B$74 + Baseline!B$55*Baseline!B$68/Baseline!B$75 + Baseline!B$56*Baseline!B$60/Baseline!B$76)</f>
        <v>0.00000001374179851</v>
      </c>
      <c r="L136" s="45">
        <f>Baseline!B$33 * (C136 * Baseline!B$57*Baseline!B$61/Baseline!B$73 + Baseline!B$67*Baseline!B$62/Baseline!B$74 + Baseline!B$55*Baseline!B$63/Baseline!B$75 + Baseline!B$56*Baseline!B$69/Baseline!B$76)</f>
        <v>0.00000001439283973</v>
      </c>
      <c r="M136" s="43">
        <f>Baseline!B$33 * (C136 * Baseline!B$58*Baseline!B$66/Baseline!B$73 + Baseline!B$59*Baseline!B$52/Baseline!B$74 + Baseline!B$68*Baseline!B$53/Baseline!B$75 + Baseline!B$60*Baseline!B$54/Baseline!B$76)</f>
        <v>0.0000001678987349</v>
      </c>
      <c r="N136" s="45">
        <f>Baseline!B$33 * (C136 * Baseline!B$58*Baseline!B$57/Baseline!B$73 + Baseline!B$59*Baseline!B$67/Baseline!B$74 + Baseline!B$68*Baseline!B$55/Baseline!B$75 + Baseline!B$60*Baseline!B$56/Baseline!B$76)</f>
        <v>0.00000001374179851</v>
      </c>
      <c r="O136" s="45">
        <f>Baseline!B$33 * (C136 * Baseline!B$58*Baseline!B$58/Baseline!B$73 + Baseline!B$59*Baseline!B$59/Baseline!B$74 + Baseline!B$68*Baseline!B$68/Baseline!B$75 + Baseline!B$60*Baseline!B$60/Baseline!B$76)</f>
        <v>0.000001324389974</v>
      </c>
      <c r="P136" s="43">
        <f>Baseline!B$33 * (C136 * Baseline!B$58*Baseline!B$61/Baseline!B$73 + Baseline!B$59*Baseline!B$62/Baseline!B$74 + Baseline!B$68*Baseline!B$63/Baseline!B$75 + Baseline!B$60*Baseline!B$69/Baseline!B$76)</f>
        <v>0.000000001646911988</v>
      </c>
      <c r="Q136" s="43">
        <f>Baseline!B$33 * (C136 * Baseline!B$61*Baseline!B$66/Baseline!B$73 + Baseline!B$62*Baseline!B$52/Baseline!B$74 + Baseline!B$63*Baseline!B$53/Baseline!B$75 + Baseline!B$69*Baseline!B$54/Baseline!B$76)</f>
        <v>0.000000003327937192</v>
      </c>
      <c r="R136" s="43">
        <f>Baseline!B$33 * (C136 * Baseline!B$61*Baseline!B$57/Baseline!B$73 + Baseline!B$62*Baseline!B$67/Baseline!B$74 + Baseline!B$63*Baseline!B$55/Baseline!B$75 + Baseline!B$69*Baseline!B$56/Baseline!B$76)</f>
        <v>0.00000001439283973</v>
      </c>
      <c r="S136" s="43">
        <f>Baseline!B$33 * (C136 * Baseline!B$61*Baseline!B$58/Baseline!B$73 + Baseline!B$62*Baseline!B$59/Baseline!B$74 + Baseline!B$63*Baseline!B$68/Baseline!B$75 + Baseline!B$69*Baseline!B$60/Baseline!B$76)</f>
        <v>0.000000001646911988</v>
      </c>
      <c r="T136" s="43">
        <f>Baseline!B$33 * (C136 * Baseline!B$61*Baseline!B$61/Baseline!B$73 + Baseline!B$62*Baseline!B$62/Baseline!B$74 + Baseline!B$63*Baseline!B$63/Baseline!B$75 + Baseline!B$69*Baseline!B$69/Baseline!B$76)</f>
        <v>0.00000009854654211</v>
      </c>
      <c r="U136" s="41"/>
      <c r="V136" s="43">
        <f>E136 * ( Baseline!B$87 * Baseline!B$7 )</f>
        <v>0.1783285569</v>
      </c>
      <c r="W136" s="43">
        <f>F136 * ( Baseline!D$87 * Baseline!B$11 )</f>
        <v>0.003681585646</v>
      </c>
      <c r="X136" s="43">
        <f>G136 * ( Baseline!F$87 * Baseline!B$16 )</f>
        <v>0.005831923927</v>
      </c>
      <c r="Y136" s="43">
        <f>H136 * ( Baseline!H$87 * Baseline!B$18 )</f>
        <v>0.00117034721</v>
      </c>
      <c r="Z136" s="51">
        <f t="shared" si="1"/>
        <v>0.1890124137</v>
      </c>
      <c r="AA136" s="43">
        <f>I136 * ( Baseline!B$87 * Baseline!B$7 )</f>
        <v>0.002071448742</v>
      </c>
      <c r="AB136" s="45">
        <f>J136 * ( Baseline!D$87 * Baseline!B$11 )</f>
        <v>0.0325363592</v>
      </c>
      <c r="AC136" s="45">
        <f>K136 * ( Baseline!F$87 * Baseline!B$16 )</f>
        <v>0.0004773182095</v>
      </c>
      <c r="AD136" s="45">
        <f>L136 * ( Baseline!F$87 * Baseline!B$16 )</f>
        <v>0.0004999319764</v>
      </c>
      <c r="AE136" s="51">
        <f t="shared" si="2"/>
        <v>0.03558505813</v>
      </c>
      <c r="AF136" s="51">
        <f>M136 * ( Baseline!B$87 * Baseline!B$7 )</f>
        <v>0.00174262097</v>
      </c>
      <c r="AG136" s="51">
        <f>N136 * ( Baseline!D$87 * Baseline!B$11 )</f>
        <v>0.0002534894011</v>
      </c>
      <c r="AH136" s="51">
        <f>O136 * ( Baseline!F$87 * Baseline!B$16 )</f>
        <v>0.04600238104</v>
      </c>
      <c r="AI136" s="51">
        <f>P136 * ( Baseline!H$87 * Baseline!B$18 )</f>
        <v>0.0005791752485</v>
      </c>
      <c r="AJ136" s="51">
        <f t="shared" si="3"/>
        <v>0.04857766666</v>
      </c>
      <c r="AK136" s="51">
        <f>Q136 * ( Baseline!B$87 * Baseline!B$7 )</f>
        <v>0.00003454066011</v>
      </c>
      <c r="AL136" s="51">
        <f>R136 * ( Baseline!D$87 * Baseline!B$11 )</f>
        <v>0.0002654988952</v>
      </c>
      <c r="AM136" s="51">
        <f>S136 * ( Baseline!F$87 * Baseline!B$16 )</f>
        <v>0.00005720510898</v>
      </c>
      <c r="AN136" s="51">
        <f>T136 * ( Baseline!H$87 * Baseline!B$18 )</f>
        <v>0.03465620411</v>
      </c>
      <c r="AO136" s="51">
        <f t="shared" si="4"/>
        <v>0.03501344878</v>
      </c>
      <c r="AP136" s="61"/>
      <c r="AQ136" s="51">
        <f>V136 * ( (1-Baseline!B$88-Baseline!B$87) + (1-B136)*Baseline!B$88 )</f>
        <v>0.08897519445</v>
      </c>
      <c r="AR136" s="51">
        <f>W136 * ( (1-Baseline!B$88-Baseline!B$87) + (1-B136)*Baseline!B$88 )</f>
        <v>0.001836889192</v>
      </c>
      <c r="AS136" s="51">
        <f>X136 * ( (1-Baseline!B$88-Baseline!B$87) + (1-B136)*Baseline!B$88 )</f>
        <v>0.002909778302</v>
      </c>
      <c r="AT136" s="51">
        <f>Y136 * ( (1-Baseline!B$88-Baseline!B$87) + (1-B136)*Baseline!B$88 )</f>
        <v>0.0005839326712</v>
      </c>
      <c r="AU136" s="51">
        <f t="shared" si="5"/>
        <v>0.09430579461</v>
      </c>
      <c r="AV136" s="51">
        <f>AA136 * ( (1-Baseline!D$88-Baseline!D$87) + (1-B136)*Baseline!D$88 )</f>
        <v>0.001553485907</v>
      </c>
      <c r="AW136" s="51">
        <f>AB136 * ( (1-Baseline!D$88-Baseline!D$87) + (1-B136)*Baseline!D$88 )</f>
        <v>0.0244006885</v>
      </c>
      <c r="AX136" s="51">
        <f>AC136 * ( (1-Baseline!D$88-Baseline!D$87) + (1-B136)*Baseline!D$88 )</f>
        <v>0.0003579654649</v>
      </c>
      <c r="AY136" s="51">
        <f>AD136 * ( (1-Baseline!D$88-Baseline!D$87) + (1-B136)*Baseline!D$88 )</f>
        <v>0.0003749246912</v>
      </c>
      <c r="AZ136" s="51">
        <f t="shared" si="6"/>
        <v>0.02668706456</v>
      </c>
      <c r="BA136" s="51">
        <f>AF136 * ( (1-Baseline!F$88-Baseline!F$87) + (1-Baseline!B$36)*Baseline!F$88 )</f>
        <v>0.001254045814</v>
      </c>
      <c r="BB136" s="51">
        <f>AG136 * ( (1-Baseline!F$88-Baseline!F$87) + (1-Baseline!B$36)*Baseline!F$88 )</f>
        <v>0.0001824190847</v>
      </c>
      <c r="BC136" s="51">
        <f>AH136 * ( (1-Baseline!F$88-Baseline!F$87) + (1-Baseline!B$36)*Baseline!F$88 )</f>
        <v>0.03310478547</v>
      </c>
      <c r="BD136" s="51">
        <f>AI136 * ( (1-Baseline!F$88-Baseline!F$87) + (1-Baseline!B$36)*Baseline!F$88 )</f>
        <v>0.0004167930424</v>
      </c>
      <c r="BE136" s="51">
        <f t="shared" si="7"/>
        <v>0.03495804341</v>
      </c>
      <c r="BF136" s="51">
        <f>AK136 * ( (1-Baseline!H$88-Baseline!H$87) + (1-Baseline!B$36)*Baseline!H$88 )</f>
        <v>0.00002736725582</v>
      </c>
      <c r="BG136" s="51">
        <f>AL136 * ( (1-Baseline!H$88-Baseline!H$87) + (1-Baseline!B$36)*Baseline!H$88 )</f>
        <v>0.0002103600847</v>
      </c>
      <c r="BH136" s="51">
        <f>AM136 * ( (1-Baseline!H$88-Baseline!H$87) + (1-Baseline!B$36)*Baseline!H$88 )</f>
        <v>0.00004532475195</v>
      </c>
      <c r="BI136" s="51">
        <f>AN136 * ( (1-Baseline!H$88-Baseline!H$87) + (1-Baseline!B$36)*Baseline!H$88 )</f>
        <v>0.02745880364</v>
      </c>
      <c r="BJ136" s="51">
        <f t="shared" si="8"/>
        <v>0.02774185574</v>
      </c>
      <c r="BK136" s="61"/>
      <c r="BL136" s="51">
        <f t="shared" si="19"/>
        <v>0.9434753698</v>
      </c>
      <c r="BM136" s="51">
        <f t="shared" si="20"/>
        <v>0.0194780098</v>
      </c>
      <c r="BN136" s="51">
        <f t="shared" si="21"/>
        <v>0.0308547138</v>
      </c>
      <c r="BO136" s="51">
        <f t="shared" si="22"/>
        <v>0.00619190659</v>
      </c>
      <c r="BP136" s="51">
        <f t="shared" si="9"/>
        <v>1</v>
      </c>
      <c r="BQ136" s="51">
        <f t="shared" si="23"/>
        <v>0.05821119455</v>
      </c>
      <c r="BR136" s="51">
        <f t="shared" si="24"/>
        <v>0.9143264311</v>
      </c>
      <c r="BS136" s="51">
        <f t="shared" si="25"/>
        <v>0.01341344471</v>
      </c>
      <c r="BT136" s="51">
        <f t="shared" si="26"/>
        <v>0.0140489296</v>
      </c>
      <c r="BU136" s="51">
        <f t="shared" si="10"/>
        <v>1</v>
      </c>
      <c r="BV136" s="51">
        <f t="shared" si="27"/>
        <v>0.03587288335</v>
      </c>
      <c r="BW136" s="51">
        <f t="shared" si="28"/>
        <v>0.005218229251</v>
      </c>
      <c r="BX136" s="51">
        <f t="shared" si="29"/>
        <v>0.9469862223</v>
      </c>
      <c r="BY136" s="51">
        <f t="shared" si="30"/>
        <v>0.01192266505</v>
      </c>
      <c r="BZ136" s="51">
        <f t="shared" si="11"/>
        <v>1</v>
      </c>
      <c r="CA136" s="51">
        <f t="shared" si="31"/>
        <v>0.000986496941</v>
      </c>
      <c r="CB136" s="51">
        <f t="shared" si="32"/>
        <v>0.007582769036</v>
      </c>
      <c r="CC136" s="51">
        <f t="shared" si="33"/>
        <v>0.001633803895</v>
      </c>
      <c r="CD136" s="51">
        <f t="shared" si="34"/>
        <v>0.9897969301</v>
      </c>
      <c r="CE136" s="51">
        <f t="shared" si="12"/>
        <v>1</v>
      </c>
      <c r="CF136" s="61"/>
      <c r="CG136" s="51">
        <f t="shared" si="35"/>
        <v>0.9434753698</v>
      </c>
      <c r="CH136" s="51">
        <f t="shared" si="36"/>
        <v>0.0194780098</v>
      </c>
      <c r="CI136" s="51">
        <f t="shared" si="37"/>
        <v>0.0308547138</v>
      </c>
      <c r="CJ136" s="51">
        <f t="shared" si="38"/>
        <v>0.00619190659</v>
      </c>
      <c r="CK136" s="51">
        <f t="shared" si="13"/>
        <v>1</v>
      </c>
      <c r="CL136" s="51">
        <f t="shared" si="39"/>
        <v>0.05821119455</v>
      </c>
      <c r="CM136" s="51">
        <f t="shared" si="40"/>
        <v>0.9143264311</v>
      </c>
      <c r="CN136" s="51">
        <f t="shared" si="41"/>
        <v>0.01341344471</v>
      </c>
      <c r="CO136" s="51">
        <f t="shared" si="42"/>
        <v>0.0140489296</v>
      </c>
      <c r="CP136" s="51">
        <f t="shared" si="14"/>
        <v>1</v>
      </c>
      <c r="CQ136" s="51">
        <f t="shared" si="43"/>
        <v>0.03587288335</v>
      </c>
      <c r="CR136" s="51">
        <f t="shared" si="44"/>
        <v>0.005218229251</v>
      </c>
      <c r="CS136" s="51">
        <f t="shared" si="45"/>
        <v>0.9469862223</v>
      </c>
      <c r="CT136" s="51">
        <f t="shared" si="46"/>
        <v>0.01192266505</v>
      </c>
      <c r="CU136" s="51">
        <f t="shared" si="15"/>
        <v>1</v>
      </c>
      <c r="CV136" s="51">
        <f t="shared" si="47"/>
        <v>0.000986496941</v>
      </c>
      <c r="CW136" s="51">
        <f t="shared" si="48"/>
        <v>0.007582769036</v>
      </c>
      <c r="CX136" s="51">
        <f t="shared" si="49"/>
        <v>0.001633803895</v>
      </c>
      <c r="CY136" s="51">
        <f t="shared" si="50"/>
        <v>0.9897969301</v>
      </c>
      <c r="CZ136" s="51">
        <f t="shared" si="16"/>
        <v>1</v>
      </c>
      <c r="DA136" s="61"/>
      <c r="DB136" s="51">
        <f>(AQ136*Baseline!B$7 + AV136*Baseline!B$11 + BA136*Baseline!B$16 + BF136*Baseline!B$18)</f>
        <v>51938.96444</v>
      </c>
      <c r="DC136" s="51">
        <f>(AR136*Baseline!B$7 + AW136*Baseline!B$11 + BB136*Baseline!B$16 + BG136*Baseline!B$18)</f>
        <v>63463.1839</v>
      </c>
      <c r="DD136" s="51">
        <f>(AS136*Baseline!B$7 + AX136*Baseline!B$11 + BC136*Baseline!B$16 + BH136*Baseline!B$18)</f>
        <v>115161.6974</v>
      </c>
      <c r="DE136" s="51">
        <f>(AT136*Baseline!B$7 + AY136*Baseline!B$11 + BD136*Baseline!B$16 + BI136*Baseline!B$18)</f>
        <v>1259844.615</v>
      </c>
      <c r="DF136" s="51">
        <f t="shared" si="17"/>
        <v>1490408.46</v>
      </c>
      <c r="DG136" s="61"/>
      <c r="DH136" s="51">
        <f t="shared" si="51"/>
        <v>0.03484881214</v>
      </c>
      <c r="DI136" s="51">
        <f t="shared" si="52"/>
        <v>0.04258106794</v>
      </c>
      <c r="DJ136" s="51">
        <f t="shared" si="53"/>
        <v>0.0772685478</v>
      </c>
      <c r="DK136" s="51">
        <f t="shared" si="54"/>
        <v>0.8453015721</v>
      </c>
      <c r="DL136" s="51">
        <f t="shared" si="18"/>
        <v>1</v>
      </c>
      <c r="DM136" s="61"/>
      <c r="DN136" s="51">
        <f>DH136 / (Baseline!B$7/Baseline!B$17)</f>
        <v>3.719881484</v>
      </c>
      <c r="DO136" s="51">
        <f>DI136 / (Baseline!B$11/Baseline!B$17)</f>
        <v>1.02792736</v>
      </c>
      <c r="DP136" s="51">
        <f>DJ136 / (Baseline!B$16/Baseline!B$17)</f>
        <v>1.194032574</v>
      </c>
      <c r="DQ136" s="51">
        <f>DK136 / (Baseline!B$18/Baseline!B$17)</f>
        <v>0.9556880523</v>
      </c>
      <c r="DR136" s="79"/>
      <c r="DS136" s="51">
        <f>(AU136*Baseline!B$34)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0.02667540044</v>
      </c>
      <c r="DT136" s="51">
        <f>(AZ136*Baseline!B$34) + (Baseline!D$88*(1-Baseline!D$89)*Baseline!B$35) + (Baseline!D$88*Baseline!D$89*((1-Baseline!D$90)*Baseline!B$40 + Baseline!D$90*Baseline!B$41))</f>
        <v>0.01041662768</v>
      </c>
      <c r="DU136" s="51">
        <f>(BE136*Baseline!B$34) + (Baseline!F$88*(1-Baseline!F$89)*Baseline!B$35) + (Baseline!F$88*Baseline!F$89*((1-Baseline!F$90)*Baseline!B$40 + Baseline!F$90*Baseline!B$41))</f>
        <v>0.01297434651</v>
      </c>
      <c r="DV136" s="51">
        <f>(BJ136*Baseline!B$34) + (Baseline!H$88*(1-Baseline!H$89)*Baseline!B$35) + (Baseline!H$88*Baseline!H$89*((1-Baseline!H$90)*Baseline!B$40 + Baseline!H$90*Baseline!B$41))</f>
        <v>0.00930627836</v>
      </c>
      <c r="DW136" s="51">
        <f>( DS136*Baseline!B$7 + DT136*Baseline!B$11 + DU136*Baseline!B$16 + DV136*Baseline!B$18 ) / Baseline!B$17</f>
        <v>0.009752361106</v>
      </c>
    </row>
    <row r="137">
      <c r="A137" s="4" t="s">
        <v>211</v>
      </c>
      <c r="B137" s="45">
        <f>MIN( MAX( NORMINV( MCrands!B137, (B$5+B$4)/2, (B$5-B$4)/3.29 ), 0 ), 1 )</f>
        <v>0.2824942575</v>
      </c>
      <c r="C137" s="45">
        <f>MAX( NORMINV( MCrands!C137, (C$5+C$4)/2, (C$5-C$4)/3.29 ), 0 )</f>
        <v>3.331435374</v>
      </c>
      <c r="D137" s="41"/>
      <c r="E137" s="43">
        <f>Baseline!B$33 * (C137 * Baseline!B$66*Baseline!B$66/Baseline!B$73 + Baseline!B$52*Baseline!B$52/Baseline!B$74 + Baseline!B$53*Baseline!B$53/Baseline!B$75 + Baseline!B$54*Baseline!B$54/Baseline!B$76)</f>
        <v>0.00002362788665</v>
      </c>
      <c r="F137" s="43">
        <f>Baseline!B$33 * (C137 * Baseline!B$66*Baseline!B$57/Baseline!B$73 + Baseline!B$52*Baseline!B$67/Baseline!B$74 + Baseline!B$53*Baseline!B$55/Baseline!B$75 + Baseline!B$54*Baseline!B$56/Baseline!B$76)</f>
        <v>0.0000002005985869</v>
      </c>
      <c r="G137" s="45">
        <f>Baseline!B$33 * (C137 * Baseline!B$66*Baseline!B$58/Baseline!B$73 + Baseline!B$52*Baseline!B$59/Baseline!B$74 + Baseline!B$53*Baseline!B$68/Baseline!B$75 + Baseline!B$54*Baseline!B$60/Baseline!B$76)</f>
        <v>0.0000001704008847</v>
      </c>
      <c r="H137" s="43">
        <f>Baseline!B$33 * (C137 * Baseline!B$66*Baseline!B$61/Baseline!B$73 + Baseline!B$52*Baseline!B$62/Baseline!B$74 + Baseline!B$53*Baseline!B$63/Baseline!B$75 + Baseline!B$54*Baseline!B$69/Baseline!B$76)</f>
        <v>0.000000003578152165</v>
      </c>
      <c r="I137" s="43">
        <f>Baseline!B$33 * (C137 * Baseline!B$57*Baseline!B$66/Baseline!B$73 + Baseline!B$67*Baseline!B$52/Baseline!B$74 + Baseline!B$55*Baseline!B$53/Baseline!B$75 + Baseline!B$56*Baseline!B$54/Baseline!B$76)</f>
        <v>0.0000002005985869</v>
      </c>
      <c r="J137" s="45">
        <f>Baseline!B$33 * (C137 * Baseline!B$57*Baseline!B$57/Baseline!B$73 + Baseline!B$67*Baseline!B$67/Baseline!B$74 + Baseline!B$55*Baseline!B$55/Baseline!B$75 + Baseline!B$56*Baseline!B$56/Baseline!B$76)</f>
        <v>0.000001763813915</v>
      </c>
      <c r="K137" s="43">
        <f>Baseline!B$33 * (C137 * Baseline!B$57*Baseline!B$58/Baseline!B$73 + Baseline!B$67*Baseline!B$59/Baseline!B$74 + Baseline!B$55*Baseline!B$68/Baseline!B$75 + Baseline!B$56*Baseline!B$60/Baseline!B$76)</f>
        <v>0.00000001374219359</v>
      </c>
      <c r="L137" s="45">
        <f>Baseline!B$33 * (C137 * Baseline!B$57*Baseline!B$61/Baseline!B$73 + Baseline!B$67*Baseline!B$62/Baseline!B$74 + Baseline!B$55*Baseline!B$63/Baseline!B$75 + Baseline!B$56*Baseline!B$69/Baseline!B$76)</f>
        <v>0.00000001439287923</v>
      </c>
      <c r="M137" s="43">
        <f>Baseline!B$33 * (C137 * Baseline!B$58*Baseline!B$66/Baseline!B$73 + Baseline!B$59*Baseline!B$52/Baseline!B$74 + Baseline!B$68*Baseline!B$53/Baseline!B$75 + Baseline!B$60*Baseline!B$54/Baseline!B$76)</f>
        <v>0.0000001704008847</v>
      </c>
      <c r="N137" s="45">
        <f>Baseline!B$33 * (C137 * Baseline!B$58*Baseline!B$57/Baseline!B$73 + Baseline!B$59*Baseline!B$67/Baseline!B$74 + Baseline!B$68*Baseline!B$55/Baseline!B$75 + Baseline!B$60*Baseline!B$56/Baseline!B$76)</f>
        <v>0.00000001374219359</v>
      </c>
      <c r="O137" s="45">
        <f>Baseline!B$33 * (C137 * Baseline!B$58*Baseline!B$58/Baseline!B$73 + Baseline!B$59*Baseline!B$59/Baseline!B$74 + Baseline!B$68*Baseline!B$68/Baseline!B$75 + Baseline!B$60*Baseline!B$60/Baseline!B$76)</f>
        <v>0.000001324390945</v>
      </c>
      <c r="P137" s="43">
        <f>Baseline!B$33 * (C137 * Baseline!B$58*Baseline!B$61/Baseline!B$73 + Baseline!B$59*Baseline!B$62/Baseline!B$74 + Baseline!B$68*Baseline!B$63/Baseline!B$75 + Baseline!B$60*Baseline!B$69/Baseline!B$76)</f>
        <v>0.000000001647009111</v>
      </c>
      <c r="Q137" s="43">
        <f>Baseline!B$33 * (C137 * Baseline!B$61*Baseline!B$66/Baseline!B$73 + Baseline!B$62*Baseline!B$52/Baseline!B$74 + Baseline!B$63*Baseline!B$53/Baseline!B$75 + Baseline!B$69*Baseline!B$54/Baseline!B$76)</f>
        <v>0.000000003578152165</v>
      </c>
      <c r="R137" s="43">
        <f>Baseline!B$33 * (C137 * Baseline!B$61*Baseline!B$57/Baseline!B$73 + Baseline!B$62*Baseline!B$67/Baseline!B$74 + Baseline!B$63*Baseline!B$55/Baseline!B$75 + Baseline!B$69*Baseline!B$56/Baseline!B$76)</f>
        <v>0.00000001439287923</v>
      </c>
      <c r="S137" s="43">
        <f>Baseline!B$33 * (C137 * Baseline!B$61*Baseline!B$58/Baseline!B$73 + Baseline!B$62*Baseline!B$59/Baseline!B$74 + Baseline!B$63*Baseline!B$68/Baseline!B$75 + Baseline!B$69*Baseline!B$60/Baseline!B$76)</f>
        <v>0.000000001647009111</v>
      </c>
      <c r="T137" s="43">
        <f>Baseline!B$33 * (C137 * Baseline!B$61*Baseline!B$61/Baseline!B$73 + Baseline!B$62*Baseline!B$62/Baseline!B$74 + Baseline!B$63*Baseline!B$63/Baseline!B$75 + Baseline!B$69*Baseline!B$69/Baseline!B$76)</f>
        <v>0.00000009854655182</v>
      </c>
      <c r="U137" s="41"/>
      <c r="V137" s="43">
        <f>E137 * ( Baseline!B$87 * Baseline!B$7 )</f>
        <v>0.2452338356</v>
      </c>
      <c r="W137" s="43">
        <f>F137 * ( Baseline!D$87 * Baseline!B$11 )</f>
        <v>0.003700361027</v>
      </c>
      <c r="X137" s="43">
        <f>G137 * ( Baseline!F$87 * Baseline!B$16 )</f>
        <v>0.005918835523</v>
      </c>
      <c r="Y137" s="43">
        <f>H137 * ( Baseline!H$87 * Baseline!B$18 )</f>
        <v>0.001258341177</v>
      </c>
      <c r="Z137" s="51">
        <f t="shared" si="1"/>
        <v>0.2561113733</v>
      </c>
      <c r="AA137" s="43">
        <f>I137 * ( Baseline!B$87 * Baseline!B$7 )</f>
        <v>0.002082012733</v>
      </c>
      <c r="AB137" s="45">
        <f>J137 * ( Baseline!D$87 * Baseline!B$11 )</f>
        <v>0.03253636216</v>
      </c>
      <c r="AC137" s="45">
        <f>K137 * ( Baseline!F$87 * Baseline!B$16 )</f>
        <v>0.0004773319324</v>
      </c>
      <c r="AD137" s="45">
        <f>L137 * ( Baseline!F$87 * Baseline!B$16 )</f>
        <v>0.0004999333487</v>
      </c>
      <c r="AE137" s="51">
        <f t="shared" si="2"/>
        <v>0.03559564018</v>
      </c>
      <c r="AF137" s="51">
        <f>M137 * ( Baseline!B$87 * Baseline!B$7 )</f>
        <v>0.001768590782</v>
      </c>
      <c r="AG137" s="51">
        <f>N137 * ( Baseline!D$87 * Baseline!B$11 )</f>
        <v>0.0002534966889</v>
      </c>
      <c r="AH137" s="51">
        <f>O137 * ( Baseline!F$87 * Baseline!B$16 )</f>
        <v>0.04600241478</v>
      </c>
      <c r="AI137" s="51">
        <f>P137 * ( Baseline!H$87 * Baseline!B$18 )</f>
        <v>0.000579209404</v>
      </c>
      <c r="AJ137" s="51">
        <f t="shared" si="3"/>
        <v>0.04860371165</v>
      </c>
      <c r="AK137" s="51">
        <f>Q137 * ( Baseline!B$87 * Baseline!B$7 )</f>
        <v>0.00003713764132</v>
      </c>
      <c r="AL137" s="51">
        <f>R137 * ( Baseline!D$87 * Baseline!B$11 )</f>
        <v>0.000265499624</v>
      </c>
      <c r="AM137" s="51">
        <f>S137 * ( Baseline!F$87 * Baseline!B$16 )</f>
        <v>0.00005720848253</v>
      </c>
      <c r="AN137" s="51">
        <f>T137 * ( Baseline!H$87 * Baseline!B$18 )</f>
        <v>0.03465620753</v>
      </c>
      <c r="AO137" s="51">
        <f t="shared" si="4"/>
        <v>0.03501605328</v>
      </c>
      <c r="AP137" s="61"/>
      <c r="AQ137" s="51">
        <f>V137 * ( (1-Baseline!B$88-Baseline!B$87) + (1-B137)*Baseline!B$88 )</f>
        <v>0.1783291677</v>
      </c>
      <c r="AR137" s="51">
        <f>W137 * ( (1-Baseline!B$88-Baseline!B$87) + (1-B137)*Baseline!B$88 )</f>
        <v>0.002690828942</v>
      </c>
      <c r="AS137" s="51">
        <f>X137 * ( (1-Baseline!B$88-Baseline!B$87) + (1-B137)*Baseline!B$88 )</f>
        <v>0.004304059471</v>
      </c>
      <c r="AT137" s="51">
        <f>Y137 * ( (1-Baseline!B$88-Baseline!B$87) + (1-B137)*Baseline!B$88 )</f>
        <v>0.0009150406766</v>
      </c>
      <c r="AU137" s="51">
        <f t="shared" si="5"/>
        <v>0.1862390968</v>
      </c>
      <c r="AV137" s="51">
        <f>AA137 * ( (1-Baseline!D$88-Baseline!D$87) + (1-B137)*Baseline!D$88 )</f>
        <v>0.001800609917</v>
      </c>
      <c r="AW137" s="51">
        <f>AB137 * ( (1-Baseline!D$88-Baseline!D$87) + (1-B137)*Baseline!D$88 )</f>
        <v>0.0281387791</v>
      </c>
      <c r="AX137" s="51">
        <f>AC137 * ( (1-Baseline!D$88-Baseline!D$87) + (1-B137)*Baseline!D$88 )</f>
        <v>0.0004128162127</v>
      </c>
      <c r="AY137" s="51">
        <f>AD137 * ( (1-Baseline!D$88-Baseline!D$87) + (1-B137)*Baseline!D$88 )</f>
        <v>0.0004323628435</v>
      </c>
      <c r="AZ137" s="51">
        <f t="shared" si="6"/>
        <v>0.03078456807</v>
      </c>
      <c r="BA137" s="51">
        <f>AF137 * ( (1-Baseline!F$88-Baseline!F$87) + (1-Baseline!B$36)*Baseline!F$88 )</f>
        <v>0.001272734521</v>
      </c>
      <c r="BB137" s="51">
        <f>AG137 * ( (1-Baseline!F$88-Baseline!F$87) + (1-Baseline!B$36)*Baseline!F$88 )</f>
        <v>0.0001824243292</v>
      </c>
      <c r="BC137" s="51">
        <f>AH137 * ( (1-Baseline!F$88-Baseline!F$87) + (1-Baseline!B$36)*Baseline!F$88 )</f>
        <v>0.03310480975</v>
      </c>
      <c r="BD137" s="51">
        <f>AI137 * ( (1-Baseline!F$88-Baseline!F$87) + (1-Baseline!B$36)*Baseline!F$88 )</f>
        <v>0.0004168176218</v>
      </c>
      <c r="BE137" s="51">
        <f t="shared" si="7"/>
        <v>0.03497678622</v>
      </c>
      <c r="BF137" s="51">
        <f>AK137 * ( (1-Baseline!H$88-Baseline!H$87) + (1-Baseline!B$36)*Baseline!H$88 )</f>
        <v>0.00002942489597</v>
      </c>
      <c r="BG137" s="51">
        <f>AL137 * ( (1-Baseline!H$88-Baseline!H$87) + (1-Baseline!B$36)*Baseline!H$88 )</f>
        <v>0.0002103606621</v>
      </c>
      <c r="BH137" s="51">
        <f>AM137 * ( (1-Baseline!H$88-Baseline!H$87) + (1-Baseline!B$36)*Baseline!H$88 )</f>
        <v>0.00004532742487</v>
      </c>
      <c r="BI137" s="51">
        <f>AN137 * ( (1-Baseline!H$88-Baseline!H$87) + (1-Baseline!B$36)*Baseline!H$88 )</f>
        <v>0.02745880635</v>
      </c>
      <c r="BJ137" s="51">
        <f t="shared" si="8"/>
        <v>0.02774391933</v>
      </c>
      <c r="BK137" s="61"/>
      <c r="BL137" s="51">
        <f t="shared" si="19"/>
        <v>0.9575280957</v>
      </c>
      <c r="BM137" s="51">
        <f t="shared" si="20"/>
        <v>0.01444824952</v>
      </c>
      <c r="BN137" s="51">
        <f t="shared" si="21"/>
        <v>0.02311039704</v>
      </c>
      <c r="BO137" s="51">
        <f t="shared" si="22"/>
        <v>0.004913257701</v>
      </c>
      <c r="BP137" s="51">
        <f t="shared" si="9"/>
        <v>1</v>
      </c>
      <c r="BQ137" s="51">
        <f t="shared" si="23"/>
        <v>0.05849066691</v>
      </c>
      <c r="BR137" s="51">
        <f t="shared" si="24"/>
        <v>0.9140546989</v>
      </c>
      <c r="BS137" s="51">
        <f t="shared" si="25"/>
        <v>0.01340984261</v>
      </c>
      <c r="BT137" s="51">
        <f t="shared" si="26"/>
        <v>0.01404479162</v>
      </c>
      <c r="BU137" s="51">
        <f t="shared" si="10"/>
        <v>1</v>
      </c>
      <c r="BV137" s="51">
        <f t="shared" si="27"/>
        <v>0.03638797783</v>
      </c>
      <c r="BW137" s="51">
        <f t="shared" si="28"/>
        <v>0.005215582932</v>
      </c>
      <c r="BX137" s="51">
        <f t="shared" si="29"/>
        <v>0.9464794604</v>
      </c>
      <c r="BY137" s="51">
        <f t="shared" si="30"/>
        <v>0.01191697886</v>
      </c>
      <c r="BZ137" s="51">
        <f t="shared" si="11"/>
        <v>1</v>
      </c>
      <c r="CA137" s="51">
        <f t="shared" si="31"/>
        <v>0.001060589011</v>
      </c>
      <c r="CB137" s="51">
        <f t="shared" si="32"/>
        <v>0.007582225841</v>
      </c>
      <c r="CC137" s="51">
        <f t="shared" si="33"/>
        <v>0.001633778715</v>
      </c>
      <c r="CD137" s="51">
        <f t="shared" si="34"/>
        <v>0.9897234064</v>
      </c>
      <c r="CE137" s="51">
        <f t="shared" si="12"/>
        <v>1</v>
      </c>
      <c r="CF137" s="61"/>
      <c r="CG137" s="51">
        <f t="shared" si="35"/>
        <v>0.9575280957</v>
      </c>
      <c r="CH137" s="51">
        <f t="shared" si="36"/>
        <v>0.01444824952</v>
      </c>
      <c r="CI137" s="51">
        <f t="shared" si="37"/>
        <v>0.02311039704</v>
      </c>
      <c r="CJ137" s="51">
        <f t="shared" si="38"/>
        <v>0.004913257701</v>
      </c>
      <c r="CK137" s="51">
        <f t="shared" si="13"/>
        <v>1</v>
      </c>
      <c r="CL137" s="51">
        <f t="shared" si="39"/>
        <v>0.05849066691</v>
      </c>
      <c r="CM137" s="51">
        <f t="shared" si="40"/>
        <v>0.9140546989</v>
      </c>
      <c r="CN137" s="51">
        <f t="shared" si="41"/>
        <v>0.01340984261</v>
      </c>
      <c r="CO137" s="51">
        <f t="shared" si="42"/>
        <v>0.01404479162</v>
      </c>
      <c r="CP137" s="51">
        <f t="shared" si="14"/>
        <v>1</v>
      </c>
      <c r="CQ137" s="51">
        <f t="shared" si="43"/>
        <v>0.03638797783</v>
      </c>
      <c r="CR137" s="51">
        <f t="shared" si="44"/>
        <v>0.005215582932</v>
      </c>
      <c r="CS137" s="51">
        <f t="shared" si="45"/>
        <v>0.9464794604</v>
      </c>
      <c r="CT137" s="51">
        <f t="shared" si="46"/>
        <v>0.01191697886</v>
      </c>
      <c r="CU137" s="51">
        <f t="shared" si="15"/>
        <v>1</v>
      </c>
      <c r="CV137" s="51">
        <f t="shared" si="47"/>
        <v>0.001060589011</v>
      </c>
      <c r="CW137" s="51">
        <f t="shared" si="48"/>
        <v>0.007582225841</v>
      </c>
      <c r="CX137" s="51">
        <f t="shared" si="49"/>
        <v>0.001633778715</v>
      </c>
      <c r="CY137" s="51">
        <f t="shared" si="50"/>
        <v>0.9897234064</v>
      </c>
      <c r="CZ137" s="51">
        <f t="shared" si="16"/>
        <v>1</v>
      </c>
      <c r="DA137" s="61"/>
      <c r="DB137" s="51">
        <f>(AQ137*Baseline!B$7 + AV137*Baseline!B$11 + BA137*Baseline!B$16 + BF137*Baseline!B$18)</f>
        <v>95962.44401</v>
      </c>
      <c r="DC137" s="51">
        <f>(AR137*Baseline!B$7 + AW137*Baseline!B$11 + BB137*Baseline!B$16 + BG137*Baseline!B$18)</f>
        <v>71893.92584</v>
      </c>
      <c r="DD137" s="51">
        <f>(AS137*Baseline!B$7 + AX137*Baseline!B$11 + BC137*Baseline!B$16 + BH137*Baseline!B$18)</f>
        <v>115955.7579</v>
      </c>
      <c r="DE137" s="51">
        <f>(AT137*Baseline!B$7 + AY137*Baseline!B$11 + BD137*Baseline!B$16 + BI137*Baseline!B$18)</f>
        <v>1260128.588</v>
      </c>
      <c r="DF137" s="51">
        <f t="shared" si="17"/>
        <v>1543940.715</v>
      </c>
      <c r="DG137" s="61"/>
      <c r="DH137" s="51">
        <f t="shared" si="51"/>
        <v>0.0621542285</v>
      </c>
      <c r="DI137" s="51">
        <f t="shared" si="52"/>
        <v>0.04656521143</v>
      </c>
      <c r="DJ137" s="51">
        <f t="shared" si="53"/>
        <v>0.07510376319</v>
      </c>
      <c r="DK137" s="51">
        <f t="shared" si="54"/>
        <v>0.8161767969</v>
      </c>
      <c r="DL137" s="51">
        <f t="shared" si="18"/>
        <v>1</v>
      </c>
      <c r="DM137" s="61"/>
      <c r="DN137" s="51">
        <f>DH137 / (Baseline!B$7/Baseline!B$17)</f>
        <v>6.634555084</v>
      </c>
      <c r="DO137" s="51">
        <f>DI137 / (Baseline!B$11/Baseline!B$17)</f>
        <v>1.124106491</v>
      </c>
      <c r="DP137" s="51">
        <f>DJ137 / (Baseline!B$16/Baseline!B$17)</f>
        <v>1.16058011</v>
      </c>
      <c r="DQ137" s="51">
        <f>DK137 / (Baseline!B$18/Baseline!B$17)</f>
        <v>0.9227599227</v>
      </c>
      <c r="DR137" s="79"/>
      <c r="DS137" s="51">
        <f>(AU137*Baseline!B$34)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0.04046539577</v>
      </c>
      <c r="DT137" s="51">
        <f>(AZ137*Baseline!B$34) + (Baseline!D$88*(1-Baseline!D$89)*Baseline!B$35) + (Baseline!D$88*Baseline!D$89*((1-Baseline!D$90)*Baseline!B$40 + Baseline!D$90*Baseline!B$41))</f>
        <v>0.01103125321</v>
      </c>
      <c r="DU137" s="51">
        <f>(BE137*Baseline!B$34) + (Baseline!F$88*(1-Baseline!F$89)*Baseline!B$35) + (Baseline!F$88*Baseline!F$89*((1-Baseline!F$90)*Baseline!B$40 + Baseline!F$90*Baseline!B$41))</f>
        <v>0.01297715793</v>
      </c>
      <c r="DV137" s="51">
        <f>(BJ137*Baseline!B$34) + (Baseline!H$88*(1-Baseline!H$89)*Baseline!B$35) + (Baseline!H$88*Baseline!H$89*((1-Baseline!H$90)*Baseline!B$40 + Baseline!H$90*Baseline!B$41))</f>
        <v>0.0093065879</v>
      </c>
      <c r="DW137" s="51">
        <f>( DS137*Baseline!B$7 + DT137*Baseline!B$11 + DU137*Baseline!B$16 + DV137*Baseline!B$18 ) / Baseline!B$17</f>
        <v>0.00990746544</v>
      </c>
    </row>
    <row r="138">
      <c r="A138" s="4" t="s">
        <v>213</v>
      </c>
      <c r="B138" s="45">
        <f>MIN( MAX( NORMINV( MCrands!B138, (B$5+B$4)/2, (B$5-B$4)/3.29 ), 0 ), 1 )</f>
        <v>0.4824111563</v>
      </c>
      <c r="C138" s="45">
        <f>MAX( NORMINV( MCrands!C138, (C$5+C$4)/2, (C$5-C$4)/3.29 ), 0 )</f>
        <v>2.551089794</v>
      </c>
      <c r="D138" s="41"/>
      <c r="E138" s="43">
        <f>Baseline!B$33 * (C138 * Baseline!B$66*Baseline!B$66/Baseline!B$73 + Baseline!B$52*Baseline!B$52/Baseline!B$74 + Baseline!B$53*Baseline!B$53/Baseline!B$75 + Baseline!B$54*Baseline!B$54/Baseline!B$76)</f>
        <v>0.00001810302121</v>
      </c>
      <c r="F138" s="43">
        <f>Baseline!B$33 * (C138 * Baseline!B$66*Baseline!B$57/Baseline!B$73 + Baseline!B$52*Baseline!B$67/Baseline!B$74 + Baseline!B$53*Baseline!B$55/Baseline!B$75 + Baseline!B$54*Baseline!B$56/Baseline!B$76)</f>
        <v>0.0000001997262397</v>
      </c>
      <c r="G138" s="45">
        <f>Baseline!B$33 * (C138 * Baseline!B$66*Baseline!B$58/Baseline!B$73 + Baseline!B$52*Baseline!B$59/Baseline!B$74 + Baseline!B$53*Baseline!B$68/Baseline!B$75 + Baseline!B$54*Baseline!B$60/Baseline!B$76)</f>
        <v>0.0000001682563645</v>
      </c>
      <c r="H138" s="43">
        <f>Baseline!B$33 * (C138 * Baseline!B$66*Baseline!B$61/Baseline!B$73 + Baseline!B$52*Baseline!B$62/Baseline!B$74 + Baseline!B$53*Baseline!B$63/Baseline!B$75 + Baseline!B$54*Baseline!B$69/Baseline!B$76)</f>
        <v>0.000000003363700152</v>
      </c>
      <c r="I138" s="43">
        <f>Baseline!B$33 * (C138 * Baseline!B$57*Baseline!B$66/Baseline!B$73 + Baseline!B$67*Baseline!B$52/Baseline!B$74 + Baseline!B$55*Baseline!B$53/Baseline!B$75 + Baseline!B$56*Baseline!B$54/Baseline!B$76)</f>
        <v>0.0000001997262397</v>
      </c>
      <c r="J138" s="45">
        <f>Baseline!B$33 * (C138 * Baseline!B$57*Baseline!B$57/Baseline!B$73 + Baseline!B$67*Baseline!B$67/Baseline!B$74 + Baseline!B$55*Baseline!B$55/Baseline!B$75 + Baseline!B$56*Baseline!B$56/Baseline!B$76)</f>
        <v>0.000001763813778</v>
      </c>
      <c r="K138" s="43">
        <f>Baseline!B$33 * (C138 * Baseline!B$57*Baseline!B$58/Baseline!B$73 + Baseline!B$67*Baseline!B$59/Baseline!B$74 + Baseline!B$55*Baseline!B$68/Baseline!B$75 + Baseline!B$56*Baseline!B$60/Baseline!B$76)</f>
        <v>0.00000001374185498</v>
      </c>
      <c r="L138" s="45">
        <f>Baseline!B$33 * (C138 * Baseline!B$57*Baseline!B$61/Baseline!B$73 + Baseline!B$67*Baseline!B$62/Baseline!B$74 + Baseline!B$55*Baseline!B$63/Baseline!B$75 + Baseline!B$56*Baseline!B$69/Baseline!B$76)</f>
        <v>0.00000001439284537</v>
      </c>
      <c r="M138" s="43">
        <f>Baseline!B$33 * (C138 * Baseline!B$58*Baseline!B$66/Baseline!B$73 + Baseline!B$59*Baseline!B$52/Baseline!B$74 + Baseline!B$68*Baseline!B$53/Baseline!B$75 + Baseline!B$60*Baseline!B$54/Baseline!B$76)</f>
        <v>0.0000001682563645</v>
      </c>
      <c r="N138" s="45">
        <f>Baseline!B$33 * (C138 * Baseline!B$58*Baseline!B$57/Baseline!B$73 + Baseline!B$59*Baseline!B$67/Baseline!B$74 + Baseline!B$68*Baseline!B$55/Baseline!B$75 + Baseline!B$60*Baseline!B$56/Baseline!B$76)</f>
        <v>0.00000001374185498</v>
      </c>
      <c r="O138" s="45">
        <f>Baseline!B$33 * (C138 * Baseline!B$58*Baseline!B$58/Baseline!B$73 + Baseline!B$59*Baseline!B$59/Baseline!B$74 + Baseline!B$68*Baseline!B$68/Baseline!B$75 + Baseline!B$60*Baseline!B$60/Baseline!B$76)</f>
        <v>0.000001324390113</v>
      </c>
      <c r="P138" s="43">
        <f>Baseline!B$33 * (C138 * Baseline!B$58*Baseline!B$61/Baseline!B$73 + Baseline!B$59*Baseline!B$62/Baseline!B$74 + Baseline!B$68*Baseline!B$63/Baseline!B$75 + Baseline!B$60*Baseline!B$69/Baseline!B$76)</f>
        <v>0.00000000164692587</v>
      </c>
      <c r="Q138" s="43">
        <f>Baseline!B$33 * (C138 * Baseline!B$61*Baseline!B$66/Baseline!B$73 + Baseline!B$62*Baseline!B$52/Baseline!B$74 + Baseline!B$63*Baseline!B$53/Baseline!B$75 + Baseline!B$69*Baseline!B$54/Baseline!B$76)</f>
        <v>0.000000003363700152</v>
      </c>
      <c r="R138" s="43">
        <f>Baseline!B$33 * (C138 * Baseline!B$61*Baseline!B$57/Baseline!B$73 + Baseline!B$62*Baseline!B$67/Baseline!B$74 + Baseline!B$63*Baseline!B$55/Baseline!B$75 + Baseline!B$69*Baseline!B$56/Baseline!B$76)</f>
        <v>0.00000001439284537</v>
      </c>
      <c r="S138" s="43">
        <f>Baseline!B$33 * (C138 * Baseline!B$61*Baseline!B$58/Baseline!B$73 + Baseline!B$62*Baseline!B$59/Baseline!B$74 + Baseline!B$63*Baseline!B$68/Baseline!B$75 + Baseline!B$69*Baseline!B$60/Baseline!B$76)</f>
        <v>0.00000000164692587</v>
      </c>
      <c r="T138" s="43">
        <f>Baseline!B$33 * (C138 * Baseline!B$61*Baseline!B$61/Baseline!B$73 + Baseline!B$62*Baseline!B$62/Baseline!B$74 + Baseline!B$63*Baseline!B$63/Baseline!B$75 + Baseline!B$69*Baseline!B$69/Baseline!B$76)</f>
        <v>0.0000000985465435</v>
      </c>
      <c r="U138" s="41"/>
      <c r="V138" s="43">
        <f>E138 * ( Baseline!B$87 * Baseline!B$7 )</f>
        <v>0.1878912571</v>
      </c>
      <c r="W138" s="43">
        <f>F138 * ( Baseline!D$87 * Baseline!B$11 )</f>
        <v>0.003684269191</v>
      </c>
      <c r="X138" s="43">
        <f>G138 * ( Baseline!F$87 * Baseline!B$16 )</f>
        <v>0.005844346109</v>
      </c>
      <c r="Y138" s="43">
        <f>H138 * ( Baseline!H$87 * Baseline!B$18 )</f>
        <v>0.001182924094</v>
      </c>
      <c r="Z138" s="51">
        <f t="shared" si="1"/>
        <v>0.1986027965</v>
      </c>
      <c r="AA138" s="43">
        <f>I138 * ( Baseline!B$87 * Baseline!B$7 )</f>
        <v>0.002072958642</v>
      </c>
      <c r="AB138" s="45">
        <f>J138 * ( Baseline!D$87 * Baseline!B$11 )</f>
        <v>0.03253635962</v>
      </c>
      <c r="AC138" s="45">
        <f>K138 * ( Baseline!F$87 * Baseline!B$16 )</f>
        <v>0.0004773201709</v>
      </c>
      <c r="AD138" s="45">
        <f>L138 * ( Baseline!F$87 * Baseline!B$16 )</f>
        <v>0.0004999321726</v>
      </c>
      <c r="AE138" s="51">
        <f t="shared" si="2"/>
        <v>0.03558657061</v>
      </c>
      <c r="AF138" s="51">
        <f>M138 * ( Baseline!B$87 * Baseline!B$7 )</f>
        <v>0.001746332807</v>
      </c>
      <c r="AG138" s="51">
        <f>N138 * ( Baseline!D$87 * Baseline!B$11 )</f>
        <v>0.0002534904428</v>
      </c>
      <c r="AH138" s="51">
        <f>O138 * ( Baseline!F$87 * Baseline!B$16 )</f>
        <v>0.04600238586</v>
      </c>
      <c r="AI138" s="51">
        <f>P138 * ( Baseline!H$87 * Baseline!B$18 )</f>
        <v>0.0005791801303</v>
      </c>
      <c r="AJ138" s="51">
        <f t="shared" si="3"/>
        <v>0.04858138924</v>
      </c>
      <c r="AK138" s="51">
        <f>Q138 * ( Baseline!B$87 * Baseline!B$7 )</f>
        <v>0.00003491184387</v>
      </c>
      <c r="AL138" s="51">
        <f>R138 * ( Baseline!D$87 * Baseline!B$11 )</f>
        <v>0.0002654989994</v>
      </c>
      <c r="AM138" s="51">
        <f>S138 * ( Baseline!F$87 * Baseline!B$16 )</f>
        <v>0.00005720559116</v>
      </c>
      <c r="AN138" s="51">
        <f>T138 * ( Baseline!H$87 * Baseline!B$18 )</f>
        <v>0.0346562046</v>
      </c>
      <c r="AO138" s="51">
        <f t="shared" si="4"/>
        <v>0.03501382104</v>
      </c>
      <c r="AP138" s="61"/>
      <c r="AQ138" s="51">
        <f>V138 * ( (1-Baseline!B$88-Baseline!B$87) + (1-B138)*Baseline!B$88 )</f>
        <v>0.1032000379</v>
      </c>
      <c r="AR138" s="51">
        <f>W138 * ( (1-Baseline!B$88-Baseline!B$87) + (1-B138)*Baseline!B$88 )</f>
        <v>0.002023599852</v>
      </c>
      <c r="AS138" s="51">
        <f>X138 * ( (1-Baseline!B$88-Baseline!B$87) + (1-B138)*Baseline!B$88 )</f>
        <v>0.003210030892</v>
      </c>
      <c r="AT138" s="51">
        <f>Y138 * ( (1-Baseline!B$88-Baseline!B$87) + (1-B138)*Baseline!B$88 )</f>
        <v>0.0006497258741</v>
      </c>
      <c r="AU138" s="51">
        <f t="shared" si="5"/>
        <v>0.1090833945</v>
      </c>
      <c r="AV138" s="51">
        <f>AA138 * ( (1-Baseline!D$88-Baseline!D$87) + (1-B138)*Baseline!D$88 )</f>
        <v>0.001607119648</v>
      </c>
      <c r="AW138" s="51">
        <f>AB138 * ( (1-Baseline!D$88-Baseline!D$87) + (1-B138)*Baseline!D$88 )</f>
        <v>0.02522473039</v>
      </c>
      <c r="AX138" s="51">
        <f>AC138 * ( (1-Baseline!D$88-Baseline!D$87) + (1-B138)*Baseline!D$88 )</f>
        <v>0.0003700559239</v>
      </c>
      <c r="AY138" s="51">
        <f>AD138 * ( (1-Baseline!D$88-Baseline!D$87) + (1-B138)*Baseline!D$88 )</f>
        <v>0.0003875865158</v>
      </c>
      <c r="AZ138" s="51">
        <f t="shared" si="6"/>
        <v>0.02758949247</v>
      </c>
      <c r="BA138" s="51">
        <f>AF138 * ( (1-Baseline!F$88-Baseline!F$87) + (1-Baseline!B$36)*Baseline!F$88 )</f>
        <v>0.001256716971</v>
      </c>
      <c r="BB138" s="51">
        <f>AG138 * ( (1-Baseline!F$88-Baseline!F$87) + (1-Baseline!B$36)*Baseline!F$88 )</f>
        <v>0.0001824198343</v>
      </c>
      <c r="BC138" s="51">
        <f>AH138 * ( (1-Baseline!F$88-Baseline!F$87) + (1-Baseline!B$36)*Baseline!F$88 )</f>
        <v>0.03310478894</v>
      </c>
      <c r="BD138" s="51">
        <f>AI138 * ( (1-Baseline!F$88-Baseline!F$87) + (1-Baseline!B$36)*Baseline!F$88 )</f>
        <v>0.0004167965555</v>
      </c>
      <c r="BE138" s="51">
        <f t="shared" si="7"/>
        <v>0.0349607223</v>
      </c>
      <c r="BF138" s="51">
        <f>AK138 * ( (1-Baseline!H$88-Baseline!H$87) + (1-Baseline!B$36)*Baseline!H$88 )</f>
        <v>0.00002766135214</v>
      </c>
      <c r="BG138" s="51">
        <f>AL138 * ( (1-Baseline!H$88-Baseline!H$87) + (1-Baseline!B$36)*Baseline!H$88 )</f>
        <v>0.0002103601672</v>
      </c>
      <c r="BH138" s="51">
        <f>AM138 * ( (1-Baseline!H$88-Baseline!H$87) + (1-Baseline!B$36)*Baseline!H$88 )</f>
        <v>0.00004532513399</v>
      </c>
      <c r="BI138" s="51">
        <f>AN138 * ( (1-Baseline!H$88-Baseline!H$87) + (1-Baseline!B$36)*Baseline!H$88 )</f>
        <v>0.02745880403</v>
      </c>
      <c r="BJ138" s="51">
        <f t="shared" si="8"/>
        <v>0.02774215068</v>
      </c>
      <c r="BK138" s="61"/>
      <c r="BL138" s="51">
        <f t="shared" si="19"/>
        <v>0.9460655158</v>
      </c>
      <c r="BM138" s="51">
        <f t="shared" si="20"/>
        <v>0.01855094317</v>
      </c>
      <c r="BN138" s="51">
        <f t="shared" si="21"/>
        <v>0.02942731024</v>
      </c>
      <c r="BO138" s="51">
        <f t="shared" si="22"/>
        <v>0.005956230801</v>
      </c>
      <c r="BP138" s="51">
        <f t="shared" si="9"/>
        <v>1</v>
      </c>
      <c r="BQ138" s="51">
        <f t="shared" si="23"/>
        <v>0.05825114942</v>
      </c>
      <c r="BR138" s="51">
        <f t="shared" si="24"/>
        <v>0.9142875828</v>
      </c>
      <c r="BS138" s="51">
        <f t="shared" si="25"/>
        <v>0.01341292973</v>
      </c>
      <c r="BT138" s="51">
        <f t="shared" si="26"/>
        <v>0.01404833801</v>
      </c>
      <c r="BU138" s="51">
        <f t="shared" si="10"/>
        <v>1</v>
      </c>
      <c r="BV138" s="51">
        <f t="shared" si="27"/>
        <v>0.03594653909</v>
      </c>
      <c r="BW138" s="51">
        <f t="shared" si="28"/>
        <v>0.005217850842</v>
      </c>
      <c r="BX138" s="51">
        <f t="shared" si="29"/>
        <v>0.9469137581</v>
      </c>
      <c r="BY138" s="51">
        <f t="shared" si="30"/>
        <v>0.01192185195</v>
      </c>
      <c r="BZ138" s="51">
        <f t="shared" si="11"/>
        <v>1</v>
      </c>
      <c r="CA138" s="51">
        <f t="shared" si="31"/>
        <v>0.0009970875169</v>
      </c>
      <c r="CB138" s="51">
        <f t="shared" si="32"/>
        <v>0.007582691393</v>
      </c>
      <c r="CC138" s="51">
        <f t="shared" si="33"/>
        <v>0.001633800296</v>
      </c>
      <c r="CD138" s="51">
        <f t="shared" si="34"/>
        <v>0.9897864208</v>
      </c>
      <c r="CE138" s="51">
        <f t="shared" si="12"/>
        <v>1</v>
      </c>
      <c r="CF138" s="61"/>
      <c r="CG138" s="51">
        <f t="shared" si="35"/>
        <v>0.9460655158</v>
      </c>
      <c r="CH138" s="51">
        <f t="shared" si="36"/>
        <v>0.01855094317</v>
      </c>
      <c r="CI138" s="51">
        <f t="shared" si="37"/>
        <v>0.02942731024</v>
      </c>
      <c r="CJ138" s="51">
        <f t="shared" si="38"/>
        <v>0.005956230801</v>
      </c>
      <c r="CK138" s="51">
        <f t="shared" si="13"/>
        <v>1</v>
      </c>
      <c r="CL138" s="51">
        <f t="shared" si="39"/>
        <v>0.05825114942</v>
      </c>
      <c r="CM138" s="51">
        <f t="shared" si="40"/>
        <v>0.9142875828</v>
      </c>
      <c r="CN138" s="51">
        <f t="shared" si="41"/>
        <v>0.01341292973</v>
      </c>
      <c r="CO138" s="51">
        <f t="shared" si="42"/>
        <v>0.01404833801</v>
      </c>
      <c r="CP138" s="51">
        <f t="shared" si="14"/>
        <v>1</v>
      </c>
      <c r="CQ138" s="51">
        <f t="shared" si="43"/>
        <v>0.03594653909</v>
      </c>
      <c r="CR138" s="51">
        <f t="shared" si="44"/>
        <v>0.005217850842</v>
      </c>
      <c r="CS138" s="51">
        <f t="shared" si="45"/>
        <v>0.9469137581</v>
      </c>
      <c r="CT138" s="51">
        <f t="shared" si="46"/>
        <v>0.01192185195</v>
      </c>
      <c r="CU138" s="51">
        <f t="shared" si="15"/>
        <v>1</v>
      </c>
      <c r="CV138" s="51">
        <f t="shared" si="47"/>
        <v>0.0009970875169</v>
      </c>
      <c r="CW138" s="51">
        <f t="shared" si="48"/>
        <v>0.007582691393</v>
      </c>
      <c r="CX138" s="51">
        <f t="shared" si="49"/>
        <v>0.001633800296</v>
      </c>
      <c r="CY138" s="51">
        <f t="shared" si="50"/>
        <v>0.9897864208</v>
      </c>
      <c r="CZ138" s="51">
        <f t="shared" si="16"/>
        <v>1</v>
      </c>
      <c r="DA138" s="61"/>
      <c r="DB138" s="51">
        <f>(AQ138*Baseline!B$7 + AV138*Baseline!B$11 + BA138*Baseline!B$16 + BF138*Baseline!B$18)</f>
        <v>58975.44975</v>
      </c>
      <c r="DC138" s="51">
        <f>(AR138*Baseline!B$7 + AW138*Baseline!B$11 + BB138*Baseline!B$16 + BG138*Baseline!B$18)</f>
        <v>65320.94719</v>
      </c>
      <c r="DD138" s="51">
        <f>(AS138*Baseline!B$7 + AX138*Baseline!B$11 + BC138*Baseline!B$16 + BH138*Baseline!B$18)</f>
        <v>115333.2776</v>
      </c>
      <c r="DE138" s="51">
        <f>(AT138*Baseline!B$7 + AY138*Baseline!B$11 + BD138*Baseline!B$16 + BI138*Baseline!B$18)</f>
        <v>1259903.708</v>
      </c>
      <c r="DF138" s="51">
        <f t="shared" si="17"/>
        <v>1499533.382</v>
      </c>
      <c r="DG138" s="61"/>
      <c r="DH138" s="51">
        <f t="shared" si="51"/>
        <v>0.03932920096</v>
      </c>
      <c r="DI138" s="51">
        <f t="shared" si="52"/>
        <v>0.04356084897</v>
      </c>
      <c r="DJ138" s="51">
        <f t="shared" si="53"/>
        <v>0.07691277766</v>
      </c>
      <c r="DK138" s="51">
        <f t="shared" si="54"/>
        <v>0.8401971724</v>
      </c>
      <c r="DL138" s="51">
        <f t="shared" si="18"/>
        <v>1</v>
      </c>
      <c r="DM138" s="61"/>
      <c r="DN138" s="51">
        <f>DH138 / (Baseline!B$7/Baseline!B$17)</f>
        <v>4.198133522</v>
      </c>
      <c r="DO138" s="51">
        <f>DI138 / (Baseline!B$11/Baseline!B$17)</f>
        <v>1.051579743</v>
      </c>
      <c r="DP138" s="51">
        <f>DJ138 / (Baseline!B$16/Baseline!B$17)</f>
        <v>1.18853485</v>
      </c>
      <c r="DQ138" s="51">
        <f>DK138 / (Baseline!B$18/Baseline!B$17)</f>
        <v>0.9499170778</v>
      </c>
      <c r="DR138" s="79"/>
      <c r="DS138" s="51">
        <f>(AU138*Baseline!B$34)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0.02889204042</v>
      </c>
      <c r="DT138" s="51">
        <f>(AZ138*Baseline!B$34) + (Baseline!D$88*(1-Baseline!D$89)*Baseline!B$35) + (Baseline!D$88*Baseline!D$89*((1-Baseline!D$90)*Baseline!B$40 + Baseline!D$90*Baseline!B$41))</f>
        <v>0.01055199187</v>
      </c>
      <c r="DU138" s="51">
        <f>(BE138*Baseline!B$34) + (Baseline!F$88*(1-Baseline!F$89)*Baseline!B$35) + (Baseline!F$88*Baseline!F$89*((1-Baseline!F$90)*Baseline!B$40 + Baseline!F$90*Baseline!B$41))</f>
        <v>0.01297474835</v>
      </c>
      <c r="DV138" s="51">
        <f>(BJ138*Baseline!B$34) + (Baseline!H$88*(1-Baseline!H$89)*Baseline!B$35) + (Baseline!H$88*Baseline!H$89*((1-Baseline!H$90)*Baseline!B$40 + Baseline!H$90*Baseline!B$41))</f>
        <v>0.009306322602</v>
      </c>
      <c r="DW138" s="51">
        <f>( DS138*Baseline!B$7 + DT138*Baseline!B$11 + DU138*Baseline!B$16 + DV138*Baseline!B$18 ) / Baseline!B$17</f>
        <v>0.009778799651</v>
      </c>
    </row>
    <row r="139">
      <c r="A139" s="4" t="s">
        <v>216</v>
      </c>
      <c r="B139" s="45">
        <f>MIN( MAX( NORMINV( MCrands!B139, (B$5+B$4)/2, (B$5-B$4)/3.29 ), 0 ), 1 )</f>
        <v>0.7618848838</v>
      </c>
      <c r="C139" s="45">
        <f>MAX( NORMINV( MCrands!C139, (C$5+C$4)/2, (C$5-C$4)/3.29 ), 0 )</f>
        <v>2.937018739</v>
      </c>
      <c r="D139" s="41"/>
      <c r="E139" s="43">
        <f>Baseline!B$33 * (C139 * Baseline!B$66*Baseline!B$66/Baseline!B$73 + Baseline!B$52*Baseline!B$52/Baseline!B$74 + Baseline!B$53*Baseline!B$53/Baseline!B$75 + Baseline!B$54*Baseline!B$54/Baseline!B$76)</f>
        <v>0.00002083540741</v>
      </c>
      <c r="F139" s="43">
        <f>Baseline!B$33 * (C139 * Baseline!B$66*Baseline!B$57/Baseline!B$73 + Baseline!B$52*Baseline!B$67/Baseline!B$74 + Baseline!B$53*Baseline!B$55/Baseline!B$75 + Baseline!B$54*Baseline!B$56/Baseline!B$76)</f>
        <v>0.0000002001576691</v>
      </c>
      <c r="G139" s="45">
        <f>Baseline!B$33 * (C139 * Baseline!B$66*Baseline!B$58/Baseline!B$73 + Baseline!B$52*Baseline!B$59/Baseline!B$74 + Baseline!B$53*Baseline!B$68/Baseline!B$75 + Baseline!B$54*Baseline!B$60/Baseline!B$76)</f>
        <v>0.0000001693169618</v>
      </c>
      <c r="H139" s="43">
        <f>Baseline!B$33 * (C139 * Baseline!B$66*Baseline!B$61/Baseline!B$73 + Baseline!B$52*Baseline!B$62/Baseline!B$74 + Baseline!B$53*Baseline!B$63/Baseline!B$75 + Baseline!B$54*Baseline!B$69/Baseline!B$76)</f>
        <v>0.000000003469759879</v>
      </c>
      <c r="I139" s="43">
        <f>Baseline!B$33 * (C139 * Baseline!B$57*Baseline!B$66/Baseline!B$73 + Baseline!B$67*Baseline!B$52/Baseline!B$74 + Baseline!B$55*Baseline!B$53/Baseline!B$75 + Baseline!B$56*Baseline!B$54/Baseline!B$76)</f>
        <v>0.0000002001576691</v>
      </c>
      <c r="J139" s="45">
        <f>Baseline!B$33 * (C139 * Baseline!B$57*Baseline!B$57/Baseline!B$73 + Baseline!B$67*Baseline!B$67/Baseline!B$74 + Baseline!B$55*Baseline!B$55/Baseline!B$75 + Baseline!B$56*Baseline!B$56/Baseline!B$76)</f>
        <v>0.000001763813846</v>
      </c>
      <c r="K139" s="43">
        <f>Baseline!B$33 * (C139 * Baseline!B$57*Baseline!B$58/Baseline!B$73 + Baseline!B$67*Baseline!B$59/Baseline!B$74 + Baseline!B$55*Baseline!B$68/Baseline!B$75 + Baseline!B$56*Baseline!B$60/Baseline!B$76)</f>
        <v>0.00000001374202244</v>
      </c>
      <c r="L139" s="45">
        <f>Baseline!B$33 * (C139 * Baseline!B$57*Baseline!B$61/Baseline!B$73 + Baseline!B$67*Baseline!B$62/Baseline!B$74 + Baseline!B$55*Baseline!B$63/Baseline!B$75 + Baseline!B$56*Baseline!B$69/Baseline!B$76)</f>
        <v>0.00000001439286212</v>
      </c>
      <c r="M139" s="43">
        <f>Baseline!B$33 * (C139 * Baseline!B$58*Baseline!B$66/Baseline!B$73 + Baseline!B$59*Baseline!B$52/Baseline!B$74 + Baseline!B$68*Baseline!B$53/Baseline!B$75 + Baseline!B$60*Baseline!B$54/Baseline!B$76)</f>
        <v>0.0000001693169618</v>
      </c>
      <c r="N139" s="45">
        <f>Baseline!B$33 * (C139 * Baseline!B$58*Baseline!B$57/Baseline!B$73 + Baseline!B$59*Baseline!B$67/Baseline!B$74 + Baseline!B$68*Baseline!B$55/Baseline!B$75 + Baseline!B$60*Baseline!B$56/Baseline!B$76)</f>
        <v>0.00000001374202244</v>
      </c>
      <c r="O139" s="45">
        <f>Baseline!B$33 * (C139 * Baseline!B$58*Baseline!B$58/Baseline!B$73 + Baseline!B$59*Baseline!B$59/Baseline!B$74 + Baseline!B$68*Baseline!B$68/Baseline!B$75 + Baseline!B$60*Baseline!B$60/Baseline!B$76)</f>
        <v>0.000001324390525</v>
      </c>
      <c r="P139" s="43">
        <f>Baseline!B$33 * (C139 * Baseline!B$58*Baseline!B$61/Baseline!B$73 + Baseline!B$59*Baseline!B$62/Baseline!B$74 + Baseline!B$68*Baseline!B$63/Baseline!B$75 + Baseline!B$60*Baseline!B$69/Baseline!B$76)</f>
        <v>0.000000001646967038</v>
      </c>
      <c r="Q139" s="43">
        <f>Baseline!B$33 * (C139 * Baseline!B$61*Baseline!B$66/Baseline!B$73 + Baseline!B$62*Baseline!B$52/Baseline!B$74 + Baseline!B$63*Baseline!B$53/Baseline!B$75 + Baseline!B$69*Baseline!B$54/Baseline!B$76)</f>
        <v>0.000000003469759879</v>
      </c>
      <c r="R139" s="43">
        <f>Baseline!B$33 * (C139 * Baseline!B$61*Baseline!B$57/Baseline!B$73 + Baseline!B$62*Baseline!B$67/Baseline!B$74 + Baseline!B$63*Baseline!B$55/Baseline!B$75 + Baseline!B$69*Baseline!B$56/Baseline!B$76)</f>
        <v>0.00000001439286212</v>
      </c>
      <c r="S139" s="43">
        <f>Baseline!B$33 * (C139 * Baseline!B$61*Baseline!B$58/Baseline!B$73 + Baseline!B$62*Baseline!B$59/Baseline!B$74 + Baseline!B$63*Baseline!B$68/Baseline!B$75 + Baseline!B$69*Baseline!B$60/Baseline!B$76)</f>
        <v>0.000000001646967038</v>
      </c>
      <c r="T139" s="43">
        <f>Baseline!B$33 * (C139 * Baseline!B$61*Baseline!B$61/Baseline!B$73 + Baseline!B$62*Baseline!B$62/Baseline!B$74 + Baseline!B$63*Baseline!B$63/Baseline!B$75 + Baseline!B$69*Baseline!B$69/Baseline!B$76)</f>
        <v>0.00000009854654761</v>
      </c>
      <c r="U139" s="41"/>
      <c r="V139" s="43">
        <f>E139 * ( Baseline!B$87 * Baseline!B$7 )</f>
        <v>0.2162506935</v>
      </c>
      <c r="W139" s="43">
        <f>F139 * ( Baseline!D$87 * Baseline!B$11 )</f>
        <v>0.003692227595</v>
      </c>
      <c r="X139" s="43">
        <f>G139 * ( Baseline!F$87 * Baseline!B$16 )</f>
        <v>0.005881185711</v>
      </c>
      <c r="Y139" s="43">
        <f>H139 * ( Baseline!H$87 * Baseline!B$18 )</f>
        <v>0.001220222486</v>
      </c>
      <c r="Z139" s="51">
        <f t="shared" si="1"/>
        <v>0.2270443293</v>
      </c>
      <c r="AA139" s="43">
        <f>I139 * ( Baseline!B$87 * Baseline!B$7 )</f>
        <v>0.002077436447</v>
      </c>
      <c r="AB139" s="45">
        <f>J139 * ( Baseline!D$87 * Baseline!B$11 )</f>
        <v>0.03253636088</v>
      </c>
      <c r="AC139" s="45">
        <f>K139 * ( Baseline!F$87 * Baseline!B$16 )</f>
        <v>0.0004773259877</v>
      </c>
      <c r="AD139" s="45">
        <f>L139 * ( Baseline!F$87 * Baseline!B$16 )</f>
        <v>0.0004999327542</v>
      </c>
      <c r="AE139" s="51">
        <f t="shared" si="2"/>
        <v>0.03559105607</v>
      </c>
      <c r="AF139" s="51">
        <f>M139 * ( Baseline!B$87 * Baseline!B$7 )</f>
        <v>0.001757340746</v>
      </c>
      <c r="AG139" s="51">
        <f>N139 * ( Baseline!D$87 * Baseline!B$11 )</f>
        <v>0.0002534935319</v>
      </c>
      <c r="AH139" s="51">
        <f>O139 * ( Baseline!F$87 * Baseline!B$16 )</f>
        <v>0.04600240016</v>
      </c>
      <c r="AI139" s="51">
        <f>P139 * ( Baseline!H$87 * Baseline!B$18 )</f>
        <v>0.000579194608</v>
      </c>
      <c r="AJ139" s="51">
        <f t="shared" si="3"/>
        <v>0.04859242905</v>
      </c>
      <c r="AK139" s="51">
        <f>Q139 * ( Baseline!B$87 * Baseline!B$7 )</f>
        <v>0.00003601263778</v>
      </c>
      <c r="AL139" s="51">
        <f>R139 * ( Baseline!D$87 * Baseline!B$11 )</f>
        <v>0.0002654993083</v>
      </c>
      <c r="AM139" s="51">
        <f>S139 * ( Baseline!F$87 * Baseline!B$16 )</f>
        <v>0.00005720702112</v>
      </c>
      <c r="AN139" s="51">
        <f>T139 * ( Baseline!H$87 * Baseline!B$18 )</f>
        <v>0.03465620605</v>
      </c>
      <c r="AO139" s="51">
        <f t="shared" si="4"/>
        <v>0.03501492502</v>
      </c>
      <c r="AP139" s="61"/>
      <c r="AQ139" s="51">
        <f>V139 * ( (1-Baseline!B$88-Baseline!B$87) + (1-B139)*Baseline!B$88 )</f>
        <v>0.06498818896</v>
      </c>
      <c r="AR139" s="51">
        <f>W139 * ( (1-Baseline!B$88-Baseline!B$87) + (1-B139)*Baseline!B$88 )</f>
        <v>0.001109597295</v>
      </c>
      <c r="AS139" s="51">
        <f>X139 * ( (1-Baseline!B$88-Baseline!B$87) + (1-B139)*Baseline!B$88 )</f>
        <v>0.001767428359</v>
      </c>
      <c r="AT139" s="51">
        <f>Y139 * ( (1-Baseline!B$88-Baseline!B$87) + (1-B139)*Baseline!B$88 )</f>
        <v>0.0003667042551</v>
      </c>
      <c r="AU139" s="51">
        <f t="shared" si="5"/>
        <v>0.06823191886</v>
      </c>
      <c r="AV139" s="51">
        <f>AA139 * ( (1-Baseline!D$88-Baseline!D$87) + (1-B139)*Baseline!D$88 )</f>
        <v>0.001350487363</v>
      </c>
      <c r="AW139" s="51">
        <f>AB139 * ( (1-Baseline!D$88-Baseline!D$87) + (1-B139)*Baseline!D$88 )</f>
        <v>0.02115104135</v>
      </c>
      <c r="AX139" s="51">
        <f>AC139 * ( (1-Baseline!D$88-Baseline!D$87) + (1-B139)*Baseline!D$88 )</f>
        <v>0.0003102972008</v>
      </c>
      <c r="AY139" s="51">
        <f>AD139 * ( (1-Baseline!D$88-Baseline!D$87) + (1-B139)*Baseline!D$88 )</f>
        <v>0.0003249932713</v>
      </c>
      <c r="AZ139" s="51">
        <f t="shared" si="6"/>
        <v>0.02313681919</v>
      </c>
      <c r="BA139" s="51">
        <f>AF139 * ( (1-Baseline!F$88-Baseline!F$87) + (1-Baseline!B$36)*Baseline!F$88 )</f>
        <v>0.001264638636</v>
      </c>
      <c r="BB139" s="51">
        <f>AG139 * ( (1-Baseline!F$88-Baseline!F$87) + (1-Baseline!B$36)*Baseline!F$88 )</f>
        <v>0.0001824220573</v>
      </c>
      <c r="BC139" s="51">
        <f>AH139 * ( (1-Baseline!F$88-Baseline!F$87) + (1-Baseline!B$36)*Baseline!F$88 )</f>
        <v>0.03310479923</v>
      </c>
      <c r="BD139" s="51">
        <f>AI139 * ( (1-Baseline!F$88-Baseline!F$87) + (1-Baseline!B$36)*Baseline!F$88 )</f>
        <v>0.0004168069741</v>
      </c>
      <c r="BE139" s="51">
        <f t="shared" si="7"/>
        <v>0.0349686669</v>
      </c>
      <c r="BF139" s="51">
        <f>AK139 * ( (1-Baseline!H$88-Baseline!H$87) + (1-Baseline!B$36)*Baseline!H$88 )</f>
        <v>0.00002853353317</v>
      </c>
      <c r="BG139" s="51">
        <f>AL139 * ( (1-Baseline!H$88-Baseline!H$87) + (1-Baseline!B$36)*Baseline!H$88 )</f>
        <v>0.000210360412</v>
      </c>
      <c r="BH139" s="51">
        <f>AM139 * ( (1-Baseline!H$88-Baseline!H$87) + (1-Baseline!B$36)*Baseline!H$88 )</f>
        <v>0.00004532626697</v>
      </c>
      <c r="BI139" s="51">
        <f>AN139 * ( (1-Baseline!H$88-Baseline!H$87) + (1-Baseline!B$36)*Baseline!H$88 )</f>
        <v>0.02745880518</v>
      </c>
      <c r="BJ139" s="51">
        <f t="shared" si="8"/>
        <v>0.02774302539</v>
      </c>
      <c r="BK139" s="61"/>
      <c r="BL139" s="51">
        <f t="shared" si="19"/>
        <v>0.9524602274</v>
      </c>
      <c r="BM139" s="51">
        <f t="shared" si="20"/>
        <v>0.01626214408</v>
      </c>
      <c r="BN139" s="51">
        <f t="shared" si="21"/>
        <v>0.02590324863</v>
      </c>
      <c r="BO139" s="51">
        <f t="shared" si="22"/>
        <v>0.005374379927</v>
      </c>
      <c r="BP139" s="51">
        <f t="shared" si="9"/>
        <v>1</v>
      </c>
      <c r="BQ139" s="51">
        <f t="shared" si="23"/>
        <v>0.05836962082</v>
      </c>
      <c r="BR139" s="51">
        <f t="shared" si="24"/>
        <v>0.9141723925</v>
      </c>
      <c r="BS139" s="51">
        <f t="shared" si="25"/>
        <v>0.01341140276</v>
      </c>
      <c r="BT139" s="51">
        <f t="shared" si="26"/>
        <v>0.01404658387</v>
      </c>
      <c r="BU139" s="51">
        <f t="shared" si="10"/>
        <v>1</v>
      </c>
      <c r="BV139" s="51">
        <f t="shared" si="27"/>
        <v>0.03616490842</v>
      </c>
      <c r="BW139" s="51">
        <f t="shared" si="28"/>
        <v>0.00521672896</v>
      </c>
      <c r="BX139" s="51">
        <f t="shared" si="29"/>
        <v>0.9466989213</v>
      </c>
      <c r="BY139" s="51">
        <f t="shared" si="30"/>
        <v>0.01191944135</v>
      </c>
      <c r="BZ139" s="51">
        <f t="shared" si="11"/>
        <v>1</v>
      </c>
      <c r="CA139" s="51">
        <f t="shared" si="31"/>
        <v>0.001028493928</v>
      </c>
      <c r="CB139" s="51">
        <f t="shared" si="32"/>
        <v>0.007582461141</v>
      </c>
      <c r="CC139" s="51">
        <f t="shared" si="33"/>
        <v>0.001633789622</v>
      </c>
      <c r="CD139" s="51">
        <f t="shared" si="34"/>
        <v>0.9897552553</v>
      </c>
      <c r="CE139" s="51">
        <f t="shared" si="12"/>
        <v>1</v>
      </c>
      <c r="CF139" s="61"/>
      <c r="CG139" s="51">
        <f t="shared" si="35"/>
        <v>0.9524602274</v>
      </c>
      <c r="CH139" s="51">
        <f t="shared" si="36"/>
        <v>0.01626214408</v>
      </c>
      <c r="CI139" s="51">
        <f t="shared" si="37"/>
        <v>0.02590324863</v>
      </c>
      <c r="CJ139" s="51">
        <f t="shared" si="38"/>
        <v>0.005374379927</v>
      </c>
      <c r="CK139" s="51">
        <f t="shared" si="13"/>
        <v>1</v>
      </c>
      <c r="CL139" s="51">
        <f t="shared" si="39"/>
        <v>0.05836962082</v>
      </c>
      <c r="CM139" s="51">
        <f t="shared" si="40"/>
        <v>0.9141723925</v>
      </c>
      <c r="CN139" s="51">
        <f t="shared" si="41"/>
        <v>0.01341140276</v>
      </c>
      <c r="CO139" s="51">
        <f t="shared" si="42"/>
        <v>0.01404658387</v>
      </c>
      <c r="CP139" s="51">
        <f t="shared" si="14"/>
        <v>1</v>
      </c>
      <c r="CQ139" s="51">
        <f t="shared" si="43"/>
        <v>0.03616490842</v>
      </c>
      <c r="CR139" s="51">
        <f t="shared" si="44"/>
        <v>0.00521672896</v>
      </c>
      <c r="CS139" s="51">
        <f t="shared" si="45"/>
        <v>0.9466989213</v>
      </c>
      <c r="CT139" s="51">
        <f t="shared" si="46"/>
        <v>0.01191944135</v>
      </c>
      <c r="CU139" s="51">
        <f t="shared" si="15"/>
        <v>1</v>
      </c>
      <c r="CV139" s="51">
        <f t="shared" si="47"/>
        <v>0.001028493928</v>
      </c>
      <c r="CW139" s="51">
        <f t="shared" si="48"/>
        <v>0.007582461141</v>
      </c>
      <c r="CX139" s="51">
        <f t="shared" si="49"/>
        <v>0.001633789622</v>
      </c>
      <c r="CY139" s="51">
        <f t="shared" si="50"/>
        <v>0.9897552553</v>
      </c>
      <c r="CZ139" s="51">
        <f t="shared" si="16"/>
        <v>1</v>
      </c>
      <c r="DA139" s="61"/>
      <c r="DB139" s="51">
        <f>(AQ139*Baseline!B$7 + AV139*Baseline!B$11 + BA139*Baseline!B$16 + BF139*Baseline!B$18)</f>
        <v>39958.8182</v>
      </c>
      <c r="DC139" s="51">
        <f>(AR139*Baseline!B$7 + AW139*Baseline!B$11 + BB139*Baseline!B$16 + BG139*Baseline!B$18)</f>
        <v>56141.42849</v>
      </c>
      <c r="DD139" s="51">
        <f>(AS139*Baseline!B$7 + AX139*Baseline!B$11 + BC139*Baseline!B$16 + BH139*Baseline!B$18)</f>
        <v>114505.546</v>
      </c>
      <c r="DE139" s="51">
        <f>(AT139*Baseline!B$7 + AY139*Baseline!B$11 + BD139*Baseline!B$16 + BI139*Baseline!B$18)</f>
        <v>1259632.295</v>
      </c>
      <c r="DF139" s="51">
        <f t="shared" si="17"/>
        <v>1470238.088</v>
      </c>
      <c r="DG139" s="61"/>
      <c r="DH139" s="51">
        <f t="shared" si="51"/>
        <v>0.02717846758</v>
      </c>
      <c r="DI139" s="51">
        <f t="shared" si="52"/>
        <v>0.0381852633</v>
      </c>
      <c r="DJ139" s="51">
        <f t="shared" si="53"/>
        <v>0.07788231505</v>
      </c>
      <c r="DK139" s="51">
        <f t="shared" si="54"/>
        <v>0.8567539541</v>
      </c>
      <c r="DL139" s="51">
        <f t="shared" si="18"/>
        <v>1</v>
      </c>
      <c r="DM139" s="61"/>
      <c r="DN139" s="51">
        <f>DH139 / (Baseline!B$7/Baseline!B$17)</f>
        <v>2.901122652</v>
      </c>
      <c r="DO139" s="51">
        <f>DI139 / (Baseline!B$11/Baseline!B$17)</f>
        <v>0.9218105325</v>
      </c>
      <c r="DP139" s="51">
        <f>DJ139 / (Baseline!B$16/Baseline!B$17)</f>
        <v>1.203517133</v>
      </c>
      <c r="DQ139" s="51">
        <f>DK139 / (Baseline!B$18/Baseline!B$17)</f>
        <v>0.9686359812</v>
      </c>
      <c r="DR139" s="79"/>
      <c r="DS139" s="51">
        <f>(AU139*Baseline!B$34)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0.02276431908</v>
      </c>
      <c r="DT139" s="51">
        <f>(AZ139*Baseline!B$34) + (Baseline!D$88*(1-Baseline!D$89)*Baseline!B$35) + (Baseline!D$88*Baseline!D$89*((1-Baseline!D$90)*Baseline!B$40 + Baseline!D$90*Baseline!B$41))</f>
        <v>0.009884090878</v>
      </c>
      <c r="DU139" s="51">
        <f>(BE139*Baseline!B$34) + (Baseline!F$88*(1-Baseline!F$89)*Baseline!B$35) + (Baseline!F$88*Baseline!F$89*((1-Baseline!F$90)*Baseline!B$40 + Baseline!F$90*Baseline!B$41))</f>
        <v>0.01297594004</v>
      </c>
      <c r="DV139" s="51">
        <f>(BJ139*Baseline!B$34) + (Baseline!H$88*(1-Baseline!H$89)*Baseline!B$35) + (Baseline!H$88*Baseline!H$89*((1-Baseline!H$90)*Baseline!B$40 + Baseline!H$90*Baseline!B$41))</f>
        <v>0.009306453808</v>
      </c>
      <c r="DW139" s="51">
        <f>( DS139*Baseline!B$7 + DT139*Baseline!B$11 + DU139*Baseline!B$16 + DV139*Baseline!B$18 ) / Baseline!B$17</f>
        <v>0.009693919476</v>
      </c>
    </row>
    <row r="140">
      <c r="A140" s="4" t="s">
        <v>218</v>
      </c>
      <c r="B140" s="45">
        <f>MIN( MAX( NORMINV( MCrands!B140, (B$5+B$4)/2, (B$5-B$4)/3.29 ), 0 ), 1 )</f>
        <v>0.4975100965</v>
      </c>
      <c r="C140" s="45">
        <f>MAX( NORMINV( MCrands!C140, (C$5+C$4)/2, (C$5-C$4)/3.29 ), 0 )</f>
        <v>2.32513253</v>
      </c>
      <c r="D140" s="41"/>
      <c r="E140" s="43">
        <f>Baseline!B$33 * (C140 * Baseline!B$66*Baseline!B$66/Baseline!B$73 + Baseline!B$52*Baseline!B$52/Baseline!B$74 + Baseline!B$53*Baseline!B$53/Baseline!B$75 + Baseline!B$54*Baseline!B$54/Baseline!B$76)</f>
        <v>0.00001650323836</v>
      </c>
      <c r="F140" s="43">
        <f>Baseline!B$33 * (C140 * Baseline!B$66*Baseline!B$57/Baseline!B$73 + Baseline!B$52*Baseline!B$67/Baseline!B$74 + Baseline!B$53*Baseline!B$55/Baseline!B$75 + Baseline!B$54*Baseline!B$56/Baseline!B$76)</f>
        <v>0.0000001994736424</v>
      </c>
      <c r="G140" s="45">
        <f>Baseline!B$33 * (C140 * Baseline!B$66*Baseline!B$58/Baseline!B$73 + Baseline!B$52*Baseline!B$59/Baseline!B$74 + Baseline!B$53*Baseline!B$68/Baseline!B$75 + Baseline!B$54*Baseline!B$60/Baseline!B$76)</f>
        <v>0.0000001676353962</v>
      </c>
      <c r="H140" s="43">
        <f>Baseline!B$33 * (C140 * Baseline!B$66*Baseline!B$61/Baseline!B$73 + Baseline!B$52*Baseline!B$62/Baseline!B$74 + Baseline!B$53*Baseline!B$63/Baseline!B$75 + Baseline!B$54*Baseline!B$69/Baseline!B$76)</f>
        <v>0.000000003301603317</v>
      </c>
      <c r="I140" s="43">
        <f>Baseline!B$33 * (C140 * Baseline!B$57*Baseline!B$66/Baseline!B$73 + Baseline!B$67*Baseline!B$52/Baseline!B$74 + Baseline!B$55*Baseline!B$53/Baseline!B$75 + Baseline!B$56*Baseline!B$54/Baseline!B$76)</f>
        <v>0.0000001994736424</v>
      </c>
      <c r="J140" s="45">
        <f>Baseline!B$33 * (C140 * Baseline!B$57*Baseline!B$57/Baseline!B$73 + Baseline!B$67*Baseline!B$67/Baseline!B$74 + Baseline!B$55*Baseline!B$55/Baseline!B$75 + Baseline!B$56*Baseline!B$56/Baseline!B$76)</f>
        <v>0.000001763813738</v>
      </c>
      <c r="K140" s="43">
        <f>Baseline!B$33 * (C140 * Baseline!B$57*Baseline!B$58/Baseline!B$73 + Baseline!B$67*Baseline!B$59/Baseline!B$74 + Baseline!B$55*Baseline!B$68/Baseline!B$75 + Baseline!B$56*Baseline!B$60/Baseline!B$76)</f>
        <v>0.00000001374175693</v>
      </c>
      <c r="L140" s="45">
        <f>Baseline!B$33 * (C140 * Baseline!B$57*Baseline!B$61/Baseline!B$73 + Baseline!B$67*Baseline!B$62/Baseline!B$74 + Baseline!B$55*Baseline!B$63/Baseline!B$75 + Baseline!B$56*Baseline!B$69/Baseline!B$76)</f>
        <v>0.00000001439283557</v>
      </c>
      <c r="M140" s="43">
        <f>Baseline!B$33 * (C140 * Baseline!B$58*Baseline!B$66/Baseline!B$73 + Baseline!B$59*Baseline!B$52/Baseline!B$74 + Baseline!B$68*Baseline!B$53/Baseline!B$75 + Baseline!B$60*Baseline!B$54/Baseline!B$76)</f>
        <v>0.0000001676353962</v>
      </c>
      <c r="N140" s="45">
        <f>Baseline!B$33 * (C140 * Baseline!B$58*Baseline!B$57/Baseline!B$73 + Baseline!B$59*Baseline!B$67/Baseline!B$74 + Baseline!B$68*Baseline!B$55/Baseline!B$75 + Baseline!B$60*Baseline!B$56/Baseline!B$76)</f>
        <v>0.00000001374175693</v>
      </c>
      <c r="O140" s="45">
        <f>Baseline!B$33 * (C140 * Baseline!B$58*Baseline!B$58/Baseline!B$73 + Baseline!B$59*Baseline!B$59/Baseline!B$74 + Baseline!B$68*Baseline!B$68/Baseline!B$75 + Baseline!B$60*Baseline!B$60/Baseline!B$76)</f>
        <v>0.000001324389872</v>
      </c>
      <c r="P140" s="43">
        <f>Baseline!B$33 * (C140 * Baseline!B$58*Baseline!B$61/Baseline!B$73 + Baseline!B$59*Baseline!B$62/Baseline!B$74 + Baseline!B$68*Baseline!B$63/Baseline!B$75 + Baseline!B$60*Baseline!B$69/Baseline!B$76)</f>
        <v>0.000000001646901766</v>
      </c>
      <c r="Q140" s="43">
        <f>Baseline!B$33 * (C140 * Baseline!B$61*Baseline!B$66/Baseline!B$73 + Baseline!B$62*Baseline!B$52/Baseline!B$74 + Baseline!B$63*Baseline!B$53/Baseline!B$75 + Baseline!B$69*Baseline!B$54/Baseline!B$76)</f>
        <v>0.000000003301603317</v>
      </c>
      <c r="R140" s="43">
        <f>Baseline!B$33 * (C140 * Baseline!B$61*Baseline!B$57/Baseline!B$73 + Baseline!B$62*Baseline!B$67/Baseline!B$74 + Baseline!B$63*Baseline!B$55/Baseline!B$75 + Baseline!B$69*Baseline!B$56/Baseline!B$76)</f>
        <v>0.00000001439283557</v>
      </c>
      <c r="S140" s="43">
        <f>Baseline!B$33 * (C140 * Baseline!B$61*Baseline!B$58/Baseline!B$73 + Baseline!B$62*Baseline!B$59/Baseline!B$74 + Baseline!B$63*Baseline!B$68/Baseline!B$75 + Baseline!B$69*Baseline!B$60/Baseline!B$76)</f>
        <v>0.000000001646901766</v>
      </c>
      <c r="T140" s="43">
        <f>Baseline!B$33 * (C140 * Baseline!B$61*Baseline!B$61/Baseline!B$73 + Baseline!B$62*Baseline!B$62/Baseline!B$74 + Baseline!B$63*Baseline!B$63/Baseline!B$75 + Baseline!B$69*Baseline!B$69/Baseline!B$76)</f>
        <v>0.00000009854654109</v>
      </c>
      <c r="U140" s="41"/>
      <c r="V140" s="43">
        <f>E140 * ( Baseline!B$87 * Baseline!B$7 )</f>
        <v>0.1712871109</v>
      </c>
      <c r="W140" s="43">
        <f>F140 * ( Baseline!D$87 * Baseline!B$11 )</f>
        <v>0.003679609631</v>
      </c>
      <c r="X140" s="43">
        <f>G140 * ( Baseline!F$87 * Baseline!B$16 )</f>
        <v>0.005822776916</v>
      </c>
      <c r="Y140" s="43">
        <f>H140 * ( Baseline!H$87 * Baseline!B$18 )</f>
        <v>0.001161086285</v>
      </c>
      <c r="Z140" s="51">
        <f t="shared" si="1"/>
        <v>0.1819505838</v>
      </c>
      <c r="AA140" s="43">
        <f>I140 * ( Baseline!B$87 * Baseline!B$7 )</f>
        <v>0.002070336934</v>
      </c>
      <c r="AB140" s="45">
        <f>J140 * ( Baseline!D$87 * Baseline!B$11 )</f>
        <v>0.03253635889</v>
      </c>
      <c r="AC140" s="45">
        <f>K140 * ( Baseline!F$87 * Baseline!B$16 )</f>
        <v>0.0004773167653</v>
      </c>
      <c r="AD140" s="45">
        <f>L140 * ( Baseline!F$87 * Baseline!B$16 )</f>
        <v>0.000499931832</v>
      </c>
      <c r="AE140" s="51">
        <f t="shared" si="2"/>
        <v>0.03558394442</v>
      </c>
      <c r="AF140" s="51">
        <f>M140 * ( Baseline!B$87 * Baseline!B$7 )</f>
        <v>0.001739887777</v>
      </c>
      <c r="AG140" s="51">
        <f>N140 * ( Baseline!D$87 * Baseline!B$11 )</f>
        <v>0.0002534886341</v>
      </c>
      <c r="AH140" s="51">
        <f>O140 * ( Baseline!F$87 * Baseline!B$16 )</f>
        <v>0.04600237749</v>
      </c>
      <c r="AI140" s="51">
        <f>P140 * ( Baseline!H$87 * Baseline!B$18 )</f>
        <v>0.0005791716538</v>
      </c>
      <c r="AJ140" s="51">
        <f t="shared" si="3"/>
        <v>0.04857492555</v>
      </c>
      <c r="AK140" s="51">
        <f>Q140 * ( Baseline!B$87 * Baseline!B$7 )</f>
        <v>0.00003426734083</v>
      </c>
      <c r="AL140" s="51">
        <f>R140 * ( Baseline!D$87 * Baseline!B$11 )</f>
        <v>0.0002654988185</v>
      </c>
      <c r="AM140" s="51">
        <f>S140 * ( Baseline!F$87 * Baseline!B$16 )</f>
        <v>0.00005720475394</v>
      </c>
      <c r="AN140" s="51">
        <f>T140 * ( Baseline!H$87 * Baseline!B$18 )</f>
        <v>0.03465620375</v>
      </c>
      <c r="AO140" s="51">
        <f t="shared" si="4"/>
        <v>0.03501317467</v>
      </c>
      <c r="AP140" s="61"/>
      <c r="AQ140" s="51">
        <f>V140 * ( (1-Baseline!B$88-Baseline!B$87) + (1-B140)*Baseline!B$88 )</f>
        <v>0.09177837707</v>
      </c>
      <c r="AR140" s="51">
        <f>W140 * ( (1-Baseline!B$88-Baseline!B$87) + (1-B140)*Baseline!B$88 )</f>
        <v>0.001971593766</v>
      </c>
      <c r="AS140" s="51">
        <f>X140 * ( (1-Baseline!B$88-Baseline!B$87) + (1-B140)*Baseline!B$88 )</f>
        <v>0.003119937119</v>
      </c>
      <c r="AT140" s="51">
        <f>Y140 * ( (1-Baseline!B$88-Baseline!B$87) + (1-B140)*Baseline!B$88 )</f>
        <v>0.0006221286252</v>
      </c>
      <c r="AU140" s="51">
        <f t="shared" si="5"/>
        <v>0.09749203658</v>
      </c>
      <c r="AV140" s="51">
        <f>AA140 * ( (1-Baseline!D$88-Baseline!D$87) + (1-B140)*Baseline!D$88 )</f>
        <v>0.001591082664</v>
      </c>
      <c r="AW140" s="51">
        <f>AB140 * ( (1-Baseline!D$88-Baseline!D$87) + (1-B140)*Baseline!D$88 )</f>
        <v>0.0250046433</v>
      </c>
      <c r="AX140" s="51">
        <f>AC140 * ( (1-Baseline!D$88-Baseline!D$87) + (1-B140)*Baseline!D$88 )</f>
        <v>0.0003668245577</v>
      </c>
      <c r="AY140" s="51">
        <f>AD140 * ( (1-Baseline!D$88-Baseline!D$87) + (1-B140)*Baseline!D$88 )</f>
        <v>0.0003842045503</v>
      </c>
      <c r="AZ140" s="51">
        <f t="shared" si="6"/>
        <v>0.02734675508</v>
      </c>
      <c r="BA140" s="51">
        <f>AF140 * ( (1-Baseline!F$88-Baseline!F$87) + (1-Baseline!B$36)*Baseline!F$88 )</f>
        <v>0.001252078921</v>
      </c>
      <c r="BB140" s="51">
        <f>AG140 * ( (1-Baseline!F$88-Baseline!F$87) + (1-Baseline!B$36)*Baseline!F$88 )</f>
        <v>0.0001824185327</v>
      </c>
      <c r="BC140" s="51">
        <f>AH140 * ( (1-Baseline!F$88-Baseline!F$87) + (1-Baseline!B$36)*Baseline!F$88 )</f>
        <v>0.03310478292</v>
      </c>
      <c r="BD140" s="51">
        <f>AI140 * ( (1-Baseline!F$88-Baseline!F$87) + (1-Baseline!B$36)*Baseline!F$88 )</f>
        <v>0.0004167904556</v>
      </c>
      <c r="BE140" s="51">
        <f t="shared" si="7"/>
        <v>0.03495607083</v>
      </c>
      <c r="BF140" s="51">
        <f>AK140 * ( (1-Baseline!H$88-Baseline!H$87) + (1-Baseline!B$36)*Baseline!H$88 )</f>
        <v>0.00002715069949</v>
      </c>
      <c r="BG140" s="51">
        <f>AL140 * ( (1-Baseline!H$88-Baseline!H$87) + (1-Baseline!B$36)*Baseline!H$88 )</f>
        <v>0.0002103600239</v>
      </c>
      <c r="BH140" s="51">
        <f>AM140 * ( (1-Baseline!H$88-Baseline!H$87) + (1-Baseline!B$36)*Baseline!H$88 )</f>
        <v>0.00004532447064</v>
      </c>
      <c r="BI140" s="51">
        <f>AN140 * ( (1-Baseline!H$88-Baseline!H$87) + (1-Baseline!B$36)*Baseline!H$88 )</f>
        <v>0.02745880336</v>
      </c>
      <c r="BJ140" s="51">
        <f t="shared" si="8"/>
        <v>0.02774163855</v>
      </c>
      <c r="BK140" s="61"/>
      <c r="BL140" s="51">
        <f t="shared" si="19"/>
        <v>0.9413935773</v>
      </c>
      <c r="BM140" s="51">
        <f t="shared" si="20"/>
        <v>0.02022312627</v>
      </c>
      <c r="BN140" s="51">
        <f t="shared" si="21"/>
        <v>0.03200196886</v>
      </c>
      <c r="BO140" s="51">
        <f t="shared" si="22"/>
        <v>0.006381327615</v>
      </c>
      <c r="BP140" s="51">
        <f t="shared" si="9"/>
        <v>1</v>
      </c>
      <c r="BQ140" s="51">
        <f t="shared" si="23"/>
        <v>0.05818177181</v>
      </c>
      <c r="BR140" s="51">
        <f t="shared" si="24"/>
        <v>0.914355039</v>
      </c>
      <c r="BS140" s="51">
        <f t="shared" si="25"/>
        <v>0.01341382393</v>
      </c>
      <c r="BT140" s="51">
        <f t="shared" si="26"/>
        <v>0.01404936525</v>
      </c>
      <c r="BU140" s="51">
        <f t="shared" si="10"/>
        <v>1</v>
      </c>
      <c r="BV140" s="51">
        <f t="shared" si="27"/>
        <v>0.03581864011</v>
      </c>
      <c r="BW140" s="51">
        <f t="shared" si="28"/>
        <v>0.005218507928</v>
      </c>
      <c r="BX140" s="51">
        <f t="shared" si="29"/>
        <v>0.9470395881</v>
      </c>
      <c r="BY140" s="51">
        <f t="shared" si="30"/>
        <v>0.01192326385</v>
      </c>
      <c r="BZ140" s="51">
        <f t="shared" si="11"/>
        <v>1</v>
      </c>
      <c r="CA140" s="51">
        <f t="shared" si="31"/>
        <v>0.0009786984801</v>
      </c>
      <c r="CB140" s="51">
        <f t="shared" si="32"/>
        <v>0.007582826209</v>
      </c>
      <c r="CC140" s="51">
        <f t="shared" si="33"/>
        <v>0.001633806545</v>
      </c>
      <c r="CD140" s="51">
        <f t="shared" si="34"/>
        <v>0.9898046688</v>
      </c>
      <c r="CE140" s="51">
        <f t="shared" si="12"/>
        <v>1</v>
      </c>
      <c r="CF140" s="61"/>
      <c r="CG140" s="51">
        <f t="shared" si="35"/>
        <v>0.9413935773</v>
      </c>
      <c r="CH140" s="51">
        <f t="shared" si="36"/>
        <v>0.02022312627</v>
      </c>
      <c r="CI140" s="51">
        <f t="shared" si="37"/>
        <v>0.03200196886</v>
      </c>
      <c r="CJ140" s="51">
        <f t="shared" si="38"/>
        <v>0.006381327615</v>
      </c>
      <c r="CK140" s="51">
        <f t="shared" si="13"/>
        <v>1</v>
      </c>
      <c r="CL140" s="51">
        <f t="shared" si="39"/>
        <v>0.05818177181</v>
      </c>
      <c r="CM140" s="51">
        <f t="shared" si="40"/>
        <v>0.914355039</v>
      </c>
      <c r="CN140" s="51">
        <f t="shared" si="41"/>
        <v>0.01341382393</v>
      </c>
      <c r="CO140" s="51">
        <f t="shared" si="42"/>
        <v>0.01404936525</v>
      </c>
      <c r="CP140" s="51">
        <f t="shared" si="14"/>
        <v>1</v>
      </c>
      <c r="CQ140" s="51">
        <f t="shared" si="43"/>
        <v>0.03581864011</v>
      </c>
      <c r="CR140" s="51">
        <f t="shared" si="44"/>
        <v>0.005218507928</v>
      </c>
      <c r="CS140" s="51">
        <f t="shared" si="45"/>
        <v>0.9470395881</v>
      </c>
      <c r="CT140" s="51">
        <f t="shared" si="46"/>
        <v>0.01192326385</v>
      </c>
      <c r="CU140" s="51">
        <f t="shared" si="15"/>
        <v>1</v>
      </c>
      <c r="CV140" s="51">
        <f t="shared" si="47"/>
        <v>0.0009786984801</v>
      </c>
      <c r="CW140" s="51">
        <f t="shared" si="48"/>
        <v>0.007582826209</v>
      </c>
      <c r="CX140" s="51">
        <f t="shared" si="49"/>
        <v>0.001633806545</v>
      </c>
      <c r="CY140" s="51">
        <f t="shared" si="50"/>
        <v>0.9898046688</v>
      </c>
      <c r="CZ140" s="51">
        <f t="shared" si="16"/>
        <v>1</v>
      </c>
      <c r="DA140" s="61"/>
      <c r="DB140" s="51">
        <f>(AQ140*Baseline!B$7 + AV140*Baseline!B$11 + BA140*Baseline!B$16 + BF140*Baseline!B$18)</f>
        <v>53362.63053</v>
      </c>
      <c r="DC140" s="51">
        <f>(AR140*Baseline!B$7 + AW140*Baseline!B$11 + BB140*Baseline!B$16 + BG140*Baseline!B$18)</f>
        <v>64823.72469</v>
      </c>
      <c r="DD140" s="51">
        <f>(AS140*Baseline!B$7 + AX140*Baseline!B$11 + BC140*Baseline!B$16 + BH140*Baseline!B$18)</f>
        <v>115282.6018</v>
      </c>
      <c r="DE140" s="51">
        <f>(AT140*Baseline!B$7 + AY140*Baseline!B$11 + BD140*Baseline!B$16 + BI140*Baseline!B$18)</f>
        <v>1259883.019</v>
      </c>
      <c r="DF140" s="51">
        <f t="shared" si="17"/>
        <v>1493351.976</v>
      </c>
      <c r="DG140" s="61"/>
      <c r="DH140" s="51">
        <f t="shared" si="51"/>
        <v>0.03573345828</v>
      </c>
      <c r="DI140" s="51">
        <f t="shared" si="52"/>
        <v>0.0434082023</v>
      </c>
      <c r="DJ140" s="51">
        <f t="shared" si="53"/>
        <v>0.07719720709</v>
      </c>
      <c r="DK140" s="51">
        <f t="shared" si="54"/>
        <v>0.8436611323</v>
      </c>
      <c r="DL140" s="51">
        <f t="shared" si="18"/>
        <v>1</v>
      </c>
      <c r="DM140" s="61"/>
      <c r="DN140" s="51">
        <f>DH140 / (Baseline!B$7/Baseline!B$17)</f>
        <v>3.814311641</v>
      </c>
      <c r="DO140" s="51">
        <f>DI140 / (Baseline!B$11/Baseline!B$17)</f>
        <v>1.04789478</v>
      </c>
      <c r="DP140" s="51">
        <f>DJ140 / (Baseline!B$16/Baseline!B$17)</f>
        <v>1.192930145</v>
      </c>
      <c r="DQ140" s="51">
        <f>DK140 / (Baseline!B$18/Baseline!B$17)</f>
        <v>0.9538333903</v>
      </c>
      <c r="DR140" s="79"/>
      <c r="DS140" s="51">
        <f>(AU140*Baseline!B$34)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0.02715333674</v>
      </c>
      <c r="DT140" s="51">
        <f>(AZ140*Baseline!B$34) + (Baseline!D$88*(1-Baseline!D$89)*Baseline!B$35) + (Baseline!D$88*Baseline!D$89*((1-Baseline!D$90)*Baseline!B$40 + Baseline!D$90*Baseline!B$41))</f>
        <v>0.01051558126</v>
      </c>
      <c r="DU140" s="51">
        <f>(BE140*Baseline!B$34) + (Baseline!F$88*(1-Baseline!F$89)*Baseline!B$35) + (Baseline!F$88*Baseline!F$89*((1-Baseline!F$90)*Baseline!B$40 + Baseline!F$90*Baseline!B$41))</f>
        <v>0.01297405062</v>
      </c>
      <c r="DV140" s="51">
        <f>(BJ140*Baseline!B$34) + (Baseline!H$88*(1-Baseline!H$89)*Baseline!B$35) + (Baseline!H$88*Baseline!H$89*((1-Baseline!H$90)*Baseline!B$40 + Baseline!H$90*Baseline!B$41))</f>
        <v>0.009306245783</v>
      </c>
      <c r="DW140" s="51">
        <f>( DS140*Baseline!B$7 + DT140*Baseline!B$11 + DU140*Baseline!B$16 + DV140*Baseline!B$18 ) / Baseline!B$17</f>
        <v>0.009760889647</v>
      </c>
    </row>
    <row r="141">
      <c r="A141" s="4" t="s">
        <v>221</v>
      </c>
      <c r="B141" s="45">
        <f>MIN( MAX( NORMINV( MCrands!B141, (B$5+B$4)/2, (B$5-B$4)/3.29 ), 0 ), 1 )</f>
        <v>0.3700550729</v>
      </c>
      <c r="C141" s="45">
        <f>MAX( NORMINV( MCrands!C141, (C$5+C$4)/2, (C$5-C$4)/3.29 ), 0 )</f>
        <v>2.88461681</v>
      </c>
      <c r="D141" s="41"/>
      <c r="E141" s="43">
        <f>Baseline!B$33 * (C141 * Baseline!B$66*Baseline!B$66/Baseline!B$73 + Baseline!B$52*Baseline!B$52/Baseline!B$74 + Baseline!B$53*Baseline!B$53/Baseline!B$75 + Baseline!B$54*Baseline!B$54/Baseline!B$76)</f>
        <v>0.00002046440049</v>
      </c>
      <c r="F141" s="43">
        <f>Baseline!B$33 * (C141 * Baseline!B$66*Baseline!B$57/Baseline!B$73 + Baseline!B$52*Baseline!B$67/Baseline!B$74 + Baseline!B$53*Baseline!B$55/Baseline!B$75 + Baseline!B$54*Baseline!B$56/Baseline!B$76)</f>
        <v>0.000000200099089</v>
      </c>
      <c r="G141" s="45">
        <f>Baseline!B$33 * (C141 * Baseline!B$66*Baseline!B$58/Baseline!B$73 + Baseline!B$52*Baseline!B$59/Baseline!B$74 + Baseline!B$53*Baseline!B$68/Baseline!B$75 + Baseline!B$54*Baseline!B$60/Baseline!B$76)</f>
        <v>0.0000001691729525</v>
      </c>
      <c r="H141" s="43">
        <f>Baseline!B$33 * (C141 * Baseline!B$66*Baseline!B$61/Baseline!B$73 + Baseline!B$52*Baseline!B$62/Baseline!B$74 + Baseline!B$53*Baseline!B$63/Baseline!B$75 + Baseline!B$54*Baseline!B$69/Baseline!B$76)</f>
        <v>0.000000003455358953</v>
      </c>
      <c r="I141" s="43">
        <f>Baseline!B$33 * (C141 * Baseline!B$57*Baseline!B$66/Baseline!B$73 + Baseline!B$67*Baseline!B$52/Baseline!B$74 + Baseline!B$55*Baseline!B$53/Baseline!B$75 + Baseline!B$56*Baseline!B$54/Baseline!B$76)</f>
        <v>0.000000200099089</v>
      </c>
      <c r="J141" s="45">
        <f>Baseline!B$33 * (C141 * Baseline!B$57*Baseline!B$57/Baseline!B$73 + Baseline!B$67*Baseline!B$67/Baseline!B$74 + Baseline!B$55*Baseline!B$55/Baseline!B$75 + Baseline!B$56*Baseline!B$56/Baseline!B$76)</f>
        <v>0.000001763813837</v>
      </c>
      <c r="K141" s="43">
        <f>Baseline!B$33 * (C141 * Baseline!B$57*Baseline!B$58/Baseline!B$73 + Baseline!B$67*Baseline!B$59/Baseline!B$74 + Baseline!B$55*Baseline!B$68/Baseline!B$75 + Baseline!B$56*Baseline!B$60/Baseline!B$76)</f>
        <v>0.0000000137419997</v>
      </c>
      <c r="L141" s="45">
        <f>Baseline!B$33 * (C141 * Baseline!B$57*Baseline!B$61/Baseline!B$73 + Baseline!B$67*Baseline!B$62/Baseline!B$74 + Baseline!B$55*Baseline!B$63/Baseline!B$75 + Baseline!B$56*Baseline!B$69/Baseline!B$76)</f>
        <v>0.00000001439285985</v>
      </c>
      <c r="M141" s="43">
        <f>Baseline!B$33 * (C141 * Baseline!B$58*Baseline!B$66/Baseline!B$73 + Baseline!B$59*Baseline!B$52/Baseline!B$74 + Baseline!B$68*Baseline!B$53/Baseline!B$75 + Baseline!B$60*Baseline!B$54/Baseline!B$76)</f>
        <v>0.0000001691729525</v>
      </c>
      <c r="N141" s="45">
        <f>Baseline!B$33 * (C141 * Baseline!B$58*Baseline!B$57/Baseline!B$73 + Baseline!B$59*Baseline!B$67/Baseline!B$74 + Baseline!B$68*Baseline!B$55/Baseline!B$75 + Baseline!B$60*Baseline!B$56/Baseline!B$76)</f>
        <v>0.0000000137419997</v>
      </c>
      <c r="O141" s="45">
        <f>Baseline!B$33 * (C141 * Baseline!B$58*Baseline!B$58/Baseline!B$73 + Baseline!B$59*Baseline!B$59/Baseline!B$74 + Baseline!B$68*Baseline!B$68/Baseline!B$75 + Baseline!B$60*Baseline!B$60/Baseline!B$76)</f>
        <v>0.000001324390469</v>
      </c>
      <c r="P141" s="43">
        <f>Baseline!B$33 * (C141 * Baseline!B$58*Baseline!B$61/Baseline!B$73 + Baseline!B$59*Baseline!B$62/Baseline!B$74 + Baseline!B$68*Baseline!B$63/Baseline!B$75 + Baseline!B$60*Baseline!B$69/Baseline!B$76)</f>
        <v>0.000000001646961448</v>
      </c>
      <c r="Q141" s="43">
        <f>Baseline!B$33 * (C141 * Baseline!B$61*Baseline!B$66/Baseline!B$73 + Baseline!B$62*Baseline!B$52/Baseline!B$74 + Baseline!B$63*Baseline!B$53/Baseline!B$75 + Baseline!B$69*Baseline!B$54/Baseline!B$76)</f>
        <v>0.000000003455358953</v>
      </c>
      <c r="R141" s="43">
        <f>Baseline!B$33 * (C141 * Baseline!B$61*Baseline!B$57/Baseline!B$73 + Baseline!B$62*Baseline!B$67/Baseline!B$74 + Baseline!B$63*Baseline!B$55/Baseline!B$75 + Baseline!B$69*Baseline!B$56/Baseline!B$76)</f>
        <v>0.00000001439285985</v>
      </c>
      <c r="S141" s="43">
        <f>Baseline!B$33 * (C141 * Baseline!B$61*Baseline!B$58/Baseline!B$73 + Baseline!B$62*Baseline!B$59/Baseline!B$74 + Baseline!B$63*Baseline!B$68/Baseline!B$75 + Baseline!B$69*Baseline!B$60/Baseline!B$76)</f>
        <v>0.000000001646961448</v>
      </c>
      <c r="T141" s="43">
        <f>Baseline!B$33 * (C141 * Baseline!B$61*Baseline!B$61/Baseline!B$73 + Baseline!B$62*Baseline!B$62/Baseline!B$74 + Baseline!B$63*Baseline!B$63/Baseline!B$75 + Baseline!B$69*Baseline!B$69/Baseline!B$76)</f>
        <v>0.00000009854654706</v>
      </c>
      <c r="U141" s="41"/>
      <c r="V141" s="43">
        <f>E141 * ( Baseline!B$87 * Baseline!B$7 )</f>
        <v>0.2124000127</v>
      </c>
      <c r="W141" s="43">
        <f>F141 * ( Baseline!D$87 * Baseline!B$11 )</f>
        <v>0.003691146993</v>
      </c>
      <c r="X141" s="43">
        <f>G141 * ( Baseline!F$87 * Baseline!B$16 )</f>
        <v>0.005876183583</v>
      </c>
      <c r="Y141" s="43">
        <f>H141 * ( Baseline!H$87 * Baseline!B$18 )</f>
        <v>0.001215158062</v>
      </c>
      <c r="Z141" s="51">
        <f t="shared" si="1"/>
        <v>0.2231825014</v>
      </c>
      <c r="AA141" s="43">
        <f>I141 * ( Baseline!B$87 * Baseline!B$7 )</f>
        <v>0.002076828445</v>
      </c>
      <c r="AB141" s="45">
        <f>J141 * ( Baseline!D$87 * Baseline!B$11 )</f>
        <v>0.03253636071</v>
      </c>
      <c r="AC141" s="45">
        <f>K141 * ( Baseline!F$87 * Baseline!B$16 )</f>
        <v>0.0004773251979</v>
      </c>
      <c r="AD141" s="45">
        <f>L141 * ( Baseline!F$87 * Baseline!B$16 )</f>
        <v>0.0004999326753</v>
      </c>
      <c r="AE141" s="51">
        <f t="shared" si="2"/>
        <v>0.03559044703</v>
      </c>
      <c r="AF141" s="51">
        <f>M141 * ( Baseline!B$87 * Baseline!B$7 )</f>
        <v>0.001755846074</v>
      </c>
      <c r="AG141" s="51">
        <f>N141 * ( Baseline!D$87 * Baseline!B$11 )</f>
        <v>0.0002534931124</v>
      </c>
      <c r="AH141" s="51">
        <f>O141 * ( Baseline!F$87 * Baseline!B$16 )</f>
        <v>0.04600239822</v>
      </c>
      <c r="AI141" s="51">
        <f>P141 * ( Baseline!H$87 * Baseline!B$18 )</f>
        <v>0.0005791926422</v>
      </c>
      <c r="AJ141" s="51">
        <f t="shared" si="3"/>
        <v>0.04859093005</v>
      </c>
      <c r="AK141" s="51">
        <f>Q141 * ( Baseline!B$87 * Baseline!B$7 )</f>
        <v>0.00003586317057</v>
      </c>
      <c r="AL141" s="51">
        <f>R141 * ( Baseline!D$87 * Baseline!B$11 )</f>
        <v>0.0002654992664</v>
      </c>
      <c r="AM141" s="51">
        <f>S141 * ( Baseline!F$87 * Baseline!B$16 )</f>
        <v>0.00005720682696</v>
      </c>
      <c r="AN141" s="51">
        <f>T141 * ( Baseline!H$87 * Baseline!B$18 )</f>
        <v>0.03465620585</v>
      </c>
      <c r="AO141" s="51">
        <f t="shared" si="4"/>
        <v>0.03501477512</v>
      </c>
      <c r="AP141" s="61"/>
      <c r="AQ141" s="51">
        <f>V141 * ( (1-Baseline!B$88-Baseline!B$87) + (1-B141)*Baseline!B$88 )</f>
        <v>0.1379009175</v>
      </c>
      <c r="AR141" s="51">
        <f>W141 * ( (1-Baseline!B$88-Baseline!B$87) + (1-B141)*Baseline!B$88 )</f>
        <v>0.002396480821</v>
      </c>
      <c r="AS141" s="51">
        <f>X141 * ( (1-Baseline!B$88-Baseline!B$87) + (1-B141)*Baseline!B$88 )</f>
        <v>0.00381511798</v>
      </c>
      <c r="AT141" s="51">
        <f>Y141 * ( (1-Baseline!B$88-Baseline!B$87) + (1-B141)*Baseline!B$88 )</f>
        <v>0.0007889425689</v>
      </c>
      <c r="AU141" s="51">
        <f t="shared" si="5"/>
        <v>0.1449014589</v>
      </c>
      <c r="AV141" s="51">
        <f>AA141 * ( (1-Baseline!D$88-Baseline!D$87) + (1-B141)*Baseline!D$88 )</f>
        <v>0.001714658074</v>
      </c>
      <c r="AW141" s="51">
        <f>AB141 * ( (1-Baseline!D$88-Baseline!D$87) + (1-B141)*Baseline!D$88 )</f>
        <v>0.02686246604</v>
      </c>
      <c r="AX141" s="51">
        <f>AC141 * ( (1-Baseline!D$88-Baseline!D$87) + (1-B141)*Baseline!D$88 )</f>
        <v>0.0003940862358</v>
      </c>
      <c r="AY141" s="51">
        <f>AD141 * ( (1-Baseline!D$88-Baseline!D$87) + (1-B141)*Baseline!D$88 )</f>
        <v>0.0004127512794</v>
      </c>
      <c r="AZ141" s="51">
        <f t="shared" si="6"/>
        <v>0.02938396163</v>
      </c>
      <c r="BA141" s="51">
        <f>AF141 * ( (1-Baseline!F$88-Baseline!F$87) + (1-Baseline!B$36)*Baseline!F$88 )</f>
        <v>0.001263563022</v>
      </c>
      <c r="BB141" s="51">
        <f>AG141 * ( (1-Baseline!F$88-Baseline!F$87) + (1-Baseline!B$36)*Baseline!F$88 )</f>
        <v>0.0001824217555</v>
      </c>
      <c r="BC141" s="51">
        <f>AH141 * ( (1-Baseline!F$88-Baseline!F$87) + (1-Baseline!B$36)*Baseline!F$88 )</f>
        <v>0.03310479784</v>
      </c>
      <c r="BD141" s="51">
        <f>AI141 * ( (1-Baseline!F$88-Baseline!F$87) + (1-Baseline!B$36)*Baseline!F$88 )</f>
        <v>0.0004168055595</v>
      </c>
      <c r="BE141" s="51">
        <f t="shared" si="7"/>
        <v>0.03496758817</v>
      </c>
      <c r="BF141" s="51">
        <f>AK141 * ( (1-Baseline!H$88-Baseline!H$87) + (1-Baseline!B$36)*Baseline!H$88 )</f>
        <v>0.00002841510731</v>
      </c>
      <c r="BG141" s="51">
        <f>AL141 * ( (1-Baseline!H$88-Baseline!H$87) + (1-Baseline!B$36)*Baseline!H$88 )</f>
        <v>0.0002103603787</v>
      </c>
      <c r="BH141" s="51">
        <f>AM141 * ( (1-Baseline!H$88-Baseline!H$87) + (1-Baseline!B$36)*Baseline!H$88 )</f>
        <v>0.00004532611313</v>
      </c>
      <c r="BI141" s="51">
        <f>AN141 * ( (1-Baseline!H$88-Baseline!H$87) + (1-Baseline!B$36)*Baseline!H$88 )</f>
        <v>0.02745880502</v>
      </c>
      <c r="BJ141" s="51">
        <f t="shared" si="8"/>
        <v>0.02774290662</v>
      </c>
      <c r="BK141" s="61"/>
      <c r="BL141" s="51">
        <f t="shared" si="19"/>
        <v>0.9516875715</v>
      </c>
      <c r="BM141" s="51">
        <f t="shared" si="20"/>
        <v>0.01653869354</v>
      </c>
      <c r="BN141" s="51">
        <f t="shared" si="21"/>
        <v>0.02632905155</v>
      </c>
      <c r="BO141" s="51">
        <f t="shared" si="22"/>
        <v>0.005444683408</v>
      </c>
      <c r="BP141" s="51">
        <f t="shared" si="9"/>
        <v>1</v>
      </c>
      <c r="BQ141" s="51">
        <f t="shared" si="23"/>
        <v>0.05835353637</v>
      </c>
      <c r="BR141" s="51">
        <f t="shared" si="24"/>
        <v>0.9141880315</v>
      </c>
      <c r="BS141" s="51">
        <f t="shared" si="25"/>
        <v>0.01341161007</v>
      </c>
      <c r="BT141" s="51">
        <f t="shared" si="26"/>
        <v>0.01404682203</v>
      </c>
      <c r="BU141" s="51">
        <f t="shared" si="10"/>
        <v>1</v>
      </c>
      <c r="BV141" s="51">
        <f t="shared" si="27"/>
        <v>0.03613526377</v>
      </c>
      <c r="BW141" s="51">
        <f t="shared" si="28"/>
        <v>0.005216881261</v>
      </c>
      <c r="BX141" s="51">
        <f t="shared" si="29"/>
        <v>0.9467280864</v>
      </c>
      <c r="BY141" s="51">
        <f t="shared" si="30"/>
        <v>0.0119197686</v>
      </c>
      <c r="BZ141" s="51">
        <f t="shared" si="11"/>
        <v>1</v>
      </c>
      <c r="CA141" s="51">
        <f t="shared" si="31"/>
        <v>0.001024229642</v>
      </c>
      <c r="CB141" s="51">
        <f t="shared" si="32"/>
        <v>0.007582492404</v>
      </c>
      <c r="CC141" s="51">
        <f t="shared" si="33"/>
        <v>0.001633791072</v>
      </c>
      <c r="CD141" s="51">
        <f t="shared" si="34"/>
        <v>0.9897594869</v>
      </c>
      <c r="CE141" s="51">
        <f t="shared" si="12"/>
        <v>1</v>
      </c>
      <c r="CF141" s="61"/>
      <c r="CG141" s="51">
        <f t="shared" si="35"/>
        <v>0.9516875715</v>
      </c>
      <c r="CH141" s="51">
        <f t="shared" si="36"/>
        <v>0.01653869354</v>
      </c>
      <c r="CI141" s="51">
        <f t="shared" si="37"/>
        <v>0.02632905155</v>
      </c>
      <c r="CJ141" s="51">
        <f t="shared" si="38"/>
        <v>0.005444683408</v>
      </c>
      <c r="CK141" s="51">
        <f t="shared" si="13"/>
        <v>1</v>
      </c>
      <c r="CL141" s="51">
        <f t="shared" si="39"/>
        <v>0.05835353637</v>
      </c>
      <c r="CM141" s="51">
        <f t="shared" si="40"/>
        <v>0.9141880315</v>
      </c>
      <c r="CN141" s="51">
        <f t="shared" si="41"/>
        <v>0.01341161007</v>
      </c>
      <c r="CO141" s="51">
        <f t="shared" si="42"/>
        <v>0.01404682203</v>
      </c>
      <c r="CP141" s="51">
        <f t="shared" si="14"/>
        <v>1</v>
      </c>
      <c r="CQ141" s="51">
        <f t="shared" si="43"/>
        <v>0.03613526377</v>
      </c>
      <c r="CR141" s="51">
        <f t="shared" si="44"/>
        <v>0.005216881261</v>
      </c>
      <c r="CS141" s="51">
        <f t="shared" si="45"/>
        <v>0.9467280864</v>
      </c>
      <c r="CT141" s="51">
        <f t="shared" si="46"/>
        <v>0.0119197686</v>
      </c>
      <c r="CU141" s="51">
        <f t="shared" si="15"/>
        <v>1</v>
      </c>
      <c r="CV141" s="51">
        <f t="shared" si="47"/>
        <v>0.001024229642</v>
      </c>
      <c r="CW141" s="51">
        <f t="shared" si="48"/>
        <v>0.007582492404</v>
      </c>
      <c r="CX141" s="51">
        <f t="shared" si="49"/>
        <v>0.001633791072</v>
      </c>
      <c r="CY141" s="51">
        <f t="shared" si="50"/>
        <v>0.9897594869</v>
      </c>
      <c r="CZ141" s="51">
        <f t="shared" si="16"/>
        <v>1</v>
      </c>
      <c r="DA141" s="61"/>
      <c r="DB141" s="51">
        <f>(AQ141*Baseline!B$7 + AV141*Baseline!B$11 + BA141*Baseline!B$16 + BF141*Baseline!B$18)</f>
        <v>76093.44896</v>
      </c>
      <c r="DC141" s="51">
        <f>(AR141*Baseline!B$7 + AW141*Baseline!B$11 + BB141*Baseline!B$16 + BG141*Baseline!B$18)</f>
        <v>69014.02313</v>
      </c>
      <c r="DD141" s="51">
        <f>(AS141*Baseline!B$7 + AX141*Baseline!B$11 + BC141*Baseline!B$16 + BH141*Baseline!B$18)</f>
        <v>115678.3538</v>
      </c>
      <c r="DE141" s="51">
        <f>(AT141*Baseline!B$7 + AY141*Baseline!B$11 + BD141*Baseline!B$16 + BI141*Baseline!B$18)</f>
        <v>1260025.271</v>
      </c>
      <c r="DF141" s="51">
        <f t="shared" si="17"/>
        <v>1520811.097</v>
      </c>
      <c r="DG141" s="61"/>
      <c r="DH141" s="51">
        <f t="shared" si="51"/>
        <v>0.05003478022</v>
      </c>
      <c r="DI141" s="51">
        <f t="shared" si="52"/>
        <v>0.04537974722</v>
      </c>
      <c r="DJ141" s="51">
        <f t="shared" si="53"/>
        <v>0.07606359137</v>
      </c>
      <c r="DK141" s="51">
        <f t="shared" si="54"/>
        <v>0.8285218812</v>
      </c>
      <c r="DL141" s="51">
        <f t="shared" si="18"/>
        <v>1</v>
      </c>
      <c r="DM141" s="61"/>
      <c r="DN141" s="51">
        <f>DH141 / (Baseline!B$7/Baseline!B$17)</f>
        <v>5.340883693</v>
      </c>
      <c r="DO141" s="51">
        <f>DI141 / (Baseline!B$11/Baseline!B$17)</f>
        <v>1.095488818</v>
      </c>
      <c r="DP141" s="51">
        <f>DJ141 / (Baseline!B$16/Baseline!B$17)</f>
        <v>1.175412356</v>
      </c>
      <c r="DQ141" s="51">
        <f>DK141 / (Baseline!B$18/Baseline!B$17)</f>
        <v>0.9367171304</v>
      </c>
      <c r="DR141" s="79"/>
      <c r="DS141" s="51">
        <f>(AU141*Baseline!B$34)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0.03426475008</v>
      </c>
      <c r="DT141" s="51">
        <f>(AZ141*Baseline!B$34) + (Baseline!D$88*(1-Baseline!D$89)*Baseline!B$35) + (Baseline!D$88*Baseline!D$89*((1-Baseline!D$90)*Baseline!B$40 + Baseline!D$90*Baseline!B$41))</f>
        <v>0.01082116224</v>
      </c>
      <c r="DU141" s="51">
        <f>(BE141*Baseline!B$34) + (Baseline!F$88*(1-Baseline!F$89)*Baseline!B$35) + (Baseline!F$88*Baseline!F$89*((1-Baseline!F$90)*Baseline!B$40 + Baseline!F$90*Baseline!B$41))</f>
        <v>0.01297577823</v>
      </c>
      <c r="DV141" s="51">
        <f>(BJ141*Baseline!B$34) + (Baseline!H$88*(1-Baseline!H$89)*Baseline!B$35) + (Baseline!H$88*Baseline!H$89*((1-Baseline!H$90)*Baseline!B$40 + Baseline!H$90*Baseline!B$41))</f>
        <v>0.009306435993</v>
      </c>
      <c r="DW141" s="51">
        <f>( DS141*Baseline!B$7 + DT141*Baseline!B$11 + DU141*Baseline!B$16 + DV141*Baseline!B$18 ) / Baseline!B$17</f>
        <v>0.009840449692</v>
      </c>
    </row>
    <row r="142">
      <c r="A142" s="4" t="s">
        <v>224</v>
      </c>
      <c r="B142" s="45">
        <f>MIN( MAX( NORMINV( MCrands!B142, (B$5+B$4)/2, (B$5-B$4)/3.29 ), 0 ), 1 )</f>
        <v>0.4300613169</v>
      </c>
      <c r="C142" s="45">
        <f>MAX( NORMINV( MCrands!C142, (C$5+C$4)/2, (C$5-C$4)/3.29 ), 0 )</f>
        <v>2.854598405</v>
      </c>
      <c r="D142" s="41"/>
      <c r="E142" s="43">
        <f>Baseline!B$33 * (C142 * Baseline!B$66*Baseline!B$66/Baseline!B$73 + Baseline!B$52*Baseline!B$52/Baseline!B$74 + Baseline!B$53*Baseline!B$53/Baseline!B$75 + Baseline!B$54*Baseline!B$54/Baseline!B$76)</f>
        <v>0.00002025186946</v>
      </c>
      <c r="F142" s="43">
        <f>Baseline!B$33 * (C142 * Baseline!B$66*Baseline!B$57/Baseline!B$73 + Baseline!B$52*Baseline!B$67/Baseline!B$74 + Baseline!B$53*Baseline!B$55/Baseline!B$75 + Baseline!B$54*Baseline!B$56/Baseline!B$76)</f>
        <v>0.0000002000655315</v>
      </c>
      <c r="G142" s="45">
        <f>Baseline!B$33 * (C142 * Baseline!B$66*Baseline!B$58/Baseline!B$73 + Baseline!B$52*Baseline!B$59/Baseline!B$74 + Baseline!B$53*Baseline!B$68/Baseline!B$75 + Baseline!B$54*Baseline!B$60/Baseline!B$76)</f>
        <v>0.0000001690904569</v>
      </c>
      <c r="H142" s="43">
        <f>Baseline!B$33 * (C142 * Baseline!B$66*Baseline!B$61/Baseline!B$73 + Baseline!B$52*Baseline!B$62/Baseline!B$74 + Baseline!B$53*Baseline!B$63/Baseline!B$75 + Baseline!B$54*Baseline!B$69/Baseline!B$76)</f>
        <v>0.000000003447109393</v>
      </c>
      <c r="I142" s="43">
        <f>Baseline!B$33 * (C142 * Baseline!B$57*Baseline!B$66/Baseline!B$73 + Baseline!B$67*Baseline!B$52/Baseline!B$74 + Baseline!B$55*Baseline!B$53/Baseline!B$75 + Baseline!B$56*Baseline!B$54/Baseline!B$76)</f>
        <v>0.0000002000655315</v>
      </c>
      <c r="J142" s="45">
        <f>Baseline!B$33 * (C142 * Baseline!B$57*Baseline!B$57/Baseline!B$73 + Baseline!B$67*Baseline!B$67/Baseline!B$74 + Baseline!B$55*Baseline!B$55/Baseline!B$75 + Baseline!B$56*Baseline!B$56/Baseline!B$76)</f>
        <v>0.000001763813831</v>
      </c>
      <c r="K142" s="43">
        <f>Baseline!B$33 * (C142 * Baseline!B$57*Baseline!B$58/Baseline!B$73 + Baseline!B$67*Baseline!B$59/Baseline!B$74 + Baseline!B$55*Baseline!B$68/Baseline!B$75 + Baseline!B$56*Baseline!B$60/Baseline!B$76)</f>
        <v>0.00000001374198668</v>
      </c>
      <c r="L142" s="45">
        <f>Baseline!B$33 * (C142 * Baseline!B$57*Baseline!B$61/Baseline!B$73 + Baseline!B$67*Baseline!B$62/Baseline!B$74 + Baseline!B$55*Baseline!B$63/Baseline!B$75 + Baseline!B$56*Baseline!B$69/Baseline!B$76)</f>
        <v>0.00000001439285854</v>
      </c>
      <c r="M142" s="43">
        <f>Baseline!B$33 * (C142 * Baseline!B$58*Baseline!B$66/Baseline!B$73 + Baseline!B$59*Baseline!B$52/Baseline!B$74 + Baseline!B$68*Baseline!B$53/Baseline!B$75 + Baseline!B$60*Baseline!B$54/Baseline!B$76)</f>
        <v>0.0000001690904569</v>
      </c>
      <c r="N142" s="45">
        <f>Baseline!B$33 * (C142 * Baseline!B$58*Baseline!B$57/Baseline!B$73 + Baseline!B$59*Baseline!B$67/Baseline!B$74 + Baseline!B$68*Baseline!B$55/Baseline!B$75 + Baseline!B$60*Baseline!B$56/Baseline!B$76)</f>
        <v>0.00000001374198668</v>
      </c>
      <c r="O142" s="45">
        <f>Baseline!B$33 * (C142 * Baseline!B$58*Baseline!B$58/Baseline!B$73 + Baseline!B$59*Baseline!B$59/Baseline!B$74 + Baseline!B$68*Baseline!B$68/Baseline!B$75 + Baseline!B$60*Baseline!B$60/Baseline!B$76)</f>
        <v>0.000001324390437</v>
      </c>
      <c r="P142" s="43">
        <f>Baseline!B$33 * (C142 * Baseline!B$58*Baseline!B$61/Baseline!B$73 + Baseline!B$59*Baseline!B$62/Baseline!B$74 + Baseline!B$68*Baseline!B$63/Baseline!B$75 + Baseline!B$60*Baseline!B$69/Baseline!B$76)</f>
        <v>0.000000001646958246</v>
      </c>
      <c r="Q142" s="43">
        <f>Baseline!B$33 * (C142 * Baseline!B$61*Baseline!B$66/Baseline!B$73 + Baseline!B$62*Baseline!B$52/Baseline!B$74 + Baseline!B$63*Baseline!B$53/Baseline!B$75 + Baseline!B$69*Baseline!B$54/Baseline!B$76)</f>
        <v>0.000000003447109393</v>
      </c>
      <c r="R142" s="43">
        <f>Baseline!B$33 * (C142 * Baseline!B$61*Baseline!B$57/Baseline!B$73 + Baseline!B$62*Baseline!B$67/Baseline!B$74 + Baseline!B$63*Baseline!B$55/Baseline!B$75 + Baseline!B$69*Baseline!B$56/Baseline!B$76)</f>
        <v>0.00000001439285854</v>
      </c>
      <c r="S142" s="43">
        <f>Baseline!B$33 * (C142 * Baseline!B$61*Baseline!B$58/Baseline!B$73 + Baseline!B$62*Baseline!B$59/Baseline!B$74 + Baseline!B$63*Baseline!B$68/Baseline!B$75 + Baseline!B$69*Baseline!B$60/Baseline!B$76)</f>
        <v>0.000000001646958246</v>
      </c>
      <c r="T142" s="43">
        <f>Baseline!B$33 * (C142 * Baseline!B$61*Baseline!B$61/Baseline!B$73 + Baseline!B$62*Baseline!B$62/Baseline!B$74 + Baseline!B$63*Baseline!B$63/Baseline!B$75 + Baseline!B$69*Baseline!B$69/Baseline!B$76)</f>
        <v>0.00000009854654674</v>
      </c>
      <c r="U142" s="41"/>
      <c r="V142" s="43">
        <f>E142 * ( Baseline!B$87 * Baseline!B$7 )</f>
        <v>0.2101941531</v>
      </c>
      <c r="W142" s="43">
        <f>F142 * ( Baseline!D$87 * Baseline!B$11 )</f>
        <v>0.00369052797</v>
      </c>
      <c r="X142" s="43">
        <f>G142 * ( Baseline!F$87 * Baseline!B$16 )</f>
        <v>0.005873318117</v>
      </c>
      <c r="Y142" s="43">
        <f>H142 * ( Baseline!H$87 * Baseline!B$18 )</f>
        <v>0.001212256911</v>
      </c>
      <c r="Z142" s="51">
        <f t="shared" si="1"/>
        <v>0.2209702561</v>
      </c>
      <c r="AA142" s="43">
        <f>I142 * ( Baseline!B$87 * Baseline!B$7 )</f>
        <v>0.002076480152</v>
      </c>
      <c r="AB142" s="45">
        <f>J142 * ( Baseline!D$87 * Baseline!B$11 )</f>
        <v>0.03253636061</v>
      </c>
      <c r="AC142" s="45">
        <f>K142 * ( Baseline!F$87 * Baseline!B$16 )</f>
        <v>0.0004773247454</v>
      </c>
      <c r="AD142" s="45">
        <f>L142 * ( Baseline!F$87 * Baseline!B$16 )</f>
        <v>0.00049993263</v>
      </c>
      <c r="AE142" s="51">
        <f t="shared" si="2"/>
        <v>0.03559009814</v>
      </c>
      <c r="AF142" s="51">
        <f>M142 * ( Baseline!B$87 * Baseline!B$7 )</f>
        <v>0.001754989852</v>
      </c>
      <c r="AG142" s="51">
        <f>N142 * ( Baseline!D$87 * Baseline!B$11 )</f>
        <v>0.0002534928721</v>
      </c>
      <c r="AH142" s="51">
        <f>O142 * ( Baseline!F$87 * Baseline!B$16 )</f>
        <v>0.04600239711</v>
      </c>
      <c r="AI142" s="51">
        <f>P142 * ( Baseline!H$87 * Baseline!B$18 )</f>
        <v>0.0005791915161</v>
      </c>
      <c r="AJ142" s="51">
        <f t="shared" si="3"/>
        <v>0.04859007135</v>
      </c>
      <c r="AK142" s="51">
        <f>Q142 * ( Baseline!B$87 * Baseline!B$7 )</f>
        <v>0.00003577754839</v>
      </c>
      <c r="AL142" s="51">
        <f>R142 * ( Baseline!D$87 * Baseline!B$11 )</f>
        <v>0.0002654992423</v>
      </c>
      <c r="AM142" s="51">
        <f>S142 * ( Baseline!F$87 * Baseline!B$16 )</f>
        <v>0.00005720671573</v>
      </c>
      <c r="AN142" s="51">
        <f>T142 * ( Baseline!H$87 * Baseline!B$18 )</f>
        <v>0.03465620574</v>
      </c>
      <c r="AO142" s="51">
        <f t="shared" si="4"/>
        <v>0.03501468925</v>
      </c>
      <c r="AP142" s="61"/>
      <c r="AQ142" s="51">
        <f>V142 * ( (1-Baseline!B$88-Baseline!B$87) + (1-B142)*Baseline!B$88 )</f>
        <v>0.1252432251</v>
      </c>
      <c r="AR142" s="51">
        <f>W142 * ( (1-Baseline!B$88-Baseline!B$87) + (1-B142)*Baseline!B$88 )</f>
        <v>0.002198984218</v>
      </c>
      <c r="AS142" s="51">
        <f>X142 * ( (1-Baseline!B$88-Baseline!B$87) + (1-B142)*Baseline!B$88 )</f>
        <v>0.003499589747</v>
      </c>
      <c r="AT142" s="51">
        <f>Y142 * ( (1-Baseline!B$88-Baseline!B$87) + (1-B142)*Baseline!B$88 )</f>
        <v>0.0007223177378</v>
      </c>
      <c r="AU142" s="51">
        <f t="shared" si="5"/>
        <v>0.1316641168</v>
      </c>
      <c r="AV142" s="51">
        <f>AA142 * ( (1-Baseline!D$88-Baseline!D$87) + (1-B142)*Baseline!D$88 )</f>
        <v>0.001658548923</v>
      </c>
      <c r="AW142" s="51">
        <f>AB142 * ( (1-Baseline!D$88-Baseline!D$87) + (1-B142)*Baseline!D$88 )</f>
        <v>0.02598779757</v>
      </c>
      <c r="AX142" s="51">
        <f>AC142 * ( (1-Baseline!D$88-Baseline!D$87) + (1-B142)*Baseline!D$88 )</f>
        <v>0.0003812540379</v>
      </c>
      <c r="AY142" s="51">
        <f>AD142 * ( (1-Baseline!D$88-Baseline!D$87) + (1-B142)*Baseline!D$88 )</f>
        <v>0.0003993116545</v>
      </c>
      <c r="AZ142" s="51">
        <f t="shared" si="6"/>
        <v>0.02842691218</v>
      </c>
      <c r="BA142" s="51">
        <f>AF142 * ( (1-Baseline!F$88-Baseline!F$87) + (1-Baseline!B$36)*Baseline!F$88 )</f>
        <v>0.001262946857</v>
      </c>
      <c r="BB142" s="51">
        <f>AG142 * ( (1-Baseline!F$88-Baseline!F$87) + (1-Baseline!B$36)*Baseline!F$88 )</f>
        <v>0.0001824215826</v>
      </c>
      <c r="BC142" s="51">
        <f>AH142 * ( (1-Baseline!F$88-Baseline!F$87) + (1-Baseline!B$36)*Baseline!F$88 )</f>
        <v>0.03310479704</v>
      </c>
      <c r="BD142" s="51">
        <f>AI142 * ( (1-Baseline!F$88-Baseline!F$87) + (1-Baseline!B$36)*Baseline!F$88 )</f>
        <v>0.0004168047491</v>
      </c>
      <c r="BE142" s="51">
        <f t="shared" si="7"/>
        <v>0.03496697022</v>
      </c>
      <c r="BF142" s="51">
        <f>AK142 * ( (1-Baseline!H$88-Baseline!H$87) + (1-Baseline!B$36)*Baseline!H$88 )</f>
        <v>0.00002834726714</v>
      </c>
      <c r="BG142" s="51">
        <f>AL142 * ( (1-Baseline!H$88-Baseline!H$87) + (1-Baseline!B$36)*Baseline!H$88 )</f>
        <v>0.0002103603597</v>
      </c>
      <c r="BH142" s="51">
        <f>AM142 * ( (1-Baseline!H$88-Baseline!H$87) + (1-Baseline!B$36)*Baseline!H$88 )</f>
        <v>0.00004532602501</v>
      </c>
      <c r="BI142" s="51">
        <f>AN142 * ( (1-Baseline!H$88-Baseline!H$87) + (1-Baseline!B$36)*Baseline!H$88 )</f>
        <v>0.02745880493</v>
      </c>
      <c r="BJ142" s="51">
        <f t="shared" si="8"/>
        <v>0.02774283858</v>
      </c>
      <c r="BK142" s="61"/>
      <c r="BL142" s="51">
        <f t="shared" si="19"/>
        <v>0.9512327895</v>
      </c>
      <c r="BM142" s="51">
        <f t="shared" si="20"/>
        <v>0.0167014694</v>
      </c>
      <c r="BN142" s="51">
        <f t="shared" si="21"/>
        <v>0.02657967737</v>
      </c>
      <c r="BO142" s="51">
        <f t="shared" si="22"/>
        <v>0.005486063745</v>
      </c>
      <c r="BP142" s="51">
        <f t="shared" si="9"/>
        <v>1</v>
      </c>
      <c r="BQ142" s="51">
        <f t="shared" si="23"/>
        <v>0.05834432216</v>
      </c>
      <c r="BR142" s="51">
        <f t="shared" si="24"/>
        <v>0.9141969905</v>
      </c>
      <c r="BS142" s="51">
        <f t="shared" si="25"/>
        <v>0.01341172884</v>
      </c>
      <c r="BT142" s="51">
        <f t="shared" si="26"/>
        <v>0.01404695846</v>
      </c>
      <c r="BU142" s="51">
        <f t="shared" si="10"/>
        <v>1</v>
      </c>
      <c r="BV142" s="51">
        <f t="shared" si="27"/>
        <v>0.03611828103</v>
      </c>
      <c r="BW142" s="51">
        <f t="shared" si="28"/>
        <v>0.00521696851</v>
      </c>
      <c r="BX142" s="51">
        <f t="shared" si="29"/>
        <v>0.9467447944</v>
      </c>
      <c r="BY142" s="51">
        <f t="shared" si="30"/>
        <v>0.01191995607</v>
      </c>
      <c r="BZ142" s="51">
        <f t="shared" si="11"/>
        <v>1</v>
      </c>
      <c r="CA142" s="51">
        <f t="shared" si="31"/>
        <v>0.001021786832</v>
      </c>
      <c r="CB142" s="51">
        <f t="shared" si="32"/>
        <v>0.007582510313</v>
      </c>
      <c r="CC142" s="51">
        <f t="shared" si="33"/>
        <v>0.001633791902</v>
      </c>
      <c r="CD142" s="51">
        <f t="shared" si="34"/>
        <v>0.989761911</v>
      </c>
      <c r="CE142" s="51">
        <f t="shared" si="12"/>
        <v>1</v>
      </c>
      <c r="CF142" s="61"/>
      <c r="CG142" s="51">
        <f t="shared" si="35"/>
        <v>0.9512327895</v>
      </c>
      <c r="CH142" s="51">
        <f t="shared" si="36"/>
        <v>0.0167014694</v>
      </c>
      <c r="CI142" s="51">
        <f t="shared" si="37"/>
        <v>0.02657967737</v>
      </c>
      <c r="CJ142" s="51">
        <f t="shared" si="38"/>
        <v>0.005486063745</v>
      </c>
      <c r="CK142" s="51">
        <f t="shared" si="13"/>
        <v>1</v>
      </c>
      <c r="CL142" s="51">
        <f t="shared" si="39"/>
        <v>0.05834432216</v>
      </c>
      <c r="CM142" s="51">
        <f t="shared" si="40"/>
        <v>0.9141969905</v>
      </c>
      <c r="CN142" s="51">
        <f t="shared" si="41"/>
        <v>0.01341172884</v>
      </c>
      <c r="CO142" s="51">
        <f t="shared" si="42"/>
        <v>0.01404695846</v>
      </c>
      <c r="CP142" s="51">
        <f t="shared" si="14"/>
        <v>1</v>
      </c>
      <c r="CQ142" s="51">
        <f t="shared" si="43"/>
        <v>0.03611828103</v>
      </c>
      <c r="CR142" s="51">
        <f t="shared" si="44"/>
        <v>0.00521696851</v>
      </c>
      <c r="CS142" s="51">
        <f t="shared" si="45"/>
        <v>0.9467447944</v>
      </c>
      <c r="CT142" s="51">
        <f t="shared" si="46"/>
        <v>0.01191995607</v>
      </c>
      <c r="CU142" s="51">
        <f t="shared" si="15"/>
        <v>1</v>
      </c>
      <c r="CV142" s="51">
        <f t="shared" si="47"/>
        <v>0.001021786832</v>
      </c>
      <c r="CW142" s="51">
        <f t="shared" si="48"/>
        <v>0.007582510313</v>
      </c>
      <c r="CX142" s="51">
        <f t="shared" si="49"/>
        <v>0.001633791902</v>
      </c>
      <c r="CY142" s="51">
        <f t="shared" si="50"/>
        <v>0.989761911</v>
      </c>
      <c r="CZ142" s="51">
        <f t="shared" si="16"/>
        <v>1</v>
      </c>
      <c r="DA142" s="61"/>
      <c r="DB142" s="51">
        <f>(AQ142*Baseline!B$7 + AV142*Baseline!B$11 + BA142*Baseline!B$16 + BF142*Baseline!B$18)</f>
        <v>69828.96834</v>
      </c>
      <c r="DC142" s="51">
        <f>(AR142*Baseline!B$7 + AW142*Baseline!B$11 + BB142*Baseline!B$16 + BG142*Baseline!B$18)</f>
        <v>67042.46206</v>
      </c>
      <c r="DD142" s="51">
        <f>(AS142*Baseline!B$7 + AX142*Baseline!B$11 + BC142*Baseline!B$16 + BH142*Baseline!B$18)</f>
        <v>115497.7965</v>
      </c>
      <c r="DE142" s="51">
        <f>(AT142*Baseline!B$7 + AY142*Baseline!B$11 + BD142*Baseline!B$16 + BI142*Baseline!B$18)</f>
        <v>1259964.129</v>
      </c>
      <c r="DF142" s="51">
        <f t="shared" si="17"/>
        <v>1512333.356</v>
      </c>
      <c r="DG142" s="61"/>
      <c r="DH142" s="51">
        <f t="shared" si="51"/>
        <v>0.0461730002</v>
      </c>
      <c r="DI142" s="51">
        <f t="shared" si="52"/>
        <v>0.04433047899</v>
      </c>
      <c r="DJ142" s="51">
        <f t="shared" si="53"/>
        <v>0.0763705939</v>
      </c>
      <c r="DK142" s="51">
        <f t="shared" si="54"/>
        <v>0.8331259269</v>
      </c>
      <c r="DL142" s="51">
        <f t="shared" si="18"/>
        <v>1</v>
      </c>
      <c r="DM142" s="61"/>
      <c r="DN142" s="51">
        <f>DH142 / (Baseline!B$7/Baseline!B$17)</f>
        <v>4.928664077</v>
      </c>
      <c r="DO142" s="51">
        <f>DI142 / (Baseline!B$11/Baseline!B$17)</f>
        <v>1.070158981</v>
      </c>
      <c r="DP142" s="51">
        <f>DJ142 / (Baseline!B$16/Baseline!B$17)</f>
        <v>1.180156473</v>
      </c>
      <c r="DQ142" s="51">
        <f>DK142 / (Baseline!B$18/Baseline!B$17)</f>
        <v>0.9419224105</v>
      </c>
      <c r="DR142" s="79"/>
      <c r="DS142" s="51">
        <f>(AU142*Baseline!B$34)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0.03227914877</v>
      </c>
      <c r="DT142" s="51">
        <f>(AZ142*Baseline!B$34) + (Baseline!D$88*(1-Baseline!D$89)*Baseline!B$35) + (Baseline!D$88*Baseline!D$89*((1-Baseline!D$90)*Baseline!B$40 + Baseline!D$90*Baseline!B$41))</f>
        <v>0.01067760483</v>
      </c>
      <c r="DU142" s="51">
        <f>(BE142*Baseline!B$34) + (Baseline!F$88*(1-Baseline!F$89)*Baseline!B$35) + (Baseline!F$88*Baseline!F$89*((1-Baseline!F$90)*Baseline!B$40 + Baseline!F$90*Baseline!B$41))</f>
        <v>0.01297568553</v>
      </c>
      <c r="DV142" s="51">
        <f>(BJ142*Baseline!B$34) + (Baseline!H$88*(1-Baseline!H$89)*Baseline!B$35) + (Baseline!H$88*Baseline!H$89*((1-Baseline!H$90)*Baseline!B$40 + Baseline!H$90*Baseline!B$41))</f>
        <v>0.009306425788</v>
      </c>
      <c r="DW142" s="51">
        <f>( DS142*Baseline!B$7 + DT142*Baseline!B$11 + DU142*Baseline!B$16 + DV142*Baseline!B$18 ) / Baseline!B$17</f>
        <v>0.009815886289</v>
      </c>
    </row>
    <row r="143">
      <c r="A143" s="4" t="s">
        <v>226</v>
      </c>
      <c r="B143" s="45">
        <f>MIN( MAX( NORMINV( MCrands!B143, (B$5+B$4)/2, (B$5-B$4)/3.29 ), 0 ), 1 )</f>
        <v>0.4701852457</v>
      </c>
      <c r="C143" s="45">
        <f>MAX( NORMINV( MCrands!C143, (C$5+C$4)/2, (C$5-C$4)/3.29 ), 0 )</f>
        <v>2.014965924</v>
      </c>
      <c r="D143" s="41"/>
      <c r="E143" s="43">
        <f>Baseline!B$33 * (C143 * Baseline!B$66*Baseline!B$66/Baseline!B$73 + Baseline!B$52*Baseline!B$52/Baseline!B$74 + Baseline!B$53*Baseline!B$53/Baseline!B$75 + Baseline!B$54*Baseline!B$54/Baseline!B$76)</f>
        <v>0.00001430725134</v>
      </c>
      <c r="F143" s="43">
        <f>Baseline!B$33 * (C143 * Baseline!B$66*Baseline!B$57/Baseline!B$73 + Baseline!B$52*Baseline!B$67/Baseline!B$74 + Baseline!B$53*Baseline!B$55/Baseline!B$75 + Baseline!B$54*Baseline!B$56/Baseline!B$76)</f>
        <v>0.0000001991269076</v>
      </c>
      <c r="G143" s="45">
        <f>Baseline!B$33 * (C143 * Baseline!B$66*Baseline!B$58/Baseline!B$73 + Baseline!B$52*Baseline!B$59/Baseline!B$74 + Baseline!B$53*Baseline!B$68/Baseline!B$75 + Baseline!B$54*Baseline!B$60/Baseline!B$76)</f>
        <v>0.0000001667830065</v>
      </c>
      <c r="H143" s="43">
        <f>Baseline!B$33 * (C143 * Baseline!B$66*Baseline!B$61/Baseline!B$73 + Baseline!B$52*Baseline!B$62/Baseline!B$74 + Baseline!B$53*Baseline!B$63/Baseline!B$75 + Baseline!B$54*Baseline!B$69/Baseline!B$76)</f>
        <v>0.000000003216364347</v>
      </c>
      <c r="I143" s="43">
        <f>Baseline!B$33 * (C143 * Baseline!B$57*Baseline!B$66/Baseline!B$73 + Baseline!B$67*Baseline!B$52/Baseline!B$74 + Baseline!B$55*Baseline!B$53/Baseline!B$75 + Baseline!B$56*Baseline!B$54/Baseline!B$76)</f>
        <v>0.0000001991269076</v>
      </c>
      <c r="J143" s="45">
        <f>Baseline!B$33 * (C143 * Baseline!B$57*Baseline!B$57/Baseline!B$73 + Baseline!B$67*Baseline!B$67/Baseline!B$74 + Baseline!B$55*Baseline!B$55/Baseline!B$75 + Baseline!B$56*Baseline!B$56/Baseline!B$76)</f>
        <v>0.000001763813683</v>
      </c>
      <c r="K143" s="43">
        <f>Baseline!B$33 * (C143 * Baseline!B$57*Baseline!B$58/Baseline!B$73 + Baseline!B$67*Baseline!B$59/Baseline!B$74 + Baseline!B$55*Baseline!B$68/Baseline!B$75 + Baseline!B$56*Baseline!B$60/Baseline!B$76)</f>
        <v>0.00000001374162234</v>
      </c>
      <c r="L143" s="45">
        <f>Baseline!B$33 * (C143 * Baseline!B$57*Baseline!B$61/Baseline!B$73 + Baseline!B$67*Baseline!B$62/Baseline!B$74 + Baseline!B$55*Baseline!B$63/Baseline!B$75 + Baseline!B$56*Baseline!B$69/Baseline!B$76)</f>
        <v>0.00000001439282211</v>
      </c>
      <c r="M143" s="43">
        <f>Baseline!B$33 * (C143 * Baseline!B$58*Baseline!B$66/Baseline!B$73 + Baseline!B$59*Baseline!B$52/Baseline!B$74 + Baseline!B$68*Baseline!B$53/Baseline!B$75 + Baseline!B$60*Baseline!B$54/Baseline!B$76)</f>
        <v>0.0000001667830065</v>
      </c>
      <c r="N143" s="45">
        <f>Baseline!B$33 * (C143 * Baseline!B$58*Baseline!B$57/Baseline!B$73 + Baseline!B$59*Baseline!B$67/Baseline!B$74 + Baseline!B$68*Baseline!B$55/Baseline!B$75 + Baseline!B$60*Baseline!B$56/Baseline!B$76)</f>
        <v>0.00000001374162234</v>
      </c>
      <c r="O143" s="45">
        <f>Baseline!B$33 * (C143 * Baseline!B$58*Baseline!B$58/Baseline!B$73 + Baseline!B$59*Baseline!B$59/Baseline!B$74 + Baseline!B$68*Baseline!B$68/Baseline!B$75 + Baseline!B$60*Baseline!B$60/Baseline!B$76)</f>
        <v>0.000001324389541</v>
      </c>
      <c r="P143" s="43">
        <f>Baseline!B$33 * (C143 * Baseline!B$58*Baseline!B$61/Baseline!B$73 + Baseline!B$59*Baseline!B$62/Baseline!B$74 + Baseline!B$68*Baseline!B$63/Baseline!B$75 + Baseline!B$60*Baseline!B$69/Baseline!B$76)</f>
        <v>0.00000000164686868</v>
      </c>
      <c r="Q143" s="43">
        <f>Baseline!B$33 * (C143 * Baseline!B$61*Baseline!B$66/Baseline!B$73 + Baseline!B$62*Baseline!B$52/Baseline!B$74 + Baseline!B$63*Baseline!B$53/Baseline!B$75 + Baseline!B$69*Baseline!B$54/Baseline!B$76)</f>
        <v>0.000000003216364347</v>
      </c>
      <c r="R143" s="43">
        <f>Baseline!B$33 * (C143 * Baseline!B$61*Baseline!B$57/Baseline!B$73 + Baseline!B$62*Baseline!B$67/Baseline!B$74 + Baseline!B$63*Baseline!B$55/Baseline!B$75 + Baseline!B$69*Baseline!B$56/Baseline!B$76)</f>
        <v>0.00000001439282211</v>
      </c>
      <c r="S143" s="43">
        <f>Baseline!B$33 * (C143 * Baseline!B$61*Baseline!B$58/Baseline!B$73 + Baseline!B$62*Baseline!B$59/Baseline!B$74 + Baseline!B$63*Baseline!B$68/Baseline!B$75 + Baseline!B$69*Baseline!B$60/Baseline!B$76)</f>
        <v>0.00000000164686868</v>
      </c>
      <c r="T143" s="43">
        <f>Baseline!B$33 * (C143 * Baseline!B$61*Baseline!B$61/Baseline!B$73 + Baseline!B$62*Baseline!B$62/Baseline!B$74 + Baseline!B$63*Baseline!B$63/Baseline!B$75 + Baseline!B$69*Baseline!B$69/Baseline!B$76)</f>
        <v>0.00000009854653778</v>
      </c>
      <c r="U143" s="41"/>
      <c r="V143" s="43">
        <f>E143 * ( Baseline!B$87 * Baseline!B$7 )</f>
        <v>0.1484949617</v>
      </c>
      <c r="W143" s="43">
        <f>F143 * ( Baseline!D$87 * Baseline!B$11 )</f>
        <v>0.003673213555</v>
      </c>
      <c r="X143" s="43">
        <f>G143 * ( Baseline!F$87 * Baseline!B$16 )</f>
        <v>0.005793169356</v>
      </c>
      <c r="Y143" s="43">
        <f>H143 * ( Baseline!H$87 * Baseline!B$18 )</f>
        <v>0.001131110001</v>
      </c>
      <c r="Z143" s="51">
        <f t="shared" si="1"/>
        <v>0.1590924546</v>
      </c>
      <c r="AA143" s="43">
        <f>I143 * ( Baseline!B$87 * Baseline!B$7 )</f>
        <v>0.002066738174</v>
      </c>
      <c r="AB143" s="45">
        <f>J143 * ( Baseline!D$87 * Baseline!B$11 )</f>
        <v>0.03253635788</v>
      </c>
      <c r="AC143" s="45">
        <f>K143 * ( Baseline!F$87 * Baseline!B$16 )</f>
        <v>0.0004773120904</v>
      </c>
      <c r="AD143" s="45">
        <f>L143 * ( Baseline!F$87 * Baseline!B$16 )</f>
        <v>0.0004999313645</v>
      </c>
      <c r="AE143" s="51">
        <f t="shared" si="2"/>
        <v>0.03558033951</v>
      </c>
      <c r="AF143" s="51">
        <f>M143 * ( Baseline!B$87 * Baseline!B$7 )</f>
        <v>0.001731040824</v>
      </c>
      <c r="AG143" s="51">
        <f>N143 * ( Baseline!D$87 * Baseline!B$11 )</f>
        <v>0.0002534861514</v>
      </c>
      <c r="AH143" s="51">
        <f>O143 * ( Baseline!F$87 * Baseline!B$16 )</f>
        <v>0.046002366</v>
      </c>
      <c r="AI143" s="51">
        <f>P143 * ( Baseline!H$87 * Baseline!B$18 )</f>
        <v>0.0005791600183</v>
      </c>
      <c r="AJ143" s="51">
        <f t="shared" si="3"/>
        <v>0.04856605299</v>
      </c>
      <c r="AK143" s="51">
        <f>Q143 * ( Baseline!B$87 * Baseline!B$7 )</f>
        <v>0.00003338264556</v>
      </c>
      <c r="AL143" s="51">
        <f>R143 * ( Baseline!D$87 * Baseline!B$11 )</f>
        <v>0.0002654985703</v>
      </c>
      <c r="AM143" s="51">
        <f>S143 * ( Baseline!F$87 * Baseline!B$16 )</f>
        <v>0.00005720360469</v>
      </c>
      <c r="AN143" s="51">
        <f>T143 * ( Baseline!H$87 * Baseline!B$18 )</f>
        <v>0.03465620259</v>
      </c>
      <c r="AO143" s="51">
        <f t="shared" si="4"/>
        <v>0.03501228741</v>
      </c>
      <c r="AP143" s="61"/>
      <c r="AQ143" s="51">
        <f>V143 * ( (1-Baseline!B$88-Baseline!B$87) + (1-B143)*Baseline!B$88 )</f>
        <v>0.08317724487</v>
      </c>
      <c r="AR143" s="51">
        <f>W143 * ( (1-Baseline!B$88-Baseline!B$87) + (1-B143)*Baseline!B$88 )</f>
        <v>0.002057495957</v>
      </c>
      <c r="AS143" s="51">
        <f>X143 * ( (1-Baseline!B$88-Baseline!B$87) + (1-B143)*Baseline!B$88 )</f>
        <v>0.003244957678</v>
      </c>
      <c r="AT143" s="51">
        <f>Y143 * ( (1-Baseline!B$88-Baseline!B$87) + (1-B143)*Baseline!B$88 )</f>
        <v>0.0006335744488</v>
      </c>
      <c r="AU143" s="51">
        <f t="shared" si="5"/>
        <v>0.08911327295</v>
      </c>
      <c r="AV143" s="51">
        <f>AA143 * ( (1-Baseline!D$88-Baseline!D$87) + (1-B143)*Baseline!D$88 )</f>
        <v>0.00161361701</v>
      </c>
      <c r="AW143" s="51">
        <f>AB143 * ( (1-Baseline!D$88-Baseline!D$87) + (1-B143)*Baseline!D$88 )</f>
        <v>0.02540293743</v>
      </c>
      <c r="AX143" s="51">
        <f>AC143 * ( (1-Baseline!D$88-Baseline!D$87) + (1-B143)*Baseline!D$88 )</f>
        <v>0.0003726639968</v>
      </c>
      <c r="AY143" s="51">
        <f>AD143 * ( (1-Baseline!D$88-Baseline!D$87) + (1-B143)*Baseline!D$88 )</f>
        <v>0.0003903241174</v>
      </c>
      <c r="AZ143" s="51">
        <f t="shared" si="6"/>
        <v>0.02777954256</v>
      </c>
      <c r="BA143" s="51">
        <f>AF143 * ( (1-Baseline!F$88-Baseline!F$87) + (1-Baseline!B$36)*Baseline!F$88 )</f>
        <v>0.00124571237</v>
      </c>
      <c r="BB143" s="51">
        <f>AG143 * ( (1-Baseline!F$88-Baseline!F$87) + (1-Baseline!B$36)*Baseline!F$88 )</f>
        <v>0.0001824167461</v>
      </c>
      <c r="BC143" s="51">
        <f>AH143 * ( (1-Baseline!F$88-Baseline!F$87) + (1-Baseline!B$36)*Baseline!F$88 )</f>
        <v>0.03310477465</v>
      </c>
      <c r="BD143" s="51">
        <f>AI143 * ( (1-Baseline!F$88-Baseline!F$87) + (1-Baseline!B$36)*Baseline!F$88 )</f>
        <v>0.0004167820823</v>
      </c>
      <c r="BE143" s="51">
        <f t="shared" si="7"/>
        <v>0.03494968585</v>
      </c>
      <c r="BF143" s="51">
        <f>AK143 * ( (1-Baseline!H$88-Baseline!H$87) + (1-Baseline!B$36)*Baseline!H$88 )</f>
        <v>0.00002644973773</v>
      </c>
      <c r="BG143" s="51">
        <f>AL143 * ( (1-Baseline!H$88-Baseline!H$87) + (1-Baseline!B$36)*Baseline!H$88 )</f>
        <v>0.0002103598272</v>
      </c>
      <c r="BH143" s="51">
        <f>AM143 * ( (1-Baseline!H$88-Baseline!H$87) + (1-Baseline!B$36)*Baseline!H$88 )</f>
        <v>0.00004532356007</v>
      </c>
      <c r="BI143" s="51">
        <f>AN143 * ( (1-Baseline!H$88-Baseline!H$87) + (1-Baseline!B$36)*Baseline!H$88 )</f>
        <v>0.02745880244</v>
      </c>
      <c r="BJ143" s="51">
        <f t="shared" si="8"/>
        <v>0.02774093556</v>
      </c>
      <c r="BK143" s="61"/>
      <c r="BL143" s="51">
        <f t="shared" si="19"/>
        <v>0.9333878345</v>
      </c>
      <c r="BM143" s="51">
        <f t="shared" si="20"/>
        <v>0.02308854662</v>
      </c>
      <c r="BN143" s="51">
        <f t="shared" si="21"/>
        <v>0.03641385363</v>
      </c>
      <c r="BO143" s="51">
        <f t="shared" si="22"/>
        <v>0.007109765222</v>
      </c>
      <c r="BP143" s="51">
        <f t="shared" si="9"/>
        <v>1</v>
      </c>
      <c r="BQ143" s="51">
        <f t="shared" si="23"/>
        <v>0.05808652201</v>
      </c>
      <c r="BR143" s="51">
        <f t="shared" si="24"/>
        <v>0.9144476508</v>
      </c>
      <c r="BS143" s="51">
        <f t="shared" si="25"/>
        <v>0.0134150516</v>
      </c>
      <c r="BT143" s="51">
        <f t="shared" si="26"/>
        <v>0.01405077555</v>
      </c>
      <c r="BU143" s="51">
        <f t="shared" si="10"/>
        <v>1</v>
      </c>
      <c r="BV143" s="51">
        <f t="shared" si="27"/>
        <v>0.03564302054</v>
      </c>
      <c r="BW143" s="51">
        <f t="shared" si="28"/>
        <v>0.005219410181</v>
      </c>
      <c r="BX143" s="51">
        <f t="shared" si="29"/>
        <v>0.9472123667</v>
      </c>
      <c r="BY143" s="51">
        <f t="shared" si="30"/>
        <v>0.01192520254</v>
      </c>
      <c r="BZ143" s="51">
        <f t="shared" si="11"/>
        <v>1</v>
      </c>
      <c r="CA143" s="51">
        <f t="shared" si="31"/>
        <v>0.0009534551448</v>
      </c>
      <c r="CB143" s="51">
        <f t="shared" si="32"/>
        <v>0.007583011277</v>
      </c>
      <c r="CC143" s="51">
        <f t="shared" si="33"/>
        <v>0.001633815124</v>
      </c>
      <c r="CD143" s="51">
        <f t="shared" si="34"/>
        <v>0.9898297185</v>
      </c>
      <c r="CE143" s="51">
        <f t="shared" si="12"/>
        <v>1</v>
      </c>
      <c r="CF143" s="61"/>
      <c r="CG143" s="51">
        <f t="shared" si="35"/>
        <v>0.9333878345</v>
      </c>
      <c r="CH143" s="51">
        <f t="shared" si="36"/>
        <v>0.02308854662</v>
      </c>
      <c r="CI143" s="51">
        <f t="shared" si="37"/>
        <v>0.03641385363</v>
      </c>
      <c r="CJ143" s="51">
        <f t="shared" si="38"/>
        <v>0.007109765222</v>
      </c>
      <c r="CK143" s="51">
        <f t="shared" si="13"/>
        <v>1</v>
      </c>
      <c r="CL143" s="51">
        <f t="shared" si="39"/>
        <v>0.05808652201</v>
      </c>
      <c r="CM143" s="51">
        <f t="shared" si="40"/>
        <v>0.9144476508</v>
      </c>
      <c r="CN143" s="51">
        <f t="shared" si="41"/>
        <v>0.0134150516</v>
      </c>
      <c r="CO143" s="51">
        <f t="shared" si="42"/>
        <v>0.01405077555</v>
      </c>
      <c r="CP143" s="51">
        <f t="shared" si="14"/>
        <v>1</v>
      </c>
      <c r="CQ143" s="51">
        <f t="shared" si="43"/>
        <v>0.03564302054</v>
      </c>
      <c r="CR143" s="51">
        <f t="shared" si="44"/>
        <v>0.005219410181</v>
      </c>
      <c r="CS143" s="51">
        <f t="shared" si="45"/>
        <v>0.9472123667</v>
      </c>
      <c r="CT143" s="51">
        <f t="shared" si="46"/>
        <v>0.01192520254</v>
      </c>
      <c r="CU143" s="51">
        <f t="shared" si="15"/>
        <v>1</v>
      </c>
      <c r="CV143" s="51">
        <f t="shared" si="47"/>
        <v>0.0009534551448</v>
      </c>
      <c r="CW143" s="51">
        <f t="shared" si="48"/>
        <v>0.007583011277</v>
      </c>
      <c r="CX143" s="51">
        <f t="shared" si="49"/>
        <v>0.001633815124</v>
      </c>
      <c r="CY143" s="51">
        <f t="shared" si="50"/>
        <v>0.9898297185</v>
      </c>
      <c r="CZ143" s="51">
        <f t="shared" si="16"/>
        <v>1</v>
      </c>
      <c r="DA143" s="61"/>
      <c r="DB143" s="51">
        <f>(AQ143*Baseline!B$7 + AV143*Baseline!B$11 + BA143*Baseline!B$16 + BF143*Baseline!B$18)</f>
        <v>49185.98077</v>
      </c>
      <c r="DC143" s="51">
        <f>(AR143*Baseline!B$7 + AW143*Baseline!B$11 + BB143*Baseline!B$16 + BG143*Baseline!B$18)</f>
        <v>65719.53552</v>
      </c>
      <c r="DD143" s="51">
        <f>(AS143*Baseline!B$7 + AX143*Baseline!B$11 + BC143*Baseline!B$16 + BH143*Baseline!B$18)</f>
        <v>115355.6903</v>
      </c>
      <c r="DE143" s="51">
        <f>(AT143*Baseline!B$7 + AY143*Baseline!B$11 + BD143*Baseline!B$16 + BI143*Baseline!B$18)</f>
        <v>1259901.624</v>
      </c>
      <c r="DF143" s="51">
        <f t="shared" si="17"/>
        <v>1490162.83</v>
      </c>
      <c r="DG143" s="61"/>
      <c r="DH143" s="51">
        <f t="shared" si="51"/>
        <v>0.03300711826</v>
      </c>
      <c r="DI143" s="51">
        <f t="shared" si="52"/>
        <v>0.04410225123</v>
      </c>
      <c r="DJ143" s="51">
        <f t="shared" si="53"/>
        <v>0.07741146669</v>
      </c>
      <c r="DK143" s="51">
        <f t="shared" si="54"/>
        <v>0.8454791638</v>
      </c>
      <c r="DL143" s="51">
        <f t="shared" si="18"/>
        <v>1</v>
      </c>
      <c r="DM143" s="61"/>
      <c r="DN143" s="51">
        <f>DH143 / (Baseline!B$7/Baseline!B$17)</f>
        <v>3.523292776</v>
      </c>
      <c r="DO143" s="51">
        <f>DI143 / (Baseline!B$11/Baseline!B$17)</f>
        <v>1.064649453</v>
      </c>
      <c r="DP143" s="51">
        <f>DJ143 / (Baseline!B$16/Baseline!B$17)</f>
        <v>1.196241103</v>
      </c>
      <c r="DQ143" s="51">
        <f>DK143 / (Baseline!B$18/Baseline!B$17)</f>
        <v>0.9558888354</v>
      </c>
      <c r="DR143" s="79"/>
      <c r="DS143" s="51">
        <f>(AU143*Baseline!B$34)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0.02589652219</v>
      </c>
      <c r="DT143" s="51">
        <f>(AZ143*Baseline!B$34) + (Baseline!D$88*(1-Baseline!D$89)*Baseline!B$35) + (Baseline!D$88*Baseline!D$89*((1-Baseline!D$90)*Baseline!B$40 + Baseline!D$90*Baseline!B$41))</f>
        <v>0.01058049938</v>
      </c>
      <c r="DU143" s="51">
        <f>(BE143*Baseline!B$34) + (Baseline!F$88*(1-Baseline!F$89)*Baseline!B$35) + (Baseline!F$88*Baseline!F$89*((1-Baseline!F$90)*Baseline!B$40 + Baseline!F$90*Baseline!B$41))</f>
        <v>0.01297309288</v>
      </c>
      <c r="DV143" s="51">
        <f>(BJ143*Baseline!B$34) + (Baseline!H$88*(1-Baseline!H$89)*Baseline!B$35) + (Baseline!H$88*Baseline!H$89*((1-Baseline!H$90)*Baseline!B$40 + Baseline!H$90*Baseline!B$41))</f>
        <v>0.009306140334</v>
      </c>
      <c r="DW143" s="51">
        <f>( DS143*Baseline!B$7 + DT143*Baseline!B$11 + DU143*Baseline!B$16 + DV143*Baseline!B$18 ) / Baseline!B$17</f>
        <v>0.009751649418</v>
      </c>
    </row>
    <row r="144">
      <c r="A144" s="4" t="s">
        <v>228</v>
      </c>
      <c r="B144" s="45">
        <f>MIN( MAX( NORMINV( MCrands!B144, (B$5+B$4)/2, (B$5-B$4)/3.29 ), 0 ), 1 )</f>
        <v>0.5904157986</v>
      </c>
      <c r="C144" s="45">
        <f>MAX( NORMINV( MCrands!C144, (C$5+C$4)/2, (C$5-C$4)/3.29 ), 0 )</f>
        <v>2.716457912</v>
      </c>
      <c r="D144" s="41"/>
      <c r="E144" s="43">
        <f>Baseline!B$33 * (C144 * Baseline!B$66*Baseline!B$66/Baseline!B$73 + Baseline!B$52*Baseline!B$52/Baseline!B$74 + Baseline!B$53*Baseline!B$53/Baseline!B$75 + Baseline!B$54*Baseline!B$54/Baseline!B$76)</f>
        <v>0.00001927383146</v>
      </c>
      <c r="F144" s="43">
        <f>Baseline!B$33 * (C144 * Baseline!B$66*Baseline!B$57/Baseline!B$73 + Baseline!B$52*Baseline!B$67/Baseline!B$74 + Baseline!B$53*Baseline!B$55/Baseline!B$75 + Baseline!B$54*Baseline!B$56/Baseline!B$76)</f>
        <v>0.0000001999111045</v>
      </c>
      <c r="G144" s="45">
        <f>Baseline!B$33 * (C144 * Baseline!B$66*Baseline!B$58/Baseline!B$73 + Baseline!B$52*Baseline!B$59/Baseline!B$74 + Baseline!B$53*Baseline!B$68/Baseline!B$75 + Baseline!B$54*Baseline!B$60/Baseline!B$76)</f>
        <v>0.0000001687108238</v>
      </c>
      <c r="H144" s="43">
        <f>Baseline!B$33 * (C144 * Baseline!B$66*Baseline!B$61/Baseline!B$73 + Baseline!B$52*Baseline!B$62/Baseline!B$74 + Baseline!B$53*Baseline!B$63/Baseline!B$75 + Baseline!B$54*Baseline!B$69/Baseline!B$76)</f>
        <v>0.000000003409146076</v>
      </c>
      <c r="I144" s="43">
        <f>Baseline!B$33 * (C144 * Baseline!B$57*Baseline!B$66/Baseline!B$73 + Baseline!B$67*Baseline!B$52/Baseline!B$74 + Baseline!B$55*Baseline!B$53/Baseline!B$75 + Baseline!B$56*Baseline!B$54/Baseline!B$76)</f>
        <v>0.0000001999111045</v>
      </c>
      <c r="J144" s="45">
        <f>Baseline!B$33 * (C144 * Baseline!B$57*Baseline!B$57/Baseline!B$73 + Baseline!B$67*Baseline!B$67/Baseline!B$74 + Baseline!B$55*Baseline!B$55/Baseline!B$75 + Baseline!B$56*Baseline!B$56/Baseline!B$76)</f>
        <v>0.000001763813807</v>
      </c>
      <c r="K144" s="43">
        <f>Baseline!B$33 * (C144 * Baseline!B$57*Baseline!B$58/Baseline!B$73 + Baseline!B$67*Baseline!B$59/Baseline!B$74 + Baseline!B$55*Baseline!B$68/Baseline!B$75 + Baseline!B$56*Baseline!B$60/Baseline!B$76)</f>
        <v>0.00000001374192673</v>
      </c>
      <c r="L144" s="45">
        <f>Baseline!B$33 * (C144 * Baseline!B$57*Baseline!B$61/Baseline!B$73 + Baseline!B$67*Baseline!B$62/Baseline!B$74 + Baseline!B$55*Baseline!B$63/Baseline!B$75 + Baseline!B$56*Baseline!B$69/Baseline!B$76)</f>
        <v>0.00000001439285255</v>
      </c>
      <c r="M144" s="43">
        <f>Baseline!B$33 * (C144 * Baseline!B$58*Baseline!B$66/Baseline!B$73 + Baseline!B$59*Baseline!B$52/Baseline!B$74 + Baseline!B$68*Baseline!B$53/Baseline!B$75 + Baseline!B$60*Baseline!B$54/Baseline!B$76)</f>
        <v>0.0000001687108238</v>
      </c>
      <c r="N144" s="45">
        <f>Baseline!B$33 * (C144 * Baseline!B$58*Baseline!B$57/Baseline!B$73 + Baseline!B$59*Baseline!B$67/Baseline!B$74 + Baseline!B$68*Baseline!B$55/Baseline!B$75 + Baseline!B$60*Baseline!B$56/Baseline!B$76)</f>
        <v>0.00000001374192673</v>
      </c>
      <c r="O144" s="45">
        <f>Baseline!B$33 * (C144 * Baseline!B$58*Baseline!B$58/Baseline!B$73 + Baseline!B$59*Baseline!B$59/Baseline!B$74 + Baseline!B$68*Baseline!B$68/Baseline!B$75 + Baseline!B$60*Baseline!B$60/Baseline!B$76)</f>
        <v>0.000001324390289</v>
      </c>
      <c r="P144" s="43">
        <f>Baseline!B$33 * (C144 * Baseline!B$58*Baseline!B$61/Baseline!B$73 + Baseline!B$59*Baseline!B$62/Baseline!B$74 + Baseline!B$68*Baseline!B$63/Baseline!B$75 + Baseline!B$60*Baseline!B$69/Baseline!B$76)</f>
        <v>0.00000000164694351</v>
      </c>
      <c r="Q144" s="43">
        <f>Baseline!B$33 * (C144 * Baseline!B$61*Baseline!B$66/Baseline!B$73 + Baseline!B$62*Baseline!B$52/Baseline!B$74 + Baseline!B$63*Baseline!B$53/Baseline!B$75 + Baseline!B$69*Baseline!B$54/Baseline!B$76)</f>
        <v>0.000000003409146076</v>
      </c>
      <c r="R144" s="43">
        <f>Baseline!B$33 * (C144 * Baseline!B$61*Baseline!B$57/Baseline!B$73 + Baseline!B$62*Baseline!B$67/Baseline!B$74 + Baseline!B$63*Baseline!B$55/Baseline!B$75 + Baseline!B$69*Baseline!B$56/Baseline!B$76)</f>
        <v>0.00000001439285255</v>
      </c>
      <c r="S144" s="43">
        <f>Baseline!B$33 * (C144 * Baseline!B$61*Baseline!B$58/Baseline!B$73 + Baseline!B$62*Baseline!B$59/Baseline!B$74 + Baseline!B$63*Baseline!B$68/Baseline!B$75 + Baseline!B$69*Baseline!B$60/Baseline!B$76)</f>
        <v>0.00000000164694351</v>
      </c>
      <c r="T144" s="43">
        <f>Baseline!B$33 * (C144 * Baseline!B$61*Baseline!B$61/Baseline!B$73 + Baseline!B$62*Baseline!B$62/Baseline!B$74 + Baseline!B$63*Baseline!B$63/Baseline!B$75 + Baseline!B$69*Baseline!B$69/Baseline!B$76)</f>
        <v>0.00000009854654526</v>
      </c>
      <c r="U144" s="41"/>
      <c r="V144" s="43">
        <f>E144 * ( Baseline!B$87 * Baseline!B$7 )</f>
        <v>0.2000430967</v>
      </c>
      <c r="W144" s="43">
        <f>F144 * ( Baseline!D$87 * Baseline!B$11 )</f>
        <v>0.003687679317</v>
      </c>
      <c r="X144" s="43">
        <f>G144 * ( Baseline!F$87 * Baseline!B$16 )</f>
        <v>0.005860131646</v>
      </c>
      <c r="Y144" s="43">
        <f>H144 * ( Baseline!H$87 * Baseline!B$18 )</f>
        <v>0.00119890622</v>
      </c>
      <c r="Z144" s="51">
        <f t="shared" si="1"/>
        <v>0.2107898139</v>
      </c>
      <c r="AA144" s="43">
        <f>I144 * ( Baseline!B$87 * Baseline!B$7 )</f>
        <v>0.002074877353</v>
      </c>
      <c r="AB144" s="45">
        <f>J144 * ( Baseline!D$87 * Baseline!B$11 )</f>
        <v>0.03253636016</v>
      </c>
      <c r="AC144" s="45">
        <f>K144 * ( Baseline!F$87 * Baseline!B$16 )</f>
        <v>0.0004773226634</v>
      </c>
      <c r="AD144" s="45">
        <f>L144 * ( Baseline!F$87 * Baseline!B$16 )</f>
        <v>0.0004999324218</v>
      </c>
      <c r="AE144" s="51">
        <f t="shared" si="2"/>
        <v>0.0355884926</v>
      </c>
      <c r="AF144" s="51">
        <f>M144 * ( Baseline!B$87 * Baseline!B$7 )</f>
        <v>0.00175104964</v>
      </c>
      <c r="AG144" s="51">
        <f>N144 * ( Baseline!D$87 * Baseline!B$11 )</f>
        <v>0.0002534917664</v>
      </c>
      <c r="AH144" s="51">
        <f>O144 * ( Baseline!F$87 * Baseline!B$16 )</f>
        <v>0.04600239199</v>
      </c>
      <c r="AI144" s="51">
        <f>P144 * ( Baseline!H$87 * Baseline!B$18 )</f>
        <v>0.0005791863339</v>
      </c>
      <c r="AJ144" s="51">
        <f t="shared" si="3"/>
        <v>0.04858611973</v>
      </c>
      <c r="AK144" s="51">
        <f>Q144 * ( Baseline!B$87 * Baseline!B$7 )</f>
        <v>0.00003538352712</v>
      </c>
      <c r="AL144" s="51">
        <f>R144 * ( Baseline!D$87 * Baseline!B$11 )</f>
        <v>0.0002654991318</v>
      </c>
      <c r="AM144" s="51">
        <f>S144 * ( Baseline!F$87 * Baseline!B$16 )</f>
        <v>0.00005720620389</v>
      </c>
      <c r="AN144" s="51">
        <f>T144 * ( Baseline!H$87 * Baseline!B$18 )</f>
        <v>0.03465620522</v>
      </c>
      <c r="AO144" s="51">
        <f t="shared" si="4"/>
        <v>0.03501429408</v>
      </c>
      <c r="AP144" s="61"/>
      <c r="AQ144" s="51">
        <f>V144 * ( (1-Baseline!B$88-Baseline!B$87) + (1-B144)*Baseline!B$88 )</f>
        <v>0.09064551625</v>
      </c>
      <c r="AR144" s="51">
        <f>W144 * ( (1-Baseline!B$88-Baseline!B$87) + (1-B144)*Baseline!B$88 )</f>
        <v>0.001670997905</v>
      </c>
      <c r="AS144" s="51">
        <f>X144 * ( (1-Baseline!B$88-Baseline!B$87) + (1-B144)*Baseline!B$88 )</f>
        <v>0.002655401097</v>
      </c>
      <c r="AT144" s="51">
        <f>Y144 * ( (1-Baseline!B$88-Baseline!B$87) + (1-B144)*Baseline!B$88 )</f>
        <v>0.0005432603024</v>
      </c>
      <c r="AU144" s="51">
        <f t="shared" si="5"/>
        <v>0.09551517556</v>
      </c>
      <c r="AV144" s="51">
        <f>AA144 * ( (1-Baseline!D$88-Baseline!D$87) + (1-B144)*Baseline!D$88 )</f>
        <v>0.001508212003</v>
      </c>
      <c r="AW144" s="51">
        <f>AB144 * ( (1-Baseline!D$88-Baseline!D$87) + (1-B144)*Baseline!D$88 )</f>
        <v>0.02365042389</v>
      </c>
      <c r="AX144" s="51">
        <f>AC144 * ( (1-Baseline!D$88-Baseline!D$87) + (1-B144)*Baseline!D$88 )</f>
        <v>0.0003469620838</v>
      </c>
      <c r="AY144" s="51">
        <f>AD144 * ( (1-Baseline!D$88-Baseline!D$87) + (1-B144)*Baseline!D$88 )</f>
        <v>0.000363396939</v>
      </c>
      <c r="AZ144" s="51">
        <f t="shared" si="6"/>
        <v>0.02586899491</v>
      </c>
      <c r="BA144" s="51">
        <f>AF144 * ( (1-Baseline!F$88-Baseline!F$87) + (1-Baseline!B$36)*Baseline!F$88 )</f>
        <v>0.001260111354</v>
      </c>
      <c r="BB144" s="51">
        <f>AG144 * ( (1-Baseline!F$88-Baseline!F$87) + (1-Baseline!B$36)*Baseline!F$88 )</f>
        <v>0.0001824207869</v>
      </c>
      <c r="BC144" s="51">
        <f>AH144 * ( (1-Baseline!F$88-Baseline!F$87) + (1-Baseline!B$36)*Baseline!F$88 )</f>
        <v>0.03310479335</v>
      </c>
      <c r="BD144" s="51">
        <f>AI144 * ( (1-Baseline!F$88-Baseline!F$87) + (1-Baseline!B$36)*Baseline!F$88 )</f>
        <v>0.0004168010198</v>
      </c>
      <c r="BE144" s="51">
        <f t="shared" si="7"/>
        <v>0.03496412651</v>
      </c>
      <c r="BF144" s="51">
        <f>AK144 * ( (1-Baseline!H$88-Baseline!H$87) + (1-Baseline!B$36)*Baseline!H$88 )</f>
        <v>0.00002803507621</v>
      </c>
      <c r="BG144" s="51">
        <f>AL144 * ( (1-Baseline!H$88-Baseline!H$87) + (1-Baseline!B$36)*Baseline!H$88 )</f>
        <v>0.0002103602721</v>
      </c>
      <c r="BH144" s="51">
        <f>AM144 * ( (1-Baseline!H$88-Baseline!H$87) + (1-Baseline!B$36)*Baseline!H$88 )</f>
        <v>0.00004532561946</v>
      </c>
      <c r="BI144" s="51">
        <f>AN144 * ( (1-Baseline!H$88-Baseline!H$87) + (1-Baseline!B$36)*Baseline!H$88 )</f>
        <v>0.02745880452</v>
      </c>
      <c r="BJ144" s="51">
        <f t="shared" si="8"/>
        <v>0.02774252549</v>
      </c>
      <c r="BK144" s="61"/>
      <c r="BL144" s="51">
        <f t="shared" si="19"/>
        <v>0.9490169046</v>
      </c>
      <c r="BM144" s="51">
        <f t="shared" si="20"/>
        <v>0.01749458026</v>
      </c>
      <c r="BN144" s="51">
        <f t="shared" si="21"/>
        <v>0.02780082936</v>
      </c>
      <c r="BO144" s="51">
        <f t="shared" si="22"/>
        <v>0.005687685744</v>
      </c>
      <c r="BP144" s="51">
        <f t="shared" si="9"/>
        <v>1</v>
      </c>
      <c r="BQ144" s="51">
        <f t="shared" si="23"/>
        <v>0.05830191732</v>
      </c>
      <c r="BR144" s="51">
        <f t="shared" si="24"/>
        <v>0.914238221</v>
      </c>
      <c r="BS144" s="51">
        <f t="shared" si="25"/>
        <v>0.01341227539</v>
      </c>
      <c r="BT144" s="51">
        <f t="shared" si="26"/>
        <v>0.01404758632</v>
      </c>
      <c r="BU144" s="51">
        <f t="shared" si="10"/>
        <v>1</v>
      </c>
      <c r="BV144" s="51">
        <f t="shared" si="27"/>
        <v>0.03604012112</v>
      </c>
      <c r="BW144" s="51">
        <f t="shared" si="28"/>
        <v>0.00521737006</v>
      </c>
      <c r="BX144" s="51">
        <f t="shared" si="29"/>
        <v>0.9468216899</v>
      </c>
      <c r="BY144" s="51">
        <f t="shared" si="30"/>
        <v>0.01192081889</v>
      </c>
      <c r="BZ144" s="51">
        <f t="shared" si="11"/>
        <v>1</v>
      </c>
      <c r="CA144" s="51">
        <f t="shared" si="31"/>
        <v>0.001010545209</v>
      </c>
      <c r="CB144" s="51">
        <f t="shared" si="32"/>
        <v>0.00758259273</v>
      </c>
      <c r="CC144" s="51">
        <f t="shared" si="33"/>
        <v>0.001633795722</v>
      </c>
      <c r="CD144" s="51">
        <f t="shared" si="34"/>
        <v>0.9897730663</v>
      </c>
      <c r="CE144" s="51">
        <f t="shared" si="12"/>
        <v>1</v>
      </c>
      <c r="CF144" s="61"/>
      <c r="CG144" s="51">
        <f t="shared" si="35"/>
        <v>0.9490169046</v>
      </c>
      <c r="CH144" s="51">
        <f t="shared" si="36"/>
        <v>0.01749458026</v>
      </c>
      <c r="CI144" s="51">
        <f t="shared" si="37"/>
        <v>0.02780082936</v>
      </c>
      <c r="CJ144" s="51">
        <f t="shared" si="38"/>
        <v>0.005687685744</v>
      </c>
      <c r="CK144" s="51">
        <f t="shared" si="13"/>
        <v>1</v>
      </c>
      <c r="CL144" s="51">
        <f t="shared" si="39"/>
        <v>0.05830191732</v>
      </c>
      <c r="CM144" s="51">
        <f t="shared" si="40"/>
        <v>0.914238221</v>
      </c>
      <c r="CN144" s="51">
        <f t="shared" si="41"/>
        <v>0.01341227539</v>
      </c>
      <c r="CO144" s="51">
        <f t="shared" si="42"/>
        <v>0.01404758632</v>
      </c>
      <c r="CP144" s="51">
        <f t="shared" si="14"/>
        <v>1</v>
      </c>
      <c r="CQ144" s="51">
        <f t="shared" si="43"/>
        <v>0.03604012112</v>
      </c>
      <c r="CR144" s="51">
        <f t="shared" si="44"/>
        <v>0.00521737006</v>
      </c>
      <c r="CS144" s="51">
        <f t="shared" si="45"/>
        <v>0.9468216899</v>
      </c>
      <c r="CT144" s="51">
        <f t="shared" si="46"/>
        <v>0.01192081889</v>
      </c>
      <c r="CU144" s="51">
        <f t="shared" si="15"/>
        <v>1</v>
      </c>
      <c r="CV144" s="51">
        <f t="shared" si="47"/>
        <v>0.001010545209</v>
      </c>
      <c r="CW144" s="51">
        <f t="shared" si="48"/>
        <v>0.00758259273</v>
      </c>
      <c r="CX144" s="51">
        <f t="shared" si="49"/>
        <v>0.001633795722</v>
      </c>
      <c r="CY144" s="51">
        <f t="shared" si="50"/>
        <v>0.9897730663</v>
      </c>
      <c r="CZ144" s="51">
        <f t="shared" si="16"/>
        <v>1</v>
      </c>
      <c r="DA144" s="61"/>
      <c r="DB144" s="51">
        <f>(AQ144*Baseline!B$7 + AV144*Baseline!B$11 + BA144*Baseline!B$16 + BF144*Baseline!B$18)</f>
        <v>52702.87894</v>
      </c>
      <c r="DC144" s="51">
        <f>(AR144*Baseline!B$7 + AW144*Baseline!B$11 + BB144*Baseline!B$16 + BG144*Baseline!B$18)</f>
        <v>61773.75794</v>
      </c>
      <c r="DD144" s="51">
        <f>(AS144*Baseline!B$7 + AX144*Baseline!B$11 + BC144*Baseline!B$16 + BH144*Baseline!B$18)</f>
        <v>115014.7932</v>
      </c>
      <c r="DE144" s="51">
        <f>(AT144*Baseline!B$7 + AY144*Baseline!B$11 + BD144*Baseline!B$16 + BI144*Baseline!B$18)</f>
        <v>1259800.234</v>
      </c>
      <c r="DF144" s="51">
        <f t="shared" si="17"/>
        <v>1489291.664</v>
      </c>
      <c r="DG144" s="61"/>
      <c r="DH144" s="51">
        <f t="shared" si="51"/>
        <v>0.03538788286</v>
      </c>
      <c r="DI144" s="51">
        <f t="shared" si="52"/>
        <v>0.04147861661</v>
      </c>
      <c r="DJ144" s="51">
        <f t="shared" si="53"/>
        <v>0.07722784999</v>
      </c>
      <c r="DK144" s="51">
        <f t="shared" si="54"/>
        <v>0.8459056505</v>
      </c>
      <c r="DL144" s="51">
        <f t="shared" si="18"/>
        <v>1</v>
      </c>
      <c r="DM144" s="61"/>
      <c r="DN144" s="51">
        <f>DH144 / (Baseline!B$7/Baseline!B$17)</f>
        <v>3.777423738</v>
      </c>
      <c r="DO144" s="51">
        <f>DI144 / (Baseline!B$11/Baseline!B$17)</f>
        <v>1.001313658</v>
      </c>
      <c r="DP144" s="51">
        <f>DJ144 / (Baseline!B$16/Baseline!B$17)</f>
        <v>1.19340367</v>
      </c>
      <c r="DQ144" s="51">
        <f>DK144 / (Baseline!B$18/Baseline!B$17)</f>
        <v>0.9563710163</v>
      </c>
      <c r="DR144" s="79"/>
      <c r="DS144" s="51">
        <f>(AU144*Baseline!B$34)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0.02685680758</v>
      </c>
      <c r="DT144" s="51">
        <f>(AZ144*Baseline!B$34) + (Baseline!D$88*(1-Baseline!D$89)*Baseline!B$35) + (Baseline!D$88*Baseline!D$89*((1-Baseline!D$90)*Baseline!B$40 + Baseline!D$90*Baseline!B$41))</f>
        <v>0.01029391724</v>
      </c>
      <c r="DU144" s="51">
        <f>(BE144*Baseline!B$34) + (Baseline!F$88*(1-Baseline!F$89)*Baseline!B$35) + (Baseline!F$88*Baseline!F$89*((1-Baseline!F$90)*Baseline!B$40 + Baseline!F$90*Baseline!B$41))</f>
        <v>0.01297525898</v>
      </c>
      <c r="DV144" s="51">
        <f>(BJ144*Baseline!B$34) + (Baseline!H$88*(1-Baseline!H$89)*Baseline!B$35) + (Baseline!H$88*Baseline!H$89*((1-Baseline!H$90)*Baseline!B$40 + Baseline!H$90*Baseline!B$41))</f>
        <v>0.009306378823</v>
      </c>
      <c r="DW144" s="51">
        <f>( DS144*Baseline!B$7 + DT144*Baseline!B$11 + DU144*Baseline!B$16 + DV144*Baseline!B$18 ) / Baseline!B$17</f>
        <v>0.009749125299</v>
      </c>
    </row>
    <row r="145">
      <c r="A145" s="4" t="s">
        <v>230</v>
      </c>
      <c r="B145" s="45">
        <f>MIN( MAX( NORMINV( MCrands!B145, (B$5+B$4)/2, (B$5-B$4)/3.29 ), 0 ), 1 )</f>
        <v>0.6233193615</v>
      </c>
      <c r="C145" s="45">
        <f>MAX( NORMINV( MCrands!C145, (C$5+C$4)/2, (C$5-C$4)/3.29 ), 0 )</f>
        <v>2.035581163</v>
      </c>
      <c r="D145" s="41"/>
      <c r="E145" s="43">
        <f>Baseline!B$33 * (C145 * Baseline!B$66*Baseline!B$66/Baseline!B$73 + Baseline!B$52*Baseline!B$52/Baseline!B$74 + Baseline!B$53*Baseline!B$53/Baseline!B$75 + Baseline!B$54*Baseline!B$54/Baseline!B$76)</f>
        <v>0.00001445320773</v>
      </c>
      <c r="F145" s="43">
        <f>Baseline!B$33 * (C145 * Baseline!B$66*Baseline!B$57/Baseline!B$73 + Baseline!B$52*Baseline!B$67/Baseline!B$74 + Baseline!B$53*Baseline!B$55/Baseline!B$75 + Baseline!B$54*Baseline!B$56/Baseline!B$76)</f>
        <v>0.0000001991499533</v>
      </c>
      <c r="G145" s="45">
        <f>Baseline!B$33 * (C145 * Baseline!B$66*Baseline!B$58/Baseline!B$73 + Baseline!B$52*Baseline!B$59/Baseline!B$74 + Baseline!B$53*Baseline!B$68/Baseline!B$75 + Baseline!B$54*Baseline!B$60/Baseline!B$76)</f>
        <v>0.0000001668396606</v>
      </c>
      <c r="H145" s="43">
        <f>Baseline!B$33 * (C145 * Baseline!B$66*Baseline!B$61/Baseline!B$73 + Baseline!B$52*Baseline!B$62/Baseline!B$74 + Baseline!B$53*Baseline!B$63/Baseline!B$75 + Baseline!B$54*Baseline!B$69/Baseline!B$76)</f>
        <v>0.00000000322202976</v>
      </c>
      <c r="I145" s="43">
        <f>Baseline!B$33 * (C145 * Baseline!B$57*Baseline!B$66/Baseline!B$73 + Baseline!B$67*Baseline!B$52/Baseline!B$74 + Baseline!B$55*Baseline!B$53/Baseline!B$75 + Baseline!B$56*Baseline!B$54/Baseline!B$76)</f>
        <v>0.0000001991499533</v>
      </c>
      <c r="J145" s="45">
        <f>Baseline!B$33 * (C145 * Baseline!B$57*Baseline!B$57/Baseline!B$73 + Baseline!B$67*Baseline!B$67/Baseline!B$74 + Baseline!B$55*Baseline!B$55/Baseline!B$75 + Baseline!B$56*Baseline!B$56/Baseline!B$76)</f>
        <v>0.000001763813687</v>
      </c>
      <c r="K145" s="43">
        <f>Baseline!B$33 * (C145 * Baseline!B$57*Baseline!B$58/Baseline!B$73 + Baseline!B$67*Baseline!B$59/Baseline!B$74 + Baseline!B$55*Baseline!B$68/Baseline!B$75 + Baseline!B$56*Baseline!B$60/Baseline!B$76)</f>
        <v>0.00000001374163129</v>
      </c>
      <c r="L145" s="45">
        <f>Baseline!B$33 * (C145 * Baseline!B$57*Baseline!B$61/Baseline!B$73 + Baseline!B$67*Baseline!B$62/Baseline!B$74 + Baseline!B$55*Baseline!B$63/Baseline!B$75 + Baseline!B$56*Baseline!B$69/Baseline!B$76)</f>
        <v>0.000000014392823</v>
      </c>
      <c r="M145" s="43">
        <f>Baseline!B$33 * (C145 * Baseline!B$58*Baseline!B$66/Baseline!B$73 + Baseline!B$59*Baseline!B$52/Baseline!B$74 + Baseline!B$68*Baseline!B$53/Baseline!B$75 + Baseline!B$60*Baseline!B$54/Baseline!B$76)</f>
        <v>0.0000001668396606</v>
      </c>
      <c r="N145" s="45">
        <f>Baseline!B$33 * (C145 * Baseline!B$58*Baseline!B$57/Baseline!B$73 + Baseline!B$59*Baseline!B$67/Baseline!B$74 + Baseline!B$68*Baseline!B$55/Baseline!B$75 + Baseline!B$60*Baseline!B$56/Baseline!B$76)</f>
        <v>0.00000001374163129</v>
      </c>
      <c r="O145" s="45">
        <f>Baseline!B$33 * (C145 * Baseline!B$58*Baseline!B$58/Baseline!B$73 + Baseline!B$59*Baseline!B$59/Baseline!B$74 + Baseline!B$68*Baseline!B$68/Baseline!B$75 + Baseline!B$60*Baseline!B$60/Baseline!B$76)</f>
        <v>0.000001324389563</v>
      </c>
      <c r="P145" s="43">
        <f>Baseline!B$33 * (C145 * Baseline!B$58*Baseline!B$61/Baseline!B$73 + Baseline!B$59*Baseline!B$62/Baseline!B$74 + Baseline!B$68*Baseline!B$63/Baseline!B$75 + Baseline!B$60*Baseline!B$69/Baseline!B$76)</f>
        <v>0.000000001646870879</v>
      </c>
      <c r="Q145" s="43">
        <f>Baseline!B$33 * (C145 * Baseline!B$61*Baseline!B$66/Baseline!B$73 + Baseline!B$62*Baseline!B$52/Baseline!B$74 + Baseline!B$63*Baseline!B$53/Baseline!B$75 + Baseline!B$69*Baseline!B$54/Baseline!B$76)</f>
        <v>0.00000000322202976</v>
      </c>
      <c r="R145" s="43">
        <f>Baseline!B$33 * (C145 * Baseline!B$61*Baseline!B$57/Baseline!B$73 + Baseline!B$62*Baseline!B$67/Baseline!B$74 + Baseline!B$63*Baseline!B$55/Baseline!B$75 + Baseline!B$69*Baseline!B$56/Baseline!B$76)</f>
        <v>0.000000014392823</v>
      </c>
      <c r="S145" s="43">
        <f>Baseline!B$33 * (C145 * Baseline!B$61*Baseline!B$58/Baseline!B$73 + Baseline!B$62*Baseline!B$59/Baseline!B$74 + Baseline!B$63*Baseline!B$68/Baseline!B$75 + Baseline!B$69*Baseline!B$60/Baseline!B$76)</f>
        <v>0.000000001646870879</v>
      </c>
      <c r="T145" s="43">
        <f>Baseline!B$33 * (C145 * Baseline!B$61*Baseline!B$61/Baseline!B$73 + Baseline!B$62*Baseline!B$62/Baseline!B$74 + Baseline!B$63*Baseline!B$63/Baseline!B$75 + Baseline!B$69*Baseline!B$69/Baseline!B$76)</f>
        <v>0.000000098546538</v>
      </c>
      <c r="U145" s="41"/>
      <c r="V145" s="43">
        <f>E145 * ( Baseline!B$87 * Baseline!B$7 )</f>
        <v>0.150009843</v>
      </c>
      <c r="W145" s="43">
        <f>F145 * ( Baseline!D$87 * Baseline!B$11 )</f>
        <v>0.00367363867</v>
      </c>
      <c r="X145" s="43">
        <f>G145 * ( Baseline!F$87 * Baseline!B$16 )</f>
        <v>0.005795137224</v>
      </c>
      <c r="Y145" s="43">
        <f>H145 * ( Baseline!H$87 * Baseline!B$18 )</f>
        <v>0.001133102376</v>
      </c>
      <c r="Z145" s="51">
        <f t="shared" si="1"/>
        <v>0.1606117213</v>
      </c>
      <c r="AA145" s="43">
        <f>I145 * ( Baseline!B$87 * Baseline!B$7 )</f>
        <v>0.002066977366</v>
      </c>
      <c r="AB145" s="45">
        <f>J145 * ( Baseline!D$87 * Baseline!B$11 )</f>
        <v>0.03253635794</v>
      </c>
      <c r="AC145" s="45">
        <f>K145 * ( Baseline!F$87 * Baseline!B$16 )</f>
        <v>0.0004773124011</v>
      </c>
      <c r="AD145" s="45">
        <f>L145 * ( Baseline!F$87 * Baseline!B$16 )</f>
        <v>0.0004999313956</v>
      </c>
      <c r="AE145" s="51">
        <f t="shared" si="2"/>
        <v>0.03558057911</v>
      </c>
      <c r="AF145" s="51">
        <f>M145 * ( Baseline!B$87 * Baseline!B$7 )</f>
        <v>0.001731628837</v>
      </c>
      <c r="AG145" s="51">
        <f>N145 * ( Baseline!D$87 * Baseline!B$11 )</f>
        <v>0.0002534863164</v>
      </c>
      <c r="AH145" s="51">
        <f>O145 * ( Baseline!F$87 * Baseline!B$16 )</f>
        <v>0.04600236676</v>
      </c>
      <c r="AI145" s="51">
        <f>P145 * ( Baseline!H$87 * Baseline!B$18 )</f>
        <v>0.0005791607916</v>
      </c>
      <c r="AJ145" s="51">
        <f t="shared" si="3"/>
        <v>0.04856664271</v>
      </c>
      <c r="AK145" s="51">
        <f>Q145 * ( Baseline!B$87 * Baseline!B$7 )</f>
        <v>0.00003344144688</v>
      </c>
      <c r="AL145" s="51">
        <f>R145 * ( Baseline!D$87 * Baseline!B$11 )</f>
        <v>0.0002654985868</v>
      </c>
      <c r="AM145" s="51">
        <f>S145 * ( Baseline!F$87 * Baseline!B$16 )</f>
        <v>0.00005720368108</v>
      </c>
      <c r="AN145" s="51">
        <f>T145 * ( Baseline!H$87 * Baseline!B$18 )</f>
        <v>0.03465620267</v>
      </c>
      <c r="AO145" s="51">
        <f t="shared" si="4"/>
        <v>0.03501234638</v>
      </c>
      <c r="AP145" s="61"/>
      <c r="AQ145" s="51">
        <f>V145 * ( (1-Baseline!B$88-Baseline!B$87) + (1-B145)*Baseline!B$88 )</f>
        <v>0.06358103717</v>
      </c>
      <c r="AR145" s="51">
        <f>W145 * ( (1-Baseline!B$88-Baseline!B$87) + (1-B145)*Baseline!B$88 )</f>
        <v>0.001557056204</v>
      </c>
      <c r="AS145" s="51">
        <f>X145 * ( (1-Baseline!B$88-Baseline!B$87) + (1-B145)*Baseline!B$88 )</f>
        <v>0.002456244389</v>
      </c>
      <c r="AT145" s="51">
        <f>Y145 * ( (1-Baseline!B$88-Baseline!B$87) + (1-B145)*Baseline!B$88 )</f>
        <v>0.0004802606471</v>
      </c>
      <c r="AU145" s="51">
        <f t="shared" si="5"/>
        <v>0.06807459841</v>
      </c>
      <c r="AV145" s="51">
        <f>AA145 * ( (1-Baseline!D$88-Baseline!D$87) + (1-B145)*Baseline!D$88 )</f>
        <v>0.001472000672</v>
      </c>
      <c r="AW145" s="51">
        <f>AB145 * ( (1-Baseline!D$88-Baseline!D$87) + (1-B145)*Baseline!D$88 )</f>
        <v>0.02317081045</v>
      </c>
      <c r="AX145" s="51">
        <f>AC145 * ( (1-Baseline!D$88-Baseline!D$87) + (1-B145)*Baseline!D$88 )</f>
        <v>0.0003399186594</v>
      </c>
      <c r="AY145" s="51">
        <f>AD145 * ( (1-Baseline!D$88-Baseline!D$87) + (1-B145)*Baseline!D$88 )</f>
        <v>0.0003560268063</v>
      </c>
      <c r="AZ145" s="51">
        <f t="shared" si="6"/>
        <v>0.02533875659</v>
      </c>
      <c r="BA145" s="51">
        <f>AF145 * ( (1-Baseline!F$88-Baseline!F$87) + (1-Baseline!B$36)*Baseline!F$88 )</f>
        <v>0.001246135523</v>
      </c>
      <c r="BB145" s="51">
        <f>AG145 * ( (1-Baseline!F$88-Baseline!F$87) + (1-Baseline!B$36)*Baseline!F$88 )</f>
        <v>0.0001824168649</v>
      </c>
      <c r="BC145" s="51">
        <f>AH145 * ( (1-Baseline!F$88-Baseline!F$87) + (1-Baseline!B$36)*Baseline!F$88 )</f>
        <v>0.0331047752</v>
      </c>
      <c r="BD145" s="51">
        <f>AI145 * ( (1-Baseline!F$88-Baseline!F$87) + (1-Baseline!B$36)*Baseline!F$88 )</f>
        <v>0.0004167826388</v>
      </c>
      <c r="BE145" s="51">
        <f t="shared" si="7"/>
        <v>0.03495011022</v>
      </c>
      <c r="BF145" s="51">
        <f>AK145 * ( (1-Baseline!H$88-Baseline!H$87) + (1-Baseline!B$36)*Baseline!H$88 )</f>
        <v>0.00002649632719</v>
      </c>
      <c r="BG145" s="51">
        <f>AL145 * ( (1-Baseline!H$88-Baseline!H$87) + (1-Baseline!B$36)*Baseline!H$88 )</f>
        <v>0.0002103598403</v>
      </c>
      <c r="BH145" s="51">
        <f>AM145 * ( (1-Baseline!H$88-Baseline!H$87) + (1-Baseline!B$36)*Baseline!H$88 )</f>
        <v>0.00004532362059</v>
      </c>
      <c r="BI145" s="51">
        <f>AN145 * ( (1-Baseline!H$88-Baseline!H$87) + (1-Baseline!B$36)*Baseline!H$88 )</f>
        <v>0.0274588025</v>
      </c>
      <c r="BJ145" s="51">
        <f t="shared" si="8"/>
        <v>0.02774098229</v>
      </c>
      <c r="BK145" s="61"/>
      <c r="BL145" s="51">
        <f t="shared" si="19"/>
        <v>0.9339906317</v>
      </c>
      <c r="BM145" s="51">
        <f t="shared" si="20"/>
        <v>0.0228727931</v>
      </c>
      <c r="BN145" s="51">
        <f t="shared" si="21"/>
        <v>0.03608165816</v>
      </c>
      <c r="BO145" s="51">
        <f t="shared" si="22"/>
        <v>0.007054917081</v>
      </c>
      <c r="BP145" s="51">
        <f t="shared" si="9"/>
        <v>1</v>
      </c>
      <c r="BQ145" s="51">
        <f t="shared" si="23"/>
        <v>0.05809285339</v>
      </c>
      <c r="BR145" s="51">
        <f t="shared" si="24"/>
        <v>0.9144414948</v>
      </c>
      <c r="BS145" s="51">
        <f t="shared" si="25"/>
        <v>0.01341496999</v>
      </c>
      <c r="BT145" s="51">
        <f t="shared" si="26"/>
        <v>0.01405068181</v>
      </c>
      <c r="BU145" s="51">
        <f t="shared" si="10"/>
        <v>1</v>
      </c>
      <c r="BV145" s="51">
        <f t="shared" si="27"/>
        <v>0.03565469509</v>
      </c>
      <c r="BW145" s="51">
        <f t="shared" si="28"/>
        <v>0.005219350202</v>
      </c>
      <c r="BX145" s="51">
        <f t="shared" si="29"/>
        <v>0.947200881</v>
      </c>
      <c r="BY145" s="51">
        <f t="shared" si="30"/>
        <v>0.01192507366</v>
      </c>
      <c r="BZ145" s="51">
        <f t="shared" si="11"/>
        <v>1</v>
      </c>
      <c r="CA145" s="51">
        <f t="shared" si="31"/>
        <v>0.000955132984</v>
      </c>
      <c r="CB145" s="51">
        <f t="shared" si="32"/>
        <v>0.007582998976</v>
      </c>
      <c r="CC145" s="51">
        <f t="shared" si="33"/>
        <v>0.001633814554</v>
      </c>
      <c r="CD145" s="51">
        <f t="shared" si="34"/>
        <v>0.9898280535</v>
      </c>
      <c r="CE145" s="51">
        <f t="shared" si="12"/>
        <v>1</v>
      </c>
      <c r="CF145" s="61"/>
      <c r="CG145" s="51">
        <f t="shared" si="35"/>
        <v>0.9339906317</v>
      </c>
      <c r="CH145" s="51">
        <f t="shared" si="36"/>
        <v>0.0228727931</v>
      </c>
      <c r="CI145" s="51">
        <f t="shared" si="37"/>
        <v>0.03608165816</v>
      </c>
      <c r="CJ145" s="51">
        <f t="shared" si="38"/>
        <v>0.007054917081</v>
      </c>
      <c r="CK145" s="51">
        <f t="shared" si="13"/>
        <v>1</v>
      </c>
      <c r="CL145" s="51">
        <f t="shared" si="39"/>
        <v>0.05809285339</v>
      </c>
      <c r="CM145" s="51">
        <f t="shared" si="40"/>
        <v>0.9144414948</v>
      </c>
      <c r="CN145" s="51">
        <f t="shared" si="41"/>
        <v>0.01341496999</v>
      </c>
      <c r="CO145" s="51">
        <f t="shared" si="42"/>
        <v>0.01405068181</v>
      </c>
      <c r="CP145" s="51">
        <f t="shared" si="14"/>
        <v>1</v>
      </c>
      <c r="CQ145" s="51">
        <f t="shared" si="43"/>
        <v>0.03565469509</v>
      </c>
      <c r="CR145" s="51">
        <f t="shared" si="44"/>
        <v>0.005219350202</v>
      </c>
      <c r="CS145" s="51">
        <f t="shared" si="45"/>
        <v>0.947200881</v>
      </c>
      <c r="CT145" s="51">
        <f t="shared" si="46"/>
        <v>0.01192507366</v>
      </c>
      <c r="CU145" s="51">
        <f t="shared" si="15"/>
        <v>1</v>
      </c>
      <c r="CV145" s="51">
        <f t="shared" si="47"/>
        <v>0.000955132984</v>
      </c>
      <c r="CW145" s="51">
        <f t="shared" si="48"/>
        <v>0.007582998976</v>
      </c>
      <c r="CX145" s="51">
        <f t="shared" si="49"/>
        <v>0.001633814554</v>
      </c>
      <c r="CY145" s="51">
        <f t="shared" si="50"/>
        <v>0.9898280535</v>
      </c>
      <c r="CZ145" s="51">
        <f t="shared" si="16"/>
        <v>1</v>
      </c>
      <c r="DA145" s="61"/>
      <c r="DB145" s="51">
        <f>(AQ145*Baseline!B$7 + AV145*Baseline!B$11 + BA145*Baseline!B$16 + BF145*Baseline!B$18)</f>
        <v>39381.66717</v>
      </c>
      <c r="DC145" s="51">
        <f>(AR145*Baseline!B$7 + AW145*Baseline!B$11 + BB145*Baseline!B$16 + BG145*Baseline!B$18)</f>
        <v>60689.9064</v>
      </c>
      <c r="DD145" s="51">
        <f>(AS145*Baseline!B$7 + AX145*Baseline!B$11 + BC145*Baseline!B$16 + BH145*Baseline!B$18)</f>
        <v>114902.9448</v>
      </c>
      <c r="DE145" s="51">
        <f>(AT145*Baseline!B$7 + AY145*Baseline!B$11 + BD145*Baseline!B$16 + BI145*Baseline!B$18)</f>
        <v>1259753.719</v>
      </c>
      <c r="DF145" s="51">
        <f t="shared" si="17"/>
        <v>1474728.237</v>
      </c>
      <c r="DG145" s="61"/>
      <c r="DH145" s="51">
        <f t="shared" si="51"/>
        <v>0.02670435554</v>
      </c>
      <c r="DI145" s="51">
        <f t="shared" si="52"/>
        <v>0.04115328158</v>
      </c>
      <c r="DJ145" s="51">
        <f t="shared" si="53"/>
        <v>0.07791465704</v>
      </c>
      <c r="DK145" s="51">
        <f t="shared" si="54"/>
        <v>0.8542277058</v>
      </c>
      <c r="DL145" s="51">
        <f t="shared" si="18"/>
        <v>1</v>
      </c>
      <c r="DM145" s="61"/>
      <c r="DN145" s="51">
        <f>DH145 / (Baseline!B$7/Baseline!B$17)</f>
        <v>2.85051431</v>
      </c>
      <c r="DO145" s="51">
        <f>DI145 / (Baseline!B$11/Baseline!B$17)</f>
        <v>0.9934599143</v>
      </c>
      <c r="DP145" s="51">
        <f>DJ145 / (Baseline!B$16/Baseline!B$17)</f>
        <v>1.204016915</v>
      </c>
      <c r="DQ145" s="51">
        <f>DK145 / (Baseline!B$18/Baseline!B$17)</f>
        <v>0.9657798345</v>
      </c>
      <c r="DR145" s="79"/>
      <c r="DS145" s="51">
        <f>(AU145*Baseline!B$34)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0.02274072101</v>
      </c>
      <c r="DT145" s="51">
        <f>(AZ145*Baseline!B$34) + (Baseline!D$88*(1-Baseline!D$89)*Baseline!B$35) + (Baseline!D$88*Baseline!D$89*((1-Baseline!D$90)*Baseline!B$40 + Baseline!D$90*Baseline!B$41))</f>
        <v>0.01021438149</v>
      </c>
      <c r="DU145" s="51">
        <f>(BE145*Baseline!B$34) + (Baseline!F$88*(1-Baseline!F$89)*Baseline!B$35) + (Baseline!F$88*Baseline!F$89*((1-Baseline!F$90)*Baseline!B$40 + Baseline!F$90*Baseline!B$41))</f>
        <v>0.01297315653</v>
      </c>
      <c r="DV145" s="51">
        <f>(BJ145*Baseline!B$34) + (Baseline!H$88*(1-Baseline!H$89)*Baseline!B$35) + (Baseline!H$88*Baseline!H$89*((1-Baseline!H$90)*Baseline!B$40 + Baseline!H$90*Baseline!B$41))</f>
        <v>0.009306147343</v>
      </c>
      <c r="DW145" s="51">
        <f>( DS145*Baseline!B$7 + DT145*Baseline!B$11 + DU145*Baseline!B$16 + DV145*Baseline!B$18 ) / Baseline!B$17</f>
        <v>0.009706929234</v>
      </c>
    </row>
    <row r="146">
      <c r="A146" s="4" t="s">
        <v>233</v>
      </c>
      <c r="B146" s="45">
        <f>MIN( MAX( NORMINV( MCrands!B146, (B$5+B$4)/2, (B$5-B$4)/3.29 ), 0 ), 1 )</f>
        <v>0.5830459593</v>
      </c>
      <c r="C146" s="45">
        <f>MAX( NORMINV( MCrands!C146, (C$5+C$4)/2, (C$5-C$4)/3.29 ), 0 )</f>
        <v>2.345984241</v>
      </c>
      <c r="D146" s="41"/>
      <c r="E146" s="43">
        <f>Baseline!B$33 * (C146 * Baseline!B$66*Baseline!B$66/Baseline!B$73 + Baseline!B$52*Baseline!B$52/Baseline!B$74 + Baseline!B$53*Baseline!B$53/Baseline!B$75 + Baseline!B$54*Baseline!B$54/Baseline!B$76)</f>
        <v>0.00001665086897</v>
      </c>
      <c r="F146" s="43">
        <f>Baseline!B$33 * (C146 * Baseline!B$66*Baseline!B$57/Baseline!B$73 + Baseline!B$52*Baseline!B$67/Baseline!B$74 + Baseline!B$53*Baseline!B$55/Baseline!B$75 + Baseline!B$54*Baseline!B$56/Baseline!B$76)</f>
        <v>0.0000001994969525</v>
      </c>
      <c r="G146" s="45">
        <f>Baseline!B$33 * (C146 * Baseline!B$66*Baseline!B$58/Baseline!B$73 + Baseline!B$52*Baseline!B$59/Baseline!B$74 + Baseline!B$53*Baseline!B$68/Baseline!B$75 + Baseline!B$54*Baseline!B$60/Baseline!B$76)</f>
        <v>0.0000001676927002</v>
      </c>
      <c r="H146" s="43">
        <f>Baseline!B$33 * (C146 * Baseline!B$66*Baseline!B$61/Baseline!B$73 + Baseline!B$52*Baseline!B$62/Baseline!B$74 + Baseline!B$53*Baseline!B$63/Baseline!B$75 + Baseline!B$54*Baseline!B$69/Baseline!B$76)</f>
        <v>0.000000003307333716</v>
      </c>
      <c r="I146" s="43">
        <f>Baseline!B$33 * (C146 * Baseline!B$57*Baseline!B$66/Baseline!B$73 + Baseline!B$67*Baseline!B$52/Baseline!B$74 + Baseline!B$55*Baseline!B$53/Baseline!B$75 + Baseline!B$56*Baseline!B$54/Baseline!B$76)</f>
        <v>0.0000001994969525</v>
      </c>
      <c r="J146" s="45">
        <f>Baseline!B$33 * (C146 * Baseline!B$57*Baseline!B$57/Baseline!B$73 + Baseline!B$67*Baseline!B$67/Baseline!B$74 + Baseline!B$55*Baseline!B$55/Baseline!B$75 + Baseline!B$56*Baseline!B$56/Baseline!B$76)</f>
        <v>0.000001763813741</v>
      </c>
      <c r="K146" s="43">
        <f>Baseline!B$33 * (C146 * Baseline!B$57*Baseline!B$58/Baseline!B$73 + Baseline!B$67*Baseline!B$59/Baseline!B$74 + Baseline!B$55*Baseline!B$68/Baseline!B$75 + Baseline!B$56*Baseline!B$60/Baseline!B$76)</f>
        <v>0.00000001374176598</v>
      </c>
      <c r="L146" s="45">
        <f>Baseline!B$33 * (C146 * Baseline!B$57*Baseline!B$61/Baseline!B$73 + Baseline!B$67*Baseline!B$62/Baseline!B$74 + Baseline!B$55*Baseline!B$63/Baseline!B$75 + Baseline!B$56*Baseline!B$69/Baseline!B$76)</f>
        <v>0.00000001439283647</v>
      </c>
      <c r="M146" s="43">
        <f>Baseline!B$33 * (C146 * Baseline!B$58*Baseline!B$66/Baseline!B$73 + Baseline!B$59*Baseline!B$52/Baseline!B$74 + Baseline!B$68*Baseline!B$53/Baseline!B$75 + Baseline!B$60*Baseline!B$54/Baseline!B$76)</f>
        <v>0.0000001676927002</v>
      </c>
      <c r="N146" s="45">
        <f>Baseline!B$33 * (C146 * Baseline!B$58*Baseline!B$57/Baseline!B$73 + Baseline!B$59*Baseline!B$67/Baseline!B$74 + Baseline!B$68*Baseline!B$55/Baseline!B$75 + Baseline!B$60*Baseline!B$56/Baseline!B$76)</f>
        <v>0.00000001374176598</v>
      </c>
      <c r="O146" s="45">
        <f>Baseline!B$33 * (C146 * Baseline!B$58*Baseline!B$58/Baseline!B$73 + Baseline!B$59*Baseline!B$59/Baseline!B$74 + Baseline!B$68*Baseline!B$68/Baseline!B$75 + Baseline!B$60*Baseline!B$60/Baseline!B$76)</f>
        <v>0.000001324389894</v>
      </c>
      <c r="P146" s="43">
        <f>Baseline!B$33 * (C146 * Baseline!B$58*Baseline!B$61/Baseline!B$73 + Baseline!B$59*Baseline!B$62/Baseline!B$74 + Baseline!B$68*Baseline!B$63/Baseline!B$75 + Baseline!B$60*Baseline!B$69/Baseline!B$76)</f>
        <v>0.000000001646903991</v>
      </c>
      <c r="Q146" s="43">
        <f>Baseline!B$33 * (C146 * Baseline!B$61*Baseline!B$66/Baseline!B$73 + Baseline!B$62*Baseline!B$52/Baseline!B$74 + Baseline!B$63*Baseline!B$53/Baseline!B$75 + Baseline!B$69*Baseline!B$54/Baseline!B$76)</f>
        <v>0.000000003307333716</v>
      </c>
      <c r="R146" s="43">
        <f>Baseline!B$33 * (C146 * Baseline!B$61*Baseline!B$57/Baseline!B$73 + Baseline!B$62*Baseline!B$67/Baseline!B$74 + Baseline!B$63*Baseline!B$55/Baseline!B$75 + Baseline!B$69*Baseline!B$56/Baseline!B$76)</f>
        <v>0.00000001439283647</v>
      </c>
      <c r="S146" s="43">
        <f>Baseline!B$33 * (C146 * Baseline!B$61*Baseline!B$58/Baseline!B$73 + Baseline!B$62*Baseline!B$59/Baseline!B$74 + Baseline!B$63*Baseline!B$68/Baseline!B$75 + Baseline!B$69*Baseline!B$60/Baseline!B$76)</f>
        <v>0.000000001646903991</v>
      </c>
      <c r="T146" s="43">
        <f>Baseline!B$33 * (C146 * Baseline!B$61*Baseline!B$61/Baseline!B$73 + Baseline!B$62*Baseline!B$62/Baseline!B$74 + Baseline!B$63*Baseline!B$63/Baseline!B$75 + Baseline!B$69*Baseline!B$69/Baseline!B$76)</f>
        <v>0.00000009854654131</v>
      </c>
      <c r="U146" s="41"/>
      <c r="V146" s="43">
        <f>E146 * ( Baseline!B$87 * Baseline!B$7 )</f>
        <v>0.172819369</v>
      </c>
      <c r="W146" s="43">
        <f>F146 * ( Baseline!D$87 * Baseline!B$11 )</f>
        <v>0.003680039623</v>
      </c>
      <c r="X146" s="43">
        <f>G146 * ( Baseline!F$87 * Baseline!B$16 )</f>
        <v>0.005824767357</v>
      </c>
      <c r="Y146" s="43">
        <f>H146 * ( Baseline!H$87 * Baseline!B$18 )</f>
        <v>0.001163101514</v>
      </c>
      <c r="Z146" s="51">
        <f t="shared" si="1"/>
        <v>0.1834872775</v>
      </c>
      <c r="AA146" s="43">
        <f>I146 * ( Baseline!B$87 * Baseline!B$7 )</f>
        <v>0.00207057887</v>
      </c>
      <c r="AB146" s="45">
        <f>J146 * ( Baseline!D$87 * Baseline!B$11 )</f>
        <v>0.03253635895</v>
      </c>
      <c r="AC146" s="45">
        <f>K146 * ( Baseline!F$87 * Baseline!B$16 )</f>
        <v>0.0004773170795</v>
      </c>
      <c r="AD146" s="45">
        <f>L146 * ( Baseline!F$87 * Baseline!B$16 )</f>
        <v>0.0004999318634</v>
      </c>
      <c r="AE146" s="51">
        <f t="shared" si="2"/>
        <v>0.03558418677</v>
      </c>
      <c r="AF146" s="51">
        <f>M146 * ( Baseline!B$87 * Baseline!B$7 )</f>
        <v>0.001740482535</v>
      </c>
      <c r="AG146" s="51">
        <f>N146 * ( Baseline!D$87 * Baseline!B$11 )</f>
        <v>0.000253488801</v>
      </c>
      <c r="AH146" s="51">
        <f>O146 * ( Baseline!F$87 * Baseline!B$16 )</f>
        <v>0.04600237826</v>
      </c>
      <c r="AI146" s="51">
        <f>P146 * ( Baseline!H$87 * Baseline!B$18 )</f>
        <v>0.000579172436</v>
      </c>
      <c r="AJ146" s="51">
        <f t="shared" si="3"/>
        <v>0.04857552203</v>
      </c>
      <c r="AK146" s="51">
        <f>Q146 * ( Baseline!B$87 * Baseline!B$7 )</f>
        <v>0.00003432681664</v>
      </c>
      <c r="AL146" s="51">
        <f>R146 * ( Baseline!D$87 * Baseline!B$11 )</f>
        <v>0.0002654988352</v>
      </c>
      <c r="AM146" s="51">
        <f>S146 * ( Baseline!F$87 * Baseline!B$16 )</f>
        <v>0.0000572048312</v>
      </c>
      <c r="AN146" s="51">
        <f>T146 * ( Baseline!H$87 * Baseline!B$18 )</f>
        <v>0.03465620383</v>
      </c>
      <c r="AO146" s="51">
        <f t="shared" si="4"/>
        <v>0.03501323431</v>
      </c>
      <c r="AP146" s="61"/>
      <c r="AQ146" s="51">
        <f>V146 * ( (1-Baseline!B$88-Baseline!B$87) + (1-B146)*Baseline!B$88 )</f>
        <v>0.07944317955</v>
      </c>
      <c r="AR146" s="51">
        <f>W146 * ( (1-Baseline!B$88-Baseline!B$87) + (1-B146)*Baseline!B$88 )</f>
        <v>0.001691674088</v>
      </c>
      <c r="AS146" s="51">
        <f>X146 * ( (1-Baseline!B$88-Baseline!B$87) + (1-B146)*Baseline!B$88 )</f>
        <v>0.002677582042</v>
      </c>
      <c r="AT146" s="51">
        <f>Y146 * ( (1-Baseline!B$88-Baseline!B$87) + (1-B146)*Baseline!B$88 )</f>
        <v>0.0005346650837</v>
      </c>
      <c r="AU146" s="51">
        <f t="shared" si="5"/>
        <v>0.08434710077</v>
      </c>
      <c r="AV146" s="51">
        <f>AA146 * ( (1-Baseline!D$88-Baseline!D$87) + (1-B146)*Baseline!D$88 )</f>
        <v>0.001511923874</v>
      </c>
      <c r="AW146" s="51">
        <f>AB146 * ( (1-Baseline!D$88-Baseline!D$87) + (1-B146)*Baseline!D$88 )</f>
        <v>0.02375784792</v>
      </c>
      <c r="AX146" s="51">
        <f>AC146 * ( (1-Baseline!D$88-Baseline!D$87) + (1-B146)*Baseline!D$88 )</f>
        <v>0.000348533977</v>
      </c>
      <c r="AY146" s="51">
        <f>AD146 * ( (1-Baseline!D$88-Baseline!D$87) + (1-B146)*Baseline!D$88 )</f>
        <v>0.0003650471522</v>
      </c>
      <c r="AZ146" s="51">
        <f t="shared" si="6"/>
        <v>0.02598335292</v>
      </c>
      <c r="BA146" s="51">
        <f>AF146 * ( (1-Baseline!F$88-Baseline!F$87) + (1-Baseline!B$36)*Baseline!F$88 )</f>
        <v>0.001252506928</v>
      </c>
      <c r="BB146" s="51">
        <f>AG146 * ( (1-Baseline!F$88-Baseline!F$87) + (1-Baseline!B$36)*Baseline!F$88 )</f>
        <v>0.0001824186528</v>
      </c>
      <c r="BC146" s="51">
        <f>AH146 * ( (1-Baseline!F$88-Baseline!F$87) + (1-Baseline!B$36)*Baseline!F$88 )</f>
        <v>0.03310478347</v>
      </c>
      <c r="BD146" s="51">
        <f>AI146 * ( (1-Baseline!F$88-Baseline!F$87) + (1-Baseline!B$36)*Baseline!F$88 )</f>
        <v>0.0004167910185</v>
      </c>
      <c r="BE146" s="51">
        <f t="shared" si="7"/>
        <v>0.03495650007</v>
      </c>
      <c r="BF146" s="51">
        <f>AK146 * ( (1-Baseline!H$88-Baseline!H$87) + (1-Baseline!B$36)*Baseline!H$88 )</f>
        <v>0.00002719782336</v>
      </c>
      <c r="BG146" s="51">
        <f>AL146 * ( (1-Baseline!H$88-Baseline!H$87) + (1-Baseline!B$36)*Baseline!H$88 )</f>
        <v>0.0002103600371</v>
      </c>
      <c r="BH146" s="51">
        <f>AM146 * ( (1-Baseline!H$88-Baseline!H$87) + (1-Baseline!B$36)*Baseline!H$88 )</f>
        <v>0.00004532453185</v>
      </c>
      <c r="BI146" s="51">
        <f>AN146 * ( (1-Baseline!H$88-Baseline!H$87) + (1-Baseline!B$36)*Baseline!H$88 )</f>
        <v>0.02745880342</v>
      </c>
      <c r="BJ146" s="51">
        <f t="shared" si="8"/>
        <v>0.02774168581</v>
      </c>
      <c r="BK146" s="61"/>
      <c r="BL146" s="51">
        <f t="shared" si="19"/>
        <v>0.9418602279</v>
      </c>
      <c r="BM146" s="51">
        <f t="shared" si="20"/>
        <v>0.02005610238</v>
      </c>
      <c r="BN146" s="51">
        <f t="shared" si="21"/>
        <v>0.03174480234</v>
      </c>
      <c r="BO146" s="51">
        <f t="shared" si="22"/>
        <v>0.006338867357</v>
      </c>
      <c r="BP146" s="51">
        <f t="shared" si="9"/>
        <v>1</v>
      </c>
      <c r="BQ146" s="51">
        <f t="shared" si="23"/>
        <v>0.05818817452</v>
      </c>
      <c r="BR146" s="51">
        <f t="shared" si="24"/>
        <v>0.9143488136</v>
      </c>
      <c r="BS146" s="51">
        <f t="shared" si="25"/>
        <v>0.01341374141</v>
      </c>
      <c r="BT146" s="51">
        <f t="shared" si="26"/>
        <v>0.01404927044</v>
      </c>
      <c r="BU146" s="51">
        <f t="shared" si="10"/>
        <v>1</v>
      </c>
      <c r="BV146" s="51">
        <f t="shared" si="27"/>
        <v>0.03583044427</v>
      </c>
      <c r="BW146" s="51">
        <f t="shared" si="28"/>
        <v>0.005218447284</v>
      </c>
      <c r="BX146" s="51">
        <f t="shared" si="29"/>
        <v>0.9470279749</v>
      </c>
      <c r="BY146" s="51">
        <f t="shared" si="30"/>
        <v>0.01192313354</v>
      </c>
      <c r="BZ146" s="51">
        <f t="shared" si="11"/>
        <v>1</v>
      </c>
      <c r="CA146" s="51">
        <f t="shared" si="31"/>
        <v>0.0009803954793</v>
      </c>
      <c r="CB146" s="51">
        <f t="shared" si="32"/>
        <v>0.007582813768</v>
      </c>
      <c r="CC146" s="51">
        <f t="shared" si="33"/>
        <v>0.001633805968</v>
      </c>
      <c r="CD146" s="51">
        <f t="shared" si="34"/>
        <v>0.9898029848</v>
      </c>
      <c r="CE146" s="51">
        <f t="shared" si="12"/>
        <v>1</v>
      </c>
      <c r="CF146" s="61"/>
      <c r="CG146" s="51">
        <f t="shared" si="35"/>
        <v>0.9418602279</v>
      </c>
      <c r="CH146" s="51">
        <f t="shared" si="36"/>
        <v>0.02005610238</v>
      </c>
      <c r="CI146" s="51">
        <f t="shared" si="37"/>
        <v>0.03174480234</v>
      </c>
      <c r="CJ146" s="51">
        <f t="shared" si="38"/>
        <v>0.006338867357</v>
      </c>
      <c r="CK146" s="51">
        <f t="shared" si="13"/>
        <v>1</v>
      </c>
      <c r="CL146" s="51">
        <f t="shared" si="39"/>
        <v>0.05818817452</v>
      </c>
      <c r="CM146" s="51">
        <f t="shared" si="40"/>
        <v>0.9143488136</v>
      </c>
      <c r="CN146" s="51">
        <f t="shared" si="41"/>
        <v>0.01341374141</v>
      </c>
      <c r="CO146" s="51">
        <f t="shared" si="42"/>
        <v>0.01404927044</v>
      </c>
      <c r="CP146" s="51">
        <f t="shared" si="14"/>
        <v>1</v>
      </c>
      <c r="CQ146" s="51">
        <f t="shared" si="43"/>
        <v>0.03583044427</v>
      </c>
      <c r="CR146" s="51">
        <f t="shared" si="44"/>
        <v>0.005218447284</v>
      </c>
      <c r="CS146" s="51">
        <f t="shared" si="45"/>
        <v>0.9470279749</v>
      </c>
      <c r="CT146" s="51">
        <f t="shared" si="46"/>
        <v>0.01192313354</v>
      </c>
      <c r="CU146" s="51">
        <f t="shared" si="15"/>
        <v>1</v>
      </c>
      <c r="CV146" s="51">
        <f t="shared" si="47"/>
        <v>0.0009803954793</v>
      </c>
      <c r="CW146" s="51">
        <f t="shared" si="48"/>
        <v>0.007582813768</v>
      </c>
      <c r="CX146" s="51">
        <f t="shared" si="49"/>
        <v>0.001633805968</v>
      </c>
      <c r="CY146" s="51">
        <f t="shared" si="50"/>
        <v>0.9898029848</v>
      </c>
      <c r="CZ146" s="51">
        <f t="shared" si="16"/>
        <v>1</v>
      </c>
      <c r="DA146" s="61"/>
      <c r="DB146" s="51">
        <f>(AQ146*Baseline!B$7 + AV146*Baseline!B$11 + BA146*Baseline!B$16 + BF146*Baseline!B$18)</f>
        <v>47213.89118</v>
      </c>
      <c r="DC146" s="51">
        <f>(AR146*Baseline!B$7 + AW146*Baseline!B$11 + BB146*Baseline!B$16 + BG146*Baseline!B$18)</f>
        <v>62014.14461</v>
      </c>
      <c r="DD146" s="51">
        <f>(AS146*Baseline!B$7 + AX146*Baseline!B$11 + BC146*Baseline!B$16 + BH146*Baseline!B$18)</f>
        <v>115028.8391</v>
      </c>
      <c r="DE146" s="51">
        <f>(AT146*Baseline!B$7 + AY146*Baseline!B$11 + BD146*Baseline!B$16 + BI146*Baseline!B$18)</f>
        <v>1259799.52</v>
      </c>
      <c r="DF146" s="51">
        <f t="shared" si="17"/>
        <v>1484056.395</v>
      </c>
      <c r="DG146" s="61"/>
      <c r="DH146" s="51">
        <f t="shared" si="51"/>
        <v>0.03181408156</v>
      </c>
      <c r="DI146" s="51">
        <f t="shared" si="52"/>
        <v>0.04178691917</v>
      </c>
      <c r="DJ146" s="51">
        <f t="shared" si="53"/>
        <v>0.07750974927</v>
      </c>
      <c r="DK146" s="51">
        <f t="shared" si="54"/>
        <v>0.84888925</v>
      </c>
      <c r="DL146" s="51">
        <f t="shared" si="18"/>
        <v>1</v>
      </c>
      <c r="DM146" s="61"/>
      <c r="DN146" s="51">
        <f>DH146 / (Baseline!B$7/Baseline!B$17)</f>
        <v>3.395943955</v>
      </c>
      <c r="DO146" s="51">
        <f>DI146 / (Baseline!B$11/Baseline!B$17)</f>
        <v>1.008756229</v>
      </c>
      <c r="DP146" s="51">
        <f>DJ146 / (Baseline!B$16/Baseline!B$17)</f>
        <v>1.197759866</v>
      </c>
      <c r="DQ146" s="51">
        <f>DK146 / (Baseline!B$18/Baseline!B$17)</f>
        <v>0.9597442389</v>
      </c>
      <c r="DR146" s="79"/>
      <c r="DS146" s="51">
        <f>(AU146*Baseline!B$34)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0.02518159637</v>
      </c>
      <c r="DT146" s="51">
        <f>(AZ146*Baseline!B$34) + (Baseline!D$88*(1-Baseline!D$89)*Baseline!B$35) + (Baseline!D$88*Baseline!D$89*((1-Baseline!D$90)*Baseline!B$40 + Baseline!D$90*Baseline!B$41))</f>
        <v>0.01031107094</v>
      </c>
      <c r="DU146" s="51">
        <f>(BE146*Baseline!B$34) + (Baseline!F$88*(1-Baseline!F$89)*Baseline!B$35) + (Baseline!F$88*Baseline!F$89*((1-Baseline!F$90)*Baseline!B$40 + Baseline!F$90*Baseline!B$41))</f>
        <v>0.01297411501</v>
      </c>
      <c r="DV146" s="51">
        <f>(BJ146*Baseline!B$34) + (Baseline!H$88*(1-Baseline!H$89)*Baseline!B$35) + (Baseline!H$88*Baseline!H$89*((1-Baseline!H$90)*Baseline!B$40 + Baseline!H$90*Baseline!B$41))</f>
        <v>0.009306252872</v>
      </c>
      <c r="DW146" s="51">
        <f>( DS146*Baseline!B$7 + DT146*Baseline!B$11 + DU146*Baseline!B$16 + DV146*Baseline!B$18 ) / Baseline!B$17</f>
        <v>0.009733956634</v>
      </c>
    </row>
    <row r="147">
      <c r="A147" s="4" t="s">
        <v>236</v>
      </c>
      <c r="B147" s="45">
        <f>MIN( MAX( NORMINV( MCrands!B147, (B$5+B$4)/2, (B$5-B$4)/3.29 ), 0 ), 1 )</f>
        <v>0.2188376325</v>
      </c>
      <c r="C147" s="45">
        <f>MAX( NORMINV( MCrands!C147, (C$5+C$4)/2, (C$5-C$4)/3.29 ), 0 )</f>
        <v>2.505099611</v>
      </c>
      <c r="D147" s="41"/>
      <c r="E147" s="43">
        <f>Baseline!B$33 * (C147 * Baseline!B$66*Baseline!B$66/Baseline!B$73 + Baseline!B$52*Baseline!B$52/Baseline!B$74 + Baseline!B$53*Baseline!B$53/Baseline!B$75 + Baseline!B$54*Baseline!B$54/Baseline!B$76)</f>
        <v>0.00001777740961</v>
      </c>
      <c r="F147" s="43">
        <f>Baseline!B$33 * (C147 * Baseline!B$66*Baseline!B$57/Baseline!B$73 + Baseline!B$52*Baseline!B$67/Baseline!B$74 + Baseline!B$53*Baseline!B$55/Baseline!B$75 + Baseline!B$54*Baseline!B$56/Baseline!B$76)</f>
        <v>0.0000001996748273</v>
      </c>
      <c r="G147" s="45">
        <f>Baseline!B$33 * (C147 * Baseline!B$66*Baseline!B$58/Baseline!B$73 + Baseline!B$52*Baseline!B$59/Baseline!B$74 + Baseline!B$53*Baseline!B$68/Baseline!B$75 + Baseline!B$54*Baseline!B$60/Baseline!B$76)</f>
        <v>0.0000001681299758</v>
      </c>
      <c r="H147" s="43">
        <f>Baseline!B$33 * (C147 * Baseline!B$66*Baseline!B$61/Baseline!B$73 + Baseline!B$52*Baseline!B$62/Baseline!B$74 + Baseline!B$53*Baseline!B$63/Baseline!B$75 + Baseline!B$54*Baseline!B$69/Baseline!B$76)</f>
        <v>0.00000000335106128</v>
      </c>
      <c r="I147" s="43">
        <f>Baseline!B$33 * (C147 * Baseline!B$57*Baseline!B$66/Baseline!B$73 + Baseline!B$67*Baseline!B$52/Baseline!B$74 + Baseline!B$55*Baseline!B$53/Baseline!B$75 + Baseline!B$56*Baseline!B$54/Baseline!B$76)</f>
        <v>0.0000001996748273</v>
      </c>
      <c r="J147" s="45">
        <f>Baseline!B$33 * (C147 * Baseline!B$57*Baseline!B$57/Baseline!B$73 + Baseline!B$67*Baseline!B$67/Baseline!B$74 + Baseline!B$55*Baseline!B$55/Baseline!B$75 + Baseline!B$56*Baseline!B$56/Baseline!B$76)</f>
        <v>0.00000176381377</v>
      </c>
      <c r="K147" s="43">
        <f>Baseline!B$33 * (C147 * Baseline!B$57*Baseline!B$58/Baseline!B$73 + Baseline!B$67*Baseline!B$59/Baseline!B$74 + Baseline!B$55*Baseline!B$68/Baseline!B$75 + Baseline!B$56*Baseline!B$60/Baseline!B$76)</f>
        <v>0.00000001374183502</v>
      </c>
      <c r="L147" s="45">
        <f>Baseline!B$33 * (C147 * Baseline!B$57*Baseline!B$61/Baseline!B$73 + Baseline!B$67*Baseline!B$62/Baseline!B$74 + Baseline!B$55*Baseline!B$63/Baseline!B$75 + Baseline!B$56*Baseline!B$69/Baseline!B$76)</f>
        <v>0.00000001439284338</v>
      </c>
      <c r="M147" s="43">
        <f>Baseline!B$33 * (C147 * Baseline!B$58*Baseline!B$66/Baseline!B$73 + Baseline!B$59*Baseline!B$52/Baseline!B$74 + Baseline!B$68*Baseline!B$53/Baseline!B$75 + Baseline!B$60*Baseline!B$54/Baseline!B$76)</f>
        <v>0.0000001681299758</v>
      </c>
      <c r="N147" s="45">
        <f>Baseline!B$33 * (C147 * Baseline!B$58*Baseline!B$57/Baseline!B$73 + Baseline!B$59*Baseline!B$67/Baseline!B$74 + Baseline!B$68*Baseline!B$55/Baseline!B$75 + Baseline!B$60*Baseline!B$56/Baseline!B$76)</f>
        <v>0.00000001374183502</v>
      </c>
      <c r="O147" s="45">
        <f>Baseline!B$33 * (C147 * Baseline!B$58*Baseline!B$58/Baseline!B$73 + Baseline!B$59*Baseline!B$59/Baseline!B$74 + Baseline!B$68*Baseline!B$68/Baseline!B$75 + Baseline!B$60*Baseline!B$60/Baseline!B$76)</f>
        <v>0.000001324390064</v>
      </c>
      <c r="P147" s="43">
        <f>Baseline!B$33 * (C147 * Baseline!B$58*Baseline!B$61/Baseline!B$73 + Baseline!B$59*Baseline!B$62/Baseline!B$74 + Baseline!B$68*Baseline!B$63/Baseline!B$75 + Baseline!B$60*Baseline!B$69/Baseline!B$76)</f>
        <v>0.000000001646920964</v>
      </c>
      <c r="Q147" s="43">
        <f>Baseline!B$33 * (C147 * Baseline!B$61*Baseline!B$66/Baseline!B$73 + Baseline!B$62*Baseline!B$52/Baseline!B$74 + Baseline!B$63*Baseline!B$53/Baseline!B$75 + Baseline!B$69*Baseline!B$54/Baseline!B$76)</f>
        <v>0.00000000335106128</v>
      </c>
      <c r="R147" s="43">
        <f>Baseline!B$33 * (C147 * Baseline!B$61*Baseline!B$57/Baseline!B$73 + Baseline!B$62*Baseline!B$67/Baseline!B$74 + Baseline!B$63*Baseline!B$55/Baseline!B$75 + Baseline!B$69*Baseline!B$56/Baseline!B$76)</f>
        <v>0.00000001439284338</v>
      </c>
      <c r="S147" s="43">
        <f>Baseline!B$33 * (C147 * Baseline!B$61*Baseline!B$58/Baseline!B$73 + Baseline!B$62*Baseline!B$59/Baseline!B$74 + Baseline!B$63*Baseline!B$68/Baseline!B$75 + Baseline!B$69*Baseline!B$60/Baseline!B$76)</f>
        <v>0.000000001646920964</v>
      </c>
      <c r="T147" s="43">
        <f>Baseline!B$33 * (C147 * Baseline!B$61*Baseline!B$61/Baseline!B$73 + Baseline!B$62*Baseline!B$62/Baseline!B$74 + Baseline!B$63*Baseline!B$63/Baseline!B$75 + Baseline!B$69*Baseline!B$69/Baseline!B$76)</f>
        <v>0.00000009854654301</v>
      </c>
      <c r="U147" s="41"/>
      <c r="V147" s="43">
        <f>E147 * ( Baseline!B$87 * Baseline!B$7 )</f>
        <v>0.1845117344</v>
      </c>
      <c r="W147" s="43">
        <f>F147 * ( Baseline!D$87 * Baseline!B$11 )</f>
        <v>0.003683320808</v>
      </c>
      <c r="X147" s="43">
        <f>G147 * ( Baseline!F$87 * Baseline!B$16 )</f>
        <v>0.005839956026</v>
      </c>
      <c r="Y147" s="43">
        <f>H147 * ( Baseline!H$87 * Baseline!B$18 )</f>
        <v>0.001178479338</v>
      </c>
      <c r="Z147" s="51">
        <f t="shared" si="1"/>
        <v>0.1952134905</v>
      </c>
      <c r="AA147" s="43">
        <f>I147 * ( Baseline!B$87 * Baseline!B$7 )</f>
        <v>0.002072425033</v>
      </c>
      <c r="AB147" s="45">
        <f>J147 * ( Baseline!D$87 * Baseline!B$11 )</f>
        <v>0.03253635947</v>
      </c>
      <c r="AC147" s="45">
        <f>K147 * ( Baseline!F$87 * Baseline!B$16 )</f>
        <v>0.0004773194777</v>
      </c>
      <c r="AD147" s="45">
        <f>L147 * ( Baseline!F$87 * Baseline!B$16 )</f>
        <v>0.0004999321032</v>
      </c>
      <c r="AE147" s="51">
        <f t="shared" si="2"/>
        <v>0.03558603609</v>
      </c>
      <c r="AF147" s="51">
        <f>M147 * ( Baseline!B$87 * Baseline!B$7 )</f>
        <v>0.001745021019</v>
      </c>
      <c r="AG147" s="51">
        <f>N147 * ( Baseline!D$87 * Baseline!B$11 )</f>
        <v>0.0002534900746</v>
      </c>
      <c r="AH147" s="51">
        <f>O147 * ( Baseline!F$87 * Baseline!B$16 )</f>
        <v>0.04600238416</v>
      </c>
      <c r="AI147" s="51">
        <f>P147 * ( Baseline!H$87 * Baseline!B$18 )</f>
        <v>0.000579178405</v>
      </c>
      <c r="AJ147" s="51">
        <f t="shared" si="3"/>
        <v>0.04858007366</v>
      </c>
      <c r="AK147" s="51">
        <f>Q147 * ( Baseline!B$87 * Baseline!B$7 )</f>
        <v>0.00003478066503</v>
      </c>
      <c r="AL147" s="51">
        <f>R147 * ( Baseline!D$87 * Baseline!B$11 )</f>
        <v>0.0002654989626</v>
      </c>
      <c r="AM147" s="51">
        <f>S147 * ( Baseline!F$87 * Baseline!B$16 )</f>
        <v>0.00005720542076</v>
      </c>
      <c r="AN147" s="51">
        <f>T147 * ( Baseline!H$87 * Baseline!B$18 )</f>
        <v>0.03465620443</v>
      </c>
      <c r="AO147" s="51">
        <f t="shared" si="4"/>
        <v>0.03501368948</v>
      </c>
      <c r="AP147" s="61"/>
      <c r="AQ147" s="51">
        <f>V147 * ( (1-Baseline!B$88-Baseline!B$87) + (1-B147)*Baseline!B$88 )</f>
        <v>0.1446266644</v>
      </c>
      <c r="AR147" s="51">
        <f>W147 * ( (1-Baseline!B$88-Baseline!B$87) + (1-B147)*Baseline!B$88 )</f>
        <v>0.00288711395</v>
      </c>
      <c r="AS147" s="51">
        <f>X147 * ( (1-Baseline!B$88-Baseline!B$87) + (1-B147)*Baseline!B$88 )</f>
        <v>0.004577559053</v>
      </c>
      <c r="AT147" s="51">
        <f>Y147 * ( (1-Baseline!B$88-Baseline!B$87) + (1-B147)*Baseline!B$88 )</f>
        <v>0.0009237327712</v>
      </c>
      <c r="AU147" s="51">
        <f t="shared" si="5"/>
        <v>0.1530150701</v>
      </c>
      <c r="AV147" s="51">
        <f>AA147 * ( (1-Baseline!D$88-Baseline!D$87) + (1-B147)*Baseline!D$88 )</f>
        <v>0.001851419846</v>
      </c>
      <c r="AW147" s="51">
        <f>AB147 * ( (1-Baseline!D$88-Baseline!D$87) + (1-B147)*Baseline!D$88 )</f>
        <v>0.02906665414</v>
      </c>
      <c r="AX147" s="51">
        <f>AC147 * ( (1-Baseline!D$88-Baseline!D$87) + (1-B147)*Baseline!D$88 )</f>
        <v>0.0004264177185</v>
      </c>
      <c r="AY147" s="51">
        <f>AD147 * ( (1-Baseline!D$88-Baseline!D$87) + (1-B147)*Baseline!D$88 )</f>
        <v>0.0004466189141</v>
      </c>
      <c r="AZ147" s="51">
        <f t="shared" si="6"/>
        <v>0.03179111062</v>
      </c>
      <c r="BA147" s="51">
        <f>AF147 * ( (1-Baseline!F$88-Baseline!F$87) + (1-Baseline!B$36)*Baseline!F$88 )</f>
        <v>0.001255772966</v>
      </c>
      <c r="BB147" s="51">
        <f>AG147 * ( (1-Baseline!F$88-Baseline!F$87) + (1-Baseline!B$36)*Baseline!F$88 )</f>
        <v>0.0001824195694</v>
      </c>
      <c r="BC147" s="51">
        <f>AH147 * ( (1-Baseline!F$88-Baseline!F$87) + (1-Baseline!B$36)*Baseline!F$88 )</f>
        <v>0.03310478772</v>
      </c>
      <c r="BD147" s="51">
        <f>AI147 * ( (1-Baseline!F$88-Baseline!F$87) + (1-Baseline!B$36)*Baseline!F$88 )</f>
        <v>0.000416795314</v>
      </c>
      <c r="BE147" s="51">
        <f t="shared" si="7"/>
        <v>0.03495977557</v>
      </c>
      <c r="BF147" s="51">
        <f>AK147 * ( (1-Baseline!H$88-Baseline!H$87) + (1-Baseline!B$36)*Baseline!H$88 )</f>
        <v>0.00002755741652</v>
      </c>
      <c r="BG147" s="51">
        <f>AL147 * ( (1-Baseline!H$88-Baseline!H$87) + (1-Baseline!B$36)*Baseline!H$88 )</f>
        <v>0.000210360138</v>
      </c>
      <c r="BH147" s="51">
        <f>AM147 * ( (1-Baseline!H$88-Baseline!H$87) + (1-Baseline!B$36)*Baseline!H$88 )</f>
        <v>0.00004532499897</v>
      </c>
      <c r="BI147" s="51">
        <f>AN147 * ( (1-Baseline!H$88-Baseline!H$87) + (1-Baseline!B$36)*Baseline!H$88 )</f>
        <v>0.02745880389</v>
      </c>
      <c r="BJ147" s="51">
        <f t="shared" si="8"/>
        <v>0.02774204645</v>
      </c>
      <c r="BK147" s="61"/>
      <c r="BL147" s="51">
        <f t="shared" si="19"/>
        <v>0.9451792182</v>
      </c>
      <c r="BM147" s="51">
        <f t="shared" si="20"/>
        <v>0.01886816735</v>
      </c>
      <c r="BN147" s="51">
        <f t="shared" si="21"/>
        <v>0.02991573999</v>
      </c>
      <c r="BO147" s="51">
        <f t="shared" si="22"/>
        <v>0.006036874475</v>
      </c>
      <c r="BP147" s="51">
        <f t="shared" si="9"/>
        <v>1</v>
      </c>
      <c r="BQ147" s="51">
        <f t="shared" si="23"/>
        <v>0.05823702948</v>
      </c>
      <c r="BR147" s="51">
        <f t="shared" si="24"/>
        <v>0.9143013117</v>
      </c>
      <c r="BS147" s="51">
        <f t="shared" si="25"/>
        <v>0.01341311172</v>
      </c>
      <c r="BT147" s="51">
        <f t="shared" si="26"/>
        <v>0.01404854708</v>
      </c>
      <c r="BU147" s="51">
        <f t="shared" si="10"/>
        <v>1</v>
      </c>
      <c r="BV147" s="51">
        <f t="shared" si="27"/>
        <v>0.03592050994</v>
      </c>
      <c r="BW147" s="51">
        <f t="shared" si="28"/>
        <v>0.005217984568</v>
      </c>
      <c r="BX147" s="51">
        <f t="shared" si="29"/>
        <v>0.9469393662</v>
      </c>
      <c r="BY147" s="51">
        <f t="shared" si="30"/>
        <v>0.01192213929</v>
      </c>
      <c r="BZ147" s="51">
        <f t="shared" si="11"/>
        <v>1</v>
      </c>
      <c r="CA147" s="51">
        <f t="shared" si="31"/>
        <v>0.0009933447617</v>
      </c>
      <c r="CB147" s="51">
        <f t="shared" si="32"/>
        <v>0.007582718832</v>
      </c>
      <c r="CC147" s="51">
        <f t="shared" si="33"/>
        <v>0.001633801568</v>
      </c>
      <c r="CD147" s="51">
        <f t="shared" si="34"/>
        <v>0.9897901348</v>
      </c>
      <c r="CE147" s="51">
        <f t="shared" si="12"/>
        <v>1</v>
      </c>
      <c r="CF147" s="61"/>
      <c r="CG147" s="51">
        <f t="shared" si="35"/>
        <v>0.9451792182</v>
      </c>
      <c r="CH147" s="51">
        <f t="shared" si="36"/>
        <v>0.01886816735</v>
      </c>
      <c r="CI147" s="51">
        <f t="shared" si="37"/>
        <v>0.02991573999</v>
      </c>
      <c r="CJ147" s="51">
        <f t="shared" si="38"/>
        <v>0.006036874475</v>
      </c>
      <c r="CK147" s="51">
        <f t="shared" si="13"/>
        <v>1</v>
      </c>
      <c r="CL147" s="51">
        <f t="shared" si="39"/>
        <v>0.05823702948</v>
      </c>
      <c r="CM147" s="51">
        <f t="shared" si="40"/>
        <v>0.9143013117</v>
      </c>
      <c r="CN147" s="51">
        <f t="shared" si="41"/>
        <v>0.01341311172</v>
      </c>
      <c r="CO147" s="51">
        <f t="shared" si="42"/>
        <v>0.01404854708</v>
      </c>
      <c r="CP147" s="51">
        <f t="shared" si="14"/>
        <v>1</v>
      </c>
      <c r="CQ147" s="51">
        <f t="shared" si="43"/>
        <v>0.03592050994</v>
      </c>
      <c r="CR147" s="51">
        <f t="shared" si="44"/>
        <v>0.005217984568</v>
      </c>
      <c r="CS147" s="51">
        <f t="shared" si="45"/>
        <v>0.9469393662</v>
      </c>
      <c r="CT147" s="51">
        <f t="shared" si="46"/>
        <v>0.01192213929</v>
      </c>
      <c r="CU147" s="51">
        <f t="shared" si="15"/>
        <v>1</v>
      </c>
      <c r="CV147" s="51">
        <f t="shared" si="47"/>
        <v>0.0009933447617</v>
      </c>
      <c r="CW147" s="51">
        <f t="shared" si="48"/>
        <v>0.007582718832</v>
      </c>
      <c r="CX147" s="51">
        <f t="shared" si="49"/>
        <v>0.001633801568</v>
      </c>
      <c r="CY147" s="51">
        <f t="shared" si="50"/>
        <v>0.9897901348</v>
      </c>
      <c r="CZ147" s="51">
        <f t="shared" si="16"/>
        <v>1</v>
      </c>
      <c r="DA147" s="61"/>
      <c r="DB147" s="51">
        <f>(AQ147*Baseline!B$7 + AV147*Baseline!B$11 + BA147*Baseline!B$16 + BF147*Baseline!B$18)</f>
        <v>79583.35668</v>
      </c>
      <c r="DC147" s="51">
        <f>(AR147*Baseline!B$7 + AW147*Baseline!B$11 + BB147*Baseline!B$16 + BG147*Baseline!B$18)</f>
        <v>73978.96226</v>
      </c>
      <c r="DD147" s="51">
        <f>(AS147*Baseline!B$7 + AX147*Baseline!B$11 + BC147*Baseline!B$16 + BH147*Baseline!B$18)</f>
        <v>116117.3894</v>
      </c>
      <c r="DE147" s="51">
        <f>(AT147*Baseline!B$7 + AY147*Baseline!B$11 + BD147*Baseline!B$16 + BI147*Baseline!B$18)</f>
        <v>1260163.189</v>
      </c>
      <c r="DF147" s="51">
        <f t="shared" si="17"/>
        <v>1529842.897</v>
      </c>
      <c r="DG147" s="61"/>
      <c r="DH147" s="51">
        <f t="shared" si="51"/>
        <v>0.05202060736</v>
      </c>
      <c r="DI147" s="51">
        <f t="shared" si="52"/>
        <v>0.04835722831</v>
      </c>
      <c r="DJ147" s="51">
        <f t="shared" si="53"/>
        <v>0.07590151225</v>
      </c>
      <c r="DK147" s="51">
        <f t="shared" si="54"/>
        <v>0.8237206521</v>
      </c>
      <c r="DL147" s="51">
        <f t="shared" si="18"/>
        <v>1</v>
      </c>
      <c r="DM147" s="61"/>
      <c r="DN147" s="51">
        <f>DH147 / (Baseline!B$7/Baseline!B$17)</f>
        <v>5.552857679</v>
      </c>
      <c r="DO147" s="51">
        <f>DI147 / (Baseline!B$11/Baseline!B$17)</f>
        <v>1.167366636</v>
      </c>
      <c r="DP147" s="51">
        <f>DJ147 / (Baseline!B$16/Baseline!B$17)</f>
        <v>1.172907744</v>
      </c>
      <c r="DQ147" s="51">
        <f>DK147 / (Baseline!B$18/Baseline!B$17)</f>
        <v>0.931288917</v>
      </c>
      <c r="DR147" s="79"/>
      <c r="DS147" s="51">
        <f>(AU147*Baseline!B$34)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0.03548179177</v>
      </c>
      <c r="DT147" s="51">
        <f>(AZ147*Baseline!B$34) + (Baseline!D$88*(1-Baseline!D$89)*Baseline!B$35) + (Baseline!D$88*Baseline!D$89*((1-Baseline!D$90)*Baseline!B$40 + Baseline!D$90*Baseline!B$41))</f>
        <v>0.01118223459</v>
      </c>
      <c r="DU147" s="51">
        <f>(BE147*Baseline!B$34) + (Baseline!F$88*(1-Baseline!F$89)*Baseline!B$35) + (Baseline!F$88*Baseline!F$89*((1-Baseline!F$90)*Baseline!B$40 + Baseline!F$90*Baseline!B$41))</f>
        <v>0.01297460633</v>
      </c>
      <c r="DV147" s="51">
        <f>(BJ147*Baseline!B$34) + (Baseline!H$88*(1-Baseline!H$89)*Baseline!B$35) + (Baseline!H$88*Baseline!H$89*((1-Baseline!H$90)*Baseline!B$40 + Baseline!H$90*Baseline!B$41))</f>
        <v>0.009306306967</v>
      </c>
      <c r="DW147" s="51">
        <f>( DS147*Baseline!B$7 + DT147*Baseline!B$11 + DU147*Baseline!B$16 + DV147*Baseline!B$18 ) / Baseline!B$17</f>
        <v>0.009866618427</v>
      </c>
    </row>
    <row r="148">
      <c r="A148" s="4" t="s">
        <v>238</v>
      </c>
      <c r="B148" s="45">
        <f>MIN( MAX( NORMINV( MCrands!B148, (B$5+B$4)/2, (B$5-B$4)/3.29 ), 0 ), 1 )</f>
        <v>0.504980909</v>
      </c>
      <c r="C148" s="45">
        <f>MAX( NORMINV( MCrands!C148, (C$5+C$4)/2, (C$5-C$4)/3.29 ), 0 )</f>
        <v>2.37854052</v>
      </c>
      <c r="D148" s="41"/>
      <c r="E148" s="43">
        <f>Baseline!B$33 * (C148 * Baseline!B$66*Baseline!B$66/Baseline!B$73 + Baseline!B$52*Baseline!B$52/Baseline!B$74 + Baseline!B$53*Baseline!B$53/Baseline!B$75 + Baseline!B$54*Baseline!B$54/Baseline!B$76)</f>
        <v>0.00001688136821</v>
      </c>
      <c r="F148" s="43">
        <f>Baseline!B$33 * (C148 * Baseline!B$66*Baseline!B$57/Baseline!B$73 + Baseline!B$52*Baseline!B$67/Baseline!B$74 + Baseline!B$53*Baseline!B$55/Baseline!B$75 + Baseline!B$54*Baseline!B$56/Baseline!B$76)</f>
        <v>0.0000001995333471</v>
      </c>
      <c r="G148" s="45">
        <f>Baseline!B$33 * (C148 * Baseline!B$66*Baseline!B$58/Baseline!B$73 + Baseline!B$52*Baseline!B$59/Baseline!B$74 + Baseline!B$53*Baseline!B$68/Baseline!B$75 + Baseline!B$54*Baseline!B$60/Baseline!B$76)</f>
        <v>0.0000001677821703</v>
      </c>
      <c r="H148" s="43">
        <f>Baseline!B$33 * (C148 * Baseline!B$66*Baseline!B$61/Baseline!B$73 + Baseline!B$52*Baseline!B$62/Baseline!B$74 + Baseline!B$53*Baseline!B$63/Baseline!B$75 + Baseline!B$54*Baseline!B$69/Baseline!B$76)</f>
        <v>0.000000003316280726</v>
      </c>
      <c r="I148" s="43">
        <f>Baseline!B$33 * (C148 * Baseline!B$57*Baseline!B$66/Baseline!B$73 + Baseline!B$67*Baseline!B$52/Baseline!B$74 + Baseline!B$55*Baseline!B$53/Baseline!B$75 + Baseline!B$56*Baseline!B$54/Baseline!B$76)</f>
        <v>0.0000001995333471</v>
      </c>
      <c r="J148" s="45">
        <f>Baseline!B$33 * (C148 * Baseline!B$57*Baseline!B$57/Baseline!B$73 + Baseline!B$67*Baseline!B$67/Baseline!B$74 + Baseline!B$55*Baseline!B$55/Baseline!B$75 + Baseline!B$56*Baseline!B$56/Baseline!B$76)</f>
        <v>0.000001763813747</v>
      </c>
      <c r="K148" s="43">
        <f>Baseline!B$33 * (C148 * Baseline!B$57*Baseline!B$58/Baseline!B$73 + Baseline!B$67*Baseline!B$59/Baseline!B$74 + Baseline!B$55*Baseline!B$68/Baseline!B$75 + Baseline!B$56*Baseline!B$60/Baseline!B$76)</f>
        <v>0.0000000137417801</v>
      </c>
      <c r="L148" s="45">
        <f>Baseline!B$33 * (C148 * Baseline!B$57*Baseline!B$61/Baseline!B$73 + Baseline!B$67*Baseline!B$62/Baseline!B$74 + Baseline!B$55*Baseline!B$63/Baseline!B$75 + Baseline!B$56*Baseline!B$69/Baseline!B$76)</f>
        <v>0.00000001439283789</v>
      </c>
      <c r="M148" s="43">
        <f>Baseline!B$33 * (C148 * Baseline!B$58*Baseline!B$66/Baseline!B$73 + Baseline!B$59*Baseline!B$52/Baseline!B$74 + Baseline!B$68*Baseline!B$53/Baseline!B$75 + Baseline!B$60*Baseline!B$54/Baseline!B$76)</f>
        <v>0.0000001677821703</v>
      </c>
      <c r="N148" s="45">
        <f>Baseline!B$33 * (C148 * Baseline!B$58*Baseline!B$57/Baseline!B$73 + Baseline!B$59*Baseline!B$67/Baseline!B$74 + Baseline!B$68*Baseline!B$55/Baseline!B$75 + Baseline!B$60*Baseline!B$56/Baseline!B$76)</f>
        <v>0.0000000137417801</v>
      </c>
      <c r="O148" s="45">
        <f>Baseline!B$33 * (C148 * Baseline!B$58*Baseline!B$58/Baseline!B$73 + Baseline!B$59*Baseline!B$59/Baseline!B$74 + Baseline!B$68*Baseline!B$68/Baseline!B$75 + Baseline!B$60*Baseline!B$60/Baseline!B$76)</f>
        <v>0.000001324389929</v>
      </c>
      <c r="P148" s="43">
        <f>Baseline!B$33 * (C148 * Baseline!B$58*Baseline!B$61/Baseline!B$73 + Baseline!B$59*Baseline!B$62/Baseline!B$74 + Baseline!B$68*Baseline!B$63/Baseline!B$75 + Baseline!B$60*Baseline!B$69/Baseline!B$76)</f>
        <v>0.000000001646907464</v>
      </c>
      <c r="Q148" s="43">
        <f>Baseline!B$33 * (C148 * Baseline!B$61*Baseline!B$66/Baseline!B$73 + Baseline!B$62*Baseline!B$52/Baseline!B$74 + Baseline!B$63*Baseline!B$53/Baseline!B$75 + Baseline!B$69*Baseline!B$54/Baseline!B$76)</f>
        <v>0.000000003316280726</v>
      </c>
      <c r="R148" s="43">
        <f>Baseline!B$33 * (C148 * Baseline!B$61*Baseline!B$57/Baseline!B$73 + Baseline!B$62*Baseline!B$67/Baseline!B$74 + Baseline!B$63*Baseline!B$55/Baseline!B$75 + Baseline!B$69*Baseline!B$56/Baseline!B$76)</f>
        <v>0.00000001439283789</v>
      </c>
      <c r="S148" s="43">
        <f>Baseline!B$33 * (C148 * Baseline!B$61*Baseline!B$58/Baseline!B$73 + Baseline!B$62*Baseline!B$59/Baseline!B$74 + Baseline!B$63*Baseline!B$68/Baseline!B$75 + Baseline!B$69*Baseline!B$60/Baseline!B$76)</f>
        <v>0.000000001646907464</v>
      </c>
      <c r="T148" s="43">
        <f>Baseline!B$33 * (C148 * Baseline!B$61*Baseline!B$61/Baseline!B$73 + Baseline!B$62*Baseline!B$62/Baseline!B$74 + Baseline!B$63*Baseline!B$63/Baseline!B$75 + Baseline!B$69*Baseline!B$69/Baseline!B$76)</f>
        <v>0.00000009854654166</v>
      </c>
      <c r="U148" s="41"/>
      <c r="V148" s="43">
        <f>E148 * ( Baseline!B$87 * Baseline!B$7 )</f>
        <v>0.1752117206</v>
      </c>
      <c r="W148" s="43">
        <f>F148 * ( Baseline!D$87 * Baseline!B$11 )</f>
        <v>0.00368071098</v>
      </c>
      <c r="X148" s="43">
        <f>G148 * ( Baseline!F$87 * Baseline!B$16 )</f>
        <v>0.005827875081</v>
      </c>
      <c r="Y148" s="43">
        <f>H148 * ( Baseline!H$87 * Baseline!B$18 )</f>
        <v>0.00116624794</v>
      </c>
      <c r="Z148" s="51">
        <f t="shared" si="1"/>
        <v>0.1858865546</v>
      </c>
      <c r="AA148" s="43">
        <f>I148 * ( Baseline!B$87 * Baseline!B$7 )</f>
        <v>0.00207095661</v>
      </c>
      <c r="AB148" s="45">
        <f>J148 * ( Baseline!D$87 * Baseline!B$11 )</f>
        <v>0.03253635906</v>
      </c>
      <c r="AC148" s="45">
        <f>K148 * ( Baseline!F$87 * Baseline!B$16 )</f>
        <v>0.0004773175702</v>
      </c>
      <c r="AD148" s="45">
        <f>L148 * ( Baseline!F$87 * Baseline!B$16 )</f>
        <v>0.0004999319125</v>
      </c>
      <c r="AE148" s="51">
        <f t="shared" si="2"/>
        <v>0.03558456515</v>
      </c>
      <c r="AF148" s="51">
        <f>M148 * ( Baseline!B$87 * Baseline!B$7 )</f>
        <v>0.001741411145</v>
      </c>
      <c r="AG148" s="51">
        <f>N148 * ( Baseline!D$87 * Baseline!B$11 )</f>
        <v>0.0002534890616</v>
      </c>
      <c r="AH148" s="51">
        <f>O148 * ( Baseline!F$87 * Baseline!B$16 )</f>
        <v>0.04600237947</v>
      </c>
      <c r="AI148" s="51">
        <f>P148 * ( Baseline!H$87 * Baseline!B$18 )</f>
        <v>0.0005791736573</v>
      </c>
      <c r="AJ148" s="51">
        <f t="shared" si="3"/>
        <v>0.04857645333</v>
      </c>
      <c r="AK148" s="51">
        <f>Q148 * ( Baseline!B$87 * Baseline!B$7 )</f>
        <v>0.00003441967765</v>
      </c>
      <c r="AL148" s="51">
        <f>R148 * ( Baseline!D$87 * Baseline!B$11 )</f>
        <v>0.0002654988613</v>
      </c>
      <c r="AM148" s="51">
        <f>S148 * ( Baseline!F$87 * Baseline!B$16 )</f>
        <v>0.00005720495182</v>
      </c>
      <c r="AN148" s="51">
        <f>T148 * ( Baseline!H$87 * Baseline!B$18 )</f>
        <v>0.03465620395</v>
      </c>
      <c r="AO148" s="51">
        <f t="shared" si="4"/>
        <v>0.03501332744</v>
      </c>
      <c r="AP148" s="61"/>
      <c r="AQ148" s="51">
        <f>V148 * ( (1-Baseline!B$88-Baseline!B$87) + (1-B148)*Baseline!B$88 )</f>
        <v>0.09271625899</v>
      </c>
      <c r="AR148" s="51">
        <f>W148 * ( (1-Baseline!B$88-Baseline!B$87) + (1-B148)*Baseline!B$88 )</f>
        <v>0.001947710754</v>
      </c>
      <c r="AS148" s="51">
        <f>X148 * ( (1-Baseline!B$88-Baseline!B$87) + (1-B148)*Baseline!B$88 )</f>
        <v>0.00308391912</v>
      </c>
      <c r="AT148" s="51">
        <f>Y148 * ( (1-Baseline!B$88-Baseline!B$87) + (1-B148)*Baseline!B$88 )</f>
        <v>0.0006171399131</v>
      </c>
      <c r="AU148" s="51">
        <f t="shared" si="5"/>
        <v>0.09836502878</v>
      </c>
      <c r="AV148" s="51">
        <f>AA148 * ( (1-Baseline!D$88-Baseline!D$87) + (1-B148)*Baseline!D$88 )</f>
        <v>0.001584627558</v>
      </c>
      <c r="AW148" s="51">
        <f>AB148 * ( (1-Baseline!D$88-Baseline!D$87) + (1-B148)*Baseline!D$88 )</f>
        <v>0.02489574672</v>
      </c>
      <c r="AX148" s="51">
        <f>AC148 * ( (1-Baseline!D$88-Baseline!D$87) + (1-B148)*Baseline!D$88 )</f>
        <v>0.0003652276307</v>
      </c>
      <c r="AY148" s="51">
        <f>AD148 * ( (1-Baseline!D$88-Baseline!D$87) + (1-B148)*Baseline!D$88 )</f>
        <v>0.0003825313781</v>
      </c>
      <c r="AZ148" s="51">
        <f t="shared" si="6"/>
        <v>0.02722813328</v>
      </c>
      <c r="BA148" s="51">
        <f>AF148 * ( (1-Baseline!F$88-Baseline!F$87) + (1-Baseline!B$36)*Baseline!F$88 )</f>
        <v>0.001253175185</v>
      </c>
      <c r="BB148" s="51">
        <f>AG148 * ( (1-Baseline!F$88-Baseline!F$87) + (1-Baseline!B$36)*Baseline!F$88 )</f>
        <v>0.0001824188404</v>
      </c>
      <c r="BC148" s="51">
        <f>AH148 * ( (1-Baseline!F$88-Baseline!F$87) + (1-Baseline!B$36)*Baseline!F$88 )</f>
        <v>0.03310478434</v>
      </c>
      <c r="BD148" s="51">
        <f>AI148 * ( (1-Baseline!F$88-Baseline!F$87) + (1-Baseline!B$36)*Baseline!F$88 )</f>
        <v>0.0004167918974</v>
      </c>
      <c r="BE148" s="51">
        <f t="shared" si="7"/>
        <v>0.03495717026</v>
      </c>
      <c r="BF148" s="51">
        <f>AK148 * ( (1-Baseline!H$88-Baseline!H$87) + (1-Baseline!B$36)*Baseline!H$88 )</f>
        <v>0.000027271399</v>
      </c>
      <c r="BG148" s="51">
        <f>AL148 * ( (1-Baseline!H$88-Baseline!H$87) + (1-Baseline!B$36)*Baseline!H$88 )</f>
        <v>0.0002103600578</v>
      </c>
      <c r="BH148" s="51">
        <f>AM148 * ( (1-Baseline!H$88-Baseline!H$87) + (1-Baseline!B$36)*Baseline!H$88 )</f>
        <v>0.00004532462743</v>
      </c>
      <c r="BI148" s="51">
        <f>AN148 * ( (1-Baseline!H$88-Baseline!H$87) + (1-Baseline!B$36)*Baseline!H$88 )</f>
        <v>0.02745880352</v>
      </c>
      <c r="BJ148" s="51">
        <f t="shared" si="8"/>
        <v>0.0277417596</v>
      </c>
      <c r="BK148" s="61"/>
      <c r="BL148" s="51">
        <f t="shared" si="19"/>
        <v>0.9425733936</v>
      </c>
      <c r="BM148" s="51">
        <f t="shared" si="20"/>
        <v>0.01980084567</v>
      </c>
      <c r="BN148" s="51">
        <f t="shared" si="21"/>
        <v>0.03135178384</v>
      </c>
      <c r="BO148" s="51">
        <f t="shared" si="22"/>
        <v>0.006273976847</v>
      </c>
      <c r="BP148" s="51">
        <f t="shared" si="9"/>
        <v>1</v>
      </c>
      <c r="BQ148" s="51">
        <f t="shared" si="23"/>
        <v>0.05819817105</v>
      </c>
      <c r="BR148" s="51">
        <f t="shared" si="24"/>
        <v>0.914339094</v>
      </c>
      <c r="BS148" s="51">
        <f t="shared" si="25"/>
        <v>0.01341361256</v>
      </c>
      <c r="BT148" s="51">
        <f t="shared" si="26"/>
        <v>0.01404912243</v>
      </c>
      <c r="BU148" s="51">
        <f t="shared" si="10"/>
        <v>1</v>
      </c>
      <c r="BV148" s="51">
        <f t="shared" si="27"/>
        <v>0.0358488738</v>
      </c>
      <c r="BW148" s="51">
        <f t="shared" si="28"/>
        <v>0.005218352601</v>
      </c>
      <c r="BX148" s="51">
        <f t="shared" si="29"/>
        <v>0.9470098435</v>
      </c>
      <c r="BY148" s="51">
        <f t="shared" si="30"/>
        <v>0.01192293009</v>
      </c>
      <c r="BZ148" s="51">
        <f t="shared" si="11"/>
        <v>1</v>
      </c>
      <c r="CA148" s="51">
        <f t="shared" si="31"/>
        <v>0.0009830450336</v>
      </c>
      <c r="CB148" s="51">
        <f t="shared" si="32"/>
        <v>0.007582794343</v>
      </c>
      <c r="CC148" s="51">
        <f t="shared" si="33"/>
        <v>0.001633805068</v>
      </c>
      <c r="CD148" s="51">
        <f t="shared" si="34"/>
        <v>0.9898003556</v>
      </c>
      <c r="CE148" s="51">
        <f t="shared" si="12"/>
        <v>1</v>
      </c>
      <c r="CF148" s="61"/>
      <c r="CG148" s="51">
        <f t="shared" si="35"/>
        <v>0.9425733936</v>
      </c>
      <c r="CH148" s="51">
        <f t="shared" si="36"/>
        <v>0.01980084567</v>
      </c>
      <c r="CI148" s="51">
        <f t="shared" si="37"/>
        <v>0.03135178384</v>
      </c>
      <c r="CJ148" s="51">
        <f t="shared" si="38"/>
        <v>0.006273976847</v>
      </c>
      <c r="CK148" s="51">
        <f t="shared" si="13"/>
        <v>1</v>
      </c>
      <c r="CL148" s="51">
        <f t="shared" si="39"/>
        <v>0.05819817105</v>
      </c>
      <c r="CM148" s="51">
        <f t="shared" si="40"/>
        <v>0.914339094</v>
      </c>
      <c r="CN148" s="51">
        <f t="shared" si="41"/>
        <v>0.01341361256</v>
      </c>
      <c r="CO148" s="51">
        <f t="shared" si="42"/>
        <v>0.01404912243</v>
      </c>
      <c r="CP148" s="51">
        <f t="shared" si="14"/>
        <v>1</v>
      </c>
      <c r="CQ148" s="51">
        <f t="shared" si="43"/>
        <v>0.0358488738</v>
      </c>
      <c r="CR148" s="51">
        <f t="shared" si="44"/>
        <v>0.005218352601</v>
      </c>
      <c r="CS148" s="51">
        <f t="shared" si="45"/>
        <v>0.9470098435</v>
      </c>
      <c r="CT148" s="51">
        <f t="shared" si="46"/>
        <v>0.01192293009</v>
      </c>
      <c r="CU148" s="51">
        <f t="shared" si="15"/>
        <v>1</v>
      </c>
      <c r="CV148" s="51">
        <f t="shared" si="47"/>
        <v>0.0009830450336</v>
      </c>
      <c r="CW148" s="51">
        <f t="shared" si="48"/>
        <v>0.007582794343</v>
      </c>
      <c r="CX148" s="51">
        <f t="shared" si="49"/>
        <v>0.001633805068</v>
      </c>
      <c r="CY148" s="51">
        <f t="shared" si="50"/>
        <v>0.9898003556</v>
      </c>
      <c r="CZ148" s="51">
        <f t="shared" si="16"/>
        <v>1</v>
      </c>
      <c r="DA148" s="61"/>
      <c r="DB148" s="51">
        <f>(AQ148*Baseline!B$7 + AV148*Baseline!B$11 + BA148*Baseline!B$16 + BF148*Baseline!B$18)</f>
        <v>53812.85957</v>
      </c>
      <c r="DC148" s="51">
        <f>(AR148*Baseline!B$7 + AW148*Baseline!B$11 + BB148*Baseline!B$16 + BG148*Baseline!B$18)</f>
        <v>64578.60939</v>
      </c>
      <c r="DD148" s="51">
        <f>(AS148*Baseline!B$7 + AX148*Baseline!B$11 + BC148*Baseline!B$16 + BH148*Baseline!B$18)</f>
        <v>115261.7203</v>
      </c>
      <c r="DE148" s="51">
        <f>(AT148*Baseline!B$7 + AY148*Baseline!B$11 + BD148*Baseline!B$16 + BI148*Baseline!B$18)</f>
        <v>1259877.024</v>
      </c>
      <c r="DF148" s="51">
        <f t="shared" si="17"/>
        <v>1493530.213</v>
      </c>
      <c r="DG148" s="61"/>
      <c r="DH148" s="51">
        <f t="shared" si="51"/>
        <v>0.03603064679</v>
      </c>
      <c r="DI148" s="51">
        <f t="shared" si="52"/>
        <v>0.04323890393</v>
      </c>
      <c r="DJ148" s="51">
        <f t="shared" si="53"/>
        <v>0.07717401315</v>
      </c>
      <c r="DK148" s="51">
        <f t="shared" si="54"/>
        <v>0.8435564361</v>
      </c>
      <c r="DL148" s="51">
        <f t="shared" si="18"/>
        <v>1</v>
      </c>
      <c r="DM148" s="61"/>
      <c r="DN148" s="51">
        <f>DH148 / (Baseline!B$7/Baseline!B$17)</f>
        <v>3.84603456</v>
      </c>
      <c r="DO148" s="51">
        <f>DI148 / (Baseline!B$11/Baseline!B$17)</f>
        <v>1.043807836</v>
      </c>
      <c r="DP148" s="51">
        <f>DJ148 / (Baseline!B$16/Baseline!B$17)</f>
        <v>1.192571728</v>
      </c>
      <c r="DQ148" s="51">
        <f>DK148 / (Baseline!B$18/Baseline!B$17)</f>
        <v>0.953715022</v>
      </c>
      <c r="DR148" s="79"/>
      <c r="DS148" s="51">
        <f>(AU148*Baseline!B$34)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0.02728428557</v>
      </c>
      <c r="DT148" s="51">
        <f>(AZ148*Baseline!B$34) + (Baseline!D$88*(1-Baseline!D$89)*Baseline!B$35) + (Baseline!D$88*Baseline!D$89*((1-Baseline!D$90)*Baseline!B$40 + Baseline!D$90*Baseline!B$41))</f>
        <v>0.01049778799</v>
      </c>
      <c r="DU148" s="51">
        <f>(BE148*Baseline!B$34) + (Baseline!F$88*(1-Baseline!F$89)*Baseline!B$35) + (Baseline!F$88*Baseline!F$89*((1-Baseline!F$90)*Baseline!B$40 + Baseline!F$90*Baseline!B$41))</f>
        <v>0.01297421554</v>
      </c>
      <c r="DV148" s="51">
        <f>(BJ148*Baseline!B$34) + (Baseline!H$88*(1-Baseline!H$89)*Baseline!B$35) + (Baseline!H$88*Baseline!H$89*((1-Baseline!H$90)*Baseline!B$40 + Baseline!H$90*Baseline!B$41))</f>
        <v>0.00930626394</v>
      </c>
      <c r="DW148" s="51">
        <f>( DS148*Baseline!B$7 + DT148*Baseline!B$11 + DU148*Baseline!B$16 + DV148*Baseline!B$18 ) / Baseline!B$17</f>
        <v>0.00976140607</v>
      </c>
    </row>
    <row r="149">
      <c r="A149" s="4" t="s">
        <v>241</v>
      </c>
      <c r="B149" s="45">
        <f>MIN( MAX( NORMINV( MCrands!B149, (B$5+B$4)/2, (B$5-B$4)/3.29 ), 0 ), 1 )</f>
        <v>0.4713037218</v>
      </c>
      <c r="C149" s="45">
        <f>MAX( NORMINV( MCrands!C149, (C$5+C$4)/2, (C$5-C$4)/3.29 ), 0 )</f>
        <v>3.045973545</v>
      </c>
      <c r="D149" s="41"/>
      <c r="E149" s="43">
        <f>Baseline!B$33 * (C149 * Baseline!B$66*Baseline!B$66/Baseline!B$73 + Baseline!B$52*Baseline!B$52/Baseline!B$74 + Baseline!B$53*Baseline!B$53/Baseline!B$75 + Baseline!B$54*Baseline!B$54/Baseline!B$76)</f>
        <v>0.00002160681005</v>
      </c>
      <c r="F149" s="43">
        <f>Baseline!B$33 * (C149 * Baseline!B$66*Baseline!B$57/Baseline!B$73 + Baseline!B$52*Baseline!B$67/Baseline!B$74 + Baseline!B$53*Baseline!B$55/Baseline!B$75 + Baseline!B$54*Baseline!B$56/Baseline!B$76)</f>
        <v>0.0000002002794695</v>
      </c>
      <c r="G149" s="45">
        <f>Baseline!B$33 * (C149 * Baseline!B$66*Baseline!B$58/Baseline!B$73 + Baseline!B$52*Baseline!B$59/Baseline!B$74 + Baseline!B$53*Baseline!B$68/Baseline!B$75 + Baseline!B$54*Baseline!B$60/Baseline!B$76)</f>
        <v>0.0000001696163878</v>
      </c>
      <c r="H149" s="43">
        <f>Baseline!B$33 * (C149 * Baseline!B$66*Baseline!B$61/Baseline!B$73 + Baseline!B$52*Baseline!B$62/Baseline!B$74 + Baseline!B$53*Baseline!B$63/Baseline!B$75 + Baseline!B$54*Baseline!B$69/Baseline!B$76)</f>
        <v>0.000000003499702481</v>
      </c>
      <c r="I149" s="43">
        <f>Baseline!B$33 * (C149 * Baseline!B$57*Baseline!B$66/Baseline!B$73 + Baseline!B$67*Baseline!B$52/Baseline!B$74 + Baseline!B$55*Baseline!B$53/Baseline!B$75 + Baseline!B$56*Baseline!B$54/Baseline!B$76)</f>
        <v>0.0000002002794695</v>
      </c>
      <c r="J149" s="45">
        <f>Baseline!B$33 * (C149 * Baseline!B$57*Baseline!B$57/Baseline!B$73 + Baseline!B$67*Baseline!B$67/Baseline!B$74 + Baseline!B$55*Baseline!B$55/Baseline!B$75 + Baseline!B$56*Baseline!B$56/Baseline!B$76)</f>
        <v>0.000001763813865</v>
      </c>
      <c r="K149" s="43">
        <f>Baseline!B$33 * (C149 * Baseline!B$57*Baseline!B$58/Baseline!B$73 + Baseline!B$67*Baseline!B$59/Baseline!B$74 + Baseline!B$55*Baseline!B$68/Baseline!B$75 + Baseline!B$56*Baseline!B$60/Baseline!B$76)</f>
        <v>0.00000001374206972</v>
      </c>
      <c r="L149" s="45">
        <f>Baseline!B$33 * (C149 * Baseline!B$57*Baseline!B$61/Baseline!B$73 + Baseline!B$67*Baseline!B$62/Baseline!B$74 + Baseline!B$55*Baseline!B$63/Baseline!B$75 + Baseline!B$56*Baseline!B$69/Baseline!B$76)</f>
        <v>0.00000001439286685</v>
      </c>
      <c r="M149" s="43">
        <f>Baseline!B$33 * (C149 * Baseline!B$58*Baseline!B$66/Baseline!B$73 + Baseline!B$59*Baseline!B$52/Baseline!B$74 + Baseline!B$68*Baseline!B$53/Baseline!B$75 + Baseline!B$60*Baseline!B$54/Baseline!B$76)</f>
        <v>0.0000001696163878</v>
      </c>
      <c r="N149" s="45">
        <f>Baseline!B$33 * (C149 * Baseline!B$58*Baseline!B$57/Baseline!B$73 + Baseline!B$59*Baseline!B$67/Baseline!B$74 + Baseline!B$68*Baseline!B$55/Baseline!B$75 + Baseline!B$60*Baseline!B$56/Baseline!B$76)</f>
        <v>0.00000001374206972</v>
      </c>
      <c r="O149" s="45">
        <f>Baseline!B$33 * (C149 * Baseline!B$58*Baseline!B$58/Baseline!B$73 + Baseline!B$59*Baseline!B$59/Baseline!B$74 + Baseline!B$68*Baseline!B$68/Baseline!B$75 + Baseline!B$60*Baseline!B$60/Baseline!B$76)</f>
        <v>0.000001324390641</v>
      </c>
      <c r="P149" s="43">
        <f>Baseline!B$33 * (C149 * Baseline!B$58*Baseline!B$61/Baseline!B$73 + Baseline!B$59*Baseline!B$62/Baseline!B$74 + Baseline!B$68*Baseline!B$63/Baseline!B$75 + Baseline!B$60*Baseline!B$69/Baseline!B$76)</f>
        <v>0.00000000164697866</v>
      </c>
      <c r="Q149" s="43">
        <f>Baseline!B$33 * (C149 * Baseline!B$61*Baseline!B$66/Baseline!B$73 + Baseline!B$62*Baseline!B$52/Baseline!B$74 + Baseline!B$63*Baseline!B$53/Baseline!B$75 + Baseline!B$69*Baseline!B$54/Baseline!B$76)</f>
        <v>0.000000003499702481</v>
      </c>
      <c r="R149" s="43">
        <f>Baseline!B$33 * (C149 * Baseline!B$61*Baseline!B$57/Baseline!B$73 + Baseline!B$62*Baseline!B$67/Baseline!B$74 + Baseline!B$63*Baseline!B$55/Baseline!B$75 + Baseline!B$69*Baseline!B$56/Baseline!B$76)</f>
        <v>0.00000001439286685</v>
      </c>
      <c r="S149" s="43">
        <f>Baseline!B$33 * (C149 * Baseline!B$61*Baseline!B$58/Baseline!B$73 + Baseline!B$62*Baseline!B$59/Baseline!B$74 + Baseline!B$63*Baseline!B$68/Baseline!B$75 + Baseline!B$69*Baseline!B$60/Baseline!B$76)</f>
        <v>0.00000000164697866</v>
      </c>
      <c r="T149" s="43">
        <f>Baseline!B$33 * (C149 * Baseline!B$61*Baseline!B$61/Baseline!B$73 + Baseline!B$62*Baseline!B$62/Baseline!B$74 + Baseline!B$63*Baseline!B$63/Baseline!B$75 + Baseline!B$69*Baseline!B$69/Baseline!B$76)</f>
        <v>0.00000009854654878</v>
      </c>
      <c r="U149" s="41"/>
      <c r="V149" s="43">
        <f>E149 * ( Baseline!B$87 * Baseline!B$7 )</f>
        <v>0.2242570815</v>
      </c>
      <c r="W149" s="43">
        <f>F149 * ( Baseline!D$87 * Baseline!B$11 )</f>
        <v>0.003694474398</v>
      </c>
      <c r="X149" s="43">
        <f>G149 * ( Baseline!F$87 * Baseline!B$16 )</f>
        <v>0.005891586205</v>
      </c>
      <c r="Y149" s="43">
        <f>H149 * ( Baseline!H$87 * Baseline!B$18 )</f>
        <v>0.001230752505</v>
      </c>
      <c r="Z149" s="51">
        <f t="shared" si="1"/>
        <v>0.2350738946</v>
      </c>
      <c r="AA149" s="43">
        <f>I149 * ( Baseline!B$87 * Baseline!B$7 )</f>
        <v>0.002078700614</v>
      </c>
      <c r="AB149" s="45">
        <f>J149 * ( Baseline!D$87 * Baseline!B$11 )</f>
        <v>0.03253636123</v>
      </c>
      <c r="AC149" s="45">
        <f>K149 * ( Baseline!F$87 * Baseline!B$16 )</f>
        <v>0.0004773276299</v>
      </c>
      <c r="AD149" s="45">
        <f>L149 * ( Baseline!F$87 * Baseline!B$16 )</f>
        <v>0.0004999329185</v>
      </c>
      <c r="AE149" s="51">
        <f t="shared" si="2"/>
        <v>0.0355923224</v>
      </c>
      <c r="AF149" s="51">
        <f>M149 * ( Baseline!B$87 * Baseline!B$7 )</f>
        <v>0.001760448489</v>
      </c>
      <c r="AG149" s="51">
        <f>N149 * ( Baseline!D$87 * Baseline!B$11 )</f>
        <v>0.000253494404</v>
      </c>
      <c r="AH149" s="51">
        <f>O149 * ( Baseline!F$87 * Baseline!B$16 )</f>
        <v>0.0460024042</v>
      </c>
      <c r="AI149" s="51">
        <f>P149 * ( Baseline!H$87 * Baseline!B$18 )</f>
        <v>0.0005791986953</v>
      </c>
      <c r="AJ149" s="51">
        <f t="shared" si="3"/>
        <v>0.04859554579</v>
      </c>
      <c r="AK149" s="51">
        <f>Q149 * ( Baseline!B$87 * Baseline!B$7 )</f>
        <v>0.00003632341205</v>
      </c>
      <c r="AL149" s="51">
        <f>R149 * ( Baseline!D$87 * Baseline!B$11 )</f>
        <v>0.0002654993955</v>
      </c>
      <c r="AM149" s="51">
        <f>S149 * ( Baseline!F$87 * Baseline!B$16 )</f>
        <v>0.00005720742482</v>
      </c>
      <c r="AN149" s="51">
        <f>T149 * ( Baseline!H$87 * Baseline!B$18 )</f>
        <v>0.03465620646</v>
      </c>
      <c r="AO149" s="51">
        <f t="shared" si="4"/>
        <v>0.03501523669</v>
      </c>
      <c r="AP149" s="61"/>
      <c r="AQ149" s="51">
        <f>V149 * ( (1-Baseline!B$88-Baseline!B$87) + (1-B149)*Baseline!B$88 )</f>
        <v>0.1253910345</v>
      </c>
      <c r="AR149" s="51">
        <f>W149 * ( (1-Baseline!B$88-Baseline!B$87) + (1-B149)*Baseline!B$88 )</f>
        <v>0.002065727261</v>
      </c>
      <c r="AS149" s="51">
        <f>X149 * ( (1-Baseline!B$88-Baseline!B$87) + (1-B149)*Baseline!B$88 )</f>
        <v>0.00329421967</v>
      </c>
      <c r="AT149" s="51">
        <f>Y149 * ( (1-Baseline!B$88-Baseline!B$87) + (1-B149)*Baseline!B$88 )</f>
        <v>0.0006881625709</v>
      </c>
      <c r="AU149" s="51">
        <f t="shared" si="5"/>
        <v>0.131439144</v>
      </c>
      <c r="AV149" s="51">
        <f>AA149 * ( (1-Baseline!D$88-Baseline!D$87) + (1-B149)*Baseline!D$88 )</f>
        <v>0.00162191516</v>
      </c>
      <c r="AW149" s="51">
        <f>AB149 * ( (1-Baseline!D$88-Baseline!D$87) + (1-B149)*Baseline!D$88 )</f>
        <v>0.02538663682</v>
      </c>
      <c r="AX149" s="51">
        <f>AC149 * ( (1-Baseline!D$88-Baseline!D$87) + (1-B149)*Baseline!D$88 )</f>
        <v>0.0003724369513</v>
      </c>
      <c r="AY149" s="51">
        <f>AD149 * ( (1-Baseline!D$88-Baseline!D$87) + (1-B149)*Baseline!D$88 )</f>
        <v>0.0003900748256</v>
      </c>
      <c r="AZ149" s="51">
        <f t="shared" si="6"/>
        <v>0.02777106376</v>
      </c>
      <c r="BA149" s="51">
        <f>AF149 * ( (1-Baseline!F$88-Baseline!F$87) + (1-Baseline!B$36)*Baseline!F$88 )</f>
        <v>0.001266875067</v>
      </c>
      <c r="BB149" s="51">
        <f>AG149 * ( (1-Baseline!F$88-Baseline!F$87) + (1-Baseline!B$36)*Baseline!F$88 )</f>
        <v>0.0001824226849</v>
      </c>
      <c r="BC149" s="51">
        <f>AH149 * ( (1-Baseline!F$88-Baseline!F$87) + (1-Baseline!B$36)*Baseline!F$88 )</f>
        <v>0.03310480214</v>
      </c>
      <c r="BD149" s="51">
        <f>AI149 * ( (1-Baseline!F$88-Baseline!F$87) + (1-Baseline!B$36)*Baseline!F$88 )</f>
        <v>0.0004168099155</v>
      </c>
      <c r="BE149" s="51">
        <f t="shared" si="7"/>
        <v>0.03497090981</v>
      </c>
      <c r="BF149" s="51">
        <f>AK149 * ( (1-Baseline!H$88-Baseline!H$87) + (1-Baseline!B$36)*Baseline!H$88 )</f>
        <v>0.00002877976584</v>
      </c>
      <c r="BG149" s="51">
        <f>AL149 * ( (1-Baseline!H$88-Baseline!H$87) + (1-Baseline!B$36)*Baseline!H$88 )</f>
        <v>0.0002103604811</v>
      </c>
      <c r="BH149" s="51">
        <f>AM149 * ( (1-Baseline!H$88-Baseline!H$87) + (1-Baseline!B$36)*Baseline!H$88 )</f>
        <v>0.00004532658683</v>
      </c>
      <c r="BI149" s="51">
        <f>AN149 * ( (1-Baseline!H$88-Baseline!H$87) + (1-Baseline!B$36)*Baseline!H$88 )</f>
        <v>0.0274588055</v>
      </c>
      <c r="BJ149" s="51">
        <f t="shared" si="8"/>
        <v>0.02774327233</v>
      </c>
      <c r="BK149" s="61"/>
      <c r="BL149" s="51">
        <f t="shared" si="19"/>
        <v>0.9539854771</v>
      </c>
      <c r="BM149" s="51">
        <f t="shared" si="20"/>
        <v>0.01571622576</v>
      </c>
      <c r="BN149" s="51">
        <f t="shared" si="21"/>
        <v>0.02506269875</v>
      </c>
      <c r="BO149" s="51">
        <f t="shared" si="22"/>
        <v>0.005235598393</v>
      </c>
      <c r="BP149" s="51">
        <f t="shared" si="9"/>
        <v>1</v>
      </c>
      <c r="BQ149" s="51">
        <f t="shared" si="23"/>
        <v>0.05840306206</v>
      </c>
      <c r="BR149" s="51">
        <f t="shared" si="24"/>
        <v>0.9141398775</v>
      </c>
      <c r="BS149" s="51">
        <f t="shared" si="25"/>
        <v>0.01341097174</v>
      </c>
      <c r="BT149" s="51">
        <f t="shared" si="26"/>
        <v>0.01404608873</v>
      </c>
      <c r="BU149" s="51">
        <f t="shared" si="10"/>
        <v>1</v>
      </c>
      <c r="BV149" s="51">
        <f t="shared" si="27"/>
        <v>0.03622654012</v>
      </c>
      <c r="BW149" s="51">
        <f t="shared" si="28"/>
        <v>0.005216412325</v>
      </c>
      <c r="BX149" s="51">
        <f t="shared" si="29"/>
        <v>0.9466382866</v>
      </c>
      <c r="BY149" s="51">
        <f t="shared" si="30"/>
        <v>0.01191876099</v>
      </c>
      <c r="BZ149" s="51">
        <f t="shared" si="11"/>
        <v>1</v>
      </c>
      <c r="CA149" s="51">
        <f t="shared" si="31"/>
        <v>0.001037360175</v>
      </c>
      <c r="CB149" s="51">
        <f t="shared" si="32"/>
        <v>0.00758239614</v>
      </c>
      <c r="CC149" s="51">
        <f t="shared" si="33"/>
        <v>0.001633786609</v>
      </c>
      <c r="CD149" s="51">
        <f t="shared" si="34"/>
        <v>0.9897464571</v>
      </c>
      <c r="CE149" s="51">
        <f t="shared" si="12"/>
        <v>1</v>
      </c>
      <c r="CF149" s="61"/>
      <c r="CG149" s="51">
        <f t="shared" si="35"/>
        <v>0.9539854771</v>
      </c>
      <c r="CH149" s="51">
        <f t="shared" si="36"/>
        <v>0.01571622576</v>
      </c>
      <c r="CI149" s="51">
        <f t="shared" si="37"/>
        <v>0.02506269875</v>
      </c>
      <c r="CJ149" s="51">
        <f t="shared" si="38"/>
        <v>0.005235598393</v>
      </c>
      <c r="CK149" s="51">
        <f t="shared" si="13"/>
        <v>1</v>
      </c>
      <c r="CL149" s="51">
        <f t="shared" si="39"/>
        <v>0.05840306206</v>
      </c>
      <c r="CM149" s="51">
        <f t="shared" si="40"/>
        <v>0.9141398775</v>
      </c>
      <c r="CN149" s="51">
        <f t="shared" si="41"/>
        <v>0.01341097174</v>
      </c>
      <c r="CO149" s="51">
        <f t="shared" si="42"/>
        <v>0.01404608873</v>
      </c>
      <c r="CP149" s="51">
        <f t="shared" si="14"/>
        <v>1</v>
      </c>
      <c r="CQ149" s="51">
        <f t="shared" si="43"/>
        <v>0.03622654012</v>
      </c>
      <c r="CR149" s="51">
        <f t="shared" si="44"/>
        <v>0.005216412325</v>
      </c>
      <c r="CS149" s="51">
        <f t="shared" si="45"/>
        <v>0.9466382866</v>
      </c>
      <c r="CT149" s="51">
        <f t="shared" si="46"/>
        <v>0.01191876099</v>
      </c>
      <c r="CU149" s="51">
        <f t="shared" si="15"/>
        <v>1</v>
      </c>
      <c r="CV149" s="51">
        <f t="shared" si="47"/>
        <v>0.001037360175</v>
      </c>
      <c r="CW149" s="51">
        <f t="shared" si="48"/>
        <v>0.00758239614</v>
      </c>
      <c r="CX149" s="51">
        <f t="shared" si="49"/>
        <v>0.001633786609</v>
      </c>
      <c r="CY149" s="51">
        <f t="shared" si="50"/>
        <v>0.9897464571</v>
      </c>
      <c r="CZ149" s="51">
        <f t="shared" si="16"/>
        <v>1</v>
      </c>
      <c r="DA149" s="61"/>
      <c r="DB149" s="51">
        <f>(AQ149*Baseline!B$7 + AV149*Baseline!B$11 + BA149*Baseline!B$16 + BF149*Baseline!B$18)</f>
        <v>69855.05751</v>
      </c>
      <c r="DC149" s="51">
        <f>(AR149*Baseline!B$7 + AW149*Baseline!B$11 + BB149*Baseline!B$16 + BG149*Baseline!B$18)</f>
        <v>65688.62</v>
      </c>
      <c r="DD149" s="51">
        <f>(AS149*Baseline!B$7 + AX149*Baseline!B$11 + BC149*Baseline!B$16 + BH149*Baseline!B$18)</f>
        <v>115379.3262</v>
      </c>
      <c r="DE149" s="51">
        <f>(AT149*Baseline!B$7 + AY149*Baseline!B$11 + BD149*Baseline!B$16 + BI149*Baseline!B$18)</f>
        <v>1259927.798</v>
      </c>
      <c r="DF149" s="51">
        <f t="shared" si="17"/>
        <v>1510850.802</v>
      </c>
      <c r="DG149" s="61"/>
      <c r="DH149" s="51">
        <f t="shared" si="51"/>
        <v>0.04623557629</v>
      </c>
      <c r="DI149" s="51">
        <f t="shared" si="52"/>
        <v>0.04347789995</v>
      </c>
      <c r="DJ149" s="51">
        <f t="shared" si="53"/>
        <v>0.07636712112</v>
      </c>
      <c r="DK149" s="51">
        <f t="shared" si="54"/>
        <v>0.8339194026</v>
      </c>
      <c r="DL149" s="51">
        <f t="shared" si="18"/>
        <v>1</v>
      </c>
      <c r="DM149" s="61"/>
      <c r="DN149" s="51">
        <f>DH149 / (Baseline!B$7/Baseline!B$17)</f>
        <v>4.935343663</v>
      </c>
      <c r="DO149" s="51">
        <f>DI149 / (Baseline!B$11/Baseline!B$17)</f>
        <v>1.049577314</v>
      </c>
      <c r="DP149" s="51">
        <f>DJ149 / (Baseline!B$16/Baseline!B$17)</f>
        <v>1.180102808</v>
      </c>
      <c r="DQ149" s="51">
        <f>DK149 / (Baseline!B$18/Baseline!B$17)</f>
        <v>0.9428195049</v>
      </c>
      <c r="DR149" s="79"/>
      <c r="DS149" s="51">
        <f>(AU149*Baseline!B$34)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0.03224540285</v>
      </c>
      <c r="DT149" s="51">
        <f>(AZ149*Baseline!B$34) + (Baseline!D$88*(1-Baseline!D$89)*Baseline!B$35) + (Baseline!D$88*Baseline!D$89*((1-Baseline!D$90)*Baseline!B$40 + Baseline!D$90*Baseline!B$41))</f>
        <v>0.01057922756</v>
      </c>
      <c r="DU149" s="51">
        <f>(BE149*Baseline!B$34) + (Baseline!F$88*(1-Baseline!F$89)*Baseline!B$35) + (Baseline!F$88*Baseline!F$89*((1-Baseline!F$90)*Baseline!B$40 + Baseline!F$90*Baseline!B$41))</f>
        <v>0.01297627647</v>
      </c>
      <c r="DV149" s="51">
        <f>(BJ149*Baseline!B$34) + (Baseline!H$88*(1-Baseline!H$89)*Baseline!B$35) + (Baseline!H$88*Baseline!H$89*((1-Baseline!H$90)*Baseline!B$40 + Baseline!H$90*Baseline!B$41))</f>
        <v>0.00930649085</v>
      </c>
      <c r="DW149" s="51">
        <f>( DS149*Baseline!B$7 + DT149*Baseline!B$11 + DU149*Baseline!B$16 + DV149*Baseline!B$18 ) / Baseline!B$17</f>
        <v>0.009811590737</v>
      </c>
    </row>
    <row r="150">
      <c r="A150" s="4" t="s">
        <v>242</v>
      </c>
      <c r="B150" s="45">
        <f>MIN( MAX( NORMINV( MCrands!B150, (B$5+B$4)/2, (B$5-B$4)/3.29 ), 0 ), 1 )</f>
        <v>0.5542996631</v>
      </c>
      <c r="C150" s="45">
        <f>MAX( NORMINV( MCrands!C150, (C$5+C$4)/2, (C$5-C$4)/3.29 ), 0 )</f>
        <v>2.553978184</v>
      </c>
      <c r="D150" s="41"/>
      <c r="E150" s="43">
        <f>Baseline!B$33 * (C150 * Baseline!B$66*Baseline!B$66/Baseline!B$73 + Baseline!B$52*Baseline!B$52/Baseline!B$74 + Baseline!B$53*Baseline!B$53/Baseline!B$75 + Baseline!B$54*Baseline!B$54/Baseline!B$76)</f>
        <v>0.00001812347108</v>
      </c>
      <c r="F150" s="43">
        <f>Baseline!B$33 * (C150 * Baseline!B$66*Baseline!B$57/Baseline!B$73 + Baseline!B$52*Baseline!B$67/Baseline!B$74 + Baseline!B$53*Baseline!B$55/Baseline!B$75 + Baseline!B$54*Baseline!B$56/Baseline!B$76)</f>
        <v>0.0000001997294686</v>
      </c>
      <c r="G150" s="45">
        <f>Baseline!B$33 * (C150 * Baseline!B$66*Baseline!B$58/Baseline!B$73 + Baseline!B$52*Baseline!B$59/Baseline!B$74 + Baseline!B$53*Baseline!B$68/Baseline!B$75 + Baseline!B$54*Baseline!B$60/Baseline!B$76)</f>
        <v>0.0000001682643023</v>
      </c>
      <c r="H150" s="43">
        <f>Baseline!B$33 * (C150 * Baseline!B$66*Baseline!B$61/Baseline!B$73 + Baseline!B$52*Baseline!B$62/Baseline!B$74 + Baseline!B$53*Baseline!B$63/Baseline!B$75 + Baseline!B$54*Baseline!B$69/Baseline!B$76)</f>
        <v>0.000000003364493929</v>
      </c>
      <c r="I150" s="43">
        <f>Baseline!B$33 * (C150 * Baseline!B$57*Baseline!B$66/Baseline!B$73 + Baseline!B$67*Baseline!B$52/Baseline!B$74 + Baseline!B$55*Baseline!B$53/Baseline!B$75 + Baseline!B$56*Baseline!B$54/Baseline!B$76)</f>
        <v>0.0000001997294686</v>
      </c>
      <c r="J150" s="45">
        <f>Baseline!B$33 * (C150 * Baseline!B$57*Baseline!B$57/Baseline!B$73 + Baseline!B$67*Baseline!B$67/Baseline!B$74 + Baseline!B$55*Baseline!B$55/Baseline!B$75 + Baseline!B$56*Baseline!B$56/Baseline!B$76)</f>
        <v>0.000001763813778</v>
      </c>
      <c r="K150" s="43">
        <f>Baseline!B$33 * (C150 * Baseline!B$57*Baseline!B$58/Baseline!B$73 + Baseline!B$67*Baseline!B$59/Baseline!B$74 + Baseline!B$55*Baseline!B$68/Baseline!B$75 + Baseline!B$56*Baseline!B$60/Baseline!B$76)</f>
        <v>0.00000001374185623</v>
      </c>
      <c r="L150" s="45">
        <f>Baseline!B$33 * (C150 * Baseline!B$57*Baseline!B$61/Baseline!B$73 + Baseline!B$67*Baseline!B$62/Baseline!B$74 + Baseline!B$55*Baseline!B$63/Baseline!B$75 + Baseline!B$56*Baseline!B$69/Baseline!B$76)</f>
        <v>0.0000000143928455</v>
      </c>
      <c r="M150" s="43">
        <f>Baseline!B$33 * (C150 * Baseline!B$58*Baseline!B$66/Baseline!B$73 + Baseline!B$59*Baseline!B$52/Baseline!B$74 + Baseline!B$68*Baseline!B$53/Baseline!B$75 + Baseline!B$60*Baseline!B$54/Baseline!B$76)</f>
        <v>0.0000001682643023</v>
      </c>
      <c r="N150" s="45">
        <f>Baseline!B$33 * (C150 * Baseline!B$58*Baseline!B$57/Baseline!B$73 + Baseline!B$59*Baseline!B$67/Baseline!B$74 + Baseline!B$68*Baseline!B$55/Baseline!B$75 + Baseline!B$60*Baseline!B$56/Baseline!B$76)</f>
        <v>0.00000001374185623</v>
      </c>
      <c r="O150" s="45">
        <f>Baseline!B$33 * (C150 * Baseline!B$58*Baseline!B$58/Baseline!B$73 + Baseline!B$59*Baseline!B$59/Baseline!B$74 + Baseline!B$68*Baseline!B$68/Baseline!B$75 + Baseline!B$60*Baseline!B$60/Baseline!B$76)</f>
        <v>0.000001324390116</v>
      </c>
      <c r="P150" s="43">
        <f>Baseline!B$33 * (C150 * Baseline!B$58*Baseline!B$61/Baseline!B$73 + Baseline!B$59*Baseline!B$62/Baseline!B$74 + Baseline!B$68*Baseline!B$63/Baseline!B$75 + Baseline!B$60*Baseline!B$69/Baseline!B$76)</f>
        <v>0.000000001646926178</v>
      </c>
      <c r="Q150" s="43">
        <f>Baseline!B$33 * (C150 * Baseline!B$61*Baseline!B$66/Baseline!B$73 + Baseline!B$62*Baseline!B$52/Baseline!B$74 + Baseline!B$63*Baseline!B$53/Baseline!B$75 + Baseline!B$69*Baseline!B$54/Baseline!B$76)</f>
        <v>0.000000003364493929</v>
      </c>
      <c r="R150" s="43">
        <f>Baseline!B$33 * (C150 * Baseline!B$61*Baseline!B$57/Baseline!B$73 + Baseline!B$62*Baseline!B$67/Baseline!B$74 + Baseline!B$63*Baseline!B$55/Baseline!B$75 + Baseline!B$69*Baseline!B$56/Baseline!B$76)</f>
        <v>0.0000000143928455</v>
      </c>
      <c r="S150" s="43">
        <f>Baseline!B$33 * (C150 * Baseline!B$61*Baseline!B$58/Baseline!B$73 + Baseline!B$62*Baseline!B$59/Baseline!B$74 + Baseline!B$63*Baseline!B$68/Baseline!B$75 + Baseline!B$69*Baseline!B$60/Baseline!B$76)</f>
        <v>0.000000001646926178</v>
      </c>
      <c r="T150" s="43">
        <f>Baseline!B$33 * (C150 * Baseline!B$61*Baseline!B$61/Baseline!B$73 + Baseline!B$62*Baseline!B$62/Baseline!B$74 + Baseline!B$63*Baseline!B$63/Baseline!B$75 + Baseline!B$69*Baseline!B$69/Baseline!B$76)</f>
        <v>0.00000009854654353</v>
      </c>
      <c r="U150" s="41"/>
      <c r="V150" s="43">
        <f>E150 * ( Baseline!B$87 * Baseline!B$7 )</f>
        <v>0.1881035064</v>
      </c>
      <c r="W150" s="43">
        <f>F150 * ( Baseline!D$87 * Baseline!B$11 )</f>
        <v>0.003684328754</v>
      </c>
      <c r="X150" s="43">
        <f>G150 * ( Baseline!F$87 * Baseline!B$16 )</f>
        <v>0.005844621826</v>
      </c>
      <c r="Y150" s="43">
        <f>H150 * ( Baseline!H$87 * Baseline!B$18 )</f>
        <v>0.001183203244</v>
      </c>
      <c r="Z150" s="51">
        <f t="shared" si="1"/>
        <v>0.1988156602</v>
      </c>
      <c r="AA150" s="43">
        <f>I150 * ( Baseline!B$87 * Baseline!B$7 )</f>
        <v>0.002072992155</v>
      </c>
      <c r="AB150" s="45">
        <f>J150 * ( Baseline!D$87 * Baseline!B$11 )</f>
        <v>0.03253635963</v>
      </c>
      <c r="AC150" s="45">
        <f>K150 * ( Baseline!F$87 * Baseline!B$16 )</f>
        <v>0.0004773202145</v>
      </c>
      <c r="AD150" s="45">
        <f>L150 * ( Baseline!F$87 * Baseline!B$16 )</f>
        <v>0.0004999321769</v>
      </c>
      <c r="AE150" s="51">
        <f t="shared" si="2"/>
        <v>0.03558660418</v>
      </c>
      <c r="AF150" s="51">
        <f>M150 * ( Baseline!B$87 * Baseline!B$7 )</f>
        <v>0.001746415193</v>
      </c>
      <c r="AG150" s="51">
        <f>N150 * ( Baseline!D$87 * Baseline!B$11 )</f>
        <v>0.0002534904659</v>
      </c>
      <c r="AH150" s="51">
        <f>O150 * ( Baseline!F$87 * Baseline!B$16 )</f>
        <v>0.04600238597</v>
      </c>
      <c r="AI150" s="51">
        <f>P150 * ( Baseline!H$87 * Baseline!B$18 )</f>
        <v>0.0005791802387</v>
      </c>
      <c r="AJ150" s="51">
        <f t="shared" si="3"/>
        <v>0.04858147187</v>
      </c>
      <c r="AK150" s="51">
        <f>Q150 * ( Baseline!B$87 * Baseline!B$7 )</f>
        <v>0.00003492008249</v>
      </c>
      <c r="AL150" s="51">
        <f>R150 * ( Baseline!D$87 * Baseline!B$11 )</f>
        <v>0.0002654990017</v>
      </c>
      <c r="AM150" s="51">
        <f>S150 * ( Baseline!F$87 * Baseline!B$16 )</f>
        <v>0.00005720560186</v>
      </c>
      <c r="AN150" s="51">
        <f>T150 * ( Baseline!H$87 * Baseline!B$18 )</f>
        <v>0.03465620461</v>
      </c>
      <c r="AO150" s="51">
        <f t="shared" si="4"/>
        <v>0.0350138293</v>
      </c>
      <c r="AP150" s="61"/>
      <c r="AQ150" s="51">
        <f>V150 * ( (1-Baseline!B$88-Baseline!B$87) + (1-B150)*Baseline!B$88 )</f>
        <v>0.09128160925</v>
      </c>
      <c r="AR150" s="51">
        <f>W150 * ( (1-Baseline!B$88-Baseline!B$87) + (1-B150)*Baseline!B$88 )</f>
        <v>0.001787906372</v>
      </c>
      <c r="AS150" s="51">
        <f>X150 * ( (1-Baseline!B$88-Baseline!B$87) + (1-B150)*Baseline!B$88 )</f>
        <v>0.00283623892</v>
      </c>
      <c r="AT150" s="51">
        <f>Y150 * ( (1-Baseline!B$88-Baseline!B$87) + (1-B150)*Baseline!B$88 )</f>
        <v>0.0005741769429</v>
      </c>
      <c r="AU150" s="51">
        <f t="shared" si="5"/>
        <v>0.09647993149</v>
      </c>
      <c r="AV150" s="51">
        <f>AA150 * ( (1-Baseline!D$88-Baseline!D$87) + (1-B150)*Baseline!D$88 )</f>
        <v>0.001540382739</v>
      </c>
      <c r="AW150" s="51">
        <f>AB150 * ( (1-Baseline!D$88-Baseline!D$87) + (1-B150)*Baseline!D$88 )</f>
        <v>0.02417686274</v>
      </c>
      <c r="AX150" s="51">
        <f>AC150 * ( (1-Baseline!D$88-Baseline!D$87) + (1-B150)*Baseline!D$88 )</f>
        <v>0.0003546833584</v>
      </c>
      <c r="AY150" s="51">
        <f>AD150 * ( (1-Baseline!D$88-Baseline!D$87) + (1-B150)*Baseline!D$88 )</f>
        <v>0.000371485678</v>
      </c>
      <c r="AZ150" s="51">
        <f t="shared" si="6"/>
        <v>0.02644341451</v>
      </c>
      <c r="BA150" s="51">
        <f>AF150 * ( (1-Baseline!F$88-Baseline!F$87) + (1-Baseline!B$36)*Baseline!F$88 )</f>
        <v>0.001256776259</v>
      </c>
      <c r="BB150" s="51">
        <f>AG150 * ( (1-Baseline!F$88-Baseline!F$87) + (1-Baseline!B$36)*Baseline!F$88 )</f>
        <v>0.0001824198509</v>
      </c>
      <c r="BC150" s="51">
        <f>AH150 * ( (1-Baseline!F$88-Baseline!F$87) + (1-Baseline!B$36)*Baseline!F$88 )</f>
        <v>0.03310478902</v>
      </c>
      <c r="BD150" s="51">
        <f>AI150 * ( (1-Baseline!F$88-Baseline!F$87) + (1-Baseline!B$36)*Baseline!F$88 )</f>
        <v>0.0004167966335</v>
      </c>
      <c r="BE150" s="51">
        <f t="shared" si="7"/>
        <v>0.03496078176</v>
      </c>
      <c r="BF150" s="51">
        <f>AK150 * ( (1-Baseline!H$88-Baseline!H$87) + (1-Baseline!B$36)*Baseline!H$88 )</f>
        <v>0.00002766787976</v>
      </c>
      <c r="BG150" s="51">
        <f>AL150 * ( (1-Baseline!H$88-Baseline!H$87) + (1-Baseline!B$36)*Baseline!H$88 )</f>
        <v>0.000210360169</v>
      </c>
      <c r="BH150" s="51">
        <f>AM150 * ( (1-Baseline!H$88-Baseline!H$87) + (1-Baseline!B$36)*Baseline!H$88 )</f>
        <v>0.00004532514247</v>
      </c>
      <c r="BI150" s="51">
        <f>AN150 * ( (1-Baseline!H$88-Baseline!H$87) + (1-Baseline!B$36)*Baseline!H$88 )</f>
        <v>0.02745880404</v>
      </c>
      <c r="BJ150" s="51">
        <f t="shared" si="8"/>
        <v>0.02774215723</v>
      </c>
      <c r="BK150" s="61"/>
      <c r="BL150" s="51">
        <f t="shared" si="19"/>
        <v>0.9461201707</v>
      </c>
      <c r="BM150" s="51">
        <f t="shared" si="20"/>
        <v>0.01853138103</v>
      </c>
      <c r="BN150" s="51">
        <f t="shared" si="21"/>
        <v>0.02939719044</v>
      </c>
      <c r="BO150" s="51">
        <f t="shared" si="22"/>
        <v>0.00595125778</v>
      </c>
      <c r="BP150" s="51">
        <f t="shared" si="9"/>
        <v>1</v>
      </c>
      <c r="BQ150" s="51">
        <f t="shared" si="23"/>
        <v>0.0582520362</v>
      </c>
      <c r="BR150" s="51">
        <f t="shared" si="24"/>
        <v>0.9142867206</v>
      </c>
      <c r="BS150" s="51">
        <f t="shared" si="25"/>
        <v>0.0134129183</v>
      </c>
      <c r="BT150" s="51">
        <f t="shared" si="26"/>
        <v>0.01404832488</v>
      </c>
      <c r="BU150" s="51">
        <f t="shared" si="10"/>
        <v>1</v>
      </c>
      <c r="BV150" s="51">
        <f t="shared" si="27"/>
        <v>0.03594817379</v>
      </c>
      <c r="BW150" s="51">
        <f t="shared" si="28"/>
        <v>0.005217842443</v>
      </c>
      <c r="BX150" s="51">
        <f t="shared" si="29"/>
        <v>0.9469121499</v>
      </c>
      <c r="BY150" s="51">
        <f t="shared" si="30"/>
        <v>0.01192183391</v>
      </c>
      <c r="BZ150" s="51">
        <f t="shared" si="11"/>
        <v>1</v>
      </c>
      <c r="CA150" s="51">
        <f t="shared" si="31"/>
        <v>0.0009973225778</v>
      </c>
      <c r="CB150" s="51">
        <f t="shared" si="32"/>
        <v>0.007582689669</v>
      </c>
      <c r="CC150" s="51">
        <f t="shared" si="33"/>
        <v>0.001633800216</v>
      </c>
      <c r="CD150" s="51">
        <f t="shared" si="34"/>
        <v>0.9897861875</v>
      </c>
      <c r="CE150" s="51">
        <f t="shared" si="12"/>
        <v>1</v>
      </c>
      <c r="CF150" s="61"/>
      <c r="CG150" s="51">
        <f t="shared" si="35"/>
        <v>0.9461201707</v>
      </c>
      <c r="CH150" s="51">
        <f t="shared" si="36"/>
        <v>0.01853138103</v>
      </c>
      <c r="CI150" s="51">
        <f t="shared" si="37"/>
        <v>0.02939719044</v>
      </c>
      <c r="CJ150" s="51">
        <f t="shared" si="38"/>
        <v>0.00595125778</v>
      </c>
      <c r="CK150" s="51">
        <f t="shared" si="13"/>
        <v>1</v>
      </c>
      <c r="CL150" s="51">
        <f t="shared" si="39"/>
        <v>0.0582520362</v>
      </c>
      <c r="CM150" s="51">
        <f t="shared" si="40"/>
        <v>0.9142867206</v>
      </c>
      <c r="CN150" s="51">
        <f t="shared" si="41"/>
        <v>0.0134129183</v>
      </c>
      <c r="CO150" s="51">
        <f t="shared" si="42"/>
        <v>0.01404832488</v>
      </c>
      <c r="CP150" s="51">
        <f t="shared" si="14"/>
        <v>1</v>
      </c>
      <c r="CQ150" s="51">
        <f t="shared" si="43"/>
        <v>0.03594817379</v>
      </c>
      <c r="CR150" s="51">
        <f t="shared" si="44"/>
        <v>0.005217842443</v>
      </c>
      <c r="CS150" s="51">
        <f t="shared" si="45"/>
        <v>0.9469121499</v>
      </c>
      <c r="CT150" s="51">
        <f t="shared" si="46"/>
        <v>0.01192183391</v>
      </c>
      <c r="CU150" s="51">
        <f t="shared" si="15"/>
        <v>1</v>
      </c>
      <c r="CV150" s="51">
        <f t="shared" si="47"/>
        <v>0.0009973225778</v>
      </c>
      <c r="CW150" s="51">
        <f t="shared" si="48"/>
        <v>0.007582689669</v>
      </c>
      <c r="CX150" s="51">
        <f t="shared" si="49"/>
        <v>0.001633800216</v>
      </c>
      <c r="CY150" s="51">
        <f t="shared" si="50"/>
        <v>0.9897861875</v>
      </c>
      <c r="CZ150" s="51">
        <f t="shared" si="16"/>
        <v>1</v>
      </c>
      <c r="DA150" s="61"/>
      <c r="DB150" s="51">
        <f>(AQ150*Baseline!B$7 + AV150*Baseline!B$11 + BA150*Baseline!B$16 + BF150*Baseline!B$18)</f>
        <v>53052.3885</v>
      </c>
      <c r="DC150" s="51">
        <f>(AR150*Baseline!B$7 + AW150*Baseline!B$11 + BB150*Baseline!B$16 + BG150*Baseline!B$18)</f>
        <v>62959.42723</v>
      </c>
      <c r="DD150" s="51">
        <f>(AS150*Baseline!B$7 + AX150*Baseline!B$11 + BC150*Baseline!B$16 + BH150*Baseline!B$18)</f>
        <v>115119.0219</v>
      </c>
      <c r="DE150" s="51">
        <f>(AT150*Baseline!B$7 + AY150*Baseline!B$11 + BD150*Baseline!B$16 + BI150*Baseline!B$18)</f>
        <v>1259832.538</v>
      </c>
      <c r="DF150" s="51">
        <f t="shared" si="17"/>
        <v>1490963.376</v>
      </c>
      <c r="DG150" s="61"/>
      <c r="DH150" s="51">
        <f t="shared" si="51"/>
        <v>0.03558262353</v>
      </c>
      <c r="DI150" s="51">
        <f t="shared" si="52"/>
        <v>0.0422273466</v>
      </c>
      <c r="DJ150" s="51">
        <f t="shared" si="53"/>
        <v>0.07721116679</v>
      </c>
      <c r="DK150" s="51">
        <f t="shared" si="54"/>
        <v>0.8449788631</v>
      </c>
      <c r="DL150" s="51">
        <f t="shared" si="18"/>
        <v>1</v>
      </c>
      <c r="DM150" s="61"/>
      <c r="DN150" s="51">
        <f>DH150 / (Baseline!B$7/Baseline!B$17)</f>
        <v>3.798211024</v>
      </c>
      <c r="DO150" s="51">
        <f>DI150 / (Baseline!B$11/Baseline!B$17)</f>
        <v>1.019388358</v>
      </c>
      <c r="DP150" s="51">
        <f>DJ150 / (Baseline!B$16/Baseline!B$17)</f>
        <v>1.193145864</v>
      </c>
      <c r="DQ150" s="51">
        <f>DK150 / (Baseline!B$18/Baseline!B$17)</f>
        <v>0.9553232013</v>
      </c>
      <c r="DR150" s="79"/>
      <c r="DS150" s="51">
        <f>(AU150*Baseline!B$34)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0.02700152097</v>
      </c>
      <c r="DT150" s="51">
        <f>(AZ150*Baseline!B$34) + (Baseline!D$88*(1-Baseline!D$89)*Baseline!B$35) + (Baseline!D$88*Baseline!D$89*((1-Baseline!D$90)*Baseline!B$40 + Baseline!D$90*Baseline!B$41))</f>
        <v>0.01038008018</v>
      </c>
      <c r="DU150" s="51">
        <f>(BE150*Baseline!B$34) + (Baseline!F$88*(1-Baseline!F$89)*Baseline!B$35) + (Baseline!F$88*Baseline!F$89*((1-Baseline!F$90)*Baseline!B$40 + Baseline!F$90*Baseline!B$41))</f>
        <v>0.01297475726</v>
      </c>
      <c r="DV150" s="51">
        <f>(BJ150*Baseline!B$34) + (Baseline!H$88*(1-Baseline!H$89)*Baseline!B$35) + (Baseline!H$88*Baseline!H$89*((1-Baseline!H$90)*Baseline!B$40 + Baseline!H$90*Baseline!B$41))</f>
        <v>0.009306323584</v>
      </c>
      <c r="DW150" s="51">
        <f>( DS150*Baseline!B$7 + DT150*Baseline!B$11 + DU150*Baseline!B$16 + DV150*Baseline!B$18 ) / Baseline!B$17</f>
        <v>0.009753968917</v>
      </c>
    </row>
    <row r="151">
      <c r="A151" s="4" t="s">
        <v>243</v>
      </c>
      <c r="B151" s="45">
        <f>MIN( MAX( NORMINV( MCrands!B151, (B$5+B$4)/2, (B$5-B$4)/3.29 ), 0 ), 1 )</f>
        <v>0.5378620042</v>
      </c>
      <c r="C151" s="45">
        <f>MAX( NORMINV( MCrands!C151, (C$5+C$4)/2, (C$5-C$4)/3.29 ), 0 )</f>
        <v>2.834351995</v>
      </c>
      <c r="D151" s="41"/>
      <c r="E151" s="43">
        <f>Baseline!B$33 * (C151 * Baseline!B$66*Baseline!B$66/Baseline!B$73 + Baseline!B$52*Baseline!B$52/Baseline!B$74 + Baseline!B$53*Baseline!B$53/Baseline!B$75 + Baseline!B$54*Baseline!B$54/Baseline!B$76)</f>
        <v>0.00002010852439</v>
      </c>
      <c r="F151" s="43">
        <f>Baseline!B$33 * (C151 * Baseline!B$66*Baseline!B$57/Baseline!B$73 + Baseline!B$52*Baseline!B$67/Baseline!B$74 + Baseline!B$53*Baseline!B$55/Baseline!B$75 + Baseline!B$54*Baseline!B$56/Baseline!B$76)</f>
        <v>0.0000002000428981</v>
      </c>
      <c r="G151" s="45">
        <f>Baseline!B$33 * (C151 * Baseline!B$66*Baseline!B$58/Baseline!B$73 + Baseline!B$52*Baseline!B$59/Baseline!B$74 + Baseline!B$53*Baseline!B$68/Baseline!B$75 + Baseline!B$54*Baseline!B$60/Baseline!B$76)</f>
        <v>0.0000001690348164</v>
      </c>
      <c r="H151" s="43">
        <f>Baseline!B$33 * (C151 * Baseline!B$66*Baseline!B$61/Baseline!B$73 + Baseline!B$52*Baseline!B$62/Baseline!B$74 + Baseline!B$53*Baseline!B$63/Baseline!B$75 + Baseline!B$54*Baseline!B$69/Baseline!B$76)</f>
        <v>0.000000003441545341</v>
      </c>
      <c r="I151" s="43">
        <f>Baseline!B$33 * (C151 * Baseline!B$57*Baseline!B$66/Baseline!B$73 + Baseline!B$67*Baseline!B$52/Baseline!B$74 + Baseline!B$55*Baseline!B$53/Baseline!B$75 + Baseline!B$56*Baseline!B$54/Baseline!B$76)</f>
        <v>0.0000002000428981</v>
      </c>
      <c r="J151" s="45">
        <f>Baseline!B$33 * (C151 * Baseline!B$57*Baseline!B$57/Baseline!B$73 + Baseline!B$67*Baseline!B$67/Baseline!B$74 + Baseline!B$55*Baseline!B$55/Baseline!B$75 + Baseline!B$56*Baseline!B$56/Baseline!B$76)</f>
        <v>0.000001763813828</v>
      </c>
      <c r="K151" s="43">
        <f>Baseline!B$33 * (C151 * Baseline!B$57*Baseline!B$58/Baseline!B$73 + Baseline!B$67*Baseline!B$59/Baseline!B$74 + Baseline!B$55*Baseline!B$68/Baseline!B$75 + Baseline!B$56*Baseline!B$60/Baseline!B$76)</f>
        <v>0.00000001374197789</v>
      </c>
      <c r="L151" s="45">
        <f>Baseline!B$33 * (C151 * Baseline!B$57*Baseline!B$61/Baseline!B$73 + Baseline!B$67*Baseline!B$62/Baseline!B$74 + Baseline!B$55*Baseline!B$63/Baseline!B$75 + Baseline!B$56*Baseline!B$69/Baseline!B$76)</f>
        <v>0.00000001439285767</v>
      </c>
      <c r="M151" s="43">
        <f>Baseline!B$33 * (C151 * Baseline!B$58*Baseline!B$66/Baseline!B$73 + Baseline!B$59*Baseline!B$52/Baseline!B$74 + Baseline!B$68*Baseline!B$53/Baseline!B$75 + Baseline!B$60*Baseline!B$54/Baseline!B$76)</f>
        <v>0.0000001690348164</v>
      </c>
      <c r="N151" s="45">
        <f>Baseline!B$33 * (C151 * Baseline!B$58*Baseline!B$57/Baseline!B$73 + Baseline!B$59*Baseline!B$67/Baseline!B$74 + Baseline!B$68*Baseline!B$55/Baseline!B$75 + Baseline!B$60*Baseline!B$56/Baseline!B$76)</f>
        <v>0.00000001374197789</v>
      </c>
      <c r="O151" s="45">
        <f>Baseline!B$33 * (C151 * Baseline!B$58*Baseline!B$58/Baseline!B$73 + Baseline!B$59*Baseline!B$59/Baseline!B$74 + Baseline!B$68*Baseline!B$68/Baseline!B$75 + Baseline!B$60*Baseline!B$60/Baseline!B$76)</f>
        <v>0.000001324390415</v>
      </c>
      <c r="P151" s="43">
        <f>Baseline!B$33 * (C151 * Baseline!B$58*Baseline!B$61/Baseline!B$73 + Baseline!B$59*Baseline!B$62/Baseline!B$74 + Baseline!B$68*Baseline!B$63/Baseline!B$75 + Baseline!B$60*Baseline!B$69/Baseline!B$76)</f>
        <v>0.000000001646956086</v>
      </c>
      <c r="Q151" s="43">
        <f>Baseline!B$33 * (C151 * Baseline!B$61*Baseline!B$66/Baseline!B$73 + Baseline!B$62*Baseline!B$52/Baseline!B$74 + Baseline!B$63*Baseline!B$53/Baseline!B$75 + Baseline!B$69*Baseline!B$54/Baseline!B$76)</f>
        <v>0.000000003441545341</v>
      </c>
      <c r="R151" s="43">
        <f>Baseline!B$33 * (C151 * Baseline!B$61*Baseline!B$57/Baseline!B$73 + Baseline!B$62*Baseline!B$67/Baseline!B$74 + Baseline!B$63*Baseline!B$55/Baseline!B$75 + Baseline!B$69*Baseline!B$56/Baseline!B$76)</f>
        <v>0.00000001439285767</v>
      </c>
      <c r="S151" s="43">
        <f>Baseline!B$33 * (C151 * Baseline!B$61*Baseline!B$58/Baseline!B$73 + Baseline!B$62*Baseline!B$59/Baseline!B$74 + Baseline!B$63*Baseline!B$68/Baseline!B$75 + Baseline!B$69*Baseline!B$60/Baseline!B$76)</f>
        <v>0.000000001646956086</v>
      </c>
      <c r="T151" s="43">
        <f>Baseline!B$33 * (C151 * Baseline!B$61*Baseline!B$61/Baseline!B$73 + Baseline!B$62*Baseline!B$62/Baseline!B$74 + Baseline!B$63*Baseline!B$63/Baseline!B$75 + Baseline!B$69*Baseline!B$69/Baseline!B$76)</f>
        <v>0.00000009854654652</v>
      </c>
      <c r="U151" s="41"/>
      <c r="V151" s="43">
        <f>E151 * ( Baseline!B$87 * Baseline!B$7 )</f>
        <v>0.2087063747</v>
      </c>
      <c r="W151" s="43">
        <f>F151 * ( Baseline!D$87 * Baseline!B$11 )</f>
        <v>0.003690110461</v>
      </c>
      <c r="X151" s="43">
        <f>G151 * ( Baseline!F$87 * Baseline!B$16 )</f>
        <v>0.005871385456</v>
      </c>
      <c r="Y151" s="43">
        <f>H151 * ( Baseline!H$87 * Baseline!B$18 )</f>
        <v>0.001210300181</v>
      </c>
      <c r="Z151" s="51">
        <f t="shared" si="1"/>
        <v>0.2194781708</v>
      </c>
      <c r="AA151" s="43">
        <f>I151 * ( Baseline!B$87 * Baseline!B$7 )</f>
        <v>0.002076245239</v>
      </c>
      <c r="AB151" s="45">
        <f>J151 * ( Baseline!D$87 * Baseline!B$11 )</f>
        <v>0.03253636054</v>
      </c>
      <c r="AC151" s="45">
        <f>K151 * ( Baseline!F$87 * Baseline!B$16 )</f>
        <v>0.0004773244403</v>
      </c>
      <c r="AD151" s="45">
        <f>L151 * ( Baseline!F$87 * Baseline!B$16 )</f>
        <v>0.0004999325995</v>
      </c>
      <c r="AE151" s="51">
        <f t="shared" si="2"/>
        <v>0.03558986282</v>
      </c>
      <c r="AF151" s="51">
        <f>M151 * ( Baseline!B$87 * Baseline!B$7 )</f>
        <v>0.001754412359</v>
      </c>
      <c r="AG151" s="51">
        <f>N151 * ( Baseline!D$87 * Baseline!B$11 )</f>
        <v>0.0002534927101</v>
      </c>
      <c r="AH151" s="51">
        <f>O151 * ( Baseline!F$87 * Baseline!B$16 )</f>
        <v>0.04600239636</v>
      </c>
      <c r="AI151" s="51">
        <f>P151 * ( Baseline!H$87 * Baseline!B$18 )</f>
        <v>0.0005791907565</v>
      </c>
      <c r="AJ151" s="51">
        <f t="shared" si="3"/>
        <v>0.04858949218</v>
      </c>
      <c r="AK151" s="51">
        <f>Q151 * ( Baseline!B$87 * Baseline!B$7 )</f>
        <v>0.00003571979909</v>
      </c>
      <c r="AL151" s="51">
        <f>R151 * ( Baseline!D$87 * Baseline!B$11 )</f>
        <v>0.0002654992261</v>
      </c>
      <c r="AM151" s="51">
        <f>S151 * ( Baseline!F$87 * Baseline!B$16 )</f>
        <v>0.00005720664071</v>
      </c>
      <c r="AN151" s="51">
        <f>T151 * ( Baseline!H$87 * Baseline!B$18 )</f>
        <v>0.03465620566</v>
      </c>
      <c r="AO151" s="51">
        <f t="shared" si="4"/>
        <v>0.03501463133</v>
      </c>
      <c r="AP151" s="61"/>
      <c r="AQ151" s="51">
        <f>V151 * ( (1-Baseline!B$88-Baseline!B$87) + (1-B151)*Baseline!B$88 )</f>
        <v>0.1043329045</v>
      </c>
      <c r="AR151" s="51">
        <f>W151 * ( (1-Baseline!B$88-Baseline!B$87) + (1-B151)*Baseline!B$88 )</f>
        <v>0.001844696611</v>
      </c>
      <c r="AS151" s="51">
        <f>X151 * ( (1-Baseline!B$88-Baseline!B$87) + (1-B151)*Baseline!B$88 )</f>
        <v>0.002935122125</v>
      </c>
      <c r="AT151" s="51">
        <f>Y151 * ( (1-Baseline!B$88-Baseline!B$87) + (1-B151)*Baseline!B$88 )</f>
        <v>0.0006050324692</v>
      </c>
      <c r="AU151" s="51">
        <f t="shared" si="5"/>
        <v>0.1097177557</v>
      </c>
      <c r="AV151" s="51">
        <f>AA151 * ( (1-Baseline!D$88-Baseline!D$87) + (1-B151)*Baseline!D$88 )</f>
        <v>0.001558089633</v>
      </c>
      <c r="AW151" s="51">
        <f>AB151 * ( (1-Baseline!D$88-Baseline!D$87) + (1-B151)*Baseline!D$88 )</f>
        <v>0.02441646349</v>
      </c>
      <c r="AX151" s="51">
        <f>AC151 * ( (1-Baseline!D$88-Baseline!D$87) + (1-B151)*Baseline!D$88 )</f>
        <v>0.0003582015497</v>
      </c>
      <c r="AY151" s="51">
        <f>AD151 * ( (1-Baseline!D$88-Baseline!D$87) + (1-B151)*Baseline!D$88 )</f>
        <v>0.0003751675313</v>
      </c>
      <c r="AZ151" s="51">
        <f t="shared" si="6"/>
        <v>0.0267079222</v>
      </c>
      <c r="BA151" s="51">
        <f>AF151 * ( (1-Baseline!F$88-Baseline!F$87) + (1-Baseline!B$36)*Baseline!F$88 )</f>
        <v>0.001262531275</v>
      </c>
      <c r="BB151" s="51">
        <f>AG151 * ( (1-Baseline!F$88-Baseline!F$87) + (1-Baseline!B$36)*Baseline!F$88 )</f>
        <v>0.0001824214659</v>
      </c>
      <c r="BC151" s="51">
        <f>AH151 * ( (1-Baseline!F$88-Baseline!F$87) + (1-Baseline!B$36)*Baseline!F$88 )</f>
        <v>0.0331047965</v>
      </c>
      <c r="BD151" s="51">
        <f>AI151 * ( (1-Baseline!F$88-Baseline!F$87) + (1-Baseline!B$36)*Baseline!F$88 )</f>
        <v>0.0004168042025</v>
      </c>
      <c r="BE151" s="51">
        <f t="shared" si="7"/>
        <v>0.03496655344</v>
      </c>
      <c r="BF151" s="51">
        <f>AK151 * ( (1-Baseline!H$88-Baseline!H$87) + (1-Baseline!B$36)*Baseline!H$88 )</f>
        <v>0.00002830151122</v>
      </c>
      <c r="BG151" s="51">
        <f>AL151 * ( (1-Baseline!H$88-Baseline!H$87) + (1-Baseline!B$36)*Baseline!H$88 )</f>
        <v>0.0002103603468</v>
      </c>
      <c r="BH151" s="51">
        <f>AM151 * ( (1-Baseline!H$88-Baseline!H$87) + (1-Baseline!B$36)*Baseline!H$88 )</f>
        <v>0.00004532596557</v>
      </c>
      <c r="BI151" s="51">
        <f>AN151 * ( (1-Baseline!H$88-Baseline!H$87) + (1-Baseline!B$36)*Baseline!H$88 )</f>
        <v>0.02745880487</v>
      </c>
      <c r="BJ151" s="51">
        <f t="shared" si="8"/>
        <v>0.0277427927</v>
      </c>
      <c r="BK151" s="61"/>
      <c r="BL151" s="51">
        <f t="shared" si="19"/>
        <v>0.9509208772</v>
      </c>
      <c r="BM151" s="51">
        <f t="shared" si="20"/>
        <v>0.01681310924</v>
      </c>
      <c r="BN151" s="51">
        <f t="shared" si="21"/>
        <v>0.02675156912</v>
      </c>
      <c r="BO151" s="51">
        <f t="shared" si="22"/>
        <v>0.005514444453</v>
      </c>
      <c r="BP151" s="51">
        <f t="shared" si="9"/>
        <v>1</v>
      </c>
      <c r="BQ151" s="51">
        <f t="shared" si="23"/>
        <v>0.05833810738</v>
      </c>
      <c r="BR151" s="51">
        <f t="shared" si="24"/>
        <v>0.9142030332</v>
      </c>
      <c r="BS151" s="51">
        <f t="shared" si="25"/>
        <v>0.01341180894</v>
      </c>
      <c r="BT151" s="51">
        <f t="shared" si="26"/>
        <v>0.01404705048</v>
      </c>
      <c r="BU151" s="51">
        <f t="shared" si="10"/>
        <v>1</v>
      </c>
      <c r="BV151" s="51">
        <f t="shared" si="27"/>
        <v>0.03610682641</v>
      </c>
      <c r="BW151" s="51">
        <f t="shared" si="28"/>
        <v>0.005217027359</v>
      </c>
      <c r="BX151" s="51">
        <f t="shared" si="29"/>
        <v>0.9467560637</v>
      </c>
      <c r="BY151" s="51">
        <f t="shared" si="30"/>
        <v>0.01192008252</v>
      </c>
      <c r="BZ151" s="51">
        <f t="shared" si="11"/>
        <v>1</v>
      </c>
      <c r="CA151" s="51">
        <f t="shared" si="31"/>
        <v>0.001020139231</v>
      </c>
      <c r="CB151" s="51">
        <f t="shared" si="32"/>
        <v>0.007582522393</v>
      </c>
      <c r="CC151" s="51">
        <f t="shared" si="33"/>
        <v>0.001633792462</v>
      </c>
      <c r="CD151" s="51">
        <f t="shared" si="34"/>
        <v>0.9897635459</v>
      </c>
      <c r="CE151" s="51">
        <f t="shared" si="12"/>
        <v>1</v>
      </c>
      <c r="CF151" s="61"/>
      <c r="CG151" s="51">
        <f t="shared" si="35"/>
        <v>0.9509208772</v>
      </c>
      <c r="CH151" s="51">
        <f t="shared" si="36"/>
        <v>0.01681310924</v>
      </c>
      <c r="CI151" s="51">
        <f t="shared" si="37"/>
        <v>0.02675156912</v>
      </c>
      <c r="CJ151" s="51">
        <f t="shared" si="38"/>
        <v>0.005514444453</v>
      </c>
      <c r="CK151" s="51">
        <f t="shared" si="13"/>
        <v>1</v>
      </c>
      <c r="CL151" s="51">
        <f t="shared" si="39"/>
        <v>0.05833810738</v>
      </c>
      <c r="CM151" s="51">
        <f t="shared" si="40"/>
        <v>0.9142030332</v>
      </c>
      <c r="CN151" s="51">
        <f t="shared" si="41"/>
        <v>0.01341180894</v>
      </c>
      <c r="CO151" s="51">
        <f t="shared" si="42"/>
        <v>0.01404705048</v>
      </c>
      <c r="CP151" s="51">
        <f t="shared" si="14"/>
        <v>1</v>
      </c>
      <c r="CQ151" s="51">
        <f t="shared" si="43"/>
        <v>0.03610682641</v>
      </c>
      <c r="CR151" s="51">
        <f t="shared" si="44"/>
        <v>0.005217027359</v>
      </c>
      <c r="CS151" s="51">
        <f t="shared" si="45"/>
        <v>0.9467560637</v>
      </c>
      <c r="CT151" s="51">
        <f t="shared" si="46"/>
        <v>0.01192008252</v>
      </c>
      <c r="CU151" s="51">
        <f t="shared" si="15"/>
        <v>1</v>
      </c>
      <c r="CV151" s="51">
        <f t="shared" si="47"/>
        <v>0.001020139231</v>
      </c>
      <c r="CW151" s="51">
        <f t="shared" si="48"/>
        <v>0.007582522393</v>
      </c>
      <c r="CX151" s="51">
        <f t="shared" si="49"/>
        <v>0.001633792462</v>
      </c>
      <c r="CY151" s="51">
        <f t="shared" si="50"/>
        <v>0.9897635459</v>
      </c>
      <c r="CZ151" s="51">
        <f t="shared" si="16"/>
        <v>1</v>
      </c>
      <c r="DA151" s="61"/>
      <c r="DB151" s="51">
        <f>(AQ151*Baseline!B$7 + AV151*Baseline!B$11 + BA151*Baseline!B$16 + BF151*Baseline!B$18)</f>
        <v>59468.53497</v>
      </c>
      <c r="DC151" s="51">
        <f>(AR151*Baseline!B$7 + AW151*Baseline!B$11 + BB151*Baseline!B$16 + BG151*Baseline!B$18)</f>
        <v>63500.8208</v>
      </c>
      <c r="DD151" s="51">
        <f>(AS151*Baseline!B$7 + AX151*Baseline!B$11 + BC151*Baseline!B$16 + BH151*Baseline!B$18)</f>
        <v>115174.5879</v>
      </c>
      <c r="DE151" s="51">
        <f>(AT151*Baseline!B$7 + AY151*Baseline!B$11 + BD151*Baseline!B$16 + BI151*Baseline!B$18)</f>
        <v>1259855.462</v>
      </c>
      <c r="DF151" s="51">
        <f t="shared" si="17"/>
        <v>1497999.406</v>
      </c>
      <c r="DG151" s="61"/>
      <c r="DH151" s="51">
        <f t="shared" si="51"/>
        <v>0.03969863721</v>
      </c>
      <c r="DI151" s="51">
        <f t="shared" si="52"/>
        <v>0.04239041787</v>
      </c>
      <c r="DJ151" s="51">
        <f t="shared" si="53"/>
        <v>0.07688560319</v>
      </c>
      <c r="DK151" s="51">
        <f t="shared" si="54"/>
        <v>0.8410253417</v>
      </c>
      <c r="DL151" s="51">
        <f t="shared" si="18"/>
        <v>1</v>
      </c>
      <c r="DM151" s="61"/>
      <c r="DN151" s="51">
        <f>DH151 / (Baseline!B$7/Baseline!B$17)</f>
        <v>4.237568412</v>
      </c>
      <c r="DO151" s="51">
        <f>DI151 / (Baseline!B$11/Baseline!B$17)</f>
        <v>1.023324977</v>
      </c>
      <c r="DP151" s="51">
        <f>DJ151 / (Baseline!B$16/Baseline!B$17)</f>
        <v>1.188114923</v>
      </c>
      <c r="DQ151" s="51">
        <f>DK151 / (Baseline!B$18/Baseline!B$17)</f>
        <v>0.9508533964</v>
      </c>
      <c r="DR151" s="79"/>
      <c r="DS151" s="51">
        <f>(AU151*Baseline!B$34)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0.0289871946</v>
      </c>
      <c r="DT151" s="51">
        <f>(AZ151*Baseline!B$34) + (Baseline!D$88*(1-Baseline!D$89)*Baseline!B$35) + (Baseline!D$88*Baseline!D$89*((1-Baseline!D$90)*Baseline!B$40 + Baseline!D$90*Baseline!B$41))</f>
        <v>0.01041975633</v>
      </c>
      <c r="DU151" s="51">
        <f>(BE151*Baseline!B$34) + (Baseline!F$88*(1-Baseline!F$89)*Baseline!B$35) + (Baseline!F$88*Baseline!F$89*((1-Baseline!F$90)*Baseline!B$40 + Baseline!F$90*Baseline!B$41))</f>
        <v>0.01297562302</v>
      </c>
      <c r="DV151" s="51">
        <f>(BJ151*Baseline!B$34) + (Baseline!H$88*(1-Baseline!H$89)*Baseline!B$35) + (Baseline!H$88*Baseline!H$89*((1-Baseline!H$90)*Baseline!B$40 + Baseline!H$90*Baseline!B$41))</f>
        <v>0.009306418904</v>
      </c>
      <c r="DW151" s="51">
        <f>( DS151*Baseline!B$7 + DT151*Baseline!B$11 + DU151*Baseline!B$16 + DV151*Baseline!B$18 ) / Baseline!B$17</f>
        <v>0.009774355109</v>
      </c>
    </row>
    <row r="152">
      <c r="A152" s="4" t="s">
        <v>244</v>
      </c>
      <c r="B152" s="45">
        <f>MIN( MAX( NORMINV( MCrands!B152, (B$5+B$4)/2, (B$5-B$4)/3.29 ), 0 ), 1 )</f>
        <v>0.4649738856</v>
      </c>
      <c r="C152" s="45">
        <f>MAX( NORMINV( MCrands!C152, (C$5+C$4)/2, (C$5-C$4)/3.29 ), 0 )</f>
        <v>2.792678895</v>
      </c>
      <c r="D152" s="41"/>
      <c r="E152" s="43">
        <f>Baseline!B$33 * (C152 * Baseline!B$66*Baseline!B$66/Baseline!B$73 + Baseline!B$52*Baseline!B$52/Baseline!B$74 + Baseline!B$53*Baseline!B$53/Baseline!B$75 + Baseline!B$54*Baseline!B$54/Baseline!B$76)</f>
        <v>0.00001981347785</v>
      </c>
      <c r="F152" s="43">
        <f>Baseline!B$33 * (C152 * Baseline!B$66*Baseline!B$57/Baseline!B$73 + Baseline!B$52*Baseline!B$67/Baseline!B$74 + Baseline!B$53*Baseline!B$55/Baseline!B$75 + Baseline!B$54*Baseline!B$56/Baseline!B$76)</f>
        <v>0.0000001999963118</v>
      </c>
      <c r="G152" s="45">
        <f>Baseline!B$33 * (C152 * Baseline!B$66*Baseline!B$58/Baseline!B$73 + Baseline!B$52*Baseline!B$59/Baseline!B$74 + Baseline!B$53*Baseline!B$68/Baseline!B$75 + Baseline!B$54*Baseline!B$60/Baseline!B$76)</f>
        <v>0.0000001689202918</v>
      </c>
      <c r="H152" s="43">
        <f>Baseline!B$33 * (C152 * Baseline!B$66*Baseline!B$61/Baseline!B$73 + Baseline!B$52*Baseline!B$62/Baseline!B$74 + Baseline!B$53*Baseline!B$63/Baseline!B$75 + Baseline!B$54*Baseline!B$69/Baseline!B$76)</f>
        <v>0.000000003430092876</v>
      </c>
      <c r="I152" s="43">
        <f>Baseline!B$33 * (C152 * Baseline!B$57*Baseline!B$66/Baseline!B$73 + Baseline!B$67*Baseline!B$52/Baseline!B$74 + Baseline!B$55*Baseline!B$53/Baseline!B$75 + Baseline!B$56*Baseline!B$54/Baseline!B$76)</f>
        <v>0.0000001999963118</v>
      </c>
      <c r="J152" s="45">
        <f>Baseline!B$33 * (C152 * Baseline!B$57*Baseline!B$57/Baseline!B$73 + Baseline!B$67*Baseline!B$67/Baseline!B$74 + Baseline!B$55*Baseline!B$55/Baseline!B$75 + Baseline!B$56*Baseline!B$56/Baseline!B$76)</f>
        <v>0.00000176381382</v>
      </c>
      <c r="K152" s="43">
        <f>Baseline!B$33 * (C152 * Baseline!B$57*Baseline!B$58/Baseline!B$73 + Baseline!B$67*Baseline!B$59/Baseline!B$74 + Baseline!B$55*Baseline!B$68/Baseline!B$75 + Baseline!B$56*Baseline!B$60/Baseline!B$76)</f>
        <v>0.00000001374195981</v>
      </c>
      <c r="L152" s="45">
        <f>Baseline!B$33 * (C152 * Baseline!B$57*Baseline!B$61/Baseline!B$73 + Baseline!B$67*Baseline!B$62/Baseline!B$74 + Baseline!B$55*Baseline!B$63/Baseline!B$75 + Baseline!B$56*Baseline!B$69/Baseline!B$76)</f>
        <v>0.00000001439285586</v>
      </c>
      <c r="M152" s="43">
        <f>Baseline!B$33 * (C152 * Baseline!B$58*Baseline!B$66/Baseline!B$73 + Baseline!B$59*Baseline!B$52/Baseline!B$74 + Baseline!B$68*Baseline!B$53/Baseline!B$75 + Baseline!B$60*Baseline!B$54/Baseline!B$76)</f>
        <v>0.0000001689202918</v>
      </c>
      <c r="N152" s="45">
        <f>Baseline!B$33 * (C152 * Baseline!B$58*Baseline!B$57/Baseline!B$73 + Baseline!B$59*Baseline!B$67/Baseline!B$74 + Baseline!B$68*Baseline!B$55/Baseline!B$75 + Baseline!B$60*Baseline!B$56/Baseline!B$76)</f>
        <v>0.00000001374195981</v>
      </c>
      <c r="O152" s="45">
        <f>Baseline!B$33 * (C152 * Baseline!B$58*Baseline!B$58/Baseline!B$73 + Baseline!B$59*Baseline!B$59/Baseline!B$74 + Baseline!B$68*Baseline!B$68/Baseline!B$75 + Baseline!B$60*Baseline!B$60/Baseline!B$76)</f>
        <v>0.000001324390371</v>
      </c>
      <c r="P152" s="43">
        <f>Baseline!B$33 * (C152 * Baseline!B$58*Baseline!B$61/Baseline!B$73 + Baseline!B$59*Baseline!B$62/Baseline!B$74 + Baseline!B$68*Baseline!B$63/Baseline!B$75 + Baseline!B$60*Baseline!B$69/Baseline!B$76)</f>
        <v>0.000000001646951641</v>
      </c>
      <c r="Q152" s="43">
        <f>Baseline!B$33 * (C152 * Baseline!B$61*Baseline!B$66/Baseline!B$73 + Baseline!B$62*Baseline!B$52/Baseline!B$74 + Baseline!B$63*Baseline!B$53/Baseline!B$75 + Baseline!B$69*Baseline!B$54/Baseline!B$76)</f>
        <v>0.000000003430092876</v>
      </c>
      <c r="R152" s="43">
        <f>Baseline!B$33 * (C152 * Baseline!B$61*Baseline!B$57/Baseline!B$73 + Baseline!B$62*Baseline!B$67/Baseline!B$74 + Baseline!B$63*Baseline!B$55/Baseline!B$75 + Baseline!B$69*Baseline!B$56/Baseline!B$76)</f>
        <v>0.00000001439285586</v>
      </c>
      <c r="S152" s="43">
        <f>Baseline!B$33 * (C152 * Baseline!B$61*Baseline!B$58/Baseline!B$73 + Baseline!B$62*Baseline!B$59/Baseline!B$74 + Baseline!B$63*Baseline!B$68/Baseline!B$75 + Baseline!B$69*Baseline!B$60/Baseline!B$76)</f>
        <v>0.000000001646951641</v>
      </c>
      <c r="T152" s="43">
        <f>Baseline!B$33 * (C152 * Baseline!B$61*Baseline!B$61/Baseline!B$73 + Baseline!B$62*Baseline!B$62/Baseline!B$74 + Baseline!B$63*Baseline!B$63/Baseline!B$75 + Baseline!B$69*Baseline!B$69/Baseline!B$76)</f>
        <v>0.00000009854654608</v>
      </c>
      <c r="U152" s="41"/>
      <c r="V152" s="43">
        <f>E152 * ( Baseline!B$87 * Baseline!B$7 )</f>
        <v>0.2056440866</v>
      </c>
      <c r="W152" s="43">
        <f>F152 * ( Baseline!D$87 * Baseline!B$11 )</f>
        <v>0.003689251102</v>
      </c>
      <c r="X152" s="43">
        <f>G152 * ( Baseline!F$87 * Baseline!B$16 )</f>
        <v>0.005867407469</v>
      </c>
      <c r="Y152" s="43">
        <f>H152 * ( Baseline!H$87 * Baseline!B$18 )</f>
        <v>0.001206272654</v>
      </c>
      <c r="Z152" s="51">
        <f t="shared" si="1"/>
        <v>0.2164070178</v>
      </c>
      <c r="AA152" s="43">
        <f>I152 * ( Baseline!B$87 * Baseline!B$7 )</f>
        <v>0.00207576172</v>
      </c>
      <c r="AB152" s="45">
        <f>J152 * ( Baseline!D$87 * Baseline!B$11 )</f>
        <v>0.03253636041</v>
      </c>
      <c r="AC152" s="45">
        <f>K152 * ( Baseline!F$87 * Baseline!B$16 )</f>
        <v>0.0004773238122</v>
      </c>
      <c r="AD152" s="45">
        <f>L152 * ( Baseline!F$87 * Baseline!B$16 )</f>
        <v>0.0004999325367</v>
      </c>
      <c r="AE152" s="51">
        <f t="shared" si="2"/>
        <v>0.03558937848</v>
      </c>
      <c r="AF152" s="51">
        <f>M152 * ( Baseline!B$87 * Baseline!B$7 )</f>
        <v>0.001753223708</v>
      </c>
      <c r="AG152" s="51">
        <f>N152 * ( Baseline!D$87 * Baseline!B$11 )</f>
        <v>0.0002534923765</v>
      </c>
      <c r="AH152" s="51">
        <f>O152 * ( Baseline!F$87 * Baseline!B$16 )</f>
        <v>0.04600239481</v>
      </c>
      <c r="AI152" s="51">
        <f>P152 * ( Baseline!H$87 * Baseline!B$18 )</f>
        <v>0.0005791891932</v>
      </c>
      <c r="AJ152" s="51">
        <f t="shared" si="3"/>
        <v>0.04858830009</v>
      </c>
      <c r="AK152" s="51">
        <f>Q152 * ( Baseline!B$87 * Baseline!B$7 )</f>
        <v>0.00003560093396</v>
      </c>
      <c r="AL152" s="51">
        <f>R152 * ( Baseline!D$87 * Baseline!B$11 )</f>
        <v>0.0002654991928</v>
      </c>
      <c r="AM152" s="51">
        <f>S152 * ( Baseline!F$87 * Baseline!B$16 )</f>
        <v>0.00005720648631</v>
      </c>
      <c r="AN152" s="51">
        <f>T152 * ( Baseline!H$87 * Baseline!B$18 )</f>
        <v>0.03465620551</v>
      </c>
      <c r="AO152" s="51">
        <f t="shared" si="4"/>
        <v>0.03501451212</v>
      </c>
      <c r="AP152" s="61"/>
      <c r="AQ152" s="51">
        <f>V152 * ( (1-Baseline!B$88-Baseline!B$87) + (1-B152)*Baseline!B$88 )</f>
        <v>0.1161422774</v>
      </c>
      <c r="AR152" s="51">
        <f>W152 * ( (1-Baseline!B$88-Baseline!B$87) + (1-B152)*Baseline!B$88 )</f>
        <v>0.002083590305</v>
      </c>
      <c r="AS152" s="51">
        <f>X152 * ( (1-Baseline!B$88-Baseline!B$87) + (1-B152)*Baseline!B$88 )</f>
        <v>0.003313754737</v>
      </c>
      <c r="AT152" s="51">
        <f>Y152 * ( (1-Baseline!B$88-Baseline!B$87) + (1-B152)*Baseline!B$88 )</f>
        <v>0.0006812705171</v>
      </c>
      <c r="AU152" s="51">
        <f t="shared" si="5"/>
        <v>0.122220893</v>
      </c>
      <c r="AV152" s="51">
        <f>AA152 * ( (1-Baseline!D$88-Baseline!D$87) + (1-B152)*Baseline!D$88 )</f>
        <v>0.001625508451</v>
      </c>
      <c r="AW152" s="51">
        <f>AB152 * ( (1-Baseline!D$88-Baseline!D$87) + (1-B152)*Baseline!D$88 )</f>
        <v>0.0254789017</v>
      </c>
      <c r="AX152" s="51">
        <f>AC152 * ( (1-Baseline!D$88-Baseline!D$87) + (1-B152)*Baseline!D$88 )</f>
        <v>0.0003737875515</v>
      </c>
      <c r="AY152" s="51">
        <f>AD152 * ( (1-Baseline!D$88-Baseline!D$87) + (1-B152)*Baseline!D$88 )</f>
        <v>0.0003914922198</v>
      </c>
      <c r="AZ152" s="51">
        <f t="shared" si="6"/>
        <v>0.02786968992</v>
      </c>
      <c r="BA152" s="51">
        <f>AF152 * ( (1-Baseline!F$88-Baseline!F$87) + (1-Baseline!B$36)*Baseline!F$88 )</f>
        <v>0.001261675884</v>
      </c>
      <c r="BB152" s="51">
        <f>AG152 * ( (1-Baseline!F$88-Baseline!F$87) + (1-Baseline!B$36)*Baseline!F$88 )</f>
        <v>0.0001824212259</v>
      </c>
      <c r="BC152" s="51">
        <f>AH152 * ( (1-Baseline!F$88-Baseline!F$87) + (1-Baseline!B$36)*Baseline!F$88 )</f>
        <v>0.03310479538</v>
      </c>
      <c r="BD152" s="51">
        <f>AI152 * ( (1-Baseline!F$88-Baseline!F$87) + (1-Baseline!B$36)*Baseline!F$88 )</f>
        <v>0.0004168030775</v>
      </c>
      <c r="BE152" s="51">
        <f t="shared" si="7"/>
        <v>0.03496569557</v>
      </c>
      <c r="BF152" s="51">
        <f>AK152 * ( (1-Baseline!H$88-Baseline!H$87) + (1-Baseline!B$36)*Baseline!H$88 )</f>
        <v>0.000028207332</v>
      </c>
      <c r="BG152" s="51">
        <f>AL152 * ( (1-Baseline!H$88-Baseline!H$87) + (1-Baseline!B$36)*Baseline!H$88 )</f>
        <v>0.0002103603204</v>
      </c>
      <c r="BH152" s="51">
        <f>AM152 * ( (1-Baseline!H$88-Baseline!H$87) + (1-Baseline!B$36)*Baseline!H$88 )</f>
        <v>0.00004532584323</v>
      </c>
      <c r="BI152" s="51">
        <f>AN152 * ( (1-Baseline!H$88-Baseline!H$87) + (1-Baseline!B$36)*Baseline!H$88 )</f>
        <v>0.02745880475</v>
      </c>
      <c r="BJ152" s="51">
        <f t="shared" si="8"/>
        <v>0.02774269824</v>
      </c>
      <c r="BK152" s="61"/>
      <c r="BL152" s="51">
        <f t="shared" si="19"/>
        <v>0.9502653318</v>
      </c>
      <c r="BM152" s="51">
        <f t="shared" si="20"/>
        <v>0.01704774244</v>
      </c>
      <c r="BN152" s="51">
        <f t="shared" si="21"/>
        <v>0.02711283363</v>
      </c>
      <c r="BO152" s="51">
        <f t="shared" si="22"/>
        <v>0.005574092124</v>
      </c>
      <c r="BP152" s="51">
        <f t="shared" si="9"/>
        <v>1</v>
      </c>
      <c r="BQ152" s="51">
        <f t="shared" si="23"/>
        <v>0.05832531527</v>
      </c>
      <c r="BR152" s="51">
        <f t="shared" si="24"/>
        <v>0.914215471</v>
      </c>
      <c r="BS152" s="51">
        <f t="shared" si="25"/>
        <v>0.01341197381</v>
      </c>
      <c r="BT152" s="51">
        <f t="shared" si="26"/>
        <v>0.01404723988</v>
      </c>
      <c r="BU152" s="51">
        <f t="shared" si="10"/>
        <v>1</v>
      </c>
      <c r="BV152" s="51">
        <f t="shared" si="27"/>
        <v>0.03608324854</v>
      </c>
      <c r="BW152" s="51">
        <f t="shared" si="28"/>
        <v>0.005217148491</v>
      </c>
      <c r="BX152" s="51">
        <f t="shared" si="29"/>
        <v>0.9467792602</v>
      </c>
      <c r="BY152" s="51">
        <f t="shared" si="30"/>
        <v>0.0119203428</v>
      </c>
      <c r="BZ152" s="51">
        <f t="shared" si="11"/>
        <v>1</v>
      </c>
      <c r="CA152" s="51">
        <f t="shared" si="31"/>
        <v>0.001016747966</v>
      </c>
      <c r="CB152" s="51">
        <f t="shared" si="32"/>
        <v>0.007582547255</v>
      </c>
      <c r="CC152" s="51">
        <f t="shared" si="33"/>
        <v>0.001633793614</v>
      </c>
      <c r="CD152" s="51">
        <f t="shared" si="34"/>
        <v>0.9897669112</v>
      </c>
      <c r="CE152" s="51">
        <f t="shared" si="12"/>
        <v>1</v>
      </c>
      <c r="CF152" s="61"/>
      <c r="CG152" s="51">
        <f t="shared" si="35"/>
        <v>0.9502653318</v>
      </c>
      <c r="CH152" s="51">
        <f t="shared" si="36"/>
        <v>0.01704774244</v>
      </c>
      <c r="CI152" s="51">
        <f t="shared" si="37"/>
        <v>0.02711283363</v>
      </c>
      <c r="CJ152" s="51">
        <f t="shared" si="38"/>
        <v>0.005574092124</v>
      </c>
      <c r="CK152" s="51">
        <f t="shared" si="13"/>
        <v>1</v>
      </c>
      <c r="CL152" s="51">
        <f t="shared" si="39"/>
        <v>0.05832531527</v>
      </c>
      <c r="CM152" s="51">
        <f t="shared" si="40"/>
        <v>0.914215471</v>
      </c>
      <c r="CN152" s="51">
        <f t="shared" si="41"/>
        <v>0.01341197381</v>
      </c>
      <c r="CO152" s="51">
        <f t="shared" si="42"/>
        <v>0.01404723988</v>
      </c>
      <c r="CP152" s="51">
        <f t="shared" si="14"/>
        <v>1</v>
      </c>
      <c r="CQ152" s="51">
        <f t="shared" si="43"/>
        <v>0.03608324854</v>
      </c>
      <c r="CR152" s="51">
        <f t="shared" si="44"/>
        <v>0.005217148491</v>
      </c>
      <c r="CS152" s="51">
        <f t="shared" si="45"/>
        <v>0.9467792602</v>
      </c>
      <c r="CT152" s="51">
        <f t="shared" si="46"/>
        <v>0.0119203428</v>
      </c>
      <c r="CU152" s="51">
        <f t="shared" si="15"/>
        <v>1</v>
      </c>
      <c r="CV152" s="51">
        <f t="shared" si="47"/>
        <v>0.001016747966</v>
      </c>
      <c r="CW152" s="51">
        <f t="shared" si="48"/>
        <v>0.007582547255</v>
      </c>
      <c r="CX152" s="51">
        <f t="shared" si="49"/>
        <v>0.001633793614</v>
      </c>
      <c r="CY152" s="51">
        <f t="shared" si="50"/>
        <v>0.9897669112</v>
      </c>
      <c r="CZ152" s="51">
        <f t="shared" si="16"/>
        <v>1</v>
      </c>
      <c r="DA152" s="61"/>
      <c r="DB152" s="51">
        <f>(AQ152*Baseline!B$7 + AV152*Baseline!B$11 + BA152*Baseline!B$16 + BF152*Baseline!B$18)</f>
        <v>65333.48589</v>
      </c>
      <c r="DC152" s="51">
        <f>(AR152*Baseline!B$7 + AW152*Baseline!B$11 + BB152*Baseline!B$16 + BG152*Baseline!B$18)</f>
        <v>65895.13835</v>
      </c>
      <c r="DD152" s="51">
        <f>(AS152*Baseline!B$7 + AX152*Baseline!B$11 + BC152*Baseline!B$16 + BH152*Baseline!B$18)</f>
        <v>115391.6404</v>
      </c>
      <c r="DE152" s="51">
        <f>(AT152*Baseline!B$7 + AY152*Baseline!B$11 + BD152*Baseline!B$16 + BI152*Baseline!B$18)</f>
        <v>1259927.438</v>
      </c>
      <c r="DF152" s="51">
        <f t="shared" si="17"/>
        <v>1506547.702</v>
      </c>
      <c r="DG152" s="61"/>
      <c r="DH152" s="51">
        <f t="shared" si="51"/>
        <v>0.04336635726</v>
      </c>
      <c r="DI152" s="51">
        <f t="shared" si="52"/>
        <v>0.04373916488</v>
      </c>
      <c r="DJ152" s="51">
        <f t="shared" si="53"/>
        <v>0.07659341968</v>
      </c>
      <c r="DK152" s="51">
        <f t="shared" si="54"/>
        <v>0.8363010582</v>
      </c>
      <c r="DL152" s="51">
        <f t="shared" si="18"/>
        <v>1</v>
      </c>
      <c r="DM152" s="61"/>
      <c r="DN152" s="51">
        <f>DH152 / (Baseline!B$7/Baseline!B$17)</f>
        <v>4.629073403</v>
      </c>
      <c r="DO152" s="51">
        <f>DI152 / (Baseline!B$11/Baseline!B$17)</f>
        <v>1.055884375</v>
      </c>
      <c r="DP152" s="51">
        <f>DJ152 / (Baseline!B$16/Baseline!B$17)</f>
        <v>1.183599805</v>
      </c>
      <c r="DQ152" s="51">
        <f>DK152 / (Baseline!B$18/Baseline!B$17)</f>
        <v>0.9455121767</v>
      </c>
      <c r="DR152" s="79"/>
      <c r="DS152" s="51">
        <f>(AU152*Baseline!B$34)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0.0308626652</v>
      </c>
      <c r="DT152" s="51">
        <f>(AZ152*Baseline!B$34) + (Baseline!D$88*(1-Baseline!D$89)*Baseline!B$35) + (Baseline!D$88*Baseline!D$89*((1-Baseline!D$90)*Baseline!B$40 + Baseline!D$90*Baseline!B$41))</f>
        <v>0.01059402149</v>
      </c>
      <c r="DU152" s="51">
        <f>(BE152*Baseline!B$34) + (Baseline!F$88*(1-Baseline!F$89)*Baseline!B$35) + (Baseline!F$88*Baseline!F$89*((1-Baseline!F$90)*Baseline!B$40 + Baseline!F$90*Baseline!B$41))</f>
        <v>0.01297549434</v>
      </c>
      <c r="DV152" s="51">
        <f>(BJ152*Baseline!B$34) + (Baseline!H$88*(1-Baseline!H$89)*Baseline!B$35) + (Baseline!H$88*Baseline!H$89*((1-Baseline!H$90)*Baseline!B$40 + Baseline!H$90*Baseline!B$41))</f>
        <v>0.009306404736</v>
      </c>
      <c r="DW152" s="51">
        <f>( DS152*Baseline!B$7 + DT152*Baseline!B$11 + DU152*Baseline!B$16 + DV152*Baseline!B$18 ) / Baseline!B$17</f>
        <v>0.009799122939</v>
      </c>
    </row>
    <row r="153">
      <c r="A153" s="4" t="s">
        <v>246</v>
      </c>
      <c r="B153" s="45">
        <f>MIN( MAX( NORMINV( MCrands!B153, (B$5+B$4)/2, (B$5-B$4)/3.29 ), 0 ), 1 )</f>
        <v>0.3659831953</v>
      </c>
      <c r="C153" s="45">
        <f>MAX( NORMINV( MCrands!C153, (C$5+C$4)/2, (C$5-C$4)/3.29 ), 0 )</f>
        <v>2.282750112</v>
      </c>
      <c r="D153" s="41"/>
      <c r="E153" s="43">
        <f>Baseline!B$33 * (C153 * Baseline!B$66*Baseline!B$66/Baseline!B$73 + Baseline!B$52*Baseline!B$52/Baseline!B$74 + Baseline!B$53*Baseline!B$53/Baseline!B$75 + Baseline!B$54*Baseline!B$54/Baseline!B$76)</f>
        <v>0.00001620316982</v>
      </c>
      <c r="F153" s="43">
        <f>Baseline!B$33 * (C153 * Baseline!B$66*Baseline!B$57/Baseline!B$73 + Baseline!B$52*Baseline!B$67/Baseline!B$74 + Baseline!B$53*Baseline!B$55/Baseline!B$75 + Baseline!B$54*Baseline!B$56/Baseline!B$76)</f>
        <v>0.0000001994262631</v>
      </c>
      <c r="G153" s="45">
        <f>Baseline!B$33 * (C153 * Baseline!B$66*Baseline!B$58/Baseline!B$73 + Baseline!B$52*Baseline!B$59/Baseline!B$74 + Baseline!B$53*Baseline!B$68/Baseline!B$75 + Baseline!B$54*Baseline!B$60/Baseline!B$76)</f>
        <v>0.0000001675189222</v>
      </c>
      <c r="H153" s="43">
        <f>Baseline!B$33 * (C153 * Baseline!B$66*Baseline!B$61/Baseline!B$73 + Baseline!B$52*Baseline!B$62/Baseline!B$74 + Baseline!B$53*Baseline!B$63/Baseline!B$75 + Baseline!B$54*Baseline!B$69/Baseline!B$76)</f>
        <v>0.00000000328995592</v>
      </c>
      <c r="I153" s="43">
        <f>Baseline!B$33 * (C153 * Baseline!B$57*Baseline!B$66/Baseline!B$73 + Baseline!B$67*Baseline!B$52/Baseline!B$74 + Baseline!B$55*Baseline!B$53/Baseline!B$75 + Baseline!B$56*Baseline!B$54/Baseline!B$76)</f>
        <v>0.0000001994262631</v>
      </c>
      <c r="J153" s="45">
        <f>Baseline!B$33 * (C153 * Baseline!B$57*Baseline!B$57/Baseline!B$73 + Baseline!B$67*Baseline!B$67/Baseline!B$74 + Baseline!B$55*Baseline!B$55/Baseline!B$75 + Baseline!B$56*Baseline!B$56/Baseline!B$76)</f>
        <v>0.00000176381373</v>
      </c>
      <c r="K153" s="43">
        <f>Baseline!B$33 * (C153 * Baseline!B$57*Baseline!B$58/Baseline!B$73 + Baseline!B$67*Baseline!B$59/Baseline!B$74 + Baseline!B$55*Baseline!B$68/Baseline!B$75 + Baseline!B$56*Baseline!B$60/Baseline!B$76)</f>
        <v>0.00000001374173854</v>
      </c>
      <c r="L153" s="45">
        <f>Baseline!B$33 * (C153 * Baseline!B$57*Baseline!B$61/Baseline!B$73 + Baseline!B$67*Baseline!B$62/Baseline!B$74 + Baseline!B$55*Baseline!B$63/Baseline!B$75 + Baseline!B$56*Baseline!B$69/Baseline!B$76)</f>
        <v>0.00000001439283373</v>
      </c>
      <c r="M153" s="43">
        <f>Baseline!B$33 * (C153 * Baseline!B$58*Baseline!B$66/Baseline!B$73 + Baseline!B$59*Baseline!B$52/Baseline!B$74 + Baseline!B$68*Baseline!B$53/Baseline!B$75 + Baseline!B$60*Baseline!B$54/Baseline!B$76)</f>
        <v>0.0000001675189222</v>
      </c>
      <c r="N153" s="45">
        <f>Baseline!B$33 * (C153 * Baseline!B$58*Baseline!B$57/Baseline!B$73 + Baseline!B$59*Baseline!B$67/Baseline!B$74 + Baseline!B$68*Baseline!B$55/Baseline!B$75 + Baseline!B$60*Baseline!B$56/Baseline!B$76)</f>
        <v>0.00000001374173854</v>
      </c>
      <c r="O153" s="45">
        <f>Baseline!B$33 * (C153 * Baseline!B$58*Baseline!B$58/Baseline!B$73 + Baseline!B$59*Baseline!B$59/Baseline!B$74 + Baseline!B$68*Baseline!B$68/Baseline!B$75 + Baseline!B$60*Baseline!B$60/Baseline!B$76)</f>
        <v>0.000001324389827</v>
      </c>
      <c r="P153" s="43">
        <f>Baseline!B$33 * (C153 * Baseline!B$58*Baseline!B$61/Baseline!B$73 + Baseline!B$59*Baseline!B$62/Baseline!B$74 + Baseline!B$68*Baseline!B$63/Baseline!B$75 + Baseline!B$60*Baseline!B$69/Baseline!B$76)</f>
        <v>0.000000001646897245</v>
      </c>
      <c r="Q153" s="43">
        <f>Baseline!B$33 * (C153 * Baseline!B$61*Baseline!B$66/Baseline!B$73 + Baseline!B$62*Baseline!B$52/Baseline!B$74 + Baseline!B$63*Baseline!B$53/Baseline!B$75 + Baseline!B$69*Baseline!B$54/Baseline!B$76)</f>
        <v>0.00000000328995592</v>
      </c>
      <c r="R153" s="43">
        <f>Baseline!B$33 * (C153 * Baseline!B$61*Baseline!B$57/Baseline!B$73 + Baseline!B$62*Baseline!B$67/Baseline!B$74 + Baseline!B$63*Baseline!B$55/Baseline!B$75 + Baseline!B$69*Baseline!B$56/Baseline!B$76)</f>
        <v>0.00000001439283373</v>
      </c>
      <c r="S153" s="43">
        <f>Baseline!B$33 * (C153 * Baseline!B$61*Baseline!B$58/Baseline!B$73 + Baseline!B$62*Baseline!B$59/Baseline!B$74 + Baseline!B$63*Baseline!B$68/Baseline!B$75 + Baseline!B$69*Baseline!B$60/Baseline!B$76)</f>
        <v>0.000000001646897245</v>
      </c>
      <c r="T153" s="43">
        <f>Baseline!B$33 * (C153 * Baseline!B$61*Baseline!B$61/Baseline!B$73 + Baseline!B$62*Baseline!B$62/Baseline!B$74 + Baseline!B$63*Baseline!B$63/Baseline!B$75 + Baseline!B$69*Baseline!B$69/Baseline!B$76)</f>
        <v>0.00000009854654064</v>
      </c>
      <c r="U153" s="41"/>
      <c r="V153" s="43">
        <f>E153 * ( Baseline!B$87 * Baseline!B$7 )</f>
        <v>0.1681726996</v>
      </c>
      <c r="W153" s="43">
        <f>F153 * ( Baseline!D$87 * Baseline!B$11 )</f>
        <v>0.003678735645</v>
      </c>
      <c r="X153" s="43">
        <f>G153 * ( Baseline!F$87 * Baseline!B$16 )</f>
        <v>0.00581873122</v>
      </c>
      <c r="Y153" s="43">
        <f>H153 * ( Baseline!H$87 * Baseline!B$18 )</f>
        <v>0.001156990204</v>
      </c>
      <c r="Z153" s="51">
        <f t="shared" si="1"/>
        <v>0.1788271567</v>
      </c>
      <c r="AA153" s="43">
        <f>I153 * ( Baseline!B$87 * Baseline!B$7 )</f>
        <v>0.002069845185</v>
      </c>
      <c r="AB153" s="45">
        <f>J153 * ( Baseline!D$87 * Baseline!B$11 )</f>
        <v>0.03253635875</v>
      </c>
      <c r="AC153" s="45">
        <f>K153 * ( Baseline!F$87 * Baseline!B$16 )</f>
        <v>0.0004773161265</v>
      </c>
      <c r="AD153" s="45">
        <f>L153 * ( Baseline!F$87 * Baseline!B$16 )</f>
        <v>0.0004999317681</v>
      </c>
      <c r="AE153" s="51">
        <f t="shared" si="2"/>
        <v>0.03558345183</v>
      </c>
      <c r="AF153" s="51">
        <f>M153 * ( Baseline!B$87 * Baseline!B$7 )</f>
        <v>0.001738678893</v>
      </c>
      <c r="AG153" s="51">
        <f>N153 * ( Baseline!D$87 * Baseline!B$11 )</f>
        <v>0.0002534882949</v>
      </c>
      <c r="AH153" s="51">
        <f>O153 * ( Baseline!F$87 * Baseline!B$16 )</f>
        <v>0.04600237592</v>
      </c>
      <c r="AI153" s="51">
        <f>P153 * ( Baseline!H$87 * Baseline!B$18 )</f>
        <v>0.0005791700639</v>
      </c>
      <c r="AJ153" s="51">
        <f t="shared" si="3"/>
        <v>0.04857371317</v>
      </c>
      <c r="AK153" s="51">
        <f>Q153 * ( Baseline!B$87 * Baseline!B$7 )</f>
        <v>0.00003414645249</v>
      </c>
      <c r="AL153" s="51">
        <f>R153 * ( Baseline!D$87 * Baseline!B$11 )</f>
        <v>0.0002654987846</v>
      </c>
      <c r="AM153" s="51">
        <f>S153 * ( Baseline!F$87 * Baseline!B$16 )</f>
        <v>0.0000572045969</v>
      </c>
      <c r="AN153" s="51">
        <f>T153 * ( Baseline!H$87 * Baseline!B$18 )</f>
        <v>0.03465620359</v>
      </c>
      <c r="AO153" s="51">
        <f t="shared" si="4"/>
        <v>0.03501305343</v>
      </c>
      <c r="AP153" s="61"/>
      <c r="AQ153" s="51">
        <f>V153 * ( (1-Baseline!B$88-Baseline!B$87) + (1-B153)*Baseline!B$88 )</f>
        <v>0.1097957439</v>
      </c>
      <c r="AR153" s="51">
        <f>W153 * ( (1-Baseline!B$88-Baseline!B$87) + (1-B153)*Baseline!B$88 )</f>
        <v>0.002401754373</v>
      </c>
      <c r="AS153" s="51">
        <f>X153 * ( (1-Baseline!B$88-Baseline!B$87) + (1-B153)*Baseline!B$88 )</f>
        <v>0.00379890389</v>
      </c>
      <c r="AT153" s="51">
        <f>Y153 * ( (1-Baseline!B$88-Baseline!B$87) + (1-B153)*Baseline!B$88 )</f>
        <v>0.0007553699289</v>
      </c>
      <c r="AU153" s="51">
        <f t="shared" si="5"/>
        <v>0.1167517721</v>
      </c>
      <c r="AV153" s="51">
        <f>AA153 * ( (1-Baseline!D$88-Baseline!D$87) + (1-B153)*Baseline!D$88 )</f>
        <v>0.001712668412</v>
      </c>
      <c r="AW153" s="51">
        <f>AB153 * ( (1-Baseline!D$88-Baseline!D$87) + (1-B153)*Baseline!D$88 )</f>
        <v>0.02692181728</v>
      </c>
      <c r="AX153" s="51">
        <f>AC153 * ( (1-Baseline!D$88-Baseline!D$87) + (1-B153)*Baseline!D$88 )</f>
        <v>0.0003949494669</v>
      </c>
      <c r="AY153" s="51">
        <f>AD153 * ( (1-Baseline!D$88-Baseline!D$87) + (1-B153)*Baseline!D$88 )</f>
        <v>0.0004136625066</v>
      </c>
      <c r="AZ153" s="51">
        <f t="shared" si="6"/>
        <v>0.02944309767</v>
      </c>
      <c r="BA153" s="51">
        <f>AF153 * ( (1-Baseline!F$88-Baseline!F$87) + (1-Baseline!B$36)*Baseline!F$88 )</f>
        <v>0.001251208969</v>
      </c>
      <c r="BB153" s="51">
        <f>AG153 * ( (1-Baseline!F$88-Baseline!F$87) + (1-Baseline!B$36)*Baseline!F$88 )</f>
        <v>0.0001824182886</v>
      </c>
      <c r="BC153" s="51">
        <f>AH153 * ( (1-Baseline!F$88-Baseline!F$87) + (1-Baseline!B$36)*Baseline!F$88 )</f>
        <v>0.03310478179</v>
      </c>
      <c r="BD153" s="51">
        <f>AI153 * ( (1-Baseline!F$88-Baseline!F$87) + (1-Baseline!B$36)*Baseline!F$88 )</f>
        <v>0.0004167893114</v>
      </c>
      <c r="BE153" s="51">
        <f t="shared" si="7"/>
        <v>0.03495519836</v>
      </c>
      <c r="BF153" s="51">
        <f>AK153 * ( (1-Baseline!H$88-Baseline!H$87) + (1-Baseline!B$36)*Baseline!H$88 )</f>
        <v>0.00002705491724</v>
      </c>
      <c r="BG153" s="51">
        <f>AL153 * ( (1-Baseline!H$88-Baseline!H$87) + (1-Baseline!B$36)*Baseline!H$88 )</f>
        <v>0.000210359997</v>
      </c>
      <c r="BH153" s="51">
        <f>AM153 * ( (1-Baseline!H$88-Baseline!H$87) + (1-Baseline!B$36)*Baseline!H$88 )</f>
        <v>0.00004532434621</v>
      </c>
      <c r="BI153" s="51">
        <f>AN153 * ( (1-Baseline!H$88-Baseline!H$87) + (1-Baseline!B$36)*Baseline!H$88 )</f>
        <v>0.02745880323</v>
      </c>
      <c r="BJ153" s="51">
        <f t="shared" si="8"/>
        <v>0.02774154249</v>
      </c>
      <c r="BK153" s="61"/>
      <c r="BL153" s="51">
        <f t="shared" si="19"/>
        <v>0.9404203631</v>
      </c>
      <c r="BM153" s="51">
        <f t="shared" si="20"/>
        <v>0.02057145969</v>
      </c>
      <c r="BN153" s="51">
        <f t="shared" si="21"/>
        <v>0.03253829747</v>
      </c>
      <c r="BO153" s="51">
        <f t="shared" si="22"/>
        <v>0.006469879776</v>
      </c>
      <c r="BP153" s="51">
        <f t="shared" si="9"/>
        <v>1</v>
      </c>
      <c r="BQ153" s="51">
        <f t="shared" si="23"/>
        <v>0.05816875763</v>
      </c>
      <c r="BR153" s="51">
        <f t="shared" si="24"/>
        <v>0.9143676928</v>
      </c>
      <c r="BS153" s="51">
        <f t="shared" si="25"/>
        <v>0.01341399167</v>
      </c>
      <c r="BT153" s="51">
        <f t="shared" si="26"/>
        <v>0.01404955794</v>
      </c>
      <c r="BU153" s="51">
        <f t="shared" si="10"/>
        <v>1</v>
      </c>
      <c r="BV153" s="51">
        <f t="shared" si="27"/>
        <v>0.03579464653</v>
      </c>
      <c r="BW153" s="51">
        <f t="shared" si="28"/>
        <v>0.005218631196</v>
      </c>
      <c r="BX153" s="51">
        <f t="shared" si="29"/>
        <v>0.9470631936</v>
      </c>
      <c r="BY153" s="51">
        <f t="shared" si="30"/>
        <v>0.01192352872</v>
      </c>
      <c r="BZ153" s="51">
        <f t="shared" si="11"/>
        <v>1</v>
      </c>
      <c r="CA153" s="51">
        <f t="shared" si="31"/>
        <v>0.0009752492042</v>
      </c>
      <c r="CB153" s="51">
        <f t="shared" si="32"/>
        <v>0.007582851497</v>
      </c>
      <c r="CC153" s="51">
        <f t="shared" si="33"/>
        <v>0.001633807717</v>
      </c>
      <c r="CD153" s="51">
        <f t="shared" si="34"/>
        <v>0.9898080916</v>
      </c>
      <c r="CE153" s="51">
        <f t="shared" si="12"/>
        <v>1</v>
      </c>
      <c r="CF153" s="61"/>
      <c r="CG153" s="51">
        <f t="shared" si="35"/>
        <v>0.9404203631</v>
      </c>
      <c r="CH153" s="51">
        <f t="shared" si="36"/>
        <v>0.02057145969</v>
      </c>
      <c r="CI153" s="51">
        <f t="shared" si="37"/>
        <v>0.03253829747</v>
      </c>
      <c r="CJ153" s="51">
        <f t="shared" si="38"/>
        <v>0.006469879776</v>
      </c>
      <c r="CK153" s="51">
        <f t="shared" si="13"/>
        <v>1</v>
      </c>
      <c r="CL153" s="51">
        <f t="shared" si="39"/>
        <v>0.05816875763</v>
      </c>
      <c r="CM153" s="51">
        <f t="shared" si="40"/>
        <v>0.9143676928</v>
      </c>
      <c r="CN153" s="51">
        <f t="shared" si="41"/>
        <v>0.01341399167</v>
      </c>
      <c r="CO153" s="51">
        <f t="shared" si="42"/>
        <v>0.01404955794</v>
      </c>
      <c r="CP153" s="51">
        <f t="shared" si="14"/>
        <v>1</v>
      </c>
      <c r="CQ153" s="51">
        <f t="shared" si="43"/>
        <v>0.03579464653</v>
      </c>
      <c r="CR153" s="51">
        <f t="shared" si="44"/>
        <v>0.005218631196</v>
      </c>
      <c r="CS153" s="51">
        <f t="shared" si="45"/>
        <v>0.9470631936</v>
      </c>
      <c r="CT153" s="51">
        <f t="shared" si="46"/>
        <v>0.01192352872</v>
      </c>
      <c r="CU153" s="51">
        <f t="shared" si="15"/>
        <v>1</v>
      </c>
      <c r="CV153" s="51">
        <f t="shared" si="47"/>
        <v>0.0009752492042</v>
      </c>
      <c r="CW153" s="51">
        <f t="shared" si="48"/>
        <v>0.007582851497</v>
      </c>
      <c r="CX153" s="51">
        <f t="shared" si="49"/>
        <v>0.001633807717</v>
      </c>
      <c r="CY153" s="51">
        <f t="shared" si="50"/>
        <v>0.9898080916</v>
      </c>
      <c r="CZ153" s="51">
        <f t="shared" si="16"/>
        <v>1</v>
      </c>
      <c r="DA153" s="61"/>
      <c r="DB153" s="51">
        <f>(AQ153*Baseline!B$7 + AV153*Baseline!B$11 + BA153*Baseline!B$16 + BF153*Baseline!B$18)</f>
        <v>62354.50019</v>
      </c>
      <c r="DC153" s="51">
        <f>(AR153*Baseline!B$7 + AW153*Baseline!B$11 + BB153*Baseline!B$16 + BG153*Baseline!B$18)</f>
        <v>69143.83366</v>
      </c>
      <c r="DD153" s="51">
        <f>(AS153*Baseline!B$7 + AX153*Baseline!B$11 + BC153*Baseline!B$16 + BH153*Baseline!B$18)</f>
        <v>115672.2065</v>
      </c>
      <c r="DE153" s="51">
        <f>(AT153*Baseline!B$7 + AY153*Baseline!B$11 + BD153*Baseline!B$16 + BI153*Baseline!B$18)</f>
        <v>1260010.806</v>
      </c>
      <c r="DF153" s="51">
        <f t="shared" si="17"/>
        <v>1507181.346</v>
      </c>
      <c r="DG153" s="61"/>
      <c r="DH153" s="51">
        <f t="shared" si="51"/>
        <v>0.04137159762</v>
      </c>
      <c r="DI153" s="51">
        <f t="shared" si="52"/>
        <v>0.0458762536</v>
      </c>
      <c r="DJ153" s="51">
        <f t="shared" si="53"/>
        <v>0.0767473714</v>
      </c>
      <c r="DK153" s="51">
        <f t="shared" si="54"/>
        <v>0.8360047774</v>
      </c>
      <c r="DL153" s="51">
        <f t="shared" si="18"/>
        <v>1</v>
      </c>
      <c r="DM153" s="61"/>
      <c r="DN153" s="51">
        <f>DH153 / (Baseline!B$7/Baseline!B$17)</f>
        <v>4.416145931</v>
      </c>
      <c r="DO153" s="51">
        <f>DI153 / (Baseline!B$11/Baseline!B$17)</f>
        <v>1.107474719</v>
      </c>
      <c r="DP153" s="51">
        <f>DJ153 / (Baseline!B$16/Baseline!B$17)</f>
        <v>1.185978824</v>
      </c>
      <c r="DQ153" s="51">
        <f>DK153 / (Baseline!B$18/Baseline!B$17)</f>
        <v>0.9451772051</v>
      </c>
      <c r="DR153" s="79"/>
      <c r="DS153" s="51">
        <f>(AU153*Baseline!B$34)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0.03004229706</v>
      </c>
      <c r="DT153" s="51">
        <f>(AZ153*Baseline!B$34) + (Baseline!D$88*(1-Baseline!D$89)*Baseline!B$35) + (Baseline!D$88*Baseline!D$89*((1-Baseline!D$90)*Baseline!B$40 + Baseline!D$90*Baseline!B$41))</f>
        <v>0.01083003265</v>
      </c>
      <c r="DU153" s="51">
        <f>(BE153*Baseline!B$34) + (Baseline!F$88*(1-Baseline!F$89)*Baseline!B$35) + (Baseline!F$88*Baseline!F$89*((1-Baseline!F$90)*Baseline!B$40 + Baseline!F$90*Baseline!B$41))</f>
        <v>0.01297391975</v>
      </c>
      <c r="DV153" s="51">
        <f>(BJ153*Baseline!B$34) + (Baseline!H$88*(1-Baseline!H$89)*Baseline!B$35) + (Baseline!H$88*Baseline!H$89*((1-Baseline!H$90)*Baseline!B$40 + Baseline!H$90*Baseline!B$41))</f>
        <v>0.009306231374</v>
      </c>
      <c r="DW153" s="51">
        <f>( DS153*Baseline!B$7 + DT153*Baseline!B$11 + DU153*Baseline!B$16 + DV153*Baseline!B$18 ) / Baseline!B$17</f>
        <v>0.009800958858</v>
      </c>
    </row>
    <row r="154">
      <c r="A154" s="4" t="s">
        <v>248</v>
      </c>
      <c r="B154" s="45">
        <f>MIN( MAX( NORMINV( MCrands!B154, (B$5+B$4)/2, (B$5-B$4)/3.29 ), 0 ), 1 )</f>
        <v>0.5083815465</v>
      </c>
      <c r="C154" s="45">
        <f>MAX( NORMINV( MCrands!C154, (C$5+C$4)/2, (C$5-C$4)/3.29 ), 0 )</f>
        <v>2.112863425</v>
      </c>
      <c r="D154" s="41"/>
      <c r="E154" s="43">
        <f>Baseline!B$33 * (C154 * Baseline!B$66*Baseline!B$66/Baseline!B$73 + Baseline!B$52*Baseline!B$52/Baseline!B$74 + Baseline!B$53*Baseline!B$53/Baseline!B$75 + Baseline!B$54*Baseline!B$54/Baseline!B$76)</f>
        <v>0.000015000368</v>
      </c>
      <c r="F154" s="43">
        <f>Baseline!B$33 * (C154 * Baseline!B$66*Baseline!B$57/Baseline!B$73 + Baseline!B$52*Baseline!B$67/Baseline!B$74 + Baseline!B$53*Baseline!B$55/Baseline!B$75 + Baseline!B$54*Baseline!B$56/Baseline!B$76)</f>
        <v>0.0000001992363471</v>
      </c>
      <c r="G154" s="45">
        <f>Baseline!B$33 * (C154 * Baseline!B$66*Baseline!B$58/Baseline!B$73 + Baseline!B$52*Baseline!B$59/Baseline!B$74 + Baseline!B$53*Baseline!B$68/Baseline!B$75 + Baseline!B$54*Baseline!B$60/Baseline!B$76)</f>
        <v>0.0000001670520452</v>
      </c>
      <c r="H154" s="43">
        <f>Baseline!B$33 * (C154 * Baseline!B$66*Baseline!B$61/Baseline!B$73 + Baseline!B$52*Baseline!B$62/Baseline!B$74 + Baseline!B$53*Baseline!B$63/Baseline!B$75 + Baseline!B$54*Baseline!B$69/Baseline!B$76)</f>
        <v>0.000000003243268218</v>
      </c>
      <c r="I154" s="43">
        <f>Baseline!B$33 * (C154 * Baseline!B$57*Baseline!B$66/Baseline!B$73 + Baseline!B$67*Baseline!B$52/Baseline!B$74 + Baseline!B$55*Baseline!B$53/Baseline!B$75 + Baseline!B$56*Baseline!B$54/Baseline!B$76)</f>
        <v>0.0000001992363471</v>
      </c>
      <c r="J154" s="45">
        <f>Baseline!B$33 * (C154 * Baseline!B$57*Baseline!B$57/Baseline!B$73 + Baseline!B$67*Baseline!B$67/Baseline!B$74 + Baseline!B$55*Baseline!B$55/Baseline!B$75 + Baseline!B$56*Baseline!B$56/Baseline!B$76)</f>
        <v>0.0000017638137</v>
      </c>
      <c r="K154" s="43">
        <f>Baseline!B$33 * (C154 * Baseline!B$57*Baseline!B$58/Baseline!B$73 + Baseline!B$67*Baseline!B$59/Baseline!B$74 + Baseline!B$55*Baseline!B$68/Baseline!B$75 + Baseline!B$56*Baseline!B$60/Baseline!B$76)</f>
        <v>0.00000001374166482</v>
      </c>
      <c r="L154" s="45">
        <f>Baseline!B$33 * (C154 * Baseline!B$57*Baseline!B$61/Baseline!B$73 + Baseline!B$67*Baseline!B$62/Baseline!B$74 + Baseline!B$55*Baseline!B$63/Baseline!B$75 + Baseline!B$56*Baseline!B$69/Baseline!B$76)</f>
        <v>0.00000001439282636</v>
      </c>
      <c r="M154" s="43">
        <f>Baseline!B$33 * (C154 * Baseline!B$58*Baseline!B$66/Baseline!B$73 + Baseline!B$59*Baseline!B$52/Baseline!B$74 + Baseline!B$68*Baseline!B$53/Baseline!B$75 + Baseline!B$60*Baseline!B$54/Baseline!B$76)</f>
        <v>0.0000001670520452</v>
      </c>
      <c r="N154" s="45">
        <f>Baseline!B$33 * (C154 * Baseline!B$58*Baseline!B$57/Baseline!B$73 + Baseline!B$59*Baseline!B$67/Baseline!B$74 + Baseline!B$68*Baseline!B$55/Baseline!B$75 + Baseline!B$60*Baseline!B$56/Baseline!B$76)</f>
        <v>0.00000001374166482</v>
      </c>
      <c r="O154" s="45">
        <f>Baseline!B$33 * (C154 * Baseline!B$58*Baseline!B$58/Baseline!B$73 + Baseline!B$59*Baseline!B$59/Baseline!B$74 + Baseline!B$68*Baseline!B$68/Baseline!B$75 + Baseline!B$60*Baseline!B$60/Baseline!B$76)</f>
        <v>0.000001324389646</v>
      </c>
      <c r="P154" s="43">
        <f>Baseline!B$33 * (C154 * Baseline!B$58*Baseline!B$61/Baseline!B$73 + Baseline!B$59*Baseline!B$62/Baseline!B$74 + Baseline!B$68*Baseline!B$63/Baseline!B$75 + Baseline!B$60*Baseline!B$69/Baseline!B$76)</f>
        <v>0.000000001646879123</v>
      </c>
      <c r="Q154" s="43">
        <f>Baseline!B$33 * (C154 * Baseline!B$61*Baseline!B$66/Baseline!B$73 + Baseline!B$62*Baseline!B$52/Baseline!B$74 + Baseline!B$63*Baseline!B$53/Baseline!B$75 + Baseline!B$69*Baseline!B$54/Baseline!B$76)</f>
        <v>0.000000003243268218</v>
      </c>
      <c r="R154" s="43">
        <f>Baseline!B$33 * (C154 * Baseline!B$61*Baseline!B$57/Baseline!B$73 + Baseline!B$62*Baseline!B$67/Baseline!B$74 + Baseline!B$63*Baseline!B$55/Baseline!B$75 + Baseline!B$69*Baseline!B$56/Baseline!B$76)</f>
        <v>0.00000001439282636</v>
      </c>
      <c r="S154" s="43">
        <f>Baseline!B$33 * (C154 * Baseline!B$61*Baseline!B$58/Baseline!B$73 + Baseline!B$62*Baseline!B$59/Baseline!B$74 + Baseline!B$63*Baseline!B$68/Baseline!B$75 + Baseline!B$69*Baseline!B$60/Baseline!B$76)</f>
        <v>0.000000001646879123</v>
      </c>
      <c r="T154" s="43">
        <f>Baseline!B$33 * (C154 * Baseline!B$61*Baseline!B$61/Baseline!B$73 + Baseline!B$62*Baseline!B$62/Baseline!B$74 + Baseline!B$63*Baseline!B$63/Baseline!B$75 + Baseline!B$69*Baseline!B$69/Baseline!B$76)</f>
        <v>0.00000009854653882</v>
      </c>
      <c r="U154" s="41"/>
      <c r="V154" s="43">
        <f>E154 * ( Baseline!B$87 * Baseline!B$7 )</f>
        <v>0.1556888195</v>
      </c>
      <c r="W154" s="43">
        <f>F154 * ( Baseline!D$87 * Baseline!B$11 )</f>
        <v>0.00367523234</v>
      </c>
      <c r="X154" s="43">
        <f>G154 * ( Baseline!F$87 * Baseline!B$16 )</f>
        <v>0.005802514354</v>
      </c>
      <c r="Y154" s="43">
        <f>H154 * ( Baseline!H$87 * Baseline!B$18 )</f>
        <v>0.001140571378</v>
      </c>
      <c r="Z154" s="51">
        <f t="shared" si="1"/>
        <v>0.1663071375</v>
      </c>
      <c r="AA154" s="43">
        <f>I154 * ( Baseline!B$87 * Baseline!B$7 )</f>
        <v>0.002067874046</v>
      </c>
      <c r="AB154" s="45">
        <f>J154 * ( Baseline!D$87 * Baseline!B$11 )</f>
        <v>0.0325363582</v>
      </c>
      <c r="AC154" s="45">
        <f>K154 * ( Baseline!F$87 * Baseline!B$16 )</f>
        <v>0.0004773135659</v>
      </c>
      <c r="AD154" s="45">
        <f>L154 * ( Baseline!F$87 * Baseline!B$16 )</f>
        <v>0.0004999315121</v>
      </c>
      <c r="AE154" s="51">
        <f t="shared" si="2"/>
        <v>0.03558147732</v>
      </c>
      <c r="AF154" s="51">
        <f>M154 * ( Baseline!B$87 * Baseline!B$7 )</f>
        <v>0.001733833177</v>
      </c>
      <c r="AG154" s="51">
        <f>N154 * ( Baseline!D$87 * Baseline!B$11 )</f>
        <v>0.000253486935</v>
      </c>
      <c r="AH154" s="51">
        <f>O154 * ( Baseline!F$87 * Baseline!B$16 )</f>
        <v>0.04600236962</v>
      </c>
      <c r="AI154" s="51">
        <f>P154 * ( Baseline!H$87 * Baseline!B$18 )</f>
        <v>0.0005791636908</v>
      </c>
      <c r="AJ154" s="51">
        <f t="shared" si="3"/>
        <v>0.04856885343</v>
      </c>
      <c r="AK154" s="51">
        <f>Q154 * ( Baseline!B$87 * Baseline!B$7 )</f>
        <v>0.00003366188083</v>
      </c>
      <c r="AL154" s="51">
        <f>R154 * ( Baseline!D$87 * Baseline!B$11 )</f>
        <v>0.0002654986486</v>
      </c>
      <c r="AM154" s="51">
        <f>S154 * ( Baseline!F$87 * Baseline!B$16 )</f>
        <v>0.00005720396743</v>
      </c>
      <c r="AN154" s="51">
        <f>T154 * ( Baseline!H$87 * Baseline!B$18 )</f>
        <v>0.03465620296</v>
      </c>
      <c r="AO154" s="51">
        <f t="shared" si="4"/>
        <v>0.03501256745</v>
      </c>
      <c r="AP154" s="61"/>
      <c r="AQ154" s="51">
        <f>V154 * ( (1-Baseline!B$88-Baseline!B$87) + (1-B154)*Baseline!B$88 )</f>
        <v>0.08191418143</v>
      </c>
      <c r="AR154" s="51">
        <f>W154 * ( (1-Baseline!B$88-Baseline!B$87) + (1-B154)*Baseline!B$88 )</f>
        <v>0.0019336883</v>
      </c>
      <c r="AS154" s="51">
        <f>X154 * ( (1-Baseline!B$88-Baseline!B$87) + (1-B154)*Baseline!B$88 )</f>
        <v>0.00305293736</v>
      </c>
      <c r="AT154" s="51">
        <f>Y154 * ( (1-Baseline!B$88-Baseline!B$87) + (1-B154)*Baseline!B$88 )</f>
        <v>0.0006001007081</v>
      </c>
      <c r="AU154" s="51">
        <f t="shared" si="5"/>
        <v>0.08750090779</v>
      </c>
      <c r="AV154" s="51">
        <f>AA154 * ( (1-Baseline!D$88-Baseline!D$87) + (1-B154)*Baseline!D$88 )</f>
        <v>0.001579118506</v>
      </c>
      <c r="AW154" s="51">
        <f>AB154 * ( (1-Baseline!D$88-Baseline!D$87) + (1-B154)*Baseline!D$88 )</f>
        <v>0.02484617738</v>
      </c>
      <c r="AX154" s="51">
        <f>AC154 * ( (1-Baseline!D$88-Baseline!D$87) + (1-B154)*Baseline!D$88 )</f>
        <v>0.0003644973864</v>
      </c>
      <c r="AY154" s="51">
        <f>AD154 * ( (1-Baseline!D$88-Baseline!D$87) + (1-B154)*Baseline!D$88 )</f>
        <v>0.0003817694332</v>
      </c>
      <c r="AZ154" s="51">
        <f t="shared" si="6"/>
        <v>0.02717156271</v>
      </c>
      <c r="BA154" s="51">
        <f>AF154 * ( (1-Baseline!F$88-Baseline!F$87) + (1-Baseline!B$36)*Baseline!F$88 )</f>
        <v>0.001247721837</v>
      </c>
      <c r="BB154" s="51">
        <f>AG154 * ( (1-Baseline!F$88-Baseline!F$87) + (1-Baseline!B$36)*Baseline!F$88 )</f>
        <v>0.00018241731</v>
      </c>
      <c r="BC154" s="51">
        <f>AH154 * ( (1-Baseline!F$88-Baseline!F$87) + (1-Baseline!B$36)*Baseline!F$88 )</f>
        <v>0.03310477726</v>
      </c>
      <c r="BD154" s="51">
        <f>AI154 * ( (1-Baseline!F$88-Baseline!F$87) + (1-Baseline!B$36)*Baseline!F$88 )</f>
        <v>0.0004167847251</v>
      </c>
      <c r="BE154" s="51">
        <f t="shared" si="7"/>
        <v>0.03495170113</v>
      </c>
      <c r="BF154" s="51">
        <f>AK154 * ( (1-Baseline!H$88-Baseline!H$87) + (1-Baseline!B$36)*Baseline!H$88 )</f>
        <v>0.00002667098142</v>
      </c>
      <c r="BG154" s="51">
        <f>AL154 * ( (1-Baseline!H$88-Baseline!H$87) + (1-Baseline!B$36)*Baseline!H$88 )</f>
        <v>0.0002103598893</v>
      </c>
      <c r="BH154" s="51">
        <f>AM154 * ( (1-Baseline!H$88-Baseline!H$87) + (1-Baseline!B$36)*Baseline!H$88 )</f>
        <v>0.00004532384747</v>
      </c>
      <c r="BI154" s="51">
        <f>AN154 * ( (1-Baseline!H$88-Baseline!H$87) + (1-Baseline!B$36)*Baseline!H$88 )</f>
        <v>0.02745880273</v>
      </c>
      <c r="BJ154" s="51">
        <f t="shared" si="8"/>
        <v>0.02774115745</v>
      </c>
      <c r="BK154" s="61"/>
      <c r="BL154" s="51">
        <f t="shared" si="19"/>
        <v>0.936152361</v>
      </c>
      <c r="BM154" s="51">
        <f t="shared" si="20"/>
        <v>0.02209906559</v>
      </c>
      <c r="BN154" s="51">
        <f t="shared" si="21"/>
        <v>0.03489035071</v>
      </c>
      <c r="BO154" s="51">
        <f t="shared" si="22"/>
        <v>0.006858222654</v>
      </c>
      <c r="BP154" s="51">
        <f t="shared" si="9"/>
        <v>1</v>
      </c>
      <c r="BQ154" s="51">
        <f t="shared" si="23"/>
        <v>0.05811658767</v>
      </c>
      <c r="BR154" s="51">
        <f t="shared" si="24"/>
        <v>0.9144184179</v>
      </c>
      <c r="BS154" s="51">
        <f t="shared" si="25"/>
        <v>0.01341466409</v>
      </c>
      <c r="BT154" s="51">
        <f t="shared" si="26"/>
        <v>0.01405033039</v>
      </c>
      <c r="BU154" s="51">
        <f t="shared" si="10"/>
        <v>1</v>
      </c>
      <c r="BV154" s="51">
        <f t="shared" si="27"/>
        <v>0.03569845806</v>
      </c>
      <c r="BW154" s="51">
        <f t="shared" si="28"/>
        <v>0.005219125368</v>
      </c>
      <c r="BX154" s="51">
        <f t="shared" si="29"/>
        <v>0.947157826</v>
      </c>
      <c r="BY154" s="51">
        <f t="shared" si="30"/>
        <v>0.01192459055</v>
      </c>
      <c r="BZ154" s="51">
        <f t="shared" si="11"/>
        <v>1</v>
      </c>
      <c r="CA154" s="51">
        <f t="shared" si="31"/>
        <v>0.0009614228056</v>
      </c>
      <c r="CB154" s="51">
        <f t="shared" si="32"/>
        <v>0.007582952863</v>
      </c>
      <c r="CC154" s="51">
        <f t="shared" si="33"/>
        <v>0.001633812416</v>
      </c>
      <c r="CD154" s="51">
        <f t="shared" si="34"/>
        <v>0.9898218119</v>
      </c>
      <c r="CE154" s="51">
        <f t="shared" si="12"/>
        <v>1</v>
      </c>
      <c r="CF154" s="61"/>
      <c r="CG154" s="51">
        <f t="shared" si="35"/>
        <v>0.936152361</v>
      </c>
      <c r="CH154" s="51">
        <f t="shared" si="36"/>
        <v>0.02209906559</v>
      </c>
      <c r="CI154" s="51">
        <f t="shared" si="37"/>
        <v>0.03489035071</v>
      </c>
      <c r="CJ154" s="51">
        <f t="shared" si="38"/>
        <v>0.006858222654</v>
      </c>
      <c r="CK154" s="51">
        <f t="shared" si="13"/>
        <v>1</v>
      </c>
      <c r="CL154" s="51">
        <f t="shared" si="39"/>
        <v>0.05811658767</v>
      </c>
      <c r="CM154" s="51">
        <f t="shared" si="40"/>
        <v>0.9144184179</v>
      </c>
      <c r="CN154" s="51">
        <f t="shared" si="41"/>
        <v>0.01341466409</v>
      </c>
      <c r="CO154" s="51">
        <f t="shared" si="42"/>
        <v>0.01405033039</v>
      </c>
      <c r="CP154" s="51">
        <f t="shared" si="14"/>
        <v>1</v>
      </c>
      <c r="CQ154" s="51">
        <f t="shared" si="43"/>
        <v>0.03569845806</v>
      </c>
      <c r="CR154" s="51">
        <f t="shared" si="44"/>
        <v>0.005219125368</v>
      </c>
      <c r="CS154" s="51">
        <f t="shared" si="45"/>
        <v>0.947157826</v>
      </c>
      <c r="CT154" s="51">
        <f t="shared" si="46"/>
        <v>0.01192459055</v>
      </c>
      <c r="CU154" s="51">
        <f t="shared" si="15"/>
        <v>1</v>
      </c>
      <c r="CV154" s="51">
        <f t="shared" si="47"/>
        <v>0.0009614228056</v>
      </c>
      <c r="CW154" s="51">
        <f t="shared" si="48"/>
        <v>0.007582952863</v>
      </c>
      <c r="CX154" s="51">
        <f t="shared" si="49"/>
        <v>0.001633812416</v>
      </c>
      <c r="CY154" s="51">
        <f t="shared" si="50"/>
        <v>0.9898218119</v>
      </c>
      <c r="CZ154" s="51">
        <f t="shared" si="16"/>
        <v>1</v>
      </c>
      <c r="DA154" s="61"/>
      <c r="DB154" s="51">
        <f>(AQ154*Baseline!B$7 + AV154*Baseline!B$11 + BA154*Baseline!B$16 + BF154*Baseline!B$18)</f>
        <v>48516.27412</v>
      </c>
      <c r="DC154" s="51">
        <f>(AR154*Baseline!B$7 + AW154*Baseline!B$11 + BB154*Baseline!B$16 + BG154*Baseline!B$18)</f>
        <v>64465.49155</v>
      </c>
      <c r="DD154" s="51">
        <f>(AS154*Baseline!B$7 + AX154*Baseline!B$11 + BC154*Baseline!B$16 + BH154*Baseline!B$18)</f>
        <v>115245.0686</v>
      </c>
      <c r="DE154" s="51">
        <f>(AT154*Baseline!B$7 + AY154*Baseline!B$11 + BD154*Baseline!B$16 + BI154*Baseline!B$18)</f>
        <v>1259867.065</v>
      </c>
      <c r="DF154" s="51">
        <f t="shared" si="17"/>
        <v>1488093.9</v>
      </c>
      <c r="DG154" s="61"/>
      <c r="DH154" s="51">
        <f t="shared" si="51"/>
        <v>0.03260296554</v>
      </c>
      <c r="DI154" s="51">
        <f t="shared" si="52"/>
        <v>0.04332084929</v>
      </c>
      <c r="DJ154" s="51">
        <f t="shared" si="53"/>
        <v>0.07744475578</v>
      </c>
      <c r="DK154" s="51">
        <f t="shared" si="54"/>
        <v>0.8466314294</v>
      </c>
      <c r="DL154" s="51">
        <f t="shared" si="18"/>
        <v>1</v>
      </c>
      <c r="DM154" s="61"/>
      <c r="DN154" s="51">
        <f>DH154 / (Baseline!B$7/Baseline!B$17)</f>
        <v>3.480152131</v>
      </c>
      <c r="DO154" s="51">
        <f>DI154 / (Baseline!B$11/Baseline!B$17)</f>
        <v>1.045786036</v>
      </c>
      <c r="DP154" s="51">
        <f>DJ154 / (Baseline!B$16/Baseline!B$17)</f>
        <v>1.19675552</v>
      </c>
      <c r="DQ154" s="51">
        <f>DK154 / (Baseline!B$18/Baseline!B$17)</f>
        <v>0.9571915734</v>
      </c>
      <c r="DR154" s="79"/>
      <c r="DS154" s="51">
        <f>(AU154*Baseline!B$34)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0.02565466742</v>
      </c>
      <c r="DT154" s="51">
        <f>(AZ154*Baseline!B$34) + (Baseline!D$88*(1-Baseline!D$89)*Baseline!B$35) + (Baseline!D$88*Baseline!D$89*((1-Baseline!D$90)*Baseline!B$40 + Baseline!D$90*Baseline!B$41))</f>
        <v>0.01048930241</v>
      </c>
      <c r="DU154" s="51">
        <f>(BE154*Baseline!B$34) + (Baseline!F$88*(1-Baseline!F$89)*Baseline!B$35) + (Baseline!F$88*Baseline!F$89*((1-Baseline!F$90)*Baseline!B$40 + Baseline!F$90*Baseline!B$41))</f>
        <v>0.01297339517</v>
      </c>
      <c r="DV154" s="51">
        <f>(BJ154*Baseline!B$34) + (Baseline!H$88*(1-Baseline!H$89)*Baseline!B$35) + (Baseline!H$88*Baseline!H$89*((1-Baseline!H$90)*Baseline!B$40 + Baseline!H$90*Baseline!B$41))</f>
        <v>0.009306173617</v>
      </c>
      <c r="DW154" s="51">
        <f>( DS154*Baseline!B$7 + DT154*Baseline!B$11 + DU154*Baseline!B$16 + DV154*Baseline!B$18 ) / Baseline!B$17</f>
        <v>0.009745654898</v>
      </c>
    </row>
    <row r="155">
      <c r="A155" s="4" t="s">
        <v>250</v>
      </c>
      <c r="B155" s="45">
        <f>MIN( MAX( NORMINV( MCrands!B155, (B$5+B$4)/2, (B$5-B$4)/3.29 ), 0 ), 1 )</f>
        <v>0.7228267711</v>
      </c>
      <c r="C155" s="45">
        <f>MAX( NORMINV( MCrands!C155, (C$5+C$4)/2, (C$5-C$4)/3.29 ), 0 )</f>
        <v>2.864328878</v>
      </c>
      <c r="D155" s="41"/>
      <c r="E155" s="43">
        <f>Baseline!B$33 * (C155 * Baseline!B$66*Baseline!B$66/Baseline!B$73 + Baseline!B$52*Baseline!B$52/Baseline!B$74 + Baseline!B$53*Baseline!B$53/Baseline!B$75 + Baseline!B$54*Baseline!B$54/Baseline!B$76)</f>
        <v>0.00002032076145</v>
      </c>
      <c r="F155" s="43">
        <f>Baseline!B$33 * (C155 * Baseline!B$66*Baseline!B$57/Baseline!B$73 + Baseline!B$52*Baseline!B$67/Baseline!B$74 + Baseline!B$53*Baseline!B$55/Baseline!B$75 + Baseline!B$54*Baseline!B$56/Baseline!B$76)</f>
        <v>0.0000002000764092</v>
      </c>
      <c r="G155" s="45">
        <f>Baseline!B$33 * (C155 * Baseline!B$66*Baseline!B$58/Baseline!B$73 + Baseline!B$52*Baseline!B$59/Baseline!B$74 + Baseline!B$53*Baseline!B$68/Baseline!B$75 + Baseline!B$54*Baseline!B$60/Baseline!B$76)</f>
        <v>0.0000001691171979</v>
      </c>
      <c r="H155" s="43">
        <f>Baseline!B$33 * (C155 * Baseline!B$66*Baseline!B$61/Baseline!B$73 + Baseline!B$52*Baseline!B$62/Baseline!B$74 + Baseline!B$53*Baseline!B$63/Baseline!B$75 + Baseline!B$54*Baseline!B$69/Baseline!B$76)</f>
        <v>0.00000000344978349</v>
      </c>
      <c r="I155" s="43">
        <f>Baseline!B$33 * (C155 * Baseline!B$57*Baseline!B$66/Baseline!B$73 + Baseline!B$67*Baseline!B$52/Baseline!B$74 + Baseline!B$55*Baseline!B$53/Baseline!B$75 + Baseline!B$56*Baseline!B$54/Baseline!B$76)</f>
        <v>0.0000002000764092</v>
      </c>
      <c r="J155" s="45">
        <f>Baseline!B$33 * (C155 * Baseline!B$57*Baseline!B$57/Baseline!B$73 + Baseline!B$67*Baseline!B$67/Baseline!B$74 + Baseline!B$55*Baseline!B$55/Baseline!B$75 + Baseline!B$56*Baseline!B$56/Baseline!B$76)</f>
        <v>0.000001763813833</v>
      </c>
      <c r="K155" s="43">
        <f>Baseline!B$33 * (C155 * Baseline!B$57*Baseline!B$58/Baseline!B$73 + Baseline!B$67*Baseline!B$59/Baseline!B$74 + Baseline!B$55*Baseline!B$68/Baseline!B$75 + Baseline!B$56*Baseline!B$60/Baseline!B$76)</f>
        <v>0.0000000137419909</v>
      </c>
      <c r="L155" s="45">
        <f>Baseline!B$33 * (C155 * Baseline!B$57*Baseline!B$61/Baseline!B$73 + Baseline!B$67*Baseline!B$62/Baseline!B$74 + Baseline!B$55*Baseline!B$63/Baseline!B$75 + Baseline!B$56*Baseline!B$69/Baseline!B$76)</f>
        <v>0.00000001439285897</v>
      </c>
      <c r="M155" s="43">
        <f>Baseline!B$33 * (C155 * Baseline!B$58*Baseline!B$66/Baseline!B$73 + Baseline!B$59*Baseline!B$52/Baseline!B$74 + Baseline!B$68*Baseline!B$53/Baseline!B$75 + Baseline!B$60*Baseline!B$54/Baseline!B$76)</f>
        <v>0.0000001691171979</v>
      </c>
      <c r="N155" s="45">
        <f>Baseline!B$33 * (C155 * Baseline!B$58*Baseline!B$57/Baseline!B$73 + Baseline!B$59*Baseline!B$67/Baseline!B$74 + Baseline!B$68*Baseline!B$55/Baseline!B$75 + Baseline!B$60*Baseline!B$56/Baseline!B$76)</f>
        <v>0.0000000137419909</v>
      </c>
      <c r="O155" s="45">
        <f>Baseline!B$33 * (C155 * Baseline!B$58*Baseline!B$58/Baseline!B$73 + Baseline!B$59*Baseline!B$59/Baseline!B$74 + Baseline!B$68*Baseline!B$68/Baseline!B$75 + Baseline!B$60*Baseline!B$60/Baseline!B$76)</f>
        <v>0.000001324390447</v>
      </c>
      <c r="P155" s="43">
        <f>Baseline!B$33 * (C155 * Baseline!B$58*Baseline!B$61/Baseline!B$73 + Baseline!B$59*Baseline!B$62/Baseline!B$74 + Baseline!B$68*Baseline!B$63/Baseline!B$75 + Baseline!B$60*Baseline!B$69/Baseline!B$76)</f>
        <v>0.000000001646959284</v>
      </c>
      <c r="Q155" s="43">
        <f>Baseline!B$33 * (C155 * Baseline!B$61*Baseline!B$66/Baseline!B$73 + Baseline!B$62*Baseline!B$52/Baseline!B$74 + Baseline!B$63*Baseline!B$53/Baseline!B$75 + Baseline!B$69*Baseline!B$54/Baseline!B$76)</f>
        <v>0.00000000344978349</v>
      </c>
      <c r="R155" s="43">
        <f>Baseline!B$33 * (C155 * Baseline!B$61*Baseline!B$57/Baseline!B$73 + Baseline!B$62*Baseline!B$67/Baseline!B$74 + Baseline!B$63*Baseline!B$55/Baseline!B$75 + Baseline!B$69*Baseline!B$56/Baseline!B$76)</f>
        <v>0.00000001439285897</v>
      </c>
      <c r="S155" s="43">
        <f>Baseline!B$33 * (C155 * Baseline!B$61*Baseline!B$58/Baseline!B$73 + Baseline!B$62*Baseline!B$59/Baseline!B$74 + Baseline!B$63*Baseline!B$68/Baseline!B$75 + Baseline!B$69*Baseline!B$60/Baseline!B$76)</f>
        <v>0.000000001646959284</v>
      </c>
      <c r="T155" s="43">
        <f>Baseline!B$33 * (C155 * Baseline!B$61*Baseline!B$61/Baseline!B$73 + Baseline!B$62*Baseline!B$62/Baseline!B$74 + Baseline!B$63*Baseline!B$63/Baseline!B$75 + Baseline!B$69*Baseline!B$69/Baseline!B$76)</f>
        <v>0.00000009854654684</v>
      </c>
      <c r="U155" s="41"/>
      <c r="V155" s="43">
        <f>E155 * ( Baseline!B$87 * Baseline!B$7 )</f>
        <v>0.2109091831</v>
      </c>
      <c r="W155" s="43">
        <f>F155 * ( Baseline!D$87 * Baseline!B$11 )</f>
        <v>0.003690728627</v>
      </c>
      <c r="X155" s="43">
        <f>G155 * ( Baseline!F$87 * Baseline!B$16 )</f>
        <v>0.005874246958</v>
      </c>
      <c r="Y155" s="43">
        <f>H155 * ( Baseline!H$87 * Baseline!B$18 )</f>
        <v>0.00121319732</v>
      </c>
      <c r="Z155" s="51">
        <f t="shared" si="1"/>
        <v>0.221687356</v>
      </c>
      <c r="AA155" s="43">
        <f>I155 * ( Baseline!B$87 * Baseline!B$7 )</f>
        <v>0.002076593051</v>
      </c>
      <c r="AB155" s="45">
        <f>J155 * ( Baseline!D$87 * Baseline!B$11 )</f>
        <v>0.03253636064</v>
      </c>
      <c r="AC155" s="45">
        <f>K155 * ( Baseline!F$87 * Baseline!B$16 )</f>
        <v>0.0004773248921</v>
      </c>
      <c r="AD155" s="45">
        <f>L155 * ( Baseline!F$87 * Baseline!B$16 )</f>
        <v>0.0004999326447</v>
      </c>
      <c r="AE155" s="51">
        <f t="shared" si="2"/>
        <v>0.03559021123</v>
      </c>
      <c r="AF155" s="51">
        <f>M155 * ( Baseline!B$87 * Baseline!B$7 )</f>
        <v>0.001755267397</v>
      </c>
      <c r="AG155" s="51">
        <f>N155 * ( Baseline!D$87 * Baseline!B$11 )</f>
        <v>0.00025349295</v>
      </c>
      <c r="AH155" s="51">
        <f>O155 * ( Baseline!F$87 * Baseline!B$16 )</f>
        <v>0.04600239747</v>
      </c>
      <c r="AI155" s="51">
        <f>P155 * ( Baseline!H$87 * Baseline!B$18 )</f>
        <v>0.0005791918811</v>
      </c>
      <c r="AJ155" s="51">
        <f t="shared" si="3"/>
        <v>0.0485903497</v>
      </c>
      <c r="AK155" s="51">
        <f>Q155 * ( Baseline!B$87 * Baseline!B$7 )</f>
        <v>0.00003580530284</v>
      </c>
      <c r="AL155" s="51">
        <f>R155 * ( Baseline!D$87 * Baseline!B$11 )</f>
        <v>0.0002654992501</v>
      </c>
      <c r="AM155" s="51">
        <f>S155 * ( Baseline!F$87 * Baseline!B$16 )</f>
        <v>0.00005720675179</v>
      </c>
      <c r="AN155" s="51">
        <f>T155 * ( Baseline!H$87 * Baseline!B$18 )</f>
        <v>0.03465620578</v>
      </c>
      <c r="AO155" s="51">
        <f t="shared" si="4"/>
        <v>0.03501471708</v>
      </c>
      <c r="AP155" s="61"/>
      <c r="AQ155" s="51">
        <f>V155 * ( (1-Baseline!B$88-Baseline!B$87) + (1-B155)*Baseline!B$88 )</f>
        <v>0.07071451117</v>
      </c>
      <c r="AR155" s="51">
        <f>W155 * ( (1-Baseline!B$88-Baseline!B$87) + (1-B155)*Baseline!B$88 )</f>
        <v>0.001237442898</v>
      </c>
      <c r="AS155" s="51">
        <f>X155 * ( (1-Baseline!B$88-Baseline!B$87) + (1-B155)*Baseline!B$88 )</f>
        <v>0.001969542038</v>
      </c>
      <c r="AT155" s="51">
        <f>Y155 * ( (1-Baseline!B$88-Baseline!B$87) + (1-B155)*Baseline!B$88 )</f>
        <v>0.0004067658609</v>
      </c>
      <c r="AU155" s="51">
        <f t="shared" si="5"/>
        <v>0.07432826197</v>
      </c>
      <c r="AV155" s="51">
        <f>AA155 * ( (1-Baseline!D$88-Baseline!D$87) + (1-B155)*Baseline!D$88 )</f>
        <v>0.00138627539</v>
      </c>
      <c r="AW155" s="51">
        <f>AB155 * ( (1-Baseline!D$88-Baseline!D$87) + (1-B155)*Baseline!D$88 )</f>
        <v>0.02172036356</v>
      </c>
      <c r="AX155" s="51">
        <f>AC155 * ( (1-Baseline!D$88-Baseline!D$87) + (1-B155)*Baseline!D$88 )</f>
        <v>0.000318648736</v>
      </c>
      <c r="AY155" s="51">
        <f>AD155 * ( (1-Baseline!D$88-Baseline!D$87) + (1-B155)*Baseline!D$88 )</f>
        <v>0.0003337410387</v>
      </c>
      <c r="AZ155" s="51">
        <f t="shared" si="6"/>
        <v>0.02375902872</v>
      </c>
      <c r="BA155" s="51">
        <f>AF155 * ( (1-Baseline!F$88-Baseline!F$87) + (1-Baseline!B$36)*Baseline!F$88 )</f>
        <v>0.001263146587</v>
      </c>
      <c r="BB155" s="51">
        <f>AG155 * ( (1-Baseline!F$88-Baseline!F$87) + (1-Baseline!B$36)*Baseline!F$88 )</f>
        <v>0.0001824216386</v>
      </c>
      <c r="BC155" s="51">
        <f>AH155 * ( (1-Baseline!F$88-Baseline!F$87) + (1-Baseline!B$36)*Baseline!F$88 )</f>
        <v>0.03310479729</v>
      </c>
      <c r="BD155" s="51">
        <f>AI155 * ( (1-Baseline!F$88-Baseline!F$87) + (1-Baseline!B$36)*Baseline!F$88 )</f>
        <v>0.0004168050118</v>
      </c>
      <c r="BE155" s="51">
        <f t="shared" si="7"/>
        <v>0.03496717053</v>
      </c>
      <c r="BF155" s="51">
        <f>AK155 * ( (1-Baseline!H$88-Baseline!H$87) + (1-Baseline!B$36)*Baseline!H$88 )</f>
        <v>0.00002836925755</v>
      </c>
      <c r="BG155" s="51">
        <f>AL155 * ( (1-Baseline!H$88-Baseline!H$87) + (1-Baseline!B$36)*Baseline!H$88 )</f>
        <v>0.0002103603659</v>
      </c>
      <c r="BH155" s="51">
        <f>AM155 * ( (1-Baseline!H$88-Baseline!H$87) + (1-Baseline!B$36)*Baseline!H$88 )</f>
        <v>0.00004532605357</v>
      </c>
      <c r="BI155" s="51">
        <f>AN155 * ( (1-Baseline!H$88-Baseline!H$87) + (1-Baseline!B$36)*Baseline!H$88 )</f>
        <v>0.02745880496</v>
      </c>
      <c r="BJ155" s="51">
        <f t="shared" si="8"/>
        <v>0.02774286064</v>
      </c>
      <c r="BK155" s="61"/>
      <c r="BL155" s="51">
        <f t="shared" si="19"/>
        <v>0.9513812014</v>
      </c>
      <c r="BM155" s="51">
        <f t="shared" si="20"/>
        <v>0.0166483497</v>
      </c>
      <c r="BN155" s="51">
        <f t="shared" si="21"/>
        <v>0.02649788903</v>
      </c>
      <c r="BO155" s="51">
        <f t="shared" si="22"/>
        <v>0.005472559833</v>
      </c>
      <c r="BP155" s="51">
        <f t="shared" si="9"/>
        <v>1</v>
      </c>
      <c r="BQ155" s="51">
        <f t="shared" si="23"/>
        <v>0.05834730897</v>
      </c>
      <c r="BR155" s="51">
        <f t="shared" si="24"/>
        <v>0.9141940865</v>
      </c>
      <c r="BS155" s="51">
        <f t="shared" si="25"/>
        <v>0.01341169034</v>
      </c>
      <c r="BT155" s="51">
        <f t="shared" si="26"/>
        <v>0.01404691423</v>
      </c>
      <c r="BU155" s="51">
        <f t="shared" si="10"/>
        <v>1</v>
      </c>
      <c r="BV155" s="51">
        <f t="shared" si="27"/>
        <v>0.03612378606</v>
      </c>
      <c r="BW155" s="51">
        <f t="shared" si="28"/>
        <v>0.005216940228</v>
      </c>
      <c r="BX155" s="51">
        <f t="shared" si="29"/>
        <v>0.9467393784</v>
      </c>
      <c r="BY155" s="51">
        <f t="shared" si="30"/>
        <v>0.0119198953</v>
      </c>
      <c r="BZ155" s="51">
        <f t="shared" si="11"/>
        <v>1</v>
      </c>
      <c r="CA155" s="51">
        <f t="shared" si="31"/>
        <v>0.00102257867</v>
      </c>
      <c r="CB155" s="51">
        <f t="shared" si="32"/>
        <v>0.007582504508</v>
      </c>
      <c r="CC155" s="51">
        <f t="shared" si="33"/>
        <v>0.001633791633</v>
      </c>
      <c r="CD155" s="51">
        <f t="shared" si="34"/>
        <v>0.9897611252</v>
      </c>
      <c r="CE155" s="51">
        <f t="shared" si="12"/>
        <v>1</v>
      </c>
      <c r="CF155" s="61"/>
      <c r="CG155" s="51">
        <f t="shared" si="35"/>
        <v>0.9513812014</v>
      </c>
      <c r="CH155" s="51">
        <f t="shared" si="36"/>
        <v>0.0166483497</v>
      </c>
      <c r="CI155" s="51">
        <f t="shared" si="37"/>
        <v>0.02649788903</v>
      </c>
      <c r="CJ155" s="51">
        <f t="shared" si="38"/>
        <v>0.005472559833</v>
      </c>
      <c r="CK155" s="51">
        <f t="shared" si="13"/>
        <v>1</v>
      </c>
      <c r="CL155" s="51">
        <f t="shared" si="39"/>
        <v>0.05834730897</v>
      </c>
      <c r="CM155" s="51">
        <f t="shared" si="40"/>
        <v>0.9141940865</v>
      </c>
      <c r="CN155" s="51">
        <f t="shared" si="41"/>
        <v>0.01341169034</v>
      </c>
      <c r="CO155" s="51">
        <f t="shared" si="42"/>
        <v>0.01404691423</v>
      </c>
      <c r="CP155" s="51">
        <f t="shared" si="14"/>
        <v>1</v>
      </c>
      <c r="CQ155" s="51">
        <f t="shared" si="43"/>
        <v>0.03612378606</v>
      </c>
      <c r="CR155" s="51">
        <f t="shared" si="44"/>
        <v>0.005216940228</v>
      </c>
      <c r="CS155" s="51">
        <f t="shared" si="45"/>
        <v>0.9467393784</v>
      </c>
      <c r="CT155" s="51">
        <f t="shared" si="46"/>
        <v>0.0119198953</v>
      </c>
      <c r="CU155" s="51">
        <f t="shared" si="15"/>
        <v>1</v>
      </c>
      <c r="CV155" s="51">
        <f t="shared" si="47"/>
        <v>0.00102257867</v>
      </c>
      <c r="CW155" s="51">
        <f t="shared" si="48"/>
        <v>0.007582504508</v>
      </c>
      <c r="CX155" s="51">
        <f t="shared" si="49"/>
        <v>0.001633791633</v>
      </c>
      <c r="CY155" s="51">
        <f t="shared" si="50"/>
        <v>0.9897611252</v>
      </c>
      <c r="CZ155" s="51">
        <f t="shared" si="16"/>
        <v>1</v>
      </c>
      <c r="DA155" s="61"/>
      <c r="DB155" s="51">
        <f>(AQ155*Baseline!B$7 + AV155*Baseline!B$11 + BA155*Baseline!B$16 + BF155*Baseline!B$18)</f>
        <v>42800.31287</v>
      </c>
      <c r="DC155" s="51">
        <f>(AR155*Baseline!B$7 + AW155*Baseline!B$11 + BB155*Baseline!B$16 + BG155*Baseline!B$18)</f>
        <v>57424.37232</v>
      </c>
      <c r="DD155" s="51">
        <f>(AS155*Baseline!B$7 + AX155*Baseline!B$11 + BC155*Baseline!B$16 + BH155*Baseline!B$18)</f>
        <v>114621.4651</v>
      </c>
      <c r="DE155" s="51">
        <f>(AT155*Baseline!B$7 + AY155*Baseline!B$11 + BD155*Baseline!B$16 + BI155*Baseline!B$18)</f>
        <v>1259670.469</v>
      </c>
      <c r="DF155" s="51">
        <f t="shared" si="17"/>
        <v>1474516.619</v>
      </c>
      <c r="DG155" s="61"/>
      <c r="DH155" s="51">
        <f t="shared" si="51"/>
        <v>0.02902667377</v>
      </c>
      <c r="DI155" s="51">
        <f t="shared" si="52"/>
        <v>0.03894454059</v>
      </c>
      <c r="DJ155" s="51">
        <f t="shared" si="53"/>
        <v>0.07773494287</v>
      </c>
      <c r="DK155" s="51">
        <f t="shared" si="54"/>
        <v>0.8542938428</v>
      </c>
      <c r="DL155" s="51">
        <f t="shared" si="18"/>
        <v>1</v>
      </c>
      <c r="DM155" s="61"/>
      <c r="DN155" s="51">
        <f>DH155 / (Baseline!B$7/Baseline!B$17)</f>
        <v>3.098406507</v>
      </c>
      <c r="DO155" s="51">
        <f>DI155 / (Baseline!B$11/Baseline!B$17)</f>
        <v>0.9401398497</v>
      </c>
      <c r="DP155" s="51">
        <f>DJ155 / (Baseline!B$16/Baseline!B$17)</f>
        <v>1.201239788</v>
      </c>
      <c r="DQ155" s="51">
        <f>DK155 / (Baseline!B$18/Baseline!B$17)</f>
        <v>0.9658546082</v>
      </c>
      <c r="DR155" s="79"/>
      <c r="DS155" s="51">
        <f>(AU155*Baseline!B$34)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0.02367877055</v>
      </c>
      <c r="DT155" s="51">
        <f>(AZ155*Baseline!B$34) + (Baseline!D$88*(1-Baseline!D$89)*Baseline!B$35) + (Baseline!D$88*Baseline!D$89*((1-Baseline!D$90)*Baseline!B$40 + Baseline!D$90*Baseline!B$41))</f>
        <v>0.009977422309</v>
      </c>
      <c r="DU155" s="51">
        <f>(BE155*Baseline!B$34) + (Baseline!F$88*(1-Baseline!F$89)*Baseline!B$35) + (Baseline!F$88*Baseline!F$89*((1-Baseline!F$90)*Baseline!B$40 + Baseline!F$90*Baseline!B$41))</f>
        <v>0.01297571558</v>
      </c>
      <c r="DV155" s="51">
        <f>(BJ155*Baseline!B$34) + (Baseline!H$88*(1-Baseline!H$89)*Baseline!B$35) + (Baseline!H$88*Baseline!H$89*((1-Baseline!H$90)*Baseline!B$40 + Baseline!H$90*Baseline!B$41))</f>
        <v>0.009306429096</v>
      </c>
      <c r="DW155" s="51">
        <f>( DS155*Baseline!B$7 + DT155*Baseline!B$11 + DU155*Baseline!B$16 + DV155*Baseline!B$18 ) / Baseline!B$17</f>
        <v>0.009706316091</v>
      </c>
    </row>
    <row r="156">
      <c r="A156" s="4" t="s">
        <v>253</v>
      </c>
      <c r="B156" s="45">
        <f>MIN( MAX( NORMINV( MCrands!B156, (B$5+B$4)/2, (B$5-B$4)/3.29 ), 0 ), 1 )</f>
        <v>0.4650015815</v>
      </c>
      <c r="C156" s="45">
        <f>MAX( NORMINV( MCrands!C156, (C$5+C$4)/2, (C$5-C$4)/3.29 ), 0 )</f>
        <v>2.355955497</v>
      </c>
      <c r="D156" s="41"/>
      <c r="E156" s="43">
        <f>Baseline!B$33 * (C156 * Baseline!B$66*Baseline!B$66/Baseline!B$73 + Baseline!B$52*Baseline!B$52/Baseline!B$74 + Baseline!B$53*Baseline!B$53/Baseline!B$75 + Baseline!B$54*Baseline!B$54/Baseline!B$76)</f>
        <v>0.00001672146571</v>
      </c>
      <c r="F156" s="43">
        <f>Baseline!B$33 * (C156 * Baseline!B$66*Baseline!B$57/Baseline!B$73 + Baseline!B$52*Baseline!B$67/Baseline!B$74 + Baseline!B$53*Baseline!B$55/Baseline!B$75 + Baseline!B$54*Baseline!B$56/Baseline!B$76)</f>
        <v>0.0000001995080993</v>
      </c>
      <c r="G156" s="45">
        <f>Baseline!B$33 * (C156 * Baseline!B$66*Baseline!B$58/Baseline!B$73 + Baseline!B$52*Baseline!B$59/Baseline!B$74 + Baseline!B$53*Baseline!B$68/Baseline!B$75 + Baseline!B$54*Baseline!B$60/Baseline!B$76)</f>
        <v>0.0000001677201028</v>
      </c>
      <c r="H156" s="43">
        <f>Baseline!B$33 * (C156 * Baseline!B$66*Baseline!B$61/Baseline!B$73 + Baseline!B$52*Baseline!B$62/Baseline!B$74 + Baseline!B$53*Baseline!B$63/Baseline!B$75 + Baseline!B$54*Baseline!B$69/Baseline!B$76)</f>
        <v>0.000000003310073984</v>
      </c>
      <c r="I156" s="43">
        <f>Baseline!B$33 * (C156 * Baseline!B$57*Baseline!B$66/Baseline!B$73 + Baseline!B$67*Baseline!B$52/Baseline!B$74 + Baseline!B$55*Baseline!B$53/Baseline!B$75 + Baseline!B$56*Baseline!B$54/Baseline!B$76)</f>
        <v>0.0000001995080993</v>
      </c>
      <c r="J156" s="45">
        <f>Baseline!B$33 * (C156 * Baseline!B$57*Baseline!B$57/Baseline!B$73 + Baseline!B$67*Baseline!B$67/Baseline!B$74 + Baseline!B$55*Baseline!B$55/Baseline!B$75 + Baseline!B$56*Baseline!B$56/Baseline!B$76)</f>
        <v>0.000001763813743</v>
      </c>
      <c r="K156" s="43">
        <f>Baseline!B$33 * (C156 * Baseline!B$57*Baseline!B$58/Baseline!B$73 + Baseline!B$67*Baseline!B$59/Baseline!B$74 + Baseline!B$55*Baseline!B$68/Baseline!B$75 + Baseline!B$56*Baseline!B$60/Baseline!B$76)</f>
        <v>0.0000000137417703</v>
      </c>
      <c r="L156" s="45">
        <f>Baseline!B$33 * (C156 * Baseline!B$57*Baseline!B$61/Baseline!B$73 + Baseline!B$67*Baseline!B$62/Baseline!B$74 + Baseline!B$55*Baseline!B$63/Baseline!B$75 + Baseline!B$56*Baseline!B$69/Baseline!B$76)</f>
        <v>0.00000001439283691</v>
      </c>
      <c r="M156" s="43">
        <f>Baseline!B$33 * (C156 * Baseline!B$58*Baseline!B$66/Baseline!B$73 + Baseline!B$59*Baseline!B$52/Baseline!B$74 + Baseline!B$68*Baseline!B$53/Baseline!B$75 + Baseline!B$60*Baseline!B$54/Baseline!B$76)</f>
        <v>0.0000001677201028</v>
      </c>
      <c r="N156" s="45">
        <f>Baseline!B$33 * (C156 * Baseline!B$58*Baseline!B$57/Baseline!B$73 + Baseline!B$59*Baseline!B$67/Baseline!B$74 + Baseline!B$68*Baseline!B$55/Baseline!B$75 + Baseline!B$60*Baseline!B$56/Baseline!B$76)</f>
        <v>0.0000000137417703</v>
      </c>
      <c r="O156" s="45">
        <f>Baseline!B$33 * (C156 * Baseline!B$58*Baseline!B$58/Baseline!B$73 + Baseline!B$59*Baseline!B$59/Baseline!B$74 + Baseline!B$68*Baseline!B$68/Baseline!B$75 + Baseline!B$60*Baseline!B$60/Baseline!B$76)</f>
        <v>0.000001324389905</v>
      </c>
      <c r="P156" s="43">
        <f>Baseline!B$33 * (C156 * Baseline!B$58*Baseline!B$61/Baseline!B$73 + Baseline!B$59*Baseline!B$62/Baseline!B$74 + Baseline!B$68*Baseline!B$63/Baseline!B$75 + Baseline!B$60*Baseline!B$69/Baseline!B$76)</f>
        <v>0.000000001646905054</v>
      </c>
      <c r="Q156" s="43">
        <f>Baseline!B$33 * (C156 * Baseline!B$61*Baseline!B$66/Baseline!B$73 + Baseline!B$62*Baseline!B$52/Baseline!B$74 + Baseline!B$63*Baseline!B$53/Baseline!B$75 + Baseline!B$69*Baseline!B$54/Baseline!B$76)</f>
        <v>0.000000003310073984</v>
      </c>
      <c r="R156" s="43">
        <f>Baseline!B$33 * (C156 * Baseline!B$61*Baseline!B$57/Baseline!B$73 + Baseline!B$62*Baseline!B$67/Baseline!B$74 + Baseline!B$63*Baseline!B$55/Baseline!B$75 + Baseline!B$69*Baseline!B$56/Baseline!B$76)</f>
        <v>0.00000001439283691</v>
      </c>
      <c r="S156" s="43">
        <f>Baseline!B$33 * (C156 * Baseline!B$61*Baseline!B$58/Baseline!B$73 + Baseline!B$62*Baseline!B$59/Baseline!B$74 + Baseline!B$63*Baseline!B$68/Baseline!B$75 + Baseline!B$69*Baseline!B$60/Baseline!B$76)</f>
        <v>0.000000001646905054</v>
      </c>
      <c r="T156" s="43">
        <f>Baseline!B$33 * (C156 * Baseline!B$61*Baseline!B$61/Baseline!B$73 + Baseline!B$62*Baseline!B$62/Baseline!B$74 + Baseline!B$63*Baseline!B$63/Baseline!B$75 + Baseline!B$69*Baseline!B$69/Baseline!B$76)</f>
        <v>0.00000009854654142</v>
      </c>
      <c r="U156" s="41"/>
      <c r="V156" s="43">
        <f>E156 * ( Baseline!B$87 * Baseline!B$7 )</f>
        <v>0.1735520926</v>
      </c>
      <c r="W156" s="43">
        <f>F156 * ( Baseline!D$87 * Baseline!B$11 )</f>
        <v>0.003680245245</v>
      </c>
      <c r="X156" s="43">
        <f>G156 * ( Baseline!F$87 * Baseline!B$16 )</f>
        <v>0.005825719183</v>
      </c>
      <c r="Y156" s="43">
        <f>H156 * ( Baseline!H$87 * Baseline!B$18 )</f>
        <v>0.001164065194</v>
      </c>
      <c r="Z156" s="51">
        <f t="shared" si="1"/>
        <v>0.1842221222</v>
      </c>
      <c r="AA156" s="43">
        <f>I156 * ( Baseline!B$87 * Baseline!B$7 )</f>
        <v>0.002070694563</v>
      </c>
      <c r="AB156" s="45">
        <f>J156 * ( Baseline!D$87 * Baseline!B$11 )</f>
        <v>0.03253635899</v>
      </c>
      <c r="AC156" s="45">
        <f>K156 * ( Baseline!F$87 * Baseline!B$16 )</f>
        <v>0.0004773172298</v>
      </c>
      <c r="AD156" s="45">
        <f>L156 * ( Baseline!F$87 * Baseline!B$16 )</f>
        <v>0.0004999318784</v>
      </c>
      <c r="AE156" s="51">
        <f t="shared" si="2"/>
        <v>0.03558430266</v>
      </c>
      <c r="AF156" s="51">
        <f>M156 * ( Baseline!B$87 * Baseline!B$7 )</f>
        <v>0.001740766947</v>
      </c>
      <c r="AG156" s="51">
        <f>N156 * ( Baseline!D$87 * Baseline!B$11 )</f>
        <v>0.0002534888808</v>
      </c>
      <c r="AH156" s="51">
        <f>O156 * ( Baseline!F$87 * Baseline!B$16 )</f>
        <v>0.04600237863</v>
      </c>
      <c r="AI156" s="51">
        <f>P156 * ( Baseline!H$87 * Baseline!B$18 )</f>
        <v>0.0005791728101</v>
      </c>
      <c r="AJ156" s="51">
        <f t="shared" si="3"/>
        <v>0.04857580727</v>
      </c>
      <c r="AK156" s="51">
        <f>Q156 * ( Baseline!B$87 * Baseline!B$7 )</f>
        <v>0.00003435525788</v>
      </c>
      <c r="AL156" s="51">
        <f>R156 * ( Baseline!D$87 * Baseline!B$11 )</f>
        <v>0.0002654988432</v>
      </c>
      <c r="AM156" s="51">
        <f>S156 * ( Baseline!F$87 * Baseline!B$16 )</f>
        <v>0.00005720486814</v>
      </c>
      <c r="AN156" s="51">
        <f>T156 * ( Baseline!H$87 * Baseline!B$18 )</f>
        <v>0.03465620387</v>
      </c>
      <c r="AO156" s="51">
        <f t="shared" si="4"/>
        <v>0.03501326284</v>
      </c>
      <c r="AP156" s="61"/>
      <c r="AQ156" s="51">
        <f>V156 * ( (1-Baseline!B$88-Baseline!B$87) + (1-B156)*Baseline!B$88 )</f>
        <v>0.09801329999</v>
      </c>
      <c r="AR156" s="51">
        <f>W156 * ( (1-Baseline!B$88-Baseline!B$87) + (1-B156)*Baseline!B$88 )</f>
        <v>0.002078413322</v>
      </c>
      <c r="AS156" s="51">
        <f>X156 * ( (1-Baseline!B$88-Baseline!B$87) + (1-B156)*Baseline!B$88 )</f>
        <v>0.003290066709</v>
      </c>
      <c r="AT156" s="51">
        <f>Y156 * ( (1-Baseline!B$88-Baseline!B$87) + (1-B156)*Baseline!B$88 )</f>
        <v>0.0006574041796</v>
      </c>
      <c r="AU156" s="51">
        <f t="shared" si="5"/>
        <v>0.1040391842</v>
      </c>
      <c r="AV156" s="51">
        <f>AA156 * ( (1-Baseline!D$88-Baseline!D$87) + (1-B156)*Baseline!D$88 )</f>
        <v>0.001621514718</v>
      </c>
      <c r="AW156" s="51">
        <f>AB156 * ( (1-Baseline!D$88-Baseline!D$87) + (1-B156)*Baseline!D$88 )</f>
        <v>0.02547849688</v>
      </c>
      <c r="AX156" s="51">
        <f>AC156 * ( (1-Baseline!D$88-Baseline!D$87) + (1-B156)*Baseline!D$88 )</f>
        <v>0.0003737764744</v>
      </c>
      <c r="AY156" s="51">
        <f>AD156 * ( (1-Baseline!D$88-Baseline!D$87) + (1-B156)*Baseline!D$88 )</f>
        <v>0.0003914855013</v>
      </c>
      <c r="AZ156" s="51">
        <f t="shared" si="6"/>
        <v>0.02786527358</v>
      </c>
      <c r="BA156" s="51">
        <f>AF156 * ( (1-Baseline!F$88-Baseline!F$87) + (1-Baseline!B$36)*Baseline!F$88 )</f>
        <v>0.0012527116</v>
      </c>
      <c r="BB156" s="51">
        <f>AG156 * ( (1-Baseline!F$88-Baseline!F$87) + (1-Baseline!B$36)*Baseline!F$88 )</f>
        <v>0.0001824187103</v>
      </c>
      <c r="BC156" s="51">
        <f>AH156 * ( (1-Baseline!F$88-Baseline!F$87) + (1-Baseline!B$36)*Baseline!F$88 )</f>
        <v>0.03310478374</v>
      </c>
      <c r="BD156" s="51">
        <f>AI156 * ( (1-Baseline!F$88-Baseline!F$87) + (1-Baseline!B$36)*Baseline!F$88 )</f>
        <v>0.0004167912877</v>
      </c>
      <c r="BE156" s="51">
        <f t="shared" si="7"/>
        <v>0.03495670534</v>
      </c>
      <c r="BF156" s="51">
        <f>AK156 * ( (1-Baseline!H$88-Baseline!H$87) + (1-Baseline!B$36)*Baseline!H$88 )</f>
        <v>0.00002722035792</v>
      </c>
      <c r="BG156" s="51">
        <f>AL156 * ( (1-Baseline!H$88-Baseline!H$87) + (1-Baseline!B$36)*Baseline!H$88 )</f>
        <v>0.0002103600434</v>
      </c>
      <c r="BH156" s="51">
        <f>AM156 * ( (1-Baseline!H$88-Baseline!H$87) + (1-Baseline!B$36)*Baseline!H$88 )</f>
        <v>0.00004532456113</v>
      </c>
      <c r="BI156" s="51">
        <f>AN156 * ( (1-Baseline!H$88-Baseline!H$87) + (1-Baseline!B$36)*Baseline!H$88 )</f>
        <v>0.02745880345</v>
      </c>
      <c r="BJ156" s="51">
        <f t="shared" si="8"/>
        <v>0.02774170841</v>
      </c>
      <c r="BK156" s="61"/>
      <c r="BL156" s="51">
        <f t="shared" si="19"/>
        <v>0.942080628</v>
      </c>
      <c r="BM156" s="51">
        <f t="shared" si="20"/>
        <v>0.01997721664</v>
      </c>
      <c r="BN156" s="51">
        <f t="shared" si="21"/>
        <v>0.03162334205</v>
      </c>
      <c r="BO156" s="51">
        <f t="shared" si="22"/>
        <v>0.006318813288</v>
      </c>
      <c r="BP156" s="51">
        <f t="shared" si="9"/>
        <v>1</v>
      </c>
      <c r="BQ156" s="51">
        <f t="shared" si="23"/>
        <v>0.05819123626</v>
      </c>
      <c r="BR156" s="51">
        <f t="shared" si="24"/>
        <v>0.9143458367</v>
      </c>
      <c r="BS156" s="51">
        <f t="shared" si="25"/>
        <v>0.01341370195</v>
      </c>
      <c r="BT156" s="51">
        <f t="shared" si="26"/>
        <v>0.01404922511</v>
      </c>
      <c r="BU156" s="51">
        <f t="shared" si="10"/>
        <v>1</v>
      </c>
      <c r="BV156" s="51">
        <f t="shared" si="27"/>
        <v>0.03583608889</v>
      </c>
      <c r="BW156" s="51">
        <f t="shared" si="28"/>
        <v>0.005218418284</v>
      </c>
      <c r="BX156" s="51">
        <f t="shared" si="29"/>
        <v>0.9470224216</v>
      </c>
      <c r="BY156" s="51">
        <f t="shared" si="30"/>
        <v>0.01192307123</v>
      </c>
      <c r="BZ156" s="51">
        <f t="shared" si="11"/>
        <v>1</v>
      </c>
      <c r="CA156" s="51">
        <f t="shared" si="31"/>
        <v>0.0009812069797</v>
      </c>
      <c r="CB156" s="51">
        <f t="shared" si="32"/>
        <v>0.007582807818</v>
      </c>
      <c r="CC156" s="51">
        <f t="shared" si="33"/>
        <v>0.001633805693</v>
      </c>
      <c r="CD156" s="51">
        <f t="shared" si="34"/>
        <v>0.9898021795</v>
      </c>
      <c r="CE156" s="51">
        <f t="shared" si="12"/>
        <v>1</v>
      </c>
      <c r="CF156" s="61"/>
      <c r="CG156" s="51">
        <f t="shared" si="35"/>
        <v>0.942080628</v>
      </c>
      <c r="CH156" s="51">
        <f t="shared" si="36"/>
        <v>0.01997721664</v>
      </c>
      <c r="CI156" s="51">
        <f t="shared" si="37"/>
        <v>0.03162334205</v>
      </c>
      <c r="CJ156" s="51">
        <f t="shared" si="38"/>
        <v>0.006318813288</v>
      </c>
      <c r="CK156" s="51">
        <f t="shared" si="13"/>
        <v>1</v>
      </c>
      <c r="CL156" s="51">
        <f t="shared" si="39"/>
        <v>0.05819123626</v>
      </c>
      <c r="CM156" s="51">
        <f t="shared" si="40"/>
        <v>0.9143458367</v>
      </c>
      <c r="CN156" s="51">
        <f t="shared" si="41"/>
        <v>0.01341370195</v>
      </c>
      <c r="CO156" s="51">
        <f t="shared" si="42"/>
        <v>0.01404922511</v>
      </c>
      <c r="CP156" s="51">
        <f t="shared" si="14"/>
        <v>1</v>
      </c>
      <c r="CQ156" s="51">
        <f t="shared" si="43"/>
        <v>0.03583608889</v>
      </c>
      <c r="CR156" s="51">
        <f t="shared" si="44"/>
        <v>0.005218418284</v>
      </c>
      <c r="CS156" s="51">
        <f t="shared" si="45"/>
        <v>0.9470224216</v>
      </c>
      <c r="CT156" s="51">
        <f t="shared" si="46"/>
        <v>0.01192307123</v>
      </c>
      <c r="CU156" s="51">
        <f t="shared" si="15"/>
        <v>1</v>
      </c>
      <c r="CV156" s="51">
        <f t="shared" si="47"/>
        <v>0.0009812069797</v>
      </c>
      <c r="CW156" s="51">
        <f t="shared" si="48"/>
        <v>0.007582807818</v>
      </c>
      <c r="CX156" s="51">
        <f t="shared" si="49"/>
        <v>0.001633805693</v>
      </c>
      <c r="CY156" s="51">
        <f t="shared" si="50"/>
        <v>0.9898021795</v>
      </c>
      <c r="CZ156" s="51">
        <f t="shared" si="16"/>
        <v>1</v>
      </c>
      <c r="DA156" s="61"/>
      <c r="DB156" s="51">
        <f>(AQ156*Baseline!B$7 + AV156*Baseline!B$11 + BA156*Baseline!B$16 + BF156*Baseline!B$18)</f>
        <v>56457.14065</v>
      </c>
      <c r="DC156" s="51">
        <f>(AR156*Baseline!B$7 + AW156*Baseline!B$11 + BB156*Baseline!B$16 + BG156*Baseline!B$18)</f>
        <v>65891.73825</v>
      </c>
      <c r="DD156" s="51">
        <f>(AS156*Baseline!B$7 + AX156*Baseline!B$11 + BC156*Baseline!B$16 + BH156*Baseline!B$18)</f>
        <v>115380.0303</v>
      </c>
      <c r="DE156" s="51">
        <f>(AT156*Baseline!B$7 + AY156*Baseline!B$11 + BD156*Baseline!B$16 + BI156*Baseline!B$18)</f>
        <v>1259915.749</v>
      </c>
      <c r="DF156" s="51">
        <f t="shared" si="17"/>
        <v>1497644.658</v>
      </c>
      <c r="DG156" s="61"/>
      <c r="DH156" s="51">
        <f t="shared" si="51"/>
        <v>0.03769728709</v>
      </c>
      <c r="DI156" s="51">
        <f t="shared" si="52"/>
        <v>0.04399691067</v>
      </c>
      <c r="DJ156" s="51">
        <f t="shared" si="53"/>
        <v>0.07704099208</v>
      </c>
      <c r="DK156" s="51">
        <f t="shared" si="54"/>
        <v>0.8412648102</v>
      </c>
      <c r="DL156" s="51">
        <f t="shared" si="18"/>
        <v>1</v>
      </c>
      <c r="DM156" s="61"/>
      <c r="DN156" s="51">
        <f>DH156 / (Baseline!B$7/Baseline!B$17)</f>
        <v>4.02393745</v>
      </c>
      <c r="DO156" s="51">
        <f>DI156 / (Baseline!B$11/Baseline!B$17)</f>
        <v>1.062106482</v>
      </c>
      <c r="DP156" s="51">
        <f>DJ156 / (Baseline!B$16/Baseline!B$17)</f>
        <v>1.190516151</v>
      </c>
      <c r="DQ156" s="51">
        <f>DK156 / (Baseline!B$18/Baseline!B$17)</f>
        <v>0.9511241366</v>
      </c>
      <c r="DR156" s="79"/>
      <c r="DS156" s="51">
        <f>(AU156*Baseline!B$34)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0.02813540888</v>
      </c>
      <c r="DT156" s="51">
        <f>(AZ156*Baseline!B$34) + (Baseline!D$88*(1-Baseline!D$89)*Baseline!B$35) + (Baseline!D$88*Baseline!D$89*((1-Baseline!D$90)*Baseline!B$40 + Baseline!D$90*Baseline!B$41))</f>
        <v>0.01059335904</v>
      </c>
      <c r="DU156" s="51">
        <f>(BE156*Baseline!B$34) + (Baseline!F$88*(1-Baseline!F$89)*Baseline!B$35) + (Baseline!F$88*Baseline!F$89*((1-Baseline!F$90)*Baseline!B$40 + Baseline!F$90*Baseline!B$41))</f>
        <v>0.0129741458</v>
      </c>
      <c r="DV156" s="51">
        <f>(BJ156*Baseline!B$34) + (Baseline!H$88*(1-Baseline!H$89)*Baseline!B$35) + (Baseline!H$88*Baseline!H$89*((1-Baseline!H$90)*Baseline!B$40 + Baseline!H$90*Baseline!B$41))</f>
        <v>0.009306256262</v>
      </c>
      <c r="DW156" s="51">
        <f>( DS156*Baseline!B$7 + DT156*Baseline!B$11 + DU156*Baseline!B$16 + DV156*Baseline!B$18 ) / Baseline!B$17</f>
        <v>0.009773327263</v>
      </c>
    </row>
    <row r="157">
      <c r="A157" s="4" t="s">
        <v>255</v>
      </c>
      <c r="B157" s="45">
        <f>MIN( MAX( NORMINV( MCrands!B157, (B$5+B$4)/2, (B$5-B$4)/3.29 ), 0 ), 1 )</f>
        <v>0.6130581048</v>
      </c>
      <c r="C157" s="45">
        <f>MAX( NORMINV( MCrands!C157, (C$5+C$4)/2, (C$5-C$4)/3.29 ), 0 )</f>
        <v>3.335273985</v>
      </c>
      <c r="D157" s="41"/>
      <c r="E157" s="43">
        <f>Baseline!B$33 * (C157 * Baseline!B$66*Baseline!B$66/Baseline!B$73 + Baseline!B$52*Baseline!B$52/Baseline!B$74 + Baseline!B$53*Baseline!B$53/Baseline!B$75 + Baseline!B$54*Baseline!B$54/Baseline!B$76)</f>
        <v>0.00002365506411</v>
      </c>
      <c r="F157" s="43">
        <f>Baseline!B$33 * (C157 * Baseline!B$66*Baseline!B$57/Baseline!B$73 + Baseline!B$52*Baseline!B$67/Baseline!B$74 + Baseline!B$53*Baseline!B$55/Baseline!B$75 + Baseline!B$54*Baseline!B$56/Baseline!B$76)</f>
        <v>0.000000200602878</v>
      </c>
      <c r="G157" s="45">
        <f>Baseline!B$33 * (C157 * Baseline!B$66*Baseline!B$58/Baseline!B$73 + Baseline!B$52*Baseline!B$59/Baseline!B$74 + Baseline!B$53*Baseline!B$68/Baseline!B$75 + Baseline!B$54*Baseline!B$60/Baseline!B$76)</f>
        <v>0.0000001704114338</v>
      </c>
      <c r="H157" s="43">
        <f>Baseline!B$33 * (C157 * Baseline!B$66*Baseline!B$61/Baseline!B$73 + Baseline!B$52*Baseline!B$62/Baseline!B$74 + Baseline!B$53*Baseline!B$63/Baseline!B$75 + Baseline!B$54*Baseline!B$69/Baseline!B$76)</f>
        <v>0.00000000357920708</v>
      </c>
      <c r="I157" s="43">
        <f>Baseline!B$33 * (C157 * Baseline!B$57*Baseline!B$66/Baseline!B$73 + Baseline!B$67*Baseline!B$52/Baseline!B$74 + Baseline!B$55*Baseline!B$53/Baseline!B$75 + Baseline!B$56*Baseline!B$54/Baseline!B$76)</f>
        <v>0.000000200602878</v>
      </c>
      <c r="J157" s="45">
        <f>Baseline!B$33 * (C157 * Baseline!B$57*Baseline!B$57/Baseline!B$73 + Baseline!B$67*Baseline!B$67/Baseline!B$74 + Baseline!B$55*Baseline!B$55/Baseline!B$75 + Baseline!B$56*Baseline!B$56/Baseline!B$76)</f>
        <v>0.000001763813916</v>
      </c>
      <c r="K157" s="43">
        <f>Baseline!B$33 * (C157 * Baseline!B$57*Baseline!B$58/Baseline!B$73 + Baseline!B$67*Baseline!B$59/Baseline!B$74 + Baseline!B$55*Baseline!B$68/Baseline!B$75 + Baseline!B$56*Baseline!B$60/Baseline!B$76)</f>
        <v>0.00000001374219525</v>
      </c>
      <c r="L157" s="45">
        <f>Baseline!B$33 * (C157 * Baseline!B$57*Baseline!B$61/Baseline!B$73 + Baseline!B$67*Baseline!B$62/Baseline!B$74 + Baseline!B$55*Baseline!B$63/Baseline!B$75 + Baseline!B$56*Baseline!B$69/Baseline!B$76)</f>
        <v>0.0000000143928794</v>
      </c>
      <c r="M157" s="43">
        <f>Baseline!B$33 * (C157 * Baseline!B$58*Baseline!B$66/Baseline!B$73 + Baseline!B$59*Baseline!B$52/Baseline!B$74 + Baseline!B$68*Baseline!B$53/Baseline!B$75 + Baseline!B$60*Baseline!B$54/Baseline!B$76)</f>
        <v>0.0000001704114338</v>
      </c>
      <c r="N157" s="45">
        <f>Baseline!B$33 * (C157 * Baseline!B$58*Baseline!B$57/Baseline!B$73 + Baseline!B$59*Baseline!B$67/Baseline!B$74 + Baseline!B$68*Baseline!B$55/Baseline!B$75 + Baseline!B$60*Baseline!B$56/Baseline!B$76)</f>
        <v>0.00000001374219525</v>
      </c>
      <c r="O157" s="45">
        <f>Baseline!B$33 * (C157 * Baseline!B$58*Baseline!B$58/Baseline!B$73 + Baseline!B$59*Baseline!B$59/Baseline!B$74 + Baseline!B$68*Baseline!B$68/Baseline!B$75 + Baseline!B$60*Baseline!B$60/Baseline!B$76)</f>
        <v>0.00000132439095</v>
      </c>
      <c r="P157" s="43">
        <f>Baseline!B$33 * (C157 * Baseline!B$58*Baseline!B$61/Baseline!B$73 + Baseline!B$59*Baseline!B$62/Baseline!B$74 + Baseline!B$68*Baseline!B$63/Baseline!B$75 + Baseline!B$60*Baseline!B$69/Baseline!B$76)</f>
        <v>0.00000000164700952</v>
      </c>
      <c r="Q157" s="43">
        <f>Baseline!B$33 * (C157 * Baseline!B$61*Baseline!B$66/Baseline!B$73 + Baseline!B$62*Baseline!B$52/Baseline!B$74 + Baseline!B$63*Baseline!B$53/Baseline!B$75 + Baseline!B$69*Baseline!B$54/Baseline!B$76)</f>
        <v>0.00000000357920708</v>
      </c>
      <c r="R157" s="43">
        <f>Baseline!B$33 * (C157 * Baseline!B$61*Baseline!B$57/Baseline!B$73 + Baseline!B$62*Baseline!B$67/Baseline!B$74 + Baseline!B$63*Baseline!B$55/Baseline!B$75 + Baseline!B$69*Baseline!B$56/Baseline!B$76)</f>
        <v>0.0000000143928794</v>
      </c>
      <c r="S157" s="43">
        <f>Baseline!B$33 * (C157 * Baseline!B$61*Baseline!B$58/Baseline!B$73 + Baseline!B$62*Baseline!B$59/Baseline!B$74 + Baseline!B$63*Baseline!B$68/Baseline!B$75 + Baseline!B$69*Baseline!B$60/Baseline!B$76)</f>
        <v>0.00000000164700952</v>
      </c>
      <c r="T157" s="43">
        <f>Baseline!B$33 * (C157 * Baseline!B$61*Baseline!B$61/Baseline!B$73 + Baseline!B$62*Baseline!B$62/Baseline!B$74 + Baseline!B$63*Baseline!B$63/Baseline!B$75 + Baseline!B$69*Baseline!B$69/Baseline!B$76)</f>
        <v>0.00000009854655186</v>
      </c>
      <c r="U157" s="41"/>
      <c r="V157" s="43">
        <f>E157 * ( Baseline!B$87 * Baseline!B$7 )</f>
        <v>0.2455159104</v>
      </c>
      <c r="W157" s="43">
        <f>F157 * ( Baseline!D$87 * Baseline!B$11 )</f>
        <v>0.003700440185</v>
      </c>
      <c r="X157" s="43">
        <f>G157 * ( Baseline!F$87 * Baseline!B$16 )</f>
        <v>0.005919201945</v>
      </c>
      <c r="Y157" s="43">
        <f>H157 * ( Baseline!H$87 * Baseline!B$18 )</f>
        <v>0.001258712162</v>
      </c>
      <c r="Z157" s="51">
        <f t="shared" si="1"/>
        <v>0.2563942646</v>
      </c>
      <c r="AA157" s="43">
        <f>I157 * ( Baseline!B$87 * Baseline!B$7 )</f>
        <v>0.002082057271</v>
      </c>
      <c r="AB157" s="45">
        <f>J157 * ( Baseline!D$87 * Baseline!B$11 )</f>
        <v>0.03253636218</v>
      </c>
      <c r="AC157" s="45">
        <f>K157 * ( Baseline!F$87 * Baseline!B$16 )</f>
        <v>0.0004773319903</v>
      </c>
      <c r="AD157" s="45">
        <f>L157 * ( Baseline!F$87 * Baseline!B$16 )</f>
        <v>0.0004999333545</v>
      </c>
      <c r="AE157" s="51">
        <f t="shared" si="2"/>
        <v>0.03559568479</v>
      </c>
      <c r="AF157" s="51">
        <f>M157 * ( Baseline!B$87 * Baseline!B$7 )</f>
        <v>0.001768700271</v>
      </c>
      <c r="AG157" s="51">
        <f>N157 * ( Baseline!D$87 * Baseline!B$11 )</f>
        <v>0.0002534967197</v>
      </c>
      <c r="AH157" s="51">
        <f>O157 * ( Baseline!F$87 * Baseline!B$16 )</f>
        <v>0.04600241492</v>
      </c>
      <c r="AI157" s="51">
        <f>P157 * ( Baseline!H$87 * Baseline!B$18 )</f>
        <v>0.000579209548</v>
      </c>
      <c r="AJ157" s="51">
        <f t="shared" si="3"/>
        <v>0.04860382146</v>
      </c>
      <c r="AK157" s="51">
        <f>Q157 * ( Baseline!B$87 * Baseline!B$7 )</f>
        <v>0.00003714859028</v>
      </c>
      <c r="AL157" s="51">
        <f>R157 * ( Baseline!D$87 * Baseline!B$11 )</f>
        <v>0.0002654996271</v>
      </c>
      <c r="AM157" s="51">
        <f>S157 * ( Baseline!F$87 * Baseline!B$16 )</f>
        <v>0.00005720849675</v>
      </c>
      <c r="AN157" s="51">
        <f>T157 * ( Baseline!H$87 * Baseline!B$18 )</f>
        <v>0.03465620754</v>
      </c>
      <c r="AO157" s="51">
        <f t="shared" si="4"/>
        <v>0.03501606426</v>
      </c>
      <c r="AP157" s="61"/>
      <c r="AQ157" s="51">
        <f>V157 * ( (1-Baseline!B$88-Baseline!B$87) + (1-B157)*Baseline!B$88 )</f>
        <v>0.1063030582</v>
      </c>
      <c r="AR157" s="51">
        <f>W157 * ( (1-Baseline!B$88-Baseline!B$87) + (1-B157)*Baseline!B$88 )</f>
        <v>0.001602210251</v>
      </c>
      <c r="AS157" s="51">
        <f>X157 * ( (1-Baseline!B$88-Baseline!B$87) + (1-B157)*Baseline!B$88 )</f>
        <v>0.002562885917</v>
      </c>
      <c r="AT157" s="51">
        <f>Y157 * ( (1-Baseline!B$88-Baseline!B$87) + (1-B157)*Baseline!B$88 )</f>
        <v>0.0005449950356</v>
      </c>
      <c r="AU157" s="51">
        <f t="shared" si="5"/>
        <v>0.1110131494</v>
      </c>
      <c r="AV157" s="51">
        <f>AA157 * ( (1-Baseline!D$88-Baseline!D$87) + (1-B157)*Baseline!D$88 )</f>
        <v>0.001492311153</v>
      </c>
      <c r="AW157" s="51">
        <f>AB157 * ( (1-Baseline!D$88-Baseline!D$87) + (1-B157)*Baseline!D$88 )</f>
        <v>0.02332038452</v>
      </c>
      <c r="AX157" s="51">
        <f>AC157 * ( (1-Baseline!D$88-Baseline!D$87) + (1-B157)*Baseline!D$88 )</f>
        <v>0.0003421269255</v>
      </c>
      <c r="AY157" s="51">
        <f>AD157 * ( (1-Baseline!D$88-Baseline!D$87) + (1-B157)*Baseline!D$88 )</f>
        <v>0.0003583264165</v>
      </c>
      <c r="AZ157" s="51">
        <f t="shared" si="6"/>
        <v>0.02551314902</v>
      </c>
      <c r="BA157" s="51">
        <f>AF157 * ( (1-Baseline!F$88-Baseline!F$87) + (1-Baseline!B$36)*Baseline!F$88 )</f>
        <v>0.001272813314</v>
      </c>
      <c r="BB157" s="51">
        <f>AG157 * ( (1-Baseline!F$88-Baseline!F$87) + (1-Baseline!B$36)*Baseline!F$88 )</f>
        <v>0.0001824243514</v>
      </c>
      <c r="BC157" s="51">
        <f>AH157 * ( (1-Baseline!F$88-Baseline!F$87) + (1-Baseline!B$36)*Baseline!F$88 )</f>
        <v>0.03310480985</v>
      </c>
      <c r="BD157" s="51">
        <f>AI157 * ( (1-Baseline!F$88-Baseline!F$87) + (1-Baseline!B$36)*Baseline!F$88 )</f>
        <v>0.0004168177255</v>
      </c>
      <c r="BE157" s="51">
        <f t="shared" si="7"/>
        <v>0.03497686524</v>
      </c>
      <c r="BF157" s="51">
        <f>AK157 * ( (1-Baseline!H$88-Baseline!H$87) + (1-Baseline!B$36)*Baseline!H$88 )</f>
        <v>0.00002943357105</v>
      </c>
      <c r="BG157" s="51">
        <f>AL157 * ( (1-Baseline!H$88-Baseline!H$87) + (1-Baseline!B$36)*Baseline!H$88 )</f>
        <v>0.0002103606645</v>
      </c>
      <c r="BH157" s="51">
        <f>AM157 * ( (1-Baseline!H$88-Baseline!H$87) + (1-Baseline!B$36)*Baseline!H$88 )</f>
        <v>0.00004532743614</v>
      </c>
      <c r="BI157" s="51">
        <f>AN157 * ( (1-Baseline!H$88-Baseline!H$87) + (1-Baseline!B$36)*Baseline!H$88 )</f>
        <v>0.02745880636</v>
      </c>
      <c r="BJ157" s="51">
        <f t="shared" si="8"/>
        <v>0.02774392803</v>
      </c>
      <c r="BK157" s="61"/>
      <c r="BL157" s="51">
        <f t="shared" si="19"/>
        <v>0.9575717721</v>
      </c>
      <c r="BM157" s="51">
        <f t="shared" si="20"/>
        <v>0.01443261685</v>
      </c>
      <c r="BN157" s="51">
        <f t="shared" si="21"/>
        <v>0.02308632743</v>
      </c>
      <c r="BO157" s="51">
        <f t="shared" si="22"/>
        <v>0.004909283615</v>
      </c>
      <c r="BP157" s="51">
        <f t="shared" si="9"/>
        <v>1</v>
      </c>
      <c r="BQ157" s="51">
        <f t="shared" si="23"/>
        <v>0.05849184482</v>
      </c>
      <c r="BR157" s="51">
        <f t="shared" si="24"/>
        <v>0.9140535536</v>
      </c>
      <c r="BS157" s="51">
        <f t="shared" si="25"/>
        <v>0.01340982743</v>
      </c>
      <c r="BT157" s="51">
        <f t="shared" si="26"/>
        <v>0.01404477417</v>
      </c>
      <c r="BU157" s="51">
        <f t="shared" si="10"/>
        <v>1</v>
      </c>
      <c r="BV157" s="51">
        <f t="shared" si="27"/>
        <v>0.03639014831</v>
      </c>
      <c r="BW157" s="51">
        <f t="shared" si="28"/>
        <v>0.005215571781</v>
      </c>
      <c r="BX157" s="51">
        <f t="shared" si="29"/>
        <v>0.946477325</v>
      </c>
      <c r="BY157" s="51">
        <f t="shared" si="30"/>
        <v>0.0119169549</v>
      </c>
      <c r="BZ157" s="51">
        <f t="shared" si="11"/>
        <v>1</v>
      </c>
      <c r="CA157" s="51">
        <f t="shared" si="31"/>
        <v>0.001060901363</v>
      </c>
      <c r="CB157" s="51">
        <f t="shared" si="32"/>
        <v>0.007582223551</v>
      </c>
      <c r="CC157" s="51">
        <f t="shared" si="33"/>
        <v>0.001633778609</v>
      </c>
      <c r="CD157" s="51">
        <f t="shared" si="34"/>
        <v>0.9897230965</v>
      </c>
      <c r="CE157" s="51">
        <f t="shared" si="12"/>
        <v>1</v>
      </c>
      <c r="CF157" s="61"/>
      <c r="CG157" s="51">
        <f t="shared" si="35"/>
        <v>0.9575717721</v>
      </c>
      <c r="CH157" s="51">
        <f t="shared" si="36"/>
        <v>0.01443261685</v>
      </c>
      <c r="CI157" s="51">
        <f t="shared" si="37"/>
        <v>0.02308632743</v>
      </c>
      <c r="CJ157" s="51">
        <f t="shared" si="38"/>
        <v>0.004909283615</v>
      </c>
      <c r="CK157" s="51">
        <f t="shared" si="13"/>
        <v>1</v>
      </c>
      <c r="CL157" s="51">
        <f t="shared" si="39"/>
        <v>0.05849184482</v>
      </c>
      <c r="CM157" s="51">
        <f t="shared" si="40"/>
        <v>0.9140535536</v>
      </c>
      <c r="CN157" s="51">
        <f t="shared" si="41"/>
        <v>0.01340982743</v>
      </c>
      <c r="CO157" s="51">
        <f t="shared" si="42"/>
        <v>0.01404477417</v>
      </c>
      <c r="CP157" s="51">
        <f t="shared" si="14"/>
        <v>1</v>
      </c>
      <c r="CQ157" s="51">
        <f t="shared" si="43"/>
        <v>0.03639014831</v>
      </c>
      <c r="CR157" s="51">
        <f t="shared" si="44"/>
        <v>0.005215571781</v>
      </c>
      <c r="CS157" s="51">
        <f t="shared" si="45"/>
        <v>0.946477325</v>
      </c>
      <c r="CT157" s="51">
        <f t="shared" si="46"/>
        <v>0.0119169549</v>
      </c>
      <c r="CU157" s="51">
        <f t="shared" si="15"/>
        <v>1</v>
      </c>
      <c r="CV157" s="51">
        <f t="shared" si="47"/>
        <v>0.001060901363</v>
      </c>
      <c r="CW157" s="51">
        <f t="shared" si="48"/>
        <v>0.007582223551</v>
      </c>
      <c r="CX157" s="51">
        <f t="shared" si="49"/>
        <v>0.001633778609</v>
      </c>
      <c r="CY157" s="51">
        <f t="shared" si="50"/>
        <v>0.9897230965</v>
      </c>
      <c r="CZ157" s="51">
        <f t="shared" si="16"/>
        <v>1</v>
      </c>
      <c r="DA157" s="61"/>
      <c r="DB157" s="51">
        <f>(AQ157*Baseline!B$7 + AV157*Baseline!B$11 + BA157*Baseline!B$16 + BF157*Baseline!B$18)</f>
        <v>60369.27877</v>
      </c>
      <c r="DC157" s="51">
        <f>(AR157*Baseline!B$7 + AW157*Baseline!B$11 + BB157*Baseline!B$16 + BG157*Baseline!B$18)</f>
        <v>61032.63861</v>
      </c>
      <c r="DD157" s="51">
        <f>(AS157*Baseline!B$7 + AX157*Baseline!B$11 + BC157*Baseline!B$16 + BH157*Baseline!B$18)</f>
        <v>114959.6925</v>
      </c>
      <c r="DE157" s="51">
        <f>(AT157*Baseline!B$7 + AY157*Baseline!B$11 + BD157*Baseline!B$16 + BI157*Baseline!B$18)</f>
        <v>1259790.341</v>
      </c>
      <c r="DF157" s="51">
        <f t="shared" si="17"/>
        <v>1496151.951</v>
      </c>
      <c r="DG157" s="61"/>
      <c r="DH157" s="51">
        <f t="shared" si="51"/>
        <v>0.04034969759</v>
      </c>
      <c r="DI157" s="51">
        <f t="shared" si="52"/>
        <v>0.0407930749</v>
      </c>
      <c r="DJ157" s="51">
        <f t="shared" si="53"/>
        <v>0.07683690982</v>
      </c>
      <c r="DK157" s="51">
        <f t="shared" si="54"/>
        <v>0.8420203177</v>
      </c>
      <c r="DL157" s="51">
        <f t="shared" si="18"/>
        <v>1</v>
      </c>
      <c r="DM157" s="61"/>
      <c r="DN157" s="51">
        <f>DH157 / (Baseline!B$7/Baseline!B$17)</f>
        <v>4.307064825</v>
      </c>
      <c r="DO157" s="51">
        <f>DI157 / (Baseline!B$11/Baseline!B$17)</f>
        <v>0.9847643528</v>
      </c>
      <c r="DP157" s="51">
        <f>DJ157 / (Baseline!B$16/Baseline!B$17)</f>
        <v>1.187362463</v>
      </c>
      <c r="DQ157" s="51">
        <f>DK157 / (Baseline!B$18/Baseline!B$17)</f>
        <v>0.9519783045</v>
      </c>
      <c r="DR157" s="79"/>
      <c r="DS157" s="51">
        <f>(AU157*Baseline!B$34)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0.02918150367</v>
      </c>
      <c r="DT157" s="51">
        <f>(AZ157*Baseline!B$34) + (Baseline!D$88*(1-Baseline!D$89)*Baseline!B$35) + (Baseline!D$88*Baseline!D$89*((1-Baseline!D$90)*Baseline!B$40 + Baseline!D$90*Baseline!B$41))</f>
        <v>0.01024054035</v>
      </c>
      <c r="DU157" s="51">
        <f>(BE157*Baseline!B$34) + (Baseline!F$88*(1-Baseline!F$89)*Baseline!B$35) + (Baseline!F$88*Baseline!F$89*((1-Baseline!F$90)*Baseline!B$40 + Baseline!F$90*Baseline!B$41))</f>
        <v>0.01297716979</v>
      </c>
      <c r="DV157" s="51">
        <f>(BJ157*Baseline!B$34) + (Baseline!H$88*(1-Baseline!H$89)*Baseline!B$35) + (Baseline!H$88*Baseline!H$89*((1-Baseline!H$90)*Baseline!B$40 + Baseline!H$90*Baseline!B$41))</f>
        <v>0.009306589205</v>
      </c>
      <c r="DW157" s="51">
        <f>( DS157*Baseline!B$7 + DT157*Baseline!B$11 + DU157*Baseline!B$16 + DV157*Baseline!B$18 ) / Baseline!B$17</f>
        <v>0.009769002293</v>
      </c>
    </row>
    <row r="158">
      <c r="A158" s="4" t="s">
        <v>257</v>
      </c>
      <c r="B158" s="45">
        <f>MIN( MAX( NORMINV( MCrands!B158, (B$5+B$4)/2, (B$5-B$4)/3.29 ), 0 ), 1 )</f>
        <v>0.5644728297</v>
      </c>
      <c r="C158" s="45">
        <f>MAX( NORMINV( MCrands!C158, (C$5+C$4)/2, (C$5-C$4)/3.29 ), 0 )</f>
        <v>2.859789427</v>
      </c>
      <c r="D158" s="41"/>
      <c r="E158" s="43">
        <f>Baseline!B$33 * (C158 * Baseline!B$66*Baseline!B$66/Baseline!B$73 + Baseline!B$52*Baseline!B$52/Baseline!B$74 + Baseline!B$53*Baseline!B$53/Baseline!B$75 + Baseline!B$54*Baseline!B$54/Baseline!B$76)</f>
        <v>0.00002028862202</v>
      </c>
      <c r="F158" s="43">
        <f>Baseline!B$33 * (C158 * Baseline!B$66*Baseline!B$57/Baseline!B$73 + Baseline!B$52*Baseline!B$67/Baseline!B$74 + Baseline!B$53*Baseline!B$55/Baseline!B$75 + Baseline!B$54*Baseline!B$56/Baseline!B$76)</f>
        <v>0.0000002000713345</v>
      </c>
      <c r="G158" s="45">
        <f>Baseline!B$33 * (C158 * Baseline!B$66*Baseline!B$58/Baseline!B$73 + Baseline!B$52*Baseline!B$59/Baseline!B$74 + Baseline!B$53*Baseline!B$68/Baseline!B$75 + Baseline!B$54*Baseline!B$60/Baseline!B$76)</f>
        <v>0.0000001691047227</v>
      </c>
      <c r="H158" s="43">
        <f>Baseline!B$33 * (C158 * Baseline!B$66*Baseline!B$61/Baseline!B$73 + Baseline!B$52*Baseline!B$62/Baseline!B$74 + Baseline!B$53*Baseline!B$63/Baseline!B$75 + Baseline!B$54*Baseline!B$69/Baseline!B$76)</f>
        <v>0.000000003448535972</v>
      </c>
      <c r="I158" s="43">
        <f>Baseline!B$33 * (C158 * Baseline!B$57*Baseline!B$66/Baseline!B$73 + Baseline!B$67*Baseline!B$52/Baseline!B$74 + Baseline!B$55*Baseline!B$53/Baseline!B$75 + Baseline!B$56*Baseline!B$54/Baseline!B$76)</f>
        <v>0.0000002000713345</v>
      </c>
      <c r="J158" s="45">
        <f>Baseline!B$33 * (C158 * Baseline!B$57*Baseline!B$57/Baseline!B$73 + Baseline!B$67*Baseline!B$67/Baseline!B$74 + Baseline!B$55*Baseline!B$55/Baseline!B$75 + Baseline!B$56*Baseline!B$56/Baseline!B$76)</f>
        <v>0.000001763813832</v>
      </c>
      <c r="K158" s="43">
        <f>Baseline!B$33 * (C158 * Baseline!B$57*Baseline!B$58/Baseline!B$73 + Baseline!B$67*Baseline!B$59/Baseline!B$74 + Baseline!B$55*Baseline!B$68/Baseline!B$75 + Baseline!B$56*Baseline!B$60/Baseline!B$76)</f>
        <v>0.00000001374198893</v>
      </c>
      <c r="L158" s="45">
        <f>Baseline!B$33 * (C158 * Baseline!B$57*Baseline!B$61/Baseline!B$73 + Baseline!B$67*Baseline!B$62/Baseline!B$74 + Baseline!B$55*Baseline!B$63/Baseline!B$75 + Baseline!B$56*Baseline!B$69/Baseline!B$76)</f>
        <v>0.00000001439285877</v>
      </c>
      <c r="M158" s="43">
        <f>Baseline!B$33 * (C158 * Baseline!B$58*Baseline!B$66/Baseline!B$73 + Baseline!B$59*Baseline!B$52/Baseline!B$74 + Baseline!B$68*Baseline!B$53/Baseline!B$75 + Baseline!B$60*Baseline!B$54/Baseline!B$76)</f>
        <v>0.0000001691047227</v>
      </c>
      <c r="N158" s="45">
        <f>Baseline!B$33 * (C158 * Baseline!B$58*Baseline!B$57/Baseline!B$73 + Baseline!B$59*Baseline!B$67/Baseline!B$74 + Baseline!B$68*Baseline!B$55/Baseline!B$75 + Baseline!B$60*Baseline!B$56/Baseline!B$76)</f>
        <v>0.00000001374198893</v>
      </c>
      <c r="O158" s="45">
        <f>Baseline!B$33 * (C158 * Baseline!B$58*Baseline!B$58/Baseline!B$73 + Baseline!B$59*Baseline!B$59/Baseline!B$74 + Baseline!B$68*Baseline!B$68/Baseline!B$75 + Baseline!B$60*Baseline!B$60/Baseline!B$76)</f>
        <v>0.000001324390442</v>
      </c>
      <c r="P158" s="43">
        <f>Baseline!B$33 * (C158 * Baseline!B$58*Baseline!B$61/Baseline!B$73 + Baseline!B$59*Baseline!B$62/Baseline!B$74 + Baseline!B$68*Baseline!B$63/Baseline!B$75 + Baseline!B$60*Baseline!B$69/Baseline!B$76)</f>
        <v>0.000000001646958799</v>
      </c>
      <c r="Q158" s="43">
        <f>Baseline!B$33 * (C158 * Baseline!B$61*Baseline!B$66/Baseline!B$73 + Baseline!B$62*Baseline!B$52/Baseline!B$74 + Baseline!B$63*Baseline!B$53/Baseline!B$75 + Baseline!B$69*Baseline!B$54/Baseline!B$76)</f>
        <v>0.000000003448535972</v>
      </c>
      <c r="R158" s="43">
        <f>Baseline!B$33 * (C158 * Baseline!B$61*Baseline!B$57/Baseline!B$73 + Baseline!B$62*Baseline!B$67/Baseline!B$74 + Baseline!B$63*Baseline!B$55/Baseline!B$75 + Baseline!B$69*Baseline!B$56/Baseline!B$76)</f>
        <v>0.00000001439285877</v>
      </c>
      <c r="S158" s="43">
        <f>Baseline!B$33 * (C158 * Baseline!B$61*Baseline!B$58/Baseline!B$73 + Baseline!B$62*Baseline!B$59/Baseline!B$74 + Baseline!B$63*Baseline!B$68/Baseline!B$75 + Baseline!B$69*Baseline!B$60/Baseline!B$76)</f>
        <v>0.000000001646958799</v>
      </c>
      <c r="T158" s="43">
        <f>Baseline!B$33 * (C158 * Baseline!B$61*Baseline!B$61/Baseline!B$73 + Baseline!B$62*Baseline!B$62/Baseline!B$74 + Baseline!B$63*Baseline!B$63/Baseline!B$75 + Baseline!B$69*Baseline!B$69/Baseline!B$76)</f>
        <v>0.00000009854654679</v>
      </c>
      <c r="U158" s="41"/>
      <c r="V158" s="43">
        <f>E158 * ( Baseline!B$87 * Baseline!B$7 )</f>
        <v>0.210575608</v>
      </c>
      <c r="W158" s="43">
        <f>F158 * ( Baseline!D$87 * Baseline!B$11 )</f>
        <v>0.003690635017</v>
      </c>
      <c r="X158" s="43">
        <f>G158 * ( Baseline!F$87 * Baseline!B$16 )</f>
        <v>0.005873813636</v>
      </c>
      <c r="Y158" s="43">
        <f>H158 * ( Baseline!H$87 * Baseline!B$18 )</f>
        <v>0.001212758601</v>
      </c>
      <c r="Z158" s="51">
        <f t="shared" si="1"/>
        <v>0.2213528152</v>
      </c>
      <c r="AA158" s="43">
        <f>I158 * ( Baseline!B$87 * Baseline!B$7 )</f>
        <v>0.002076540381</v>
      </c>
      <c r="AB158" s="45">
        <f>J158 * ( Baseline!D$87 * Baseline!B$11 )</f>
        <v>0.03253636063</v>
      </c>
      <c r="AC158" s="45">
        <f>K158 * ( Baseline!F$87 * Baseline!B$16 )</f>
        <v>0.0004773248237</v>
      </c>
      <c r="AD158" s="45">
        <f>L158 * ( Baseline!F$87 * Baseline!B$16 )</f>
        <v>0.0004999326378</v>
      </c>
      <c r="AE158" s="51">
        <f t="shared" si="2"/>
        <v>0.03559015847</v>
      </c>
      <c r="AF158" s="51">
        <f>M158 * ( Baseline!B$87 * Baseline!B$7 )</f>
        <v>0.001755137917</v>
      </c>
      <c r="AG158" s="51">
        <f>N158 * ( Baseline!D$87 * Baseline!B$11 )</f>
        <v>0.0002534929137</v>
      </c>
      <c r="AH158" s="51">
        <f>O158 * ( Baseline!F$87 * Baseline!B$16 )</f>
        <v>0.0460023973</v>
      </c>
      <c r="AI158" s="51">
        <f>P158 * ( Baseline!H$87 * Baseline!B$18 )</f>
        <v>0.0005791917108</v>
      </c>
      <c r="AJ158" s="51">
        <f t="shared" si="3"/>
        <v>0.04859021984</v>
      </c>
      <c r="AK158" s="51">
        <f>Q158 * ( Baseline!B$87 * Baseline!B$7 )</f>
        <v>0.00003579235486</v>
      </c>
      <c r="AL158" s="51">
        <f>R158 * ( Baseline!D$87 * Baseline!B$11 )</f>
        <v>0.0002654992465</v>
      </c>
      <c r="AM158" s="51">
        <f>S158 * ( Baseline!F$87 * Baseline!B$16 )</f>
        <v>0.00005720673497</v>
      </c>
      <c r="AN158" s="51">
        <f>T158 * ( Baseline!H$87 * Baseline!B$18 )</f>
        <v>0.03465620576</v>
      </c>
      <c r="AO158" s="51">
        <f t="shared" si="4"/>
        <v>0.0350147041</v>
      </c>
      <c r="AP158" s="61"/>
      <c r="AQ158" s="51">
        <f>V158 * ( (1-Baseline!B$88-Baseline!B$87) + (1-B158)*Baseline!B$88 )</f>
        <v>0.1002801437</v>
      </c>
      <c r="AR158" s="51">
        <f>W158 * ( (1-Baseline!B$88-Baseline!B$87) + (1-B158)*Baseline!B$88 )</f>
        <v>0.001757551187</v>
      </c>
      <c r="AS158" s="51">
        <f>X158 * ( (1-Baseline!B$88-Baseline!B$87) + (1-B158)*Baseline!B$88 )</f>
        <v>0.002797222722</v>
      </c>
      <c r="AT158" s="51">
        <f>Y158 * ( (1-Baseline!B$88-Baseline!B$87) + (1-B158)*Baseline!B$88 )</f>
        <v>0.0005775389084</v>
      </c>
      <c r="AU158" s="51">
        <f t="shared" si="5"/>
        <v>0.1054124565</v>
      </c>
      <c r="AV158" s="51">
        <f>AA158 * ( (1-Baseline!D$88-Baseline!D$87) + (1-B158)*Baseline!D$88 )</f>
        <v>0.001533555331</v>
      </c>
      <c r="AW158" s="51">
        <f>AB158 * ( (1-Baseline!D$88-Baseline!D$87) + (1-B158)*Baseline!D$88 )</f>
        <v>0.02402857645</v>
      </c>
      <c r="AX158" s="51">
        <f>AC158 * ( (1-Baseline!D$88-Baseline!D$87) + (1-B158)*Baseline!D$88 )</f>
        <v>0.000352511338</v>
      </c>
      <c r="AY158" s="51">
        <f>AD158 * ( (1-Baseline!D$88-Baseline!D$87) + (1-B158)*Baseline!D$88 )</f>
        <v>0.0003692075382</v>
      </c>
      <c r="AZ158" s="51">
        <f t="shared" si="6"/>
        <v>0.02628385066</v>
      </c>
      <c r="BA158" s="51">
        <f>AF158 * ( (1-Baseline!F$88-Baseline!F$87) + (1-Baseline!B$36)*Baseline!F$88 )</f>
        <v>0.00126305341</v>
      </c>
      <c r="BB158" s="51">
        <f>AG158 * ( (1-Baseline!F$88-Baseline!F$87) + (1-Baseline!B$36)*Baseline!F$88 )</f>
        <v>0.0001824216125</v>
      </c>
      <c r="BC158" s="51">
        <f>AH158 * ( (1-Baseline!F$88-Baseline!F$87) + (1-Baseline!B$36)*Baseline!F$88 )</f>
        <v>0.03310479717</v>
      </c>
      <c r="BD158" s="51">
        <f>AI158 * ( (1-Baseline!F$88-Baseline!F$87) + (1-Baseline!B$36)*Baseline!F$88 )</f>
        <v>0.0004168048892</v>
      </c>
      <c r="BE158" s="51">
        <f t="shared" si="7"/>
        <v>0.03496707708</v>
      </c>
      <c r="BF158" s="51">
        <f>AK158 * ( (1-Baseline!H$88-Baseline!H$87) + (1-Baseline!B$36)*Baseline!H$88 )</f>
        <v>0.0000283589986</v>
      </c>
      <c r="BG158" s="51">
        <f>AL158 * ( (1-Baseline!H$88-Baseline!H$87) + (1-Baseline!B$36)*Baseline!H$88 )</f>
        <v>0.000210360363</v>
      </c>
      <c r="BH158" s="51">
        <f>AM158 * ( (1-Baseline!H$88-Baseline!H$87) + (1-Baseline!B$36)*Baseline!H$88 )</f>
        <v>0.00004532604025</v>
      </c>
      <c r="BI158" s="51">
        <f>AN158 * ( (1-Baseline!H$88-Baseline!H$87) + (1-Baseline!B$36)*Baseline!H$88 )</f>
        <v>0.02745880495</v>
      </c>
      <c r="BJ158" s="51">
        <f t="shared" si="8"/>
        <v>0.02774285035</v>
      </c>
      <c r="BK158" s="61"/>
      <c r="BL158" s="51">
        <f t="shared" si="19"/>
        <v>0.9513120841</v>
      </c>
      <c r="BM158" s="51">
        <f t="shared" si="20"/>
        <v>0.01667308822</v>
      </c>
      <c r="BN158" s="51">
        <f t="shared" si="21"/>
        <v>0.02653597891</v>
      </c>
      <c r="BO158" s="51">
        <f t="shared" si="22"/>
        <v>0.005478848778</v>
      </c>
      <c r="BP158" s="51">
        <f t="shared" si="9"/>
        <v>1</v>
      </c>
      <c r="BQ158" s="51">
        <f t="shared" si="23"/>
        <v>0.05834591557</v>
      </c>
      <c r="BR158" s="51">
        <f t="shared" si="24"/>
        <v>0.9141954413</v>
      </c>
      <c r="BS158" s="51">
        <f t="shared" si="25"/>
        <v>0.0134117083</v>
      </c>
      <c r="BT158" s="51">
        <f t="shared" si="26"/>
        <v>0.01404693486</v>
      </c>
      <c r="BU158" s="51">
        <f t="shared" si="10"/>
        <v>1</v>
      </c>
      <c r="BV158" s="51">
        <f t="shared" si="27"/>
        <v>0.03612121787</v>
      </c>
      <c r="BW158" s="51">
        <f t="shared" si="28"/>
        <v>0.005216953422</v>
      </c>
      <c r="BX158" s="51">
        <f t="shared" si="29"/>
        <v>0.9467419051</v>
      </c>
      <c r="BY158" s="51">
        <f t="shared" si="30"/>
        <v>0.01191992365</v>
      </c>
      <c r="BZ158" s="51">
        <f t="shared" si="11"/>
        <v>1</v>
      </c>
      <c r="CA158" s="51">
        <f t="shared" si="31"/>
        <v>0.001022209263</v>
      </c>
      <c r="CB158" s="51">
        <f t="shared" si="32"/>
        <v>0.007582507216</v>
      </c>
      <c r="CC158" s="51">
        <f t="shared" si="33"/>
        <v>0.001633791758</v>
      </c>
      <c r="CD158" s="51">
        <f t="shared" si="34"/>
        <v>0.9897614918</v>
      </c>
      <c r="CE158" s="51">
        <f t="shared" si="12"/>
        <v>1</v>
      </c>
      <c r="CF158" s="61"/>
      <c r="CG158" s="51">
        <f t="shared" si="35"/>
        <v>0.9513120841</v>
      </c>
      <c r="CH158" s="51">
        <f t="shared" si="36"/>
        <v>0.01667308822</v>
      </c>
      <c r="CI158" s="51">
        <f t="shared" si="37"/>
        <v>0.02653597891</v>
      </c>
      <c r="CJ158" s="51">
        <f t="shared" si="38"/>
        <v>0.005478848778</v>
      </c>
      <c r="CK158" s="51">
        <f t="shared" si="13"/>
        <v>1</v>
      </c>
      <c r="CL158" s="51">
        <f t="shared" si="39"/>
        <v>0.05834591557</v>
      </c>
      <c r="CM158" s="51">
        <f t="shared" si="40"/>
        <v>0.9141954413</v>
      </c>
      <c r="CN158" s="51">
        <f t="shared" si="41"/>
        <v>0.0134117083</v>
      </c>
      <c r="CO158" s="51">
        <f t="shared" si="42"/>
        <v>0.01404693486</v>
      </c>
      <c r="CP158" s="51">
        <f t="shared" si="14"/>
        <v>1</v>
      </c>
      <c r="CQ158" s="51">
        <f t="shared" si="43"/>
        <v>0.03612121787</v>
      </c>
      <c r="CR158" s="51">
        <f t="shared" si="44"/>
        <v>0.005216953422</v>
      </c>
      <c r="CS158" s="51">
        <f t="shared" si="45"/>
        <v>0.9467419051</v>
      </c>
      <c r="CT158" s="51">
        <f t="shared" si="46"/>
        <v>0.01191992365</v>
      </c>
      <c r="CU158" s="51">
        <f t="shared" si="15"/>
        <v>1</v>
      </c>
      <c r="CV158" s="51">
        <f t="shared" si="47"/>
        <v>0.001022209263</v>
      </c>
      <c r="CW158" s="51">
        <f t="shared" si="48"/>
        <v>0.007582507216</v>
      </c>
      <c r="CX158" s="51">
        <f t="shared" si="49"/>
        <v>0.001633791758</v>
      </c>
      <c r="CY158" s="51">
        <f t="shared" si="50"/>
        <v>0.9897614918</v>
      </c>
      <c r="CZ158" s="51">
        <f t="shared" si="16"/>
        <v>1</v>
      </c>
      <c r="DA158" s="61"/>
      <c r="DB158" s="51">
        <f>(AQ158*Baseline!B$7 + AV158*Baseline!B$11 + BA158*Baseline!B$16 + BF158*Baseline!B$18)</f>
        <v>57454.71249</v>
      </c>
      <c r="DC158" s="51">
        <f>(AR158*Baseline!B$7 + AW158*Baseline!B$11 + BB158*Baseline!B$16 + BG158*Baseline!B$18)</f>
        <v>62626.71181</v>
      </c>
      <c r="DD158" s="51">
        <f>(AS158*Baseline!B$7 + AX158*Baseline!B$11 + BC158*Baseline!B$16 + BH158*Baseline!B$18)</f>
        <v>115095.5094</v>
      </c>
      <c r="DE158" s="51">
        <f>(AT158*Baseline!B$7 + AY158*Baseline!B$11 + BD158*Baseline!B$16 + BI158*Baseline!B$18)</f>
        <v>1259829.352</v>
      </c>
      <c r="DF158" s="51">
        <f t="shared" si="17"/>
        <v>1495006.286</v>
      </c>
      <c r="DG158" s="61"/>
      <c r="DH158" s="51">
        <f t="shared" si="51"/>
        <v>0.03843108422</v>
      </c>
      <c r="DI158" s="51">
        <f t="shared" si="52"/>
        <v>0.04189060099</v>
      </c>
      <c r="DJ158" s="51">
        <f t="shared" si="53"/>
        <v>0.07698663912</v>
      </c>
      <c r="DK158" s="51">
        <f t="shared" si="54"/>
        <v>0.8426916757</v>
      </c>
      <c r="DL158" s="51">
        <f t="shared" si="18"/>
        <v>1</v>
      </c>
      <c r="DM158" s="61"/>
      <c r="DN158" s="51">
        <f>DH158 / (Baseline!B$7/Baseline!B$17)</f>
        <v>4.102265467</v>
      </c>
      <c r="DO158" s="51">
        <f>DI158 / (Baseline!B$11/Baseline!B$17)</f>
        <v>1.011259158</v>
      </c>
      <c r="DP158" s="51">
        <f>DJ158 / (Baseline!B$16/Baseline!B$17)</f>
        <v>1.189676233</v>
      </c>
      <c r="DQ158" s="51">
        <f>DK158 / (Baseline!B$18/Baseline!B$17)</f>
        <v>0.952737334</v>
      </c>
      <c r="DR158" s="79"/>
      <c r="DS158" s="51">
        <f>(AU158*Baseline!B$34)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0.02834139972</v>
      </c>
      <c r="DT158" s="51">
        <f>(AZ158*Baseline!B$34) + (Baseline!D$88*(1-Baseline!D$89)*Baseline!B$35) + (Baseline!D$88*Baseline!D$89*((1-Baseline!D$90)*Baseline!B$40 + Baseline!D$90*Baseline!B$41))</f>
        <v>0.0103561456</v>
      </c>
      <c r="DU158" s="51">
        <f>(BE158*Baseline!B$34) + (Baseline!F$88*(1-Baseline!F$89)*Baseline!B$35) + (Baseline!F$88*Baseline!F$89*((1-Baseline!F$90)*Baseline!B$40 + Baseline!F$90*Baseline!B$41))</f>
        <v>0.01297570156</v>
      </c>
      <c r="DV158" s="51">
        <f>(BJ158*Baseline!B$34) + (Baseline!H$88*(1-Baseline!H$89)*Baseline!B$35) + (Baseline!H$88*Baseline!H$89*((1-Baseline!H$90)*Baseline!B$40 + Baseline!H$90*Baseline!B$41))</f>
        <v>0.009306427552</v>
      </c>
      <c r="DW158" s="51">
        <f>( DS158*Baseline!B$7 + DT158*Baseline!B$11 + DU158*Baseline!B$16 + DV158*Baseline!B$18 ) / Baseline!B$17</f>
        <v>0.009765682844</v>
      </c>
    </row>
    <row r="159">
      <c r="A159" s="4" t="s">
        <v>260</v>
      </c>
      <c r="B159" s="45">
        <f>MIN( MAX( NORMINV( MCrands!B159, (B$5+B$4)/2, (B$5-B$4)/3.29 ), 0 ), 1 )</f>
        <v>0.4266517961</v>
      </c>
      <c r="C159" s="45">
        <f>MAX( NORMINV( MCrands!C159, (C$5+C$4)/2, (C$5-C$4)/3.29 ), 0 )</f>
        <v>2.95056211</v>
      </c>
      <c r="D159" s="41"/>
      <c r="E159" s="43">
        <f>Baseline!B$33 * (C159 * Baseline!B$66*Baseline!B$66/Baseline!B$73 + Baseline!B$52*Baseline!B$52/Baseline!B$74 + Baseline!B$53*Baseline!B$53/Baseline!B$75 + Baseline!B$54*Baseline!B$54/Baseline!B$76)</f>
        <v>0.00002093129479</v>
      </c>
      <c r="F159" s="43">
        <f>Baseline!B$33 * (C159 * Baseline!B$66*Baseline!B$57/Baseline!B$73 + Baseline!B$52*Baseline!B$67/Baseline!B$74 + Baseline!B$53*Baseline!B$55/Baseline!B$75 + Baseline!B$54*Baseline!B$56/Baseline!B$76)</f>
        <v>0.0000002001728092</v>
      </c>
      <c r="G159" s="45">
        <f>Baseline!B$33 * (C159 * Baseline!B$66*Baseline!B$58/Baseline!B$73 + Baseline!B$52*Baseline!B$59/Baseline!B$74 + Baseline!B$53*Baseline!B$68/Baseline!B$75 + Baseline!B$54*Baseline!B$60/Baseline!B$76)</f>
        <v>0.0000001693541812</v>
      </c>
      <c r="H159" s="43">
        <f>Baseline!B$33 * (C159 * Baseline!B$66*Baseline!B$61/Baseline!B$73 + Baseline!B$52*Baseline!B$62/Baseline!B$74 + Baseline!B$53*Baseline!B$63/Baseline!B$75 + Baseline!B$54*Baseline!B$69/Baseline!B$76)</f>
        <v>0.000000003473481824</v>
      </c>
      <c r="I159" s="43">
        <f>Baseline!B$33 * (C159 * Baseline!B$57*Baseline!B$66/Baseline!B$73 + Baseline!B$67*Baseline!B$52/Baseline!B$74 + Baseline!B$55*Baseline!B$53/Baseline!B$75 + Baseline!B$56*Baseline!B$54/Baseline!B$76)</f>
        <v>0.0000002001728092</v>
      </c>
      <c r="J159" s="45">
        <f>Baseline!B$33 * (C159 * Baseline!B$57*Baseline!B$57/Baseline!B$73 + Baseline!B$67*Baseline!B$67/Baseline!B$74 + Baseline!B$55*Baseline!B$55/Baseline!B$75 + Baseline!B$56*Baseline!B$56/Baseline!B$76)</f>
        <v>0.000001763813848</v>
      </c>
      <c r="K159" s="43">
        <f>Baseline!B$33 * (C159 * Baseline!B$57*Baseline!B$58/Baseline!B$73 + Baseline!B$67*Baseline!B$59/Baseline!B$74 + Baseline!B$55*Baseline!B$68/Baseline!B$75 + Baseline!B$56*Baseline!B$60/Baseline!B$76)</f>
        <v>0.00000001374202832</v>
      </c>
      <c r="L159" s="45">
        <f>Baseline!B$33 * (C159 * Baseline!B$57*Baseline!B$61/Baseline!B$73 + Baseline!B$67*Baseline!B$62/Baseline!B$74 + Baseline!B$55*Baseline!B$63/Baseline!B$75 + Baseline!B$56*Baseline!B$69/Baseline!B$76)</f>
        <v>0.00000001439286271</v>
      </c>
      <c r="M159" s="43">
        <f>Baseline!B$33 * (C159 * Baseline!B$58*Baseline!B$66/Baseline!B$73 + Baseline!B$59*Baseline!B$52/Baseline!B$74 + Baseline!B$68*Baseline!B$53/Baseline!B$75 + Baseline!B$60*Baseline!B$54/Baseline!B$76)</f>
        <v>0.0000001693541812</v>
      </c>
      <c r="N159" s="45">
        <f>Baseline!B$33 * (C159 * Baseline!B$58*Baseline!B$57/Baseline!B$73 + Baseline!B$59*Baseline!B$67/Baseline!B$74 + Baseline!B$68*Baseline!B$55/Baseline!B$75 + Baseline!B$60*Baseline!B$56/Baseline!B$76)</f>
        <v>0.00000001374202832</v>
      </c>
      <c r="O159" s="45">
        <f>Baseline!B$33 * (C159 * Baseline!B$58*Baseline!B$58/Baseline!B$73 + Baseline!B$59*Baseline!B$59/Baseline!B$74 + Baseline!B$68*Baseline!B$68/Baseline!B$75 + Baseline!B$60*Baseline!B$60/Baseline!B$76)</f>
        <v>0.000001324390539</v>
      </c>
      <c r="P159" s="43">
        <f>Baseline!B$33 * (C159 * Baseline!B$58*Baseline!B$61/Baseline!B$73 + Baseline!B$59*Baseline!B$62/Baseline!B$74 + Baseline!B$68*Baseline!B$63/Baseline!B$75 + Baseline!B$60*Baseline!B$69/Baseline!B$76)</f>
        <v>0.000000001646968482</v>
      </c>
      <c r="Q159" s="43">
        <f>Baseline!B$33 * (C159 * Baseline!B$61*Baseline!B$66/Baseline!B$73 + Baseline!B$62*Baseline!B$52/Baseline!B$74 + Baseline!B$63*Baseline!B$53/Baseline!B$75 + Baseline!B$69*Baseline!B$54/Baseline!B$76)</f>
        <v>0.000000003473481824</v>
      </c>
      <c r="R159" s="43">
        <f>Baseline!B$33 * (C159 * Baseline!B$61*Baseline!B$57/Baseline!B$73 + Baseline!B$62*Baseline!B$67/Baseline!B$74 + Baseline!B$63*Baseline!B$55/Baseline!B$75 + Baseline!B$69*Baseline!B$56/Baseline!B$76)</f>
        <v>0.00000001439286271</v>
      </c>
      <c r="S159" s="43">
        <f>Baseline!B$33 * (C159 * Baseline!B$61*Baseline!B$58/Baseline!B$73 + Baseline!B$62*Baseline!B$59/Baseline!B$74 + Baseline!B$63*Baseline!B$68/Baseline!B$75 + Baseline!B$69*Baseline!B$60/Baseline!B$76)</f>
        <v>0.000000001646968482</v>
      </c>
      <c r="T159" s="43">
        <f>Baseline!B$33 * (C159 * Baseline!B$61*Baseline!B$61/Baseline!B$73 + Baseline!B$62*Baseline!B$62/Baseline!B$74 + Baseline!B$63*Baseline!B$63/Baseline!B$75 + Baseline!B$69*Baseline!B$69/Baseline!B$76)</f>
        <v>0.00000009854654776</v>
      </c>
      <c r="U159" s="41"/>
      <c r="V159" s="43">
        <f>E159 * ( Baseline!B$87 * Baseline!B$7 )</f>
        <v>0.2172459087</v>
      </c>
      <c r="W159" s="43">
        <f>F159 * ( Baseline!D$87 * Baseline!B$11 )</f>
        <v>0.003692506879</v>
      </c>
      <c r="X159" s="43">
        <f>G159 * ( Baseline!F$87 * Baseline!B$16 )</f>
        <v>0.00588247852</v>
      </c>
      <c r="Y159" s="43">
        <f>H159 * ( Baseline!H$87 * Baseline!B$18 )</f>
        <v>0.001221531395</v>
      </c>
      <c r="Z159" s="51">
        <f t="shared" si="1"/>
        <v>0.2280424255</v>
      </c>
      <c r="AA159" s="43">
        <f>I159 * ( Baseline!B$87 * Baseline!B$7 )</f>
        <v>0.002077593587</v>
      </c>
      <c r="AB159" s="45">
        <f>J159 * ( Baseline!D$87 * Baseline!B$11 )</f>
        <v>0.03253636092</v>
      </c>
      <c r="AC159" s="45">
        <f>K159 * ( Baseline!F$87 * Baseline!B$16 )</f>
        <v>0.0004773261918</v>
      </c>
      <c r="AD159" s="45">
        <f>L159 * ( Baseline!F$87 * Baseline!B$16 )</f>
        <v>0.0004999327746</v>
      </c>
      <c r="AE159" s="51">
        <f t="shared" si="2"/>
        <v>0.03559121348</v>
      </c>
      <c r="AF159" s="51">
        <f>M159 * ( Baseline!B$87 * Baseline!B$7 )</f>
        <v>0.001757727047</v>
      </c>
      <c r="AG159" s="51">
        <f>N159 * ( Baseline!D$87 * Baseline!B$11 )</f>
        <v>0.0002534936403</v>
      </c>
      <c r="AH159" s="51">
        <f>O159 * ( Baseline!F$87 * Baseline!B$16 )</f>
        <v>0.04600240066</v>
      </c>
      <c r="AI159" s="51">
        <f>P159 * ( Baseline!H$87 * Baseline!B$18 )</f>
        <v>0.000579195116</v>
      </c>
      <c r="AJ159" s="51">
        <f t="shared" si="3"/>
        <v>0.04859281647</v>
      </c>
      <c r="AK159" s="51">
        <f>Q159 * ( Baseline!B$87 * Baseline!B$7 )</f>
        <v>0.00003605126785</v>
      </c>
      <c r="AL159" s="51">
        <f>R159 * ( Baseline!D$87 * Baseline!B$11 )</f>
        <v>0.0002654993191</v>
      </c>
      <c r="AM159" s="51">
        <f>S159 * ( Baseline!F$87 * Baseline!B$16 )</f>
        <v>0.0000572070713</v>
      </c>
      <c r="AN159" s="51">
        <f>T159 * ( Baseline!H$87 * Baseline!B$18 )</f>
        <v>0.0346562061</v>
      </c>
      <c r="AO159" s="51">
        <f t="shared" si="4"/>
        <v>0.03501496376</v>
      </c>
      <c r="AP159" s="61"/>
      <c r="AQ159" s="51">
        <f>V159 * ( (1-Baseline!B$88-Baseline!B$87) + (1-B159)*Baseline!B$88 )</f>
        <v>0.1301042084</v>
      </c>
      <c r="AR159" s="51">
        <f>W159 * ( (1-Baseline!B$88-Baseline!B$87) + (1-B159)*Baseline!B$88 )</f>
        <v>0.002211368156</v>
      </c>
      <c r="AS159" s="51">
        <f>X159 * ( (1-Baseline!B$88-Baseline!B$87) + (1-B159)*Baseline!B$88 )</f>
        <v>0.003522898157</v>
      </c>
      <c r="AT159" s="51">
        <f>Y159 * ( (1-Baseline!B$88-Baseline!B$87) + (1-B159)*Baseline!B$88 )</f>
        <v>0.0007315506015</v>
      </c>
      <c r="AU159" s="51">
        <f t="shared" si="5"/>
        <v>0.1365700253</v>
      </c>
      <c r="AV159" s="51">
        <f>AA159 * ( (1-Baseline!D$88-Baseline!D$87) + (1-B159)*Baseline!D$88 )</f>
        <v>0.00166261171</v>
      </c>
      <c r="AW159" s="51">
        <f>AB159 * ( (1-Baseline!D$88-Baseline!D$87) + (1-B159)*Baseline!D$88 )</f>
        <v>0.02603749598</v>
      </c>
      <c r="AX159" s="51">
        <f>AC159 * ( (1-Baseline!D$88-Baseline!D$87) + (1-B159)*Baseline!D$88 )</f>
        <v>0.0003819842923</v>
      </c>
      <c r="AY159" s="51">
        <f>AD159 * ( (1-Baseline!D$88-Baseline!D$87) + (1-B159)*Baseline!D$88 )</f>
        <v>0.0004000754</v>
      </c>
      <c r="AZ159" s="51">
        <f t="shared" si="6"/>
        <v>0.02848216738</v>
      </c>
      <c r="BA159" s="51">
        <f>AF159 * ( (1-Baseline!F$88-Baseline!F$87) + (1-Baseline!B$36)*Baseline!F$88 )</f>
        <v>0.00126491663</v>
      </c>
      <c r="BB159" s="51">
        <f>AG159 * ( (1-Baseline!F$88-Baseline!F$87) + (1-Baseline!B$36)*Baseline!F$88 )</f>
        <v>0.0001824221353</v>
      </c>
      <c r="BC159" s="51">
        <f>AH159 * ( (1-Baseline!F$88-Baseline!F$87) + (1-Baseline!B$36)*Baseline!F$88 )</f>
        <v>0.03310479959</v>
      </c>
      <c r="BD159" s="51">
        <f>AI159 * ( (1-Baseline!F$88-Baseline!F$87) + (1-Baseline!B$36)*Baseline!F$88 )</f>
        <v>0.0004168073397</v>
      </c>
      <c r="BE159" s="51">
        <f t="shared" si="7"/>
        <v>0.0349689457</v>
      </c>
      <c r="BF159" s="51">
        <f>AK159 * ( (1-Baseline!H$88-Baseline!H$87) + (1-Baseline!B$36)*Baseline!H$88 )</f>
        <v>0.00002856414054</v>
      </c>
      <c r="BG159" s="51">
        <f>AL159 * ( (1-Baseline!H$88-Baseline!H$87) + (1-Baseline!B$36)*Baseline!H$88 )</f>
        <v>0.0002103604205</v>
      </c>
      <c r="BH159" s="51">
        <f>AM159 * ( (1-Baseline!H$88-Baseline!H$87) + (1-Baseline!B$36)*Baseline!H$88 )</f>
        <v>0.00004532630673</v>
      </c>
      <c r="BI159" s="51">
        <f>AN159 * ( (1-Baseline!H$88-Baseline!H$87) + (1-Baseline!B$36)*Baseline!H$88 )</f>
        <v>0.02745880522</v>
      </c>
      <c r="BJ159" s="51">
        <f t="shared" si="8"/>
        <v>0.02774305608</v>
      </c>
      <c r="BK159" s="61"/>
      <c r="BL159" s="51">
        <f t="shared" si="19"/>
        <v>0.9526556658</v>
      </c>
      <c r="BM159" s="51">
        <f t="shared" si="20"/>
        <v>0.01619219262</v>
      </c>
      <c r="BN159" s="51">
        <f t="shared" si="21"/>
        <v>0.02579554444</v>
      </c>
      <c r="BO159" s="51">
        <f t="shared" si="22"/>
        <v>0.0053565971</v>
      </c>
      <c r="BP159" s="51">
        <f t="shared" si="9"/>
        <v>1</v>
      </c>
      <c r="BQ159" s="51">
        <f t="shared" si="23"/>
        <v>0.05837377779</v>
      </c>
      <c r="BR159" s="51">
        <f t="shared" si="24"/>
        <v>0.9141683507</v>
      </c>
      <c r="BS159" s="51">
        <f t="shared" si="25"/>
        <v>0.01341134918</v>
      </c>
      <c r="BT159" s="51">
        <f t="shared" si="26"/>
        <v>0.01404652232</v>
      </c>
      <c r="BU159" s="51">
        <f t="shared" si="10"/>
        <v>1</v>
      </c>
      <c r="BV159" s="51">
        <f t="shared" si="27"/>
        <v>0.03617256983</v>
      </c>
      <c r="BW159" s="51">
        <f t="shared" si="28"/>
        <v>0.0052166896</v>
      </c>
      <c r="BX159" s="51">
        <f t="shared" si="29"/>
        <v>0.9466913838</v>
      </c>
      <c r="BY159" s="51">
        <f t="shared" si="30"/>
        <v>0.01191935677</v>
      </c>
      <c r="BZ159" s="51">
        <f t="shared" si="11"/>
        <v>1</v>
      </c>
      <c r="CA159" s="51">
        <f t="shared" si="31"/>
        <v>0.001029596035</v>
      </c>
      <c r="CB159" s="51">
        <f t="shared" si="32"/>
        <v>0.007582453061</v>
      </c>
      <c r="CC159" s="51">
        <f t="shared" si="33"/>
        <v>0.001633789248</v>
      </c>
      <c r="CD159" s="51">
        <f t="shared" si="34"/>
        <v>0.9897541617</v>
      </c>
      <c r="CE159" s="51">
        <f t="shared" si="12"/>
        <v>1</v>
      </c>
      <c r="CF159" s="61"/>
      <c r="CG159" s="51">
        <f t="shared" si="35"/>
        <v>0.9526556658</v>
      </c>
      <c r="CH159" s="51">
        <f t="shared" si="36"/>
        <v>0.01619219262</v>
      </c>
      <c r="CI159" s="51">
        <f t="shared" si="37"/>
        <v>0.02579554444</v>
      </c>
      <c r="CJ159" s="51">
        <f t="shared" si="38"/>
        <v>0.0053565971</v>
      </c>
      <c r="CK159" s="51">
        <f t="shared" si="13"/>
        <v>1</v>
      </c>
      <c r="CL159" s="51">
        <f t="shared" si="39"/>
        <v>0.05837377779</v>
      </c>
      <c r="CM159" s="51">
        <f t="shared" si="40"/>
        <v>0.9141683507</v>
      </c>
      <c r="CN159" s="51">
        <f t="shared" si="41"/>
        <v>0.01341134918</v>
      </c>
      <c r="CO159" s="51">
        <f t="shared" si="42"/>
        <v>0.01404652232</v>
      </c>
      <c r="CP159" s="51">
        <f t="shared" si="14"/>
        <v>1</v>
      </c>
      <c r="CQ159" s="51">
        <f t="shared" si="43"/>
        <v>0.03617256983</v>
      </c>
      <c r="CR159" s="51">
        <f t="shared" si="44"/>
        <v>0.0052166896</v>
      </c>
      <c r="CS159" s="51">
        <f t="shared" si="45"/>
        <v>0.9466913838</v>
      </c>
      <c r="CT159" s="51">
        <f t="shared" si="46"/>
        <v>0.01191935677</v>
      </c>
      <c r="CU159" s="51">
        <f t="shared" si="15"/>
        <v>1</v>
      </c>
      <c r="CV159" s="51">
        <f t="shared" si="47"/>
        <v>0.001029596035</v>
      </c>
      <c r="CW159" s="51">
        <f t="shared" si="48"/>
        <v>0.007582453061</v>
      </c>
      <c r="CX159" s="51">
        <f t="shared" si="49"/>
        <v>0.001633789248</v>
      </c>
      <c r="CY159" s="51">
        <f t="shared" si="50"/>
        <v>0.9897541617</v>
      </c>
      <c r="CZ159" s="51">
        <f t="shared" si="16"/>
        <v>1</v>
      </c>
      <c r="DA159" s="61"/>
      <c r="DB159" s="51">
        <f>(AQ159*Baseline!B$7 + AV159*Baseline!B$11 + BA159*Baseline!B$16 + BF159*Baseline!B$18)</f>
        <v>72211.78801</v>
      </c>
      <c r="DC159" s="51">
        <f>(AR159*Baseline!B$7 + AW159*Baseline!B$11 + BB159*Baseline!B$16 + BG159*Baseline!B$18)</f>
        <v>67155.05384</v>
      </c>
      <c r="DD159" s="51">
        <f>(AS159*Baseline!B$7 + AX159*Baseline!B$11 + BC159*Baseline!B$16 + BH159*Baseline!B$18)</f>
        <v>115510.6887</v>
      </c>
      <c r="DE159" s="51">
        <f>(AT159*Baseline!B$7 + AY159*Baseline!B$11 + BD159*Baseline!B$16 + BI159*Baseline!B$18)</f>
        <v>1259970.266</v>
      </c>
      <c r="DF159" s="51">
        <f t="shared" si="17"/>
        <v>1514847.797</v>
      </c>
      <c r="DG159" s="61"/>
      <c r="DH159" s="51">
        <f t="shared" si="51"/>
        <v>0.0476693356</v>
      </c>
      <c r="DI159" s="51">
        <f t="shared" si="52"/>
        <v>0.04433122191</v>
      </c>
      <c r="DJ159" s="51">
        <f t="shared" si="53"/>
        <v>0.07625233961</v>
      </c>
      <c r="DK159" s="51">
        <f t="shared" si="54"/>
        <v>0.8317471029</v>
      </c>
      <c r="DL159" s="51">
        <f t="shared" si="18"/>
        <v>1</v>
      </c>
      <c r="DM159" s="61"/>
      <c r="DN159" s="51">
        <f>DH159 / (Baseline!B$7/Baseline!B$17)</f>
        <v>5.088388038</v>
      </c>
      <c r="DO159" s="51">
        <f>DI159 / (Baseline!B$11/Baseline!B$17)</f>
        <v>1.070176915</v>
      </c>
      <c r="DP159" s="51">
        <f>DJ159 / (Baseline!B$16/Baseline!B$17)</f>
        <v>1.178329087</v>
      </c>
      <c r="DQ159" s="51">
        <f>DK159 / (Baseline!B$18/Baseline!B$17)</f>
        <v>0.9403635282</v>
      </c>
      <c r="DR159" s="79"/>
      <c r="DS159" s="51">
        <f>(AU159*Baseline!B$34)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0.03301503504</v>
      </c>
      <c r="DT159" s="51">
        <f>(AZ159*Baseline!B$34) + (Baseline!D$88*(1-Baseline!D$89)*Baseline!B$35) + (Baseline!D$88*Baseline!D$89*((1-Baseline!D$90)*Baseline!B$40 + Baseline!D$90*Baseline!B$41))</f>
        <v>0.01068589311</v>
      </c>
      <c r="DU159" s="51">
        <f>(BE159*Baseline!B$34) + (Baseline!F$88*(1-Baseline!F$89)*Baseline!B$35) + (Baseline!F$88*Baseline!F$89*((1-Baseline!F$90)*Baseline!B$40 + Baseline!F$90*Baseline!B$41))</f>
        <v>0.01297598185</v>
      </c>
      <c r="DV159" s="51">
        <f>(BJ159*Baseline!B$34) + (Baseline!H$88*(1-Baseline!H$89)*Baseline!B$35) + (Baseline!H$88*Baseline!H$89*((1-Baseline!H$90)*Baseline!B$40 + Baseline!H$90*Baseline!B$41))</f>
        <v>0.009306458413</v>
      </c>
      <c r="DW159" s="51">
        <f>( DS159*Baseline!B$7 + DT159*Baseline!B$11 + DU159*Baseline!B$16 + DV159*Baseline!B$18 ) / Baseline!B$17</f>
        <v>0.00982317163</v>
      </c>
    </row>
    <row r="160">
      <c r="A160" s="4" t="s">
        <v>262</v>
      </c>
      <c r="B160" s="45">
        <f>MIN( MAX( NORMINV( MCrands!B160, (B$5+B$4)/2, (B$5-B$4)/3.29 ), 0 ), 1 )</f>
        <v>0.5583255706</v>
      </c>
      <c r="C160" s="45">
        <f>MAX( NORMINV( MCrands!C160, (C$5+C$4)/2, (C$5-C$4)/3.29 ), 0 )</f>
        <v>2.956851148</v>
      </c>
      <c r="D160" s="41"/>
      <c r="E160" s="43">
        <f>Baseline!B$33 * (C160 * Baseline!B$66*Baseline!B$66/Baseline!B$73 + Baseline!B$52*Baseline!B$52/Baseline!B$74 + Baseline!B$53*Baseline!B$53/Baseline!B$75 + Baseline!B$54*Baseline!B$54/Baseline!B$76)</f>
        <v>0.00002097582134</v>
      </c>
      <c r="F160" s="43">
        <f>Baseline!B$33 * (C160 * Baseline!B$66*Baseline!B$57/Baseline!B$73 + Baseline!B$52*Baseline!B$67/Baseline!B$74 + Baseline!B$53*Baseline!B$55/Baseline!B$75 + Baseline!B$54*Baseline!B$56/Baseline!B$76)</f>
        <v>0.0000002001798397</v>
      </c>
      <c r="G160" s="45">
        <f>Baseline!B$33 * (C160 * Baseline!B$66*Baseline!B$58/Baseline!B$73 + Baseline!B$52*Baseline!B$59/Baseline!B$74 + Baseline!B$53*Baseline!B$68/Baseline!B$75 + Baseline!B$54*Baseline!B$60/Baseline!B$76)</f>
        <v>0.0000001693714646</v>
      </c>
      <c r="H160" s="43">
        <f>Baseline!B$33 * (C160 * Baseline!B$66*Baseline!B$61/Baseline!B$73 + Baseline!B$52*Baseline!B$62/Baseline!B$74 + Baseline!B$53*Baseline!B$63/Baseline!B$75 + Baseline!B$54*Baseline!B$69/Baseline!B$76)</f>
        <v>0.000000003475210156</v>
      </c>
      <c r="I160" s="43">
        <f>Baseline!B$33 * (C160 * Baseline!B$57*Baseline!B$66/Baseline!B$73 + Baseline!B$67*Baseline!B$52/Baseline!B$74 + Baseline!B$55*Baseline!B$53/Baseline!B$75 + Baseline!B$56*Baseline!B$54/Baseline!B$76)</f>
        <v>0.0000002001798397</v>
      </c>
      <c r="J160" s="45">
        <f>Baseline!B$33 * (C160 * Baseline!B$57*Baseline!B$57/Baseline!B$73 + Baseline!B$67*Baseline!B$67/Baseline!B$74 + Baseline!B$55*Baseline!B$55/Baseline!B$75 + Baseline!B$56*Baseline!B$56/Baseline!B$76)</f>
        <v>0.000001763813849</v>
      </c>
      <c r="K160" s="43">
        <f>Baseline!B$33 * (C160 * Baseline!B$57*Baseline!B$58/Baseline!B$73 + Baseline!B$67*Baseline!B$59/Baseline!B$74 + Baseline!B$55*Baseline!B$68/Baseline!B$75 + Baseline!B$56*Baseline!B$60/Baseline!B$76)</f>
        <v>0.00000001374203105</v>
      </c>
      <c r="L160" s="45">
        <f>Baseline!B$33 * (C160 * Baseline!B$57*Baseline!B$61/Baseline!B$73 + Baseline!B$67*Baseline!B$62/Baseline!B$74 + Baseline!B$55*Baseline!B$63/Baseline!B$75 + Baseline!B$56*Baseline!B$69/Baseline!B$76)</f>
        <v>0.00000001439286298</v>
      </c>
      <c r="M160" s="43">
        <f>Baseline!B$33 * (C160 * Baseline!B$58*Baseline!B$66/Baseline!B$73 + Baseline!B$59*Baseline!B$52/Baseline!B$74 + Baseline!B$68*Baseline!B$53/Baseline!B$75 + Baseline!B$60*Baseline!B$54/Baseline!B$76)</f>
        <v>0.0000001693714646</v>
      </c>
      <c r="N160" s="45">
        <f>Baseline!B$33 * (C160 * Baseline!B$58*Baseline!B$57/Baseline!B$73 + Baseline!B$59*Baseline!B$67/Baseline!B$74 + Baseline!B$68*Baseline!B$55/Baseline!B$75 + Baseline!B$60*Baseline!B$56/Baseline!B$76)</f>
        <v>0.00000001374203105</v>
      </c>
      <c r="O160" s="45">
        <f>Baseline!B$33 * (C160 * Baseline!B$58*Baseline!B$58/Baseline!B$73 + Baseline!B$59*Baseline!B$59/Baseline!B$74 + Baseline!B$68*Baseline!B$68/Baseline!B$75 + Baseline!B$60*Baseline!B$60/Baseline!B$76)</f>
        <v>0.000001324390546</v>
      </c>
      <c r="P160" s="43">
        <f>Baseline!B$33 * (C160 * Baseline!B$58*Baseline!B$61/Baseline!B$73 + Baseline!B$59*Baseline!B$62/Baseline!B$74 + Baseline!B$68*Baseline!B$63/Baseline!B$75 + Baseline!B$60*Baseline!B$69/Baseline!B$76)</f>
        <v>0.000000001646969153</v>
      </c>
      <c r="Q160" s="43">
        <f>Baseline!B$33 * (C160 * Baseline!B$61*Baseline!B$66/Baseline!B$73 + Baseline!B$62*Baseline!B$52/Baseline!B$74 + Baseline!B$63*Baseline!B$53/Baseline!B$75 + Baseline!B$69*Baseline!B$54/Baseline!B$76)</f>
        <v>0.000000003475210156</v>
      </c>
      <c r="R160" s="43">
        <f>Baseline!B$33 * (C160 * Baseline!B$61*Baseline!B$57/Baseline!B$73 + Baseline!B$62*Baseline!B$67/Baseline!B$74 + Baseline!B$63*Baseline!B$55/Baseline!B$75 + Baseline!B$69*Baseline!B$56/Baseline!B$76)</f>
        <v>0.00000001439286298</v>
      </c>
      <c r="S160" s="43">
        <f>Baseline!B$33 * (C160 * Baseline!B$61*Baseline!B$58/Baseline!B$73 + Baseline!B$62*Baseline!B$59/Baseline!B$74 + Baseline!B$63*Baseline!B$68/Baseline!B$75 + Baseline!B$69*Baseline!B$60/Baseline!B$76)</f>
        <v>0.000000001646969153</v>
      </c>
      <c r="T160" s="43">
        <f>Baseline!B$33 * (C160 * Baseline!B$61*Baseline!B$61/Baseline!B$73 + Baseline!B$62*Baseline!B$62/Baseline!B$74 + Baseline!B$63*Baseline!B$63/Baseline!B$75 + Baseline!B$69*Baseline!B$69/Baseline!B$76)</f>
        <v>0.00000009854654783</v>
      </c>
      <c r="U160" s="41"/>
      <c r="V160" s="43">
        <f>E160 * ( Baseline!B$87 * Baseline!B$7 )</f>
        <v>0.2177080496</v>
      </c>
      <c r="W160" s="43">
        <f>F160 * ( Baseline!D$87 * Baseline!B$11 )</f>
        <v>0.003692636567</v>
      </c>
      <c r="X160" s="43">
        <f>G160 * ( Baseline!F$87 * Baseline!B$16 )</f>
        <v>0.005883078853</v>
      </c>
      <c r="Y160" s="43">
        <f>H160 * ( Baseline!H$87 * Baseline!B$18 )</f>
        <v>0.001222139204</v>
      </c>
      <c r="Z160" s="51">
        <f t="shared" si="1"/>
        <v>0.2285059043</v>
      </c>
      <c r="AA160" s="43">
        <f>I160 * ( Baseline!B$87 * Baseline!B$7 )</f>
        <v>0.002077666556</v>
      </c>
      <c r="AB160" s="45">
        <f>J160 * ( Baseline!D$87 * Baseline!B$11 )</f>
        <v>0.03253636094</v>
      </c>
      <c r="AC160" s="45">
        <f>K160 * ( Baseline!F$87 * Baseline!B$16 )</f>
        <v>0.0004773262866</v>
      </c>
      <c r="AD160" s="45">
        <f>L160 * ( Baseline!F$87 * Baseline!B$16 )</f>
        <v>0.0004999327841</v>
      </c>
      <c r="AE160" s="51">
        <f t="shared" si="2"/>
        <v>0.03559128657</v>
      </c>
      <c r="AF160" s="51">
        <f>M160 * ( Baseline!B$87 * Baseline!B$7 )</f>
        <v>0.001757906431</v>
      </c>
      <c r="AG160" s="51">
        <f>N160 * ( Baseline!D$87 * Baseline!B$11 )</f>
        <v>0.0002534936906</v>
      </c>
      <c r="AH160" s="51">
        <f>O160 * ( Baseline!F$87 * Baseline!B$16 )</f>
        <v>0.0460024009</v>
      </c>
      <c r="AI160" s="51">
        <f>P160 * ( Baseline!H$87 * Baseline!B$18 )</f>
        <v>0.000579195352</v>
      </c>
      <c r="AJ160" s="51">
        <f t="shared" si="3"/>
        <v>0.04859299637</v>
      </c>
      <c r="AK160" s="51">
        <f>Q160 * ( Baseline!B$87 * Baseline!B$7 )</f>
        <v>0.00003606920621</v>
      </c>
      <c r="AL160" s="51">
        <f>R160 * ( Baseline!D$87 * Baseline!B$11 )</f>
        <v>0.0002654993242</v>
      </c>
      <c r="AM160" s="51">
        <f>S160 * ( Baseline!F$87 * Baseline!B$16 )</f>
        <v>0.0000572070946</v>
      </c>
      <c r="AN160" s="51">
        <f>T160 * ( Baseline!H$87 * Baseline!B$18 )</f>
        <v>0.03465620612</v>
      </c>
      <c r="AO160" s="51">
        <f t="shared" si="4"/>
        <v>0.03501498175</v>
      </c>
      <c r="AP160" s="61"/>
      <c r="AQ160" s="51">
        <f>V160 * ( (1-Baseline!B$88-Baseline!B$87) + (1-B160)*Baseline!B$88 )</f>
        <v>0.1048678432</v>
      </c>
      <c r="AR160" s="51">
        <f>W160 * ( (1-Baseline!B$88-Baseline!B$87) + (1-B160)*Baseline!B$88 )</f>
        <v>0.001778707002</v>
      </c>
      <c r="AS160" s="51">
        <f>X160 * ( (1-Baseline!B$88-Baseline!B$87) + (1-B160)*Baseline!B$88 )</f>
        <v>0.002833821677</v>
      </c>
      <c r="AT160" s="51">
        <f>Y160 * ( (1-Baseline!B$88-Baseline!B$87) + (1-B160)*Baseline!B$88 )</f>
        <v>0.000588692529</v>
      </c>
      <c r="AU160" s="51">
        <f t="shared" si="5"/>
        <v>0.1100690644</v>
      </c>
      <c r="AV160" s="51">
        <f>AA160 * ( (1-Baseline!D$88-Baseline!D$87) + (1-B160)*Baseline!D$88 )</f>
        <v>0.001540108864</v>
      </c>
      <c r="AW160" s="51">
        <f>AB160 * ( (1-Baseline!D$88-Baseline!D$87) + (1-B160)*Baseline!D$88 )</f>
        <v>0.02411818092</v>
      </c>
      <c r="AX160" s="51">
        <f>AC160 * ( (1-Baseline!D$88-Baseline!D$87) + (1-B160)*Baseline!D$88 )</f>
        <v>0.0003538269617</v>
      </c>
      <c r="AY160" s="51">
        <f>AD160 * ( (1-Baseline!D$88-Baseline!D$87) + (1-B160)*Baseline!D$88 )</f>
        <v>0.0003705844472</v>
      </c>
      <c r="AZ160" s="51">
        <f t="shared" si="6"/>
        <v>0.02638270119</v>
      </c>
      <c r="BA160" s="51">
        <f>AF160 * ( (1-Baseline!F$88-Baseline!F$87) + (1-Baseline!B$36)*Baseline!F$88 )</f>
        <v>0.001265045721</v>
      </c>
      <c r="BB160" s="51">
        <f>AG160 * ( (1-Baseline!F$88-Baseline!F$87) + (1-Baseline!B$36)*Baseline!F$88 )</f>
        <v>0.0001824221716</v>
      </c>
      <c r="BC160" s="51">
        <f>AH160 * ( (1-Baseline!F$88-Baseline!F$87) + (1-Baseline!B$36)*Baseline!F$88 )</f>
        <v>0.03310479976</v>
      </c>
      <c r="BD160" s="51">
        <f>AI160 * ( (1-Baseline!F$88-Baseline!F$87) + (1-Baseline!B$36)*Baseline!F$88 )</f>
        <v>0.0004168075095</v>
      </c>
      <c r="BE160" s="51">
        <f t="shared" si="7"/>
        <v>0.03496907516</v>
      </c>
      <c r="BF160" s="51">
        <f>AK160 * ( (1-Baseline!H$88-Baseline!H$87) + (1-Baseline!B$36)*Baseline!H$88 )</f>
        <v>0.00002857835347</v>
      </c>
      <c r="BG160" s="51">
        <f>AL160 * ( (1-Baseline!H$88-Baseline!H$87) + (1-Baseline!B$36)*Baseline!H$88 )</f>
        <v>0.0002103604245</v>
      </c>
      <c r="BH160" s="51">
        <f>AM160 * ( (1-Baseline!H$88-Baseline!H$87) + (1-Baseline!B$36)*Baseline!H$88 )</f>
        <v>0.0000453263252</v>
      </c>
      <c r="BI160" s="51">
        <f>AN160 * ( (1-Baseline!H$88-Baseline!H$87) + (1-Baseline!B$36)*Baseline!H$88 )</f>
        <v>0.02745880524</v>
      </c>
      <c r="BJ160" s="51">
        <f t="shared" si="8"/>
        <v>0.02774307034</v>
      </c>
      <c r="BK160" s="61"/>
      <c r="BL160" s="51">
        <f t="shared" si="19"/>
        <v>0.9527458397</v>
      </c>
      <c r="BM160" s="51">
        <f t="shared" si="20"/>
        <v>0.01615991753</v>
      </c>
      <c r="BN160" s="51">
        <f t="shared" si="21"/>
        <v>0.02574585051</v>
      </c>
      <c r="BO160" s="51">
        <f t="shared" si="22"/>
        <v>0.005348392234</v>
      </c>
      <c r="BP160" s="51">
        <f t="shared" si="9"/>
        <v>1</v>
      </c>
      <c r="BQ160" s="51">
        <f t="shared" si="23"/>
        <v>0.05837570811</v>
      </c>
      <c r="BR160" s="51">
        <f t="shared" si="24"/>
        <v>0.9141664738</v>
      </c>
      <c r="BS160" s="51">
        <f t="shared" si="25"/>
        <v>0.0134113243</v>
      </c>
      <c r="BT160" s="51">
        <f t="shared" si="26"/>
        <v>0.01404649374</v>
      </c>
      <c r="BU160" s="51">
        <f t="shared" si="10"/>
        <v>1</v>
      </c>
      <c r="BV160" s="51">
        <f t="shared" si="27"/>
        <v>0.03617612747</v>
      </c>
      <c r="BW160" s="51">
        <f t="shared" si="28"/>
        <v>0.005216671322</v>
      </c>
      <c r="BX160" s="51">
        <f t="shared" si="29"/>
        <v>0.9466878837</v>
      </c>
      <c r="BY160" s="51">
        <f t="shared" si="30"/>
        <v>0.0119193175</v>
      </c>
      <c r="BZ160" s="51">
        <f t="shared" si="11"/>
        <v>1</v>
      </c>
      <c r="CA160" s="51">
        <f t="shared" si="31"/>
        <v>0.001030107811</v>
      </c>
      <c r="CB160" s="51">
        <f t="shared" si="32"/>
        <v>0.007582449309</v>
      </c>
      <c r="CC160" s="51">
        <f t="shared" si="33"/>
        <v>0.001633789074</v>
      </c>
      <c r="CD160" s="51">
        <f t="shared" si="34"/>
        <v>0.9897536538</v>
      </c>
      <c r="CE160" s="51">
        <f t="shared" si="12"/>
        <v>1</v>
      </c>
      <c r="CF160" s="61"/>
      <c r="CG160" s="51">
        <f t="shared" si="35"/>
        <v>0.9527458397</v>
      </c>
      <c r="CH160" s="51">
        <f t="shared" si="36"/>
        <v>0.01615991753</v>
      </c>
      <c r="CI160" s="51">
        <f t="shared" si="37"/>
        <v>0.02574585051</v>
      </c>
      <c r="CJ160" s="51">
        <f t="shared" si="38"/>
        <v>0.005348392234</v>
      </c>
      <c r="CK160" s="51">
        <f t="shared" si="13"/>
        <v>1</v>
      </c>
      <c r="CL160" s="51">
        <f t="shared" si="39"/>
        <v>0.05837570811</v>
      </c>
      <c r="CM160" s="51">
        <f t="shared" si="40"/>
        <v>0.9141664738</v>
      </c>
      <c r="CN160" s="51">
        <f t="shared" si="41"/>
        <v>0.0134113243</v>
      </c>
      <c r="CO160" s="51">
        <f t="shared" si="42"/>
        <v>0.01404649374</v>
      </c>
      <c r="CP160" s="51">
        <f t="shared" si="14"/>
        <v>1</v>
      </c>
      <c r="CQ160" s="51">
        <f t="shared" si="43"/>
        <v>0.03617612747</v>
      </c>
      <c r="CR160" s="51">
        <f t="shared" si="44"/>
        <v>0.005216671322</v>
      </c>
      <c r="CS160" s="51">
        <f t="shared" si="45"/>
        <v>0.9466878837</v>
      </c>
      <c r="CT160" s="51">
        <f t="shared" si="46"/>
        <v>0.0119193175</v>
      </c>
      <c r="CU160" s="51">
        <f t="shared" si="15"/>
        <v>1</v>
      </c>
      <c r="CV160" s="51">
        <f t="shared" si="47"/>
        <v>0.001030107811</v>
      </c>
      <c r="CW160" s="51">
        <f t="shared" si="48"/>
        <v>0.007582449309</v>
      </c>
      <c r="CX160" s="51">
        <f t="shared" si="49"/>
        <v>0.001633789074</v>
      </c>
      <c r="CY160" s="51">
        <f t="shared" si="50"/>
        <v>0.9897536538</v>
      </c>
      <c r="CZ160" s="51">
        <f t="shared" si="16"/>
        <v>1</v>
      </c>
      <c r="DA160" s="61"/>
      <c r="DB160" s="51">
        <f>(AQ160*Baseline!B$7 + AV160*Baseline!B$11 + BA160*Baseline!B$16 + BF160*Baseline!B$18)</f>
        <v>59710.5202</v>
      </c>
      <c r="DC160" s="51">
        <f>(AR160*Baseline!B$7 + AW160*Baseline!B$11 + BB160*Baseline!B$16 + BG160*Baseline!B$18)</f>
        <v>62829.13868</v>
      </c>
      <c r="DD160" s="51">
        <f>(AS160*Baseline!B$7 + AX160*Baseline!B$11 + BC160*Baseline!B$16 + BH160*Baseline!B$18)</f>
        <v>115116.1031</v>
      </c>
      <c r="DE160" s="51">
        <f>(AT160*Baseline!B$7 + AY160*Baseline!B$11 + BD160*Baseline!B$16 + BI160*Baseline!B$18)</f>
        <v>1259837.737</v>
      </c>
      <c r="DF160" s="51">
        <f t="shared" si="17"/>
        <v>1497493.499</v>
      </c>
      <c r="DG160" s="61"/>
      <c r="DH160" s="51">
        <f t="shared" si="51"/>
        <v>0.03987364236</v>
      </c>
      <c r="DI160" s="51">
        <f t="shared" si="52"/>
        <v>0.0419562013</v>
      </c>
      <c r="DJ160" s="51">
        <f t="shared" si="53"/>
        <v>0.07687252277</v>
      </c>
      <c r="DK160" s="51">
        <f t="shared" si="54"/>
        <v>0.8412976336</v>
      </c>
      <c r="DL160" s="51">
        <f t="shared" si="18"/>
        <v>1</v>
      </c>
      <c r="DM160" s="61"/>
      <c r="DN160" s="51">
        <f>DH160 / (Baseline!B$7/Baseline!B$17)</f>
        <v>4.25624906</v>
      </c>
      <c r="DO160" s="51">
        <f>DI160 / (Baseline!B$11/Baseline!B$17)</f>
        <v>1.012842781</v>
      </c>
      <c r="DP160" s="51">
        <f>DJ160 / (Baseline!B$16/Baseline!B$17)</f>
        <v>1.187912791</v>
      </c>
      <c r="DQ160" s="51">
        <f>DK160 / (Baseline!B$18/Baseline!B$17)</f>
        <v>0.9511612463</v>
      </c>
      <c r="DR160" s="79"/>
      <c r="DS160" s="51">
        <f>(AU160*Baseline!B$34)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0.0290398909</v>
      </c>
      <c r="DT160" s="51">
        <f>(AZ160*Baseline!B$34) + (Baseline!D$88*(1-Baseline!D$89)*Baseline!B$35) + (Baseline!D$88*Baseline!D$89*((1-Baseline!D$90)*Baseline!B$40 + Baseline!D$90*Baseline!B$41))</f>
        <v>0.01037097318</v>
      </c>
      <c r="DU160" s="51">
        <f>(BE160*Baseline!B$34) + (Baseline!F$88*(1-Baseline!F$89)*Baseline!B$35) + (Baseline!F$88*Baseline!F$89*((1-Baseline!F$90)*Baseline!B$40 + Baseline!F$90*Baseline!B$41))</f>
        <v>0.01297600127</v>
      </c>
      <c r="DV160" s="51">
        <f>(BJ160*Baseline!B$34) + (Baseline!H$88*(1-Baseline!H$89)*Baseline!B$35) + (Baseline!H$88*Baseline!H$89*((1-Baseline!H$90)*Baseline!B$40 + Baseline!H$90*Baseline!B$41))</f>
        <v>0.009306460551</v>
      </c>
      <c r="DW160" s="51">
        <f>( DS160*Baseline!B$7 + DT160*Baseline!B$11 + DU160*Baseline!B$16 + DV160*Baseline!B$18 ) / Baseline!B$17</f>
        <v>0.009772889293</v>
      </c>
    </row>
    <row r="161">
      <c r="A161" s="4" t="s">
        <v>265</v>
      </c>
      <c r="B161" s="45">
        <f>MIN( MAX( NORMINV( MCrands!B161, (B$5+B$4)/2, (B$5-B$4)/3.29 ), 0 ), 1 )</f>
        <v>0.5957392611</v>
      </c>
      <c r="C161" s="45">
        <f>MAX( NORMINV( MCrands!C161, (C$5+C$4)/2, (C$5-C$4)/3.29 ), 0 )</f>
        <v>3.159986077</v>
      </c>
      <c r="D161" s="41"/>
      <c r="E161" s="43">
        <f>Baseline!B$33 * (C161 * Baseline!B$66*Baseline!B$66/Baseline!B$73 + Baseline!B$52*Baseline!B$52/Baseline!B$74 + Baseline!B$53*Baseline!B$53/Baseline!B$75 + Baseline!B$54*Baseline!B$54/Baseline!B$76)</f>
        <v>0.00002241402151</v>
      </c>
      <c r="F161" s="43">
        <f>Baseline!B$33 * (C161 * Baseline!B$66*Baseline!B$57/Baseline!B$73 + Baseline!B$52*Baseline!B$67/Baseline!B$74 + Baseline!B$53*Baseline!B$55/Baseline!B$75 + Baseline!B$54*Baseline!B$56/Baseline!B$76)</f>
        <v>0.0000002004069239</v>
      </c>
      <c r="G161" s="45">
        <f>Baseline!B$33 * (C161 * Baseline!B$66*Baseline!B$58/Baseline!B$73 + Baseline!B$52*Baseline!B$59/Baseline!B$74 + Baseline!B$53*Baseline!B$68/Baseline!B$75 + Baseline!B$54*Baseline!B$60/Baseline!B$76)</f>
        <v>0.0000001699297133</v>
      </c>
      <c r="H161" s="43">
        <f>Baseline!B$33 * (C161 * Baseline!B$66*Baseline!B$61/Baseline!B$73 + Baseline!B$52*Baseline!B$62/Baseline!B$74 + Baseline!B$53*Baseline!B$63/Baseline!B$75 + Baseline!B$54*Baseline!B$69/Baseline!B$76)</f>
        <v>0.000000003531035032</v>
      </c>
      <c r="I161" s="43">
        <f>Baseline!B$33 * (C161 * Baseline!B$57*Baseline!B$66/Baseline!B$73 + Baseline!B$67*Baseline!B$52/Baseline!B$74 + Baseline!B$55*Baseline!B$53/Baseline!B$75 + Baseline!B$56*Baseline!B$54/Baseline!B$76)</f>
        <v>0.0000002004069239</v>
      </c>
      <c r="J161" s="45">
        <f>Baseline!B$33 * (C161 * Baseline!B$57*Baseline!B$57/Baseline!B$73 + Baseline!B$67*Baseline!B$67/Baseline!B$74 + Baseline!B$55*Baseline!B$55/Baseline!B$75 + Baseline!B$56*Baseline!B$56/Baseline!B$76)</f>
        <v>0.000001763813885</v>
      </c>
      <c r="K161" s="43">
        <f>Baseline!B$33 * (C161 * Baseline!B$57*Baseline!B$58/Baseline!B$73 + Baseline!B$67*Baseline!B$59/Baseline!B$74 + Baseline!B$55*Baseline!B$68/Baseline!B$75 + Baseline!B$56*Baseline!B$60/Baseline!B$76)</f>
        <v>0.00000001374211919</v>
      </c>
      <c r="L161" s="45">
        <f>Baseline!B$33 * (C161 * Baseline!B$57*Baseline!B$61/Baseline!B$73 + Baseline!B$67*Baseline!B$62/Baseline!B$74 + Baseline!B$55*Baseline!B$63/Baseline!B$75 + Baseline!B$56*Baseline!B$69/Baseline!B$76)</f>
        <v>0.0000000143928718</v>
      </c>
      <c r="M161" s="43">
        <f>Baseline!B$33 * (C161 * Baseline!B$58*Baseline!B$66/Baseline!B$73 + Baseline!B$59*Baseline!B$52/Baseline!B$74 + Baseline!B$68*Baseline!B$53/Baseline!B$75 + Baseline!B$60*Baseline!B$54/Baseline!B$76)</f>
        <v>0.0000001699297133</v>
      </c>
      <c r="N161" s="45">
        <f>Baseline!B$33 * (C161 * Baseline!B$58*Baseline!B$57/Baseline!B$73 + Baseline!B$59*Baseline!B$67/Baseline!B$74 + Baseline!B$68*Baseline!B$55/Baseline!B$75 + Baseline!B$60*Baseline!B$56/Baseline!B$76)</f>
        <v>0.00000001374211919</v>
      </c>
      <c r="O161" s="45">
        <f>Baseline!B$33 * (C161 * Baseline!B$58*Baseline!B$58/Baseline!B$73 + Baseline!B$59*Baseline!B$59/Baseline!B$74 + Baseline!B$68*Baseline!B$68/Baseline!B$75 + Baseline!B$60*Baseline!B$60/Baseline!B$76)</f>
        <v>0.000001324390763</v>
      </c>
      <c r="P161" s="43">
        <f>Baseline!B$33 * (C161 * Baseline!B$58*Baseline!B$61/Baseline!B$73 + Baseline!B$59*Baseline!B$62/Baseline!B$74 + Baseline!B$68*Baseline!B$63/Baseline!B$75 + Baseline!B$60*Baseline!B$69/Baseline!B$76)</f>
        <v>0.000000001646990822</v>
      </c>
      <c r="Q161" s="43">
        <f>Baseline!B$33 * (C161 * Baseline!B$61*Baseline!B$66/Baseline!B$73 + Baseline!B$62*Baseline!B$52/Baseline!B$74 + Baseline!B$63*Baseline!B$53/Baseline!B$75 + Baseline!B$69*Baseline!B$54/Baseline!B$76)</f>
        <v>0.000000003531035032</v>
      </c>
      <c r="R161" s="43">
        <f>Baseline!B$33 * (C161 * Baseline!B$61*Baseline!B$57/Baseline!B$73 + Baseline!B$62*Baseline!B$67/Baseline!B$74 + Baseline!B$63*Baseline!B$55/Baseline!B$75 + Baseline!B$69*Baseline!B$56/Baseline!B$76)</f>
        <v>0.0000000143928718</v>
      </c>
      <c r="S161" s="43">
        <f>Baseline!B$33 * (C161 * Baseline!B$61*Baseline!B$58/Baseline!B$73 + Baseline!B$62*Baseline!B$59/Baseline!B$74 + Baseline!B$63*Baseline!B$68/Baseline!B$75 + Baseline!B$69*Baseline!B$60/Baseline!B$76)</f>
        <v>0.000000001646990822</v>
      </c>
      <c r="T161" s="43">
        <f>Baseline!B$33 * (C161 * Baseline!B$61*Baseline!B$61/Baseline!B$73 + Baseline!B$62*Baseline!B$62/Baseline!B$74 + Baseline!B$63*Baseline!B$63/Baseline!B$75 + Baseline!B$69*Baseline!B$69/Baseline!B$76)</f>
        <v>0.00000009854654999</v>
      </c>
      <c r="U161" s="41"/>
      <c r="V161" s="43">
        <f>E161 * ( Baseline!B$87 * Baseline!B$7 )</f>
        <v>0.2326351293</v>
      </c>
      <c r="W161" s="43">
        <f>F161 * ( Baseline!D$87 * Baseline!B$11 )</f>
        <v>0.003696825499</v>
      </c>
      <c r="X161" s="43">
        <f>G161 * ( Baseline!F$87 * Baseline!B$16 )</f>
        <v>0.005902469495</v>
      </c>
      <c r="Y161" s="43">
        <f>H161 * ( Baseline!H$87 * Baseline!B$18 )</f>
        <v>0.001241771331</v>
      </c>
      <c r="Z161" s="51">
        <f t="shared" si="1"/>
        <v>0.2434761956</v>
      </c>
      <c r="AA161" s="43">
        <f>I161 * ( Baseline!B$87 * Baseline!B$7 )</f>
        <v>0.002080023464</v>
      </c>
      <c r="AB161" s="45">
        <f>J161 * ( Baseline!D$87 * Baseline!B$11 )</f>
        <v>0.0325363616</v>
      </c>
      <c r="AC161" s="45">
        <f>K161 * ( Baseline!F$87 * Baseline!B$16 )</f>
        <v>0.0004773293483</v>
      </c>
      <c r="AD161" s="45">
        <f>L161 * ( Baseline!F$87 * Baseline!B$16 )</f>
        <v>0.0004999330903</v>
      </c>
      <c r="AE161" s="51">
        <f t="shared" si="2"/>
        <v>0.03559364751</v>
      </c>
      <c r="AF161" s="51">
        <f>M161 * ( Baseline!B$87 * Baseline!B$7 )</f>
        <v>0.001763700494</v>
      </c>
      <c r="AG161" s="51">
        <f>N161 * ( Baseline!D$87 * Baseline!B$11 )</f>
        <v>0.0002534953166</v>
      </c>
      <c r="AH161" s="51">
        <f>O161 * ( Baseline!F$87 * Baseline!B$16 )</f>
        <v>0.04600240842</v>
      </c>
      <c r="AI161" s="51">
        <f>P161 * ( Baseline!H$87 * Baseline!B$18 )</f>
        <v>0.0005792029723</v>
      </c>
      <c r="AJ161" s="51">
        <f t="shared" si="3"/>
        <v>0.04859880721</v>
      </c>
      <c r="AK161" s="51">
        <f>Q161 * ( Baseline!B$87 * Baseline!B$7 )</f>
        <v>0.00003664861259</v>
      </c>
      <c r="AL161" s="51">
        <f>R161 * ( Baseline!D$87 * Baseline!B$11 )</f>
        <v>0.0002654994868</v>
      </c>
      <c r="AM161" s="51">
        <f>S161 * ( Baseline!F$87 * Baseline!B$16 )</f>
        <v>0.00005720784727</v>
      </c>
      <c r="AN161" s="51">
        <f>T161 * ( Baseline!H$87 * Baseline!B$18 )</f>
        <v>0.03465620689</v>
      </c>
      <c r="AO161" s="51">
        <f t="shared" si="4"/>
        <v>0.03501556283</v>
      </c>
      <c r="AP161" s="61"/>
      <c r="AQ161" s="51">
        <f>V161 * ( (1-Baseline!B$88-Baseline!B$87) + (1-B161)*Baseline!B$88 )</f>
        <v>0.1043117443</v>
      </c>
      <c r="AR161" s="51">
        <f>W161 * ( (1-Baseline!B$88-Baseline!B$87) + (1-B161)*Baseline!B$88 )</f>
        <v>0.001657627192</v>
      </c>
      <c r="AS161" s="51">
        <f>X161 * ( (1-Baseline!B$88-Baseline!B$87) + (1-B161)*Baseline!B$88 )</f>
        <v>0.002646620442</v>
      </c>
      <c r="AT161" s="51">
        <f>Y161 * ( (1-Baseline!B$88-Baseline!B$87) + (1-B161)*Baseline!B$88 )</f>
        <v>0.0005568004023</v>
      </c>
      <c r="AU161" s="51">
        <f t="shared" si="5"/>
        <v>0.1091727923</v>
      </c>
      <c r="AV161" s="51">
        <f>AA161 * ( (1-Baseline!D$88-Baseline!D$87) + (1-B161)*Baseline!D$88 )</f>
        <v>0.001506991998</v>
      </c>
      <c r="AW161" s="51">
        <f>AB161 * ( (1-Baseline!D$88-Baseline!D$87) + (1-B161)*Baseline!D$88 )</f>
        <v>0.0235728286</v>
      </c>
      <c r="AX161" s="51">
        <f>AC161 * ( (1-Baseline!D$88-Baseline!D$87) + (1-B161)*Baseline!D$88 )</f>
        <v>0.0003458285549</v>
      </c>
      <c r="AY161" s="51">
        <f>AD161 * ( (1-Baseline!D$88-Baseline!D$87) + (1-B161)*Baseline!D$88 )</f>
        <v>0.000362205129</v>
      </c>
      <c r="AZ161" s="51">
        <f t="shared" si="6"/>
        <v>0.02578785429</v>
      </c>
      <c r="BA161" s="51">
        <f>AF161 * ( (1-Baseline!F$88-Baseline!F$87) + (1-Baseline!B$36)*Baseline!F$88 )</f>
        <v>0.001269215314</v>
      </c>
      <c r="BB161" s="51">
        <f>AG161 * ( (1-Baseline!F$88-Baseline!F$87) + (1-Baseline!B$36)*Baseline!F$88 )</f>
        <v>0.0001824233417</v>
      </c>
      <c r="BC161" s="51">
        <f>AH161 * ( (1-Baseline!F$88-Baseline!F$87) + (1-Baseline!B$36)*Baseline!F$88 )</f>
        <v>0.03310480518</v>
      </c>
      <c r="BD161" s="51">
        <f>AI161 * ( (1-Baseline!F$88-Baseline!F$87) + (1-Baseline!B$36)*Baseline!F$88 )</f>
        <v>0.0004168129934</v>
      </c>
      <c r="BE161" s="51">
        <f t="shared" si="7"/>
        <v>0.03497325683</v>
      </c>
      <c r="BF161" s="51">
        <f>AK161 * ( (1-Baseline!H$88-Baseline!H$87) + (1-Baseline!B$36)*Baseline!H$88 )</f>
        <v>0.00002903742873</v>
      </c>
      <c r="BG161" s="51">
        <f>AL161 * ( (1-Baseline!H$88-Baseline!H$87) + (1-Baseline!B$36)*Baseline!H$88 )</f>
        <v>0.0002103605534</v>
      </c>
      <c r="BH161" s="51">
        <f>AM161 * ( (1-Baseline!H$88-Baseline!H$87) + (1-Baseline!B$36)*Baseline!H$88 )</f>
        <v>0.00004532692155</v>
      </c>
      <c r="BI161" s="51">
        <f>AN161 * ( (1-Baseline!H$88-Baseline!H$87) + (1-Baseline!B$36)*Baseline!H$88 )</f>
        <v>0.02745880584</v>
      </c>
      <c r="BJ161" s="51">
        <f t="shared" si="8"/>
        <v>0.02774353074</v>
      </c>
      <c r="BK161" s="61"/>
      <c r="BL161" s="51">
        <f t="shared" si="19"/>
        <v>0.9554738142</v>
      </c>
      <c r="BM161" s="51">
        <f t="shared" si="20"/>
        <v>0.01518351923</v>
      </c>
      <c r="BN161" s="51">
        <f t="shared" si="21"/>
        <v>0.02424249106</v>
      </c>
      <c r="BO161" s="51">
        <f t="shared" si="22"/>
        <v>0.005100175515</v>
      </c>
      <c r="BP161" s="51">
        <f t="shared" si="9"/>
        <v>1</v>
      </c>
      <c r="BQ161" s="51">
        <f t="shared" si="23"/>
        <v>0.05843805311</v>
      </c>
      <c r="BR161" s="51">
        <f t="shared" si="24"/>
        <v>0.9141058555</v>
      </c>
      <c r="BS161" s="51">
        <f t="shared" si="25"/>
        <v>0.01341052075</v>
      </c>
      <c r="BT161" s="51">
        <f t="shared" si="26"/>
        <v>0.01404557064</v>
      </c>
      <c r="BU161" s="51">
        <f t="shared" si="10"/>
        <v>1</v>
      </c>
      <c r="BV161" s="51">
        <f t="shared" si="27"/>
        <v>0.03629102433</v>
      </c>
      <c r="BW161" s="51">
        <f t="shared" si="28"/>
        <v>0.005216081035</v>
      </c>
      <c r="BX161" s="51">
        <f t="shared" si="29"/>
        <v>0.9465748455</v>
      </c>
      <c r="BY161" s="51">
        <f t="shared" si="30"/>
        <v>0.01191804914</v>
      </c>
      <c r="BZ161" s="51">
        <f t="shared" si="11"/>
        <v>1</v>
      </c>
      <c r="CA161" s="51">
        <f t="shared" si="31"/>
        <v>0.001046637827</v>
      </c>
      <c r="CB161" s="51">
        <f t="shared" si="32"/>
        <v>0.007582328122</v>
      </c>
      <c r="CC161" s="51">
        <f t="shared" si="33"/>
        <v>0.001633783456</v>
      </c>
      <c r="CD161" s="51">
        <f t="shared" si="34"/>
        <v>0.9897372506</v>
      </c>
      <c r="CE161" s="51">
        <f t="shared" si="12"/>
        <v>1</v>
      </c>
      <c r="CF161" s="61"/>
      <c r="CG161" s="51">
        <f t="shared" si="35"/>
        <v>0.9554738142</v>
      </c>
      <c r="CH161" s="51">
        <f t="shared" si="36"/>
        <v>0.01518351923</v>
      </c>
      <c r="CI161" s="51">
        <f t="shared" si="37"/>
        <v>0.02424249106</v>
      </c>
      <c r="CJ161" s="51">
        <f t="shared" si="38"/>
        <v>0.005100175515</v>
      </c>
      <c r="CK161" s="51">
        <f t="shared" si="13"/>
        <v>1</v>
      </c>
      <c r="CL161" s="51">
        <f t="shared" si="39"/>
        <v>0.05843805311</v>
      </c>
      <c r="CM161" s="51">
        <f t="shared" si="40"/>
        <v>0.9141058555</v>
      </c>
      <c r="CN161" s="51">
        <f t="shared" si="41"/>
        <v>0.01341052075</v>
      </c>
      <c r="CO161" s="51">
        <f t="shared" si="42"/>
        <v>0.01404557064</v>
      </c>
      <c r="CP161" s="51">
        <f t="shared" si="14"/>
        <v>1</v>
      </c>
      <c r="CQ161" s="51">
        <f t="shared" si="43"/>
        <v>0.03629102433</v>
      </c>
      <c r="CR161" s="51">
        <f t="shared" si="44"/>
        <v>0.005216081035</v>
      </c>
      <c r="CS161" s="51">
        <f t="shared" si="45"/>
        <v>0.9465748455</v>
      </c>
      <c r="CT161" s="51">
        <f t="shared" si="46"/>
        <v>0.01191804914</v>
      </c>
      <c r="CU161" s="51">
        <f t="shared" si="15"/>
        <v>1</v>
      </c>
      <c r="CV161" s="51">
        <f t="shared" si="47"/>
        <v>0.001046637827</v>
      </c>
      <c r="CW161" s="51">
        <f t="shared" si="48"/>
        <v>0.007582328122</v>
      </c>
      <c r="CX161" s="51">
        <f t="shared" si="49"/>
        <v>0.001633783456</v>
      </c>
      <c r="CY161" s="51">
        <f t="shared" si="50"/>
        <v>0.9897372506</v>
      </c>
      <c r="CZ161" s="51">
        <f t="shared" si="16"/>
        <v>1</v>
      </c>
      <c r="DA161" s="61"/>
      <c r="DB161" s="51">
        <f>(AQ161*Baseline!B$7 + AV161*Baseline!B$11 + BA161*Baseline!B$16 + BF161*Baseline!B$18)</f>
        <v>59404.78171</v>
      </c>
      <c r="DC161" s="51">
        <f>(AR161*Baseline!B$7 + AW161*Baseline!B$11 + BB161*Baseline!B$16 + BG161*Baseline!B$18)</f>
        <v>61600.88731</v>
      </c>
      <c r="DD161" s="51">
        <f>(AS161*Baseline!B$7 + AX161*Baseline!B$11 + BC161*Baseline!B$16 + BH161*Baseline!B$18)</f>
        <v>115008.2029</v>
      </c>
      <c r="DE161" s="51">
        <f>(AT161*Baseline!B$7 + AY161*Baseline!B$11 + BD161*Baseline!B$16 + BI161*Baseline!B$18)</f>
        <v>1259804.345</v>
      </c>
      <c r="DF161" s="51">
        <f t="shared" si="17"/>
        <v>1495818.217</v>
      </c>
      <c r="DG161" s="61"/>
      <c r="DH161" s="51">
        <f t="shared" si="51"/>
        <v>0.03971390443</v>
      </c>
      <c r="DI161" s="51">
        <f t="shared" si="52"/>
        <v>0.04118206785</v>
      </c>
      <c r="DJ161" s="51">
        <f t="shared" si="53"/>
        <v>0.07688648366</v>
      </c>
      <c r="DK161" s="51">
        <f t="shared" si="54"/>
        <v>0.8422175441</v>
      </c>
      <c r="DL161" s="51">
        <f t="shared" si="18"/>
        <v>1</v>
      </c>
      <c r="DM161" s="61"/>
      <c r="DN161" s="51">
        <f>DH161 / (Baseline!B$7/Baseline!B$17)</f>
        <v>4.239198087</v>
      </c>
      <c r="DO161" s="51">
        <f>DI161 / (Baseline!B$11/Baseline!B$17)</f>
        <v>0.9941548288</v>
      </c>
      <c r="DP161" s="51">
        <f>DJ161 / (Baseline!B$16/Baseline!B$17)</f>
        <v>1.188128529</v>
      </c>
      <c r="DQ161" s="51">
        <f>DK161 / (Baseline!B$18/Baseline!B$17)</f>
        <v>0.9522012863</v>
      </c>
      <c r="DR161" s="79"/>
      <c r="DS161" s="51">
        <f>(AU161*Baseline!B$34)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0.0289054501</v>
      </c>
      <c r="DT161" s="51">
        <f>(AZ161*Baseline!B$34) + (Baseline!D$88*(1-Baseline!D$89)*Baseline!B$35) + (Baseline!D$88*Baseline!D$89*((1-Baseline!D$90)*Baseline!B$40 + Baseline!D$90*Baseline!B$41))</f>
        <v>0.01028174614</v>
      </c>
      <c r="DU161" s="51">
        <f>(BE161*Baseline!B$34) + (Baseline!F$88*(1-Baseline!F$89)*Baseline!B$35) + (Baseline!F$88*Baseline!F$89*((1-Baseline!F$90)*Baseline!B$40 + Baseline!F$90*Baseline!B$41))</f>
        <v>0.01297662852</v>
      </c>
      <c r="DV161" s="51">
        <f>(BJ161*Baseline!B$34) + (Baseline!H$88*(1-Baseline!H$89)*Baseline!B$35) + (Baseline!H$88*Baseline!H$89*((1-Baseline!H$90)*Baseline!B$40 + Baseline!H$90*Baseline!B$41))</f>
        <v>0.009306529611</v>
      </c>
      <c r="DW161" s="51">
        <f>( DS161*Baseline!B$7 + DT161*Baseline!B$11 + DU161*Baseline!B$16 + DV161*Baseline!B$18 ) / Baseline!B$17</f>
        <v>0.009768035333</v>
      </c>
    </row>
    <row r="162">
      <c r="A162" s="4" t="s">
        <v>267</v>
      </c>
      <c r="B162" s="45">
        <f>MIN( MAX( NORMINV( MCrands!B162, (B$5+B$4)/2, (B$5-B$4)/3.29 ), 0 ), 1 )</f>
        <v>0.5409645393</v>
      </c>
      <c r="C162" s="45">
        <f>MAX( NORMINV( MCrands!C162, (C$5+C$4)/2, (C$5-C$4)/3.29 ), 0 )</f>
        <v>2.971434894</v>
      </c>
      <c r="D162" s="41"/>
      <c r="E162" s="43">
        <f>Baseline!B$33 * (C162 * Baseline!B$66*Baseline!B$66/Baseline!B$73 + Baseline!B$52*Baseline!B$52/Baseline!B$74 + Baseline!B$53*Baseline!B$53/Baseline!B$75 + Baseline!B$54*Baseline!B$54/Baseline!B$76)</f>
        <v>0.00002107907461</v>
      </c>
      <c r="F162" s="43">
        <f>Baseline!B$33 * (C162 * Baseline!B$66*Baseline!B$57/Baseline!B$73 + Baseline!B$52*Baseline!B$67/Baseline!B$74 + Baseline!B$53*Baseline!B$55/Baseline!B$75 + Baseline!B$54*Baseline!B$56/Baseline!B$76)</f>
        <v>0.0000002001961428</v>
      </c>
      <c r="G162" s="45">
        <f>Baseline!B$33 * (C162 * Baseline!B$66*Baseline!B$58/Baseline!B$73 + Baseline!B$52*Baseline!B$59/Baseline!B$74 + Baseline!B$53*Baseline!B$68/Baseline!B$75 + Baseline!B$54*Baseline!B$60/Baseline!B$76)</f>
        <v>0.0000001694115431</v>
      </c>
      <c r="H162" s="43">
        <f>Baseline!B$33 * (C162 * Baseline!B$66*Baseline!B$61/Baseline!B$73 + Baseline!B$52*Baseline!B$62/Baseline!B$74 + Baseline!B$53*Baseline!B$63/Baseline!B$75 + Baseline!B$54*Baseline!B$69/Baseline!B$76)</f>
        <v>0.000000003479218014</v>
      </c>
      <c r="I162" s="43">
        <f>Baseline!B$33 * (C162 * Baseline!B$57*Baseline!B$66/Baseline!B$73 + Baseline!B$67*Baseline!B$52/Baseline!B$74 + Baseline!B$55*Baseline!B$53/Baseline!B$75 + Baseline!B$56*Baseline!B$54/Baseline!B$76)</f>
        <v>0.0000002001961428</v>
      </c>
      <c r="J162" s="45">
        <f>Baseline!B$33 * (C162 * Baseline!B$57*Baseline!B$57/Baseline!B$73 + Baseline!B$67*Baseline!B$67/Baseline!B$74 + Baseline!B$55*Baseline!B$55/Baseline!B$75 + Baseline!B$56*Baseline!B$56/Baseline!B$76)</f>
        <v>0.000001763813852</v>
      </c>
      <c r="K162" s="43">
        <f>Baseline!B$33 * (C162 * Baseline!B$57*Baseline!B$58/Baseline!B$73 + Baseline!B$67*Baseline!B$59/Baseline!B$74 + Baseline!B$55*Baseline!B$68/Baseline!B$75 + Baseline!B$56*Baseline!B$60/Baseline!B$76)</f>
        <v>0.00000001374203737</v>
      </c>
      <c r="L162" s="45">
        <f>Baseline!B$33 * (C162 * Baseline!B$57*Baseline!B$61/Baseline!B$73 + Baseline!B$67*Baseline!B$62/Baseline!B$74 + Baseline!B$55*Baseline!B$63/Baseline!B$75 + Baseline!B$56*Baseline!B$69/Baseline!B$76)</f>
        <v>0.00000001439286361</v>
      </c>
      <c r="M162" s="43">
        <f>Baseline!B$33 * (C162 * Baseline!B$58*Baseline!B$66/Baseline!B$73 + Baseline!B$59*Baseline!B$52/Baseline!B$74 + Baseline!B$68*Baseline!B$53/Baseline!B$75 + Baseline!B$60*Baseline!B$54/Baseline!B$76)</f>
        <v>0.0000001694115431</v>
      </c>
      <c r="N162" s="45">
        <f>Baseline!B$33 * (C162 * Baseline!B$58*Baseline!B$57/Baseline!B$73 + Baseline!B$59*Baseline!B$67/Baseline!B$74 + Baseline!B$68*Baseline!B$55/Baseline!B$75 + Baseline!B$60*Baseline!B$56/Baseline!B$76)</f>
        <v>0.00000001374203737</v>
      </c>
      <c r="O162" s="45">
        <f>Baseline!B$33 * (C162 * Baseline!B$58*Baseline!B$58/Baseline!B$73 + Baseline!B$59*Baseline!B$59/Baseline!B$74 + Baseline!B$68*Baseline!B$68/Baseline!B$75 + Baseline!B$60*Baseline!B$60/Baseline!B$76)</f>
        <v>0.000001324390561</v>
      </c>
      <c r="P162" s="43">
        <f>Baseline!B$33 * (C162 * Baseline!B$58*Baseline!B$61/Baseline!B$73 + Baseline!B$59*Baseline!B$62/Baseline!B$74 + Baseline!B$68*Baseline!B$63/Baseline!B$75 + Baseline!B$60*Baseline!B$69/Baseline!B$76)</f>
        <v>0.000000001646970709</v>
      </c>
      <c r="Q162" s="43">
        <f>Baseline!B$33 * (C162 * Baseline!B$61*Baseline!B$66/Baseline!B$73 + Baseline!B$62*Baseline!B$52/Baseline!B$74 + Baseline!B$63*Baseline!B$53/Baseline!B$75 + Baseline!B$69*Baseline!B$54/Baseline!B$76)</f>
        <v>0.000000003479218014</v>
      </c>
      <c r="R162" s="43">
        <f>Baseline!B$33 * (C162 * Baseline!B$61*Baseline!B$57/Baseline!B$73 + Baseline!B$62*Baseline!B$67/Baseline!B$74 + Baseline!B$63*Baseline!B$55/Baseline!B$75 + Baseline!B$69*Baseline!B$56/Baseline!B$76)</f>
        <v>0.00000001439286361</v>
      </c>
      <c r="S162" s="43">
        <f>Baseline!B$33 * (C162 * Baseline!B$61*Baseline!B$58/Baseline!B$73 + Baseline!B$62*Baseline!B$59/Baseline!B$74 + Baseline!B$63*Baseline!B$68/Baseline!B$75 + Baseline!B$69*Baseline!B$60/Baseline!B$76)</f>
        <v>0.000000001646970709</v>
      </c>
      <c r="T162" s="43">
        <f>Baseline!B$33 * (C162 * Baseline!B$61*Baseline!B$61/Baseline!B$73 + Baseline!B$62*Baseline!B$62/Baseline!B$74 + Baseline!B$63*Baseline!B$63/Baseline!B$75 + Baseline!B$69*Baseline!B$69/Baseline!B$76)</f>
        <v>0.00000009854654798</v>
      </c>
      <c r="U162" s="41"/>
      <c r="V162" s="43">
        <f>E162 * ( Baseline!B$87 * Baseline!B$7 )</f>
        <v>0.2187797154</v>
      </c>
      <c r="W162" s="43">
        <f>F162 * ( Baseline!D$87 * Baseline!B$11 )</f>
        <v>0.003692937305</v>
      </c>
      <c r="X162" s="43">
        <f>G162 * ( Baseline!F$87 * Baseline!B$16 )</f>
        <v>0.005884470973</v>
      </c>
      <c r="Y162" s="43">
        <f>H162 * ( Baseline!H$87 * Baseline!B$18 )</f>
        <v>0.001223548661</v>
      </c>
      <c r="Z162" s="51">
        <f t="shared" si="1"/>
        <v>0.2295806723</v>
      </c>
      <c r="AA162" s="43">
        <f>I162 * ( Baseline!B$87 * Baseline!B$7 )</f>
        <v>0.002077835767</v>
      </c>
      <c r="AB162" s="45">
        <f>J162 * ( Baseline!D$87 * Baseline!B$11 )</f>
        <v>0.03253636099</v>
      </c>
      <c r="AC162" s="45">
        <f>K162 * ( Baseline!F$87 * Baseline!B$16 )</f>
        <v>0.0004773265064</v>
      </c>
      <c r="AD162" s="45">
        <f>L162 * ( Baseline!F$87 * Baseline!B$16 )</f>
        <v>0.0004999328061</v>
      </c>
      <c r="AE162" s="51">
        <f t="shared" si="2"/>
        <v>0.03559145607</v>
      </c>
      <c r="AF162" s="51">
        <f>M162 * ( Baseline!B$87 * Baseline!B$7 )</f>
        <v>0.001758322406</v>
      </c>
      <c r="AG162" s="51">
        <f>N162 * ( Baseline!D$87 * Baseline!B$11 )</f>
        <v>0.0002534938073</v>
      </c>
      <c r="AH162" s="51">
        <f>O162 * ( Baseline!F$87 * Baseline!B$16 )</f>
        <v>0.04600240144</v>
      </c>
      <c r="AI162" s="51">
        <f>P162 * ( Baseline!H$87 * Baseline!B$18 )</f>
        <v>0.000579195899</v>
      </c>
      <c r="AJ162" s="51">
        <f t="shared" si="3"/>
        <v>0.04859341355</v>
      </c>
      <c r="AK162" s="51">
        <f>Q162 * ( Baseline!B$87 * Baseline!B$7 )</f>
        <v>0.00003611080377</v>
      </c>
      <c r="AL162" s="51">
        <f>R162 * ( Baseline!D$87 * Baseline!B$11 )</f>
        <v>0.0002654993358</v>
      </c>
      <c r="AM162" s="51">
        <f>S162 * ( Baseline!F$87 * Baseline!B$16 )</f>
        <v>0.00005720714864</v>
      </c>
      <c r="AN162" s="51">
        <f>T162 * ( Baseline!H$87 * Baseline!B$18 )</f>
        <v>0.03465620618</v>
      </c>
      <c r="AO162" s="51">
        <f t="shared" si="4"/>
        <v>0.03501502347</v>
      </c>
      <c r="AP162" s="61"/>
      <c r="AQ162" s="51">
        <f>V162 * ( (1-Baseline!B$88-Baseline!B$87) + (1-B162)*Baseline!B$88 )</f>
        <v>0.108764489</v>
      </c>
      <c r="AR162" s="51">
        <f>W162 * ( (1-Baseline!B$88-Baseline!B$87) + (1-B162)*Baseline!B$88 )</f>
        <v>0.001835912613</v>
      </c>
      <c r="AS162" s="51">
        <f>X162 * ( (1-Baseline!B$88-Baseline!B$87) + (1-B162)*Baseline!B$88 )</f>
        <v>0.002925415079</v>
      </c>
      <c r="AT162" s="51">
        <f>Y162 * ( (1-Baseline!B$88-Baseline!B$87) + (1-B162)*Baseline!B$88 )</f>
        <v>0.0006082768901</v>
      </c>
      <c r="AU162" s="51">
        <f t="shared" si="5"/>
        <v>0.1141340936</v>
      </c>
      <c r="AV162" s="51">
        <f>AA162 * ( (1-Baseline!D$88-Baseline!D$87) + (1-B162)*Baseline!D$88 )</f>
        <v>0.001556395165</v>
      </c>
      <c r="AW162" s="51">
        <f>AB162 * ( (1-Baseline!D$88-Baseline!D$87) + (1-B162)*Baseline!D$88 )</f>
        <v>0.02437124037</v>
      </c>
      <c r="AX162" s="51">
        <f>AC162 * ( (1-Baseline!D$88-Baseline!D$87) + (1-B162)*Baseline!D$88 )</f>
        <v>0.000357539647</v>
      </c>
      <c r="AY162" s="51">
        <f>AD162 * ( (1-Baseline!D$88-Baseline!D$87) + (1-B162)*Baseline!D$88 )</f>
        <v>0.0003744728119</v>
      </c>
      <c r="AZ162" s="51">
        <f t="shared" si="6"/>
        <v>0.026659648</v>
      </c>
      <c r="BA162" s="51">
        <f>AF162 * ( (1-Baseline!F$88-Baseline!F$87) + (1-Baseline!B$36)*Baseline!F$88 )</f>
        <v>0.00126534507</v>
      </c>
      <c r="BB162" s="51">
        <f>AG162 * ( (1-Baseline!F$88-Baseline!F$87) + (1-Baseline!B$36)*Baseline!F$88 )</f>
        <v>0.0001824222556</v>
      </c>
      <c r="BC162" s="51">
        <f>AH162 * ( (1-Baseline!F$88-Baseline!F$87) + (1-Baseline!B$36)*Baseline!F$88 )</f>
        <v>0.03310480015</v>
      </c>
      <c r="BD162" s="51">
        <f>AI162 * ( (1-Baseline!F$88-Baseline!F$87) + (1-Baseline!B$36)*Baseline!F$88 )</f>
        <v>0.0004168079032</v>
      </c>
      <c r="BE162" s="51">
        <f t="shared" si="7"/>
        <v>0.03496937538</v>
      </c>
      <c r="BF162" s="51">
        <f>AK162 * ( (1-Baseline!H$88-Baseline!H$87) + (1-Baseline!B$36)*Baseline!H$88 )</f>
        <v>0.00002861131204</v>
      </c>
      <c r="BG162" s="51">
        <f>AL162 * ( (1-Baseline!H$88-Baseline!H$87) + (1-Baseline!B$36)*Baseline!H$88 )</f>
        <v>0.0002103604338</v>
      </c>
      <c r="BH162" s="51">
        <f>AM162 * ( (1-Baseline!H$88-Baseline!H$87) + (1-Baseline!B$36)*Baseline!H$88 )</f>
        <v>0.00004532636801</v>
      </c>
      <c r="BI162" s="51">
        <f>AN162 * ( (1-Baseline!H$88-Baseline!H$87) + (1-Baseline!B$36)*Baseline!H$88 )</f>
        <v>0.02745880528</v>
      </c>
      <c r="BJ162" s="51">
        <f t="shared" si="8"/>
        <v>0.02774310339</v>
      </c>
      <c r="BK162" s="61"/>
      <c r="BL162" s="51">
        <f t="shared" si="19"/>
        <v>0.9529535443</v>
      </c>
      <c r="BM162" s="51">
        <f t="shared" si="20"/>
        <v>0.01608557579</v>
      </c>
      <c r="BN162" s="51">
        <f t="shared" si="21"/>
        <v>0.02563138662</v>
      </c>
      <c r="BO162" s="51">
        <f t="shared" si="22"/>
        <v>0.005329493326</v>
      </c>
      <c r="BP162" s="51">
        <f t="shared" si="9"/>
        <v>1</v>
      </c>
      <c r="BQ162" s="51">
        <f t="shared" si="23"/>
        <v>0.05838018435</v>
      </c>
      <c r="BR162" s="51">
        <f t="shared" si="24"/>
        <v>0.9141621216</v>
      </c>
      <c r="BS162" s="51">
        <f t="shared" si="25"/>
        <v>0.01341126661</v>
      </c>
      <c r="BT162" s="51">
        <f t="shared" si="26"/>
        <v>0.01404642747</v>
      </c>
      <c r="BU162" s="51">
        <f t="shared" si="10"/>
        <v>1</v>
      </c>
      <c r="BV162" s="51">
        <f t="shared" si="27"/>
        <v>0.03618437722</v>
      </c>
      <c r="BW162" s="51">
        <f t="shared" si="28"/>
        <v>0.005216628939</v>
      </c>
      <c r="BX162" s="51">
        <f t="shared" si="29"/>
        <v>0.9466797674</v>
      </c>
      <c r="BY162" s="51">
        <f t="shared" si="30"/>
        <v>0.01191922643</v>
      </c>
      <c r="BZ162" s="51">
        <f t="shared" si="11"/>
        <v>1</v>
      </c>
      <c r="CA162" s="51">
        <f t="shared" si="31"/>
        <v>0.001031294576</v>
      </c>
      <c r="CB162" s="51">
        <f t="shared" si="32"/>
        <v>0.007582440609</v>
      </c>
      <c r="CC162" s="51">
        <f t="shared" si="33"/>
        <v>0.001633788671</v>
      </c>
      <c r="CD162" s="51">
        <f t="shared" si="34"/>
        <v>0.9897524761</v>
      </c>
      <c r="CE162" s="51">
        <f t="shared" si="12"/>
        <v>1</v>
      </c>
      <c r="CF162" s="61"/>
      <c r="CG162" s="51">
        <f t="shared" si="35"/>
        <v>0.9529535443</v>
      </c>
      <c r="CH162" s="51">
        <f t="shared" si="36"/>
        <v>0.01608557579</v>
      </c>
      <c r="CI162" s="51">
        <f t="shared" si="37"/>
        <v>0.02563138662</v>
      </c>
      <c r="CJ162" s="51">
        <f t="shared" si="38"/>
        <v>0.005329493326</v>
      </c>
      <c r="CK162" s="51">
        <f t="shared" si="13"/>
        <v>1</v>
      </c>
      <c r="CL162" s="51">
        <f t="shared" si="39"/>
        <v>0.05838018435</v>
      </c>
      <c r="CM162" s="51">
        <f t="shared" si="40"/>
        <v>0.9141621216</v>
      </c>
      <c r="CN162" s="51">
        <f t="shared" si="41"/>
        <v>0.01341126661</v>
      </c>
      <c r="CO162" s="51">
        <f t="shared" si="42"/>
        <v>0.01404642747</v>
      </c>
      <c r="CP162" s="51">
        <f t="shared" si="14"/>
        <v>1</v>
      </c>
      <c r="CQ162" s="51">
        <f t="shared" si="43"/>
        <v>0.03618437722</v>
      </c>
      <c r="CR162" s="51">
        <f t="shared" si="44"/>
        <v>0.005216628939</v>
      </c>
      <c r="CS162" s="51">
        <f t="shared" si="45"/>
        <v>0.9466797674</v>
      </c>
      <c r="CT162" s="51">
        <f t="shared" si="46"/>
        <v>0.01191922643</v>
      </c>
      <c r="CU162" s="51">
        <f t="shared" si="15"/>
        <v>1</v>
      </c>
      <c r="CV162" s="51">
        <f t="shared" si="47"/>
        <v>0.001031294576</v>
      </c>
      <c r="CW162" s="51">
        <f t="shared" si="48"/>
        <v>0.007582440609</v>
      </c>
      <c r="CX162" s="51">
        <f t="shared" si="49"/>
        <v>0.001633788671</v>
      </c>
      <c r="CY162" s="51">
        <f t="shared" si="50"/>
        <v>0.9897524761</v>
      </c>
      <c r="CZ162" s="51">
        <f t="shared" si="16"/>
        <v>1</v>
      </c>
      <c r="DA162" s="61"/>
      <c r="DB162" s="51">
        <f>(AQ162*Baseline!B$7 + AV162*Baseline!B$11 + BA162*Baseline!B$16 + BF162*Baseline!B$18)</f>
        <v>61637.83237</v>
      </c>
      <c r="DC162" s="51">
        <f>(AR162*Baseline!B$7 + AW162*Baseline!B$11 + BB162*Baseline!B$16 + BG162*Baseline!B$18)</f>
        <v>63399.58378</v>
      </c>
      <c r="DD162" s="51">
        <f>(AS162*Baseline!B$7 + AX162*Baseline!B$11 + BC162*Baseline!B$16 + BH162*Baseline!B$18)</f>
        <v>115168.4912</v>
      </c>
      <c r="DE162" s="51">
        <f>(AT162*Baseline!B$7 + AY162*Baseline!B$11 + BD162*Baseline!B$16 + BI162*Baseline!B$18)</f>
        <v>1259855.577</v>
      </c>
      <c r="DF162" s="51">
        <f t="shared" si="17"/>
        <v>1500061.485</v>
      </c>
      <c r="DG162" s="61"/>
      <c r="DH162" s="51">
        <f t="shared" si="51"/>
        <v>0.04109020397</v>
      </c>
      <c r="DI162" s="51">
        <f t="shared" si="52"/>
        <v>0.04226465677</v>
      </c>
      <c r="DJ162" s="51">
        <f t="shared" si="53"/>
        <v>0.07677584711</v>
      </c>
      <c r="DK162" s="51">
        <f t="shared" si="54"/>
        <v>0.8398692922</v>
      </c>
      <c r="DL162" s="51">
        <f t="shared" si="18"/>
        <v>1</v>
      </c>
      <c r="DM162" s="61"/>
      <c r="DN162" s="51">
        <f>DH162 / (Baseline!B$7/Baseline!B$17)</f>
        <v>4.386109011</v>
      </c>
      <c r="DO162" s="51">
        <f>DI162 / (Baseline!B$11/Baseline!B$17)</f>
        <v>1.020289043</v>
      </c>
      <c r="DP162" s="51">
        <f>DJ162 / (Baseline!B$16/Baseline!B$17)</f>
        <v>1.18641886</v>
      </c>
      <c r="DQ162" s="51">
        <f>DK162 / (Baseline!B$18/Baseline!B$17)</f>
        <v>0.9495463803</v>
      </c>
      <c r="DR162" s="79"/>
      <c r="DS162" s="51">
        <f>(AU162*Baseline!B$34)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0.02964964529</v>
      </c>
      <c r="DT162" s="51">
        <f>(AZ162*Baseline!B$34) + (Baseline!D$88*(1-Baseline!D$89)*Baseline!B$35) + (Baseline!D$88*Baseline!D$89*((1-Baseline!D$90)*Baseline!B$40 + Baseline!D$90*Baseline!B$41))</f>
        <v>0.0104125152</v>
      </c>
      <c r="DU162" s="51">
        <f>(BE162*Baseline!B$34) + (Baseline!F$88*(1-Baseline!F$89)*Baseline!B$35) + (Baseline!F$88*Baseline!F$89*((1-Baseline!F$90)*Baseline!B$40 + Baseline!F$90*Baseline!B$41))</f>
        <v>0.01297604631</v>
      </c>
      <c r="DV162" s="51">
        <f>(BJ162*Baseline!B$34) + (Baseline!H$88*(1-Baseline!H$89)*Baseline!B$35) + (Baseline!H$88*Baseline!H$89*((1-Baseline!H$90)*Baseline!B$40 + Baseline!H$90*Baseline!B$41))</f>
        <v>0.009306465509</v>
      </c>
      <c r="DW162" s="51">
        <f>( DS162*Baseline!B$7 + DT162*Baseline!B$11 + DU162*Baseline!B$16 + DV162*Baseline!B$18 ) / Baseline!B$17</f>
        <v>0.009780329774</v>
      </c>
    </row>
    <row r="163">
      <c r="A163" s="4" t="s">
        <v>271</v>
      </c>
      <c r="B163" s="45">
        <f>MIN( MAX( NORMINV( MCrands!B163, (B$5+B$4)/2, (B$5-B$4)/3.29 ), 0 ), 1 )</f>
        <v>0.3961888008</v>
      </c>
      <c r="C163" s="45">
        <f>MAX( NORMINV( MCrands!C163, (C$5+C$4)/2, (C$5-C$4)/3.29 ), 0 )</f>
        <v>2.567175969</v>
      </c>
      <c r="D163" s="41"/>
      <c r="E163" s="43">
        <f>Baseline!B$33 * (C163 * Baseline!B$66*Baseline!B$66/Baseline!B$73 + Baseline!B$52*Baseline!B$52/Baseline!B$74 + Baseline!B$53*Baseline!B$53/Baseline!B$75 + Baseline!B$54*Baseline!B$54/Baseline!B$76)</f>
        <v>0.00001821691172</v>
      </c>
      <c r="F163" s="43">
        <f>Baseline!B$33 * (C163 * Baseline!B$66*Baseline!B$57/Baseline!B$73 + Baseline!B$52*Baseline!B$67/Baseline!B$74 + Baseline!B$53*Baseline!B$55/Baseline!B$75 + Baseline!B$54*Baseline!B$56/Baseline!B$76)</f>
        <v>0.0000001997442224</v>
      </c>
      <c r="G163" s="45">
        <f>Baseline!B$33 * (C163 * Baseline!B$66*Baseline!B$58/Baseline!B$73 + Baseline!B$52*Baseline!B$59/Baseline!B$74 + Baseline!B$53*Baseline!B$68/Baseline!B$75 + Baseline!B$54*Baseline!B$60/Baseline!B$76)</f>
        <v>0.000000168300572</v>
      </c>
      <c r="H163" s="43">
        <f>Baseline!B$33 * (C163 * Baseline!B$66*Baseline!B$61/Baseline!B$73 + Baseline!B$52*Baseline!B$62/Baseline!B$74 + Baseline!B$53*Baseline!B$63/Baseline!B$75 + Baseline!B$54*Baseline!B$69/Baseline!B$76)</f>
        <v>0.000000003368120901</v>
      </c>
      <c r="I163" s="43">
        <f>Baseline!B$33 * (C163 * Baseline!B$57*Baseline!B$66/Baseline!B$73 + Baseline!B$67*Baseline!B$52/Baseline!B$74 + Baseline!B$55*Baseline!B$53/Baseline!B$75 + Baseline!B$56*Baseline!B$54/Baseline!B$76)</f>
        <v>0.0000001997442224</v>
      </c>
      <c r="J163" s="45">
        <f>Baseline!B$33 * (C163 * Baseline!B$57*Baseline!B$57/Baseline!B$73 + Baseline!B$67*Baseline!B$67/Baseline!B$74 + Baseline!B$55*Baseline!B$55/Baseline!B$75 + Baseline!B$56*Baseline!B$56/Baseline!B$76)</f>
        <v>0.00000176381378</v>
      </c>
      <c r="K163" s="43">
        <f>Baseline!B$33 * (C163 * Baseline!B$57*Baseline!B$58/Baseline!B$73 + Baseline!B$67*Baseline!B$59/Baseline!B$74 + Baseline!B$55*Baseline!B$68/Baseline!B$75 + Baseline!B$56*Baseline!B$60/Baseline!B$76)</f>
        <v>0.00000001374186196</v>
      </c>
      <c r="L163" s="45">
        <f>Baseline!B$33 * (C163 * Baseline!B$57*Baseline!B$61/Baseline!B$73 + Baseline!B$67*Baseline!B$62/Baseline!B$74 + Baseline!B$55*Baseline!B$63/Baseline!B$75 + Baseline!B$56*Baseline!B$69/Baseline!B$76)</f>
        <v>0.00000001439284607</v>
      </c>
      <c r="M163" s="43">
        <f>Baseline!B$33 * (C163 * Baseline!B$58*Baseline!B$66/Baseline!B$73 + Baseline!B$59*Baseline!B$52/Baseline!B$74 + Baseline!B$68*Baseline!B$53/Baseline!B$75 + Baseline!B$60*Baseline!B$54/Baseline!B$76)</f>
        <v>0.000000168300572</v>
      </c>
      <c r="N163" s="45">
        <f>Baseline!B$33 * (C163 * Baseline!B$58*Baseline!B$57/Baseline!B$73 + Baseline!B$59*Baseline!B$67/Baseline!B$74 + Baseline!B$68*Baseline!B$55/Baseline!B$75 + Baseline!B$60*Baseline!B$56/Baseline!B$76)</f>
        <v>0.00000001374186196</v>
      </c>
      <c r="O163" s="45">
        <f>Baseline!B$33 * (C163 * Baseline!B$58*Baseline!B$58/Baseline!B$73 + Baseline!B$59*Baseline!B$59/Baseline!B$74 + Baseline!B$68*Baseline!B$68/Baseline!B$75 + Baseline!B$60*Baseline!B$60/Baseline!B$76)</f>
        <v>0.00000132439013</v>
      </c>
      <c r="P163" s="43">
        <f>Baseline!B$33 * (C163 * Baseline!B$58*Baseline!B$61/Baseline!B$73 + Baseline!B$59*Baseline!B$62/Baseline!B$74 + Baseline!B$68*Baseline!B$63/Baseline!B$75 + Baseline!B$60*Baseline!B$69/Baseline!B$76)</f>
        <v>0.000000001646927586</v>
      </c>
      <c r="Q163" s="43">
        <f>Baseline!B$33 * (C163 * Baseline!B$61*Baseline!B$66/Baseline!B$73 + Baseline!B$62*Baseline!B$52/Baseline!B$74 + Baseline!B$63*Baseline!B$53/Baseline!B$75 + Baseline!B$69*Baseline!B$54/Baseline!B$76)</f>
        <v>0.000000003368120901</v>
      </c>
      <c r="R163" s="43">
        <f>Baseline!B$33 * (C163 * Baseline!B$61*Baseline!B$57/Baseline!B$73 + Baseline!B$62*Baseline!B$67/Baseline!B$74 + Baseline!B$63*Baseline!B$55/Baseline!B$75 + Baseline!B$69*Baseline!B$56/Baseline!B$76)</f>
        <v>0.00000001439284607</v>
      </c>
      <c r="S163" s="43">
        <f>Baseline!B$33 * (C163 * Baseline!B$61*Baseline!B$58/Baseline!B$73 + Baseline!B$62*Baseline!B$59/Baseline!B$74 + Baseline!B$63*Baseline!B$68/Baseline!B$75 + Baseline!B$69*Baseline!B$60/Baseline!B$76)</f>
        <v>0.000000001646927586</v>
      </c>
      <c r="T163" s="43">
        <f>Baseline!B$33 * (C163 * Baseline!B$61*Baseline!B$61/Baseline!B$73 + Baseline!B$62*Baseline!B$62/Baseline!B$74 + Baseline!B$63*Baseline!B$63/Baseline!B$75 + Baseline!B$69*Baseline!B$69/Baseline!B$76)</f>
        <v>0.00000009854654367</v>
      </c>
      <c r="U163" s="41"/>
      <c r="V163" s="43">
        <f>E163 * ( Baseline!B$87 * Baseline!B$7 )</f>
        <v>0.1890733267</v>
      </c>
      <c r="W163" s="43">
        <f>F163 * ( Baseline!D$87 * Baseline!B$11 )</f>
        <v>0.003684600911</v>
      </c>
      <c r="X163" s="43">
        <f>G163 * ( Baseline!F$87 * Baseline!B$16 )</f>
        <v>0.005845881646</v>
      </c>
      <c r="Y163" s="43">
        <f>H163 * ( Baseline!H$87 * Baseline!B$18 )</f>
        <v>0.001184478754</v>
      </c>
      <c r="Z163" s="51">
        <f t="shared" si="1"/>
        <v>0.199788288</v>
      </c>
      <c r="AA163" s="43">
        <f>I163 * ( Baseline!B$87 * Baseline!B$7 )</f>
        <v>0.002073145284</v>
      </c>
      <c r="AB163" s="45">
        <f>J163 * ( Baseline!D$87 * Baseline!B$11 )</f>
        <v>0.03253635967</v>
      </c>
      <c r="AC163" s="45">
        <f>K163 * ( Baseline!F$87 * Baseline!B$16 )</f>
        <v>0.0004773204134</v>
      </c>
      <c r="AD163" s="45">
        <f>L163 * ( Baseline!F$87 * Baseline!B$16 )</f>
        <v>0.0004999321968</v>
      </c>
      <c r="AE163" s="51">
        <f t="shared" si="2"/>
        <v>0.03558675757</v>
      </c>
      <c r="AF163" s="51">
        <f>M163 * ( Baseline!B$87 * Baseline!B$7 )</f>
        <v>0.001746791637</v>
      </c>
      <c r="AG163" s="51">
        <f>N163 * ( Baseline!D$87 * Baseline!B$11 )</f>
        <v>0.0002534905715</v>
      </c>
      <c r="AH163" s="51">
        <f>O163 * ( Baseline!F$87 * Baseline!B$16 )</f>
        <v>0.04600238646</v>
      </c>
      <c r="AI163" s="51">
        <f>P163 * ( Baseline!H$87 * Baseline!B$18 )</f>
        <v>0.0005791807338</v>
      </c>
      <c r="AJ163" s="51">
        <f t="shared" si="3"/>
        <v>0.0485818494</v>
      </c>
      <c r="AK163" s="51">
        <f>Q163 * ( Baseline!B$87 * Baseline!B$7 )</f>
        <v>0.00003495772684</v>
      </c>
      <c r="AL163" s="51">
        <f>R163 * ( Baseline!D$87 * Baseline!B$11 )</f>
        <v>0.0002654990123</v>
      </c>
      <c r="AM163" s="51">
        <f>S163 * ( Baseline!F$87 * Baseline!B$16 )</f>
        <v>0.00005720565076</v>
      </c>
      <c r="AN163" s="51">
        <f>T163 * ( Baseline!H$87 * Baseline!B$18 )</f>
        <v>0.03465620466</v>
      </c>
      <c r="AO163" s="51">
        <f t="shared" si="4"/>
        <v>0.03501386705</v>
      </c>
      <c r="AP163" s="61"/>
      <c r="AQ163" s="51">
        <f>V163 * ( (1-Baseline!B$88-Baseline!B$87) + (1-B163)*Baseline!B$88 )</f>
        <v>0.1183583837</v>
      </c>
      <c r="AR163" s="51">
        <f>W163 * ( (1-Baseline!B$88-Baseline!B$87) + (1-B163)*Baseline!B$88 )</f>
        <v>0.002306530573</v>
      </c>
      <c r="AS163" s="51">
        <f>X163 * ( (1-Baseline!B$88-Baseline!B$87) + (1-B163)*Baseline!B$88 )</f>
        <v>0.003659474952</v>
      </c>
      <c r="AT163" s="51">
        <f>Y163 * ( (1-Baseline!B$88-Baseline!B$87) + (1-B163)*Baseline!B$88 )</f>
        <v>0.0007414741856</v>
      </c>
      <c r="AU163" s="51">
        <f t="shared" si="5"/>
        <v>0.1250658635</v>
      </c>
      <c r="AV163" s="51">
        <f>AA163 * ( (1-Baseline!D$88-Baseline!D$87) + (1-B163)*Baseline!D$88 )</f>
        <v>0.001687345007</v>
      </c>
      <c r="AW163" s="51">
        <f>AB163 * ( (1-Baseline!D$88-Baseline!D$87) + (1-B163)*Baseline!D$88 )</f>
        <v>0.02648153241</v>
      </c>
      <c r="AX163" s="51">
        <f>AC163 * ( (1-Baseline!D$88-Baseline!D$87) + (1-B163)*Baseline!D$88 )</f>
        <v>0.0003884938611</v>
      </c>
      <c r="AY163" s="51">
        <f>AD163 * ( (1-Baseline!D$88-Baseline!D$87) + (1-B163)*Baseline!D$88 )</f>
        <v>0.0004068977232</v>
      </c>
      <c r="AZ163" s="51">
        <f t="shared" si="6"/>
        <v>0.028964269</v>
      </c>
      <c r="BA163" s="51">
        <f>AF163 * ( (1-Baseline!F$88-Baseline!F$87) + (1-Baseline!B$36)*Baseline!F$88 )</f>
        <v>0.001257047159</v>
      </c>
      <c r="BB163" s="51">
        <f>AG163 * ( (1-Baseline!F$88-Baseline!F$87) + (1-Baseline!B$36)*Baseline!F$88 )</f>
        <v>0.000182419927</v>
      </c>
      <c r="BC163" s="51">
        <f>AH163 * ( (1-Baseline!F$88-Baseline!F$87) + (1-Baseline!B$36)*Baseline!F$88 )</f>
        <v>0.03310478937</v>
      </c>
      <c r="BD163" s="51">
        <f>AI163 * ( (1-Baseline!F$88-Baseline!F$87) + (1-Baseline!B$36)*Baseline!F$88 )</f>
        <v>0.0004167969898</v>
      </c>
      <c r="BE163" s="51">
        <f t="shared" si="7"/>
        <v>0.03496105345</v>
      </c>
      <c r="BF163" s="51">
        <f>AK163 * ( (1-Baseline!H$88-Baseline!H$87) + (1-Baseline!B$36)*Baseline!H$88 )</f>
        <v>0.00002769770613</v>
      </c>
      <c r="BG163" s="51">
        <f>AL163 * ( (1-Baseline!H$88-Baseline!H$87) + (1-Baseline!B$36)*Baseline!H$88 )</f>
        <v>0.0002103601774</v>
      </c>
      <c r="BH163" s="51">
        <f>AM163 * ( (1-Baseline!H$88-Baseline!H$87) + (1-Baseline!B$36)*Baseline!H$88 )</f>
        <v>0.00004532518121</v>
      </c>
      <c r="BI163" s="51">
        <f>AN163 * ( (1-Baseline!H$88-Baseline!H$87) + (1-Baseline!B$36)*Baseline!H$88 )</f>
        <v>0.02745880408</v>
      </c>
      <c r="BJ163" s="51">
        <f t="shared" si="8"/>
        <v>0.02774218714</v>
      </c>
      <c r="BK163" s="61"/>
      <c r="BL163" s="51">
        <f t="shared" si="19"/>
        <v>0.9463684212</v>
      </c>
      <c r="BM163" s="51">
        <f t="shared" si="20"/>
        <v>0.01844252708</v>
      </c>
      <c r="BN163" s="51">
        <f t="shared" si="21"/>
        <v>0.0292603821</v>
      </c>
      <c r="BO163" s="51">
        <f t="shared" si="22"/>
        <v>0.005928669624</v>
      </c>
      <c r="BP163" s="51">
        <f t="shared" si="9"/>
        <v>1</v>
      </c>
      <c r="BQ163" s="51">
        <f t="shared" si="23"/>
        <v>0.0582560881</v>
      </c>
      <c r="BR163" s="51">
        <f t="shared" si="24"/>
        <v>0.9142827809</v>
      </c>
      <c r="BS163" s="51">
        <f t="shared" si="25"/>
        <v>0.01341286608</v>
      </c>
      <c r="BT163" s="51">
        <f t="shared" si="26"/>
        <v>0.01404826489</v>
      </c>
      <c r="BU163" s="51">
        <f t="shared" si="10"/>
        <v>1</v>
      </c>
      <c r="BV163" s="51">
        <f t="shared" si="27"/>
        <v>0.03595564307</v>
      </c>
      <c r="BW163" s="51">
        <f t="shared" si="28"/>
        <v>0.00521780407</v>
      </c>
      <c r="BX163" s="51">
        <f t="shared" si="29"/>
        <v>0.9469048014</v>
      </c>
      <c r="BY163" s="51">
        <f t="shared" si="30"/>
        <v>0.01192175145</v>
      </c>
      <c r="BZ163" s="51">
        <f t="shared" si="11"/>
        <v>1</v>
      </c>
      <c r="CA163" s="51">
        <f t="shared" si="31"/>
        <v>0.0009983966291</v>
      </c>
      <c r="CB163" s="51">
        <f t="shared" si="32"/>
        <v>0.007582681795</v>
      </c>
      <c r="CC163" s="51">
        <f t="shared" si="33"/>
        <v>0.001633799851</v>
      </c>
      <c r="CD163" s="51">
        <f t="shared" si="34"/>
        <v>0.9897851217</v>
      </c>
      <c r="CE163" s="51">
        <f t="shared" si="12"/>
        <v>1</v>
      </c>
      <c r="CF163" s="61"/>
      <c r="CG163" s="51">
        <f t="shared" si="35"/>
        <v>0.9463684212</v>
      </c>
      <c r="CH163" s="51">
        <f t="shared" si="36"/>
        <v>0.01844252708</v>
      </c>
      <c r="CI163" s="51">
        <f t="shared" si="37"/>
        <v>0.0292603821</v>
      </c>
      <c r="CJ163" s="51">
        <f t="shared" si="38"/>
        <v>0.005928669624</v>
      </c>
      <c r="CK163" s="51">
        <f t="shared" si="13"/>
        <v>1</v>
      </c>
      <c r="CL163" s="51">
        <f t="shared" si="39"/>
        <v>0.0582560881</v>
      </c>
      <c r="CM163" s="51">
        <f t="shared" si="40"/>
        <v>0.9142827809</v>
      </c>
      <c r="CN163" s="51">
        <f t="shared" si="41"/>
        <v>0.01341286608</v>
      </c>
      <c r="CO163" s="51">
        <f t="shared" si="42"/>
        <v>0.01404826489</v>
      </c>
      <c r="CP163" s="51">
        <f t="shared" si="14"/>
        <v>1</v>
      </c>
      <c r="CQ163" s="51">
        <f t="shared" si="43"/>
        <v>0.03595564307</v>
      </c>
      <c r="CR163" s="51">
        <f t="shared" si="44"/>
        <v>0.00521780407</v>
      </c>
      <c r="CS163" s="51">
        <f t="shared" si="45"/>
        <v>0.9469048014</v>
      </c>
      <c r="CT163" s="51">
        <f t="shared" si="46"/>
        <v>0.01192175145</v>
      </c>
      <c r="CU163" s="51">
        <f t="shared" si="15"/>
        <v>1</v>
      </c>
      <c r="CV163" s="51">
        <f t="shared" si="47"/>
        <v>0.0009983966291</v>
      </c>
      <c r="CW163" s="51">
        <f t="shared" si="48"/>
        <v>0.007582681795</v>
      </c>
      <c r="CX163" s="51">
        <f t="shared" si="49"/>
        <v>0.001633799851</v>
      </c>
      <c r="CY163" s="51">
        <f t="shared" si="50"/>
        <v>0.9897851217</v>
      </c>
      <c r="CZ163" s="51">
        <f t="shared" si="16"/>
        <v>1</v>
      </c>
      <c r="DA163" s="61"/>
      <c r="DB163" s="51">
        <f>(AQ163*Baseline!B$7 + AV163*Baseline!B$11 + BA163*Baseline!B$16 + BF163*Baseline!B$18)</f>
        <v>66502.06599</v>
      </c>
      <c r="DC163" s="51">
        <f>(AR163*Baseline!B$7 + AW163*Baseline!B$11 + BB163*Baseline!B$16 + BG163*Baseline!B$18)</f>
        <v>68153.44918</v>
      </c>
      <c r="DD163" s="51">
        <f>(AS163*Baseline!B$7 + AX163*Baseline!B$11 + BC163*Baseline!B$16 + BH163*Baseline!B$18)</f>
        <v>115590.8028</v>
      </c>
      <c r="DE163" s="51">
        <f>(AT163*Baseline!B$7 + AY163*Baseline!B$11 + BD163*Baseline!B$16 + BI163*Baseline!B$18)</f>
        <v>1259989.623</v>
      </c>
      <c r="DF163" s="51">
        <f t="shared" si="17"/>
        <v>1510235.941</v>
      </c>
      <c r="DG163" s="61"/>
      <c r="DH163" s="51">
        <f t="shared" si="51"/>
        <v>0.04403422285</v>
      </c>
      <c r="DI163" s="51">
        <f t="shared" si="52"/>
        <v>0.04512768324</v>
      </c>
      <c r="DJ163" s="51">
        <f t="shared" si="53"/>
        <v>0.07653824121</v>
      </c>
      <c r="DK163" s="51">
        <f t="shared" si="54"/>
        <v>0.8342998527</v>
      </c>
      <c r="DL163" s="51">
        <f t="shared" si="18"/>
        <v>1</v>
      </c>
      <c r="DM163" s="61"/>
      <c r="DN163" s="51">
        <f>DH163 / (Baseline!B$7/Baseline!B$17)</f>
        <v>4.700363662</v>
      </c>
      <c r="DO163" s="51">
        <f>DI163 / (Baseline!B$11/Baseline!B$17)</f>
        <v>1.089403873</v>
      </c>
      <c r="DP163" s="51">
        <f>DJ163 / (Baseline!B$16/Baseline!B$17)</f>
        <v>1.18274713</v>
      </c>
      <c r="DQ163" s="51">
        <f>DK163 / (Baseline!B$18/Baseline!B$17)</f>
        <v>0.9432496373</v>
      </c>
      <c r="DR163" s="79"/>
      <c r="DS163" s="51">
        <f>(AU163*Baseline!B$34)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0.03128941077</v>
      </c>
      <c r="DT163" s="51">
        <f>(AZ163*Baseline!B$34) + (Baseline!D$88*(1-Baseline!D$89)*Baseline!B$35) + (Baseline!D$88*Baseline!D$89*((1-Baseline!D$90)*Baseline!B$40 + Baseline!D$90*Baseline!B$41))</f>
        <v>0.01075820835</v>
      </c>
      <c r="DU163" s="51">
        <f>(BE163*Baseline!B$34) + (Baseline!F$88*(1-Baseline!F$89)*Baseline!B$35) + (Baseline!F$88*Baseline!F$89*((1-Baseline!F$90)*Baseline!B$40 + Baseline!F$90*Baseline!B$41))</f>
        <v>0.01297479802</v>
      </c>
      <c r="DV163" s="51">
        <f>(BJ163*Baseline!B$34) + (Baseline!H$88*(1-Baseline!H$89)*Baseline!B$35) + (Baseline!H$88*Baseline!H$89*((1-Baseline!H$90)*Baseline!B$40 + Baseline!H$90*Baseline!B$41))</f>
        <v>0.009306328071</v>
      </c>
      <c r="DW163" s="51">
        <f>( DS163*Baseline!B$7 + DT163*Baseline!B$11 + DU163*Baseline!B$16 + DV163*Baseline!B$18 ) / Baseline!B$17</f>
        <v>0.009809809241</v>
      </c>
    </row>
    <row r="164">
      <c r="A164" s="4" t="s">
        <v>273</v>
      </c>
      <c r="B164" s="45">
        <f>MIN( MAX( NORMINV( MCrands!B164, (B$5+B$4)/2, (B$5-B$4)/3.29 ), 0 ), 1 )</f>
        <v>0.5003261027</v>
      </c>
      <c r="C164" s="45">
        <f>MAX( NORMINV( MCrands!C164, (C$5+C$4)/2, (C$5-C$4)/3.29 ), 0 )</f>
        <v>2.152328353</v>
      </c>
      <c r="D164" s="41"/>
      <c r="E164" s="43">
        <f>Baseline!B$33 * (C164 * Baseline!B$66*Baseline!B$66/Baseline!B$73 + Baseline!B$52*Baseline!B$52/Baseline!B$74 + Baseline!B$53*Baseline!B$53/Baseline!B$75 + Baseline!B$54*Baseline!B$54/Baseline!B$76)</f>
        <v>0.00001527978064</v>
      </c>
      <c r="F164" s="43">
        <f>Baseline!B$33 * (C164 * Baseline!B$66*Baseline!B$57/Baseline!B$73 + Baseline!B$52*Baseline!B$67/Baseline!B$74 + Baseline!B$53*Baseline!B$55/Baseline!B$75 + Baseline!B$54*Baseline!B$56/Baseline!B$76)</f>
        <v>0.0000001992804649</v>
      </c>
      <c r="G164" s="45">
        <f>Baseline!B$33 * (C164 * Baseline!B$66*Baseline!B$58/Baseline!B$73 + Baseline!B$52*Baseline!B$59/Baseline!B$74 + Baseline!B$53*Baseline!B$68/Baseline!B$75 + Baseline!B$54*Baseline!B$60/Baseline!B$76)</f>
        <v>0.0000001671605014</v>
      </c>
      <c r="H164" s="43">
        <f>Baseline!B$33 * (C164 * Baseline!B$66*Baseline!B$61/Baseline!B$73 + Baseline!B$52*Baseline!B$62/Baseline!B$74 + Baseline!B$53*Baseline!B$63/Baseline!B$75 + Baseline!B$54*Baseline!B$69/Baseline!B$76)</f>
        <v>0.00000000325411384</v>
      </c>
      <c r="I164" s="43">
        <f>Baseline!B$33 * (C164 * Baseline!B$57*Baseline!B$66/Baseline!B$73 + Baseline!B$67*Baseline!B$52/Baseline!B$74 + Baseline!B$55*Baseline!B$53/Baseline!B$75 + Baseline!B$56*Baseline!B$54/Baseline!B$76)</f>
        <v>0.0000001992804649</v>
      </c>
      <c r="J164" s="45">
        <f>Baseline!B$33 * (C164 * Baseline!B$57*Baseline!B$57/Baseline!B$73 + Baseline!B$67*Baseline!B$67/Baseline!B$74 + Baseline!B$55*Baseline!B$55/Baseline!B$75 + Baseline!B$56*Baseline!B$56/Baseline!B$76)</f>
        <v>0.000001763813707</v>
      </c>
      <c r="K164" s="43">
        <f>Baseline!B$33 * (C164 * Baseline!B$57*Baseline!B$58/Baseline!B$73 + Baseline!B$67*Baseline!B$59/Baseline!B$74 + Baseline!B$55*Baseline!B$68/Baseline!B$75 + Baseline!B$56*Baseline!B$60/Baseline!B$76)</f>
        <v>0.00000001374168195</v>
      </c>
      <c r="L164" s="45">
        <f>Baseline!B$33 * (C164 * Baseline!B$57*Baseline!B$61/Baseline!B$73 + Baseline!B$67*Baseline!B$62/Baseline!B$74 + Baseline!B$55*Baseline!B$63/Baseline!B$75 + Baseline!B$56*Baseline!B$69/Baseline!B$76)</f>
        <v>0.00000001439282807</v>
      </c>
      <c r="M164" s="43">
        <f>Baseline!B$33 * (C164 * Baseline!B$58*Baseline!B$66/Baseline!B$73 + Baseline!B$59*Baseline!B$52/Baseline!B$74 + Baseline!B$68*Baseline!B$53/Baseline!B$75 + Baseline!B$60*Baseline!B$54/Baseline!B$76)</f>
        <v>0.0000001671605014</v>
      </c>
      <c r="N164" s="45">
        <f>Baseline!B$33 * (C164 * Baseline!B$58*Baseline!B$57/Baseline!B$73 + Baseline!B$59*Baseline!B$67/Baseline!B$74 + Baseline!B$68*Baseline!B$55/Baseline!B$75 + Baseline!B$60*Baseline!B$56/Baseline!B$76)</f>
        <v>0.00000001374168195</v>
      </c>
      <c r="O164" s="45">
        <f>Baseline!B$33 * (C164 * Baseline!B$58*Baseline!B$58/Baseline!B$73 + Baseline!B$59*Baseline!B$59/Baseline!B$74 + Baseline!B$68*Baseline!B$68/Baseline!B$75 + Baseline!B$60*Baseline!B$60/Baseline!B$76)</f>
        <v>0.000001324389688</v>
      </c>
      <c r="P164" s="43">
        <f>Baseline!B$33 * (C164 * Baseline!B$58*Baseline!B$61/Baseline!B$73 + Baseline!B$59*Baseline!B$62/Baseline!B$74 + Baseline!B$68*Baseline!B$63/Baseline!B$75 + Baseline!B$60*Baseline!B$69/Baseline!B$76)</f>
        <v>0.000000001646883333</v>
      </c>
      <c r="Q164" s="43">
        <f>Baseline!B$33 * (C164 * Baseline!B$61*Baseline!B$66/Baseline!B$73 + Baseline!B$62*Baseline!B$52/Baseline!B$74 + Baseline!B$63*Baseline!B$53/Baseline!B$75 + Baseline!B$69*Baseline!B$54/Baseline!B$76)</f>
        <v>0.00000000325411384</v>
      </c>
      <c r="R164" s="43">
        <f>Baseline!B$33 * (C164 * Baseline!B$61*Baseline!B$57/Baseline!B$73 + Baseline!B$62*Baseline!B$67/Baseline!B$74 + Baseline!B$63*Baseline!B$55/Baseline!B$75 + Baseline!B$69*Baseline!B$56/Baseline!B$76)</f>
        <v>0.00000001439282807</v>
      </c>
      <c r="S164" s="43">
        <f>Baseline!B$33 * (C164 * Baseline!B$61*Baseline!B$58/Baseline!B$73 + Baseline!B$62*Baseline!B$59/Baseline!B$74 + Baseline!B$63*Baseline!B$68/Baseline!B$75 + Baseline!B$69*Baseline!B$60/Baseline!B$76)</f>
        <v>0.000000001646883333</v>
      </c>
      <c r="T164" s="43">
        <f>Baseline!B$33 * (C164 * Baseline!B$61*Baseline!B$61/Baseline!B$73 + Baseline!B$62*Baseline!B$62/Baseline!B$74 + Baseline!B$63*Baseline!B$63/Baseline!B$75 + Baseline!B$69*Baseline!B$69/Baseline!B$76)</f>
        <v>0.00000009854653924</v>
      </c>
      <c r="U164" s="41"/>
      <c r="V164" s="43">
        <f>E164 * ( Baseline!B$87 * Baseline!B$7 )</f>
        <v>0.1585888432</v>
      </c>
      <c r="W164" s="43">
        <f>F164 * ( Baseline!D$87 * Baseline!B$11 )</f>
        <v>0.003676046163</v>
      </c>
      <c r="X164" s="43">
        <f>G164 * ( Baseline!F$87 * Baseline!B$16 )</f>
        <v>0.005806281556</v>
      </c>
      <c r="Y164" s="43">
        <f>H164 * ( Baseline!H$87 * Baseline!B$18 )</f>
        <v>0.001144385496</v>
      </c>
      <c r="Z164" s="51">
        <f t="shared" si="1"/>
        <v>0.1692155564</v>
      </c>
      <c r="AA164" s="43">
        <f>I164 * ( Baseline!B$87 * Baseline!B$7 )</f>
        <v>0.002068331945</v>
      </c>
      <c r="AB164" s="45">
        <f>J164 * ( Baseline!D$87 * Baseline!B$11 )</f>
        <v>0.03253635832</v>
      </c>
      <c r="AC164" s="45">
        <f>K164 * ( Baseline!F$87 * Baseline!B$16 )</f>
        <v>0.0004773141607</v>
      </c>
      <c r="AD164" s="45">
        <f>L164 * ( Baseline!F$87 * Baseline!B$16 )</f>
        <v>0.0004999315715</v>
      </c>
      <c r="AE164" s="51">
        <f t="shared" si="2"/>
        <v>0.035581936</v>
      </c>
      <c r="AF164" s="51">
        <f>M164 * ( Baseline!B$87 * Baseline!B$7 )</f>
        <v>0.001734958844</v>
      </c>
      <c r="AG164" s="51">
        <f>N164 * ( Baseline!D$87 * Baseline!B$11 )</f>
        <v>0.0002534872509</v>
      </c>
      <c r="AH164" s="51">
        <f>O164 * ( Baseline!F$87 * Baseline!B$16 )</f>
        <v>0.04600237109</v>
      </c>
      <c r="AI164" s="51">
        <f>P164 * ( Baseline!H$87 * Baseline!B$18 )</f>
        <v>0.0005791651712</v>
      </c>
      <c r="AJ164" s="51">
        <f t="shared" si="3"/>
        <v>0.04856998235</v>
      </c>
      <c r="AK164" s="51">
        <f>Q164 * ( Baseline!B$87 * Baseline!B$7 )</f>
        <v>0.00003377444754</v>
      </c>
      <c r="AL164" s="51">
        <f>R164 * ( Baseline!D$87 * Baseline!B$11 )</f>
        <v>0.0002654986802</v>
      </c>
      <c r="AM164" s="51">
        <f>S164 * ( Baseline!F$87 * Baseline!B$16 )</f>
        <v>0.00005720411365</v>
      </c>
      <c r="AN164" s="51">
        <f>T164 * ( Baseline!H$87 * Baseline!B$18 )</f>
        <v>0.03465620311</v>
      </c>
      <c r="AO164" s="51">
        <f t="shared" si="4"/>
        <v>0.03501268035</v>
      </c>
      <c r="AP164" s="61"/>
      <c r="AQ164" s="51">
        <f>V164 * ( (1-Baseline!B$88-Baseline!B$87) + (1-B164)*Baseline!B$88 )</f>
        <v>0.08457697928</v>
      </c>
      <c r="AR164" s="51">
        <f>W164 * ( (1-Baseline!B$88-Baseline!B$87) + (1-B164)*Baseline!B$88 )</f>
        <v>0.001960471329</v>
      </c>
      <c r="AS164" s="51">
        <f>X164 * ( (1-Baseline!B$88-Baseline!B$87) + (1-B164)*Baseline!B$88 )</f>
        <v>0.003096546673</v>
      </c>
      <c r="AT164" s="51">
        <f>Y164 * ( (1-Baseline!B$88-Baseline!B$87) + (1-B164)*Baseline!B$88 )</f>
        <v>0.0006103119639</v>
      </c>
      <c r="AU164" s="51">
        <f t="shared" si="5"/>
        <v>0.09024430925</v>
      </c>
      <c r="AV164" s="51">
        <f>AA164 * ( (1-Baseline!D$88-Baseline!D$87) + (1-B164)*Baseline!D$88 )</f>
        <v>0.001586932454</v>
      </c>
      <c r="AW164" s="51">
        <f>AB164 * ( (1-Baseline!D$88-Baseline!D$87) + (1-B164)*Baseline!D$88 )</f>
        <v>0.02496359595</v>
      </c>
      <c r="AX164" s="51">
        <f>AC164 * ( (1-Baseline!D$88-Baseline!D$87) + (1-B164)*Baseline!D$88 )</f>
        <v>0.0003662203905</v>
      </c>
      <c r="AY164" s="51">
        <f>AD164 * ( (1-Baseline!D$88-Baseline!D$87) + (1-B164)*Baseline!D$88 )</f>
        <v>0.0003835736511</v>
      </c>
      <c r="AZ164" s="51">
        <f t="shared" si="6"/>
        <v>0.02730032245</v>
      </c>
      <c r="BA164" s="51">
        <f>AF164 * ( (1-Baseline!F$88-Baseline!F$87) + (1-Baseline!B$36)*Baseline!F$88 )</f>
        <v>0.001248531903</v>
      </c>
      <c r="BB164" s="51">
        <f>AG164 * ( (1-Baseline!F$88-Baseline!F$87) + (1-Baseline!B$36)*Baseline!F$88 )</f>
        <v>0.0001824175374</v>
      </c>
      <c r="BC164" s="51">
        <f>AH164 * ( (1-Baseline!F$88-Baseline!F$87) + (1-Baseline!B$36)*Baseline!F$88 )</f>
        <v>0.03310477831</v>
      </c>
      <c r="BD164" s="51">
        <f>AI164 * ( (1-Baseline!F$88-Baseline!F$87) + (1-Baseline!B$36)*Baseline!F$88 )</f>
        <v>0.0004167857905</v>
      </c>
      <c r="BE164" s="51">
        <f t="shared" si="7"/>
        <v>0.03495251354</v>
      </c>
      <c r="BF164" s="51">
        <f>AK164 * ( (1-Baseline!H$88-Baseline!H$87) + (1-Baseline!B$36)*Baseline!H$88 )</f>
        <v>0.00002676017028</v>
      </c>
      <c r="BG164" s="51">
        <f>AL164 * ( (1-Baseline!H$88-Baseline!H$87) + (1-Baseline!B$36)*Baseline!H$88 )</f>
        <v>0.0002103599143</v>
      </c>
      <c r="BH164" s="51">
        <f>AM164 * ( (1-Baseline!H$88-Baseline!H$87) + (1-Baseline!B$36)*Baseline!H$88 )</f>
        <v>0.00004532396333</v>
      </c>
      <c r="BI164" s="51">
        <f>AN164 * ( (1-Baseline!H$88-Baseline!H$87) + (1-Baseline!B$36)*Baseline!H$88 )</f>
        <v>0.02745880284</v>
      </c>
      <c r="BJ164" s="51">
        <f t="shared" si="8"/>
        <v>0.02774124689</v>
      </c>
      <c r="BK164" s="61"/>
      <c r="BL164" s="51">
        <f t="shared" si="19"/>
        <v>0.9372001402</v>
      </c>
      <c r="BM164" s="51">
        <f t="shared" si="20"/>
        <v>0.02172404382</v>
      </c>
      <c r="BN164" s="51">
        <f t="shared" si="21"/>
        <v>0.03431293008</v>
      </c>
      <c r="BO164" s="51">
        <f t="shared" si="22"/>
        <v>0.00676288587</v>
      </c>
      <c r="BP164" s="51">
        <f t="shared" si="9"/>
        <v>1</v>
      </c>
      <c r="BQ164" s="51">
        <f t="shared" si="23"/>
        <v>0.05812870735</v>
      </c>
      <c r="BR164" s="51">
        <f t="shared" si="24"/>
        <v>0.9144066338</v>
      </c>
      <c r="BS164" s="51">
        <f t="shared" si="25"/>
        <v>0.01341450788</v>
      </c>
      <c r="BT164" s="51">
        <f t="shared" si="26"/>
        <v>0.01405015094</v>
      </c>
      <c r="BU164" s="51">
        <f t="shared" si="10"/>
        <v>1</v>
      </c>
      <c r="BV164" s="51">
        <f t="shared" si="27"/>
        <v>0.0357208045</v>
      </c>
      <c r="BW164" s="51">
        <f t="shared" si="28"/>
        <v>0.005219010562</v>
      </c>
      <c r="BX164" s="51">
        <f t="shared" si="29"/>
        <v>0.9471358411</v>
      </c>
      <c r="BY164" s="51">
        <f t="shared" si="30"/>
        <v>0.01192434387</v>
      </c>
      <c r="BZ164" s="51">
        <f t="shared" si="11"/>
        <v>1</v>
      </c>
      <c r="CA164" s="51">
        <f t="shared" si="31"/>
        <v>0.0009646347326</v>
      </c>
      <c r="CB164" s="51">
        <f t="shared" si="32"/>
        <v>0.007582929315</v>
      </c>
      <c r="CC164" s="51">
        <f t="shared" si="33"/>
        <v>0.001633811325</v>
      </c>
      <c r="CD164" s="51">
        <f t="shared" si="34"/>
        <v>0.9898186246</v>
      </c>
      <c r="CE164" s="51">
        <f t="shared" si="12"/>
        <v>1</v>
      </c>
      <c r="CF164" s="61"/>
      <c r="CG164" s="51">
        <f t="shared" si="35"/>
        <v>0.9372001402</v>
      </c>
      <c r="CH164" s="51">
        <f t="shared" si="36"/>
        <v>0.02172404382</v>
      </c>
      <c r="CI164" s="51">
        <f t="shared" si="37"/>
        <v>0.03431293008</v>
      </c>
      <c r="CJ164" s="51">
        <f t="shared" si="38"/>
        <v>0.00676288587</v>
      </c>
      <c r="CK164" s="51">
        <f t="shared" si="13"/>
        <v>1</v>
      </c>
      <c r="CL164" s="51">
        <f t="shared" si="39"/>
        <v>0.05812870735</v>
      </c>
      <c r="CM164" s="51">
        <f t="shared" si="40"/>
        <v>0.9144066338</v>
      </c>
      <c r="CN164" s="51">
        <f t="shared" si="41"/>
        <v>0.01341450788</v>
      </c>
      <c r="CO164" s="51">
        <f t="shared" si="42"/>
        <v>0.01405015094</v>
      </c>
      <c r="CP164" s="51">
        <f t="shared" si="14"/>
        <v>1</v>
      </c>
      <c r="CQ164" s="51">
        <f t="shared" si="43"/>
        <v>0.0357208045</v>
      </c>
      <c r="CR164" s="51">
        <f t="shared" si="44"/>
        <v>0.005219010562</v>
      </c>
      <c r="CS164" s="51">
        <f t="shared" si="45"/>
        <v>0.9471358411</v>
      </c>
      <c r="CT164" s="51">
        <f t="shared" si="46"/>
        <v>0.01192434387</v>
      </c>
      <c r="CU164" s="51">
        <f t="shared" si="15"/>
        <v>1</v>
      </c>
      <c r="CV164" s="51">
        <f t="shared" si="47"/>
        <v>0.0009646347326</v>
      </c>
      <c r="CW164" s="51">
        <f t="shared" si="48"/>
        <v>0.007582929315</v>
      </c>
      <c r="CX164" s="51">
        <f t="shared" si="49"/>
        <v>0.001633811325</v>
      </c>
      <c r="CY164" s="51">
        <f t="shared" si="50"/>
        <v>0.9898186246</v>
      </c>
      <c r="CZ164" s="51">
        <f t="shared" si="16"/>
        <v>1</v>
      </c>
      <c r="DA164" s="61"/>
      <c r="DB164" s="51">
        <f>(AQ164*Baseline!B$7 + AV164*Baseline!B$11 + BA164*Baseline!B$16 + BF164*Baseline!B$18)</f>
        <v>49831.28642</v>
      </c>
      <c r="DC164" s="51">
        <f>(AR164*Baseline!B$7 + AW164*Baseline!B$11 + BB164*Baseline!B$16 + BG164*Baseline!B$18)</f>
        <v>64730.29369</v>
      </c>
      <c r="DD164" s="51">
        <f>(AS164*Baseline!B$7 + AX164*Baseline!B$11 + BC164*Baseline!B$16 + BH164*Baseline!B$18)</f>
        <v>115269.9231</v>
      </c>
      <c r="DE164" s="51">
        <f>(AT164*Baseline!B$7 + AY164*Baseline!B$11 + BD164*Baseline!B$16 + BI164*Baseline!B$18)</f>
        <v>1259875.896</v>
      </c>
      <c r="DF164" s="51">
        <f t="shared" si="17"/>
        <v>1489707.399</v>
      </c>
      <c r="DG164" s="61"/>
      <c r="DH164" s="51">
        <f t="shared" si="51"/>
        <v>0.03345038526</v>
      </c>
      <c r="DI164" s="51">
        <f t="shared" si="52"/>
        <v>0.04345168301</v>
      </c>
      <c r="DJ164" s="51">
        <f t="shared" si="53"/>
        <v>0.07737755959</v>
      </c>
      <c r="DK164" s="51">
        <f t="shared" si="54"/>
        <v>0.8457203721</v>
      </c>
      <c r="DL164" s="51">
        <f t="shared" si="18"/>
        <v>1</v>
      </c>
      <c r="DM164" s="61"/>
      <c r="DN164" s="51">
        <f>DH164 / (Baseline!B$7/Baseline!B$17)</f>
        <v>3.570608612</v>
      </c>
      <c r="DO164" s="51">
        <f>DI164 / (Baseline!B$11/Baseline!B$17)</f>
        <v>1.048944425</v>
      </c>
      <c r="DP164" s="51">
        <f>DJ164 / (Baseline!B$16/Baseline!B$17)</f>
        <v>1.195717136</v>
      </c>
      <c r="DQ164" s="51">
        <f>DK164 / (Baseline!B$18/Baseline!B$17)</f>
        <v>0.9561615427</v>
      </c>
      <c r="DR164" s="79"/>
      <c r="DS164" s="51">
        <f>(AU164*Baseline!B$34)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0.02606617764</v>
      </c>
      <c r="DT164" s="51">
        <f>(AZ164*Baseline!B$34) + (Baseline!D$88*(1-Baseline!D$89)*Baseline!B$35) + (Baseline!D$88*Baseline!D$89*((1-Baseline!D$90)*Baseline!B$40 + Baseline!D$90*Baseline!B$41))</f>
        <v>0.01050861637</v>
      </c>
      <c r="DU164" s="51">
        <f>(BE164*Baseline!B$34) + (Baseline!F$88*(1-Baseline!F$89)*Baseline!B$35) + (Baseline!F$88*Baseline!F$89*((1-Baseline!F$90)*Baseline!B$40 + Baseline!F$90*Baseline!B$41))</f>
        <v>0.01297351703</v>
      </c>
      <c r="DV164" s="51">
        <f>(BJ164*Baseline!B$34) + (Baseline!H$88*(1-Baseline!H$89)*Baseline!B$35) + (Baseline!H$88*Baseline!H$89*((1-Baseline!H$90)*Baseline!B$40 + Baseline!H$90*Baseline!B$41))</f>
        <v>0.009306187034</v>
      </c>
      <c r="DW164" s="51">
        <f>( DS164*Baseline!B$7 + DT164*Baseline!B$11 + DU164*Baseline!B$16 + DV164*Baseline!B$18 ) / Baseline!B$17</f>
        <v>0.009750329851</v>
      </c>
    </row>
    <row r="165">
      <c r="A165" s="4" t="s">
        <v>276</v>
      </c>
      <c r="B165" s="45">
        <f>MIN( MAX( NORMINV( MCrands!B165, (B$5+B$4)/2, (B$5-B$4)/3.29 ), 0 ), 1 )</f>
        <v>0.4247460245</v>
      </c>
      <c r="C165" s="45">
        <f>MAX( NORMINV( MCrands!C165, (C$5+C$4)/2, (C$5-C$4)/3.29 ), 0 )</f>
        <v>2.399328615</v>
      </c>
      <c r="D165" s="41"/>
      <c r="E165" s="43">
        <f>Baseline!B$33 * (C165 * Baseline!B$66*Baseline!B$66/Baseline!B$73 + Baseline!B$52*Baseline!B$52/Baseline!B$74 + Baseline!B$53*Baseline!B$53/Baseline!B$75 + Baseline!B$54*Baseline!B$54/Baseline!B$76)</f>
        <v>0.00001702854842</v>
      </c>
      <c r="F165" s="43">
        <f>Baseline!B$33 * (C165 * Baseline!B$66*Baseline!B$57/Baseline!B$73 + Baseline!B$52*Baseline!B$67/Baseline!B$74 + Baseline!B$53*Baseline!B$55/Baseline!B$75 + Baseline!B$54*Baseline!B$56/Baseline!B$76)</f>
        <v>0.0000001995565861</v>
      </c>
      <c r="G165" s="45">
        <f>Baseline!B$33 * (C165 * Baseline!B$66*Baseline!B$58/Baseline!B$73 + Baseline!B$52*Baseline!B$59/Baseline!B$74 + Baseline!B$53*Baseline!B$68/Baseline!B$75 + Baseline!B$54*Baseline!B$60/Baseline!B$76)</f>
        <v>0.0000001678392994</v>
      </c>
      <c r="H165" s="43">
        <f>Baseline!B$33 * (C165 * Baseline!B$66*Baseline!B$61/Baseline!B$73 + Baseline!B$52*Baseline!B$62/Baseline!B$74 + Baseline!B$53*Baseline!B$63/Baseline!B$75 + Baseline!B$54*Baseline!B$69/Baseline!B$76)</f>
        <v>0.000000003321993642</v>
      </c>
      <c r="I165" s="43">
        <f>Baseline!B$33 * (C165 * Baseline!B$57*Baseline!B$66/Baseline!B$73 + Baseline!B$67*Baseline!B$52/Baseline!B$74 + Baseline!B$55*Baseline!B$53/Baseline!B$75 + Baseline!B$56*Baseline!B$54/Baseline!B$76)</f>
        <v>0.0000001995565861</v>
      </c>
      <c r="J165" s="45">
        <f>Baseline!B$33 * (C165 * Baseline!B$57*Baseline!B$57/Baseline!B$73 + Baseline!B$67*Baseline!B$67/Baseline!B$74 + Baseline!B$55*Baseline!B$55/Baseline!B$75 + Baseline!B$56*Baseline!B$56/Baseline!B$76)</f>
        <v>0.000001763813751</v>
      </c>
      <c r="K165" s="43">
        <f>Baseline!B$33 * (C165 * Baseline!B$57*Baseline!B$58/Baseline!B$73 + Baseline!B$67*Baseline!B$59/Baseline!B$74 + Baseline!B$55*Baseline!B$68/Baseline!B$75 + Baseline!B$56*Baseline!B$60/Baseline!B$76)</f>
        <v>0.00000001374178913</v>
      </c>
      <c r="L165" s="45">
        <f>Baseline!B$33 * (C165 * Baseline!B$57*Baseline!B$61/Baseline!B$73 + Baseline!B$67*Baseline!B$62/Baseline!B$74 + Baseline!B$55*Baseline!B$63/Baseline!B$75 + Baseline!B$56*Baseline!B$69/Baseline!B$76)</f>
        <v>0.00000001439283879</v>
      </c>
      <c r="M165" s="43">
        <f>Baseline!B$33 * (C165 * Baseline!B$58*Baseline!B$66/Baseline!B$73 + Baseline!B$59*Baseline!B$52/Baseline!B$74 + Baseline!B$68*Baseline!B$53/Baseline!B$75 + Baseline!B$60*Baseline!B$54/Baseline!B$76)</f>
        <v>0.0000001678392994</v>
      </c>
      <c r="N165" s="45">
        <f>Baseline!B$33 * (C165 * Baseline!B$58*Baseline!B$57/Baseline!B$73 + Baseline!B$59*Baseline!B$67/Baseline!B$74 + Baseline!B$68*Baseline!B$55/Baseline!B$75 + Baseline!B$60*Baseline!B$56/Baseline!B$76)</f>
        <v>0.00000001374178913</v>
      </c>
      <c r="O165" s="45">
        <f>Baseline!B$33 * (C165 * Baseline!B$58*Baseline!B$58/Baseline!B$73 + Baseline!B$59*Baseline!B$59/Baseline!B$74 + Baseline!B$68*Baseline!B$68/Baseline!B$75 + Baseline!B$60*Baseline!B$60/Baseline!B$76)</f>
        <v>0.000001324389951</v>
      </c>
      <c r="P165" s="43">
        <f>Baseline!B$33 * (C165 * Baseline!B$58*Baseline!B$61/Baseline!B$73 + Baseline!B$59*Baseline!B$62/Baseline!B$74 + Baseline!B$68*Baseline!B$63/Baseline!B$75 + Baseline!B$60*Baseline!B$69/Baseline!B$76)</f>
        <v>0.000000001646909681</v>
      </c>
      <c r="Q165" s="43">
        <f>Baseline!B$33 * (C165 * Baseline!B$61*Baseline!B$66/Baseline!B$73 + Baseline!B$62*Baseline!B$52/Baseline!B$74 + Baseline!B$63*Baseline!B$53/Baseline!B$75 + Baseline!B$69*Baseline!B$54/Baseline!B$76)</f>
        <v>0.000000003321993642</v>
      </c>
      <c r="R165" s="43">
        <f>Baseline!B$33 * (C165 * Baseline!B$61*Baseline!B$57/Baseline!B$73 + Baseline!B$62*Baseline!B$67/Baseline!B$74 + Baseline!B$63*Baseline!B$55/Baseline!B$75 + Baseline!B$69*Baseline!B$56/Baseline!B$76)</f>
        <v>0.00000001439283879</v>
      </c>
      <c r="S165" s="43">
        <f>Baseline!B$33 * (C165 * Baseline!B$61*Baseline!B$58/Baseline!B$73 + Baseline!B$62*Baseline!B$59/Baseline!B$74 + Baseline!B$63*Baseline!B$68/Baseline!B$75 + Baseline!B$69*Baseline!B$60/Baseline!B$76)</f>
        <v>0.000000001646909681</v>
      </c>
      <c r="T165" s="43">
        <f>Baseline!B$33 * (C165 * Baseline!B$61*Baseline!B$61/Baseline!B$73 + Baseline!B$62*Baseline!B$62/Baseline!B$74 + Baseline!B$63*Baseline!B$63/Baseline!B$75 + Baseline!B$69*Baseline!B$69/Baseline!B$76)</f>
        <v>0.00000009854654188</v>
      </c>
      <c r="U165" s="41"/>
      <c r="V165" s="43">
        <f>E165 * ( Baseline!B$87 * Baseline!B$7 )</f>
        <v>0.176739304</v>
      </c>
      <c r="W165" s="43">
        <f>F165 * ( Baseline!D$87 * Baseline!B$11 )</f>
        <v>0.00368113966</v>
      </c>
      <c r="X165" s="43">
        <f>G165 * ( Baseline!F$87 * Baseline!B$16 )</f>
        <v>0.005829859449</v>
      </c>
      <c r="Y165" s="43">
        <f>H165 * ( Baseline!H$87 * Baseline!B$18 )</f>
        <v>0.001168257021</v>
      </c>
      <c r="Z165" s="51">
        <f t="shared" si="1"/>
        <v>0.1874185602</v>
      </c>
      <c r="AA165" s="43">
        <f>I165 * ( Baseline!B$87 * Baseline!B$7 )</f>
        <v>0.002071197807</v>
      </c>
      <c r="AB165" s="45">
        <f>J165 * ( Baseline!D$87 * Baseline!B$11 )</f>
        <v>0.03253635913</v>
      </c>
      <c r="AC165" s="45">
        <f>K165 * ( Baseline!F$87 * Baseline!B$16 )</f>
        <v>0.0004773178836</v>
      </c>
      <c r="AD165" s="45">
        <f>L165 * ( Baseline!F$87 * Baseline!B$16 )</f>
        <v>0.0004999319438</v>
      </c>
      <c r="AE165" s="51">
        <f t="shared" si="2"/>
        <v>0.03558480676</v>
      </c>
      <c r="AF165" s="51">
        <f>M165 * ( Baseline!B$87 * Baseline!B$7 )</f>
        <v>0.001742004089</v>
      </c>
      <c r="AG165" s="51">
        <f>N165 * ( Baseline!D$87 * Baseline!B$11 )</f>
        <v>0.000253489228</v>
      </c>
      <c r="AH165" s="51">
        <f>O165 * ( Baseline!F$87 * Baseline!B$16 )</f>
        <v>0.04600238024</v>
      </c>
      <c r="AI165" s="51">
        <f>P165 * ( Baseline!H$87 * Baseline!B$18 )</f>
        <v>0.0005791744372</v>
      </c>
      <c r="AJ165" s="51">
        <f t="shared" si="3"/>
        <v>0.04857704799</v>
      </c>
      <c r="AK165" s="51">
        <f>Q165 * ( Baseline!B$87 * Baseline!B$7 )</f>
        <v>0.00003447897201</v>
      </c>
      <c r="AL165" s="51">
        <f>R165 * ( Baseline!D$87 * Baseline!B$11 )</f>
        <v>0.0002654988779</v>
      </c>
      <c r="AM165" s="51">
        <f>S165 * ( Baseline!F$87 * Baseline!B$16 )</f>
        <v>0.00005720502885</v>
      </c>
      <c r="AN165" s="51">
        <f>T165 * ( Baseline!H$87 * Baseline!B$18 )</f>
        <v>0.03465620403</v>
      </c>
      <c r="AO165" s="51">
        <f t="shared" si="4"/>
        <v>0.03501338691</v>
      </c>
      <c r="AP165" s="61"/>
      <c r="AQ165" s="51">
        <f>V165 * ( (1-Baseline!B$88-Baseline!B$87) + (1-B165)*Baseline!B$88 )</f>
        <v>0.106145391</v>
      </c>
      <c r="AR165" s="51">
        <f>W165 * ( (1-Baseline!B$88-Baseline!B$87) + (1-B165)*Baseline!B$88 )</f>
        <v>0.002210804273</v>
      </c>
      <c r="AS165" s="51">
        <f>X165 * ( (1-Baseline!B$88-Baseline!B$87) + (1-B165)*Baseline!B$88 )</f>
        <v>0.003501273891</v>
      </c>
      <c r="AT165" s="51">
        <f>Y165 * ( (1-Baseline!B$88-Baseline!B$87) + (1-B165)*Baseline!B$88 )</f>
        <v>0.0007016271733</v>
      </c>
      <c r="AU165" s="51">
        <f t="shared" si="5"/>
        <v>0.1125590963</v>
      </c>
      <c r="AV165" s="51">
        <f>AA165 * ( (1-Baseline!D$88-Baseline!D$87) + (1-B165)*Baseline!D$88 )</f>
        <v>0.001659261792</v>
      </c>
      <c r="AW165" s="51">
        <f>AB165 * ( (1-Baseline!D$88-Baseline!D$87) + (1-B165)*Baseline!D$88 )</f>
        <v>0.02606527362</v>
      </c>
      <c r="AX165" s="51">
        <f>AC165 * ( (1-Baseline!D$88-Baseline!D$87) + (1-B165)*Baseline!D$88 )</f>
        <v>0.0003823851707</v>
      </c>
      <c r="AY165" s="51">
        <f>AD165 * ( (1-Baseline!D$88-Baseline!D$87) + (1-B165)*Baseline!D$88 )</f>
        <v>0.0004005015699</v>
      </c>
      <c r="AZ165" s="51">
        <f t="shared" si="6"/>
        <v>0.02850742216</v>
      </c>
      <c r="BA165" s="51">
        <f>AF165 * ( (1-Baseline!F$88-Baseline!F$87) + (1-Baseline!B$36)*Baseline!F$88 )</f>
        <v>0.001253601886</v>
      </c>
      <c r="BB165" s="51">
        <f>AG165 * ( (1-Baseline!F$88-Baseline!F$87) + (1-Baseline!B$36)*Baseline!F$88 )</f>
        <v>0.0001824189601</v>
      </c>
      <c r="BC165" s="51">
        <f>AH165 * ( (1-Baseline!F$88-Baseline!F$87) + (1-Baseline!B$36)*Baseline!F$88 )</f>
        <v>0.0331047849</v>
      </c>
      <c r="BD165" s="51">
        <f>AI165 * ( (1-Baseline!F$88-Baseline!F$87) + (1-Baseline!B$36)*Baseline!F$88 )</f>
        <v>0.0004167924586</v>
      </c>
      <c r="BE165" s="51">
        <f t="shared" si="7"/>
        <v>0.0349575982</v>
      </c>
      <c r="BF165" s="51">
        <f>AK165 * ( (1-Baseline!H$88-Baseline!H$87) + (1-Baseline!B$36)*Baseline!H$88 )</f>
        <v>0.0000273183791</v>
      </c>
      <c r="BG165" s="51">
        <f>AL165 * ( (1-Baseline!H$88-Baseline!H$87) + (1-Baseline!B$36)*Baseline!H$88 )</f>
        <v>0.0002103600709</v>
      </c>
      <c r="BH165" s="51">
        <f>AM165 * ( (1-Baseline!H$88-Baseline!H$87) + (1-Baseline!B$36)*Baseline!H$88 )</f>
        <v>0.00004532468846</v>
      </c>
      <c r="BI165" s="51">
        <f>AN165 * ( (1-Baseline!H$88-Baseline!H$87) + (1-Baseline!B$36)*Baseline!H$88 )</f>
        <v>0.02745880358</v>
      </c>
      <c r="BJ165" s="51">
        <f t="shared" si="8"/>
        <v>0.02774180672</v>
      </c>
      <c r="BK165" s="61"/>
      <c r="BL165" s="51">
        <f t="shared" si="19"/>
        <v>0.9430192179</v>
      </c>
      <c r="BM165" s="51">
        <f t="shared" si="20"/>
        <v>0.01964127596</v>
      </c>
      <c r="BN165" s="51">
        <f t="shared" si="21"/>
        <v>0.03110609453</v>
      </c>
      <c r="BO165" s="51">
        <f t="shared" si="22"/>
        <v>0.006233411568</v>
      </c>
      <c r="BP165" s="51">
        <f t="shared" si="9"/>
        <v>1</v>
      </c>
      <c r="BQ165" s="51">
        <f t="shared" si="23"/>
        <v>0.058204554</v>
      </c>
      <c r="BR165" s="51">
        <f t="shared" si="24"/>
        <v>0.9143328878</v>
      </c>
      <c r="BS165" s="51">
        <f t="shared" si="25"/>
        <v>0.0134135303</v>
      </c>
      <c r="BT165" s="51">
        <f t="shared" si="26"/>
        <v>0.01404902792</v>
      </c>
      <c r="BU165" s="51">
        <f t="shared" si="10"/>
        <v>1</v>
      </c>
      <c r="BV165" s="51">
        <f t="shared" si="27"/>
        <v>0.0358606412</v>
      </c>
      <c r="BW165" s="51">
        <f t="shared" si="28"/>
        <v>0.005218292146</v>
      </c>
      <c r="BX165" s="51">
        <f t="shared" si="29"/>
        <v>0.9469982665</v>
      </c>
      <c r="BY165" s="51">
        <f t="shared" si="30"/>
        <v>0.01192280019</v>
      </c>
      <c r="BZ165" s="51">
        <f t="shared" si="11"/>
        <v>1</v>
      </c>
      <c r="CA165" s="51">
        <f t="shared" si="31"/>
        <v>0.0009847368407</v>
      </c>
      <c r="CB165" s="51">
        <f t="shared" si="32"/>
        <v>0.00758278194</v>
      </c>
      <c r="CC165" s="51">
        <f t="shared" si="33"/>
        <v>0.001633804493</v>
      </c>
      <c r="CD165" s="51">
        <f t="shared" si="34"/>
        <v>0.9897986767</v>
      </c>
      <c r="CE165" s="51">
        <f t="shared" si="12"/>
        <v>1</v>
      </c>
      <c r="CF165" s="61"/>
      <c r="CG165" s="51">
        <f t="shared" si="35"/>
        <v>0.9430192179</v>
      </c>
      <c r="CH165" s="51">
        <f t="shared" si="36"/>
        <v>0.01964127596</v>
      </c>
      <c r="CI165" s="51">
        <f t="shared" si="37"/>
        <v>0.03110609453</v>
      </c>
      <c r="CJ165" s="51">
        <f t="shared" si="38"/>
        <v>0.006233411568</v>
      </c>
      <c r="CK165" s="51">
        <f t="shared" si="13"/>
        <v>1</v>
      </c>
      <c r="CL165" s="51">
        <f t="shared" si="39"/>
        <v>0.058204554</v>
      </c>
      <c r="CM165" s="51">
        <f t="shared" si="40"/>
        <v>0.9143328878</v>
      </c>
      <c r="CN165" s="51">
        <f t="shared" si="41"/>
        <v>0.0134135303</v>
      </c>
      <c r="CO165" s="51">
        <f t="shared" si="42"/>
        <v>0.01404902792</v>
      </c>
      <c r="CP165" s="51">
        <f t="shared" si="14"/>
        <v>1</v>
      </c>
      <c r="CQ165" s="51">
        <f t="shared" si="43"/>
        <v>0.0358606412</v>
      </c>
      <c r="CR165" s="51">
        <f t="shared" si="44"/>
        <v>0.005218292146</v>
      </c>
      <c r="CS165" s="51">
        <f t="shared" si="45"/>
        <v>0.9469982665</v>
      </c>
      <c r="CT165" s="51">
        <f t="shared" si="46"/>
        <v>0.01192280019</v>
      </c>
      <c r="CU165" s="51">
        <f t="shared" si="15"/>
        <v>1</v>
      </c>
      <c r="CV165" s="51">
        <f t="shared" si="47"/>
        <v>0.0009847368407</v>
      </c>
      <c r="CW165" s="51">
        <f t="shared" si="48"/>
        <v>0.00758278194</v>
      </c>
      <c r="CX165" s="51">
        <f t="shared" si="49"/>
        <v>0.001633804493</v>
      </c>
      <c r="CY165" s="51">
        <f t="shared" si="50"/>
        <v>0.9897986767</v>
      </c>
      <c r="CZ165" s="51">
        <f t="shared" si="16"/>
        <v>1</v>
      </c>
      <c r="DA165" s="61"/>
      <c r="DB165" s="51">
        <f>(AQ165*Baseline!B$7 + AV165*Baseline!B$11 + BA165*Baseline!B$16 + BF165*Baseline!B$18)</f>
        <v>60489.62653</v>
      </c>
      <c r="DC165" s="51">
        <f>(AR165*Baseline!B$7 + AW165*Baseline!B$11 + BB165*Baseline!B$16 + BG165*Baseline!B$18)</f>
        <v>67214.32436</v>
      </c>
      <c r="DD165" s="51">
        <f>(AS165*Baseline!B$7 + AX165*Baseline!B$11 + BC165*Baseline!B$16 + BH165*Baseline!B$18)</f>
        <v>115500.9373</v>
      </c>
      <c r="DE165" s="51">
        <f>(AT165*Baseline!B$7 + AY165*Baseline!B$11 + BD165*Baseline!B$16 + BI165*Baseline!B$18)</f>
        <v>1259956.543</v>
      </c>
      <c r="DF165" s="51">
        <f t="shared" si="17"/>
        <v>1503161.431</v>
      </c>
      <c r="DG165" s="61"/>
      <c r="DH165" s="51">
        <f t="shared" si="51"/>
        <v>0.04024160366</v>
      </c>
      <c r="DI165" s="51">
        <f t="shared" si="52"/>
        <v>0.04471530668</v>
      </c>
      <c r="DJ165" s="51">
        <f t="shared" si="53"/>
        <v>0.07683867807</v>
      </c>
      <c r="DK165" s="51">
        <f t="shared" si="54"/>
        <v>0.8382044116</v>
      </c>
      <c r="DL165" s="51">
        <f t="shared" si="18"/>
        <v>1</v>
      </c>
      <c r="DM165" s="61"/>
      <c r="DN165" s="51">
        <f>DH165 / (Baseline!B$7/Baseline!B$17)</f>
        <v>4.295526508</v>
      </c>
      <c r="DO165" s="51">
        <f>DI165 / (Baseline!B$11/Baseline!B$17)</f>
        <v>1.079448905</v>
      </c>
      <c r="DP165" s="51">
        <f>DJ165 / (Baseline!B$16/Baseline!B$17)</f>
        <v>1.187389788</v>
      </c>
      <c r="DQ165" s="51">
        <f>DK165 / (Baseline!B$18/Baseline!B$17)</f>
        <v>0.9476640858</v>
      </c>
      <c r="DR165" s="79"/>
      <c r="DS165" s="51">
        <f>(AU165*Baseline!B$34)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0.0294133957</v>
      </c>
      <c r="DT165" s="51">
        <f>(AZ165*Baseline!B$34) + (Baseline!D$88*(1-Baseline!D$89)*Baseline!B$35) + (Baseline!D$88*Baseline!D$89*((1-Baseline!D$90)*Baseline!B$40 + Baseline!D$90*Baseline!B$41))</f>
        <v>0.01068968132</v>
      </c>
      <c r="DU165" s="51">
        <f>(BE165*Baseline!B$34) + (Baseline!F$88*(1-Baseline!F$89)*Baseline!B$35) + (Baseline!F$88*Baseline!F$89*((1-Baseline!F$90)*Baseline!B$40 + Baseline!F$90*Baseline!B$41))</f>
        <v>0.01297427973</v>
      </c>
      <c r="DV165" s="51">
        <f>(BJ165*Baseline!B$34) + (Baseline!H$88*(1-Baseline!H$89)*Baseline!B$35) + (Baseline!H$88*Baseline!H$89*((1-Baseline!H$90)*Baseline!B$40 + Baseline!H$90*Baseline!B$41))</f>
        <v>0.009306271008</v>
      </c>
      <c r="DW165" s="51">
        <f>( DS165*Baseline!B$7 + DT165*Baseline!B$11 + DU165*Baseline!B$16 + DV165*Baseline!B$18 ) / Baseline!B$17</f>
        <v>0.009789311557</v>
      </c>
    </row>
    <row r="166">
      <c r="A166" s="4" t="s">
        <v>279</v>
      </c>
      <c r="B166" s="45">
        <f>MIN( MAX( NORMINV( MCrands!B166, (B$5+B$4)/2, (B$5-B$4)/3.29 ), 0 ), 1 )</f>
        <v>0.4976528869</v>
      </c>
      <c r="C166" s="45">
        <f>MAX( NORMINV( MCrands!C166, (C$5+C$4)/2, (C$5-C$4)/3.29 ), 0 )</f>
        <v>3.040549225</v>
      </c>
      <c r="D166" s="41"/>
      <c r="E166" s="43">
        <f>Baseline!B$33 * (C166 * Baseline!B$66*Baseline!B$66/Baseline!B$73 + Baseline!B$52*Baseline!B$52/Baseline!B$74 + Baseline!B$53*Baseline!B$53/Baseline!B$75 + Baseline!B$54*Baseline!B$54/Baseline!B$76)</f>
        <v>0.00002156840573</v>
      </c>
      <c r="F166" s="43">
        <f>Baseline!B$33 * (C166 * Baseline!B$66*Baseline!B$57/Baseline!B$73 + Baseline!B$52*Baseline!B$67/Baseline!B$74 + Baseline!B$53*Baseline!B$55/Baseline!B$75 + Baseline!B$54*Baseline!B$56/Baseline!B$76)</f>
        <v>0.0000002002734057</v>
      </c>
      <c r="G166" s="45">
        <f>Baseline!B$33 * (C166 * Baseline!B$66*Baseline!B$58/Baseline!B$73 + Baseline!B$52*Baseline!B$59/Baseline!B$74 + Baseline!B$53*Baseline!B$68/Baseline!B$75 + Baseline!B$54*Baseline!B$60/Baseline!B$76)</f>
        <v>0.0000001696014809</v>
      </c>
      <c r="H166" s="43">
        <f>Baseline!B$33 * (C166 * Baseline!B$66*Baseline!B$61/Baseline!B$73 + Baseline!B$52*Baseline!B$62/Baseline!B$74 + Baseline!B$53*Baseline!B$63/Baseline!B$75 + Baseline!B$54*Baseline!B$69/Baseline!B$76)</f>
        <v>0.000000003498211788</v>
      </c>
      <c r="I166" s="43">
        <f>Baseline!B$33 * (C166 * Baseline!B$57*Baseline!B$66/Baseline!B$73 + Baseline!B$67*Baseline!B$52/Baseline!B$74 + Baseline!B$55*Baseline!B$53/Baseline!B$75 + Baseline!B$56*Baseline!B$54/Baseline!B$76)</f>
        <v>0.0000002002734057</v>
      </c>
      <c r="J166" s="45">
        <f>Baseline!B$33 * (C166 * Baseline!B$57*Baseline!B$57/Baseline!B$73 + Baseline!B$67*Baseline!B$67/Baseline!B$74 + Baseline!B$55*Baseline!B$55/Baseline!B$75 + Baseline!B$56*Baseline!B$56/Baseline!B$76)</f>
        <v>0.000001763813864</v>
      </c>
      <c r="K166" s="43">
        <f>Baseline!B$33 * (C166 * Baseline!B$57*Baseline!B$58/Baseline!B$73 + Baseline!B$67*Baseline!B$59/Baseline!B$74 + Baseline!B$55*Baseline!B$68/Baseline!B$75 + Baseline!B$56*Baseline!B$60/Baseline!B$76)</f>
        <v>0.00000001374206736</v>
      </c>
      <c r="L166" s="45">
        <f>Baseline!B$33 * (C166 * Baseline!B$57*Baseline!B$61/Baseline!B$73 + Baseline!B$67*Baseline!B$62/Baseline!B$74 + Baseline!B$55*Baseline!B$63/Baseline!B$75 + Baseline!B$56*Baseline!B$69/Baseline!B$76)</f>
        <v>0.00000001439286661</v>
      </c>
      <c r="M166" s="43">
        <f>Baseline!B$33 * (C166 * Baseline!B$58*Baseline!B$66/Baseline!B$73 + Baseline!B$59*Baseline!B$52/Baseline!B$74 + Baseline!B$68*Baseline!B$53/Baseline!B$75 + Baseline!B$60*Baseline!B$54/Baseline!B$76)</f>
        <v>0.0000001696014809</v>
      </c>
      <c r="N166" s="45">
        <f>Baseline!B$33 * (C166 * Baseline!B$58*Baseline!B$57/Baseline!B$73 + Baseline!B$59*Baseline!B$67/Baseline!B$74 + Baseline!B$68*Baseline!B$55/Baseline!B$75 + Baseline!B$60*Baseline!B$56/Baseline!B$76)</f>
        <v>0.00000001374206736</v>
      </c>
      <c r="O166" s="45">
        <f>Baseline!B$33 * (C166 * Baseline!B$58*Baseline!B$58/Baseline!B$73 + Baseline!B$59*Baseline!B$59/Baseline!B$74 + Baseline!B$68*Baseline!B$68/Baseline!B$75 + Baseline!B$60*Baseline!B$60/Baseline!B$76)</f>
        <v>0.000001324390635</v>
      </c>
      <c r="P166" s="43">
        <f>Baseline!B$33 * (C166 * Baseline!B$58*Baseline!B$61/Baseline!B$73 + Baseline!B$59*Baseline!B$62/Baseline!B$74 + Baseline!B$68*Baseline!B$63/Baseline!B$75 + Baseline!B$60*Baseline!B$69/Baseline!B$76)</f>
        <v>0.000000001646978081</v>
      </c>
      <c r="Q166" s="43">
        <f>Baseline!B$33 * (C166 * Baseline!B$61*Baseline!B$66/Baseline!B$73 + Baseline!B$62*Baseline!B$52/Baseline!B$74 + Baseline!B$63*Baseline!B$53/Baseline!B$75 + Baseline!B$69*Baseline!B$54/Baseline!B$76)</f>
        <v>0.000000003498211788</v>
      </c>
      <c r="R166" s="43">
        <f>Baseline!B$33 * (C166 * Baseline!B$61*Baseline!B$57/Baseline!B$73 + Baseline!B$62*Baseline!B$67/Baseline!B$74 + Baseline!B$63*Baseline!B$55/Baseline!B$75 + Baseline!B$69*Baseline!B$56/Baseline!B$76)</f>
        <v>0.00000001439286661</v>
      </c>
      <c r="S166" s="43">
        <f>Baseline!B$33 * (C166 * Baseline!B$61*Baseline!B$58/Baseline!B$73 + Baseline!B$62*Baseline!B$59/Baseline!B$74 + Baseline!B$63*Baseline!B$68/Baseline!B$75 + Baseline!B$69*Baseline!B$60/Baseline!B$76)</f>
        <v>0.000000001646978081</v>
      </c>
      <c r="T166" s="43">
        <f>Baseline!B$33 * (C166 * Baseline!B$61*Baseline!B$61/Baseline!B$73 + Baseline!B$62*Baseline!B$62/Baseline!B$74 + Baseline!B$63*Baseline!B$63/Baseline!B$75 + Baseline!B$69*Baseline!B$69/Baseline!B$76)</f>
        <v>0.00000009854654872</v>
      </c>
      <c r="U166" s="41"/>
      <c r="V166" s="43">
        <f>E166 * ( Baseline!B$87 * Baseline!B$7 )</f>
        <v>0.2238584831</v>
      </c>
      <c r="W166" s="43">
        <f>F166 * ( Baseline!D$87 * Baseline!B$11 )</f>
        <v>0.003694362541</v>
      </c>
      <c r="X166" s="43">
        <f>G166 * ( Baseline!F$87 * Baseline!B$16 )</f>
        <v>0.005891068416</v>
      </c>
      <c r="Y166" s="43">
        <f>H166 * ( Baseline!H$87 * Baseline!B$18 )</f>
        <v>0.001230228267</v>
      </c>
      <c r="Z166" s="51">
        <f t="shared" si="1"/>
        <v>0.2346741423</v>
      </c>
      <c r="AA166" s="43">
        <f>I166 * ( Baseline!B$87 * Baseline!B$7 )</f>
        <v>0.002078637677</v>
      </c>
      <c r="AB166" s="45">
        <f>J166 * ( Baseline!D$87 * Baseline!B$11 )</f>
        <v>0.03253636122</v>
      </c>
      <c r="AC166" s="45">
        <f>K166 * ( Baseline!F$87 * Baseline!B$16 )</f>
        <v>0.0004773275481</v>
      </c>
      <c r="AD166" s="45">
        <f>L166 * ( Baseline!F$87 * Baseline!B$16 )</f>
        <v>0.0004999329103</v>
      </c>
      <c r="AE166" s="51">
        <f t="shared" si="2"/>
        <v>0.03559225935</v>
      </c>
      <c r="AF166" s="51">
        <f>M166 * ( Baseline!B$87 * Baseline!B$7 )</f>
        <v>0.00176029377</v>
      </c>
      <c r="AG166" s="51">
        <f>N166 * ( Baseline!D$87 * Baseline!B$11 )</f>
        <v>0.0002534943606</v>
      </c>
      <c r="AH166" s="51">
        <f>O166 * ( Baseline!F$87 * Baseline!B$16 )</f>
        <v>0.046002404</v>
      </c>
      <c r="AI166" s="51">
        <f>P166 * ( Baseline!H$87 * Baseline!B$18 )</f>
        <v>0.0005791984918</v>
      </c>
      <c r="AJ166" s="51">
        <f t="shared" si="3"/>
        <v>0.04859539062</v>
      </c>
      <c r="AK166" s="51">
        <f>Q166 * ( Baseline!B$87 * Baseline!B$7 )</f>
        <v>0.00003630794014</v>
      </c>
      <c r="AL166" s="51">
        <f>R166 * ( Baseline!D$87 * Baseline!B$11 )</f>
        <v>0.0002654993912</v>
      </c>
      <c r="AM166" s="51">
        <f>S166 * ( Baseline!F$87 * Baseline!B$16 )</f>
        <v>0.00005720740472</v>
      </c>
      <c r="AN166" s="51">
        <f>T166 * ( Baseline!H$87 * Baseline!B$18 )</f>
        <v>0.03465620644</v>
      </c>
      <c r="AO166" s="51">
        <f t="shared" si="4"/>
        <v>0.03501522117</v>
      </c>
      <c r="AP166" s="61"/>
      <c r="AQ166" s="51">
        <f>V166 * ( (1-Baseline!B$88-Baseline!B$87) + (1-B166)*Baseline!B$88 )</f>
        <v>0.1199185114</v>
      </c>
      <c r="AR166" s="51">
        <f>W166 * ( (1-Baseline!B$88-Baseline!B$87) + (1-B166)*Baseline!B$88 )</f>
        <v>0.001979029119</v>
      </c>
      <c r="AS166" s="51">
        <f>X166 * ( (1-Baseline!B$88-Baseline!B$87) + (1-B166)*Baseline!B$88 )</f>
        <v>0.00315578014</v>
      </c>
      <c r="AT166" s="51">
        <f>Y166 * ( (1-Baseline!B$88-Baseline!B$87) + (1-B166)*Baseline!B$88 )</f>
        <v>0.0006590196649</v>
      </c>
      <c r="AU166" s="51">
        <f t="shared" si="5"/>
        <v>0.1257123404</v>
      </c>
      <c r="AV166" s="51">
        <f>AA166 * ( (1-Baseline!D$88-Baseline!D$87) + (1-B166)*Baseline!D$88 )</f>
        <v>0.001597328929</v>
      </c>
      <c r="AW166" s="51">
        <f>AB166 * ( (1-Baseline!D$88-Baseline!D$87) + (1-B166)*Baseline!D$88 )</f>
        <v>0.02500256374</v>
      </c>
      <c r="AX166" s="51">
        <f>AC166 * ( (1-Baseline!D$88-Baseline!D$87) + (1-B166)*Baseline!D$88 )</f>
        <v>0.0003668023098</v>
      </c>
      <c r="AY166" s="51">
        <f>AD166 * ( (1-Baseline!D$88-Baseline!D$87) + (1-B166)*Baseline!D$88 )</f>
        <v>0.0003841733982</v>
      </c>
      <c r="AZ166" s="51">
        <f t="shared" si="6"/>
        <v>0.02735086838</v>
      </c>
      <c r="BA166" s="51">
        <f>AF166 * ( (1-Baseline!F$88-Baseline!F$87) + (1-Baseline!B$36)*Baseline!F$88 )</f>
        <v>0.001266763726</v>
      </c>
      <c r="BB166" s="51">
        <f>AG166 * ( (1-Baseline!F$88-Baseline!F$87) + (1-Baseline!B$36)*Baseline!F$88 )</f>
        <v>0.0001824226537</v>
      </c>
      <c r="BC166" s="51">
        <f>AH166 * ( (1-Baseline!F$88-Baseline!F$87) + (1-Baseline!B$36)*Baseline!F$88 )</f>
        <v>0.03310480199</v>
      </c>
      <c r="BD166" s="51">
        <f>AI166 * ( (1-Baseline!F$88-Baseline!F$87) + (1-Baseline!B$36)*Baseline!F$88 )</f>
        <v>0.000416809769</v>
      </c>
      <c r="BE166" s="51">
        <f t="shared" si="7"/>
        <v>0.03497079814</v>
      </c>
      <c r="BF166" s="51">
        <f>AK166 * ( (1-Baseline!H$88-Baseline!H$87) + (1-Baseline!B$36)*Baseline!H$88 )</f>
        <v>0.00002876750713</v>
      </c>
      <c r="BG166" s="51">
        <f>AL166 * ( (1-Baseline!H$88-Baseline!H$87) + (1-Baseline!B$36)*Baseline!H$88 )</f>
        <v>0.0002103604776</v>
      </c>
      <c r="BH166" s="51">
        <f>AM166 * ( (1-Baseline!H$88-Baseline!H$87) + (1-Baseline!B$36)*Baseline!H$88 )</f>
        <v>0.00004532657091</v>
      </c>
      <c r="BI166" s="51">
        <f>AN166 * ( (1-Baseline!H$88-Baseline!H$87) + (1-Baseline!B$36)*Baseline!H$88 )</f>
        <v>0.02745880548</v>
      </c>
      <c r="BJ166" s="51">
        <f t="shared" si="8"/>
        <v>0.02774326004</v>
      </c>
      <c r="BK166" s="61"/>
      <c r="BL166" s="51">
        <f t="shared" si="19"/>
        <v>0.9539120113</v>
      </c>
      <c r="BM166" s="51">
        <f t="shared" si="20"/>
        <v>0.01574252069</v>
      </c>
      <c r="BN166" s="51">
        <f t="shared" si="21"/>
        <v>0.02510318503</v>
      </c>
      <c r="BO166" s="51">
        <f t="shared" si="22"/>
        <v>0.005242283002</v>
      </c>
      <c r="BP166" s="51">
        <f t="shared" si="9"/>
        <v>1</v>
      </c>
      <c r="BQ166" s="51">
        <f t="shared" si="23"/>
        <v>0.05840139725</v>
      </c>
      <c r="BR166" s="51">
        <f t="shared" si="24"/>
        <v>0.9141414962</v>
      </c>
      <c r="BS166" s="51">
        <f t="shared" si="25"/>
        <v>0.0134109932</v>
      </c>
      <c r="BT166" s="51">
        <f t="shared" si="26"/>
        <v>0.01404611338</v>
      </c>
      <c r="BU166" s="51">
        <f t="shared" si="10"/>
        <v>1</v>
      </c>
      <c r="BV166" s="51">
        <f t="shared" si="27"/>
        <v>0.03622347197</v>
      </c>
      <c r="BW166" s="51">
        <f t="shared" si="28"/>
        <v>0.005216428088</v>
      </c>
      <c r="BX166" s="51">
        <f t="shared" si="29"/>
        <v>0.9466413051</v>
      </c>
      <c r="BY166" s="51">
        <f t="shared" si="30"/>
        <v>0.01191879486</v>
      </c>
      <c r="BZ166" s="51">
        <f t="shared" si="11"/>
        <v>1</v>
      </c>
      <c r="CA166" s="51">
        <f t="shared" si="31"/>
        <v>0.001036918772</v>
      </c>
      <c r="CB166" s="51">
        <f t="shared" si="32"/>
        <v>0.007582399376</v>
      </c>
      <c r="CC166" s="51">
        <f t="shared" si="33"/>
        <v>0.001633786759</v>
      </c>
      <c r="CD166" s="51">
        <f t="shared" si="34"/>
        <v>0.9897468951</v>
      </c>
      <c r="CE166" s="51">
        <f t="shared" si="12"/>
        <v>1</v>
      </c>
      <c r="CF166" s="61"/>
      <c r="CG166" s="51">
        <f t="shared" si="35"/>
        <v>0.9539120113</v>
      </c>
      <c r="CH166" s="51">
        <f t="shared" si="36"/>
        <v>0.01574252069</v>
      </c>
      <c r="CI166" s="51">
        <f t="shared" si="37"/>
        <v>0.02510318503</v>
      </c>
      <c r="CJ166" s="51">
        <f t="shared" si="38"/>
        <v>0.005242283002</v>
      </c>
      <c r="CK166" s="51">
        <f t="shared" si="13"/>
        <v>1</v>
      </c>
      <c r="CL166" s="51">
        <f t="shared" si="39"/>
        <v>0.05840139725</v>
      </c>
      <c r="CM166" s="51">
        <f t="shared" si="40"/>
        <v>0.9141414962</v>
      </c>
      <c r="CN166" s="51">
        <f t="shared" si="41"/>
        <v>0.0134109932</v>
      </c>
      <c r="CO166" s="51">
        <f t="shared" si="42"/>
        <v>0.01404611338</v>
      </c>
      <c r="CP166" s="51">
        <f t="shared" si="14"/>
        <v>1</v>
      </c>
      <c r="CQ166" s="51">
        <f t="shared" si="43"/>
        <v>0.03622347197</v>
      </c>
      <c r="CR166" s="51">
        <f t="shared" si="44"/>
        <v>0.005216428088</v>
      </c>
      <c r="CS166" s="51">
        <f t="shared" si="45"/>
        <v>0.9466413051</v>
      </c>
      <c r="CT166" s="51">
        <f t="shared" si="46"/>
        <v>0.01191879486</v>
      </c>
      <c r="CU166" s="51">
        <f t="shared" si="15"/>
        <v>1</v>
      </c>
      <c r="CV166" s="51">
        <f t="shared" si="47"/>
        <v>0.001036918772</v>
      </c>
      <c r="CW166" s="51">
        <f t="shared" si="48"/>
        <v>0.007582399376</v>
      </c>
      <c r="CX166" s="51">
        <f t="shared" si="49"/>
        <v>0.001633786759</v>
      </c>
      <c r="CY166" s="51">
        <f t="shared" si="50"/>
        <v>0.9897468951</v>
      </c>
      <c r="CZ166" s="51">
        <f t="shared" si="16"/>
        <v>1</v>
      </c>
      <c r="DA166" s="61"/>
      <c r="DB166" s="51">
        <f>(AQ166*Baseline!B$7 + AV166*Baseline!B$11 + BA166*Baseline!B$16 + BF166*Baseline!B$18)</f>
        <v>67147.22298</v>
      </c>
      <c r="DC166" s="51">
        <f>(AR166*Baseline!B$7 + AW166*Baseline!B$11 + BB166*Baseline!B$16 + BG166*Baseline!B$18)</f>
        <v>64822.90567</v>
      </c>
      <c r="DD166" s="51">
        <f>(AS166*Baseline!B$7 + AX166*Baseline!B$11 + BC166*Baseline!B$16 + BH166*Baseline!B$18)</f>
        <v>115300.098</v>
      </c>
      <c r="DE166" s="51">
        <f>(AT166*Baseline!B$7 + AY166*Baseline!B$11 + BD166*Baseline!B$16 + BI166*Baseline!B$18)</f>
        <v>1259901.007</v>
      </c>
      <c r="DF166" s="51">
        <f t="shared" si="17"/>
        <v>1507171.233</v>
      </c>
      <c r="DG166" s="61"/>
      <c r="DH166" s="51">
        <f t="shared" si="51"/>
        <v>0.04455182099</v>
      </c>
      <c r="DI166" s="51">
        <f t="shared" si="52"/>
        <v>0.04300964897</v>
      </c>
      <c r="DJ166" s="51">
        <f t="shared" si="53"/>
        <v>0.07650099434</v>
      </c>
      <c r="DK166" s="51">
        <f t="shared" si="54"/>
        <v>0.8359375357</v>
      </c>
      <c r="DL166" s="51">
        <f t="shared" si="18"/>
        <v>1</v>
      </c>
      <c r="DM166" s="61"/>
      <c r="DN166" s="51">
        <f>DH166 / (Baseline!B$7/Baseline!B$17)</f>
        <v>4.755613859</v>
      </c>
      <c r="DO166" s="51">
        <f>DI166 / (Baseline!B$11/Baseline!B$17)</f>
        <v>1.038273512</v>
      </c>
      <c r="DP166" s="51">
        <f>DJ166 / (Baseline!B$16/Baseline!B$17)</f>
        <v>1.182171554</v>
      </c>
      <c r="DQ166" s="51">
        <f>DK166 / (Baseline!B$18/Baseline!B$17)</f>
        <v>0.9451011825</v>
      </c>
      <c r="DR166" s="79"/>
      <c r="DS166" s="51">
        <f>(AU166*Baseline!B$34)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0.0313863823</v>
      </c>
      <c r="DT166" s="51">
        <f>(AZ166*Baseline!B$34) + (Baseline!D$88*(1-Baseline!D$89)*Baseline!B$35) + (Baseline!D$88*Baseline!D$89*((1-Baseline!D$90)*Baseline!B$40 + Baseline!D$90*Baseline!B$41))</f>
        <v>0.01051619826</v>
      </c>
      <c r="DU166" s="51">
        <f>(BE166*Baseline!B$34) + (Baseline!F$88*(1-Baseline!F$89)*Baseline!B$35) + (Baseline!F$88*Baseline!F$89*((1-Baseline!F$90)*Baseline!B$40 + Baseline!F$90*Baseline!B$41))</f>
        <v>0.01297625972</v>
      </c>
      <c r="DV166" s="51">
        <f>(BJ166*Baseline!B$34) + (Baseline!H$88*(1-Baseline!H$89)*Baseline!B$35) + (Baseline!H$88*Baseline!H$89*((1-Baseline!H$90)*Baseline!B$40 + Baseline!H$90*Baseline!B$41))</f>
        <v>0.009306489006</v>
      </c>
      <c r="DW166" s="51">
        <f>( DS166*Baseline!B$7 + DT166*Baseline!B$11 + DU166*Baseline!B$16 + DV166*Baseline!B$18 ) / Baseline!B$17</f>
        <v>0.009800929557</v>
      </c>
    </row>
    <row r="167">
      <c r="A167" s="4" t="s">
        <v>282</v>
      </c>
      <c r="B167" s="45">
        <f>MIN( MAX( NORMINV( MCrands!B167, (B$5+B$4)/2, (B$5-B$4)/3.29 ), 0 ), 1 )</f>
        <v>0.4991327579</v>
      </c>
      <c r="C167" s="45">
        <f>MAX( NORMINV( MCrands!C167, (C$5+C$4)/2, (C$5-C$4)/3.29 ), 0 )</f>
        <v>2.592078721</v>
      </c>
      <c r="D167" s="41"/>
      <c r="E167" s="43">
        <f>Baseline!B$33 * (C167 * Baseline!B$66*Baseline!B$66/Baseline!B$73 + Baseline!B$52*Baseline!B$52/Baseline!B$74 + Baseline!B$53*Baseline!B$53/Baseline!B$75 + Baseline!B$54*Baseline!B$54/Baseline!B$76)</f>
        <v>0.0000183932238</v>
      </c>
      <c r="F167" s="43">
        <f>Baseline!B$33 * (C167 * Baseline!B$66*Baseline!B$57/Baseline!B$73 + Baseline!B$52*Baseline!B$67/Baseline!B$74 + Baseline!B$53*Baseline!B$55/Baseline!B$75 + Baseline!B$54*Baseline!B$56/Baseline!B$76)</f>
        <v>0.0000001997720611</v>
      </c>
      <c r="G167" s="45">
        <f>Baseline!B$33 * (C167 * Baseline!B$66*Baseline!B$58/Baseline!B$73 + Baseline!B$52*Baseline!B$59/Baseline!B$74 + Baseline!B$53*Baseline!B$68/Baseline!B$75 + Baseline!B$54*Baseline!B$60/Baseline!B$76)</f>
        <v>0.0000001683690089</v>
      </c>
      <c r="H167" s="43">
        <f>Baseline!B$33 * (C167 * Baseline!B$66*Baseline!B$61/Baseline!B$73 + Baseline!B$52*Baseline!B$62/Baseline!B$74 + Baseline!B$53*Baseline!B$63/Baseline!B$75 + Baseline!B$54*Baseline!B$69/Baseline!B$76)</f>
        <v>0.000000003374964594</v>
      </c>
      <c r="I167" s="43">
        <f>Baseline!B$33 * (C167 * Baseline!B$57*Baseline!B$66/Baseline!B$73 + Baseline!B$67*Baseline!B$52/Baseline!B$74 + Baseline!B$55*Baseline!B$53/Baseline!B$75 + Baseline!B$56*Baseline!B$54/Baseline!B$76)</f>
        <v>0.0000001997720611</v>
      </c>
      <c r="J167" s="45">
        <f>Baseline!B$33 * (C167 * Baseline!B$57*Baseline!B$57/Baseline!B$73 + Baseline!B$67*Baseline!B$67/Baseline!B$74 + Baseline!B$55*Baseline!B$55/Baseline!B$75 + Baseline!B$56*Baseline!B$56/Baseline!B$76)</f>
        <v>0.000001763813785</v>
      </c>
      <c r="K167" s="43">
        <f>Baseline!B$33 * (C167 * Baseline!B$57*Baseline!B$58/Baseline!B$73 + Baseline!B$67*Baseline!B$59/Baseline!B$74 + Baseline!B$55*Baseline!B$68/Baseline!B$75 + Baseline!B$56*Baseline!B$60/Baseline!B$76)</f>
        <v>0.00000001374187276</v>
      </c>
      <c r="L167" s="45">
        <f>Baseline!B$33 * (C167 * Baseline!B$57*Baseline!B$61/Baseline!B$73 + Baseline!B$67*Baseline!B$62/Baseline!B$74 + Baseline!B$55*Baseline!B$63/Baseline!B$75 + Baseline!B$56*Baseline!B$69/Baseline!B$76)</f>
        <v>0.00000001439284715</v>
      </c>
      <c r="M167" s="43">
        <f>Baseline!B$33 * (C167 * Baseline!B$58*Baseline!B$66/Baseline!B$73 + Baseline!B$59*Baseline!B$52/Baseline!B$74 + Baseline!B$68*Baseline!B$53/Baseline!B$75 + Baseline!B$60*Baseline!B$54/Baseline!B$76)</f>
        <v>0.0000001683690089</v>
      </c>
      <c r="N167" s="45">
        <f>Baseline!B$33 * (C167 * Baseline!B$58*Baseline!B$57/Baseline!B$73 + Baseline!B$59*Baseline!B$67/Baseline!B$74 + Baseline!B$68*Baseline!B$55/Baseline!B$75 + Baseline!B$60*Baseline!B$56/Baseline!B$76)</f>
        <v>0.00000001374187276</v>
      </c>
      <c r="O167" s="45">
        <f>Baseline!B$33 * (C167 * Baseline!B$58*Baseline!B$58/Baseline!B$73 + Baseline!B$59*Baseline!B$59/Baseline!B$74 + Baseline!B$68*Baseline!B$68/Baseline!B$75 + Baseline!B$60*Baseline!B$60/Baseline!B$76)</f>
        <v>0.000001324390157</v>
      </c>
      <c r="P167" s="43">
        <f>Baseline!B$33 * (C167 * Baseline!B$58*Baseline!B$61/Baseline!B$73 + Baseline!B$59*Baseline!B$62/Baseline!B$74 + Baseline!B$68*Baseline!B$63/Baseline!B$75 + Baseline!B$60*Baseline!B$69/Baseline!B$76)</f>
        <v>0.000000001646930242</v>
      </c>
      <c r="Q167" s="43">
        <f>Baseline!B$33 * (C167 * Baseline!B$61*Baseline!B$66/Baseline!B$73 + Baseline!B$62*Baseline!B$52/Baseline!B$74 + Baseline!B$63*Baseline!B$53/Baseline!B$75 + Baseline!B$69*Baseline!B$54/Baseline!B$76)</f>
        <v>0.000000003374964594</v>
      </c>
      <c r="R167" s="43">
        <f>Baseline!B$33 * (C167 * Baseline!B$61*Baseline!B$57/Baseline!B$73 + Baseline!B$62*Baseline!B$67/Baseline!B$74 + Baseline!B$63*Baseline!B$55/Baseline!B$75 + Baseline!B$69*Baseline!B$56/Baseline!B$76)</f>
        <v>0.00000001439284715</v>
      </c>
      <c r="S167" s="43">
        <f>Baseline!B$33 * (C167 * Baseline!B$61*Baseline!B$58/Baseline!B$73 + Baseline!B$62*Baseline!B$59/Baseline!B$74 + Baseline!B$63*Baseline!B$68/Baseline!B$75 + Baseline!B$69*Baseline!B$60/Baseline!B$76)</f>
        <v>0.000000001646930242</v>
      </c>
      <c r="T167" s="43">
        <f>Baseline!B$33 * (C167 * Baseline!B$61*Baseline!B$61/Baseline!B$73 + Baseline!B$62*Baseline!B$62/Baseline!B$74 + Baseline!B$63*Baseline!B$63/Baseline!B$75 + Baseline!B$69*Baseline!B$69/Baseline!B$76)</f>
        <v>0.00000009854654394</v>
      </c>
      <c r="U167" s="41"/>
      <c r="V167" s="43">
        <f>E167 * ( Baseline!B$87 * Baseline!B$7 )</f>
        <v>0.1909032698</v>
      </c>
      <c r="W167" s="43">
        <f>F167 * ( Baseline!D$87 * Baseline!B$11 )</f>
        <v>0.003685114441</v>
      </c>
      <c r="X167" s="43">
        <f>G167 * ( Baseline!F$87 * Baseline!B$16 )</f>
        <v>0.005848258787</v>
      </c>
      <c r="Y167" s="43">
        <f>H167 * ( Baseline!H$87 * Baseline!B$18 )</f>
        <v>0.001186885499</v>
      </c>
      <c r="Z167" s="51">
        <f t="shared" si="1"/>
        <v>0.2016235285</v>
      </c>
      <c r="AA167" s="43">
        <f>I167 * ( Baseline!B$87 * Baseline!B$7 )</f>
        <v>0.002073434223</v>
      </c>
      <c r="AB167" s="45">
        <f>J167 * ( Baseline!D$87 * Baseline!B$11 )</f>
        <v>0.03253635976</v>
      </c>
      <c r="AC167" s="45">
        <f>K167 * ( Baseline!F$87 * Baseline!B$16 )</f>
        <v>0.0004773207887</v>
      </c>
      <c r="AD167" s="45">
        <f>L167 * ( Baseline!F$87 * Baseline!B$16 )</f>
        <v>0.0004999322343</v>
      </c>
      <c r="AE167" s="51">
        <f t="shared" si="2"/>
        <v>0.035587047</v>
      </c>
      <c r="AF167" s="51">
        <f>M167 * ( Baseline!B$87 * Baseline!B$7 )</f>
        <v>0.001747501944</v>
      </c>
      <c r="AG167" s="51">
        <f>N167 * ( Baseline!D$87 * Baseline!B$11 )</f>
        <v>0.0002534907708</v>
      </c>
      <c r="AH167" s="51">
        <f>O167 * ( Baseline!F$87 * Baseline!B$16 )</f>
        <v>0.04600238738</v>
      </c>
      <c r="AI167" s="51">
        <f>P167 * ( Baseline!H$87 * Baseline!B$18 )</f>
        <v>0.000579181668</v>
      </c>
      <c r="AJ167" s="51">
        <f t="shared" si="3"/>
        <v>0.04858256176</v>
      </c>
      <c r="AK167" s="51">
        <f>Q167 * ( Baseline!B$87 * Baseline!B$7 )</f>
        <v>0.00003502875752</v>
      </c>
      <c r="AL167" s="51">
        <f>R167 * ( Baseline!D$87 * Baseline!B$11 )</f>
        <v>0.0002654990322</v>
      </c>
      <c r="AM167" s="51">
        <f>S167 * ( Baseline!F$87 * Baseline!B$16 )</f>
        <v>0.00005720574303</v>
      </c>
      <c r="AN167" s="51">
        <f>T167 * ( Baseline!H$87 * Baseline!B$18 )</f>
        <v>0.03465620475</v>
      </c>
      <c r="AO167" s="51">
        <f t="shared" si="4"/>
        <v>0.03501393829</v>
      </c>
      <c r="AP167" s="61"/>
      <c r="AQ167" s="51">
        <f>V167 * ( (1-Baseline!B$88-Baseline!B$87) + (1-B167)*Baseline!B$88 )</f>
        <v>0.1020133326</v>
      </c>
      <c r="AR167" s="51">
        <f>W167 * ( (1-Baseline!B$88-Baseline!B$87) + (1-B167)*Baseline!B$88 )</f>
        <v>0.001969221405</v>
      </c>
      <c r="AS167" s="51">
        <f>X167 * ( (1-Baseline!B$88-Baseline!B$87) + (1-B167)*Baseline!B$88 )</f>
        <v>0.003125144841</v>
      </c>
      <c r="AT167" s="51">
        <f>Y167 * ( (1-Baseline!B$88-Baseline!B$87) + (1-B167)*Baseline!B$88 )</f>
        <v>0.0006342381947</v>
      </c>
      <c r="AU167" s="51">
        <f t="shared" si="5"/>
        <v>0.107741937</v>
      </c>
      <c r="AV167" s="51">
        <f>AA167 * ( (1-Baseline!D$88-Baseline!D$87) + (1-B167)*Baseline!D$88 )</f>
        <v>0.001591955685</v>
      </c>
      <c r="AW167" s="51">
        <f>AB167 * ( (1-Baseline!D$88-Baseline!D$87) + (1-B167)*Baseline!D$88 )</f>
        <v>0.02498099159</v>
      </c>
      <c r="AX167" s="51">
        <f>AC167 * ( (1-Baseline!D$88-Baseline!D$87) + (1-B167)*Baseline!D$88 )</f>
        <v>0.0003664806604</v>
      </c>
      <c r="AY167" s="51">
        <f>AD167 * ( (1-Baseline!D$88-Baseline!D$87) + (1-B167)*Baseline!D$88 )</f>
        <v>0.0003838414326</v>
      </c>
      <c r="AZ167" s="51">
        <f t="shared" si="6"/>
        <v>0.02732326937</v>
      </c>
      <c r="BA167" s="51">
        <f>AF167 * ( (1-Baseline!F$88-Baseline!F$87) + (1-Baseline!B$36)*Baseline!F$88 )</f>
        <v>0.001257558319</v>
      </c>
      <c r="BB167" s="51">
        <f>AG167 * ( (1-Baseline!F$88-Baseline!F$87) + (1-Baseline!B$36)*Baseline!F$88 )</f>
        <v>0.0001824200704</v>
      </c>
      <c r="BC167" s="51">
        <f>AH167 * ( (1-Baseline!F$88-Baseline!F$87) + (1-Baseline!B$36)*Baseline!F$88 )</f>
        <v>0.03310479004</v>
      </c>
      <c r="BD167" s="51">
        <f>AI167 * ( (1-Baseline!F$88-Baseline!F$87) + (1-Baseline!B$36)*Baseline!F$88 )</f>
        <v>0.0004167976621</v>
      </c>
      <c r="BE167" s="51">
        <f t="shared" si="7"/>
        <v>0.03496156609</v>
      </c>
      <c r="BF167" s="51">
        <f>AK167 * ( (1-Baseline!H$88-Baseline!H$87) + (1-Baseline!B$36)*Baseline!H$88 )</f>
        <v>0.00002775398516</v>
      </c>
      <c r="BG167" s="51">
        <f>AL167 * ( (1-Baseline!H$88-Baseline!H$87) + (1-Baseline!B$36)*Baseline!H$88 )</f>
        <v>0.0002103601932</v>
      </c>
      <c r="BH167" s="51">
        <f>AM167 * ( (1-Baseline!H$88-Baseline!H$87) + (1-Baseline!B$36)*Baseline!H$88 )</f>
        <v>0.00004532525432</v>
      </c>
      <c r="BI167" s="51">
        <f>AN167 * ( (1-Baseline!H$88-Baseline!H$87) + (1-Baseline!B$36)*Baseline!H$88 )</f>
        <v>0.02745880415</v>
      </c>
      <c r="BJ167" s="51">
        <f t="shared" si="8"/>
        <v>0.02774224358</v>
      </c>
      <c r="BK167" s="61"/>
      <c r="BL167" s="51">
        <f t="shared" si="19"/>
        <v>0.9468303188</v>
      </c>
      <c r="BM167" s="51">
        <f t="shared" si="20"/>
        <v>0.01827720439</v>
      </c>
      <c r="BN167" s="51">
        <f t="shared" si="21"/>
        <v>0.02900583493</v>
      </c>
      <c r="BO167" s="51">
        <f t="shared" si="22"/>
        <v>0.005886641842</v>
      </c>
      <c r="BP167" s="51">
        <f t="shared" si="9"/>
        <v>1</v>
      </c>
      <c r="BQ167" s="51">
        <f t="shared" si="23"/>
        <v>0.0582637335</v>
      </c>
      <c r="BR167" s="51">
        <f t="shared" si="24"/>
        <v>0.9142753473</v>
      </c>
      <c r="BS167" s="51">
        <f t="shared" si="25"/>
        <v>0.01341276754</v>
      </c>
      <c r="BT167" s="51">
        <f t="shared" si="26"/>
        <v>0.01404815169</v>
      </c>
      <c r="BU167" s="51">
        <f t="shared" si="10"/>
        <v>1</v>
      </c>
      <c r="BV167" s="51">
        <f t="shared" si="27"/>
        <v>0.03596973647</v>
      </c>
      <c r="BW167" s="51">
        <f t="shared" si="28"/>
        <v>0.005217731664</v>
      </c>
      <c r="BX167" s="51">
        <f t="shared" si="29"/>
        <v>0.946890936</v>
      </c>
      <c r="BY167" s="51">
        <f t="shared" si="30"/>
        <v>0.01192159588</v>
      </c>
      <c r="BZ167" s="51">
        <f t="shared" si="11"/>
        <v>1</v>
      </c>
      <c r="CA167" s="51">
        <f t="shared" si="31"/>
        <v>0.001000423238</v>
      </c>
      <c r="CB167" s="51">
        <f t="shared" si="32"/>
        <v>0.007582666937</v>
      </c>
      <c r="CC167" s="51">
        <f t="shared" si="33"/>
        <v>0.001633799162</v>
      </c>
      <c r="CD167" s="51">
        <f t="shared" si="34"/>
        <v>0.9897831107</v>
      </c>
      <c r="CE167" s="51">
        <f t="shared" si="12"/>
        <v>1</v>
      </c>
      <c r="CF167" s="61"/>
      <c r="CG167" s="51">
        <f t="shared" si="35"/>
        <v>0.9468303188</v>
      </c>
      <c r="CH167" s="51">
        <f t="shared" si="36"/>
        <v>0.01827720439</v>
      </c>
      <c r="CI167" s="51">
        <f t="shared" si="37"/>
        <v>0.02900583493</v>
      </c>
      <c r="CJ167" s="51">
        <f t="shared" si="38"/>
        <v>0.005886641842</v>
      </c>
      <c r="CK167" s="51">
        <f t="shared" si="13"/>
        <v>1</v>
      </c>
      <c r="CL167" s="51">
        <f t="shared" si="39"/>
        <v>0.0582637335</v>
      </c>
      <c r="CM167" s="51">
        <f t="shared" si="40"/>
        <v>0.9142753473</v>
      </c>
      <c r="CN167" s="51">
        <f t="shared" si="41"/>
        <v>0.01341276754</v>
      </c>
      <c r="CO167" s="51">
        <f t="shared" si="42"/>
        <v>0.01404815169</v>
      </c>
      <c r="CP167" s="51">
        <f t="shared" si="14"/>
        <v>1</v>
      </c>
      <c r="CQ167" s="51">
        <f t="shared" si="43"/>
        <v>0.03596973647</v>
      </c>
      <c r="CR167" s="51">
        <f t="shared" si="44"/>
        <v>0.005217731664</v>
      </c>
      <c r="CS167" s="51">
        <f t="shared" si="45"/>
        <v>0.946890936</v>
      </c>
      <c r="CT167" s="51">
        <f t="shared" si="46"/>
        <v>0.01192159588</v>
      </c>
      <c r="CU167" s="51">
        <f t="shared" si="15"/>
        <v>1</v>
      </c>
      <c r="CV167" s="51">
        <f t="shared" si="47"/>
        <v>0.001000423238</v>
      </c>
      <c r="CW167" s="51">
        <f t="shared" si="48"/>
        <v>0.007582666937</v>
      </c>
      <c r="CX167" s="51">
        <f t="shared" si="49"/>
        <v>0.001633799162</v>
      </c>
      <c r="CY167" s="51">
        <f t="shared" si="50"/>
        <v>0.9897831107</v>
      </c>
      <c r="CZ167" s="51">
        <f t="shared" si="16"/>
        <v>1</v>
      </c>
      <c r="DA167" s="61"/>
      <c r="DB167" s="51">
        <f>(AQ167*Baseline!B$7 + AV167*Baseline!B$11 + BA167*Baseline!B$16 + BF167*Baseline!B$18)</f>
        <v>58374.43817</v>
      </c>
      <c r="DC167" s="51">
        <f>(AR167*Baseline!B$7 + AW167*Baseline!B$11 + BB167*Baseline!B$16 + BG167*Baseline!B$18)</f>
        <v>64771.86462</v>
      </c>
      <c r="DD167" s="51">
        <f>(AS167*Baseline!B$7 + AX167*Baseline!B$11 + BC167*Baseline!B$16 + BH167*Baseline!B$18)</f>
        <v>115284.4497</v>
      </c>
      <c r="DE167" s="51">
        <f>(AT167*Baseline!B$7 + AY167*Baseline!B$11 + BD167*Baseline!B$16 + BI167*Baseline!B$18)</f>
        <v>1259888.174</v>
      </c>
      <c r="DF167" s="51">
        <f t="shared" si="17"/>
        <v>1498318.927</v>
      </c>
      <c r="DG167" s="61"/>
      <c r="DH167" s="51">
        <f t="shared" si="51"/>
        <v>0.03895995515</v>
      </c>
      <c r="DI167" s="51">
        <f t="shared" si="52"/>
        <v>0.04322969127</v>
      </c>
      <c r="DJ167" s="51">
        <f t="shared" si="53"/>
        <v>0.07694253051</v>
      </c>
      <c r="DK167" s="51">
        <f t="shared" si="54"/>
        <v>0.8408678231</v>
      </c>
      <c r="DL167" s="51">
        <f t="shared" si="18"/>
        <v>1</v>
      </c>
      <c r="DM167" s="61"/>
      <c r="DN167" s="51">
        <f>DH167 / (Baseline!B$7/Baseline!B$17)</f>
        <v>4.15871896</v>
      </c>
      <c r="DO167" s="51">
        <f>DI167 / (Baseline!B$11/Baseline!B$17)</f>
        <v>1.043585438</v>
      </c>
      <c r="DP167" s="51">
        <f>DJ167 / (Baseline!B$16/Baseline!B$17)</f>
        <v>1.188994622</v>
      </c>
      <c r="DQ167" s="51">
        <f>DK167 / (Baseline!B$18/Baseline!B$17)</f>
        <v>0.9506753076</v>
      </c>
      <c r="DR167" s="79"/>
      <c r="DS167" s="51">
        <f>(AU167*Baseline!B$34)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0.02869082181</v>
      </c>
      <c r="DT167" s="51">
        <f>(AZ167*Baseline!B$34) + (Baseline!D$88*(1-Baseline!D$89)*Baseline!B$35) + (Baseline!D$88*Baseline!D$89*((1-Baseline!D$90)*Baseline!B$40 + Baseline!D$90*Baseline!B$41))</f>
        <v>0.01051205841</v>
      </c>
      <c r="DU167" s="51">
        <f>(BE167*Baseline!B$34) + (Baseline!F$88*(1-Baseline!F$89)*Baseline!B$35) + (Baseline!F$88*Baseline!F$89*((1-Baseline!F$90)*Baseline!B$40 + Baseline!F$90*Baseline!B$41))</f>
        <v>0.01297487491</v>
      </c>
      <c r="DV167" s="51">
        <f>(BJ167*Baseline!B$34) + (Baseline!H$88*(1-Baseline!H$89)*Baseline!B$35) + (Baseline!H$88*Baseline!H$89*((1-Baseline!H$90)*Baseline!B$40 + Baseline!H$90*Baseline!B$41))</f>
        <v>0.009306336538</v>
      </c>
      <c r="DW167" s="51">
        <f>( DS167*Baseline!B$7 + DT167*Baseline!B$11 + DU167*Baseline!B$16 + DV167*Baseline!B$18 ) / Baseline!B$17</f>
        <v>0.009775280887</v>
      </c>
    </row>
    <row r="168">
      <c r="A168" s="4" t="s">
        <v>285</v>
      </c>
      <c r="B168" s="45">
        <f>MIN( MAX( NORMINV( MCrands!B168, (B$5+B$4)/2, (B$5-B$4)/3.29 ), 0 ), 1 )</f>
        <v>0.4409057228</v>
      </c>
      <c r="C168" s="45">
        <f>MAX( NORMINV( MCrands!C168, (C$5+C$4)/2, (C$5-C$4)/3.29 ), 0 )</f>
        <v>2.782918869</v>
      </c>
      <c r="D168" s="41"/>
      <c r="E168" s="43">
        <f>Baseline!B$33 * (C168 * Baseline!B$66*Baseline!B$66/Baseline!B$73 + Baseline!B$52*Baseline!B$52/Baseline!B$74 + Baseline!B$53*Baseline!B$53/Baseline!B$75 + Baseline!B$54*Baseline!B$54/Baseline!B$76)</f>
        <v>0.00001974437663</v>
      </c>
      <c r="F168" s="43">
        <f>Baseline!B$33 * (C168 * Baseline!B$66*Baseline!B$57/Baseline!B$73 + Baseline!B$52*Baseline!B$67/Baseline!B$74 + Baseline!B$53*Baseline!B$55/Baseline!B$75 + Baseline!B$54*Baseline!B$56/Baseline!B$76)</f>
        <v>0.0000001999854011</v>
      </c>
      <c r="G168" s="45">
        <f>Baseline!B$33 * (C168 * Baseline!B$66*Baseline!B$58/Baseline!B$73 + Baseline!B$52*Baseline!B$59/Baseline!B$74 + Baseline!B$53*Baseline!B$68/Baseline!B$75 + Baseline!B$54*Baseline!B$60/Baseline!B$76)</f>
        <v>0.0000001688934696</v>
      </c>
      <c r="H168" s="43">
        <f>Baseline!B$33 * (C168 * Baseline!B$66*Baseline!B$61/Baseline!B$73 + Baseline!B$52*Baseline!B$62/Baseline!B$74 + Baseline!B$53*Baseline!B$63/Baseline!B$75 + Baseline!B$54*Baseline!B$69/Baseline!B$76)</f>
        <v>0.000000003427410658</v>
      </c>
      <c r="I168" s="43">
        <f>Baseline!B$33 * (C168 * Baseline!B$57*Baseline!B$66/Baseline!B$73 + Baseline!B$67*Baseline!B$52/Baseline!B$74 + Baseline!B$55*Baseline!B$53/Baseline!B$75 + Baseline!B$56*Baseline!B$54/Baseline!B$76)</f>
        <v>0.0000001999854011</v>
      </c>
      <c r="J168" s="45">
        <f>Baseline!B$33 * (C168 * Baseline!B$57*Baseline!B$57/Baseline!B$73 + Baseline!B$67*Baseline!B$67/Baseline!B$74 + Baseline!B$55*Baseline!B$55/Baseline!B$75 + Baseline!B$56*Baseline!B$56/Baseline!B$76)</f>
        <v>0.000001763813819</v>
      </c>
      <c r="K168" s="43">
        <f>Baseline!B$33 * (C168 * Baseline!B$57*Baseline!B$58/Baseline!B$73 + Baseline!B$67*Baseline!B$59/Baseline!B$74 + Baseline!B$55*Baseline!B$68/Baseline!B$75 + Baseline!B$56*Baseline!B$60/Baseline!B$76)</f>
        <v>0.00000001374195557</v>
      </c>
      <c r="L168" s="45">
        <f>Baseline!B$33 * (C168 * Baseline!B$57*Baseline!B$61/Baseline!B$73 + Baseline!B$67*Baseline!B$62/Baseline!B$74 + Baseline!B$55*Baseline!B$63/Baseline!B$75 + Baseline!B$56*Baseline!B$69/Baseline!B$76)</f>
        <v>0.00000001439285543</v>
      </c>
      <c r="M168" s="43">
        <f>Baseline!B$33 * (C168 * Baseline!B$58*Baseline!B$66/Baseline!B$73 + Baseline!B$59*Baseline!B$52/Baseline!B$74 + Baseline!B$68*Baseline!B$53/Baseline!B$75 + Baseline!B$60*Baseline!B$54/Baseline!B$76)</f>
        <v>0.0000001688934696</v>
      </c>
      <c r="N168" s="45">
        <f>Baseline!B$33 * (C168 * Baseline!B$58*Baseline!B$57/Baseline!B$73 + Baseline!B$59*Baseline!B$67/Baseline!B$74 + Baseline!B$68*Baseline!B$55/Baseline!B$75 + Baseline!B$60*Baseline!B$56/Baseline!B$76)</f>
        <v>0.00000001374195557</v>
      </c>
      <c r="O168" s="45">
        <f>Baseline!B$33 * (C168 * Baseline!B$58*Baseline!B$58/Baseline!B$73 + Baseline!B$59*Baseline!B$59/Baseline!B$74 + Baseline!B$68*Baseline!B$68/Baseline!B$75 + Baseline!B$60*Baseline!B$60/Baseline!B$76)</f>
        <v>0.00000132439036</v>
      </c>
      <c r="P168" s="43">
        <f>Baseline!B$33 * (C168 * Baseline!B$58*Baseline!B$61/Baseline!B$73 + Baseline!B$59*Baseline!B$62/Baseline!B$74 + Baseline!B$68*Baseline!B$63/Baseline!B$75 + Baseline!B$60*Baseline!B$69/Baseline!B$76)</f>
        <v>0.000000001646950599</v>
      </c>
      <c r="Q168" s="43">
        <f>Baseline!B$33 * (C168 * Baseline!B$61*Baseline!B$66/Baseline!B$73 + Baseline!B$62*Baseline!B$52/Baseline!B$74 + Baseline!B$63*Baseline!B$53/Baseline!B$75 + Baseline!B$69*Baseline!B$54/Baseline!B$76)</f>
        <v>0.000000003427410658</v>
      </c>
      <c r="R168" s="43">
        <f>Baseline!B$33 * (C168 * Baseline!B$61*Baseline!B$57/Baseline!B$73 + Baseline!B$62*Baseline!B$67/Baseline!B$74 + Baseline!B$63*Baseline!B$55/Baseline!B$75 + Baseline!B$69*Baseline!B$56/Baseline!B$76)</f>
        <v>0.00000001439285543</v>
      </c>
      <c r="S168" s="43">
        <f>Baseline!B$33 * (C168 * Baseline!B$61*Baseline!B$58/Baseline!B$73 + Baseline!B$62*Baseline!B$59/Baseline!B$74 + Baseline!B$63*Baseline!B$68/Baseline!B$75 + Baseline!B$69*Baseline!B$60/Baseline!B$76)</f>
        <v>0.000000001646950599</v>
      </c>
      <c r="T168" s="43">
        <f>Baseline!B$33 * (C168 * Baseline!B$61*Baseline!B$61/Baseline!B$73 + Baseline!B$62*Baseline!B$62/Baseline!B$74 + Baseline!B$63*Baseline!B$63/Baseline!B$75 + Baseline!B$69*Baseline!B$69/Baseline!B$76)</f>
        <v>0.00000009854654597</v>
      </c>
      <c r="U168" s="41"/>
      <c r="V168" s="43">
        <f>E168 * ( Baseline!B$87 * Baseline!B$7 )</f>
        <v>0.204926885</v>
      </c>
      <c r="W168" s="43">
        <f>F168 * ( Baseline!D$87 * Baseline!B$11 )</f>
        <v>0.003689049837</v>
      </c>
      <c r="X168" s="43">
        <f>G168 * ( Baseline!F$87 * Baseline!B$16 )</f>
        <v>0.005866475807</v>
      </c>
      <c r="Y168" s="43">
        <f>H168 * ( Baseline!H$87 * Baseline!B$18 )</f>
        <v>0.001205329388</v>
      </c>
      <c r="Z168" s="51">
        <f t="shared" si="1"/>
        <v>0.21568774</v>
      </c>
      <c r="AA168" s="43">
        <f>I168 * ( Baseline!B$87 * Baseline!B$7 )</f>
        <v>0.002075648478</v>
      </c>
      <c r="AB168" s="45">
        <f>J168 * ( Baseline!D$87 * Baseline!B$11 )</f>
        <v>0.03253636038</v>
      </c>
      <c r="AC168" s="45">
        <f>K168 * ( Baseline!F$87 * Baseline!B$16 )</f>
        <v>0.0004773236651</v>
      </c>
      <c r="AD168" s="45">
        <f>L168 * ( Baseline!F$87 * Baseline!B$16 )</f>
        <v>0.000499932522</v>
      </c>
      <c r="AE168" s="51">
        <f t="shared" si="2"/>
        <v>0.03558926504</v>
      </c>
      <c r="AF168" s="51">
        <f>M168 * ( Baseline!B$87 * Baseline!B$7 )</f>
        <v>0.001752945321</v>
      </c>
      <c r="AG168" s="51">
        <f>N168 * ( Baseline!D$87 * Baseline!B$11 )</f>
        <v>0.0002534922984</v>
      </c>
      <c r="AH168" s="51">
        <f>O168 * ( Baseline!F$87 * Baseline!B$16 )</f>
        <v>0.04600239445</v>
      </c>
      <c r="AI168" s="51">
        <f>P168 * ( Baseline!H$87 * Baseline!B$18 )</f>
        <v>0.0005791888271</v>
      </c>
      <c r="AJ168" s="51">
        <f t="shared" si="3"/>
        <v>0.0485880209</v>
      </c>
      <c r="AK168" s="51">
        <f>Q168 * ( Baseline!B$87 * Baseline!B$7 )</f>
        <v>0.00003557309522</v>
      </c>
      <c r="AL168" s="51">
        <f>R168 * ( Baseline!D$87 * Baseline!B$11 )</f>
        <v>0.000265499185</v>
      </c>
      <c r="AM168" s="51">
        <f>S168 * ( Baseline!F$87 * Baseline!B$16 )</f>
        <v>0.00005720645014</v>
      </c>
      <c r="AN168" s="51">
        <f>T168 * ( Baseline!H$87 * Baseline!B$18 )</f>
        <v>0.03465620547</v>
      </c>
      <c r="AO168" s="51">
        <f t="shared" si="4"/>
        <v>0.0350144842</v>
      </c>
      <c r="AP168" s="61"/>
      <c r="AQ168" s="51">
        <f>V168 * ( (1-Baseline!B$88-Baseline!B$87) + (1-B168)*Baseline!B$88 )</f>
        <v>0.1201268913</v>
      </c>
      <c r="AR168" s="51">
        <f>W168 * ( (1-Baseline!B$88-Baseline!B$87) + (1-B168)*Baseline!B$88 )</f>
        <v>0.002162498536</v>
      </c>
      <c r="AS168" s="51">
        <f>X168 * ( (1-Baseline!B$88-Baseline!B$87) + (1-B168)*Baseline!B$88 )</f>
        <v>0.003438892372</v>
      </c>
      <c r="AT168" s="51">
        <f>Y168 * ( (1-Baseline!B$88-Baseline!B$87) + (1-B168)*Baseline!B$88 )</f>
        <v>0.0007065567431</v>
      </c>
      <c r="AU168" s="51">
        <f t="shared" si="5"/>
        <v>0.126434839</v>
      </c>
      <c r="AV168" s="51">
        <f>AA168 * ( (1-Baseline!D$88-Baseline!D$87) + (1-B168)*Baseline!D$88 )</f>
        <v>0.001647800529</v>
      </c>
      <c r="AW168" s="51">
        <f>AB168 * ( (1-Baseline!D$88-Baseline!D$87) + (1-B168)*Baseline!D$88 )</f>
        <v>0.02582972618</v>
      </c>
      <c r="AX168" s="51">
        <f>AC168 * ( (1-Baseline!D$88-Baseline!D$87) + (1-B168)*Baseline!D$88 )</f>
        <v>0.0003789341963</v>
      </c>
      <c r="AY168" s="51">
        <f>AD168 * ( (1-Baseline!D$88-Baseline!D$87) + (1-B168)*Baseline!D$88 )</f>
        <v>0.0003968827491</v>
      </c>
      <c r="AZ168" s="51">
        <f t="shared" si="6"/>
        <v>0.02825334366</v>
      </c>
      <c r="BA168" s="51">
        <f>AF168 * ( (1-Baseline!F$88-Baseline!F$87) + (1-Baseline!B$36)*Baseline!F$88 )</f>
        <v>0.001261475547</v>
      </c>
      <c r="BB168" s="51">
        <f>AG168 * ( (1-Baseline!F$88-Baseline!F$87) + (1-Baseline!B$36)*Baseline!F$88 )</f>
        <v>0.0001824211697</v>
      </c>
      <c r="BC168" s="51">
        <f>AH168 * ( (1-Baseline!F$88-Baseline!F$87) + (1-Baseline!B$36)*Baseline!F$88 )</f>
        <v>0.03310479512</v>
      </c>
      <c r="BD168" s="51">
        <f>AI168 * ( (1-Baseline!F$88-Baseline!F$87) + (1-Baseline!B$36)*Baseline!F$88 )</f>
        <v>0.000416802814</v>
      </c>
      <c r="BE168" s="51">
        <f t="shared" si="7"/>
        <v>0.03496549465</v>
      </c>
      <c r="BF168" s="51">
        <f>AK168 * ( (1-Baseline!H$88-Baseline!H$87) + (1-Baseline!B$36)*Baseline!H$88 )</f>
        <v>0.0000281852748</v>
      </c>
      <c r="BG168" s="51">
        <f>AL168 * ( (1-Baseline!H$88-Baseline!H$87) + (1-Baseline!B$36)*Baseline!H$88 )</f>
        <v>0.0002103603142</v>
      </c>
      <c r="BH168" s="51">
        <f>AM168 * ( (1-Baseline!H$88-Baseline!H$87) + (1-Baseline!B$36)*Baseline!H$88 )</f>
        <v>0.00004532581458</v>
      </c>
      <c r="BI168" s="51">
        <f>AN168 * ( (1-Baseline!H$88-Baseline!H$87) + (1-Baseline!B$36)*Baseline!H$88 )</f>
        <v>0.02745880472</v>
      </c>
      <c r="BJ168" s="51">
        <f t="shared" si="8"/>
        <v>0.02774267612</v>
      </c>
      <c r="BK168" s="61"/>
      <c r="BL168" s="51">
        <f t="shared" si="19"/>
        <v>0.950109102</v>
      </c>
      <c r="BM168" s="51">
        <f t="shared" si="20"/>
        <v>0.0171036603</v>
      </c>
      <c r="BN168" s="51">
        <f t="shared" si="21"/>
        <v>0.02719893029</v>
      </c>
      <c r="BO168" s="51">
        <f t="shared" si="22"/>
        <v>0.005588307375</v>
      </c>
      <c r="BP168" s="51">
        <f t="shared" si="9"/>
        <v>1</v>
      </c>
      <c r="BQ168" s="51">
        <f t="shared" si="23"/>
        <v>0.05832231925</v>
      </c>
      <c r="BR168" s="51">
        <f t="shared" si="24"/>
        <v>0.9142183841</v>
      </c>
      <c r="BS168" s="51">
        <f t="shared" si="25"/>
        <v>0.01341201243</v>
      </c>
      <c r="BT168" s="51">
        <f t="shared" si="26"/>
        <v>0.01404728424</v>
      </c>
      <c r="BU168" s="51">
        <f t="shared" si="10"/>
        <v>1</v>
      </c>
      <c r="BV168" s="51">
        <f t="shared" si="27"/>
        <v>0.03607772633</v>
      </c>
      <c r="BW168" s="51">
        <f t="shared" si="28"/>
        <v>0.005217176862</v>
      </c>
      <c r="BX168" s="51">
        <f t="shared" si="29"/>
        <v>0.946784693</v>
      </c>
      <c r="BY168" s="51">
        <f t="shared" si="30"/>
        <v>0.01192040376</v>
      </c>
      <c r="BZ168" s="51">
        <f t="shared" si="11"/>
        <v>1</v>
      </c>
      <c r="CA168" s="51">
        <f t="shared" si="31"/>
        <v>0.001015953713</v>
      </c>
      <c r="CB168" s="51">
        <f t="shared" si="32"/>
        <v>0.007582553078</v>
      </c>
      <c r="CC168" s="51">
        <f t="shared" si="33"/>
        <v>0.001633793884</v>
      </c>
      <c r="CD168" s="51">
        <f t="shared" si="34"/>
        <v>0.9897676993</v>
      </c>
      <c r="CE168" s="51">
        <f t="shared" si="12"/>
        <v>1</v>
      </c>
      <c r="CF168" s="61"/>
      <c r="CG168" s="51">
        <f t="shared" si="35"/>
        <v>0.950109102</v>
      </c>
      <c r="CH168" s="51">
        <f t="shared" si="36"/>
        <v>0.0171036603</v>
      </c>
      <c r="CI168" s="51">
        <f t="shared" si="37"/>
        <v>0.02719893029</v>
      </c>
      <c r="CJ168" s="51">
        <f t="shared" si="38"/>
        <v>0.005588307375</v>
      </c>
      <c r="CK168" s="51">
        <f t="shared" si="13"/>
        <v>1</v>
      </c>
      <c r="CL168" s="51">
        <f t="shared" si="39"/>
        <v>0.05832231925</v>
      </c>
      <c r="CM168" s="51">
        <f t="shared" si="40"/>
        <v>0.9142183841</v>
      </c>
      <c r="CN168" s="51">
        <f t="shared" si="41"/>
        <v>0.01341201243</v>
      </c>
      <c r="CO168" s="51">
        <f t="shared" si="42"/>
        <v>0.01404728424</v>
      </c>
      <c r="CP168" s="51">
        <f t="shared" si="14"/>
        <v>1</v>
      </c>
      <c r="CQ168" s="51">
        <f t="shared" si="43"/>
        <v>0.03607772633</v>
      </c>
      <c r="CR168" s="51">
        <f t="shared" si="44"/>
        <v>0.005217176862</v>
      </c>
      <c r="CS168" s="51">
        <f t="shared" si="45"/>
        <v>0.946784693</v>
      </c>
      <c r="CT168" s="51">
        <f t="shared" si="46"/>
        <v>0.01192040376</v>
      </c>
      <c r="CU168" s="51">
        <f t="shared" si="15"/>
        <v>1</v>
      </c>
      <c r="CV168" s="51">
        <f t="shared" si="47"/>
        <v>0.001015953713</v>
      </c>
      <c r="CW168" s="51">
        <f t="shared" si="48"/>
        <v>0.007582553078</v>
      </c>
      <c r="CX168" s="51">
        <f t="shared" si="49"/>
        <v>0.001633793884</v>
      </c>
      <c r="CY168" s="51">
        <f t="shared" si="50"/>
        <v>0.9897676993</v>
      </c>
      <c r="CZ168" s="51">
        <f t="shared" si="16"/>
        <v>1</v>
      </c>
      <c r="DA168" s="61"/>
      <c r="DB168" s="51">
        <f>(AQ168*Baseline!B$7 + AV168*Baseline!B$11 + BA168*Baseline!B$16 + BF168*Baseline!B$18)</f>
        <v>67312.149</v>
      </c>
      <c r="DC168" s="51">
        <f>(AR168*Baseline!B$7 + AW168*Baseline!B$11 + BB168*Baseline!B$16 + BG168*Baseline!B$18)</f>
        <v>66685.77042</v>
      </c>
      <c r="DD168" s="51">
        <f>(AS168*Baseline!B$7 + AX168*Baseline!B$11 + BC168*Baseline!B$16 + BH168*Baseline!B$18)</f>
        <v>115463.3673</v>
      </c>
      <c r="DE168" s="51">
        <f>(AT168*Baseline!B$7 + AY168*Baseline!B$11 + BD168*Baseline!B$16 + BI168*Baseline!B$18)</f>
        <v>1259951.26</v>
      </c>
      <c r="DF168" s="51">
        <f t="shared" si="17"/>
        <v>1509412.546</v>
      </c>
      <c r="DG168" s="61"/>
      <c r="DH168" s="51">
        <f t="shared" si="51"/>
        <v>0.04459493143</v>
      </c>
      <c r="DI168" s="51">
        <f t="shared" si="52"/>
        <v>0.04417994973</v>
      </c>
      <c r="DJ168" s="51">
        <f t="shared" si="53"/>
        <v>0.07649556614</v>
      </c>
      <c r="DK168" s="51">
        <f t="shared" si="54"/>
        <v>0.8347295527</v>
      </c>
      <c r="DL168" s="51">
        <f t="shared" si="18"/>
        <v>1</v>
      </c>
      <c r="DM168" s="61"/>
      <c r="DN168" s="51">
        <f>DH168 / (Baseline!B$7/Baseline!B$17)</f>
        <v>4.760215615</v>
      </c>
      <c r="DO168" s="51">
        <f>DI168 / (Baseline!B$11/Baseline!B$17)</f>
        <v>1.066525132</v>
      </c>
      <c r="DP168" s="51">
        <f>DJ168 / (Baseline!B$16/Baseline!B$17)</f>
        <v>1.182087672</v>
      </c>
      <c r="DQ168" s="51">
        <f>DK168 / (Baseline!B$18/Baseline!B$17)</f>
        <v>0.9437354511</v>
      </c>
      <c r="DR168" s="79"/>
      <c r="DS168" s="51">
        <f>(AU168*Baseline!B$34)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0.03149475709</v>
      </c>
      <c r="DT168" s="51">
        <f>(AZ168*Baseline!B$34) + (Baseline!D$88*(1-Baseline!D$89)*Baseline!B$35) + (Baseline!D$88*Baseline!D$89*((1-Baseline!D$90)*Baseline!B$40 + Baseline!D$90*Baseline!B$41))</f>
        <v>0.01065156955</v>
      </c>
      <c r="DU168" s="51">
        <f>(BE168*Baseline!B$34) + (Baseline!F$88*(1-Baseline!F$89)*Baseline!B$35) + (Baseline!F$88*Baseline!F$89*((1-Baseline!F$90)*Baseline!B$40 + Baseline!F$90*Baseline!B$41))</f>
        <v>0.0129754642</v>
      </c>
      <c r="DV168" s="51">
        <f>(BJ168*Baseline!B$34) + (Baseline!H$88*(1-Baseline!H$89)*Baseline!B$35) + (Baseline!H$88*Baseline!H$89*((1-Baseline!H$90)*Baseline!B$40 + Baseline!H$90*Baseline!B$41))</f>
        <v>0.009306401418</v>
      </c>
      <c r="DW168" s="51">
        <f>( DS168*Baseline!B$7 + DT168*Baseline!B$11 + DU168*Baseline!B$16 + DV168*Baseline!B$18 ) / Baseline!B$17</f>
        <v>0.009807423537</v>
      </c>
    </row>
    <row r="169">
      <c r="A169" s="4" t="s">
        <v>289</v>
      </c>
      <c r="B169" s="45">
        <f>MIN( MAX( NORMINV( MCrands!B169, (B$5+B$4)/2, (B$5-B$4)/3.29 ), 0 ), 1 )</f>
        <v>0.4444633862</v>
      </c>
      <c r="C169" s="45">
        <f>MAX( NORMINV( MCrands!C169, (C$5+C$4)/2, (C$5-C$4)/3.29 ), 0 )</f>
        <v>2.517276291</v>
      </c>
      <c r="D169" s="41"/>
      <c r="E169" s="43">
        <f>Baseline!B$33 * (C169 * Baseline!B$66*Baseline!B$66/Baseline!B$73 + Baseline!B$52*Baseline!B$52/Baseline!B$74 + Baseline!B$53*Baseline!B$53/Baseline!B$75 + Baseline!B$54*Baseline!B$54/Baseline!B$76)</f>
        <v>0.0000178636208</v>
      </c>
      <c r="F169" s="43">
        <f>Baseline!B$33 * (C169 * Baseline!B$66*Baseline!B$57/Baseline!B$73 + Baseline!B$52*Baseline!B$67/Baseline!B$74 + Baseline!B$53*Baseline!B$55/Baseline!B$75 + Baseline!B$54*Baseline!B$56/Baseline!B$76)</f>
        <v>0.0000001996884396</v>
      </c>
      <c r="G169" s="45">
        <f>Baseline!B$33 * (C169 * Baseline!B$66*Baseline!B$58/Baseline!B$73 + Baseline!B$52*Baseline!B$59/Baseline!B$74 + Baseline!B$53*Baseline!B$68/Baseline!B$75 + Baseline!B$54*Baseline!B$60/Baseline!B$76)</f>
        <v>0.0000001681634394</v>
      </c>
      <c r="H169" s="43">
        <f>Baseline!B$33 * (C169 * Baseline!B$66*Baseline!B$61/Baseline!B$73 + Baseline!B$52*Baseline!B$62/Baseline!B$74 + Baseline!B$53*Baseline!B$63/Baseline!B$75 + Baseline!B$54*Baseline!B$69/Baseline!B$76)</f>
        <v>0.000000003354407636</v>
      </c>
      <c r="I169" s="43">
        <f>Baseline!B$33 * (C169 * Baseline!B$57*Baseline!B$66/Baseline!B$73 + Baseline!B$67*Baseline!B$52/Baseline!B$74 + Baseline!B$55*Baseline!B$53/Baseline!B$75 + Baseline!B$56*Baseline!B$54/Baseline!B$76)</f>
        <v>0.0000001996884396</v>
      </c>
      <c r="J169" s="45">
        <f>Baseline!B$33 * (C169 * Baseline!B$57*Baseline!B$57/Baseline!B$73 + Baseline!B$67*Baseline!B$67/Baseline!B$74 + Baseline!B$55*Baseline!B$55/Baseline!B$75 + Baseline!B$56*Baseline!B$56/Baseline!B$76)</f>
        <v>0.000001763813772</v>
      </c>
      <c r="K169" s="43">
        <f>Baseline!B$33 * (C169 * Baseline!B$57*Baseline!B$58/Baseline!B$73 + Baseline!B$67*Baseline!B$59/Baseline!B$74 + Baseline!B$55*Baseline!B$68/Baseline!B$75 + Baseline!B$56*Baseline!B$60/Baseline!B$76)</f>
        <v>0.00000001374184031</v>
      </c>
      <c r="L169" s="45">
        <f>Baseline!B$33 * (C169 * Baseline!B$57*Baseline!B$61/Baseline!B$73 + Baseline!B$67*Baseline!B$62/Baseline!B$74 + Baseline!B$55*Baseline!B$63/Baseline!B$75 + Baseline!B$56*Baseline!B$69/Baseline!B$76)</f>
        <v>0.00000001439284391</v>
      </c>
      <c r="M169" s="43">
        <f>Baseline!B$33 * (C169 * Baseline!B$58*Baseline!B$66/Baseline!B$73 + Baseline!B$59*Baseline!B$52/Baseline!B$74 + Baseline!B$68*Baseline!B$53/Baseline!B$75 + Baseline!B$60*Baseline!B$54/Baseline!B$76)</f>
        <v>0.0000001681634394</v>
      </c>
      <c r="N169" s="45">
        <f>Baseline!B$33 * (C169 * Baseline!B$58*Baseline!B$57/Baseline!B$73 + Baseline!B$59*Baseline!B$67/Baseline!B$74 + Baseline!B$68*Baseline!B$55/Baseline!B$75 + Baseline!B$60*Baseline!B$56/Baseline!B$76)</f>
        <v>0.00000001374184031</v>
      </c>
      <c r="O169" s="45">
        <f>Baseline!B$33 * (C169 * Baseline!B$58*Baseline!B$58/Baseline!B$73 + Baseline!B$59*Baseline!B$59/Baseline!B$74 + Baseline!B$68*Baseline!B$68/Baseline!B$75 + Baseline!B$60*Baseline!B$60/Baseline!B$76)</f>
        <v>0.000001324390077</v>
      </c>
      <c r="P169" s="43">
        <f>Baseline!B$33 * (C169 * Baseline!B$58*Baseline!B$61/Baseline!B$73 + Baseline!B$59*Baseline!B$62/Baseline!B$74 + Baseline!B$68*Baseline!B$63/Baseline!B$75 + Baseline!B$60*Baseline!B$69/Baseline!B$76)</f>
        <v>0.000000001646922263</v>
      </c>
      <c r="Q169" s="43">
        <f>Baseline!B$33 * (C169 * Baseline!B$61*Baseline!B$66/Baseline!B$73 + Baseline!B$62*Baseline!B$52/Baseline!B$74 + Baseline!B$63*Baseline!B$53/Baseline!B$75 + Baseline!B$69*Baseline!B$54/Baseline!B$76)</f>
        <v>0.000000003354407636</v>
      </c>
      <c r="R169" s="43">
        <f>Baseline!B$33 * (C169 * Baseline!B$61*Baseline!B$57/Baseline!B$73 + Baseline!B$62*Baseline!B$67/Baseline!B$74 + Baseline!B$63*Baseline!B$55/Baseline!B$75 + Baseline!B$69*Baseline!B$56/Baseline!B$76)</f>
        <v>0.00000001439284391</v>
      </c>
      <c r="S169" s="43">
        <f>Baseline!B$33 * (C169 * Baseline!B$61*Baseline!B$58/Baseline!B$73 + Baseline!B$62*Baseline!B$59/Baseline!B$74 + Baseline!B$63*Baseline!B$68/Baseline!B$75 + Baseline!B$69*Baseline!B$60/Baseline!B$76)</f>
        <v>0.000000001646922263</v>
      </c>
      <c r="T169" s="43">
        <f>Baseline!B$33 * (C169 * Baseline!B$61*Baseline!B$61/Baseline!B$73 + Baseline!B$62*Baseline!B$62/Baseline!B$74 + Baseline!B$63*Baseline!B$63/Baseline!B$75 + Baseline!B$69*Baseline!B$69/Baseline!B$76)</f>
        <v>0.00000009854654314</v>
      </c>
      <c r="U169" s="41"/>
      <c r="V169" s="43">
        <f>E169 * ( Baseline!B$87 * Baseline!B$7 )</f>
        <v>0.1854065203</v>
      </c>
      <c r="W169" s="43">
        <f>F169 * ( Baseline!D$87 * Baseline!B$11 )</f>
        <v>0.003683571909</v>
      </c>
      <c r="X169" s="43">
        <f>G169 * ( Baseline!F$87 * Baseline!B$16 )</f>
        <v>0.005841118375</v>
      </c>
      <c r="Y169" s="43">
        <f>H169 * ( Baseline!H$87 * Baseline!B$18 )</f>
        <v>0.001179656163</v>
      </c>
      <c r="Z169" s="51">
        <f t="shared" si="1"/>
        <v>0.1961108667</v>
      </c>
      <c r="AA169" s="43">
        <f>I169 * ( Baseline!B$87 * Baseline!B$7 )</f>
        <v>0.002072566315</v>
      </c>
      <c r="AB169" s="45">
        <f>J169 * ( Baseline!D$87 * Baseline!B$11 )</f>
        <v>0.03253635951</v>
      </c>
      <c r="AC169" s="45">
        <f>K169 * ( Baseline!F$87 * Baseline!B$16 )</f>
        <v>0.0004773196613</v>
      </c>
      <c r="AD169" s="45">
        <f>L169 * ( Baseline!F$87 * Baseline!B$16 )</f>
        <v>0.0004999321216</v>
      </c>
      <c r="AE169" s="51">
        <f t="shared" si="2"/>
        <v>0.03558617761</v>
      </c>
      <c r="AF169" s="51">
        <f>M169 * ( Baseline!B$87 * Baseline!B$7 )</f>
        <v>0.001745368337</v>
      </c>
      <c r="AG169" s="51">
        <f>N169 * ( Baseline!D$87 * Baseline!B$11 )</f>
        <v>0.0002534901721</v>
      </c>
      <c r="AH169" s="51">
        <f>O169 * ( Baseline!F$87 * Baseline!B$16 )</f>
        <v>0.04600238461</v>
      </c>
      <c r="AI169" s="51">
        <f>P169 * ( Baseline!H$87 * Baseline!B$18 )</f>
        <v>0.0005791788618</v>
      </c>
      <c r="AJ169" s="51">
        <f t="shared" si="3"/>
        <v>0.04858042198</v>
      </c>
      <c r="AK169" s="51">
        <f>Q169 * ( Baseline!B$87 * Baseline!B$7 )</f>
        <v>0.00003481539685</v>
      </c>
      <c r="AL169" s="51">
        <f>R169 * ( Baseline!D$87 * Baseline!B$11 )</f>
        <v>0.0002654989723</v>
      </c>
      <c r="AM169" s="51">
        <f>S169 * ( Baseline!F$87 * Baseline!B$16 )</f>
        <v>0.00005720546587</v>
      </c>
      <c r="AN169" s="51">
        <f>T169 * ( Baseline!H$87 * Baseline!B$18 )</f>
        <v>0.03465620447</v>
      </c>
      <c r="AO169" s="51">
        <f t="shared" si="4"/>
        <v>0.03501372431</v>
      </c>
      <c r="AP169" s="61"/>
      <c r="AQ169" s="51">
        <f>V169 * ( (1-Baseline!B$88-Baseline!B$87) + (1-B169)*Baseline!B$88 )</f>
        <v>0.108097116</v>
      </c>
      <c r="AR169" s="51">
        <f>W169 * ( (1-Baseline!B$88-Baseline!B$87) + (1-B169)*Baseline!B$88 )</f>
        <v>0.002147624039</v>
      </c>
      <c r="AS169" s="51">
        <f>X169 * ( (1-Baseline!B$88-Baseline!B$87) + (1-B169)*Baseline!B$88 )</f>
        <v>0.003405533147</v>
      </c>
      <c r="AT169" s="51">
        <f>Y169 * ( (1-Baseline!B$88-Baseline!B$87) + (1-B169)*Baseline!B$88 )</f>
        <v>0.0006877720851</v>
      </c>
      <c r="AU169" s="51">
        <f t="shared" si="5"/>
        <v>0.1143380453</v>
      </c>
      <c r="AV169" s="51">
        <f>AA169 * ( (1-Baseline!D$88-Baseline!D$87) + (1-B169)*Baseline!D$88 )</f>
        <v>0.001642050359</v>
      </c>
      <c r="AW169" s="51">
        <f>AB169 * ( (1-Baseline!D$88-Baseline!D$87) + (1-B169)*Baseline!D$88 )</f>
        <v>0.02577786797</v>
      </c>
      <c r="AX169" s="51">
        <f>AC169 * ( (1-Baseline!D$88-Baseline!D$87) + (1-B169)*Baseline!D$88 )</f>
        <v>0.0003781702499</v>
      </c>
      <c r="AY169" s="51">
        <f>AD169 * ( (1-Baseline!D$88-Baseline!D$87) + (1-B169)*Baseline!D$88 )</f>
        <v>0.0003960856229</v>
      </c>
      <c r="AZ169" s="51">
        <f t="shared" si="6"/>
        <v>0.0281941742</v>
      </c>
      <c r="BA169" s="51">
        <f>AF169 * ( (1-Baseline!F$88-Baseline!F$87) + (1-Baseline!B$36)*Baseline!F$88 )</f>
        <v>0.001256022907</v>
      </c>
      <c r="BB169" s="51">
        <f>AG169 * ( (1-Baseline!F$88-Baseline!F$87) + (1-Baseline!B$36)*Baseline!F$88 )</f>
        <v>0.0001824196395</v>
      </c>
      <c r="BC169" s="51">
        <f>AH169 * ( (1-Baseline!F$88-Baseline!F$87) + (1-Baseline!B$36)*Baseline!F$88 )</f>
        <v>0.03310478804</v>
      </c>
      <c r="BD169" s="51">
        <f>AI169 * ( (1-Baseline!F$88-Baseline!F$87) + (1-Baseline!B$36)*Baseline!F$88 )</f>
        <v>0.0004167956427</v>
      </c>
      <c r="BE169" s="51">
        <f t="shared" si="7"/>
        <v>0.03496002623</v>
      </c>
      <c r="BF169" s="51">
        <f>AK169 * ( (1-Baseline!H$88-Baseline!H$87) + (1-Baseline!B$36)*Baseline!H$88 )</f>
        <v>0.00002758493523</v>
      </c>
      <c r="BG169" s="51">
        <f>AL169 * ( (1-Baseline!H$88-Baseline!H$87) + (1-Baseline!B$36)*Baseline!H$88 )</f>
        <v>0.0002103601458</v>
      </c>
      <c r="BH169" s="51">
        <f>AM169 * ( (1-Baseline!H$88-Baseline!H$87) + (1-Baseline!B$36)*Baseline!H$88 )</f>
        <v>0.00004532503472</v>
      </c>
      <c r="BI169" s="51">
        <f>AN169 * ( (1-Baseline!H$88-Baseline!H$87) + (1-Baseline!B$36)*Baseline!H$88 )</f>
        <v>0.02745880393</v>
      </c>
      <c r="BJ169" s="51">
        <f t="shared" si="8"/>
        <v>0.02774207404</v>
      </c>
      <c r="BK169" s="61"/>
      <c r="BL169" s="51">
        <f t="shared" si="19"/>
        <v>0.9454168623</v>
      </c>
      <c r="BM169" s="51">
        <f t="shared" si="20"/>
        <v>0.01878310963</v>
      </c>
      <c r="BN169" s="51">
        <f t="shared" si="21"/>
        <v>0.0297847767</v>
      </c>
      <c r="BO169" s="51">
        <f t="shared" si="22"/>
        <v>0.006015251384</v>
      </c>
      <c r="BP169" s="51">
        <f t="shared" si="9"/>
        <v>1</v>
      </c>
      <c r="BQ169" s="51">
        <f t="shared" si="23"/>
        <v>0.05824076802</v>
      </c>
      <c r="BR169" s="51">
        <f t="shared" si="24"/>
        <v>0.9142976767</v>
      </c>
      <c r="BS169" s="51">
        <f t="shared" si="25"/>
        <v>0.01341306354</v>
      </c>
      <c r="BT169" s="51">
        <f t="shared" si="26"/>
        <v>0.01404849172</v>
      </c>
      <c r="BU169" s="51">
        <f t="shared" si="10"/>
        <v>1</v>
      </c>
      <c r="BV169" s="51">
        <f t="shared" si="27"/>
        <v>0.03592740174</v>
      </c>
      <c r="BW169" s="51">
        <f t="shared" si="28"/>
        <v>0.005217949161</v>
      </c>
      <c r="BX169" s="51">
        <f t="shared" si="29"/>
        <v>0.9469325859</v>
      </c>
      <c r="BY169" s="51">
        <f t="shared" si="30"/>
        <v>0.01192206321</v>
      </c>
      <c r="BZ169" s="51">
        <f t="shared" si="11"/>
        <v>1</v>
      </c>
      <c r="CA169" s="51">
        <f t="shared" si="31"/>
        <v>0.0009943357223</v>
      </c>
      <c r="CB169" s="51">
        <f t="shared" si="32"/>
        <v>0.007582711567</v>
      </c>
      <c r="CC169" s="51">
        <f t="shared" si="33"/>
        <v>0.001633801231</v>
      </c>
      <c r="CD169" s="51">
        <f t="shared" si="34"/>
        <v>0.9897891515</v>
      </c>
      <c r="CE169" s="51">
        <f t="shared" si="12"/>
        <v>1</v>
      </c>
      <c r="CF169" s="61"/>
      <c r="CG169" s="51">
        <f t="shared" si="35"/>
        <v>0.9454168623</v>
      </c>
      <c r="CH169" s="51">
        <f t="shared" si="36"/>
        <v>0.01878310963</v>
      </c>
      <c r="CI169" s="51">
        <f t="shared" si="37"/>
        <v>0.0297847767</v>
      </c>
      <c r="CJ169" s="51">
        <f t="shared" si="38"/>
        <v>0.006015251384</v>
      </c>
      <c r="CK169" s="51">
        <f t="shared" si="13"/>
        <v>1</v>
      </c>
      <c r="CL169" s="51">
        <f t="shared" si="39"/>
        <v>0.05824076802</v>
      </c>
      <c r="CM169" s="51">
        <f t="shared" si="40"/>
        <v>0.9142976767</v>
      </c>
      <c r="CN169" s="51">
        <f t="shared" si="41"/>
        <v>0.01341306354</v>
      </c>
      <c r="CO169" s="51">
        <f t="shared" si="42"/>
        <v>0.01404849172</v>
      </c>
      <c r="CP169" s="51">
        <f t="shared" si="14"/>
        <v>1</v>
      </c>
      <c r="CQ169" s="51">
        <f t="shared" si="43"/>
        <v>0.03592740174</v>
      </c>
      <c r="CR169" s="51">
        <f t="shared" si="44"/>
        <v>0.005217949161</v>
      </c>
      <c r="CS169" s="51">
        <f t="shared" si="45"/>
        <v>0.9469325859</v>
      </c>
      <c r="CT169" s="51">
        <f t="shared" si="46"/>
        <v>0.01192206321</v>
      </c>
      <c r="CU169" s="51">
        <f t="shared" si="15"/>
        <v>1</v>
      </c>
      <c r="CV169" s="51">
        <f t="shared" si="47"/>
        <v>0.0009943357223</v>
      </c>
      <c r="CW169" s="51">
        <f t="shared" si="48"/>
        <v>0.007582711567</v>
      </c>
      <c r="CX169" s="51">
        <f t="shared" si="49"/>
        <v>0.001633801231</v>
      </c>
      <c r="CY169" s="51">
        <f t="shared" si="50"/>
        <v>0.9897891515</v>
      </c>
      <c r="CZ169" s="51">
        <f t="shared" si="16"/>
        <v>1</v>
      </c>
      <c r="DA169" s="61"/>
      <c r="DB169" s="51">
        <f>(AQ169*Baseline!B$7 + AV169*Baseline!B$11 + BA169*Baseline!B$16 + BF169*Baseline!B$18)</f>
        <v>61419.61901</v>
      </c>
      <c r="DC169" s="51">
        <f>(AR169*Baseline!B$7 + AW169*Baseline!B$11 + BB169*Baseline!B$16 + BG169*Baseline!B$18)</f>
        <v>66567.3307</v>
      </c>
      <c r="DD169" s="51">
        <f>(AS169*Baseline!B$7 + AX169*Baseline!B$11 + BC169*Baseline!B$16 + BH169*Baseline!B$18)</f>
        <v>115445.4903</v>
      </c>
      <c r="DE169" s="51">
        <f>(AT169*Baseline!B$7 + AY169*Baseline!B$11 + BD169*Baseline!B$16 + BI169*Baseline!B$18)</f>
        <v>1259940.379</v>
      </c>
      <c r="DF169" s="51">
        <f t="shared" si="17"/>
        <v>1503372.819</v>
      </c>
      <c r="DG169" s="61"/>
      <c r="DH169" s="51">
        <f t="shared" si="51"/>
        <v>0.04085454933</v>
      </c>
      <c r="DI169" s="51">
        <f t="shared" si="52"/>
        <v>0.04427865786</v>
      </c>
      <c r="DJ169" s="51">
        <f t="shared" si="53"/>
        <v>0.07679099209</v>
      </c>
      <c r="DK169" s="51">
        <f t="shared" si="54"/>
        <v>0.8380758007</v>
      </c>
      <c r="DL169" s="51">
        <f t="shared" si="18"/>
        <v>1</v>
      </c>
      <c r="DM169" s="61"/>
      <c r="DN169" s="51">
        <f>DH169 / (Baseline!B$7/Baseline!B$17)</f>
        <v>4.360954427</v>
      </c>
      <c r="DO169" s="51">
        <f>DI169 / (Baseline!B$11/Baseline!B$17)</f>
        <v>1.068907994</v>
      </c>
      <c r="DP169" s="51">
        <f>DJ169 / (Baseline!B$16/Baseline!B$17)</f>
        <v>1.186652895</v>
      </c>
      <c r="DQ169" s="51">
        <f>DK169 / (Baseline!B$18/Baseline!B$17)</f>
        <v>0.9475186799</v>
      </c>
      <c r="DR169" s="79"/>
      <c r="DS169" s="51">
        <f>(AU169*Baseline!B$34)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0.02968023804</v>
      </c>
      <c r="DT169" s="51">
        <f>(AZ169*Baseline!B$34) + (Baseline!D$88*(1-Baseline!D$89)*Baseline!B$35) + (Baseline!D$88*Baseline!D$89*((1-Baseline!D$90)*Baseline!B$40 + Baseline!D$90*Baseline!B$41))</f>
        <v>0.01064269413</v>
      </c>
      <c r="DU169" s="51">
        <f>(BE169*Baseline!B$34) + (Baseline!F$88*(1-Baseline!F$89)*Baseline!B$35) + (Baseline!F$88*Baseline!F$89*((1-Baseline!F$90)*Baseline!B$40 + Baseline!F$90*Baseline!B$41))</f>
        <v>0.01297464393</v>
      </c>
      <c r="DV169" s="51">
        <f>(BJ169*Baseline!B$34) + (Baseline!H$88*(1-Baseline!H$89)*Baseline!B$35) + (Baseline!H$88*Baseline!H$89*((1-Baseline!H$90)*Baseline!B$40 + Baseline!H$90*Baseline!B$41))</f>
        <v>0.009306311107</v>
      </c>
      <c r="DW169" s="51">
        <f>( DS169*Baseline!B$7 + DT169*Baseline!B$11 + DU169*Baseline!B$16 + DV169*Baseline!B$18 ) / Baseline!B$17</f>
        <v>0.009789924034</v>
      </c>
    </row>
    <row r="170">
      <c r="A170" s="4" t="s">
        <v>292</v>
      </c>
      <c r="B170" s="45">
        <f>MIN( MAX( NORMINV( MCrands!B170, (B$5+B$4)/2, (B$5-B$4)/3.29 ), 0 ), 1 )</f>
        <v>0.4303318691</v>
      </c>
      <c r="C170" s="45">
        <f>MAX( NORMINV( MCrands!C170, (C$5+C$4)/2, (C$5-C$4)/3.29 ), 0 )</f>
        <v>2.449232953</v>
      </c>
      <c r="D170" s="41"/>
      <c r="E170" s="43">
        <f>Baseline!B$33 * (C170 * Baseline!B$66*Baseline!B$66/Baseline!B$73 + Baseline!B$52*Baseline!B$52/Baseline!B$74 + Baseline!B$53*Baseline!B$53/Baseline!B$75 + Baseline!B$54*Baseline!B$54/Baseline!B$76)</f>
        <v>0.00001738187234</v>
      </c>
      <c r="F170" s="43">
        <f>Baseline!B$33 * (C170 * Baseline!B$66*Baseline!B$57/Baseline!B$73 + Baseline!B$52*Baseline!B$67/Baseline!B$74 + Baseline!B$53*Baseline!B$55/Baseline!B$75 + Baseline!B$54*Baseline!B$56/Baseline!B$76)</f>
        <v>0.0000001996123741</v>
      </c>
      <c r="G170" s="45">
        <f>Baseline!B$33 * (C170 * Baseline!B$66*Baseline!B$58/Baseline!B$73 + Baseline!B$52*Baseline!B$59/Baseline!B$74 + Baseline!B$53*Baseline!B$68/Baseline!B$75 + Baseline!B$54*Baseline!B$60/Baseline!B$76)</f>
        <v>0.0000001679764449</v>
      </c>
      <c r="H170" s="43">
        <f>Baseline!B$33 * (C170 * Baseline!B$66*Baseline!B$61/Baseline!B$73 + Baseline!B$52*Baseline!B$62/Baseline!B$74 + Baseline!B$53*Baseline!B$63/Baseline!B$75 + Baseline!B$54*Baseline!B$69/Baseline!B$76)</f>
        <v>0.000000003335708189</v>
      </c>
      <c r="I170" s="43">
        <f>Baseline!B$33 * (C170 * Baseline!B$57*Baseline!B$66/Baseline!B$73 + Baseline!B$67*Baseline!B$52/Baseline!B$74 + Baseline!B$55*Baseline!B$53/Baseline!B$75 + Baseline!B$56*Baseline!B$54/Baseline!B$76)</f>
        <v>0.0000001996123741</v>
      </c>
      <c r="J170" s="45">
        <f>Baseline!B$33 * (C170 * Baseline!B$57*Baseline!B$57/Baseline!B$73 + Baseline!B$67*Baseline!B$67/Baseline!B$74 + Baseline!B$55*Baseline!B$55/Baseline!B$75 + Baseline!B$56*Baseline!B$56/Baseline!B$76)</f>
        <v>0.00000176381376</v>
      </c>
      <c r="K170" s="43">
        <f>Baseline!B$33 * (C170 * Baseline!B$57*Baseline!B$58/Baseline!B$73 + Baseline!B$67*Baseline!B$59/Baseline!B$74 + Baseline!B$55*Baseline!B$68/Baseline!B$75 + Baseline!B$56*Baseline!B$60/Baseline!B$76)</f>
        <v>0.00000001374181078</v>
      </c>
      <c r="L170" s="45">
        <f>Baseline!B$33 * (C170 * Baseline!B$57*Baseline!B$61/Baseline!B$73 + Baseline!B$67*Baseline!B$62/Baseline!B$74 + Baseline!B$55*Baseline!B$63/Baseline!B$75 + Baseline!B$56*Baseline!B$69/Baseline!B$76)</f>
        <v>0.00000001439284095</v>
      </c>
      <c r="M170" s="43">
        <f>Baseline!B$33 * (C170 * Baseline!B$58*Baseline!B$66/Baseline!B$73 + Baseline!B$59*Baseline!B$52/Baseline!B$74 + Baseline!B$68*Baseline!B$53/Baseline!B$75 + Baseline!B$60*Baseline!B$54/Baseline!B$76)</f>
        <v>0.0000001679764449</v>
      </c>
      <c r="N170" s="45">
        <f>Baseline!B$33 * (C170 * Baseline!B$58*Baseline!B$57/Baseline!B$73 + Baseline!B$59*Baseline!B$67/Baseline!B$74 + Baseline!B$68*Baseline!B$55/Baseline!B$75 + Baseline!B$60*Baseline!B$56/Baseline!B$76)</f>
        <v>0.00000001374181078</v>
      </c>
      <c r="O170" s="45">
        <f>Baseline!B$33 * (C170 * Baseline!B$58*Baseline!B$58/Baseline!B$73 + Baseline!B$59*Baseline!B$59/Baseline!B$74 + Baseline!B$68*Baseline!B$68/Baseline!B$75 + Baseline!B$60*Baseline!B$60/Baseline!B$76)</f>
        <v>0.000001324390004</v>
      </c>
      <c r="P170" s="43">
        <f>Baseline!B$33 * (C170 * Baseline!B$58*Baseline!B$61/Baseline!B$73 + Baseline!B$59*Baseline!B$62/Baseline!B$74 + Baseline!B$68*Baseline!B$63/Baseline!B$75 + Baseline!B$60*Baseline!B$69/Baseline!B$76)</f>
        <v>0.000000001646915004</v>
      </c>
      <c r="Q170" s="43">
        <f>Baseline!B$33 * (C170 * Baseline!B$61*Baseline!B$66/Baseline!B$73 + Baseline!B$62*Baseline!B$52/Baseline!B$74 + Baseline!B$63*Baseline!B$53/Baseline!B$75 + Baseline!B$69*Baseline!B$54/Baseline!B$76)</f>
        <v>0.000000003335708189</v>
      </c>
      <c r="R170" s="43">
        <f>Baseline!B$33 * (C170 * Baseline!B$61*Baseline!B$57/Baseline!B$73 + Baseline!B$62*Baseline!B$67/Baseline!B$74 + Baseline!B$63*Baseline!B$55/Baseline!B$75 + Baseline!B$69*Baseline!B$56/Baseline!B$76)</f>
        <v>0.00000001439284095</v>
      </c>
      <c r="S170" s="43">
        <f>Baseline!B$33 * (C170 * Baseline!B$61*Baseline!B$58/Baseline!B$73 + Baseline!B$62*Baseline!B$59/Baseline!B$74 + Baseline!B$63*Baseline!B$68/Baseline!B$75 + Baseline!B$69*Baseline!B$60/Baseline!B$76)</f>
        <v>0.000000001646915004</v>
      </c>
      <c r="T170" s="43">
        <f>Baseline!B$33 * (C170 * Baseline!B$61*Baseline!B$61/Baseline!B$73 + Baseline!B$62*Baseline!B$62/Baseline!B$74 + Baseline!B$63*Baseline!B$63/Baseline!B$75 + Baseline!B$69*Baseline!B$69/Baseline!B$76)</f>
        <v>0.00000009854654241</v>
      </c>
      <c r="U170" s="41"/>
      <c r="V170" s="43">
        <f>E170 * ( Baseline!B$87 * Baseline!B$7 )</f>
        <v>0.180406453</v>
      </c>
      <c r="W170" s="43">
        <f>F170 * ( Baseline!D$87 * Baseline!B$11 )</f>
        <v>0.003682168758</v>
      </c>
      <c r="X170" s="43">
        <f>G170 * ( Baseline!F$87 * Baseline!B$16 )</f>
        <v>0.005834623165</v>
      </c>
      <c r="Y170" s="43">
        <f>H170 * ( Baseline!H$87 * Baseline!B$18 )</f>
        <v>0.001173080063</v>
      </c>
      <c r="Z170" s="51">
        <f t="shared" si="1"/>
        <v>0.191096325</v>
      </c>
      <c r="AA170" s="43">
        <f>I170 * ( Baseline!B$87 * Baseline!B$7 )</f>
        <v>0.00207177683</v>
      </c>
      <c r="AB170" s="45">
        <f>J170 * ( Baseline!D$87 * Baseline!B$11 )</f>
        <v>0.03253635929</v>
      </c>
      <c r="AC170" s="45">
        <f>K170 * ( Baseline!F$87 * Baseline!B$16 )</f>
        <v>0.0004773186357</v>
      </c>
      <c r="AD170" s="45">
        <f>L170 * ( Baseline!F$87 * Baseline!B$16 )</f>
        <v>0.000499932019</v>
      </c>
      <c r="AE170" s="51">
        <f t="shared" si="2"/>
        <v>0.03558538678</v>
      </c>
      <c r="AF170" s="51">
        <f>M170 * ( Baseline!B$87 * Baseline!B$7 )</f>
        <v>0.001743427521</v>
      </c>
      <c r="AG170" s="51">
        <f>N170 * ( Baseline!D$87 * Baseline!B$11 )</f>
        <v>0.0002534896275</v>
      </c>
      <c r="AH170" s="51">
        <f>O170 * ( Baseline!F$87 * Baseline!B$16 )</f>
        <v>0.04600238209</v>
      </c>
      <c r="AI170" s="51">
        <f>P170 * ( Baseline!H$87 * Baseline!B$18 )</f>
        <v>0.0005791763093</v>
      </c>
      <c r="AJ170" s="51">
        <f t="shared" si="3"/>
        <v>0.04857847555</v>
      </c>
      <c r="AK170" s="51">
        <f>Q170 * ( Baseline!B$87 * Baseline!B$7 )</f>
        <v>0.00003462131529</v>
      </c>
      <c r="AL170" s="51">
        <f>R170 * ( Baseline!D$87 * Baseline!B$11 )</f>
        <v>0.0002654989179</v>
      </c>
      <c r="AM170" s="51">
        <f>S170 * ( Baseline!F$87 * Baseline!B$16 )</f>
        <v>0.00005720521376</v>
      </c>
      <c r="AN170" s="51">
        <f>T170 * ( Baseline!H$87 * Baseline!B$18 )</f>
        <v>0.03465620422</v>
      </c>
      <c r="AO170" s="51">
        <f t="shared" si="4"/>
        <v>0.03501352967</v>
      </c>
      <c r="AP170" s="61"/>
      <c r="AQ170" s="51">
        <f>V170 * ( (1-Baseline!B$88-Baseline!B$87) + (1-B170)*Baseline!B$88 )</f>
        <v>0.1074509198</v>
      </c>
      <c r="AR170" s="51">
        <f>W170 * ( (1-Baseline!B$88-Baseline!B$87) + (1-B170)*Baseline!B$88 )</f>
        <v>0.002193116785</v>
      </c>
      <c r="AS170" s="51">
        <f>X170 * ( (1-Baseline!B$88-Baseline!B$87) + (1-B170)*Baseline!B$88 )</f>
        <v>0.00347512861</v>
      </c>
      <c r="AT170" s="51">
        <f>Y170 * ( (1-Baseline!B$88-Baseline!B$87) + (1-B170)*Baseline!B$88 )</f>
        <v>0.0006986919247</v>
      </c>
      <c r="AU170" s="51">
        <f t="shared" si="5"/>
        <v>0.1138178572</v>
      </c>
      <c r="AV170" s="51">
        <f>AA170 * ( (1-Baseline!D$88-Baseline!D$87) + (1-B170)*Baseline!D$88 )</f>
        <v>0.00165454112</v>
      </c>
      <c r="AW170" s="51">
        <f>AB170 * ( (1-Baseline!D$88-Baseline!D$87) + (1-B170)*Baseline!D$88 )</f>
        <v>0.02598385287</v>
      </c>
      <c r="AX170" s="51">
        <f>AC170 * ( (1-Baseline!D$88-Baseline!D$87) + (1-B170)*Baseline!D$88 )</f>
        <v>0.0003811913033</v>
      </c>
      <c r="AY170" s="51">
        <f>AD170 * ( (1-Baseline!D$88-Baseline!D$87) + (1-B170)*Baseline!D$88 )</f>
        <v>0.0003992505711</v>
      </c>
      <c r="AZ170" s="51">
        <f t="shared" si="6"/>
        <v>0.02841883586</v>
      </c>
      <c r="BA170" s="51">
        <f>AF170 * ( (1-Baseline!F$88-Baseline!F$87) + (1-Baseline!B$36)*Baseline!F$88 )</f>
        <v>0.001254626234</v>
      </c>
      <c r="BB170" s="51">
        <f>AG170 * ( (1-Baseline!F$88-Baseline!F$87) + (1-Baseline!B$36)*Baseline!F$88 )</f>
        <v>0.0001824192476</v>
      </c>
      <c r="BC170" s="51">
        <f>AH170 * ( (1-Baseline!F$88-Baseline!F$87) + (1-Baseline!B$36)*Baseline!F$88 )</f>
        <v>0.03310478623</v>
      </c>
      <c r="BD170" s="51">
        <f>AI170 * ( (1-Baseline!F$88-Baseline!F$87) + (1-Baseline!B$36)*Baseline!F$88 )</f>
        <v>0.0004167938058</v>
      </c>
      <c r="BE170" s="51">
        <f t="shared" si="7"/>
        <v>0.03495862551</v>
      </c>
      <c r="BF170" s="51">
        <f>AK170 * ( (1-Baseline!H$88-Baseline!H$87) + (1-Baseline!B$36)*Baseline!H$88 )</f>
        <v>0.00002743116053</v>
      </c>
      <c r="BG170" s="51">
        <f>AL170 * ( (1-Baseline!H$88-Baseline!H$87) + (1-Baseline!B$36)*Baseline!H$88 )</f>
        <v>0.0002103601026</v>
      </c>
      <c r="BH170" s="51">
        <f>AM170 * ( (1-Baseline!H$88-Baseline!H$87) + (1-Baseline!B$36)*Baseline!H$88 )</f>
        <v>0.00004532483496</v>
      </c>
      <c r="BI170" s="51">
        <f>AN170 * ( (1-Baseline!H$88-Baseline!H$87) + (1-Baseline!B$36)*Baseline!H$88 )</f>
        <v>0.02745880373</v>
      </c>
      <c r="BJ170" s="51">
        <f t="shared" si="8"/>
        <v>0.02774191982</v>
      </c>
      <c r="BK170" s="61"/>
      <c r="BL170" s="51">
        <f t="shared" si="19"/>
        <v>0.9440602953</v>
      </c>
      <c r="BM170" s="51">
        <f t="shared" si="20"/>
        <v>0.01926865291</v>
      </c>
      <c r="BN170" s="51">
        <f t="shared" si="21"/>
        <v>0.0305323672</v>
      </c>
      <c r="BO170" s="51">
        <f t="shared" si="22"/>
        <v>0.006138684579</v>
      </c>
      <c r="BP170" s="51">
        <f t="shared" si="9"/>
        <v>1</v>
      </c>
      <c r="BQ170" s="51">
        <f t="shared" si="23"/>
        <v>0.0582198767</v>
      </c>
      <c r="BR170" s="51">
        <f t="shared" si="24"/>
        <v>0.9143179894</v>
      </c>
      <c r="BS170" s="51">
        <f t="shared" si="25"/>
        <v>0.0134133328</v>
      </c>
      <c r="BT170" s="51">
        <f t="shared" si="26"/>
        <v>0.01404880105</v>
      </c>
      <c r="BU170" s="51">
        <f t="shared" si="10"/>
        <v>1</v>
      </c>
      <c r="BV170" s="51">
        <f t="shared" si="27"/>
        <v>0.0358888891</v>
      </c>
      <c r="BW170" s="51">
        <f t="shared" si="28"/>
        <v>0.005218147021</v>
      </c>
      <c r="BX170" s="51">
        <f t="shared" si="29"/>
        <v>0.9469704755</v>
      </c>
      <c r="BY170" s="51">
        <f t="shared" si="30"/>
        <v>0.01192248836</v>
      </c>
      <c r="BZ170" s="51">
        <f t="shared" si="11"/>
        <v>1</v>
      </c>
      <c r="CA170" s="51">
        <f t="shared" si="31"/>
        <v>0.0009887982052</v>
      </c>
      <c r="CB170" s="51">
        <f t="shared" si="32"/>
        <v>0.007582752164</v>
      </c>
      <c r="CC170" s="51">
        <f t="shared" si="33"/>
        <v>0.001633803113</v>
      </c>
      <c r="CD170" s="51">
        <f t="shared" si="34"/>
        <v>0.9897946465</v>
      </c>
      <c r="CE170" s="51">
        <f t="shared" si="12"/>
        <v>1</v>
      </c>
      <c r="CF170" s="61"/>
      <c r="CG170" s="51">
        <f t="shared" si="35"/>
        <v>0.9440602953</v>
      </c>
      <c r="CH170" s="51">
        <f t="shared" si="36"/>
        <v>0.01926865291</v>
      </c>
      <c r="CI170" s="51">
        <f t="shared" si="37"/>
        <v>0.0305323672</v>
      </c>
      <c r="CJ170" s="51">
        <f t="shared" si="38"/>
        <v>0.006138684579</v>
      </c>
      <c r="CK170" s="51">
        <f t="shared" si="13"/>
        <v>1</v>
      </c>
      <c r="CL170" s="51">
        <f t="shared" si="39"/>
        <v>0.0582198767</v>
      </c>
      <c r="CM170" s="51">
        <f t="shared" si="40"/>
        <v>0.9143179894</v>
      </c>
      <c r="CN170" s="51">
        <f t="shared" si="41"/>
        <v>0.0134133328</v>
      </c>
      <c r="CO170" s="51">
        <f t="shared" si="42"/>
        <v>0.01404880105</v>
      </c>
      <c r="CP170" s="51">
        <f t="shared" si="14"/>
        <v>1</v>
      </c>
      <c r="CQ170" s="51">
        <f t="shared" si="43"/>
        <v>0.0358888891</v>
      </c>
      <c r="CR170" s="51">
        <f t="shared" si="44"/>
        <v>0.005218147021</v>
      </c>
      <c r="CS170" s="51">
        <f t="shared" si="45"/>
        <v>0.9469704755</v>
      </c>
      <c r="CT170" s="51">
        <f t="shared" si="46"/>
        <v>0.01192248836</v>
      </c>
      <c r="CU170" s="51">
        <f t="shared" si="15"/>
        <v>1</v>
      </c>
      <c r="CV170" s="51">
        <f t="shared" si="47"/>
        <v>0.0009887982052</v>
      </c>
      <c r="CW170" s="51">
        <f t="shared" si="48"/>
        <v>0.007582752164</v>
      </c>
      <c r="CX170" s="51">
        <f t="shared" si="49"/>
        <v>0.001633803113</v>
      </c>
      <c r="CY170" s="51">
        <f t="shared" si="50"/>
        <v>0.9897946465</v>
      </c>
      <c r="CZ170" s="51">
        <f t="shared" si="16"/>
        <v>1</v>
      </c>
      <c r="DA170" s="61"/>
      <c r="DB170" s="51">
        <f>(AQ170*Baseline!B$7 + AV170*Baseline!B$11 + BA170*Baseline!B$16 + BF170*Baseline!B$18)</f>
        <v>61121.28039</v>
      </c>
      <c r="DC170" s="51">
        <f>(AR170*Baseline!B$7 + AW170*Baseline!B$11 + BB170*Baseline!B$16 + BG170*Baseline!B$18)</f>
        <v>67031.13714</v>
      </c>
      <c r="DD170" s="51">
        <f>(AS170*Baseline!B$7 + AX170*Baseline!B$11 + BC170*Baseline!B$16 + BH170*Baseline!B$18)</f>
        <v>115485.7077</v>
      </c>
      <c r="DE170" s="51">
        <f>(AT170*Baseline!B$7 + AY170*Baseline!B$11 + BD170*Baseline!B$16 + BI170*Baseline!B$18)</f>
        <v>1259952.447</v>
      </c>
      <c r="DF170" s="51">
        <f t="shared" si="17"/>
        <v>1503590.573</v>
      </c>
      <c r="DG170" s="61"/>
      <c r="DH170" s="51">
        <f t="shared" si="51"/>
        <v>0.04065021523</v>
      </c>
      <c r="DI170" s="51">
        <f t="shared" si="52"/>
        <v>0.04458071124</v>
      </c>
      <c r="DJ170" s="51">
        <f t="shared" si="53"/>
        <v>0.07680661861</v>
      </c>
      <c r="DK170" s="51">
        <f t="shared" si="54"/>
        <v>0.8379624549</v>
      </c>
      <c r="DL170" s="51">
        <f t="shared" si="18"/>
        <v>1</v>
      </c>
      <c r="DM170" s="61"/>
      <c r="DN170" s="51">
        <f>DH170 / (Baseline!B$7/Baseline!B$17)</f>
        <v>4.339143106</v>
      </c>
      <c r="DO170" s="51">
        <f>DI170 / (Baseline!B$11/Baseline!B$17)</f>
        <v>1.076199707</v>
      </c>
      <c r="DP170" s="51">
        <f>DJ170 / (Baseline!B$16/Baseline!B$17)</f>
        <v>1.186894372</v>
      </c>
      <c r="DQ170" s="51">
        <f>DK170 / (Baseline!B$18/Baseline!B$17)</f>
        <v>0.9473905324</v>
      </c>
      <c r="DR170" s="79"/>
      <c r="DS170" s="51">
        <f>(AU170*Baseline!B$34)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0.02960220983</v>
      </c>
      <c r="DT170" s="51">
        <f>(AZ170*Baseline!B$34) + (Baseline!D$88*(1-Baseline!D$89)*Baseline!B$35) + (Baseline!D$88*Baseline!D$89*((1-Baseline!D$90)*Baseline!B$40 + Baseline!D$90*Baseline!B$41))</f>
        <v>0.01067639338</v>
      </c>
      <c r="DU170" s="51">
        <f>(BE170*Baseline!B$34) + (Baseline!F$88*(1-Baseline!F$89)*Baseline!B$35) + (Baseline!F$88*Baseline!F$89*((1-Baseline!F$90)*Baseline!B$40 + Baseline!F$90*Baseline!B$41))</f>
        <v>0.01297443383</v>
      </c>
      <c r="DV170" s="51">
        <f>(BJ170*Baseline!B$34) + (Baseline!H$88*(1-Baseline!H$89)*Baseline!B$35) + (Baseline!H$88*Baseline!H$89*((1-Baseline!H$90)*Baseline!B$40 + Baseline!H$90*Baseline!B$41))</f>
        <v>0.009306287974</v>
      </c>
      <c r="DW170" s="51">
        <f>( DS170*Baseline!B$7 + DT170*Baseline!B$11 + DU170*Baseline!B$16 + DV170*Baseline!B$18 ) / Baseline!B$17</f>
        <v>0.009790554953</v>
      </c>
    </row>
    <row r="171">
      <c r="A171" s="4" t="s">
        <v>295</v>
      </c>
      <c r="B171" s="45">
        <f>MIN( MAX( NORMINV( MCrands!B171, (B$5+B$4)/2, (B$5-B$4)/3.29 ), 0 ), 1 )</f>
        <v>0.3768419586</v>
      </c>
      <c r="C171" s="45">
        <f>MAX( NORMINV( MCrands!C171, (C$5+C$4)/2, (C$5-C$4)/3.29 ), 0 )</f>
        <v>2.501919458</v>
      </c>
      <c r="D171" s="41"/>
      <c r="E171" s="43">
        <f>Baseline!B$33 * (C171 * Baseline!B$66*Baseline!B$66/Baseline!B$73 + Baseline!B$52*Baseline!B$52/Baseline!B$74 + Baseline!B$53*Baseline!B$53/Baseline!B$75 + Baseline!B$54*Baseline!B$54/Baseline!B$76)</f>
        <v>0.00001775489405</v>
      </c>
      <c r="F171" s="43">
        <f>Baseline!B$33 * (C171 * Baseline!B$66*Baseline!B$57/Baseline!B$73 + Baseline!B$52*Baseline!B$67/Baseline!B$74 + Baseline!B$53*Baseline!B$55/Baseline!B$75 + Baseline!B$54*Baseline!B$56/Baseline!B$76)</f>
        <v>0.0000001996712722</v>
      </c>
      <c r="G171" s="45">
        <f>Baseline!B$33 * (C171 * Baseline!B$66*Baseline!B$58/Baseline!B$73 + Baseline!B$52*Baseline!B$59/Baseline!B$74 + Baseline!B$53*Baseline!B$68/Baseline!B$75 + Baseline!B$54*Baseline!B$60/Baseline!B$76)</f>
        <v>0.0000001681212362</v>
      </c>
      <c r="H171" s="43">
        <f>Baseline!B$33 * (C171 * Baseline!B$66*Baseline!B$61/Baseline!B$73 + Baseline!B$52*Baseline!B$62/Baseline!B$74 + Baseline!B$53*Baseline!B$63/Baseline!B$75 + Baseline!B$54*Baseline!B$69/Baseline!B$76)</f>
        <v>0.000000003350187321</v>
      </c>
      <c r="I171" s="43">
        <f>Baseline!B$33 * (C171 * Baseline!B$57*Baseline!B$66/Baseline!B$73 + Baseline!B$67*Baseline!B$52/Baseline!B$74 + Baseline!B$55*Baseline!B$53/Baseline!B$75 + Baseline!B$56*Baseline!B$54/Baseline!B$76)</f>
        <v>0.0000001996712722</v>
      </c>
      <c r="J171" s="45">
        <f>Baseline!B$33 * (C171 * Baseline!B$57*Baseline!B$57/Baseline!B$73 + Baseline!B$67*Baseline!B$67/Baseline!B$74 + Baseline!B$55*Baseline!B$55/Baseline!B$75 + Baseline!B$56*Baseline!B$56/Baseline!B$76)</f>
        <v>0.000001763813769</v>
      </c>
      <c r="K171" s="43">
        <f>Baseline!B$33 * (C171 * Baseline!B$57*Baseline!B$58/Baseline!B$73 + Baseline!B$67*Baseline!B$59/Baseline!B$74 + Baseline!B$55*Baseline!B$68/Baseline!B$75 + Baseline!B$56*Baseline!B$60/Baseline!B$76)</f>
        <v>0.00000001374183364</v>
      </c>
      <c r="L171" s="45">
        <f>Baseline!B$33 * (C171 * Baseline!B$57*Baseline!B$61/Baseline!B$73 + Baseline!B$67*Baseline!B$62/Baseline!B$74 + Baseline!B$55*Baseline!B$63/Baseline!B$75 + Baseline!B$56*Baseline!B$69/Baseline!B$76)</f>
        <v>0.00000001439284324</v>
      </c>
      <c r="M171" s="43">
        <f>Baseline!B$33 * (C171 * Baseline!B$58*Baseline!B$66/Baseline!B$73 + Baseline!B$59*Baseline!B$52/Baseline!B$74 + Baseline!B$68*Baseline!B$53/Baseline!B$75 + Baseline!B$60*Baseline!B$54/Baseline!B$76)</f>
        <v>0.0000001681212362</v>
      </c>
      <c r="N171" s="45">
        <f>Baseline!B$33 * (C171 * Baseline!B$58*Baseline!B$57/Baseline!B$73 + Baseline!B$59*Baseline!B$67/Baseline!B$74 + Baseline!B$68*Baseline!B$55/Baseline!B$75 + Baseline!B$60*Baseline!B$56/Baseline!B$76)</f>
        <v>0.00000001374183364</v>
      </c>
      <c r="O171" s="45">
        <f>Baseline!B$33 * (C171 * Baseline!B$58*Baseline!B$58/Baseline!B$73 + Baseline!B$59*Baseline!B$59/Baseline!B$74 + Baseline!B$68*Baseline!B$68/Baseline!B$75 + Baseline!B$60*Baseline!B$60/Baseline!B$76)</f>
        <v>0.000001324390061</v>
      </c>
      <c r="P171" s="43">
        <f>Baseline!B$33 * (C171 * Baseline!B$58*Baseline!B$61/Baseline!B$73 + Baseline!B$59*Baseline!B$62/Baseline!B$74 + Baseline!B$68*Baseline!B$63/Baseline!B$75 + Baseline!B$60*Baseline!B$69/Baseline!B$76)</f>
        <v>0.000000001646920625</v>
      </c>
      <c r="Q171" s="43">
        <f>Baseline!B$33 * (C171 * Baseline!B$61*Baseline!B$66/Baseline!B$73 + Baseline!B$62*Baseline!B$52/Baseline!B$74 + Baseline!B$63*Baseline!B$53/Baseline!B$75 + Baseline!B$69*Baseline!B$54/Baseline!B$76)</f>
        <v>0.000000003350187321</v>
      </c>
      <c r="R171" s="43">
        <f>Baseline!B$33 * (C171 * Baseline!B$61*Baseline!B$57/Baseline!B$73 + Baseline!B$62*Baseline!B$67/Baseline!B$74 + Baseline!B$63*Baseline!B$55/Baseline!B$75 + Baseline!B$69*Baseline!B$56/Baseline!B$76)</f>
        <v>0.00000001439284324</v>
      </c>
      <c r="S171" s="43">
        <f>Baseline!B$33 * (C171 * Baseline!B$61*Baseline!B$58/Baseline!B$73 + Baseline!B$62*Baseline!B$59/Baseline!B$74 + Baseline!B$63*Baseline!B$68/Baseline!B$75 + Baseline!B$69*Baseline!B$60/Baseline!B$76)</f>
        <v>0.000000001646920625</v>
      </c>
      <c r="T171" s="43">
        <f>Baseline!B$33 * (C171 * Baseline!B$61*Baseline!B$61/Baseline!B$73 + Baseline!B$62*Baseline!B$62/Baseline!B$74 + Baseline!B$63*Baseline!B$63/Baseline!B$75 + Baseline!B$69*Baseline!B$69/Baseline!B$76)</f>
        <v>0.00000009854654297</v>
      </c>
      <c r="U171" s="41"/>
      <c r="V171" s="43">
        <f>E171 * ( Baseline!B$87 * Baseline!B$7 )</f>
        <v>0.1842780453</v>
      </c>
      <c r="W171" s="43">
        <f>F171 * ( Baseline!D$87 * Baseline!B$11 )</f>
        <v>0.003683255229</v>
      </c>
      <c r="X171" s="43">
        <f>G171 * ( Baseline!F$87 * Baseline!B$16 )</f>
        <v>0.005839652458</v>
      </c>
      <c r="Y171" s="43">
        <f>H171 * ( Baseline!H$87 * Baseline!B$18 )</f>
        <v>0.00117817199</v>
      </c>
      <c r="Z171" s="51">
        <f t="shared" si="1"/>
        <v>0.194979125</v>
      </c>
      <c r="AA171" s="43">
        <f>I171 * ( Baseline!B$87 * Baseline!B$7 )</f>
        <v>0.002072388134</v>
      </c>
      <c r="AB171" s="45">
        <f>J171 * ( Baseline!D$87 * Baseline!B$11 )</f>
        <v>0.03253635946</v>
      </c>
      <c r="AC171" s="45">
        <f>K171 * ( Baseline!F$87 * Baseline!B$16 )</f>
        <v>0.0004773194298</v>
      </c>
      <c r="AD171" s="45">
        <f>L171 * ( Baseline!F$87 * Baseline!B$16 )</f>
        <v>0.0004999320984</v>
      </c>
      <c r="AE171" s="51">
        <f t="shared" si="2"/>
        <v>0.03558599912</v>
      </c>
      <c r="AF171" s="51">
        <f>M171 * ( Baseline!B$87 * Baseline!B$7 )</f>
        <v>0.001744930311</v>
      </c>
      <c r="AG171" s="51">
        <f>N171 * ( Baseline!D$87 * Baseline!B$11 )</f>
        <v>0.0002534900492</v>
      </c>
      <c r="AH171" s="51">
        <f>O171 * ( Baseline!F$87 * Baseline!B$16 )</f>
        <v>0.04600238404</v>
      </c>
      <c r="AI171" s="51">
        <f>P171 * ( Baseline!H$87 * Baseline!B$18 )</f>
        <v>0.0005791782857</v>
      </c>
      <c r="AJ171" s="51">
        <f t="shared" si="3"/>
        <v>0.04857998269</v>
      </c>
      <c r="AK171" s="51">
        <f>Q171 * ( Baseline!B$87 * Baseline!B$7 )</f>
        <v>0.0000347715942</v>
      </c>
      <c r="AL171" s="51">
        <f>R171 * ( Baseline!D$87 * Baseline!B$11 )</f>
        <v>0.00026549896</v>
      </c>
      <c r="AM171" s="51">
        <f>S171 * ( Baseline!F$87 * Baseline!B$16 )</f>
        <v>0.00005720540897</v>
      </c>
      <c r="AN171" s="51">
        <f>T171 * ( Baseline!H$87 * Baseline!B$18 )</f>
        <v>0.03465620442</v>
      </c>
      <c r="AO171" s="51">
        <f t="shared" si="4"/>
        <v>0.03501368038</v>
      </c>
      <c r="AP171" s="61"/>
      <c r="AQ171" s="51">
        <f>V171 * ( (1-Baseline!B$88-Baseline!B$87) + (1-B171)*Baseline!B$88 )</f>
        <v>0.1185296026</v>
      </c>
      <c r="AR171" s="51">
        <f>W171 * ( (1-Baseline!B$88-Baseline!B$87) + (1-B171)*Baseline!B$88 )</f>
        <v>0.002369109015</v>
      </c>
      <c r="AS171" s="51">
        <f>X171 * ( (1-Baseline!B$88-Baseline!B$87) + (1-B171)*Baseline!B$88 )</f>
        <v>0.003756126694</v>
      </c>
      <c r="AT171" s="51">
        <f>Y171 * ( (1-Baseline!B$88-Baseline!B$87) + (1-B171)*Baseline!B$88 )</f>
        <v>0.0007578127795</v>
      </c>
      <c r="AU171" s="51">
        <f t="shared" si="5"/>
        <v>0.1254126511</v>
      </c>
      <c r="AV171" s="51">
        <f>AA171 * ( (1-Baseline!D$88-Baseline!D$87) + (1-B171)*Baseline!D$88 )</f>
        <v>0.001704690945</v>
      </c>
      <c r="AW171" s="51">
        <f>AB171 * ( (1-Baseline!D$88-Baseline!D$87) + (1-B171)*Baseline!D$88 )</f>
        <v>0.0267635374</v>
      </c>
      <c r="AX171" s="51">
        <f>AC171 * ( (1-Baseline!D$88-Baseline!D$87) + (1-B171)*Baseline!D$88 )</f>
        <v>0.000392630172</v>
      </c>
      <c r="AY171" s="51">
        <f>AD171 * ( (1-Baseline!D$88-Baseline!D$87) + (1-B171)*Baseline!D$88 )</f>
        <v>0.0004112307473</v>
      </c>
      <c r="AZ171" s="51">
        <f t="shared" si="6"/>
        <v>0.02927208927</v>
      </c>
      <c r="BA171" s="51">
        <f>AF171 * ( (1-Baseline!F$88-Baseline!F$87) + (1-Baseline!B$36)*Baseline!F$88 )</f>
        <v>0.001255707689</v>
      </c>
      <c r="BB171" s="51">
        <f>AG171 * ( (1-Baseline!F$88-Baseline!F$87) + (1-Baseline!B$36)*Baseline!F$88 )</f>
        <v>0.0001824195511</v>
      </c>
      <c r="BC171" s="51">
        <f>AH171 * ( (1-Baseline!F$88-Baseline!F$87) + (1-Baseline!B$36)*Baseline!F$88 )</f>
        <v>0.03310478763</v>
      </c>
      <c r="BD171" s="51">
        <f>AI171 * ( (1-Baseline!F$88-Baseline!F$87) + (1-Baseline!B$36)*Baseline!F$88 )</f>
        <v>0.0004167952281</v>
      </c>
      <c r="BE171" s="51">
        <f t="shared" si="7"/>
        <v>0.0349597101</v>
      </c>
      <c r="BF171" s="51">
        <f>AK171 * ( (1-Baseline!H$88-Baseline!H$87) + (1-Baseline!B$36)*Baseline!H$88 )</f>
        <v>0.00002755022952</v>
      </c>
      <c r="BG171" s="51">
        <f>AL171 * ( (1-Baseline!H$88-Baseline!H$87) + (1-Baseline!B$36)*Baseline!H$88 )</f>
        <v>0.000210360136</v>
      </c>
      <c r="BH171" s="51">
        <f>AM171 * ( (1-Baseline!H$88-Baseline!H$87) + (1-Baseline!B$36)*Baseline!H$88 )</f>
        <v>0.00004532498964</v>
      </c>
      <c r="BI171" s="51">
        <f>AN171 * ( (1-Baseline!H$88-Baseline!H$87) + (1-Baseline!B$36)*Baseline!H$88 )</f>
        <v>0.02745880388</v>
      </c>
      <c r="BJ171" s="51">
        <f t="shared" si="8"/>
        <v>0.02774203924</v>
      </c>
      <c r="BK171" s="61"/>
      <c r="BL171" s="51">
        <f t="shared" si="19"/>
        <v>0.945116793</v>
      </c>
      <c r="BM171" s="51">
        <f t="shared" si="20"/>
        <v>0.01889051061</v>
      </c>
      <c r="BN171" s="51">
        <f t="shared" si="21"/>
        <v>0.02995014188</v>
      </c>
      <c r="BO171" s="51">
        <f t="shared" si="22"/>
        <v>0.006042554503</v>
      </c>
      <c r="BP171" s="51">
        <f t="shared" si="9"/>
        <v>1</v>
      </c>
      <c r="BQ171" s="51">
        <f t="shared" si="23"/>
        <v>0.0582360531</v>
      </c>
      <c r="BR171" s="51">
        <f t="shared" si="24"/>
        <v>0.9143022611</v>
      </c>
      <c r="BS171" s="51">
        <f t="shared" si="25"/>
        <v>0.01341312431</v>
      </c>
      <c r="BT171" s="51">
        <f t="shared" si="26"/>
        <v>0.01404856153</v>
      </c>
      <c r="BU171" s="51">
        <f t="shared" si="10"/>
        <v>1</v>
      </c>
      <c r="BV171" s="51">
        <f t="shared" si="27"/>
        <v>0.03591871001</v>
      </c>
      <c r="BW171" s="51">
        <f t="shared" si="28"/>
        <v>0.005217993815</v>
      </c>
      <c r="BX171" s="51">
        <f t="shared" si="29"/>
        <v>0.946941137</v>
      </c>
      <c r="BY171" s="51">
        <f t="shared" si="30"/>
        <v>0.01192215916</v>
      </c>
      <c r="BZ171" s="51">
        <f t="shared" si="11"/>
        <v>1</v>
      </c>
      <c r="CA171" s="51">
        <f t="shared" si="31"/>
        <v>0.0009930859546</v>
      </c>
      <c r="CB171" s="51">
        <f t="shared" si="32"/>
        <v>0.00758272073</v>
      </c>
      <c r="CC171" s="51">
        <f t="shared" si="33"/>
        <v>0.001633801656</v>
      </c>
      <c r="CD171" s="51">
        <f t="shared" si="34"/>
        <v>0.9897903917</v>
      </c>
      <c r="CE171" s="51">
        <f t="shared" si="12"/>
        <v>1</v>
      </c>
      <c r="CF171" s="61"/>
      <c r="CG171" s="51">
        <f t="shared" si="35"/>
        <v>0.945116793</v>
      </c>
      <c r="CH171" s="51">
        <f t="shared" si="36"/>
        <v>0.01889051061</v>
      </c>
      <c r="CI171" s="51">
        <f t="shared" si="37"/>
        <v>0.02995014188</v>
      </c>
      <c r="CJ171" s="51">
        <f t="shared" si="38"/>
        <v>0.006042554503</v>
      </c>
      <c r="CK171" s="51">
        <f t="shared" si="13"/>
        <v>1</v>
      </c>
      <c r="CL171" s="51">
        <f t="shared" si="39"/>
        <v>0.0582360531</v>
      </c>
      <c r="CM171" s="51">
        <f t="shared" si="40"/>
        <v>0.9143022611</v>
      </c>
      <c r="CN171" s="51">
        <f t="shared" si="41"/>
        <v>0.01341312431</v>
      </c>
      <c r="CO171" s="51">
        <f t="shared" si="42"/>
        <v>0.01404856153</v>
      </c>
      <c r="CP171" s="51">
        <f t="shared" si="14"/>
        <v>1</v>
      </c>
      <c r="CQ171" s="51">
        <f t="shared" si="43"/>
        <v>0.03591871001</v>
      </c>
      <c r="CR171" s="51">
        <f t="shared" si="44"/>
        <v>0.005217993815</v>
      </c>
      <c r="CS171" s="51">
        <f t="shared" si="45"/>
        <v>0.946941137</v>
      </c>
      <c r="CT171" s="51">
        <f t="shared" si="46"/>
        <v>0.01192215916</v>
      </c>
      <c r="CU171" s="51">
        <f t="shared" si="15"/>
        <v>1</v>
      </c>
      <c r="CV171" s="51">
        <f t="shared" si="47"/>
        <v>0.0009930859546</v>
      </c>
      <c r="CW171" s="51">
        <f t="shared" si="48"/>
        <v>0.00758272073</v>
      </c>
      <c r="CX171" s="51">
        <f t="shared" si="49"/>
        <v>0.001633801656</v>
      </c>
      <c r="CY171" s="51">
        <f t="shared" si="50"/>
        <v>0.9897903917</v>
      </c>
      <c r="CZ171" s="51">
        <f t="shared" si="16"/>
        <v>1</v>
      </c>
      <c r="DA171" s="61"/>
      <c r="DB171" s="51">
        <f>(AQ171*Baseline!B$7 + AV171*Baseline!B$11 + BA171*Baseline!B$16 + BF171*Baseline!B$18)</f>
        <v>66611.06587</v>
      </c>
      <c r="DC171" s="51">
        <f>(AR171*Baseline!B$7 + AW171*Baseline!B$11 + BB171*Baseline!B$16 + BG171*Baseline!B$18)</f>
        <v>68788.5715</v>
      </c>
      <c r="DD171" s="51">
        <f>(AS171*Baseline!B$7 + AX171*Baseline!B$11 + BC171*Baseline!B$16 + BH171*Baseline!B$18)</f>
        <v>115646.5348</v>
      </c>
      <c r="DE171" s="51">
        <f>(AT171*Baseline!B$7 + AY171*Baseline!B$11 + BD171*Baseline!B$16 + BI171*Baseline!B$18)</f>
        <v>1260006.825</v>
      </c>
      <c r="DF171" s="51">
        <f t="shared" si="17"/>
        <v>1511052.997</v>
      </c>
      <c r="DG171" s="61"/>
      <c r="DH171" s="51">
        <f t="shared" si="51"/>
        <v>0.04408254773</v>
      </c>
      <c r="DI171" s="51">
        <f t="shared" si="52"/>
        <v>0.04552359952</v>
      </c>
      <c r="DJ171" s="51">
        <f t="shared" si="53"/>
        <v>0.07653373839</v>
      </c>
      <c r="DK171" s="51">
        <f t="shared" si="54"/>
        <v>0.8338601144</v>
      </c>
      <c r="DL171" s="51">
        <f t="shared" si="18"/>
        <v>1</v>
      </c>
      <c r="DM171" s="61"/>
      <c r="DN171" s="51">
        <f>DH171 / (Baseline!B$7/Baseline!B$17)</f>
        <v>4.705522025</v>
      </c>
      <c r="DO171" s="51">
        <f>DI171 / (Baseline!B$11/Baseline!B$17)</f>
        <v>1.098961481</v>
      </c>
      <c r="DP171" s="51">
        <f>DJ171 / (Baseline!B$16/Baseline!B$17)</f>
        <v>1.182677548</v>
      </c>
      <c r="DQ171" s="51">
        <f>DK171 / (Baseline!B$18/Baseline!B$17)</f>
        <v>0.9427524743</v>
      </c>
      <c r="DR171" s="79"/>
      <c r="DS171" s="51">
        <f>(AU171*Baseline!B$34)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0.03134142891</v>
      </c>
      <c r="DT171" s="51">
        <f>(AZ171*Baseline!B$34) + (Baseline!D$88*(1-Baseline!D$89)*Baseline!B$35) + (Baseline!D$88*Baseline!D$89*((1-Baseline!D$90)*Baseline!B$40 + Baseline!D$90*Baseline!B$41))</f>
        <v>0.01080438139</v>
      </c>
      <c r="DU171" s="51">
        <f>(BE171*Baseline!B$34) + (Baseline!F$88*(1-Baseline!F$89)*Baseline!B$35) + (Baseline!F$88*Baseline!F$89*((1-Baseline!F$90)*Baseline!B$40 + Baseline!F$90*Baseline!B$41))</f>
        <v>0.01297459651</v>
      </c>
      <c r="DV171" s="51">
        <f>(BJ171*Baseline!B$34) + (Baseline!H$88*(1-Baseline!H$89)*Baseline!B$35) + (Baseline!H$88*Baseline!H$89*((1-Baseline!H$90)*Baseline!B$40 + Baseline!H$90*Baseline!B$41))</f>
        <v>0.009306305886</v>
      </c>
      <c r="DW171" s="51">
        <f>( DS171*Baseline!B$7 + DT171*Baseline!B$11 + DU171*Baseline!B$16 + DV171*Baseline!B$18 ) / Baseline!B$17</f>
        <v>0.009812176579</v>
      </c>
    </row>
    <row r="172">
      <c r="A172" s="4" t="s">
        <v>298</v>
      </c>
      <c r="B172" s="45">
        <f>MIN( MAX( NORMINV( MCrands!B172, (B$5+B$4)/2, (B$5-B$4)/3.29 ), 0 ), 1 )</f>
        <v>0.6266860578</v>
      </c>
      <c r="C172" s="45">
        <f>MAX( NORMINV( MCrands!C172, (C$5+C$4)/2, (C$5-C$4)/3.29 ), 0 )</f>
        <v>3.174262404</v>
      </c>
      <c r="D172" s="41"/>
      <c r="E172" s="43">
        <f>Baseline!B$33 * (C172 * Baseline!B$66*Baseline!B$66/Baseline!B$73 + Baseline!B$52*Baseline!B$52/Baseline!B$74 + Baseline!B$53*Baseline!B$53/Baseline!B$75 + Baseline!B$54*Baseline!B$54/Baseline!B$76)</f>
        <v>0.00002251509825</v>
      </c>
      <c r="F172" s="43">
        <f>Baseline!B$33 * (C172 * Baseline!B$66*Baseline!B$57/Baseline!B$73 + Baseline!B$52*Baseline!B$67/Baseline!B$74 + Baseline!B$53*Baseline!B$55/Baseline!B$75 + Baseline!B$54*Baseline!B$56/Baseline!B$76)</f>
        <v>0.0000002004228834</v>
      </c>
      <c r="G172" s="45">
        <f>Baseline!B$33 * (C172 * Baseline!B$66*Baseline!B$58/Baseline!B$73 + Baseline!B$52*Baseline!B$59/Baseline!B$74 + Baseline!B$53*Baseline!B$68/Baseline!B$75 + Baseline!B$54*Baseline!B$60/Baseline!B$76)</f>
        <v>0.000000169968947</v>
      </c>
      <c r="H172" s="43">
        <f>Baseline!B$33 * (C172 * Baseline!B$66*Baseline!B$61/Baseline!B$73 + Baseline!B$52*Baseline!B$62/Baseline!B$74 + Baseline!B$53*Baseline!B$63/Baseline!B$75 + Baseline!B$54*Baseline!B$69/Baseline!B$76)</f>
        <v>0.000000003534958405</v>
      </c>
      <c r="I172" s="43">
        <f>Baseline!B$33 * (C172 * Baseline!B$57*Baseline!B$66/Baseline!B$73 + Baseline!B$67*Baseline!B$52/Baseline!B$74 + Baseline!B$55*Baseline!B$53/Baseline!B$75 + Baseline!B$56*Baseline!B$54/Baseline!B$76)</f>
        <v>0.0000002004228834</v>
      </c>
      <c r="J172" s="45">
        <f>Baseline!B$33 * (C172 * Baseline!B$57*Baseline!B$57/Baseline!B$73 + Baseline!B$67*Baseline!B$67/Baseline!B$74 + Baseline!B$55*Baseline!B$55/Baseline!B$75 + Baseline!B$56*Baseline!B$56/Baseline!B$76)</f>
        <v>0.000001763813888</v>
      </c>
      <c r="K172" s="43">
        <f>Baseline!B$33 * (C172 * Baseline!B$57*Baseline!B$58/Baseline!B$73 + Baseline!B$67*Baseline!B$59/Baseline!B$74 + Baseline!B$55*Baseline!B$68/Baseline!B$75 + Baseline!B$56*Baseline!B$60/Baseline!B$76)</f>
        <v>0.00000001374212539</v>
      </c>
      <c r="L172" s="45">
        <f>Baseline!B$33 * (C172 * Baseline!B$57*Baseline!B$61/Baseline!B$73 + Baseline!B$67*Baseline!B$62/Baseline!B$74 + Baseline!B$55*Baseline!B$63/Baseline!B$75 + Baseline!B$56*Baseline!B$69/Baseline!B$76)</f>
        <v>0.00000001439287241</v>
      </c>
      <c r="M172" s="43">
        <f>Baseline!B$33 * (C172 * Baseline!B$58*Baseline!B$66/Baseline!B$73 + Baseline!B$59*Baseline!B$52/Baseline!B$74 + Baseline!B$68*Baseline!B$53/Baseline!B$75 + Baseline!B$60*Baseline!B$54/Baseline!B$76)</f>
        <v>0.000000169968947</v>
      </c>
      <c r="N172" s="45">
        <f>Baseline!B$33 * (C172 * Baseline!B$58*Baseline!B$57/Baseline!B$73 + Baseline!B$59*Baseline!B$67/Baseline!B$74 + Baseline!B$68*Baseline!B$55/Baseline!B$75 + Baseline!B$60*Baseline!B$56/Baseline!B$76)</f>
        <v>0.00000001374212539</v>
      </c>
      <c r="O172" s="45">
        <f>Baseline!B$33 * (C172 * Baseline!B$58*Baseline!B$58/Baseline!B$73 + Baseline!B$59*Baseline!B$59/Baseline!B$74 + Baseline!B$68*Baseline!B$68/Baseline!B$75 + Baseline!B$60*Baseline!B$60/Baseline!B$76)</f>
        <v>0.000001324390778</v>
      </c>
      <c r="P172" s="43">
        <f>Baseline!B$33 * (C172 * Baseline!B$58*Baseline!B$61/Baseline!B$73 + Baseline!B$59*Baseline!B$62/Baseline!B$74 + Baseline!B$68*Baseline!B$63/Baseline!B$75 + Baseline!B$60*Baseline!B$69/Baseline!B$76)</f>
        <v>0.000000001646992345</v>
      </c>
      <c r="Q172" s="43">
        <f>Baseline!B$33 * (C172 * Baseline!B$61*Baseline!B$66/Baseline!B$73 + Baseline!B$62*Baseline!B$52/Baseline!B$74 + Baseline!B$63*Baseline!B$53/Baseline!B$75 + Baseline!B$69*Baseline!B$54/Baseline!B$76)</f>
        <v>0.000000003534958405</v>
      </c>
      <c r="R172" s="43">
        <f>Baseline!B$33 * (C172 * Baseline!B$61*Baseline!B$57/Baseline!B$73 + Baseline!B$62*Baseline!B$67/Baseline!B$74 + Baseline!B$63*Baseline!B$55/Baseline!B$75 + Baseline!B$69*Baseline!B$56/Baseline!B$76)</f>
        <v>0.00000001439287241</v>
      </c>
      <c r="S172" s="43">
        <f>Baseline!B$33 * (C172 * Baseline!B$61*Baseline!B$58/Baseline!B$73 + Baseline!B$62*Baseline!B$59/Baseline!B$74 + Baseline!B$63*Baseline!B$68/Baseline!B$75 + Baseline!B$69*Baseline!B$60/Baseline!B$76)</f>
        <v>0.000000001646992345</v>
      </c>
      <c r="T172" s="43">
        <f>Baseline!B$33 * (C172 * Baseline!B$61*Baseline!B$61/Baseline!B$73 + Baseline!B$62*Baseline!B$62/Baseline!B$74 + Baseline!B$63*Baseline!B$63/Baseline!B$75 + Baseline!B$69*Baseline!B$69/Baseline!B$76)</f>
        <v>0.00000009854655015</v>
      </c>
      <c r="U172" s="41"/>
      <c r="V172" s="43">
        <f>E172 * ( Baseline!B$87 * Baseline!B$7 )</f>
        <v>0.2336842047</v>
      </c>
      <c r="W172" s="43">
        <f>F172 * ( Baseline!D$87 * Baseline!B$11 )</f>
        <v>0.003697119897</v>
      </c>
      <c r="X172" s="43">
        <f>G172 * ( Baseline!F$87 * Baseline!B$16 )</f>
        <v>0.005903832269</v>
      </c>
      <c r="Y172" s="43">
        <f>H172 * ( Baseline!H$87 * Baseline!B$18 )</f>
        <v>0.001243151078</v>
      </c>
      <c r="Z172" s="51">
        <f t="shared" si="1"/>
        <v>0.2445283079</v>
      </c>
      <c r="AA172" s="43">
        <f>I172 * ( Baseline!B$87 * Baseline!B$7 )</f>
        <v>0.002080189107</v>
      </c>
      <c r="AB172" s="45">
        <f>J172 * ( Baseline!D$87 * Baseline!B$11 )</f>
        <v>0.03253636165</v>
      </c>
      <c r="AC172" s="45">
        <f>K172 * ( Baseline!F$87 * Baseline!B$16 )</f>
        <v>0.0004773295635</v>
      </c>
      <c r="AD172" s="45">
        <f>L172 * ( Baseline!F$87 * Baseline!B$16 )</f>
        <v>0.0004999331118</v>
      </c>
      <c r="AE172" s="51">
        <f t="shared" si="2"/>
        <v>0.03559381343</v>
      </c>
      <c r="AF172" s="51">
        <f>M172 * ( Baseline!B$87 * Baseline!B$7 )</f>
        <v>0.001764107701</v>
      </c>
      <c r="AG172" s="51">
        <f>N172 * ( Baseline!D$87 * Baseline!B$11 )</f>
        <v>0.0002534954309</v>
      </c>
      <c r="AH172" s="51">
        <f>O172 * ( Baseline!F$87 * Baseline!B$16 )</f>
        <v>0.04600240895</v>
      </c>
      <c r="AI172" s="51">
        <f>P172 * ( Baseline!H$87 * Baseline!B$18 )</f>
        <v>0.0005792035079</v>
      </c>
      <c r="AJ172" s="51">
        <f t="shared" si="3"/>
        <v>0.04859921559</v>
      </c>
      <c r="AK172" s="51">
        <f>Q172 * ( Baseline!B$87 * Baseline!B$7 )</f>
        <v>0.00003668933328</v>
      </c>
      <c r="AL172" s="51">
        <f>R172 * ( Baseline!D$87 * Baseline!B$11 )</f>
        <v>0.0002654994982</v>
      </c>
      <c r="AM172" s="51">
        <f>S172 * ( Baseline!F$87 * Baseline!B$16 )</f>
        <v>0.00005720790016</v>
      </c>
      <c r="AN172" s="51">
        <f>T172 * ( Baseline!H$87 * Baseline!B$18 )</f>
        <v>0.03465620694</v>
      </c>
      <c r="AO172" s="51">
        <f t="shared" si="4"/>
        <v>0.03501560367</v>
      </c>
      <c r="AP172" s="61"/>
      <c r="AQ172" s="51">
        <f>V172 * ( (1-Baseline!B$88-Baseline!B$87) + (1-B172)*Baseline!B$88 )</f>
        <v>0.09834585934</v>
      </c>
      <c r="AR172" s="51">
        <f>W172 * ( (1-Baseline!B$88-Baseline!B$87) + (1-B172)*Baseline!B$88 )</f>
        <v>0.001555930722</v>
      </c>
      <c r="AS172" s="51">
        <f>X172 * ( (1-Baseline!B$88-Baseline!B$87) + (1-B172)*Baseline!B$88 )</f>
        <v>0.002484624319</v>
      </c>
      <c r="AT172" s="51">
        <f>Y172 * ( (1-Baseline!B$88-Baseline!B$87) + (1-B172)*Baseline!B$88 )</f>
        <v>0.0005231793958</v>
      </c>
      <c r="AU172" s="51">
        <f t="shared" si="5"/>
        <v>0.1029095938</v>
      </c>
      <c r="AV172" s="51">
        <f>AA172 * ( (1-Baseline!D$88-Baseline!D$87) + (1-B172)*Baseline!D$88 )</f>
        <v>0.001478271924</v>
      </c>
      <c r="AW172" s="51">
        <f>AB172 * ( (1-Baseline!D$88-Baseline!D$87) + (1-B172)*Baseline!D$88 )</f>
        <v>0.02312173915</v>
      </c>
      <c r="AX172" s="51">
        <f>AC172 * ( (1-Baseline!D$88-Baseline!D$87) + (1-B172)*Baseline!D$88 )</f>
        <v>0.000339210935</v>
      </c>
      <c r="AY172" s="51">
        <f>AD172 * ( (1-Baseline!D$88-Baseline!D$87) + (1-B172)*Baseline!D$88 )</f>
        <v>0.0003552739894</v>
      </c>
      <c r="AZ172" s="51">
        <f t="shared" si="6"/>
        <v>0.025294496</v>
      </c>
      <c r="BA172" s="51">
        <f>AF172 * ( (1-Baseline!F$88-Baseline!F$87) + (1-Baseline!B$36)*Baseline!F$88 )</f>
        <v>0.001269508353</v>
      </c>
      <c r="BB172" s="51">
        <f>AG172 * ( (1-Baseline!F$88-Baseline!F$87) + (1-Baseline!B$36)*Baseline!F$88 )</f>
        <v>0.0001824234239</v>
      </c>
      <c r="BC172" s="51">
        <f>AH172 * ( (1-Baseline!F$88-Baseline!F$87) + (1-Baseline!B$36)*Baseline!F$88 )</f>
        <v>0.03310480556</v>
      </c>
      <c r="BD172" s="51">
        <f>AI172 * ( (1-Baseline!F$88-Baseline!F$87) + (1-Baseline!B$36)*Baseline!F$88 )</f>
        <v>0.0004168133788</v>
      </c>
      <c r="BE172" s="51">
        <f t="shared" si="7"/>
        <v>0.03497355071</v>
      </c>
      <c r="BF172" s="51">
        <f>AK172 * ( (1-Baseline!H$88-Baseline!H$87) + (1-Baseline!B$36)*Baseline!H$88 )</f>
        <v>0.00002906969255</v>
      </c>
      <c r="BG172" s="51">
        <f>AL172 * ( (1-Baseline!H$88-Baseline!H$87) + (1-Baseline!B$36)*Baseline!H$88 )</f>
        <v>0.0002103605624</v>
      </c>
      <c r="BH172" s="51">
        <f>AM172 * ( (1-Baseline!H$88-Baseline!H$87) + (1-Baseline!B$36)*Baseline!H$88 )</f>
        <v>0.00004532696346</v>
      </c>
      <c r="BI172" s="51">
        <f>AN172 * ( (1-Baseline!H$88-Baseline!H$87) + (1-Baseline!B$36)*Baseline!H$88 )</f>
        <v>0.02745880588</v>
      </c>
      <c r="BJ172" s="51">
        <f t="shared" si="8"/>
        <v>0.0277435631</v>
      </c>
      <c r="BK172" s="61"/>
      <c r="BL172" s="51">
        <f t="shared" si="19"/>
        <v>0.9556529739</v>
      </c>
      <c r="BM172" s="51">
        <f t="shared" si="20"/>
        <v>0.01511939427</v>
      </c>
      <c r="BN172" s="51">
        <f t="shared" si="21"/>
        <v>0.02414375791</v>
      </c>
      <c r="BO172" s="51">
        <f t="shared" si="22"/>
        <v>0.00508387388</v>
      </c>
      <c r="BP172" s="51">
        <f t="shared" si="9"/>
        <v>1</v>
      </c>
      <c r="BQ172" s="51">
        <f t="shared" si="23"/>
        <v>0.05844243441</v>
      </c>
      <c r="BR172" s="51">
        <f t="shared" si="24"/>
        <v>0.9141015955</v>
      </c>
      <c r="BS172" s="51">
        <f t="shared" si="25"/>
        <v>0.01341046428</v>
      </c>
      <c r="BT172" s="51">
        <f t="shared" si="26"/>
        <v>0.01404550577</v>
      </c>
      <c r="BU172" s="51">
        <f t="shared" si="10"/>
        <v>1</v>
      </c>
      <c r="BV172" s="51">
        <f t="shared" si="27"/>
        <v>0.03629909824</v>
      </c>
      <c r="BW172" s="51">
        <f t="shared" si="28"/>
        <v>0.005216039555</v>
      </c>
      <c r="BX172" s="51">
        <f t="shared" si="29"/>
        <v>0.9465669022</v>
      </c>
      <c r="BY172" s="51">
        <f t="shared" si="30"/>
        <v>0.01191796001</v>
      </c>
      <c r="BZ172" s="51">
        <f t="shared" si="11"/>
        <v>1</v>
      </c>
      <c r="CA172" s="51">
        <f t="shared" si="31"/>
        <v>0.001047799536</v>
      </c>
      <c r="CB172" s="51">
        <f t="shared" si="32"/>
        <v>0.007582319605</v>
      </c>
      <c r="CC172" s="51">
        <f t="shared" si="33"/>
        <v>0.001633783061</v>
      </c>
      <c r="CD172" s="51">
        <f t="shared" si="34"/>
        <v>0.9897360978</v>
      </c>
      <c r="CE172" s="51">
        <f t="shared" si="12"/>
        <v>1</v>
      </c>
      <c r="CF172" s="61"/>
      <c r="CG172" s="51">
        <f t="shared" si="35"/>
        <v>0.9556529739</v>
      </c>
      <c r="CH172" s="51">
        <f t="shared" si="36"/>
        <v>0.01511939427</v>
      </c>
      <c r="CI172" s="51">
        <f t="shared" si="37"/>
        <v>0.02414375791</v>
      </c>
      <c r="CJ172" s="51">
        <f t="shared" si="38"/>
        <v>0.00508387388</v>
      </c>
      <c r="CK172" s="51">
        <f t="shared" si="13"/>
        <v>1</v>
      </c>
      <c r="CL172" s="51">
        <f t="shared" si="39"/>
        <v>0.05844243441</v>
      </c>
      <c r="CM172" s="51">
        <f t="shared" si="40"/>
        <v>0.9141015955</v>
      </c>
      <c r="CN172" s="51">
        <f t="shared" si="41"/>
        <v>0.01341046428</v>
      </c>
      <c r="CO172" s="51">
        <f t="shared" si="42"/>
        <v>0.01404550577</v>
      </c>
      <c r="CP172" s="51">
        <f t="shared" si="14"/>
        <v>1</v>
      </c>
      <c r="CQ172" s="51">
        <f t="shared" si="43"/>
        <v>0.03629909824</v>
      </c>
      <c r="CR172" s="51">
        <f t="shared" si="44"/>
        <v>0.005216039555</v>
      </c>
      <c r="CS172" s="51">
        <f t="shared" si="45"/>
        <v>0.9465669022</v>
      </c>
      <c r="CT172" s="51">
        <f t="shared" si="46"/>
        <v>0.01191796001</v>
      </c>
      <c r="CU172" s="51">
        <f t="shared" si="15"/>
        <v>1</v>
      </c>
      <c r="CV172" s="51">
        <f t="shared" si="47"/>
        <v>0.001047799536</v>
      </c>
      <c r="CW172" s="51">
        <f t="shared" si="48"/>
        <v>0.007582319605</v>
      </c>
      <c r="CX172" s="51">
        <f t="shared" si="49"/>
        <v>0.001633783061</v>
      </c>
      <c r="CY172" s="51">
        <f t="shared" si="50"/>
        <v>0.9897360978</v>
      </c>
      <c r="CZ172" s="51">
        <f t="shared" si="16"/>
        <v>1</v>
      </c>
      <c r="DA172" s="61"/>
      <c r="DB172" s="51">
        <f>(AQ172*Baseline!B$7 + AV172*Baseline!B$11 + BA172*Baseline!B$16 + BF172*Baseline!B$18)</f>
        <v>56452.19488</v>
      </c>
      <c r="DC172" s="51">
        <f>(AR172*Baseline!B$7 + AW172*Baseline!B$11 + BB172*Baseline!B$16 + BG172*Baseline!B$18)</f>
        <v>60584.17953</v>
      </c>
      <c r="DD172" s="51">
        <f>(AS172*Baseline!B$7 + AX172*Baseline!B$11 + BC172*Baseline!B$16 + BH172*Baseline!B$18)</f>
        <v>114915.4461</v>
      </c>
      <c r="DE172" s="51">
        <f>(AT172*Baseline!B$7 + AY172*Baseline!B$11 + BD172*Baseline!B$16 + BI172*Baseline!B$18)</f>
        <v>1259773.178</v>
      </c>
      <c r="DF172" s="51">
        <f t="shared" si="17"/>
        <v>1491724.999</v>
      </c>
      <c r="DG172" s="61"/>
      <c r="DH172" s="51">
        <f t="shared" si="51"/>
        <v>0.03784356697</v>
      </c>
      <c r="DI172" s="51">
        <f t="shared" si="52"/>
        <v>0.04061350422</v>
      </c>
      <c r="DJ172" s="51">
        <f t="shared" si="53"/>
        <v>0.07703527544</v>
      </c>
      <c r="DK172" s="51">
        <f t="shared" si="54"/>
        <v>0.8445076534</v>
      </c>
      <c r="DL172" s="51">
        <f t="shared" si="18"/>
        <v>1</v>
      </c>
      <c r="DM172" s="61"/>
      <c r="DN172" s="51">
        <f>DH172 / (Baseline!B$7/Baseline!B$17)</f>
        <v>4.039551865</v>
      </c>
      <c r="DO172" s="51">
        <f>DI172 / (Baseline!B$11/Baseline!B$17)</f>
        <v>0.9804294306</v>
      </c>
      <c r="DP172" s="51">
        <f>DJ172 / (Baseline!B$16/Baseline!B$17)</f>
        <v>1.190427811</v>
      </c>
      <c r="DQ172" s="51">
        <f>DK172 / (Baseline!B$18/Baseline!B$17)</f>
        <v>0.9547904571</v>
      </c>
      <c r="DR172" s="79"/>
      <c r="DS172" s="51">
        <f>(AU172*Baseline!B$34)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0.02796597032</v>
      </c>
      <c r="DT172" s="51">
        <f>(AZ172*Baseline!B$34) + (Baseline!D$88*(1-Baseline!D$89)*Baseline!B$35) + (Baseline!D$88*Baseline!D$89*((1-Baseline!D$90)*Baseline!B$40 + Baseline!D$90*Baseline!B$41))</f>
        <v>0.0102077424</v>
      </c>
      <c r="DU172" s="51">
        <f>(BE172*Baseline!B$34) + (Baseline!F$88*(1-Baseline!F$89)*Baseline!B$35) + (Baseline!F$88*Baseline!F$89*((1-Baseline!F$90)*Baseline!B$40 + Baseline!F$90*Baseline!B$41))</f>
        <v>0.01297667261</v>
      </c>
      <c r="DV172" s="51">
        <f>(BJ172*Baseline!B$34) + (Baseline!H$88*(1-Baseline!H$89)*Baseline!B$35) + (Baseline!H$88*Baseline!H$89*((1-Baseline!H$90)*Baseline!B$40 + Baseline!H$90*Baseline!B$41))</f>
        <v>0.009306534465</v>
      </c>
      <c r="DW172" s="51">
        <f>( DS172*Baseline!B$7 + DT172*Baseline!B$11 + DU172*Baseline!B$16 + DV172*Baseline!B$18 ) / Baseline!B$17</f>
        <v>0.009756175643</v>
      </c>
    </row>
    <row r="173">
      <c r="A173" s="4" t="s">
        <v>300</v>
      </c>
      <c r="B173" s="45">
        <f>MIN( MAX( NORMINV( MCrands!B173, (B$5+B$4)/2, (B$5-B$4)/3.29 ), 0 ), 1 )</f>
        <v>0.4697540338</v>
      </c>
      <c r="C173" s="45">
        <f>MAX( NORMINV( MCrands!C173, (C$5+C$4)/2, (C$5-C$4)/3.29 ), 0 )</f>
        <v>2.308290726</v>
      </c>
      <c r="D173" s="41"/>
      <c r="E173" s="43">
        <f>Baseline!B$33 * (C173 * Baseline!B$66*Baseline!B$66/Baseline!B$73 + Baseline!B$52*Baseline!B$52/Baseline!B$74 + Baseline!B$53*Baseline!B$53/Baseline!B$75 + Baseline!B$54*Baseline!B$54/Baseline!B$76)</f>
        <v>0.00001638399798</v>
      </c>
      <c r="F173" s="43">
        <f>Baseline!B$33 * (C173 * Baseline!B$66*Baseline!B$57/Baseline!B$73 + Baseline!B$52*Baseline!B$67/Baseline!B$74 + Baseline!B$53*Baseline!B$55/Baseline!B$75 + Baseline!B$54*Baseline!B$56/Baseline!B$76)</f>
        <v>0.000000199454815</v>
      </c>
      <c r="G173" s="45">
        <f>Baseline!B$33 * (C173 * Baseline!B$66*Baseline!B$58/Baseline!B$73 + Baseline!B$52*Baseline!B$59/Baseline!B$74 + Baseline!B$53*Baseline!B$68/Baseline!B$75 + Baseline!B$54*Baseline!B$60/Baseline!B$76)</f>
        <v>0.0000001675891121</v>
      </c>
      <c r="H173" s="43">
        <f>Baseline!B$33 * (C173 * Baseline!B$66*Baseline!B$61/Baseline!B$73 + Baseline!B$52*Baseline!B$62/Baseline!B$74 + Baseline!B$53*Baseline!B$63/Baseline!B$75 + Baseline!B$54*Baseline!B$69/Baseline!B$76)</f>
        <v>0.000000003296974908</v>
      </c>
      <c r="I173" s="43">
        <f>Baseline!B$33 * (C173 * Baseline!B$57*Baseline!B$66/Baseline!B$73 + Baseline!B$67*Baseline!B$52/Baseline!B$74 + Baseline!B$55*Baseline!B$53/Baseline!B$75 + Baseline!B$56*Baseline!B$54/Baseline!B$76)</f>
        <v>0.000000199454815</v>
      </c>
      <c r="J173" s="45">
        <f>Baseline!B$33 * (C173 * Baseline!B$57*Baseline!B$57/Baseline!B$73 + Baseline!B$67*Baseline!B$67/Baseline!B$74 + Baseline!B$55*Baseline!B$55/Baseline!B$75 + Baseline!B$56*Baseline!B$56/Baseline!B$76)</f>
        <v>0.000001763813735</v>
      </c>
      <c r="K173" s="43">
        <f>Baseline!B$33 * (C173 * Baseline!B$57*Baseline!B$58/Baseline!B$73 + Baseline!B$67*Baseline!B$59/Baseline!B$74 + Baseline!B$55*Baseline!B$68/Baseline!B$75 + Baseline!B$56*Baseline!B$60/Baseline!B$76)</f>
        <v>0.00000001374174962</v>
      </c>
      <c r="L173" s="45">
        <f>Baseline!B$33 * (C173 * Baseline!B$57*Baseline!B$61/Baseline!B$73 + Baseline!B$67*Baseline!B$62/Baseline!B$74 + Baseline!B$55*Baseline!B$63/Baseline!B$75 + Baseline!B$56*Baseline!B$69/Baseline!B$76)</f>
        <v>0.00000001439283484</v>
      </c>
      <c r="M173" s="43">
        <f>Baseline!B$33 * (C173 * Baseline!B$58*Baseline!B$66/Baseline!B$73 + Baseline!B$59*Baseline!B$52/Baseline!B$74 + Baseline!B$68*Baseline!B$53/Baseline!B$75 + Baseline!B$60*Baseline!B$54/Baseline!B$76)</f>
        <v>0.0000001675891121</v>
      </c>
      <c r="N173" s="45">
        <f>Baseline!B$33 * (C173 * Baseline!B$58*Baseline!B$57/Baseline!B$73 + Baseline!B$59*Baseline!B$67/Baseline!B$74 + Baseline!B$68*Baseline!B$55/Baseline!B$75 + Baseline!B$60*Baseline!B$56/Baseline!B$76)</f>
        <v>0.00000001374174962</v>
      </c>
      <c r="O173" s="45">
        <f>Baseline!B$33 * (C173 * Baseline!B$58*Baseline!B$58/Baseline!B$73 + Baseline!B$59*Baseline!B$59/Baseline!B$74 + Baseline!B$68*Baseline!B$68/Baseline!B$75 + Baseline!B$60*Baseline!B$60/Baseline!B$76)</f>
        <v>0.000001324389854</v>
      </c>
      <c r="P173" s="43">
        <f>Baseline!B$33 * (C173 * Baseline!B$58*Baseline!B$61/Baseline!B$73 + Baseline!B$59*Baseline!B$62/Baseline!B$74 + Baseline!B$68*Baseline!B$63/Baseline!B$75 + Baseline!B$60*Baseline!B$69/Baseline!B$76)</f>
        <v>0.00000000164689997</v>
      </c>
      <c r="Q173" s="43">
        <f>Baseline!B$33 * (C173 * Baseline!B$61*Baseline!B$66/Baseline!B$73 + Baseline!B$62*Baseline!B$52/Baseline!B$74 + Baseline!B$63*Baseline!B$53/Baseline!B$75 + Baseline!B$69*Baseline!B$54/Baseline!B$76)</f>
        <v>0.000000003296974908</v>
      </c>
      <c r="R173" s="43">
        <f>Baseline!B$33 * (C173 * Baseline!B$61*Baseline!B$57/Baseline!B$73 + Baseline!B$62*Baseline!B$67/Baseline!B$74 + Baseline!B$63*Baseline!B$55/Baseline!B$75 + Baseline!B$69*Baseline!B$56/Baseline!B$76)</f>
        <v>0.00000001439283484</v>
      </c>
      <c r="S173" s="43">
        <f>Baseline!B$33 * (C173 * Baseline!B$61*Baseline!B$58/Baseline!B$73 + Baseline!B$62*Baseline!B$59/Baseline!B$74 + Baseline!B$63*Baseline!B$68/Baseline!B$75 + Baseline!B$69*Baseline!B$60/Baseline!B$76)</f>
        <v>0.00000000164689997</v>
      </c>
      <c r="T173" s="43">
        <f>Baseline!B$33 * (C173 * Baseline!B$61*Baseline!B$61/Baseline!B$73 + Baseline!B$62*Baseline!B$62/Baseline!B$74 + Baseline!B$63*Baseline!B$63/Baseline!B$75 + Baseline!B$69*Baseline!B$69/Baseline!B$76)</f>
        <v>0.00000009854654091</v>
      </c>
      <c r="U173" s="41"/>
      <c r="V173" s="43">
        <f>E173 * ( Baseline!B$87 * Baseline!B$7 )</f>
        <v>0.170049515</v>
      </c>
      <c r="W173" s="43">
        <f>F173 * ( Baseline!D$87 * Baseline!B$11 )</f>
        <v>0.003679262329</v>
      </c>
      <c r="X173" s="43">
        <f>G173 * ( Baseline!F$87 * Baseline!B$16 )</f>
        <v>0.005821169249</v>
      </c>
      <c r="Y173" s="43">
        <f>H173 * ( Baseline!H$87 * Baseline!B$18 )</f>
        <v>0.001159458596</v>
      </c>
      <c r="Z173" s="51">
        <f t="shared" si="1"/>
        <v>0.1807094052</v>
      </c>
      <c r="AA173" s="43">
        <f>I173 * ( Baseline!B$87 * Baseline!B$7 )</f>
        <v>0.002070141524</v>
      </c>
      <c r="AB173" s="45">
        <f>J173 * ( Baseline!D$87 * Baseline!B$11 )</f>
        <v>0.03253635883</v>
      </c>
      <c r="AC173" s="45">
        <f>K173 * ( Baseline!F$87 * Baseline!B$16 )</f>
        <v>0.0004773165114</v>
      </c>
      <c r="AD173" s="45">
        <f>L173 * ( Baseline!F$87 * Baseline!B$16 )</f>
        <v>0.0004999318066</v>
      </c>
      <c r="AE173" s="51">
        <f t="shared" si="2"/>
        <v>0.03558374867</v>
      </c>
      <c r="AF173" s="51">
        <f>M173 * ( Baseline!B$87 * Baseline!B$7 )</f>
        <v>0.001739407394</v>
      </c>
      <c r="AG173" s="51">
        <f>N173 * ( Baseline!D$87 * Baseline!B$11 )</f>
        <v>0.0002534884993</v>
      </c>
      <c r="AH173" s="51">
        <f>O173 * ( Baseline!F$87 * Baseline!B$16 )</f>
        <v>0.04600237687</v>
      </c>
      <c r="AI173" s="51">
        <f>P173 * ( Baseline!H$87 * Baseline!B$18 )</f>
        <v>0.000579171022</v>
      </c>
      <c r="AJ173" s="51">
        <f t="shared" si="3"/>
        <v>0.04857444378</v>
      </c>
      <c r="AK173" s="51">
        <f>Q173 * ( Baseline!B$87 * Baseline!B$7 )</f>
        <v>0.00003421930257</v>
      </c>
      <c r="AL173" s="51">
        <f>R173 * ( Baseline!D$87 * Baseline!B$11 )</f>
        <v>0.000265498805</v>
      </c>
      <c r="AM173" s="51">
        <f>S173 * ( Baseline!F$87 * Baseline!B$16 )</f>
        <v>0.00005720469153</v>
      </c>
      <c r="AN173" s="51">
        <f>T173 * ( Baseline!H$87 * Baseline!B$18 )</f>
        <v>0.03465620369</v>
      </c>
      <c r="AO173" s="51">
        <f t="shared" si="4"/>
        <v>0.03501312649</v>
      </c>
      <c r="AP173" s="61"/>
      <c r="AQ173" s="51">
        <f>V173 * ( (1-Baseline!B$88-Baseline!B$87) + (1-B173)*Baseline!B$88 )</f>
        <v>0.0953159688</v>
      </c>
      <c r="AR173" s="51">
        <f>W173 * ( (1-Baseline!B$88-Baseline!B$87) + (1-B173)*Baseline!B$88 )</f>
        <v>0.00206229611</v>
      </c>
      <c r="AS173" s="51">
        <f>X173 * ( (1-Baseline!B$88-Baseline!B$87) + (1-B173)*Baseline!B$88 )</f>
        <v>0.003262875442</v>
      </c>
      <c r="AT173" s="51">
        <f>Y173 * ( (1-Baseline!B$88-Baseline!B$87) + (1-B173)*Baseline!B$88 )</f>
        <v>0.0006498984683</v>
      </c>
      <c r="AU173" s="51">
        <f t="shared" si="5"/>
        <v>0.1012910388</v>
      </c>
      <c r="AV173" s="51">
        <f>AA173 * ( (1-Baseline!D$88-Baseline!D$87) + (1-B173)*Baseline!D$88 )</f>
        <v>0.00161667411</v>
      </c>
      <c r="AW173" s="51">
        <f>AB173 * ( (1-Baseline!D$88-Baseline!D$87) + (1-B173)*Baseline!D$88 )</f>
        <v>0.02540922365</v>
      </c>
      <c r="AX173" s="51">
        <f>AC173 * ( (1-Baseline!D$88-Baseline!D$87) + (1-B173)*Baseline!D$88 )</f>
        <v>0.0003727596579</v>
      </c>
      <c r="AY173" s="51">
        <f>AD173 * ( (1-Baseline!D$88-Baseline!D$87) + (1-B173)*Baseline!D$88 )</f>
        <v>0.0003904210409</v>
      </c>
      <c r="AZ173" s="51">
        <f t="shared" si="6"/>
        <v>0.02778907846</v>
      </c>
      <c r="BA173" s="51">
        <f>AF173 * ( (1-Baseline!F$88-Baseline!F$87) + (1-Baseline!B$36)*Baseline!F$88 )</f>
        <v>0.001251733222</v>
      </c>
      <c r="BB173" s="51">
        <f>AG173 * ( (1-Baseline!F$88-Baseline!F$87) + (1-Baseline!B$36)*Baseline!F$88 )</f>
        <v>0.0001824184357</v>
      </c>
      <c r="BC173" s="51">
        <f>AH173 * ( (1-Baseline!F$88-Baseline!F$87) + (1-Baseline!B$36)*Baseline!F$88 )</f>
        <v>0.03310478247</v>
      </c>
      <c r="BD173" s="51">
        <f>AI173 * ( (1-Baseline!F$88-Baseline!F$87) + (1-Baseline!B$36)*Baseline!F$88 )</f>
        <v>0.0004167900009</v>
      </c>
      <c r="BE173" s="51">
        <f t="shared" si="7"/>
        <v>0.03495572413</v>
      </c>
      <c r="BF173" s="51">
        <f>AK173 * ( (1-Baseline!H$88-Baseline!H$87) + (1-Baseline!B$36)*Baseline!H$88 )</f>
        <v>0.00002711263781</v>
      </c>
      <c r="BG173" s="51">
        <f>AL173 * ( (1-Baseline!H$88-Baseline!H$87) + (1-Baseline!B$36)*Baseline!H$88 )</f>
        <v>0.0002103600132</v>
      </c>
      <c r="BH173" s="51">
        <f>AM173 * ( (1-Baseline!H$88-Baseline!H$87) + (1-Baseline!B$36)*Baseline!H$88 )</f>
        <v>0.00004532442119</v>
      </c>
      <c r="BI173" s="51">
        <f>AN173 * ( (1-Baseline!H$88-Baseline!H$87) + (1-Baseline!B$36)*Baseline!H$88 )</f>
        <v>0.02745880331</v>
      </c>
      <c r="BJ173" s="51">
        <f t="shared" si="8"/>
        <v>0.02774160038</v>
      </c>
      <c r="BK173" s="61"/>
      <c r="BL173" s="51">
        <f t="shared" si="19"/>
        <v>0.9410108723</v>
      </c>
      <c r="BM173" s="51">
        <f t="shared" si="20"/>
        <v>0.02036010425</v>
      </c>
      <c r="BN173" s="51">
        <f t="shared" si="21"/>
        <v>0.03221287371</v>
      </c>
      <c r="BO173" s="51">
        <f t="shared" si="22"/>
        <v>0.0064161497</v>
      </c>
      <c r="BP173" s="51">
        <f t="shared" si="9"/>
        <v>1</v>
      </c>
      <c r="BQ173" s="51">
        <f t="shared" si="23"/>
        <v>0.05817660032</v>
      </c>
      <c r="BR173" s="51">
        <f t="shared" si="24"/>
        <v>0.9143600673</v>
      </c>
      <c r="BS173" s="51">
        <f t="shared" si="25"/>
        <v>0.01341389059</v>
      </c>
      <c r="BT173" s="51">
        <f t="shared" si="26"/>
        <v>0.01404944182</v>
      </c>
      <c r="BU173" s="51">
        <f t="shared" si="10"/>
        <v>1</v>
      </c>
      <c r="BV173" s="51">
        <f t="shared" si="27"/>
        <v>0.03580910575</v>
      </c>
      <c r="BW173" s="51">
        <f t="shared" si="28"/>
        <v>0.005218556911</v>
      </c>
      <c r="BX173" s="51">
        <f t="shared" si="29"/>
        <v>0.9470489682</v>
      </c>
      <c r="BY173" s="51">
        <f t="shared" si="30"/>
        <v>0.0119233691</v>
      </c>
      <c r="BZ173" s="51">
        <f t="shared" si="11"/>
        <v>1</v>
      </c>
      <c r="CA173" s="51">
        <f t="shared" si="31"/>
        <v>0.0009773278195</v>
      </c>
      <c r="CB173" s="51">
        <f t="shared" si="32"/>
        <v>0.007582836258</v>
      </c>
      <c r="CC173" s="51">
        <f t="shared" si="33"/>
        <v>0.001633807011</v>
      </c>
      <c r="CD173" s="51">
        <f t="shared" si="34"/>
        <v>0.9898060289</v>
      </c>
      <c r="CE173" s="51">
        <f t="shared" si="12"/>
        <v>1</v>
      </c>
      <c r="CF173" s="61"/>
      <c r="CG173" s="51">
        <f t="shared" si="35"/>
        <v>0.9410108723</v>
      </c>
      <c r="CH173" s="51">
        <f t="shared" si="36"/>
        <v>0.02036010425</v>
      </c>
      <c r="CI173" s="51">
        <f t="shared" si="37"/>
        <v>0.03221287371</v>
      </c>
      <c r="CJ173" s="51">
        <f t="shared" si="38"/>
        <v>0.0064161497</v>
      </c>
      <c r="CK173" s="51">
        <f t="shared" si="13"/>
        <v>1</v>
      </c>
      <c r="CL173" s="51">
        <f t="shared" si="39"/>
        <v>0.05817660032</v>
      </c>
      <c r="CM173" s="51">
        <f t="shared" si="40"/>
        <v>0.9143600673</v>
      </c>
      <c r="CN173" s="51">
        <f t="shared" si="41"/>
        <v>0.01341389059</v>
      </c>
      <c r="CO173" s="51">
        <f t="shared" si="42"/>
        <v>0.01404944182</v>
      </c>
      <c r="CP173" s="51">
        <f t="shared" si="14"/>
        <v>1</v>
      </c>
      <c r="CQ173" s="51">
        <f t="shared" si="43"/>
        <v>0.03580910575</v>
      </c>
      <c r="CR173" s="51">
        <f t="shared" si="44"/>
        <v>0.005218556911</v>
      </c>
      <c r="CS173" s="51">
        <f t="shared" si="45"/>
        <v>0.9470489682</v>
      </c>
      <c r="CT173" s="51">
        <f t="shared" si="46"/>
        <v>0.0119233691</v>
      </c>
      <c r="CU173" s="51">
        <f t="shared" si="15"/>
        <v>1</v>
      </c>
      <c r="CV173" s="51">
        <f t="shared" si="47"/>
        <v>0.0009773278195</v>
      </c>
      <c r="CW173" s="51">
        <f t="shared" si="48"/>
        <v>0.007582836258</v>
      </c>
      <c r="CX173" s="51">
        <f t="shared" si="49"/>
        <v>0.001633807011</v>
      </c>
      <c r="CY173" s="51">
        <f t="shared" si="50"/>
        <v>0.9898060289</v>
      </c>
      <c r="CZ173" s="51">
        <f t="shared" si="16"/>
        <v>1</v>
      </c>
      <c r="DA173" s="61"/>
      <c r="DB173" s="51">
        <f>(AQ173*Baseline!B$7 + AV173*Baseline!B$11 + BA173*Baseline!B$16 + BF173*Baseline!B$18)</f>
        <v>55130.34373</v>
      </c>
      <c r="DC173" s="51">
        <f>(AR173*Baseline!B$7 + AW173*Baseline!B$11 + BB173*Baseline!B$16 + BG173*Baseline!B$18)</f>
        <v>65735.3589</v>
      </c>
      <c r="DD173" s="51">
        <f>(AS173*Baseline!B$7 + AX173*Baseline!B$11 + BC173*Baseline!B$16 + BH173*Baseline!B$18)</f>
        <v>115364.6512</v>
      </c>
      <c r="DE173" s="51">
        <f>(AT173*Baseline!B$7 + AY173*Baseline!B$11 + BD173*Baseline!B$16 + BI173*Baseline!B$18)</f>
        <v>1259909.815</v>
      </c>
      <c r="DF173" s="51">
        <f t="shared" si="17"/>
        <v>1496140.169</v>
      </c>
      <c r="DG173" s="61"/>
      <c r="DH173" s="51">
        <f t="shared" si="51"/>
        <v>0.0368483815</v>
      </c>
      <c r="DI173" s="51">
        <f t="shared" si="52"/>
        <v>0.04393663124</v>
      </c>
      <c r="DJ173" s="51">
        <f t="shared" si="53"/>
        <v>0.07710818384</v>
      </c>
      <c r="DK173" s="51">
        <f t="shared" si="54"/>
        <v>0.8421068034</v>
      </c>
      <c r="DL173" s="51">
        <f t="shared" si="18"/>
        <v>1</v>
      </c>
      <c r="DM173" s="61"/>
      <c r="DN173" s="51">
        <f>DH173 / (Baseline!B$7/Baseline!B$17)</f>
        <v>3.933322361</v>
      </c>
      <c r="DO173" s="51">
        <f>DI173 / (Baseline!B$11/Baseline!B$17)</f>
        <v>1.060651307</v>
      </c>
      <c r="DP173" s="51">
        <f>DJ173 / (Baseline!B$16/Baseline!B$17)</f>
        <v>1.191554466</v>
      </c>
      <c r="DQ173" s="51">
        <f>DK173 / (Baseline!B$18/Baseline!B$17)</f>
        <v>0.9520760843</v>
      </c>
      <c r="DR173" s="79"/>
      <c r="DS173" s="51">
        <f>(AU173*Baseline!B$34)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0.02772318707</v>
      </c>
      <c r="DT173" s="51">
        <f>(AZ173*Baseline!B$34) + (Baseline!D$88*(1-Baseline!D$89)*Baseline!B$35) + (Baseline!D$88*Baseline!D$89*((1-Baseline!D$90)*Baseline!B$40 + Baseline!D$90*Baseline!B$41))</f>
        <v>0.01058192977</v>
      </c>
      <c r="DU173" s="51">
        <f>(BE173*Baseline!B$34) + (Baseline!F$88*(1-Baseline!F$89)*Baseline!B$35) + (Baseline!F$88*Baseline!F$89*((1-Baseline!F$90)*Baseline!B$40 + Baseline!F$90*Baseline!B$41))</f>
        <v>0.01297399862</v>
      </c>
      <c r="DV173" s="51">
        <f>(BJ173*Baseline!B$34) + (Baseline!H$88*(1-Baseline!H$89)*Baseline!B$35) + (Baseline!H$88*Baseline!H$89*((1-Baseline!H$90)*Baseline!B$40 + Baseline!H$90*Baseline!B$41))</f>
        <v>0.009306240057</v>
      </c>
      <c r="DW173" s="51">
        <f>( DS173*Baseline!B$7 + DT173*Baseline!B$11 + DU173*Baseline!B$16 + DV173*Baseline!B$18 ) / Baseline!B$17</f>
        <v>0.009768968156</v>
      </c>
    </row>
    <row r="174">
      <c r="A174" s="4" t="s">
        <v>304</v>
      </c>
      <c r="B174" s="45">
        <f>MIN( MAX( NORMINV( MCrands!B174, (B$5+B$4)/2, (B$5-B$4)/3.29 ), 0 ), 1 )</f>
        <v>0.4774975558</v>
      </c>
      <c r="C174" s="45">
        <f>MAX( NORMINV( MCrands!C174, (C$5+C$4)/2, (C$5-C$4)/3.29 ), 0 )</f>
        <v>2.084783919</v>
      </c>
      <c r="D174" s="41"/>
      <c r="E174" s="43">
        <f>Baseline!B$33 * (C174 * Baseline!B$66*Baseline!B$66/Baseline!B$73 + Baseline!B$52*Baseline!B$52/Baseline!B$74 + Baseline!B$53*Baseline!B$53/Baseline!B$75 + Baseline!B$54*Baseline!B$54/Baseline!B$76)</f>
        <v>0.00001480156442</v>
      </c>
      <c r="F174" s="43">
        <f>Baseline!B$33 * (C174 * Baseline!B$66*Baseline!B$57/Baseline!B$73 + Baseline!B$52*Baseline!B$67/Baseline!B$74 + Baseline!B$53*Baseline!B$55/Baseline!B$75 + Baseline!B$54*Baseline!B$56/Baseline!B$76)</f>
        <v>0.000000199204957</v>
      </c>
      <c r="G174" s="45">
        <f>Baseline!B$33 * (C174 * Baseline!B$66*Baseline!B$58/Baseline!B$73 + Baseline!B$52*Baseline!B$59/Baseline!B$74 + Baseline!B$53*Baseline!B$68/Baseline!B$75 + Baseline!B$54*Baseline!B$60/Baseline!B$76)</f>
        <v>0.000000166974878</v>
      </c>
      <c r="H174" s="43">
        <f>Baseline!B$33 * (C174 * Baseline!B$66*Baseline!B$61/Baseline!B$73 + Baseline!B$52*Baseline!B$62/Baseline!B$74 + Baseline!B$53*Baseline!B$63/Baseline!B$75 + Baseline!B$54*Baseline!B$69/Baseline!B$76)</f>
        <v>0.0000000032355515</v>
      </c>
      <c r="I174" s="43">
        <f>Baseline!B$33 * (C174 * Baseline!B$57*Baseline!B$66/Baseline!B$73 + Baseline!B$67*Baseline!B$52/Baseline!B$74 + Baseline!B$55*Baseline!B$53/Baseline!B$75 + Baseline!B$56*Baseline!B$54/Baseline!B$76)</f>
        <v>0.000000199204957</v>
      </c>
      <c r="J174" s="45">
        <f>Baseline!B$33 * (C174 * Baseline!B$57*Baseline!B$57/Baseline!B$73 + Baseline!B$67*Baseline!B$67/Baseline!B$74 + Baseline!B$55*Baseline!B$55/Baseline!B$75 + Baseline!B$56*Baseline!B$56/Baseline!B$76)</f>
        <v>0.000001763813695</v>
      </c>
      <c r="K174" s="43">
        <f>Baseline!B$33 * (C174 * Baseline!B$57*Baseline!B$58/Baseline!B$73 + Baseline!B$67*Baseline!B$59/Baseline!B$74 + Baseline!B$55*Baseline!B$68/Baseline!B$75 + Baseline!B$56*Baseline!B$60/Baseline!B$76)</f>
        <v>0.00000001374165264</v>
      </c>
      <c r="L174" s="45">
        <f>Baseline!B$33 * (C174 * Baseline!B$57*Baseline!B$61/Baseline!B$73 + Baseline!B$67*Baseline!B$62/Baseline!B$74 + Baseline!B$55*Baseline!B$63/Baseline!B$75 + Baseline!B$56*Baseline!B$69/Baseline!B$76)</f>
        <v>0.00000001439282514</v>
      </c>
      <c r="M174" s="43">
        <f>Baseline!B$33 * (C174 * Baseline!B$58*Baseline!B$66/Baseline!B$73 + Baseline!B$59*Baseline!B$52/Baseline!B$74 + Baseline!B$68*Baseline!B$53/Baseline!B$75 + Baseline!B$60*Baseline!B$54/Baseline!B$76)</f>
        <v>0.000000166974878</v>
      </c>
      <c r="N174" s="45">
        <f>Baseline!B$33 * (C174 * Baseline!B$58*Baseline!B$57/Baseline!B$73 + Baseline!B$59*Baseline!B$67/Baseline!B$74 + Baseline!B$68*Baseline!B$55/Baseline!B$75 + Baseline!B$60*Baseline!B$56/Baseline!B$76)</f>
        <v>0.00000001374165264</v>
      </c>
      <c r="O174" s="45">
        <f>Baseline!B$33 * (C174 * Baseline!B$58*Baseline!B$58/Baseline!B$73 + Baseline!B$59*Baseline!B$59/Baseline!B$74 + Baseline!B$68*Baseline!B$68/Baseline!B$75 + Baseline!B$60*Baseline!B$60/Baseline!B$76)</f>
        <v>0.000001324389616</v>
      </c>
      <c r="P174" s="43">
        <f>Baseline!B$33 * (C174 * Baseline!B$58*Baseline!B$61/Baseline!B$73 + Baseline!B$59*Baseline!B$62/Baseline!B$74 + Baseline!B$68*Baseline!B$63/Baseline!B$75 + Baseline!B$60*Baseline!B$69/Baseline!B$76)</f>
        <v>0.000000001646876128</v>
      </c>
      <c r="Q174" s="43">
        <f>Baseline!B$33 * (C174 * Baseline!B$61*Baseline!B$66/Baseline!B$73 + Baseline!B$62*Baseline!B$52/Baseline!B$74 + Baseline!B$63*Baseline!B$53/Baseline!B$75 + Baseline!B$69*Baseline!B$54/Baseline!B$76)</f>
        <v>0.0000000032355515</v>
      </c>
      <c r="R174" s="43">
        <f>Baseline!B$33 * (C174 * Baseline!B$61*Baseline!B$57/Baseline!B$73 + Baseline!B$62*Baseline!B$67/Baseline!B$74 + Baseline!B$63*Baseline!B$55/Baseline!B$75 + Baseline!B$69*Baseline!B$56/Baseline!B$76)</f>
        <v>0.00000001439282514</v>
      </c>
      <c r="S174" s="43">
        <f>Baseline!B$33 * (C174 * Baseline!B$61*Baseline!B$58/Baseline!B$73 + Baseline!B$62*Baseline!B$59/Baseline!B$74 + Baseline!B$63*Baseline!B$68/Baseline!B$75 + Baseline!B$69*Baseline!B$60/Baseline!B$76)</f>
        <v>0.000000001646876128</v>
      </c>
      <c r="T174" s="43">
        <f>Baseline!B$33 * (C174 * Baseline!B$61*Baseline!B$61/Baseline!B$73 + Baseline!B$62*Baseline!B$62/Baseline!B$74 + Baseline!B$63*Baseline!B$63/Baseline!B$75 + Baseline!B$69*Baseline!B$69/Baseline!B$76)</f>
        <v>0.00000009854653852</v>
      </c>
      <c r="U174" s="41"/>
      <c r="V174" s="43">
        <f>E174 * ( Baseline!B$87 * Baseline!B$7 )</f>
        <v>0.1536254372</v>
      </c>
      <c r="W174" s="43">
        <f>F174 * ( Baseline!D$87 * Baseline!B$11 )</f>
        <v>0.003674653301</v>
      </c>
      <c r="X174" s="43">
        <f>G174 * ( Baseline!F$87 * Baseline!B$16 )</f>
        <v>0.00579983397</v>
      </c>
      <c r="Y174" s="43">
        <f>H174 * ( Baseline!H$87 * Baseline!B$18 )</f>
        <v>0.001137857613</v>
      </c>
      <c r="Z174" s="51">
        <f t="shared" si="1"/>
        <v>0.164237782</v>
      </c>
      <c r="AA174" s="43">
        <f>I174 * ( Baseline!B$87 * Baseline!B$7 )</f>
        <v>0.002067548249</v>
      </c>
      <c r="AB174" s="45">
        <f>J174 * ( Baseline!D$87 * Baseline!B$11 )</f>
        <v>0.0325363581</v>
      </c>
      <c r="AC174" s="45">
        <f>K174 * ( Baseline!F$87 * Baseline!B$16 )</f>
        <v>0.0004773131427</v>
      </c>
      <c r="AD174" s="45">
        <f>L174 * ( Baseline!F$87 * Baseline!B$16 )</f>
        <v>0.0004999314697</v>
      </c>
      <c r="AE174" s="51">
        <f t="shared" si="2"/>
        <v>0.03558115097</v>
      </c>
      <c r="AF174" s="51">
        <f>M174 * ( Baseline!B$87 * Baseline!B$7 )</f>
        <v>0.001733032259</v>
      </c>
      <c r="AG174" s="51">
        <f>N174 * ( Baseline!D$87 * Baseline!B$11 )</f>
        <v>0.0002534867103</v>
      </c>
      <c r="AH174" s="51">
        <f>O174 * ( Baseline!F$87 * Baseline!B$16 )</f>
        <v>0.04600236858</v>
      </c>
      <c r="AI174" s="51">
        <f>P174 * ( Baseline!H$87 * Baseline!B$18 )</f>
        <v>0.0005791626374</v>
      </c>
      <c r="AJ174" s="51">
        <f t="shared" si="3"/>
        <v>0.04856805019</v>
      </c>
      <c r="AK174" s="51">
        <f>Q174 * ( Baseline!B$87 * Baseline!B$7 )</f>
        <v>0.00003358178902</v>
      </c>
      <c r="AL174" s="51">
        <f>R174 * ( Baseline!D$87 * Baseline!B$11 )</f>
        <v>0.0002654986261</v>
      </c>
      <c r="AM174" s="51">
        <f>S174 * ( Baseline!F$87 * Baseline!B$16 )</f>
        <v>0.00005720386339</v>
      </c>
      <c r="AN174" s="51">
        <f>T174 * ( Baseline!H$87 * Baseline!B$18 )</f>
        <v>0.03465620285</v>
      </c>
      <c r="AO174" s="51">
        <f t="shared" si="4"/>
        <v>0.03501248713</v>
      </c>
      <c r="AP174" s="61"/>
      <c r="AQ174" s="51">
        <f>V174 * ( (1-Baseline!B$88-Baseline!B$87) + (1-B174)*Baseline!B$88 )</f>
        <v>0.08505121683</v>
      </c>
      <c r="AR174" s="51">
        <f>W174 * ( (1-Baseline!B$88-Baseline!B$87) + (1-B174)*Baseline!B$88 )</f>
        <v>0.002034387927</v>
      </c>
      <c r="AS174" s="51">
        <f>X174 * ( (1-Baseline!B$88-Baseline!B$87) + (1-B174)*Baseline!B$88 )</f>
        <v>0.003210945698</v>
      </c>
      <c r="AT174" s="51">
        <f>Y174 * ( (1-Baseline!B$88-Baseline!B$87) + (1-B174)*Baseline!B$88 )</f>
        <v>0.0006299488963</v>
      </c>
      <c r="AU174" s="51">
        <f t="shared" si="5"/>
        <v>0.09092649935</v>
      </c>
      <c r="AV174" s="51">
        <f>AA174 * ( (1-Baseline!D$88-Baseline!D$87) + (1-B174)*Baseline!D$88 )</f>
        <v>0.001607476368</v>
      </c>
      <c r="AW174" s="51">
        <f>AB174 * ( (1-Baseline!D$88-Baseline!D$87) + (1-B174)*Baseline!D$88 )</f>
        <v>0.02529635127</v>
      </c>
      <c r="AX174" s="51">
        <f>AC174 * ( (1-Baseline!D$88-Baseline!D$87) + (1-B174)*Baseline!D$88 )</f>
        <v>0.0003711011811</v>
      </c>
      <c r="AY174" s="51">
        <f>AD174 * ( (1-Baseline!D$88-Baseline!D$87) + (1-B174)*Baseline!D$88 )</f>
        <v>0.0003886864666</v>
      </c>
      <c r="AZ174" s="51">
        <f t="shared" si="6"/>
        <v>0.02766361528</v>
      </c>
      <c r="BA174" s="51">
        <f>AF174 * ( (1-Baseline!F$88-Baseline!F$87) + (1-Baseline!B$36)*Baseline!F$88 )</f>
        <v>0.00124714547</v>
      </c>
      <c r="BB174" s="51">
        <f>AG174 * ( (1-Baseline!F$88-Baseline!F$87) + (1-Baseline!B$36)*Baseline!F$88 )</f>
        <v>0.0001824171483</v>
      </c>
      <c r="BC174" s="51">
        <f>AH174 * ( (1-Baseline!F$88-Baseline!F$87) + (1-Baseline!B$36)*Baseline!F$88 )</f>
        <v>0.03310477651</v>
      </c>
      <c r="BD174" s="51">
        <f>AI174 * ( (1-Baseline!F$88-Baseline!F$87) + (1-Baseline!B$36)*Baseline!F$88 )</f>
        <v>0.0004167839671</v>
      </c>
      <c r="BE174" s="51">
        <f t="shared" si="7"/>
        <v>0.03495112309</v>
      </c>
      <c r="BF174" s="51">
        <f>AK174 * ( (1-Baseline!H$88-Baseline!H$87) + (1-Baseline!B$36)*Baseline!H$88 )</f>
        <v>0.00002660752307</v>
      </c>
      <c r="BG174" s="51">
        <f>AL174 * ( (1-Baseline!H$88-Baseline!H$87) + (1-Baseline!B$36)*Baseline!H$88 )</f>
        <v>0.0002103598715</v>
      </c>
      <c r="BH174" s="51">
        <f>AM174 * ( (1-Baseline!H$88-Baseline!H$87) + (1-Baseline!B$36)*Baseline!H$88 )</f>
        <v>0.00004532376504</v>
      </c>
      <c r="BI174" s="51">
        <f>AN174 * ( (1-Baseline!H$88-Baseline!H$87) + (1-Baseline!B$36)*Baseline!H$88 )</f>
        <v>0.02745880264</v>
      </c>
      <c r="BJ174" s="51">
        <f t="shared" si="8"/>
        <v>0.0277410938</v>
      </c>
      <c r="BK174" s="61"/>
      <c r="BL174" s="51">
        <f t="shared" si="19"/>
        <v>0.9353842657</v>
      </c>
      <c r="BM174" s="51">
        <f t="shared" si="20"/>
        <v>0.02237398274</v>
      </c>
      <c r="BN174" s="51">
        <f t="shared" si="21"/>
        <v>0.03531364037</v>
      </c>
      <c r="BO174" s="51">
        <f t="shared" si="22"/>
        <v>0.006928111176</v>
      </c>
      <c r="BP174" s="51">
        <f t="shared" si="9"/>
        <v>1</v>
      </c>
      <c r="BQ174" s="51">
        <f t="shared" si="23"/>
        <v>0.05810796427</v>
      </c>
      <c r="BR174" s="51">
        <f t="shared" si="24"/>
        <v>0.9144268024</v>
      </c>
      <c r="BS174" s="51">
        <f t="shared" si="25"/>
        <v>0.01341477523</v>
      </c>
      <c r="BT174" s="51">
        <f t="shared" si="26"/>
        <v>0.01405045807</v>
      </c>
      <c r="BU174" s="51">
        <f t="shared" si="10"/>
        <v>1</v>
      </c>
      <c r="BV174" s="51">
        <f t="shared" si="27"/>
        <v>0.03568255781</v>
      </c>
      <c r="BW174" s="51">
        <f t="shared" si="28"/>
        <v>0.005219207056</v>
      </c>
      <c r="BX174" s="51">
        <f t="shared" si="29"/>
        <v>0.9471734691</v>
      </c>
      <c r="BY174" s="51">
        <f t="shared" si="30"/>
        <v>0.01192476608</v>
      </c>
      <c r="BZ174" s="51">
        <f t="shared" si="11"/>
        <v>1</v>
      </c>
      <c r="CA174" s="51">
        <f t="shared" si="31"/>
        <v>0.0009591374898</v>
      </c>
      <c r="CB174" s="51">
        <f t="shared" si="32"/>
        <v>0.007582969617</v>
      </c>
      <c r="CC174" s="51">
        <f t="shared" si="33"/>
        <v>0.001633813193</v>
      </c>
      <c r="CD174" s="51">
        <f t="shared" si="34"/>
        <v>0.9898240797</v>
      </c>
      <c r="CE174" s="51">
        <f t="shared" si="12"/>
        <v>1</v>
      </c>
      <c r="CF174" s="61"/>
      <c r="CG174" s="51">
        <f t="shared" si="35"/>
        <v>0.9353842657</v>
      </c>
      <c r="CH174" s="51">
        <f t="shared" si="36"/>
        <v>0.02237398274</v>
      </c>
      <c r="CI174" s="51">
        <f t="shared" si="37"/>
        <v>0.03531364037</v>
      </c>
      <c r="CJ174" s="51">
        <f t="shared" si="38"/>
        <v>0.006928111176</v>
      </c>
      <c r="CK174" s="51">
        <f t="shared" si="13"/>
        <v>1</v>
      </c>
      <c r="CL174" s="51">
        <f t="shared" si="39"/>
        <v>0.05810796427</v>
      </c>
      <c r="CM174" s="51">
        <f t="shared" si="40"/>
        <v>0.9144268024</v>
      </c>
      <c r="CN174" s="51">
        <f t="shared" si="41"/>
        <v>0.01341477523</v>
      </c>
      <c r="CO174" s="51">
        <f t="shared" si="42"/>
        <v>0.01405045807</v>
      </c>
      <c r="CP174" s="51">
        <f t="shared" si="14"/>
        <v>1</v>
      </c>
      <c r="CQ174" s="51">
        <f t="shared" si="43"/>
        <v>0.03568255781</v>
      </c>
      <c r="CR174" s="51">
        <f t="shared" si="44"/>
        <v>0.005219207056</v>
      </c>
      <c r="CS174" s="51">
        <f t="shared" si="45"/>
        <v>0.9471734691</v>
      </c>
      <c r="CT174" s="51">
        <f t="shared" si="46"/>
        <v>0.01192476608</v>
      </c>
      <c r="CU174" s="51">
        <f t="shared" si="15"/>
        <v>1</v>
      </c>
      <c r="CV174" s="51">
        <f t="shared" si="47"/>
        <v>0.0009591374898</v>
      </c>
      <c r="CW174" s="51">
        <f t="shared" si="48"/>
        <v>0.007582969617</v>
      </c>
      <c r="CX174" s="51">
        <f t="shared" si="49"/>
        <v>0.001633813193</v>
      </c>
      <c r="CY174" s="51">
        <f t="shared" si="50"/>
        <v>0.9898240797</v>
      </c>
      <c r="CZ174" s="51">
        <f t="shared" si="16"/>
        <v>1</v>
      </c>
      <c r="DA174" s="61"/>
      <c r="DB174" s="51">
        <f>(AQ174*Baseline!B$7 + AV174*Baseline!B$11 + BA174*Baseline!B$16 + BF174*Baseline!B$18)</f>
        <v>50093.71452</v>
      </c>
      <c r="DC174" s="51">
        <f>(AR174*Baseline!B$7 + AW174*Baseline!B$11 + BB174*Baseline!B$16 + BG174*Baseline!B$18)</f>
        <v>65479.75171</v>
      </c>
      <c r="DD174" s="51">
        <f>(AS174*Baseline!B$7 + AX174*Baseline!B$11 + BC174*Baseline!B$16 + BH174*Baseline!B$18)</f>
        <v>115335.8586</v>
      </c>
      <c r="DE174" s="51">
        <f>(AT174*Baseline!B$7 + AY174*Baseline!B$11 + BD174*Baseline!B$16 + BI174*Baseline!B$18)</f>
        <v>1259896.369</v>
      </c>
      <c r="DF174" s="51">
        <f t="shared" si="17"/>
        <v>1490805.694</v>
      </c>
      <c r="DG174" s="61"/>
      <c r="DH174" s="51">
        <f t="shared" si="51"/>
        <v>0.033601773</v>
      </c>
      <c r="DI174" s="51">
        <f t="shared" si="52"/>
        <v>0.04392239175</v>
      </c>
      <c r="DJ174" s="51">
        <f t="shared" si="53"/>
        <v>0.07736478271</v>
      </c>
      <c r="DK174" s="51">
        <f t="shared" si="54"/>
        <v>0.8451110525</v>
      </c>
      <c r="DL174" s="51">
        <f t="shared" si="18"/>
        <v>1</v>
      </c>
      <c r="DM174" s="61"/>
      <c r="DN174" s="51">
        <f>DH174 / (Baseline!B$7/Baseline!B$17)</f>
        <v>3.586768258</v>
      </c>
      <c r="DO174" s="51">
        <f>DI174 / (Baseline!B$11/Baseline!B$17)</f>
        <v>1.060307559</v>
      </c>
      <c r="DP174" s="51">
        <f>DJ174 / (Baseline!B$16/Baseline!B$17)</f>
        <v>1.195519694</v>
      </c>
      <c r="DQ174" s="51">
        <f>DK174 / (Baseline!B$18/Baseline!B$17)</f>
        <v>0.9554726531</v>
      </c>
      <c r="DR174" s="79"/>
      <c r="DS174" s="51">
        <f>(AU174*Baseline!B$34)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0.02616850615</v>
      </c>
      <c r="DT174" s="51">
        <f>(AZ174*Baseline!B$34) + (Baseline!D$88*(1-Baseline!D$89)*Baseline!B$35) + (Baseline!D$88*Baseline!D$89*((1-Baseline!D$90)*Baseline!B$40 + Baseline!D$90*Baseline!B$41))</f>
        <v>0.01056311029</v>
      </c>
      <c r="DU174" s="51">
        <f>(BE174*Baseline!B$34) + (Baseline!F$88*(1-Baseline!F$89)*Baseline!B$35) + (Baseline!F$88*Baseline!F$89*((1-Baseline!F$90)*Baseline!B$40 + Baseline!F$90*Baseline!B$41))</f>
        <v>0.01297330846</v>
      </c>
      <c r="DV174" s="51">
        <f>(BJ174*Baseline!B$34) + (Baseline!H$88*(1-Baseline!H$89)*Baseline!B$35) + (Baseline!H$88*Baseline!H$89*((1-Baseline!H$90)*Baseline!B$40 + Baseline!H$90*Baseline!B$41))</f>
        <v>0.00930616407</v>
      </c>
      <c r="DW174" s="51">
        <f>( DS174*Baseline!B$7 + DT174*Baseline!B$11 + DU174*Baseline!B$16 + DV174*Baseline!B$18 ) / Baseline!B$17</f>
        <v>0.00975351205</v>
      </c>
    </row>
    <row r="175">
      <c r="A175" s="4" t="s">
        <v>307</v>
      </c>
      <c r="B175" s="45">
        <f>MIN( MAX( NORMINV( MCrands!B175, (B$5+B$4)/2, (B$5-B$4)/3.29 ), 0 ), 1 )</f>
        <v>0.6246251244</v>
      </c>
      <c r="C175" s="45">
        <f>MAX( NORMINV( MCrands!C175, (C$5+C$4)/2, (C$5-C$4)/3.29 ), 0 )</f>
        <v>2.534708952</v>
      </c>
      <c r="D175" s="41"/>
      <c r="E175" s="43">
        <f>Baseline!B$33 * (C175 * Baseline!B$66*Baseline!B$66/Baseline!B$73 + Baseline!B$52*Baseline!B$52/Baseline!B$74 + Baseline!B$53*Baseline!B$53/Baseline!B$75 + Baseline!B$54*Baseline!B$54/Baseline!B$76)</f>
        <v>0.00001798704446</v>
      </c>
      <c r="F175" s="43">
        <f>Baseline!B$33 * (C175 * Baseline!B$66*Baseline!B$57/Baseline!B$73 + Baseline!B$52*Baseline!B$67/Baseline!B$74 + Baseline!B$53*Baseline!B$55/Baseline!B$75 + Baseline!B$54*Baseline!B$56/Baseline!B$76)</f>
        <v>0.0000001997079276</v>
      </c>
      <c r="G175" s="45">
        <f>Baseline!B$33 * (C175 * Baseline!B$66*Baseline!B$58/Baseline!B$73 + Baseline!B$52*Baseline!B$59/Baseline!B$74 + Baseline!B$53*Baseline!B$68/Baseline!B$75 + Baseline!B$54*Baseline!B$60/Baseline!B$76)</f>
        <v>0.0000001682113472</v>
      </c>
      <c r="H175" s="43">
        <f>Baseline!B$33 * (C175 * Baseline!B$66*Baseline!B$61/Baseline!B$73 + Baseline!B$52*Baseline!B$62/Baseline!B$74 + Baseline!B$53*Baseline!B$63/Baseline!B$75 + Baseline!B$54*Baseline!B$69/Baseline!B$76)</f>
        <v>0.000000003359198422</v>
      </c>
      <c r="I175" s="43">
        <f>Baseline!B$33 * (C175 * Baseline!B$57*Baseline!B$66/Baseline!B$73 + Baseline!B$67*Baseline!B$52/Baseline!B$74 + Baseline!B$55*Baseline!B$53/Baseline!B$75 + Baseline!B$56*Baseline!B$54/Baseline!B$76)</f>
        <v>0.0000001997079276</v>
      </c>
      <c r="J175" s="45">
        <f>Baseline!B$33 * (C175 * Baseline!B$57*Baseline!B$57/Baseline!B$73 + Baseline!B$67*Baseline!B$67/Baseline!B$74 + Baseline!B$55*Baseline!B$55/Baseline!B$75 + Baseline!B$56*Baseline!B$56/Baseline!B$76)</f>
        <v>0.000001763813775</v>
      </c>
      <c r="K175" s="43">
        <f>Baseline!B$33 * (C175 * Baseline!B$57*Baseline!B$58/Baseline!B$73 + Baseline!B$67*Baseline!B$59/Baseline!B$74 + Baseline!B$55*Baseline!B$68/Baseline!B$75 + Baseline!B$56*Baseline!B$60/Baseline!B$76)</f>
        <v>0.00000001374184787</v>
      </c>
      <c r="L175" s="45">
        <f>Baseline!B$33 * (C175 * Baseline!B$57*Baseline!B$61/Baseline!B$73 + Baseline!B$67*Baseline!B$62/Baseline!B$74 + Baseline!B$55*Baseline!B$63/Baseline!B$75 + Baseline!B$56*Baseline!B$69/Baseline!B$76)</f>
        <v>0.00000001439284466</v>
      </c>
      <c r="M175" s="43">
        <f>Baseline!B$33 * (C175 * Baseline!B$58*Baseline!B$66/Baseline!B$73 + Baseline!B$59*Baseline!B$52/Baseline!B$74 + Baseline!B$68*Baseline!B$53/Baseline!B$75 + Baseline!B$60*Baseline!B$54/Baseline!B$76)</f>
        <v>0.0000001682113472</v>
      </c>
      <c r="N175" s="45">
        <f>Baseline!B$33 * (C175 * Baseline!B$58*Baseline!B$57/Baseline!B$73 + Baseline!B$59*Baseline!B$67/Baseline!B$74 + Baseline!B$68*Baseline!B$55/Baseline!B$75 + Baseline!B$60*Baseline!B$56/Baseline!B$76)</f>
        <v>0.00000001374184787</v>
      </c>
      <c r="O175" s="45">
        <f>Baseline!B$33 * (C175 * Baseline!B$58*Baseline!B$58/Baseline!B$73 + Baseline!B$59*Baseline!B$59/Baseline!B$74 + Baseline!B$68*Baseline!B$68/Baseline!B$75 + Baseline!B$60*Baseline!B$60/Baseline!B$76)</f>
        <v>0.000001324390096</v>
      </c>
      <c r="P175" s="43">
        <f>Baseline!B$33 * (C175 * Baseline!B$58*Baseline!B$61/Baseline!B$73 + Baseline!B$59*Baseline!B$62/Baseline!B$74 + Baseline!B$68*Baseline!B$63/Baseline!B$75 + Baseline!B$60*Baseline!B$69/Baseline!B$76)</f>
        <v>0.000000001646924122</v>
      </c>
      <c r="Q175" s="43">
        <f>Baseline!B$33 * (C175 * Baseline!B$61*Baseline!B$66/Baseline!B$73 + Baseline!B$62*Baseline!B$52/Baseline!B$74 + Baseline!B$63*Baseline!B$53/Baseline!B$75 + Baseline!B$69*Baseline!B$54/Baseline!B$76)</f>
        <v>0.000000003359198422</v>
      </c>
      <c r="R175" s="43">
        <f>Baseline!B$33 * (C175 * Baseline!B$61*Baseline!B$57/Baseline!B$73 + Baseline!B$62*Baseline!B$67/Baseline!B$74 + Baseline!B$63*Baseline!B$55/Baseline!B$75 + Baseline!B$69*Baseline!B$56/Baseline!B$76)</f>
        <v>0.00000001439284466</v>
      </c>
      <c r="S175" s="43">
        <f>Baseline!B$33 * (C175 * Baseline!B$61*Baseline!B$58/Baseline!B$73 + Baseline!B$62*Baseline!B$59/Baseline!B$74 + Baseline!B$63*Baseline!B$68/Baseline!B$75 + Baseline!B$69*Baseline!B$60/Baseline!B$76)</f>
        <v>0.000000001646924122</v>
      </c>
      <c r="T175" s="43">
        <f>Baseline!B$33 * (C175 * Baseline!B$61*Baseline!B$61/Baseline!B$73 + Baseline!B$62*Baseline!B$62/Baseline!B$74 + Baseline!B$63*Baseline!B$63/Baseline!B$75 + Baseline!B$69*Baseline!B$69/Baseline!B$76)</f>
        <v>0.00000009854654332</v>
      </c>
      <c r="U175" s="41"/>
      <c r="V175" s="43">
        <f>E175 * ( Baseline!B$87 * Baseline!B$7 )</f>
        <v>0.1866875344</v>
      </c>
      <c r="W175" s="43">
        <f>F175 * ( Baseline!D$87 * Baseline!B$11 )</f>
        <v>0.003683931395</v>
      </c>
      <c r="X175" s="43">
        <f>G175 * ( Baseline!F$87 * Baseline!B$16 )</f>
        <v>0.005842782444</v>
      </c>
      <c r="Y175" s="43">
        <f>H175 * ( Baseline!H$87 * Baseline!B$18 )</f>
        <v>0.001181340955</v>
      </c>
      <c r="Z175" s="51">
        <f t="shared" si="1"/>
        <v>0.1973955892</v>
      </c>
      <c r="AA175" s="43">
        <f>I175 * ( Baseline!B$87 * Baseline!B$7 )</f>
        <v>0.00207276858</v>
      </c>
      <c r="AB175" s="45">
        <f>J175 * ( Baseline!D$87 * Baseline!B$11 )</f>
        <v>0.03253635957</v>
      </c>
      <c r="AC175" s="45">
        <f>K175 * ( Baseline!F$87 * Baseline!B$16 )</f>
        <v>0.000477319924</v>
      </c>
      <c r="AD175" s="45">
        <f>L175 * ( Baseline!F$87 * Baseline!B$16 )</f>
        <v>0.0004999321479</v>
      </c>
      <c r="AE175" s="51">
        <f t="shared" si="2"/>
        <v>0.03558638022</v>
      </c>
      <c r="AF175" s="51">
        <f>M175 * ( Baseline!B$87 * Baseline!B$7 )</f>
        <v>0.001745865573</v>
      </c>
      <c r="AG175" s="51">
        <f>N175 * ( Baseline!D$87 * Baseline!B$11 )</f>
        <v>0.0002534903116</v>
      </c>
      <c r="AH175" s="51">
        <f>O175 * ( Baseline!F$87 * Baseline!B$16 )</f>
        <v>0.04600238525</v>
      </c>
      <c r="AI175" s="51">
        <f>P175 * ( Baseline!H$87 * Baseline!B$18 )</f>
        <v>0.0005791795158</v>
      </c>
      <c r="AJ175" s="51">
        <f t="shared" si="3"/>
        <v>0.04858092066</v>
      </c>
      <c r="AK175" s="51">
        <f>Q175 * ( Baseline!B$87 * Baseline!B$7 )</f>
        <v>0.00003486512043</v>
      </c>
      <c r="AL175" s="51">
        <f>R175 * ( Baseline!D$87 * Baseline!B$11 )</f>
        <v>0.0002654989863</v>
      </c>
      <c r="AM175" s="51">
        <f>S175 * ( Baseline!F$87 * Baseline!B$16 )</f>
        <v>0.00005720553047</v>
      </c>
      <c r="AN175" s="51">
        <f>T175 * ( Baseline!H$87 * Baseline!B$18 )</f>
        <v>0.03465620454</v>
      </c>
      <c r="AO175" s="51">
        <f t="shared" si="4"/>
        <v>0.03501377418</v>
      </c>
      <c r="AP175" s="61"/>
      <c r="AQ175" s="51">
        <f>V175 * ( (1-Baseline!B$88-Baseline!B$87) + (1-B175)*Baseline!B$88 )</f>
        <v>0.07890976646</v>
      </c>
      <c r="AR175" s="51">
        <f>W175 * ( (1-Baseline!B$88-Baseline!B$87) + (1-B175)*Baseline!B$88 )</f>
        <v>0.001557137529</v>
      </c>
      <c r="AS175" s="51">
        <f>X175 * ( (1-Baseline!B$88-Baseline!B$87) + (1-B175)*Baseline!B$88 )</f>
        <v>0.002469648547</v>
      </c>
      <c r="AT175" s="51">
        <f>Y175 * ( (1-Baseline!B$88-Baseline!B$87) + (1-B175)*Baseline!B$88 )</f>
        <v>0.0004993334941</v>
      </c>
      <c r="AU175" s="51">
        <f t="shared" si="5"/>
        <v>0.08343588603</v>
      </c>
      <c r="AV175" s="51">
        <f>AA175 * ( (1-Baseline!D$88-Baseline!D$87) + (1-B175)*Baseline!D$88 )</f>
        <v>0.001474912361</v>
      </c>
      <c r="AW175" s="51">
        <f>AB175 * ( (1-Baseline!D$88-Baseline!D$87) + (1-B175)*Baseline!D$88 )</f>
        <v>0.02315177843</v>
      </c>
      <c r="AX175" s="51">
        <f>AC175 * ( (1-Baseline!D$88-Baseline!D$87) + (1-B175)*Baseline!D$88 )</f>
        <v>0.0003396447934</v>
      </c>
      <c r="AY175" s="51">
        <f>AD175 * ( (1-Baseline!D$88-Baseline!D$87) + (1-B175)*Baseline!D$88 )</f>
        <v>0.0003557348908</v>
      </c>
      <c r="AZ175" s="51">
        <f t="shared" si="6"/>
        <v>0.02532207048</v>
      </c>
      <c r="BA175" s="51">
        <f>AF175 * ( (1-Baseline!F$88-Baseline!F$87) + (1-Baseline!B$36)*Baseline!F$88 )</f>
        <v>0.001256380734</v>
      </c>
      <c r="BB175" s="51">
        <f>AG175 * ( (1-Baseline!F$88-Baseline!F$87) + (1-Baseline!B$36)*Baseline!F$88 )</f>
        <v>0.0001824197399</v>
      </c>
      <c r="BC175" s="51">
        <f>AH175 * ( (1-Baseline!F$88-Baseline!F$87) + (1-Baseline!B$36)*Baseline!F$88 )</f>
        <v>0.03310478851</v>
      </c>
      <c r="BD175" s="51">
        <f>AI175 * ( (1-Baseline!F$88-Baseline!F$87) + (1-Baseline!B$36)*Baseline!F$88 )</f>
        <v>0.0004167961133</v>
      </c>
      <c r="BE175" s="51">
        <f t="shared" si="7"/>
        <v>0.03496038509</v>
      </c>
      <c r="BF175" s="51">
        <f>AK175 * ( (1-Baseline!H$88-Baseline!H$87) + (1-Baseline!B$36)*Baseline!H$88 )</f>
        <v>0.00002762433222</v>
      </c>
      <c r="BG175" s="51">
        <f>AL175 * ( (1-Baseline!H$88-Baseline!H$87) + (1-Baseline!B$36)*Baseline!H$88 )</f>
        <v>0.0002103601568</v>
      </c>
      <c r="BH175" s="51">
        <f>AM175 * ( (1-Baseline!H$88-Baseline!H$87) + (1-Baseline!B$36)*Baseline!H$88 )</f>
        <v>0.0000453250859</v>
      </c>
      <c r="BI175" s="51">
        <f>AN175 * ( (1-Baseline!H$88-Baseline!H$87) + (1-Baseline!B$36)*Baseline!H$88 )</f>
        <v>0.02745880398</v>
      </c>
      <c r="BJ175" s="51">
        <f t="shared" si="8"/>
        <v>0.02774211356</v>
      </c>
      <c r="BK175" s="61"/>
      <c r="BL175" s="51">
        <f t="shared" si="19"/>
        <v>0.9457533229</v>
      </c>
      <c r="BM175" s="51">
        <f t="shared" si="20"/>
        <v>0.01866268344</v>
      </c>
      <c r="BN175" s="51">
        <f t="shared" si="21"/>
        <v>0.02959935664</v>
      </c>
      <c r="BO175" s="51">
        <f t="shared" si="22"/>
        <v>0.005984637042</v>
      </c>
      <c r="BP175" s="51">
        <f t="shared" si="9"/>
        <v>1</v>
      </c>
      <c r="BQ175" s="51">
        <f t="shared" si="23"/>
        <v>0.05824612021</v>
      </c>
      <c r="BR175" s="51">
        <f t="shared" si="24"/>
        <v>0.9142924728</v>
      </c>
      <c r="BS175" s="51">
        <f t="shared" si="25"/>
        <v>0.01341299455</v>
      </c>
      <c r="BT175" s="51">
        <f t="shared" si="26"/>
        <v>0.01404841248</v>
      </c>
      <c r="BU175" s="51">
        <f t="shared" si="10"/>
        <v>1</v>
      </c>
      <c r="BV175" s="51">
        <f t="shared" si="27"/>
        <v>0.03593726816</v>
      </c>
      <c r="BW175" s="51">
        <f t="shared" si="28"/>
        <v>0.005217898472</v>
      </c>
      <c r="BX175" s="51">
        <f t="shared" si="29"/>
        <v>0.9469228791</v>
      </c>
      <c r="BY175" s="51">
        <f t="shared" si="30"/>
        <v>0.0119219543</v>
      </c>
      <c r="BZ175" s="51">
        <f t="shared" si="11"/>
        <v>1</v>
      </c>
      <c r="CA175" s="51">
        <f t="shared" si="31"/>
        <v>0.0009957544208</v>
      </c>
      <c r="CB175" s="51">
        <f t="shared" si="32"/>
        <v>0.007582701166</v>
      </c>
      <c r="CC175" s="51">
        <f t="shared" si="33"/>
        <v>0.001633800749</v>
      </c>
      <c r="CD175" s="51">
        <f t="shared" si="34"/>
        <v>0.9897877437</v>
      </c>
      <c r="CE175" s="51">
        <f t="shared" si="12"/>
        <v>1</v>
      </c>
      <c r="CF175" s="61"/>
      <c r="CG175" s="51">
        <f t="shared" si="35"/>
        <v>0.9457533229</v>
      </c>
      <c r="CH175" s="51">
        <f t="shared" si="36"/>
        <v>0.01866268344</v>
      </c>
      <c r="CI175" s="51">
        <f t="shared" si="37"/>
        <v>0.02959935664</v>
      </c>
      <c r="CJ175" s="51">
        <f t="shared" si="38"/>
        <v>0.005984637042</v>
      </c>
      <c r="CK175" s="51">
        <f t="shared" si="13"/>
        <v>1</v>
      </c>
      <c r="CL175" s="51">
        <f t="shared" si="39"/>
        <v>0.05824612021</v>
      </c>
      <c r="CM175" s="51">
        <f t="shared" si="40"/>
        <v>0.9142924728</v>
      </c>
      <c r="CN175" s="51">
        <f t="shared" si="41"/>
        <v>0.01341299455</v>
      </c>
      <c r="CO175" s="51">
        <f t="shared" si="42"/>
        <v>0.01404841248</v>
      </c>
      <c r="CP175" s="51">
        <f t="shared" si="14"/>
        <v>1</v>
      </c>
      <c r="CQ175" s="51">
        <f t="shared" si="43"/>
        <v>0.03593726816</v>
      </c>
      <c r="CR175" s="51">
        <f t="shared" si="44"/>
        <v>0.005217898472</v>
      </c>
      <c r="CS175" s="51">
        <f t="shared" si="45"/>
        <v>0.9469228791</v>
      </c>
      <c r="CT175" s="51">
        <f t="shared" si="46"/>
        <v>0.0119219543</v>
      </c>
      <c r="CU175" s="51">
        <f t="shared" si="15"/>
        <v>1</v>
      </c>
      <c r="CV175" s="51">
        <f t="shared" si="47"/>
        <v>0.0009957544208</v>
      </c>
      <c r="CW175" s="51">
        <f t="shared" si="48"/>
        <v>0.007582701166</v>
      </c>
      <c r="CX175" s="51">
        <f t="shared" si="49"/>
        <v>0.001633800749</v>
      </c>
      <c r="CY175" s="51">
        <f t="shared" si="50"/>
        <v>0.9897877437</v>
      </c>
      <c r="CZ175" s="51">
        <f t="shared" si="16"/>
        <v>1</v>
      </c>
      <c r="DA175" s="61"/>
      <c r="DB175" s="51">
        <f>(AQ175*Baseline!B$7 + AV175*Baseline!B$11 + BA175*Baseline!B$16 + BF175*Baseline!B$18)</f>
        <v>46908.32082</v>
      </c>
      <c r="DC175" s="51">
        <f>(AR175*Baseline!B$7 + AW175*Baseline!B$11 + BB175*Baseline!B$16 + BG175*Baseline!B$18)</f>
        <v>60649.15477</v>
      </c>
      <c r="DD175" s="51">
        <f>(AS175*Baseline!B$7 + AX175*Baseline!B$11 + BC175*Baseline!B$16 + BH175*Baseline!B$18)</f>
        <v>114908.9702</v>
      </c>
      <c r="DE175" s="51">
        <f>(AT175*Baseline!B$7 + AY175*Baseline!B$11 + BD175*Baseline!B$16 + BI175*Baseline!B$18)</f>
        <v>1259762.456</v>
      </c>
      <c r="DF175" s="51">
        <f t="shared" si="17"/>
        <v>1482228.902</v>
      </c>
      <c r="DG175" s="61"/>
      <c r="DH175" s="51">
        <f t="shared" si="51"/>
        <v>0.03164715028</v>
      </c>
      <c r="DI175" s="51">
        <f t="shared" si="52"/>
        <v>0.04091753621</v>
      </c>
      <c r="DJ175" s="51">
        <f t="shared" si="53"/>
        <v>0.07752444313</v>
      </c>
      <c r="DK175" s="51">
        <f t="shared" si="54"/>
        <v>0.8499108704</v>
      </c>
      <c r="DL175" s="51">
        <f t="shared" si="18"/>
        <v>1</v>
      </c>
      <c r="DM175" s="61"/>
      <c r="DN175" s="51">
        <f>DH175 / (Baseline!B$7/Baseline!B$17)</f>
        <v>3.378125139</v>
      </c>
      <c r="DO175" s="51">
        <f>DI175 / (Baseline!B$11/Baseline!B$17)</f>
        <v>0.9877689083</v>
      </c>
      <c r="DP175" s="51">
        <f>DJ175 / (Baseline!B$16/Baseline!B$17)</f>
        <v>1.19798693</v>
      </c>
      <c r="DQ175" s="51">
        <f>DK175 / (Baseline!B$18/Baseline!B$17)</f>
        <v>0.9608992709</v>
      </c>
      <c r="DR175" s="79"/>
      <c r="DS175" s="51">
        <f>(AU175*Baseline!B$34)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0.02504491415</v>
      </c>
      <c r="DT175" s="51">
        <f>(AZ175*Baseline!B$34) + (Baseline!D$88*(1-Baseline!D$89)*Baseline!B$35) + (Baseline!D$88*Baseline!D$89*((1-Baseline!D$90)*Baseline!B$40 + Baseline!D$90*Baseline!B$41))</f>
        <v>0.01021187857</v>
      </c>
      <c r="DU175" s="51">
        <f>(BE175*Baseline!B$34) + (Baseline!F$88*(1-Baseline!F$89)*Baseline!B$35) + (Baseline!F$88*Baseline!F$89*((1-Baseline!F$90)*Baseline!B$40 + Baseline!F$90*Baseline!B$41))</f>
        <v>0.01297469776</v>
      </c>
      <c r="DV175" s="51">
        <f>(BJ175*Baseline!B$34) + (Baseline!H$88*(1-Baseline!H$89)*Baseline!B$35) + (Baseline!H$88*Baseline!H$89*((1-Baseline!H$90)*Baseline!B$40 + Baseline!H$90*Baseline!B$41))</f>
        <v>0.009306317033</v>
      </c>
      <c r="DW175" s="51">
        <f>( DS175*Baseline!B$7 + DT175*Baseline!B$11 + DU175*Baseline!B$16 + DV175*Baseline!B$18 ) / Baseline!B$17</f>
        <v>0.009728661657</v>
      </c>
    </row>
    <row r="176">
      <c r="A176" s="4" t="s">
        <v>309</v>
      </c>
      <c r="B176" s="45">
        <f>MIN( MAX( NORMINV( MCrands!B176, (B$5+B$4)/2, (B$5-B$4)/3.29 ), 0 ), 1 )</f>
        <v>0.5413089318</v>
      </c>
      <c r="C176" s="45">
        <f>MAX( NORMINV( MCrands!C176, (C$5+C$4)/2, (C$5-C$4)/3.29 ), 0 )</f>
        <v>2.822734151</v>
      </c>
      <c r="D176" s="41"/>
      <c r="E176" s="43">
        <f>Baseline!B$33 * (C176 * Baseline!B$66*Baseline!B$66/Baseline!B$73 + Baseline!B$52*Baseline!B$52/Baseline!B$74 + Baseline!B$53*Baseline!B$53/Baseline!B$75 + Baseline!B$54*Baseline!B$54/Baseline!B$76)</f>
        <v>0.00002002626978</v>
      </c>
      <c r="F176" s="43">
        <f>Baseline!B$33 * (C176 * Baseline!B$66*Baseline!B$57/Baseline!B$73 + Baseline!B$52*Baseline!B$67/Baseline!B$74 + Baseline!B$53*Baseline!B$55/Baseline!B$75 + Baseline!B$54*Baseline!B$56/Baseline!B$76)</f>
        <v>0.0000002000299105</v>
      </c>
      <c r="G176" s="45">
        <f>Baseline!B$33 * (C176 * Baseline!B$66*Baseline!B$58/Baseline!B$73 + Baseline!B$52*Baseline!B$59/Baseline!B$74 + Baseline!B$53*Baseline!B$68/Baseline!B$75 + Baseline!B$54*Baseline!B$60/Baseline!B$76)</f>
        <v>0.0000001690028886</v>
      </c>
      <c r="H176" s="43">
        <f>Baseline!B$33 * (C176 * Baseline!B$66*Baseline!B$61/Baseline!B$73 + Baseline!B$52*Baseline!B$62/Baseline!B$74 + Baseline!B$53*Baseline!B$63/Baseline!B$75 + Baseline!B$54*Baseline!B$69/Baseline!B$76)</f>
        <v>0.000000003438352563</v>
      </c>
      <c r="I176" s="43">
        <f>Baseline!B$33 * (C176 * Baseline!B$57*Baseline!B$66/Baseline!B$73 + Baseline!B$67*Baseline!B$52/Baseline!B$74 + Baseline!B$55*Baseline!B$53/Baseline!B$75 + Baseline!B$56*Baseline!B$54/Baseline!B$76)</f>
        <v>0.0000002000299105</v>
      </c>
      <c r="J176" s="45">
        <f>Baseline!B$33 * (C176 * Baseline!B$57*Baseline!B$57/Baseline!B$73 + Baseline!B$67*Baseline!B$67/Baseline!B$74 + Baseline!B$55*Baseline!B$55/Baseline!B$75 + Baseline!B$56*Baseline!B$56/Baseline!B$76)</f>
        <v>0.000001763813826</v>
      </c>
      <c r="K176" s="43">
        <f>Baseline!B$33 * (C176 * Baseline!B$57*Baseline!B$58/Baseline!B$73 + Baseline!B$67*Baseline!B$59/Baseline!B$74 + Baseline!B$55*Baseline!B$68/Baseline!B$75 + Baseline!B$56*Baseline!B$60/Baseline!B$76)</f>
        <v>0.00000001374197285</v>
      </c>
      <c r="L176" s="45">
        <f>Baseline!B$33 * (C176 * Baseline!B$57*Baseline!B$61/Baseline!B$73 + Baseline!B$67*Baseline!B$62/Baseline!B$74 + Baseline!B$55*Baseline!B$63/Baseline!B$75 + Baseline!B$56*Baseline!B$69/Baseline!B$76)</f>
        <v>0.00000001439285716</v>
      </c>
      <c r="M176" s="43">
        <f>Baseline!B$33 * (C176 * Baseline!B$58*Baseline!B$66/Baseline!B$73 + Baseline!B$59*Baseline!B$52/Baseline!B$74 + Baseline!B$68*Baseline!B$53/Baseline!B$75 + Baseline!B$60*Baseline!B$54/Baseline!B$76)</f>
        <v>0.0000001690028886</v>
      </c>
      <c r="N176" s="45">
        <f>Baseline!B$33 * (C176 * Baseline!B$58*Baseline!B$57/Baseline!B$73 + Baseline!B$59*Baseline!B$67/Baseline!B$74 + Baseline!B$68*Baseline!B$55/Baseline!B$75 + Baseline!B$60*Baseline!B$56/Baseline!B$76)</f>
        <v>0.00000001374197285</v>
      </c>
      <c r="O176" s="45">
        <f>Baseline!B$33 * (C176 * Baseline!B$58*Baseline!B$58/Baseline!B$73 + Baseline!B$59*Baseline!B$59/Baseline!B$74 + Baseline!B$68*Baseline!B$68/Baseline!B$75 + Baseline!B$60*Baseline!B$60/Baseline!B$76)</f>
        <v>0.000001324390403</v>
      </c>
      <c r="P176" s="43">
        <f>Baseline!B$33 * (C176 * Baseline!B$58*Baseline!B$61/Baseline!B$73 + Baseline!B$59*Baseline!B$62/Baseline!B$74 + Baseline!B$68*Baseline!B$63/Baseline!B$75 + Baseline!B$60*Baseline!B$69/Baseline!B$76)</f>
        <v>0.000000001646954847</v>
      </c>
      <c r="Q176" s="43">
        <f>Baseline!B$33 * (C176 * Baseline!B$61*Baseline!B$66/Baseline!B$73 + Baseline!B$62*Baseline!B$52/Baseline!B$74 + Baseline!B$63*Baseline!B$53/Baseline!B$75 + Baseline!B$69*Baseline!B$54/Baseline!B$76)</f>
        <v>0.000000003438352563</v>
      </c>
      <c r="R176" s="43">
        <f>Baseline!B$33 * (C176 * Baseline!B$61*Baseline!B$57/Baseline!B$73 + Baseline!B$62*Baseline!B$67/Baseline!B$74 + Baseline!B$63*Baseline!B$55/Baseline!B$75 + Baseline!B$69*Baseline!B$56/Baseline!B$76)</f>
        <v>0.00000001439285716</v>
      </c>
      <c r="S176" s="43">
        <f>Baseline!B$33 * (C176 * Baseline!B$61*Baseline!B$58/Baseline!B$73 + Baseline!B$62*Baseline!B$59/Baseline!B$74 + Baseline!B$63*Baseline!B$68/Baseline!B$75 + Baseline!B$69*Baseline!B$60/Baseline!B$76)</f>
        <v>0.000000001646954847</v>
      </c>
      <c r="T176" s="43">
        <f>Baseline!B$33 * (C176 * Baseline!B$61*Baseline!B$61/Baseline!B$73 + Baseline!B$62*Baseline!B$62/Baseline!B$74 + Baseline!B$63*Baseline!B$63/Baseline!B$75 + Baseline!B$69*Baseline!B$69/Baseline!B$76)</f>
        <v>0.0000000985465464</v>
      </c>
      <c r="U176" s="41"/>
      <c r="V176" s="43">
        <f>E176 * ( Baseline!B$87 * Baseline!B$7 )</f>
        <v>0.207852654</v>
      </c>
      <c r="W176" s="43">
        <f>F176 * ( Baseline!D$87 * Baseline!B$11 )</f>
        <v>0.003689870884</v>
      </c>
      <c r="X176" s="43">
        <f>G176 * ( Baseline!F$87 * Baseline!B$16 )</f>
        <v>0.005870276452</v>
      </c>
      <c r="Y176" s="43">
        <f>H176 * ( Baseline!H$87 * Baseline!B$18 )</f>
        <v>0.001209177366</v>
      </c>
      <c r="Z176" s="51">
        <f t="shared" si="1"/>
        <v>0.2186219787</v>
      </c>
      <c r="AA176" s="43">
        <f>I176 * ( Baseline!B$87 * Baseline!B$7 )</f>
        <v>0.002076110441</v>
      </c>
      <c r="AB176" s="45">
        <f>J176 * ( Baseline!D$87 * Baseline!B$11 )</f>
        <v>0.03253636051</v>
      </c>
      <c r="AC176" s="45">
        <f>K176 * ( Baseline!F$87 * Baseline!B$16 )</f>
        <v>0.0004773242652</v>
      </c>
      <c r="AD176" s="45">
        <f>L176 * ( Baseline!F$87 * Baseline!B$16 )</f>
        <v>0.000499932582</v>
      </c>
      <c r="AE176" s="51">
        <f t="shared" si="2"/>
        <v>0.03558972779</v>
      </c>
      <c r="AF176" s="51">
        <f>M176 * ( Baseline!B$87 * Baseline!B$7 )</f>
        <v>0.001754080981</v>
      </c>
      <c r="AG176" s="51">
        <f>N176 * ( Baseline!D$87 * Baseline!B$11 )</f>
        <v>0.0002534926171</v>
      </c>
      <c r="AH176" s="51">
        <f>O176 * ( Baseline!F$87 * Baseline!B$16 )</f>
        <v>0.04600239593</v>
      </c>
      <c r="AI176" s="51">
        <f>P176 * ( Baseline!H$87 * Baseline!B$18 )</f>
        <v>0.0005791903207</v>
      </c>
      <c r="AJ176" s="51">
        <f t="shared" si="3"/>
        <v>0.04858915985</v>
      </c>
      <c r="AK176" s="51">
        <f>Q176 * ( Baseline!B$87 * Baseline!B$7 )</f>
        <v>0.00003568666125</v>
      </c>
      <c r="AL176" s="51">
        <f>R176 * ( Baseline!D$87 * Baseline!B$11 )</f>
        <v>0.0002654992168</v>
      </c>
      <c r="AM176" s="51">
        <f>S176 * ( Baseline!F$87 * Baseline!B$16 )</f>
        <v>0.00005720659767</v>
      </c>
      <c r="AN176" s="51">
        <f>T176 * ( Baseline!H$87 * Baseline!B$18 )</f>
        <v>0.03465620562</v>
      </c>
      <c r="AO176" s="51">
        <f t="shared" si="4"/>
        <v>0.0350145981</v>
      </c>
      <c r="AP176" s="61"/>
      <c r="AQ176" s="51">
        <f>V176 * ( (1-Baseline!B$88-Baseline!B$87) + (1-B176)*Baseline!B$88 )</f>
        <v>0.1032684839</v>
      </c>
      <c r="AR176" s="51">
        <f>W176 * ( (1-Baseline!B$88-Baseline!B$87) + (1-B176)*Baseline!B$88 )</f>
        <v>0.001833257188</v>
      </c>
      <c r="AS176" s="51">
        <f>X176 * ( (1-Baseline!B$88-Baseline!B$87) + (1-B176)*Baseline!B$88 )</f>
        <v>0.002916559099</v>
      </c>
      <c r="AT176" s="51">
        <f>Y176 * ( (1-Baseline!B$88-Baseline!B$87) + (1-B176)*Baseline!B$88 )</f>
        <v>0.000600761698</v>
      </c>
      <c r="AU176" s="51">
        <f t="shared" si="5"/>
        <v>0.1086190619</v>
      </c>
      <c r="AV176" s="51">
        <f>AA176 * ( (1-Baseline!D$88-Baseline!D$87) + (1-B176)*Baseline!D$88 )</f>
        <v>0.001554782497</v>
      </c>
      <c r="AW176" s="51">
        <f>AB176 * ( (1-Baseline!D$88-Baseline!D$87) + (1-B176)*Baseline!D$88 )</f>
        <v>0.02436622004</v>
      </c>
      <c r="AX176" s="51">
        <f>AC176 * ( (1-Baseline!D$88-Baseline!D$87) + (1-B176)*Baseline!D$88 )</f>
        <v>0.0003574643229</v>
      </c>
      <c r="AY176" s="51">
        <f>AD176 * ( (1-Baseline!D$88-Baseline!D$87) + (1-B176)*Baseline!D$88 )</f>
        <v>0.0003743955105</v>
      </c>
      <c r="AZ176" s="51">
        <f t="shared" si="6"/>
        <v>0.02665286238</v>
      </c>
      <c r="BA176" s="51">
        <f>AF176 * ( (1-Baseline!F$88-Baseline!F$87) + (1-Baseline!B$36)*Baseline!F$88 )</f>
        <v>0.001262292805</v>
      </c>
      <c r="BB176" s="51">
        <f>AG176 * ( (1-Baseline!F$88-Baseline!F$87) + (1-Baseline!B$36)*Baseline!F$88 )</f>
        <v>0.000182421399</v>
      </c>
      <c r="BC176" s="51">
        <f>AH176 * ( (1-Baseline!F$88-Baseline!F$87) + (1-Baseline!B$36)*Baseline!F$88 )</f>
        <v>0.03310479619</v>
      </c>
      <c r="BD176" s="51">
        <f>AI176 * ( (1-Baseline!F$88-Baseline!F$87) + (1-Baseline!B$36)*Baseline!F$88 )</f>
        <v>0.0004168038889</v>
      </c>
      <c r="BE176" s="51">
        <f t="shared" si="7"/>
        <v>0.03496631428</v>
      </c>
      <c r="BF176" s="51">
        <f>AK176 * ( (1-Baseline!H$88-Baseline!H$87) + (1-Baseline!B$36)*Baseline!H$88 )</f>
        <v>0.00002827525544</v>
      </c>
      <c r="BG176" s="51">
        <f>AL176 * ( (1-Baseline!H$88-Baseline!H$87) + (1-Baseline!B$36)*Baseline!H$88 )</f>
        <v>0.0002103603395</v>
      </c>
      <c r="BH176" s="51">
        <f>AM176 * ( (1-Baseline!H$88-Baseline!H$87) + (1-Baseline!B$36)*Baseline!H$88 )</f>
        <v>0.00004532593146</v>
      </c>
      <c r="BI176" s="51">
        <f>AN176 * ( (1-Baseline!H$88-Baseline!H$87) + (1-Baseline!B$36)*Baseline!H$88 )</f>
        <v>0.02745880484</v>
      </c>
      <c r="BJ176" s="51">
        <f t="shared" si="8"/>
        <v>0.02774276636</v>
      </c>
      <c r="BK176" s="61"/>
      <c r="BL176" s="51">
        <f t="shared" si="19"/>
        <v>0.9507399724</v>
      </c>
      <c r="BM176" s="51">
        <f t="shared" si="20"/>
        <v>0.01687785879</v>
      </c>
      <c r="BN176" s="51">
        <f t="shared" si="21"/>
        <v>0.02685126394</v>
      </c>
      <c r="BO176" s="51">
        <f t="shared" si="22"/>
        <v>0.005530904867</v>
      </c>
      <c r="BP176" s="51">
        <f t="shared" si="9"/>
        <v>1</v>
      </c>
      <c r="BQ176" s="51">
        <f t="shared" si="23"/>
        <v>0.05833454117</v>
      </c>
      <c r="BR176" s="51">
        <f t="shared" si="24"/>
        <v>0.9142065007</v>
      </c>
      <c r="BS176" s="51">
        <f t="shared" si="25"/>
        <v>0.0134118549</v>
      </c>
      <c r="BT176" s="51">
        <f t="shared" si="26"/>
        <v>0.01404710328</v>
      </c>
      <c r="BU176" s="51">
        <f t="shared" si="10"/>
        <v>1</v>
      </c>
      <c r="BV176" s="51">
        <f t="shared" si="27"/>
        <v>0.03610025336</v>
      </c>
      <c r="BW176" s="51">
        <f t="shared" si="28"/>
        <v>0.005217061128</v>
      </c>
      <c r="BX176" s="51">
        <f t="shared" si="29"/>
        <v>0.9467625304</v>
      </c>
      <c r="BY176" s="51">
        <f t="shared" si="30"/>
        <v>0.01192015508</v>
      </c>
      <c r="BZ176" s="51">
        <f t="shared" si="11"/>
        <v>1</v>
      </c>
      <c r="CA176" s="51">
        <f t="shared" si="31"/>
        <v>0.001019193799</v>
      </c>
      <c r="CB176" s="51">
        <f t="shared" si="32"/>
        <v>0.007582529324</v>
      </c>
      <c r="CC176" s="51">
        <f t="shared" si="33"/>
        <v>0.001633792783</v>
      </c>
      <c r="CD176" s="51">
        <f t="shared" si="34"/>
        <v>0.9897644841</v>
      </c>
      <c r="CE176" s="51">
        <f t="shared" si="12"/>
        <v>1</v>
      </c>
      <c r="CF176" s="61"/>
      <c r="CG176" s="51">
        <f t="shared" si="35"/>
        <v>0.9507399724</v>
      </c>
      <c r="CH176" s="51">
        <f t="shared" si="36"/>
        <v>0.01687785879</v>
      </c>
      <c r="CI176" s="51">
        <f t="shared" si="37"/>
        <v>0.02685126394</v>
      </c>
      <c r="CJ176" s="51">
        <f t="shared" si="38"/>
        <v>0.005530904867</v>
      </c>
      <c r="CK176" s="51">
        <f t="shared" si="13"/>
        <v>1</v>
      </c>
      <c r="CL176" s="51">
        <f t="shared" si="39"/>
        <v>0.05833454117</v>
      </c>
      <c r="CM176" s="51">
        <f t="shared" si="40"/>
        <v>0.9142065007</v>
      </c>
      <c r="CN176" s="51">
        <f t="shared" si="41"/>
        <v>0.0134118549</v>
      </c>
      <c r="CO176" s="51">
        <f t="shared" si="42"/>
        <v>0.01404710328</v>
      </c>
      <c r="CP176" s="51">
        <f t="shared" si="14"/>
        <v>1</v>
      </c>
      <c r="CQ176" s="51">
        <f t="shared" si="43"/>
        <v>0.03610025336</v>
      </c>
      <c r="CR176" s="51">
        <f t="shared" si="44"/>
        <v>0.005217061128</v>
      </c>
      <c r="CS176" s="51">
        <f t="shared" si="45"/>
        <v>0.9467625304</v>
      </c>
      <c r="CT176" s="51">
        <f t="shared" si="46"/>
        <v>0.01192015508</v>
      </c>
      <c r="CU176" s="51">
        <f t="shared" si="15"/>
        <v>1</v>
      </c>
      <c r="CV176" s="51">
        <f t="shared" si="47"/>
        <v>0.001019193799</v>
      </c>
      <c r="CW176" s="51">
        <f t="shared" si="48"/>
        <v>0.007582529324</v>
      </c>
      <c r="CX176" s="51">
        <f t="shared" si="49"/>
        <v>0.001633792783</v>
      </c>
      <c r="CY176" s="51">
        <f t="shared" si="50"/>
        <v>0.9897644841</v>
      </c>
      <c r="CZ176" s="51">
        <f t="shared" si="16"/>
        <v>1</v>
      </c>
      <c r="DA176" s="61"/>
      <c r="DB176" s="51">
        <f>(AQ176*Baseline!B$7 + AV176*Baseline!B$11 + BA176*Baseline!B$16 + BF176*Baseline!B$18)</f>
        <v>58943.19746</v>
      </c>
      <c r="DC176" s="51">
        <f>(AR176*Baseline!B$7 + AW176*Baseline!B$11 + BB176*Baseline!B$16 + BG176*Baseline!B$18)</f>
        <v>63387.52234</v>
      </c>
      <c r="DD176" s="51">
        <f>(AS176*Baseline!B$7 + AX176*Baseline!B$11 + BC176*Baseline!B$16 + BH176*Baseline!B$18)</f>
        <v>115164.0012</v>
      </c>
      <c r="DE176" s="51">
        <f>(AT176*Baseline!B$7 + AY176*Baseline!B$11 + BD176*Baseline!B$16 + BI176*Baseline!B$18)</f>
        <v>1259851.733</v>
      </c>
      <c r="DF176" s="51">
        <f t="shared" si="17"/>
        <v>1497346.454</v>
      </c>
      <c r="DG176" s="61"/>
      <c r="DH176" s="51">
        <f t="shared" si="51"/>
        <v>0.03936510305</v>
      </c>
      <c r="DI176" s="51">
        <f t="shared" si="52"/>
        <v>0.04233323703</v>
      </c>
      <c r="DJ176" s="51">
        <f t="shared" si="53"/>
        <v>0.07691206062</v>
      </c>
      <c r="DK176" s="51">
        <f t="shared" si="54"/>
        <v>0.8413895993</v>
      </c>
      <c r="DL176" s="51">
        <f t="shared" si="18"/>
        <v>1</v>
      </c>
      <c r="DM176" s="61"/>
      <c r="DN176" s="51">
        <f>DH176 / (Baseline!B$7/Baseline!B$17)</f>
        <v>4.201965833</v>
      </c>
      <c r="DO176" s="51">
        <f>DI176 / (Baseline!B$11/Baseline!B$17)</f>
        <v>1.021944604</v>
      </c>
      <c r="DP176" s="51">
        <f>DJ176 / (Baseline!B$16/Baseline!B$17)</f>
        <v>1.18852377</v>
      </c>
      <c r="DQ176" s="51">
        <f>DK176 / (Baseline!B$18/Baseline!B$17)</f>
        <v>0.9512652217</v>
      </c>
      <c r="DR176" s="79"/>
      <c r="DS176" s="51">
        <f>(AU176*Baseline!B$34)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0.02882239053</v>
      </c>
      <c r="DT176" s="51">
        <f>(AZ176*Baseline!B$34) + (Baseline!D$88*(1-Baseline!D$89)*Baseline!B$35) + (Baseline!D$88*Baseline!D$89*((1-Baseline!D$90)*Baseline!B$40 + Baseline!D$90*Baseline!B$41))</f>
        <v>0.01041149736</v>
      </c>
      <c r="DU176" s="51">
        <f>(BE176*Baseline!B$34) + (Baseline!F$88*(1-Baseline!F$89)*Baseline!B$35) + (Baseline!F$88*Baseline!F$89*((1-Baseline!F$90)*Baseline!B$40 + Baseline!F$90*Baseline!B$41))</f>
        <v>0.01297558714</v>
      </c>
      <c r="DV176" s="51">
        <f>(BJ176*Baseline!B$34) + (Baseline!H$88*(1-Baseline!H$89)*Baseline!B$35) + (Baseline!H$88*Baseline!H$89*((1-Baseline!H$90)*Baseline!B$40 + Baseline!H$90*Baseline!B$41))</f>
        <v>0.009306414954</v>
      </c>
      <c r="DW176" s="51">
        <f>( DS176*Baseline!B$7 + DT176*Baseline!B$11 + DU176*Baseline!B$16 + DV176*Baseline!B$18 ) / Baseline!B$17</f>
        <v>0.009772463245</v>
      </c>
    </row>
    <row r="177">
      <c r="A177" s="4" t="s">
        <v>312</v>
      </c>
      <c r="B177" s="45">
        <f>MIN( MAX( NORMINV( MCrands!B177, (B$5+B$4)/2, (B$5-B$4)/3.29 ), 0 ), 1 )</f>
        <v>0.4152349046</v>
      </c>
      <c r="C177" s="45">
        <f>MAX( NORMINV( MCrands!C177, (C$5+C$4)/2, (C$5-C$4)/3.29 ), 0 )</f>
        <v>2.508377401</v>
      </c>
      <c r="D177" s="41"/>
      <c r="E177" s="43">
        <f>Baseline!B$33 * (C177 * Baseline!B$66*Baseline!B$66/Baseline!B$73 + Baseline!B$52*Baseline!B$52/Baseline!B$74 + Baseline!B$53*Baseline!B$53/Baseline!B$75 + Baseline!B$54*Baseline!B$54/Baseline!B$76)</f>
        <v>0.00001780061644</v>
      </c>
      <c r="F177" s="43">
        <f>Baseline!B$33 * (C177 * Baseline!B$66*Baseline!B$57/Baseline!B$73 + Baseline!B$52*Baseline!B$67/Baseline!B$74 + Baseline!B$53*Baseline!B$55/Baseline!B$75 + Baseline!B$54*Baseline!B$56/Baseline!B$76)</f>
        <v>0.0000001996784916</v>
      </c>
      <c r="G177" s="45">
        <f>Baseline!B$33 * (C177 * Baseline!B$66*Baseline!B$58/Baseline!B$73 + Baseline!B$52*Baseline!B$59/Baseline!B$74 + Baseline!B$53*Baseline!B$68/Baseline!B$75 + Baseline!B$54*Baseline!B$60/Baseline!B$76)</f>
        <v>0.0000001681389837</v>
      </c>
      <c r="H177" s="43">
        <f>Baseline!B$33 * (C177 * Baseline!B$66*Baseline!B$61/Baseline!B$73 + Baseline!B$52*Baseline!B$62/Baseline!B$74 + Baseline!B$53*Baseline!B$63/Baseline!B$75 + Baseline!B$54*Baseline!B$69/Baseline!B$76)</f>
        <v>0.000000003351962072</v>
      </c>
      <c r="I177" s="43">
        <f>Baseline!B$33 * (C177 * Baseline!B$57*Baseline!B$66/Baseline!B$73 + Baseline!B$67*Baseline!B$52/Baseline!B$74 + Baseline!B$55*Baseline!B$53/Baseline!B$75 + Baseline!B$56*Baseline!B$54/Baseline!B$76)</f>
        <v>0.0000001996784916</v>
      </c>
      <c r="J177" s="45">
        <f>Baseline!B$33 * (C177 * Baseline!B$57*Baseline!B$57/Baseline!B$73 + Baseline!B$67*Baseline!B$67/Baseline!B$74 + Baseline!B$55*Baseline!B$55/Baseline!B$75 + Baseline!B$56*Baseline!B$56/Baseline!B$76)</f>
        <v>0.00000176381377</v>
      </c>
      <c r="K177" s="43">
        <f>Baseline!B$33 * (C177 * Baseline!B$57*Baseline!B$58/Baseline!B$73 + Baseline!B$67*Baseline!B$59/Baseline!B$74 + Baseline!B$55*Baseline!B$68/Baseline!B$75 + Baseline!B$56*Baseline!B$60/Baseline!B$76)</f>
        <v>0.00000001374183644</v>
      </c>
      <c r="L177" s="45">
        <f>Baseline!B$33 * (C177 * Baseline!B$57*Baseline!B$61/Baseline!B$73 + Baseline!B$67*Baseline!B$62/Baseline!B$74 + Baseline!B$55*Baseline!B$63/Baseline!B$75 + Baseline!B$56*Baseline!B$69/Baseline!B$76)</f>
        <v>0.00000001439284352</v>
      </c>
      <c r="M177" s="43">
        <f>Baseline!B$33 * (C177 * Baseline!B$58*Baseline!B$66/Baseline!B$73 + Baseline!B$59*Baseline!B$52/Baseline!B$74 + Baseline!B$68*Baseline!B$53/Baseline!B$75 + Baseline!B$60*Baseline!B$54/Baseline!B$76)</f>
        <v>0.0000001681389837</v>
      </c>
      <c r="N177" s="45">
        <f>Baseline!B$33 * (C177 * Baseline!B$58*Baseline!B$57/Baseline!B$73 + Baseline!B$59*Baseline!B$67/Baseline!B$74 + Baseline!B$68*Baseline!B$55/Baseline!B$75 + Baseline!B$60*Baseline!B$56/Baseline!B$76)</f>
        <v>0.00000001374183644</v>
      </c>
      <c r="O177" s="45">
        <f>Baseline!B$33 * (C177 * Baseline!B$58*Baseline!B$58/Baseline!B$73 + Baseline!B$59*Baseline!B$59/Baseline!B$74 + Baseline!B$68*Baseline!B$68/Baseline!B$75 + Baseline!B$60*Baseline!B$60/Baseline!B$76)</f>
        <v>0.000001324390068</v>
      </c>
      <c r="P177" s="43">
        <f>Baseline!B$33 * (C177 * Baseline!B$58*Baseline!B$61/Baseline!B$73 + Baseline!B$59*Baseline!B$62/Baseline!B$74 + Baseline!B$68*Baseline!B$63/Baseline!B$75 + Baseline!B$60*Baseline!B$69/Baseline!B$76)</f>
        <v>0.000000001646921313</v>
      </c>
      <c r="Q177" s="43">
        <f>Baseline!B$33 * (C177 * Baseline!B$61*Baseline!B$66/Baseline!B$73 + Baseline!B$62*Baseline!B$52/Baseline!B$74 + Baseline!B$63*Baseline!B$53/Baseline!B$75 + Baseline!B$69*Baseline!B$54/Baseline!B$76)</f>
        <v>0.000000003351962072</v>
      </c>
      <c r="R177" s="43">
        <f>Baseline!B$33 * (C177 * Baseline!B$61*Baseline!B$57/Baseline!B$73 + Baseline!B$62*Baseline!B$67/Baseline!B$74 + Baseline!B$63*Baseline!B$55/Baseline!B$75 + Baseline!B$69*Baseline!B$56/Baseline!B$76)</f>
        <v>0.00000001439284352</v>
      </c>
      <c r="S177" s="43">
        <f>Baseline!B$33 * (C177 * Baseline!B$61*Baseline!B$58/Baseline!B$73 + Baseline!B$62*Baseline!B$59/Baseline!B$74 + Baseline!B$63*Baseline!B$68/Baseline!B$75 + Baseline!B$69*Baseline!B$60/Baseline!B$76)</f>
        <v>0.000000001646921313</v>
      </c>
      <c r="T177" s="43">
        <f>Baseline!B$33 * (C177 * Baseline!B$61*Baseline!B$61/Baseline!B$73 + Baseline!B$62*Baseline!B$62/Baseline!B$74 + Baseline!B$63*Baseline!B$63/Baseline!B$75 + Baseline!B$69*Baseline!B$69/Baseline!B$76)</f>
        <v>0.00000009854654304</v>
      </c>
      <c r="U177" s="41"/>
      <c r="V177" s="43">
        <f>E177 * ( Baseline!B$87 * Baseline!B$7 )</f>
        <v>0.184752598</v>
      </c>
      <c r="W177" s="43">
        <f>F177 * ( Baseline!D$87 * Baseline!B$11 )</f>
        <v>0.003683388401</v>
      </c>
      <c r="X177" s="43">
        <f>G177 * ( Baseline!F$87 * Baseline!B$16 )</f>
        <v>0.005840268914</v>
      </c>
      <c r="Y177" s="43">
        <f>H177 * ( Baseline!H$87 * Baseline!B$18 )</f>
        <v>0.001178796123</v>
      </c>
      <c r="Z177" s="51">
        <f t="shared" si="1"/>
        <v>0.1954550515</v>
      </c>
      <c r="AA177" s="43">
        <f>I177 * ( Baseline!B$87 * Baseline!B$7 )</f>
        <v>0.002072463064</v>
      </c>
      <c r="AB177" s="45">
        <f>J177 * ( Baseline!D$87 * Baseline!B$11 )</f>
        <v>0.03253635948</v>
      </c>
      <c r="AC177" s="45">
        <f>K177 * ( Baseline!F$87 * Baseline!B$16 )</f>
        <v>0.0004773195272</v>
      </c>
      <c r="AD177" s="45">
        <f>L177 * ( Baseline!F$87 * Baseline!B$16 )</f>
        <v>0.0004999321082</v>
      </c>
      <c r="AE177" s="51">
        <f t="shared" si="2"/>
        <v>0.03558607418</v>
      </c>
      <c r="AF177" s="51">
        <f>M177 * ( Baseline!B$87 * Baseline!B$7 )</f>
        <v>0.001745114512</v>
      </c>
      <c r="AG177" s="51">
        <f>N177 * ( Baseline!D$87 * Baseline!B$11 )</f>
        <v>0.0002534901009</v>
      </c>
      <c r="AH177" s="51">
        <f>O177 * ( Baseline!F$87 * Baseline!B$16 )</f>
        <v>0.04600238428</v>
      </c>
      <c r="AI177" s="51">
        <f>P177 * ( Baseline!H$87 * Baseline!B$18 )</f>
        <v>0.000579178528</v>
      </c>
      <c r="AJ177" s="51">
        <f t="shared" si="3"/>
        <v>0.04858016742</v>
      </c>
      <c r="AK177" s="51">
        <f>Q177 * ( Baseline!B$87 * Baseline!B$7 )</f>
        <v>0.00003479001434</v>
      </c>
      <c r="AL177" s="51">
        <f>R177 * ( Baseline!D$87 * Baseline!B$11 )</f>
        <v>0.0002654989652</v>
      </c>
      <c r="AM177" s="51">
        <f>S177 * ( Baseline!F$87 * Baseline!B$16 )</f>
        <v>0.0000572054329</v>
      </c>
      <c r="AN177" s="51">
        <f>T177 * ( Baseline!H$87 * Baseline!B$18 )</f>
        <v>0.03465620444</v>
      </c>
      <c r="AO177" s="51">
        <f t="shared" si="4"/>
        <v>0.03501369885</v>
      </c>
      <c r="AP177" s="61"/>
      <c r="AQ177" s="51">
        <f>V177 * ( (1-Baseline!B$88-Baseline!B$87) + (1-B177)*Baseline!B$88 )</f>
        <v>0.112521895</v>
      </c>
      <c r="AR177" s="51">
        <f>W177 * ( (1-Baseline!B$88-Baseline!B$87) + (1-B177)*Baseline!B$88 )</f>
        <v>0.002243334316</v>
      </c>
      <c r="AS177" s="51">
        <f>X177 * ( (1-Baseline!B$88-Baseline!B$87) + (1-B177)*Baseline!B$88 )</f>
        <v>0.00355696284</v>
      </c>
      <c r="AT177" s="51">
        <f>Y177 * ( (1-Baseline!B$88-Baseline!B$87) + (1-B177)*Baseline!B$88 )</f>
        <v>0.0007179350926</v>
      </c>
      <c r="AU177" s="51">
        <f t="shared" si="5"/>
        <v>0.1190401273</v>
      </c>
      <c r="AV177" s="51">
        <f>AA177 * ( (1-Baseline!D$88-Baseline!D$87) + (1-B177)*Baseline!D$88 )</f>
        <v>0.001669106132</v>
      </c>
      <c r="AW177" s="51">
        <f>AB177 * ( (1-Baseline!D$88-Baseline!D$87) + (1-B177)*Baseline!D$88 )</f>
        <v>0.02620391074</v>
      </c>
      <c r="AX177" s="51">
        <f>AC177 * ( (1-Baseline!D$88-Baseline!D$87) + (1-B177)*Baseline!D$88 )</f>
        <v>0.0003844203372</v>
      </c>
      <c r="AY177" s="51">
        <f>AD177 * ( (1-Baseline!D$88-Baseline!D$87) + (1-B177)*Baseline!D$88 )</f>
        <v>0.0004026319031</v>
      </c>
      <c r="AZ177" s="51">
        <f t="shared" si="6"/>
        <v>0.02866006911</v>
      </c>
      <c r="BA177" s="51">
        <f>AF177 * ( (1-Baseline!F$88-Baseline!F$87) + (1-Baseline!B$36)*Baseline!F$88 )</f>
        <v>0.001255840246</v>
      </c>
      <c r="BB177" s="51">
        <f>AG177 * ( (1-Baseline!F$88-Baseline!F$87) + (1-Baseline!B$36)*Baseline!F$88 )</f>
        <v>0.0001824195883</v>
      </c>
      <c r="BC177" s="51">
        <f>AH177 * ( (1-Baseline!F$88-Baseline!F$87) + (1-Baseline!B$36)*Baseline!F$88 )</f>
        <v>0.0331047878</v>
      </c>
      <c r="BD177" s="51">
        <f>AI177 * ( (1-Baseline!F$88-Baseline!F$87) + (1-Baseline!B$36)*Baseline!F$88 )</f>
        <v>0.0004167954025</v>
      </c>
      <c r="BE177" s="51">
        <f t="shared" si="7"/>
        <v>0.03495984304</v>
      </c>
      <c r="BF177" s="51">
        <f>AK177 * ( (1-Baseline!H$88-Baseline!H$87) + (1-Baseline!B$36)*Baseline!H$88 )</f>
        <v>0.00002756482416</v>
      </c>
      <c r="BG177" s="51">
        <f>AL177 * ( (1-Baseline!H$88-Baseline!H$87) + (1-Baseline!B$36)*Baseline!H$88 )</f>
        <v>0.0002103601401</v>
      </c>
      <c r="BH177" s="51">
        <f>AM177 * ( (1-Baseline!H$88-Baseline!H$87) + (1-Baseline!B$36)*Baseline!H$88 )</f>
        <v>0.0000453250086</v>
      </c>
      <c r="BI177" s="51">
        <f>AN177 * ( (1-Baseline!H$88-Baseline!H$87) + (1-Baseline!B$36)*Baseline!H$88 )</f>
        <v>0.0274588039</v>
      </c>
      <c r="BJ177" s="51">
        <f t="shared" si="8"/>
        <v>0.02774205388</v>
      </c>
      <c r="BK177" s="61"/>
      <c r="BL177" s="51">
        <f t="shared" si="19"/>
        <v>0.9452434032</v>
      </c>
      <c r="BM177" s="51">
        <f t="shared" si="20"/>
        <v>0.01884519419</v>
      </c>
      <c r="BN177" s="51">
        <f t="shared" si="21"/>
        <v>0.02988036825</v>
      </c>
      <c r="BO177" s="51">
        <f t="shared" si="22"/>
        <v>0.006031034316</v>
      </c>
      <c r="BP177" s="51">
        <f t="shared" si="9"/>
        <v>1</v>
      </c>
      <c r="BQ177" s="51">
        <f t="shared" si="23"/>
        <v>0.05823803585</v>
      </c>
      <c r="BR177" s="51">
        <f t="shared" si="24"/>
        <v>0.9143003332</v>
      </c>
      <c r="BS177" s="51">
        <f t="shared" si="25"/>
        <v>0.01341309875</v>
      </c>
      <c r="BT177" s="51">
        <f t="shared" si="26"/>
        <v>0.01404853218</v>
      </c>
      <c r="BU177" s="51">
        <f t="shared" si="10"/>
        <v>1</v>
      </c>
      <c r="BV177" s="51">
        <f t="shared" si="27"/>
        <v>0.03592236513</v>
      </c>
      <c r="BW177" s="51">
        <f t="shared" si="28"/>
        <v>0.005217975036</v>
      </c>
      <c r="BX177" s="51">
        <f t="shared" si="29"/>
        <v>0.946937541</v>
      </c>
      <c r="BY177" s="51">
        <f t="shared" si="30"/>
        <v>0.01192211881</v>
      </c>
      <c r="BZ177" s="51">
        <f t="shared" si="11"/>
        <v>1</v>
      </c>
      <c r="CA177" s="51">
        <f t="shared" si="31"/>
        <v>0.0009936115144</v>
      </c>
      <c r="CB177" s="51">
        <f t="shared" si="32"/>
        <v>0.007582716876</v>
      </c>
      <c r="CC177" s="51">
        <f t="shared" si="33"/>
        <v>0.001633801477</v>
      </c>
      <c r="CD177" s="51">
        <f t="shared" si="34"/>
        <v>0.9897898701</v>
      </c>
      <c r="CE177" s="51">
        <f t="shared" si="12"/>
        <v>1</v>
      </c>
      <c r="CF177" s="61"/>
      <c r="CG177" s="51">
        <f t="shared" si="35"/>
        <v>0.9452434032</v>
      </c>
      <c r="CH177" s="51">
        <f t="shared" si="36"/>
        <v>0.01884519419</v>
      </c>
      <c r="CI177" s="51">
        <f t="shared" si="37"/>
        <v>0.02988036825</v>
      </c>
      <c r="CJ177" s="51">
        <f t="shared" si="38"/>
        <v>0.006031034316</v>
      </c>
      <c r="CK177" s="51">
        <f t="shared" si="13"/>
        <v>1</v>
      </c>
      <c r="CL177" s="51">
        <f t="shared" si="39"/>
        <v>0.05823803585</v>
      </c>
      <c r="CM177" s="51">
        <f t="shared" si="40"/>
        <v>0.9143003332</v>
      </c>
      <c r="CN177" s="51">
        <f t="shared" si="41"/>
        <v>0.01341309875</v>
      </c>
      <c r="CO177" s="51">
        <f t="shared" si="42"/>
        <v>0.01404853218</v>
      </c>
      <c r="CP177" s="51">
        <f t="shared" si="14"/>
        <v>1</v>
      </c>
      <c r="CQ177" s="51">
        <f t="shared" si="43"/>
        <v>0.03592236513</v>
      </c>
      <c r="CR177" s="51">
        <f t="shared" si="44"/>
        <v>0.005217975036</v>
      </c>
      <c r="CS177" s="51">
        <f t="shared" si="45"/>
        <v>0.946937541</v>
      </c>
      <c r="CT177" s="51">
        <f t="shared" si="46"/>
        <v>0.01192211881</v>
      </c>
      <c r="CU177" s="51">
        <f t="shared" si="15"/>
        <v>1</v>
      </c>
      <c r="CV177" s="51">
        <f t="shared" si="47"/>
        <v>0.0009936115144</v>
      </c>
      <c r="CW177" s="51">
        <f t="shared" si="48"/>
        <v>0.007582716876</v>
      </c>
      <c r="CX177" s="51">
        <f t="shared" si="49"/>
        <v>0.001633801477</v>
      </c>
      <c r="CY177" s="51">
        <f t="shared" si="50"/>
        <v>0.9897898701</v>
      </c>
      <c r="CZ177" s="51">
        <f t="shared" si="16"/>
        <v>1</v>
      </c>
      <c r="DA177" s="61"/>
      <c r="DB177" s="51">
        <f>(AQ177*Baseline!B$7 + AV177*Baseline!B$11 + BA177*Baseline!B$16 + BF177*Baseline!B$18)</f>
        <v>63622.12655</v>
      </c>
      <c r="DC177" s="51">
        <f>(AR177*Baseline!B$7 + AW177*Baseline!B$11 + BB177*Baseline!B$16 + BG177*Baseline!B$18)</f>
        <v>67527.42149</v>
      </c>
      <c r="DD177" s="51">
        <f>(AS177*Baseline!B$7 + AX177*Baseline!B$11 + BC177*Baseline!B$16 + BH177*Baseline!B$18)</f>
        <v>115532.3353</v>
      </c>
      <c r="DE177" s="51">
        <f>(AT177*Baseline!B$7 + AY177*Baseline!B$11 + BD177*Baseline!B$16 + BI177*Baseline!B$18)</f>
        <v>1259969.045</v>
      </c>
      <c r="DF177" s="51">
        <f t="shared" si="17"/>
        <v>1506650.929</v>
      </c>
      <c r="DG177" s="61"/>
      <c r="DH177" s="51">
        <f t="shared" si="51"/>
        <v>0.04222751624</v>
      </c>
      <c r="DI177" s="51">
        <f t="shared" si="52"/>
        <v>0.04481955323</v>
      </c>
      <c r="DJ177" s="51">
        <f t="shared" si="53"/>
        <v>0.07668155452</v>
      </c>
      <c r="DK177" s="51">
        <f t="shared" si="54"/>
        <v>0.836271376</v>
      </c>
      <c r="DL177" s="51">
        <f t="shared" si="18"/>
        <v>1</v>
      </c>
      <c r="DM177" s="61"/>
      <c r="DN177" s="51">
        <f>DH177 / (Baseline!B$7/Baseline!B$17)</f>
        <v>4.507509615</v>
      </c>
      <c r="DO177" s="51">
        <f>DI177 / (Baseline!B$11/Baseline!B$17)</f>
        <v>1.081965467</v>
      </c>
      <c r="DP177" s="51">
        <f>DJ177 / (Baseline!B$16/Baseline!B$17)</f>
        <v>1.184961754</v>
      </c>
      <c r="DQ177" s="51">
        <f>DK177 / (Baseline!B$18/Baseline!B$17)</f>
        <v>0.9454786184</v>
      </c>
      <c r="DR177" s="79"/>
      <c r="DS177" s="51">
        <f>(AU177*Baseline!B$34)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0.03038555034</v>
      </c>
      <c r="DT177" s="51">
        <f>(AZ177*Baseline!B$34) + (Baseline!D$88*(1-Baseline!D$89)*Baseline!B$35) + (Baseline!D$88*Baseline!D$89*((1-Baseline!D$90)*Baseline!B$40 + Baseline!D$90*Baseline!B$41))</f>
        <v>0.01071257837</v>
      </c>
      <c r="DU177" s="51">
        <f>(BE177*Baseline!B$34) + (Baseline!F$88*(1-Baseline!F$89)*Baseline!B$35) + (Baseline!F$88*Baseline!F$89*((1-Baseline!F$90)*Baseline!B$40 + Baseline!F$90*Baseline!B$41))</f>
        <v>0.01297461646</v>
      </c>
      <c r="DV177" s="51">
        <f>(BJ177*Baseline!B$34) + (Baseline!H$88*(1-Baseline!H$89)*Baseline!B$35) + (Baseline!H$88*Baseline!H$89*((1-Baseline!H$90)*Baseline!B$40 + Baseline!H$90*Baseline!B$41))</f>
        <v>0.009306308081</v>
      </c>
      <c r="DW177" s="51">
        <f>( DS177*Baseline!B$7 + DT177*Baseline!B$11 + DU177*Baseline!B$16 + DV177*Baseline!B$18 ) / Baseline!B$17</f>
        <v>0.009799422027</v>
      </c>
    </row>
    <row r="178">
      <c r="A178" s="4" t="s">
        <v>314</v>
      </c>
      <c r="B178" s="45">
        <f>MIN( MAX( NORMINV( MCrands!B178, (B$5+B$4)/2, (B$5-B$4)/3.29 ), 0 ), 1 )</f>
        <v>0.4125975036</v>
      </c>
      <c r="C178" s="45">
        <f>MAX( NORMINV( MCrands!C178, (C$5+C$4)/2, (C$5-C$4)/3.29 ), 0 )</f>
        <v>2.243939081</v>
      </c>
      <c r="D178" s="41"/>
      <c r="E178" s="43">
        <f>Baseline!B$33 * (C178 * Baseline!B$66*Baseline!B$66/Baseline!B$73 + Baseline!B$52*Baseline!B$52/Baseline!B$74 + Baseline!B$53*Baseline!B$53/Baseline!B$75 + Baseline!B$54*Baseline!B$54/Baseline!B$76)</f>
        <v>0.00001592838679</v>
      </c>
      <c r="F178" s="43">
        <f>Baseline!B$33 * (C178 * Baseline!B$66*Baseline!B$57/Baseline!B$73 + Baseline!B$52*Baseline!B$67/Baseline!B$74 + Baseline!B$53*Baseline!B$55/Baseline!B$75 + Baseline!B$54*Baseline!B$56/Baseline!B$76)</f>
        <v>0.0000001993828763</v>
      </c>
      <c r="G178" s="45">
        <f>Baseline!B$33 * (C178 * Baseline!B$66*Baseline!B$58/Baseline!B$73 + Baseline!B$52*Baseline!B$59/Baseline!B$74 + Baseline!B$53*Baseline!B$68/Baseline!B$75 + Baseline!B$54*Baseline!B$60/Baseline!B$76)</f>
        <v>0.000000167412263</v>
      </c>
      <c r="H178" s="43">
        <f>Baseline!B$33 * (C178 * Baseline!B$66*Baseline!B$61/Baseline!B$73 + Baseline!B$52*Baseline!B$62/Baseline!B$74 + Baseline!B$53*Baseline!B$63/Baseline!B$75 + Baseline!B$54*Baseline!B$69/Baseline!B$76)</f>
        <v>0.00000000327929</v>
      </c>
      <c r="I178" s="43">
        <f>Baseline!B$33 * (C178 * Baseline!B$57*Baseline!B$66/Baseline!B$73 + Baseline!B$67*Baseline!B$52/Baseline!B$74 + Baseline!B$55*Baseline!B$53/Baseline!B$75 + Baseline!B$56*Baseline!B$54/Baseline!B$76)</f>
        <v>0.0000001993828763</v>
      </c>
      <c r="J178" s="45">
        <f>Baseline!B$33 * (C178 * Baseline!B$57*Baseline!B$57/Baseline!B$73 + Baseline!B$67*Baseline!B$67/Baseline!B$74 + Baseline!B$55*Baseline!B$55/Baseline!B$75 + Baseline!B$56*Baseline!B$56/Baseline!B$76)</f>
        <v>0.000001763813723</v>
      </c>
      <c r="K178" s="43">
        <f>Baseline!B$33 * (C178 * Baseline!B$57*Baseline!B$58/Baseline!B$73 + Baseline!B$67*Baseline!B$59/Baseline!B$74 + Baseline!B$55*Baseline!B$68/Baseline!B$75 + Baseline!B$56*Baseline!B$60/Baseline!B$76)</f>
        <v>0.0000000137417217</v>
      </c>
      <c r="L178" s="45">
        <f>Baseline!B$33 * (C178 * Baseline!B$57*Baseline!B$61/Baseline!B$73 + Baseline!B$67*Baseline!B$62/Baseline!B$74 + Baseline!B$55*Baseline!B$63/Baseline!B$75 + Baseline!B$56*Baseline!B$69/Baseline!B$76)</f>
        <v>0.00000001439283205</v>
      </c>
      <c r="M178" s="43">
        <f>Baseline!B$33 * (C178 * Baseline!B$58*Baseline!B$66/Baseline!B$73 + Baseline!B$59*Baseline!B$52/Baseline!B$74 + Baseline!B$68*Baseline!B$53/Baseline!B$75 + Baseline!B$60*Baseline!B$54/Baseline!B$76)</f>
        <v>0.000000167412263</v>
      </c>
      <c r="N178" s="45">
        <f>Baseline!B$33 * (C178 * Baseline!B$58*Baseline!B$57/Baseline!B$73 + Baseline!B$59*Baseline!B$67/Baseline!B$74 + Baseline!B$68*Baseline!B$55/Baseline!B$75 + Baseline!B$60*Baseline!B$56/Baseline!B$76)</f>
        <v>0.0000000137417217</v>
      </c>
      <c r="O178" s="45">
        <f>Baseline!B$33 * (C178 * Baseline!B$58*Baseline!B$58/Baseline!B$73 + Baseline!B$59*Baseline!B$59/Baseline!B$74 + Baseline!B$68*Baseline!B$68/Baseline!B$75 + Baseline!B$60*Baseline!B$60/Baseline!B$76)</f>
        <v>0.000001324389785</v>
      </c>
      <c r="P178" s="43">
        <f>Baseline!B$33 * (C178 * Baseline!B$58*Baseline!B$61/Baseline!B$73 + Baseline!B$59*Baseline!B$62/Baseline!B$74 + Baseline!B$68*Baseline!B$63/Baseline!B$75 + Baseline!B$60*Baseline!B$69/Baseline!B$76)</f>
        <v>0.000000001646893105</v>
      </c>
      <c r="Q178" s="43">
        <f>Baseline!B$33 * (C178 * Baseline!B$61*Baseline!B$66/Baseline!B$73 + Baseline!B$62*Baseline!B$52/Baseline!B$74 + Baseline!B$63*Baseline!B$53/Baseline!B$75 + Baseline!B$69*Baseline!B$54/Baseline!B$76)</f>
        <v>0.00000000327929</v>
      </c>
      <c r="R178" s="43">
        <f>Baseline!B$33 * (C178 * Baseline!B$61*Baseline!B$57/Baseline!B$73 + Baseline!B$62*Baseline!B$67/Baseline!B$74 + Baseline!B$63*Baseline!B$55/Baseline!B$75 + Baseline!B$69*Baseline!B$56/Baseline!B$76)</f>
        <v>0.00000001439283205</v>
      </c>
      <c r="S178" s="43">
        <f>Baseline!B$33 * (C178 * Baseline!B$61*Baseline!B$58/Baseline!B$73 + Baseline!B$62*Baseline!B$59/Baseline!B$74 + Baseline!B$63*Baseline!B$68/Baseline!B$75 + Baseline!B$69*Baseline!B$60/Baseline!B$76)</f>
        <v>0.000000001646893105</v>
      </c>
      <c r="T178" s="43">
        <f>Baseline!B$33 * (C178 * Baseline!B$61*Baseline!B$61/Baseline!B$73 + Baseline!B$62*Baseline!B$62/Baseline!B$74 + Baseline!B$63*Baseline!B$63/Baseline!B$75 + Baseline!B$69*Baseline!B$69/Baseline!B$76)</f>
        <v>0.00000009854654022</v>
      </c>
      <c r="U178" s="41"/>
      <c r="V178" s="43">
        <f>E178 * ( Baseline!B$87 * Baseline!B$7 )</f>
        <v>0.1653207265</v>
      </c>
      <c r="W178" s="43">
        <f>F178 * ( Baseline!D$87 * Baseline!B$11 )</f>
        <v>0.003677935307</v>
      </c>
      <c r="X178" s="43">
        <f>G178 * ( Baseline!F$87 * Baseline!B$16 )</f>
        <v>0.005815026437</v>
      </c>
      <c r="Y178" s="43">
        <f>H178 * ( Baseline!H$87 * Baseline!B$18 )</f>
        <v>0.001153239283</v>
      </c>
      <c r="Z178" s="51">
        <f t="shared" si="1"/>
        <v>0.1759669275</v>
      </c>
      <c r="AA178" s="43">
        <f>I178 * ( Baseline!B$87 * Baseline!B$7 )</f>
        <v>0.002069394874</v>
      </c>
      <c r="AB178" s="45">
        <f>J178 * ( Baseline!D$87 * Baseline!B$11 )</f>
        <v>0.03253635862</v>
      </c>
      <c r="AC178" s="45">
        <f>K178 * ( Baseline!F$87 * Baseline!B$16 )</f>
        <v>0.0004773155415</v>
      </c>
      <c r="AD178" s="45">
        <f>L178 * ( Baseline!F$87 * Baseline!B$16 )</f>
        <v>0.0004999317096</v>
      </c>
      <c r="AE178" s="51">
        <f t="shared" si="2"/>
        <v>0.03558300075</v>
      </c>
      <c r="AF178" s="51">
        <f>M178 * ( Baseline!B$87 * Baseline!B$7 )</f>
        <v>0.001737571878</v>
      </c>
      <c r="AG178" s="51">
        <f>N178 * ( Baseline!D$87 * Baseline!B$11 )</f>
        <v>0.0002534879842</v>
      </c>
      <c r="AH178" s="51">
        <f>O178 * ( Baseline!F$87 * Baseline!B$16 )</f>
        <v>0.04600237448</v>
      </c>
      <c r="AI178" s="51">
        <f>P178 * ( Baseline!H$87 * Baseline!B$18 )</f>
        <v>0.0005791686079</v>
      </c>
      <c r="AJ178" s="51">
        <f t="shared" si="3"/>
        <v>0.04857260295</v>
      </c>
      <c r="AK178" s="51">
        <f>Q178 * ( Baseline!B$87 * Baseline!B$7 )</f>
        <v>0.00003403575091</v>
      </c>
      <c r="AL178" s="51">
        <f>R178 * ( Baseline!D$87 * Baseline!B$11 )</f>
        <v>0.0002654987535</v>
      </c>
      <c r="AM178" s="51">
        <f>S178 * ( Baseline!F$87 * Baseline!B$16 )</f>
        <v>0.00005720445309</v>
      </c>
      <c r="AN178" s="51">
        <f>T178 * ( Baseline!H$87 * Baseline!B$18 )</f>
        <v>0.03465620345</v>
      </c>
      <c r="AO178" s="51">
        <f t="shared" si="4"/>
        <v>0.03501294241</v>
      </c>
      <c r="AP178" s="61"/>
      <c r="AQ178" s="51">
        <f>V178 * ( (1-Baseline!B$88-Baseline!B$87) + (1-B178)*Baseline!B$88 )</f>
        <v>0.101075145</v>
      </c>
      <c r="AR178" s="51">
        <f>W178 * ( (1-Baseline!B$88-Baseline!B$87) + (1-B178)*Baseline!B$88 )</f>
        <v>0.002248646327</v>
      </c>
      <c r="AS178" s="51">
        <f>X178 * ( (1-Baseline!B$88-Baseline!B$87) + (1-B178)*Baseline!B$88 )</f>
        <v>0.003555238673</v>
      </c>
      <c r="AT178" s="51">
        <f>Y178 * ( (1-Baseline!B$88-Baseline!B$87) + (1-B178)*Baseline!B$88 )</f>
        <v>0.0007050769146</v>
      </c>
      <c r="AU178" s="51">
        <f t="shared" si="5"/>
        <v>0.1075841069</v>
      </c>
      <c r="AV178" s="51">
        <f>AA178 * ( (1-Baseline!D$88-Baseline!D$87) + (1-B178)*Baseline!D$88 )</f>
        <v>0.0016690802</v>
      </c>
      <c r="AW178" s="51">
        <f>AB178 * ( (1-Baseline!D$88-Baseline!D$87) + (1-B178)*Baseline!D$88 )</f>
        <v>0.02624235357</v>
      </c>
      <c r="AX178" s="51">
        <f>AC178 * ( (1-Baseline!D$88-Baseline!D$87) + (1-B178)*Baseline!D$88 )</f>
        <v>0.0003849811022</v>
      </c>
      <c r="AY178" s="51">
        <f>AD178 * ( (1-Baseline!D$88-Baseline!D$87) + (1-B178)*Baseline!D$88 )</f>
        <v>0.0004032222793</v>
      </c>
      <c r="AZ178" s="51">
        <f t="shared" si="6"/>
        <v>0.02869963715</v>
      </c>
      <c r="BA178" s="51">
        <f>AF178 * ( (1-Baseline!F$88-Baseline!F$87) + (1-Baseline!B$36)*Baseline!F$88 )</f>
        <v>0.001250412325</v>
      </c>
      <c r="BB178" s="51">
        <f>AG178 * ( (1-Baseline!F$88-Baseline!F$87) + (1-Baseline!B$36)*Baseline!F$88 )</f>
        <v>0.000182418065</v>
      </c>
      <c r="BC178" s="51">
        <f>AH178 * ( (1-Baseline!F$88-Baseline!F$87) + (1-Baseline!B$36)*Baseline!F$88 )</f>
        <v>0.03310478075</v>
      </c>
      <c r="BD178" s="51">
        <f>AI178 * ( (1-Baseline!F$88-Baseline!F$87) + (1-Baseline!B$36)*Baseline!F$88 )</f>
        <v>0.0004167882636</v>
      </c>
      <c r="BE178" s="51">
        <f t="shared" si="7"/>
        <v>0.03495439941</v>
      </c>
      <c r="BF178" s="51">
        <f>AK178 * ( (1-Baseline!H$88-Baseline!H$87) + (1-Baseline!B$36)*Baseline!H$88 )</f>
        <v>0.00002696720616</v>
      </c>
      <c r="BG178" s="51">
        <f>AL178 * ( (1-Baseline!H$88-Baseline!H$87) + (1-Baseline!B$36)*Baseline!H$88 )</f>
        <v>0.0002103599724</v>
      </c>
      <c r="BH178" s="51">
        <f>AM178 * ( (1-Baseline!H$88-Baseline!H$87) + (1-Baseline!B$36)*Baseline!H$88 )</f>
        <v>0.00004532423228</v>
      </c>
      <c r="BI178" s="51">
        <f>AN178 * ( (1-Baseline!H$88-Baseline!H$87) + (1-Baseline!B$36)*Baseline!H$88 )</f>
        <v>0.02745880312</v>
      </c>
      <c r="BJ178" s="51">
        <f t="shared" si="8"/>
        <v>0.02774145453</v>
      </c>
      <c r="BK178" s="61"/>
      <c r="BL178" s="51">
        <f t="shared" si="19"/>
        <v>0.9394988526</v>
      </c>
      <c r="BM178" s="51">
        <f t="shared" si="20"/>
        <v>0.0209012873</v>
      </c>
      <c r="BN178" s="51">
        <f t="shared" si="21"/>
        <v>0.0330461327</v>
      </c>
      <c r="BO178" s="51">
        <f t="shared" si="22"/>
        <v>0.006553727449</v>
      </c>
      <c r="BP178" s="51">
        <f t="shared" si="9"/>
        <v>1</v>
      </c>
      <c r="BQ178" s="51">
        <f t="shared" si="23"/>
        <v>0.05815683979</v>
      </c>
      <c r="BR178" s="51">
        <f t="shared" si="24"/>
        <v>0.9143792805</v>
      </c>
      <c r="BS178" s="51">
        <f t="shared" si="25"/>
        <v>0.01341414528</v>
      </c>
      <c r="BT178" s="51">
        <f t="shared" si="26"/>
        <v>0.0140497344</v>
      </c>
      <c r="BU178" s="51">
        <f t="shared" si="10"/>
        <v>1</v>
      </c>
      <c r="BV178" s="51">
        <f t="shared" si="27"/>
        <v>0.03577267373</v>
      </c>
      <c r="BW178" s="51">
        <f t="shared" si="28"/>
        <v>0.005218744082</v>
      </c>
      <c r="BX178" s="51">
        <f t="shared" si="29"/>
        <v>0.9470848109</v>
      </c>
      <c r="BY178" s="51">
        <f t="shared" si="30"/>
        <v>0.01192377128</v>
      </c>
      <c r="BZ178" s="51">
        <f t="shared" si="11"/>
        <v>1</v>
      </c>
      <c r="CA178" s="51">
        <f t="shared" si="31"/>
        <v>0.0009720905633</v>
      </c>
      <c r="CB178" s="51">
        <f t="shared" si="32"/>
        <v>0.007582874654</v>
      </c>
      <c r="CC178" s="51">
        <f t="shared" si="33"/>
        <v>0.001633808791</v>
      </c>
      <c r="CD178" s="51">
        <f t="shared" si="34"/>
        <v>0.989811226</v>
      </c>
      <c r="CE178" s="51">
        <f t="shared" si="12"/>
        <v>1</v>
      </c>
      <c r="CF178" s="61"/>
      <c r="CG178" s="51">
        <f t="shared" si="35"/>
        <v>0.9394988526</v>
      </c>
      <c r="CH178" s="51">
        <f t="shared" si="36"/>
        <v>0.0209012873</v>
      </c>
      <c r="CI178" s="51">
        <f t="shared" si="37"/>
        <v>0.0330461327</v>
      </c>
      <c r="CJ178" s="51">
        <f t="shared" si="38"/>
        <v>0.006553727449</v>
      </c>
      <c r="CK178" s="51">
        <f t="shared" si="13"/>
        <v>1</v>
      </c>
      <c r="CL178" s="51">
        <f t="shared" si="39"/>
        <v>0.05815683979</v>
      </c>
      <c r="CM178" s="51">
        <f t="shared" si="40"/>
        <v>0.9143792805</v>
      </c>
      <c r="CN178" s="51">
        <f t="shared" si="41"/>
        <v>0.01341414528</v>
      </c>
      <c r="CO178" s="51">
        <f t="shared" si="42"/>
        <v>0.0140497344</v>
      </c>
      <c r="CP178" s="51">
        <f t="shared" si="14"/>
        <v>1</v>
      </c>
      <c r="CQ178" s="51">
        <f t="shared" si="43"/>
        <v>0.03577267373</v>
      </c>
      <c r="CR178" s="51">
        <f t="shared" si="44"/>
        <v>0.005218744082</v>
      </c>
      <c r="CS178" s="51">
        <f t="shared" si="45"/>
        <v>0.9470848109</v>
      </c>
      <c r="CT178" s="51">
        <f t="shared" si="46"/>
        <v>0.01192377128</v>
      </c>
      <c r="CU178" s="51">
        <f t="shared" si="15"/>
        <v>1</v>
      </c>
      <c r="CV178" s="51">
        <f t="shared" si="47"/>
        <v>0.0009720905633</v>
      </c>
      <c r="CW178" s="51">
        <f t="shared" si="48"/>
        <v>0.007582874654</v>
      </c>
      <c r="CX178" s="51">
        <f t="shared" si="49"/>
        <v>0.001633808791</v>
      </c>
      <c r="CY178" s="51">
        <f t="shared" si="50"/>
        <v>0.989811226</v>
      </c>
      <c r="CZ178" s="51">
        <f t="shared" si="16"/>
        <v>1</v>
      </c>
      <c r="DA178" s="61"/>
      <c r="DB178" s="51">
        <f>(AQ178*Baseline!B$7 + AV178*Baseline!B$11 + BA178*Baseline!B$16 + BF178*Baseline!B$18)</f>
        <v>58024.84719</v>
      </c>
      <c r="DC178" s="51">
        <f>(AR178*Baseline!B$7 + AW178*Baseline!B$11 + BB178*Baseline!B$16 + BG178*Baseline!B$18)</f>
        <v>67612.42775</v>
      </c>
      <c r="DD178" s="51">
        <f>(AS178*Baseline!B$7 + AX178*Baseline!B$11 + BC178*Baseline!B$16 + BH178*Baseline!B$18)</f>
        <v>115532.6425</v>
      </c>
      <c r="DE178" s="51">
        <f>(AT178*Baseline!B$7 + AY178*Baseline!B$11 + BD178*Baseline!B$16 + BI178*Baseline!B$18)</f>
        <v>1259964.015</v>
      </c>
      <c r="DF178" s="51">
        <f t="shared" si="17"/>
        <v>1501133.933</v>
      </c>
      <c r="DG178" s="61"/>
      <c r="DH178" s="51">
        <f t="shared" si="51"/>
        <v>0.03865401076</v>
      </c>
      <c r="DI178" s="51">
        <f t="shared" si="52"/>
        <v>0.04504090293</v>
      </c>
      <c r="DJ178" s="51">
        <f t="shared" si="53"/>
        <v>0.07696358067</v>
      </c>
      <c r="DK178" s="51">
        <f t="shared" si="54"/>
        <v>0.8393415056</v>
      </c>
      <c r="DL178" s="51">
        <f t="shared" si="18"/>
        <v>1</v>
      </c>
      <c r="DM178" s="61"/>
      <c r="DN178" s="51">
        <f>DH178 / (Baseline!B$7/Baseline!B$17)</f>
        <v>4.126061409</v>
      </c>
      <c r="DO178" s="51">
        <f>DI178 / (Baseline!B$11/Baseline!B$17)</f>
        <v>1.087308954</v>
      </c>
      <c r="DP178" s="51">
        <f>DJ178 / (Baseline!B$16/Baseline!B$17)</f>
        <v>1.189319911</v>
      </c>
      <c r="DQ178" s="51">
        <f>DK178 / (Baseline!B$18/Baseline!B$17)</f>
        <v>0.948949671</v>
      </c>
      <c r="DR178" s="79"/>
      <c r="DS178" s="51">
        <f>(AU178*Baseline!B$34)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0.02866714729</v>
      </c>
      <c r="DT178" s="51">
        <f>(AZ178*Baseline!B$34) + (Baseline!D$88*(1-Baseline!D$89)*Baseline!B$35) + (Baseline!D$88*Baseline!D$89*((1-Baseline!D$90)*Baseline!B$40 + Baseline!D$90*Baseline!B$41))</f>
        <v>0.01071851357</v>
      </c>
      <c r="DU178" s="51">
        <f>(BE178*Baseline!B$34) + (Baseline!F$88*(1-Baseline!F$89)*Baseline!B$35) + (Baseline!F$88*Baseline!F$89*((1-Baseline!F$90)*Baseline!B$40 + Baseline!F$90*Baseline!B$41))</f>
        <v>0.01297379991</v>
      </c>
      <c r="DV178" s="51">
        <f>(BJ178*Baseline!B$34) + (Baseline!H$88*(1-Baseline!H$89)*Baseline!B$35) + (Baseline!H$88*Baseline!H$89*((1-Baseline!H$90)*Baseline!B$40 + Baseline!H$90*Baseline!B$41))</f>
        <v>0.009306218179</v>
      </c>
      <c r="DW178" s="51">
        <f>( DS178*Baseline!B$7 + DT178*Baseline!B$11 + DU178*Baseline!B$16 + DV178*Baseline!B$18 ) / Baseline!B$17</f>
        <v>0.009783437085</v>
      </c>
    </row>
    <row r="179">
      <c r="A179" s="4" t="s">
        <v>316</v>
      </c>
      <c r="B179" s="45">
        <f>MIN( MAX( NORMINV( MCrands!B179, (B$5+B$4)/2, (B$5-B$4)/3.29 ), 0 ), 1 )</f>
        <v>0.7035118053</v>
      </c>
      <c r="C179" s="45">
        <f>MAX( NORMINV( MCrands!C179, (C$5+C$4)/2, (C$5-C$4)/3.29 ), 0 )</f>
        <v>1.839405821</v>
      </c>
      <c r="D179" s="41"/>
      <c r="E179" s="43">
        <f>Baseline!B$33 * (C179 * Baseline!B$66*Baseline!B$66/Baseline!B$73 + Baseline!B$52*Baseline!B$52/Baseline!B$74 + Baseline!B$53*Baseline!B$53/Baseline!B$75 + Baseline!B$54*Baseline!B$54/Baseline!B$76)</f>
        <v>0.0000130642816</v>
      </c>
      <c r="F179" s="43">
        <f>Baseline!B$33 * (C179 * Baseline!B$66*Baseline!B$57/Baseline!B$73 + Baseline!B$52*Baseline!B$67/Baseline!B$74 + Baseline!B$53*Baseline!B$55/Baseline!B$75 + Baseline!B$54*Baseline!B$56/Baseline!B$76)</f>
        <v>0.0000001989306492</v>
      </c>
      <c r="G179" s="45">
        <f>Baseline!B$33 * (C179 * Baseline!B$66*Baseline!B$58/Baseline!B$73 + Baseline!B$52*Baseline!B$59/Baseline!B$74 + Baseline!B$53*Baseline!B$68/Baseline!B$75 + Baseline!B$54*Baseline!B$60/Baseline!B$76)</f>
        <v>0.000000166300538</v>
      </c>
      <c r="H179" s="43">
        <f>Baseline!B$33 * (C179 * Baseline!B$66*Baseline!B$61/Baseline!B$73 + Baseline!B$52*Baseline!B$62/Baseline!B$74 + Baseline!B$53*Baseline!B$63/Baseline!B$75 + Baseline!B$54*Baseline!B$69/Baseline!B$76)</f>
        <v>0.000000003168117496</v>
      </c>
      <c r="I179" s="43">
        <f>Baseline!B$33 * (C179 * Baseline!B$57*Baseline!B$66/Baseline!B$73 + Baseline!B$67*Baseline!B$52/Baseline!B$74 + Baseline!B$55*Baseline!B$53/Baseline!B$75 + Baseline!B$56*Baseline!B$54/Baseline!B$76)</f>
        <v>0.0000001989306492</v>
      </c>
      <c r="J179" s="45">
        <f>Baseline!B$33 * (C179 * Baseline!B$57*Baseline!B$57/Baseline!B$73 + Baseline!B$67*Baseline!B$67/Baseline!B$74 + Baseline!B$55*Baseline!B$55/Baseline!B$75 + Baseline!B$56*Baseline!B$56/Baseline!B$76)</f>
        <v>0.000001763813652</v>
      </c>
      <c r="K179" s="43">
        <f>Baseline!B$33 * (C179 * Baseline!B$57*Baseline!B$58/Baseline!B$73 + Baseline!B$67*Baseline!B$59/Baseline!B$74 + Baseline!B$55*Baseline!B$68/Baseline!B$75 + Baseline!B$56*Baseline!B$60/Baseline!B$76)</f>
        <v>0.00000001374154616</v>
      </c>
      <c r="L179" s="45">
        <f>Baseline!B$33 * (C179 * Baseline!B$57*Baseline!B$61/Baseline!B$73 + Baseline!B$67*Baseline!B$62/Baseline!B$74 + Baseline!B$55*Baseline!B$63/Baseline!B$75 + Baseline!B$56*Baseline!B$69/Baseline!B$76)</f>
        <v>0.00000001439281449</v>
      </c>
      <c r="M179" s="43">
        <f>Baseline!B$33 * (C179 * Baseline!B$58*Baseline!B$66/Baseline!B$73 + Baseline!B$59*Baseline!B$52/Baseline!B$74 + Baseline!B$68*Baseline!B$53/Baseline!B$75 + Baseline!B$60*Baseline!B$54/Baseline!B$76)</f>
        <v>0.000000166300538</v>
      </c>
      <c r="N179" s="45">
        <f>Baseline!B$33 * (C179 * Baseline!B$58*Baseline!B$57/Baseline!B$73 + Baseline!B$59*Baseline!B$67/Baseline!B$74 + Baseline!B$68*Baseline!B$55/Baseline!B$75 + Baseline!B$60*Baseline!B$56/Baseline!B$76)</f>
        <v>0.00000001374154616</v>
      </c>
      <c r="O179" s="45">
        <f>Baseline!B$33 * (C179 * Baseline!B$58*Baseline!B$58/Baseline!B$73 + Baseline!B$59*Baseline!B$59/Baseline!B$74 + Baseline!B$68*Baseline!B$68/Baseline!B$75 + Baseline!B$60*Baseline!B$60/Baseline!B$76)</f>
        <v>0.000001324389354</v>
      </c>
      <c r="P179" s="43">
        <f>Baseline!B$33 * (C179 * Baseline!B$58*Baseline!B$61/Baseline!B$73 + Baseline!B$59*Baseline!B$62/Baseline!B$74 + Baseline!B$68*Baseline!B$63/Baseline!B$75 + Baseline!B$60*Baseline!B$69/Baseline!B$76)</f>
        <v>0.000000001646849953</v>
      </c>
      <c r="Q179" s="43">
        <f>Baseline!B$33 * (C179 * Baseline!B$61*Baseline!B$66/Baseline!B$73 + Baseline!B$62*Baseline!B$52/Baseline!B$74 + Baseline!B$63*Baseline!B$53/Baseline!B$75 + Baseline!B$69*Baseline!B$54/Baseline!B$76)</f>
        <v>0.000000003168117496</v>
      </c>
      <c r="R179" s="43">
        <f>Baseline!B$33 * (C179 * Baseline!B$61*Baseline!B$57/Baseline!B$73 + Baseline!B$62*Baseline!B$67/Baseline!B$74 + Baseline!B$63*Baseline!B$55/Baseline!B$75 + Baseline!B$69*Baseline!B$56/Baseline!B$76)</f>
        <v>0.00000001439281449</v>
      </c>
      <c r="S179" s="43">
        <f>Baseline!B$33 * (C179 * Baseline!B$61*Baseline!B$58/Baseline!B$73 + Baseline!B$62*Baseline!B$59/Baseline!B$74 + Baseline!B$63*Baseline!B$68/Baseline!B$75 + Baseline!B$69*Baseline!B$60/Baseline!B$76)</f>
        <v>0.000000001646849953</v>
      </c>
      <c r="T179" s="43">
        <f>Baseline!B$33 * (C179 * Baseline!B$61*Baseline!B$61/Baseline!B$73 + Baseline!B$62*Baseline!B$62/Baseline!B$74 + Baseline!B$63*Baseline!B$63/Baseline!B$75 + Baseline!B$69*Baseline!B$69/Baseline!B$76)</f>
        <v>0.00000009854653591</v>
      </c>
      <c r="U179" s="41"/>
      <c r="V179" s="43">
        <f>E179 * ( Baseline!B$87 * Baseline!B$7 )</f>
        <v>0.1355941787</v>
      </c>
      <c r="W179" s="43">
        <f>F179 * ( Baseline!D$87 * Baseline!B$11 )</f>
        <v>0.003669593256</v>
      </c>
      <c r="X179" s="43">
        <f>G179 * ( Baseline!F$87 * Baseline!B$16 )</f>
        <v>0.005776410923</v>
      </c>
      <c r="Y179" s="43">
        <f>H179 * ( Baseline!H$87 * Baseline!B$18 )</f>
        <v>0.001114142863</v>
      </c>
      <c r="Z179" s="51">
        <f t="shared" si="1"/>
        <v>0.1461543258</v>
      </c>
      <c r="AA179" s="43">
        <f>I179 * ( Baseline!B$87 * Baseline!B$7 )</f>
        <v>0.002064701208</v>
      </c>
      <c r="AB179" s="45">
        <f>J179 * ( Baseline!D$87 * Baseline!B$11 )</f>
        <v>0.0325363573</v>
      </c>
      <c r="AC179" s="45">
        <f>K179 * ( Baseline!F$87 * Baseline!B$16 )</f>
        <v>0.0004773094443</v>
      </c>
      <c r="AD179" s="45">
        <f>L179 * ( Baseline!F$87 * Baseline!B$16 )</f>
        <v>0.0004999310999</v>
      </c>
      <c r="AE179" s="51">
        <f t="shared" si="2"/>
        <v>0.03557829906</v>
      </c>
      <c r="AF179" s="51">
        <f>M179 * ( Baseline!B$87 * Baseline!B$7 )</f>
        <v>0.001726033283</v>
      </c>
      <c r="AG179" s="51">
        <f>N179 * ( Baseline!D$87 * Baseline!B$11 )</f>
        <v>0.0002534847462</v>
      </c>
      <c r="AH179" s="51">
        <f>O179 * ( Baseline!F$87 * Baseline!B$16 )</f>
        <v>0.04600235949</v>
      </c>
      <c r="AI179" s="51">
        <f>P179 * ( Baseline!H$87 * Baseline!B$18 )</f>
        <v>0.0005791534323</v>
      </c>
      <c r="AJ179" s="51">
        <f t="shared" si="3"/>
        <v>0.04856103095</v>
      </c>
      <c r="AK179" s="51">
        <f>Q179 * ( Baseline!B$87 * Baseline!B$7 )</f>
        <v>0.00003288189149</v>
      </c>
      <c r="AL179" s="51">
        <f>R179 * ( Baseline!D$87 * Baseline!B$11 )</f>
        <v>0.0002654984297</v>
      </c>
      <c r="AM179" s="51">
        <f>S179 * ( Baseline!F$87 * Baseline!B$16 )</f>
        <v>0.0000572029542</v>
      </c>
      <c r="AN179" s="51">
        <f>T179 * ( Baseline!H$87 * Baseline!B$18 )</f>
        <v>0.03465620193</v>
      </c>
      <c r="AO179" s="51">
        <f t="shared" si="4"/>
        <v>0.03501178521</v>
      </c>
      <c r="AP179" s="61"/>
      <c r="AQ179" s="51">
        <f>V179 * ( (1-Baseline!B$88-Baseline!B$87) + (1-B179)*Baseline!B$88 )</f>
        <v>0.04779348943</v>
      </c>
      <c r="AR179" s="51">
        <f>W179 * ( (1-Baseline!B$88-Baseline!B$87) + (1-B179)*Baseline!B$88 )</f>
        <v>0.001293438023</v>
      </c>
      <c r="AS179" s="51">
        <f>X179 * ( (1-Baseline!B$88-Baseline!B$87) + (1-B179)*Baseline!B$88 )</f>
        <v>0.002036037513</v>
      </c>
      <c r="AT179" s="51">
        <f>Y179 * ( (1-Baseline!B$88-Baseline!B$87) + (1-B179)*Baseline!B$88 )</f>
        <v>0.0003927069411</v>
      </c>
      <c r="AU179" s="51">
        <f t="shared" si="5"/>
        <v>0.05151567191</v>
      </c>
      <c r="AV179" s="51">
        <f>AA179 * ( (1-Baseline!D$88-Baseline!D$87) + (1-B179)*Baseline!D$88 )</f>
        <v>0.001396202804</v>
      </c>
      <c r="AW179" s="51">
        <f>AB179 * ( (1-Baseline!D$88-Baseline!D$87) + (1-B179)*Baseline!D$88 )</f>
        <v>0.02200190184</v>
      </c>
      <c r="AX179" s="51">
        <f>AC179 * ( (1-Baseline!D$88-Baseline!D$87) + (1-B179)*Baseline!D$88 )</f>
        <v>0.0003227686321</v>
      </c>
      <c r="AY179" s="51">
        <f>AD179 * ( (1-Baseline!D$88-Baseline!D$87) + (1-B179)*Baseline!D$88 )</f>
        <v>0.0003380659636</v>
      </c>
      <c r="AZ179" s="51">
        <f t="shared" si="6"/>
        <v>0.02405893924</v>
      </c>
      <c r="BA179" s="51">
        <f>AF179 * ( (1-Baseline!F$88-Baseline!F$87) + (1-Baseline!B$36)*Baseline!F$88 )</f>
        <v>0.001242108784</v>
      </c>
      <c r="BB179" s="51">
        <f>AG179 * ( (1-Baseline!F$88-Baseline!F$87) + (1-Baseline!B$36)*Baseline!F$88 )</f>
        <v>0.0001824157349</v>
      </c>
      <c r="BC179" s="51">
        <f>AH179 * ( (1-Baseline!F$88-Baseline!F$87) + (1-Baseline!B$36)*Baseline!F$88 )</f>
        <v>0.03310476997</v>
      </c>
      <c r="BD179" s="51">
        <f>AI179 * ( (1-Baseline!F$88-Baseline!F$87) + (1-Baseline!B$36)*Baseline!F$88 )</f>
        <v>0.0004167773428</v>
      </c>
      <c r="BE179" s="51">
        <f t="shared" si="7"/>
        <v>0.03494607183</v>
      </c>
      <c r="BF179" s="51">
        <f>AK179 * ( (1-Baseline!H$88-Baseline!H$87) + (1-Baseline!B$36)*Baseline!H$88 )</f>
        <v>0.00002605298026</v>
      </c>
      <c r="BG179" s="51">
        <f>AL179 * ( (1-Baseline!H$88-Baseline!H$87) + (1-Baseline!B$36)*Baseline!H$88 )</f>
        <v>0.0002103597158</v>
      </c>
      <c r="BH179" s="51">
        <f>AM179 * ( (1-Baseline!H$88-Baseline!H$87) + (1-Baseline!B$36)*Baseline!H$88 )</f>
        <v>0.00004532304467</v>
      </c>
      <c r="BI179" s="51">
        <f>AN179 * ( (1-Baseline!H$88-Baseline!H$87) + (1-Baseline!B$36)*Baseline!H$88 )</f>
        <v>0.02745880191</v>
      </c>
      <c r="BJ179" s="51">
        <f t="shared" si="8"/>
        <v>0.02774053765</v>
      </c>
      <c r="BK179" s="61"/>
      <c r="BL179" s="51">
        <f t="shared" si="19"/>
        <v>0.9277465994</v>
      </c>
      <c r="BM179" s="51">
        <f t="shared" si="20"/>
        <v>0.02510766094</v>
      </c>
      <c r="BN179" s="51">
        <f t="shared" si="21"/>
        <v>0.03952268189</v>
      </c>
      <c r="BO179" s="51">
        <f t="shared" si="22"/>
        <v>0.007623057733</v>
      </c>
      <c r="BP179" s="51">
        <f t="shared" si="9"/>
        <v>1</v>
      </c>
      <c r="BQ179" s="51">
        <f t="shared" si="23"/>
        <v>0.05803260029</v>
      </c>
      <c r="BR179" s="51">
        <f t="shared" si="24"/>
        <v>0.9145000792</v>
      </c>
      <c r="BS179" s="51">
        <f t="shared" si="25"/>
        <v>0.01341574659</v>
      </c>
      <c r="BT179" s="51">
        <f t="shared" si="26"/>
        <v>0.01405157394</v>
      </c>
      <c r="BU179" s="51">
        <f t="shared" si="10"/>
        <v>1</v>
      </c>
      <c r="BV179" s="51">
        <f t="shared" si="27"/>
        <v>0.03554358813</v>
      </c>
      <c r="BW179" s="51">
        <f t="shared" si="28"/>
        <v>0.005219921019</v>
      </c>
      <c r="BX179" s="51">
        <f t="shared" si="29"/>
        <v>0.9473101907</v>
      </c>
      <c r="BY179" s="51">
        <f t="shared" si="30"/>
        <v>0.01192630018</v>
      </c>
      <c r="BZ179" s="51">
        <f t="shared" si="11"/>
        <v>1</v>
      </c>
      <c r="CA179" s="51">
        <f t="shared" si="31"/>
        <v>0.0009391663776</v>
      </c>
      <c r="CB179" s="51">
        <f t="shared" si="32"/>
        <v>0.007583116033</v>
      </c>
      <c r="CC179" s="51">
        <f t="shared" si="33"/>
        <v>0.00163381998</v>
      </c>
      <c r="CD179" s="51">
        <f t="shared" si="34"/>
        <v>0.9898438976</v>
      </c>
      <c r="CE179" s="51">
        <f t="shared" si="12"/>
        <v>1</v>
      </c>
      <c r="CF179" s="61"/>
      <c r="CG179" s="51">
        <f t="shared" si="35"/>
        <v>0.9277465994</v>
      </c>
      <c r="CH179" s="51">
        <f t="shared" si="36"/>
        <v>0.02510766094</v>
      </c>
      <c r="CI179" s="51">
        <f t="shared" si="37"/>
        <v>0.03952268189</v>
      </c>
      <c r="CJ179" s="51">
        <f t="shared" si="38"/>
        <v>0.007623057733</v>
      </c>
      <c r="CK179" s="51">
        <f t="shared" si="13"/>
        <v>1</v>
      </c>
      <c r="CL179" s="51">
        <f t="shared" si="39"/>
        <v>0.05803260029</v>
      </c>
      <c r="CM179" s="51">
        <f t="shared" si="40"/>
        <v>0.9145000792</v>
      </c>
      <c r="CN179" s="51">
        <f t="shared" si="41"/>
        <v>0.01341574659</v>
      </c>
      <c r="CO179" s="51">
        <f t="shared" si="42"/>
        <v>0.01405157394</v>
      </c>
      <c r="CP179" s="51">
        <f t="shared" si="14"/>
        <v>1</v>
      </c>
      <c r="CQ179" s="51">
        <f t="shared" si="43"/>
        <v>0.03554358813</v>
      </c>
      <c r="CR179" s="51">
        <f t="shared" si="44"/>
        <v>0.005219921019</v>
      </c>
      <c r="CS179" s="51">
        <f t="shared" si="45"/>
        <v>0.9473101907</v>
      </c>
      <c r="CT179" s="51">
        <f t="shared" si="46"/>
        <v>0.01192630018</v>
      </c>
      <c r="CU179" s="51">
        <f t="shared" si="15"/>
        <v>1</v>
      </c>
      <c r="CV179" s="51">
        <f t="shared" si="47"/>
        <v>0.0009391663776</v>
      </c>
      <c r="CW179" s="51">
        <f t="shared" si="48"/>
        <v>0.007583116033</v>
      </c>
      <c r="CX179" s="51">
        <f t="shared" si="49"/>
        <v>0.00163381998</v>
      </c>
      <c r="CY179" s="51">
        <f t="shared" si="50"/>
        <v>0.9898438976</v>
      </c>
      <c r="CZ179" s="51">
        <f t="shared" si="16"/>
        <v>1</v>
      </c>
      <c r="DA179" s="61"/>
      <c r="DB179" s="51">
        <f>(AQ179*Baseline!B$7 + AV179*Baseline!B$11 + BA179*Baseline!B$16 + BF179*Baseline!B$18)</f>
        <v>31528.36234</v>
      </c>
      <c r="DC179" s="51">
        <f>(AR179*Baseline!B$7 + AW179*Baseline!B$11 + BB179*Baseline!B$16 + BG179*Baseline!B$18)</f>
        <v>58055.25445</v>
      </c>
      <c r="DD179" s="51">
        <f>(AS179*Baseline!B$7 + AX179*Baseline!B$11 + BC179*Baseline!B$16 + BH179*Baseline!B$18)</f>
        <v>114662.3214</v>
      </c>
      <c r="DE179" s="51">
        <f>(AT179*Baseline!B$7 + AY179*Baseline!B$11 + BD179*Baseline!B$16 + BI179*Baseline!B$18)</f>
        <v>1259672.693</v>
      </c>
      <c r="DF179" s="51">
        <f t="shared" si="17"/>
        <v>1463918.631</v>
      </c>
      <c r="DG179" s="61"/>
      <c r="DH179" s="51">
        <f t="shared" si="51"/>
        <v>0.02153696364</v>
      </c>
      <c r="DI179" s="51">
        <f t="shared" si="52"/>
        <v>0.0396574326</v>
      </c>
      <c r="DJ179" s="51">
        <f t="shared" si="53"/>
        <v>0.07832561114</v>
      </c>
      <c r="DK179" s="51">
        <f t="shared" si="54"/>
        <v>0.8604799926</v>
      </c>
      <c r="DL179" s="51">
        <f t="shared" si="18"/>
        <v>1</v>
      </c>
      <c r="DM179" s="61"/>
      <c r="DN179" s="51">
        <f>DH179 / (Baseline!B$7/Baseline!B$17)</f>
        <v>2.298929213</v>
      </c>
      <c r="DO179" s="51">
        <f>DI179 / (Baseline!B$11/Baseline!B$17)</f>
        <v>0.9573494041</v>
      </c>
      <c r="DP179" s="51">
        <f>DJ179 / (Baseline!B$16/Baseline!B$17)</f>
        <v>1.210367397</v>
      </c>
      <c r="DQ179" s="51">
        <f>DK179 / (Baseline!B$18/Baseline!B$17)</f>
        <v>0.9728485967</v>
      </c>
      <c r="DR179" s="79"/>
      <c r="DS179" s="51">
        <f>(AU179*Baseline!B$34)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0.02025688204</v>
      </c>
      <c r="DT179" s="51">
        <f>(AZ179*Baseline!B$34) + (Baseline!D$88*(1-Baseline!D$89)*Baseline!B$35) + (Baseline!D$88*Baseline!D$89*((1-Baseline!D$90)*Baseline!B$40 + Baseline!D$90*Baseline!B$41))</f>
        <v>0.01002240889</v>
      </c>
      <c r="DU179" s="51">
        <f>(BE179*Baseline!B$34) + (Baseline!F$88*(1-Baseline!F$89)*Baseline!B$35) + (Baseline!F$88*Baseline!F$89*((1-Baseline!F$90)*Baseline!B$40 + Baseline!F$90*Baseline!B$41))</f>
        <v>0.01297255077</v>
      </c>
      <c r="DV179" s="51">
        <f>(BJ179*Baseline!B$34) + (Baseline!H$88*(1-Baseline!H$89)*Baseline!B$35) + (Baseline!H$88*Baseline!H$89*((1-Baseline!H$90)*Baseline!B$40 + Baseline!H$90*Baseline!B$41))</f>
        <v>0.009306080648</v>
      </c>
      <c r="DW179" s="51">
        <f>( DS179*Baseline!B$7 + DT179*Baseline!B$11 + DU179*Baseline!B$16 + DV179*Baseline!B$18 ) / Baseline!B$17</f>
        <v>0.009675609485</v>
      </c>
    </row>
    <row r="180">
      <c r="A180" s="4" t="s">
        <v>319</v>
      </c>
      <c r="B180" s="45">
        <f>MIN( MAX( NORMINV( MCrands!B180, (B$5+B$4)/2, (B$5-B$4)/3.29 ), 0 ), 1 )</f>
        <v>0.2627540363</v>
      </c>
      <c r="C180" s="45">
        <f>MAX( NORMINV( MCrands!C180, (C$5+C$4)/2, (C$5-C$4)/3.29 ), 0 )</f>
        <v>2.418984223</v>
      </c>
      <c r="D180" s="41"/>
      <c r="E180" s="43">
        <f>Baseline!B$33 * (C180 * Baseline!B$66*Baseline!B$66/Baseline!B$73 + Baseline!B$52*Baseline!B$52/Baseline!B$74 + Baseline!B$53*Baseline!B$53/Baseline!B$75 + Baseline!B$54*Baseline!B$54/Baseline!B$76)</f>
        <v>0.0000171677106</v>
      </c>
      <c r="F180" s="43">
        <f>Baseline!B$33 * (C180 * Baseline!B$66*Baseline!B$57/Baseline!B$73 + Baseline!B$52*Baseline!B$67/Baseline!B$74 + Baseline!B$53*Baseline!B$55/Baseline!B$75 + Baseline!B$54*Baseline!B$56/Baseline!B$76)</f>
        <v>0.0000001995785591</v>
      </c>
      <c r="G180" s="45">
        <f>Baseline!B$33 * (C180 * Baseline!B$66*Baseline!B$58/Baseline!B$73 + Baseline!B$52*Baseline!B$59/Baseline!B$74 + Baseline!B$53*Baseline!B$68/Baseline!B$75 + Baseline!B$54*Baseline!B$60/Baseline!B$76)</f>
        <v>0.0000001678933163</v>
      </c>
      <c r="H180" s="43">
        <f>Baseline!B$33 * (C180 * Baseline!B$66*Baseline!B$61/Baseline!B$73 + Baseline!B$52*Baseline!B$62/Baseline!B$74 + Baseline!B$53*Baseline!B$63/Baseline!B$75 + Baseline!B$54*Baseline!B$69/Baseline!B$76)</f>
        <v>0.000000003327395332</v>
      </c>
      <c r="I180" s="43">
        <f>Baseline!B$33 * (C180 * Baseline!B$57*Baseline!B$66/Baseline!B$73 + Baseline!B$67*Baseline!B$52/Baseline!B$74 + Baseline!B$55*Baseline!B$53/Baseline!B$75 + Baseline!B$56*Baseline!B$54/Baseline!B$76)</f>
        <v>0.0000001995785591</v>
      </c>
      <c r="J180" s="45">
        <f>Baseline!B$33 * (C180 * Baseline!B$57*Baseline!B$57/Baseline!B$73 + Baseline!B$67*Baseline!B$67/Baseline!B$74 + Baseline!B$55*Baseline!B$55/Baseline!B$75 + Baseline!B$56*Baseline!B$56/Baseline!B$76)</f>
        <v>0.000001763813754</v>
      </c>
      <c r="K180" s="43">
        <f>Baseline!B$33 * (C180 * Baseline!B$57*Baseline!B$58/Baseline!B$73 + Baseline!B$67*Baseline!B$59/Baseline!B$74 + Baseline!B$55*Baseline!B$68/Baseline!B$75 + Baseline!B$56*Baseline!B$60/Baseline!B$76)</f>
        <v>0.00000001374179765</v>
      </c>
      <c r="L180" s="45">
        <f>Baseline!B$33 * (C180 * Baseline!B$57*Baseline!B$61/Baseline!B$73 + Baseline!B$67*Baseline!B$62/Baseline!B$74 + Baseline!B$55*Baseline!B$63/Baseline!B$75 + Baseline!B$56*Baseline!B$69/Baseline!B$76)</f>
        <v>0.00000001439283964</v>
      </c>
      <c r="M180" s="43">
        <f>Baseline!B$33 * (C180 * Baseline!B$58*Baseline!B$66/Baseline!B$73 + Baseline!B$59*Baseline!B$52/Baseline!B$74 + Baseline!B$68*Baseline!B$53/Baseline!B$75 + Baseline!B$60*Baseline!B$54/Baseline!B$76)</f>
        <v>0.0000001678933163</v>
      </c>
      <c r="N180" s="45">
        <f>Baseline!B$33 * (C180 * Baseline!B$58*Baseline!B$57/Baseline!B$73 + Baseline!B$59*Baseline!B$67/Baseline!B$74 + Baseline!B$68*Baseline!B$55/Baseline!B$75 + Baseline!B$60*Baseline!B$56/Baseline!B$76)</f>
        <v>0.00000001374179765</v>
      </c>
      <c r="O180" s="45">
        <f>Baseline!B$33 * (C180 * Baseline!B$58*Baseline!B$58/Baseline!B$73 + Baseline!B$59*Baseline!B$59/Baseline!B$74 + Baseline!B$68*Baseline!B$68/Baseline!B$75 + Baseline!B$60*Baseline!B$60/Baseline!B$76)</f>
        <v>0.000001324389972</v>
      </c>
      <c r="P180" s="43">
        <f>Baseline!B$33 * (C180 * Baseline!B$58*Baseline!B$61/Baseline!B$73 + Baseline!B$59*Baseline!B$62/Baseline!B$74 + Baseline!B$68*Baseline!B$63/Baseline!B$75 + Baseline!B$60*Baseline!B$69/Baseline!B$76)</f>
        <v>0.000000001646911778</v>
      </c>
      <c r="Q180" s="43">
        <f>Baseline!B$33 * (C180 * Baseline!B$61*Baseline!B$66/Baseline!B$73 + Baseline!B$62*Baseline!B$52/Baseline!B$74 + Baseline!B$63*Baseline!B$53/Baseline!B$75 + Baseline!B$69*Baseline!B$54/Baseline!B$76)</f>
        <v>0.000000003327395332</v>
      </c>
      <c r="R180" s="43">
        <f>Baseline!B$33 * (C180 * Baseline!B$61*Baseline!B$57/Baseline!B$73 + Baseline!B$62*Baseline!B$67/Baseline!B$74 + Baseline!B$63*Baseline!B$55/Baseline!B$75 + Baseline!B$69*Baseline!B$56/Baseline!B$76)</f>
        <v>0.00000001439283964</v>
      </c>
      <c r="S180" s="43">
        <f>Baseline!B$33 * (C180 * Baseline!B$61*Baseline!B$58/Baseline!B$73 + Baseline!B$62*Baseline!B$59/Baseline!B$74 + Baseline!B$63*Baseline!B$68/Baseline!B$75 + Baseline!B$69*Baseline!B$60/Baseline!B$76)</f>
        <v>0.000000001646911778</v>
      </c>
      <c r="T180" s="43">
        <f>Baseline!B$33 * (C180 * Baseline!B$61*Baseline!B$61/Baseline!B$73 + Baseline!B$62*Baseline!B$62/Baseline!B$74 + Baseline!B$63*Baseline!B$63/Baseline!B$75 + Baseline!B$69*Baseline!B$69/Baseline!B$76)</f>
        <v>0.00000009854654209</v>
      </c>
      <c r="U180" s="41"/>
      <c r="V180" s="43">
        <f>E180 * ( Baseline!B$87 * Baseline!B$7 )</f>
        <v>0.1781836683</v>
      </c>
      <c r="W180" s="43">
        <f>F180 * ( Baseline!D$87 * Baseline!B$11 )</f>
        <v>0.003681544987</v>
      </c>
      <c r="X180" s="43">
        <f>G180 * ( Baseline!F$87 * Baseline!B$16 )</f>
        <v>0.005831735713</v>
      </c>
      <c r="Y180" s="43">
        <f>H180 * ( Baseline!H$87 * Baseline!B$18 )</f>
        <v>0.001170156652</v>
      </c>
      <c r="Z180" s="51">
        <f t="shared" si="1"/>
        <v>0.1888671056</v>
      </c>
      <c r="AA180" s="43">
        <f>I180 * ( Baseline!B$87 * Baseline!B$7 )</f>
        <v>0.002071425864</v>
      </c>
      <c r="AB180" s="45">
        <f>J180 * ( Baseline!D$87 * Baseline!B$11 )</f>
        <v>0.03253635919</v>
      </c>
      <c r="AC180" s="45">
        <f>K180 * ( Baseline!F$87 * Baseline!B$16 )</f>
        <v>0.0004773181798</v>
      </c>
      <c r="AD180" s="45">
        <f>L180 * ( Baseline!F$87 * Baseline!B$16 )</f>
        <v>0.0004999319734</v>
      </c>
      <c r="AE180" s="51">
        <f t="shared" si="2"/>
        <v>0.03558503521</v>
      </c>
      <c r="AF180" s="51">
        <f>M180 * ( Baseline!B$87 * Baseline!B$7 )</f>
        <v>0.00174256473</v>
      </c>
      <c r="AG180" s="51">
        <f>N180 * ( Baseline!D$87 * Baseline!B$11 )</f>
        <v>0.0002534893853</v>
      </c>
      <c r="AH180" s="51">
        <f>O180 * ( Baseline!F$87 * Baseline!B$16 )</f>
        <v>0.04600238097</v>
      </c>
      <c r="AI180" s="51">
        <f>P180 * ( Baseline!H$87 * Baseline!B$18 )</f>
        <v>0.0005791751745</v>
      </c>
      <c r="AJ180" s="51">
        <f t="shared" si="3"/>
        <v>0.04857761026</v>
      </c>
      <c r="AK180" s="51">
        <f>Q180 * ( Baseline!B$87 * Baseline!B$7 )</f>
        <v>0.00003453503615</v>
      </c>
      <c r="AL180" s="51">
        <f>R180 * ( Baseline!D$87 * Baseline!B$11 )</f>
        <v>0.0002654988936</v>
      </c>
      <c r="AM180" s="51">
        <f>S180 * ( Baseline!F$87 * Baseline!B$16 )</f>
        <v>0.00005720510168</v>
      </c>
      <c r="AN180" s="51">
        <f>T180 * ( Baseline!H$87 * Baseline!B$18 )</f>
        <v>0.03465620411</v>
      </c>
      <c r="AO180" s="51">
        <f t="shared" si="4"/>
        <v>0.03501344314</v>
      </c>
      <c r="AP180" s="61"/>
      <c r="AQ180" s="51">
        <f>V180 * ( (1-Baseline!B$88-Baseline!B$87) + (1-B180)*Baseline!B$88 )</f>
        <v>0.1327020923</v>
      </c>
      <c r="AR180" s="51">
        <f>W180 * ( (1-Baseline!B$88-Baseline!B$87) + (1-B180)*Baseline!B$88 )</f>
        <v>0.002741826607</v>
      </c>
      <c r="AS180" s="51">
        <f>X180 * ( (1-Baseline!B$88-Baseline!B$87) + (1-B180)*Baseline!B$88 )</f>
        <v>0.004343178803</v>
      </c>
      <c r="AT180" s="51">
        <f>Y180 * ( (1-Baseline!B$88-Baseline!B$87) + (1-B180)*Baseline!B$88 )</f>
        <v>0.0008714728884</v>
      </c>
      <c r="AU180" s="51">
        <f t="shared" si="5"/>
        <v>0.1406585706</v>
      </c>
      <c r="AV180" s="51">
        <f>AA180 * ( (1-Baseline!D$88-Baseline!D$87) + (1-B180)*Baseline!D$88 )</f>
        <v>0.001809772861</v>
      </c>
      <c r="AW180" s="51">
        <f>AB180 * ( (1-Baseline!D$88-Baseline!D$87) + (1-B180)*Baseline!D$88 )</f>
        <v>0.0284265157</v>
      </c>
      <c r="AX180" s="51">
        <f>AC180 * ( (1-Baseline!D$88-Baseline!D$87) + (1-B180)*Baseline!D$88 )</f>
        <v>0.0004170255391</v>
      </c>
      <c r="AY180" s="51">
        <f>AD180 * ( (1-Baseline!D$88-Baseline!D$87) + (1-B180)*Baseline!D$88 )</f>
        <v>0.0004367828621</v>
      </c>
      <c r="AZ180" s="51">
        <f t="shared" si="6"/>
        <v>0.03109009696</v>
      </c>
      <c r="BA180" s="51">
        <f>AF180 * ( (1-Baseline!F$88-Baseline!F$87) + (1-Baseline!B$36)*Baseline!F$88 )</f>
        <v>0.001254005342</v>
      </c>
      <c r="BB180" s="51">
        <f>AG180 * ( (1-Baseline!F$88-Baseline!F$87) + (1-Baseline!B$36)*Baseline!F$88 )</f>
        <v>0.0001824190733</v>
      </c>
      <c r="BC180" s="51">
        <f>AH180 * ( (1-Baseline!F$88-Baseline!F$87) + (1-Baseline!B$36)*Baseline!F$88 )</f>
        <v>0.03310478542</v>
      </c>
      <c r="BD180" s="51">
        <f>AI180 * ( (1-Baseline!F$88-Baseline!F$87) + (1-Baseline!B$36)*Baseline!F$88 )</f>
        <v>0.0004167929892</v>
      </c>
      <c r="BE180" s="51">
        <f t="shared" si="7"/>
        <v>0.03495800282</v>
      </c>
      <c r="BF180" s="51">
        <f>AK180 * ( (1-Baseline!H$88-Baseline!H$87) + (1-Baseline!B$36)*Baseline!H$88 )</f>
        <v>0.00002736279984</v>
      </c>
      <c r="BG180" s="51">
        <f>AL180 * ( (1-Baseline!H$88-Baseline!H$87) + (1-Baseline!B$36)*Baseline!H$88 )</f>
        <v>0.0002103600834</v>
      </c>
      <c r="BH180" s="51">
        <f>AM180 * ( (1-Baseline!H$88-Baseline!H$87) + (1-Baseline!B$36)*Baseline!H$88 )</f>
        <v>0.00004532474616</v>
      </c>
      <c r="BI180" s="51">
        <f>AN180 * ( (1-Baseline!H$88-Baseline!H$87) + (1-Baseline!B$36)*Baseline!H$88 )</f>
        <v>0.02745880364</v>
      </c>
      <c r="BJ180" s="51">
        <f t="shared" si="8"/>
        <v>0.02774185127</v>
      </c>
      <c r="BK180" s="61"/>
      <c r="BL180" s="51">
        <f t="shared" si="19"/>
        <v>0.9434341024</v>
      </c>
      <c r="BM180" s="51">
        <f t="shared" si="20"/>
        <v>0.01949278025</v>
      </c>
      <c r="BN180" s="51">
        <f t="shared" si="21"/>
        <v>0.03087745584</v>
      </c>
      <c r="BO180" s="51">
        <f t="shared" si="22"/>
        <v>0.006195661484</v>
      </c>
      <c r="BP180" s="51">
        <f t="shared" si="9"/>
        <v>1</v>
      </c>
      <c r="BQ180" s="51">
        <f t="shared" si="23"/>
        <v>0.05821058915</v>
      </c>
      <c r="BR180" s="51">
        <f t="shared" si="24"/>
        <v>0.9143270198</v>
      </c>
      <c r="BS180" s="51">
        <f t="shared" si="25"/>
        <v>0.01341345251</v>
      </c>
      <c r="BT180" s="51">
        <f t="shared" si="26"/>
        <v>0.01404893856</v>
      </c>
      <c r="BU180" s="51">
        <f t="shared" si="10"/>
        <v>1</v>
      </c>
      <c r="BV180" s="51">
        <f t="shared" si="27"/>
        <v>0.03587176728</v>
      </c>
      <c r="BW180" s="51">
        <f t="shared" si="28"/>
        <v>0.005218234985</v>
      </c>
      <c r="BX180" s="51">
        <f t="shared" si="29"/>
        <v>0.9469873204</v>
      </c>
      <c r="BY180" s="51">
        <f t="shared" si="30"/>
        <v>0.01192267737</v>
      </c>
      <c r="BZ180" s="51">
        <f t="shared" si="11"/>
        <v>1</v>
      </c>
      <c r="CA180" s="51">
        <f t="shared" si="31"/>
        <v>0.0009863364769</v>
      </c>
      <c r="CB180" s="51">
        <f t="shared" si="32"/>
        <v>0.007582770212</v>
      </c>
      <c r="CC180" s="51">
        <f t="shared" si="33"/>
        <v>0.001633803949</v>
      </c>
      <c r="CD180" s="51">
        <f t="shared" si="34"/>
        <v>0.9897970894</v>
      </c>
      <c r="CE180" s="51">
        <f t="shared" si="12"/>
        <v>1</v>
      </c>
      <c r="CF180" s="61"/>
      <c r="CG180" s="51">
        <f t="shared" si="35"/>
        <v>0.9434341024</v>
      </c>
      <c r="CH180" s="51">
        <f t="shared" si="36"/>
        <v>0.01949278025</v>
      </c>
      <c r="CI180" s="51">
        <f t="shared" si="37"/>
        <v>0.03087745584</v>
      </c>
      <c r="CJ180" s="51">
        <f t="shared" si="38"/>
        <v>0.006195661484</v>
      </c>
      <c r="CK180" s="51">
        <f t="shared" si="13"/>
        <v>1</v>
      </c>
      <c r="CL180" s="51">
        <f t="shared" si="39"/>
        <v>0.05821058915</v>
      </c>
      <c r="CM180" s="51">
        <f t="shared" si="40"/>
        <v>0.9143270198</v>
      </c>
      <c r="CN180" s="51">
        <f t="shared" si="41"/>
        <v>0.01341345251</v>
      </c>
      <c r="CO180" s="51">
        <f t="shared" si="42"/>
        <v>0.01404893856</v>
      </c>
      <c r="CP180" s="51">
        <f t="shared" si="14"/>
        <v>1</v>
      </c>
      <c r="CQ180" s="51">
        <f t="shared" si="43"/>
        <v>0.03587176728</v>
      </c>
      <c r="CR180" s="51">
        <f t="shared" si="44"/>
        <v>0.005218234985</v>
      </c>
      <c r="CS180" s="51">
        <f t="shared" si="45"/>
        <v>0.9469873204</v>
      </c>
      <c r="CT180" s="51">
        <f t="shared" si="46"/>
        <v>0.01192267737</v>
      </c>
      <c r="CU180" s="51">
        <f t="shared" si="15"/>
        <v>1</v>
      </c>
      <c r="CV180" s="51">
        <f t="shared" si="47"/>
        <v>0.0009863364769</v>
      </c>
      <c r="CW180" s="51">
        <f t="shared" si="48"/>
        <v>0.007582770212</v>
      </c>
      <c r="CX180" s="51">
        <f t="shared" si="49"/>
        <v>0.001633803949</v>
      </c>
      <c r="CY180" s="51">
        <f t="shared" si="50"/>
        <v>0.9897970894</v>
      </c>
      <c r="CZ180" s="51">
        <f t="shared" si="16"/>
        <v>1</v>
      </c>
      <c r="DA180" s="61"/>
      <c r="DB180" s="51">
        <f>(AQ180*Baseline!B$7 + AV180*Baseline!B$11 + BA180*Baseline!B$16 + BF180*Baseline!B$18)</f>
        <v>73695.79149</v>
      </c>
      <c r="DC180" s="51">
        <f>(AR180*Baseline!B$7 + AW180*Baseline!B$11 + BB180*Baseline!B$16 + BG180*Baseline!B$18)</f>
        <v>72535.68228</v>
      </c>
      <c r="DD180" s="51">
        <f>(AS180*Baseline!B$7 + AX180*Baseline!B$11 + BC180*Baseline!B$16 + BH180*Baseline!B$18)</f>
        <v>115983.5537</v>
      </c>
      <c r="DE180" s="51">
        <f>(AT180*Baseline!B$7 + AY180*Baseline!B$11 + BD180*Baseline!B$16 + BI180*Baseline!B$18)</f>
        <v>1260116.729</v>
      </c>
      <c r="DF180" s="51">
        <f t="shared" si="17"/>
        <v>1522331.757</v>
      </c>
      <c r="DG180" s="61"/>
      <c r="DH180" s="51">
        <f t="shared" si="51"/>
        <v>0.04840981026</v>
      </c>
      <c r="DI180" s="51">
        <f t="shared" si="52"/>
        <v>0.04764774955</v>
      </c>
      <c r="DJ180" s="51">
        <f t="shared" si="53"/>
        <v>0.07618809314</v>
      </c>
      <c r="DK180" s="51">
        <f t="shared" si="54"/>
        <v>0.8277543471</v>
      </c>
      <c r="DL180" s="51">
        <f t="shared" si="18"/>
        <v>1</v>
      </c>
      <c r="DM180" s="61"/>
      <c r="DN180" s="51">
        <f>DH180 / (Baseline!B$7/Baseline!B$17)</f>
        <v>5.167428838</v>
      </c>
      <c r="DO180" s="51">
        <f>DI180 / (Baseline!B$11/Baseline!B$17)</f>
        <v>1.15023948</v>
      </c>
      <c r="DP180" s="51">
        <f>DJ180 / (Baseline!B$16/Baseline!B$17)</f>
        <v>1.177336285</v>
      </c>
      <c r="DQ180" s="51">
        <f>DK180 / (Baseline!B$18/Baseline!B$17)</f>
        <v>0.9358493653</v>
      </c>
      <c r="DR180" s="79"/>
      <c r="DS180" s="51">
        <f>(AU180*Baseline!B$34)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0.03362831684</v>
      </c>
      <c r="DT180" s="51">
        <f>(AZ180*Baseline!B$34) + (Baseline!D$88*(1-Baseline!D$89)*Baseline!B$35) + (Baseline!D$88*Baseline!D$89*((1-Baseline!D$90)*Baseline!B$40 + Baseline!D$90*Baseline!B$41))</f>
        <v>0.01107708254</v>
      </c>
      <c r="DU180" s="51">
        <f>(BE180*Baseline!B$34) + (Baseline!F$88*(1-Baseline!F$89)*Baseline!B$35) + (Baseline!F$88*Baseline!F$89*((1-Baseline!F$90)*Baseline!B$40 + Baseline!F$90*Baseline!B$41))</f>
        <v>0.01297434042</v>
      </c>
      <c r="DV180" s="51">
        <f>(BJ180*Baseline!B$34) + (Baseline!H$88*(1-Baseline!H$89)*Baseline!B$35) + (Baseline!H$88*Baseline!H$89*((1-Baseline!H$90)*Baseline!B$40 + Baseline!H$90*Baseline!B$41))</f>
        <v>0.00930627769</v>
      </c>
      <c r="DW180" s="51">
        <f>( DS180*Baseline!B$7 + DT180*Baseline!B$11 + DU180*Baseline!B$16 + DV180*Baseline!B$18 ) / Baseline!B$17</f>
        <v>0.009844855652</v>
      </c>
    </row>
    <row r="181">
      <c r="A181" s="4" t="s">
        <v>322</v>
      </c>
      <c r="B181" s="45">
        <f>MIN( MAX( NORMINV( MCrands!B181, (B$5+B$4)/2, (B$5-B$4)/3.29 ), 0 ), 1 )</f>
        <v>0.6338143393</v>
      </c>
      <c r="C181" s="45">
        <f>MAX( NORMINV( MCrands!C181, (C$5+C$4)/2, (C$5-C$4)/3.29 ), 0 )</f>
        <v>1.901646238</v>
      </c>
      <c r="D181" s="41"/>
      <c r="E181" s="43">
        <f>Baseline!B$33 * (C181 * Baseline!B$66*Baseline!B$66/Baseline!B$73 + Baseline!B$52*Baseline!B$52/Baseline!B$74 + Baseline!B$53*Baseline!B$53/Baseline!B$75 + Baseline!B$54*Baseline!B$54/Baseline!B$76)</f>
        <v>0.00001350494525</v>
      </c>
      <c r="F181" s="43">
        <f>Baseline!B$33 * (C181 * Baseline!B$66*Baseline!B$57/Baseline!B$73 + Baseline!B$52*Baseline!B$67/Baseline!B$74 + Baseline!B$53*Baseline!B$55/Baseline!B$75 + Baseline!B$54*Baseline!B$56/Baseline!B$76)</f>
        <v>0.0000001990002277</v>
      </c>
      <c r="G181" s="45">
        <f>Baseline!B$33 * (C181 * Baseline!B$66*Baseline!B$58/Baseline!B$73 + Baseline!B$52*Baseline!B$59/Baseline!B$74 + Baseline!B$53*Baseline!B$68/Baseline!B$75 + Baseline!B$54*Baseline!B$60/Baseline!B$76)</f>
        <v>0.000000166471585</v>
      </c>
      <c r="H181" s="43">
        <f>Baseline!B$33 * (C181 * Baseline!B$66*Baseline!B$61/Baseline!B$73 + Baseline!B$52*Baseline!B$62/Baseline!B$74 + Baseline!B$53*Baseline!B$63/Baseline!B$75 + Baseline!B$54*Baseline!B$69/Baseline!B$76)</f>
        <v>0.000000003185222203</v>
      </c>
      <c r="I181" s="43">
        <f>Baseline!B$33 * (C181 * Baseline!B$57*Baseline!B$66/Baseline!B$73 + Baseline!B$67*Baseline!B$52/Baseline!B$74 + Baseline!B$55*Baseline!B$53/Baseline!B$75 + Baseline!B$56*Baseline!B$54/Baseline!B$76)</f>
        <v>0.0000001990002277</v>
      </c>
      <c r="J181" s="45">
        <f>Baseline!B$33 * (C181 * Baseline!B$57*Baseline!B$57/Baseline!B$73 + Baseline!B$67*Baseline!B$67/Baseline!B$74 + Baseline!B$55*Baseline!B$55/Baseline!B$75 + Baseline!B$56*Baseline!B$56/Baseline!B$76)</f>
        <v>0.000001763813663</v>
      </c>
      <c r="K181" s="43">
        <f>Baseline!B$33 * (C181 * Baseline!B$57*Baseline!B$58/Baseline!B$73 + Baseline!B$67*Baseline!B$59/Baseline!B$74 + Baseline!B$55*Baseline!B$68/Baseline!B$75 + Baseline!B$56*Baseline!B$60/Baseline!B$76)</f>
        <v>0.00000001374157317</v>
      </c>
      <c r="L181" s="45">
        <f>Baseline!B$33 * (C181 * Baseline!B$57*Baseline!B$61/Baseline!B$73 + Baseline!B$67*Baseline!B$62/Baseline!B$74 + Baseline!B$55*Baseline!B$63/Baseline!B$75 + Baseline!B$56*Baseline!B$69/Baseline!B$76)</f>
        <v>0.00000001439281719</v>
      </c>
      <c r="M181" s="43">
        <f>Baseline!B$33 * (C181 * Baseline!B$58*Baseline!B$66/Baseline!B$73 + Baseline!B$59*Baseline!B$52/Baseline!B$74 + Baseline!B$68*Baseline!B$53/Baseline!B$75 + Baseline!B$60*Baseline!B$54/Baseline!B$76)</f>
        <v>0.000000166471585</v>
      </c>
      <c r="N181" s="45">
        <f>Baseline!B$33 * (C181 * Baseline!B$58*Baseline!B$57/Baseline!B$73 + Baseline!B$59*Baseline!B$67/Baseline!B$74 + Baseline!B$68*Baseline!B$55/Baseline!B$75 + Baseline!B$60*Baseline!B$56/Baseline!B$76)</f>
        <v>0.00000001374157317</v>
      </c>
      <c r="O181" s="45">
        <f>Baseline!B$33 * (C181 * Baseline!B$58*Baseline!B$58/Baseline!B$73 + Baseline!B$59*Baseline!B$59/Baseline!B$74 + Baseline!B$68*Baseline!B$68/Baseline!B$75 + Baseline!B$60*Baseline!B$60/Baseline!B$76)</f>
        <v>0.00000132438942</v>
      </c>
      <c r="P181" s="43">
        <f>Baseline!B$33 * (C181 * Baseline!B$58*Baseline!B$61/Baseline!B$73 + Baseline!B$59*Baseline!B$62/Baseline!B$74 + Baseline!B$68*Baseline!B$63/Baseline!B$75 + Baseline!B$60*Baseline!B$69/Baseline!B$76)</f>
        <v>0.000000001646856592</v>
      </c>
      <c r="Q181" s="43">
        <f>Baseline!B$33 * (C181 * Baseline!B$61*Baseline!B$66/Baseline!B$73 + Baseline!B$62*Baseline!B$52/Baseline!B$74 + Baseline!B$63*Baseline!B$53/Baseline!B$75 + Baseline!B$69*Baseline!B$54/Baseline!B$76)</f>
        <v>0.000000003185222203</v>
      </c>
      <c r="R181" s="43">
        <f>Baseline!B$33 * (C181 * Baseline!B$61*Baseline!B$57/Baseline!B$73 + Baseline!B$62*Baseline!B$67/Baseline!B$74 + Baseline!B$63*Baseline!B$55/Baseline!B$75 + Baseline!B$69*Baseline!B$56/Baseline!B$76)</f>
        <v>0.00000001439281719</v>
      </c>
      <c r="S181" s="43">
        <f>Baseline!B$33 * (C181 * Baseline!B$61*Baseline!B$58/Baseline!B$73 + Baseline!B$62*Baseline!B$59/Baseline!B$74 + Baseline!B$63*Baseline!B$68/Baseline!B$75 + Baseline!B$69*Baseline!B$60/Baseline!B$76)</f>
        <v>0.000000001646856592</v>
      </c>
      <c r="T181" s="43">
        <f>Baseline!B$33 * (C181 * Baseline!B$61*Baseline!B$61/Baseline!B$73 + Baseline!B$62*Baseline!B$62/Baseline!B$74 + Baseline!B$63*Baseline!B$63/Baseline!B$75 + Baseline!B$69*Baseline!B$69/Baseline!B$76)</f>
        <v>0.00000009854653657</v>
      </c>
      <c r="U181" s="41"/>
      <c r="V181" s="43">
        <f>E181 * ( Baseline!B$87 * Baseline!B$7 )</f>
        <v>0.1401678267</v>
      </c>
      <c r="W181" s="43">
        <f>F181 * ( Baseline!D$87 * Baseline!B$11 )</f>
        <v>0.003670876742</v>
      </c>
      <c r="X181" s="43">
        <f>G181 * ( Baseline!F$87 * Baseline!B$16 )</f>
        <v>0.005782352204</v>
      </c>
      <c r="Y181" s="43">
        <f>H181 * ( Baseline!H$87 * Baseline!B$18 )</f>
        <v>0.001120158135</v>
      </c>
      <c r="Z181" s="51">
        <f t="shared" si="1"/>
        <v>0.1507412138</v>
      </c>
      <c r="AA181" s="43">
        <f>I181 * ( Baseline!B$87 * Baseline!B$7 )</f>
        <v>0.002065423363</v>
      </c>
      <c r="AB181" s="45">
        <f>J181 * ( Baseline!D$87 * Baseline!B$11 )</f>
        <v>0.03253635751</v>
      </c>
      <c r="AC181" s="45">
        <f>K181 * ( Baseline!F$87 * Baseline!B$16 )</f>
        <v>0.0004773103824</v>
      </c>
      <c r="AD181" s="45">
        <f>L181 * ( Baseline!F$87 * Baseline!B$16 )</f>
        <v>0.0004999311937</v>
      </c>
      <c r="AE181" s="51">
        <f t="shared" si="2"/>
        <v>0.03557902245</v>
      </c>
      <c r="AF181" s="51">
        <f>M181 * ( Baseline!B$87 * Baseline!B$7 )</f>
        <v>0.001727808581</v>
      </c>
      <c r="AG181" s="51">
        <f>N181 * ( Baseline!D$87 * Baseline!B$11 )</f>
        <v>0.0002534852444</v>
      </c>
      <c r="AH181" s="51">
        <f>O181 * ( Baseline!F$87 * Baseline!B$16 )</f>
        <v>0.0460023618</v>
      </c>
      <c r="AI181" s="51">
        <f>P181 * ( Baseline!H$87 * Baseline!B$18 )</f>
        <v>0.0005791557672</v>
      </c>
      <c r="AJ181" s="51">
        <f t="shared" si="3"/>
        <v>0.04856281139</v>
      </c>
      <c r="AK181" s="51">
        <f>Q181 * ( Baseline!B$87 * Baseline!B$7 )</f>
        <v>0.00003305942124</v>
      </c>
      <c r="AL181" s="51">
        <f>R181 * ( Baseline!D$87 * Baseline!B$11 )</f>
        <v>0.0002654984796</v>
      </c>
      <c r="AM181" s="51">
        <f>S181 * ( Baseline!F$87 * Baseline!B$16 )</f>
        <v>0.00005720318482</v>
      </c>
      <c r="AN181" s="51">
        <f>T181 * ( Baseline!H$87 * Baseline!B$18 )</f>
        <v>0.03465620216</v>
      </c>
      <c r="AO181" s="51">
        <f t="shared" si="4"/>
        <v>0.03501196325</v>
      </c>
      <c r="AP181" s="61"/>
      <c r="AQ181" s="51">
        <f>V181 * ( (1-Baseline!B$88-Baseline!B$87) + (1-B181)*Baseline!B$88 )</f>
        <v>0.05810029837</v>
      </c>
      <c r="AR181" s="51">
        <f>W181 * ( (1-Baseline!B$88-Baseline!B$87) + (1-B181)*Baseline!B$88 )</f>
        <v>0.001521597637</v>
      </c>
      <c r="AS181" s="51">
        <f>X181 * ( (1-Baseline!B$88-Baseline!B$87) + (1-B181)*Baseline!B$88 )</f>
        <v>0.002396815277</v>
      </c>
      <c r="AT181" s="51">
        <f>Y181 * ( (1-Baseline!B$88-Baseline!B$87) + (1-B181)*Baseline!B$88 )</f>
        <v>0.0004643114143</v>
      </c>
      <c r="AU181" s="51">
        <f t="shared" si="5"/>
        <v>0.0624830227</v>
      </c>
      <c r="AV181" s="51">
        <f>AA181 * ( (1-Baseline!D$88-Baseline!D$87) + (1-B181)*Baseline!D$88 )</f>
        <v>0.001461182882</v>
      </c>
      <c r="AW181" s="51">
        <f>AB181 * ( (1-Baseline!D$88-Baseline!D$87) + (1-B181)*Baseline!D$88 )</f>
        <v>0.02301783232</v>
      </c>
      <c r="AX181" s="51">
        <f>AC181 * ( (1-Baseline!D$88-Baseline!D$87) + (1-B181)*Baseline!D$88 )</f>
        <v>0.0003376730276</v>
      </c>
      <c r="AY181" s="51">
        <f>AD181 * ( (1-Baseline!D$88-Baseline!D$87) + (1-B181)*Baseline!D$88 )</f>
        <v>0.000353676111</v>
      </c>
      <c r="AZ181" s="51">
        <f t="shared" si="6"/>
        <v>0.02517036434</v>
      </c>
      <c r="BA181" s="51">
        <f>AF181 * ( (1-Baseline!F$88-Baseline!F$87) + (1-Baseline!B$36)*Baseline!F$88 )</f>
        <v>0.001243386345</v>
      </c>
      <c r="BB181" s="51">
        <f>AG181 * ( (1-Baseline!F$88-Baseline!F$87) + (1-Baseline!B$36)*Baseline!F$88 )</f>
        <v>0.0001824160934</v>
      </c>
      <c r="BC181" s="51">
        <f>AH181 * ( (1-Baseline!F$88-Baseline!F$87) + (1-Baseline!B$36)*Baseline!F$88 )</f>
        <v>0.03310477163</v>
      </c>
      <c r="BD181" s="51">
        <f>AI181 * ( (1-Baseline!F$88-Baseline!F$87) + (1-Baseline!B$36)*Baseline!F$88 )</f>
        <v>0.0004167790231</v>
      </c>
      <c r="BE181" s="51">
        <f t="shared" si="7"/>
        <v>0.03494735309</v>
      </c>
      <c r="BF181" s="51">
        <f>AK181 * ( (1-Baseline!H$88-Baseline!H$87) + (1-Baseline!B$36)*Baseline!H$88 )</f>
        <v>0.00002619364064</v>
      </c>
      <c r="BG181" s="51">
        <f>AL181 * ( (1-Baseline!H$88-Baseline!H$87) + (1-Baseline!B$36)*Baseline!H$88 )</f>
        <v>0.0002103597553</v>
      </c>
      <c r="BH181" s="51">
        <f>AM181 * ( (1-Baseline!H$88-Baseline!H$87) + (1-Baseline!B$36)*Baseline!H$88 )</f>
        <v>0.00004532322739</v>
      </c>
      <c r="BI181" s="51">
        <f>AN181 * ( (1-Baseline!H$88-Baseline!H$87) + (1-Baseline!B$36)*Baseline!H$88 )</f>
        <v>0.0274588021</v>
      </c>
      <c r="BJ181" s="51">
        <f t="shared" si="8"/>
        <v>0.02774067872</v>
      </c>
      <c r="BK181" s="61"/>
      <c r="BL181" s="51">
        <f t="shared" si="19"/>
        <v>0.9298573574</v>
      </c>
      <c r="BM181" s="51">
        <f t="shared" si="20"/>
        <v>0.02435217715</v>
      </c>
      <c r="BN181" s="51">
        <f t="shared" si="21"/>
        <v>0.03835946427</v>
      </c>
      <c r="BO181" s="51">
        <f t="shared" si="22"/>
        <v>0.007431001163</v>
      </c>
      <c r="BP181" s="51">
        <f t="shared" si="9"/>
        <v>1</v>
      </c>
      <c r="BQ181" s="51">
        <f t="shared" si="23"/>
        <v>0.05805171759</v>
      </c>
      <c r="BR181" s="51">
        <f t="shared" si="24"/>
        <v>0.9144814913</v>
      </c>
      <c r="BS181" s="51">
        <f t="shared" si="25"/>
        <v>0.01341550019</v>
      </c>
      <c r="BT181" s="51">
        <f t="shared" si="26"/>
        <v>0.01405129088</v>
      </c>
      <c r="BU181" s="51">
        <f t="shared" si="10"/>
        <v>1</v>
      </c>
      <c r="BV181" s="51">
        <f t="shared" si="27"/>
        <v>0.03557884174</v>
      </c>
      <c r="BW181" s="51">
        <f t="shared" si="28"/>
        <v>0.005219739902</v>
      </c>
      <c r="BX181" s="51">
        <f t="shared" si="29"/>
        <v>0.9472755073</v>
      </c>
      <c r="BY181" s="51">
        <f t="shared" si="30"/>
        <v>0.01192591101</v>
      </c>
      <c r="BZ181" s="51">
        <f t="shared" si="11"/>
        <v>1</v>
      </c>
      <c r="CA181" s="51">
        <f t="shared" si="31"/>
        <v>0.0009442321474</v>
      </c>
      <c r="CB181" s="51">
        <f t="shared" si="32"/>
        <v>0.007583078894</v>
      </c>
      <c r="CC181" s="51">
        <f t="shared" si="33"/>
        <v>0.001633818258</v>
      </c>
      <c r="CD181" s="51">
        <f t="shared" si="34"/>
        <v>0.9898388707</v>
      </c>
      <c r="CE181" s="51">
        <f t="shared" si="12"/>
        <v>1</v>
      </c>
      <c r="CF181" s="61"/>
      <c r="CG181" s="51">
        <f t="shared" si="35"/>
        <v>0.9298573574</v>
      </c>
      <c r="CH181" s="51">
        <f t="shared" si="36"/>
        <v>0.02435217715</v>
      </c>
      <c r="CI181" s="51">
        <f t="shared" si="37"/>
        <v>0.03835946427</v>
      </c>
      <c r="CJ181" s="51">
        <f t="shared" si="38"/>
        <v>0.007431001163</v>
      </c>
      <c r="CK181" s="51">
        <f t="shared" si="13"/>
        <v>1</v>
      </c>
      <c r="CL181" s="51">
        <f t="shared" si="39"/>
        <v>0.05805171759</v>
      </c>
      <c r="CM181" s="51">
        <f t="shared" si="40"/>
        <v>0.9144814913</v>
      </c>
      <c r="CN181" s="51">
        <f t="shared" si="41"/>
        <v>0.01341550019</v>
      </c>
      <c r="CO181" s="51">
        <f t="shared" si="42"/>
        <v>0.01405129088</v>
      </c>
      <c r="CP181" s="51">
        <f t="shared" si="14"/>
        <v>1</v>
      </c>
      <c r="CQ181" s="51">
        <f t="shared" si="43"/>
        <v>0.03557884174</v>
      </c>
      <c r="CR181" s="51">
        <f t="shared" si="44"/>
        <v>0.005219739902</v>
      </c>
      <c r="CS181" s="51">
        <f t="shared" si="45"/>
        <v>0.9472755073</v>
      </c>
      <c r="CT181" s="51">
        <f t="shared" si="46"/>
        <v>0.01192591101</v>
      </c>
      <c r="CU181" s="51">
        <f t="shared" si="15"/>
        <v>1</v>
      </c>
      <c r="CV181" s="51">
        <f t="shared" si="47"/>
        <v>0.0009442321474</v>
      </c>
      <c r="CW181" s="51">
        <f t="shared" si="48"/>
        <v>0.007583078894</v>
      </c>
      <c r="CX181" s="51">
        <f t="shared" si="49"/>
        <v>0.001633818258</v>
      </c>
      <c r="CY181" s="51">
        <f t="shared" si="50"/>
        <v>0.9898388707</v>
      </c>
      <c r="CZ181" s="51">
        <f t="shared" si="16"/>
        <v>1</v>
      </c>
      <c r="DA181" s="61"/>
      <c r="DB181" s="51">
        <f>(AQ181*Baseline!B$7 + AV181*Baseline!B$11 + BA181*Baseline!B$16 + BF181*Baseline!B$18)</f>
        <v>36677.23898</v>
      </c>
      <c r="DC181" s="51">
        <f>(AR181*Baseline!B$7 + AW181*Baseline!B$11 + BB181*Baseline!B$16 + BG181*Baseline!B$18)</f>
        <v>60344.63265</v>
      </c>
      <c r="DD181" s="51">
        <f>(AS181*Baseline!B$7 + AX181*Baseline!B$11 + BC181*Baseline!B$16 + BH181*Baseline!B$18)</f>
        <v>114869.2759</v>
      </c>
      <c r="DE181" s="51">
        <f>(AT181*Baseline!B$7 + AY181*Baseline!B$11 + BD181*Baseline!B$16 + BI181*Baseline!B$18)</f>
        <v>1259740.912</v>
      </c>
      <c r="DF181" s="51">
        <f t="shared" si="17"/>
        <v>1471632.059</v>
      </c>
      <c r="DG181" s="61"/>
      <c r="DH181" s="51">
        <f t="shared" si="51"/>
        <v>0.02492283227</v>
      </c>
      <c r="DI181" s="51">
        <f t="shared" si="52"/>
        <v>0.04100524466</v>
      </c>
      <c r="DJ181" s="51">
        <f t="shared" si="53"/>
        <v>0.07805570362</v>
      </c>
      <c r="DK181" s="51">
        <f t="shared" si="54"/>
        <v>0.8560162194</v>
      </c>
      <c r="DL181" s="51">
        <f t="shared" si="18"/>
        <v>1</v>
      </c>
      <c r="DM181" s="61"/>
      <c r="DN181" s="51">
        <f>DH181 / (Baseline!B$7/Baseline!B$17)</f>
        <v>2.660348419</v>
      </c>
      <c r="DO181" s="51">
        <f>DI181 / (Baseline!B$11/Baseline!B$17)</f>
        <v>0.9898862324</v>
      </c>
      <c r="DP181" s="51">
        <f>DJ181 / (Baseline!B$16/Baseline!B$17)</f>
        <v>1.206196511</v>
      </c>
      <c r="DQ181" s="51">
        <f>DK181 / (Baseline!B$18/Baseline!B$17)</f>
        <v>0.967801907</v>
      </c>
      <c r="DR181" s="79"/>
      <c r="DS181" s="51">
        <f>(AU181*Baseline!B$34)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0.02190198465</v>
      </c>
      <c r="DT181" s="51">
        <f>(AZ181*Baseline!B$34) + (Baseline!D$88*(1-Baseline!D$89)*Baseline!B$35) + (Baseline!D$88*Baseline!D$89*((1-Baseline!D$90)*Baseline!B$40 + Baseline!D$90*Baseline!B$41))</f>
        <v>0.01018912265</v>
      </c>
      <c r="DU181" s="51">
        <f>(BE181*Baseline!B$34) + (Baseline!F$88*(1-Baseline!F$89)*Baseline!B$35) + (Baseline!F$88*Baseline!F$89*((1-Baseline!F$90)*Baseline!B$40 + Baseline!F$90*Baseline!B$41))</f>
        <v>0.01297274296</v>
      </c>
      <c r="DV181" s="51">
        <f>(BJ181*Baseline!B$34) + (Baseline!H$88*(1-Baseline!H$89)*Baseline!B$35) + (Baseline!H$88*Baseline!H$89*((1-Baseline!H$90)*Baseline!B$40 + Baseline!H$90*Baseline!B$41))</f>
        <v>0.009306101808</v>
      </c>
      <c r="DW181" s="51">
        <f>( DS181*Baseline!B$7 + DT181*Baseline!B$11 + DU181*Baseline!B$16 + DV181*Baseline!B$18 ) / Baseline!B$17</f>
        <v>0.009697958369</v>
      </c>
    </row>
    <row r="182">
      <c r="A182" s="4" t="s">
        <v>325</v>
      </c>
      <c r="B182" s="45">
        <f>MIN( MAX( NORMINV( MCrands!B182, (B$5+B$4)/2, (B$5-B$4)/3.29 ), 0 ), 1 )</f>
        <v>0.6409240861</v>
      </c>
      <c r="C182" s="45">
        <f>MAX( NORMINV( MCrands!C182, (C$5+C$4)/2, (C$5-C$4)/3.29 ), 0 )</f>
        <v>2.529486363</v>
      </c>
      <c r="D182" s="41"/>
      <c r="E182" s="43">
        <f>Baseline!B$33 * (C182 * Baseline!B$66*Baseline!B$66/Baseline!B$73 + Baseline!B$52*Baseline!B$52/Baseline!B$74 + Baseline!B$53*Baseline!B$53/Baseline!B$75 + Baseline!B$54*Baseline!B$54/Baseline!B$76)</f>
        <v>0.0000179500684</v>
      </c>
      <c r="F182" s="43">
        <f>Baseline!B$33 * (C182 * Baseline!B$66*Baseline!B$57/Baseline!B$73 + Baseline!B$52*Baseline!B$67/Baseline!B$74 + Baseline!B$53*Baseline!B$55/Baseline!B$75 + Baseline!B$54*Baseline!B$56/Baseline!B$76)</f>
        <v>0.0000001997020892</v>
      </c>
      <c r="G182" s="45">
        <f>Baseline!B$33 * (C182 * Baseline!B$66*Baseline!B$58/Baseline!B$73 + Baseline!B$52*Baseline!B$59/Baseline!B$74 + Baseline!B$53*Baseline!B$68/Baseline!B$75 + Baseline!B$54*Baseline!B$60/Baseline!B$76)</f>
        <v>0.0000001681969947</v>
      </c>
      <c r="H182" s="43">
        <f>Baseline!B$33 * (C182 * Baseline!B$66*Baseline!B$61/Baseline!B$73 + Baseline!B$52*Baseline!B$62/Baseline!B$74 + Baseline!B$53*Baseline!B$63/Baseline!B$75 + Baseline!B$54*Baseline!B$69/Baseline!B$76)</f>
        <v>0.000000003357763167</v>
      </c>
      <c r="I182" s="43">
        <f>Baseline!B$33 * (C182 * Baseline!B$57*Baseline!B$66/Baseline!B$73 + Baseline!B$67*Baseline!B$52/Baseline!B$74 + Baseline!B$55*Baseline!B$53/Baseline!B$75 + Baseline!B$56*Baseline!B$54/Baseline!B$76)</f>
        <v>0.0000001997020892</v>
      </c>
      <c r="J182" s="45">
        <f>Baseline!B$33 * (C182 * Baseline!B$57*Baseline!B$57/Baseline!B$73 + Baseline!B$67*Baseline!B$67/Baseline!B$74 + Baseline!B$55*Baseline!B$55/Baseline!B$75 + Baseline!B$56*Baseline!B$56/Baseline!B$76)</f>
        <v>0.000001763813774</v>
      </c>
      <c r="K182" s="43">
        <f>Baseline!B$33 * (C182 * Baseline!B$57*Baseline!B$58/Baseline!B$73 + Baseline!B$67*Baseline!B$59/Baseline!B$74 + Baseline!B$55*Baseline!B$68/Baseline!B$75 + Baseline!B$56*Baseline!B$60/Baseline!B$76)</f>
        <v>0.0000000137418456</v>
      </c>
      <c r="L182" s="45">
        <f>Baseline!B$33 * (C182 * Baseline!B$57*Baseline!B$61/Baseline!B$73 + Baseline!B$67*Baseline!B$62/Baseline!B$74 + Baseline!B$55*Baseline!B$63/Baseline!B$75 + Baseline!B$56*Baseline!B$69/Baseline!B$76)</f>
        <v>0.00000001439284444</v>
      </c>
      <c r="M182" s="43">
        <f>Baseline!B$33 * (C182 * Baseline!B$58*Baseline!B$66/Baseline!B$73 + Baseline!B$59*Baseline!B$52/Baseline!B$74 + Baseline!B$68*Baseline!B$53/Baseline!B$75 + Baseline!B$60*Baseline!B$54/Baseline!B$76)</f>
        <v>0.0000001681969947</v>
      </c>
      <c r="N182" s="45">
        <f>Baseline!B$33 * (C182 * Baseline!B$58*Baseline!B$57/Baseline!B$73 + Baseline!B$59*Baseline!B$67/Baseline!B$74 + Baseline!B$68*Baseline!B$55/Baseline!B$75 + Baseline!B$60*Baseline!B$56/Baseline!B$76)</f>
        <v>0.0000000137418456</v>
      </c>
      <c r="O182" s="45">
        <f>Baseline!B$33 * (C182 * Baseline!B$58*Baseline!B$58/Baseline!B$73 + Baseline!B$59*Baseline!B$59/Baseline!B$74 + Baseline!B$68*Baseline!B$68/Baseline!B$75 + Baseline!B$60*Baseline!B$60/Baseline!B$76)</f>
        <v>0.00000132439009</v>
      </c>
      <c r="P182" s="43">
        <f>Baseline!B$33 * (C182 * Baseline!B$58*Baseline!B$61/Baseline!B$73 + Baseline!B$59*Baseline!B$62/Baseline!B$74 + Baseline!B$68*Baseline!B$63/Baseline!B$75 + Baseline!B$60*Baseline!B$69/Baseline!B$76)</f>
        <v>0.000000001646923565</v>
      </c>
      <c r="Q182" s="43">
        <f>Baseline!B$33 * (C182 * Baseline!B$61*Baseline!B$66/Baseline!B$73 + Baseline!B$62*Baseline!B$52/Baseline!B$74 + Baseline!B$63*Baseline!B$53/Baseline!B$75 + Baseline!B$69*Baseline!B$54/Baseline!B$76)</f>
        <v>0.000000003357763167</v>
      </c>
      <c r="R182" s="43">
        <f>Baseline!B$33 * (C182 * Baseline!B$61*Baseline!B$57/Baseline!B$73 + Baseline!B$62*Baseline!B$67/Baseline!B$74 + Baseline!B$63*Baseline!B$55/Baseline!B$75 + Baseline!B$69*Baseline!B$56/Baseline!B$76)</f>
        <v>0.00000001439284444</v>
      </c>
      <c r="S182" s="43">
        <f>Baseline!B$33 * (C182 * Baseline!B$61*Baseline!B$58/Baseline!B$73 + Baseline!B$62*Baseline!B$59/Baseline!B$74 + Baseline!B$63*Baseline!B$68/Baseline!B$75 + Baseline!B$69*Baseline!B$60/Baseline!B$76)</f>
        <v>0.000000001646923565</v>
      </c>
      <c r="T182" s="43">
        <f>Baseline!B$33 * (C182 * Baseline!B$61*Baseline!B$61/Baseline!B$73 + Baseline!B$62*Baseline!B$62/Baseline!B$74 + Baseline!B$63*Baseline!B$63/Baseline!B$75 + Baseline!B$69*Baseline!B$69/Baseline!B$76)</f>
        <v>0.00000009854654327</v>
      </c>
      <c r="U182" s="41"/>
      <c r="V182" s="43">
        <f>E182 * ( Baseline!B$87 * Baseline!B$7 )</f>
        <v>0.1863037599</v>
      </c>
      <c r="W182" s="43">
        <f>F182 * ( Baseline!D$87 * Baseline!B$11 )</f>
        <v>0.003683823698</v>
      </c>
      <c r="X182" s="43">
        <f>G182 * ( Baseline!F$87 * Baseline!B$16 )</f>
        <v>0.005842283911</v>
      </c>
      <c r="Y182" s="43">
        <f>H182 * ( Baseline!H$87 * Baseline!B$18 )</f>
        <v>0.001180836214</v>
      </c>
      <c r="Z182" s="51">
        <f t="shared" si="1"/>
        <v>0.1970107038</v>
      </c>
      <c r="AA182" s="43">
        <f>I182 * ( Baseline!B$87 * Baseline!B$7 )</f>
        <v>0.002072707984</v>
      </c>
      <c r="AB182" s="45">
        <f>J182 * ( Baseline!D$87 * Baseline!B$11 )</f>
        <v>0.03253635955</v>
      </c>
      <c r="AC182" s="45">
        <f>K182 * ( Baseline!F$87 * Baseline!B$16 )</f>
        <v>0.0004773198453</v>
      </c>
      <c r="AD182" s="45">
        <f>L182 * ( Baseline!F$87 * Baseline!B$16 )</f>
        <v>0.00049993214</v>
      </c>
      <c r="AE182" s="51">
        <f t="shared" si="2"/>
        <v>0.03558631952</v>
      </c>
      <c r="AF182" s="51">
        <f>M182 * ( Baseline!B$87 * Baseline!B$7 )</f>
        <v>0.001745716608</v>
      </c>
      <c r="AG182" s="51">
        <f>N182 * ( Baseline!D$87 * Baseline!B$11 )</f>
        <v>0.0002534902698</v>
      </c>
      <c r="AH182" s="51">
        <f>O182 * ( Baseline!F$87 * Baseline!B$16 )</f>
        <v>0.04600238506</v>
      </c>
      <c r="AI182" s="51">
        <f>P182 * ( Baseline!H$87 * Baseline!B$18 )</f>
        <v>0.0005791793199</v>
      </c>
      <c r="AJ182" s="51">
        <f t="shared" si="3"/>
        <v>0.04858077126</v>
      </c>
      <c r="AK182" s="51">
        <f>Q182 * ( Baseline!B$87 * Baseline!B$7 )</f>
        <v>0.00003485022392</v>
      </c>
      <c r="AL182" s="51">
        <f>R182 * ( Baseline!D$87 * Baseline!B$11 )</f>
        <v>0.0002654989821</v>
      </c>
      <c r="AM182" s="51">
        <f>S182 * ( Baseline!F$87 * Baseline!B$16 )</f>
        <v>0.00005720551111</v>
      </c>
      <c r="AN182" s="51">
        <f>T182 * ( Baseline!H$87 * Baseline!B$18 )</f>
        <v>0.03465620452</v>
      </c>
      <c r="AO182" s="51">
        <f t="shared" si="4"/>
        <v>0.03501375924</v>
      </c>
      <c r="AP182" s="61"/>
      <c r="AQ182" s="51">
        <f>V182 * ( (1-Baseline!B$88-Baseline!B$87) + (1-B182)*Baseline!B$88 )</f>
        <v>0.07604501478</v>
      </c>
      <c r="AR182" s="51">
        <f>W182 * ( (1-Baseline!B$88-Baseline!B$87) + (1-B182)*Baseline!B$88 )</f>
        <v>0.001503654181</v>
      </c>
      <c r="AS182" s="51">
        <f>X182 * ( (1-Baseline!B$88-Baseline!B$87) + (1-B182)*Baseline!B$88 )</f>
        <v>0.002384689212</v>
      </c>
      <c r="AT182" s="51">
        <f>Y182 * ( (1-Baseline!B$88-Baseline!B$87) + (1-B182)*Baseline!B$88 )</f>
        <v>0.0004819908486</v>
      </c>
      <c r="AU182" s="51">
        <f t="shared" si="5"/>
        <v>0.08041534902</v>
      </c>
      <c r="AV182" s="51">
        <f>AA182 * ( (1-Baseline!D$88-Baseline!D$87) + (1-B182)*Baseline!D$88 )</f>
        <v>0.001459734464</v>
      </c>
      <c r="AW182" s="51">
        <f>AB182 * ( (1-Baseline!D$88-Baseline!D$87) + (1-B182)*Baseline!D$88 )</f>
        <v>0.02291420005</v>
      </c>
      <c r="AX182" s="51">
        <f>AC182 * ( (1-Baseline!D$88-Baseline!D$87) + (1-B182)*Baseline!D$88 )</f>
        <v>0.000336159379</v>
      </c>
      <c r="AY182" s="51">
        <f>AD182 * ( (1-Baseline!D$88-Baseline!D$87) + (1-B182)*Baseline!D$88 )</f>
        <v>0.0003520844133</v>
      </c>
      <c r="AZ182" s="51">
        <f t="shared" si="6"/>
        <v>0.0250621783</v>
      </c>
      <c r="BA182" s="51">
        <f>AF182 * ( (1-Baseline!F$88-Baseline!F$87) + (1-Baseline!B$36)*Baseline!F$88 )</f>
        <v>0.001256273534</v>
      </c>
      <c r="BB182" s="51">
        <f>AG182 * ( (1-Baseline!F$88-Baseline!F$87) + (1-Baseline!B$36)*Baseline!F$88 )</f>
        <v>0.0001824197099</v>
      </c>
      <c r="BC182" s="51">
        <f>AH182 * ( (1-Baseline!F$88-Baseline!F$87) + (1-Baseline!B$36)*Baseline!F$88 )</f>
        <v>0.03310478837</v>
      </c>
      <c r="BD182" s="51">
        <f>AI182 * ( (1-Baseline!F$88-Baseline!F$87) + (1-Baseline!B$36)*Baseline!F$88 )</f>
        <v>0.0004167959723</v>
      </c>
      <c r="BE182" s="51">
        <f t="shared" si="7"/>
        <v>0.03496027758</v>
      </c>
      <c r="BF182" s="51">
        <f>AK182 * ( (1-Baseline!H$88-Baseline!H$87) + (1-Baseline!B$36)*Baseline!H$88 )</f>
        <v>0.00002761252941</v>
      </c>
      <c r="BG182" s="51">
        <f>AL182 * ( (1-Baseline!H$88-Baseline!H$87) + (1-Baseline!B$36)*Baseline!H$88 )</f>
        <v>0.0002103601535</v>
      </c>
      <c r="BH182" s="51">
        <f>AM182 * ( (1-Baseline!H$88-Baseline!H$87) + (1-Baseline!B$36)*Baseline!H$88 )</f>
        <v>0.00004532507057</v>
      </c>
      <c r="BI182" s="51">
        <f>AN182 * ( (1-Baseline!H$88-Baseline!H$87) + (1-Baseline!B$36)*Baseline!H$88 )</f>
        <v>0.02745880397</v>
      </c>
      <c r="BJ182" s="51">
        <f t="shared" si="8"/>
        <v>0.02774210172</v>
      </c>
      <c r="BK182" s="61"/>
      <c r="BL182" s="51">
        <f t="shared" si="19"/>
        <v>0.9456529842</v>
      </c>
      <c r="BM182" s="51">
        <f t="shared" si="20"/>
        <v>0.01869859671</v>
      </c>
      <c r="BN182" s="51">
        <f t="shared" si="21"/>
        <v>0.02965465226</v>
      </c>
      <c r="BO182" s="51">
        <f t="shared" si="22"/>
        <v>0.005993766793</v>
      </c>
      <c r="BP182" s="51">
        <f t="shared" si="9"/>
        <v>1</v>
      </c>
      <c r="BQ182" s="51">
        <f t="shared" si="23"/>
        <v>0.05824451677</v>
      </c>
      <c r="BR182" s="51">
        <f t="shared" si="24"/>
        <v>0.9142940318</v>
      </c>
      <c r="BS182" s="51">
        <f t="shared" si="25"/>
        <v>0.01341301522</v>
      </c>
      <c r="BT182" s="51">
        <f t="shared" si="26"/>
        <v>0.01404843622</v>
      </c>
      <c r="BU182" s="51">
        <f t="shared" si="10"/>
        <v>1</v>
      </c>
      <c r="BV182" s="51">
        <f t="shared" si="27"/>
        <v>0.03593431233</v>
      </c>
      <c r="BW182" s="51">
        <f t="shared" si="28"/>
        <v>0.005217913657</v>
      </c>
      <c r="BX182" s="51">
        <f t="shared" si="29"/>
        <v>0.9469257871</v>
      </c>
      <c r="BY182" s="51">
        <f t="shared" si="30"/>
        <v>0.01192198693</v>
      </c>
      <c r="BZ182" s="51">
        <f t="shared" si="11"/>
        <v>1</v>
      </c>
      <c r="CA182" s="51">
        <f t="shared" si="31"/>
        <v>0.0009953293983</v>
      </c>
      <c r="CB182" s="51">
        <f t="shared" si="32"/>
        <v>0.007582704282</v>
      </c>
      <c r="CC182" s="51">
        <f t="shared" si="33"/>
        <v>0.001633800893</v>
      </c>
      <c r="CD182" s="51">
        <f t="shared" si="34"/>
        <v>0.9897881654</v>
      </c>
      <c r="CE182" s="51">
        <f t="shared" si="12"/>
        <v>1</v>
      </c>
      <c r="CF182" s="61"/>
      <c r="CG182" s="51">
        <f t="shared" si="35"/>
        <v>0.9456529842</v>
      </c>
      <c r="CH182" s="51">
        <f t="shared" si="36"/>
        <v>0.01869859671</v>
      </c>
      <c r="CI182" s="51">
        <f t="shared" si="37"/>
        <v>0.02965465226</v>
      </c>
      <c r="CJ182" s="51">
        <f t="shared" si="38"/>
        <v>0.005993766793</v>
      </c>
      <c r="CK182" s="51">
        <f t="shared" si="13"/>
        <v>1</v>
      </c>
      <c r="CL182" s="51">
        <f t="shared" si="39"/>
        <v>0.05824451677</v>
      </c>
      <c r="CM182" s="51">
        <f t="shared" si="40"/>
        <v>0.9142940318</v>
      </c>
      <c r="CN182" s="51">
        <f t="shared" si="41"/>
        <v>0.01341301522</v>
      </c>
      <c r="CO182" s="51">
        <f t="shared" si="42"/>
        <v>0.01404843622</v>
      </c>
      <c r="CP182" s="51">
        <f t="shared" si="14"/>
        <v>1</v>
      </c>
      <c r="CQ182" s="51">
        <f t="shared" si="43"/>
        <v>0.03593431233</v>
      </c>
      <c r="CR182" s="51">
        <f t="shared" si="44"/>
        <v>0.005217913657</v>
      </c>
      <c r="CS182" s="51">
        <f t="shared" si="45"/>
        <v>0.9469257871</v>
      </c>
      <c r="CT182" s="51">
        <f t="shared" si="46"/>
        <v>0.01192198693</v>
      </c>
      <c r="CU182" s="51">
        <f t="shared" si="15"/>
        <v>1</v>
      </c>
      <c r="CV182" s="51">
        <f t="shared" si="47"/>
        <v>0.0009953293983</v>
      </c>
      <c r="CW182" s="51">
        <f t="shared" si="48"/>
        <v>0.007582704282</v>
      </c>
      <c r="CX182" s="51">
        <f t="shared" si="49"/>
        <v>0.001633800893</v>
      </c>
      <c r="CY182" s="51">
        <f t="shared" si="50"/>
        <v>0.9897881654</v>
      </c>
      <c r="CZ182" s="51">
        <f t="shared" si="16"/>
        <v>1</v>
      </c>
      <c r="DA182" s="61"/>
      <c r="DB182" s="51">
        <f>(AQ182*Baseline!B$7 + AV182*Baseline!B$11 + BA182*Baseline!B$16 + BF182*Baseline!B$18)</f>
        <v>45485.46684</v>
      </c>
      <c r="DC182" s="51">
        <f>(AR182*Baseline!B$7 + AW182*Baseline!B$11 + BB182*Baseline!B$16 + BG182*Baseline!B$18)</f>
        <v>60113.71541</v>
      </c>
      <c r="DD182" s="51">
        <f>(AS182*Baseline!B$7 + AX182*Baseline!B$11 + BC182*Baseline!B$16 + BH182*Baseline!B$18)</f>
        <v>114860.2891</v>
      </c>
      <c r="DE182" s="51">
        <f>(AT182*Baseline!B$7 + AY182*Baseline!B$11 + BD182*Baseline!B$16 + BI182*Baseline!B$18)</f>
        <v>1259746.215</v>
      </c>
      <c r="DF182" s="51">
        <f t="shared" si="17"/>
        <v>1480205.687</v>
      </c>
      <c r="DG182" s="61"/>
      <c r="DH182" s="51">
        <f t="shared" si="51"/>
        <v>0.03072915288</v>
      </c>
      <c r="DI182" s="51">
        <f t="shared" si="52"/>
        <v>0.04061173116</v>
      </c>
      <c r="DJ182" s="51">
        <f t="shared" si="53"/>
        <v>0.07759751915</v>
      </c>
      <c r="DK182" s="51">
        <f t="shared" si="54"/>
        <v>0.8510615968</v>
      </c>
      <c r="DL182" s="51">
        <f t="shared" si="18"/>
        <v>1</v>
      </c>
      <c r="DM182" s="61"/>
      <c r="DN182" s="51">
        <f>DH182 / (Baseline!B$7/Baseline!B$17)</f>
        <v>3.280134954</v>
      </c>
      <c r="DO182" s="51">
        <f>DI182 / (Baseline!B$11/Baseline!B$17)</f>
        <v>0.9803866281</v>
      </c>
      <c r="DP182" s="51">
        <f>DJ182 / (Baseline!B$16/Baseline!B$17)</f>
        <v>1.199116176</v>
      </c>
      <c r="DQ182" s="51">
        <f>DK182 / (Baseline!B$18/Baseline!B$17)</f>
        <v>0.9622002687</v>
      </c>
      <c r="DR182" s="79"/>
      <c r="DS182" s="51">
        <f>(AU182*Baseline!B$34)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0.0245918336</v>
      </c>
      <c r="DT182" s="51">
        <f>(AZ182*Baseline!B$34) + (Baseline!D$88*(1-Baseline!D$89)*Baseline!B$35) + (Baseline!D$88*Baseline!D$89*((1-Baseline!D$90)*Baseline!B$40 + Baseline!D$90*Baseline!B$41))</f>
        <v>0.01017289475</v>
      </c>
      <c r="DU182" s="51">
        <f>(BE182*Baseline!B$34) + (Baseline!F$88*(1-Baseline!F$89)*Baseline!B$35) + (Baseline!F$88*Baseline!F$89*((1-Baseline!F$90)*Baseline!B$40 + Baseline!F$90*Baseline!B$41))</f>
        <v>0.01297468164</v>
      </c>
      <c r="DV182" s="51">
        <f>(BJ182*Baseline!B$34) + (Baseline!H$88*(1-Baseline!H$89)*Baseline!B$35) + (Baseline!H$88*Baseline!H$89*((1-Baseline!H$90)*Baseline!B$40 + Baseline!H$90*Baseline!B$41))</f>
        <v>0.009306315258</v>
      </c>
      <c r="DW182" s="51">
        <f>( DS182*Baseline!B$7 + DT182*Baseline!B$11 + DU182*Baseline!B$16 + DV182*Baseline!B$18 ) / Baseline!B$17</f>
        <v>0.009722799593</v>
      </c>
    </row>
    <row r="183">
      <c r="A183" s="4" t="s">
        <v>328</v>
      </c>
      <c r="B183" s="45">
        <f>MIN( MAX( NORMINV( MCrands!B183, (B$5+B$4)/2, (B$5-B$4)/3.29 ), 0 ), 1 )</f>
        <v>0.5087468213</v>
      </c>
      <c r="C183" s="45">
        <f>MAX( NORMINV( MCrands!C183, (C$5+C$4)/2, (C$5-C$4)/3.29 ), 0 )</f>
        <v>2.530922873</v>
      </c>
      <c r="D183" s="41"/>
      <c r="E183" s="43">
        <f>Baseline!B$33 * (C183 * Baseline!B$66*Baseline!B$66/Baseline!B$73 + Baseline!B$52*Baseline!B$52/Baseline!B$74 + Baseline!B$53*Baseline!B$53/Baseline!B$75 + Baseline!B$54*Baseline!B$54/Baseline!B$76)</f>
        <v>0.00001796023893</v>
      </c>
      <c r="F183" s="43">
        <f>Baseline!B$33 * (C183 * Baseline!B$66*Baseline!B$57/Baseline!B$73 + Baseline!B$52*Baseline!B$67/Baseline!B$74 + Baseline!B$53*Baseline!B$55/Baseline!B$75 + Baseline!B$54*Baseline!B$56/Baseline!B$76)</f>
        <v>0.0000001997036951</v>
      </c>
      <c r="G183" s="45">
        <f>Baseline!B$33 * (C183 * Baseline!B$66*Baseline!B$58/Baseline!B$73 + Baseline!B$52*Baseline!B$59/Baseline!B$74 + Baseline!B$53*Baseline!B$68/Baseline!B$75 + Baseline!B$54*Baseline!B$60/Baseline!B$76)</f>
        <v>0.0000001682009424</v>
      </c>
      <c r="H183" s="43">
        <f>Baseline!B$33 * (C183 * Baseline!B$66*Baseline!B$61/Baseline!B$73 + Baseline!B$52*Baseline!B$62/Baseline!B$74 + Baseline!B$53*Baseline!B$63/Baseline!B$75 + Baseline!B$54*Baseline!B$69/Baseline!B$76)</f>
        <v>0.000000003358157944</v>
      </c>
      <c r="I183" s="43">
        <f>Baseline!B$33 * (C183 * Baseline!B$57*Baseline!B$66/Baseline!B$73 + Baseline!B$67*Baseline!B$52/Baseline!B$74 + Baseline!B$55*Baseline!B$53/Baseline!B$75 + Baseline!B$56*Baseline!B$54/Baseline!B$76)</f>
        <v>0.0000001997036951</v>
      </c>
      <c r="J183" s="45">
        <f>Baseline!B$33 * (C183 * Baseline!B$57*Baseline!B$57/Baseline!B$73 + Baseline!B$67*Baseline!B$67/Baseline!B$74 + Baseline!B$55*Baseline!B$55/Baseline!B$75 + Baseline!B$56*Baseline!B$56/Baseline!B$76)</f>
        <v>0.000001763813774</v>
      </c>
      <c r="K183" s="43">
        <f>Baseline!B$33 * (C183 * Baseline!B$57*Baseline!B$58/Baseline!B$73 + Baseline!B$67*Baseline!B$59/Baseline!B$74 + Baseline!B$55*Baseline!B$68/Baseline!B$75 + Baseline!B$56*Baseline!B$60/Baseline!B$76)</f>
        <v>0.00000001374184623</v>
      </c>
      <c r="L183" s="45">
        <f>Baseline!B$33 * (C183 * Baseline!B$57*Baseline!B$61/Baseline!B$73 + Baseline!B$67*Baseline!B$62/Baseline!B$74 + Baseline!B$55*Baseline!B$63/Baseline!B$75 + Baseline!B$56*Baseline!B$69/Baseline!B$76)</f>
        <v>0.0000000143928445</v>
      </c>
      <c r="M183" s="43">
        <f>Baseline!B$33 * (C183 * Baseline!B$58*Baseline!B$66/Baseline!B$73 + Baseline!B$59*Baseline!B$52/Baseline!B$74 + Baseline!B$68*Baseline!B$53/Baseline!B$75 + Baseline!B$60*Baseline!B$54/Baseline!B$76)</f>
        <v>0.0000001682009424</v>
      </c>
      <c r="N183" s="45">
        <f>Baseline!B$33 * (C183 * Baseline!B$58*Baseline!B$57/Baseline!B$73 + Baseline!B$59*Baseline!B$67/Baseline!B$74 + Baseline!B$68*Baseline!B$55/Baseline!B$75 + Baseline!B$60*Baseline!B$56/Baseline!B$76)</f>
        <v>0.00000001374184623</v>
      </c>
      <c r="O183" s="45">
        <f>Baseline!B$33 * (C183 * Baseline!B$58*Baseline!B$58/Baseline!B$73 + Baseline!B$59*Baseline!B$59/Baseline!B$74 + Baseline!B$68*Baseline!B$68/Baseline!B$75 + Baseline!B$60*Baseline!B$60/Baseline!B$76)</f>
        <v>0.000001324390092</v>
      </c>
      <c r="P183" s="43">
        <f>Baseline!B$33 * (C183 * Baseline!B$58*Baseline!B$61/Baseline!B$73 + Baseline!B$59*Baseline!B$62/Baseline!B$74 + Baseline!B$68*Baseline!B$63/Baseline!B$75 + Baseline!B$60*Baseline!B$69/Baseline!B$76)</f>
        <v>0.000000001646923718</v>
      </c>
      <c r="Q183" s="43">
        <f>Baseline!B$33 * (C183 * Baseline!B$61*Baseline!B$66/Baseline!B$73 + Baseline!B$62*Baseline!B$52/Baseline!B$74 + Baseline!B$63*Baseline!B$53/Baseline!B$75 + Baseline!B$69*Baseline!B$54/Baseline!B$76)</f>
        <v>0.000000003358157944</v>
      </c>
      <c r="R183" s="43">
        <f>Baseline!B$33 * (C183 * Baseline!B$61*Baseline!B$57/Baseline!B$73 + Baseline!B$62*Baseline!B$67/Baseline!B$74 + Baseline!B$63*Baseline!B$55/Baseline!B$75 + Baseline!B$69*Baseline!B$56/Baseline!B$76)</f>
        <v>0.0000000143928445</v>
      </c>
      <c r="S183" s="43">
        <f>Baseline!B$33 * (C183 * Baseline!B$61*Baseline!B$58/Baseline!B$73 + Baseline!B$62*Baseline!B$59/Baseline!B$74 + Baseline!B$63*Baseline!B$68/Baseline!B$75 + Baseline!B$69*Baseline!B$60/Baseline!B$76)</f>
        <v>0.000000001646923718</v>
      </c>
      <c r="T183" s="43">
        <f>Baseline!B$33 * (C183 * Baseline!B$61*Baseline!B$61/Baseline!B$73 + Baseline!B$62*Baseline!B$62/Baseline!B$74 + Baseline!B$63*Baseline!B$63/Baseline!B$75 + Baseline!B$69*Baseline!B$69/Baseline!B$76)</f>
        <v>0.00000009854654328</v>
      </c>
      <c r="U183" s="41"/>
      <c r="V183" s="43">
        <f>E183 * ( Baseline!B$87 * Baseline!B$7 )</f>
        <v>0.1864093198</v>
      </c>
      <c r="W183" s="43">
        <f>F183 * ( Baseline!D$87 * Baseline!B$11 )</f>
        <v>0.003683853321</v>
      </c>
      <c r="X183" s="43">
        <f>G183 * ( Baseline!F$87 * Baseline!B$16 )</f>
        <v>0.005842421036</v>
      </c>
      <c r="Y183" s="43">
        <f>H183 * ( Baseline!H$87 * Baseline!B$18 )</f>
        <v>0.001180975047</v>
      </c>
      <c r="Z183" s="51">
        <f t="shared" si="1"/>
        <v>0.1971165692</v>
      </c>
      <c r="AA183" s="43">
        <f>I183 * ( Baseline!B$87 * Baseline!B$7 )</f>
        <v>0.002072724652</v>
      </c>
      <c r="AB183" s="45">
        <f>J183 * ( Baseline!D$87 * Baseline!B$11 )</f>
        <v>0.03253635956</v>
      </c>
      <c r="AC183" s="45">
        <f>K183 * ( Baseline!F$87 * Baseline!B$16 )</f>
        <v>0.000477319867</v>
      </c>
      <c r="AD183" s="45">
        <f>L183 * ( Baseline!F$87 * Baseline!B$16 )</f>
        <v>0.0004999321422</v>
      </c>
      <c r="AE183" s="51">
        <f t="shared" si="2"/>
        <v>0.03558633622</v>
      </c>
      <c r="AF183" s="51">
        <f>M183 * ( Baseline!B$87 * Baseline!B$7 )</f>
        <v>0.001745757582</v>
      </c>
      <c r="AG183" s="51">
        <f>N183 * ( Baseline!D$87 * Baseline!B$11 )</f>
        <v>0.0002534902813</v>
      </c>
      <c r="AH183" s="51">
        <f>O183 * ( Baseline!F$87 * Baseline!B$16 )</f>
        <v>0.04600238511</v>
      </c>
      <c r="AI183" s="51">
        <f>P183 * ( Baseline!H$87 * Baseline!B$18 )</f>
        <v>0.0005791793738</v>
      </c>
      <c r="AJ183" s="51">
        <f t="shared" si="3"/>
        <v>0.04858081235</v>
      </c>
      <c r="AK183" s="51">
        <f>Q183 * ( Baseline!B$87 * Baseline!B$7 )</f>
        <v>0.00003485432131</v>
      </c>
      <c r="AL183" s="51">
        <f>R183 * ( Baseline!D$87 * Baseline!B$11 )</f>
        <v>0.0002654989832</v>
      </c>
      <c r="AM183" s="51">
        <f>S183 * ( Baseline!F$87 * Baseline!B$16 )</f>
        <v>0.00005720551644</v>
      </c>
      <c r="AN183" s="51">
        <f>T183 * ( Baseline!H$87 * Baseline!B$18 )</f>
        <v>0.03465620453</v>
      </c>
      <c r="AO183" s="51">
        <f t="shared" si="4"/>
        <v>0.03501376335</v>
      </c>
      <c r="AP183" s="61"/>
      <c r="AQ183" s="51">
        <f>V183 * ( (1-Baseline!B$88-Baseline!B$87) + (1-B183)*Baseline!B$88 )</f>
        <v>0.09801687784</v>
      </c>
      <c r="AR183" s="51">
        <f>W183 * ( (1-Baseline!B$88-Baseline!B$87) + (1-B183)*Baseline!B$88 )</f>
        <v>0.001937026546</v>
      </c>
      <c r="AS183" s="51">
        <f>X183 * ( (1-Baseline!B$88-Baseline!B$87) + (1-B183)*Baseline!B$88 )</f>
        <v>0.00307203454</v>
      </c>
      <c r="AT183" s="51">
        <f>Y183 * ( (1-Baseline!B$88-Baseline!B$87) + (1-B183)*Baseline!B$88 )</f>
        <v>0.0006209747828</v>
      </c>
      <c r="AU183" s="51">
        <f t="shared" si="5"/>
        <v>0.1036469137</v>
      </c>
      <c r="AV183" s="51">
        <f>AA183 * ( (1-Baseline!D$88-Baseline!D$87) + (1-B183)*Baseline!D$88 )</f>
        <v>0.001582483452</v>
      </c>
      <c r="AW183" s="51">
        <f>AB183 * ( (1-Baseline!D$88-Baseline!D$87) + (1-B183)*Baseline!D$88 )</f>
        <v>0.02484085407</v>
      </c>
      <c r="AX183" s="51">
        <f>AC183 * ( (1-Baseline!D$88-Baseline!D$87) + (1-B183)*Baseline!D$88 )</f>
        <v>0.0003644240881</v>
      </c>
      <c r="AY183" s="51">
        <f>AD183 * ( (1-Baseline!D$88-Baseline!D$87) + (1-B183)*Baseline!D$88 )</f>
        <v>0.0003816881039</v>
      </c>
      <c r="AZ183" s="51">
        <f t="shared" si="6"/>
        <v>0.02716944971</v>
      </c>
      <c r="BA183" s="51">
        <f>AF183 * ( (1-Baseline!F$88-Baseline!F$87) + (1-Baseline!B$36)*Baseline!F$88 )</f>
        <v>0.00125630302</v>
      </c>
      <c r="BB183" s="51">
        <f>AG183 * ( (1-Baseline!F$88-Baseline!F$87) + (1-Baseline!B$36)*Baseline!F$88 )</f>
        <v>0.0001824197181</v>
      </c>
      <c r="BC183" s="51">
        <f>AH183 * ( (1-Baseline!F$88-Baseline!F$87) + (1-Baseline!B$36)*Baseline!F$88 )</f>
        <v>0.0331047884</v>
      </c>
      <c r="BD183" s="51">
        <f>AI183 * ( (1-Baseline!F$88-Baseline!F$87) + (1-Baseline!B$36)*Baseline!F$88 )</f>
        <v>0.0004167960111</v>
      </c>
      <c r="BE183" s="51">
        <f t="shared" si="7"/>
        <v>0.03496030715</v>
      </c>
      <c r="BF183" s="51">
        <f>AK183 * ( (1-Baseline!H$88-Baseline!H$87) + (1-Baseline!B$36)*Baseline!H$88 )</f>
        <v>0.00002761577586</v>
      </c>
      <c r="BG183" s="51">
        <f>AL183 * ( (1-Baseline!H$88-Baseline!H$87) + (1-Baseline!B$36)*Baseline!H$88 )</f>
        <v>0.0002103601544</v>
      </c>
      <c r="BH183" s="51">
        <f>AM183 * ( (1-Baseline!H$88-Baseline!H$87) + (1-Baseline!B$36)*Baseline!H$88 )</f>
        <v>0.00004532507478</v>
      </c>
      <c r="BI183" s="51">
        <f>AN183 * ( (1-Baseline!H$88-Baseline!H$87) + (1-Baseline!B$36)*Baseline!H$88 )</f>
        <v>0.02745880397</v>
      </c>
      <c r="BJ183" s="51">
        <f t="shared" si="8"/>
        <v>0.02774210497</v>
      </c>
      <c r="BK183" s="61"/>
      <c r="BL183" s="51">
        <f t="shared" si="19"/>
        <v>0.9456806222</v>
      </c>
      <c r="BM183" s="51">
        <f t="shared" si="20"/>
        <v>0.01868870453</v>
      </c>
      <c r="BN183" s="51">
        <f t="shared" si="21"/>
        <v>0.02963942128</v>
      </c>
      <c r="BO183" s="51">
        <f t="shared" si="22"/>
        <v>0.005991252036</v>
      </c>
      <c r="BP183" s="51">
        <f t="shared" si="9"/>
        <v>1</v>
      </c>
      <c r="BQ183" s="51">
        <f t="shared" si="23"/>
        <v>0.05824495781</v>
      </c>
      <c r="BR183" s="51">
        <f t="shared" si="24"/>
        <v>0.914293603</v>
      </c>
      <c r="BS183" s="51">
        <f t="shared" si="25"/>
        <v>0.01341300953</v>
      </c>
      <c r="BT183" s="51">
        <f t="shared" si="26"/>
        <v>0.01404842969</v>
      </c>
      <c r="BU183" s="51">
        <f t="shared" si="10"/>
        <v>1</v>
      </c>
      <c r="BV183" s="51">
        <f t="shared" si="27"/>
        <v>0.03593512535</v>
      </c>
      <c r="BW183" s="51">
        <f t="shared" si="28"/>
        <v>0.00521790948</v>
      </c>
      <c r="BX183" s="51">
        <f t="shared" si="29"/>
        <v>0.9469249872</v>
      </c>
      <c r="BY183" s="51">
        <f t="shared" si="30"/>
        <v>0.01192197795</v>
      </c>
      <c r="BZ183" s="51">
        <f t="shared" si="11"/>
        <v>1</v>
      </c>
      <c r="CA183" s="51">
        <f t="shared" si="31"/>
        <v>0.0009954463038</v>
      </c>
      <c r="CB183" s="51">
        <f t="shared" si="32"/>
        <v>0.007582703425</v>
      </c>
      <c r="CC183" s="51">
        <f t="shared" si="33"/>
        <v>0.001633800853</v>
      </c>
      <c r="CD183" s="51">
        <f t="shared" si="34"/>
        <v>0.9897880494</v>
      </c>
      <c r="CE183" s="51">
        <f t="shared" si="12"/>
        <v>1</v>
      </c>
      <c r="CF183" s="61"/>
      <c r="CG183" s="51">
        <f t="shared" si="35"/>
        <v>0.9456806222</v>
      </c>
      <c r="CH183" s="51">
        <f t="shared" si="36"/>
        <v>0.01868870453</v>
      </c>
      <c r="CI183" s="51">
        <f t="shared" si="37"/>
        <v>0.02963942128</v>
      </c>
      <c r="CJ183" s="51">
        <f t="shared" si="38"/>
        <v>0.005991252036</v>
      </c>
      <c r="CK183" s="51">
        <f t="shared" si="13"/>
        <v>1</v>
      </c>
      <c r="CL183" s="51">
        <f t="shared" si="39"/>
        <v>0.05824495781</v>
      </c>
      <c r="CM183" s="51">
        <f t="shared" si="40"/>
        <v>0.914293603</v>
      </c>
      <c r="CN183" s="51">
        <f t="shared" si="41"/>
        <v>0.01341300953</v>
      </c>
      <c r="CO183" s="51">
        <f t="shared" si="42"/>
        <v>0.01404842969</v>
      </c>
      <c r="CP183" s="51">
        <f t="shared" si="14"/>
        <v>1</v>
      </c>
      <c r="CQ183" s="51">
        <f t="shared" si="43"/>
        <v>0.03593512535</v>
      </c>
      <c r="CR183" s="51">
        <f t="shared" si="44"/>
        <v>0.00521790948</v>
      </c>
      <c r="CS183" s="51">
        <f t="shared" si="45"/>
        <v>0.9469249872</v>
      </c>
      <c r="CT183" s="51">
        <f t="shared" si="46"/>
        <v>0.01192197795</v>
      </c>
      <c r="CU183" s="51">
        <f t="shared" si="15"/>
        <v>1</v>
      </c>
      <c r="CV183" s="51">
        <f t="shared" si="47"/>
        <v>0.0009954463038</v>
      </c>
      <c r="CW183" s="51">
        <f t="shared" si="48"/>
        <v>0.007582703425</v>
      </c>
      <c r="CX183" s="51">
        <f t="shared" si="49"/>
        <v>0.001633800853</v>
      </c>
      <c r="CY183" s="51">
        <f t="shared" si="50"/>
        <v>0.9897880494</v>
      </c>
      <c r="CZ183" s="51">
        <f t="shared" si="16"/>
        <v>1</v>
      </c>
      <c r="DA183" s="61"/>
      <c r="DB183" s="51">
        <f>(AQ183*Baseline!B$7 + AV183*Baseline!B$11 + BA183*Baseline!B$16 + BF183*Baseline!B$18)</f>
        <v>56405.30969</v>
      </c>
      <c r="DC183" s="51">
        <f>(AR183*Baseline!B$7 + AW183*Baseline!B$11 + BB183*Baseline!B$16 + BG183*Baseline!B$18)</f>
        <v>64455.71467</v>
      </c>
      <c r="DD183" s="51">
        <f>(AS183*Baseline!B$7 + AX183*Baseline!B$11 + BC183*Baseline!B$16 + BH183*Baseline!B$18)</f>
        <v>115254.2671</v>
      </c>
      <c r="DE183" s="51">
        <f>(AT183*Baseline!B$7 + AY183*Baseline!B$11 + BD183*Baseline!B$16 + BI183*Baseline!B$18)</f>
        <v>1259877.109</v>
      </c>
      <c r="DF183" s="51">
        <f t="shared" si="17"/>
        <v>1495992.401</v>
      </c>
      <c r="DG183" s="61"/>
      <c r="DH183" s="51">
        <f t="shared" si="51"/>
        <v>0.03770427554</v>
      </c>
      <c r="DI183" s="51">
        <f t="shared" si="52"/>
        <v>0.04308558963</v>
      </c>
      <c r="DJ183" s="51">
        <f t="shared" si="53"/>
        <v>0.07704201374</v>
      </c>
      <c r="DK183" s="51">
        <f t="shared" si="54"/>
        <v>0.8421681211</v>
      </c>
      <c r="DL183" s="51">
        <f t="shared" si="18"/>
        <v>1</v>
      </c>
      <c r="DM183" s="61"/>
      <c r="DN183" s="51">
        <f>DH183 / (Baseline!B$7/Baseline!B$17)</f>
        <v>4.024683421</v>
      </c>
      <c r="DO183" s="51">
        <f>DI183 / (Baseline!B$11/Baseline!B$17)</f>
        <v>1.040106755</v>
      </c>
      <c r="DP183" s="51">
        <f>DJ183 / (Baseline!B$16/Baseline!B$17)</f>
        <v>1.190531938</v>
      </c>
      <c r="DQ183" s="51">
        <f>DK183 / (Baseline!B$18/Baseline!B$17)</f>
        <v>0.9521454093</v>
      </c>
      <c r="DR183" s="79"/>
      <c r="DS183" s="51">
        <f>(AU183*Baseline!B$34)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0.02807656831</v>
      </c>
      <c r="DT183" s="51">
        <f>(AZ183*Baseline!B$34) + (Baseline!D$88*(1-Baseline!D$89)*Baseline!B$35) + (Baseline!D$88*Baseline!D$89*((1-Baseline!D$90)*Baseline!B$40 + Baseline!D$90*Baseline!B$41))</f>
        <v>0.01048898546</v>
      </c>
      <c r="DU183" s="51">
        <f>(BE183*Baseline!B$34) + (Baseline!F$88*(1-Baseline!F$89)*Baseline!B$35) + (Baseline!F$88*Baseline!F$89*((1-Baseline!F$90)*Baseline!B$40 + Baseline!F$90*Baseline!B$41))</f>
        <v>0.01297468607</v>
      </c>
      <c r="DV183" s="51">
        <f>(BJ183*Baseline!B$34) + (Baseline!H$88*(1-Baseline!H$89)*Baseline!B$35) + (Baseline!H$88*Baseline!H$89*((1-Baseline!H$90)*Baseline!B$40 + Baseline!H$90*Baseline!B$41))</f>
        <v>0.009306315746</v>
      </c>
      <c r="DW183" s="51">
        <f>( DS183*Baseline!B$7 + DT183*Baseline!B$11 + DU183*Baseline!B$16 + DV183*Baseline!B$18 ) / Baseline!B$17</f>
        <v>0.009768540013</v>
      </c>
    </row>
    <row r="184">
      <c r="A184" s="4" t="s">
        <v>331</v>
      </c>
      <c r="B184" s="45">
        <f>MIN( MAX( NORMINV( MCrands!B184, (B$5+B$4)/2, (B$5-B$4)/3.29 ), 0 ), 1 )</f>
        <v>0.3180797087</v>
      </c>
      <c r="C184" s="45">
        <f>MAX( NORMINV( MCrands!C184, (C$5+C$4)/2, (C$5-C$4)/3.29 ), 0 )</f>
        <v>3.135394941</v>
      </c>
      <c r="D184" s="41"/>
      <c r="E184" s="43">
        <f>Baseline!B$33 * (C184 * Baseline!B$66*Baseline!B$66/Baseline!B$73 + Baseline!B$52*Baseline!B$52/Baseline!B$74 + Baseline!B$53*Baseline!B$53/Baseline!B$75 + Baseline!B$54*Baseline!B$54/Baseline!B$76)</f>
        <v>0.00002223991568</v>
      </c>
      <c r="F184" s="43">
        <f>Baseline!B$33 * (C184 * Baseline!B$66*Baseline!B$57/Baseline!B$73 + Baseline!B$52*Baseline!B$67/Baseline!B$74 + Baseline!B$53*Baseline!B$55/Baseline!B$75 + Baseline!B$54*Baseline!B$56/Baseline!B$76)</f>
        <v>0.0000002003794335</v>
      </c>
      <c r="G184" s="45">
        <f>Baseline!B$33 * (C184 * Baseline!B$66*Baseline!B$58/Baseline!B$73 + Baseline!B$52*Baseline!B$59/Baseline!B$74 + Baseline!B$53*Baseline!B$68/Baseline!B$75 + Baseline!B$54*Baseline!B$60/Baseline!B$76)</f>
        <v>0.0000001698621328</v>
      </c>
      <c r="H184" s="43">
        <f>Baseline!B$33 * (C184 * Baseline!B$66*Baseline!B$61/Baseline!B$73 + Baseline!B$52*Baseline!B$62/Baseline!B$74 + Baseline!B$53*Baseline!B$63/Baseline!B$75 + Baseline!B$54*Baseline!B$69/Baseline!B$76)</f>
        <v>0.000000003524276976</v>
      </c>
      <c r="I184" s="43">
        <f>Baseline!B$33 * (C184 * Baseline!B$57*Baseline!B$66/Baseline!B$73 + Baseline!B$67*Baseline!B$52/Baseline!B$74 + Baseline!B$55*Baseline!B$53/Baseline!B$75 + Baseline!B$56*Baseline!B$54/Baseline!B$76)</f>
        <v>0.0000002003794335</v>
      </c>
      <c r="J184" s="45">
        <f>Baseline!B$33 * (C184 * Baseline!B$57*Baseline!B$57/Baseline!B$73 + Baseline!B$67*Baseline!B$67/Baseline!B$74 + Baseline!B$55*Baseline!B$55/Baseline!B$75 + Baseline!B$56*Baseline!B$56/Baseline!B$76)</f>
        <v>0.000001763813881</v>
      </c>
      <c r="K184" s="43">
        <f>Baseline!B$33 * (C184 * Baseline!B$57*Baseline!B$58/Baseline!B$73 + Baseline!B$67*Baseline!B$59/Baseline!B$74 + Baseline!B$55*Baseline!B$68/Baseline!B$75 + Baseline!B$56*Baseline!B$60/Baseline!B$76)</f>
        <v>0.00000001374210852</v>
      </c>
      <c r="L184" s="45">
        <f>Baseline!B$33 * (C184 * Baseline!B$57*Baseline!B$61/Baseline!B$73 + Baseline!B$67*Baseline!B$62/Baseline!B$74 + Baseline!B$55*Baseline!B$63/Baseline!B$75 + Baseline!B$56*Baseline!B$69/Baseline!B$76)</f>
        <v>0.00000001439287073</v>
      </c>
      <c r="M184" s="43">
        <f>Baseline!B$33 * (C184 * Baseline!B$58*Baseline!B$66/Baseline!B$73 + Baseline!B$59*Baseline!B$52/Baseline!B$74 + Baseline!B$68*Baseline!B$53/Baseline!B$75 + Baseline!B$60*Baseline!B$54/Baseline!B$76)</f>
        <v>0.0000001698621328</v>
      </c>
      <c r="N184" s="45">
        <f>Baseline!B$33 * (C184 * Baseline!B$58*Baseline!B$57/Baseline!B$73 + Baseline!B$59*Baseline!B$67/Baseline!B$74 + Baseline!B$68*Baseline!B$55/Baseline!B$75 + Baseline!B$60*Baseline!B$56/Baseline!B$76)</f>
        <v>0.00000001374210852</v>
      </c>
      <c r="O184" s="45">
        <f>Baseline!B$33 * (C184 * Baseline!B$58*Baseline!B$58/Baseline!B$73 + Baseline!B$59*Baseline!B$59/Baseline!B$74 + Baseline!B$68*Baseline!B$68/Baseline!B$75 + Baseline!B$60*Baseline!B$60/Baseline!B$76)</f>
        <v>0.000001324390736</v>
      </c>
      <c r="P184" s="43">
        <f>Baseline!B$33 * (C184 * Baseline!B$58*Baseline!B$61/Baseline!B$73 + Baseline!B$59*Baseline!B$62/Baseline!B$74 + Baseline!B$68*Baseline!B$63/Baseline!B$75 + Baseline!B$60*Baseline!B$69/Baseline!B$76)</f>
        <v>0.000000001646988199</v>
      </c>
      <c r="Q184" s="43">
        <f>Baseline!B$33 * (C184 * Baseline!B$61*Baseline!B$66/Baseline!B$73 + Baseline!B$62*Baseline!B$52/Baseline!B$74 + Baseline!B$63*Baseline!B$53/Baseline!B$75 + Baseline!B$69*Baseline!B$54/Baseline!B$76)</f>
        <v>0.000000003524276976</v>
      </c>
      <c r="R184" s="43">
        <f>Baseline!B$33 * (C184 * Baseline!B$61*Baseline!B$57/Baseline!B$73 + Baseline!B$62*Baseline!B$67/Baseline!B$74 + Baseline!B$63*Baseline!B$55/Baseline!B$75 + Baseline!B$69*Baseline!B$56/Baseline!B$76)</f>
        <v>0.00000001439287073</v>
      </c>
      <c r="S184" s="43">
        <f>Baseline!B$33 * (C184 * Baseline!B$61*Baseline!B$58/Baseline!B$73 + Baseline!B$62*Baseline!B$59/Baseline!B$74 + Baseline!B$63*Baseline!B$68/Baseline!B$75 + Baseline!B$69*Baseline!B$60/Baseline!B$76)</f>
        <v>0.000000001646988199</v>
      </c>
      <c r="T184" s="43">
        <f>Baseline!B$33 * (C184 * Baseline!B$61*Baseline!B$61/Baseline!B$73 + Baseline!B$62*Baseline!B$62/Baseline!B$74 + Baseline!B$63*Baseline!B$63/Baseline!B$75 + Baseline!B$69*Baseline!B$69/Baseline!B$76)</f>
        <v>0.00000009854654973</v>
      </c>
      <c r="U184" s="41"/>
      <c r="V184" s="43">
        <f>E184 * ( Baseline!B$87 * Baseline!B$7 )</f>
        <v>0.2308280848</v>
      </c>
      <c r="W184" s="43">
        <f>F184 * ( Baseline!D$87 * Baseline!B$11 )</f>
        <v>0.003696318394</v>
      </c>
      <c r="X184" s="43">
        <f>G184 * ( Baseline!F$87 * Baseline!B$16 )</f>
        <v>0.0059001221</v>
      </c>
      <c r="Y184" s="43">
        <f>H184 * ( Baseline!H$87 * Baseline!B$18 )</f>
        <v>0.001239394702</v>
      </c>
      <c r="Z184" s="51">
        <f t="shared" si="1"/>
        <v>0.24166392</v>
      </c>
      <c r="AA184" s="43">
        <f>I184 * ( Baseline!B$87 * Baseline!B$7 )</f>
        <v>0.002079738141</v>
      </c>
      <c r="AB184" s="45">
        <f>J184 * ( Baseline!D$87 * Baseline!B$11 )</f>
        <v>0.03253636152</v>
      </c>
      <c r="AC184" s="45">
        <f>K184 * ( Baseline!F$87 * Baseline!B$16 )</f>
        <v>0.0004773289777</v>
      </c>
      <c r="AD184" s="45">
        <f>L184 * ( Baseline!F$87 * Baseline!B$16 )</f>
        <v>0.0004999330532</v>
      </c>
      <c r="AE184" s="51">
        <f t="shared" si="2"/>
        <v>0.0355933617</v>
      </c>
      <c r="AF184" s="51">
        <f>M184 * ( Baseline!B$87 * Baseline!B$7 )</f>
        <v>0.001762999076</v>
      </c>
      <c r="AG184" s="51">
        <f>N184 * ( Baseline!D$87 * Baseline!B$11 )</f>
        <v>0.0002534951197</v>
      </c>
      <c r="AH184" s="51">
        <f>O184 * ( Baseline!F$87 * Baseline!B$16 )</f>
        <v>0.04600240751</v>
      </c>
      <c r="AI184" s="51">
        <f>P184 * ( Baseline!H$87 * Baseline!B$18 )</f>
        <v>0.0005792020498</v>
      </c>
      <c r="AJ184" s="51">
        <f t="shared" si="3"/>
        <v>0.04859810376</v>
      </c>
      <c r="AK184" s="51">
        <f>Q184 * ( Baseline!B$87 * Baseline!B$7 )</f>
        <v>0.00003657847074</v>
      </c>
      <c r="AL184" s="51">
        <f>R184 * ( Baseline!D$87 * Baseline!B$11 )</f>
        <v>0.0002654994671</v>
      </c>
      <c r="AM184" s="51">
        <f>S184 * ( Baseline!F$87 * Baseline!B$16 )</f>
        <v>0.00005720775615</v>
      </c>
      <c r="AN184" s="51">
        <f>T184 * ( Baseline!H$87 * Baseline!B$18 )</f>
        <v>0.03465620679</v>
      </c>
      <c r="AO184" s="51">
        <f t="shared" si="4"/>
        <v>0.03501549249</v>
      </c>
      <c r="AP184" s="61"/>
      <c r="AQ184" s="51">
        <f>V184 * ( (1-Baseline!B$88-Baseline!B$87) + (1-B184)*Baseline!B$88 )</f>
        <v>0.1605430241</v>
      </c>
      <c r="AR184" s="51">
        <f>W184 * ( (1-Baseline!B$88-Baseline!B$87) + (1-B184)*Baseline!B$88 )</f>
        <v>0.002570822929</v>
      </c>
      <c r="AS184" s="51">
        <f>X184 * ( (1-Baseline!B$88-Baseline!B$87) + (1-B184)*Baseline!B$88 )</f>
        <v>0.004103588371</v>
      </c>
      <c r="AT184" s="51">
        <f>Y184 * ( (1-Baseline!B$88-Baseline!B$87) + (1-B184)*Baseline!B$88 )</f>
        <v>0.0008620102436</v>
      </c>
      <c r="AU184" s="51">
        <f t="shared" si="5"/>
        <v>0.1680794457</v>
      </c>
      <c r="AV184" s="51">
        <f>AA184 * ( (1-Baseline!D$88-Baseline!D$87) + (1-B184)*Baseline!D$88 )</f>
        <v>0.001765486984</v>
      </c>
      <c r="AW184" s="51">
        <f>AB184 * ( (1-Baseline!D$88-Baseline!D$87) + (1-B184)*Baseline!D$88 )</f>
        <v>0.02762007469</v>
      </c>
      <c r="AX184" s="51">
        <f>AC184 * ( (1-Baseline!D$88-Baseline!D$87) + (1-B184)*Baseline!D$88 )</f>
        <v>0.0004052039441</v>
      </c>
      <c r="AY184" s="51">
        <f>AD184 * ( (1-Baseline!D$88-Baseline!D$87) + (1-B184)*Baseline!D$88 )</f>
        <v>0.0004243925142</v>
      </c>
      <c r="AZ184" s="51">
        <f t="shared" si="6"/>
        <v>0.03021515814</v>
      </c>
      <c r="BA184" s="51">
        <f>AF184 * ( (1-Baseline!F$88-Baseline!F$87) + (1-Baseline!B$36)*Baseline!F$88 )</f>
        <v>0.001268710551</v>
      </c>
      <c r="BB184" s="51">
        <f>AG184 * ( (1-Baseline!F$88-Baseline!F$87) + (1-Baseline!B$36)*Baseline!F$88 )</f>
        <v>0.0001824232</v>
      </c>
      <c r="BC184" s="51">
        <f>AH184 * ( (1-Baseline!F$88-Baseline!F$87) + (1-Baseline!B$36)*Baseline!F$88 )</f>
        <v>0.03310480452</v>
      </c>
      <c r="BD184" s="51">
        <f>AI184 * ( (1-Baseline!F$88-Baseline!F$87) + (1-Baseline!B$36)*Baseline!F$88 )</f>
        <v>0.0004168123295</v>
      </c>
      <c r="BE184" s="51">
        <f t="shared" si="7"/>
        <v>0.0349727506</v>
      </c>
      <c r="BF184" s="51">
        <f>AK184 * ( (1-Baseline!H$88-Baseline!H$87) + (1-Baseline!B$36)*Baseline!H$88 )</f>
        <v>0.00002898185393</v>
      </c>
      <c r="BG184" s="51">
        <f>AL184 * ( (1-Baseline!H$88-Baseline!H$87) + (1-Baseline!B$36)*Baseline!H$88 )</f>
        <v>0.0002103605378</v>
      </c>
      <c r="BH184" s="51">
        <f>AM184 * ( (1-Baseline!H$88-Baseline!H$87) + (1-Baseline!B$36)*Baseline!H$88 )</f>
        <v>0.00004532684935</v>
      </c>
      <c r="BI184" s="51">
        <f>AN184 * ( (1-Baseline!H$88-Baseline!H$87) + (1-Baseline!B$36)*Baseline!H$88 )</f>
        <v>0.02745880577</v>
      </c>
      <c r="BJ184" s="51">
        <f t="shared" si="8"/>
        <v>0.02774347501</v>
      </c>
      <c r="BK184" s="61"/>
      <c r="BL184" s="51">
        <f t="shared" si="19"/>
        <v>0.9551615516</v>
      </c>
      <c r="BM184" s="51">
        <f t="shared" si="20"/>
        <v>0.01529528444</v>
      </c>
      <c r="BN184" s="51">
        <f t="shared" si="21"/>
        <v>0.02441457583</v>
      </c>
      <c r="BO184" s="51">
        <f t="shared" si="22"/>
        <v>0.005128588092</v>
      </c>
      <c r="BP184" s="51">
        <f t="shared" si="9"/>
        <v>1</v>
      </c>
      <c r="BQ184" s="51">
        <f t="shared" si="23"/>
        <v>0.05843050618</v>
      </c>
      <c r="BR184" s="51">
        <f t="shared" si="24"/>
        <v>0.9141131934</v>
      </c>
      <c r="BS184" s="51">
        <f t="shared" si="25"/>
        <v>0.01341061802</v>
      </c>
      <c r="BT184" s="51">
        <f t="shared" si="26"/>
        <v>0.01404568238</v>
      </c>
      <c r="BU184" s="51">
        <f t="shared" si="10"/>
        <v>1</v>
      </c>
      <c r="BV184" s="51">
        <f t="shared" si="27"/>
        <v>0.03627711659</v>
      </c>
      <c r="BW184" s="51">
        <f t="shared" si="28"/>
        <v>0.005216152486</v>
      </c>
      <c r="BX184" s="51">
        <f t="shared" si="29"/>
        <v>0.9465885283</v>
      </c>
      <c r="BY184" s="51">
        <f t="shared" si="30"/>
        <v>0.01191820267</v>
      </c>
      <c r="BZ184" s="51">
        <f t="shared" si="11"/>
        <v>1</v>
      </c>
      <c r="CA184" s="51">
        <f t="shared" si="31"/>
        <v>0.001044636763</v>
      </c>
      <c r="CB184" s="51">
        <f t="shared" si="32"/>
        <v>0.007582342793</v>
      </c>
      <c r="CC184" s="51">
        <f t="shared" si="33"/>
        <v>0.001633784136</v>
      </c>
      <c r="CD184" s="51">
        <f t="shared" si="34"/>
        <v>0.9897392363</v>
      </c>
      <c r="CE184" s="51">
        <f t="shared" si="12"/>
        <v>1</v>
      </c>
      <c r="CF184" s="61"/>
      <c r="CG184" s="51">
        <f t="shared" si="35"/>
        <v>0.9551615516</v>
      </c>
      <c r="CH184" s="51">
        <f t="shared" si="36"/>
        <v>0.01529528444</v>
      </c>
      <c r="CI184" s="51">
        <f t="shared" si="37"/>
        <v>0.02441457583</v>
      </c>
      <c r="CJ184" s="51">
        <f t="shared" si="38"/>
        <v>0.005128588092</v>
      </c>
      <c r="CK184" s="51">
        <f t="shared" si="13"/>
        <v>1</v>
      </c>
      <c r="CL184" s="51">
        <f t="shared" si="39"/>
        <v>0.05843050618</v>
      </c>
      <c r="CM184" s="51">
        <f t="shared" si="40"/>
        <v>0.9141131934</v>
      </c>
      <c r="CN184" s="51">
        <f t="shared" si="41"/>
        <v>0.01341061802</v>
      </c>
      <c r="CO184" s="51">
        <f t="shared" si="42"/>
        <v>0.01404568238</v>
      </c>
      <c r="CP184" s="51">
        <f t="shared" si="14"/>
        <v>1</v>
      </c>
      <c r="CQ184" s="51">
        <f t="shared" si="43"/>
        <v>0.03627711659</v>
      </c>
      <c r="CR184" s="51">
        <f t="shared" si="44"/>
        <v>0.005216152486</v>
      </c>
      <c r="CS184" s="51">
        <f t="shared" si="45"/>
        <v>0.9465885283</v>
      </c>
      <c r="CT184" s="51">
        <f t="shared" si="46"/>
        <v>0.01191820267</v>
      </c>
      <c r="CU184" s="51">
        <f t="shared" si="15"/>
        <v>1</v>
      </c>
      <c r="CV184" s="51">
        <f t="shared" si="47"/>
        <v>0.001044636763</v>
      </c>
      <c r="CW184" s="51">
        <f t="shared" si="48"/>
        <v>0.007582342793</v>
      </c>
      <c r="CX184" s="51">
        <f t="shared" si="49"/>
        <v>0.001633784136</v>
      </c>
      <c r="CY184" s="51">
        <f t="shared" si="50"/>
        <v>0.9897392363</v>
      </c>
      <c r="CZ184" s="51">
        <f t="shared" si="16"/>
        <v>1</v>
      </c>
      <c r="DA184" s="61"/>
      <c r="DB184" s="51">
        <f>(AQ184*Baseline!B$7 + AV184*Baseline!B$11 + BA184*Baseline!B$16 + BF184*Baseline!B$18)</f>
        <v>87227.07301</v>
      </c>
      <c r="DC184" s="51">
        <f>(AR184*Baseline!B$7 + AW184*Baseline!B$11 + BB184*Baseline!B$16 + BG184*Baseline!B$18)</f>
        <v>70723.32384</v>
      </c>
      <c r="DD184" s="51">
        <f>(AS184*Baseline!B$7 + AX184*Baseline!B$11 + BC184*Baseline!B$16 + BH184*Baseline!B$18)</f>
        <v>115842.1606</v>
      </c>
      <c r="DE184" s="51">
        <f>(AT184*Baseline!B$7 + AY184*Baseline!B$11 + BD184*Baseline!B$16 + BI184*Baseline!B$18)</f>
        <v>1260085.731</v>
      </c>
      <c r="DF184" s="51">
        <f t="shared" si="17"/>
        <v>1533878.288</v>
      </c>
      <c r="DG184" s="61"/>
      <c r="DH184" s="51">
        <f t="shared" si="51"/>
        <v>0.0568670107</v>
      </c>
      <c r="DI184" s="51">
        <f t="shared" si="52"/>
        <v>0.04610752</v>
      </c>
      <c r="DJ184" s="51">
        <f t="shared" si="53"/>
        <v>0.07552239411</v>
      </c>
      <c r="DK184" s="51">
        <f t="shared" si="54"/>
        <v>0.8215030752</v>
      </c>
      <c r="DL184" s="51">
        <f t="shared" si="18"/>
        <v>1</v>
      </c>
      <c r="DM184" s="61"/>
      <c r="DN184" s="51">
        <f>DH184 / (Baseline!B$7/Baseline!B$17)</f>
        <v>6.07017936</v>
      </c>
      <c r="DO184" s="51">
        <f>DI184 / (Baseline!B$11/Baseline!B$17)</f>
        <v>1.113057601</v>
      </c>
      <c r="DP184" s="51">
        <f>DJ184 / (Baseline!B$16/Baseline!B$17)</f>
        <v>1.167049223</v>
      </c>
      <c r="DQ184" s="51">
        <f>DK184 / (Baseline!B$18/Baseline!B$17)</f>
        <v>0.9287817506</v>
      </c>
      <c r="DR184" s="79"/>
      <c r="DS184" s="51">
        <f>(AU184*Baseline!B$34)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0.0377414481</v>
      </c>
      <c r="DT184" s="51">
        <f>(AZ184*Baseline!B$34) + (Baseline!D$88*(1-Baseline!D$89)*Baseline!B$35) + (Baseline!D$88*Baseline!D$89*((1-Baseline!D$90)*Baseline!B$40 + Baseline!D$90*Baseline!B$41))</f>
        <v>0.01094584172</v>
      </c>
      <c r="DU184" s="51">
        <f>(BE184*Baseline!B$34) + (Baseline!F$88*(1-Baseline!F$89)*Baseline!B$35) + (Baseline!F$88*Baseline!F$89*((1-Baseline!F$90)*Baseline!B$40 + Baseline!F$90*Baseline!B$41))</f>
        <v>0.01297655259</v>
      </c>
      <c r="DV184" s="51">
        <f>(BJ184*Baseline!B$34) + (Baseline!H$88*(1-Baseline!H$89)*Baseline!B$35) + (Baseline!H$88*Baseline!H$89*((1-Baseline!H$90)*Baseline!B$40 + Baseline!H$90*Baseline!B$41))</f>
        <v>0.009306521251</v>
      </c>
      <c r="DW184" s="51">
        <f>( DS184*Baseline!B$7 + DT184*Baseline!B$11 + DU184*Baseline!B$16 + DV184*Baseline!B$18 ) / Baseline!B$17</f>
        <v>0.009878310567</v>
      </c>
    </row>
    <row r="185">
      <c r="A185" s="4" t="s">
        <v>335</v>
      </c>
      <c r="B185" s="45">
        <f>MIN( MAX( NORMINV( MCrands!B185, (B$5+B$4)/2, (B$5-B$4)/3.29 ), 0 ), 1 )</f>
        <v>0.5592897704</v>
      </c>
      <c r="C185" s="45">
        <f>MAX( NORMINV( MCrands!C185, (C$5+C$4)/2, (C$5-C$4)/3.29 ), 0 )</f>
        <v>2.961955484</v>
      </c>
      <c r="D185" s="41"/>
      <c r="E185" s="43">
        <f>Baseline!B$33 * (C185 * Baseline!B$66*Baseline!B$66/Baseline!B$73 + Baseline!B$52*Baseline!B$52/Baseline!B$74 + Baseline!B$53*Baseline!B$53/Baseline!B$75 + Baseline!B$54*Baseline!B$54/Baseline!B$76)</f>
        <v>0.00002101196016</v>
      </c>
      <c r="F185" s="43">
        <f>Baseline!B$33 * (C185 * Baseline!B$66*Baseline!B$57/Baseline!B$73 + Baseline!B$52*Baseline!B$67/Baseline!B$74 + Baseline!B$53*Baseline!B$55/Baseline!B$75 + Baseline!B$54*Baseline!B$56/Baseline!B$76)</f>
        <v>0.0000002001855458</v>
      </c>
      <c r="G185" s="45">
        <f>Baseline!B$33 * (C185 * Baseline!B$66*Baseline!B$58/Baseline!B$73 + Baseline!B$52*Baseline!B$59/Baseline!B$74 + Baseline!B$53*Baseline!B$68/Baseline!B$75 + Baseline!B$54*Baseline!B$60/Baseline!B$76)</f>
        <v>0.0000001693854921</v>
      </c>
      <c r="H185" s="43">
        <f>Baseline!B$33 * (C185 * Baseline!B$66*Baseline!B$61/Baseline!B$73 + Baseline!B$52*Baseline!B$62/Baseline!B$74 + Baseline!B$53*Baseline!B$63/Baseline!B$75 + Baseline!B$54*Baseline!B$69/Baseline!B$76)</f>
        <v>0.000000003476612913</v>
      </c>
      <c r="I185" s="43">
        <f>Baseline!B$33 * (C185 * Baseline!B$57*Baseline!B$66/Baseline!B$73 + Baseline!B$67*Baseline!B$52/Baseline!B$74 + Baseline!B$55*Baseline!B$53/Baseline!B$75 + Baseline!B$56*Baseline!B$54/Baseline!B$76)</f>
        <v>0.0000002001855458</v>
      </c>
      <c r="J185" s="45">
        <f>Baseline!B$33 * (C185 * Baseline!B$57*Baseline!B$57/Baseline!B$73 + Baseline!B$67*Baseline!B$67/Baseline!B$74 + Baseline!B$55*Baseline!B$55/Baseline!B$75 + Baseline!B$56*Baseline!B$56/Baseline!B$76)</f>
        <v>0.00000176381385</v>
      </c>
      <c r="K185" s="43">
        <f>Baseline!B$33 * (C185 * Baseline!B$57*Baseline!B$58/Baseline!B$73 + Baseline!B$67*Baseline!B$59/Baseline!B$74 + Baseline!B$55*Baseline!B$68/Baseline!B$75 + Baseline!B$56*Baseline!B$60/Baseline!B$76)</f>
        <v>0.00000001374203326</v>
      </c>
      <c r="L185" s="45">
        <f>Baseline!B$33 * (C185 * Baseline!B$57*Baseline!B$61/Baseline!B$73 + Baseline!B$67*Baseline!B$62/Baseline!B$74 + Baseline!B$55*Baseline!B$63/Baseline!B$75 + Baseline!B$56*Baseline!B$69/Baseline!B$76)</f>
        <v>0.0000000143928632</v>
      </c>
      <c r="M185" s="43">
        <f>Baseline!B$33 * (C185 * Baseline!B$58*Baseline!B$66/Baseline!B$73 + Baseline!B$59*Baseline!B$52/Baseline!B$74 + Baseline!B$68*Baseline!B$53/Baseline!B$75 + Baseline!B$60*Baseline!B$54/Baseline!B$76)</f>
        <v>0.0000001693854921</v>
      </c>
      <c r="N185" s="45">
        <f>Baseline!B$33 * (C185 * Baseline!B$58*Baseline!B$57/Baseline!B$73 + Baseline!B$59*Baseline!B$67/Baseline!B$74 + Baseline!B$68*Baseline!B$55/Baseline!B$75 + Baseline!B$60*Baseline!B$56/Baseline!B$76)</f>
        <v>0.00000001374203326</v>
      </c>
      <c r="O185" s="45">
        <f>Baseline!B$33 * (C185 * Baseline!B$58*Baseline!B$58/Baseline!B$73 + Baseline!B$59*Baseline!B$59/Baseline!B$74 + Baseline!B$68*Baseline!B$68/Baseline!B$75 + Baseline!B$60*Baseline!B$60/Baseline!B$76)</f>
        <v>0.000001324390551</v>
      </c>
      <c r="P185" s="43">
        <f>Baseline!B$33 * (C185 * Baseline!B$58*Baseline!B$61/Baseline!B$73 + Baseline!B$59*Baseline!B$62/Baseline!B$74 + Baseline!B$68*Baseline!B$63/Baseline!B$75 + Baseline!B$60*Baseline!B$69/Baseline!B$76)</f>
        <v>0.000000001646969698</v>
      </c>
      <c r="Q185" s="43">
        <f>Baseline!B$33 * (C185 * Baseline!B$61*Baseline!B$66/Baseline!B$73 + Baseline!B$62*Baseline!B$52/Baseline!B$74 + Baseline!B$63*Baseline!B$53/Baseline!B$75 + Baseline!B$69*Baseline!B$54/Baseline!B$76)</f>
        <v>0.000000003476612913</v>
      </c>
      <c r="R185" s="43">
        <f>Baseline!B$33 * (C185 * Baseline!B$61*Baseline!B$57/Baseline!B$73 + Baseline!B$62*Baseline!B$67/Baseline!B$74 + Baseline!B$63*Baseline!B$55/Baseline!B$75 + Baseline!B$69*Baseline!B$56/Baseline!B$76)</f>
        <v>0.0000000143928632</v>
      </c>
      <c r="S185" s="43">
        <f>Baseline!B$33 * (C185 * Baseline!B$61*Baseline!B$58/Baseline!B$73 + Baseline!B$62*Baseline!B$59/Baseline!B$74 + Baseline!B$63*Baseline!B$68/Baseline!B$75 + Baseline!B$69*Baseline!B$60/Baseline!B$76)</f>
        <v>0.000000001646969698</v>
      </c>
      <c r="T185" s="43">
        <f>Baseline!B$33 * (C185 * Baseline!B$61*Baseline!B$61/Baseline!B$73 + Baseline!B$62*Baseline!B$62/Baseline!B$74 + Baseline!B$63*Baseline!B$63/Baseline!B$75 + Baseline!B$69*Baseline!B$69/Baseline!B$76)</f>
        <v>0.00000009854654788</v>
      </c>
      <c r="U185" s="41"/>
      <c r="V185" s="43">
        <f>E185 * ( Baseline!B$87 * Baseline!B$7 )</f>
        <v>0.2180831345</v>
      </c>
      <c r="W185" s="43">
        <f>F185 * ( Baseline!D$87 * Baseline!B$11 )</f>
        <v>0.003692741826</v>
      </c>
      <c r="X185" s="43">
        <f>G185 * ( Baseline!F$87 * Baseline!B$16 )</f>
        <v>0.005883566097</v>
      </c>
      <c r="Y185" s="43">
        <f>H185 * ( Baseline!H$87 * Baseline!B$18 )</f>
        <v>0.001222632516</v>
      </c>
      <c r="Z185" s="51">
        <f t="shared" si="1"/>
        <v>0.2288820749</v>
      </c>
      <c r="AA185" s="43">
        <f>I185 * ( Baseline!B$87 * Baseline!B$7 )</f>
        <v>0.00207772578</v>
      </c>
      <c r="AB185" s="45">
        <f>J185 * ( Baseline!D$87 * Baseline!B$11 )</f>
        <v>0.03253636096</v>
      </c>
      <c r="AC185" s="45">
        <f>K185 * ( Baseline!F$87 * Baseline!B$16 )</f>
        <v>0.0004773263635</v>
      </c>
      <c r="AD185" s="45">
        <f>L185 * ( Baseline!F$87 * Baseline!B$16 )</f>
        <v>0.0004999327918</v>
      </c>
      <c r="AE185" s="51">
        <f t="shared" si="2"/>
        <v>0.0355913459</v>
      </c>
      <c r="AF185" s="51">
        <f>M185 * ( Baseline!B$87 * Baseline!B$7 )</f>
        <v>0.001758052023</v>
      </c>
      <c r="AG185" s="51">
        <f>N185 * ( Baseline!D$87 * Baseline!B$11 )</f>
        <v>0.0002534937315</v>
      </c>
      <c r="AH185" s="51">
        <f>O185 * ( Baseline!F$87 * Baseline!B$16 )</f>
        <v>0.04600240109</v>
      </c>
      <c r="AI185" s="51">
        <f>P185 * ( Baseline!H$87 * Baseline!B$18 )</f>
        <v>0.0005791955434</v>
      </c>
      <c r="AJ185" s="51">
        <f t="shared" si="3"/>
        <v>0.04859314238</v>
      </c>
      <c r="AK185" s="51">
        <f>Q185 * ( Baseline!B$87 * Baseline!B$7 )</f>
        <v>0.00003608376543</v>
      </c>
      <c r="AL185" s="51">
        <f>R185 * ( Baseline!D$87 * Baseline!B$11 )</f>
        <v>0.0002654993283</v>
      </c>
      <c r="AM185" s="51">
        <f>S185 * ( Baseline!F$87 * Baseline!B$16 )</f>
        <v>0.00005720711352</v>
      </c>
      <c r="AN185" s="51">
        <f>T185 * ( Baseline!H$87 * Baseline!B$18 )</f>
        <v>0.03465620614</v>
      </c>
      <c r="AO185" s="51">
        <f t="shared" si="4"/>
        <v>0.03501499635</v>
      </c>
      <c r="AP185" s="61"/>
      <c r="AQ185" s="51">
        <f>V185 * ( (1-Baseline!B$88-Baseline!B$87) + (1-B185)*Baseline!B$88 )</f>
        <v>0.1048613725</v>
      </c>
      <c r="AR185" s="51">
        <f>W185 * ( (1-Baseline!B$88-Baseline!B$87) + (1-B185)*Baseline!B$88 )</f>
        <v>0.001775588823</v>
      </c>
      <c r="AS185" s="51">
        <f>X185 * ( (1-Baseline!B$88-Baseline!B$87) + (1-B185)*Baseline!B$88 )</f>
        <v>0.002829007468</v>
      </c>
      <c r="AT185" s="51">
        <f>Y185 * ( (1-Baseline!B$88-Baseline!B$87) + (1-B185)*Baseline!B$88 )</f>
        <v>0.0005878809656</v>
      </c>
      <c r="AU185" s="51">
        <f t="shared" si="5"/>
        <v>0.1100538497</v>
      </c>
      <c r="AV185" s="51">
        <f>AA185 * ( (1-Baseline!D$88-Baseline!D$87) + (1-B185)*Baseline!D$88 )</f>
        <v>0.001539255267</v>
      </c>
      <c r="AW185" s="51">
        <f>AB185 * ( (1-Baseline!D$88-Baseline!D$87) + (1-B185)*Baseline!D$88 )</f>
        <v>0.02410412647</v>
      </c>
      <c r="AX185" s="51">
        <f>AC185 * ( (1-Baseline!D$88-Baseline!D$87) + (1-B185)*Baseline!D$88 )</f>
        <v>0.0003536208321</v>
      </c>
      <c r="AY185" s="51">
        <f>AD185 * ( (1-Baseline!D$88-Baseline!D$87) + (1-B185)*Baseline!D$88 )</f>
        <v>0.0003703685012</v>
      </c>
      <c r="AZ185" s="51">
        <f t="shared" si="6"/>
        <v>0.02636737107</v>
      </c>
      <c r="BA185" s="51">
        <f>AF185 * ( (1-Baseline!F$88-Baseline!F$87) + (1-Baseline!B$36)*Baseline!F$88 )</f>
        <v>0.001265150493</v>
      </c>
      <c r="BB185" s="51">
        <f>AG185 * ( (1-Baseline!F$88-Baseline!F$87) + (1-Baseline!B$36)*Baseline!F$88 )</f>
        <v>0.000182422201</v>
      </c>
      <c r="BC185" s="51">
        <f>AH185 * ( (1-Baseline!F$88-Baseline!F$87) + (1-Baseline!B$36)*Baseline!F$88 )</f>
        <v>0.0331047999</v>
      </c>
      <c r="BD185" s="51">
        <f>AI185 * ( (1-Baseline!F$88-Baseline!F$87) + (1-Baseline!B$36)*Baseline!F$88 )</f>
        <v>0.0004168076473</v>
      </c>
      <c r="BE185" s="51">
        <f t="shared" si="7"/>
        <v>0.03496918024</v>
      </c>
      <c r="BF185" s="51">
        <f>AK185 * ( (1-Baseline!H$88-Baseline!H$87) + (1-Baseline!B$36)*Baseline!H$88 )</f>
        <v>0.00002858988902</v>
      </c>
      <c r="BG185" s="51">
        <f>AL185 * ( (1-Baseline!H$88-Baseline!H$87) + (1-Baseline!B$36)*Baseline!H$88 )</f>
        <v>0.0002103604278</v>
      </c>
      <c r="BH185" s="51">
        <f>AM185 * ( (1-Baseline!H$88-Baseline!H$87) + (1-Baseline!B$36)*Baseline!H$88 )</f>
        <v>0.00004532634018</v>
      </c>
      <c r="BI185" s="51">
        <f>AN185 * ( (1-Baseline!H$88-Baseline!H$87) + (1-Baseline!B$36)*Baseline!H$88 )</f>
        <v>0.02745880525</v>
      </c>
      <c r="BJ185" s="51">
        <f t="shared" si="8"/>
        <v>0.02774308191</v>
      </c>
      <c r="BK185" s="61"/>
      <c r="BL185" s="51">
        <f t="shared" si="19"/>
        <v>0.9528187586</v>
      </c>
      <c r="BM185" s="51">
        <f t="shared" si="20"/>
        <v>0.01613381838</v>
      </c>
      <c r="BN185" s="51">
        <f t="shared" si="21"/>
        <v>0.02570566568</v>
      </c>
      <c r="BO185" s="51">
        <f t="shared" si="22"/>
        <v>0.005341757395</v>
      </c>
      <c r="BP185" s="51">
        <f t="shared" si="9"/>
        <v>1</v>
      </c>
      <c r="BQ185" s="51">
        <f t="shared" si="23"/>
        <v>0.05837727481</v>
      </c>
      <c r="BR185" s="51">
        <f t="shared" si="24"/>
        <v>0.9141649505</v>
      </c>
      <c r="BS185" s="51">
        <f t="shared" si="25"/>
        <v>0.01341130411</v>
      </c>
      <c r="BT185" s="51">
        <f t="shared" si="26"/>
        <v>0.01404647055</v>
      </c>
      <c r="BU185" s="51">
        <f t="shared" si="10"/>
        <v>1</v>
      </c>
      <c r="BV185" s="51">
        <f t="shared" si="27"/>
        <v>0.03617901491</v>
      </c>
      <c r="BW185" s="51">
        <f t="shared" si="28"/>
        <v>0.005216656488</v>
      </c>
      <c r="BX185" s="51">
        <f t="shared" si="29"/>
        <v>0.946685043</v>
      </c>
      <c r="BY185" s="51">
        <f t="shared" si="30"/>
        <v>0.01191928562</v>
      </c>
      <c r="BZ185" s="51">
        <f t="shared" si="11"/>
        <v>1</v>
      </c>
      <c r="CA185" s="51">
        <f t="shared" si="31"/>
        <v>0.001030523181</v>
      </c>
      <c r="CB185" s="51">
        <f t="shared" si="32"/>
        <v>0.007582446264</v>
      </c>
      <c r="CC185" s="51">
        <f t="shared" si="33"/>
        <v>0.001633788933</v>
      </c>
      <c r="CD185" s="51">
        <f t="shared" si="34"/>
        <v>0.9897532416</v>
      </c>
      <c r="CE185" s="51">
        <f t="shared" si="12"/>
        <v>1</v>
      </c>
      <c r="CF185" s="61"/>
      <c r="CG185" s="51">
        <f t="shared" si="35"/>
        <v>0.9528187586</v>
      </c>
      <c r="CH185" s="51">
        <f t="shared" si="36"/>
        <v>0.01613381838</v>
      </c>
      <c r="CI185" s="51">
        <f t="shared" si="37"/>
        <v>0.02570566568</v>
      </c>
      <c r="CJ185" s="51">
        <f t="shared" si="38"/>
        <v>0.005341757395</v>
      </c>
      <c r="CK185" s="51">
        <f t="shared" si="13"/>
        <v>1</v>
      </c>
      <c r="CL185" s="51">
        <f t="shared" si="39"/>
        <v>0.05837727481</v>
      </c>
      <c r="CM185" s="51">
        <f t="shared" si="40"/>
        <v>0.9141649505</v>
      </c>
      <c r="CN185" s="51">
        <f t="shared" si="41"/>
        <v>0.01341130411</v>
      </c>
      <c r="CO185" s="51">
        <f t="shared" si="42"/>
        <v>0.01404647055</v>
      </c>
      <c r="CP185" s="51">
        <f t="shared" si="14"/>
        <v>1</v>
      </c>
      <c r="CQ185" s="51">
        <f t="shared" si="43"/>
        <v>0.03617901491</v>
      </c>
      <c r="CR185" s="51">
        <f t="shared" si="44"/>
        <v>0.005216656488</v>
      </c>
      <c r="CS185" s="51">
        <f t="shared" si="45"/>
        <v>0.946685043</v>
      </c>
      <c r="CT185" s="51">
        <f t="shared" si="46"/>
        <v>0.01191928562</v>
      </c>
      <c r="CU185" s="51">
        <f t="shared" si="15"/>
        <v>1</v>
      </c>
      <c r="CV185" s="51">
        <f t="shared" si="47"/>
        <v>0.001030523181</v>
      </c>
      <c r="CW185" s="51">
        <f t="shared" si="48"/>
        <v>0.007582446264</v>
      </c>
      <c r="CX185" s="51">
        <f t="shared" si="49"/>
        <v>0.001633788933</v>
      </c>
      <c r="CY185" s="51">
        <f t="shared" si="50"/>
        <v>0.9897532416</v>
      </c>
      <c r="CZ185" s="51">
        <f t="shared" si="16"/>
        <v>1</v>
      </c>
      <c r="DA185" s="61"/>
      <c r="DB185" s="51">
        <f>(AQ185*Baseline!B$7 + AV185*Baseline!B$11 + BA185*Baseline!B$16 + BF185*Baseline!B$18)</f>
        <v>59706.43057</v>
      </c>
      <c r="DC185" s="51">
        <f>(AR185*Baseline!B$7 + AW185*Baseline!B$11 + BB185*Baseline!B$16 + BG185*Baseline!B$18)</f>
        <v>62797.4861</v>
      </c>
      <c r="DD185" s="51">
        <f>(AS185*Baseline!B$7 + AX185*Baseline!B$11 + BC185*Baseline!B$16 + BH185*Baseline!B$18)</f>
        <v>115113.3273</v>
      </c>
      <c r="DE185" s="51">
        <f>(AT185*Baseline!B$7 + AY185*Baseline!B$11 + BD185*Baseline!B$16 + BI185*Baseline!B$18)</f>
        <v>1259836.881</v>
      </c>
      <c r="DF185" s="51">
        <f t="shared" si="17"/>
        <v>1497454.125</v>
      </c>
      <c r="DG185" s="61"/>
      <c r="DH185" s="51">
        <f t="shared" si="51"/>
        <v>0.03987195973</v>
      </c>
      <c r="DI185" s="51">
        <f t="shared" si="52"/>
        <v>0.04193616689</v>
      </c>
      <c r="DJ185" s="51">
        <f t="shared" si="53"/>
        <v>0.07687269035</v>
      </c>
      <c r="DK185" s="51">
        <f t="shared" si="54"/>
        <v>0.841319183</v>
      </c>
      <c r="DL185" s="51">
        <f t="shared" si="18"/>
        <v>1</v>
      </c>
      <c r="DM185" s="61"/>
      <c r="DN185" s="51">
        <f>DH185 / (Baseline!B$7/Baseline!B$17)</f>
        <v>4.25606945</v>
      </c>
      <c r="DO185" s="51">
        <f>DI185 / (Baseline!B$11/Baseline!B$17)</f>
        <v>1.01235914</v>
      </c>
      <c r="DP185" s="51">
        <f>DJ185 / (Baseline!B$16/Baseline!B$17)</f>
        <v>1.18791538</v>
      </c>
      <c r="DQ185" s="51">
        <f>DK185 / (Baseline!B$18/Baseline!B$17)</f>
        <v>0.9511856099</v>
      </c>
      <c r="DR185" s="79"/>
      <c r="DS185" s="51">
        <f>(AU185*Baseline!B$34)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0.02903760871</v>
      </c>
      <c r="DT185" s="51">
        <f>(AZ185*Baseline!B$34) + (Baseline!D$88*(1-Baseline!D$89)*Baseline!B$35) + (Baseline!D$88*Baseline!D$89*((1-Baseline!D$90)*Baseline!B$40 + Baseline!D$90*Baseline!B$41))</f>
        <v>0.01036867366</v>
      </c>
      <c r="DU185" s="51">
        <f>(BE185*Baseline!B$34) + (Baseline!F$88*(1-Baseline!F$89)*Baseline!B$35) + (Baseline!F$88*Baseline!F$89*((1-Baseline!F$90)*Baseline!B$40 + Baseline!F$90*Baseline!B$41))</f>
        <v>0.01297601704</v>
      </c>
      <c r="DV185" s="51">
        <f>(BJ185*Baseline!B$34) + (Baseline!H$88*(1-Baseline!H$89)*Baseline!B$35) + (Baseline!H$88*Baseline!H$89*((1-Baseline!H$90)*Baseline!B$40 + Baseline!H$90*Baseline!B$41))</f>
        <v>0.009306462286</v>
      </c>
      <c r="DW185" s="51">
        <f>( DS185*Baseline!B$7 + DT185*Baseline!B$11 + DU185*Baseline!B$16 + DV185*Baseline!B$18 ) / Baseline!B$17</f>
        <v>0.009772775212</v>
      </c>
    </row>
    <row r="186">
      <c r="A186" s="4" t="s">
        <v>338</v>
      </c>
      <c r="B186" s="45">
        <f>MIN( MAX( NORMINV( MCrands!B186, (B$5+B$4)/2, (B$5-B$4)/3.29 ), 0 ), 1 )</f>
        <v>0.5547794919</v>
      </c>
      <c r="C186" s="45">
        <f>MAX( NORMINV( MCrands!C186, (C$5+C$4)/2, (C$5-C$4)/3.29 ), 0 )</f>
        <v>2.506098679</v>
      </c>
      <c r="D186" s="41"/>
      <c r="E186" s="43">
        <f>Baseline!B$33 * (C186 * Baseline!B$66*Baseline!B$66/Baseline!B$73 + Baseline!B$52*Baseline!B$52/Baseline!B$74 + Baseline!B$53*Baseline!B$53/Baseline!B$75 + Baseline!B$54*Baseline!B$54/Baseline!B$76)</f>
        <v>0.00001778448304</v>
      </c>
      <c r="F186" s="43">
        <f>Baseline!B$33 * (C186 * Baseline!B$66*Baseline!B$57/Baseline!B$73 + Baseline!B$52*Baseline!B$67/Baseline!B$74 + Baseline!B$53*Baseline!B$55/Baseline!B$75 + Baseline!B$54*Baseline!B$56/Baseline!B$76)</f>
        <v>0.0000001996759442</v>
      </c>
      <c r="G186" s="45">
        <f>Baseline!B$33 * (C186 * Baseline!B$66*Baseline!B$58/Baseline!B$73 + Baseline!B$52*Baseline!B$59/Baseline!B$74 + Baseline!B$53*Baseline!B$68/Baseline!B$75 + Baseline!B$54*Baseline!B$60/Baseline!B$76)</f>
        <v>0.0000001681327214</v>
      </c>
      <c r="H186" s="43">
        <f>Baseline!B$33 * (C186 * Baseline!B$66*Baseline!B$61/Baseline!B$73 + Baseline!B$52*Baseline!B$62/Baseline!B$74 + Baseline!B$53*Baseline!B$63/Baseline!B$75 + Baseline!B$54*Baseline!B$69/Baseline!B$76)</f>
        <v>0.000000003351335841</v>
      </c>
      <c r="I186" s="43">
        <f>Baseline!B$33 * (C186 * Baseline!B$57*Baseline!B$66/Baseline!B$73 + Baseline!B$67*Baseline!B$52/Baseline!B$74 + Baseline!B$55*Baseline!B$53/Baseline!B$75 + Baseline!B$56*Baseline!B$54/Baseline!B$76)</f>
        <v>0.0000001996759442</v>
      </c>
      <c r="J186" s="45">
        <f>Baseline!B$33 * (C186 * Baseline!B$57*Baseline!B$57/Baseline!B$73 + Baseline!B$67*Baseline!B$67/Baseline!B$74 + Baseline!B$55*Baseline!B$55/Baseline!B$75 + Baseline!B$56*Baseline!B$56/Baseline!B$76)</f>
        <v>0.00000176381377</v>
      </c>
      <c r="K186" s="43">
        <f>Baseline!B$33 * (C186 * Baseline!B$57*Baseline!B$58/Baseline!B$73 + Baseline!B$67*Baseline!B$59/Baseline!B$74 + Baseline!B$55*Baseline!B$68/Baseline!B$75 + Baseline!B$56*Baseline!B$60/Baseline!B$76)</f>
        <v>0.00000001374183545</v>
      </c>
      <c r="L186" s="45">
        <f>Baseline!B$33 * (C186 * Baseline!B$57*Baseline!B$61/Baseline!B$73 + Baseline!B$67*Baseline!B$62/Baseline!B$74 + Baseline!B$55*Baseline!B$63/Baseline!B$75 + Baseline!B$56*Baseline!B$69/Baseline!B$76)</f>
        <v>0.00000001439284342</v>
      </c>
      <c r="M186" s="43">
        <f>Baseline!B$33 * (C186 * Baseline!B$58*Baseline!B$66/Baseline!B$73 + Baseline!B$59*Baseline!B$52/Baseline!B$74 + Baseline!B$68*Baseline!B$53/Baseline!B$75 + Baseline!B$60*Baseline!B$54/Baseline!B$76)</f>
        <v>0.0000001681327214</v>
      </c>
      <c r="N186" s="45">
        <f>Baseline!B$33 * (C186 * Baseline!B$58*Baseline!B$57/Baseline!B$73 + Baseline!B$59*Baseline!B$67/Baseline!B$74 + Baseline!B$68*Baseline!B$55/Baseline!B$75 + Baseline!B$60*Baseline!B$56/Baseline!B$76)</f>
        <v>0.00000001374183545</v>
      </c>
      <c r="O186" s="45">
        <f>Baseline!B$33 * (C186 * Baseline!B$58*Baseline!B$58/Baseline!B$73 + Baseline!B$59*Baseline!B$59/Baseline!B$74 + Baseline!B$68*Baseline!B$68/Baseline!B$75 + Baseline!B$60*Baseline!B$60/Baseline!B$76)</f>
        <v>0.000001324390065</v>
      </c>
      <c r="P186" s="43">
        <f>Baseline!B$33 * (C186 * Baseline!B$58*Baseline!B$61/Baseline!B$73 + Baseline!B$59*Baseline!B$62/Baseline!B$74 + Baseline!B$68*Baseline!B$63/Baseline!B$75 + Baseline!B$60*Baseline!B$69/Baseline!B$76)</f>
        <v>0.00000000164692107</v>
      </c>
      <c r="Q186" s="43">
        <f>Baseline!B$33 * (C186 * Baseline!B$61*Baseline!B$66/Baseline!B$73 + Baseline!B$62*Baseline!B$52/Baseline!B$74 + Baseline!B$63*Baseline!B$53/Baseline!B$75 + Baseline!B$69*Baseline!B$54/Baseline!B$76)</f>
        <v>0.000000003351335841</v>
      </c>
      <c r="R186" s="43">
        <f>Baseline!B$33 * (C186 * Baseline!B$61*Baseline!B$57/Baseline!B$73 + Baseline!B$62*Baseline!B$67/Baseline!B$74 + Baseline!B$63*Baseline!B$55/Baseline!B$75 + Baseline!B$69*Baseline!B$56/Baseline!B$76)</f>
        <v>0.00000001439284342</v>
      </c>
      <c r="S186" s="43">
        <f>Baseline!B$33 * (C186 * Baseline!B$61*Baseline!B$58/Baseline!B$73 + Baseline!B$62*Baseline!B$59/Baseline!B$74 + Baseline!B$63*Baseline!B$68/Baseline!B$75 + Baseline!B$69*Baseline!B$60/Baseline!B$76)</f>
        <v>0.00000000164692107</v>
      </c>
      <c r="T186" s="43">
        <f>Baseline!B$33 * (C186 * Baseline!B$61*Baseline!B$61/Baseline!B$73 + Baseline!B$62*Baseline!B$62/Baseline!B$74 + Baseline!B$63*Baseline!B$63/Baseline!B$75 + Baseline!B$69*Baseline!B$69/Baseline!B$76)</f>
        <v>0.00000009854654302</v>
      </c>
      <c r="U186" s="41"/>
      <c r="V186" s="43">
        <f>E186 * ( Baseline!B$87 * Baseline!B$7 )</f>
        <v>0.1845851495</v>
      </c>
      <c r="W186" s="43">
        <f>F186 * ( Baseline!D$87 * Baseline!B$11 )</f>
        <v>0.003683341411</v>
      </c>
      <c r="X186" s="43">
        <f>G186 * ( Baseline!F$87 * Baseline!B$16 )</f>
        <v>0.005840051394</v>
      </c>
      <c r="Y186" s="43">
        <f>H186 * ( Baseline!H$87 * Baseline!B$18 )</f>
        <v>0.001178575894</v>
      </c>
      <c r="Z186" s="51">
        <f t="shared" si="1"/>
        <v>0.1952871182</v>
      </c>
      <c r="AA186" s="43">
        <f>I186 * ( Baseline!B$87 * Baseline!B$7 )</f>
        <v>0.002072436625</v>
      </c>
      <c r="AB186" s="45">
        <f>J186 * ( Baseline!D$87 * Baseline!B$11 )</f>
        <v>0.03253635948</v>
      </c>
      <c r="AC186" s="45">
        <f>K186 * ( Baseline!F$87 * Baseline!B$16 )</f>
        <v>0.0004773194928</v>
      </c>
      <c r="AD186" s="45">
        <f>L186 * ( Baseline!F$87 * Baseline!B$16 )</f>
        <v>0.0004999321047</v>
      </c>
      <c r="AE186" s="51">
        <f t="shared" si="2"/>
        <v>0.0355860477</v>
      </c>
      <c r="AF186" s="51">
        <f>M186 * ( Baseline!B$87 * Baseline!B$7 )</f>
        <v>0.001745049515</v>
      </c>
      <c r="AG186" s="51">
        <f>N186 * ( Baseline!D$87 * Baseline!B$11 )</f>
        <v>0.0002534900826</v>
      </c>
      <c r="AH186" s="51">
        <f>O186 * ( Baseline!F$87 * Baseline!B$16 )</f>
        <v>0.04600238419</v>
      </c>
      <c r="AI186" s="51">
        <f>P186 * ( Baseline!H$87 * Baseline!B$18 )</f>
        <v>0.0005791784425</v>
      </c>
      <c r="AJ186" s="51">
        <f t="shared" si="3"/>
        <v>0.04858010224</v>
      </c>
      <c r="AK186" s="51">
        <f>Q186 * ( Baseline!B$87 * Baseline!B$7 )</f>
        <v>0.00003478351469</v>
      </c>
      <c r="AL186" s="51">
        <f>R186 * ( Baseline!D$87 * Baseline!B$11 )</f>
        <v>0.0002654989634</v>
      </c>
      <c r="AM186" s="51">
        <f>S186 * ( Baseline!F$87 * Baseline!B$16 )</f>
        <v>0.00005720542446</v>
      </c>
      <c r="AN186" s="51">
        <f>T186 * ( Baseline!H$87 * Baseline!B$18 )</f>
        <v>0.03465620443</v>
      </c>
      <c r="AO186" s="51">
        <f t="shared" si="4"/>
        <v>0.03501369233</v>
      </c>
      <c r="AP186" s="61"/>
      <c r="AQ186" s="51">
        <f>V186 * ( (1-Baseline!B$88-Baseline!B$87) + (1-B186)*Baseline!B$88 )</f>
        <v>0.08949541793</v>
      </c>
      <c r="AR186" s="51">
        <f>W186 * ( (1-Baseline!B$88-Baseline!B$87) + (1-B186)*Baseline!B$88 )</f>
        <v>0.001785854278</v>
      </c>
      <c r="AS186" s="51">
        <f>X186 * ( (1-Baseline!B$88-Baseline!B$87) + (1-B186)*Baseline!B$88 )</f>
        <v>0.002831527031</v>
      </c>
      <c r="AT186" s="51">
        <f>Y186 * ( (1-Baseline!B$88-Baseline!B$87) + (1-B186)*Baseline!B$88 )</f>
        <v>0.0005714281051</v>
      </c>
      <c r="AU186" s="51">
        <f t="shared" si="5"/>
        <v>0.09468422735</v>
      </c>
      <c r="AV186" s="51">
        <f>AA186 * ( (1-Baseline!D$88-Baseline!D$87) + (1-B186)*Baseline!D$88 )</f>
        <v>0.001539524442</v>
      </c>
      <c r="AW186" s="51">
        <f>AB186 * ( (1-Baseline!D$88-Baseline!D$87) + (1-B186)*Baseline!D$88 )</f>
        <v>0.0241698685</v>
      </c>
      <c r="AX186" s="51">
        <f>AC186 * ( (1-Baseline!D$88-Baseline!D$87) + (1-B186)*Baseline!D$88 )</f>
        <v>0.000354580216</v>
      </c>
      <c r="AY186" s="51">
        <f>AD186 * ( (1-Baseline!D$88-Baseline!D$87) + (1-B186)*Baseline!D$88 )</f>
        <v>0.0003713781573</v>
      </c>
      <c r="AZ186" s="51">
        <f t="shared" si="6"/>
        <v>0.02643535131</v>
      </c>
      <c r="BA186" s="51">
        <f>AF186 * ( (1-Baseline!F$88-Baseline!F$87) + (1-Baseline!B$36)*Baseline!F$88 )</f>
        <v>0.001255793473</v>
      </c>
      <c r="BB186" s="51">
        <f>AG186 * ( (1-Baseline!F$88-Baseline!F$87) + (1-Baseline!B$36)*Baseline!F$88 )</f>
        <v>0.0001824195751</v>
      </c>
      <c r="BC186" s="51">
        <f>AH186 * ( (1-Baseline!F$88-Baseline!F$87) + (1-Baseline!B$36)*Baseline!F$88 )</f>
        <v>0.03310478774</v>
      </c>
      <c r="BD186" s="51">
        <f>AI186 * ( (1-Baseline!F$88-Baseline!F$87) + (1-Baseline!B$36)*Baseline!F$88 )</f>
        <v>0.0004167953409</v>
      </c>
      <c r="BE186" s="51">
        <f t="shared" si="7"/>
        <v>0.03495979613</v>
      </c>
      <c r="BF186" s="51">
        <f>AK186 * ( (1-Baseline!H$88-Baseline!H$87) + (1-Baseline!B$36)*Baseline!H$88 )</f>
        <v>0.00002755967436</v>
      </c>
      <c r="BG186" s="51">
        <f>AL186 * ( (1-Baseline!H$88-Baseline!H$87) + (1-Baseline!B$36)*Baseline!H$88 )</f>
        <v>0.0002103601387</v>
      </c>
      <c r="BH186" s="51">
        <f>AM186 * ( (1-Baseline!H$88-Baseline!H$87) + (1-Baseline!B$36)*Baseline!H$88 )</f>
        <v>0.00004532500191</v>
      </c>
      <c r="BI186" s="51">
        <f>AN186 * ( (1-Baseline!H$88-Baseline!H$87) + (1-Baseline!B$36)*Baseline!H$88 )</f>
        <v>0.0274588039</v>
      </c>
      <c r="BJ186" s="51">
        <f t="shared" si="8"/>
        <v>0.02774204871</v>
      </c>
      <c r="BK186" s="61"/>
      <c r="BL186" s="51">
        <f t="shared" si="19"/>
        <v>0.9451987986</v>
      </c>
      <c r="BM186" s="51">
        <f t="shared" si="20"/>
        <v>0.01886115912</v>
      </c>
      <c r="BN186" s="51">
        <f t="shared" si="21"/>
        <v>0.02990494943</v>
      </c>
      <c r="BO186" s="51">
        <f t="shared" si="22"/>
        <v>0.006035092867</v>
      </c>
      <c r="BP186" s="51">
        <f t="shared" si="9"/>
        <v>1</v>
      </c>
      <c r="BQ186" s="51">
        <f t="shared" si="23"/>
        <v>0.05823733622</v>
      </c>
      <c r="BR186" s="51">
        <f t="shared" si="24"/>
        <v>0.9143010135</v>
      </c>
      <c r="BS186" s="51">
        <f t="shared" si="25"/>
        <v>0.01341310777</v>
      </c>
      <c r="BT186" s="51">
        <f t="shared" si="26"/>
        <v>0.01404854254</v>
      </c>
      <c r="BU186" s="51">
        <f t="shared" si="10"/>
        <v>1</v>
      </c>
      <c r="BV186" s="51">
        <f t="shared" si="27"/>
        <v>0.0359210754</v>
      </c>
      <c r="BW186" s="51">
        <f t="shared" si="28"/>
        <v>0.005217981662</v>
      </c>
      <c r="BX186" s="51">
        <f t="shared" si="29"/>
        <v>0.9469388099</v>
      </c>
      <c r="BY186" s="51">
        <f t="shared" si="30"/>
        <v>0.01192213305</v>
      </c>
      <c r="BZ186" s="51">
        <f t="shared" si="11"/>
        <v>1</v>
      </c>
      <c r="CA186" s="51">
        <f t="shared" si="31"/>
        <v>0.0009934260678</v>
      </c>
      <c r="CB186" s="51">
        <f t="shared" si="32"/>
        <v>0.007582718236</v>
      </c>
      <c r="CC186" s="51">
        <f t="shared" si="33"/>
        <v>0.00163380154</v>
      </c>
      <c r="CD186" s="51">
        <f t="shared" si="34"/>
        <v>0.9897900542</v>
      </c>
      <c r="CE186" s="51">
        <f t="shared" si="12"/>
        <v>1</v>
      </c>
      <c r="CF186" s="61"/>
      <c r="CG186" s="51">
        <f t="shared" si="35"/>
        <v>0.9451987986</v>
      </c>
      <c r="CH186" s="51">
        <f t="shared" si="36"/>
        <v>0.01886115912</v>
      </c>
      <c r="CI186" s="51">
        <f t="shared" si="37"/>
        <v>0.02990494943</v>
      </c>
      <c r="CJ186" s="51">
        <f t="shared" si="38"/>
        <v>0.006035092867</v>
      </c>
      <c r="CK186" s="51">
        <f t="shared" si="13"/>
        <v>1</v>
      </c>
      <c r="CL186" s="51">
        <f t="shared" si="39"/>
        <v>0.05823733622</v>
      </c>
      <c r="CM186" s="51">
        <f t="shared" si="40"/>
        <v>0.9143010135</v>
      </c>
      <c r="CN186" s="51">
        <f t="shared" si="41"/>
        <v>0.01341310777</v>
      </c>
      <c r="CO186" s="51">
        <f t="shared" si="42"/>
        <v>0.01404854254</v>
      </c>
      <c r="CP186" s="51">
        <f t="shared" si="14"/>
        <v>1</v>
      </c>
      <c r="CQ186" s="51">
        <f t="shared" si="43"/>
        <v>0.0359210754</v>
      </c>
      <c r="CR186" s="51">
        <f t="shared" si="44"/>
        <v>0.005217981662</v>
      </c>
      <c r="CS186" s="51">
        <f t="shared" si="45"/>
        <v>0.9469388099</v>
      </c>
      <c r="CT186" s="51">
        <f t="shared" si="46"/>
        <v>0.01192213305</v>
      </c>
      <c r="CU186" s="51">
        <f t="shared" si="15"/>
        <v>1</v>
      </c>
      <c r="CV186" s="51">
        <f t="shared" si="47"/>
        <v>0.0009934260678</v>
      </c>
      <c r="CW186" s="51">
        <f t="shared" si="48"/>
        <v>0.007582718236</v>
      </c>
      <c r="CX186" s="51">
        <f t="shared" si="49"/>
        <v>0.00163380154</v>
      </c>
      <c r="CY186" s="51">
        <f t="shared" si="50"/>
        <v>0.9897900542</v>
      </c>
      <c r="CZ186" s="51">
        <f t="shared" si="16"/>
        <v>1</v>
      </c>
      <c r="DA186" s="61"/>
      <c r="DB186" s="51">
        <f>(AQ186*Baseline!B$7 + AV186*Baseline!B$11 + BA186*Baseline!B$16 + BF186*Baseline!B$18)</f>
        <v>52175.99771</v>
      </c>
      <c r="DC186" s="51">
        <f>(AR186*Baseline!B$7 + AW186*Baseline!B$11 + BB186*Baseline!B$16 + BG186*Baseline!B$18)</f>
        <v>62943.43013</v>
      </c>
      <c r="DD186" s="51">
        <f>(AS186*Baseline!B$7 + AX186*Baseline!B$11 + BC186*Baseline!B$16 + BH186*Baseline!B$18)</f>
        <v>115116.5047</v>
      </c>
      <c r="DE186" s="51">
        <f>(AT186*Baseline!B$7 + AY186*Baseline!B$11 + BD186*Baseline!B$16 + BI186*Baseline!B$18)</f>
        <v>1259830.963</v>
      </c>
      <c r="DF186" s="51">
        <f t="shared" si="17"/>
        <v>1490066.896</v>
      </c>
      <c r="DG186" s="61"/>
      <c r="DH186" s="51">
        <f t="shared" si="51"/>
        <v>0.03501587603</v>
      </c>
      <c r="DI186" s="51">
        <f t="shared" si="52"/>
        <v>0.04224201631</v>
      </c>
      <c r="DJ186" s="51">
        <f t="shared" si="53"/>
        <v>0.07725593059</v>
      </c>
      <c r="DK186" s="51">
        <f t="shared" si="54"/>
        <v>0.8454861771</v>
      </c>
      <c r="DL186" s="51">
        <f t="shared" si="18"/>
        <v>1</v>
      </c>
      <c r="DM186" s="61"/>
      <c r="DN186" s="51">
        <f>DH186 / (Baseline!B$7/Baseline!B$17)</f>
        <v>3.737714456</v>
      </c>
      <c r="DO186" s="51">
        <f>DI186 / (Baseline!B$11/Baseline!B$17)</f>
        <v>1.019742492</v>
      </c>
      <c r="DP186" s="51">
        <f>DJ186 / (Baseline!B$16/Baseline!B$17)</f>
        <v>1.1938376</v>
      </c>
      <c r="DQ186" s="51">
        <f>DK186 / (Baseline!B$18/Baseline!B$17)</f>
        <v>0.9558967645</v>
      </c>
      <c r="DR186" s="79"/>
      <c r="DS186" s="51">
        <f>(AU186*Baseline!B$34)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0.02673216535</v>
      </c>
      <c r="DT186" s="51">
        <f>(AZ186*Baseline!B$34) + (Baseline!D$88*(1-Baseline!D$89)*Baseline!B$35) + (Baseline!D$88*Baseline!D$89*((1-Baseline!D$90)*Baseline!B$40 + Baseline!D$90*Baseline!B$41))</f>
        <v>0.0103788707</v>
      </c>
      <c r="DU186" s="51">
        <f>(BE186*Baseline!B$34) + (Baseline!F$88*(1-Baseline!F$89)*Baseline!B$35) + (Baseline!F$88*Baseline!F$89*((1-Baseline!F$90)*Baseline!B$40 + Baseline!F$90*Baseline!B$41))</f>
        <v>0.01297460942</v>
      </c>
      <c r="DV186" s="51">
        <f>(BJ186*Baseline!B$34) + (Baseline!H$88*(1-Baseline!H$89)*Baseline!B$35) + (Baseline!H$88*Baseline!H$89*((1-Baseline!H$90)*Baseline!B$40 + Baseline!H$90*Baseline!B$41))</f>
        <v>0.009306307307</v>
      </c>
      <c r="DW186" s="51">
        <f>( DS186*Baseline!B$7 + DT186*Baseline!B$11 + DU186*Baseline!B$16 + DV186*Baseline!B$18 ) / Baseline!B$17</f>
        <v>0.009751371457</v>
      </c>
    </row>
    <row r="187">
      <c r="A187" s="4" t="s">
        <v>341</v>
      </c>
      <c r="B187" s="45">
        <f>MIN( MAX( NORMINV( MCrands!B187, (B$5+B$4)/2, (B$5-B$4)/3.29 ), 0 ), 1 )</f>
        <v>0.6669003417</v>
      </c>
      <c r="C187" s="45">
        <f>MAX( NORMINV( MCrands!C187, (C$5+C$4)/2, (C$5-C$4)/3.29 ), 0 )</f>
        <v>2.578800556</v>
      </c>
      <c r="D187" s="41"/>
      <c r="E187" s="43">
        <f>Baseline!B$33 * (C187 * Baseline!B$66*Baseline!B$66/Baseline!B$73 + Baseline!B$52*Baseline!B$52/Baseline!B$74 + Baseline!B$53*Baseline!B$53/Baseline!B$75 + Baseline!B$54*Baseline!B$54/Baseline!B$76)</f>
        <v>0.00001829921407</v>
      </c>
      <c r="F187" s="43">
        <f>Baseline!B$33 * (C187 * Baseline!B$66*Baseline!B$57/Baseline!B$73 + Baseline!B$52*Baseline!B$67/Baseline!B$74 + Baseline!B$53*Baseline!B$55/Baseline!B$75 + Baseline!B$54*Baseline!B$56/Baseline!B$76)</f>
        <v>0.0000001997572175</v>
      </c>
      <c r="G187" s="45">
        <f>Baseline!B$33 * (C187 * Baseline!B$66*Baseline!B$58/Baseline!B$73 + Baseline!B$52*Baseline!B$59/Baseline!B$74 + Baseline!B$53*Baseline!B$68/Baseline!B$75 + Baseline!B$54*Baseline!B$60/Baseline!B$76)</f>
        <v>0.0000001683325183</v>
      </c>
      <c r="H187" s="43">
        <f>Baseline!B$33 * (C187 * Baseline!B$66*Baseline!B$61/Baseline!B$73 + Baseline!B$52*Baseline!B$62/Baseline!B$74 + Baseline!B$53*Baseline!B$63/Baseline!B$75 + Baseline!B$54*Baseline!B$69/Baseline!B$76)</f>
        <v>0.000000003371315532</v>
      </c>
      <c r="I187" s="43">
        <f>Baseline!B$33 * (C187 * Baseline!B$57*Baseline!B$66/Baseline!B$73 + Baseline!B$67*Baseline!B$52/Baseline!B$74 + Baseline!B$55*Baseline!B$53/Baseline!B$75 + Baseline!B$56*Baseline!B$54/Baseline!B$76)</f>
        <v>0.0000001997572175</v>
      </c>
      <c r="J187" s="45">
        <f>Baseline!B$33 * (C187 * Baseline!B$57*Baseline!B$57/Baseline!B$73 + Baseline!B$67*Baseline!B$67/Baseline!B$74 + Baseline!B$55*Baseline!B$55/Baseline!B$75 + Baseline!B$56*Baseline!B$56/Baseline!B$76)</f>
        <v>0.000001763813783</v>
      </c>
      <c r="K187" s="43">
        <f>Baseline!B$33 * (C187 * Baseline!B$57*Baseline!B$58/Baseline!B$73 + Baseline!B$67*Baseline!B$59/Baseline!B$74 + Baseline!B$55*Baseline!B$68/Baseline!B$75 + Baseline!B$56*Baseline!B$60/Baseline!B$76)</f>
        <v>0.000000013741867</v>
      </c>
      <c r="L187" s="45">
        <f>Baseline!B$33 * (C187 * Baseline!B$57*Baseline!B$61/Baseline!B$73 + Baseline!B$67*Baseline!B$62/Baseline!B$74 + Baseline!B$55*Baseline!B$63/Baseline!B$75 + Baseline!B$56*Baseline!B$69/Baseline!B$76)</f>
        <v>0.00000001439284658</v>
      </c>
      <c r="M187" s="43">
        <f>Baseline!B$33 * (C187 * Baseline!B$58*Baseline!B$66/Baseline!B$73 + Baseline!B$59*Baseline!B$52/Baseline!B$74 + Baseline!B$68*Baseline!B$53/Baseline!B$75 + Baseline!B$60*Baseline!B$54/Baseline!B$76)</f>
        <v>0.0000001683325183</v>
      </c>
      <c r="N187" s="45">
        <f>Baseline!B$33 * (C187 * Baseline!B$58*Baseline!B$57/Baseline!B$73 + Baseline!B$59*Baseline!B$67/Baseline!B$74 + Baseline!B$68*Baseline!B$55/Baseline!B$75 + Baseline!B$60*Baseline!B$56/Baseline!B$76)</f>
        <v>0.000000013741867</v>
      </c>
      <c r="O187" s="45">
        <f>Baseline!B$33 * (C187 * Baseline!B$58*Baseline!B$58/Baseline!B$73 + Baseline!B$59*Baseline!B$59/Baseline!B$74 + Baseline!B$68*Baseline!B$68/Baseline!B$75 + Baseline!B$60*Baseline!B$60/Baseline!B$76)</f>
        <v>0.000001324390143</v>
      </c>
      <c r="P187" s="43">
        <f>Baseline!B$33 * (C187 * Baseline!B$58*Baseline!B$61/Baseline!B$73 + Baseline!B$59*Baseline!B$62/Baseline!B$74 + Baseline!B$68*Baseline!B$63/Baseline!B$75 + Baseline!B$60*Baseline!B$69/Baseline!B$76)</f>
        <v>0.000000001646928826</v>
      </c>
      <c r="Q187" s="43">
        <f>Baseline!B$33 * (C187 * Baseline!B$61*Baseline!B$66/Baseline!B$73 + Baseline!B$62*Baseline!B$52/Baseline!B$74 + Baseline!B$63*Baseline!B$53/Baseline!B$75 + Baseline!B$69*Baseline!B$54/Baseline!B$76)</f>
        <v>0.000000003371315532</v>
      </c>
      <c r="R187" s="43">
        <f>Baseline!B$33 * (C187 * Baseline!B$61*Baseline!B$57/Baseline!B$73 + Baseline!B$62*Baseline!B$67/Baseline!B$74 + Baseline!B$63*Baseline!B$55/Baseline!B$75 + Baseline!B$69*Baseline!B$56/Baseline!B$76)</f>
        <v>0.00000001439284658</v>
      </c>
      <c r="S187" s="43">
        <f>Baseline!B$33 * (C187 * Baseline!B$61*Baseline!B$58/Baseline!B$73 + Baseline!B$62*Baseline!B$59/Baseline!B$74 + Baseline!B$63*Baseline!B$68/Baseline!B$75 + Baseline!B$69*Baseline!B$60/Baseline!B$76)</f>
        <v>0.000000001646928826</v>
      </c>
      <c r="T187" s="43">
        <f>Baseline!B$33 * (C187 * Baseline!B$61*Baseline!B$61/Baseline!B$73 + Baseline!B$62*Baseline!B$62/Baseline!B$74 + Baseline!B$63*Baseline!B$63/Baseline!B$75 + Baseline!B$69*Baseline!B$69/Baseline!B$76)</f>
        <v>0.00000009854654379</v>
      </c>
      <c r="U187" s="41"/>
      <c r="V187" s="43">
        <f>E187 * ( Baseline!B$87 * Baseline!B$7 )</f>
        <v>0.1899275428</v>
      </c>
      <c r="W187" s="43">
        <f>F187 * ( Baseline!D$87 * Baseline!B$11 )</f>
        <v>0.003684840627</v>
      </c>
      <c r="X187" s="43">
        <f>G187 * ( Baseline!F$87 * Baseline!B$16 )</f>
        <v>0.005846991294</v>
      </c>
      <c r="Y187" s="43">
        <f>H187 * ( Baseline!H$87 * Baseline!B$18 )</f>
        <v>0.001185602221</v>
      </c>
      <c r="Z187" s="51">
        <f t="shared" si="1"/>
        <v>0.200644977</v>
      </c>
      <c r="AA187" s="43">
        <f>I187 * ( Baseline!B$87 * Baseline!B$7 )</f>
        <v>0.00207328016</v>
      </c>
      <c r="AB187" s="45">
        <f>J187 * ( Baseline!D$87 * Baseline!B$11 )</f>
        <v>0.03253635971</v>
      </c>
      <c r="AC187" s="45">
        <f>K187 * ( Baseline!F$87 * Baseline!B$16 )</f>
        <v>0.0004773205886</v>
      </c>
      <c r="AD187" s="45">
        <f>L187 * ( Baseline!F$87 * Baseline!B$16 )</f>
        <v>0.0004999322143</v>
      </c>
      <c r="AE187" s="51">
        <f t="shared" si="2"/>
        <v>0.03558689268</v>
      </c>
      <c r="AF187" s="51">
        <f>M187 * ( Baseline!B$87 * Baseline!B$7 )</f>
        <v>0.001747123208</v>
      </c>
      <c r="AG187" s="51">
        <f>N187 * ( Baseline!D$87 * Baseline!B$11 )</f>
        <v>0.0002534906646</v>
      </c>
      <c r="AH187" s="51">
        <f>O187 * ( Baseline!F$87 * Baseline!B$16 )</f>
        <v>0.04600238689</v>
      </c>
      <c r="AI187" s="51">
        <f>P187 * ( Baseline!H$87 * Baseline!B$18 )</f>
        <v>0.0005791811698</v>
      </c>
      <c r="AJ187" s="51">
        <f t="shared" si="3"/>
        <v>0.04858218193</v>
      </c>
      <c r="AK187" s="51">
        <f>Q187 * ( Baseline!B$87 * Baseline!B$7 )</f>
        <v>0.00003499088391</v>
      </c>
      <c r="AL187" s="51">
        <f>R187 * ( Baseline!D$87 * Baseline!B$11 )</f>
        <v>0.0002654990216</v>
      </c>
      <c r="AM187" s="51">
        <f>S187 * ( Baseline!F$87 * Baseline!B$16 )</f>
        <v>0.00005720569384</v>
      </c>
      <c r="AN187" s="51">
        <f>T187 * ( Baseline!H$87 * Baseline!B$18 )</f>
        <v>0.0346562047</v>
      </c>
      <c r="AO187" s="51">
        <f t="shared" si="4"/>
        <v>0.0350139003</v>
      </c>
      <c r="AP187" s="61"/>
      <c r="AQ187" s="51">
        <f>V187 * ( (1-Baseline!B$88-Baseline!B$87) + (1-B187)*Baseline!B$88 )</f>
        <v>0.07313325196</v>
      </c>
      <c r="AR187" s="51">
        <f>W187 * ( (1-Baseline!B$88-Baseline!B$87) + (1-B187)*Baseline!B$88 )</f>
        <v>0.001418879926</v>
      </c>
      <c r="AS187" s="51">
        <f>X187 * ( (1-Baseline!B$88-Baseline!B$87) + (1-B187)*Baseline!B$88 )</f>
        <v>0.002251434843</v>
      </c>
      <c r="AT187" s="51">
        <f>Y187 * ( (1-Baseline!B$88-Baseline!B$87) + (1-B187)*Baseline!B$88 )</f>
        <v>0.0004565264452</v>
      </c>
      <c r="AU187" s="51">
        <f t="shared" si="5"/>
        <v>0.07726009318</v>
      </c>
      <c r="AV187" s="51">
        <f>AA187 * ( (1-Baseline!D$88-Baseline!D$87) + (1-B187)*Baseline!D$88 )</f>
        <v>0.001436009915</v>
      </c>
      <c r="AW187" s="51">
        <f>AB187 * ( (1-Baseline!D$88-Baseline!D$87) + (1-B187)*Baseline!D$88 )</f>
        <v>0.02253556275</v>
      </c>
      <c r="AX187" s="51">
        <f>AC187 * ( (1-Baseline!D$88-Baseline!D$87) + (1-B187)*Baseline!D$88 )</f>
        <v>0.0003306051497</v>
      </c>
      <c r="AY187" s="51">
        <f>AD187 * ( (1-Baseline!D$88-Baseline!D$87) + (1-B187)*Baseline!D$88 )</f>
        <v>0.0003462665733</v>
      </c>
      <c r="AZ187" s="51">
        <f t="shared" si="6"/>
        <v>0.02464844438</v>
      </c>
      <c r="BA187" s="51">
        <f>AF187 * ( (1-Baseline!F$88-Baseline!F$87) + (1-Baseline!B$36)*Baseline!F$88 )</f>
        <v>0.001257285768</v>
      </c>
      <c r="BB187" s="51">
        <f>AG187 * ( (1-Baseline!F$88-Baseline!F$87) + (1-Baseline!B$36)*Baseline!F$88 )</f>
        <v>0.0001824199939</v>
      </c>
      <c r="BC187" s="51">
        <f>AH187 * ( (1-Baseline!F$88-Baseline!F$87) + (1-Baseline!B$36)*Baseline!F$88 )</f>
        <v>0.03310478968</v>
      </c>
      <c r="BD187" s="51">
        <f>AI187 * ( (1-Baseline!F$88-Baseline!F$87) + (1-Baseline!B$36)*Baseline!F$88 )</f>
        <v>0.0004167973036</v>
      </c>
      <c r="BE187" s="51">
        <f t="shared" si="7"/>
        <v>0.03496129275</v>
      </c>
      <c r="BF187" s="51">
        <f>AK187 * ( (1-Baseline!H$88-Baseline!H$87) + (1-Baseline!B$36)*Baseline!H$88 )</f>
        <v>0.00002772397714</v>
      </c>
      <c r="BG187" s="51">
        <f>AL187 * ( (1-Baseline!H$88-Baseline!H$87) + (1-Baseline!B$36)*Baseline!H$88 )</f>
        <v>0.0002103601848</v>
      </c>
      <c r="BH187" s="51">
        <f>AM187 * ( (1-Baseline!H$88-Baseline!H$87) + (1-Baseline!B$36)*Baseline!H$88 )</f>
        <v>0.00004532521534</v>
      </c>
      <c r="BI187" s="51">
        <f>AN187 * ( (1-Baseline!H$88-Baseline!H$87) + (1-Baseline!B$36)*Baseline!H$88 )</f>
        <v>0.02745880411</v>
      </c>
      <c r="BJ187" s="51">
        <f t="shared" si="8"/>
        <v>0.02774221349</v>
      </c>
      <c r="BK187" s="61"/>
      <c r="BL187" s="51">
        <f t="shared" si="19"/>
        <v>0.9465850862</v>
      </c>
      <c r="BM187" s="51">
        <f t="shared" si="20"/>
        <v>0.01836497819</v>
      </c>
      <c r="BN187" s="51">
        <f t="shared" si="21"/>
        <v>0.02914098016</v>
      </c>
      <c r="BO187" s="51">
        <f t="shared" si="22"/>
        <v>0.005908955405</v>
      </c>
      <c r="BP187" s="51">
        <f t="shared" si="9"/>
        <v>1</v>
      </c>
      <c r="BQ187" s="51">
        <f t="shared" si="23"/>
        <v>0.05825965698</v>
      </c>
      <c r="BR187" s="51">
        <f t="shared" si="24"/>
        <v>0.9142793109</v>
      </c>
      <c r="BS187" s="51">
        <f t="shared" si="25"/>
        <v>0.01341282008</v>
      </c>
      <c r="BT187" s="51">
        <f t="shared" si="26"/>
        <v>0.01404821204</v>
      </c>
      <c r="BU187" s="51">
        <f t="shared" si="10"/>
        <v>1</v>
      </c>
      <c r="BV187" s="51">
        <f t="shared" si="27"/>
        <v>0.03596222191</v>
      </c>
      <c r="BW187" s="51">
        <f t="shared" si="28"/>
        <v>0.005217770271</v>
      </c>
      <c r="BX187" s="51">
        <f t="shared" si="29"/>
        <v>0.946898329</v>
      </c>
      <c r="BY187" s="51">
        <f t="shared" si="30"/>
        <v>0.01192167883</v>
      </c>
      <c r="BZ187" s="51">
        <f t="shared" si="11"/>
        <v>1</v>
      </c>
      <c r="CA187" s="51">
        <f t="shared" si="31"/>
        <v>0.0009993426498</v>
      </c>
      <c r="CB187" s="51">
        <f t="shared" si="32"/>
        <v>0.00758267486</v>
      </c>
      <c r="CC187" s="51">
        <f t="shared" si="33"/>
        <v>0.001633799529</v>
      </c>
      <c r="CD187" s="51">
        <f t="shared" si="34"/>
        <v>0.989784183</v>
      </c>
      <c r="CE187" s="51">
        <f t="shared" si="12"/>
        <v>1</v>
      </c>
      <c r="CF187" s="61"/>
      <c r="CG187" s="51">
        <f t="shared" si="35"/>
        <v>0.9465850862</v>
      </c>
      <c r="CH187" s="51">
        <f t="shared" si="36"/>
        <v>0.01836497819</v>
      </c>
      <c r="CI187" s="51">
        <f t="shared" si="37"/>
        <v>0.02914098016</v>
      </c>
      <c r="CJ187" s="51">
        <f t="shared" si="38"/>
        <v>0.005908955405</v>
      </c>
      <c r="CK187" s="51">
        <f t="shared" si="13"/>
        <v>1</v>
      </c>
      <c r="CL187" s="51">
        <f t="shared" si="39"/>
        <v>0.05825965698</v>
      </c>
      <c r="CM187" s="51">
        <f t="shared" si="40"/>
        <v>0.9142793109</v>
      </c>
      <c r="CN187" s="51">
        <f t="shared" si="41"/>
        <v>0.01341282008</v>
      </c>
      <c r="CO187" s="51">
        <f t="shared" si="42"/>
        <v>0.01404821204</v>
      </c>
      <c r="CP187" s="51">
        <f t="shared" si="14"/>
        <v>1</v>
      </c>
      <c r="CQ187" s="51">
        <f t="shared" si="43"/>
        <v>0.03596222191</v>
      </c>
      <c r="CR187" s="51">
        <f t="shared" si="44"/>
        <v>0.005217770271</v>
      </c>
      <c r="CS187" s="51">
        <f t="shared" si="45"/>
        <v>0.946898329</v>
      </c>
      <c r="CT187" s="51">
        <f t="shared" si="46"/>
        <v>0.01192167883</v>
      </c>
      <c r="CU187" s="51">
        <f t="shared" si="15"/>
        <v>1</v>
      </c>
      <c r="CV187" s="51">
        <f t="shared" si="47"/>
        <v>0.0009993426498</v>
      </c>
      <c r="CW187" s="51">
        <f t="shared" si="48"/>
        <v>0.00758267486</v>
      </c>
      <c r="CX187" s="51">
        <f t="shared" si="49"/>
        <v>0.001633799529</v>
      </c>
      <c r="CY187" s="51">
        <f t="shared" si="50"/>
        <v>0.989784183</v>
      </c>
      <c r="CZ187" s="51">
        <f t="shared" si="16"/>
        <v>1</v>
      </c>
      <c r="DA187" s="61"/>
      <c r="DB187" s="51">
        <f>(AQ187*Baseline!B$7 + AV187*Baseline!B$11 + BA187*Baseline!B$16 + BF187*Baseline!B$18)</f>
        <v>44030.87775</v>
      </c>
      <c r="DC187" s="51">
        <f>(AR187*Baseline!B$7 + AW187*Baseline!B$11 + BB187*Baseline!B$16 + BG187*Baseline!B$18)</f>
        <v>59260.59415</v>
      </c>
      <c r="DD187" s="51">
        <f>(AS187*Baseline!B$7 + AX187*Baseline!B$11 + BC187*Baseline!B$16 + BH187*Baseline!B$18)</f>
        <v>114783.7604</v>
      </c>
      <c r="DE187" s="51">
        <f>(AT187*Baseline!B$7 + AY187*Baseline!B$11 + BD187*Baseline!B$16 + BI187*Baseline!B$18)</f>
        <v>1259721.4</v>
      </c>
      <c r="DF187" s="51">
        <f t="shared" si="17"/>
        <v>1477796.632</v>
      </c>
      <c r="DG187" s="61"/>
      <c r="DH187" s="51">
        <f t="shared" si="51"/>
        <v>0.02979495067</v>
      </c>
      <c r="DI187" s="51">
        <f t="shared" si="52"/>
        <v>0.04010064231</v>
      </c>
      <c r="DJ187" s="51">
        <f t="shared" si="53"/>
        <v>0.07767223037</v>
      </c>
      <c r="DK187" s="51">
        <f t="shared" si="54"/>
        <v>0.8524321766</v>
      </c>
      <c r="DL187" s="51">
        <f t="shared" si="18"/>
        <v>1</v>
      </c>
      <c r="DM187" s="61"/>
      <c r="DN187" s="51">
        <f>DH187 / (Baseline!B$7/Baseline!B$17)</f>
        <v>3.180415014</v>
      </c>
      <c r="DO187" s="51">
        <f>DI187 / (Baseline!B$11/Baseline!B$17)</f>
        <v>0.9680486987</v>
      </c>
      <c r="DP187" s="51">
        <f>DJ187 / (Baseline!B$16/Baseline!B$17)</f>
        <v>1.20027069</v>
      </c>
      <c r="DQ187" s="51">
        <f>DK187 / (Baseline!B$18/Baseline!B$17)</f>
        <v>0.9637498302</v>
      </c>
      <c r="DR187" s="79"/>
      <c r="DS187" s="51">
        <f>(AU187*Baseline!B$34)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0.02411854523</v>
      </c>
      <c r="DT187" s="51">
        <f>(AZ187*Baseline!B$34) + (Baseline!D$88*(1-Baseline!D$89)*Baseline!B$35) + (Baseline!D$88*Baseline!D$89*((1-Baseline!D$90)*Baseline!B$40 + Baseline!D$90*Baseline!B$41))</f>
        <v>0.01011083466</v>
      </c>
      <c r="DU187" s="51">
        <f>(BE187*Baseline!B$34) + (Baseline!F$88*(1-Baseline!F$89)*Baseline!B$35) + (Baseline!F$88*Baseline!F$89*((1-Baseline!F$90)*Baseline!B$40 + Baseline!F$90*Baseline!B$41))</f>
        <v>0.01297483391</v>
      </c>
      <c r="DV187" s="51">
        <f>(BJ187*Baseline!B$34) + (Baseline!H$88*(1-Baseline!H$89)*Baseline!B$35) + (Baseline!H$88*Baseline!H$89*((1-Baseline!H$90)*Baseline!B$40 + Baseline!H$90*Baseline!B$41))</f>
        <v>0.009306332023</v>
      </c>
      <c r="DW187" s="51">
        <f>( DS187*Baseline!B$7 + DT187*Baseline!B$11 + DU187*Baseline!B$16 + DV187*Baseline!B$18 ) / Baseline!B$17</f>
        <v>0.009715819599</v>
      </c>
    </row>
    <row r="188">
      <c r="A188" s="4" t="s">
        <v>344</v>
      </c>
      <c r="B188" s="45">
        <f>MIN( MAX( NORMINV( MCrands!B188, (B$5+B$4)/2, (B$5-B$4)/3.29 ), 0 ), 1 )</f>
        <v>0.512947352</v>
      </c>
      <c r="C188" s="45">
        <f>MAX( NORMINV( MCrands!C188, (C$5+C$4)/2, (C$5-C$4)/3.29 ), 0 )</f>
        <v>2.923085849</v>
      </c>
      <c r="D188" s="41"/>
      <c r="E188" s="43">
        <f>Baseline!B$33 * (C188 * Baseline!B$66*Baseline!B$66/Baseline!B$73 + Baseline!B$52*Baseline!B$52/Baseline!B$74 + Baseline!B$53*Baseline!B$53/Baseline!B$75 + Baseline!B$54*Baseline!B$54/Baseline!B$76)</f>
        <v>0.00002073676221</v>
      </c>
      <c r="F188" s="43">
        <f>Baseline!B$33 * (C188 * Baseline!B$66*Baseline!B$57/Baseline!B$73 + Baseline!B$52*Baseline!B$67/Baseline!B$74 + Baseline!B$53*Baseline!B$55/Baseline!B$75 + Baseline!B$54*Baseline!B$56/Baseline!B$76)</f>
        <v>0.0000002001420935</v>
      </c>
      <c r="G188" s="45">
        <f>Baseline!B$33 * (C188 * Baseline!B$66*Baseline!B$58/Baseline!B$73 + Baseline!B$52*Baseline!B$59/Baseline!B$74 + Baseline!B$53*Baseline!B$68/Baseline!B$75 + Baseline!B$54*Baseline!B$60/Baseline!B$76)</f>
        <v>0.0000001692786719</v>
      </c>
      <c r="H188" s="43">
        <f>Baseline!B$33 * (C188 * Baseline!B$66*Baseline!B$61/Baseline!B$73 + Baseline!B$52*Baseline!B$62/Baseline!B$74 + Baseline!B$53*Baseline!B$63/Baseline!B$75 + Baseline!B$54*Baseline!B$69/Baseline!B$76)</f>
        <v>0.000000003465930888</v>
      </c>
      <c r="I188" s="43">
        <f>Baseline!B$33 * (C188 * Baseline!B$57*Baseline!B$66/Baseline!B$73 + Baseline!B$67*Baseline!B$52/Baseline!B$74 + Baseline!B$55*Baseline!B$53/Baseline!B$75 + Baseline!B$56*Baseline!B$54/Baseline!B$76)</f>
        <v>0.0000002001420935</v>
      </c>
      <c r="J188" s="45">
        <f>Baseline!B$33 * (C188 * Baseline!B$57*Baseline!B$57/Baseline!B$73 + Baseline!B$67*Baseline!B$67/Baseline!B$74 + Baseline!B$55*Baseline!B$55/Baseline!B$75 + Baseline!B$56*Baseline!B$56/Baseline!B$76)</f>
        <v>0.000001763813843</v>
      </c>
      <c r="K188" s="43">
        <f>Baseline!B$33 * (C188 * Baseline!B$57*Baseline!B$58/Baseline!B$73 + Baseline!B$67*Baseline!B$59/Baseline!B$74 + Baseline!B$55*Baseline!B$68/Baseline!B$75 + Baseline!B$56*Baseline!B$60/Baseline!B$76)</f>
        <v>0.00000001374201639</v>
      </c>
      <c r="L188" s="45">
        <f>Baseline!B$33 * (C188 * Baseline!B$57*Baseline!B$61/Baseline!B$73 + Baseline!B$67*Baseline!B$62/Baseline!B$74 + Baseline!B$55*Baseline!B$63/Baseline!B$75 + Baseline!B$56*Baseline!B$69/Baseline!B$76)</f>
        <v>0.00000001439286152</v>
      </c>
      <c r="M188" s="43">
        <f>Baseline!B$33 * (C188 * Baseline!B$58*Baseline!B$66/Baseline!B$73 + Baseline!B$59*Baseline!B$52/Baseline!B$74 + Baseline!B$68*Baseline!B$53/Baseline!B$75 + Baseline!B$60*Baseline!B$54/Baseline!B$76)</f>
        <v>0.0000001692786719</v>
      </c>
      <c r="N188" s="45">
        <f>Baseline!B$33 * (C188 * Baseline!B$58*Baseline!B$57/Baseline!B$73 + Baseline!B$59*Baseline!B$67/Baseline!B$74 + Baseline!B$68*Baseline!B$55/Baseline!B$75 + Baseline!B$60*Baseline!B$56/Baseline!B$76)</f>
        <v>0.00000001374201639</v>
      </c>
      <c r="O188" s="45">
        <f>Baseline!B$33 * (C188 * Baseline!B$58*Baseline!B$58/Baseline!B$73 + Baseline!B$59*Baseline!B$59/Baseline!B$74 + Baseline!B$68*Baseline!B$68/Baseline!B$75 + Baseline!B$60*Baseline!B$60/Baseline!B$76)</f>
        <v>0.00000132439051</v>
      </c>
      <c r="P188" s="43">
        <f>Baseline!B$33 * (C188 * Baseline!B$58*Baseline!B$61/Baseline!B$73 + Baseline!B$59*Baseline!B$62/Baseline!B$74 + Baseline!B$68*Baseline!B$63/Baseline!B$75 + Baseline!B$60*Baseline!B$69/Baseline!B$76)</f>
        <v>0.000000001646965551</v>
      </c>
      <c r="Q188" s="43">
        <f>Baseline!B$33 * (C188 * Baseline!B$61*Baseline!B$66/Baseline!B$73 + Baseline!B$62*Baseline!B$52/Baseline!B$74 + Baseline!B$63*Baseline!B$53/Baseline!B$75 + Baseline!B$69*Baseline!B$54/Baseline!B$76)</f>
        <v>0.000000003465930888</v>
      </c>
      <c r="R188" s="43">
        <f>Baseline!B$33 * (C188 * Baseline!B$61*Baseline!B$57/Baseline!B$73 + Baseline!B$62*Baseline!B$67/Baseline!B$74 + Baseline!B$63*Baseline!B$55/Baseline!B$75 + Baseline!B$69*Baseline!B$56/Baseline!B$76)</f>
        <v>0.00000001439286152</v>
      </c>
      <c r="S188" s="43">
        <f>Baseline!B$33 * (C188 * Baseline!B$61*Baseline!B$58/Baseline!B$73 + Baseline!B$62*Baseline!B$59/Baseline!B$74 + Baseline!B$63*Baseline!B$68/Baseline!B$75 + Baseline!B$69*Baseline!B$60/Baseline!B$76)</f>
        <v>0.000000001646965551</v>
      </c>
      <c r="T188" s="43">
        <f>Baseline!B$33 * (C188 * Baseline!B$61*Baseline!B$61/Baseline!B$73 + Baseline!B$62*Baseline!B$62/Baseline!B$74 + Baseline!B$63*Baseline!B$63/Baseline!B$75 + Baseline!B$69*Baseline!B$69/Baseline!B$76)</f>
        <v>0.00000009854654747</v>
      </c>
      <c r="U188" s="41"/>
      <c r="V188" s="43">
        <f>E188 * ( Baseline!B$87 * Baseline!B$7 )</f>
        <v>0.215226855</v>
      </c>
      <c r="W188" s="43">
        <f>F188 * ( Baseline!D$87 * Baseline!B$11 )</f>
        <v>0.003691940279</v>
      </c>
      <c r="X188" s="43">
        <f>G188 * ( Baseline!F$87 * Baseline!B$16 )</f>
        <v>0.00587985572</v>
      </c>
      <c r="Y188" s="43">
        <f>H188 * ( Baseline!H$87 * Baseline!B$18 )</f>
        <v>0.001218875931</v>
      </c>
      <c r="Z188" s="51">
        <f t="shared" si="1"/>
        <v>0.2260175269</v>
      </c>
      <c r="AA188" s="43">
        <f>I188 * ( Baseline!B$87 * Baseline!B$7 )</f>
        <v>0.002077274789</v>
      </c>
      <c r="AB188" s="45">
        <f>J188 * ( Baseline!D$87 * Baseline!B$11 )</f>
        <v>0.03253636083</v>
      </c>
      <c r="AC188" s="45">
        <f>K188 * ( Baseline!F$87 * Baseline!B$16 )</f>
        <v>0.0004773257777</v>
      </c>
      <c r="AD188" s="45">
        <f>L188 * ( Baseline!F$87 * Baseline!B$16 )</f>
        <v>0.0004999327332</v>
      </c>
      <c r="AE188" s="51">
        <f t="shared" si="2"/>
        <v>0.03559089413</v>
      </c>
      <c r="AF188" s="51">
        <f>M188 * ( Baseline!B$87 * Baseline!B$7 )</f>
        <v>0.001756943335</v>
      </c>
      <c r="AG188" s="51">
        <f>N188 * ( Baseline!D$87 * Baseline!B$11 )</f>
        <v>0.0002534934203</v>
      </c>
      <c r="AH188" s="51">
        <f>O188 * ( Baseline!F$87 * Baseline!B$16 )</f>
        <v>0.04600239965</v>
      </c>
      <c r="AI188" s="51">
        <f>P188 * ( Baseline!H$87 * Baseline!B$18 )</f>
        <v>0.0005791940853</v>
      </c>
      <c r="AJ188" s="51">
        <f t="shared" si="3"/>
        <v>0.04859203049</v>
      </c>
      <c r="AK188" s="51">
        <f>Q188 * ( Baseline!B$87 * Baseline!B$7 )</f>
        <v>0.00003597289668</v>
      </c>
      <c r="AL188" s="51">
        <f>R188 * ( Baseline!D$87 * Baseline!B$11 )</f>
        <v>0.0002654992971</v>
      </c>
      <c r="AM188" s="51">
        <f>S188 * ( Baseline!F$87 * Baseline!B$16 )</f>
        <v>0.00005720696949</v>
      </c>
      <c r="AN188" s="51">
        <f>T188 * ( Baseline!H$87 * Baseline!B$18 )</f>
        <v>0.034656206</v>
      </c>
      <c r="AO188" s="51">
        <f t="shared" si="4"/>
        <v>0.03501488516</v>
      </c>
      <c r="AP188" s="61"/>
      <c r="AQ188" s="51">
        <f>V188 * ( (1-Baseline!B$88-Baseline!B$87) + (1-B188)*Baseline!B$88 )</f>
        <v>0.1123649599</v>
      </c>
      <c r="AR188" s="51">
        <f>W188 * ( (1-Baseline!B$88-Baseline!B$87) + (1-B188)*Baseline!B$88 )</f>
        <v>0.001927476576</v>
      </c>
      <c r="AS188" s="51">
        <f>X188 * ( (1-Baseline!B$88-Baseline!B$87) + (1-B188)*Baseline!B$88 )</f>
        <v>0.003069736592</v>
      </c>
      <c r="AT188" s="51">
        <f>Y188 * ( (1-Baseline!B$88-Baseline!B$87) + (1-B188)*Baseline!B$88 )</f>
        <v>0.0006363469149</v>
      </c>
      <c r="AU188" s="51">
        <f t="shared" si="5"/>
        <v>0.11799852</v>
      </c>
      <c r="AV188" s="51">
        <f>AA188 * ( (1-Baseline!D$88-Baseline!D$87) + (1-B188)*Baseline!D$88 )</f>
        <v>0.001582048296</v>
      </c>
      <c r="AW188" s="51">
        <f>AB188 * ( (1-Baseline!D$88-Baseline!D$87) + (1-B188)*Baseline!D$88 )</f>
        <v>0.02477962689</v>
      </c>
      <c r="AX188" s="51">
        <f>AC188 * ( (1-Baseline!D$88-Baseline!D$87) + (1-B188)*Baseline!D$88 )</f>
        <v>0.0003635303511</v>
      </c>
      <c r="AY188" s="51">
        <f>AD188 * ( (1-Baseline!D$88-Baseline!D$87) + (1-B188)*Baseline!D$88 )</f>
        <v>0.0003807477629</v>
      </c>
      <c r="AZ188" s="51">
        <f t="shared" si="6"/>
        <v>0.0271059533</v>
      </c>
      <c r="BA188" s="51">
        <f>AF188 * ( (1-Baseline!F$88-Baseline!F$87) + (1-Baseline!B$36)*Baseline!F$88 )</f>
        <v>0.001264352646</v>
      </c>
      <c r="BB188" s="51">
        <f>AG188 * ( (1-Baseline!F$88-Baseline!F$87) + (1-Baseline!B$36)*Baseline!F$88 )</f>
        <v>0.0001824219771</v>
      </c>
      <c r="BC188" s="51">
        <f>AH188 * ( (1-Baseline!F$88-Baseline!F$87) + (1-Baseline!B$36)*Baseline!F$88 )</f>
        <v>0.03310479886</v>
      </c>
      <c r="BD188" s="51">
        <f>AI188 * ( (1-Baseline!F$88-Baseline!F$87) + (1-Baseline!B$36)*Baseline!F$88 )</f>
        <v>0.000416806598</v>
      </c>
      <c r="BE188" s="51">
        <f t="shared" si="7"/>
        <v>0.03496838008</v>
      </c>
      <c r="BF188" s="51">
        <f>AK188 * ( (1-Baseline!H$88-Baseline!H$87) + (1-Baseline!B$36)*Baseline!H$88 )</f>
        <v>0.0000285020455</v>
      </c>
      <c r="BG188" s="51">
        <f>AL188 * ( (1-Baseline!H$88-Baseline!H$87) + (1-Baseline!B$36)*Baseline!H$88 )</f>
        <v>0.0002103604031</v>
      </c>
      <c r="BH188" s="51">
        <f>AM188 * ( (1-Baseline!H$88-Baseline!H$87) + (1-Baseline!B$36)*Baseline!H$88 )</f>
        <v>0.00004532622607</v>
      </c>
      <c r="BI188" s="51">
        <f>AN188 * ( (1-Baseline!H$88-Baseline!H$87) + (1-Baseline!B$36)*Baseline!H$88 )</f>
        <v>0.02745880514</v>
      </c>
      <c r="BJ188" s="51">
        <f t="shared" si="8"/>
        <v>0.02774299381</v>
      </c>
      <c r="BK188" s="61"/>
      <c r="BL188" s="51">
        <f t="shared" si="19"/>
        <v>0.9522573666</v>
      </c>
      <c r="BM188" s="51">
        <f t="shared" si="20"/>
        <v>0.01633475213</v>
      </c>
      <c r="BN188" s="51">
        <f t="shared" si="21"/>
        <v>0.02601504317</v>
      </c>
      <c r="BO188" s="51">
        <f t="shared" si="22"/>
        <v>0.005392838104</v>
      </c>
      <c r="BP188" s="51">
        <f t="shared" si="9"/>
        <v>1</v>
      </c>
      <c r="BQ188" s="51">
        <f t="shared" si="23"/>
        <v>0.05836534426</v>
      </c>
      <c r="BR188" s="51">
        <f t="shared" si="24"/>
        <v>0.9141765507</v>
      </c>
      <c r="BS188" s="51">
        <f t="shared" si="25"/>
        <v>0.01341145788</v>
      </c>
      <c r="BT188" s="51">
        <f t="shared" si="26"/>
        <v>0.01404664719</v>
      </c>
      <c r="BU188" s="51">
        <f t="shared" si="10"/>
        <v>1</v>
      </c>
      <c r="BV188" s="51">
        <f t="shared" si="27"/>
        <v>0.03615702653</v>
      </c>
      <c r="BW188" s="51">
        <f t="shared" si="28"/>
        <v>0.005216769454</v>
      </c>
      <c r="BX188" s="51">
        <f t="shared" si="29"/>
        <v>0.9467066757</v>
      </c>
      <c r="BY188" s="51">
        <f t="shared" si="30"/>
        <v>0.01191952836</v>
      </c>
      <c r="BZ188" s="51">
        <f t="shared" si="11"/>
        <v>1</v>
      </c>
      <c r="CA188" s="51">
        <f t="shared" si="31"/>
        <v>0.001027360122</v>
      </c>
      <c r="CB188" s="51">
        <f t="shared" si="32"/>
        <v>0.007582469454</v>
      </c>
      <c r="CC188" s="51">
        <f t="shared" si="33"/>
        <v>0.001633790008</v>
      </c>
      <c r="CD188" s="51">
        <f t="shared" si="34"/>
        <v>0.9897563804</v>
      </c>
      <c r="CE188" s="51">
        <f t="shared" si="12"/>
        <v>1</v>
      </c>
      <c r="CF188" s="61"/>
      <c r="CG188" s="51">
        <f t="shared" si="35"/>
        <v>0.9522573666</v>
      </c>
      <c r="CH188" s="51">
        <f t="shared" si="36"/>
        <v>0.01633475213</v>
      </c>
      <c r="CI188" s="51">
        <f t="shared" si="37"/>
        <v>0.02601504317</v>
      </c>
      <c r="CJ188" s="51">
        <f t="shared" si="38"/>
        <v>0.005392838104</v>
      </c>
      <c r="CK188" s="51">
        <f t="shared" si="13"/>
        <v>1</v>
      </c>
      <c r="CL188" s="51">
        <f t="shared" si="39"/>
        <v>0.05836534426</v>
      </c>
      <c r="CM188" s="51">
        <f t="shared" si="40"/>
        <v>0.9141765507</v>
      </c>
      <c r="CN188" s="51">
        <f t="shared" si="41"/>
        <v>0.01341145788</v>
      </c>
      <c r="CO188" s="51">
        <f t="shared" si="42"/>
        <v>0.01404664719</v>
      </c>
      <c r="CP188" s="51">
        <f t="shared" si="14"/>
        <v>1</v>
      </c>
      <c r="CQ188" s="51">
        <f t="shared" si="43"/>
        <v>0.03615702653</v>
      </c>
      <c r="CR188" s="51">
        <f t="shared" si="44"/>
        <v>0.005216769454</v>
      </c>
      <c r="CS188" s="51">
        <f t="shared" si="45"/>
        <v>0.9467066757</v>
      </c>
      <c r="CT188" s="51">
        <f t="shared" si="46"/>
        <v>0.01191952836</v>
      </c>
      <c r="CU188" s="51">
        <f t="shared" si="15"/>
        <v>1</v>
      </c>
      <c r="CV188" s="51">
        <f t="shared" si="47"/>
        <v>0.001027360122</v>
      </c>
      <c r="CW188" s="51">
        <f t="shared" si="48"/>
        <v>0.007582469454</v>
      </c>
      <c r="CX188" s="51">
        <f t="shared" si="49"/>
        <v>0.001633790008</v>
      </c>
      <c r="CY188" s="51">
        <f t="shared" si="50"/>
        <v>0.9897563804</v>
      </c>
      <c r="CZ188" s="51">
        <f t="shared" si="16"/>
        <v>1</v>
      </c>
      <c r="DA188" s="61"/>
      <c r="DB188" s="51">
        <f>(AQ188*Baseline!B$7 + AV188*Baseline!B$11 + BA188*Baseline!B$16 + BF188*Baseline!B$18)</f>
        <v>63430.74708</v>
      </c>
      <c r="DC188" s="51">
        <f>(AR188*Baseline!B$7 + AW188*Baseline!B$11 + BB188*Baseline!B$16 + BG188*Baseline!B$18)</f>
        <v>64319.79691</v>
      </c>
      <c r="DD188" s="51">
        <f>(AS188*Baseline!B$7 + AX188*Baseline!B$11 + BC188*Baseline!B$16 + BH188*Baseline!B$18)</f>
        <v>115251.3237</v>
      </c>
      <c r="DE188" s="51">
        <f>(AT188*Baseline!B$7 + AY188*Baseline!B$11 + BD188*Baseline!B$16 + BI188*Baseline!B$18)</f>
        <v>1259882.637</v>
      </c>
      <c r="DF188" s="51">
        <f t="shared" si="17"/>
        <v>1502884.505</v>
      </c>
      <c r="DG188" s="61"/>
      <c r="DH188" s="51">
        <f t="shared" si="51"/>
        <v>0.04220600244</v>
      </c>
      <c r="DI188" s="51">
        <f t="shared" si="52"/>
        <v>0.04279756475</v>
      </c>
      <c r="DJ188" s="51">
        <f t="shared" si="53"/>
        <v>0.07668674693</v>
      </c>
      <c r="DK188" s="51">
        <f t="shared" si="54"/>
        <v>0.8383096859</v>
      </c>
      <c r="DL188" s="51">
        <f t="shared" si="18"/>
        <v>1</v>
      </c>
      <c r="DM188" s="61"/>
      <c r="DN188" s="51">
        <f>DH188 / (Baseline!B$7/Baseline!B$17)</f>
        <v>4.505213158</v>
      </c>
      <c r="DO188" s="51">
        <f>DI188 / (Baseline!B$11/Baseline!B$17)</f>
        <v>1.033153697</v>
      </c>
      <c r="DP188" s="51">
        <f>DJ188 / (Baseline!B$16/Baseline!B$17)</f>
        <v>1.185041993</v>
      </c>
      <c r="DQ188" s="51">
        <f>DK188 / (Baseline!B$18/Baseline!B$17)</f>
        <v>0.9477831077</v>
      </c>
      <c r="DR188" s="79"/>
      <c r="DS188" s="51">
        <f>(AU188*Baseline!B$34)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0.03022930925</v>
      </c>
      <c r="DT188" s="51">
        <f>(AZ188*Baseline!B$34) + (Baseline!D$88*(1-Baseline!D$89)*Baseline!B$35) + (Baseline!D$88*Baseline!D$89*((1-Baseline!D$90)*Baseline!B$40 + Baseline!D$90*Baseline!B$41))</f>
        <v>0.010479461</v>
      </c>
      <c r="DU188" s="51">
        <f>(BE188*Baseline!B$34) + (Baseline!F$88*(1-Baseline!F$89)*Baseline!B$35) + (Baseline!F$88*Baseline!F$89*((1-Baseline!F$90)*Baseline!B$40 + Baseline!F$90*Baseline!B$41))</f>
        <v>0.01297589701</v>
      </c>
      <c r="DV188" s="51">
        <f>(BJ188*Baseline!B$34) + (Baseline!H$88*(1-Baseline!H$89)*Baseline!B$35) + (Baseline!H$88*Baseline!H$89*((1-Baseline!H$90)*Baseline!B$40 + Baseline!H$90*Baseline!B$41))</f>
        <v>0.009306449071</v>
      </c>
      <c r="DW188" s="51">
        <f>( DS188*Baseline!B$7 + DT188*Baseline!B$11 + DU188*Baseline!B$16 + DV188*Baseline!B$18 ) / Baseline!B$17</f>
        <v>0.009788509192</v>
      </c>
    </row>
    <row r="189">
      <c r="A189" s="4" t="s">
        <v>346</v>
      </c>
      <c r="B189" s="45">
        <f>MIN( MAX( NORMINV( MCrands!B189, (B$5+B$4)/2, (B$5-B$4)/3.29 ), 0 ), 1 )</f>
        <v>0.3476192066</v>
      </c>
      <c r="C189" s="45">
        <f>MAX( NORMINV( MCrands!C189, (C$5+C$4)/2, (C$5-C$4)/3.29 ), 0 )</f>
        <v>2.600144843</v>
      </c>
      <c r="D189" s="41"/>
      <c r="E189" s="43">
        <f>Baseline!B$33 * (C189 * Baseline!B$66*Baseline!B$66/Baseline!B$73 + Baseline!B$52*Baseline!B$52/Baseline!B$74 + Baseline!B$53*Baseline!B$53/Baseline!B$75 + Baseline!B$54*Baseline!B$54/Baseline!B$76)</f>
        <v>0.00001845033213</v>
      </c>
      <c r="F189" s="43">
        <f>Baseline!B$33 * (C189 * Baseline!B$66*Baseline!B$57/Baseline!B$73 + Baseline!B$52*Baseline!B$67/Baseline!B$74 + Baseline!B$53*Baseline!B$55/Baseline!B$75 + Baseline!B$54*Baseline!B$56/Baseline!B$76)</f>
        <v>0.0000001997810782</v>
      </c>
      <c r="G189" s="45">
        <f>Baseline!B$33 * (C189 * Baseline!B$66*Baseline!B$58/Baseline!B$73 + Baseline!B$52*Baseline!B$59/Baseline!B$74 + Baseline!B$53*Baseline!B$68/Baseline!B$75 + Baseline!B$54*Baseline!B$60/Baseline!B$76)</f>
        <v>0.000000168391176</v>
      </c>
      <c r="H189" s="43">
        <f>Baseline!B$33 * (C189 * Baseline!B$66*Baseline!B$61/Baseline!B$73 + Baseline!B$52*Baseline!B$62/Baseline!B$74 + Baseline!B$53*Baseline!B$63/Baseline!B$75 + Baseline!B$54*Baseline!B$69/Baseline!B$76)</f>
        <v>0.000000003377181299</v>
      </c>
      <c r="I189" s="43">
        <f>Baseline!B$33 * (C189 * Baseline!B$57*Baseline!B$66/Baseline!B$73 + Baseline!B$67*Baseline!B$52/Baseline!B$74 + Baseline!B$55*Baseline!B$53/Baseline!B$75 + Baseline!B$56*Baseline!B$54/Baseline!B$76)</f>
        <v>0.0000001997810782</v>
      </c>
      <c r="J189" s="45">
        <f>Baseline!B$33 * (C189 * Baseline!B$57*Baseline!B$57/Baseline!B$73 + Baseline!B$67*Baseline!B$67/Baseline!B$74 + Baseline!B$55*Baseline!B$55/Baseline!B$75 + Baseline!B$56*Baseline!B$56/Baseline!B$76)</f>
        <v>0.000001763813786</v>
      </c>
      <c r="K189" s="43">
        <f>Baseline!B$33 * (C189 * Baseline!B$57*Baseline!B$58/Baseline!B$73 + Baseline!B$67*Baseline!B$59/Baseline!B$74 + Baseline!B$55*Baseline!B$68/Baseline!B$75 + Baseline!B$56*Baseline!B$60/Baseline!B$76)</f>
        <v>0.00000001374187626</v>
      </c>
      <c r="L189" s="45">
        <f>Baseline!B$33 * (C189 * Baseline!B$57*Baseline!B$61/Baseline!B$73 + Baseline!B$67*Baseline!B$62/Baseline!B$74 + Baseline!B$55*Baseline!B$63/Baseline!B$75 + Baseline!B$56*Baseline!B$69/Baseline!B$76)</f>
        <v>0.0000000143928475</v>
      </c>
      <c r="M189" s="43">
        <f>Baseline!B$33 * (C189 * Baseline!B$58*Baseline!B$66/Baseline!B$73 + Baseline!B$59*Baseline!B$52/Baseline!B$74 + Baseline!B$68*Baseline!B$53/Baseline!B$75 + Baseline!B$60*Baseline!B$54/Baseline!B$76)</f>
        <v>0.000000168391176</v>
      </c>
      <c r="N189" s="45">
        <f>Baseline!B$33 * (C189 * Baseline!B$58*Baseline!B$57/Baseline!B$73 + Baseline!B$59*Baseline!B$67/Baseline!B$74 + Baseline!B$68*Baseline!B$55/Baseline!B$75 + Baseline!B$60*Baseline!B$56/Baseline!B$76)</f>
        <v>0.00000001374187626</v>
      </c>
      <c r="O189" s="45">
        <f>Baseline!B$33 * (C189 * Baseline!B$58*Baseline!B$58/Baseline!B$73 + Baseline!B$59*Baseline!B$59/Baseline!B$74 + Baseline!B$68*Baseline!B$68/Baseline!B$75 + Baseline!B$60*Baseline!B$60/Baseline!B$76)</f>
        <v>0.000001324390165</v>
      </c>
      <c r="P189" s="43">
        <f>Baseline!B$33 * (C189 * Baseline!B$58*Baseline!B$61/Baseline!B$73 + Baseline!B$59*Baseline!B$62/Baseline!B$74 + Baseline!B$68*Baseline!B$63/Baseline!B$75 + Baseline!B$60*Baseline!B$69/Baseline!B$76)</f>
        <v>0.000000001646931103</v>
      </c>
      <c r="Q189" s="43">
        <f>Baseline!B$33 * (C189 * Baseline!B$61*Baseline!B$66/Baseline!B$73 + Baseline!B$62*Baseline!B$52/Baseline!B$74 + Baseline!B$63*Baseline!B$53/Baseline!B$75 + Baseline!B$69*Baseline!B$54/Baseline!B$76)</f>
        <v>0.000000003377181299</v>
      </c>
      <c r="R189" s="43">
        <f>Baseline!B$33 * (C189 * Baseline!B$61*Baseline!B$57/Baseline!B$73 + Baseline!B$62*Baseline!B$67/Baseline!B$74 + Baseline!B$63*Baseline!B$55/Baseline!B$75 + Baseline!B$69*Baseline!B$56/Baseline!B$76)</f>
        <v>0.0000000143928475</v>
      </c>
      <c r="S189" s="43">
        <f>Baseline!B$33 * (C189 * Baseline!B$61*Baseline!B$58/Baseline!B$73 + Baseline!B$62*Baseline!B$59/Baseline!B$74 + Baseline!B$63*Baseline!B$68/Baseline!B$75 + Baseline!B$69*Baseline!B$60/Baseline!B$76)</f>
        <v>0.000000001646931103</v>
      </c>
      <c r="T189" s="43">
        <f>Baseline!B$33 * (C189 * Baseline!B$61*Baseline!B$61/Baseline!B$73 + Baseline!B$62*Baseline!B$62/Baseline!B$74 + Baseline!B$63*Baseline!B$63/Baseline!B$75 + Baseline!B$69*Baseline!B$69/Baseline!B$76)</f>
        <v>0.00000009854654402</v>
      </c>
      <c r="U189" s="41"/>
      <c r="V189" s="43">
        <f>E189 * ( Baseline!B$87 * Baseline!B$7 )</f>
        <v>0.1914959972</v>
      </c>
      <c r="W189" s="43">
        <f>F189 * ( Baseline!D$87 * Baseline!B$11 )</f>
        <v>0.003685280776</v>
      </c>
      <c r="X189" s="43">
        <f>G189 * ( Baseline!F$87 * Baseline!B$16 )</f>
        <v>0.005849028755</v>
      </c>
      <c r="Y189" s="43">
        <f>H189 * ( Baseline!H$87 * Baseline!B$18 )</f>
        <v>0.001187665056</v>
      </c>
      <c r="Z189" s="51">
        <f t="shared" si="1"/>
        <v>0.2022179718</v>
      </c>
      <c r="AA189" s="43">
        <f>I189 * ( Baseline!B$87 * Baseline!B$7 )</f>
        <v>0.002073527811</v>
      </c>
      <c r="AB189" s="45">
        <f>J189 * ( Baseline!D$87 * Baseline!B$11 )</f>
        <v>0.03253635978</v>
      </c>
      <c r="AC189" s="45">
        <f>K189 * ( Baseline!F$87 * Baseline!B$16 )</f>
        <v>0.0004773209103</v>
      </c>
      <c r="AD189" s="45">
        <f>L189 * ( Baseline!F$87 * Baseline!B$16 )</f>
        <v>0.0004999322465</v>
      </c>
      <c r="AE189" s="51">
        <f t="shared" si="2"/>
        <v>0.03558714075</v>
      </c>
      <c r="AF189" s="51">
        <f>M189 * ( Baseline!B$87 * Baseline!B$7 )</f>
        <v>0.001747732016</v>
      </c>
      <c r="AG189" s="51">
        <f>N189 * ( Baseline!D$87 * Baseline!B$11 )</f>
        <v>0.0002534908354</v>
      </c>
      <c r="AH189" s="51">
        <f>O189 * ( Baseline!F$87 * Baseline!B$16 )</f>
        <v>0.04600238768</v>
      </c>
      <c r="AI189" s="51">
        <f>P189 * ( Baseline!H$87 * Baseline!B$18 )</f>
        <v>0.0005791819705</v>
      </c>
      <c r="AJ189" s="51">
        <f t="shared" si="3"/>
        <v>0.0485827925</v>
      </c>
      <c r="AK189" s="51">
        <f>Q189 * ( Baseline!B$87 * Baseline!B$7 )</f>
        <v>0.0000350517647</v>
      </c>
      <c r="AL189" s="51">
        <f>R189 * ( Baseline!D$87 * Baseline!B$11 )</f>
        <v>0.0002654990387</v>
      </c>
      <c r="AM189" s="51">
        <f>S189 * ( Baseline!F$87 * Baseline!B$16 )</f>
        <v>0.00005720577292</v>
      </c>
      <c r="AN189" s="51">
        <f>T189 * ( Baseline!H$87 * Baseline!B$18 )</f>
        <v>0.03465620478</v>
      </c>
      <c r="AO189" s="51">
        <f t="shared" si="4"/>
        <v>0.03501396136</v>
      </c>
      <c r="AP189" s="61"/>
      <c r="AQ189" s="51">
        <f>V189 * ( (1-Baseline!B$88-Baseline!B$87) + (1-B189)*Baseline!B$88 )</f>
        <v>0.1281527418</v>
      </c>
      <c r="AR189" s="51">
        <f>W189 * ( (1-Baseline!B$88-Baseline!B$87) + (1-B189)*Baseline!B$88 )</f>
        <v>0.00246625957</v>
      </c>
      <c r="AS189" s="51">
        <f>X189 * ( (1-Baseline!B$88-Baseline!B$87) + (1-B189)*Baseline!B$88 )</f>
        <v>0.003914280625</v>
      </c>
      <c r="AT189" s="51">
        <f>Y189 * ( (1-Baseline!B$88-Baseline!B$87) + (1-B189)*Baseline!B$88 )</f>
        <v>0.0007948079095</v>
      </c>
      <c r="AU189" s="51">
        <f t="shared" si="5"/>
        <v>0.1353280899</v>
      </c>
      <c r="AV189" s="51">
        <f>AA189 * ( (1-Baseline!D$88-Baseline!D$87) + (1-B189)*Baseline!D$88 )</f>
        <v>0.001732774609</v>
      </c>
      <c r="AW189" s="51">
        <f>AB189 * ( (1-Baseline!D$88-Baseline!D$87) + (1-B189)*Baseline!D$88 )</f>
        <v>0.02718949695</v>
      </c>
      <c r="AX189" s="51">
        <f>AC189 * ( (1-Baseline!D$88-Baseline!D$87) + (1-B189)*Baseline!D$88 )</f>
        <v>0.0003988803763</v>
      </c>
      <c r="AY189" s="51">
        <f>AD189 * ( (1-Baseline!D$88-Baseline!D$87) + (1-B189)*Baseline!D$88 )</f>
        <v>0.0004177758785</v>
      </c>
      <c r="AZ189" s="51">
        <f t="shared" si="6"/>
        <v>0.02973892781</v>
      </c>
      <c r="BA189" s="51">
        <f>AF189 * ( (1-Baseline!F$88-Baseline!F$87) + (1-Baseline!B$36)*Baseline!F$88 )</f>
        <v>0.001257723886</v>
      </c>
      <c r="BB189" s="51">
        <f>AG189 * ( (1-Baseline!F$88-Baseline!F$87) + (1-Baseline!B$36)*Baseline!F$88 )</f>
        <v>0.0001824201169</v>
      </c>
      <c r="BC189" s="51">
        <f>AH189 * ( (1-Baseline!F$88-Baseline!F$87) + (1-Baseline!B$36)*Baseline!F$88 )</f>
        <v>0.03310479025</v>
      </c>
      <c r="BD189" s="51">
        <f>AI189 * ( (1-Baseline!F$88-Baseline!F$87) + (1-Baseline!B$36)*Baseline!F$88 )</f>
        <v>0.0004167978798</v>
      </c>
      <c r="BE189" s="51">
        <f t="shared" si="7"/>
        <v>0.03496173213</v>
      </c>
      <c r="BF189" s="51">
        <f>AK189 * ( (1-Baseline!H$88-Baseline!H$87) + (1-Baseline!B$36)*Baseline!H$88 )</f>
        <v>0.00002777221421</v>
      </c>
      <c r="BG189" s="51">
        <f>AL189 * ( (1-Baseline!H$88-Baseline!H$87) + (1-Baseline!B$36)*Baseline!H$88 )</f>
        <v>0.0002103601983</v>
      </c>
      <c r="BH189" s="51">
        <f>AM189 * ( (1-Baseline!H$88-Baseline!H$87) + (1-Baseline!B$36)*Baseline!H$88 )</f>
        <v>0.000045325278</v>
      </c>
      <c r="BI189" s="51">
        <f>AN189 * ( (1-Baseline!H$88-Baseline!H$87) + (1-Baseline!B$36)*Baseline!H$88 )</f>
        <v>0.02745880418</v>
      </c>
      <c r="BJ189" s="51">
        <f t="shared" si="8"/>
        <v>0.02774226187</v>
      </c>
      <c r="BK189" s="61"/>
      <c r="BL189" s="51">
        <f t="shared" si="19"/>
        <v>0.9469781321</v>
      </c>
      <c r="BM189" s="51">
        <f t="shared" si="20"/>
        <v>0.01822429897</v>
      </c>
      <c r="BN189" s="51">
        <f t="shared" si="21"/>
        <v>0.02892437651</v>
      </c>
      <c r="BO189" s="51">
        <f t="shared" si="22"/>
        <v>0.005873192403</v>
      </c>
      <c r="BP189" s="51">
        <f t="shared" si="9"/>
        <v>1</v>
      </c>
      <c r="BQ189" s="51">
        <f t="shared" si="23"/>
        <v>0.05826620986</v>
      </c>
      <c r="BR189" s="51">
        <f t="shared" si="24"/>
        <v>0.9142729395</v>
      </c>
      <c r="BS189" s="51">
        <f t="shared" si="25"/>
        <v>0.01341273562</v>
      </c>
      <c r="BT189" s="51">
        <f t="shared" si="26"/>
        <v>0.01404811502</v>
      </c>
      <c r="BU189" s="51">
        <f t="shared" si="10"/>
        <v>1</v>
      </c>
      <c r="BV189" s="51">
        <f t="shared" si="27"/>
        <v>0.0359743013</v>
      </c>
      <c r="BW189" s="51">
        <f t="shared" si="28"/>
        <v>0.005217708212</v>
      </c>
      <c r="BX189" s="51">
        <f t="shared" si="29"/>
        <v>0.946886445</v>
      </c>
      <c r="BY189" s="51">
        <f t="shared" si="30"/>
        <v>0.01192154548</v>
      </c>
      <c r="BZ189" s="51">
        <f t="shared" si="11"/>
        <v>1</v>
      </c>
      <c r="CA189" s="51">
        <f t="shared" si="31"/>
        <v>0.001001079665</v>
      </c>
      <c r="CB189" s="51">
        <f t="shared" si="32"/>
        <v>0.007582662125</v>
      </c>
      <c r="CC189" s="51">
        <f t="shared" si="33"/>
        <v>0.001633798939</v>
      </c>
      <c r="CD189" s="51">
        <f t="shared" si="34"/>
        <v>0.9897824593</v>
      </c>
      <c r="CE189" s="51">
        <f t="shared" si="12"/>
        <v>1</v>
      </c>
      <c r="CF189" s="61"/>
      <c r="CG189" s="51">
        <f t="shared" si="35"/>
        <v>0.9469781321</v>
      </c>
      <c r="CH189" s="51">
        <f t="shared" si="36"/>
        <v>0.01822429897</v>
      </c>
      <c r="CI189" s="51">
        <f t="shared" si="37"/>
        <v>0.02892437651</v>
      </c>
      <c r="CJ189" s="51">
        <f t="shared" si="38"/>
        <v>0.005873192403</v>
      </c>
      <c r="CK189" s="51">
        <f t="shared" si="13"/>
        <v>1</v>
      </c>
      <c r="CL189" s="51">
        <f t="shared" si="39"/>
        <v>0.05826620986</v>
      </c>
      <c r="CM189" s="51">
        <f t="shared" si="40"/>
        <v>0.9142729395</v>
      </c>
      <c r="CN189" s="51">
        <f t="shared" si="41"/>
        <v>0.01341273562</v>
      </c>
      <c r="CO189" s="51">
        <f t="shared" si="42"/>
        <v>0.01404811502</v>
      </c>
      <c r="CP189" s="51">
        <f t="shared" si="14"/>
        <v>1</v>
      </c>
      <c r="CQ189" s="51">
        <f t="shared" si="43"/>
        <v>0.0359743013</v>
      </c>
      <c r="CR189" s="51">
        <f t="shared" si="44"/>
        <v>0.005217708212</v>
      </c>
      <c r="CS189" s="51">
        <f t="shared" si="45"/>
        <v>0.946886445</v>
      </c>
      <c r="CT189" s="51">
        <f t="shared" si="46"/>
        <v>0.01192154548</v>
      </c>
      <c r="CU189" s="51">
        <f t="shared" si="15"/>
        <v>1</v>
      </c>
      <c r="CV189" s="51">
        <f t="shared" si="47"/>
        <v>0.001001079665</v>
      </c>
      <c r="CW189" s="51">
        <f t="shared" si="48"/>
        <v>0.007582662125</v>
      </c>
      <c r="CX189" s="51">
        <f t="shared" si="49"/>
        <v>0.001633798939</v>
      </c>
      <c r="CY189" s="51">
        <f t="shared" si="50"/>
        <v>0.9897824593</v>
      </c>
      <c r="CZ189" s="51">
        <f t="shared" si="16"/>
        <v>1</v>
      </c>
      <c r="DA189" s="61"/>
      <c r="DB189" s="51">
        <f>(AQ189*Baseline!B$7 + AV189*Baseline!B$11 + BA189*Baseline!B$16 + BF189*Baseline!B$18)</f>
        <v>71355.43482</v>
      </c>
      <c r="DC189" s="51">
        <f>(AR189*Baseline!B$7 + AW189*Baseline!B$11 + BB189*Baseline!B$16 + BG189*Baseline!B$18)</f>
        <v>69749.18752</v>
      </c>
      <c r="DD189" s="51">
        <f>(AS189*Baseline!B$7 + AX189*Baseline!B$11 + BC189*Baseline!B$16 + BH189*Baseline!B$18)</f>
        <v>115736.6653</v>
      </c>
      <c r="DE189" s="51">
        <f>(AT189*Baseline!B$7 + AY189*Baseline!B$11 + BD189*Baseline!B$16 + BI189*Baseline!B$18)</f>
        <v>1260038.826</v>
      </c>
      <c r="DF189" s="51">
        <f t="shared" si="17"/>
        <v>1516880.114</v>
      </c>
      <c r="DG189" s="61"/>
      <c r="DH189" s="51">
        <f t="shared" si="51"/>
        <v>0.04704091916</v>
      </c>
      <c r="DI189" s="51">
        <f t="shared" si="52"/>
        <v>0.04598200403</v>
      </c>
      <c r="DJ189" s="51">
        <f t="shared" si="53"/>
        <v>0.0762991513</v>
      </c>
      <c r="DK189" s="51">
        <f t="shared" si="54"/>
        <v>0.8306779255</v>
      </c>
      <c r="DL189" s="51">
        <f t="shared" si="18"/>
        <v>1</v>
      </c>
      <c r="DM189" s="61"/>
      <c r="DN189" s="51">
        <f>DH189 / (Baseline!B$7/Baseline!B$17)</f>
        <v>5.021308717</v>
      </c>
      <c r="DO189" s="51">
        <f>DI189 / (Baseline!B$11/Baseline!B$17)</f>
        <v>1.110027585</v>
      </c>
      <c r="DP189" s="51">
        <f>DJ189 / (Baseline!B$16/Baseline!B$17)</f>
        <v>1.179052469</v>
      </c>
      <c r="DQ189" s="51">
        <f>DK189 / (Baseline!B$18/Baseline!B$17)</f>
        <v>0.9391547288</v>
      </c>
      <c r="DR189" s="79"/>
      <c r="DS189" s="51">
        <f>(AU189*Baseline!B$34)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0.03282874473</v>
      </c>
      <c r="DT189" s="51">
        <f>(AZ189*Baseline!B$34) + (Baseline!D$88*(1-Baseline!D$89)*Baseline!B$35) + (Baseline!D$88*Baseline!D$89*((1-Baseline!D$90)*Baseline!B$40 + Baseline!D$90*Baseline!B$41))</f>
        <v>0.01087440717</v>
      </c>
      <c r="DU189" s="51">
        <f>(BE189*Baseline!B$34) + (Baseline!F$88*(1-Baseline!F$89)*Baseline!B$35) + (Baseline!F$88*Baseline!F$89*((1-Baseline!F$90)*Baseline!B$40 + Baseline!F$90*Baseline!B$41))</f>
        <v>0.01297489982</v>
      </c>
      <c r="DV189" s="51">
        <f>(BJ189*Baseline!B$34) + (Baseline!H$88*(1-Baseline!H$89)*Baseline!B$35) + (Baseline!H$88*Baseline!H$89*((1-Baseline!H$90)*Baseline!B$40 + Baseline!H$90*Baseline!B$41))</f>
        <v>0.00930633928</v>
      </c>
      <c r="DW189" s="51">
        <f>( DS189*Baseline!B$7 + DT189*Baseline!B$11 + DU189*Baseline!B$16 + DV189*Baseline!B$18 ) / Baseline!B$17</f>
        <v>0.009829060065</v>
      </c>
    </row>
    <row r="190">
      <c r="A190" s="4" t="s">
        <v>350</v>
      </c>
      <c r="B190" s="45">
        <f>MIN( MAX( NORMINV( MCrands!B190, (B$5+B$4)/2, (B$5-B$4)/3.29 ), 0 ), 1 )</f>
        <v>0.6467867904</v>
      </c>
      <c r="C190" s="45">
        <f>MAX( NORMINV( MCrands!C190, (C$5+C$4)/2, (C$5-C$4)/3.29 ), 0 )</f>
        <v>3.016788562</v>
      </c>
      <c r="D190" s="41"/>
      <c r="E190" s="43">
        <f>Baseline!B$33 * (C190 * Baseline!B$66*Baseline!B$66/Baseline!B$73 + Baseline!B$52*Baseline!B$52/Baseline!B$74 + Baseline!B$53*Baseline!B$53/Baseline!B$75 + Baseline!B$54*Baseline!B$54/Baseline!B$76)</f>
        <v>0.00002140017967</v>
      </c>
      <c r="F190" s="43">
        <f>Baseline!B$33 * (C190 * Baseline!B$66*Baseline!B$57/Baseline!B$73 + Baseline!B$52*Baseline!B$67/Baseline!B$74 + Baseline!B$53*Baseline!B$55/Baseline!B$75 + Baseline!B$54*Baseline!B$56/Baseline!B$76)</f>
        <v>0.0000002002468436</v>
      </c>
      <c r="G190" s="45">
        <f>Baseline!B$33 * (C190 * Baseline!B$66*Baseline!B$58/Baseline!B$73 + Baseline!B$52*Baseline!B$59/Baseline!B$74 + Baseline!B$53*Baseline!B$68/Baseline!B$75 + Baseline!B$54*Baseline!B$60/Baseline!B$76)</f>
        <v>0.0000001695361826</v>
      </c>
      <c r="H190" s="43">
        <f>Baseline!B$33 * (C190 * Baseline!B$66*Baseline!B$61/Baseline!B$73 + Baseline!B$52*Baseline!B$62/Baseline!B$74 + Baseline!B$53*Baseline!B$63/Baseline!B$75 + Baseline!B$54*Baseline!B$69/Baseline!B$76)</f>
        <v>0.00000000349168196</v>
      </c>
      <c r="I190" s="43">
        <f>Baseline!B$33 * (C190 * Baseline!B$57*Baseline!B$66/Baseline!B$73 + Baseline!B$67*Baseline!B$52/Baseline!B$74 + Baseline!B$55*Baseline!B$53/Baseline!B$75 + Baseline!B$56*Baseline!B$54/Baseline!B$76)</f>
        <v>0.0000002002468436</v>
      </c>
      <c r="J190" s="45">
        <f>Baseline!B$33 * (C190 * Baseline!B$57*Baseline!B$57/Baseline!B$73 + Baseline!B$67*Baseline!B$67/Baseline!B$74 + Baseline!B$55*Baseline!B$55/Baseline!B$75 + Baseline!B$56*Baseline!B$56/Baseline!B$76)</f>
        <v>0.00000176381386</v>
      </c>
      <c r="K190" s="43">
        <f>Baseline!B$33 * (C190 * Baseline!B$57*Baseline!B$58/Baseline!B$73 + Baseline!B$67*Baseline!B$59/Baseline!B$74 + Baseline!B$55*Baseline!B$68/Baseline!B$75 + Baseline!B$56*Baseline!B$60/Baseline!B$76)</f>
        <v>0.00000001374205705</v>
      </c>
      <c r="L190" s="45">
        <f>Baseline!B$33 * (C190 * Baseline!B$57*Baseline!B$61/Baseline!B$73 + Baseline!B$67*Baseline!B$62/Baseline!B$74 + Baseline!B$55*Baseline!B$63/Baseline!B$75 + Baseline!B$56*Baseline!B$69/Baseline!B$76)</f>
        <v>0.00000001439286558</v>
      </c>
      <c r="M190" s="43">
        <f>Baseline!B$33 * (C190 * Baseline!B$58*Baseline!B$66/Baseline!B$73 + Baseline!B$59*Baseline!B$52/Baseline!B$74 + Baseline!B$68*Baseline!B$53/Baseline!B$75 + Baseline!B$60*Baseline!B$54/Baseline!B$76)</f>
        <v>0.0000001695361826</v>
      </c>
      <c r="N190" s="45">
        <f>Baseline!B$33 * (C190 * Baseline!B$58*Baseline!B$57/Baseline!B$73 + Baseline!B$59*Baseline!B$67/Baseline!B$74 + Baseline!B$68*Baseline!B$55/Baseline!B$75 + Baseline!B$60*Baseline!B$56/Baseline!B$76)</f>
        <v>0.00000001374205705</v>
      </c>
      <c r="O190" s="45">
        <f>Baseline!B$33 * (C190 * Baseline!B$58*Baseline!B$58/Baseline!B$73 + Baseline!B$59*Baseline!B$59/Baseline!B$74 + Baseline!B$68*Baseline!B$68/Baseline!B$75 + Baseline!B$60*Baseline!B$60/Baseline!B$76)</f>
        <v>0.00000132439061</v>
      </c>
      <c r="P190" s="43">
        <f>Baseline!B$33 * (C190 * Baseline!B$58*Baseline!B$61/Baseline!B$73 + Baseline!B$59*Baseline!B$62/Baseline!B$74 + Baseline!B$68*Baseline!B$63/Baseline!B$75 + Baseline!B$60*Baseline!B$69/Baseline!B$76)</f>
        <v>0.000000001646975547</v>
      </c>
      <c r="Q190" s="43">
        <f>Baseline!B$33 * (C190 * Baseline!B$61*Baseline!B$66/Baseline!B$73 + Baseline!B$62*Baseline!B$52/Baseline!B$74 + Baseline!B$63*Baseline!B$53/Baseline!B$75 + Baseline!B$69*Baseline!B$54/Baseline!B$76)</f>
        <v>0.00000000349168196</v>
      </c>
      <c r="R190" s="43">
        <f>Baseline!B$33 * (C190 * Baseline!B$61*Baseline!B$57/Baseline!B$73 + Baseline!B$62*Baseline!B$67/Baseline!B$74 + Baseline!B$63*Baseline!B$55/Baseline!B$75 + Baseline!B$69*Baseline!B$56/Baseline!B$76)</f>
        <v>0.00000001439286558</v>
      </c>
      <c r="S190" s="43">
        <f>Baseline!B$33 * (C190 * Baseline!B$61*Baseline!B$58/Baseline!B$73 + Baseline!B$62*Baseline!B$59/Baseline!B$74 + Baseline!B$63*Baseline!B$68/Baseline!B$75 + Baseline!B$69*Baseline!B$60/Baseline!B$76)</f>
        <v>0.000000001646975547</v>
      </c>
      <c r="T190" s="43">
        <f>Baseline!B$33 * (C190 * Baseline!B$61*Baseline!B$61/Baseline!B$73 + Baseline!B$62*Baseline!B$62/Baseline!B$74 + Baseline!B$63*Baseline!B$63/Baseline!B$75 + Baseline!B$69*Baseline!B$69/Baseline!B$76)</f>
        <v>0.00000009854654847</v>
      </c>
      <c r="U190" s="41"/>
      <c r="V190" s="43">
        <f>E190 * ( Baseline!B$87 * Baseline!B$7 )</f>
        <v>0.2221124648</v>
      </c>
      <c r="W190" s="43">
        <f>F190 * ( Baseline!D$87 * Baseline!B$11 )</f>
        <v>0.003693872562</v>
      </c>
      <c r="X190" s="43">
        <f>G190 * ( Baseline!F$87 * Baseline!B$16 )</f>
        <v>0.005888800296</v>
      </c>
      <c r="Y190" s="43">
        <f>H190 * ( Baseline!H$87 * Baseline!B$18 )</f>
        <v>0.0012279319</v>
      </c>
      <c r="Z190" s="51">
        <f t="shared" si="1"/>
        <v>0.2329230695</v>
      </c>
      <c r="AA190" s="43">
        <f>I190 * ( Baseline!B$87 * Baseline!B$7 )</f>
        <v>0.00207836199</v>
      </c>
      <c r="AB190" s="45">
        <f>J190 * ( Baseline!D$87 * Baseline!B$11 )</f>
        <v>0.03253636114</v>
      </c>
      <c r="AC190" s="45">
        <f>K190 * ( Baseline!F$87 * Baseline!B$16 )</f>
        <v>0.00047732719</v>
      </c>
      <c r="AD190" s="45">
        <f>L190 * ( Baseline!F$87 * Baseline!B$16 )</f>
        <v>0.0004999328745</v>
      </c>
      <c r="AE190" s="51">
        <f t="shared" si="2"/>
        <v>0.03559198319</v>
      </c>
      <c r="AF190" s="51">
        <f>M190 * ( Baseline!B$87 * Baseline!B$7 )</f>
        <v>0.001759616039</v>
      </c>
      <c r="AG190" s="51">
        <f>N190 * ( Baseline!D$87 * Baseline!B$11 )</f>
        <v>0.0002534941704</v>
      </c>
      <c r="AH190" s="51">
        <f>O190 * ( Baseline!F$87 * Baseline!B$16 )</f>
        <v>0.04600240312</v>
      </c>
      <c r="AI190" s="51">
        <f>P190 * ( Baseline!H$87 * Baseline!B$18 )</f>
        <v>0.0005791976004</v>
      </c>
      <c r="AJ190" s="51">
        <f t="shared" si="3"/>
        <v>0.04859471093</v>
      </c>
      <c r="AK190" s="51">
        <f>Q190 * ( Baseline!B$87 * Baseline!B$7 )</f>
        <v>0.00003624016706</v>
      </c>
      <c r="AL190" s="51">
        <f>R190 * ( Baseline!D$87 * Baseline!B$11 )</f>
        <v>0.0002654993722</v>
      </c>
      <c r="AM190" s="51">
        <f>S190 * ( Baseline!F$87 * Baseline!B$16 )</f>
        <v>0.00005720731668</v>
      </c>
      <c r="AN190" s="51">
        <f>T190 * ( Baseline!H$87 * Baseline!B$18 )</f>
        <v>0.03465620635</v>
      </c>
      <c r="AO190" s="51">
        <f t="shared" si="4"/>
        <v>0.0350151532</v>
      </c>
      <c r="AP190" s="61"/>
      <c r="AQ190" s="51">
        <f>V190 * ( (1-Baseline!B$88-Baseline!B$87) + (1-B190)*Baseline!B$88 )</f>
        <v>0.08950238473</v>
      </c>
      <c r="AR190" s="51">
        <f>W190 * ( (1-Baseline!B$88-Baseline!B$87) + (1-B190)*Baseline!B$88 )</f>
        <v>0.001488481988</v>
      </c>
      <c r="AS190" s="51">
        <f>X190 * ( (1-Baseline!B$88-Baseline!B$87) + (1-B190)*Baseline!B$88 )</f>
        <v>0.002372949533</v>
      </c>
      <c r="AT190" s="51">
        <f>Y190 * ( (1-Baseline!B$88-Baseline!B$87) + (1-B190)*Baseline!B$88 )</f>
        <v>0.0004948071395</v>
      </c>
      <c r="AU190" s="51">
        <f t="shared" si="5"/>
        <v>0.09385862339</v>
      </c>
      <c r="AV190" s="51">
        <f>AA190 * ( (1-Baseline!D$88-Baseline!D$87) + (1-B190)*Baseline!D$88 )</f>
        <v>0.001458257579</v>
      </c>
      <c r="AW190" s="51">
        <f>AB190 * ( (1-Baseline!D$88-Baseline!D$87) + (1-B190)*Baseline!D$88 )</f>
        <v>0.02282874468</v>
      </c>
      <c r="AX190" s="51">
        <f>AC190 * ( (1-Baseline!D$88-Baseline!D$87) + (1-B190)*Baseline!D$88 )</f>
        <v>0.0003349108557</v>
      </c>
      <c r="AY190" s="51">
        <f>AD190 * ( (1-Baseline!D$88-Baseline!D$87) + (1-B190)*Baseline!D$88 )</f>
        <v>0.0003507718611</v>
      </c>
      <c r="AZ190" s="51">
        <f t="shared" si="6"/>
        <v>0.02497268498</v>
      </c>
      <c r="BA190" s="51">
        <f>AF190 * ( (1-Baseline!F$88-Baseline!F$87) + (1-Baseline!B$36)*Baseline!F$88 )</f>
        <v>0.00126627601</v>
      </c>
      <c r="BB190" s="51">
        <f>AG190 * ( (1-Baseline!F$88-Baseline!F$87) + (1-Baseline!B$36)*Baseline!F$88 )</f>
        <v>0.0001824225168</v>
      </c>
      <c r="BC190" s="51">
        <f>AH190 * ( (1-Baseline!F$88-Baseline!F$87) + (1-Baseline!B$36)*Baseline!F$88 )</f>
        <v>0.03310480136</v>
      </c>
      <c r="BD190" s="51">
        <f>AI190 * ( (1-Baseline!F$88-Baseline!F$87) + (1-Baseline!B$36)*Baseline!F$88 )</f>
        <v>0.0004168091276</v>
      </c>
      <c r="BE190" s="51">
        <f t="shared" si="7"/>
        <v>0.03497030901</v>
      </c>
      <c r="BF190" s="51">
        <f>AK190 * ( (1-Baseline!H$88-Baseline!H$87) + (1-Baseline!B$36)*Baseline!H$88 )</f>
        <v>0.00002871380917</v>
      </c>
      <c r="BG190" s="51">
        <f>AL190 * ( (1-Baseline!H$88-Baseline!H$87) + (1-Baseline!B$36)*Baseline!H$88 )</f>
        <v>0.0002103604625</v>
      </c>
      <c r="BH190" s="51">
        <f>AM190 * ( (1-Baseline!H$88-Baseline!H$87) + (1-Baseline!B$36)*Baseline!H$88 )</f>
        <v>0.00004532650116</v>
      </c>
      <c r="BI190" s="51">
        <f>AN190 * ( (1-Baseline!H$88-Baseline!H$87) + (1-Baseline!B$36)*Baseline!H$88 )</f>
        <v>0.02745880541</v>
      </c>
      <c r="BJ190" s="51">
        <f t="shared" si="8"/>
        <v>0.02774320619</v>
      </c>
      <c r="BK190" s="61"/>
      <c r="BL190" s="51">
        <f t="shared" si="19"/>
        <v>0.9535872304</v>
      </c>
      <c r="BM190" s="51">
        <f t="shared" si="20"/>
        <v>0.01585876646</v>
      </c>
      <c r="BN190" s="51">
        <f t="shared" si="21"/>
        <v>0.02528216852</v>
      </c>
      <c r="BO190" s="51">
        <f t="shared" si="22"/>
        <v>0.005271834613</v>
      </c>
      <c r="BP190" s="51">
        <f t="shared" si="9"/>
        <v>1</v>
      </c>
      <c r="BQ190" s="51">
        <f t="shared" si="23"/>
        <v>0.05839410462</v>
      </c>
      <c r="BR190" s="51">
        <f t="shared" si="24"/>
        <v>0.9141485868</v>
      </c>
      <c r="BS190" s="51">
        <f t="shared" si="25"/>
        <v>0.01341108719</v>
      </c>
      <c r="BT190" s="51">
        <f t="shared" si="26"/>
        <v>0.01404622136</v>
      </c>
      <c r="BU190" s="51">
        <f t="shared" si="10"/>
        <v>1</v>
      </c>
      <c r="BV190" s="51">
        <f t="shared" si="27"/>
        <v>0.03621003203</v>
      </c>
      <c r="BW190" s="51">
        <f t="shared" si="28"/>
        <v>0.005216497136</v>
      </c>
      <c r="BX190" s="51">
        <f t="shared" si="29"/>
        <v>0.9466545276</v>
      </c>
      <c r="BY190" s="51">
        <f t="shared" si="30"/>
        <v>0.01191894322</v>
      </c>
      <c r="BZ190" s="51">
        <f t="shared" si="11"/>
        <v>1</v>
      </c>
      <c r="CA190" s="51">
        <f t="shared" si="31"/>
        <v>0.001034985249</v>
      </c>
      <c r="CB190" s="51">
        <f t="shared" si="32"/>
        <v>0.007582413551</v>
      </c>
      <c r="CC190" s="51">
        <f t="shared" si="33"/>
        <v>0.001633787416</v>
      </c>
      <c r="CD190" s="51">
        <f t="shared" si="34"/>
        <v>0.9897488138</v>
      </c>
      <c r="CE190" s="51">
        <f t="shared" si="12"/>
        <v>1</v>
      </c>
      <c r="CF190" s="61"/>
      <c r="CG190" s="51">
        <f t="shared" si="35"/>
        <v>0.9535872304</v>
      </c>
      <c r="CH190" s="51">
        <f t="shared" si="36"/>
        <v>0.01585876646</v>
      </c>
      <c r="CI190" s="51">
        <f t="shared" si="37"/>
        <v>0.02528216852</v>
      </c>
      <c r="CJ190" s="51">
        <f t="shared" si="38"/>
        <v>0.005271834613</v>
      </c>
      <c r="CK190" s="51">
        <f t="shared" si="13"/>
        <v>1</v>
      </c>
      <c r="CL190" s="51">
        <f t="shared" si="39"/>
        <v>0.05839410462</v>
      </c>
      <c r="CM190" s="51">
        <f t="shared" si="40"/>
        <v>0.9141485868</v>
      </c>
      <c r="CN190" s="51">
        <f t="shared" si="41"/>
        <v>0.01341108719</v>
      </c>
      <c r="CO190" s="51">
        <f t="shared" si="42"/>
        <v>0.01404622136</v>
      </c>
      <c r="CP190" s="51">
        <f t="shared" si="14"/>
        <v>1</v>
      </c>
      <c r="CQ190" s="51">
        <f t="shared" si="43"/>
        <v>0.03621003203</v>
      </c>
      <c r="CR190" s="51">
        <f t="shared" si="44"/>
        <v>0.005216497136</v>
      </c>
      <c r="CS190" s="51">
        <f t="shared" si="45"/>
        <v>0.9466545276</v>
      </c>
      <c r="CT190" s="51">
        <f t="shared" si="46"/>
        <v>0.01191894322</v>
      </c>
      <c r="CU190" s="51">
        <f t="shared" si="15"/>
        <v>1</v>
      </c>
      <c r="CV190" s="51">
        <f t="shared" si="47"/>
        <v>0.001034985249</v>
      </c>
      <c r="CW190" s="51">
        <f t="shared" si="48"/>
        <v>0.007582413551</v>
      </c>
      <c r="CX190" s="51">
        <f t="shared" si="49"/>
        <v>0.001633787416</v>
      </c>
      <c r="CY190" s="51">
        <f t="shared" si="50"/>
        <v>0.9897488138</v>
      </c>
      <c r="CZ190" s="51">
        <f t="shared" si="16"/>
        <v>1</v>
      </c>
      <c r="DA190" s="61"/>
      <c r="DB190" s="51">
        <f>(AQ190*Baseline!B$7 + AV190*Baseline!B$11 + BA190*Baseline!B$16 + BF190*Baseline!B$18)</f>
        <v>52093.0627</v>
      </c>
      <c r="DC190" s="51">
        <f>(AR190*Baseline!B$7 + AW190*Baseline!B$11 + BB190*Baseline!B$16 + BG190*Baseline!B$18)</f>
        <v>59923.11682</v>
      </c>
      <c r="DD190" s="51">
        <f>(AS190*Baseline!B$7 + AX190*Baseline!B$11 + BC190*Baseline!B$16 + BH190*Baseline!B$18)</f>
        <v>114852.0269</v>
      </c>
      <c r="DE190" s="51">
        <f>(AT190*Baseline!B$7 + AY190*Baseline!B$11 + BD190*Baseline!B$16 + BI190*Baseline!B$18)</f>
        <v>1259749.727</v>
      </c>
      <c r="DF190" s="51">
        <f t="shared" si="17"/>
        <v>1486617.933</v>
      </c>
      <c r="DG190" s="61"/>
      <c r="DH190" s="51">
        <f t="shared" si="51"/>
        <v>0.03504132537</v>
      </c>
      <c r="DI190" s="51">
        <f t="shared" si="52"/>
        <v>0.04030835058</v>
      </c>
      <c r="DJ190" s="51">
        <f t="shared" si="53"/>
        <v>0.07725725913</v>
      </c>
      <c r="DK190" s="51">
        <f t="shared" si="54"/>
        <v>0.8473930649</v>
      </c>
      <c r="DL190" s="51">
        <f t="shared" si="18"/>
        <v>1</v>
      </c>
      <c r="DM190" s="61"/>
      <c r="DN190" s="51">
        <f>DH190 / (Baseline!B$7/Baseline!B$17)</f>
        <v>3.740431005</v>
      </c>
      <c r="DO190" s="51">
        <f>DI190 / (Baseline!B$11/Baseline!B$17)</f>
        <v>0.9730628755</v>
      </c>
      <c r="DP190" s="51">
        <f>DJ190 / (Baseline!B$16/Baseline!B$17)</f>
        <v>1.19385813</v>
      </c>
      <c r="DQ190" s="51">
        <f>DK190 / (Baseline!B$18/Baseline!B$17)</f>
        <v>0.9580526696</v>
      </c>
      <c r="DR190" s="79"/>
      <c r="DS190" s="51">
        <f>(AU190*Baseline!B$34)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0.02660832476</v>
      </c>
      <c r="DT190" s="51">
        <f>(AZ190*Baseline!B$34) + (Baseline!D$88*(1-Baseline!D$89)*Baseline!B$35) + (Baseline!D$88*Baseline!D$89*((1-Baseline!D$90)*Baseline!B$40 + Baseline!D$90*Baseline!B$41))</f>
        <v>0.01015947075</v>
      </c>
      <c r="DU190" s="51">
        <f>(BE190*Baseline!B$34) + (Baseline!F$88*(1-Baseline!F$89)*Baseline!B$35) + (Baseline!F$88*Baseline!F$89*((1-Baseline!F$90)*Baseline!B$40 + Baseline!F$90*Baseline!B$41))</f>
        <v>0.01297618635</v>
      </c>
      <c r="DV190" s="51">
        <f>(BJ190*Baseline!B$34) + (Baseline!H$88*(1-Baseline!H$89)*Baseline!B$35) + (Baseline!H$88*Baseline!H$89*((1-Baseline!H$90)*Baseline!B$40 + Baseline!H$90*Baseline!B$41))</f>
        <v>0.009306480928</v>
      </c>
      <c r="DW190" s="51">
        <f>( DS190*Baseline!B$7 + DT190*Baseline!B$11 + DU190*Baseline!B$16 + DV190*Baseline!B$18 ) / Baseline!B$17</f>
        <v>0.009741378433</v>
      </c>
    </row>
    <row r="191">
      <c r="A191" s="4" t="s">
        <v>353</v>
      </c>
      <c r="B191" s="45">
        <f>MIN( MAX( NORMINV( MCrands!B191, (B$5+B$4)/2, (B$5-B$4)/3.29 ), 0 ), 1 )</f>
        <v>0.6613644777</v>
      </c>
      <c r="C191" s="45">
        <f>MAX( NORMINV( MCrands!C191, (C$5+C$4)/2, (C$5-C$4)/3.29 ), 0 )</f>
        <v>2.433515029</v>
      </c>
      <c r="D191" s="41"/>
      <c r="E191" s="43">
        <f>Baseline!B$33 * (C191 * Baseline!B$66*Baseline!B$66/Baseline!B$73 + Baseline!B$52*Baseline!B$52/Baseline!B$74 + Baseline!B$53*Baseline!B$53/Baseline!B$75 + Baseline!B$54*Baseline!B$54/Baseline!B$76)</f>
        <v>0.00001727058905</v>
      </c>
      <c r="F191" s="43">
        <f>Baseline!B$33 * (C191 * Baseline!B$66*Baseline!B$57/Baseline!B$73 + Baseline!B$52*Baseline!B$67/Baseline!B$74 + Baseline!B$53*Baseline!B$55/Baseline!B$75 + Baseline!B$54*Baseline!B$56/Baseline!B$76)</f>
        <v>0.000000199594803</v>
      </c>
      <c r="G191" s="45">
        <f>Baseline!B$33 * (C191 * Baseline!B$66*Baseline!B$58/Baseline!B$73 + Baseline!B$52*Baseline!B$59/Baseline!B$74 + Baseline!B$53*Baseline!B$68/Baseline!B$75 + Baseline!B$54*Baseline!B$60/Baseline!B$76)</f>
        <v>0.0000001679332494</v>
      </c>
      <c r="H191" s="43">
        <f>Baseline!B$33 * (C191 * Baseline!B$66*Baseline!B$61/Baseline!B$73 + Baseline!B$52*Baseline!B$62/Baseline!B$74 + Baseline!B$53*Baseline!B$63/Baseline!B$75 + Baseline!B$54*Baseline!B$69/Baseline!B$76)</f>
        <v>0.00000000333138864</v>
      </c>
      <c r="I191" s="43">
        <f>Baseline!B$33 * (C191 * Baseline!B$57*Baseline!B$66/Baseline!B$73 + Baseline!B$67*Baseline!B$52/Baseline!B$74 + Baseline!B$55*Baseline!B$53/Baseline!B$75 + Baseline!B$56*Baseline!B$54/Baseline!B$76)</f>
        <v>0.000000199594803</v>
      </c>
      <c r="J191" s="45">
        <f>Baseline!B$33 * (C191 * Baseline!B$57*Baseline!B$57/Baseline!B$73 + Baseline!B$67*Baseline!B$67/Baseline!B$74 + Baseline!B$55*Baseline!B$55/Baseline!B$75 + Baseline!B$56*Baseline!B$56/Baseline!B$76)</f>
        <v>0.000001763813757</v>
      </c>
      <c r="K191" s="43">
        <f>Baseline!B$33 * (C191 * Baseline!B$57*Baseline!B$58/Baseline!B$73 + Baseline!B$67*Baseline!B$59/Baseline!B$74 + Baseline!B$55*Baseline!B$68/Baseline!B$75 + Baseline!B$56*Baseline!B$60/Baseline!B$76)</f>
        <v>0.00000001374180396</v>
      </c>
      <c r="L191" s="45">
        <f>Baseline!B$33 * (C191 * Baseline!B$57*Baseline!B$61/Baseline!B$73 + Baseline!B$67*Baseline!B$62/Baseline!B$74 + Baseline!B$55*Baseline!B$63/Baseline!B$75 + Baseline!B$56*Baseline!B$69/Baseline!B$76)</f>
        <v>0.00000001439284027</v>
      </c>
      <c r="M191" s="43">
        <f>Baseline!B$33 * (C191 * Baseline!B$58*Baseline!B$66/Baseline!B$73 + Baseline!B$59*Baseline!B$52/Baseline!B$74 + Baseline!B$68*Baseline!B$53/Baseline!B$75 + Baseline!B$60*Baseline!B$54/Baseline!B$76)</f>
        <v>0.0000001679332494</v>
      </c>
      <c r="N191" s="45">
        <f>Baseline!B$33 * (C191 * Baseline!B$58*Baseline!B$57/Baseline!B$73 + Baseline!B$59*Baseline!B$67/Baseline!B$74 + Baseline!B$68*Baseline!B$55/Baseline!B$75 + Baseline!B$60*Baseline!B$56/Baseline!B$76)</f>
        <v>0.00000001374180396</v>
      </c>
      <c r="O191" s="45">
        <f>Baseline!B$33 * (C191 * Baseline!B$58*Baseline!B$58/Baseline!B$73 + Baseline!B$59*Baseline!B$59/Baseline!B$74 + Baseline!B$68*Baseline!B$68/Baseline!B$75 + Baseline!B$60*Baseline!B$60/Baseline!B$76)</f>
        <v>0.000001324389988</v>
      </c>
      <c r="P191" s="43">
        <f>Baseline!B$33 * (C191 * Baseline!B$58*Baseline!B$61/Baseline!B$73 + Baseline!B$59*Baseline!B$62/Baseline!B$74 + Baseline!B$68*Baseline!B$63/Baseline!B$75 + Baseline!B$60*Baseline!B$69/Baseline!B$76)</f>
        <v>0.000000001646913328</v>
      </c>
      <c r="Q191" s="43">
        <f>Baseline!B$33 * (C191 * Baseline!B$61*Baseline!B$66/Baseline!B$73 + Baseline!B$62*Baseline!B$52/Baseline!B$74 + Baseline!B$63*Baseline!B$53/Baseline!B$75 + Baseline!B$69*Baseline!B$54/Baseline!B$76)</f>
        <v>0.00000000333138864</v>
      </c>
      <c r="R191" s="43">
        <f>Baseline!B$33 * (C191 * Baseline!B$61*Baseline!B$57/Baseline!B$73 + Baseline!B$62*Baseline!B$67/Baseline!B$74 + Baseline!B$63*Baseline!B$55/Baseline!B$75 + Baseline!B$69*Baseline!B$56/Baseline!B$76)</f>
        <v>0.00000001439284027</v>
      </c>
      <c r="S191" s="43">
        <f>Baseline!B$33 * (C191 * Baseline!B$61*Baseline!B$58/Baseline!B$73 + Baseline!B$62*Baseline!B$59/Baseline!B$74 + Baseline!B$63*Baseline!B$68/Baseline!B$75 + Baseline!B$69*Baseline!B$60/Baseline!B$76)</f>
        <v>0.000000001646913328</v>
      </c>
      <c r="T191" s="43">
        <f>Baseline!B$33 * (C191 * Baseline!B$61*Baseline!B$61/Baseline!B$73 + Baseline!B$62*Baseline!B$62/Baseline!B$74 + Baseline!B$63*Baseline!B$63/Baseline!B$75 + Baseline!B$69*Baseline!B$69/Baseline!B$76)</f>
        <v>0.00000009854654224</v>
      </c>
      <c r="U191" s="41"/>
      <c r="V191" s="43">
        <f>E191 * ( Baseline!B$87 * Baseline!B$7 )</f>
        <v>0.1792514438</v>
      </c>
      <c r="W191" s="43">
        <f>F191 * ( Baseline!D$87 * Baseline!B$11 )</f>
        <v>0.003681844632</v>
      </c>
      <c r="X191" s="43">
        <f>G191 * ( Baseline!F$87 * Baseline!B$16 )</f>
        <v>0.00583312278</v>
      </c>
      <c r="Y191" s="43">
        <f>H191 * ( Baseline!H$87 * Baseline!B$18 )</f>
        <v>0.001171560993</v>
      </c>
      <c r="Z191" s="51">
        <f t="shared" si="1"/>
        <v>0.1899379722</v>
      </c>
      <c r="AA191" s="43">
        <f>I191 * ( Baseline!B$87 * Baseline!B$7 )</f>
        <v>0.002071594461</v>
      </c>
      <c r="AB191" s="45">
        <f>J191 * ( Baseline!D$87 * Baseline!B$11 )</f>
        <v>0.03253635924</v>
      </c>
      <c r="AC191" s="45">
        <f>K191 * ( Baseline!F$87 * Baseline!B$16 )</f>
        <v>0.0004773183988</v>
      </c>
      <c r="AD191" s="45">
        <f>L191 * ( Baseline!F$87 * Baseline!B$16 )</f>
        <v>0.0004999319953</v>
      </c>
      <c r="AE191" s="51">
        <f t="shared" si="2"/>
        <v>0.03558520409</v>
      </c>
      <c r="AF191" s="51">
        <f>M191 * ( Baseline!B$87 * Baseline!B$7 )</f>
        <v>0.001742979196</v>
      </c>
      <c r="AG191" s="51">
        <f>N191 * ( Baseline!D$87 * Baseline!B$11 )</f>
        <v>0.0002534895016</v>
      </c>
      <c r="AH191" s="51">
        <f>O191 * ( Baseline!F$87 * Baseline!B$16 )</f>
        <v>0.04600238151</v>
      </c>
      <c r="AI191" s="51">
        <f>P191 * ( Baseline!H$87 * Baseline!B$18 )</f>
        <v>0.0005791757196</v>
      </c>
      <c r="AJ191" s="51">
        <f t="shared" si="3"/>
        <v>0.04857802592</v>
      </c>
      <c r="AK191" s="51">
        <f>Q191 * ( Baseline!B$87 * Baseline!B$7 )</f>
        <v>0.0000345764827</v>
      </c>
      <c r="AL191" s="51">
        <f>R191 * ( Baseline!D$87 * Baseline!B$11 )</f>
        <v>0.0002654989053</v>
      </c>
      <c r="AM191" s="51">
        <f>S191 * ( Baseline!F$87 * Baseline!B$16 )</f>
        <v>0.00005720515552</v>
      </c>
      <c r="AN191" s="51">
        <f>T191 * ( Baseline!H$87 * Baseline!B$18 )</f>
        <v>0.03465620416</v>
      </c>
      <c r="AO191" s="51">
        <f t="shared" si="4"/>
        <v>0.0350134847</v>
      </c>
      <c r="AP191" s="61"/>
      <c r="AQ191" s="51">
        <f>V191 * ( (1-Baseline!B$88-Baseline!B$87) + (1-B191)*Baseline!B$88 )</f>
        <v>0.06990548451</v>
      </c>
      <c r="AR191" s="51">
        <f>W191 * ( (1-Baseline!B$88-Baseline!B$87) + (1-B191)*Baseline!B$88 )</f>
        <v>0.001435866443</v>
      </c>
      <c r="AS191" s="51">
        <f>X191 * ( (1-Baseline!B$88-Baseline!B$87) + (1-B191)*Baseline!B$88 )</f>
        <v>0.002274833974</v>
      </c>
      <c r="AT191" s="51">
        <f>Y191 * ( (1-Baseline!B$88-Baseline!B$87) + (1-B191)*Baseline!B$88 )</f>
        <v>0.000456891934</v>
      </c>
      <c r="AU191" s="51">
        <f t="shared" si="5"/>
        <v>0.07407307686</v>
      </c>
      <c r="AV191" s="51">
        <f>AA191 * ( (1-Baseline!D$88-Baseline!D$87) + (1-B191)*Baseline!D$88 )</f>
        <v>0.001439980047</v>
      </c>
      <c r="AW191" s="51">
        <f>AB191 * ( (1-Baseline!D$88-Baseline!D$87) + (1-B191)*Baseline!D$88 )</f>
        <v>0.02261625477</v>
      </c>
      <c r="AX191" s="51">
        <f>AC191 * ( (1-Baseline!D$88-Baseline!D$87) + (1-B191)*Baseline!D$88 )</f>
        <v>0.0003317874146</v>
      </c>
      <c r="AY191" s="51">
        <f>AD191 * ( (1-Baseline!D$88-Baseline!D$87) + (1-B191)*Baseline!D$88 )</f>
        <v>0.0003475062865</v>
      </c>
      <c r="AZ191" s="51">
        <f t="shared" si="6"/>
        <v>0.02473552852</v>
      </c>
      <c r="BA191" s="51">
        <f>AF191 * ( (1-Baseline!F$88-Baseline!F$87) + (1-Baseline!B$36)*Baseline!F$88 )</f>
        <v>0.001254303604</v>
      </c>
      <c r="BB191" s="51">
        <f>AG191 * ( (1-Baseline!F$88-Baseline!F$87) + (1-Baseline!B$36)*Baseline!F$88 )</f>
        <v>0.000182419157</v>
      </c>
      <c r="BC191" s="51">
        <f>AH191 * ( (1-Baseline!F$88-Baseline!F$87) + (1-Baseline!B$36)*Baseline!F$88 )</f>
        <v>0.03310478581</v>
      </c>
      <c r="BD191" s="51">
        <f>AI191 * ( (1-Baseline!F$88-Baseline!F$87) + (1-Baseline!B$36)*Baseline!F$88 )</f>
        <v>0.0004167933815</v>
      </c>
      <c r="BE191" s="51">
        <f t="shared" si="7"/>
        <v>0.03495830195</v>
      </c>
      <c r="BF191" s="51">
        <f>AK191 * ( (1-Baseline!H$88-Baseline!H$87) + (1-Baseline!B$36)*Baseline!H$88 )</f>
        <v>0.00002739563877</v>
      </c>
      <c r="BG191" s="51">
        <f>AL191 * ( (1-Baseline!H$88-Baseline!H$87) + (1-Baseline!B$36)*Baseline!H$88 )</f>
        <v>0.0002103600926</v>
      </c>
      <c r="BH191" s="51">
        <f>AM191 * ( (1-Baseline!H$88-Baseline!H$87) + (1-Baseline!B$36)*Baseline!H$88 )</f>
        <v>0.00004532478882</v>
      </c>
      <c r="BI191" s="51">
        <f>AN191 * ( (1-Baseline!H$88-Baseline!H$87) + (1-Baseline!B$36)*Baseline!H$88 )</f>
        <v>0.02745880368</v>
      </c>
      <c r="BJ191" s="51">
        <f t="shared" si="8"/>
        <v>0.0277418842</v>
      </c>
      <c r="BK191" s="61"/>
      <c r="BL191" s="51">
        <f t="shared" si="19"/>
        <v>0.9437367458</v>
      </c>
      <c r="BM191" s="51">
        <f t="shared" si="20"/>
        <v>0.01938445794</v>
      </c>
      <c r="BN191" s="51">
        <f t="shared" si="21"/>
        <v>0.03071067208</v>
      </c>
      <c r="BO191" s="51">
        <f t="shared" si="22"/>
        <v>0.006168124147</v>
      </c>
      <c r="BP191" s="51">
        <f t="shared" si="9"/>
        <v>1</v>
      </c>
      <c r="BQ191" s="51">
        <f t="shared" si="23"/>
        <v>0.0582150507</v>
      </c>
      <c r="BR191" s="51">
        <f t="shared" si="24"/>
        <v>0.9143226818</v>
      </c>
      <c r="BS191" s="51">
        <f t="shared" si="25"/>
        <v>0.013413395</v>
      </c>
      <c r="BT191" s="51">
        <f t="shared" si="26"/>
        <v>0.0140488725</v>
      </c>
      <c r="BU191" s="51">
        <f t="shared" si="10"/>
        <v>1</v>
      </c>
      <c r="BV191" s="51">
        <f t="shared" si="27"/>
        <v>0.03587999229</v>
      </c>
      <c r="BW191" s="51">
        <f t="shared" si="28"/>
        <v>0.005218192729</v>
      </c>
      <c r="BX191" s="51">
        <f t="shared" si="29"/>
        <v>0.9469792284</v>
      </c>
      <c r="BY191" s="51">
        <f t="shared" si="30"/>
        <v>0.01192258657</v>
      </c>
      <c r="BZ191" s="51">
        <f t="shared" si="11"/>
        <v>1</v>
      </c>
      <c r="CA191" s="51">
        <f t="shared" si="31"/>
        <v>0.000987519037</v>
      </c>
      <c r="CB191" s="51">
        <f t="shared" si="32"/>
        <v>0.007582761543</v>
      </c>
      <c r="CC191" s="51">
        <f t="shared" si="33"/>
        <v>0.001633803547</v>
      </c>
      <c r="CD191" s="51">
        <f t="shared" si="34"/>
        <v>0.9897959159</v>
      </c>
      <c r="CE191" s="51">
        <f t="shared" si="12"/>
        <v>1</v>
      </c>
      <c r="CF191" s="61"/>
      <c r="CG191" s="51">
        <f t="shared" si="35"/>
        <v>0.9437367458</v>
      </c>
      <c r="CH191" s="51">
        <f t="shared" si="36"/>
        <v>0.01938445794</v>
      </c>
      <c r="CI191" s="51">
        <f t="shared" si="37"/>
        <v>0.03071067208</v>
      </c>
      <c r="CJ191" s="51">
        <f t="shared" si="38"/>
        <v>0.006168124147</v>
      </c>
      <c r="CK191" s="51">
        <f t="shared" si="13"/>
        <v>1</v>
      </c>
      <c r="CL191" s="51">
        <f t="shared" si="39"/>
        <v>0.0582150507</v>
      </c>
      <c r="CM191" s="51">
        <f t="shared" si="40"/>
        <v>0.9143226818</v>
      </c>
      <c r="CN191" s="51">
        <f t="shared" si="41"/>
        <v>0.013413395</v>
      </c>
      <c r="CO191" s="51">
        <f t="shared" si="42"/>
        <v>0.0140488725</v>
      </c>
      <c r="CP191" s="51">
        <f t="shared" si="14"/>
        <v>1</v>
      </c>
      <c r="CQ191" s="51">
        <f t="shared" si="43"/>
        <v>0.03587999229</v>
      </c>
      <c r="CR191" s="51">
        <f t="shared" si="44"/>
        <v>0.005218192729</v>
      </c>
      <c r="CS191" s="51">
        <f t="shared" si="45"/>
        <v>0.9469792284</v>
      </c>
      <c r="CT191" s="51">
        <f t="shared" si="46"/>
        <v>0.01192258657</v>
      </c>
      <c r="CU191" s="51">
        <f t="shared" si="15"/>
        <v>1</v>
      </c>
      <c r="CV191" s="51">
        <f t="shared" si="47"/>
        <v>0.000987519037</v>
      </c>
      <c r="CW191" s="51">
        <f t="shared" si="48"/>
        <v>0.007582761543</v>
      </c>
      <c r="CX191" s="51">
        <f t="shared" si="49"/>
        <v>0.001633803547</v>
      </c>
      <c r="CY191" s="51">
        <f t="shared" si="50"/>
        <v>0.9897959159</v>
      </c>
      <c r="CZ191" s="51">
        <f t="shared" si="16"/>
        <v>1</v>
      </c>
      <c r="DA191" s="61"/>
      <c r="DB191" s="51">
        <f>(AQ191*Baseline!B$7 + AV191*Baseline!B$11 + BA191*Baseline!B$16 + BF191*Baseline!B$18)</f>
        <v>42448.899</v>
      </c>
      <c r="DC191" s="51">
        <f>(AR191*Baseline!B$7 + AW191*Baseline!B$11 + BB191*Baseline!B$16 + BG191*Baseline!B$18)</f>
        <v>59441.87399</v>
      </c>
      <c r="DD191" s="51">
        <f>(AS191*Baseline!B$7 + AX191*Baseline!B$11 + BC191*Baseline!B$16 + BH191*Baseline!B$18)</f>
        <v>114797.6119</v>
      </c>
      <c r="DE191" s="51">
        <f>(AT191*Baseline!B$7 + AY191*Baseline!B$11 + BD191*Baseline!B$16 + BI191*Baseline!B$18)</f>
        <v>1259724.202</v>
      </c>
      <c r="DF191" s="51">
        <f t="shared" si="17"/>
        <v>1476412.587</v>
      </c>
      <c r="DG191" s="61"/>
      <c r="DH191" s="51">
        <f t="shared" si="51"/>
        <v>0.02875137977</v>
      </c>
      <c r="DI191" s="51">
        <f t="shared" si="52"/>
        <v>0.04026101816</v>
      </c>
      <c r="DJ191" s="51">
        <f t="shared" si="53"/>
        <v>0.07775442509</v>
      </c>
      <c r="DK191" s="51">
        <f t="shared" si="54"/>
        <v>0.853233177</v>
      </c>
      <c r="DL191" s="51">
        <f t="shared" si="18"/>
        <v>1</v>
      </c>
      <c r="DM191" s="61"/>
      <c r="DN191" s="51">
        <f>DH191 / (Baseline!B$7/Baseline!B$17)</f>
        <v>3.069020684</v>
      </c>
      <c r="DO191" s="51">
        <f>DI191 / (Baseline!B$11/Baseline!B$17)</f>
        <v>0.9719202483</v>
      </c>
      <c r="DP191" s="51">
        <f>DJ191 / (Baseline!B$16/Baseline!B$17)</f>
        <v>1.201540847</v>
      </c>
      <c r="DQ191" s="51">
        <f>DK191 / (Baseline!B$18/Baseline!B$17)</f>
        <v>0.9646554318</v>
      </c>
      <c r="DR191" s="79"/>
      <c r="DS191" s="51">
        <f>(AU191*Baseline!B$34)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0.02364049278</v>
      </c>
      <c r="DT191" s="51">
        <f>(AZ191*Baseline!B$34) + (Baseline!D$88*(1-Baseline!D$89)*Baseline!B$35) + (Baseline!D$88*Baseline!D$89*((1-Baseline!D$90)*Baseline!B$40 + Baseline!D$90*Baseline!B$41))</f>
        <v>0.01012389728</v>
      </c>
      <c r="DU191" s="51">
        <f>(BE191*Baseline!B$34) + (Baseline!F$88*(1-Baseline!F$89)*Baseline!B$35) + (Baseline!F$88*Baseline!F$89*((1-Baseline!F$90)*Baseline!B$40 + Baseline!F$90*Baseline!B$41))</f>
        <v>0.01297438529</v>
      </c>
      <c r="DV191" s="51">
        <f>(BJ191*Baseline!B$34) + (Baseline!H$88*(1-Baseline!H$89)*Baseline!B$35) + (Baseline!H$88*Baseline!H$89*((1-Baseline!H$90)*Baseline!B$40 + Baseline!H$90*Baseline!B$41))</f>
        <v>0.00930628263</v>
      </c>
      <c r="DW191" s="51">
        <f>( DS191*Baseline!B$7 + DT191*Baseline!B$11 + DU191*Baseline!B$16 + DV191*Baseline!B$18 ) / Baseline!B$17</f>
        <v>0.009711809469</v>
      </c>
    </row>
    <row r="192">
      <c r="A192" s="4" t="s">
        <v>357</v>
      </c>
      <c r="B192" s="45">
        <f>MIN( MAX( NORMINV( MCrands!B192, (B$5+B$4)/2, (B$5-B$4)/3.29 ), 0 ), 1 )</f>
        <v>0.2930360104</v>
      </c>
      <c r="C192" s="45">
        <f>MAX( NORMINV( MCrands!C192, (C$5+C$4)/2, (C$5-C$4)/3.29 ), 0 )</f>
        <v>2.497390817</v>
      </c>
      <c r="D192" s="41"/>
      <c r="E192" s="43">
        <f>Baseline!B$33 * (C192 * Baseline!B$66*Baseline!B$66/Baseline!B$73 + Baseline!B$52*Baseline!B$52/Baseline!B$74 + Baseline!B$53*Baseline!B$53/Baseline!B$75 + Baseline!B$54*Baseline!B$54/Baseline!B$76)</f>
        <v>0.00001772283116</v>
      </c>
      <c r="F192" s="43">
        <f>Baseline!B$33 * (C192 * Baseline!B$66*Baseline!B$57/Baseline!B$73 + Baseline!B$52*Baseline!B$67/Baseline!B$74 + Baseline!B$53*Baseline!B$55/Baseline!B$75 + Baseline!B$54*Baseline!B$56/Baseline!B$76)</f>
        <v>0.0000001996662097</v>
      </c>
      <c r="G192" s="45">
        <f>Baseline!B$33 * (C192 * Baseline!B$66*Baseline!B$58/Baseline!B$73 + Baseline!B$52*Baseline!B$59/Baseline!B$74 + Baseline!B$53*Baseline!B$68/Baseline!B$75 + Baseline!B$54*Baseline!B$60/Baseline!B$76)</f>
        <v>0.0000001681087907</v>
      </c>
      <c r="H192" s="43">
        <f>Baseline!B$33 * (C192 * Baseline!B$66*Baseline!B$61/Baseline!B$73 + Baseline!B$52*Baseline!B$62/Baseline!B$74 + Baseline!B$53*Baseline!B$63/Baseline!B$75 + Baseline!B$54*Baseline!B$69/Baseline!B$76)</f>
        <v>0.000000003348942775</v>
      </c>
      <c r="I192" s="43">
        <f>Baseline!B$33 * (C192 * Baseline!B$57*Baseline!B$66/Baseline!B$73 + Baseline!B$67*Baseline!B$52/Baseline!B$74 + Baseline!B$55*Baseline!B$53/Baseline!B$75 + Baseline!B$56*Baseline!B$54/Baseline!B$76)</f>
        <v>0.0000001996662097</v>
      </c>
      <c r="J192" s="45">
        <f>Baseline!B$33 * (C192 * Baseline!B$57*Baseline!B$57/Baseline!B$73 + Baseline!B$67*Baseline!B$67/Baseline!B$74 + Baseline!B$55*Baseline!B$55/Baseline!B$75 + Baseline!B$56*Baseline!B$56/Baseline!B$76)</f>
        <v>0.000001763813768</v>
      </c>
      <c r="K192" s="43">
        <f>Baseline!B$33 * (C192 * Baseline!B$57*Baseline!B$58/Baseline!B$73 + Baseline!B$67*Baseline!B$59/Baseline!B$74 + Baseline!B$55*Baseline!B$68/Baseline!B$75 + Baseline!B$56*Baseline!B$60/Baseline!B$76)</f>
        <v>0.00000001374183168</v>
      </c>
      <c r="L192" s="45">
        <f>Baseline!B$33 * (C192 * Baseline!B$57*Baseline!B$61/Baseline!B$73 + Baseline!B$67*Baseline!B$62/Baseline!B$74 + Baseline!B$55*Baseline!B$63/Baseline!B$75 + Baseline!B$56*Baseline!B$69/Baseline!B$76)</f>
        <v>0.00000001439284304</v>
      </c>
      <c r="M192" s="43">
        <f>Baseline!B$33 * (C192 * Baseline!B$58*Baseline!B$66/Baseline!B$73 + Baseline!B$59*Baseline!B$52/Baseline!B$74 + Baseline!B$68*Baseline!B$53/Baseline!B$75 + Baseline!B$60*Baseline!B$54/Baseline!B$76)</f>
        <v>0.0000001681087907</v>
      </c>
      <c r="N192" s="45">
        <f>Baseline!B$33 * (C192 * Baseline!B$58*Baseline!B$57/Baseline!B$73 + Baseline!B$59*Baseline!B$67/Baseline!B$74 + Baseline!B$68*Baseline!B$55/Baseline!B$75 + Baseline!B$60*Baseline!B$56/Baseline!B$76)</f>
        <v>0.00000001374183168</v>
      </c>
      <c r="O192" s="45">
        <f>Baseline!B$33 * (C192 * Baseline!B$58*Baseline!B$58/Baseline!B$73 + Baseline!B$59*Baseline!B$59/Baseline!B$74 + Baseline!B$68*Baseline!B$68/Baseline!B$75 + Baseline!B$60*Baseline!B$60/Baseline!B$76)</f>
        <v>0.000001324390056</v>
      </c>
      <c r="P192" s="43">
        <f>Baseline!B$33 * (C192 * Baseline!B$58*Baseline!B$61/Baseline!B$73 + Baseline!B$59*Baseline!B$62/Baseline!B$74 + Baseline!B$68*Baseline!B$63/Baseline!B$75 + Baseline!B$60*Baseline!B$69/Baseline!B$76)</f>
        <v>0.000000001646920142</v>
      </c>
      <c r="Q192" s="43">
        <f>Baseline!B$33 * (C192 * Baseline!B$61*Baseline!B$66/Baseline!B$73 + Baseline!B$62*Baseline!B$52/Baseline!B$74 + Baseline!B$63*Baseline!B$53/Baseline!B$75 + Baseline!B$69*Baseline!B$54/Baseline!B$76)</f>
        <v>0.000000003348942775</v>
      </c>
      <c r="R192" s="43">
        <f>Baseline!B$33 * (C192 * Baseline!B$61*Baseline!B$57/Baseline!B$73 + Baseline!B$62*Baseline!B$67/Baseline!B$74 + Baseline!B$63*Baseline!B$55/Baseline!B$75 + Baseline!B$69*Baseline!B$56/Baseline!B$76)</f>
        <v>0.00000001439284304</v>
      </c>
      <c r="S192" s="43">
        <f>Baseline!B$33 * (C192 * Baseline!B$61*Baseline!B$58/Baseline!B$73 + Baseline!B$62*Baseline!B$59/Baseline!B$74 + Baseline!B$63*Baseline!B$68/Baseline!B$75 + Baseline!B$69*Baseline!B$60/Baseline!B$76)</f>
        <v>0.000000001646920142</v>
      </c>
      <c r="T192" s="43">
        <f>Baseline!B$33 * (C192 * Baseline!B$61*Baseline!B$61/Baseline!B$73 + Baseline!B$62*Baseline!B$62/Baseline!B$74 + Baseline!B$63*Baseline!B$63/Baseline!B$75 + Baseline!B$69*Baseline!B$69/Baseline!B$76)</f>
        <v>0.00000009854654293</v>
      </c>
      <c r="U192" s="41"/>
      <c r="V192" s="43">
        <f>E192 * ( Baseline!B$87 * Baseline!B$7 )</f>
        <v>0.1839452646</v>
      </c>
      <c r="W192" s="43">
        <f>F192 * ( Baseline!D$87 * Baseline!B$11 )</f>
        <v>0.003683161842</v>
      </c>
      <c r="X192" s="43">
        <f>G192 * ( Baseline!F$87 * Baseline!B$16 )</f>
        <v>0.005839220168</v>
      </c>
      <c r="Y192" s="43">
        <f>H192 * ( Baseline!H$87 * Baseline!B$18 )</f>
        <v>0.001177734316</v>
      </c>
      <c r="Z192" s="51">
        <f t="shared" si="1"/>
        <v>0.194645381</v>
      </c>
      <c r="AA192" s="43">
        <f>I192 * ( Baseline!B$87 * Baseline!B$7 )</f>
        <v>0.00207233559</v>
      </c>
      <c r="AB192" s="45">
        <f>J192 * ( Baseline!D$87 * Baseline!B$11 )</f>
        <v>0.03253635945</v>
      </c>
      <c r="AC192" s="45">
        <f>K192 * ( Baseline!F$87 * Baseline!B$16 )</f>
        <v>0.0004773193616</v>
      </c>
      <c r="AD192" s="45">
        <f>L192 * ( Baseline!F$87 * Baseline!B$16 )</f>
        <v>0.0004999320916</v>
      </c>
      <c r="AE192" s="51">
        <f t="shared" si="2"/>
        <v>0.03558594649</v>
      </c>
      <c r="AF192" s="51">
        <f>M192 * ( Baseline!B$87 * Baseline!B$7 )</f>
        <v>0.001744801139</v>
      </c>
      <c r="AG192" s="51">
        <f>N192 * ( Baseline!D$87 * Baseline!B$11 )</f>
        <v>0.0002534900129</v>
      </c>
      <c r="AH192" s="51">
        <f>O192 * ( Baseline!F$87 * Baseline!B$16 )</f>
        <v>0.04600238387</v>
      </c>
      <c r="AI192" s="51">
        <f>P192 * ( Baseline!H$87 * Baseline!B$18 )</f>
        <v>0.0005791781158</v>
      </c>
      <c r="AJ192" s="51">
        <f t="shared" si="3"/>
        <v>0.04857985314</v>
      </c>
      <c r="AK192" s="51">
        <f>Q192 * ( Baseline!B$87 * Baseline!B$7 )</f>
        <v>0.00003475867706</v>
      </c>
      <c r="AL192" s="51">
        <f>R192 * ( Baseline!D$87 * Baseline!B$11 )</f>
        <v>0.0002654989564</v>
      </c>
      <c r="AM192" s="51">
        <f>S192 * ( Baseline!F$87 * Baseline!B$16 )</f>
        <v>0.00005720539219</v>
      </c>
      <c r="AN192" s="51">
        <f>T192 * ( Baseline!H$87 * Baseline!B$18 )</f>
        <v>0.0346562044</v>
      </c>
      <c r="AO192" s="51">
        <f t="shared" si="4"/>
        <v>0.03501366743</v>
      </c>
      <c r="AP192" s="61"/>
      <c r="AQ192" s="51">
        <f>V192 * ( (1-Baseline!B$88-Baseline!B$87) + (1-B192)*Baseline!B$88 )</f>
        <v>0.132035534</v>
      </c>
      <c r="AR192" s="51">
        <f>W192 * ( (1-Baseline!B$88-Baseline!B$87) + (1-B192)*Baseline!B$88 )</f>
        <v>0.002643766022</v>
      </c>
      <c r="AS192" s="51">
        <f>X192 * ( (1-Baseline!B$88-Baseline!B$87) + (1-B192)*Baseline!B$88 )</f>
        <v>0.00419138027</v>
      </c>
      <c r="AT192" s="51">
        <f>Y192 * ( (1-Baseline!B$88-Baseline!B$87) + (1-B192)*Baseline!B$88 )</f>
        <v>0.0008453752785</v>
      </c>
      <c r="AU192" s="51">
        <f t="shared" si="5"/>
        <v>0.1397160556</v>
      </c>
      <c r="AV192" s="51">
        <f>AA192 * ( (1-Baseline!D$88-Baseline!D$87) + (1-B192)*Baseline!D$88 )</f>
        <v>0.001782453697</v>
      </c>
      <c r="AW192" s="51">
        <f>AB192 * ( (1-Baseline!D$88-Baseline!D$87) + (1-B192)*Baseline!D$88 )</f>
        <v>0.02798511711</v>
      </c>
      <c r="AX192" s="51">
        <f>AC192 * ( (1-Baseline!D$88-Baseline!D$87) + (1-B192)*Baseline!D$88 )</f>
        <v>0.0004105511022</v>
      </c>
      <c r="AY192" s="51">
        <f>AD192 * ( (1-Baseline!D$88-Baseline!D$87) + (1-B192)*Baseline!D$88 )</f>
        <v>0.0004300007244</v>
      </c>
      <c r="AZ192" s="51">
        <f t="shared" si="6"/>
        <v>0.03060812264</v>
      </c>
      <c r="BA192" s="51">
        <f>AF192 * ( (1-Baseline!F$88-Baseline!F$87) + (1-Baseline!B$36)*Baseline!F$88 )</f>
        <v>0.001255614733</v>
      </c>
      <c r="BB192" s="51">
        <f>AG192 * ( (1-Baseline!F$88-Baseline!F$87) + (1-Baseline!B$36)*Baseline!F$88 )</f>
        <v>0.000182419525</v>
      </c>
      <c r="BC192" s="51">
        <f>AH192 * ( (1-Baseline!F$88-Baseline!F$87) + (1-Baseline!B$36)*Baseline!F$88 )</f>
        <v>0.03310478751</v>
      </c>
      <c r="BD192" s="51">
        <f>AI192 * ( (1-Baseline!F$88-Baseline!F$87) + (1-Baseline!B$36)*Baseline!F$88 )</f>
        <v>0.0004167951059</v>
      </c>
      <c r="BE192" s="51">
        <f t="shared" si="7"/>
        <v>0.03495961687</v>
      </c>
      <c r="BF192" s="51">
        <f>AK192 * ( (1-Baseline!H$88-Baseline!H$87) + (1-Baseline!B$36)*Baseline!H$88 )</f>
        <v>0.00002753999501</v>
      </c>
      <c r="BG192" s="51">
        <f>AL192 * ( (1-Baseline!H$88-Baseline!H$87) + (1-Baseline!B$36)*Baseline!H$88 )</f>
        <v>0.0002103601331</v>
      </c>
      <c r="BH192" s="51">
        <f>AM192 * ( (1-Baseline!H$88-Baseline!H$87) + (1-Baseline!B$36)*Baseline!H$88 )</f>
        <v>0.00004532497634</v>
      </c>
      <c r="BI192" s="51">
        <f>AN192 * ( (1-Baseline!H$88-Baseline!H$87) + (1-Baseline!B$36)*Baseline!H$88 )</f>
        <v>0.02745880387</v>
      </c>
      <c r="BJ192" s="51">
        <f t="shared" si="8"/>
        <v>0.02774202897</v>
      </c>
      <c r="BK192" s="61"/>
      <c r="BL192" s="51">
        <f t="shared" si="19"/>
        <v>0.9450276381</v>
      </c>
      <c r="BM192" s="51">
        <f t="shared" si="20"/>
        <v>0.01892242099</v>
      </c>
      <c r="BN192" s="51">
        <f t="shared" si="21"/>
        <v>0.02999927427</v>
      </c>
      <c r="BO192" s="51">
        <f t="shared" si="22"/>
        <v>0.006050666654</v>
      </c>
      <c r="BP192" s="51">
        <f t="shared" si="9"/>
        <v>1</v>
      </c>
      <c r="BQ192" s="51">
        <f t="shared" si="23"/>
        <v>0.05823466268</v>
      </c>
      <c r="BR192" s="51">
        <f t="shared" si="24"/>
        <v>0.914303613</v>
      </c>
      <c r="BS192" s="51">
        <f t="shared" si="25"/>
        <v>0.01341314223</v>
      </c>
      <c r="BT192" s="51">
        <f t="shared" si="26"/>
        <v>0.01404858212</v>
      </c>
      <c r="BU192" s="51">
        <f t="shared" si="10"/>
        <v>1</v>
      </c>
      <c r="BV192" s="51">
        <f t="shared" si="27"/>
        <v>0.03591614685</v>
      </c>
      <c r="BW192" s="51">
        <f t="shared" si="28"/>
        <v>0.005218006983</v>
      </c>
      <c r="BX192" s="51">
        <f t="shared" si="29"/>
        <v>0.9469436587</v>
      </c>
      <c r="BY192" s="51">
        <f t="shared" si="30"/>
        <v>0.01192218746</v>
      </c>
      <c r="BZ192" s="51">
        <f t="shared" si="11"/>
        <v>1</v>
      </c>
      <c r="CA192" s="51">
        <f t="shared" si="31"/>
        <v>0.0009927174048</v>
      </c>
      <c r="CB192" s="51">
        <f t="shared" si="32"/>
        <v>0.007582723431</v>
      </c>
      <c r="CC192" s="51">
        <f t="shared" si="33"/>
        <v>0.001633801781</v>
      </c>
      <c r="CD192" s="51">
        <f t="shared" si="34"/>
        <v>0.9897907574</v>
      </c>
      <c r="CE192" s="51">
        <f t="shared" si="12"/>
        <v>1</v>
      </c>
      <c r="CF192" s="61"/>
      <c r="CG192" s="51">
        <f t="shared" si="35"/>
        <v>0.9450276381</v>
      </c>
      <c r="CH192" s="51">
        <f t="shared" si="36"/>
        <v>0.01892242099</v>
      </c>
      <c r="CI192" s="51">
        <f t="shared" si="37"/>
        <v>0.02999927427</v>
      </c>
      <c r="CJ192" s="51">
        <f t="shared" si="38"/>
        <v>0.006050666654</v>
      </c>
      <c r="CK192" s="51">
        <f t="shared" si="13"/>
        <v>1</v>
      </c>
      <c r="CL192" s="51">
        <f t="shared" si="39"/>
        <v>0.05823466268</v>
      </c>
      <c r="CM192" s="51">
        <f t="shared" si="40"/>
        <v>0.914303613</v>
      </c>
      <c r="CN192" s="51">
        <f t="shared" si="41"/>
        <v>0.01341314223</v>
      </c>
      <c r="CO192" s="51">
        <f t="shared" si="42"/>
        <v>0.01404858212</v>
      </c>
      <c r="CP192" s="51">
        <f t="shared" si="14"/>
        <v>1</v>
      </c>
      <c r="CQ192" s="51">
        <f t="shared" si="43"/>
        <v>0.03591614685</v>
      </c>
      <c r="CR192" s="51">
        <f t="shared" si="44"/>
        <v>0.005218006983</v>
      </c>
      <c r="CS192" s="51">
        <f t="shared" si="45"/>
        <v>0.9469436587</v>
      </c>
      <c r="CT192" s="51">
        <f t="shared" si="46"/>
        <v>0.01192218746</v>
      </c>
      <c r="CU192" s="51">
        <f t="shared" si="15"/>
        <v>1</v>
      </c>
      <c r="CV192" s="51">
        <f t="shared" si="47"/>
        <v>0.0009927174048</v>
      </c>
      <c r="CW192" s="51">
        <f t="shared" si="48"/>
        <v>0.007582723431</v>
      </c>
      <c r="CX192" s="51">
        <f t="shared" si="49"/>
        <v>0.001633801781</v>
      </c>
      <c r="CY192" s="51">
        <f t="shared" si="50"/>
        <v>0.9897907574</v>
      </c>
      <c r="CZ192" s="51">
        <f t="shared" si="16"/>
        <v>1</v>
      </c>
      <c r="DA192" s="61"/>
      <c r="DB192" s="51">
        <f>(AQ192*Baseline!B$7 + AV192*Baseline!B$11 + BA192*Baseline!B$16 + BF192*Baseline!B$18)</f>
        <v>73327.42896</v>
      </c>
      <c r="DC192" s="51">
        <f>(AR192*Baseline!B$7 + AW192*Baseline!B$11 + BB192*Baseline!B$16 + BG192*Baseline!B$18)</f>
        <v>71541.52358</v>
      </c>
      <c r="DD192" s="51">
        <f>(AS192*Baseline!B$7 + AX192*Baseline!B$11 + BC192*Baseline!B$16 + BH192*Baseline!B$18)</f>
        <v>115896.0642</v>
      </c>
      <c r="DE192" s="51">
        <f>(AT192*Baseline!B$7 + AY192*Baseline!B$11 + BD192*Baseline!B$16 + BI192*Baseline!B$18)</f>
        <v>1260089.545</v>
      </c>
      <c r="DF192" s="51">
        <f t="shared" si="17"/>
        <v>1520854.562</v>
      </c>
      <c r="DG192" s="61"/>
      <c r="DH192" s="51">
        <f t="shared" si="51"/>
        <v>0.04821462275</v>
      </c>
      <c r="DI192" s="51">
        <f t="shared" si="52"/>
        <v>0.0470403452</v>
      </c>
      <c r="DJ192" s="51">
        <f t="shared" si="53"/>
        <v>0.07620456753</v>
      </c>
      <c r="DK192" s="51">
        <f t="shared" si="54"/>
        <v>0.8285404645</v>
      </c>
      <c r="DL192" s="51">
        <f t="shared" si="18"/>
        <v>1</v>
      </c>
      <c r="DM192" s="61"/>
      <c r="DN192" s="51">
        <f>DH192 / (Baseline!B$7/Baseline!B$17)</f>
        <v>5.146593856</v>
      </c>
      <c r="DO192" s="51">
        <f>DI192 / (Baseline!B$11/Baseline!B$17)</f>
        <v>1.135576448</v>
      </c>
      <c r="DP192" s="51">
        <f>DJ192 / (Baseline!B$16/Baseline!B$17)</f>
        <v>1.177590864</v>
      </c>
      <c r="DQ192" s="51">
        <f>DK192 / (Baseline!B$18/Baseline!B$17)</f>
        <v>0.9367381405</v>
      </c>
      <c r="DR192" s="79"/>
      <c r="DS192" s="51">
        <f>(AU192*Baseline!B$34)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0.03348693958</v>
      </c>
      <c r="DT192" s="51">
        <f>(AZ192*Baseline!B$34) + (Baseline!D$88*(1-Baseline!D$89)*Baseline!B$35) + (Baseline!D$88*Baseline!D$89*((1-Baseline!D$90)*Baseline!B$40 + Baseline!D$90*Baseline!B$41))</f>
        <v>0.0110047864</v>
      </c>
      <c r="DU192" s="51">
        <f>(BE192*Baseline!B$34) + (Baseline!F$88*(1-Baseline!F$89)*Baseline!B$35) + (Baseline!F$88*Baseline!F$89*((1-Baseline!F$90)*Baseline!B$40 + Baseline!F$90*Baseline!B$41))</f>
        <v>0.01297458253</v>
      </c>
      <c r="DV192" s="51">
        <f>(BJ192*Baseline!B$34) + (Baseline!H$88*(1-Baseline!H$89)*Baseline!B$35) + (Baseline!H$88*Baseline!H$89*((1-Baseline!H$90)*Baseline!B$40 + Baseline!H$90*Baseline!B$41))</f>
        <v>0.009306304346</v>
      </c>
      <c r="DW192" s="51">
        <f>( DS192*Baseline!B$7 + DT192*Baseline!B$11 + DU192*Baseline!B$16 + DV192*Baseline!B$18 ) / Baseline!B$17</f>
        <v>0.009840575628</v>
      </c>
    </row>
    <row r="193">
      <c r="A193" s="4" t="s">
        <v>360</v>
      </c>
      <c r="B193" s="45">
        <f>MIN( MAX( NORMINV( MCrands!B193, (B$5+B$4)/2, (B$5-B$4)/3.29 ), 0 ), 1 )</f>
        <v>0.3018953722</v>
      </c>
      <c r="C193" s="45">
        <f>MAX( NORMINV( MCrands!C193, (C$5+C$4)/2, (C$5-C$4)/3.29 ), 0 )</f>
        <v>2.090410713</v>
      </c>
      <c r="D193" s="41"/>
      <c r="E193" s="43">
        <f>Baseline!B$33 * (C193 * Baseline!B$66*Baseline!B$66/Baseline!B$73 + Baseline!B$52*Baseline!B$52/Baseline!B$74 + Baseline!B$53*Baseline!B$53/Baseline!B$75 + Baseline!B$54*Baseline!B$54/Baseline!B$76)</f>
        <v>0.00001484140226</v>
      </c>
      <c r="F193" s="43">
        <f>Baseline!B$33 * (C193 * Baseline!B$66*Baseline!B$57/Baseline!B$73 + Baseline!B$52*Baseline!B$67/Baseline!B$74 + Baseline!B$53*Baseline!B$55/Baseline!B$75 + Baseline!B$54*Baseline!B$56/Baseline!B$76)</f>
        <v>0.0000001992112472</v>
      </c>
      <c r="G193" s="45">
        <f>Baseline!B$33 * (C193 * Baseline!B$66*Baseline!B$58/Baseline!B$73 + Baseline!B$52*Baseline!B$59/Baseline!B$74 + Baseline!B$53*Baseline!B$68/Baseline!B$75 + Baseline!B$54*Baseline!B$60/Baseline!B$76)</f>
        <v>0.0000001669903414</v>
      </c>
      <c r="H193" s="43">
        <f>Baseline!B$33 * (C193 * Baseline!B$66*Baseline!B$61/Baseline!B$73 + Baseline!B$52*Baseline!B$62/Baseline!B$74 + Baseline!B$53*Baseline!B$63/Baseline!B$75 + Baseline!B$54*Baseline!B$69/Baseline!B$76)</f>
        <v>0.000000003237097837</v>
      </c>
      <c r="I193" s="43">
        <f>Baseline!B$33 * (C193 * Baseline!B$57*Baseline!B$66/Baseline!B$73 + Baseline!B$67*Baseline!B$52/Baseline!B$74 + Baseline!B$55*Baseline!B$53/Baseline!B$75 + Baseline!B$56*Baseline!B$54/Baseline!B$76)</f>
        <v>0.0000001992112472</v>
      </c>
      <c r="J193" s="45">
        <f>Baseline!B$33 * (C193 * Baseline!B$57*Baseline!B$57/Baseline!B$73 + Baseline!B$67*Baseline!B$67/Baseline!B$74 + Baseline!B$55*Baseline!B$55/Baseline!B$75 + Baseline!B$56*Baseline!B$56/Baseline!B$76)</f>
        <v>0.000001763813696</v>
      </c>
      <c r="K193" s="43">
        <f>Baseline!B$33 * (C193 * Baseline!B$57*Baseline!B$58/Baseline!B$73 + Baseline!B$67*Baseline!B$59/Baseline!B$74 + Baseline!B$55*Baseline!B$68/Baseline!B$75 + Baseline!B$56*Baseline!B$60/Baseline!B$76)</f>
        <v>0.00000001374165508</v>
      </c>
      <c r="L193" s="45">
        <f>Baseline!B$33 * (C193 * Baseline!B$57*Baseline!B$61/Baseline!B$73 + Baseline!B$67*Baseline!B$62/Baseline!B$74 + Baseline!B$55*Baseline!B$63/Baseline!B$75 + Baseline!B$56*Baseline!B$69/Baseline!B$76)</f>
        <v>0.00000001439282538</v>
      </c>
      <c r="M193" s="43">
        <f>Baseline!B$33 * (C193 * Baseline!B$58*Baseline!B$66/Baseline!B$73 + Baseline!B$59*Baseline!B$52/Baseline!B$74 + Baseline!B$68*Baseline!B$53/Baseline!B$75 + Baseline!B$60*Baseline!B$54/Baseline!B$76)</f>
        <v>0.0000001669903414</v>
      </c>
      <c r="N193" s="45">
        <f>Baseline!B$33 * (C193 * Baseline!B$58*Baseline!B$57/Baseline!B$73 + Baseline!B$59*Baseline!B$67/Baseline!B$74 + Baseline!B$68*Baseline!B$55/Baseline!B$75 + Baseline!B$60*Baseline!B$56/Baseline!B$76)</f>
        <v>0.00000001374165508</v>
      </c>
      <c r="O193" s="45">
        <f>Baseline!B$33 * (C193 * Baseline!B$58*Baseline!B$58/Baseline!B$73 + Baseline!B$59*Baseline!B$59/Baseline!B$74 + Baseline!B$68*Baseline!B$68/Baseline!B$75 + Baseline!B$60*Baseline!B$60/Baseline!B$76)</f>
        <v>0.000001324389622</v>
      </c>
      <c r="P193" s="43">
        <f>Baseline!B$33 * (C193 * Baseline!B$58*Baseline!B$61/Baseline!B$73 + Baseline!B$59*Baseline!B$62/Baseline!B$74 + Baseline!B$68*Baseline!B$63/Baseline!B$75 + Baseline!B$60*Baseline!B$69/Baseline!B$76)</f>
        <v>0.000000001646876728</v>
      </c>
      <c r="Q193" s="43">
        <f>Baseline!B$33 * (C193 * Baseline!B$61*Baseline!B$66/Baseline!B$73 + Baseline!B$62*Baseline!B$52/Baseline!B$74 + Baseline!B$63*Baseline!B$53/Baseline!B$75 + Baseline!B$69*Baseline!B$54/Baseline!B$76)</f>
        <v>0.000000003237097837</v>
      </c>
      <c r="R193" s="43">
        <f>Baseline!B$33 * (C193 * Baseline!B$61*Baseline!B$57/Baseline!B$73 + Baseline!B$62*Baseline!B$67/Baseline!B$74 + Baseline!B$63*Baseline!B$55/Baseline!B$75 + Baseline!B$69*Baseline!B$56/Baseline!B$76)</f>
        <v>0.00000001439282538</v>
      </c>
      <c r="S193" s="43">
        <f>Baseline!B$33 * (C193 * Baseline!B$61*Baseline!B$58/Baseline!B$73 + Baseline!B$62*Baseline!B$59/Baseline!B$74 + Baseline!B$63*Baseline!B$68/Baseline!B$75 + Baseline!B$69*Baseline!B$60/Baseline!B$76)</f>
        <v>0.000000001646876728</v>
      </c>
      <c r="T193" s="43">
        <f>Baseline!B$33 * (C193 * Baseline!B$61*Baseline!B$61/Baseline!B$73 + Baseline!B$62*Baseline!B$62/Baseline!B$74 + Baseline!B$63*Baseline!B$63/Baseline!B$75 + Baseline!B$69*Baseline!B$69/Baseline!B$76)</f>
        <v>0.00000009854653858</v>
      </c>
      <c r="U193" s="41"/>
      <c r="V193" s="43">
        <f>E193 * ( Baseline!B$87 * Baseline!B$7 )</f>
        <v>0.154038914</v>
      </c>
      <c r="W193" s="43">
        <f>F193 * ( Baseline!D$87 * Baseline!B$11 )</f>
        <v>0.003674769334</v>
      </c>
      <c r="X193" s="43">
        <f>G193 * ( Baseline!F$87 * Baseline!B$16 )</f>
        <v>0.005800371086</v>
      </c>
      <c r="Y193" s="43">
        <f>H193 * ( Baseline!H$87 * Baseline!B$18 )</f>
        <v>0.001138401419</v>
      </c>
      <c r="Z193" s="51">
        <f t="shared" si="1"/>
        <v>0.1646524559</v>
      </c>
      <c r="AA193" s="43">
        <f>I193 * ( Baseline!B$87 * Baseline!B$7 )</f>
        <v>0.002067613535</v>
      </c>
      <c r="AB193" s="45">
        <f>J193 * ( Baseline!D$87 * Baseline!B$11 )</f>
        <v>0.03253635812</v>
      </c>
      <c r="AC193" s="45">
        <f>K193 * ( Baseline!F$87 * Baseline!B$16 )</f>
        <v>0.0004773132275</v>
      </c>
      <c r="AD193" s="45">
        <f>L193 * ( Baseline!F$87 * Baseline!B$16 )</f>
        <v>0.0004999314782</v>
      </c>
      <c r="AE193" s="51">
        <f t="shared" si="2"/>
        <v>0.03558121636</v>
      </c>
      <c r="AF193" s="51">
        <f>M193 * ( Baseline!B$87 * Baseline!B$7 )</f>
        <v>0.001733192753</v>
      </c>
      <c r="AG193" s="51">
        <f>N193 * ( Baseline!D$87 * Baseline!B$11 )</f>
        <v>0.0002534867553</v>
      </c>
      <c r="AH193" s="51">
        <f>O193 * ( Baseline!F$87 * Baseline!B$16 )</f>
        <v>0.04600236879</v>
      </c>
      <c r="AI193" s="51">
        <f>P193 * ( Baseline!H$87 * Baseline!B$18 )</f>
        <v>0.0005791628485</v>
      </c>
      <c r="AJ193" s="51">
        <f t="shared" si="3"/>
        <v>0.04856821115</v>
      </c>
      <c r="AK193" s="51">
        <f>Q193 * ( Baseline!B$87 * Baseline!B$7 )</f>
        <v>0.00003359783845</v>
      </c>
      <c r="AL193" s="51">
        <f>R193 * ( Baseline!D$87 * Baseline!B$11 )</f>
        <v>0.0002654986306</v>
      </c>
      <c r="AM193" s="51">
        <f>S193 * ( Baseline!F$87 * Baseline!B$16 )</f>
        <v>0.00005720388424</v>
      </c>
      <c r="AN193" s="51">
        <f>T193 * ( Baseline!H$87 * Baseline!B$18 )</f>
        <v>0.03465620287</v>
      </c>
      <c r="AO193" s="51">
        <f t="shared" si="4"/>
        <v>0.03501250323</v>
      </c>
      <c r="AP193" s="61"/>
      <c r="AQ193" s="51">
        <f>V193 * ( (1-Baseline!B$88-Baseline!B$87) + (1-B193)*Baseline!B$88 )</f>
        <v>0.1093542459</v>
      </c>
      <c r="AR193" s="51">
        <f>W193 * ( (1-Baseline!B$88-Baseline!B$87) + (1-B193)*Baseline!B$88 )</f>
        <v>0.002608766958</v>
      </c>
      <c r="AS193" s="51">
        <f>X193 * ( (1-Baseline!B$88-Baseline!B$87) + (1-B193)*Baseline!B$88 )</f>
        <v>0.004117759528</v>
      </c>
      <c r="AT193" s="51">
        <f>Y193 * ( (1-Baseline!B$88-Baseline!B$87) + (1-B193)*Baseline!B$88 )</f>
        <v>0.0008081661017</v>
      </c>
      <c r="AU193" s="51">
        <f t="shared" si="5"/>
        <v>0.1168889385</v>
      </c>
      <c r="AV193" s="51">
        <f>AA193 * ( (1-Baseline!D$88-Baseline!D$87) + (1-B193)*Baseline!D$88 )</f>
        <v>0.001770185825</v>
      </c>
      <c r="AW193" s="51">
        <f>AB193 * ( (1-Baseline!D$88-Baseline!D$87) + (1-B193)*Baseline!D$88 )</f>
        <v>0.02785597936</v>
      </c>
      <c r="AX193" s="51">
        <f>AC193 * ( (1-Baseline!D$88-Baseline!D$87) + (1-B193)*Baseline!D$88 )</f>
        <v>0.0004086513728</v>
      </c>
      <c r="AY193" s="51">
        <f>AD193 * ( (1-Baseline!D$88-Baseline!D$87) + (1-B193)*Baseline!D$88 )</f>
        <v>0.0004280159717</v>
      </c>
      <c r="AZ193" s="51">
        <f t="shared" si="6"/>
        <v>0.03046283253</v>
      </c>
      <c r="BA193" s="51">
        <f>AF193 * ( (1-Baseline!F$88-Baseline!F$87) + (1-Baseline!B$36)*Baseline!F$88 )</f>
        <v>0.001247260967</v>
      </c>
      <c r="BB193" s="51">
        <f>AG193 * ( (1-Baseline!F$88-Baseline!F$87) + (1-Baseline!B$36)*Baseline!F$88 )</f>
        <v>0.0001824171807</v>
      </c>
      <c r="BC193" s="51">
        <f>AH193 * ( (1-Baseline!F$88-Baseline!F$87) + (1-Baseline!B$36)*Baseline!F$88 )</f>
        <v>0.03310477666</v>
      </c>
      <c r="BD193" s="51">
        <f>AI193 * ( (1-Baseline!F$88-Baseline!F$87) + (1-Baseline!B$36)*Baseline!F$88 )</f>
        <v>0.000416784119</v>
      </c>
      <c r="BE193" s="51">
        <f t="shared" si="7"/>
        <v>0.03495123893</v>
      </c>
      <c r="BF193" s="51">
        <f>AK193 * ( (1-Baseline!H$88-Baseline!H$87) + (1-Baseline!B$36)*Baseline!H$88 )</f>
        <v>0.00002662023936</v>
      </c>
      <c r="BG193" s="51">
        <f>AL193 * ( (1-Baseline!H$88-Baseline!H$87) + (1-Baseline!B$36)*Baseline!H$88 )</f>
        <v>0.000210359875</v>
      </c>
      <c r="BH193" s="51">
        <f>AM193 * ( (1-Baseline!H$88-Baseline!H$87) + (1-Baseline!B$36)*Baseline!H$88 )</f>
        <v>0.00004532378156</v>
      </c>
      <c r="BI193" s="51">
        <f>AN193 * ( (1-Baseline!H$88-Baseline!H$87) + (1-Baseline!B$36)*Baseline!H$88 )</f>
        <v>0.02745880266</v>
      </c>
      <c r="BJ193" s="51">
        <f t="shared" si="8"/>
        <v>0.02774110656</v>
      </c>
      <c r="BK193" s="61"/>
      <c r="BL193" s="51">
        <f t="shared" si="19"/>
        <v>0.9355397295</v>
      </c>
      <c r="BM193" s="51">
        <f t="shared" si="20"/>
        <v>0.02231833904</v>
      </c>
      <c r="BN193" s="51">
        <f t="shared" si="21"/>
        <v>0.03522796581</v>
      </c>
      <c r="BO193" s="51">
        <f t="shared" si="22"/>
        <v>0.006913965618</v>
      </c>
      <c r="BP193" s="51">
        <f t="shared" si="9"/>
        <v>1</v>
      </c>
      <c r="BQ193" s="51">
        <f t="shared" si="23"/>
        <v>0.05810969231</v>
      </c>
      <c r="BR193" s="51">
        <f t="shared" si="24"/>
        <v>0.9144251222</v>
      </c>
      <c r="BS193" s="51">
        <f t="shared" si="25"/>
        <v>0.01341475296</v>
      </c>
      <c r="BT193" s="51">
        <f t="shared" si="26"/>
        <v>0.01405043248</v>
      </c>
      <c r="BU193" s="51">
        <f t="shared" si="10"/>
        <v>1</v>
      </c>
      <c r="BV193" s="51">
        <f t="shared" si="27"/>
        <v>0.03568574407</v>
      </c>
      <c r="BW193" s="51">
        <f t="shared" si="28"/>
        <v>0.005219190687</v>
      </c>
      <c r="BX193" s="51">
        <f t="shared" si="29"/>
        <v>0.9471703343</v>
      </c>
      <c r="BY193" s="51">
        <f t="shared" si="30"/>
        <v>0.0119247309</v>
      </c>
      <c r="BZ193" s="51">
        <f t="shared" si="11"/>
        <v>1</v>
      </c>
      <c r="CA193" s="51">
        <f t="shared" si="31"/>
        <v>0.0009595954403</v>
      </c>
      <c r="CB193" s="51">
        <f t="shared" si="32"/>
        <v>0.00758296626</v>
      </c>
      <c r="CC193" s="51">
        <f t="shared" si="33"/>
        <v>0.001633813037</v>
      </c>
      <c r="CD193" s="51">
        <f t="shared" si="34"/>
        <v>0.9898236253</v>
      </c>
      <c r="CE193" s="51">
        <f t="shared" si="12"/>
        <v>1</v>
      </c>
      <c r="CF193" s="61"/>
      <c r="CG193" s="51">
        <f t="shared" si="35"/>
        <v>0.9355397295</v>
      </c>
      <c r="CH193" s="51">
        <f t="shared" si="36"/>
        <v>0.02231833904</v>
      </c>
      <c r="CI193" s="51">
        <f t="shared" si="37"/>
        <v>0.03522796581</v>
      </c>
      <c r="CJ193" s="51">
        <f t="shared" si="38"/>
        <v>0.006913965618</v>
      </c>
      <c r="CK193" s="51">
        <f t="shared" si="13"/>
        <v>1</v>
      </c>
      <c r="CL193" s="51">
        <f t="shared" si="39"/>
        <v>0.05810969231</v>
      </c>
      <c r="CM193" s="51">
        <f t="shared" si="40"/>
        <v>0.9144251222</v>
      </c>
      <c r="CN193" s="51">
        <f t="shared" si="41"/>
        <v>0.01341475296</v>
      </c>
      <c r="CO193" s="51">
        <f t="shared" si="42"/>
        <v>0.01405043248</v>
      </c>
      <c r="CP193" s="51">
        <f t="shared" si="14"/>
        <v>1</v>
      </c>
      <c r="CQ193" s="51">
        <f t="shared" si="43"/>
        <v>0.03568574407</v>
      </c>
      <c r="CR193" s="51">
        <f t="shared" si="44"/>
        <v>0.005219190687</v>
      </c>
      <c r="CS193" s="51">
        <f t="shared" si="45"/>
        <v>0.9471703343</v>
      </c>
      <c r="CT193" s="51">
        <f t="shared" si="46"/>
        <v>0.0119247309</v>
      </c>
      <c r="CU193" s="51">
        <f t="shared" si="15"/>
        <v>1</v>
      </c>
      <c r="CV193" s="51">
        <f t="shared" si="47"/>
        <v>0.0009595954403</v>
      </c>
      <c r="CW193" s="51">
        <f t="shared" si="48"/>
        <v>0.00758296626</v>
      </c>
      <c r="CX193" s="51">
        <f t="shared" si="49"/>
        <v>0.001633813037</v>
      </c>
      <c r="CY193" s="51">
        <f t="shared" si="50"/>
        <v>0.9898236253</v>
      </c>
      <c r="CZ193" s="51">
        <f t="shared" si="16"/>
        <v>1</v>
      </c>
      <c r="DA193" s="61"/>
      <c r="DB193" s="51">
        <f>(AQ193*Baseline!B$7 + AV193*Baseline!B$11 + BA193*Baseline!B$16 + BF193*Baseline!B$18)</f>
        <v>62230.59205</v>
      </c>
      <c r="DC193" s="51">
        <f>(AR193*Baseline!B$7 + AW193*Baseline!B$11 + BB193*Baseline!B$16 + BG193*Baseline!B$18)</f>
        <v>71247.58648</v>
      </c>
      <c r="DD193" s="51">
        <f>(AS193*Baseline!B$7 + AX193*Baseline!B$11 + BC193*Baseline!B$16 + BH193*Baseline!B$18)</f>
        <v>115856.193</v>
      </c>
      <c r="DE193" s="51">
        <f>(AT193*Baseline!B$7 + AY193*Baseline!B$11 + BD193*Baseline!B$16 + BI193*Baseline!B$18)</f>
        <v>1260067.15</v>
      </c>
      <c r="DF193" s="51">
        <f t="shared" si="17"/>
        <v>1509401.522</v>
      </c>
      <c r="DG193" s="61"/>
      <c r="DH193" s="51">
        <f t="shared" si="51"/>
        <v>0.04122865331</v>
      </c>
      <c r="DI193" s="51">
        <f t="shared" si="52"/>
        <v>0.04720254052</v>
      </c>
      <c r="DJ193" s="51">
        <f t="shared" si="53"/>
        <v>0.07675637748</v>
      </c>
      <c r="DK193" s="51">
        <f t="shared" si="54"/>
        <v>0.8348124287</v>
      </c>
      <c r="DL193" s="51">
        <f t="shared" si="18"/>
        <v>1</v>
      </c>
      <c r="DM193" s="61"/>
      <c r="DN193" s="51">
        <f>DH193 / (Baseline!B$7/Baseline!B$17)</f>
        <v>4.400887567</v>
      </c>
      <c r="DO193" s="51">
        <f>DI193 / (Baseline!B$11/Baseline!B$17)</f>
        <v>1.139491921</v>
      </c>
      <c r="DP193" s="51">
        <f>DJ193 / (Baseline!B$16/Baseline!B$17)</f>
        <v>1.186117995</v>
      </c>
      <c r="DQ193" s="51">
        <f>DK193 / (Baseline!B$18/Baseline!B$17)</f>
        <v>0.9438291497</v>
      </c>
      <c r="DR193" s="79"/>
      <c r="DS193" s="51">
        <f>(AU193*Baseline!B$34)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0.03006287202</v>
      </c>
      <c r="DT193" s="51">
        <f>(AZ193*Baseline!B$34) + (Baseline!D$88*(1-Baseline!D$89)*Baseline!B$35) + (Baseline!D$88*Baseline!D$89*((1-Baseline!D$90)*Baseline!B$40 + Baseline!D$90*Baseline!B$41))</f>
        <v>0.01098299288</v>
      </c>
      <c r="DU193" s="51">
        <f>(BE193*Baseline!B$34) + (Baseline!F$88*(1-Baseline!F$89)*Baseline!B$35) + (Baseline!F$88*Baseline!F$89*((1-Baseline!F$90)*Baseline!B$40 + Baseline!F$90*Baseline!B$41))</f>
        <v>0.01297332584</v>
      </c>
      <c r="DV193" s="51">
        <f>(BJ193*Baseline!B$34) + (Baseline!H$88*(1-Baseline!H$89)*Baseline!B$35) + (Baseline!H$88*Baseline!H$89*((1-Baseline!H$90)*Baseline!B$40 + Baseline!H$90*Baseline!B$41))</f>
        <v>0.009306165983</v>
      </c>
      <c r="DW193" s="51">
        <f>( DS193*Baseline!B$7 + DT193*Baseline!B$11 + DU193*Baseline!B$16 + DV193*Baseline!B$18 ) / Baseline!B$17</f>
        <v>0.009807391594</v>
      </c>
    </row>
    <row r="194">
      <c r="A194" s="4" t="s">
        <v>363</v>
      </c>
      <c r="B194" s="45">
        <f>MIN( MAX( NORMINV( MCrands!B194, (B$5+B$4)/2, (B$5-B$4)/3.29 ), 0 ), 1 )</f>
        <v>0.4391141235</v>
      </c>
      <c r="C194" s="45">
        <f>MAX( NORMINV( MCrands!C194, (C$5+C$4)/2, (C$5-C$4)/3.29 ), 0 )</f>
        <v>2.930872518</v>
      </c>
      <c r="D194" s="41"/>
      <c r="E194" s="43">
        <f>Baseline!B$33 * (C194 * Baseline!B$66*Baseline!B$66/Baseline!B$73 + Baseline!B$52*Baseline!B$52/Baseline!B$74 + Baseline!B$53*Baseline!B$53/Baseline!B$75 + Baseline!B$54*Baseline!B$54/Baseline!B$76)</f>
        <v>0.00002079189201</v>
      </c>
      <c r="F194" s="43">
        <f>Baseline!B$33 * (C194 * Baseline!B$66*Baseline!B$57/Baseline!B$73 + Baseline!B$52*Baseline!B$67/Baseline!B$74 + Baseline!B$53*Baseline!B$55/Baseline!B$75 + Baseline!B$54*Baseline!B$56/Baseline!B$76)</f>
        <v>0.0000002001507982</v>
      </c>
      <c r="G194" s="45">
        <f>Baseline!B$33 * (C194 * Baseline!B$66*Baseline!B$58/Baseline!B$73 + Baseline!B$52*Baseline!B$59/Baseline!B$74 + Baseline!B$53*Baseline!B$68/Baseline!B$75 + Baseline!B$54*Baseline!B$60/Baseline!B$76)</f>
        <v>0.0000001693000709</v>
      </c>
      <c r="H194" s="43">
        <f>Baseline!B$33 * (C194 * Baseline!B$66*Baseline!B$61/Baseline!B$73 + Baseline!B$52*Baseline!B$62/Baseline!B$74 + Baseline!B$53*Baseline!B$63/Baseline!B$75 + Baseline!B$54*Baseline!B$69/Baseline!B$76)</f>
        <v>0.000000003468070794</v>
      </c>
      <c r="I194" s="43">
        <f>Baseline!B$33 * (C194 * Baseline!B$57*Baseline!B$66/Baseline!B$73 + Baseline!B$67*Baseline!B$52/Baseline!B$74 + Baseline!B$55*Baseline!B$53/Baseline!B$75 + Baseline!B$56*Baseline!B$54/Baseline!B$76)</f>
        <v>0.0000002001507982</v>
      </c>
      <c r="J194" s="45">
        <f>Baseline!B$33 * (C194 * Baseline!B$57*Baseline!B$57/Baseline!B$73 + Baseline!B$67*Baseline!B$67/Baseline!B$74 + Baseline!B$55*Baseline!B$55/Baseline!B$75 + Baseline!B$56*Baseline!B$56/Baseline!B$76)</f>
        <v>0.000001763813845</v>
      </c>
      <c r="K194" s="43">
        <f>Baseline!B$33 * (C194 * Baseline!B$57*Baseline!B$58/Baseline!B$73 + Baseline!B$67*Baseline!B$59/Baseline!B$74 + Baseline!B$55*Baseline!B$68/Baseline!B$75 + Baseline!B$56*Baseline!B$60/Baseline!B$76)</f>
        <v>0.00000001374201977</v>
      </c>
      <c r="L194" s="45">
        <f>Baseline!B$33 * (C194 * Baseline!B$57*Baseline!B$61/Baseline!B$73 + Baseline!B$67*Baseline!B$62/Baseline!B$74 + Baseline!B$55*Baseline!B$63/Baseline!B$75 + Baseline!B$56*Baseline!B$69/Baseline!B$76)</f>
        <v>0.00000001439286185</v>
      </c>
      <c r="M194" s="43">
        <f>Baseline!B$33 * (C194 * Baseline!B$58*Baseline!B$66/Baseline!B$73 + Baseline!B$59*Baseline!B$52/Baseline!B$74 + Baseline!B$68*Baseline!B$53/Baseline!B$75 + Baseline!B$60*Baseline!B$54/Baseline!B$76)</f>
        <v>0.0000001693000709</v>
      </c>
      <c r="N194" s="45">
        <f>Baseline!B$33 * (C194 * Baseline!B$58*Baseline!B$57/Baseline!B$73 + Baseline!B$59*Baseline!B$67/Baseline!B$74 + Baseline!B$68*Baseline!B$55/Baseline!B$75 + Baseline!B$60*Baseline!B$56/Baseline!B$76)</f>
        <v>0.00000001374201977</v>
      </c>
      <c r="O194" s="45">
        <f>Baseline!B$33 * (C194 * Baseline!B$58*Baseline!B$58/Baseline!B$73 + Baseline!B$59*Baseline!B$59/Baseline!B$74 + Baseline!B$68*Baseline!B$68/Baseline!B$75 + Baseline!B$60*Baseline!B$60/Baseline!B$76)</f>
        <v>0.000001324390518</v>
      </c>
      <c r="P194" s="43">
        <f>Baseline!B$33 * (C194 * Baseline!B$58*Baseline!B$61/Baseline!B$73 + Baseline!B$59*Baseline!B$62/Baseline!B$74 + Baseline!B$68*Baseline!B$63/Baseline!B$75 + Baseline!B$60*Baseline!B$69/Baseline!B$76)</f>
        <v>0.000000001646966382</v>
      </c>
      <c r="Q194" s="43">
        <f>Baseline!B$33 * (C194 * Baseline!B$61*Baseline!B$66/Baseline!B$73 + Baseline!B$62*Baseline!B$52/Baseline!B$74 + Baseline!B$63*Baseline!B$53/Baseline!B$75 + Baseline!B$69*Baseline!B$54/Baseline!B$76)</f>
        <v>0.000000003468070794</v>
      </c>
      <c r="R194" s="43">
        <f>Baseline!B$33 * (C194 * Baseline!B$61*Baseline!B$57/Baseline!B$73 + Baseline!B$62*Baseline!B$67/Baseline!B$74 + Baseline!B$63*Baseline!B$55/Baseline!B$75 + Baseline!B$69*Baseline!B$56/Baseline!B$76)</f>
        <v>0.00000001439286185</v>
      </c>
      <c r="S194" s="43">
        <f>Baseline!B$33 * (C194 * Baseline!B$61*Baseline!B$58/Baseline!B$73 + Baseline!B$62*Baseline!B$59/Baseline!B$74 + Baseline!B$63*Baseline!B$68/Baseline!B$75 + Baseline!B$69*Baseline!B$60/Baseline!B$76)</f>
        <v>0.000000001646966382</v>
      </c>
      <c r="T194" s="43">
        <f>Baseline!B$33 * (C194 * Baseline!B$61*Baseline!B$61/Baseline!B$73 + Baseline!B$62*Baseline!B$62/Baseline!B$74 + Baseline!B$63*Baseline!B$63/Baseline!B$75 + Baseline!B$69*Baseline!B$69/Baseline!B$76)</f>
        <v>0.00000009854654755</v>
      </c>
      <c r="U194" s="41"/>
      <c r="V194" s="43">
        <f>E194 * ( Baseline!B$87 * Baseline!B$7 )</f>
        <v>0.2157990472</v>
      </c>
      <c r="W194" s="43">
        <f>F194 * ( Baseline!D$87 * Baseline!B$11 )</f>
        <v>0.003692100851</v>
      </c>
      <c r="X194" s="43">
        <f>G194 * ( Baseline!F$87 * Baseline!B$16 )</f>
        <v>0.005880599012</v>
      </c>
      <c r="Y194" s="43">
        <f>H194 * ( Baseline!H$87 * Baseline!B$18 )</f>
        <v>0.00121962848</v>
      </c>
      <c r="Z194" s="51">
        <f t="shared" si="1"/>
        <v>0.2265913755</v>
      </c>
      <c r="AA194" s="43">
        <f>I194 * ( Baseline!B$87 * Baseline!B$7 )</f>
        <v>0.002077365135</v>
      </c>
      <c r="AB194" s="45">
        <f>J194 * ( Baseline!D$87 * Baseline!B$11 )</f>
        <v>0.03253636086</v>
      </c>
      <c r="AC194" s="45">
        <f>K194 * ( Baseline!F$87 * Baseline!B$16 )</f>
        <v>0.0004773258951</v>
      </c>
      <c r="AD194" s="45">
        <f>L194 * ( Baseline!F$87 * Baseline!B$16 )</f>
        <v>0.000499932745</v>
      </c>
      <c r="AE194" s="51">
        <f t="shared" si="2"/>
        <v>0.03559098463</v>
      </c>
      <c r="AF194" s="51">
        <f>M194 * ( Baseline!B$87 * Baseline!B$7 )</f>
        <v>0.001757165436</v>
      </c>
      <c r="AG194" s="51">
        <f>N194 * ( Baseline!D$87 * Baseline!B$11 )</f>
        <v>0.0002534934827</v>
      </c>
      <c r="AH194" s="51">
        <f>O194 * ( Baseline!F$87 * Baseline!B$16 )</f>
        <v>0.04600239993</v>
      </c>
      <c r="AI194" s="51">
        <f>P194 * ( Baseline!H$87 * Baseline!B$18 )</f>
        <v>0.0005791943774</v>
      </c>
      <c r="AJ194" s="51">
        <f t="shared" si="3"/>
        <v>0.04859225323</v>
      </c>
      <c r="AK194" s="51">
        <f>Q194 * ( Baseline!B$87 * Baseline!B$7 )</f>
        <v>0.00003599510678</v>
      </c>
      <c r="AL194" s="51">
        <f>R194 * ( Baseline!D$87 * Baseline!B$11 )</f>
        <v>0.0002654993034</v>
      </c>
      <c r="AM194" s="51">
        <f>S194 * ( Baseline!F$87 * Baseline!B$16 )</f>
        <v>0.00005720699835</v>
      </c>
      <c r="AN194" s="51">
        <f>T194 * ( Baseline!H$87 * Baseline!B$18 )</f>
        <v>0.03465620603</v>
      </c>
      <c r="AO194" s="51">
        <f t="shared" si="4"/>
        <v>0.03501490743</v>
      </c>
      <c r="AP194" s="61"/>
      <c r="AQ194" s="51">
        <f>V194 * ( (1-Baseline!B$88-Baseline!B$87) + (1-B194)*Baseline!B$88 )</f>
        <v>0.1268441832</v>
      </c>
      <c r="AR194" s="51">
        <f>W194 * ( (1-Baseline!B$88-Baseline!B$87) + (1-B194)*Baseline!B$88 )</f>
        <v>0.002170174163</v>
      </c>
      <c r="AS194" s="51">
        <f>X194 * ( (1-Baseline!B$88-Baseline!B$87) + (1-B194)*Baseline!B$88 )</f>
        <v>0.003456548061</v>
      </c>
      <c r="AT194" s="51">
        <f>Y194 * ( (1-Baseline!B$88-Baseline!B$87) + (1-B194)*Baseline!B$88 )</f>
        <v>0.0007168835094</v>
      </c>
      <c r="AU194" s="51">
        <f t="shared" si="5"/>
        <v>0.1331877889</v>
      </c>
      <c r="AV194" s="51">
        <f>AA194 * ( (1-Baseline!D$88-Baseline!D$87) + (1-B194)*Baseline!D$88 )</f>
        <v>0.001650830705</v>
      </c>
      <c r="AW194" s="51">
        <f>AB194 * ( (1-Baseline!D$88-Baseline!D$87) + (1-B194)*Baseline!D$88 )</f>
        <v>0.02585584144</v>
      </c>
      <c r="AX194" s="51">
        <f>AC194 * ( (1-Baseline!D$88-Baseline!D$87) + (1-B194)*Baseline!D$88 )</f>
        <v>0.0003793190858</v>
      </c>
      <c r="AY194" s="51">
        <f>AD194 * ( (1-Baseline!D$88-Baseline!D$87) + (1-B194)*Baseline!D$88 )</f>
        <v>0.0003972841904</v>
      </c>
      <c r="AZ194" s="51">
        <f t="shared" si="6"/>
        <v>0.02828327542</v>
      </c>
      <c r="BA194" s="51">
        <f>AF194 * ( (1-Baseline!F$88-Baseline!F$87) + (1-Baseline!B$36)*Baseline!F$88 )</f>
        <v>0.001264512477</v>
      </c>
      <c r="BB194" s="51">
        <f>AG194 * ( (1-Baseline!F$88-Baseline!F$87) + (1-Baseline!B$36)*Baseline!F$88 )</f>
        <v>0.0001824220219</v>
      </c>
      <c r="BC194" s="51">
        <f>AH194 * ( (1-Baseline!F$88-Baseline!F$87) + (1-Baseline!B$36)*Baseline!F$88 )</f>
        <v>0.03310479907</v>
      </c>
      <c r="BD194" s="51">
        <f>AI194 * ( (1-Baseline!F$88-Baseline!F$87) + (1-Baseline!B$36)*Baseline!F$88 )</f>
        <v>0.0004168068082</v>
      </c>
      <c r="BE194" s="51">
        <f t="shared" si="7"/>
        <v>0.03496854038</v>
      </c>
      <c r="BF194" s="51">
        <f>AK194 * ( (1-Baseline!H$88-Baseline!H$87) + (1-Baseline!B$36)*Baseline!H$88 )</f>
        <v>0.000028519643</v>
      </c>
      <c r="BG194" s="51">
        <f>AL194 * ( (1-Baseline!H$88-Baseline!H$87) + (1-Baseline!B$36)*Baseline!H$88 )</f>
        <v>0.0002103604081</v>
      </c>
      <c r="BH194" s="51">
        <f>AM194 * ( (1-Baseline!H$88-Baseline!H$87) + (1-Baseline!B$36)*Baseline!H$88 )</f>
        <v>0.00004532624893</v>
      </c>
      <c r="BI194" s="51">
        <f>AN194 * ( (1-Baseline!H$88-Baseline!H$87) + (1-Baseline!B$36)*Baseline!H$88 )</f>
        <v>0.02745880516</v>
      </c>
      <c r="BJ194" s="51">
        <f t="shared" si="8"/>
        <v>0.02774301146</v>
      </c>
      <c r="BK194" s="61"/>
      <c r="BL194" s="51">
        <f t="shared" si="19"/>
        <v>0.9523709659</v>
      </c>
      <c r="BM194" s="51">
        <f t="shared" si="20"/>
        <v>0.01629409258</v>
      </c>
      <c r="BN194" s="51">
        <f t="shared" si="21"/>
        <v>0.02595243971</v>
      </c>
      <c r="BO194" s="51">
        <f t="shared" si="22"/>
        <v>0.005382501769</v>
      </c>
      <c r="BP194" s="51">
        <f t="shared" si="9"/>
        <v>1</v>
      </c>
      <c r="BQ194" s="51">
        <f t="shared" si="23"/>
        <v>0.05836773431</v>
      </c>
      <c r="BR194" s="51">
        <f t="shared" si="24"/>
        <v>0.9141742268</v>
      </c>
      <c r="BS194" s="51">
        <f t="shared" si="25"/>
        <v>0.01341142708</v>
      </c>
      <c r="BT194" s="51">
        <f t="shared" si="26"/>
        <v>0.01404661181</v>
      </c>
      <c r="BU194" s="51">
        <f t="shared" si="10"/>
        <v>1</v>
      </c>
      <c r="BV194" s="51">
        <f t="shared" si="27"/>
        <v>0.03616143149</v>
      </c>
      <c r="BW194" s="51">
        <f t="shared" si="28"/>
        <v>0.005216746823</v>
      </c>
      <c r="BX194" s="51">
        <f t="shared" si="29"/>
        <v>0.946702342</v>
      </c>
      <c r="BY194" s="51">
        <f t="shared" si="30"/>
        <v>0.01191947973</v>
      </c>
      <c r="BZ194" s="51">
        <f t="shared" si="11"/>
        <v>1</v>
      </c>
      <c r="CA194" s="51">
        <f t="shared" si="31"/>
        <v>0.001027993772</v>
      </c>
      <c r="CB194" s="51">
        <f t="shared" si="32"/>
        <v>0.007582464808</v>
      </c>
      <c r="CC194" s="51">
        <f t="shared" si="33"/>
        <v>0.001633789792</v>
      </c>
      <c r="CD194" s="51">
        <f t="shared" si="34"/>
        <v>0.9897557516</v>
      </c>
      <c r="CE194" s="51">
        <f t="shared" si="12"/>
        <v>1</v>
      </c>
      <c r="CF194" s="61"/>
      <c r="CG194" s="51">
        <f t="shared" si="35"/>
        <v>0.9523709659</v>
      </c>
      <c r="CH194" s="51">
        <f t="shared" si="36"/>
        <v>0.01629409258</v>
      </c>
      <c r="CI194" s="51">
        <f t="shared" si="37"/>
        <v>0.02595243971</v>
      </c>
      <c r="CJ194" s="51">
        <f t="shared" si="38"/>
        <v>0.005382501769</v>
      </c>
      <c r="CK194" s="51">
        <f t="shared" si="13"/>
        <v>1</v>
      </c>
      <c r="CL194" s="51">
        <f t="shared" si="39"/>
        <v>0.05836773431</v>
      </c>
      <c r="CM194" s="51">
        <f t="shared" si="40"/>
        <v>0.9141742268</v>
      </c>
      <c r="CN194" s="51">
        <f t="shared" si="41"/>
        <v>0.01341142708</v>
      </c>
      <c r="CO194" s="51">
        <f t="shared" si="42"/>
        <v>0.01404661181</v>
      </c>
      <c r="CP194" s="51">
        <f t="shared" si="14"/>
        <v>1</v>
      </c>
      <c r="CQ194" s="51">
        <f t="shared" si="43"/>
        <v>0.03616143149</v>
      </c>
      <c r="CR194" s="51">
        <f t="shared" si="44"/>
        <v>0.005216746823</v>
      </c>
      <c r="CS194" s="51">
        <f t="shared" si="45"/>
        <v>0.946702342</v>
      </c>
      <c r="CT194" s="51">
        <f t="shared" si="46"/>
        <v>0.01191947973</v>
      </c>
      <c r="CU194" s="51">
        <f t="shared" si="15"/>
        <v>1</v>
      </c>
      <c r="CV194" s="51">
        <f t="shared" si="47"/>
        <v>0.001027993772</v>
      </c>
      <c r="CW194" s="51">
        <f t="shared" si="48"/>
        <v>0.007582464808</v>
      </c>
      <c r="CX194" s="51">
        <f t="shared" si="49"/>
        <v>0.001633789792</v>
      </c>
      <c r="CY194" s="51">
        <f t="shared" si="50"/>
        <v>0.9897557516</v>
      </c>
      <c r="CZ194" s="51">
        <f t="shared" si="16"/>
        <v>1</v>
      </c>
      <c r="DA194" s="61"/>
      <c r="DB194" s="51">
        <f>(AQ194*Baseline!B$7 + AV194*Baseline!B$11 + BA194*Baseline!B$16 + BF194*Baseline!B$18)</f>
        <v>70602.01921</v>
      </c>
      <c r="DC194" s="51">
        <f>(AR194*Baseline!B$7 + AW194*Baseline!B$11 + BB194*Baseline!B$16 + BG194*Baseline!B$18)</f>
        <v>66745.50582</v>
      </c>
      <c r="DD194" s="51">
        <f>(AS194*Baseline!B$7 + AX194*Baseline!B$11 + BC194*Baseline!B$16 + BH194*Baseline!B$18)</f>
        <v>115472.7888</v>
      </c>
      <c r="DE194" s="51">
        <f>(AT194*Baseline!B$7 + AY194*Baseline!B$11 + BD194*Baseline!B$16 + BI194*Baseline!B$18)</f>
        <v>1259957.162</v>
      </c>
      <c r="DF194" s="51">
        <f t="shared" si="17"/>
        <v>1512777.476</v>
      </c>
      <c r="DG194" s="61"/>
      <c r="DH194" s="51">
        <f t="shared" si="51"/>
        <v>0.04667045902</v>
      </c>
      <c r="DI194" s="51">
        <f t="shared" si="52"/>
        <v>0.04412116578</v>
      </c>
      <c r="DJ194" s="51">
        <f t="shared" si="53"/>
        <v>0.07633164203</v>
      </c>
      <c r="DK194" s="51">
        <f t="shared" si="54"/>
        <v>0.8328767332</v>
      </c>
      <c r="DL194" s="51">
        <f t="shared" si="18"/>
        <v>1</v>
      </c>
      <c r="DM194" s="61"/>
      <c r="DN194" s="51">
        <f>DH194 / (Baseline!B$7/Baseline!B$17)</f>
        <v>4.981764534</v>
      </c>
      <c r="DO194" s="51">
        <f>DI194 / (Baseline!B$11/Baseline!B$17)</f>
        <v>1.065106059</v>
      </c>
      <c r="DP194" s="51">
        <f>DJ194 / (Baseline!B$16/Baseline!B$17)</f>
        <v>1.179554549</v>
      </c>
      <c r="DQ194" s="51">
        <f>DK194 / (Baseline!B$18/Baseline!B$17)</f>
        <v>0.941640675</v>
      </c>
      <c r="DR194" s="79"/>
      <c r="DS194" s="51">
        <f>(AU194*Baseline!B$34)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0.03250769959</v>
      </c>
      <c r="DT194" s="51">
        <f>(AZ194*Baseline!B$34) + (Baseline!D$88*(1-Baseline!D$89)*Baseline!B$35) + (Baseline!D$88*Baseline!D$89*((1-Baseline!D$90)*Baseline!B$40 + Baseline!D$90*Baseline!B$41))</f>
        <v>0.01065605931</v>
      </c>
      <c r="DU194" s="51">
        <f>(BE194*Baseline!B$34) + (Baseline!F$88*(1-Baseline!F$89)*Baseline!B$35) + (Baseline!F$88*Baseline!F$89*((1-Baseline!F$90)*Baseline!B$40 + Baseline!F$90*Baseline!B$41))</f>
        <v>0.01297592106</v>
      </c>
      <c r="DV194" s="51">
        <f>(BJ194*Baseline!B$34) + (Baseline!H$88*(1-Baseline!H$89)*Baseline!B$35) + (Baseline!H$88*Baseline!H$89*((1-Baseline!H$90)*Baseline!B$40 + Baseline!H$90*Baseline!B$41))</f>
        <v>0.009306451719</v>
      </c>
      <c r="DW194" s="51">
        <f>( DS194*Baseline!B$7 + DT194*Baseline!B$11 + DU194*Baseline!B$16 + DV194*Baseline!B$18 ) / Baseline!B$17</f>
        <v>0.009817173084</v>
      </c>
    </row>
    <row r="195">
      <c r="A195" s="4" t="s">
        <v>367</v>
      </c>
      <c r="B195" s="45">
        <f>MIN( MAX( NORMINV( MCrands!B195, (B$5+B$4)/2, (B$5-B$4)/3.29 ), 0 ), 1 )</f>
        <v>0.552513546</v>
      </c>
      <c r="C195" s="45">
        <f>MAX( NORMINV( MCrands!C195, (C$5+C$4)/2, (C$5-C$4)/3.29 ), 0 )</f>
        <v>2.992959231</v>
      </c>
      <c r="D195" s="41"/>
      <c r="E195" s="43">
        <f>Baseline!B$33 * (C195 * Baseline!B$66*Baseline!B$66/Baseline!B$73 + Baseline!B$52*Baseline!B$52/Baseline!B$74 + Baseline!B$53*Baseline!B$53/Baseline!B$75 + Baseline!B$54*Baseline!B$54/Baseline!B$76)</f>
        <v>0.00002123146743</v>
      </c>
      <c r="F195" s="43">
        <f>Baseline!B$33 * (C195 * Baseline!B$66*Baseline!B$57/Baseline!B$73 + Baseline!B$52*Baseline!B$67/Baseline!B$74 + Baseline!B$53*Baseline!B$55/Baseline!B$75 + Baseline!B$54*Baseline!B$56/Baseline!B$76)</f>
        <v>0.0000002002202049</v>
      </c>
      <c r="G195" s="45">
        <f>Baseline!B$33 * (C195 * Baseline!B$66*Baseline!B$58/Baseline!B$73 + Baseline!B$52*Baseline!B$59/Baseline!B$74 + Baseline!B$53*Baseline!B$68/Baseline!B$75 + Baseline!B$54*Baseline!B$60/Baseline!B$76)</f>
        <v>0.0000001694706956</v>
      </c>
      <c r="H195" s="43">
        <f>Baseline!B$33 * (C195 * Baseline!B$66*Baseline!B$61/Baseline!B$73 + Baseline!B$52*Baseline!B$62/Baseline!B$74 + Baseline!B$53*Baseline!B$63/Baseline!B$75 + Baseline!B$54*Baseline!B$69/Baseline!B$76)</f>
        <v>0.000000003485133261</v>
      </c>
      <c r="I195" s="43">
        <f>Baseline!B$33 * (C195 * Baseline!B$57*Baseline!B$66/Baseline!B$73 + Baseline!B$67*Baseline!B$52/Baseline!B$74 + Baseline!B$55*Baseline!B$53/Baseline!B$75 + Baseline!B$56*Baseline!B$54/Baseline!B$76)</f>
        <v>0.0000002002202049</v>
      </c>
      <c r="J195" s="45">
        <f>Baseline!B$33 * (C195 * Baseline!B$57*Baseline!B$57/Baseline!B$73 + Baseline!B$67*Baseline!B$67/Baseline!B$74 + Baseline!B$55*Baseline!B$55/Baseline!B$75 + Baseline!B$56*Baseline!B$56/Baseline!B$76)</f>
        <v>0.000001763813856</v>
      </c>
      <c r="K195" s="43">
        <f>Baseline!B$33 * (C195 * Baseline!B$57*Baseline!B$58/Baseline!B$73 + Baseline!B$67*Baseline!B$59/Baseline!B$74 + Baseline!B$55*Baseline!B$68/Baseline!B$75 + Baseline!B$56*Baseline!B$60/Baseline!B$76)</f>
        <v>0.00000001374204671</v>
      </c>
      <c r="L195" s="45">
        <f>Baseline!B$33 * (C195 * Baseline!B$57*Baseline!B$61/Baseline!B$73 + Baseline!B$67*Baseline!B$62/Baseline!B$74 + Baseline!B$55*Baseline!B$63/Baseline!B$75 + Baseline!B$56*Baseline!B$69/Baseline!B$76)</f>
        <v>0.00000001439286455</v>
      </c>
      <c r="M195" s="43">
        <f>Baseline!B$33 * (C195 * Baseline!B$58*Baseline!B$66/Baseline!B$73 + Baseline!B$59*Baseline!B$52/Baseline!B$74 + Baseline!B$68*Baseline!B$53/Baseline!B$75 + Baseline!B$60*Baseline!B$54/Baseline!B$76)</f>
        <v>0.0000001694706956</v>
      </c>
      <c r="N195" s="45">
        <f>Baseline!B$33 * (C195 * Baseline!B$58*Baseline!B$57/Baseline!B$73 + Baseline!B$59*Baseline!B$67/Baseline!B$74 + Baseline!B$68*Baseline!B$55/Baseline!B$75 + Baseline!B$60*Baseline!B$56/Baseline!B$76)</f>
        <v>0.00000001374204671</v>
      </c>
      <c r="O195" s="45">
        <f>Baseline!B$33 * (C195 * Baseline!B$58*Baseline!B$58/Baseline!B$73 + Baseline!B$59*Baseline!B$59/Baseline!B$74 + Baseline!B$68*Baseline!B$68/Baseline!B$75 + Baseline!B$60*Baseline!B$60/Baseline!B$76)</f>
        <v>0.000001324390584</v>
      </c>
      <c r="P195" s="43">
        <f>Baseline!B$33 * (C195 * Baseline!B$58*Baseline!B$61/Baseline!B$73 + Baseline!B$59*Baseline!B$62/Baseline!B$74 + Baseline!B$68*Baseline!B$63/Baseline!B$75 + Baseline!B$60*Baseline!B$69/Baseline!B$76)</f>
        <v>0.000000001646973005</v>
      </c>
      <c r="Q195" s="43">
        <f>Baseline!B$33 * (C195 * Baseline!B$61*Baseline!B$66/Baseline!B$73 + Baseline!B$62*Baseline!B$52/Baseline!B$74 + Baseline!B$63*Baseline!B$53/Baseline!B$75 + Baseline!B$69*Baseline!B$54/Baseline!B$76)</f>
        <v>0.000000003485133261</v>
      </c>
      <c r="R195" s="43">
        <f>Baseline!B$33 * (C195 * Baseline!B$61*Baseline!B$57/Baseline!B$73 + Baseline!B$62*Baseline!B$67/Baseline!B$74 + Baseline!B$63*Baseline!B$55/Baseline!B$75 + Baseline!B$69*Baseline!B$56/Baseline!B$76)</f>
        <v>0.00000001439286455</v>
      </c>
      <c r="S195" s="43">
        <f>Baseline!B$33 * (C195 * Baseline!B$61*Baseline!B$58/Baseline!B$73 + Baseline!B$62*Baseline!B$59/Baseline!B$74 + Baseline!B$63*Baseline!B$68/Baseline!B$75 + Baseline!B$69*Baseline!B$60/Baseline!B$76)</f>
        <v>0.000000001646973005</v>
      </c>
      <c r="T195" s="43">
        <f>Baseline!B$33 * (C195 * Baseline!B$61*Baseline!B$61/Baseline!B$73 + Baseline!B$62*Baseline!B$62/Baseline!B$74 + Baseline!B$63*Baseline!B$63/Baseline!B$75 + Baseline!B$69*Baseline!B$69/Baseline!B$76)</f>
        <v>0.00000009854654821</v>
      </c>
      <c r="U195" s="41"/>
      <c r="V195" s="43">
        <f>E195 * ( Baseline!B$87 * Baseline!B$7 )</f>
        <v>0.2203614005</v>
      </c>
      <c r="W195" s="43">
        <f>F195 * ( Baseline!D$87 * Baseline!B$11 )</f>
        <v>0.003693381167</v>
      </c>
      <c r="X195" s="43">
        <f>G195 * ( Baseline!F$87 * Baseline!B$16 )</f>
        <v>0.00588652562</v>
      </c>
      <c r="Y195" s="43">
        <f>H195 * ( Baseline!H$87 * Baseline!B$18 )</f>
        <v>0.001225628897</v>
      </c>
      <c r="Z195" s="51">
        <f t="shared" si="1"/>
        <v>0.2311669361</v>
      </c>
      <c r="AA195" s="43">
        <f>I195 * ( Baseline!B$87 * Baseline!B$7 )</f>
        <v>0.002078085506</v>
      </c>
      <c r="AB195" s="45">
        <f>J195 * ( Baseline!D$87 * Baseline!B$11 )</f>
        <v>0.03253636106</v>
      </c>
      <c r="AC195" s="45">
        <f>K195 * ( Baseline!F$87 * Baseline!B$16 )</f>
        <v>0.0004773268308</v>
      </c>
      <c r="AD195" s="45">
        <f>L195 * ( Baseline!F$87 * Baseline!B$16 )</f>
        <v>0.0004999328385</v>
      </c>
      <c r="AE195" s="51">
        <f t="shared" si="2"/>
        <v>0.03559170624</v>
      </c>
      <c r="AF195" s="51">
        <f>M195 * ( Baseline!B$87 * Baseline!B$7 )</f>
        <v>0.00175893635</v>
      </c>
      <c r="AG195" s="51">
        <f>N195 * ( Baseline!D$87 * Baseline!B$11 )</f>
        <v>0.0002534939796</v>
      </c>
      <c r="AH195" s="51">
        <f>O195 * ( Baseline!F$87 * Baseline!B$16 )</f>
        <v>0.04600240223</v>
      </c>
      <c r="AI195" s="51">
        <f>P195 * ( Baseline!H$87 * Baseline!B$18 )</f>
        <v>0.0005791967065</v>
      </c>
      <c r="AJ195" s="51">
        <f t="shared" si="3"/>
        <v>0.04859402927</v>
      </c>
      <c r="AK195" s="51">
        <f>Q195 * ( Baseline!B$87 * Baseline!B$7 )</f>
        <v>0.00003617219812</v>
      </c>
      <c r="AL195" s="51">
        <f>R195 * ( Baseline!D$87 * Baseline!B$11 )</f>
        <v>0.0002654993531</v>
      </c>
      <c r="AM195" s="51">
        <f>S195 * ( Baseline!F$87 * Baseline!B$16 )</f>
        <v>0.00005720722839</v>
      </c>
      <c r="AN195" s="51">
        <f>T195 * ( Baseline!H$87 * Baseline!B$18 )</f>
        <v>0.03465620626</v>
      </c>
      <c r="AO195" s="51">
        <f t="shared" si="4"/>
        <v>0.03501508504</v>
      </c>
      <c r="AP195" s="61"/>
      <c r="AQ195" s="51">
        <f>V195 * ( (1-Baseline!B$88-Baseline!B$87) + (1-B195)*Baseline!B$88 )</f>
        <v>0.1072858002</v>
      </c>
      <c r="AR195" s="51">
        <f>W195 * ( (1-Baseline!B$88-Baseline!B$87) + (1-B195)*Baseline!B$88 )</f>
        <v>0.001798170429</v>
      </c>
      <c r="AS195" s="51">
        <f>X195 * ( (1-Baseline!B$88-Baseline!B$87) + (1-B195)*Baseline!B$88 )</f>
        <v>0.002865931194</v>
      </c>
      <c r="AT195" s="51">
        <f>Y195 * ( (1-Baseline!B$88-Baseline!B$87) + (1-B195)*Baseline!B$88 )</f>
        <v>0.0005967132929</v>
      </c>
      <c r="AU195" s="51">
        <f t="shared" si="5"/>
        <v>0.1125466151</v>
      </c>
      <c r="AV195" s="51">
        <f>AA195 * ( (1-Baseline!D$88-Baseline!D$87) + (1-B195)*Baseline!D$88 )</f>
        <v>0.00154583031</v>
      </c>
      <c r="AW195" s="51">
        <f>AB195 * ( (1-Baseline!D$88-Baseline!D$87) + (1-B195)*Baseline!D$88 )</f>
        <v>0.02420289876</v>
      </c>
      <c r="AX195" s="51">
        <f>AC195 * ( (1-Baseline!D$88-Baseline!D$87) + (1-B195)*Baseline!D$88 )</f>
        <v>0.0003550702225</v>
      </c>
      <c r="AY195" s="51">
        <f>AD195 * ( (1-Baseline!D$88-Baseline!D$87) + (1-B195)*Baseline!D$88 )</f>
        <v>0.0003718862061</v>
      </c>
      <c r="AZ195" s="51">
        <f t="shared" si="6"/>
        <v>0.0264756855</v>
      </c>
      <c r="BA195" s="51">
        <f>AF195 * ( (1-Baseline!F$88-Baseline!F$87) + (1-Baseline!B$36)*Baseline!F$88 )</f>
        <v>0.001265786883</v>
      </c>
      <c r="BB195" s="51">
        <f>AG195 * ( (1-Baseline!F$88-Baseline!F$87) + (1-Baseline!B$36)*Baseline!F$88 )</f>
        <v>0.0001824223796</v>
      </c>
      <c r="BC195" s="51">
        <f>AH195 * ( (1-Baseline!F$88-Baseline!F$87) + (1-Baseline!B$36)*Baseline!F$88 )</f>
        <v>0.03310480072</v>
      </c>
      <c r="BD195" s="51">
        <f>AI195 * ( (1-Baseline!F$88-Baseline!F$87) + (1-Baseline!B$36)*Baseline!F$88 )</f>
        <v>0.0004168084843</v>
      </c>
      <c r="BE195" s="51">
        <f t="shared" si="7"/>
        <v>0.03496981847</v>
      </c>
      <c r="BF195" s="51">
        <f>AK195 * ( (1-Baseline!H$88-Baseline!H$87) + (1-Baseline!B$36)*Baseline!H$88 )</f>
        <v>0.00002865995601</v>
      </c>
      <c r="BG195" s="51">
        <f>AL195 * ( (1-Baseline!H$88-Baseline!H$87) + (1-Baseline!B$36)*Baseline!H$88 )</f>
        <v>0.0002103604474</v>
      </c>
      <c r="BH195" s="51">
        <f>AM195 * ( (1-Baseline!H$88-Baseline!H$87) + (1-Baseline!B$36)*Baseline!H$88 )</f>
        <v>0.0000453264312</v>
      </c>
      <c r="BI195" s="51">
        <f>AN195 * ( (1-Baseline!H$88-Baseline!H$87) + (1-Baseline!B$36)*Baseline!H$88 )</f>
        <v>0.02745880534</v>
      </c>
      <c r="BJ195" s="51">
        <f t="shared" si="8"/>
        <v>0.02774315218</v>
      </c>
      <c r="BK195" s="61"/>
      <c r="BL195" s="51">
        <f t="shared" si="19"/>
        <v>0.9532565692</v>
      </c>
      <c r="BM195" s="51">
        <f t="shared" si="20"/>
        <v>0.01597711692</v>
      </c>
      <c r="BN195" s="51">
        <f t="shared" si="21"/>
        <v>0.02546439261</v>
      </c>
      <c r="BO195" s="51">
        <f t="shared" si="22"/>
        <v>0.005301921274</v>
      </c>
      <c r="BP195" s="51">
        <f t="shared" si="9"/>
        <v>1</v>
      </c>
      <c r="BQ195" s="51">
        <f t="shared" si="23"/>
        <v>0.0583867908</v>
      </c>
      <c r="BR195" s="51">
        <f t="shared" si="24"/>
        <v>0.9141556981</v>
      </c>
      <c r="BS195" s="51">
        <f t="shared" si="25"/>
        <v>0.01341118146</v>
      </c>
      <c r="BT195" s="51">
        <f t="shared" si="26"/>
        <v>0.01404632965</v>
      </c>
      <c r="BU195" s="51">
        <f t="shared" si="10"/>
        <v>1</v>
      </c>
      <c r="BV195" s="51">
        <f t="shared" si="27"/>
        <v>0.03619655287</v>
      </c>
      <c r="BW195" s="51">
        <f t="shared" si="28"/>
        <v>0.005216566386</v>
      </c>
      <c r="BX195" s="51">
        <f t="shared" si="29"/>
        <v>0.9466677887</v>
      </c>
      <c r="BY195" s="51">
        <f t="shared" si="30"/>
        <v>0.01191909202</v>
      </c>
      <c r="BZ195" s="51">
        <f t="shared" si="11"/>
        <v>1</v>
      </c>
      <c r="CA195" s="51">
        <f t="shared" si="31"/>
        <v>0.001033046131</v>
      </c>
      <c r="CB195" s="51">
        <f t="shared" si="32"/>
        <v>0.007582427768</v>
      </c>
      <c r="CC195" s="51">
        <f t="shared" si="33"/>
        <v>0.001633788075</v>
      </c>
      <c r="CD195" s="51">
        <f t="shared" si="34"/>
        <v>0.989750738</v>
      </c>
      <c r="CE195" s="51">
        <f t="shared" si="12"/>
        <v>1</v>
      </c>
      <c r="CF195" s="61"/>
      <c r="CG195" s="51">
        <f t="shared" si="35"/>
        <v>0.9532565692</v>
      </c>
      <c r="CH195" s="51">
        <f t="shared" si="36"/>
        <v>0.01597711692</v>
      </c>
      <c r="CI195" s="51">
        <f t="shared" si="37"/>
        <v>0.02546439261</v>
      </c>
      <c r="CJ195" s="51">
        <f t="shared" si="38"/>
        <v>0.005301921274</v>
      </c>
      <c r="CK195" s="51">
        <f t="shared" si="13"/>
        <v>1</v>
      </c>
      <c r="CL195" s="51">
        <f t="shared" si="39"/>
        <v>0.0583867908</v>
      </c>
      <c r="CM195" s="51">
        <f t="shared" si="40"/>
        <v>0.9141556981</v>
      </c>
      <c r="CN195" s="51">
        <f t="shared" si="41"/>
        <v>0.01341118146</v>
      </c>
      <c r="CO195" s="51">
        <f t="shared" si="42"/>
        <v>0.01404632965</v>
      </c>
      <c r="CP195" s="51">
        <f t="shared" si="14"/>
        <v>1</v>
      </c>
      <c r="CQ195" s="51">
        <f t="shared" si="43"/>
        <v>0.03619655287</v>
      </c>
      <c r="CR195" s="51">
        <f t="shared" si="44"/>
        <v>0.005216566386</v>
      </c>
      <c r="CS195" s="51">
        <f t="shared" si="45"/>
        <v>0.9466677887</v>
      </c>
      <c r="CT195" s="51">
        <f t="shared" si="46"/>
        <v>0.01191909202</v>
      </c>
      <c r="CU195" s="51">
        <f t="shared" si="15"/>
        <v>1</v>
      </c>
      <c r="CV195" s="51">
        <f t="shared" si="47"/>
        <v>0.001033046131</v>
      </c>
      <c r="CW195" s="51">
        <f t="shared" si="48"/>
        <v>0.007582427768</v>
      </c>
      <c r="CX195" s="51">
        <f t="shared" si="49"/>
        <v>0.001633788075</v>
      </c>
      <c r="CY195" s="51">
        <f t="shared" si="50"/>
        <v>0.989750738</v>
      </c>
      <c r="CZ195" s="51">
        <f t="shared" si="16"/>
        <v>1</v>
      </c>
      <c r="DA195" s="61"/>
      <c r="DB195" s="51">
        <f>(AQ195*Baseline!B$7 + AV195*Baseline!B$11 + BA195*Baseline!B$16 + BF195*Baseline!B$18)</f>
        <v>60901.719</v>
      </c>
      <c r="DC195" s="51">
        <f>(AR195*Baseline!B$7 + AW195*Baseline!B$11 + BB195*Baseline!B$16 + BG195*Baseline!B$18)</f>
        <v>63020.26217</v>
      </c>
      <c r="DD195" s="51">
        <f>(AS195*Baseline!B$7 + AX195*Baseline!B$11 + BC195*Baseline!B$16 + BH195*Baseline!B$18)</f>
        <v>115134.3505</v>
      </c>
      <c r="DE195" s="51">
        <f>(AT195*Baseline!B$7 + AY195*Baseline!B$11 + BD195*Baseline!B$16 + BI195*Baseline!B$18)</f>
        <v>1259844.427</v>
      </c>
      <c r="DF195" s="51">
        <f t="shared" si="17"/>
        <v>1498900.758</v>
      </c>
      <c r="DG195" s="61"/>
      <c r="DH195" s="51">
        <f t="shared" si="51"/>
        <v>0.04063092146</v>
      </c>
      <c r="DI195" s="51">
        <f t="shared" si="52"/>
        <v>0.04204431936</v>
      </c>
      <c r="DJ195" s="51">
        <f t="shared" si="53"/>
        <v>0.07681252402</v>
      </c>
      <c r="DK195" s="51">
        <f t="shared" si="54"/>
        <v>0.8405122352</v>
      </c>
      <c r="DL195" s="51">
        <f t="shared" si="18"/>
        <v>1</v>
      </c>
      <c r="DM195" s="61"/>
      <c r="DN195" s="51">
        <f>DH195 / (Baseline!B$7/Baseline!B$17)</f>
        <v>4.337083624</v>
      </c>
      <c r="DO195" s="51">
        <f>DI195 / (Baseline!B$11/Baseline!B$17)</f>
        <v>1.014969993</v>
      </c>
      <c r="DP195" s="51">
        <f>DJ195 / (Baseline!B$16/Baseline!B$17)</f>
        <v>1.186985629</v>
      </c>
      <c r="DQ195" s="51">
        <f>DK195 / (Baseline!B$18/Baseline!B$17)</f>
        <v>0.9502732841</v>
      </c>
      <c r="DR195" s="79"/>
      <c r="DS195" s="51">
        <f>(AU195*Baseline!B$34)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0.02941152351</v>
      </c>
      <c r="DT195" s="51">
        <f>(AZ195*Baseline!B$34) + (Baseline!D$88*(1-Baseline!D$89)*Baseline!B$35) + (Baseline!D$88*Baseline!D$89*((1-Baseline!D$90)*Baseline!B$40 + Baseline!D$90*Baseline!B$41))</f>
        <v>0.01038492082</v>
      </c>
      <c r="DU195" s="51">
        <f>(BE195*Baseline!B$34) + (Baseline!F$88*(1-Baseline!F$89)*Baseline!B$35) + (Baseline!F$88*Baseline!F$89*((1-Baseline!F$90)*Baseline!B$40 + Baseline!F$90*Baseline!B$41))</f>
        <v>0.01297611277</v>
      </c>
      <c r="DV195" s="51">
        <f>(BJ195*Baseline!B$34) + (Baseline!H$88*(1-Baseline!H$89)*Baseline!B$35) + (Baseline!H$88*Baseline!H$89*((1-Baseline!H$90)*Baseline!B$40 + Baseline!H$90*Baseline!B$41))</f>
        <v>0.009306472827</v>
      </c>
      <c r="DW195" s="51">
        <f>( DS195*Baseline!B$7 + DT195*Baseline!B$11 + DU195*Baseline!B$16 + DV195*Baseline!B$18 ) / Baseline!B$17</f>
        <v>0.009776966686</v>
      </c>
    </row>
    <row r="196">
      <c r="A196" s="4" t="s">
        <v>371</v>
      </c>
      <c r="B196" s="45">
        <f>MIN( MAX( NORMINV( MCrands!B196, (B$5+B$4)/2, (B$5-B$4)/3.29 ), 0 ), 1 )</f>
        <v>0.2440989777</v>
      </c>
      <c r="C196" s="45">
        <f>MAX( NORMINV( MCrands!C196, (C$5+C$4)/2, (C$5-C$4)/3.29 ), 0 )</f>
        <v>2.661836902</v>
      </c>
      <c r="D196" s="41"/>
      <c r="E196" s="43">
        <f>Baseline!B$33 * (C196 * Baseline!B$66*Baseline!B$66/Baseline!B$73 + Baseline!B$52*Baseline!B$52/Baseline!B$74 + Baseline!B$53*Baseline!B$53/Baseline!B$75 + Baseline!B$54*Baseline!B$54/Baseline!B$76)</f>
        <v>0.00001888711339</v>
      </c>
      <c r="F196" s="43">
        <f>Baseline!B$33 * (C196 * Baseline!B$66*Baseline!B$57/Baseline!B$73 + Baseline!B$52*Baseline!B$67/Baseline!B$74 + Baseline!B$53*Baseline!B$55/Baseline!B$75 + Baseline!B$54*Baseline!B$56/Baseline!B$76)</f>
        <v>0.0000001998500437</v>
      </c>
      <c r="G196" s="45">
        <f>Baseline!B$33 * (C196 * Baseline!B$66*Baseline!B$58/Baseline!B$73 + Baseline!B$52*Baseline!B$59/Baseline!B$74 + Baseline!B$53*Baseline!B$68/Baseline!B$75 + Baseline!B$54*Baseline!B$60/Baseline!B$76)</f>
        <v>0.0000001685607161</v>
      </c>
      <c r="H196" s="43">
        <f>Baseline!B$33 * (C196 * Baseline!B$66*Baseline!B$61/Baseline!B$73 + Baseline!B$52*Baseline!B$62/Baseline!B$74 + Baseline!B$53*Baseline!B$63/Baseline!B$75 + Baseline!B$54*Baseline!B$69/Baseline!B$76)</f>
        <v>0.000000003394135309</v>
      </c>
      <c r="I196" s="43">
        <f>Baseline!B$33 * (C196 * Baseline!B$57*Baseline!B$66/Baseline!B$73 + Baseline!B$67*Baseline!B$52/Baseline!B$74 + Baseline!B$55*Baseline!B$53/Baseline!B$75 + Baseline!B$56*Baseline!B$54/Baseline!B$76)</f>
        <v>0.0000001998500437</v>
      </c>
      <c r="J196" s="45">
        <f>Baseline!B$33 * (C196 * Baseline!B$57*Baseline!B$57/Baseline!B$73 + Baseline!B$67*Baseline!B$67/Baseline!B$74 + Baseline!B$55*Baseline!B$55/Baseline!B$75 + Baseline!B$56*Baseline!B$56/Baseline!B$76)</f>
        <v>0.000001763813797</v>
      </c>
      <c r="K196" s="43">
        <f>Baseline!B$33 * (C196 * Baseline!B$57*Baseline!B$58/Baseline!B$73 + Baseline!B$67*Baseline!B$59/Baseline!B$74 + Baseline!B$55*Baseline!B$68/Baseline!B$75 + Baseline!B$56*Baseline!B$60/Baseline!B$76)</f>
        <v>0.00000001374190303</v>
      </c>
      <c r="L196" s="45">
        <f>Baseline!B$33 * (C196 * Baseline!B$57*Baseline!B$61/Baseline!B$73 + Baseline!B$67*Baseline!B$62/Baseline!B$74 + Baseline!B$55*Baseline!B$63/Baseline!B$75 + Baseline!B$56*Baseline!B$69/Baseline!B$76)</f>
        <v>0.00000001439285018</v>
      </c>
      <c r="M196" s="43">
        <f>Baseline!B$33 * (C196 * Baseline!B$58*Baseline!B$66/Baseline!B$73 + Baseline!B$59*Baseline!B$52/Baseline!B$74 + Baseline!B$68*Baseline!B$53/Baseline!B$75 + Baseline!B$60*Baseline!B$54/Baseline!B$76)</f>
        <v>0.0000001685607161</v>
      </c>
      <c r="N196" s="45">
        <f>Baseline!B$33 * (C196 * Baseline!B$58*Baseline!B$57/Baseline!B$73 + Baseline!B$59*Baseline!B$67/Baseline!B$74 + Baseline!B$68*Baseline!B$55/Baseline!B$75 + Baseline!B$60*Baseline!B$56/Baseline!B$76)</f>
        <v>0.00000001374190303</v>
      </c>
      <c r="O196" s="45">
        <f>Baseline!B$33 * (C196 * Baseline!B$58*Baseline!B$58/Baseline!B$73 + Baseline!B$59*Baseline!B$59/Baseline!B$74 + Baseline!B$68*Baseline!B$68/Baseline!B$75 + Baseline!B$60*Baseline!B$60/Baseline!B$76)</f>
        <v>0.000001324390231</v>
      </c>
      <c r="P196" s="43">
        <f>Baseline!B$33 * (C196 * Baseline!B$58*Baseline!B$61/Baseline!B$73 + Baseline!B$59*Baseline!B$62/Baseline!B$74 + Baseline!B$68*Baseline!B$63/Baseline!B$75 + Baseline!B$60*Baseline!B$69/Baseline!B$76)</f>
        <v>0.000000001646937683</v>
      </c>
      <c r="Q196" s="43">
        <f>Baseline!B$33 * (C196 * Baseline!B$61*Baseline!B$66/Baseline!B$73 + Baseline!B$62*Baseline!B$52/Baseline!B$74 + Baseline!B$63*Baseline!B$53/Baseline!B$75 + Baseline!B$69*Baseline!B$54/Baseline!B$76)</f>
        <v>0.000000003394135309</v>
      </c>
      <c r="R196" s="43">
        <f>Baseline!B$33 * (C196 * Baseline!B$61*Baseline!B$57/Baseline!B$73 + Baseline!B$62*Baseline!B$67/Baseline!B$74 + Baseline!B$63*Baseline!B$55/Baseline!B$75 + Baseline!B$69*Baseline!B$56/Baseline!B$76)</f>
        <v>0.00000001439285018</v>
      </c>
      <c r="S196" s="43">
        <f>Baseline!B$33 * (C196 * Baseline!B$61*Baseline!B$58/Baseline!B$73 + Baseline!B$62*Baseline!B$59/Baseline!B$74 + Baseline!B$63*Baseline!B$68/Baseline!B$75 + Baseline!B$69*Baseline!B$60/Baseline!B$76)</f>
        <v>0.000000001646937683</v>
      </c>
      <c r="T196" s="43">
        <f>Baseline!B$33 * (C196 * Baseline!B$61*Baseline!B$61/Baseline!B$73 + Baseline!B$62*Baseline!B$62/Baseline!B$74 + Baseline!B$63*Baseline!B$63/Baseline!B$75 + Baseline!B$69*Baseline!B$69/Baseline!B$76)</f>
        <v>0.00000009854654468</v>
      </c>
      <c r="U196" s="41"/>
      <c r="V196" s="43">
        <f>E196 * ( Baseline!B$87 * Baseline!B$7 )</f>
        <v>0.1960293499</v>
      </c>
      <c r="W196" s="43">
        <f>F196 * ( Baseline!D$87 * Baseline!B$11 )</f>
        <v>0.003686552954</v>
      </c>
      <c r="X196" s="43">
        <f>G196 * ( Baseline!F$87 * Baseline!B$16 )</f>
        <v>0.005854917691</v>
      </c>
      <c r="Y196" s="43">
        <f>H196 * ( Baseline!H$87 * Baseline!B$18 )</f>
        <v>0.001193627331</v>
      </c>
      <c r="Z196" s="51">
        <f t="shared" si="1"/>
        <v>0.2067644479</v>
      </c>
      <c r="AA196" s="43">
        <f>I196 * ( Baseline!B$87 * Baseline!B$7 )</f>
        <v>0.002074243604</v>
      </c>
      <c r="AB196" s="45">
        <f>J196 * ( Baseline!D$87 * Baseline!B$11 )</f>
        <v>0.03253635998</v>
      </c>
      <c r="AC196" s="45">
        <f>K196 * ( Baseline!F$87 * Baseline!B$16 )</f>
        <v>0.0004773218401</v>
      </c>
      <c r="AD196" s="45">
        <f>L196 * ( Baseline!F$87 * Baseline!B$16 )</f>
        <v>0.0004999323395</v>
      </c>
      <c r="AE196" s="51">
        <f t="shared" si="2"/>
        <v>0.03558785777</v>
      </c>
      <c r="AF196" s="51">
        <f>M196 * ( Baseline!B$87 * Baseline!B$7 )</f>
        <v>0.001749491672</v>
      </c>
      <c r="AG196" s="51">
        <f>N196 * ( Baseline!D$87 * Baseline!B$11 )</f>
        <v>0.0002534913292</v>
      </c>
      <c r="AH196" s="51">
        <f>O196 * ( Baseline!F$87 * Baseline!B$16 )</f>
        <v>0.04600238997</v>
      </c>
      <c r="AI196" s="51">
        <f>P196 * ( Baseline!H$87 * Baseline!B$18 )</f>
        <v>0.0005791842848</v>
      </c>
      <c r="AJ196" s="51">
        <f t="shared" si="3"/>
        <v>0.04858455725</v>
      </c>
      <c r="AK196" s="51">
        <f>Q196 * ( Baseline!B$87 * Baseline!B$7 )</f>
        <v>0.00003522773037</v>
      </c>
      <c r="AL196" s="51">
        <f>R196 * ( Baseline!D$87 * Baseline!B$11 )</f>
        <v>0.000265499088</v>
      </c>
      <c r="AM196" s="51">
        <f>S196 * ( Baseline!F$87 * Baseline!B$16 )</f>
        <v>0.0000572060015</v>
      </c>
      <c r="AN196" s="51">
        <f>T196 * ( Baseline!H$87 * Baseline!B$18 )</f>
        <v>0.03465620502</v>
      </c>
      <c r="AO196" s="51">
        <f t="shared" si="4"/>
        <v>0.03501413784</v>
      </c>
      <c r="AP196" s="61"/>
      <c r="AQ196" s="51">
        <f>V196 * ( (1-Baseline!B$88-Baseline!B$87) + (1-B196)*Baseline!B$88 )</f>
        <v>0.1492473199</v>
      </c>
      <c r="AR196" s="51">
        <f>W196 * ( (1-Baseline!B$88-Baseline!B$87) + (1-B196)*Baseline!B$88 )</f>
        <v>0.002806764132</v>
      </c>
      <c r="AS196" s="51">
        <f>X196 * ( (1-Baseline!B$88-Baseline!B$87) + (1-B196)*Baseline!B$88 )</f>
        <v>0.004457652766</v>
      </c>
      <c r="AT196" s="51">
        <f>Y196 * ( (1-Baseline!B$88-Baseline!B$87) + (1-B196)*Baseline!B$88 )</f>
        <v>0.0009087704481</v>
      </c>
      <c r="AU196" s="51">
        <f t="shared" si="5"/>
        <v>0.1574205073</v>
      </c>
      <c r="AV196" s="51">
        <f>AA196 * ( (1-Baseline!D$88-Baseline!D$87) + (1-B196)*Baseline!D$88 )</f>
        <v>0.001829570097</v>
      </c>
      <c r="AW196" s="51">
        <f>AB196 * ( (1-Baseline!D$88-Baseline!D$87) + (1-B196)*Baseline!D$88 )</f>
        <v>0.02869843792</v>
      </c>
      <c r="AX196" s="51">
        <f>AC196 * ( (1-Baseline!D$88-Baseline!D$87) + (1-B196)*Baseline!D$88 )</f>
        <v>0.0004210179382</v>
      </c>
      <c r="AY196" s="51">
        <f>AD196 * ( (1-Baseline!D$88-Baseline!D$87) + (1-B196)*Baseline!D$88 )</f>
        <v>0.0004409613496</v>
      </c>
      <c r="AZ196" s="51">
        <f t="shared" si="6"/>
        <v>0.0313899873</v>
      </c>
      <c r="BA196" s="51">
        <f>AF196 * ( (1-Baseline!F$88-Baseline!F$87) + (1-Baseline!B$36)*Baseline!F$88 )</f>
        <v>0.001258990191</v>
      </c>
      <c r="BB196" s="51">
        <f>AG196 * ( (1-Baseline!F$88-Baseline!F$87) + (1-Baseline!B$36)*Baseline!F$88 )</f>
        <v>0.0001824204722</v>
      </c>
      <c r="BC196" s="51">
        <f>AH196 * ( (1-Baseline!F$88-Baseline!F$87) + (1-Baseline!B$36)*Baseline!F$88 )</f>
        <v>0.0331047919</v>
      </c>
      <c r="BD196" s="51">
        <f>AI196 * ( (1-Baseline!F$88-Baseline!F$87) + (1-Baseline!B$36)*Baseline!F$88 )</f>
        <v>0.0004167995453</v>
      </c>
      <c r="BE196" s="51">
        <f t="shared" si="7"/>
        <v>0.0349630021</v>
      </c>
      <c r="BF196" s="51">
        <f>AK196 * ( (1-Baseline!H$88-Baseline!H$87) + (1-Baseline!B$36)*Baseline!H$88 )</f>
        <v>0.00002791163533</v>
      </c>
      <c r="BG196" s="51">
        <f>AL196 * ( (1-Baseline!H$88-Baseline!H$87) + (1-Baseline!B$36)*Baseline!H$88 )</f>
        <v>0.0002103602374</v>
      </c>
      <c r="BH196" s="51">
        <f>AM196 * ( (1-Baseline!H$88-Baseline!H$87) + (1-Baseline!B$36)*Baseline!H$88 )</f>
        <v>0.00004532545911</v>
      </c>
      <c r="BI196" s="51">
        <f>AN196 * ( (1-Baseline!H$88-Baseline!H$87) + (1-Baseline!B$36)*Baseline!H$88 )</f>
        <v>0.02745880436</v>
      </c>
      <c r="BJ196" s="51">
        <f t="shared" si="8"/>
        <v>0.02774240169</v>
      </c>
      <c r="BK196" s="61"/>
      <c r="BL196" s="51">
        <f t="shared" si="19"/>
        <v>0.9480805424</v>
      </c>
      <c r="BM196" s="51">
        <f t="shared" si="20"/>
        <v>0.01782972359</v>
      </c>
      <c r="BN196" s="51">
        <f t="shared" si="21"/>
        <v>0.0283168492</v>
      </c>
      <c r="BO196" s="51">
        <f t="shared" si="22"/>
        <v>0.005772884764</v>
      </c>
      <c r="BP196" s="51">
        <f t="shared" si="9"/>
        <v>1</v>
      </c>
      <c r="BQ196" s="51">
        <f t="shared" si="23"/>
        <v>0.05828514931</v>
      </c>
      <c r="BR196" s="51">
        <f t="shared" si="24"/>
        <v>0.9142545246</v>
      </c>
      <c r="BS196" s="51">
        <f t="shared" si="25"/>
        <v>0.01341249151</v>
      </c>
      <c r="BT196" s="51">
        <f t="shared" si="26"/>
        <v>0.01404783459</v>
      </c>
      <c r="BU196" s="51">
        <f t="shared" si="10"/>
        <v>1</v>
      </c>
      <c r="BV196" s="51">
        <f t="shared" si="27"/>
        <v>0.03600921303</v>
      </c>
      <c r="BW196" s="51">
        <f t="shared" si="28"/>
        <v>0.005217528852</v>
      </c>
      <c r="BX196" s="51">
        <f t="shared" si="29"/>
        <v>0.946852098</v>
      </c>
      <c r="BY196" s="51">
        <f t="shared" si="30"/>
        <v>0.01192116009</v>
      </c>
      <c r="BZ196" s="51">
        <f t="shared" si="11"/>
        <v>1</v>
      </c>
      <c r="CA196" s="51">
        <f t="shared" si="31"/>
        <v>0.00100610018</v>
      </c>
      <c r="CB196" s="51">
        <f t="shared" si="32"/>
        <v>0.007582625318</v>
      </c>
      <c r="CC196" s="51">
        <f t="shared" si="33"/>
        <v>0.001633797233</v>
      </c>
      <c r="CD196" s="51">
        <f t="shared" si="34"/>
        <v>0.9897774773</v>
      </c>
      <c r="CE196" s="51">
        <f t="shared" si="12"/>
        <v>1</v>
      </c>
      <c r="CF196" s="61"/>
      <c r="CG196" s="51">
        <f t="shared" si="35"/>
        <v>0.9480805424</v>
      </c>
      <c r="CH196" s="51">
        <f t="shared" si="36"/>
        <v>0.01782972359</v>
      </c>
      <c r="CI196" s="51">
        <f t="shared" si="37"/>
        <v>0.0283168492</v>
      </c>
      <c r="CJ196" s="51">
        <f t="shared" si="38"/>
        <v>0.005772884764</v>
      </c>
      <c r="CK196" s="51">
        <f t="shared" si="13"/>
        <v>1</v>
      </c>
      <c r="CL196" s="51">
        <f t="shared" si="39"/>
        <v>0.05828514931</v>
      </c>
      <c r="CM196" s="51">
        <f t="shared" si="40"/>
        <v>0.9142545246</v>
      </c>
      <c r="CN196" s="51">
        <f t="shared" si="41"/>
        <v>0.01341249151</v>
      </c>
      <c r="CO196" s="51">
        <f t="shared" si="42"/>
        <v>0.01404783459</v>
      </c>
      <c r="CP196" s="51">
        <f t="shared" si="14"/>
        <v>1</v>
      </c>
      <c r="CQ196" s="51">
        <f t="shared" si="43"/>
        <v>0.03600921303</v>
      </c>
      <c r="CR196" s="51">
        <f t="shared" si="44"/>
        <v>0.005217528852</v>
      </c>
      <c r="CS196" s="51">
        <f t="shared" si="45"/>
        <v>0.946852098</v>
      </c>
      <c r="CT196" s="51">
        <f t="shared" si="46"/>
        <v>0.01192116009</v>
      </c>
      <c r="CU196" s="51">
        <f t="shared" si="15"/>
        <v>1</v>
      </c>
      <c r="CV196" s="51">
        <f t="shared" si="47"/>
        <v>0.00100610018</v>
      </c>
      <c r="CW196" s="51">
        <f t="shared" si="48"/>
        <v>0.007582625318</v>
      </c>
      <c r="CX196" s="51">
        <f t="shared" si="49"/>
        <v>0.001633797233</v>
      </c>
      <c r="CY196" s="51">
        <f t="shared" si="50"/>
        <v>0.9897774773</v>
      </c>
      <c r="CZ196" s="51">
        <f t="shared" si="16"/>
        <v>1</v>
      </c>
      <c r="DA196" s="61"/>
      <c r="DB196" s="51">
        <f>(AQ196*Baseline!B$7 + AV196*Baseline!B$11 + BA196*Baseline!B$16 + BF196*Baseline!B$18)</f>
        <v>81804.51495</v>
      </c>
      <c r="DC196" s="51">
        <f>(AR196*Baseline!B$7 + AW196*Baseline!B$11 + BB196*Baseline!B$16 + BG196*Baseline!B$18)</f>
        <v>73150.3406</v>
      </c>
      <c r="DD196" s="51">
        <f>(AS196*Baseline!B$7 + AX196*Baseline!B$11 + BC196*Baseline!B$16 + BH196*Baseline!B$18)</f>
        <v>116047.6898</v>
      </c>
      <c r="DE196" s="51">
        <f>(AT196*Baseline!B$7 + AY196*Baseline!B$11 + BD196*Baseline!B$16 + BI196*Baseline!B$18)</f>
        <v>1260143.835</v>
      </c>
      <c r="DF196" s="51">
        <f t="shared" si="17"/>
        <v>1531146.38</v>
      </c>
      <c r="DG196" s="61"/>
      <c r="DH196" s="51">
        <f t="shared" si="51"/>
        <v>0.05342697211</v>
      </c>
      <c r="DI196" s="51">
        <f t="shared" si="52"/>
        <v>0.04777488394</v>
      </c>
      <c r="DJ196" s="51">
        <f t="shared" si="53"/>
        <v>0.07579137522</v>
      </c>
      <c r="DK196" s="51">
        <f t="shared" si="54"/>
        <v>0.8230067687</v>
      </c>
      <c r="DL196" s="51">
        <f t="shared" si="18"/>
        <v>1</v>
      </c>
      <c r="DM196" s="61"/>
      <c r="DN196" s="51">
        <f>DH196 / (Baseline!B$7/Baseline!B$17)</f>
        <v>5.702977867</v>
      </c>
      <c r="DO196" s="51">
        <f>DI196 / (Baseline!B$11/Baseline!B$17)</f>
        <v>1.153308565</v>
      </c>
      <c r="DP196" s="51">
        <f>DJ196 / (Baseline!B$16/Baseline!B$17)</f>
        <v>1.171205794</v>
      </c>
      <c r="DQ196" s="51">
        <f>DK196 / (Baseline!B$18/Baseline!B$17)</f>
        <v>0.9304818089</v>
      </c>
      <c r="DR196" s="79"/>
      <c r="DS196" s="51">
        <f>(AU196*Baseline!B$34)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0.03614260734</v>
      </c>
      <c r="DT196" s="51">
        <f>(AZ196*Baseline!B$34) + (Baseline!D$88*(1-Baseline!D$89)*Baseline!B$35) + (Baseline!D$88*Baseline!D$89*((1-Baseline!D$90)*Baseline!B$40 + Baseline!D$90*Baseline!B$41))</f>
        <v>0.0111220661</v>
      </c>
      <c r="DU196" s="51">
        <f>(BE196*Baseline!B$34) + (Baseline!F$88*(1-Baseline!F$89)*Baseline!B$35) + (Baseline!F$88*Baseline!F$89*((1-Baseline!F$90)*Baseline!B$40 + Baseline!F$90*Baseline!B$41))</f>
        <v>0.01297509032</v>
      </c>
      <c r="DV196" s="51">
        <f>(BJ196*Baseline!B$34) + (Baseline!H$88*(1-Baseline!H$89)*Baseline!B$35) + (Baseline!H$88*Baseline!H$89*((1-Baseline!H$90)*Baseline!B$40 + Baseline!H$90*Baseline!B$41))</f>
        <v>0.009306360254</v>
      </c>
      <c r="DW196" s="51">
        <f>( DS196*Baseline!B$7 + DT196*Baseline!B$11 + DU196*Baseline!B$16 + DV196*Baseline!B$18 ) / Baseline!B$17</f>
        <v>0.009870395138</v>
      </c>
    </row>
    <row r="197">
      <c r="A197" s="4" t="s">
        <v>375</v>
      </c>
      <c r="B197" s="45">
        <f>MIN( MAX( NORMINV( MCrands!B197, (B$5+B$4)/2, (B$5-B$4)/3.29 ), 0 ), 1 )</f>
        <v>0.456283298</v>
      </c>
      <c r="C197" s="45">
        <f>MAX( NORMINV( MCrands!C197, (C$5+C$4)/2, (C$5-C$4)/3.29 ), 0 )</f>
        <v>3.286889224</v>
      </c>
      <c r="D197" s="41"/>
      <c r="E197" s="43">
        <f>Baseline!B$33 * (C197 * Baseline!B$66*Baseline!B$66/Baseline!B$73 + Baseline!B$52*Baseline!B$52/Baseline!B$74 + Baseline!B$53*Baseline!B$53/Baseline!B$75 + Baseline!B$54*Baseline!B$54/Baseline!B$76)</f>
        <v>0.00002331249883</v>
      </c>
      <c r="F197" s="43">
        <f>Baseline!B$33 * (C197 * Baseline!B$66*Baseline!B$57/Baseline!B$73 + Baseline!B$52*Baseline!B$67/Baseline!B$74 + Baseline!B$53*Baseline!B$55/Baseline!B$75 + Baseline!B$54*Baseline!B$56/Baseline!B$76)</f>
        <v>0.0000002005487888</v>
      </c>
      <c r="G197" s="45">
        <f>Baseline!B$33 * (C197 * Baseline!B$66*Baseline!B$58/Baseline!B$73 + Baseline!B$52*Baseline!B$59/Baseline!B$74 + Baseline!B$53*Baseline!B$68/Baseline!B$75 + Baseline!B$54*Baseline!B$60/Baseline!B$76)</f>
        <v>0.0000001702784644</v>
      </c>
      <c r="H197" s="43">
        <f>Baseline!B$33 * (C197 * Baseline!B$66*Baseline!B$61/Baseline!B$73 + Baseline!B$52*Baseline!B$62/Baseline!B$74 + Baseline!B$53*Baseline!B$63/Baseline!B$75 + Baseline!B$54*Baseline!B$69/Baseline!B$76)</f>
        <v>0.000000003565910138</v>
      </c>
      <c r="I197" s="43">
        <f>Baseline!B$33 * (C197 * Baseline!B$57*Baseline!B$66/Baseline!B$73 + Baseline!B$67*Baseline!B$52/Baseline!B$74 + Baseline!B$55*Baseline!B$53/Baseline!B$75 + Baseline!B$56*Baseline!B$54/Baseline!B$76)</f>
        <v>0.0000002005487888</v>
      </c>
      <c r="J197" s="45">
        <f>Baseline!B$33 * (C197 * Baseline!B$57*Baseline!B$57/Baseline!B$73 + Baseline!B$67*Baseline!B$67/Baseline!B$74 + Baseline!B$55*Baseline!B$55/Baseline!B$75 + Baseline!B$56*Baseline!B$56/Baseline!B$76)</f>
        <v>0.000001763813908</v>
      </c>
      <c r="K197" s="43">
        <f>Baseline!B$33 * (C197 * Baseline!B$57*Baseline!B$58/Baseline!B$73 + Baseline!B$67*Baseline!B$59/Baseline!B$74 + Baseline!B$55*Baseline!B$68/Baseline!B$75 + Baseline!B$56*Baseline!B$60/Baseline!B$76)</f>
        <v>0.00000001374217426</v>
      </c>
      <c r="L197" s="45">
        <f>Baseline!B$33 * (C197 * Baseline!B$57*Baseline!B$61/Baseline!B$73 + Baseline!B$67*Baseline!B$62/Baseline!B$74 + Baseline!B$55*Baseline!B$63/Baseline!B$75 + Baseline!B$56*Baseline!B$69/Baseline!B$76)</f>
        <v>0.0000000143928773</v>
      </c>
      <c r="M197" s="43">
        <f>Baseline!B$33 * (C197 * Baseline!B$58*Baseline!B$66/Baseline!B$73 + Baseline!B$59*Baseline!B$52/Baseline!B$74 + Baseline!B$68*Baseline!B$53/Baseline!B$75 + Baseline!B$60*Baseline!B$54/Baseline!B$76)</f>
        <v>0.0000001702784644</v>
      </c>
      <c r="N197" s="45">
        <f>Baseline!B$33 * (C197 * Baseline!B$58*Baseline!B$57/Baseline!B$73 + Baseline!B$59*Baseline!B$67/Baseline!B$74 + Baseline!B$68*Baseline!B$55/Baseline!B$75 + Baseline!B$60*Baseline!B$56/Baseline!B$76)</f>
        <v>0.00000001374217426</v>
      </c>
      <c r="O197" s="45">
        <f>Baseline!B$33 * (C197 * Baseline!B$58*Baseline!B$58/Baseline!B$73 + Baseline!B$59*Baseline!B$59/Baseline!B$74 + Baseline!B$68*Baseline!B$68/Baseline!B$75 + Baseline!B$60*Baseline!B$60/Baseline!B$76)</f>
        <v>0.000001324390898</v>
      </c>
      <c r="P197" s="43">
        <f>Baseline!B$33 * (C197 * Baseline!B$58*Baseline!B$61/Baseline!B$73 + Baseline!B$59*Baseline!B$62/Baseline!B$74 + Baseline!B$68*Baseline!B$63/Baseline!B$75 + Baseline!B$60*Baseline!B$69/Baseline!B$76)</f>
        <v>0.000000001647004359</v>
      </c>
      <c r="Q197" s="43">
        <f>Baseline!B$33 * (C197 * Baseline!B$61*Baseline!B$66/Baseline!B$73 + Baseline!B$62*Baseline!B$52/Baseline!B$74 + Baseline!B$63*Baseline!B$53/Baseline!B$75 + Baseline!B$69*Baseline!B$54/Baseline!B$76)</f>
        <v>0.000000003565910138</v>
      </c>
      <c r="R197" s="43">
        <f>Baseline!B$33 * (C197 * Baseline!B$61*Baseline!B$57/Baseline!B$73 + Baseline!B$62*Baseline!B$67/Baseline!B$74 + Baseline!B$63*Baseline!B$55/Baseline!B$75 + Baseline!B$69*Baseline!B$56/Baseline!B$76)</f>
        <v>0.0000000143928773</v>
      </c>
      <c r="S197" s="43">
        <f>Baseline!B$33 * (C197 * Baseline!B$61*Baseline!B$58/Baseline!B$73 + Baseline!B$62*Baseline!B$59/Baseline!B$74 + Baseline!B$63*Baseline!B$68/Baseline!B$75 + Baseline!B$69*Baseline!B$60/Baseline!B$76)</f>
        <v>0.000000001647004359</v>
      </c>
      <c r="T197" s="43">
        <f>Baseline!B$33 * (C197 * Baseline!B$61*Baseline!B$61/Baseline!B$73 + Baseline!B$62*Baseline!B$62/Baseline!B$74 + Baseline!B$63*Baseline!B$63/Baseline!B$75 + Baseline!B$69*Baseline!B$69/Baseline!B$76)</f>
        <v>0.00000009854655135</v>
      </c>
      <c r="U197" s="41"/>
      <c r="V197" s="43">
        <f>E197 * ( Baseline!B$87 * Baseline!B$7 )</f>
        <v>0.2419604254</v>
      </c>
      <c r="W197" s="43">
        <f>F197 * ( Baseline!D$87 * Baseline!B$11 )</f>
        <v>0.003699442422</v>
      </c>
      <c r="X197" s="43">
        <f>G197 * ( Baseline!F$87 * Baseline!B$16 )</f>
        <v>0.005914583283</v>
      </c>
      <c r="Y197" s="43">
        <f>H197 * ( Baseline!H$87 * Baseline!B$18 )</f>
        <v>0.001254035981</v>
      </c>
      <c r="Z197" s="51">
        <f t="shared" si="1"/>
        <v>0.2528284871</v>
      </c>
      <c r="AA197" s="43">
        <f>I197 * ( Baseline!B$87 * Baseline!B$7 )</f>
        <v>0.002081495879</v>
      </c>
      <c r="AB197" s="45">
        <f>J197 * ( Baseline!D$87 * Baseline!B$11 )</f>
        <v>0.03253636202</v>
      </c>
      <c r="AC197" s="45">
        <f>K197 * ( Baseline!F$87 * Baseline!B$16 )</f>
        <v>0.000477331261</v>
      </c>
      <c r="AD197" s="45">
        <f>L197 * ( Baseline!F$87 * Baseline!B$16 )</f>
        <v>0.0004999332816</v>
      </c>
      <c r="AE197" s="51">
        <f t="shared" si="2"/>
        <v>0.03559512244</v>
      </c>
      <c r="AF197" s="51">
        <f>M197 * ( Baseline!B$87 * Baseline!B$7 )</f>
        <v>0.001767320182</v>
      </c>
      <c r="AG197" s="51">
        <f>N197 * ( Baseline!D$87 * Baseline!B$11 )</f>
        <v>0.0002534963324</v>
      </c>
      <c r="AH197" s="51">
        <f>O197 * ( Baseline!F$87 * Baseline!B$16 )</f>
        <v>0.04600241312</v>
      </c>
      <c r="AI197" s="51">
        <f>P197 * ( Baseline!H$87 * Baseline!B$18 )</f>
        <v>0.0005792077329</v>
      </c>
      <c r="AJ197" s="51">
        <f t="shared" si="3"/>
        <v>0.04860243737</v>
      </c>
      <c r="AK197" s="51">
        <f>Q197 * ( Baseline!B$87 * Baseline!B$7 )</f>
        <v>0.00003701058133</v>
      </c>
      <c r="AL197" s="51">
        <f>R197 * ( Baseline!D$87 * Baseline!B$11 )</f>
        <v>0.0002654995884</v>
      </c>
      <c r="AM197" s="51">
        <f>S197 * ( Baseline!F$87 * Baseline!B$16 )</f>
        <v>0.00005720831747</v>
      </c>
      <c r="AN197" s="51">
        <f>T197 * ( Baseline!H$87 * Baseline!B$18 )</f>
        <v>0.03465620736</v>
      </c>
      <c r="AO197" s="51">
        <f t="shared" si="4"/>
        <v>0.03501592585</v>
      </c>
      <c r="AP197" s="61"/>
      <c r="AQ197" s="51">
        <f>V197 * ( (1-Baseline!B$88-Baseline!B$87) + (1-B197)*Baseline!B$88 )</f>
        <v>0.1385242465</v>
      </c>
      <c r="AR197" s="51">
        <f>W197 * ( (1-Baseline!B$88-Baseline!B$87) + (1-B197)*Baseline!B$88 )</f>
        <v>0.002117959882</v>
      </c>
      <c r="AS197" s="51">
        <f>X197 * ( (1-Baseline!B$88-Baseline!B$87) + (1-B197)*Baseline!B$88 )</f>
        <v>0.003386145446</v>
      </c>
      <c r="AT197" s="51">
        <f>Y197 * ( (1-Baseline!B$88-Baseline!B$87) + (1-B197)*Baseline!B$88 )</f>
        <v>0.0007179454618</v>
      </c>
      <c r="AU197" s="51">
        <f t="shared" si="5"/>
        <v>0.1447462973</v>
      </c>
      <c r="AV197" s="51">
        <f>AA197 * ( (1-Baseline!D$88-Baseline!D$87) + (1-B197)*Baseline!D$88 )</f>
        <v>0.001638102875</v>
      </c>
      <c r="AW197" s="51">
        <f>AB197 * ( (1-Baseline!D$88-Baseline!D$87) + (1-B197)*Baseline!D$88 )</f>
        <v>0.02560557949</v>
      </c>
      <c r="AX197" s="51">
        <f>AC197 * ( (1-Baseline!D$88-Baseline!D$87) + (1-B197)*Baseline!D$88 )</f>
        <v>0.0003756518181</v>
      </c>
      <c r="AY197" s="51">
        <f>AD197 * ( (1-Baseline!D$88-Baseline!D$87) + (1-B197)*Baseline!D$88 )</f>
        <v>0.0003934392349</v>
      </c>
      <c r="AZ197" s="51">
        <f t="shared" si="6"/>
        <v>0.02801277342</v>
      </c>
      <c r="BA197" s="51">
        <f>AF197 * ( (1-Baseline!F$88-Baseline!F$87) + (1-Baseline!B$36)*Baseline!F$88 )</f>
        <v>0.001271820157</v>
      </c>
      <c r="BB197" s="51">
        <f>AG197 * ( (1-Baseline!F$88-Baseline!F$87) + (1-Baseline!B$36)*Baseline!F$88 )</f>
        <v>0.0001824240726</v>
      </c>
      <c r="BC197" s="51">
        <f>AH197 * ( (1-Baseline!F$88-Baseline!F$87) + (1-Baseline!B$36)*Baseline!F$88 )</f>
        <v>0.03310480856</v>
      </c>
      <c r="BD197" s="51">
        <f>AI197 * ( (1-Baseline!F$88-Baseline!F$87) + (1-Baseline!B$36)*Baseline!F$88 )</f>
        <v>0.0004168164193</v>
      </c>
      <c r="BE197" s="51">
        <f t="shared" si="7"/>
        <v>0.03497586921</v>
      </c>
      <c r="BF197" s="51">
        <f>AK197 * ( (1-Baseline!H$88-Baseline!H$87) + (1-Baseline!B$36)*Baseline!H$88 )</f>
        <v>0.0000293242238</v>
      </c>
      <c r="BG197" s="51">
        <f>AL197 * ( (1-Baseline!H$88-Baseline!H$87) + (1-Baseline!B$36)*Baseline!H$88 )</f>
        <v>0.0002103606338</v>
      </c>
      <c r="BH197" s="51">
        <f>AM197 * ( (1-Baseline!H$88-Baseline!H$87) + (1-Baseline!B$36)*Baseline!H$88 )</f>
        <v>0.0000453272941</v>
      </c>
      <c r="BI197" s="51">
        <f>AN197 * ( (1-Baseline!H$88-Baseline!H$87) + (1-Baseline!B$36)*Baseline!H$88 )</f>
        <v>0.02745880622</v>
      </c>
      <c r="BJ197" s="51">
        <f t="shared" si="8"/>
        <v>0.02774381837</v>
      </c>
      <c r="BK197" s="61"/>
      <c r="BL197" s="51">
        <f t="shared" si="19"/>
        <v>0.9570140936</v>
      </c>
      <c r="BM197" s="51">
        <f t="shared" si="20"/>
        <v>0.01463222149</v>
      </c>
      <c r="BN197" s="51">
        <f t="shared" si="21"/>
        <v>0.02339365849</v>
      </c>
      <c r="BO197" s="51">
        <f t="shared" si="22"/>
        <v>0.004960026441</v>
      </c>
      <c r="BP197" s="51">
        <f t="shared" si="9"/>
        <v>1</v>
      </c>
      <c r="BQ197" s="51">
        <f t="shared" si="23"/>
        <v>0.0584769973</v>
      </c>
      <c r="BR197" s="51">
        <f t="shared" si="24"/>
        <v>0.9140679899</v>
      </c>
      <c r="BS197" s="51">
        <f t="shared" si="25"/>
        <v>0.0134100188</v>
      </c>
      <c r="BT197" s="51">
        <f t="shared" si="26"/>
        <v>0.01404499401</v>
      </c>
      <c r="BU197" s="51">
        <f t="shared" si="10"/>
        <v>1</v>
      </c>
      <c r="BV197" s="51">
        <f t="shared" si="27"/>
        <v>0.03636278914</v>
      </c>
      <c r="BW197" s="51">
        <f t="shared" si="28"/>
        <v>0.00521571234</v>
      </c>
      <c r="BX197" s="51">
        <f t="shared" si="29"/>
        <v>0.9465042416</v>
      </c>
      <c r="BY197" s="51">
        <f t="shared" si="30"/>
        <v>0.01191725692</v>
      </c>
      <c r="BZ197" s="51">
        <f t="shared" si="11"/>
        <v>1</v>
      </c>
      <c r="CA197" s="51">
        <f t="shared" si="31"/>
        <v>0.001056964236</v>
      </c>
      <c r="CB197" s="51">
        <f t="shared" si="32"/>
        <v>0.007582252416</v>
      </c>
      <c r="CC197" s="51">
        <f t="shared" si="33"/>
        <v>0.001633779947</v>
      </c>
      <c r="CD197" s="51">
        <f t="shared" si="34"/>
        <v>0.9897270034</v>
      </c>
      <c r="CE197" s="51">
        <f t="shared" si="12"/>
        <v>1</v>
      </c>
      <c r="CF197" s="61"/>
      <c r="CG197" s="51">
        <f t="shared" si="35"/>
        <v>0.9570140936</v>
      </c>
      <c r="CH197" s="51">
        <f t="shared" si="36"/>
        <v>0.01463222149</v>
      </c>
      <c r="CI197" s="51">
        <f t="shared" si="37"/>
        <v>0.02339365849</v>
      </c>
      <c r="CJ197" s="51">
        <f t="shared" si="38"/>
        <v>0.004960026441</v>
      </c>
      <c r="CK197" s="51">
        <f t="shared" si="13"/>
        <v>1</v>
      </c>
      <c r="CL197" s="51">
        <f t="shared" si="39"/>
        <v>0.0584769973</v>
      </c>
      <c r="CM197" s="51">
        <f t="shared" si="40"/>
        <v>0.9140679899</v>
      </c>
      <c r="CN197" s="51">
        <f t="shared" si="41"/>
        <v>0.0134100188</v>
      </c>
      <c r="CO197" s="51">
        <f t="shared" si="42"/>
        <v>0.01404499401</v>
      </c>
      <c r="CP197" s="51">
        <f t="shared" si="14"/>
        <v>1</v>
      </c>
      <c r="CQ197" s="51">
        <f t="shared" si="43"/>
        <v>0.03636278914</v>
      </c>
      <c r="CR197" s="51">
        <f t="shared" si="44"/>
        <v>0.00521571234</v>
      </c>
      <c r="CS197" s="51">
        <f t="shared" si="45"/>
        <v>0.9465042416</v>
      </c>
      <c r="CT197" s="51">
        <f t="shared" si="46"/>
        <v>0.01191725692</v>
      </c>
      <c r="CU197" s="51">
        <f t="shared" si="15"/>
        <v>1</v>
      </c>
      <c r="CV197" s="51">
        <f t="shared" si="47"/>
        <v>0.001056964236</v>
      </c>
      <c r="CW197" s="51">
        <f t="shared" si="48"/>
        <v>0.007582252416</v>
      </c>
      <c r="CX197" s="51">
        <f t="shared" si="49"/>
        <v>0.001633779947</v>
      </c>
      <c r="CY197" s="51">
        <f t="shared" si="50"/>
        <v>0.9897270034</v>
      </c>
      <c r="CZ197" s="51">
        <f t="shared" si="16"/>
        <v>1</v>
      </c>
      <c r="DA197" s="61"/>
      <c r="DB197" s="51">
        <f>(AQ197*Baseline!B$7 + AV197*Baseline!B$11 + BA197*Baseline!B$16 + BF197*Baseline!B$18)</f>
        <v>76300.87894</v>
      </c>
      <c r="DC197" s="51">
        <f>(AR197*Baseline!B$7 + AW197*Baseline!B$11 + BB197*Baseline!B$16 + BG197*Baseline!B$18)</f>
        <v>66183.49884</v>
      </c>
      <c r="DD197" s="51">
        <f>(AS197*Baseline!B$7 + AX197*Baseline!B$11 + BC197*Baseline!B$16 + BH197*Baseline!B$18)</f>
        <v>115430.8585</v>
      </c>
      <c r="DE197" s="51">
        <f>(AT197*Baseline!B$7 + AY197*Baseline!B$11 + BD197*Baseline!B$16 + BI197*Baseline!B$18)</f>
        <v>1259949.512</v>
      </c>
      <c r="DF197" s="51">
        <f t="shared" si="17"/>
        <v>1517864.749</v>
      </c>
      <c r="DG197" s="61"/>
      <c r="DH197" s="51">
        <f t="shared" si="51"/>
        <v>0.05026856247</v>
      </c>
      <c r="DI197" s="51">
        <f t="shared" si="52"/>
        <v>0.0436030278</v>
      </c>
      <c r="DJ197" s="51">
        <f t="shared" si="53"/>
        <v>0.07604818455</v>
      </c>
      <c r="DK197" s="51">
        <f t="shared" si="54"/>
        <v>0.8300802252</v>
      </c>
      <c r="DL197" s="51">
        <f t="shared" si="18"/>
        <v>1</v>
      </c>
      <c r="DM197" s="61"/>
      <c r="DN197" s="51">
        <f>DH197 / (Baseline!B$7/Baseline!B$17)</f>
        <v>5.365838411</v>
      </c>
      <c r="DO197" s="51">
        <f>DI197 / (Baseline!B$11/Baseline!B$17)</f>
        <v>1.052597961</v>
      </c>
      <c r="DP197" s="51">
        <f>DJ197 / (Baseline!B$16/Baseline!B$17)</f>
        <v>1.175174274</v>
      </c>
      <c r="DQ197" s="51">
        <f>DK197 / (Baseline!B$18/Baseline!B$17)</f>
        <v>0.9384789758</v>
      </c>
      <c r="DR197" s="79"/>
      <c r="DS197" s="51">
        <f>(AU197*Baseline!B$34)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0.03424147585</v>
      </c>
      <c r="DT197" s="51">
        <f>(AZ197*Baseline!B$34) + (Baseline!D$88*(1-Baseline!D$89)*Baseline!B$35) + (Baseline!D$88*Baseline!D$89*((1-Baseline!D$90)*Baseline!B$40 + Baseline!D$90*Baseline!B$41))</f>
        <v>0.01061548401</v>
      </c>
      <c r="DU197" s="51">
        <f>(BE197*Baseline!B$34) + (Baseline!F$88*(1-Baseline!F$89)*Baseline!B$35) + (Baseline!F$88*Baseline!F$89*((1-Baseline!F$90)*Baseline!B$40 + Baseline!F$90*Baseline!B$41))</f>
        <v>0.01297702038</v>
      </c>
      <c r="DV197" s="51">
        <f>(BJ197*Baseline!B$34) + (Baseline!H$88*(1-Baseline!H$89)*Baseline!B$35) + (Baseline!H$88*Baseline!H$89*((1-Baseline!H$90)*Baseline!B$40 + Baseline!H$90*Baseline!B$41))</f>
        <v>0.009306572755</v>
      </c>
      <c r="DW197" s="51">
        <f>( DS197*Baseline!B$7 + DT197*Baseline!B$11 + DU197*Baseline!B$16 + DV197*Baseline!B$18 ) / Baseline!B$17</f>
        <v>0.009831912945</v>
      </c>
    </row>
    <row r="198">
      <c r="A198" s="4" t="s">
        <v>380</v>
      </c>
      <c r="B198" s="45">
        <f>MIN( MAX( NORMINV( MCrands!B198, (B$5+B$4)/2, (B$5-B$4)/3.29 ), 0 ), 1 )</f>
        <v>0.4397904524</v>
      </c>
      <c r="C198" s="45">
        <f>MAX( NORMINV( MCrands!C198, (C$5+C$4)/2, (C$5-C$4)/3.29 ), 0 )</f>
        <v>2.29202075</v>
      </c>
      <c r="D198" s="41"/>
      <c r="E198" s="43">
        <f>Baseline!B$33 * (C198 * Baseline!B$66*Baseline!B$66/Baseline!B$73 + Baseline!B$52*Baseline!B$52/Baseline!B$74 + Baseline!B$53*Baseline!B$53/Baseline!B$75 + Baseline!B$54*Baseline!B$54/Baseline!B$76)</f>
        <v>0.00001626880616</v>
      </c>
      <c r="F198" s="43">
        <f>Baseline!B$33 * (C198 * Baseline!B$66*Baseline!B$57/Baseline!B$73 + Baseline!B$52*Baseline!B$67/Baseline!B$74 + Baseline!B$53*Baseline!B$55/Baseline!B$75 + Baseline!B$54*Baseline!B$56/Baseline!B$76)</f>
        <v>0.0000001994366268</v>
      </c>
      <c r="G198" s="45">
        <f>Baseline!B$33 * (C198 * Baseline!B$66*Baseline!B$58/Baseline!B$73 + Baseline!B$52*Baseline!B$59/Baseline!B$74 + Baseline!B$53*Baseline!B$68/Baseline!B$75 + Baseline!B$54*Baseline!B$60/Baseline!B$76)</f>
        <v>0.0000001675443995</v>
      </c>
      <c r="H198" s="43">
        <f>Baseline!B$33 * (C198 * Baseline!B$66*Baseline!B$61/Baseline!B$73 + Baseline!B$52*Baseline!B$62/Baseline!B$74 + Baseline!B$53*Baseline!B$63/Baseline!B$75 + Baseline!B$54*Baseline!B$69/Baseline!B$76)</f>
        <v>0.000000003292503646</v>
      </c>
      <c r="I198" s="43">
        <f>Baseline!B$33 * (C198 * Baseline!B$57*Baseline!B$66/Baseline!B$73 + Baseline!B$67*Baseline!B$52/Baseline!B$74 + Baseline!B$55*Baseline!B$53/Baseline!B$75 + Baseline!B$56*Baseline!B$54/Baseline!B$76)</f>
        <v>0.0000001994366268</v>
      </c>
      <c r="J198" s="45">
        <f>Baseline!B$33 * (C198 * Baseline!B$57*Baseline!B$57/Baseline!B$73 + Baseline!B$67*Baseline!B$67/Baseline!B$74 + Baseline!B$55*Baseline!B$55/Baseline!B$75 + Baseline!B$56*Baseline!B$56/Baseline!B$76)</f>
        <v>0.000001763813732</v>
      </c>
      <c r="K198" s="43">
        <f>Baseline!B$33 * (C198 * Baseline!B$57*Baseline!B$58/Baseline!B$73 + Baseline!B$67*Baseline!B$59/Baseline!B$74 + Baseline!B$55*Baseline!B$68/Baseline!B$75 + Baseline!B$56*Baseline!B$60/Baseline!B$76)</f>
        <v>0.00000001374174256</v>
      </c>
      <c r="L198" s="45">
        <f>Baseline!B$33 * (C198 * Baseline!B$57*Baseline!B$61/Baseline!B$73 + Baseline!B$67*Baseline!B$62/Baseline!B$74 + Baseline!B$55*Baseline!B$63/Baseline!B$75 + Baseline!B$56*Baseline!B$69/Baseline!B$76)</f>
        <v>0.00000001439283413</v>
      </c>
      <c r="M198" s="43">
        <f>Baseline!B$33 * (C198 * Baseline!B$58*Baseline!B$66/Baseline!B$73 + Baseline!B$59*Baseline!B$52/Baseline!B$74 + Baseline!B$68*Baseline!B$53/Baseline!B$75 + Baseline!B$60*Baseline!B$54/Baseline!B$76)</f>
        <v>0.0000001675443995</v>
      </c>
      <c r="N198" s="45">
        <f>Baseline!B$33 * (C198 * Baseline!B$58*Baseline!B$57/Baseline!B$73 + Baseline!B$59*Baseline!B$67/Baseline!B$74 + Baseline!B$68*Baseline!B$55/Baseline!B$75 + Baseline!B$60*Baseline!B$56/Baseline!B$76)</f>
        <v>0.00000001374174256</v>
      </c>
      <c r="O198" s="45">
        <f>Baseline!B$33 * (C198 * Baseline!B$58*Baseline!B$58/Baseline!B$73 + Baseline!B$59*Baseline!B$59/Baseline!B$74 + Baseline!B$68*Baseline!B$68/Baseline!B$75 + Baseline!B$60*Baseline!B$60/Baseline!B$76)</f>
        <v>0.000001324389837</v>
      </c>
      <c r="P198" s="43">
        <f>Baseline!B$33 * (C198 * Baseline!B$58*Baseline!B$61/Baseline!B$73 + Baseline!B$59*Baseline!B$62/Baseline!B$74 + Baseline!B$68*Baseline!B$63/Baseline!B$75 + Baseline!B$60*Baseline!B$69/Baseline!B$76)</f>
        <v>0.000000001646898234</v>
      </c>
      <c r="Q198" s="43">
        <f>Baseline!B$33 * (C198 * Baseline!B$61*Baseline!B$66/Baseline!B$73 + Baseline!B$62*Baseline!B$52/Baseline!B$74 + Baseline!B$63*Baseline!B$53/Baseline!B$75 + Baseline!B$69*Baseline!B$54/Baseline!B$76)</f>
        <v>0.000000003292503646</v>
      </c>
      <c r="R198" s="43">
        <f>Baseline!B$33 * (C198 * Baseline!B$61*Baseline!B$57/Baseline!B$73 + Baseline!B$62*Baseline!B$67/Baseline!B$74 + Baseline!B$63*Baseline!B$55/Baseline!B$75 + Baseline!B$69*Baseline!B$56/Baseline!B$76)</f>
        <v>0.00000001439283413</v>
      </c>
      <c r="S198" s="43">
        <f>Baseline!B$33 * (C198 * Baseline!B$61*Baseline!B$58/Baseline!B$73 + Baseline!B$62*Baseline!B$59/Baseline!B$74 + Baseline!B$63*Baseline!B$68/Baseline!B$75 + Baseline!B$69*Baseline!B$60/Baseline!B$76)</f>
        <v>0.000000001646898234</v>
      </c>
      <c r="T198" s="43">
        <f>Baseline!B$33 * (C198 * Baseline!B$61*Baseline!B$61/Baseline!B$73 + Baseline!B$62*Baseline!B$62/Baseline!B$74 + Baseline!B$63*Baseline!B$63/Baseline!B$75 + Baseline!B$69*Baseline!B$69/Baseline!B$76)</f>
        <v>0.00000009854654073</v>
      </c>
      <c r="U198" s="41"/>
      <c r="V198" s="43">
        <f>E198 * ( Baseline!B$87 * Baseline!B$7 )</f>
        <v>0.1688539392</v>
      </c>
      <c r="W198" s="43">
        <f>F198 * ( Baseline!D$87 * Baseline!B$11 )</f>
        <v>0.003678926819</v>
      </c>
      <c r="X198" s="43">
        <f>G198 * ( Baseline!F$87 * Baseline!B$16 )</f>
        <v>0.005819616167</v>
      </c>
      <c r="Y198" s="43">
        <f>H198 * ( Baseline!H$87 * Baseline!B$18 )</f>
        <v>0.001157886172</v>
      </c>
      <c r="Z198" s="51">
        <f t="shared" si="1"/>
        <v>0.1795103683</v>
      </c>
      <c r="AA198" s="43">
        <f>I198 * ( Baseline!B$87 * Baseline!B$7 )</f>
        <v>0.002069952749</v>
      </c>
      <c r="AB198" s="45">
        <f>J198 * ( Baseline!D$87 * Baseline!B$11 )</f>
        <v>0.03253635878</v>
      </c>
      <c r="AC198" s="45">
        <f>K198 * ( Baseline!F$87 * Baseline!B$16 )</f>
        <v>0.0004773162662</v>
      </c>
      <c r="AD198" s="45">
        <f>L198 * ( Baseline!F$87 * Baseline!B$16 )</f>
        <v>0.0004999317821</v>
      </c>
      <c r="AE198" s="51">
        <f t="shared" si="2"/>
        <v>0.03558355958</v>
      </c>
      <c r="AF198" s="51">
        <f>M198 * ( Baseline!B$87 * Baseline!B$7 )</f>
        <v>0.001738943322</v>
      </c>
      <c r="AG198" s="51">
        <f>N198 * ( Baseline!D$87 * Baseline!B$11 )</f>
        <v>0.0002534883691</v>
      </c>
      <c r="AH198" s="51">
        <f>O198 * ( Baseline!F$87 * Baseline!B$16 )</f>
        <v>0.04600237626</v>
      </c>
      <c r="AI198" s="51">
        <f>P198 * ( Baseline!H$87 * Baseline!B$18 )</f>
        <v>0.0005791704116</v>
      </c>
      <c r="AJ198" s="51">
        <f t="shared" si="3"/>
        <v>0.04857397837</v>
      </c>
      <c r="AK198" s="51">
        <f>Q198 * ( Baseline!B$87 * Baseline!B$7 )</f>
        <v>0.00003417289535</v>
      </c>
      <c r="AL198" s="51">
        <f>R198 * ( Baseline!D$87 * Baseline!B$11 )</f>
        <v>0.000265498792</v>
      </c>
      <c r="AM198" s="51">
        <f>S198 * ( Baseline!F$87 * Baseline!B$16 )</f>
        <v>0.00005720463125</v>
      </c>
      <c r="AN198" s="51">
        <f>T198 * ( Baseline!H$87 * Baseline!B$18 )</f>
        <v>0.03465620363</v>
      </c>
      <c r="AO198" s="51">
        <f t="shared" si="4"/>
        <v>0.03501307995</v>
      </c>
      <c r="AP198" s="61"/>
      <c r="AQ198" s="51">
        <f>V198 * ( (1-Baseline!B$88-Baseline!B$87) + (1-B198)*Baseline!B$88 )</f>
        <v>0.0991487531</v>
      </c>
      <c r="AR198" s="51">
        <f>W198 * ( (1-Baseline!B$88-Baseline!B$87) + (1-B198)*Baseline!B$88 )</f>
        <v>0.002160216153</v>
      </c>
      <c r="AS198" s="51">
        <f>X198 * ( (1-Baseline!B$88-Baseline!B$87) + (1-B198)*Baseline!B$88 )</f>
        <v>0.003417200033</v>
      </c>
      <c r="AT198" s="51">
        <f>Y198 * ( (1-Baseline!B$88-Baseline!B$87) + (1-B198)*Baseline!B$88 )</f>
        <v>0.0006798951257</v>
      </c>
      <c r="AU198" s="51">
        <f t="shared" si="5"/>
        <v>0.1054060644</v>
      </c>
      <c r="AV198" s="51">
        <f>AA198 * ( (1-Baseline!D$88-Baseline!D$87) + (1-B198)*Baseline!D$88 )</f>
        <v>0.001644313079</v>
      </c>
      <c r="AW198" s="51">
        <f>AB198 * ( (1-Baseline!D$88-Baseline!D$87) + (1-B198)*Baseline!D$88 )</f>
        <v>0.02584598142</v>
      </c>
      <c r="AX198" s="51">
        <f>AC198 * ( (1-Baseline!D$88-Baseline!D$87) + (1-B198)*Baseline!D$88 )</f>
        <v>0.0003791668094</v>
      </c>
      <c r="AY198" s="51">
        <f>AD198 * ( (1-Baseline!D$88-Baseline!D$87) + (1-B198)*Baseline!D$88 )</f>
        <v>0.0003971319483</v>
      </c>
      <c r="AZ198" s="51">
        <f t="shared" si="6"/>
        <v>0.02826659326</v>
      </c>
      <c r="BA198" s="51">
        <f>AF198 * ( (1-Baseline!F$88-Baseline!F$87) + (1-Baseline!B$36)*Baseline!F$88 )</f>
        <v>0.001251399261</v>
      </c>
      <c r="BB198" s="51">
        <f>AG198 * ( (1-Baseline!F$88-Baseline!F$87) + (1-Baseline!B$36)*Baseline!F$88 )</f>
        <v>0.000182418342</v>
      </c>
      <c r="BC198" s="51">
        <f>AH198 * ( (1-Baseline!F$88-Baseline!F$87) + (1-Baseline!B$36)*Baseline!F$88 )</f>
        <v>0.03310478203</v>
      </c>
      <c r="BD198" s="51">
        <f>AI198 * ( (1-Baseline!F$88-Baseline!F$87) + (1-Baseline!B$36)*Baseline!F$88 )</f>
        <v>0.0004167895617</v>
      </c>
      <c r="BE198" s="51">
        <f t="shared" si="7"/>
        <v>0.0349553892</v>
      </c>
      <c r="BF198" s="51">
        <f>AK198 * ( (1-Baseline!H$88-Baseline!H$87) + (1-Baseline!B$36)*Baseline!H$88 )</f>
        <v>0.00002707586844</v>
      </c>
      <c r="BG198" s="51">
        <f>AL198 * ( (1-Baseline!H$88-Baseline!H$87) + (1-Baseline!B$36)*Baseline!H$88 )</f>
        <v>0.0002103600029</v>
      </c>
      <c r="BH198" s="51">
        <f>AM198 * ( (1-Baseline!H$88-Baseline!H$87) + (1-Baseline!B$36)*Baseline!H$88 )</f>
        <v>0.00004532437343</v>
      </c>
      <c r="BI198" s="51">
        <f>AN198 * ( (1-Baseline!H$88-Baseline!H$87) + (1-Baseline!B$36)*Baseline!H$88 )</f>
        <v>0.02745880326</v>
      </c>
      <c r="BJ198" s="51">
        <f t="shared" si="8"/>
        <v>0.0277415635</v>
      </c>
      <c r="BK198" s="61"/>
      <c r="BL198" s="51">
        <f t="shared" si="19"/>
        <v>0.9406361356</v>
      </c>
      <c r="BM198" s="51">
        <f t="shared" si="20"/>
        <v>0.02049423024</v>
      </c>
      <c r="BN198" s="51">
        <f t="shared" si="21"/>
        <v>0.03241938737</v>
      </c>
      <c r="BO198" s="51">
        <f t="shared" si="22"/>
        <v>0.006450246763</v>
      </c>
      <c r="BP198" s="51">
        <f t="shared" si="9"/>
        <v>1</v>
      </c>
      <c r="BQ198" s="51">
        <f t="shared" si="23"/>
        <v>0.05817160436</v>
      </c>
      <c r="BR198" s="51">
        <f t="shared" si="24"/>
        <v>0.9143649249</v>
      </c>
      <c r="BS198" s="51">
        <f t="shared" si="25"/>
        <v>0.01341395498</v>
      </c>
      <c r="BT198" s="51">
        <f t="shared" si="26"/>
        <v>0.01404951579</v>
      </c>
      <c r="BU198" s="51">
        <f t="shared" si="10"/>
        <v>1</v>
      </c>
      <c r="BV198" s="51">
        <f t="shared" si="27"/>
        <v>0.03579989493</v>
      </c>
      <c r="BW198" s="51">
        <f t="shared" si="28"/>
        <v>0.005218604232</v>
      </c>
      <c r="BX198" s="51">
        <f t="shared" si="29"/>
        <v>0.9470580301</v>
      </c>
      <c r="BY198" s="51">
        <f t="shared" si="30"/>
        <v>0.01192347078</v>
      </c>
      <c r="BZ198" s="51">
        <f t="shared" si="11"/>
        <v>1</v>
      </c>
      <c r="CA198" s="51">
        <f t="shared" si="31"/>
        <v>0.0009760036934</v>
      </c>
      <c r="CB198" s="51">
        <f t="shared" si="32"/>
        <v>0.007582845966</v>
      </c>
      <c r="CC198" s="51">
        <f t="shared" si="33"/>
        <v>0.001633807461</v>
      </c>
      <c r="CD198" s="51">
        <f t="shared" si="34"/>
        <v>0.9898073429</v>
      </c>
      <c r="CE198" s="51">
        <f t="shared" si="12"/>
        <v>1</v>
      </c>
      <c r="CF198" s="61"/>
      <c r="CG198" s="51">
        <f t="shared" si="35"/>
        <v>0.9406361356</v>
      </c>
      <c r="CH198" s="51">
        <f t="shared" si="36"/>
        <v>0.02049423024</v>
      </c>
      <c r="CI198" s="51">
        <f t="shared" si="37"/>
        <v>0.03241938737</v>
      </c>
      <c r="CJ198" s="51">
        <f t="shared" si="38"/>
        <v>0.006450246763</v>
      </c>
      <c r="CK198" s="51">
        <f t="shared" si="13"/>
        <v>1</v>
      </c>
      <c r="CL198" s="51">
        <f t="shared" si="39"/>
        <v>0.05817160436</v>
      </c>
      <c r="CM198" s="51">
        <f t="shared" si="40"/>
        <v>0.9143649249</v>
      </c>
      <c r="CN198" s="51">
        <f t="shared" si="41"/>
        <v>0.01341395498</v>
      </c>
      <c r="CO198" s="51">
        <f t="shared" si="42"/>
        <v>0.01404951579</v>
      </c>
      <c r="CP198" s="51">
        <f t="shared" si="14"/>
        <v>1</v>
      </c>
      <c r="CQ198" s="51">
        <f t="shared" si="43"/>
        <v>0.03579989493</v>
      </c>
      <c r="CR198" s="51">
        <f t="shared" si="44"/>
        <v>0.005218604232</v>
      </c>
      <c r="CS198" s="51">
        <f t="shared" si="45"/>
        <v>0.9470580301</v>
      </c>
      <c r="CT198" s="51">
        <f t="shared" si="46"/>
        <v>0.01192347078</v>
      </c>
      <c r="CU198" s="51">
        <f t="shared" si="15"/>
        <v>1</v>
      </c>
      <c r="CV198" s="51">
        <f t="shared" si="47"/>
        <v>0.0009760036934</v>
      </c>
      <c r="CW198" s="51">
        <f t="shared" si="48"/>
        <v>0.007582845966</v>
      </c>
      <c r="CX198" s="51">
        <f t="shared" si="49"/>
        <v>0.001633807461</v>
      </c>
      <c r="CY198" s="51">
        <f t="shared" si="50"/>
        <v>0.9898073429</v>
      </c>
      <c r="CZ198" s="51">
        <f t="shared" si="16"/>
        <v>1</v>
      </c>
      <c r="DA198" s="61"/>
      <c r="DB198" s="51">
        <f>(AQ198*Baseline!B$7 + AV198*Baseline!B$11 + BA198*Baseline!B$16 + BF198*Baseline!B$18)</f>
        <v>57045.71485</v>
      </c>
      <c r="DC198" s="51">
        <f>(AR198*Baseline!B$7 + AW198*Baseline!B$11 + BB198*Baseline!B$16 + BG198*Baseline!B$18)</f>
        <v>66719.49996</v>
      </c>
      <c r="DD198" s="51">
        <f>(AS198*Baseline!B$7 + AX198*Baseline!B$11 + BC198*Baseline!B$16 + BH198*Baseline!B$18)</f>
        <v>115453.2355</v>
      </c>
      <c r="DE198" s="51">
        <f>(AT198*Baseline!B$7 + AY198*Baseline!B$11 + BD198*Baseline!B$16 + BI198*Baseline!B$18)</f>
        <v>1259938.752</v>
      </c>
      <c r="DF198" s="51">
        <f t="shared" si="17"/>
        <v>1499157.202</v>
      </c>
      <c r="DG198" s="61"/>
      <c r="DH198" s="51">
        <f t="shared" si="51"/>
        <v>0.03805185658</v>
      </c>
      <c r="DI198" s="51">
        <f t="shared" si="52"/>
        <v>0.04450467227</v>
      </c>
      <c r="DJ198" s="51">
        <f t="shared" si="53"/>
        <v>0.07701209407</v>
      </c>
      <c r="DK198" s="51">
        <f t="shared" si="54"/>
        <v>0.8404313771</v>
      </c>
      <c r="DL198" s="51">
        <f t="shared" si="18"/>
        <v>1</v>
      </c>
      <c r="DM198" s="61"/>
      <c r="DN198" s="51">
        <f>DH198 / (Baseline!B$7/Baseline!B$17)</f>
        <v>4.06178541</v>
      </c>
      <c r="DO198" s="51">
        <f>DI198 / (Baseline!B$11/Baseline!B$17)</f>
        <v>1.07436409</v>
      </c>
      <c r="DP198" s="51">
        <f>DJ198 / (Baseline!B$16/Baseline!B$17)</f>
        <v>1.190069589</v>
      </c>
      <c r="DQ198" s="51">
        <f>DK198 / (Baseline!B$18/Baseline!B$17)</f>
        <v>0.9501818669</v>
      </c>
      <c r="DR198" s="79"/>
      <c r="DS198" s="51">
        <f>(AU198*Baseline!B$34)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0.02834044091</v>
      </c>
      <c r="DT198" s="51">
        <f>(AZ198*Baseline!B$34) + (Baseline!D$88*(1-Baseline!D$89)*Baseline!B$35) + (Baseline!D$88*Baseline!D$89*((1-Baseline!D$90)*Baseline!B$40 + Baseline!D$90*Baseline!B$41))</f>
        <v>0.01065355699</v>
      </c>
      <c r="DU198" s="51">
        <f>(BE198*Baseline!B$34) + (Baseline!F$88*(1-Baseline!F$89)*Baseline!B$35) + (Baseline!F$88*Baseline!F$89*((1-Baseline!F$90)*Baseline!B$40 + Baseline!F$90*Baseline!B$41))</f>
        <v>0.01297394838</v>
      </c>
      <c r="DV198" s="51">
        <f>(BJ198*Baseline!B$34) + (Baseline!H$88*(1-Baseline!H$89)*Baseline!B$35) + (Baseline!H$88*Baseline!H$89*((1-Baseline!H$90)*Baseline!B$40 + Baseline!H$90*Baseline!B$41))</f>
        <v>0.009306234526</v>
      </c>
      <c r="DW198" s="51">
        <f>( DS198*Baseline!B$7 + DT198*Baseline!B$11 + DU198*Baseline!B$16 + DV198*Baseline!B$18 ) / Baseline!B$17</f>
        <v>0.009777709707</v>
      </c>
    </row>
    <row r="199">
      <c r="A199" s="4" t="s">
        <v>384</v>
      </c>
      <c r="B199" s="45">
        <f>MIN( MAX( NORMINV( MCrands!B199, (B$5+B$4)/2, (B$5-B$4)/3.29 ), 0 ), 1 )</f>
        <v>0.5989017042</v>
      </c>
      <c r="C199" s="45">
        <f>MAX( NORMINV( MCrands!C199, (C$5+C$4)/2, (C$5-C$4)/3.29 ), 0 )</f>
        <v>2.25245995</v>
      </c>
      <c r="D199" s="41"/>
      <c r="E199" s="43">
        <f>Baseline!B$33 * (C199 * Baseline!B$66*Baseline!B$66/Baseline!B$73 + Baseline!B$52*Baseline!B$52/Baseline!B$74 + Baseline!B$53*Baseline!B$53/Baseline!B$75 + Baseline!B$54*Baseline!B$54/Baseline!B$76)</f>
        <v>0.00001598871474</v>
      </c>
      <c r="F199" s="43">
        <f>Baseline!B$33 * (C199 * Baseline!B$66*Baseline!B$57/Baseline!B$73 + Baseline!B$52*Baseline!B$67/Baseline!B$74 + Baseline!B$53*Baseline!B$55/Baseline!B$75 + Baseline!B$54*Baseline!B$56/Baseline!B$76)</f>
        <v>0.0000001993924018</v>
      </c>
      <c r="G199" s="45">
        <f>Baseline!B$33 * (C199 * Baseline!B$66*Baseline!B$58/Baseline!B$73 + Baseline!B$52*Baseline!B$59/Baseline!B$74 + Baseline!B$53*Baseline!B$68/Baseline!B$75 + Baseline!B$54*Baseline!B$60/Baseline!B$76)</f>
        <v>0.0000001674356798</v>
      </c>
      <c r="H199" s="43">
        <f>Baseline!B$33 * (C199 * Baseline!B$66*Baseline!B$61/Baseline!B$73 + Baseline!B$52*Baseline!B$62/Baseline!B$74 + Baseline!B$53*Baseline!B$63/Baseline!B$75 + Baseline!B$54*Baseline!B$69/Baseline!B$76)</f>
        <v>0.000000003281631677</v>
      </c>
      <c r="I199" s="43">
        <f>Baseline!B$33 * (C199 * Baseline!B$57*Baseline!B$66/Baseline!B$73 + Baseline!B$67*Baseline!B$52/Baseline!B$74 + Baseline!B$55*Baseline!B$53/Baseline!B$75 + Baseline!B$56*Baseline!B$54/Baseline!B$76)</f>
        <v>0.0000001993924018</v>
      </c>
      <c r="J199" s="45">
        <f>Baseline!B$33 * (C199 * Baseline!B$57*Baseline!B$57/Baseline!B$73 + Baseline!B$67*Baseline!B$67/Baseline!B$74 + Baseline!B$55*Baseline!B$55/Baseline!B$75 + Baseline!B$56*Baseline!B$56/Baseline!B$76)</f>
        <v>0.000001763813725</v>
      </c>
      <c r="K199" s="43">
        <f>Baseline!B$33 * (C199 * Baseline!B$57*Baseline!B$58/Baseline!B$73 + Baseline!B$67*Baseline!B$59/Baseline!B$74 + Baseline!B$55*Baseline!B$68/Baseline!B$75 + Baseline!B$56*Baseline!B$60/Baseline!B$76)</f>
        <v>0.0000000137417254</v>
      </c>
      <c r="L199" s="45">
        <f>Baseline!B$33 * (C199 * Baseline!B$57*Baseline!B$61/Baseline!B$73 + Baseline!B$67*Baseline!B$62/Baseline!B$74 + Baseline!B$55*Baseline!B$63/Baseline!B$75 + Baseline!B$56*Baseline!B$69/Baseline!B$76)</f>
        <v>0.00000001439283242</v>
      </c>
      <c r="M199" s="43">
        <f>Baseline!B$33 * (C199 * Baseline!B$58*Baseline!B$66/Baseline!B$73 + Baseline!B$59*Baseline!B$52/Baseline!B$74 + Baseline!B$68*Baseline!B$53/Baseline!B$75 + Baseline!B$60*Baseline!B$54/Baseline!B$76)</f>
        <v>0.0000001674356798</v>
      </c>
      <c r="N199" s="45">
        <f>Baseline!B$33 * (C199 * Baseline!B$58*Baseline!B$57/Baseline!B$73 + Baseline!B$59*Baseline!B$67/Baseline!B$74 + Baseline!B$68*Baseline!B$55/Baseline!B$75 + Baseline!B$60*Baseline!B$56/Baseline!B$76)</f>
        <v>0.0000000137417254</v>
      </c>
      <c r="O199" s="45">
        <f>Baseline!B$33 * (C199 * Baseline!B$58*Baseline!B$58/Baseline!B$73 + Baseline!B$59*Baseline!B$59/Baseline!B$74 + Baseline!B$68*Baseline!B$68/Baseline!B$75 + Baseline!B$60*Baseline!B$60/Baseline!B$76)</f>
        <v>0.000001324389795</v>
      </c>
      <c r="P199" s="43">
        <f>Baseline!B$33 * (C199 * Baseline!B$58*Baseline!B$61/Baseline!B$73 + Baseline!B$59*Baseline!B$62/Baseline!B$74 + Baseline!B$68*Baseline!B$63/Baseline!B$75 + Baseline!B$60*Baseline!B$69/Baseline!B$76)</f>
        <v>0.000000001646894014</v>
      </c>
      <c r="Q199" s="43">
        <f>Baseline!B$33 * (C199 * Baseline!B$61*Baseline!B$66/Baseline!B$73 + Baseline!B$62*Baseline!B$52/Baseline!B$74 + Baseline!B$63*Baseline!B$53/Baseline!B$75 + Baseline!B$69*Baseline!B$54/Baseline!B$76)</f>
        <v>0.000000003281631677</v>
      </c>
      <c r="R199" s="43">
        <f>Baseline!B$33 * (C199 * Baseline!B$61*Baseline!B$57/Baseline!B$73 + Baseline!B$62*Baseline!B$67/Baseline!B$74 + Baseline!B$63*Baseline!B$55/Baseline!B$75 + Baseline!B$69*Baseline!B$56/Baseline!B$76)</f>
        <v>0.00000001439283242</v>
      </c>
      <c r="S199" s="43">
        <f>Baseline!B$33 * (C199 * Baseline!B$61*Baseline!B$58/Baseline!B$73 + Baseline!B$62*Baseline!B$59/Baseline!B$74 + Baseline!B$63*Baseline!B$68/Baseline!B$75 + Baseline!B$69*Baseline!B$60/Baseline!B$76)</f>
        <v>0.000000001646894014</v>
      </c>
      <c r="T199" s="43">
        <f>Baseline!B$33 * (C199 * Baseline!B$61*Baseline!B$61/Baseline!B$73 + Baseline!B$62*Baseline!B$62/Baseline!B$74 + Baseline!B$63*Baseline!B$63/Baseline!B$75 + Baseline!B$69*Baseline!B$69/Baseline!B$76)</f>
        <v>0.00000009854654031</v>
      </c>
      <c r="U199" s="41"/>
      <c r="V199" s="43">
        <f>E199 * ( Baseline!B$87 * Baseline!B$7 )</f>
        <v>0.1659468703</v>
      </c>
      <c r="W199" s="43">
        <f>F199 * ( Baseline!D$87 * Baseline!B$11 )</f>
        <v>0.003678111019</v>
      </c>
      <c r="X199" s="43">
        <f>G199 * ( Baseline!F$87 * Baseline!B$16 )</f>
        <v>0.005815839813</v>
      </c>
      <c r="Y199" s="43">
        <f>H199 * ( Baseline!H$87 * Baseline!B$18 )</f>
        <v>0.001154062789</v>
      </c>
      <c r="Z199" s="51">
        <f t="shared" si="1"/>
        <v>0.176594884</v>
      </c>
      <c r="AA199" s="43">
        <f>I199 * ( Baseline!B$87 * Baseline!B$7 )</f>
        <v>0.002069493738</v>
      </c>
      <c r="AB199" s="45">
        <f>J199 * ( Baseline!D$87 * Baseline!B$11 )</f>
        <v>0.03253635865</v>
      </c>
      <c r="AC199" s="45">
        <f>K199 * ( Baseline!F$87 * Baseline!B$16 )</f>
        <v>0.0004773156699</v>
      </c>
      <c r="AD199" s="45">
        <f>L199 * ( Baseline!F$87 * Baseline!B$16 )</f>
        <v>0.0004999317225</v>
      </c>
      <c r="AE199" s="51">
        <f t="shared" si="2"/>
        <v>0.03558309978</v>
      </c>
      <c r="AF199" s="51">
        <f>M199 * ( Baseline!B$87 * Baseline!B$7 )</f>
        <v>0.00173781492</v>
      </c>
      <c r="AG199" s="51">
        <f>N199 * ( Baseline!D$87 * Baseline!B$11 )</f>
        <v>0.0002534880524</v>
      </c>
      <c r="AH199" s="51">
        <f>O199 * ( Baseline!F$87 * Baseline!B$16 )</f>
        <v>0.0460023748</v>
      </c>
      <c r="AI199" s="51">
        <f>P199 * ( Baseline!H$87 * Baseline!B$18 )</f>
        <v>0.0005791689276</v>
      </c>
      <c r="AJ199" s="51">
        <f t="shared" si="3"/>
        <v>0.0485728467</v>
      </c>
      <c r="AK199" s="51">
        <f>Q199 * ( Baseline!B$87 * Baseline!B$7 )</f>
        <v>0.00003406005517</v>
      </c>
      <c r="AL199" s="51">
        <f>R199 * ( Baseline!D$87 * Baseline!B$11 )</f>
        <v>0.0002654987604</v>
      </c>
      <c r="AM199" s="51">
        <f>S199 * ( Baseline!F$87 * Baseline!B$16 )</f>
        <v>0.00005720448467</v>
      </c>
      <c r="AN199" s="51">
        <f>T199 * ( Baseline!H$87 * Baseline!B$18 )</f>
        <v>0.03465620348</v>
      </c>
      <c r="AO199" s="51">
        <f t="shared" si="4"/>
        <v>0.03501296678</v>
      </c>
      <c r="AP199" s="61"/>
      <c r="AQ199" s="51">
        <f>V199 * ( (1-Baseline!B$88-Baseline!B$87) + (1-B199)*Baseline!B$88 )</f>
        <v>0.07394218883</v>
      </c>
      <c r="AR199" s="51">
        <f>W199 * ( (1-Baseline!B$88-Baseline!B$87) + (1-B199)*Baseline!B$88 )</f>
        <v>0.001638883451</v>
      </c>
      <c r="AS199" s="51">
        <f>X199 * ( (1-Baseline!B$88-Baseline!B$87) + (1-B199)*Baseline!B$88 )</f>
        <v>0.002591407267</v>
      </c>
      <c r="AT199" s="51">
        <f>Y199 * ( (1-Baseline!B$88-Baseline!B$87) + (1-B199)*Baseline!B$88 )</f>
        <v>0.0005142243929</v>
      </c>
      <c r="AU199" s="51">
        <f t="shared" si="5"/>
        <v>0.07868670394</v>
      </c>
      <c r="AV199" s="51">
        <f>AA199 * ( (1-Baseline!D$88-Baseline!D$87) + (1-B199)*Baseline!D$88 )</f>
        <v>0.001496431131</v>
      </c>
      <c r="AW199" s="51">
        <f>AB199 * ( (1-Baseline!D$88-Baseline!D$87) + (1-B199)*Baseline!D$88 )</f>
        <v>0.02352672978</v>
      </c>
      <c r="AX199" s="51">
        <f>AC199 * ( (1-Baseline!D$88-Baseline!D$87) + (1-B199)*Baseline!D$88 )</f>
        <v>0.0003451423961</v>
      </c>
      <c r="AY199" s="51">
        <f>AD199 * ( (1-Baseline!D$88-Baseline!D$87) + (1-B199)*Baseline!D$88 )</f>
        <v>0.0003614958474</v>
      </c>
      <c r="AZ199" s="51">
        <f t="shared" si="6"/>
        <v>0.02572979915</v>
      </c>
      <c r="BA199" s="51">
        <f>AF199 * ( (1-Baseline!F$88-Baseline!F$87) + (1-Baseline!B$36)*Baseline!F$88 )</f>
        <v>0.001250587227</v>
      </c>
      <c r="BB199" s="51">
        <f>AG199 * ( (1-Baseline!F$88-Baseline!F$87) + (1-Baseline!B$36)*Baseline!F$88 )</f>
        <v>0.0001824181141</v>
      </c>
      <c r="BC199" s="51">
        <f>AH199 * ( (1-Baseline!F$88-Baseline!F$87) + (1-Baseline!B$36)*Baseline!F$88 )</f>
        <v>0.03310478098</v>
      </c>
      <c r="BD199" s="51">
        <f>AI199 * ( (1-Baseline!F$88-Baseline!F$87) + (1-Baseline!B$36)*Baseline!F$88 )</f>
        <v>0.0004167884937</v>
      </c>
      <c r="BE199" s="51">
        <f t="shared" si="7"/>
        <v>0.03495457481</v>
      </c>
      <c r="BF199" s="51">
        <f>AK199 * ( (1-Baseline!H$88-Baseline!H$87) + (1-Baseline!B$36)*Baseline!H$88 )</f>
        <v>0.00002698646292</v>
      </c>
      <c r="BG199" s="51">
        <f>AL199 * ( (1-Baseline!H$88-Baseline!H$87) + (1-Baseline!B$36)*Baseline!H$88 )</f>
        <v>0.0002103599778</v>
      </c>
      <c r="BH199" s="51">
        <f>AM199 * ( (1-Baseline!H$88-Baseline!H$87) + (1-Baseline!B$36)*Baseline!H$88 )</f>
        <v>0.00004532425729</v>
      </c>
      <c r="BI199" s="51">
        <f>AN199 * ( (1-Baseline!H$88-Baseline!H$87) + (1-Baseline!B$36)*Baseline!H$88 )</f>
        <v>0.02745880314</v>
      </c>
      <c r="BJ199" s="51">
        <f t="shared" si="8"/>
        <v>0.02774147384</v>
      </c>
      <c r="BK199" s="61"/>
      <c r="BL199" s="51">
        <f t="shared" si="19"/>
        <v>0.9397037254</v>
      </c>
      <c r="BM199" s="51">
        <f t="shared" si="20"/>
        <v>0.02082795909</v>
      </c>
      <c r="BN199" s="51">
        <f t="shared" si="21"/>
        <v>0.03293322934</v>
      </c>
      <c r="BO199" s="51">
        <f t="shared" si="22"/>
        <v>0.006535086198</v>
      </c>
      <c r="BP199" s="51">
        <f t="shared" si="9"/>
        <v>1</v>
      </c>
      <c r="BQ199" s="51">
        <f t="shared" si="23"/>
        <v>0.05815945635</v>
      </c>
      <c r="BR199" s="51">
        <f t="shared" si="24"/>
        <v>0.9143767364</v>
      </c>
      <c r="BS199" s="51">
        <f t="shared" si="25"/>
        <v>0.01341411155</v>
      </c>
      <c r="BT199" s="51">
        <f t="shared" si="26"/>
        <v>0.01404969566</v>
      </c>
      <c r="BU199" s="51">
        <f t="shared" si="10"/>
        <v>1</v>
      </c>
      <c r="BV199" s="51">
        <f t="shared" si="27"/>
        <v>0.03577749789</v>
      </c>
      <c r="BW199" s="51">
        <f t="shared" si="28"/>
        <v>0.005218719298</v>
      </c>
      <c r="BX199" s="51">
        <f t="shared" si="29"/>
        <v>0.9470800648</v>
      </c>
      <c r="BY199" s="51">
        <f t="shared" si="30"/>
        <v>0.01192371802</v>
      </c>
      <c r="BZ199" s="51">
        <f t="shared" si="11"/>
        <v>1</v>
      </c>
      <c r="CA199" s="51">
        <f t="shared" si="31"/>
        <v>0.000972784037</v>
      </c>
      <c r="CB199" s="51">
        <f t="shared" si="32"/>
        <v>0.00758286957</v>
      </c>
      <c r="CC199" s="51">
        <f t="shared" si="33"/>
        <v>0.001633808555</v>
      </c>
      <c r="CD199" s="51">
        <f t="shared" si="34"/>
        <v>0.9898105378</v>
      </c>
      <c r="CE199" s="51">
        <f t="shared" si="12"/>
        <v>1</v>
      </c>
      <c r="CF199" s="61"/>
      <c r="CG199" s="51">
        <f t="shared" si="35"/>
        <v>0.9397037254</v>
      </c>
      <c r="CH199" s="51">
        <f t="shared" si="36"/>
        <v>0.02082795909</v>
      </c>
      <c r="CI199" s="51">
        <f t="shared" si="37"/>
        <v>0.03293322934</v>
      </c>
      <c r="CJ199" s="51">
        <f t="shared" si="38"/>
        <v>0.006535086198</v>
      </c>
      <c r="CK199" s="51">
        <f t="shared" si="13"/>
        <v>1</v>
      </c>
      <c r="CL199" s="51">
        <f t="shared" si="39"/>
        <v>0.05815945635</v>
      </c>
      <c r="CM199" s="51">
        <f t="shared" si="40"/>
        <v>0.9143767364</v>
      </c>
      <c r="CN199" s="51">
        <f t="shared" si="41"/>
        <v>0.01341411155</v>
      </c>
      <c r="CO199" s="51">
        <f t="shared" si="42"/>
        <v>0.01404969566</v>
      </c>
      <c r="CP199" s="51">
        <f t="shared" si="14"/>
        <v>1</v>
      </c>
      <c r="CQ199" s="51">
        <f t="shared" si="43"/>
        <v>0.03577749789</v>
      </c>
      <c r="CR199" s="51">
        <f t="shared" si="44"/>
        <v>0.005218719298</v>
      </c>
      <c r="CS199" s="51">
        <f t="shared" si="45"/>
        <v>0.9470800648</v>
      </c>
      <c r="CT199" s="51">
        <f t="shared" si="46"/>
        <v>0.01192371802</v>
      </c>
      <c r="CU199" s="51">
        <f t="shared" si="15"/>
        <v>1</v>
      </c>
      <c r="CV199" s="51">
        <f t="shared" si="47"/>
        <v>0.000972784037</v>
      </c>
      <c r="CW199" s="51">
        <f t="shared" si="48"/>
        <v>0.00758286957</v>
      </c>
      <c r="CX199" s="51">
        <f t="shared" si="49"/>
        <v>0.001633808555</v>
      </c>
      <c r="CY199" s="51">
        <f t="shared" si="50"/>
        <v>0.9898105378</v>
      </c>
      <c r="CZ199" s="51">
        <f t="shared" si="16"/>
        <v>1</v>
      </c>
      <c r="DA199" s="61"/>
      <c r="DB199" s="51">
        <f>(AQ199*Baseline!B$7 + AV199*Baseline!B$11 + BA199*Baseline!B$16 + BF199*Baseline!B$18)</f>
        <v>44496.57593</v>
      </c>
      <c r="DC199" s="51">
        <f>(AR199*Baseline!B$7 + AW199*Baseline!B$11 + BB199*Baseline!B$16 + BG199*Baseline!B$18)</f>
        <v>61492.89131</v>
      </c>
      <c r="DD199" s="51">
        <f>(AS199*Baseline!B$7 + AX199*Baseline!B$11 + BC199*Baseline!B$16 + BH199*Baseline!B$18)</f>
        <v>114979.7499</v>
      </c>
      <c r="DE199" s="51">
        <f>(AT199*Baseline!B$7 + AY199*Baseline!B$11 + BD199*Baseline!B$16 + BI199*Baseline!B$18)</f>
        <v>1259781.969</v>
      </c>
      <c r="DF199" s="51">
        <f t="shared" si="17"/>
        <v>1480751.186</v>
      </c>
      <c r="DG199" s="61"/>
      <c r="DH199" s="51">
        <f t="shared" si="51"/>
        <v>0.03005000188</v>
      </c>
      <c r="DI199" s="51">
        <f t="shared" si="52"/>
        <v>0.04152817291</v>
      </c>
      <c r="DJ199" s="51">
        <f t="shared" si="53"/>
        <v>0.07764960853</v>
      </c>
      <c r="DK199" s="51">
        <f t="shared" si="54"/>
        <v>0.8507722167</v>
      </c>
      <c r="DL199" s="51">
        <f t="shared" si="18"/>
        <v>1</v>
      </c>
      <c r="DM199" s="61"/>
      <c r="DN199" s="51">
        <f>DH199 / (Baseline!B$7/Baseline!B$17)</f>
        <v>3.207640052</v>
      </c>
      <c r="DO199" s="51">
        <f>DI199 / (Baseline!B$11/Baseline!B$17)</f>
        <v>1.002509971</v>
      </c>
      <c r="DP199" s="51">
        <f>DJ199 / (Baseline!B$16/Baseline!B$17)</f>
        <v>1.199921114</v>
      </c>
      <c r="DQ199" s="51">
        <f>DK199 / (Baseline!B$18/Baseline!B$17)</f>
        <v>0.961873099</v>
      </c>
      <c r="DR199" s="79"/>
      <c r="DS199" s="51">
        <f>(AU199*Baseline!B$34)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0.02433253684</v>
      </c>
      <c r="DT199" s="51">
        <f>(AZ199*Baseline!B$34) + (Baseline!D$88*(1-Baseline!D$89)*Baseline!B$35) + (Baseline!D$88*Baseline!D$89*((1-Baseline!D$90)*Baseline!B$40 + Baseline!D$90*Baseline!B$41))</f>
        <v>0.01027303787</v>
      </c>
      <c r="DU199" s="51">
        <f>(BE199*Baseline!B$34) + (Baseline!F$88*(1-Baseline!F$89)*Baseline!B$35) + (Baseline!F$88*Baseline!F$89*((1-Baseline!F$90)*Baseline!B$40 + Baseline!F$90*Baseline!B$41))</f>
        <v>0.01297382622</v>
      </c>
      <c r="DV199" s="51">
        <f>(BJ199*Baseline!B$34) + (Baseline!H$88*(1-Baseline!H$89)*Baseline!B$35) + (Baseline!H$88*Baseline!H$89*((1-Baseline!H$90)*Baseline!B$40 + Baseline!H$90*Baseline!B$41))</f>
        <v>0.009306221076</v>
      </c>
      <c r="DW199" s="51">
        <f>( DS199*Baseline!B$7 + DT199*Baseline!B$11 + DU199*Baseline!B$16 + DV199*Baseline!B$18 ) / Baseline!B$17</f>
        <v>0.009724380124</v>
      </c>
    </row>
    <row r="200">
      <c r="A200" s="4" t="s">
        <v>390</v>
      </c>
      <c r="B200" s="45">
        <f>MIN( MAX( NORMINV( MCrands!B200, (B$5+B$4)/2, (B$5-B$4)/3.29 ), 0 ), 1 )</f>
        <v>0.2380470286</v>
      </c>
      <c r="C200" s="45">
        <f>MAX( NORMINV( MCrands!C200, (C$5+C$4)/2, (C$5-C$4)/3.29 ), 0 )</f>
        <v>2.797235224</v>
      </c>
      <c r="D200" s="41"/>
      <c r="E200" s="43">
        <f>Baseline!B$33 * (C200 * Baseline!B$66*Baseline!B$66/Baseline!B$73 + Baseline!B$52*Baseline!B$52/Baseline!B$74 + Baseline!B$53*Baseline!B$53/Baseline!B$75 + Baseline!B$54*Baseline!B$54/Baseline!B$76)</f>
        <v>0.00001984573677</v>
      </c>
      <c r="F200" s="43">
        <f>Baseline!B$33 * (C200 * Baseline!B$66*Baseline!B$57/Baseline!B$73 + Baseline!B$52*Baseline!B$67/Baseline!B$74 + Baseline!B$53*Baseline!B$55/Baseline!B$75 + Baseline!B$54*Baseline!B$56/Baseline!B$76)</f>
        <v>0.0000002000014053</v>
      </c>
      <c r="G200" s="45">
        <f>Baseline!B$33 * (C200 * Baseline!B$66*Baseline!B$58/Baseline!B$73 + Baseline!B$52*Baseline!B$59/Baseline!B$74 + Baseline!B$53*Baseline!B$68/Baseline!B$75 + Baseline!B$54*Baseline!B$60/Baseline!B$76)</f>
        <v>0.0000001689328133</v>
      </c>
      <c r="H200" s="43">
        <f>Baseline!B$33 * (C200 * Baseline!B$66*Baseline!B$61/Baseline!B$73 + Baseline!B$52*Baseline!B$62/Baseline!B$74 + Baseline!B$53*Baseline!B$63/Baseline!B$75 + Baseline!B$54*Baseline!B$69/Baseline!B$76)</f>
        <v>0.000000003431345032</v>
      </c>
      <c r="I200" s="43">
        <f>Baseline!B$33 * (C200 * Baseline!B$57*Baseline!B$66/Baseline!B$73 + Baseline!B$67*Baseline!B$52/Baseline!B$74 + Baseline!B$55*Baseline!B$53/Baseline!B$75 + Baseline!B$56*Baseline!B$54/Baseline!B$76)</f>
        <v>0.0000002000014053</v>
      </c>
      <c r="J200" s="45">
        <f>Baseline!B$33 * (C200 * Baseline!B$57*Baseline!B$57/Baseline!B$73 + Baseline!B$67*Baseline!B$67/Baseline!B$74 + Baseline!B$55*Baseline!B$55/Baseline!B$75 + Baseline!B$56*Baseline!B$56/Baseline!B$76)</f>
        <v>0.000001763813821</v>
      </c>
      <c r="K200" s="43">
        <f>Baseline!B$33 * (C200 * Baseline!B$57*Baseline!B$58/Baseline!B$73 + Baseline!B$67*Baseline!B$59/Baseline!B$74 + Baseline!B$55*Baseline!B$68/Baseline!B$75 + Baseline!B$56*Baseline!B$60/Baseline!B$76)</f>
        <v>0.00000001374196179</v>
      </c>
      <c r="L200" s="45">
        <f>Baseline!B$33 * (C200 * Baseline!B$57*Baseline!B$61/Baseline!B$73 + Baseline!B$67*Baseline!B$62/Baseline!B$74 + Baseline!B$55*Baseline!B$63/Baseline!B$75 + Baseline!B$56*Baseline!B$69/Baseline!B$76)</f>
        <v>0.00000001439285605</v>
      </c>
      <c r="M200" s="43">
        <f>Baseline!B$33 * (C200 * Baseline!B$58*Baseline!B$66/Baseline!B$73 + Baseline!B$59*Baseline!B$52/Baseline!B$74 + Baseline!B$68*Baseline!B$53/Baseline!B$75 + Baseline!B$60*Baseline!B$54/Baseline!B$76)</f>
        <v>0.0000001689328133</v>
      </c>
      <c r="N200" s="45">
        <f>Baseline!B$33 * (C200 * Baseline!B$58*Baseline!B$57/Baseline!B$73 + Baseline!B$59*Baseline!B$67/Baseline!B$74 + Baseline!B$68*Baseline!B$55/Baseline!B$75 + Baseline!B$60*Baseline!B$56/Baseline!B$76)</f>
        <v>0.00000001374196179</v>
      </c>
      <c r="O200" s="45">
        <f>Baseline!B$33 * (C200 * Baseline!B$58*Baseline!B$58/Baseline!B$73 + Baseline!B$59*Baseline!B$59/Baseline!B$74 + Baseline!B$68*Baseline!B$68/Baseline!B$75 + Baseline!B$60*Baseline!B$60/Baseline!B$76)</f>
        <v>0.000001324390376</v>
      </c>
      <c r="P200" s="43">
        <f>Baseline!B$33 * (C200 * Baseline!B$58*Baseline!B$61/Baseline!B$73 + Baseline!B$59*Baseline!B$62/Baseline!B$74 + Baseline!B$68*Baseline!B$63/Baseline!B$75 + Baseline!B$60*Baseline!B$69/Baseline!B$76)</f>
        <v>0.000000001646952127</v>
      </c>
      <c r="Q200" s="43">
        <f>Baseline!B$33 * (C200 * Baseline!B$61*Baseline!B$66/Baseline!B$73 + Baseline!B$62*Baseline!B$52/Baseline!B$74 + Baseline!B$63*Baseline!B$53/Baseline!B$75 + Baseline!B$69*Baseline!B$54/Baseline!B$76)</f>
        <v>0.000000003431345032</v>
      </c>
      <c r="R200" s="43">
        <f>Baseline!B$33 * (C200 * Baseline!B$61*Baseline!B$57/Baseline!B$73 + Baseline!B$62*Baseline!B$67/Baseline!B$74 + Baseline!B$63*Baseline!B$55/Baseline!B$75 + Baseline!B$69*Baseline!B$56/Baseline!B$76)</f>
        <v>0.00000001439285605</v>
      </c>
      <c r="S200" s="43">
        <f>Baseline!B$33 * (C200 * Baseline!B$61*Baseline!B$58/Baseline!B$73 + Baseline!B$62*Baseline!B$59/Baseline!B$74 + Baseline!B$63*Baseline!B$68/Baseline!B$75 + Baseline!B$69*Baseline!B$60/Baseline!B$76)</f>
        <v>0.000000001646952127</v>
      </c>
      <c r="T200" s="43">
        <f>Baseline!B$33 * (C200 * Baseline!B$61*Baseline!B$61/Baseline!B$73 + Baseline!B$62*Baseline!B$62/Baseline!B$74 + Baseline!B$63*Baseline!B$63/Baseline!B$75 + Baseline!B$69*Baseline!B$69/Baseline!B$76)</f>
        <v>0.00000009854654612</v>
      </c>
      <c r="U200" s="41"/>
      <c r="V200" s="43">
        <f>E200 * ( Baseline!B$87 * Baseline!B$7 )</f>
        <v>0.2059789019</v>
      </c>
      <c r="W200" s="43">
        <f>F200 * ( Baseline!D$87 * Baseline!B$11 )</f>
        <v>0.00368934506</v>
      </c>
      <c r="X200" s="43">
        <f>G200 * ( Baseline!F$87 * Baseline!B$16 )</f>
        <v>0.005867842402</v>
      </c>
      <c r="Y200" s="43">
        <f>H200 * ( Baseline!H$87 * Baseline!B$18 )</f>
        <v>0.001206713003</v>
      </c>
      <c r="Z200" s="51">
        <f t="shared" si="1"/>
        <v>0.2167428024</v>
      </c>
      <c r="AA200" s="43">
        <f>I200 * ( Baseline!B$87 * Baseline!B$7 )</f>
        <v>0.002075814586</v>
      </c>
      <c r="AB200" s="45">
        <f>J200 * ( Baseline!D$87 * Baseline!B$11 )</f>
        <v>0.03253636042</v>
      </c>
      <c r="AC200" s="45">
        <f>K200 * ( Baseline!F$87 * Baseline!B$16 )</f>
        <v>0.0004773238809</v>
      </c>
      <c r="AD200" s="45">
        <f>L200 * ( Baseline!F$87 * Baseline!B$16 )</f>
        <v>0.0004999325436</v>
      </c>
      <c r="AE200" s="51">
        <f t="shared" si="2"/>
        <v>0.03558943143</v>
      </c>
      <c r="AF200" s="51">
        <f>M200 * ( Baseline!B$87 * Baseline!B$7 )</f>
        <v>0.001753353669</v>
      </c>
      <c r="AG200" s="51">
        <f>N200 * ( Baseline!D$87 * Baseline!B$11 )</f>
        <v>0.000253492413</v>
      </c>
      <c r="AH200" s="51">
        <f>O200 * ( Baseline!F$87 * Baseline!B$16 )</f>
        <v>0.04600239498</v>
      </c>
      <c r="AI200" s="51">
        <f>P200 * ( Baseline!H$87 * Baseline!B$18 )</f>
        <v>0.0005791893642</v>
      </c>
      <c r="AJ200" s="51">
        <f t="shared" si="3"/>
        <v>0.04858843043</v>
      </c>
      <c r="AK200" s="51">
        <f>Q200 * ( Baseline!B$87 * Baseline!B$7 )</f>
        <v>0.00003561393008</v>
      </c>
      <c r="AL200" s="51">
        <f>R200 * ( Baseline!D$87 * Baseline!B$11 )</f>
        <v>0.0002654991964</v>
      </c>
      <c r="AM200" s="51">
        <f>S200 * ( Baseline!F$87 * Baseline!B$16 )</f>
        <v>0.00005720650319</v>
      </c>
      <c r="AN200" s="51">
        <f>T200 * ( Baseline!H$87 * Baseline!B$18 )</f>
        <v>0.03465620552</v>
      </c>
      <c r="AO200" s="51">
        <f t="shared" si="4"/>
        <v>0.03501452515</v>
      </c>
      <c r="AP200" s="61"/>
      <c r="AQ200" s="51">
        <f>V200 * ( (1-Baseline!B$88-Baseline!B$87) + (1-B200)*Baseline!B$88 )</f>
        <v>0.157931881</v>
      </c>
      <c r="AR200" s="51">
        <f>W200 * ( (1-Baseline!B$88-Baseline!B$87) + (1-B200)*Baseline!B$88 )</f>
        <v>0.002828761586</v>
      </c>
      <c r="AS200" s="51">
        <f>X200 * ( (1-Baseline!B$88-Baseline!B$87) + (1-B200)*Baseline!B$88 )</f>
        <v>0.004499098596</v>
      </c>
      <c r="AT200" s="51">
        <f>Y200 * ( (1-Baseline!B$88-Baseline!B$87) + (1-B200)*Baseline!B$88 )</f>
        <v>0.0009252328891</v>
      </c>
      <c r="AU200" s="51">
        <f t="shared" si="5"/>
        <v>0.1661849741</v>
      </c>
      <c r="AV200" s="51">
        <f>AA200 * ( (1-Baseline!D$88-Baseline!D$87) + (1-B200)*Baseline!D$88 )</f>
        <v>0.001836583869</v>
      </c>
      <c r="AW200" s="51">
        <f>AB200 * ( (1-Baseline!D$88-Baseline!D$87) + (1-B200)*Baseline!D$88 )</f>
        <v>0.02878665327</v>
      </c>
      <c r="AX200" s="51">
        <f>AC200 * ( (1-Baseline!D$88-Baseline!D$87) + (1-B200)*Baseline!D$88 )</f>
        <v>0.0004223138936</v>
      </c>
      <c r="AY200" s="51">
        <f>AD200 * ( (1-Baseline!D$88-Baseline!D$87) + (1-B200)*Baseline!D$88 )</f>
        <v>0.0004423169833</v>
      </c>
      <c r="AZ200" s="51">
        <f t="shared" si="6"/>
        <v>0.03148786802</v>
      </c>
      <c r="BA200" s="51">
        <f>AF200 * ( (1-Baseline!F$88-Baseline!F$87) + (1-Baseline!B$36)*Baseline!F$88 )</f>
        <v>0.001261769408</v>
      </c>
      <c r="BB200" s="51">
        <f>AG200 * ( (1-Baseline!F$88-Baseline!F$87) + (1-Baseline!B$36)*Baseline!F$88 )</f>
        <v>0.0001824212521</v>
      </c>
      <c r="BC200" s="51">
        <f>AH200 * ( (1-Baseline!F$88-Baseline!F$87) + (1-Baseline!B$36)*Baseline!F$88 )</f>
        <v>0.03310479551</v>
      </c>
      <c r="BD200" s="51">
        <f>AI200 * ( (1-Baseline!F$88-Baseline!F$87) + (1-Baseline!B$36)*Baseline!F$88 )</f>
        <v>0.0004168032005</v>
      </c>
      <c r="BE200" s="51">
        <f t="shared" si="7"/>
        <v>0.03496578937</v>
      </c>
      <c r="BF200" s="51">
        <f>AK200 * ( (1-Baseline!H$88-Baseline!H$87) + (1-Baseline!B$36)*Baseline!H$88 )</f>
        <v>0.00002821762908</v>
      </c>
      <c r="BG200" s="51">
        <f>AL200 * ( (1-Baseline!H$88-Baseline!H$87) + (1-Baseline!B$36)*Baseline!H$88 )</f>
        <v>0.0002103603233</v>
      </c>
      <c r="BH200" s="51">
        <f>AM200 * ( (1-Baseline!H$88-Baseline!H$87) + (1-Baseline!B$36)*Baseline!H$88 )</f>
        <v>0.00004532585661</v>
      </c>
      <c r="BI200" s="51">
        <f>AN200 * ( (1-Baseline!H$88-Baseline!H$87) + (1-Baseline!B$36)*Baseline!H$88 )</f>
        <v>0.02745880476</v>
      </c>
      <c r="BJ200" s="51">
        <f t="shared" si="8"/>
        <v>0.02774270857</v>
      </c>
      <c r="BK200" s="61"/>
      <c r="BL200" s="51">
        <f t="shared" si="19"/>
        <v>0.9503379104</v>
      </c>
      <c r="BM200" s="51">
        <f t="shared" si="20"/>
        <v>0.01702176506</v>
      </c>
      <c r="BN200" s="51">
        <f t="shared" si="21"/>
        <v>0.02707283628</v>
      </c>
      <c r="BO200" s="51">
        <f t="shared" si="22"/>
        <v>0.005567488241</v>
      </c>
      <c r="BP200" s="51">
        <f t="shared" si="9"/>
        <v>1</v>
      </c>
      <c r="BQ200" s="51">
        <f t="shared" si="23"/>
        <v>0.05832671391</v>
      </c>
      <c r="BR200" s="51">
        <f t="shared" si="24"/>
        <v>0.9142141111</v>
      </c>
      <c r="BS200" s="51">
        <f t="shared" si="25"/>
        <v>0.01341195579</v>
      </c>
      <c r="BT200" s="51">
        <f t="shared" si="26"/>
        <v>0.01404721917</v>
      </c>
      <c r="BU200" s="51">
        <f t="shared" si="10"/>
        <v>1</v>
      </c>
      <c r="BV200" s="51">
        <f t="shared" si="27"/>
        <v>0.03608582648</v>
      </c>
      <c r="BW200" s="51">
        <f t="shared" si="28"/>
        <v>0.005217135247</v>
      </c>
      <c r="BX200" s="51">
        <f t="shared" si="29"/>
        <v>0.9467767239</v>
      </c>
      <c r="BY200" s="51">
        <f t="shared" si="30"/>
        <v>0.01192031434</v>
      </c>
      <c r="BZ200" s="51">
        <f t="shared" si="11"/>
        <v>1</v>
      </c>
      <c r="CA200" s="51">
        <f t="shared" si="31"/>
        <v>0.001017118751</v>
      </c>
      <c r="CB200" s="51">
        <f t="shared" si="32"/>
        <v>0.007582544537</v>
      </c>
      <c r="CC200" s="51">
        <f t="shared" si="33"/>
        <v>0.001633793488</v>
      </c>
      <c r="CD200" s="51">
        <f t="shared" si="34"/>
        <v>0.9897665432</v>
      </c>
      <c r="CE200" s="51">
        <f t="shared" si="12"/>
        <v>1</v>
      </c>
      <c r="CF200" s="61"/>
      <c r="CG200" s="51">
        <f t="shared" si="35"/>
        <v>0.9503379104</v>
      </c>
      <c r="CH200" s="51">
        <f t="shared" si="36"/>
        <v>0.01702176506</v>
      </c>
      <c r="CI200" s="51">
        <f t="shared" si="37"/>
        <v>0.02707283628</v>
      </c>
      <c r="CJ200" s="51">
        <f t="shared" si="38"/>
        <v>0.005567488241</v>
      </c>
      <c r="CK200" s="51">
        <f t="shared" si="13"/>
        <v>1</v>
      </c>
      <c r="CL200" s="51">
        <f t="shared" si="39"/>
        <v>0.05832671391</v>
      </c>
      <c r="CM200" s="51">
        <f t="shared" si="40"/>
        <v>0.9142141111</v>
      </c>
      <c r="CN200" s="51">
        <f t="shared" si="41"/>
        <v>0.01341195579</v>
      </c>
      <c r="CO200" s="51">
        <f t="shared" si="42"/>
        <v>0.01404721917</v>
      </c>
      <c r="CP200" s="51">
        <f t="shared" si="14"/>
        <v>1</v>
      </c>
      <c r="CQ200" s="51">
        <f t="shared" si="43"/>
        <v>0.03608582648</v>
      </c>
      <c r="CR200" s="51">
        <f t="shared" si="44"/>
        <v>0.005217135247</v>
      </c>
      <c r="CS200" s="51">
        <f t="shared" si="45"/>
        <v>0.9467767239</v>
      </c>
      <c r="CT200" s="51">
        <f t="shared" si="46"/>
        <v>0.01192031434</v>
      </c>
      <c r="CU200" s="51">
        <f t="shared" si="15"/>
        <v>1</v>
      </c>
      <c r="CV200" s="51">
        <f t="shared" si="47"/>
        <v>0.001017118751</v>
      </c>
      <c r="CW200" s="51">
        <f t="shared" si="48"/>
        <v>0.007582544537</v>
      </c>
      <c r="CX200" s="51">
        <f t="shared" si="49"/>
        <v>0.001633793488</v>
      </c>
      <c r="CY200" s="51">
        <f t="shared" si="50"/>
        <v>0.9897665432</v>
      </c>
      <c r="CZ200" s="51">
        <f t="shared" si="16"/>
        <v>1</v>
      </c>
      <c r="DA200" s="61"/>
      <c r="DB200" s="51">
        <f>(AQ200*Baseline!B$7 + AV200*Baseline!B$11 + BA200*Baseline!B$16 + BF200*Baseline!B$18)</f>
        <v>86054.8911</v>
      </c>
      <c r="DC200" s="51">
        <f>(AR200*Baseline!B$7 + AW200*Baseline!B$11 + BB200*Baseline!B$16 + BG200*Baseline!B$18)</f>
        <v>73350.1985</v>
      </c>
      <c r="DD200" s="51">
        <f>(AS200*Baseline!B$7 + AX200*Baseline!B$11 + BC200*Baseline!B$16 + BH200*Baseline!B$18)</f>
        <v>116070.6006</v>
      </c>
      <c r="DE200" s="51">
        <f>(AT200*Baseline!B$7 + AY200*Baseline!B$11 + BD200*Baseline!B$16 + BI200*Baseline!B$18)</f>
        <v>1260154.757</v>
      </c>
      <c r="DF200" s="51">
        <f t="shared" si="17"/>
        <v>1535630.447</v>
      </c>
      <c r="DG200" s="61"/>
      <c r="DH200" s="51">
        <f t="shared" si="51"/>
        <v>0.05603880235</v>
      </c>
      <c r="DI200" s="51">
        <f t="shared" si="52"/>
        <v>0.04776552759</v>
      </c>
      <c r="DJ200" s="51">
        <f t="shared" si="53"/>
        <v>0.07558498257</v>
      </c>
      <c r="DK200" s="51">
        <f t="shared" si="54"/>
        <v>0.8206106875</v>
      </c>
      <c r="DL200" s="51">
        <f t="shared" si="18"/>
        <v>1</v>
      </c>
      <c r="DM200" s="61"/>
      <c r="DN200" s="51">
        <f>DH200 / (Baseline!B$7/Baseline!B$17)</f>
        <v>5.981773565</v>
      </c>
      <c r="DO200" s="51">
        <f>DI200 / (Baseline!B$11/Baseline!B$17)</f>
        <v>1.153082698</v>
      </c>
      <c r="DP200" s="51">
        <f>DJ200 / (Baseline!B$16/Baseline!B$17)</f>
        <v>1.168016404</v>
      </c>
      <c r="DQ200" s="51">
        <f>DK200 / (Baseline!B$18/Baseline!B$17)</f>
        <v>0.9277728275</v>
      </c>
      <c r="DR200" s="79"/>
      <c r="DS200" s="51">
        <f>(AU200*Baseline!B$34)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0.03745727737</v>
      </c>
      <c r="DT200" s="51">
        <f>(AZ200*Baseline!B$34) + (Baseline!D$88*(1-Baseline!D$89)*Baseline!B$35) + (Baseline!D$88*Baseline!D$89*((1-Baseline!D$90)*Baseline!B$40 + Baseline!D$90*Baseline!B$41))</f>
        <v>0.0111367482</v>
      </c>
      <c r="DU200" s="51">
        <f>(BE200*Baseline!B$34) + (Baseline!F$88*(1-Baseline!F$89)*Baseline!B$35) + (Baseline!F$88*Baseline!F$89*((1-Baseline!F$90)*Baseline!B$40 + Baseline!F$90*Baseline!B$41))</f>
        <v>0.0129755084</v>
      </c>
      <c r="DV200" s="51">
        <f>(BJ200*Baseline!B$34) + (Baseline!H$88*(1-Baseline!H$89)*Baseline!B$35) + (Baseline!H$88*Baseline!H$89*((1-Baseline!H$90)*Baseline!B$40 + Baseline!H$90*Baseline!B$41))</f>
        <v>0.009306406286</v>
      </c>
      <c r="DW200" s="51">
        <f>( DS200*Baseline!B$7 + DT200*Baseline!B$11 + DU200*Baseline!B$16 + DV200*Baseline!B$18 ) / Baseline!B$17</f>
        <v>0.009883387272</v>
      </c>
    </row>
    <row r="201">
      <c r="A201" s="4" t="s">
        <v>394</v>
      </c>
      <c r="B201" s="45">
        <f>MIN( MAX( NORMINV( MCrands!B201, (B$5+B$4)/2, (B$5-B$4)/3.29 ), 0 ), 1 )</f>
        <v>0.724486679</v>
      </c>
      <c r="C201" s="45">
        <f>MAX( NORMINV( MCrands!C201, (C$5+C$4)/2, (C$5-C$4)/3.29 ), 0 )</f>
        <v>2.681571432</v>
      </c>
      <c r="D201" s="41"/>
      <c r="E201" s="43">
        <f>Baseline!B$33 * (C201 * Baseline!B$66*Baseline!B$66/Baseline!B$73 + Baseline!B$52*Baseline!B$52/Baseline!B$74 + Baseline!B$53*Baseline!B$53/Baseline!B$75 + Baseline!B$54*Baseline!B$54/Baseline!B$76)</f>
        <v>0.00001902683434</v>
      </c>
      <c r="F201" s="43">
        <f>Baseline!B$33 * (C201 * Baseline!B$66*Baseline!B$57/Baseline!B$73 + Baseline!B$52*Baseline!B$67/Baseline!B$74 + Baseline!B$53*Baseline!B$55/Baseline!B$75 + Baseline!B$54*Baseline!B$56/Baseline!B$76)</f>
        <v>0.0000001998721049</v>
      </c>
      <c r="G201" s="45">
        <f>Baseline!B$33 * (C201 * Baseline!B$66*Baseline!B$58/Baseline!B$73 + Baseline!B$52*Baseline!B$59/Baseline!B$74 + Baseline!B$53*Baseline!B$68/Baseline!B$75 + Baseline!B$54*Baseline!B$60/Baseline!B$76)</f>
        <v>0.0000001686149499</v>
      </c>
      <c r="H201" s="43">
        <f>Baseline!B$33 * (C201 * Baseline!B$66*Baseline!B$61/Baseline!B$73 + Baseline!B$52*Baseline!B$62/Baseline!B$74 + Baseline!B$53*Baseline!B$63/Baseline!B$75 + Baseline!B$54*Baseline!B$69/Baseline!B$76)</f>
        <v>0.000000003399558688</v>
      </c>
      <c r="I201" s="43">
        <f>Baseline!B$33 * (C201 * Baseline!B$57*Baseline!B$66/Baseline!B$73 + Baseline!B$67*Baseline!B$52/Baseline!B$74 + Baseline!B$55*Baseline!B$53/Baseline!B$75 + Baseline!B$56*Baseline!B$54/Baseline!B$76)</f>
        <v>0.0000001998721049</v>
      </c>
      <c r="J201" s="45">
        <f>Baseline!B$33 * (C201 * Baseline!B$57*Baseline!B$57/Baseline!B$73 + Baseline!B$67*Baseline!B$67/Baseline!B$74 + Baseline!B$55*Baseline!B$55/Baseline!B$75 + Baseline!B$56*Baseline!B$56/Baseline!B$76)</f>
        <v>0.000001763813801</v>
      </c>
      <c r="K201" s="43">
        <f>Baseline!B$33 * (C201 * Baseline!B$57*Baseline!B$58/Baseline!B$73 + Baseline!B$67*Baseline!B$59/Baseline!B$74 + Baseline!B$55*Baseline!B$68/Baseline!B$75 + Baseline!B$56*Baseline!B$60/Baseline!B$76)</f>
        <v>0.0000000137419116</v>
      </c>
      <c r="L201" s="45">
        <f>Baseline!B$33 * (C201 * Baseline!B$57*Baseline!B$61/Baseline!B$73 + Baseline!B$67*Baseline!B$62/Baseline!B$74 + Baseline!B$55*Baseline!B$63/Baseline!B$75 + Baseline!B$56*Baseline!B$69/Baseline!B$76)</f>
        <v>0.00000001439285104</v>
      </c>
      <c r="M201" s="43">
        <f>Baseline!B$33 * (C201 * Baseline!B$58*Baseline!B$66/Baseline!B$73 + Baseline!B$59*Baseline!B$52/Baseline!B$74 + Baseline!B$68*Baseline!B$53/Baseline!B$75 + Baseline!B$60*Baseline!B$54/Baseline!B$76)</f>
        <v>0.0000001686149499</v>
      </c>
      <c r="N201" s="45">
        <f>Baseline!B$33 * (C201 * Baseline!B$58*Baseline!B$57/Baseline!B$73 + Baseline!B$59*Baseline!B$67/Baseline!B$74 + Baseline!B$68*Baseline!B$55/Baseline!B$75 + Baseline!B$60*Baseline!B$56/Baseline!B$76)</f>
        <v>0.0000000137419116</v>
      </c>
      <c r="O201" s="45">
        <f>Baseline!B$33 * (C201 * Baseline!B$58*Baseline!B$58/Baseline!B$73 + Baseline!B$59*Baseline!B$59/Baseline!B$74 + Baseline!B$68*Baseline!B$68/Baseline!B$75 + Baseline!B$60*Baseline!B$60/Baseline!B$76)</f>
        <v>0.000001324390252</v>
      </c>
      <c r="P201" s="43">
        <f>Baseline!B$33 * (C201 * Baseline!B$58*Baseline!B$61/Baseline!B$73 + Baseline!B$59*Baseline!B$62/Baseline!B$74 + Baseline!B$68*Baseline!B$63/Baseline!B$75 + Baseline!B$60*Baseline!B$69/Baseline!B$76)</f>
        <v>0.000000001646939789</v>
      </c>
      <c r="Q201" s="43">
        <f>Baseline!B$33 * (C201 * Baseline!B$61*Baseline!B$66/Baseline!B$73 + Baseline!B$62*Baseline!B$52/Baseline!B$74 + Baseline!B$63*Baseline!B$53/Baseline!B$75 + Baseline!B$69*Baseline!B$54/Baseline!B$76)</f>
        <v>0.000000003399558688</v>
      </c>
      <c r="R201" s="43">
        <f>Baseline!B$33 * (C201 * Baseline!B$61*Baseline!B$57/Baseline!B$73 + Baseline!B$62*Baseline!B$67/Baseline!B$74 + Baseline!B$63*Baseline!B$55/Baseline!B$75 + Baseline!B$69*Baseline!B$56/Baseline!B$76)</f>
        <v>0.00000001439285104</v>
      </c>
      <c r="S201" s="43">
        <f>Baseline!B$33 * (C201 * Baseline!B$61*Baseline!B$58/Baseline!B$73 + Baseline!B$62*Baseline!B$59/Baseline!B$74 + Baseline!B$63*Baseline!B$68/Baseline!B$75 + Baseline!B$69*Baseline!B$60/Baseline!B$76)</f>
        <v>0.000000001646939789</v>
      </c>
      <c r="T201" s="43">
        <f>Baseline!B$33 * (C201 * Baseline!B$61*Baseline!B$61/Baseline!B$73 + Baseline!B$62*Baseline!B$62/Baseline!B$74 + Baseline!B$63*Baseline!B$63/Baseline!B$75 + Baseline!B$69*Baseline!B$69/Baseline!B$76)</f>
        <v>0.00000009854654489</v>
      </c>
      <c r="U201" s="41"/>
      <c r="V201" s="43">
        <f>E201 * ( Baseline!B$87 * Baseline!B$7 )</f>
        <v>0.1974795136</v>
      </c>
      <c r="W201" s="43">
        <f>F201 * ( Baseline!D$87 * Baseline!B$11 )</f>
        <v>0.003686959908</v>
      </c>
      <c r="X201" s="43">
        <f>G201 * ( Baseline!F$87 * Baseline!B$16 )</f>
        <v>0.005856801489</v>
      </c>
      <c r="Y201" s="43">
        <f>H201 * ( Baseline!H$87 * Baseline!B$18 )</f>
        <v>0.001195534589</v>
      </c>
      <c r="Z201" s="51">
        <f t="shared" si="1"/>
        <v>0.2082188096</v>
      </c>
      <c r="AA201" s="43">
        <f>I201 * ( Baseline!B$87 * Baseline!B$7 )</f>
        <v>0.002074472577</v>
      </c>
      <c r="AB201" s="45">
        <f>J201 * ( Baseline!D$87 * Baseline!B$11 )</f>
        <v>0.03253636005</v>
      </c>
      <c r="AC201" s="45">
        <f>K201 * ( Baseline!F$87 * Baseline!B$16 )</f>
        <v>0.0004773221376</v>
      </c>
      <c r="AD201" s="45">
        <f>L201 * ( Baseline!F$87 * Baseline!B$16 )</f>
        <v>0.0004999323692</v>
      </c>
      <c r="AE201" s="51">
        <f t="shared" si="2"/>
        <v>0.03558808713</v>
      </c>
      <c r="AF201" s="51">
        <f>M201 * ( Baseline!B$87 * Baseline!B$7 )</f>
        <v>0.001750054565</v>
      </c>
      <c r="AG201" s="51">
        <f>N201 * ( Baseline!D$87 * Baseline!B$11 )</f>
        <v>0.0002534914872</v>
      </c>
      <c r="AH201" s="51">
        <f>O201 * ( Baseline!F$87 * Baseline!B$16 )</f>
        <v>0.0460023907</v>
      </c>
      <c r="AI201" s="51">
        <f>P201 * ( Baseline!H$87 * Baseline!B$18 )</f>
        <v>0.0005791850252</v>
      </c>
      <c r="AJ201" s="51">
        <f t="shared" si="3"/>
        <v>0.04858512177</v>
      </c>
      <c r="AK201" s="51">
        <f>Q201 * ( Baseline!B$87 * Baseline!B$7 )</f>
        <v>0.00003528401962</v>
      </c>
      <c r="AL201" s="51">
        <f>R201 * ( Baseline!D$87 * Baseline!B$11 )</f>
        <v>0.0002654991038</v>
      </c>
      <c r="AM201" s="51">
        <f>S201 * ( Baseline!F$87 * Baseline!B$16 )</f>
        <v>0.00005720607463</v>
      </c>
      <c r="AN201" s="51">
        <f>T201 * ( Baseline!H$87 * Baseline!B$18 )</f>
        <v>0.03465620509</v>
      </c>
      <c r="AO201" s="51">
        <f t="shared" si="4"/>
        <v>0.03501419429</v>
      </c>
      <c r="AP201" s="61"/>
      <c r="AQ201" s="51">
        <f>V201 * ( (1-Baseline!B$88-Baseline!B$87) + (1-B201)*Baseline!B$88 )</f>
        <v>0.06592001551</v>
      </c>
      <c r="AR201" s="51">
        <f>W201 * ( (1-Baseline!B$88-Baseline!B$87) + (1-B201)*Baseline!B$88 )</f>
        <v>0.001230732494</v>
      </c>
      <c r="AS201" s="51">
        <f>X201 * ( (1-Baseline!B$88-Baseline!B$87) + (1-B201)*Baseline!B$88 )</f>
        <v>0.00195504049</v>
      </c>
      <c r="AT201" s="51">
        <f>Y201 * ( (1-Baseline!B$88-Baseline!B$87) + (1-B201)*Baseline!B$88 )</f>
        <v>0.0003990776422</v>
      </c>
      <c r="AU201" s="51">
        <f t="shared" si="5"/>
        <v>0.06950486614</v>
      </c>
      <c r="AV201" s="51">
        <f>AA201 * ( (1-Baseline!D$88-Baseline!D$87) + (1-B201)*Baseline!D$88 )</f>
        <v>0.001383317163</v>
      </c>
      <c r="AW201" s="51">
        <f>AB201 * ( (1-Baseline!D$88-Baseline!D$87) + (1-B201)*Baseline!D$88 )</f>
        <v>0.02169616786</v>
      </c>
      <c r="AX201" s="51">
        <f>AC201 * ( (1-Baseline!D$88-Baseline!D$87) + (1-B201)*Baseline!D$88 )</f>
        <v>0.0003182919419</v>
      </c>
      <c r="AY201" s="51">
        <f>AD201 * ( (1-Baseline!D$88-Baseline!D$87) + (1-B201)*Baseline!D$88 )</f>
        <v>0.0003333690858</v>
      </c>
      <c r="AZ201" s="51">
        <f t="shared" si="6"/>
        <v>0.02373114606</v>
      </c>
      <c r="BA201" s="51">
        <f>AF201 * ( (1-Baseline!F$88-Baseline!F$87) + (1-Baseline!B$36)*Baseline!F$88 )</f>
        <v>0.001259395267</v>
      </c>
      <c r="BB201" s="51">
        <f>AG201 * ( (1-Baseline!F$88-Baseline!F$87) + (1-Baseline!B$36)*Baseline!F$88 )</f>
        <v>0.0001824205859</v>
      </c>
      <c r="BC201" s="51">
        <f>AH201 * ( (1-Baseline!F$88-Baseline!F$87) + (1-Baseline!B$36)*Baseline!F$88 )</f>
        <v>0.03310479242</v>
      </c>
      <c r="BD201" s="51">
        <f>AI201 * ( (1-Baseline!F$88-Baseline!F$87) + (1-Baseline!B$36)*Baseline!F$88 )</f>
        <v>0.000416800078</v>
      </c>
      <c r="BE201" s="51">
        <f t="shared" si="7"/>
        <v>0.03496340835</v>
      </c>
      <c r="BF201" s="51">
        <f>AK201 * ( (1-Baseline!H$88-Baseline!H$87) + (1-Baseline!B$36)*Baseline!H$88 )</f>
        <v>0.00002795623442</v>
      </c>
      <c r="BG201" s="51">
        <f>AL201 * ( (1-Baseline!H$88-Baseline!H$87) + (1-Baseline!B$36)*Baseline!H$88 )</f>
        <v>0.0002103602499</v>
      </c>
      <c r="BH201" s="51">
        <f>AM201 * ( (1-Baseline!H$88-Baseline!H$87) + (1-Baseline!B$36)*Baseline!H$88 )</f>
        <v>0.00004532551705</v>
      </c>
      <c r="BI201" s="51">
        <f>AN201 * ( (1-Baseline!H$88-Baseline!H$87) + (1-Baseline!B$36)*Baseline!H$88 )</f>
        <v>0.02745880442</v>
      </c>
      <c r="BJ201" s="51">
        <f t="shared" si="8"/>
        <v>0.02774244642</v>
      </c>
      <c r="BK201" s="61"/>
      <c r="BL201" s="51">
        <f t="shared" si="19"/>
        <v>0.9484230267</v>
      </c>
      <c r="BM201" s="51">
        <f t="shared" si="20"/>
        <v>0.01770714142</v>
      </c>
      <c r="BN201" s="51">
        <f t="shared" si="21"/>
        <v>0.02812810956</v>
      </c>
      <c r="BO201" s="51">
        <f t="shared" si="22"/>
        <v>0.005741722334</v>
      </c>
      <c r="BP201" s="51">
        <f t="shared" si="9"/>
        <v>1</v>
      </c>
      <c r="BQ201" s="51">
        <f t="shared" si="23"/>
        <v>0.05829120765</v>
      </c>
      <c r="BR201" s="51">
        <f t="shared" si="24"/>
        <v>0.914248634</v>
      </c>
      <c r="BS201" s="51">
        <f t="shared" si="25"/>
        <v>0.01341241342</v>
      </c>
      <c r="BT201" s="51">
        <f t="shared" si="26"/>
        <v>0.01404774489</v>
      </c>
      <c r="BU201" s="51">
        <f t="shared" si="10"/>
        <v>1</v>
      </c>
      <c r="BV201" s="51">
        <f t="shared" si="27"/>
        <v>0.03602038033</v>
      </c>
      <c r="BW201" s="51">
        <f t="shared" si="28"/>
        <v>0.005217471479</v>
      </c>
      <c r="BX201" s="51">
        <f t="shared" si="29"/>
        <v>0.9468411114</v>
      </c>
      <c r="BY201" s="51">
        <f t="shared" si="30"/>
        <v>0.01192103681</v>
      </c>
      <c r="BZ201" s="51">
        <f t="shared" si="11"/>
        <v>1</v>
      </c>
      <c r="CA201" s="51">
        <f t="shared" si="31"/>
        <v>0.00100770617</v>
      </c>
      <c r="CB201" s="51">
        <f t="shared" si="32"/>
        <v>0.007582613544</v>
      </c>
      <c r="CC201" s="51">
        <f t="shared" si="33"/>
        <v>0.001633796687</v>
      </c>
      <c r="CD201" s="51">
        <f t="shared" si="34"/>
        <v>0.9897758836</v>
      </c>
      <c r="CE201" s="51">
        <f t="shared" si="12"/>
        <v>1</v>
      </c>
      <c r="CF201" s="61"/>
      <c r="CG201" s="51">
        <f t="shared" si="35"/>
        <v>0.9484230267</v>
      </c>
      <c r="CH201" s="51">
        <f t="shared" si="36"/>
        <v>0.01770714142</v>
      </c>
      <c r="CI201" s="51">
        <f t="shared" si="37"/>
        <v>0.02812810956</v>
      </c>
      <c r="CJ201" s="51">
        <f t="shared" si="38"/>
        <v>0.005741722334</v>
      </c>
      <c r="CK201" s="51">
        <f t="shared" si="13"/>
        <v>1</v>
      </c>
      <c r="CL201" s="51">
        <f t="shared" si="39"/>
        <v>0.05829120765</v>
      </c>
      <c r="CM201" s="51">
        <f t="shared" si="40"/>
        <v>0.914248634</v>
      </c>
      <c r="CN201" s="51">
        <f t="shared" si="41"/>
        <v>0.01341241342</v>
      </c>
      <c r="CO201" s="51">
        <f t="shared" si="42"/>
        <v>0.01404774489</v>
      </c>
      <c r="CP201" s="51">
        <f t="shared" si="14"/>
        <v>1</v>
      </c>
      <c r="CQ201" s="51">
        <f t="shared" si="43"/>
        <v>0.03602038033</v>
      </c>
      <c r="CR201" s="51">
        <f t="shared" si="44"/>
        <v>0.005217471479</v>
      </c>
      <c r="CS201" s="51">
        <f t="shared" si="45"/>
        <v>0.9468411114</v>
      </c>
      <c r="CT201" s="51">
        <f t="shared" si="46"/>
        <v>0.01192103681</v>
      </c>
      <c r="CU201" s="51">
        <f t="shared" si="15"/>
        <v>1</v>
      </c>
      <c r="CV201" s="51">
        <f t="shared" si="47"/>
        <v>0.00100770617</v>
      </c>
      <c r="CW201" s="51">
        <f t="shared" si="48"/>
        <v>0.007582613544</v>
      </c>
      <c r="CX201" s="51">
        <f t="shared" si="49"/>
        <v>0.001633796687</v>
      </c>
      <c r="CY201" s="51">
        <f t="shared" si="50"/>
        <v>0.9897758836</v>
      </c>
      <c r="CZ201" s="51">
        <f t="shared" si="16"/>
        <v>1</v>
      </c>
      <c r="DA201" s="61"/>
      <c r="DB201" s="51">
        <f>(AQ201*Baseline!B$7 + AV201*Baseline!B$11 + BA201*Baseline!B$16 + BF201*Baseline!B$18)</f>
        <v>40437.15809</v>
      </c>
      <c r="DC201" s="51">
        <f>(AR201*Baseline!B$7 + AW201*Baseline!B$11 + BB201*Baseline!B$16 + BG201*Baseline!B$18)</f>
        <v>57369.21996</v>
      </c>
      <c r="DD201" s="51">
        <f>(AS201*Baseline!B$7 + AX201*Baseline!B$11 + BC201*Baseline!B$16 + BH201*Baseline!B$18)</f>
        <v>114613.6258</v>
      </c>
      <c r="DE201" s="51">
        <f>(AT201*Baseline!B$7 + AY201*Baseline!B$11 + BD201*Baseline!B$16 + BI201*Baseline!B$18)</f>
        <v>1259665.901</v>
      </c>
      <c r="DF201" s="51">
        <f t="shared" si="17"/>
        <v>1472085.905</v>
      </c>
      <c r="DG201" s="61"/>
      <c r="DH201" s="51">
        <f t="shared" si="51"/>
        <v>0.02746929236</v>
      </c>
      <c r="DI201" s="51">
        <f t="shared" si="52"/>
        <v>0.03897138053</v>
      </c>
      <c r="DJ201" s="51">
        <f t="shared" si="53"/>
        <v>0.07785797382</v>
      </c>
      <c r="DK201" s="51">
        <f t="shared" si="54"/>
        <v>0.8557013533</v>
      </c>
      <c r="DL201" s="51">
        <f t="shared" si="18"/>
        <v>1</v>
      </c>
      <c r="DM201" s="61"/>
      <c r="DN201" s="51">
        <f>DH201 / (Baseline!B$7/Baseline!B$17)</f>
        <v>2.932166285</v>
      </c>
      <c r="DO201" s="51">
        <f>DI201 / (Baseline!B$11/Baseline!B$17)</f>
        <v>0.9407877787</v>
      </c>
      <c r="DP201" s="51">
        <f>DJ201 / (Baseline!B$16/Baseline!B$17)</f>
        <v>1.203140988</v>
      </c>
      <c r="DQ201" s="51">
        <f>DK201 / (Baseline!B$18/Baseline!B$17)</f>
        <v>0.9674459231</v>
      </c>
      <c r="DR201" s="79"/>
      <c r="DS201" s="51">
        <f>(AU201*Baseline!B$34)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0.02295526117</v>
      </c>
      <c r="DT201" s="51">
        <f>(AZ201*Baseline!B$34) + (Baseline!D$88*(1-Baseline!D$89)*Baseline!B$35) + (Baseline!D$88*Baseline!D$89*((1-Baseline!D$90)*Baseline!B$40 + Baseline!D$90*Baseline!B$41))</f>
        <v>0.009973239908</v>
      </c>
      <c r="DU201" s="51">
        <f>(BE201*Baseline!B$34) + (Baseline!F$88*(1-Baseline!F$89)*Baseline!B$35) + (Baseline!F$88*Baseline!F$89*((1-Baseline!F$90)*Baseline!B$40 + Baseline!F$90*Baseline!B$41))</f>
        <v>0.01297515125</v>
      </c>
      <c r="DV201" s="51">
        <f>(BJ201*Baseline!B$34) + (Baseline!H$88*(1-Baseline!H$89)*Baseline!B$35) + (Baseline!H$88*Baseline!H$89*((1-Baseline!H$90)*Baseline!B$40 + Baseline!H$90*Baseline!B$41))</f>
        <v>0.009306366963</v>
      </c>
      <c r="DW201" s="51">
        <f>( DS201*Baseline!B$7 + DT201*Baseline!B$11 + DU201*Baseline!B$16 + DV201*Baseline!B$18 ) / Baseline!B$17</f>
        <v>0.00969927334</v>
      </c>
    </row>
    <row r="202">
      <c r="A202" s="4" t="s">
        <v>399</v>
      </c>
      <c r="B202" s="45">
        <f>MIN( MAX( NORMINV( MCrands!B202, (B$5+B$4)/2, (B$5-B$4)/3.29 ), 0 ), 1 )</f>
        <v>0.3911381978</v>
      </c>
      <c r="C202" s="45">
        <f>MAX( NORMINV( MCrands!C202, (C$5+C$4)/2, (C$5-C$4)/3.29 ), 0 )</f>
        <v>2.854385216</v>
      </c>
      <c r="D202" s="41"/>
      <c r="E202" s="43">
        <f>Baseline!B$33 * (C202 * Baseline!B$66*Baseline!B$66/Baseline!B$73 + Baseline!B$52*Baseline!B$52/Baseline!B$74 + Baseline!B$53*Baseline!B$53/Baseline!B$75 + Baseline!B$54*Baseline!B$54/Baseline!B$76)</f>
        <v>0.00002025036008</v>
      </c>
      <c r="F202" s="43">
        <f>Baseline!B$33 * (C202 * Baseline!B$66*Baseline!B$57/Baseline!B$73 + Baseline!B$52*Baseline!B$67/Baseline!B$74 + Baseline!B$53*Baseline!B$55/Baseline!B$75 + Baseline!B$54*Baseline!B$56/Baseline!B$76)</f>
        <v>0.0000002000652932</v>
      </c>
      <c r="G202" s="45">
        <f>Baseline!B$33 * (C202 * Baseline!B$66*Baseline!B$58/Baseline!B$73 + Baseline!B$52*Baseline!B$59/Baseline!B$74 + Baseline!B$53*Baseline!B$68/Baseline!B$75 + Baseline!B$54*Baseline!B$60/Baseline!B$76)</f>
        <v>0.000000169089871</v>
      </c>
      <c r="H202" s="43">
        <f>Baseline!B$33 * (C202 * Baseline!B$66*Baseline!B$61/Baseline!B$73 + Baseline!B$52*Baseline!B$62/Baseline!B$74 + Baseline!B$53*Baseline!B$63/Baseline!B$75 + Baseline!B$54*Baseline!B$69/Baseline!B$76)</f>
        <v>0.000000003447050805</v>
      </c>
      <c r="I202" s="43">
        <f>Baseline!B$33 * (C202 * Baseline!B$57*Baseline!B$66/Baseline!B$73 + Baseline!B$67*Baseline!B$52/Baseline!B$74 + Baseline!B$55*Baseline!B$53/Baseline!B$75 + Baseline!B$56*Baseline!B$54/Baseline!B$76)</f>
        <v>0.0000002000652932</v>
      </c>
      <c r="J202" s="45">
        <f>Baseline!B$33 * (C202 * Baseline!B$57*Baseline!B$57/Baseline!B$73 + Baseline!B$67*Baseline!B$67/Baseline!B$74 + Baseline!B$55*Baseline!B$55/Baseline!B$75 + Baseline!B$56*Baseline!B$56/Baseline!B$76)</f>
        <v>0.000001763813831</v>
      </c>
      <c r="K202" s="43">
        <f>Baseline!B$33 * (C202 * Baseline!B$57*Baseline!B$58/Baseline!B$73 + Baseline!B$67*Baseline!B$59/Baseline!B$74 + Baseline!B$55*Baseline!B$68/Baseline!B$75 + Baseline!B$56*Baseline!B$60/Baseline!B$76)</f>
        <v>0.00000001374198658</v>
      </c>
      <c r="L202" s="45">
        <f>Baseline!B$33 * (C202 * Baseline!B$57*Baseline!B$61/Baseline!B$73 + Baseline!B$67*Baseline!B$62/Baseline!B$74 + Baseline!B$55*Baseline!B$63/Baseline!B$75 + Baseline!B$56*Baseline!B$69/Baseline!B$76)</f>
        <v>0.00000001439285853</v>
      </c>
      <c r="M202" s="43">
        <f>Baseline!B$33 * (C202 * Baseline!B$58*Baseline!B$66/Baseline!B$73 + Baseline!B$59*Baseline!B$52/Baseline!B$74 + Baseline!B$68*Baseline!B$53/Baseline!B$75 + Baseline!B$60*Baseline!B$54/Baseline!B$76)</f>
        <v>0.000000169089871</v>
      </c>
      <c r="N202" s="45">
        <f>Baseline!B$33 * (C202 * Baseline!B$58*Baseline!B$57/Baseline!B$73 + Baseline!B$59*Baseline!B$67/Baseline!B$74 + Baseline!B$68*Baseline!B$55/Baseline!B$75 + Baseline!B$60*Baseline!B$56/Baseline!B$76)</f>
        <v>0.00000001374198658</v>
      </c>
      <c r="O202" s="45">
        <f>Baseline!B$33 * (C202 * Baseline!B$58*Baseline!B$58/Baseline!B$73 + Baseline!B$59*Baseline!B$59/Baseline!B$74 + Baseline!B$68*Baseline!B$68/Baseline!B$75 + Baseline!B$60*Baseline!B$60/Baseline!B$76)</f>
        <v>0.000001324390437</v>
      </c>
      <c r="P202" s="43">
        <f>Baseline!B$33 * (C202 * Baseline!B$58*Baseline!B$61/Baseline!B$73 + Baseline!B$59*Baseline!B$62/Baseline!B$74 + Baseline!B$68*Baseline!B$63/Baseline!B$75 + Baseline!B$60*Baseline!B$69/Baseline!B$76)</f>
        <v>0.000000001646958223</v>
      </c>
      <c r="Q202" s="43">
        <f>Baseline!B$33 * (C202 * Baseline!B$61*Baseline!B$66/Baseline!B$73 + Baseline!B$62*Baseline!B$52/Baseline!B$74 + Baseline!B$63*Baseline!B$53/Baseline!B$75 + Baseline!B$69*Baseline!B$54/Baseline!B$76)</f>
        <v>0.000000003447050805</v>
      </c>
      <c r="R202" s="43">
        <f>Baseline!B$33 * (C202 * Baseline!B$61*Baseline!B$57/Baseline!B$73 + Baseline!B$62*Baseline!B$67/Baseline!B$74 + Baseline!B$63*Baseline!B$55/Baseline!B$75 + Baseline!B$69*Baseline!B$56/Baseline!B$76)</f>
        <v>0.00000001439285853</v>
      </c>
      <c r="S202" s="43">
        <f>Baseline!B$33 * (C202 * Baseline!B$61*Baseline!B$58/Baseline!B$73 + Baseline!B$62*Baseline!B$59/Baseline!B$74 + Baseline!B$63*Baseline!B$68/Baseline!B$75 + Baseline!B$69*Baseline!B$60/Baseline!B$76)</f>
        <v>0.000000001646958223</v>
      </c>
      <c r="T202" s="43">
        <f>Baseline!B$33 * (C202 * Baseline!B$61*Baseline!B$61/Baseline!B$73 + Baseline!B$62*Baseline!B$62/Baseline!B$74 + Baseline!B$63*Baseline!B$63/Baseline!B$75 + Baseline!B$69*Baseline!B$69/Baseline!B$76)</f>
        <v>0.00000009854654673</v>
      </c>
      <c r="U202" s="41"/>
      <c r="V202" s="43">
        <f>E202 * ( Baseline!B$87 * Baseline!B$7 )</f>
        <v>0.2101784873</v>
      </c>
      <c r="W202" s="43">
        <f>F202 * ( Baseline!D$87 * Baseline!B$11 )</f>
        <v>0.003690523574</v>
      </c>
      <c r="X202" s="43">
        <f>G202 * ( Baseline!F$87 * Baseline!B$16 )</f>
        <v>0.005873297767</v>
      </c>
      <c r="Y202" s="43">
        <f>H202 * ( Baseline!H$87 * Baseline!B$18 )</f>
        <v>0.001212236307</v>
      </c>
      <c r="Z202" s="51">
        <f t="shared" si="1"/>
        <v>0.2209545449</v>
      </c>
      <c r="AA202" s="43">
        <f>I202 * ( Baseline!B$87 * Baseline!B$7 )</f>
        <v>0.002076477678</v>
      </c>
      <c r="AB202" s="45">
        <f>J202 * ( Baseline!D$87 * Baseline!B$11 )</f>
        <v>0.03253636061</v>
      </c>
      <c r="AC202" s="45">
        <f>K202 * ( Baseline!F$87 * Baseline!B$16 )</f>
        <v>0.0004773247422</v>
      </c>
      <c r="AD202" s="45">
        <f>L202 * ( Baseline!F$87 * Baseline!B$16 )</f>
        <v>0.0004999326297</v>
      </c>
      <c r="AE202" s="51">
        <f t="shared" si="2"/>
        <v>0.03559009566</v>
      </c>
      <c r="AF202" s="51">
        <f>M202 * ( Baseline!B$87 * Baseline!B$7 )</f>
        <v>0.001754983772</v>
      </c>
      <c r="AG202" s="51">
        <f>N202 * ( Baseline!D$87 * Baseline!B$11 )</f>
        <v>0.0002534928704</v>
      </c>
      <c r="AH202" s="51">
        <f>O202 * ( Baseline!F$87 * Baseline!B$16 )</f>
        <v>0.0460023971</v>
      </c>
      <c r="AI202" s="51">
        <f>P202 * ( Baseline!H$87 * Baseline!B$18 )</f>
        <v>0.0005791915081</v>
      </c>
      <c r="AJ202" s="51">
        <f t="shared" si="3"/>
        <v>0.04859006525</v>
      </c>
      <c r="AK202" s="51">
        <f>Q202 * ( Baseline!B$87 * Baseline!B$7 )</f>
        <v>0.00003577694031</v>
      </c>
      <c r="AL202" s="51">
        <f>R202 * ( Baseline!D$87 * Baseline!B$11 )</f>
        <v>0.0002654992422</v>
      </c>
      <c r="AM202" s="51">
        <f>S202 * ( Baseline!F$87 * Baseline!B$16 )</f>
        <v>0.00005720671494</v>
      </c>
      <c r="AN202" s="51">
        <f>T202 * ( Baseline!H$87 * Baseline!B$18 )</f>
        <v>0.03465620574</v>
      </c>
      <c r="AO202" s="51">
        <f t="shared" si="4"/>
        <v>0.03501468864</v>
      </c>
      <c r="AP202" s="61"/>
      <c r="AQ202" s="51">
        <f>V202 * ( (1-Baseline!B$88-Baseline!B$87) + (1-B202)*Baseline!B$88 )</f>
        <v>0.1325148047</v>
      </c>
      <c r="AR202" s="51">
        <f>W202 * ( (1-Baseline!B$88-Baseline!B$87) + (1-B202)*Baseline!B$88 )</f>
        <v>0.002326827151</v>
      </c>
      <c r="AS202" s="51">
        <f>X202 * ( (1-Baseline!B$88-Baseline!B$87) + (1-B202)*Baseline!B$88 )</f>
        <v>0.003703037912</v>
      </c>
      <c r="AT202" s="51">
        <f>Y202 * ( (1-Baseline!B$88-Baseline!B$87) + (1-B202)*Baseline!B$88 )</f>
        <v>0.0007642992374</v>
      </c>
      <c r="AU202" s="51">
        <f t="shared" si="5"/>
        <v>0.139308969</v>
      </c>
      <c r="AV202" s="51">
        <f>AA202 * ( (1-Baseline!D$88-Baseline!D$87) + (1-B202)*Baseline!D$88 )</f>
        <v>0.001694755645</v>
      </c>
      <c r="AW202" s="51">
        <f>AB202 * ( (1-Baseline!D$88-Baseline!D$87) + (1-B202)*Baseline!D$88 )</f>
        <v>0.02655515222</v>
      </c>
      <c r="AX202" s="51">
        <f>AC202 * ( (1-Baseline!D$88-Baseline!D$87) + (1-B202)*Baseline!D$88 )</f>
        <v>0.0003895774129</v>
      </c>
      <c r="AY202" s="51">
        <f>AD202 * ( (1-Baseline!D$88-Baseline!D$87) + (1-B202)*Baseline!D$88 )</f>
        <v>0.0004080292582</v>
      </c>
      <c r="AZ202" s="51">
        <f t="shared" si="6"/>
        <v>0.02904751454</v>
      </c>
      <c r="BA202" s="51">
        <f>AF202 * ( (1-Baseline!F$88-Baseline!F$87) + (1-Baseline!B$36)*Baseline!F$88 )</f>
        <v>0.001262942482</v>
      </c>
      <c r="BB202" s="51">
        <f>AG202 * ( (1-Baseline!F$88-Baseline!F$87) + (1-Baseline!B$36)*Baseline!F$88 )</f>
        <v>0.0001824215813</v>
      </c>
      <c r="BC202" s="51">
        <f>AH202 * ( (1-Baseline!F$88-Baseline!F$87) + (1-Baseline!B$36)*Baseline!F$88 )</f>
        <v>0.03310479703</v>
      </c>
      <c r="BD202" s="51">
        <f>AI202 * ( (1-Baseline!F$88-Baseline!F$87) + (1-Baseline!B$36)*Baseline!F$88 )</f>
        <v>0.0004168047433</v>
      </c>
      <c r="BE202" s="51">
        <f t="shared" si="7"/>
        <v>0.03496696584</v>
      </c>
      <c r="BF202" s="51">
        <f>AK202 * ( (1-Baseline!H$88-Baseline!H$87) + (1-Baseline!B$36)*Baseline!H$88 )</f>
        <v>0.00002834678534</v>
      </c>
      <c r="BG202" s="51">
        <f>AL202 * ( (1-Baseline!H$88-Baseline!H$87) + (1-Baseline!B$36)*Baseline!H$88 )</f>
        <v>0.0002103603595</v>
      </c>
      <c r="BH202" s="51">
        <f>AM202 * ( (1-Baseline!H$88-Baseline!H$87) + (1-Baseline!B$36)*Baseline!H$88 )</f>
        <v>0.00004532602438</v>
      </c>
      <c r="BI202" s="51">
        <f>AN202 * ( (1-Baseline!H$88-Baseline!H$87) + (1-Baseline!B$36)*Baseline!H$88 )</f>
        <v>0.02745880493</v>
      </c>
      <c r="BJ202" s="51">
        <f t="shared" si="8"/>
        <v>0.0277428381</v>
      </c>
      <c r="BK202" s="61"/>
      <c r="BL202" s="51">
        <f t="shared" si="19"/>
        <v>0.9512295271</v>
      </c>
      <c r="BM202" s="51">
        <f t="shared" si="20"/>
        <v>0.01670263708</v>
      </c>
      <c r="BN202" s="51">
        <f t="shared" si="21"/>
        <v>0.02658147525</v>
      </c>
      <c r="BO202" s="51">
        <f t="shared" si="22"/>
        <v>0.005486360588</v>
      </c>
      <c r="BP202" s="51">
        <f t="shared" si="9"/>
        <v>1</v>
      </c>
      <c r="BQ202" s="51">
        <f t="shared" si="23"/>
        <v>0.05834425672</v>
      </c>
      <c r="BR202" s="51">
        <f t="shared" si="24"/>
        <v>0.9141970542</v>
      </c>
      <c r="BS202" s="51">
        <f t="shared" si="25"/>
        <v>0.01341172968</v>
      </c>
      <c r="BT202" s="51">
        <f t="shared" si="26"/>
        <v>0.01404695943</v>
      </c>
      <c r="BU202" s="51">
        <f t="shared" si="10"/>
        <v>1</v>
      </c>
      <c r="BV202" s="51">
        <f t="shared" si="27"/>
        <v>0.03611816042</v>
      </c>
      <c r="BW202" s="51">
        <f t="shared" si="28"/>
        <v>0.00521696913</v>
      </c>
      <c r="BX202" s="51">
        <f t="shared" si="29"/>
        <v>0.946744913</v>
      </c>
      <c r="BY202" s="51">
        <f t="shared" si="30"/>
        <v>0.0119199574</v>
      </c>
      <c r="BZ202" s="51">
        <f t="shared" si="11"/>
        <v>1</v>
      </c>
      <c r="CA202" s="51">
        <f t="shared" si="31"/>
        <v>0.001021769483</v>
      </c>
      <c r="CB202" s="51">
        <f t="shared" si="32"/>
        <v>0.007582510441</v>
      </c>
      <c r="CC202" s="51">
        <f t="shared" si="33"/>
        <v>0.001633791908</v>
      </c>
      <c r="CD202" s="51">
        <f t="shared" si="34"/>
        <v>0.9897619282</v>
      </c>
      <c r="CE202" s="51">
        <f t="shared" si="12"/>
        <v>1</v>
      </c>
      <c r="CF202" s="61"/>
      <c r="CG202" s="51">
        <f t="shared" si="35"/>
        <v>0.9512295271</v>
      </c>
      <c r="CH202" s="51">
        <f t="shared" si="36"/>
        <v>0.01670263708</v>
      </c>
      <c r="CI202" s="51">
        <f t="shared" si="37"/>
        <v>0.02658147525</v>
      </c>
      <c r="CJ202" s="51">
        <f t="shared" si="38"/>
        <v>0.005486360588</v>
      </c>
      <c r="CK202" s="51">
        <f t="shared" si="13"/>
        <v>1</v>
      </c>
      <c r="CL202" s="51">
        <f t="shared" si="39"/>
        <v>0.05834425672</v>
      </c>
      <c r="CM202" s="51">
        <f t="shared" si="40"/>
        <v>0.9141970542</v>
      </c>
      <c r="CN202" s="51">
        <f t="shared" si="41"/>
        <v>0.01341172968</v>
      </c>
      <c r="CO202" s="51">
        <f t="shared" si="42"/>
        <v>0.01404695943</v>
      </c>
      <c r="CP202" s="51">
        <f t="shared" si="14"/>
        <v>1</v>
      </c>
      <c r="CQ202" s="51">
        <f t="shared" si="43"/>
        <v>0.03611816042</v>
      </c>
      <c r="CR202" s="51">
        <f t="shared" si="44"/>
        <v>0.00521696913</v>
      </c>
      <c r="CS202" s="51">
        <f t="shared" si="45"/>
        <v>0.946744913</v>
      </c>
      <c r="CT202" s="51">
        <f t="shared" si="46"/>
        <v>0.0119199574</v>
      </c>
      <c r="CU202" s="51">
        <f t="shared" si="15"/>
        <v>1</v>
      </c>
      <c r="CV202" s="51">
        <f t="shared" si="47"/>
        <v>0.001021769483</v>
      </c>
      <c r="CW202" s="51">
        <f t="shared" si="48"/>
        <v>0.007582510441</v>
      </c>
      <c r="CX202" s="51">
        <f t="shared" si="49"/>
        <v>0.001633791908</v>
      </c>
      <c r="CY202" s="51">
        <f t="shared" si="50"/>
        <v>0.9897619282</v>
      </c>
      <c r="CZ202" s="51">
        <f t="shared" si="16"/>
        <v>1</v>
      </c>
      <c r="DA202" s="61"/>
      <c r="DB202" s="51">
        <f>(AQ202*Baseline!B$7 + AV202*Baseline!B$11 + BA202*Baseline!B$16 + BF202*Baseline!B$18)</f>
        <v>73433.295</v>
      </c>
      <c r="DC202" s="51">
        <f>(AR202*Baseline!B$7 + AW202*Baseline!B$11 + BB202*Baseline!B$16 + BG202*Baseline!B$18)</f>
        <v>68321.18857</v>
      </c>
      <c r="DD202" s="51">
        <f>(AS202*Baseline!B$7 + AX202*Baseline!B$11 + BC202*Baseline!B$16 + BH202*Baseline!B$18)</f>
        <v>115614.3188</v>
      </c>
      <c r="DE202" s="51">
        <f>(AT202*Baseline!B$7 + AY202*Baseline!B$11 + BD202*Baseline!B$16 + BI202*Baseline!B$18)</f>
        <v>1260003.185</v>
      </c>
      <c r="DF202" s="51">
        <f t="shared" si="17"/>
        <v>1517371.988</v>
      </c>
      <c r="DG202" s="61"/>
      <c r="DH202" s="51">
        <f t="shared" si="51"/>
        <v>0.04839505118</v>
      </c>
      <c r="DI202" s="51">
        <f t="shared" si="52"/>
        <v>0.04502599832</v>
      </c>
      <c r="DJ202" s="51">
        <f t="shared" si="53"/>
        <v>0.07619378751</v>
      </c>
      <c r="DK202" s="51">
        <f t="shared" si="54"/>
        <v>0.830385163</v>
      </c>
      <c r="DL202" s="51">
        <f t="shared" si="18"/>
        <v>1</v>
      </c>
      <c r="DM202" s="61"/>
      <c r="DN202" s="51">
        <f>DH202 / (Baseline!B$7/Baseline!B$17)</f>
        <v>5.165853404</v>
      </c>
      <c r="DO202" s="51">
        <f>DI202 / (Baseline!B$11/Baseline!B$17)</f>
        <v>1.08694915</v>
      </c>
      <c r="DP202" s="51">
        <f>DJ202 / (Baseline!B$16/Baseline!B$17)</f>
        <v>1.17742428</v>
      </c>
      <c r="DQ202" s="51">
        <f>DK202 / (Baseline!B$18/Baseline!B$17)</f>
        <v>0.9388237349</v>
      </c>
      <c r="DR202" s="79"/>
      <c r="DS202" s="51">
        <f>(AU202*Baseline!B$34)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0.03342587661</v>
      </c>
      <c r="DT202" s="51">
        <f>(AZ202*Baseline!B$34) + (Baseline!D$88*(1-Baseline!D$89)*Baseline!B$35) + (Baseline!D$88*Baseline!D$89*((1-Baseline!D$90)*Baseline!B$40 + Baseline!D$90*Baseline!B$41))</f>
        <v>0.01077069518</v>
      </c>
      <c r="DU202" s="51">
        <f>(BE202*Baseline!B$34) + (Baseline!F$88*(1-Baseline!F$89)*Baseline!B$35) + (Baseline!F$88*Baseline!F$89*((1-Baseline!F$90)*Baseline!B$40 + Baseline!F$90*Baseline!B$41))</f>
        <v>0.01297568488</v>
      </c>
      <c r="DV202" s="51">
        <f>(BJ202*Baseline!B$34) + (Baseline!H$88*(1-Baseline!H$89)*Baseline!B$35) + (Baseline!H$88*Baseline!H$89*((1-Baseline!H$90)*Baseline!B$40 + Baseline!H$90*Baseline!B$41))</f>
        <v>0.009306425715</v>
      </c>
      <c r="DW202" s="51">
        <f>( DS202*Baseline!B$7 + DT202*Baseline!B$11 + DU202*Baseline!B$16 + DV202*Baseline!B$18 ) / Baseline!B$17</f>
        <v>0.009830485219</v>
      </c>
    </row>
    <row r="203">
      <c r="A203" s="4" t="s">
        <v>402</v>
      </c>
      <c r="B203" s="45">
        <f>MIN( MAX( NORMINV( MCrands!B203, (B$5+B$4)/2, (B$5-B$4)/3.29 ), 0 ), 1 )</f>
        <v>0.4118712891</v>
      </c>
      <c r="C203" s="45">
        <f>MAX( NORMINV( MCrands!C203, (C$5+C$4)/2, (C$5-C$4)/3.29 ), 0 )</f>
        <v>3.242745184</v>
      </c>
      <c r="D203" s="41"/>
      <c r="E203" s="43">
        <f>Baseline!B$33 * (C203 * Baseline!B$66*Baseline!B$66/Baseline!B$73 + Baseline!B$52*Baseline!B$52/Baseline!B$74 + Baseline!B$53*Baseline!B$53/Baseline!B$75 + Baseline!B$54*Baseline!B$54/Baseline!B$76)</f>
        <v>0.00002299995798</v>
      </c>
      <c r="F203" s="43">
        <f>Baseline!B$33 * (C203 * Baseline!B$66*Baseline!B$57/Baseline!B$73 + Baseline!B$52*Baseline!B$67/Baseline!B$74 + Baseline!B$53*Baseline!B$55/Baseline!B$75 + Baseline!B$54*Baseline!B$56/Baseline!B$76)</f>
        <v>0.0000002004994402</v>
      </c>
      <c r="G203" s="45">
        <f>Baseline!B$33 * (C203 * Baseline!B$66*Baseline!B$58/Baseline!B$73 + Baseline!B$52*Baseline!B$59/Baseline!B$74 + Baseline!B$53*Baseline!B$68/Baseline!B$75 + Baseline!B$54*Baseline!B$60/Baseline!B$76)</f>
        <v>0.0000001701571492</v>
      </c>
      <c r="H203" s="43">
        <f>Baseline!B$33 * (C203 * Baseline!B$66*Baseline!B$61/Baseline!B$73 + Baseline!B$52*Baseline!B$62/Baseline!B$74 + Baseline!B$53*Baseline!B$63/Baseline!B$75 + Baseline!B$54*Baseline!B$69/Baseline!B$76)</f>
        <v>0.000000003553778618</v>
      </c>
      <c r="I203" s="43">
        <f>Baseline!B$33 * (C203 * Baseline!B$57*Baseline!B$66/Baseline!B$73 + Baseline!B$67*Baseline!B$52/Baseline!B$74 + Baseline!B$55*Baseline!B$53/Baseline!B$75 + Baseline!B$56*Baseline!B$54/Baseline!B$76)</f>
        <v>0.0000002004994402</v>
      </c>
      <c r="J203" s="45">
        <f>Baseline!B$33 * (C203 * Baseline!B$57*Baseline!B$57/Baseline!B$73 + Baseline!B$67*Baseline!B$67/Baseline!B$74 + Baseline!B$55*Baseline!B$55/Baseline!B$75 + Baseline!B$56*Baseline!B$56/Baseline!B$76)</f>
        <v>0.0000017638139</v>
      </c>
      <c r="K203" s="43">
        <f>Baseline!B$33 * (C203 * Baseline!B$57*Baseline!B$58/Baseline!B$73 + Baseline!B$67*Baseline!B$59/Baseline!B$74 + Baseline!B$55*Baseline!B$68/Baseline!B$75 + Baseline!B$56*Baseline!B$60/Baseline!B$76)</f>
        <v>0.0000000137421551</v>
      </c>
      <c r="L203" s="45">
        <f>Baseline!B$33 * (C203 * Baseline!B$57*Baseline!B$61/Baseline!B$73 + Baseline!B$67*Baseline!B$62/Baseline!B$74 + Baseline!B$55*Baseline!B$63/Baseline!B$75 + Baseline!B$56*Baseline!B$69/Baseline!B$76)</f>
        <v>0.00000001439287539</v>
      </c>
      <c r="M203" s="43">
        <f>Baseline!B$33 * (C203 * Baseline!B$58*Baseline!B$66/Baseline!B$73 + Baseline!B$59*Baseline!B$52/Baseline!B$74 + Baseline!B$68*Baseline!B$53/Baseline!B$75 + Baseline!B$60*Baseline!B$54/Baseline!B$76)</f>
        <v>0.0000001701571492</v>
      </c>
      <c r="N203" s="45">
        <f>Baseline!B$33 * (C203 * Baseline!B$58*Baseline!B$57/Baseline!B$73 + Baseline!B$59*Baseline!B$67/Baseline!B$74 + Baseline!B$68*Baseline!B$55/Baseline!B$75 + Baseline!B$60*Baseline!B$56/Baseline!B$76)</f>
        <v>0.0000000137421551</v>
      </c>
      <c r="O203" s="45">
        <f>Baseline!B$33 * (C203 * Baseline!B$58*Baseline!B$58/Baseline!B$73 + Baseline!B$59*Baseline!B$59/Baseline!B$74 + Baseline!B$68*Baseline!B$68/Baseline!B$75 + Baseline!B$60*Baseline!B$60/Baseline!B$76)</f>
        <v>0.000001324390851</v>
      </c>
      <c r="P203" s="43">
        <f>Baseline!B$33 * (C203 * Baseline!B$58*Baseline!B$61/Baseline!B$73 + Baseline!B$59*Baseline!B$62/Baseline!B$74 + Baseline!B$68*Baseline!B$63/Baseline!B$75 + Baseline!B$60*Baseline!B$69/Baseline!B$76)</f>
        <v>0.00000000164699965</v>
      </c>
      <c r="Q203" s="43">
        <f>Baseline!B$33 * (C203 * Baseline!B$61*Baseline!B$66/Baseline!B$73 + Baseline!B$62*Baseline!B$52/Baseline!B$74 + Baseline!B$63*Baseline!B$53/Baseline!B$75 + Baseline!B$69*Baseline!B$54/Baseline!B$76)</f>
        <v>0.000000003553778618</v>
      </c>
      <c r="R203" s="43">
        <f>Baseline!B$33 * (C203 * Baseline!B$61*Baseline!B$57/Baseline!B$73 + Baseline!B$62*Baseline!B$67/Baseline!B$74 + Baseline!B$63*Baseline!B$55/Baseline!B$75 + Baseline!B$69*Baseline!B$56/Baseline!B$76)</f>
        <v>0.00000001439287539</v>
      </c>
      <c r="S203" s="43">
        <f>Baseline!B$33 * (C203 * Baseline!B$61*Baseline!B$58/Baseline!B$73 + Baseline!B$62*Baseline!B$59/Baseline!B$74 + Baseline!B$63*Baseline!B$68/Baseline!B$75 + Baseline!B$69*Baseline!B$60/Baseline!B$76)</f>
        <v>0.00000000164699965</v>
      </c>
      <c r="T203" s="43">
        <f>Baseline!B$33 * (C203 * Baseline!B$61*Baseline!B$61/Baseline!B$73 + Baseline!B$62*Baseline!B$62/Baseline!B$74 + Baseline!B$63*Baseline!B$63/Baseline!B$75 + Baseline!B$69*Baseline!B$69/Baseline!B$76)</f>
        <v>0.00000009854655088</v>
      </c>
      <c r="U203" s="41"/>
      <c r="V203" s="43">
        <f>E203 * ( Baseline!B$87 * Baseline!B$7 )</f>
        <v>0.2387165638</v>
      </c>
      <c r="W203" s="43">
        <f>F203 * ( Baseline!D$87 * Baseline!B$11 )</f>
        <v>0.003698532109</v>
      </c>
      <c r="X203" s="43">
        <f>G203 * ( Baseline!F$87 * Baseline!B$16 )</f>
        <v>0.005910369427</v>
      </c>
      <c r="Y203" s="43">
        <f>H203 * ( Baseline!H$87 * Baseline!B$18 )</f>
        <v>0.001249769647</v>
      </c>
      <c r="Z203" s="51">
        <f t="shared" si="1"/>
        <v>0.249575235</v>
      </c>
      <c r="AA203" s="43">
        <f>I203 * ( Baseline!B$87 * Baseline!B$7 )</f>
        <v>0.00208098369</v>
      </c>
      <c r="AB203" s="45">
        <f>J203 * ( Baseline!D$87 * Baseline!B$11 )</f>
        <v>0.03253636187</v>
      </c>
      <c r="AC203" s="45">
        <f>K203 * ( Baseline!F$87 * Baseline!B$16 )</f>
        <v>0.0004773305957</v>
      </c>
      <c r="AD203" s="45">
        <f>L203 * ( Baseline!F$87 * Baseline!B$16 )</f>
        <v>0.000499933215</v>
      </c>
      <c r="AE203" s="51">
        <f t="shared" si="2"/>
        <v>0.03559460937</v>
      </c>
      <c r="AF203" s="51">
        <f>M203 * ( Baseline!B$87 * Baseline!B$7 )</f>
        <v>0.001766061051</v>
      </c>
      <c r="AG203" s="51">
        <f>N203 * ( Baseline!D$87 * Baseline!B$11 )</f>
        <v>0.000253495979</v>
      </c>
      <c r="AH203" s="51">
        <f>O203 * ( Baseline!F$87 * Baseline!B$16 )</f>
        <v>0.04600241149</v>
      </c>
      <c r="AI203" s="51">
        <f>P203 * ( Baseline!H$87 * Baseline!B$18 )</f>
        <v>0.0005792060769</v>
      </c>
      <c r="AJ203" s="51">
        <f t="shared" si="3"/>
        <v>0.0486011746</v>
      </c>
      <c r="AK203" s="51">
        <f>Q203 * ( Baseline!B$87 * Baseline!B$7 )</f>
        <v>0.00003688466828</v>
      </c>
      <c r="AL203" s="51">
        <f>R203 * ( Baseline!D$87 * Baseline!B$11 )</f>
        <v>0.000265499553</v>
      </c>
      <c r="AM203" s="51">
        <f>S203 * ( Baseline!F$87 * Baseline!B$16 )</f>
        <v>0.00005720815391</v>
      </c>
      <c r="AN203" s="51">
        <f>T203 * ( Baseline!H$87 * Baseline!B$18 )</f>
        <v>0.0346562072</v>
      </c>
      <c r="AO203" s="51">
        <f t="shared" si="4"/>
        <v>0.03501579957</v>
      </c>
      <c r="AP203" s="61"/>
      <c r="AQ203" s="51">
        <f>V203 * ( (1-Baseline!B$88-Baseline!B$87) + (1-B203)*Baseline!B$88 )</f>
        <v>0.1461027854</v>
      </c>
      <c r="AR203" s="51">
        <f>W203 * ( (1-Baseline!B$88-Baseline!B$87) + (1-B203)*Baseline!B$88 )</f>
        <v>0.002263629445</v>
      </c>
      <c r="AS203" s="51">
        <f>X203 * ( (1-Baseline!B$88-Baseline!B$87) + (1-B203)*Baseline!B$88 )</f>
        <v>0.003617350308</v>
      </c>
      <c r="AT203" s="51">
        <f>Y203 * ( (1-Baseline!B$88-Baseline!B$87) + (1-B203)*Baseline!B$88 )</f>
        <v>0.0007649022069</v>
      </c>
      <c r="AU203" s="51">
        <f t="shared" si="5"/>
        <v>0.1527486673</v>
      </c>
      <c r="AV203" s="51">
        <f>AA203 * ( (1-Baseline!D$88-Baseline!D$87) + (1-B203)*Baseline!D$88 )</f>
        <v>0.00167910425</v>
      </c>
      <c r="AW203" s="51">
        <f>AB203 * ( (1-Baseline!D$88-Baseline!D$87) + (1-B203)*Baseline!D$88 )</f>
        <v>0.0262529417</v>
      </c>
      <c r="AX203" s="51">
        <f>AC203 * ( (1-Baseline!D$88-Baseline!D$87) + (1-B203)*Baseline!D$88 )</f>
        <v>0.0003851485408</v>
      </c>
      <c r="AY203" s="51">
        <f>AD203 * ( (1-Baseline!D$88-Baseline!D$87) + (1-B203)*Baseline!D$88 )</f>
        <v>0.0004033861438</v>
      </c>
      <c r="AZ203" s="51">
        <f t="shared" si="6"/>
        <v>0.02872058064</v>
      </c>
      <c r="BA203" s="51">
        <f>AF203 * ( (1-Baseline!F$88-Baseline!F$87) + (1-Baseline!B$36)*Baseline!F$88 )</f>
        <v>0.001270914046</v>
      </c>
      <c r="BB203" s="51">
        <f>AG203 * ( (1-Baseline!F$88-Baseline!F$87) + (1-Baseline!B$36)*Baseline!F$88 )</f>
        <v>0.0001824238184</v>
      </c>
      <c r="BC203" s="51">
        <f>AH203 * ( (1-Baseline!F$88-Baseline!F$87) + (1-Baseline!B$36)*Baseline!F$88 )</f>
        <v>0.03310480738</v>
      </c>
      <c r="BD203" s="51">
        <f>AI203 * ( (1-Baseline!F$88-Baseline!F$87) + (1-Baseline!B$36)*Baseline!F$88 )</f>
        <v>0.0004168152276</v>
      </c>
      <c r="BE203" s="51">
        <f t="shared" si="7"/>
        <v>0.03497496048</v>
      </c>
      <c r="BF203" s="51">
        <f>AK203 * ( (1-Baseline!H$88-Baseline!H$87) + (1-Baseline!B$36)*Baseline!H$88 )</f>
        <v>0.00002922446037</v>
      </c>
      <c r="BG203" s="51">
        <f>AL203 * ( (1-Baseline!H$88-Baseline!H$87) + (1-Baseline!B$36)*Baseline!H$88 )</f>
        <v>0.0002103606058</v>
      </c>
      <c r="BH203" s="51">
        <f>AM203 * ( (1-Baseline!H$88-Baseline!H$87) + (1-Baseline!B$36)*Baseline!H$88 )</f>
        <v>0.0000453271645</v>
      </c>
      <c r="BI203" s="51">
        <f>AN203 * ( (1-Baseline!H$88-Baseline!H$87) + (1-Baseline!B$36)*Baseline!H$88 )</f>
        <v>0.02745880609</v>
      </c>
      <c r="BJ203" s="51">
        <f t="shared" si="8"/>
        <v>0.02774371832</v>
      </c>
      <c r="BK203" s="61"/>
      <c r="BL203" s="51">
        <f t="shared" si="19"/>
        <v>0.9564913915</v>
      </c>
      <c r="BM203" s="51">
        <f t="shared" si="20"/>
        <v>0.01481930733</v>
      </c>
      <c r="BN203" s="51">
        <f t="shared" si="21"/>
        <v>0.02368171436</v>
      </c>
      <c r="BO203" s="51">
        <f t="shared" si="22"/>
        <v>0.005007586779</v>
      </c>
      <c r="BP203" s="51">
        <f t="shared" si="9"/>
        <v>1</v>
      </c>
      <c r="BQ203" s="51">
        <f t="shared" si="23"/>
        <v>0.05846345069</v>
      </c>
      <c r="BR203" s="51">
        <f t="shared" si="24"/>
        <v>0.9140811613</v>
      </c>
      <c r="BS203" s="51">
        <f t="shared" si="25"/>
        <v>0.0134101934</v>
      </c>
      <c r="BT203" s="51">
        <f t="shared" si="26"/>
        <v>0.01404519459</v>
      </c>
      <c r="BU203" s="51">
        <f t="shared" si="10"/>
        <v>1</v>
      </c>
      <c r="BV203" s="51">
        <f t="shared" si="27"/>
        <v>0.03633782652</v>
      </c>
      <c r="BW203" s="51">
        <f t="shared" si="28"/>
        <v>0.005215840587</v>
      </c>
      <c r="BX203" s="51">
        <f t="shared" si="29"/>
        <v>0.9465288004</v>
      </c>
      <c r="BY203" s="51">
        <f t="shared" si="30"/>
        <v>0.01191753248</v>
      </c>
      <c r="BZ203" s="51">
        <f t="shared" si="11"/>
        <v>1</v>
      </c>
      <c r="CA203" s="51">
        <f t="shared" si="31"/>
        <v>0.001053372156</v>
      </c>
      <c r="CB203" s="51">
        <f t="shared" si="32"/>
        <v>0.00758227875</v>
      </c>
      <c r="CC203" s="51">
        <f t="shared" si="33"/>
        <v>0.001633781168</v>
      </c>
      <c r="CD203" s="51">
        <f t="shared" si="34"/>
        <v>0.9897305679</v>
      </c>
      <c r="CE203" s="51">
        <f t="shared" si="12"/>
        <v>1</v>
      </c>
      <c r="CF203" s="61"/>
      <c r="CG203" s="51">
        <f t="shared" si="35"/>
        <v>0.9564913915</v>
      </c>
      <c r="CH203" s="51">
        <f t="shared" si="36"/>
        <v>0.01481930733</v>
      </c>
      <c r="CI203" s="51">
        <f t="shared" si="37"/>
        <v>0.02368171436</v>
      </c>
      <c r="CJ203" s="51">
        <f t="shared" si="38"/>
        <v>0.005007586779</v>
      </c>
      <c r="CK203" s="51">
        <f t="shared" si="13"/>
        <v>1</v>
      </c>
      <c r="CL203" s="51">
        <f t="shared" si="39"/>
        <v>0.05846345069</v>
      </c>
      <c r="CM203" s="51">
        <f t="shared" si="40"/>
        <v>0.9140811613</v>
      </c>
      <c r="CN203" s="51">
        <f t="shared" si="41"/>
        <v>0.0134101934</v>
      </c>
      <c r="CO203" s="51">
        <f t="shared" si="42"/>
        <v>0.01404519459</v>
      </c>
      <c r="CP203" s="51">
        <f t="shared" si="14"/>
        <v>1</v>
      </c>
      <c r="CQ203" s="51">
        <f t="shared" si="43"/>
        <v>0.03633782652</v>
      </c>
      <c r="CR203" s="51">
        <f t="shared" si="44"/>
        <v>0.005215840587</v>
      </c>
      <c r="CS203" s="51">
        <f t="shared" si="45"/>
        <v>0.9465288004</v>
      </c>
      <c r="CT203" s="51">
        <f t="shared" si="46"/>
        <v>0.01191753248</v>
      </c>
      <c r="CU203" s="51">
        <f t="shared" si="15"/>
        <v>1</v>
      </c>
      <c r="CV203" s="51">
        <f t="shared" si="47"/>
        <v>0.001053372156</v>
      </c>
      <c r="CW203" s="51">
        <f t="shared" si="48"/>
        <v>0.00758227875</v>
      </c>
      <c r="CX203" s="51">
        <f t="shared" si="49"/>
        <v>0.001633781168</v>
      </c>
      <c r="CY203" s="51">
        <f t="shared" si="50"/>
        <v>0.9897305679</v>
      </c>
      <c r="CZ203" s="51">
        <f t="shared" si="16"/>
        <v>1</v>
      </c>
      <c r="DA203" s="61"/>
      <c r="DB203" s="51">
        <f>(AQ203*Baseline!B$7 + AV203*Baseline!B$11 + BA203*Baseline!B$16 + BF203*Baseline!B$18)</f>
        <v>80056.79605</v>
      </c>
      <c r="DC203" s="51">
        <f>(AR203*Baseline!B$7 + AW203*Baseline!B$11 + BB203*Baseline!B$16 + BG203*Baseline!B$18)</f>
        <v>67642.44967</v>
      </c>
      <c r="DD203" s="51">
        <f>(AS203*Baseline!B$7 + AX203*Baseline!B$11 + BC203*Baseline!B$16 + BH203*Baseline!B$18)</f>
        <v>115563.3492</v>
      </c>
      <c r="DE203" s="51">
        <f>(AT203*Baseline!B$7 + AY203*Baseline!B$11 + BD203*Baseline!B$16 + BI203*Baseline!B$18)</f>
        <v>1259993.608</v>
      </c>
      <c r="DF203" s="51">
        <f t="shared" si="17"/>
        <v>1523256.203</v>
      </c>
      <c r="DG203" s="61"/>
      <c r="DH203" s="51">
        <f t="shared" si="51"/>
        <v>0.0525563565</v>
      </c>
      <c r="DI203" s="51">
        <f t="shared" si="52"/>
        <v>0.04440648233</v>
      </c>
      <c r="DJ203" s="51">
        <f t="shared" si="53"/>
        <v>0.07586599615</v>
      </c>
      <c r="DK203" s="51">
        <f t="shared" si="54"/>
        <v>0.827171165</v>
      </c>
      <c r="DL203" s="51">
        <f t="shared" si="18"/>
        <v>1</v>
      </c>
      <c r="DM203" s="61"/>
      <c r="DN203" s="51">
        <f>DH203 / (Baseline!B$7/Baseline!B$17)</f>
        <v>5.610045376</v>
      </c>
      <c r="DO203" s="51">
        <f>DI203 / (Baseline!B$11/Baseline!B$17)</f>
        <v>1.071993738</v>
      </c>
      <c r="DP203" s="51">
        <f>DJ203 / (Baseline!B$16/Baseline!B$17)</f>
        <v>1.172358913</v>
      </c>
      <c r="DQ203" s="51">
        <f>DK203 / (Baseline!B$18/Baseline!B$17)</f>
        <v>0.9351900265</v>
      </c>
      <c r="DR203" s="79"/>
      <c r="DS203" s="51">
        <f>(AU203*Baseline!B$34)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0.03544183135</v>
      </c>
      <c r="DT203" s="51">
        <f>(AZ203*Baseline!B$34) + (Baseline!D$88*(1-Baseline!D$89)*Baseline!B$35) + (Baseline!D$88*Baseline!D$89*((1-Baseline!D$90)*Baseline!B$40 + Baseline!D$90*Baseline!B$41))</f>
        <v>0.0107216551</v>
      </c>
      <c r="DU203" s="51">
        <f>(BE203*Baseline!B$34) + (Baseline!F$88*(1-Baseline!F$89)*Baseline!B$35) + (Baseline!F$88*Baseline!F$89*((1-Baseline!F$90)*Baseline!B$40 + Baseline!F$90*Baseline!B$41))</f>
        <v>0.01297688407</v>
      </c>
      <c r="DV203" s="51">
        <f>(BJ203*Baseline!B$34) + (Baseline!H$88*(1-Baseline!H$89)*Baseline!B$35) + (Baseline!H$88*Baseline!H$89*((1-Baseline!H$90)*Baseline!B$40 + Baseline!H$90*Baseline!B$41))</f>
        <v>0.009306557747</v>
      </c>
      <c r="DW203" s="51">
        <f>( DS203*Baseline!B$7 + DT203*Baseline!B$11 + DU203*Baseline!B$16 + DV203*Baseline!B$18 ) / Baseline!B$17</f>
        <v>0.009847534143</v>
      </c>
    </row>
    <row r="204">
      <c r="A204" s="4" t="s">
        <v>406</v>
      </c>
      <c r="B204" s="45">
        <f>MIN( MAX( NORMINV( MCrands!B204, (B$5+B$4)/2, (B$5-B$4)/3.29 ), 0 ), 1 )</f>
        <v>0.5509331113</v>
      </c>
      <c r="C204" s="45">
        <f>MAX( NORMINV( MCrands!C204, (C$5+C$4)/2, (C$5-C$4)/3.29 ), 0 )</f>
        <v>2.686367943</v>
      </c>
      <c r="D204" s="41"/>
      <c r="E204" s="43">
        <f>Baseline!B$33 * (C204 * Baseline!B$66*Baseline!B$66/Baseline!B$73 + Baseline!B$52*Baseline!B$52/Baseline!B$74 + Baseline!B$53*Baseline!B$53/Baseline!B$75 + Baseline!B$54*Baseline!B$54/Baseline!B$76)</f>
        <v>0.00001906079375</v>
      </c>
      <c r="F204" s="43">
        <f>Baseline!B$33 * (C204 * Baseline!B$66*Baseline!B$57/Baseline!B$73 + Baseline!B$52*Baseline!B$67/Baseline!B$74 + Baseline!B$53*Baseline!B$55/Baseline!B$75 + Baseline!B$54*Baseline!B$56/Baseline!B$76)</f>
        <v>0.0000001998774669</v>
      </c>
      <c r="G204" s="45">
        <f>Baseline!B$33 * (C204 * Baseline!B$66*Baseline!B$58/Baseline!B$73 + Baseline!B$52*Baseline!B$59/Baseline!B$74 + Baseline!B$53*Baseline!B$68/Baseline!B$75 + Baseline!B$54*Baseline!B$60/Baseline!B$76)</f>
        <v>0.0000001686281315</v>
      </c>
      <c r="H204" s="43">
        <f>Baseline!B$33 * (C204 * Baseline!B$66*Baseline!B$61/Baseline!B$73 + Baseline!B$52*Baseline!B$62/Baseline!B$74 + Baseline!B$53*Baseline!B$63/Baseline!B$75 + Baseline!B$54*Baseline!B$69/Baseline!B$76)</f>
        <v>0.000000003400876849</v>
      </c>
      <c r="I204" s="43">
        <f>Baseline!B$33 * (C204 * Baseline!B$57*Baseline!B$66/Baseline!B$73 + Baseline!B$67*Baseline!B$52/Baseline!B$74 + Baseline!B$55*Baseline!B$53/Baseline!B$75 + Baseline!B$56*Baseline!B$54/Baseline!B$76)</f>
        <v>0.0000001998774669</v>
      </c>
      <c r="J204" s="45">
        <f>Baseline!B$33 * (C204 * Baseline!B$57*Baseline!B$57/Baseline!B$73 + Baseline!B$67*Baseline!B$67/Baseline!B$74 + Baseline!B$55*Baseline!B$55/Baseline!B$75 + Baseline!B$56*Baseline!B$56/Baseline!B$76)</f>
        <v>0.000001763813802</v>
      </c>
      <c r="K204" s="43">
        <f>Baseline!B$33 * (C204 * Baseline!B$57*Baseline!B$58/Baseline!B$73 + Baseline!B$67*Baseline!B$59/Baseline!B$74 + Baseline!B$55*Baseline!B$68/Baseline!B$75 + Baseline!B$56*Baseline!B$60/Baseline!B$76)</f>
        <v>0.00000001374191368</v>
      </c>
      <c r="L204" s="45">
        <f>Baseline!B$33 * (C204 * Baseline!B$57*Baseline!B$61/Baseline!B$73 + Baseline!B$67*Baseline!B$62/Baseline!B$74 + Baseline!B$55*Baseline!B$63/Baseline!B$75 + Baseline!B$56*Baseline!B$69/Baseline!B$76)</f>
        <v>0.00000001439285124</v>
      </c>
      <c r="M204" s="43">
        <f>Baseline!B$33 * (C204 * Baseline!B$58*Baseline!B$66/Baseline!B$73 + Baseline!B$59*Baseline!B$52/Baseline!B$74 + Baseline!B$68*Baseline!B$53/Baseline!B$75 + Baseline!B$60*Baseline!B$54/Baseline!B$76)</f>
        <v>0.0000001686281315</v>
      </c>
      <c r="N204" s="45">
        <f>Baseline!B$33 * (C204 * Baseline!B$58*Baseline!B$57/Baseline!B$73 + Baseline!B$59*Baseline!B$67/Baseline!B$74 + Baseline!B$68*Baseline!B$55/Baseline!B$75 + Baseline!B$60*Baseline!B$56/Baseline!B$76)</f>
        <v>0.00000001374191368</v>
      </c>
      <c r="O204" s="45">
        <f>Baseline!B$33 * (C204 * Baseline!B$58*Baseline!B$58/Baseline!B$73 + Baseline!B$59*Baseline!B$59/Baseline!B$74 + Baseline!B$68*Baseline!B$68/Baseline!B$75 + Baseline!B$60*Baseline!B$60/Baseline!B$76)</f>
        <v>0.000001324390257</v>
      </c>
      <c r="P204" s="43">
        <f>Baseline!B$33 * (C204 * Baseline!B$58*Baseline!B$61/Baseline!B$73 + Baseline!B$59*Baseline!B$62/Baseline!B$74 + Baseline!B$68*Baseline!B$63/Baseline!B$75 + Baseline!B$60*Baseline!B$69/Baseline!B$76)</f>
        <v>0.0000000016469403</v>
      </c>
      <c r="Q204" s="43">
        <f>Baseline!B$33 * (C204 * Baseline!B$61*Baseline!B$66/Baseline!B$73 + Baseline!B$62*Baseline!B$52/Baseline!B$74 + Baseline!B$63*Baseline!B$53/Baseline!B$75 + Baseline!B$69*Baseline!B$54/Baseline!B$76)</f>
        <v>0.000000003400876849</v>
      </c>
      <c r="R204" s="43">
        <f>Baseline!B$33 * (C204 * Baseline!B$61*Baseline!B$57/Baseline!B$73 + Baseline!B$62*Baseline!B$67/Baseline!B$74 + Baseline!B$63*Baseline!B$55/Baseline!B$75 + Baseline!B$69*Baseline!B$56/Baseline!B$76)</f>
        <v>0.00000001439285124</v>
      </c>
      <c r="S204" s="43">
        <f>Baseline!B$33 * (C204 * Baseline!B$61*Baseline!B$58/Baseline!B$73 + Baseline!B$62*Baseline!B$59/Baseline!B$74 + Baseline!B$63*Baseline!B$68/Baseline!B$75 + Baseline!B$69*Baseline!B$60/Baseline!B$76)</f>
        <v>0.0000000016469403</v>
      </c>
      <c r="T204" s="43">
        <f>Baseline!B$33 * (C204 * Baseline!B$61*Baseline!B$61/Baseline!B$73 + Baseline!B$62*Baseline!B$62/Baseline!B$74 + Baseline!B$63*Baseline!B$63/Baseline!B$75 + Baseline!B$69*Baseline!B$69/Baseline!B$76)</f>
        <v>0.00000009854654494</v>
      </c>
      <c r="U204" s="41"/>
      <c r="V204" s="43">
        <f>E204 * ( Baseline!B$87 * Baseline!B$7 )</f>
        <v>0.1978319783</v>
      </c>
      <c r="W204" s="43">
        <f>F204 * ( Baseline!D$87 * Baseline!B$11 )</f>
        <v>0.003687058819</v>
      </c>
      <c r="X204" s="43">
        <f>G204 * ( Baseline!F$87 * Baseline!B$16 )</f>
        <v>0.005857259349</v>
      </c>
      <c r="Y204" s="43">
        <f>H204 * ( Baseline!H$87 * Baseline!B$18 )</f>
        <v>0.001195998152</v>
      </c>
      <c r="Z204" s="51">
        <f t="shared" si="1"/>
        <v>0.2085722947</v>
      </c>
      <c r="AA204" s="43">
        <f>I204 * ( Baseline!B$87 * Baseline!B$7 )</f>
        <v>0.002074528229</v>
      </c>
      <c r="AB204" s="45">
        <f>J204 * ( Baseline!D$87 * Baseline!B$11 )</f>
        <v>0.03253636006</v>
      </c>
      <c r="AC204" s="45">
        <f>K204 * ( Baseline!F$87 * Baseline!B$16 )</f>
        <v>0.0004773222099</v>
      </c>
      <c r="AD204" s="45">
        <f>L204 * ( Baseline!F$87 * Baseline!B$16 )</f>
        <v>0.0004999323765</v>
      </c>
      <c r="AE204" s="51">
        <f t="shared" si="2"/>
        <v>0.03558814288</v>
      </c>
      <c r="AF204" s="51">
        <f>M204 * ( Baseline!B$87 * Baseline!B$7 )</f>
        <v>0.001750191377</v>
      </c>
      <c r="AG204" s="51">
        <f>N204 * ( Baseline!D$87 * Baseline!B$11 )</f>
        <v>0.0002534915256</v>
      </c>
      <c r="AH204" s="51">
        <f>O204 * ( Baseline!F$87 * Baseline!B$16 )</f>
        <v>0.04600239087</v>
      </c>
      <c r="AI204" s="51">
        <f>P204 * ( Baseline!H$87 * Baseline!B$18 )</f>
        <v>0.0005791852051</v>
      </c>
      <c r="AJ204" s="51">
        <f t="shared" si="3"/>
        <v>0.04858525898</v>
      </c>
      <c r="AK204" s="51">
        <f>Q204 * ( Baseline!B$87 * Baseline!B$7 )</f>
        <v>0.00003529770081</v>
      </c>
      <c r="AL204" s="51">
        <f>R204 * ( Baseline!D$87 * Baseline!B$11 )</f>
        <v>0.0002654991077</v>
      </c>
      <c r="AM204" s="51">
        <f>S204 * ( Baseline!F$87 * Baseline!B$16 )</f>
        <v>0.0000572060924</v>
      </c>
      <c r="AN204" s="51">
        <f>T204 * ( Baseline!H$87 * Baseline!B$18 )</f>
        <v>0.03465620511</v>
      </c>
      <c r="AO204" s="51">
        <f t="shared" si="4"/>
        <v>0.03501420801</v>
      </c>
      <c r="AP204" s="61"/>
      <c r="AQ204" s="51">
        <f>V204 * ( (1-Baseline!B$88-Baseline!B$87) + (1-B204)*Baseline!B$88 )</f>
        <v>0.09659532726</v>
      </c>
      <c r="AR204" s="51">
        <f>W204 * ( (1-Baseline!B$88-Baseline!B$87) + (1-B204)*Baseline!B$88 )</f>
        <v>0.00180027848</v>
      </c>
      <c r="AS204" s="51">
        <f>X204 * ( (1-Baseline!B$88-Baseline!B$87) + (1-B204)*Baseline!B$88 )</f>
        <v>0.002859921275</v>
      </c>
      <c r="AT204" s="51">
        <f>Y204 * ( (1-Baseline!B$88-Baseline!B$87) + (1-B204)*Baseline!B$88 )</f>
        <v>0.0005839694566</v>
      </c>
      <c r="AU204" s="51">
        <f t="shared" si="5"/>
        <v>0.1018394965</v>
      </c>
      <c r="AV204" s="51">
        <f>AA204 * ( (1-Baseline!D$88-Baseline!D$87) + (1-B204)*Baseline!D$88 )</f>
        <v>0.001544652988</v>
      </c>
      <c r="AW204" s="51">
        <f>AB204 * ( (1-Baseline!D$88-Baseline!D$87) + (1-B204)*Baseline!D$88 )</f>
        <v>0.02422593489</v>
      </c>
      <c r="AX204" s="51">
        <f>AC204 * ( (1-Baseline!D$88-Baseline!D$87) + (1-B204)*Baseline!D$88 )</f>
        <v>0.0003554047458</v>
      </c>
      <c r="AY204" s="51">
        <f>AD204 * ( (1-Baseline!D$88-Baseline!D$87) + (1-B204)*Baseline!D$88 )</f>
        <v>0.0003722398319</v>
      </c>
      <c r="AZ204" s="51">
        <f t="shared" si="6"/>
        <v>0.02649823245</v>
      </c>
      <c r="BA204" s="51">
        <f>AF204 * ( (1-Baseline!F$88-Baseline!F$87) + (1-Baseline!B$36)*Baseline!F$88 )</f>
        <v>0.001259493721</v>
      </c>
      <c r="BB204" s="51">
        <f>AG204 * ( (1-Baseline!F$88-Baseline!F$87) + (1-Baseline!B$36)*Baseline!F$88 )</f>
        <v>0.0001824206135</v>
      </c>
      <c r="BC204" s="51">
        <f>AH204 * ( (1-Baseline!F$88-Baseline!F$87) + (1-Baseline!B$36)*Baseline!F$88 )</f>
        <v>0.03310479255</v>
      </c>
      <c r="BD204" s="51">
        <f>AI204 * ( (1-Baseline!F$88-Baseline!F$87) + (1-Baseline!B$36)*Baseline!F$88 )</f>
        <v>0.0004168002075</v>
      </c>
      <c r="BE204" s="51">
        <f t="shared" si="7"/>
        <v>0.03496350709</v>
      </c>
      <c r="BF204" s="51">
        <f>AK204 * ( (1-Baseline!H$88-Baseline!H$87) + (1-Baseline!B$36)*Baseline!H$88 )</f>
        <v>0.00002796707431</v>
      </c>
      <c r="BG204" s="51">
        <f>AL204 * ( (1-Baseline!H$88-Baseline!H$87) + (1-Baseline!B$36)*Baseline!H$88 )</f>
        <v>0.000210360253</v>
      </c>
      <c r="BH204" s="51">
        <f>AM204 * ( (1-Baseline!H$88-Baseline!H$87) + (1-Baseline!B$36)*Baseline!H$88 )</f>
        <v>0.00004532553113</v>
      </c>
      <c r="BI204" s="51">
        <f>AN204 * ( (1-Baseline!H$88-Baseline!H$87) + (1-Baseline!B$36)*Baseline!H$88 )</f>
        <v>0.02745880443</v>
      </c>
      <c r="BJ204" s="51">
        <f t="shared" si="8"/>
        <v>0.02774245729</v>
      </c>
      <c r="BK204" s="61"/>
      <c r="BL204" s="51">
        <f t="shared" si="19"/>
        <v>0.9485055465</v>
      </c>
      <c r="BM204" s="51">
        <f t="shared" si="20"/>
        <v>0.01767760586</v>
      </c>
      <c r="BN204" s="51">
        <f t="shared" si="21"/>
        <v>0.02808263369</v>
      </c>
      <c r="BO204" s="51">
        <f t="shared" si="22"/>
        <v>0.005734213903</v>
      </c>
      <c r="BP204" s="51">
        <f t="shared" si="9"/>
        <v>1</v>
      </c>
      <c r="BQ204" s="51">
        <f t="shared" si="23"/>
        <v>0.05829268013</v>
      </c>
      <c r="BR204" s="51">
        <f t="shared" si="24"/>
        <v>0.9142472023</v>
      </c>
      <c r="BS204" s="51">
        <f t="shared" si="25"/>
        <v>0.01341239445</v>
      </c>
      <c r="BT204" s="51">
        <f t="shared" si="26"/>
        <v>0.01404772309</v>
      </c>
      <c r="BU204" s="51">
        <f t="shared" si="10"/>
        <v>1</v>
      </c>
      <c r="BV204" s="51">
        <f t="shared" si="27"/>
        <v>0.03602309452</v>
      </c>
      <c r="BW204" s="51">
        <f t="shared" si="28"/>
        <v>0.005217457535</v>
      </c>
      <c r="BX204" s="51">
        <f t="shared" si="29"/>
        <v>0.9468384411</v>
      </c>
      <c r="BY204" s="51">
        <f t="shared" si="30"/>
        <v>0.01192100685</v>
      </c>
      <c r="BZ204" s="51">
        <f t="shared" si="11"/>
        <v>1</v>
      </c>
      <c r="CA204" s="51">
        <f t="shared" si="31"/>
        <v>0.001008096508</v>
      </c>
      <c r="CB204" s="51">
        <f t="shared" si="32"/>
        <v>0.007582610682</v>
      </c>
      <c r="CC204" s="51">
        <f t="shared" si="33"/>
        <v>0.001633796554</v>
      </c>
      <c r="CD204" s="51">
        <f t="shared" si="34"/>
        <v>0.9897754963</v>
      </c>
      <c r="CE204" s="51">
        <f t="shared" si="12"/>
        <v>1</v>
      </c>
      <c r="CF204" s="61"/>
      <c r="CG204" s="51">
        <f t="shared" si="35"/>
        <v>0.9485055465</v>
      </c>
      <c r="CH204" s="51">
        <f t="shared" si="36"/>
        <v>0.01767760586</v>
      </c>
      <c r="CI204" s="51">
        <f t="shared" si="37"/>
        <v>0.02808263369</v>
      </c>
      <c r="CJ204" s="51">
        <f t="shared" si="38"/>
        <v>0.005734213903</v>
      </c>
      <c r="CK204" s="51">
        <f t="shared" si="13"/>
        <v>1</v>
      </c>
      <c r="CL204" s="51">
        <f t="shared" si="39"/>
        <v>0.05829268013</v>
      </c>
      <c r="CM204" s="51">
        <f t="shared" si="40"/>
        <v>0.9142472023</v>
      </c>
      <c r="CN204" s="51">
        <f t="shared" si="41"/>
        <v>0.01341239445</v>
      </c>
      <c r="CO204" s="51">
        <f t="shared" si="42"/>
        <v>0.01404772309</v>
      </c>
      <c r="CP204" s="51">
        <f t="shared" si="14"/>
        <v>1</v>
      </c>
      <c r="CQ204" s="51">
        <f t="shared" si="43"/>
        <v>0.03602309452</v>
      </c>
      <c r="CR204" s="51">
        <f t="shared" si="44"/>
        <v>0.005217457535</v>
      </c>
      <c r="CS204" s="51">
        <f t="shared" si="45"/>
        <v>0.9468384411</v>
      </c>
      <c r="CT204" s="51">
        <f t="shared" si="46"/>
        <v>0.01192100685</v>
      </c>
      <c r="CU204" s="51">
        <f t="shared" si="15"/>
        <v>1</v>
      </c>
      <c r="CV204" s="51">
        <f t="shared" si="47"/>
        <v>0.001008096508</v>
      </c>
      <c r="CW204" s="51">
        <f t="shared" si="48"/>
        <v>0.007582610682</v>
      </c>
      <c r="CX204" s="51">
        <f t="shared" si="49"/>
        <v>0.001633796554</v>
      </c>
      <c r="CY204" s="51">
        <f t="shared" si="50"/>
        <v>0.9897754963</v>
      </c>
      <c r="CZ204" s="51">
        <f t="shared" si="16"/>
        <v>1</v>
      </c>
      <c r="DA204" s="61"/>
      <c r="DB204" s="51">
        <f>(AQ204*Baseline!B$7 + AV204*Baseline!B$11 + BA204*Baseline!B$16 + BF204*Baseline!B$18)</f>
        <v>55661.50389</v>
      </c>
      <c r="DC204" s="51">
        <f>(AR204*Baseline!B$7 + AW204*Baseline!B$11 + BB204*Baseline!B$16 + BG204*Baseline!B$18)</f>
        <v>63070.67198</v>
      </c>
      <c r="DD204" s="51">
        <f>(AS204*Baseline!B$7 + AX204*Baseline!B$11 + BC204*Baseline!B$16 + BH204*Baseline!B$18)</f>
        <v>115132.0845</v>
      </c>
      <c r="DE204" s="51">
        <f>(AT204*Baseline!B$7 + AY204*Baseline!B$11 + BD204*Baseline!B$16 + BI204*Baseline!B$18)</f>
        <v>1259838.935</v>
      </c>
      <c r="DF204" s="51">
        <f t="shared" si="17"/>
        <v>1493703.195</v>
      </c>
      <c r="DG204" s="61"/>
      <c r="DH204" s="51">
        <f t="shared" si="51"/>
        <v>0.0372640991</v>
      </c>
      <c r="DI204" s="51">
        <f t="shared" si="52"/>
        <v>0.04222436706</v>
      </c>
      <c r="DJ204" s="51">
        <f t="shared" si="53"/>
        <v>0.07707828762</v>
      </c>
      <c r="DK204" s="51">
        <f t="shared" si="54"/>
        <v>0.8434332462</v>
      </c>
      <c r="DL204" s="51">
        <f t="shared" si="18"/>
        <v>1</v>
      </c>
      <c r="DM204" s="61"/>
      <c r="DN204" s="51">
        <f>DH204 / (Baseline!B$7/Baseline!B$17)</f>
        <v>3.977697481</v>
      </c>
      <c r="DO204" s="51">
        <f>DI204 / (Baseline!B$11/Baseline!B$17)</f>
        <v>1.01931643</v>
      </c>
      <c r="DP204" s="51">
        <f>DJ204 / (Baseline!B$16/Baseline!B$17)</f>
        <v>1.19109248</v>
      </c>
      <c r="DQ204" s="51">
        <f>DK204 / (Baseline!B$18/Baseline!B$17)</f>
        <v>0.953575745</v>
      </c>
      <c r="DR204" s="79"/>
      <c r="DS204" s="51">
        <f>(AU204*Baseline!B$34)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0.02780545572</v>
      </c>
      <c r="DT204" s="51">
        <f>(AZ204*Baseline!B$34) + (Baseline!D$88*(1-Baseline!D$89)*Baseline!B$35) + (Baseline!D$88*Baseline!D$89*((1-Baseline!D$90)*Baseline!B$40 + Baseline!D$90*Baseline!B$41))</f>
        <v>0.01038830287</v>
      </c>
      <c r="DU204" s="51">
        <f>(BE204*Baseline!B$34) + (Baseline!F$88*(1-Baseline!F$89)*Baseline!B$35) + (Baseline!F$88*Baseline!F$89*((1-Baseline!F$90)*Baseline!B$40 + Baseline!F$90*Baseline!B$41))</f>
        <v>0.01297516606</v>
      </c>
      <c r="DV204" s="51">
        <f>(BJ204*Baseline!B$34) + (Baseline!H$88*(1-Baseline!H$89)*Baseline!B$35) + (Baseline!H$88*Baseline!H$89*((1-Baseline!H$90)*Baseline!B$40 + Baseline!H$90*Baseline!B$41))</f>
        <v>0.009306368593</v>
      </c>
      <c r="DW204" s="51">
        <f>( DS204*Baseline!B$7 + DT204*Baseline!B$11 + DU204*Baseline!B$16 + DV204*Baseline!B$18 ) / Baseline!B$17</f>
        <v>0.009761907269</v>
      </c>
    </row>
    <row r="205">
      <c r="A205" s="4" t="s">
        <v>410</v>
      </c>
      <c r="B205" s="45">
        <f>MIN( MAX( NORMINV( MCrands!B205, (B$5+B$4)/2, (B$5-B$4)/3.29 ), 0 ), 1 )</f>
        <v>0.4267042142</v>
      </c>
      <c r="C205" s="45">
        <f>MAX( NORMINV( MCrands!C205, (C$5+C$4)/2, (C$5-C$4)/3.29 ), 0 )</f>
        <v>2.485740968</v>
      </c>
      <c r="D205" s="41"/>
      <c r="E205" s="43">
        <f>Baseline!B$33 * (C205 * Baseline!B$66*Baseline!B$66/Baseline!B$73 + Baseline!B$52*Baseline!B$52/Baseline!B$74 + Baseline!B$53*Baseline!B$53/Baseline!B$75 + Baseline!B$54*Baseline!B$54/Baseline!B$76)</f>
        <v>0.00001764034996</v>
      </c>
      <c r="F205" s="43">
        <f>Baseline!B$33 * (C205 * Baseline!B$66*Baseline!B$57/Baseline!B$73 + Baseline!B$52*Baseline!B$67/Baseline!B$74 + Baseline!B$53*Baseline!B$55/Baseline!B$75 + Baseline!B$54*Baseline!B$56/Baseline!B$76)</f>
        <v>0.0000001996531863</v>
      </c>
      <c r="G205" s="45">
        <f>Baseline!B$33 * (C205 * Baseline!B$66*Baseline!B$58/Baseline!B$73 + Baseline!B$52*Baseline!B$59/Baseline!B$74 + Baseline!B$53*Baseline!B$68/Baseline!B$75 + Baseline!B$54*Baseline!B$60/Baseline!B$76)</f>
        <v>0.000000168076775</v>
      </c>
      <c r="H205" s="43">
        <f>Baseline!B$33 * (C205 * Baseline!B$66*Baseline!B$61/Baseline!B$73 + Baseline!B$52*Baseline!B$62/Baseline!B$74 + Baseline!B$53*Baseline!B$63/Baseline!B$75 + Baseline!B$54*Baseline!B$69/Baseline!B$76)</f>
        <v>0.000000003345741202</v>
      </c>
      <c r="I205" s="43">
        <f>Baseline!B$33 * (C205 * Baseline!B$57*Baseline!B$66/Baseline!B$73 + Baseline!B$67*Baseline!B$52/Baseline!B$74 + Baseline!B$55*Baseline!B$53/Baseline!B$75 + Baseline!B$56*Baseline!B$54/Baseline!B$76)</f>
        <v>0.0000001996531863</v>
      </c>
      <c r="J205" s="45">
        <f>Baseline!B$33 * (C205 * Baseline!B$57*Baseline!B$57/Baseline!B$73 + Baseline!B$67*Baseline!B$67/Baseline!B$74 + Baseline!B$55*Baseline!B$55/Baseline!B$75 + Baseline!B$56*Baseline!B$56/Baseline!B$76)</f>
        <v>0.000001763813766</v>
      </c>
      <c r="K205" s="43">
        <f>Baseline!B$33 * (C205 * Baseline!B$57*Baseline!B$58/Baseline!B$73 + Baseline!B$67*Baseline!B$59/Baseline!B$74 + Baseline!B$55*Baseline!B$68/Baseline!B$75 + Baseline!B$56*Baseline!B$60/Baseline!B$76)</f>
        <v>0.00000001374182662</v>
      </c>
      <c r="L205" s="45">
        <f>Baseline!B$33 * (C205 * Baseline!B$57*Baseline!B$61/Baseline!B$73 + Baseline!B$67*Baseline!B$62/Baseline!B$74 + Baseline!B$55*Baseline!B$63/Baseline!B$75 + Baseline!B$56*Baseline!B$69/Baseline!B$76)</f>
        <v>0.00000001439284254</v>
      </c>
      <c r="M205" s="43">
        <f>Baseline!B$33 * (C205 * Baseline!B$58*Baseline!B$66/Baseline!B$73 + Baseline!B$59*Baseline!B$52/Baseline!B$74 + Baseline!B$68*Baseline!B$53/Baseline!B$75 + Baseline!B$60*Baseline!B$54/Baseline!B$76)</f>
        <v>0.000000168076775</v>
      </c>
      <c r="N205" s="45">
        <f>Baseline!B$33 * (C205 * Baseline!B$58*Baseline!B$57/Baseline!B$73 + Baseline!B$59*Baseline!B$67/Baseline!B$74 + Baseline!B$68*Baseline!B$55/Baseline!B$75 + Baseline!B$60*Baseline!B$56/Baseline!B$76)</f>
        <v>0.00000001374182662</v>
      </c>
      <c r="O205" s="45">
        <f>Baseline!B$33 * (C205 * Baseline!B$58*Baseline!B$58/Baseline!B$73 + Baseline!B$59*Baseline!B$59/Baseline!B$74 + Baseline!B$68*Baseline!B$68/Baseline!B$75 + Baseline!B$60*Baseline!B$60/Baseline!B$76)</f>
        <v>0.000001324390043</v>
      </c>
      <c r="P205" s="43">
        <f>Baseline!B$33 * (C205 * Baseline!B$58*Baseline!B$61/Baseline!B$73 + Baseline!B$59*Baseline!B$62/Baseline!B$74 + Baseline!B$68*Baseline!B$63/Baseline!B$75 + Baseline!B$60*Baseline!B$69/Baseline!B$76)</f>
        <v>0.000000001646918899</v>
      </c>
      <c r="Q205" s="43">
        <f>Baseline!B$33 * (C205 * Baseline!B$61*Baseline!B$66/Baseline!B$73 + Baseline!B$62*Baseline!B$52/Baseline!B$74 + Baseline!B$63*Baseline!B$53/Baseline!B$75 + Baseline!B$69*Baseline!B$54/Baseline!B$76)</f>
        <v>0.000000003345741202</v>
      </c>
      <c r="R205" s="43">
        <f>Baseline!B$33 * (C205 * Baseline!B$61*Baseline!B$57/Baseline!B$73 + Baseline!B$62*Baseline!B$67/Baseline!B$74 + Baseline!B$63*Baseline!B$55/Baseline!B$75 + Baseline!B$69*Baseline!B$56/Baseline!B$76)</f>
        <v>0.00000001439284254</v>
      </c>
      <c r="S205" s="43">
        <f>Baseline!B$33 * (C205 * Baseline!B$61*Baseline!B$58/Baseline!B$73 + Baseline!B$62*Baseline!B$59/Baseline!B$74 + Baseline!B$63*Baseline!B$68/Baseline!B$75 + Baseline!B$69*Baseline!B$60/Baseline!B$76)</f>
        <v>0.000000001646918899</v>
      </c>
      <c r="T205" s="43">
        <f>Baseline!B$33 * (C205 * Baseline!B$61*Baseline!B$61/Baseline!B$73 + Baseline!B$62*Baseline!B$62/Baseline!B$74 + Baseline!B$63*Baseline!B$63/Baseline!B$75 + Baseline!B$69*Baseline!B$69/Baseline!B$76)</f>
        <v>0.0000000985465428</v>
      </c>
      <c r="U205" s="41"/>
      <c r="V205" s="43">
        <f>E205 * ( Baseline!B$87 * Baseline!B$7 )</f>
        <v>0.1830891922</v>
      </c>
      <c r="W205" s="43">
        <f>F205 * ( Baseline!D$87 * Baseline!B$11 )</f>
        <v>0.003682921606</v>
      </c>
      <c r="X205" s="43">
        <f>G205 * ( Baseline!F$87 * Baseline!B$16 )</f>
        <v>0.005838108109</v>
      </c>
      <c r="Y205" s="43">
        <f>H205 * ( Baseline!H$87 * Baseline!B$18 )</f>
        <v>0.001176608408</v>
      </c>
      <c r="Z205" s="51">
        <f t="shared" si="1"/>
        <v>0.1937868303</v>
      </c>
      <c r="AA205" s="43">
        <f>I205 * ( Baseline!B$87 * Baseline!B$7 )</f>
        <v>0.002072200421</v>
      </c>
      <c r="AB205" s="45">
        <f>J205 * ( Baseline!D$87 * Baseline!B$11 )</f>
        <v>0.03253635941</v>
      </c>
      <c r="AC205" s="45">
        <f>K205 * ( Baseline!F$87 * Baseline!B$16 )</f>
        <v>0.000477319186</v>
      </c>
      <c r="AD205" s="45">
        <f>L205 * ( Baseline!F$87 * Baseline!B$16 )</f>
        <v>0.0004999320741</v>
      </c>
      <c r="AE205" s="51">
        <f t="shared" si="2"/>
        <v>0.03558581109</v>
      </c>
      <c r="AF205" s="51">
        <f>M205 * ( Baseline!B$87 * Baseline!B$7 )</f>
        <v>0.001744468848</v>
      </c>
      <c r="AG205" s="51">
        <f>N205 * ( Baseline!D$87 * Baseline!B$11 )</f>
        <v>0.0002534899197</v>
      </c>
      <c r="AH205" s="51">
        <f>O205 * ( Baseline!F$87 * Baseline!B$16 )</f>
        <v>0.04600238344</v>
      </c>
      <c r="AI205" s="51">
        <f>P205 * ( Baseline!H$87 * Baseline!B$18 )</f>
        <v>0.0005791776788</v>
      </c>
      <c r="AJ205" s="51">
        <f t="shared" si="3"/>
        <v>0.04857951989</v>
      </c>
      <c r="AK205" s="51">
        <f>Q205 * ( Baseline!B$87 * Baseline!B$7 )</f>
        <v>0.00003472544793</v>
      </c>
      <c r="AL205" s="51">
        <f>R205 * ( Baseline!D$87 * Baseline!B$11 )</f>
        <v>0.0002654989471</v>
      </c>
      <c r="AM205" s="51">
        <f>S205 * ( Baseline!F$87 * Baseline!B$16 )</f>
        <v>0.00005720534903</v>
      </c>
      <c r="AN205" s="51">
        <f>T205 * ( Baseline!H$87 * Baseline!B$18 )</f>
        <v>0.03465620436</v>
      </c>
      <c r="AO205" s="51">
        <f t="shared" si="4"/>
        <v>0.0350136341</v>
      </c>
      <c r="AP205" s="61"/>
      <c r="AQ205" s="51">
        <f>V205 * ( (1-Baseline!B$88-Baseline!B$87) + (1-B205)*Baseline!B$88 )</f>
        <v>0.1096398959</v>
      </c>
      <c r="AR205" s="51">
        <f>W205 * ( (1-Baseline!B$88-Baseline!B$87) + (1-B205)*Baseline!B$88 )</f>
        <v>0.002205455912</v>
      </c>
      <c r="AS205" s="51">
        <f>X205 * ( (1-Baseline!B$88-Baseline!B$87) + (1-B205)*Baseline!B$88 )</f>
        <v>0.003496053249</v>
      </c>
      <c r="AT205" s="51">
        <f>Y205 * ( (1-Baseline!B$88-Baseline!B$87) + (1-B205)*Baseline!B$88 )</f>
        <v>0.0007045922359</v>
      </c>
      <c r="AU205" s="51">
        <f t="shared" si="5"/>
        <v>0.1160459973</v>
      </c>
      <c r="AV205" s="51">
        <f>AA205 * ( (1-Baseline!D$88-Baseline!D$87) + (1-B205)*Baseline!D$88 )</f>
        <v>0.001658247121</v>
      </c>
      <c r="AW205" s="51">
        <f>AB205 * ( (1-Baseline!D$88-Baseline!D$87) + (1-B205)*Baseline!D$88 )</f>
        <v>0.02603673071</v>
      </c>
      <c r="AX205" s="51">
        <f>AC205 * ( (1-Baseline!D$88-Baseline!D$87) + (1-B205)*Baseline!D$88 )</f>
        <v>0.0003819674768</v>
      </c>
      <c r="AY205" s="51">
        <f>AD205 * ( (1-Baseline!D$88-Baseline!D$87) + (1-B205)*Baseline!D$88 )</f>
        <v>0.0004000630993</v>
      </c>
      <c r="AZ205" s="51">
        <f t="shared" si="6"/>
        <v>0.02847700841</v>
      </c>
      <c r="BA205" s="51">
        <f>AF205 * ( (1-Baseline!F$88-Baseline!F$87) + (1-Baseline!B$36)*Baseline!F$88 )</f>
        <v>0.001255375606</v>
      </c>
      <c r="BB205" s="51">
        <f>AG205 * ( (1-Baseline!F$88-Baseline!F$87) + (1-Baseline!B$36)*Baseline!F$88 )</f>
        <v>0.0001824194579</v>
      </c>
      <c r="BC205" s="51">
        <f>AH205 * ( (1-Baseline!F$88-Baseline!F$87) + (1-Baseline!B$36)*Baseline!F$88 )</f>
        <v>0.0331047872</v>
      </c>
      <c r="BD205" s="51">
        <f>AI205 * ( (1-Baseline!F$88-Baseline!F$87) + (1-Baseline!B$36)*Baseline!F$88 )</f>
        <v>0.0004167947914</v>
      </c>
      <c r="BE205" s="51">
        <f t="shared" si="7"/>
        <v>0.03495937706</v>
      </c>
      <c r="BF205" s="51">
        <f>AK205 * ( (1-Baseline!H$88-Baseline!H$87) + (1-Baseline!B$36)*Baseline!H$88 )</f>
        <v>0.0000275136669</v>
      </c>
      <c r="BG205" s="51">
        <f>AL205 * ( (1-Baseline!H$88-Baseline!H$87) + (1-Baseline!B$36)*Baseline!H$88 )</f>
        <v>0.0002103601258</v>
      </c>
      <c r="BH205" s="51">
        <f>AM205 * ( (1-Baseline!H$88-Baseline!H$87) + (1-Baseline!B$36)*Baseline!H$88 )</f>
        <v>0.00004532494214</v>
      </c>
      <c r="BI205" s="51">
        <f>AN205 * ( (1-Baseline!H$88-Baseline!H$87) + (1-Baseline!B$36)*Baseline!H$88 )</f>
        <v>0.02745880384</v>
      </c>
      <c r="BJ205" s="51">
        <f t="shared" si="8"/>
        <v>0.02774200257</v>
      </c>
      <c r="BK205" s="61"/>
      <c r="BL205" s="51">
        <f t="shared" si="19"/>
        <v>0.9447968776</v>
      </c>
      <c r="BM205" s="51">
        <f t="shared" si="20"/>
        <v>0.01900501494</v>
      </c>
      <c r="BN205" s="51">
        <f t="shared" si="21"/>
        <v>0.03012644409</v>
      </c>
      <c r="BO205" s="51">
        <f t="shared" si="22"/>
        <v>0.006071663413</v>
      </c>
      <c r="BP205" s="51">
        <f t="shared" si="9"/>
        <v>1</v>
      </c>
      <c r="BQ205" s="51">
        <f t="shared" si="23"/>
        <v>0.05823108586</v>
      </c>
      <c r="BR205" s="51">
        <f t="shared" si="24"/>
        <v>0.9143070907</v>
      </c>
      <c r="BS205" s="51">
        <f t="shared" si="25"/>
        <v>0.01341318833</v>
      </c>
      <c r="BT205" s="51">
        <f t="shared" si="26"/>
        <v>0.01404863508</v>
      </c>
      <c r="BU205" s="51">
        <f t="shared" si="10"/>
        <v>1</v>
      </c>
      <c r="BV205" s="51">
        <f t="shared" si="27"/>
        <v>0.03590955308</v>
      </c>
      <c r="BW205" s="51">
        <f t="shared" si="28"/>
        <v>0.005218040859</v>
      </c>
      <c r="BX205" s="51">
        <f t="shared" si="29"/>
        <v>0.9469501458</v>
      </c>
      <c r="BY205" s="51">
        <f t="shared" si="30"/>
        <v>0.01192226025</v>
      </c>
      <c r="BZ205" s="51">
        <f t="shared" si="11"/>
        <v>1</v>
      </c>
      <c r="CA205" s="51">
        <f t="shared" si="31"/>
        <v>0.0009917693157</v>
      </c>
      <c r="CB205" s="51">
        <f t="shared" si="32"/>
        <v>0.007582730382</v>
      </c>
      <c r="CC205" s="51">
        <f t="shared" si="33"/>
        <v>0.001633802103</v>
      </c>
      <c r="CD205" s="51">
        <f t="shared" si="34"/>
        <v>0.9897916982</v>
      </c>
      <c r="CE205" s="51">
        <f t="shared" si="12"/>
        <v>1</v>
      </c>
      <c r="CF205" s="61"/>
      <c r="CG205" s="51">
        <f t="shared" si="35"/>
        <v>0.9447968776</v>
      </c>
      <c r="CH205" s="51">
        <f t="shared" si="36"/>
        <v>0.01900501494</v>
      </c>
      <c r="CI205" s="51">
        <f t="shared" si="37"/>
        <v>0.03012644409</v>
      </c>
      <c r="CJ205" s="51">
        <f t="shared" si="38"/>
        <v>0.006071663413</v>
      </c>
      <c r="CK205" s="51">
        <f t="shared" si="13"/>
        <v>1</v>
      </c>
      <c r="CL205" s="51">
        <f t="shared" si="39"/>
        <v>0.05823108586</v>
      </c>
      <c r="CM205" s="51">
        <f t="shared" si="40"/>
        <v>0.9143070907</v>
      </c>
      <c r="CN205" s="51">
        <f t="shared" si="41"/>
        <v>0.01341318833</v>
      </c>
      <c r="CO205" s="51">
        <f t="shared" si="42"/>
        <v>0.01404863508</v>
      </c>
      <c r="CP205" s="51">
        <f t="shared" si="14"/>
        <v>1</v>
      </c>
      <c r="CQ205" s="51">
        <f t="shared" si="43"/>
        <v>0.03590955308</v>
      </c>
      <c r="CR205" s="51">
        <f t="shared" si="44"/>
        <v>0.005218040859</v>
      </c>
      <c r="CS205" s="51">
        <f t="shared" si="45"/>
        <v>0.9469501458</v>
      </c>
      <c r="CT205" s="51">
        <f t="shared" si="46"/>
        <v>0.01192226025</v>
      </c>
      <c r="CU205" s="51">
        <f t="shared" si="15"/>
        <v>1</v>
      </c>
      <c r="CV205" s="51">
        <f t="shared" si="47"/>
        <v>0.0009917693157</v>
      </c>
      <c r="CW205" s="51">
        <f t="shared" si="48"/>
        <v>0.007582730382</v>
      </c>
      <c r="CX205" s="51">
        <f t="shared" si="49"/>
        <v>0.001633802103</v>
      </c>
      <c r="CY205" s="51">
        <f t="shared" si="50"/>
        <v>0.9897916982</v>
      </c>
      <c r="CZ205" s="51">
        <f t="shared" si="16"/>
        <v>1</v>
      </c>
      <c r="DA205" s="61"/>
      <c r="DB205" s="51">
        <f>(AQ205*Baseline!B$7 + AV205*Baseline!B$11 + BA205*Baseline!B$16 + BF205*Baseline!B$18)</f>
        <v>62197.17006</v>
      </c>
      <c r="DC205" s="51">
        <f>(AR205*Baseline!B$7 + AW205*Baseline!B$11 + BB205*Baseline!B$16 + BG205*Baseline!B$18)</f>
        <v>67150.52276</v>
      </c>
      <c r="DD205" s="51">
        <f>(AS205*Baseline!B$7 + AX205*Baseline!B$11 + BC205*Baseline!B$16 + BH205*Baseline!B$18)</f>
        <v>115497.5288</v>
      </c>
      <c r="DE205" s="51">
        <f>(AT205*Baseline!B$7 + AY205*Baseline!B$11 + BD205*Baseline!B$16 + BI205*Baseline!B$18)</f>
        <v>1259957.06</v>
      </c>
      <c r="DF205" s="51">
        <f t="shared" si="17"/>
        <v>1504802.282</v>
      </c>
      <c r="DG205" s="61"/>
      <c r="DH205" s="51">
        <f t="shared" si="51"/>
        <v>0.04133245332</v>
      </c>
      <c r="DI205" s="51">
        <f t="shared" si="52"/>
        <v>0.04462415002</v>
      </c>
      <c r="DJ205" s="51">
        <f t="shared" si="53"/>
        <v>0.0767526274</v>
      </c>
      <c r="DK205" s="51">
        <f t="shared" si="54"/>
        <v>0.8372907693</v>
      </c>
      <c r="DL205" s="51">
        <f t="shared" si="18"/>
        <v>1</v>
      </c>
      <c r="DM205" s="61"/>
      <c r="DN205" s="51">
        <f>DH205 / (Baseline!B$7/Baseline!B$17)</f>
        <v>4.411967535</v>
      </c>
      <c r="DO205" s="51">
        <f>DI205 / (Baseline!B$11/Baseline!B$17)</f>
        <v>1.07724834</v>
      </c>
      <c r="DP205" s="51">
        <f>DJ205 / (Baseline!B$16/Baseline!B$17)</f>
        <v>1.186060045</v>
      </c>
      <c r="DQ205" s="51">
        <f>DK205 / (Baseline!B$18/Baseline!B$17)</f>
        <v>0.9466311325</v>
      </c>
      <c r="DR205" s="79"/>
      <c r="DS205" s="51">
        <f>(AU205*Baseline!B$34)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0.02993643084</v>
      </c>
      <c r="DT205" s="51">
        <f>(AZ205*Baseline!B$34) + (Baseline!D$88*(1-Baseline!D$89)*Baseline!B$35) + (Baseline!D$88*Baseline!D$89*((1-Baseline!D$90)*Baseline!B$40 + Baseline!D$90*Baseline!B$41))</f>
        <v>0.01068511926</v>
      </c>
      <c r="DU205" s="51">
        <f>(BE205*Baseline!B$34) + (Baseline!F$88*(1-Baseline!F$89)*Baseline!B$35) + (Baseline!F$88*Baseline!F$89*((1-Baseline!F$90)*Baseline!B$40 + Baseline!F$90*Baseline!B$41))</f>
        <v>0.01297454656</v>
      </c>
      <c r="DV205" s="51">
        <f>(BJ205*Baseline!B$34) + (Baseline!H$88*(1-Baseline!H$89)*Baseline!B$35) + (Baseline!H$88*Baseline!H$89*((1-Baseline!H$90)*Baseline!B$40 + Baseline!H$90*Baseline!B$41))</f>
        <v>0.009306300385</v>
      </c>
      <c r="DW205" s="51">
        <f>( DS205*Baseline!B$7 + DT205*Baseline!B$11 + DU205*Baseline!B$16 + DV205*Baseline!B$18 ) / Baseline!B$17</f>
        <v>0.009794065757</v>
      </c>
    </row>
    <row r="206">
      <c r="A206" s="4" t="s">
        <v>414</v>
      </c>
      <c r="B206" s="45">
        <f>MIN( MAX( NORMINV( MCrands!B206, (B$5+B$4)/2, (B$5-B$4)/3.29 ), 0 ), 1 )</f>
        <v>0.6645474926</v>
      </c>
      <c r="C206" s="45">
        <f>MAX( NORMINV( MCrands!C206, (C$5+C$4)/2, (C$5-C$4)/3.29 ), 0 )</f>
        <v>2.810117711</v>
      </c>
      <c r="D206" s="41"/>
      <c r="E206" s="43">
        <f>Baseline!B$33 * (C206 * Baseline!B$66*Baseline!B$66/Baseline!B$73 + Baseline!B$52*Baseline!B$52/Baseline!B$74 + Baseline!B$53*Baseline!B$53/Baseline!B$75 + Baseline!B$54*Baseline!B$54/Baseline!B$76)</f>
        <v>0.00001993694508</v>
      </c>
      <c r="F206" s="43">
        <f>Baseline!B$33 * (C206 * Baseline!B$66*Baseline!B$57/Baseline!B$73 + Baseline!B$52*Baseline!B$67/Baseline!B$74 + Baseline!B$53*Baseline!B$55/Baseline!B$75 + Baseline!B$54*Baseline!B$56/Baseline!B$76)</f>
        <v>0.0000002000158066</v>
      </c>
      <c r="G206" s="45">
        <f>Baseline!B$33 * (C206 * Baseline!B$66*Baseline!B$58/Baseline!B$73 + Baseline!B$52*Baseline!B$59/Baseline!B$74 + Baseline!B$53*Baseline!B$68/Baseline!B$75 + Baseline!B$54*Baseline!B$60/Baseline!B$76)</f>
        <v>0.0000001689682165</v>
      </c>
      <c r="H206" s="43">
        <f>Baseline!B$33 * (C206 * Baseline!B$66*Baseline!B$61/Baseline!B$73 + Baseline!B$52*Baseline!B$62/Baseline!B$74 + Baseline!B$53*Baseline!B$63/Baseline!B$75 + Baseline!B$54*Baseline!B$69/Baseline!B$76)</f>
        <v>0.000000003434885354</v>
      </c>
      <c r="I206" s="43">
        <f>Baseline!B$33 * (C206 * Baseline!B$57*Baseline!B$66/Baseline!B$73 + Baseline!B$67*Baseline!B$52/Baseline!B$74 + Baseline!B$55*Baseline!B$53/Baseline!B$75 + Baseline!B$56*Baseline!B$54/Baseline!B$76)</f>
        <v>0.0000002000158066</v>
      </c>
      <c r="J206" s="45">
        <f>Baseline!B$33 * (C206 * Baseline!B$57*Baseline!B$57/Baseline!B$73 + Baseline!B$67*Baseline!B$67/Baseline!B$74 + Baseline!B$55*Baseline!B$55/Baseline!B$75 + Baseline!B$56*Baseline!B$56/Baseline!B$76)</f>
        <v>0.000001763813823</v>
      </c>
      <c r="K206" s="43">
        <f>Baseline!B$33 * (C206 * Baseline!B$57*Baseline!B$58/Baseline!B$73 + Baseline!B$67*Baseline!B$59/Baseline!B$74 + Baseline!B$55*Baseline!B$68/Baseline!B$75 + Baseline!B$56*Baseline!B$60/Baseline!B$76)</f>
        <v>0.00000001374196738</v>
      </c>
      <c r="L206" s="45">
        <f>Baseline!B$33 * (C206 * Baseline!B$57*Baseline!B$61/Baseline!B$73 + Baseline!B$67*Baseline!B$62/Baseline!B$74 + Baseline!B$55*Baseline!B$63/Baseline!B$75 + Baseline!B$56*Baseline!B$69/Baseline!B$76)</f>
        <v>0.00000001439285661</v>
      </c>
      <c r="M206" s="43">
        <f>Baseline!B$33 * (C206 * Baseline!B$58*Baseline!B$66/Baseline!B$73 + Baseline!B$59*Baseline!B$52/Baseline!B$74 + Baseline!B$68*Baseline!B$53/Baseline!B$75 + Baseline!B$60*Baseline!B$54/Baseline!B$76)</f>
        <v>0.0000001689682165</v>
      </c>
      <c r="N206" s="45">
        <f>Baseline!B$33 * (C206 * Baseline!B$58*Baseline!B$57/Baseline!B$73 + Baseline!B$59*Baseline!B$67/Baseline!B$74 + Baseline!B$68*Baseline!B$55/Baseline!B$75 + Baseline!B$60*Baseline!B$56/Baseline!B$76)</f>
        <v>0.00000001374196738</v>
      </c>
      <c r="O206" s="45">
        <f>Baseline!B$33 * (C206 * Baseline!B$58*Baseline!B$58/Baseline!B$73 + Baseline!B$59*Baseline!B$59/Baseline!B$74 + Baseline!B$68*Baseline!B$68/Baseline!B$75 + Baseline!B$60*Baseline!B$60/Baseline!B$76)</f>
        <v>0.000001324390389</v>
      </c>
      <c r="P206" s="43">
        <f>Baseline!B$33 * (C206 * Baseline!B$58*Baseline!B$61/Baseline!B$73 + Baseline!B$59*Baseline!B$62/Baseline!B$74 + Baseline!B$68*Baseline!B$63/Baseline!B$75 + Baseline!B$60*Baseline!B$69/Baseline!B$76)</f>
        <v>0.000000001646953501</v>
      </c>
      <c r="Q206" s="43">
        <f>Baseline!B$33 * (C206 * Baseline!B$61*Baseline!B$66/Baseline!B$73 + Baseline!B$62*Baseline!B$52/Baseline!B$74 + Baseline!B$63*Baseline!B$53/Baseline!B$75 + Baseline!B$69*Baseline!B$54/Baseline!B$76)</f>
        <v>0.000000003434885354</v>
      </c>
      <c r="R206" s="43">
        <f>Baseline!B$33 * (C206 * Baseline!B$61*Baseline!B$57/Baseline!B$73 + Baseline!B$62*Baseline!B$67/Baseline!B$74 + Baseline!B$63*Baseline!B$55/Baseline!B$75 + Baseline!B$69*Baseline!B$56/Baseline!B$76)</f>
        <v>0.00000001439285661</v>
      </c>
      <c r="S206" s="43">
        <f>Baseline!B$33 * (C206 * Baseline!B$61*Baseline!B$58/Baseline!B$73 + Baseline!B$62*Baseline!B$59/Baseline!B$74 + Baseline!B$63*Baseline!B$68/Baseline!B$75 + Baseline!B$69*Baseline!B$60/Baseline!B$76)</f>
        <v>0.000000001646953501</v>
      </c>
      <c r="T206" s="43">
        <f>Baseline!B$33 * (C206 * Baseline!B$61*Baseline!B$61/Baseline!B$73 + Baseline!B$62*Baseline!B$62/Baseline!B$74 + Baseline!B$63*Baseline!B$63/Baseline!B$75 + Baseline!B$69*Baseline!B$69/Baseline!B$76)</f>
        <v>0.00000009854654626</v>
      </c>
      <c r="U206" s="41"/>
      <c r="V206" s="43">
        <f>E206 * ( Baseline!B$87 * Baseline!B$7 )</f>
        <v>0.206925553</v>
      </c>
      <c r="W206" s="43">
        <f>F206 * ( Baseline!D$87 * Baseline!B$11 )</f>
        <v>0.003689610715</v>
      </c>
      <c r="X206" s="43">
        <f>G206 * ( Baseline!F$87 * Baseline!B$16 )</f>
        <v>0.005869072125</v>
      </c>
      <c r="Y206" s="43">
        <f>H206 * ( Baseline!H$87 * Baseline!B$18 )</f>
        <v>0.001207958041</v>
      </c>
      <c r="Z206" s="51">
        <f t="shared" si="1"/>
        <v>0.2176921939</v>
      </c>
      <c r="AA206" s="43">
        <f>I206 * ( Baseline!B$87 * Baseline!B$7 )</f>
        <v>0.002075964057</v>
      </c>
      <c r="AB206" s="45">
        <f>J206 * ( Baseline!D$87 * Baseline!B$11 )</f>
        <v>0.03253636047</v>
      </c>
      <c r="AC206" s="45">
        <f>K206 * ( Baseline!F$87 * Baseline!B$16 )</f>
        <v>0.000477324075</v>
      </c>
      <c r="AD206" s="45">
        <f>L206 * ( Baseline!F$87 * Baseline!B$16 )</f>
        <v>0.000499932563</v>
      </c>
      <c r="AE206" s="51">
        <f t="shared" si="2"/>
        <v>0.03558958116</v>
      </c>
      <c r="AF206" s="51">
        <f>M206 * ( Baseline!B$87 * Baseline!B$7 )</f>
        <v>0.001753721119</v>
      </c>
      <c r="AG206" s="51">
        <f>N206 * ( Baseline!D$87 * Baseline!B$11 )</f>
        <v>0.0002534925161</v>
      </c>
      <c r="AH206" s="51">
        <f>O206 * ( Baseline!F$87 * Baseline!B$16 )</f>
        <v>0.04600239546</v>
      </c>
      <c r="AI206" s="51">
        <f>P206 * ( Baseline!H$87 * Baseline!B$18 )</f>
        <v>0.0005791898474</v>
      </c>
      <c r="AJ206" s="51">
        <f t="shared" si="3"/>
        <v>0.04858879894</v>
      </c>
      <c r="AK206" s="51">
        <f>Q206 * ( Baseline!B$87 * Baseline!B$7 )</f>
        <v>0.00003565067509</v>
      </c>
      <c r="AL206" s="51">
        <f>R206 * ( Baseline!D$87 * Baseline!B$11 )</f>
        <v>0.0002654992067</v>
      </c>
      <c r="AM206" s="51">
        <f>S206 * ( Baseline!F$87 * Baseline!B$16 )</f>
        <v>0.00005720655092</v>
      </c>
      <c r="AN206" s="51">
        <f>T206 * ( Baseline!H$87 * Baseline!B$18 )</f>
        <v>0.03465620557</v>
      </c>
      <c r="AO206" s="51">
        <f t="shared" si="4"/>
        <v>0.03501456201</v>
      </c>
      <c r="AP206" s="61"/>
      <c r="AQ206" s="51">
        <f>V206 * ( (1-Baseline!B$88-Baseline!B$87) + (1-B206)*Baseline!B$88 )</f>
        <v>0.08011179309</v>
      </c>
      <c r="AR206" s="51">
        <f>W206 * ( (1-Baseline!B$88-Baseline!B$87) + (1-B206)*Baseline!B$88 )</f>
        <v>0.001428442867</v>
      </c>
      <c r="AS206" s="51">
        <f>X206 * ( (1-Baseline!B$88-Baseline!B$87) + (1-B206)*Baseline!B$88 )</f>
        <v>0.002272227305</v>
      </c>
      <c r="AT206" s="51">
        <f>Y206 * ( (1-Baseline!B$88-Baseline!B$87) + (1-B206)*Baseline!B$88 )</f>
        <v>0.0004676642552</v>
      </c>
      <c r="AU206" s="51">
        <f t="shared" si="5"/>
        <v>0.08428012751</v>
      </c>
      <c r="AV206" s="51">
        <f>AA206 * ( (1-Baseline!D$88-Baseline!D$87) + (1-B206)*Baseline!D$88 )</f>
        <v>0.001440057079</v>
      </c>
      <c r="AW206" s="51">
        <f>AB206 * ( (1-Baseline!D$88-Baseline!D$87) + (1-B206)*Baseline!D$88 )</f>
        <v>0.02256985908</v>
      </c>
      <c r="AX206" s="51">
        <f>AC206 * ( (1-Baseline!D$88-Baseline!D$87) + (1-B206)*Baseline!D$88 )</f>
        <v>0.0003311107006</v>
      </c>
      <c r="AY206" s="51">
        <f>AD206 * ( (1-Baseline!D$88-Baseline!D$87) + (1-B206)*Baseline!D$88 )</f>
        <v>0.0003467937819</v>
      </c>
      <c r="AZ206" s="51">
        <f t="shared" si="6"/>
        <v>0.02468782064</v>
      </c>
      <c r="BA206" s="51">
        <f>AF206 * ( (1-Baseline!F$88-Baseline!F$87) + (1-Baseline!B$36)*Baseline!F$88 )</f>
        <v>0.001262033837</v>
      </c>
      <c r="BB206" s="51">
        <f>AG206 * ( (1-Baseline!F$88-Baseline!F$87) + (1-Baseline!B$36)*Baseline!F$88 )</f>
        <v>0.0001824213264</v>
      </c>
      <c r="BC206" s="51">
        <f>AH206 * ( (1-Baseline!F$88-Baseline!F$87) + (1-Baseline!B$36)*Baseline!F$88 )</f>
        <v>0.03310479585</v>
      </c>
      <c r="BD206" s="51">
        <f>AI206 * ( (1-Baseline!F$88-Baseline!F$87) + (1-Baseline!B$36)*Baseline!F$88 )</f>
        <v>0.0004168035483</v>
      </c>
      <c r="BE206" s="51">
        <f t="shared" si="7"/>
        <v>0.03496605456</v>
      </c>
      <c r="BF206" s="51">
        <f>AK206 * ( (1-Baseline!H$88-Baseline!H$87) + (1-Baseline!B$36)*Baseline!H$88 )</f>
        <v>0.00002824674289</v>
      </c>
      <c r="BG206" s="51">
        <f>AL206 * ( (1-Baseline!H$88-Baseline!H$87) + (1-Baseline!B$36)*Baseline!H$88 )</f>
        <v>0.0002103603315</v>
      </c>
      <c r="BH206" s="51">
        <f>AM206 * ( (1-Baseline!H$88-Baseline!H$87) + (1-Baseline!B$36)*Baseline!H$88 )</f>
        <v>0.00004532589443</v>
      </c>
      <c r="BI206" s="51">
        <f>AN206 * ( (1-Baseline!H$88-Baseline!H$87) + (1-Baseline!B$36)*Baseline!H$88 )</f>
        <v>0.0274588048</v>
      </c>
      <c r="BJ206" s="51">
        <f t="shared" si="8"/>
        <v>0.02774273777</v>
      </c>
      <c r="BK206" s="61"/>
      <c r="BL206" s="51">
        <f t="shared" si="19"/>
        <v>0.9505419065</v>
      </c>
      <c r="BM206" s="51">
        <f t="shared" si="20"/>
        <v>0.01694875066</v>
      </c>
      <c r="BN206" s="51">
        <f t="shared" si="21"/>
        <v>0.02696041608</v>
      </c>
      <c r="BO206" s="51">
        <f t="shared" si="22"/>
        <v>0.005548926764</v>
      </c>
      <c r="BP206" s="51">
        <f t="shared" si="9"/>
        <v>1</v>
      </c>
      <c r="BQ206" s="51">
        <f t="shared" si="23"/>
        <v>0.05833066839</v>
      </c>
      <c r="BR206" s="51">
        <f t="shared" si="24"/>
        <v>0.9142102662</v>
      </c>
      <c r="BS206" s="51">
        <f t="shared" si="25"/>
        <v>0.01341190482</v>
      </c>
      <c r="BT206" s="51">
        <f t="shared" si="26"/>
        <v>0.01404716062</v>
      </c>
      <c r="BU206" s="51">
        <f t="shared" si="10"/>
        <v>1</v>
      </c>
      <c r="BV206" s="51">
        <f t="shared" si="27"/>
        <v>0.03609311524</v>
      </c>
      <c r="BW206" s="51">
        <f t="shared" si="28"/>
        <v>0.005217097801</v>
      </c>
      <c r="BX206" s="51">
        <f t="shared" si="29"/>
        <v>0.9467695531</v>
      </c>
      <c r="BY206" s="51">
        <f t="shared" si="30"/>
        <v>0.01192023388</v>
      </c>
      <c r="BZ206" s="51">
        <f t="shared" si="11"/>
        <v>1</v>
      </c>
      <c r="CA206" s="51">
        <f t="shared" si="31"/>
        <v>0.001018167101</v>
      </c>
      <c r="CB206" s="51">
        <f t="shared" si="32"/>
        <v>0.007582536851</v>
      </c>
      <c r="CC206" s="51">
        <f t="shared" si="33"/>
        <v>0.001633793132</v>
      </c>
      <c r="CD206" s="51">
        <f t="shared" si="34"/>
        <v>0.9897655029</v>
      </c>
      <c r="CE206" s="51">
        <f t="shared" si="12"/>
        <v>1</v>
      </c>
      <c r="CF206" s="61"/>
      <c r="CG206" s="51">
        <f t="shared" si="35"/>
        <v>0.9505419065</v>
      </c>
      <c r="CH206" s="51">
        <f t="shared" si="36"/>
        <v>0.01694875066</v>
      </c>
      <c r="CI206" s="51">
        <f t="shared" si="37"/>
        <v>0.02696041608</v>
      </c>
      <c r="CJ206" s="51">
        <f t="shared" si="38"/>
        <v>0.005548926764</v>
      </c>
      <c r="CK206" s="51">
        <f t="shared" si="13"/>
        <v>1</v>
      </c>
      <c r="CL206" s="51">
        <f t="shared" si="39"/>
        <v>0.05833066839</v>
      </c>
      <c r="CM206" s="51">
        <f t="shared" si="40"/>
        <v>0.9142102662</v>
      </c>
      <c r="CN206" s="51">
        <f t="shared" si="41"/>
        <v>0.01341190482</v>
      </c>
      <c r="CO206" s="51">
        <f t="shared" si="42"/>
        <v>0.01404716062</v>
      </c>
      <c r="CP206" s="51">
        <f t="shared" si="14"/>
        <v>1</v>
      </c>
      <c r="CQ206" s="51">
        <f t="shared" si="43"/>
        <v>0.03609311524</v>
      </c>
      <c r="CR206" s="51">
        <f t="shared" si="44"/>
        <v>0.005217097801</v>
      </c>
      <c r="CS206" s="51">
        <f t="shared" si="45"/>
        <v>0.9467695531</v>
      </c>
      <c r="CT206" s="51">
        <f t="shared" si="46"/>
        <v>0.01192023388</v>
      </c>
      <c r="CU206" s="51">
        <f t="shared" si="15"/>
        <v>1</v>
      </c>
      <c r="CV206" s="51">
        <f t="shared" si="47"/>
        <v>0.001018167101</v>
      </c>
      <c r="CW206" s="51">
        <f t="shared" si="48"/>
        <v>0.007582536851</v>
      </c>
      <c r="CX206" s="51">
        <f t="shared" si="49"/>
        <v>0.001633793132</v>
      </c>
      <c r="CY206" s="51">
        <f t="shared" si="50"/>
        <v>0.9897655029</v>
      </c>
      <c r="CZ206" s="51">
        <f t="shared" si="16"/>
        <v>1</v>
      </c>
      <c r="DA206" s="61"/>
      <c r="DB206" s="51">
        <f>(AQ206*Baseline!B$7 + AV206*Baseline!B$11 + BA206*Baseline!B$16 + BF206*Baseline!B$18)</f>
        <v>47463.99436</v>
      </c>
      <c r="DC206" s="51">
        <f>(AR206*Baseline!B$7 + AW206*Baseline!B$11 + BB206*Baseline!B$16 + BG206*Baseline!B$18)</f>
        <v>59338.79369</v>
      </c>
      <c r="DD206" s="51">
        <f>(AS206*Baseline!B$7 + AX206*Baseline!B$11 + BC206*Baseline!B$16 + BH206*Baseline!B$18)</f>
        <v>114794.9807</v>
      </c>
      <c r="DE206" s="51">
        <f>(AT206*Baseline!B$7 + AY206*Baseline!B$11 + BD206*Baseline!B$16 + BI206*Baseline!B$18)</f>
        <v>1259727.984</v>
      </c>
      <c r="DF206" s="51">
        <f t="shared" si="17"/>
        <v>1481325.753</v>
      </c>
      <c r="DG206" s="61"/>
      <c r="DH206" s="51">
        <f t="shared" si="51"/>
        <v>0.03204156429</v>
      </c>
      <c r="DI206" s="51">
        <f t="shared" si="52"/>
        <v>0.04005789649</v>
      </c>
      <c r="DJ206" s="51">
        <f t="shared" si="53"/>
        <v>0.07749475797</v>
      </c>
      <c r="DK206" s="51">
        <f t="shared" si="54"/>
        <v>0.8504057812</v>
      </c>
      <c r="DL206" s="51">
        <f t="shared" si="18"/>
        <v>1</v>
      </c>
      <c r="DM206" s="61"/>
      <c r="DN206" s="51">
        <f>DH206 / (Baseline!B$7/Baseline!B$17)</f>
        <v>3.420226241</v>
      </c>
      <c r="DO206" s="51">
        <f>DI206 / (Baseline!B$11/Baseline!B$17)</f>
        <v>0.967016794</v>
      </c>
      <c r="DP206" s="51">
        <f>DJ206 / (Baseline!B$16/Baseline!B$17)</f>
        <v>1.197528205</v>
      </c>
      <c r="DQ206" s="51">
        <f>DK206 / (Baseline!B$18/Baseline!B$17)</f>
        <v>0.9614588114</v>
      </c>
      <c r="DR206" s="79"/>
      <c r="DS206" s="51">
        <f>(AU206*Baseline!B$34)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0.02517155038</v>
      </c>
      <c r="DT206" s="51">
        <f>(AZ206*Baseline!B$34) + (Baseline!D$88*(1-Baseline!D$89)*Baseline!B$35) + (Baseline!D$88*Baseline!D$89*((1-Baseline!D$90)*Baseline!B$40 + Baseline!D$90*Baseline!B$41))</f>
        <v>0.0101167411</v>
      </c>
      <c r="DU206" s="51">
        <f>(BE206*Baseline!B$34) + (Baseline!F$88*(1-Baseline!F$89)*Baseline!B$35) + (Baseline!F$88*Baseline!F$89*((1-Baseline!F$90)*Baseline!B$40 + Baseline!F$90*Baseline!B$41))</f>
        <v>0.01297554818</v>
      </c>
      <c r="DV206" s="51">
        <f>(BJ206*Baseline!B$34) + (Baseline!H$88*(1-Baseline!H$89)*Baseline!B$35) + (Baseline!H$88*Baseline!H$89*((1-Baseline!H$90)*Baseline!B$40 + Baseline!H$90*Baseline!B$41))</f>
        <v>0.009306410665</v>
      </c>
      <c r="DW206" s="51">
        <f>( DS206*Baseline!B$7 + DT206*Baseline!B$11 + DU206*Baseline!B$16 + DV206*Baseline!B$18 ) / Baseline!B$17</f>
        <v>0.009726044873</v>
      </c>
    </row>
    <row r="207">
      <c r="A207" s="4" t="s">
        <v>417</v>
      </c>
      <c r="B207" s="45">
        <f>MIN( MAX( NORMINV( MCrands!B207, (B$5+B$4)/2, (B$5-B$4)/3.29 ), 0 ), 1 )</f>
        <v>0.745596998</v>
      </c>
      <c r="C207" s="45">
        <f>MAX( NORMINV( MCrands!C207, (C$5+C$4)/2, (C$5-C$4)/3.29 ), 0 )</f>
        <v>2.781119258</v>
      </c>
      <c r="D207" s="41"/>
      <c r="E207" s="43">
        <f>Baseline!B$33 * (C207 * Baseline!B$66*Baseline!B$66/Baseline!B$73 + Baseline!B$52*Baseline!B$52/Baseline!B$74 + Baseline!B$53*Baseline!B$53/Baseline!B$75 + Baseline!B$54*Baseline!B$54/Baseline!B$76)</f>
        <v>0.00001973163534</v>
      </c>
      <c r="F207" s="43">
        <f>Baseline!B$33 * (C207 * Baseline!B$66*Baseline!B$57/Baseline!B$73 + Baseline!B$52*Baseline!B$67/Baseline!B$74 + Baseline!B$53*Baseline!B$55/Baseline!B$75 + Baseline!B$54*Baseline!B$56/Baseline!B$76)</f>
        <v>0.0000001999833893</v>
      </c>
      <c r="G207" s="45">
        <f>Baseline!B$33 * (C207 * Baseline!B$66*Baseline!B$58/Baseline!B$73 + Baseline!B$52*Baseline!B$59/Baseline!B$74 + Baseline!B$53*Baseline!B$68/Baseline!B$75 + Baseline!B$54*Baseline!B$60/Baseline!B$76)</f>
        <v>0.0000001688885239</v>
      </c>
      <c r="H207" s="43">
        <f>Baseline!B$33 * (C207 * Baseline!B$66*Baseline!B$61/Baseline!B$73 + Baseline!B$52*Baseline!B$62/Baseline!B$74 + Baseline!B$53*Baseline!B$63/Baseline!B$75 + Baseline!B$54*Baseline!B$69/Baseline!B$76)</f>
        <v>0.000000003426916095</v>
      </c>
      <c r="I207" s="43">
        <f>Baseline!B$33 * (C207 * Baseline!B$57*Baseline!B$66/Baseline!B$73 + Baseline!B$67*Baseline!B$52/Baseline!B$74 + Baseline!B$55*Baseline!B$53/Baseline!B$75 + Baseline!B$56*Baseline!B$54/Baseline!B$76)</f>
        <v>0.0000001999833893</v>
      </c>
      <c r="J207" s="45">
        <f>Baseline!B$33 * (C207 * Baseline!B$57*Baseline!B$57/Baseline!B$73 + Baseline!B$67*Baseline!B$67/Baseline!B$74 + Baseline!B$55*Baseline!B$55/Baseline!B$75 + Baseline!B$56*Baseline!B$56/Baseline!B$76)</f>
        <v>0.000001763813818</v>
      </c>
      <c r="K207" s="43">
        <f>Baseline!B$33 * (C207 * Baseline!B$57*Baseline!B$58/Baseline!B$73 + Baseline!B$67*Baseline!B$59/Baseline!B$74 + Baseline!B$55*Baseline!B$68/Baseline!B$75 + Baseline!B$56*Baseline!B$60/Baseline!B$76)</f>
        <v>0.00000001374195479</v>
      </c>
      <c r="L207" s="45">
        <f>Baseline!B$33 * (C207 * Baseline!B$57*Baseline!B$61/Baseline!B$73 + Baseline!B$67*Baseline!B$62/Baseline!B$74 + Baseline!B$55*Baseline!B$63/Baseline!B$75 + Baseline!B$56*Baseline!B$69/Baseline!B$76)</f>
        <v>0.00000001439285536</v>
      </c>
      <c r="M207" s="43">
        <f>Baseline!B$33 * (C207 * Baseline!B$58*Baseline!B$66/Baseline!B$73 + Baseline!B$59*Baseline!B$52/Baseline!B$74 + Baseline!B$68*Baseline!B$53/Baseline!B$75 + Baseline!B$60*Baseline!B$54/Baseline!B$76)</f>
        <v>0.0000001688885239</v>
      </c>
      <c r="N207" s="45">
        <f>Baseline!B$33 * (C207 * Baseline!B$58*Baseline!B$57/Baseline!B$73 + Baseline!B$59*Baseline!B$67/Baseline!B$74 + Baseline!B$68*Baseline!B$55/Baseline!B$75 + Baseline!B$60*Baseline!B$56/Baseline!B$76)</f>
        <v>0.00000001374195479</v>
      </c>
      <c r="O207" s="45">
        <f>Baseline!B$33 * (C207 * Baseline!B$58*Baseline!B$58/Baseline!B$73 + Baseline!B$59*Baseline!B$59/Baseline!B$74 + Baseline!B$68*Baseline!B$68/Baseline!B$75 + Baseline!B$60*Baseline!B$60/Baseline!B$76)</f>
        <v>0.000001324390358</v>
      </c>
      <c r="P207" s="43">
        <f>Baseline!B$33 * (C207 * Baseline!B$58*Baseline!B$61/Baseline!B$73 + Baseline!B$59*Baseline!B$62/Baseline!B$74 + Baseline!B$68*Baseline!B$63/Baseline!B$75 + Baseline!B$60*Baseline!B$69/Baseline!B$76)</f>
        <v>0.000000001646950407</v>
      </c>
      <c r="Q207" s="43">
        <f>Baseline!B$33 * (C207 * Baseline!B$61*Baseline!B$66/Baseline!B$73 + Baseline!B$62*Baseline!B$52/Baseline!B$74 + Baseline!B$63*Baseline!B$53/Baseline!B$75 + Baseline!B$69*Baseline!B$54/Baseline!B$76)</f>
        <v>0.000000003426916095</v>
      </c>
      <c r="R207" s="43">
        <f>Baseline!B$33 * (C207 * Baseline!B$61*Baseline!B$57/Baseline!B$73 + Baseline!B$62*Baseline!B$67/Baseline!B$74 + Baseline!B$63*Baseline!B$55/Baseline!B$75 + Baseline!B$69*Baseline!B$56/Baseline!B$76)</f>
        <v>0.00000001439285536</v>
      </c>
      <c r="S207" s="43">
        <f>Baseline!B$33 * (C207 * Baseline!B$61*Baseline!B$58/Baseline!B$73 + Baseline!B$62*Baseline!B$59/Baseline!B$74 + Baseline!B$63*Baseline!B$68/Baseline!B$75 + Baseline!B$69*Baseline!B$60/Baseline!B$76)</f>
        <v>0.000000001646950407</v>
      </c>
      <c r="T207" s="43">
        <f>Baseline!B$33 * (C207 * Baseline!B$61*Baseline!B$61/Baseline!B$73 + Baseline!B$62*Baseline!B$62/Baseline!B$74 + Baseline!B$63*Baseline!B$63/Baseline!B$75 + Baseline!B$69*Baseline!B$69/Baseline!B$76)</f>
        <v>0.00000009854654595</v>
      </c>
      <c r="U207" s="41"/>
      <c r="V207" s="43">
        <f>E207 * ( Baseline!B$87 * Baseline!B$7 )</f>
        <v>0.2047946432</v>
      </c>
      <c r="W207" s="43">
        <f>F207 * ( Baseline!D$87 * Baseline!B$11 )</f>
        <v>0.003689012726</v>
      </c>
      <c r="X207" s="43">
        <f>G207 * ( Baseline!F$87 * Baseline!B$16 )</f>
        <v>0.005866304021</v>
      </c>
      <c r="Y207" s="43">
        <f>H207 * ( Baseline!H$87 * Baseline!B$18 )</f>
        <v>0.001205155464</v>
      </c>
      <c r="Z207" s="51">
        <f t="shared" si="1"/>
        <v>0.2155551154</v>
      </c>
      <c r="AA207" s="43">
        <f>I207 * ( Baseline!B$87 * Baseline!B$7 )</f>
        <v>0.002075627597</v>
      </c>
      <c r="AB207" s="45">
        <f>J207 * ( Baseline!D$87 * Baseline!B$11 )</f>
        <v>0.03253636037</v>
      </c>
      <c r="AC207" s="45">
        <f>K207 * ( Baseline!F$87 * Baseline!B$16 )</f>
        <v>0.000477323638</v>
      </c>
      <c r="AD207" s="45">
        <f>L207 * ( Baseline!F$87 * Baseline!B$16 )</f>
        <v>0.0004999325193</v>
      </c>
      <c r="AE207" s="51">
        <f t="shared" si="2"/>
        <v>0.03558924413</v>
      </c>
      <c r="AF207" s="51">
        <f>M207 * ( Baseline!B$87 * Baseline!B$7 )</f>
        <v>0.00175289399</v>
      </c>
      <c r="AG207" s="51">
        <f>N207 * ( Baseline!D$87 * Baseline!B$11 )</f>
        <v>0.000253492284</v>
      </c>
      <c r="AH207" s="51">
        <f>O207 * ( Baseline!F$87 * Baseline!B$16 )</f>
        <v>0.04600239438</v>
      </c>
      <c r="AI207" s="51">
        <f>P207 * ( Baseline!H$87 * Baseline!B$18 )</f>
        <v>0.0005791887596</v>
      </c>
      <c r="AJ207" s="51">
        <f t="shared" si="3"/>
        <v>0.04858796942</v>
      </c>
      <c r="AK207" s="51">
        <f>Q207 * ( Baseline!B$87 * Baseline!B$7 )</f>
        <v>0.00003556796215</v>
      </c>
      <c r="AL207" s="51">
        <f>R207 * ( Baseline!D$87 * Baseline!B$11 )</f>
        <v>0.0002654991835</v>
      </c>
      <c r="AM207" s="51">
        <f>S207 * ( Baseline!F$87 * Baseline!B$16 )</f>
        <v>0.00005720644347</v>
      </c>
      <c r="AN207" s="51">
        <f>T207 * ( Baseline!H$87 * Baseline!B$18 )</f>
        <v>0.03465620546</v>
      </c>
      <c r="AO207" s="51">
        <f t="shared" si="4"/>
        <v>0.03501447905</v>
      </c>
      <c r="AP207" s="61"/>
      <c r="AQ207" s="51">
        <f>V207 * ( (1-Baseline!B$88-Baseline!B$87) + (1-B207)*Baseline!B$88 )</f>
        <v>0.06451413649</v>
      </c>
      <c r="AR207" s="51">
        <f>W207 * ( (1-Baseline!B$88-Baseline!B$87) + (1-B207)*Baseline!B$88 )</f>
        <v>0.001162107889</v>
      </c>
      <c r="AS207" s="51">
        <f>X207 * ( (1-Baseline!B$88-Baseline!B$87) + (1-B207)*Baseline!B$88 )</f>
        <v>0.001847995301</v>
      </c>
      <c r="AT207" s="51">
        <f>Y207 * ( (1-Baseline!B$88-Baseline!B$87) + (1-B207)*Baseline!B$88 )</f>
        <v>0.0003796464735</v>
      </c>
      <c r="AU207" s="51">
        <f t="shared" si="5"/>
        <v>0.06790388615</v>
      </c>
      <c r="AV207" s="51">
        <f>AA207 * ( (1-Baseline!D$88-Baseline!D$87) + (1-B207)*Baseline!D$88 )</f>
        <v>0.001364457275</v>
      </c>
      <c r="AW207" s="51">
        <f>AB207 * ( (1-Baseline!D$88-Baseline!D$87) + (1-B207)*Baseline!D$88 )</f>
        <v>0.02138845796</v>
      </c>
      <c r="AX207" s="51">
        <f>AC207 * ( (1-Baseline!D$88-Baseline!D$87) + (1-B207)*Baseline!D$88 )</f>
        <v>0.0003137786909</v>
      </c>
      <c r="AY207" s="51">
        <f>AD207 * ( (1-Baseline!D$88-Baseline!D$87) + (1-B207)*Baseline!D$88 )</f>
        <v>0.0003286411126</v>
      </c>
      <c r="AZ207" s="51">
        <f t="shared" si="6"/>
        <v>0.02339533504</v>
      </c>
      <c r="BA207" s="51">
        <f>AF207 * ( (1-Baseline!F$88-Baseline!F$87) + (1-Baseline!B$36)*Baseline!F$88 )</f>
        <v>0.001261438608</v>
      </c>
      <c r="BB207" s="51">
        <f>AG207 * ( (1-Baseline!F$88-Baseline!F$87) + (1-Baseline!B$36)*Baseline!F$88 )</f>
        <v>0.0001824211593</v>
      </c>
      <c r="BC207" s="51">
        <f>AH207 * ( (1-Baseline!F$88-Baseline!F$87) + (1-Baseline!B$36)*Baseline!F$88 )</f>
        <v>0.03310479508</v>
      </c>
      <c r="BD207" s="51">
        <f>AI207 * ( (1-Baseline!F$88-Baseline!F$87) + (1-Baseline!B$36)*Baseline!F$88 )</f>
        <v>0.0004168027654</v>
      </c>
      <c r="BE207" s="51">
        <f t="shared" si="7"/>
        <v>0.03496545761</v>
      </c>
      <c r="BF207" s="51">
        <f>AK207 * ( (1-Baseline!H$88-Baseline!H$87) + (1-Baseline!B$36)*Baseline!H$88 )</f>
        <v>0.00002818120777</v>
      </c>
      <c r="BG207" s="51">
        <f>AL207 * ( (1-Baseline!H$88-Baseline!H$87) + (1-Baseline!B$36)*Baseline!H$88 )</f>
        <v>0.0002103603131</v>
      </c>
      <c r="BH207" s="51">
        <f>AM207 * ( (1-Baseline!H$88-Baseline!H$87) + (1-Baseline!B$36)*Baseline!H$88 )</f>
        <v>0.00004532580929</v>
      </c>
      <c r="BI207" s="51">
        <f>AN207 * ( (1-Baseline!H$88-Baseline!H$87) + (1-Baseline!B$36)*Baseline!H$88 )</f>
        <v>0.02745880471</v>
      </c>
      <c r="BJ207" s="51">
        <f t="shared" si="8"/>
        <v>0.02774267204</v>
      </c>
      <c r="BK207" s="61"/>
      <c r="BL207" s="51">
        <f t="shared" si="19"/>
        <v>0.9500801816</v>
      </c>
      <c r="BM207" s="51">
        <f t="shared" si="20"/>
        <v>0.01711401151</v>
      </c>
      <c r="BN207" s="51">
        <f t="shared" si="21"/>
        <v>0.02721486804</v>
      </c>
      <c r="BO207" s="51">
        <f t="shared" si="22"/>
        <v>0.005590938826</v>
      </c>
      <c r="BP207" s="51">
        <f t="shared" si="9"/>
        <v>1</v>
      </c>
      <c r="BQ207" s="51">
        <f t="shared" si="23"/>
        <v>0.05832176682</v>
      </c>
      <c r="BR207" s="51">
        <f t="shared" si="24"/>
        <v>0.9142189212</v>
      </c>
      <c r="BS207" s="51">
        <f t="shared" si="25"/>
        <v>0.01341201955</v>
      </c>
      <c r="BT207" s="51">
        <f t="shared" si="26"/>
        <v>0.01404729242</v>
      </c>
      <c r="BU207" s="51">
        <f t="shared" si="10"/>
        <v>1</v>
      </c>
      <c r="BV207" s="51">
        <f t="shared" si="27"/>
        <v>0.0360767081</v>
      </c>
      <c r="BW207" s="51">
        <f t="shared" si="28"/>
        <v>0.005217182093</v>
      </c>
      <c r="BX207" s="51">
        <f t="shared" si="29"/>
        <v>0.9467856948</v>
      </c>
      <c r="BY207" s="51">
        <f t="shared" si="30"/>
        <v>0.011920415</v>
      </c>
      <c r="BZ207" s="51">
        <f t="shared" si="11"/>
        <v>1</v>
      </c>
      <c r="CA207" s="51">
        <f t="shared" si="31"/>
        <v>0.001015807263</v>
      </c>
      <c r="CB207" s="51">
        <f t="shared" si="32"/>
        <v>0.007582554152</v>
      </c>
      <c r="CC207" s="51">
        <f t="shared" si="33"/>
        <v>0.001633793934</v>
      </c>
      <c r="CD207" s="51">
        <f t="shared" si="34"/>
        <v>0.9897678447</v>
      </c>
      <c r="CE207" s="51">
        <f t="shared" si="12"/>
        <v>1</v>
      </c>
      <c r="CF207" s="61"/>
      <c r="CG207" s="51">
        <f t="shared" si="35"/>
        <v>0.9500801816</v>
      </c>
      <c r="CH207" s="51">
        <f t="shared" si="36"/>
        <v>0.01711401151</v>
      </c>
      <c r="CI207" s="51">
        <f t="shared" si="37"/>
        <v>0.02721486804</v>
      </c>
      <c r="CJ207" s="51">
        <f t="shared" si="38"/>
        <v>0.005590938826</v>
      </c>
      <c r="CK207" s="51">
        <f t="shared" si="13"/>
        <v>1</v>
      </c>
      <c r="CL207" s="51">
        <f t="shared" si="39"/>
        <v>0.05832176682</v>
      </c>
      <c r="CM207" s="51">
        <f t="shared" si="40"/>
        <v>0.9142189212</v>
      </c>
      <c r="CN207" s="51">
        <f t="shared" si="41"/>
        <v>0.01341201955</v>
      </c>
      <c r="CO207" s="51">
        <f t="shared" si="42"/>
        <v>0.01404729242</v>
      </c>
      <c r="CP207" s="51">
        <f t="shared" si="14"/>
        <v>1</v>
      </c>
      <c r="CQ207" s="51">
        <f t="shared" si="43"/>
        <v>0.0360767081</v>
      </c>
      <c r="CR207" s="51">
        <f t="shared" si="44"/>
        <v>0.005217182093</v>
      </c>
      <c r="CS207" s="51">
        <f t="shared" si="45"/>
        <v>0.9467856948</v>
      </c>
      <c r="CT207" s="51">
        <f t="shared" si="46"/>
        <v>0.011920415</v>
      </c>
      <c r="CU207" s="51">
        <f t="shared" si="15"/>
        <v>1</v>
      </c>
      <c r="CV207" s="51">
        <f t="shared" si="47"/>
        <v>0.001015807263</v>
      </c>
      <c r="CW207" s="51">
        <f t="shared" si="48"/>
        <v>0.007582554152</v>
      </c>
      <c r="CX207" s="51">
        <f t="shared" si="49"/>
        <v>0.001633793934</v>
      </c>
      <c r="CY207" s="51">
        <f t="shared" si="50"/>
        <v>0.9897678447</v>
      </c>
      <c r="CZ207" s="51">
        <f t="shared" si="16"/>
        <v>1</v>
      </c>
      <c r="DA207" s="61"/>
      <c r="DB207" s="51">
        <f>(AQ207*Baseline!B$7 + AV207*Baseline!B$11 + BA207*Baseline!B$16 + BF207*Baseline!B$18)</f>
        <v>39732.00801</v>
      </c>
      <c r="DC207" s="51">
        <f>(AR207*Baseline!B$7 + AW207*Baseline!B$11 + BB207*Baseline!B$16 + BG207*Baseline!B$18)</f>
        <v>56676.04133</v>
      </c>
      <c r="DD207" s="51">
        <f>(AS207*Baseline!B$7 + AX207*Baseline!B$11 + BC207*Baseline!B$16 + BH207*Baseline!B$18)</f>
        <v>114552.0523</v>
      </c>
      <c r="DE207" s="51">
        <f>(AT207*Baseline!B$7 + AY207*Baseline!B$11 + BD207*Baseline!B$16 + BI207*Baseline!B$18)</f>
        <v>1259646.36</v>
      </c>
      <c r="DF207" s="51">
        <f t="shared" si="17"/>
        <v>1470606.461</v>
      </c>
      <c r="DG207" s="61"/>
      <c r="DH207" s="51">
        <f t="shared" si="51"/>
        <v>0.0270174306</v>
      </c>
      <c r="DI207" s="51">
        <f t="shared" si="52"/>
        <v>0.03853923046</v>
      </c>
      <c r="DJ207" s="51">
        <f t="shared" si="53"/>
        <v>0.07789443014</v>
      </c>
      <c r="DK207" s="51">
        <f t="shared" si="54"/>
        <v>0.8565489088</v>
      </c>
      <c r="DL207" s="51">
        <f t="shared" si="18"/>
        <v>1</v>
      </c>
      <c r="DM207" s="61"/>
      <c r="DN207" s="51">
        <f>DH207 / (Baseline!B$7/Baseline!B$17)</f>
        <v>2.883933014</v>
      </c>
      <c r="DO207" s="51">
        <f>DI207 / (Baseline!B$11/Baseline!B$17)</f>
        <v>0.9303554692</v>
      </c>
      <c r="DP207" s="51">
        <f>DJ207 / (Baseline!B$16/Baseline!B$17)</f>
        <v>1.203704348</v>
      </c>
      <c r="DQ207" s="51">
        <f>DK207 / (Baseline!B$18/Baseline!B$17)</f>
        <v>0.9684041594</v>
      </c>
      <c r="DR207" s="79"/>
      <c r="DS207" s="51">
        <f>(AU207*Baseline!B$34)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0.02271511417</v>
      </c>
      <c r="DT207" s="51">
        <f>(AZ207*Baseline!B$34) + (Baseline!D$88*(1-Baseline!D$89)*Baseline!B$35) + (Baseline!D$88*Baseline!D$89*((1-Baseline!D$90)*Baseline!B$40 + Baseline!D$90*Baseline!B$41))</f>
        <v>0.009922868256</v>
      </c>
      <c r="DU207" s="51">
        <f>(BE207*Baseline!B$34) + (Baseline!F$88*(1-Baseline!F$89)*Baseline!B$35) + (Baseline!F$88*Baseline!F$89*((1-Baseline!F$90)*Baseline!B$40 + Baseline!F$90*Baseline!B$41))</f>
        <v>0.01297545864</v>
      </c>
      <c r="DV207" s="51">
        <f>(BJ207*Baseline!B$34) + (Baseline!H$88*(1-Baseline!H$89)*Baseline!B$35) + (Baseline!H$88*Baseline!H$89*((1-Baseline!H$90)*Baseline!B$40 + Baseline!H$90*Baseline!B$41))</f>
        <v>0.009306400806</v>
      </c>
      <c r="DW207" s="51">
        <f>( DS207*Baseline!B$7 + DT207*Baseline!B$11 + DU207*Baseline!B$16 + DV207*Baseline!B$18 ) / Baseline!B$17</f>
        <v>0.009694986802</v>
      </c>
    </row>
    <row r="208">
      <c r="A208" s="4" t="s">
        <v>420</v>
      </c>
      <c r="B208" s="45">
        <f>MIN( MAX( NORMINV( MCrands!B208, (B$5+B$4)/2, (B$5-B$4)/3.29 ), 0 ), 1 )</f>
        <v>0.3087609935</v>
      </c>
      <c r="C208" s="45">
        <f>MAX( NORMINV( MCrands!C208, (C$5+C$4)/2, (C$5-C$4)/3.29 ), 0 )</f>
        <v>2.204204598</v>
      </c>
      <c r="D208" s="41"/>
      <c r="E208" s="43">
        <f>Baseline!B$33 * (C208 * Baseline!B$66*Baseline!B$66/Baseline!B$73 + Baseline!B$52*Baseline!B$52/Baseline!B$74 + Baseline!B$53*Baseline!B$53/Baseline!B$75 + Baseline!B$54*Baseline!B$54/Baseline!B$76)</f>
        <v>0.0000156470657</v>
      </c>
      <c r="F208" s="43">
        <f>Baseline!B$33 * (C208 * Baseline!B$66*Baseline!B$57/Baseline!B$73 + Baseline!B$52*Baseline!B$67/Baseline!B$74 + Baseline!B$53*Baseline!B$55/Baseline!B$75 + Baseline!B$54*Baseline!B$56/Baseline!B$76)</f>
        <v>0.0000001993384572</v>
      </c>
      <c r="G208" s="45">
        <f>Baseline!B$33 * (C208 * Baseline!B$66*Baseline!B$58/Baseline!B$73 + Baseline!B$52*Baseline!B$59/Baseline!B$74 + Baseline!B$53*Baseline!B$68/Baseline!B$75 + Baseline!B$54*Baseline!B$60/Baseline!B$76)</f>
        <v>0.000000167303066</v>
      </c>
      <c r="H208" s="43">
        <f>Baseline!B$33 * (C208 * Baseline!B$66*Baseline!B$61/Baseline!B$73 + Baseline!B$52*Baseline!B$62/Baseline!B$74 + Baseline!B$53*Baseline!B$63/Baseline!B$75 + Baseline!B$54*Baseline!B$69/Baseline!B$76)</f>
        <v>0.000000003268370299</v>
      </c>
      <c r="I208" s="43">
        <f>Baseline!B$33 * (C208 * Baseline!B$57*Baseline!B$66/Baseline!B$73 + Baseline!B$67*Baseline!B$52/Baseline!B$74 + Baseline!B$55*Baseline!B$53/Baseline!B$75 + Baseline!B$56*Baseline!B$54/Baseline!B$76)</f>
        <v>0.0000001993384572</v>
      </c>
      <c r="J208" s="45">
        <f>Baseline!B$33 * (C208 * Baseline!B$57*Baseline!B$57/Baseline!B$73 + Baseline!B$67*Baseline!B$67/Baseline!B$74 + Baseline!B$55*Baseline!B$55/Baseline!B$75 + Baseline!B$56*Baseline!B$56/Baseline!B$76)</f>
        <v>0.000001763813716</v>
      </c>
      <c r="K208" s="43">
        <f>Baseline!B$33 * (C208 * Baseline!B$57*Baseline!B$58/Baseline!B$73 + Baseline!B$67*Baseline!B$59/Baseline!B$74 + Baseline!B$55*Baseline!B$68/Baseline!B$75 + Baseline!B$56*Baseline!B$60/Baseline!B$76)</f>
        <v>0.00000001374170446</v>
      </c>
      <c r="L208" s="45">
        <f>Baseline!B$33 * (C208 * Baseline!B$57*Baseline!B$61/Baseline!B$73 + Baseline!B$67*Baseline!B$62/Baseline!B$74 + Baseline!B$55*Baseline!B$63/Baseline!B$75 + Baseline!B$56*Baseline!B$69/Baseline!B$76)</f>
        <v>0.00000001439283032</v>
      </c>
      <c r="M208" s="43">
        <f>Baseline!B$33 * (C208 * Baseline!B$58*Baseline!B$66/Baseline!B$73 + Baseline!B$59*Baseline!B$52/Baseline!B$74 + Baseline!B$68*Baseline!B$53/Baseline!B$75 + Baseline!B$60*Baseline!B$54/Baseline!B$76)</f>
        <v>0.000000167303066</v>
      </c>
      <c r="N208" s="45">
        <f>Baseline!B$33 * (C208 * Baseline!B$58*Baseline!B$57/Baseline!B$73 + Baseline!B$59*Baseline!B$67/Baseline!B$74 + Baseline!B$68*Baseline!B$55/Baseline!B$75 + Baseline!B$60*Baseline!B$56/Baseline!B$76)</f>
        <v>0.00000001374170446</v>
      </c>
      <c r="O208" s="45">
        <f>Baseline!B$33 * (C208 * Baseline!B$58*Baseline!B$58/Baseline!B$73 + Baseline!B$59*Baseline!B$59/Baseline!B$74 + Baseline!B$68*Baseline!B$68/Baseline!B$75 + Baseline!B$60*Baseline!B$60/Baseline!B$76)</f>
        <v>0.000001324389743</v>
      </c>
      <c r="P208" s="43">
        <f>Baseline!B$33 * (C208 * Baseline!B$58*Baseline!B$61/Baseline!B$73 + Baseline!B$59*Baseline!B$62/Baseline!B$74 + Baseline!B$68*Baseline!B$63/Baseline!B$75 + Baseline!B$60*Baseline!B$69/Baseline!B$76)</f>
        <v>0.000000001646888867</v>
      </c>
      <c r="Q208" s="43">
        <f>Baseline!B$33 * (C208 * Baseline!B$61*Baseline!B$66/Baseline!B$73 + Baseline!B$62*Baseline!B$52/Baseline!B$74 + Baseline!B$63*Baseline!B$53/Baseline!B$75 + Baseline!B$69*Baseline!B$54/Baseline!B$76)</f>
        <v>0.000000003268370299</v>
      </c>
      <c r="R208" s="43">
        <f>Baseline!B$33 * (C208 * Baseline!B$61*Baseline!B$57/Baseline!B$73 + Baseline!B$62*Baseline!B$67/Baseline!B$74 + Baseline!B$63*Baseline!B$55/Baseline!B$75 + Baseline!B$69*Baseline!B$56/Baseline!B$76)</f>
        <v>0.00000001439283032</v>
      </c>
      <c r="S208" s="43">
        <f>Baseline!B$33 * (C208 * Baseline!B$61*Baseline!B$58/Baseline!B$73 + Baseline!B$62*Baseline!B$59/Baseline!B$74 + Baseline!B$63*Baseline!B$68/Baseline!B$75 + Baseline!B$69*Baseline!B$60/Baseline!B$76)</f>
        <v>0.000000001646888867</v>
      </c>
      <c r="T208" s="43">
        <f>Baseline!B$33 * (C208 * Baseline!B$61*Baseline!B$61/Baseline!B$73 + Baseline!B$62*Baseline!B$62/Baseline!B$74 + Baseline!B$63*Baseline!B$63/Baseline!B$75 + Baseline!B$69*Baseline!B$69/Baseline!B$76)</f>
        <v>0.0000000985465398</v>
      </c>
      <c r="U208" s="41"/>
      <c r="V208" s="43">
        <f>E208 * ( Baseline!B$87 * Baseline!B$7 )</f>
        <v>0.1624008949</v>
      </c>
      <c r="W208" s="43">
        <f>F208 * ( Baseline!D$87 * Baseline!B$11 )</f>
        <v>0.003677115925</v>
      </c>
      <c r="X208" s="43">
        <f>G208 * ( Baseline!F$87 * Baseline!B$16 )</f>
        <v>0.005811233504</v>
      </c>
      <c r="Y208" s="43">
        <f>H208 * ( Baseline!H$87 * Baseline!B$18 )</f>
        <v>0.001149399114</v>
      </c>
      <c r="Z208" s="51">
        <f t="shared" si="1"/>
        <v>0.1730386434</v>
      </c>
      <c r="AA208" s="43">
        <f>I208 * ( Baseline!B$87 * Baseline!B$7 )</f>
        <v>0.002068933848</v>
      </c>
      <c r="AB208" s="45">
        <f>J208 * ( Baseline!D$87 * Baseline!B$11 )</f>
        <v>0.03253635849</v>
      </c>
      <c r="AC208" s="45">
        <f>K208 * ( Baseline!F$87 * Baseline!B$16 )</f>
        <v>0.0004773149426</v>
      </c>
      <c r="AD208" s="45">
        <f>L208 * ( Baseline!F$87 * Baseline!B$16 )</f>
        <v>0.0004999316497</v>
      </c>
      <c r="AE208" s="51">
        <f t="shared" si="2"/>
        <v>0.03558253893</v>
      </c>
      <c r="AF208" s="51">
        <f>M208 * ( Baseline!B$87 * Baseline!B$7 )</f>
        <v>0.001736438522</v>
      </c>
      <c r="AG208" s="51">
        <f>N208 * ( Baseline!D$87 * Baseline!B$11 )</f>
        <v>0.0002534876662</v>
      </c>
      <c r="AH208" s="51">
        <f>O208 * ( Baseline!F$87 * Baseline!B$16 )</f>
        <v>0.04600237301</v>
      </c>
      <c r="AI208" s="51">
        <f>P208 * ( Baseline!H$87 * Baseline!B$18 )</f>
        <v>0.0005791671173</v>
      </c>
      <c r="AJ208" s="51">
        <f t="shared" si="3"/>
        <v>0.04857146631</v>
      </c>
      <c r="AK208" s="51">
        <f>Q208 * ( Baseline!B$87 * Baseline!B$7 )</f>
        <v>0.00003392241534</v>
      </c>
      <c r="AL208" s="51">
        <f>R208 * ( Baseline!D$87 * Baseline!B$11 )</f>
        <v>0.0002654987217</v>
      </c>
      <c r="AM208" s="51">
        <f>S208 * ( Baseline!F$87 * Baseline!B$16 )</f>
        <v>0.00005720430587</v>
      </c>
      <c r="AN208" s="51">
        <f>T208 * ( Baseline!H$87 * Baseline!B$18 )</f>
        <v>0.0346562033</v>
      </c>
      <c r="AO208" s="51">
        <f t="shared" si="4"/>
        <v>0.03501282874</v>
      </c>
      <c r="AP208" s="61"/>
      <c r="AQ208" s="51">
        <f>V208 * ( (1-Baseline!B$88-Baseline!B$87) + (1-B208)*Baseline!B$88 )</f>
        <v>0.1142981909</v>
      </c>
      <c r="AR208" s="51">
        <f>W208 * ( (1-Baseline!B$88-Baseline!B$87) + (1-B208)*Baseline!B$88 )</f>
        <v>0.002587964174</v>
      </c>
      <c r="AS208" s="51">
        <f>X208 * ( (1-Baseline!B$88-Baseline!B$87) + (1-B208)*Baseline!B$88 )</f>
        <v>0.004089961922</v>
      </c>
      <c r="AT208" s="51">
        <f>Y208 * ( (1-Baseline!B$88-Baseline!B$87) + (1-B208)*Baseline!B$88 )</f>
        <v>0.0008089502181</v>
      </c>
      <c r="AU208" s="51">
        <f t="shared" si="5"/>
        <v>0.1217850672</v>
      </c>
      <c r="AV208" s="51">
        <f>AA208 * ( (1-Baseline!D$88-Baseline!D$87) + (1-B208)*Baseline!D$88 )</f>
        <v>0.001764952587</v>
      </c>
      <c r="AW208" s="51">
        <f>AB208 * ( (1-Baseline!D$88-Baseline!D$87) + (1-B208)*Baseline!D$88 )</f>
        <v>0.0277559044</v>
      </c>
      <c r="AX208" s="51">
        <f>AC208 * ( (1-Baseline!D$88-Baseline!D$87) + (1-B208)*Baseline!D$88 )</f>
        <v>0.0004071847167</v>
      </c>
      <c r="AY208" s="51">
        <f>AD208 * ( (1-Baseline!D$88-Baseline!D$87) + (1-B208)*Baseline!D$88 )</f>
        <v>0.0004264784296</v>
      </c>
      <c r="AZ208" s="51">
        <f t="shared" si="6"/>
        <v>0.03035452013</v>
      </c>
      <c r="BA208" s="51">
        <f>AF208 * ( (1-Baseline!F$88-Baseline!F$87) + (1-Baseline!B$36)*Baseline!F$88 )</f>
        <v>0.001249596726</v>
      </c>
      <c r="BB208" s="51">
        <f>AG208 * ( (1-Baseline!F$88-Baseline!F$87) + (1-Baseline!B$36)*Baseline!F$88 )</f>
        <v>0.0001824178362</v>
      </c>
      <c r="BC208" s="51">
        <f>AH208 * ( (1-Baseline!F$88-Baseline!F$87) + (1-Baseline!B$36)*Baseline!F$88 )</f>
        <v>0.03310477969</v>
      </c>
      <c r="BD208" s="51">
        <f>AI208 * ( (1-Baseline!F$88-Baseline!F$87) + (1-Baseline!B$36)*Baseline!F$88 )</f>
        <v>0.000416787191</v>
      </c>
      <c r="BE208" s="51">
        <f t="shared" si="7"/>
        <v>0.03495358145</v>
      </c>
      <c r="BF208" s="51">
        <f>AK208 * ( (1-Baseline!H$88-Baseline!H$87) + (1-Baseline!B$36)*Baseline!H$88 )</f>
        <v>0.00002687740812</v>
      </c>
      <c r="BG208" s="51">
        <f>AL208 * ( (1-Baseline!H$88-Baseline!H$87) + (1-Baseline!B$36)*Baseline!H$88 )</f>
        <v>0.0002103599472</v>
      </c>
      <c r="BH208" s="51">
        <f>AM208 * ( (1-Baseline!H$88-Baseline!H$87) + (1-Baseline!B$36)*Baseline!H$88 )</f>
        <v>0.00004532411563</v>
      </c>
      <c r="BI208" s="51">
        <f>AN208 * ( (1-Baseline!H$88-Baseline!H$87) + (1-Baseline!B$36)*Baseline!H$88 )</f>
        <v>0.027458803</v>
      </c>
      <c r="BJ208" s="51">
        <f t="shared" si="8"/>
        <v>0.02774136447</v>
      </c>
      <c r="BK208" s="61"/>
      <c r="BL208" s="51">
        <f t="shared" si="19"/>
        <v>0.9385238561</v>
      </c>
      <c r="BM208" s="51">
        <f t="shared" si="20"/>
        <v>0.02125025863</v>
      </c>
      <c r="BN208" s="51">
        <f t="shared" si="21"/>
        <v>0.0335834435</v>
      </c>
      <c r="BO208" s="51">
        <f t="shared" si="22"/>
        <v>0.006642441778</v>
      </c>
      <c r="BP208" s="51">
        <f t="shared" si="9"/>
        <v>1</v>
      </c>
      <c r="BQ208" s="51">
        <f t="shared" si="23"/>
        <v>0.05814463806</v>
      </c>
      <c r="BR208" s="51">
        <f t="shared" si="24"/>
        <v>0.9143911443</v>
      </c>
      <c r="BS208" s="51">
        <f t="shared" si="25"/>
        <v>0.01341430255</v>
      </c>
      <c r="BT208" s="51">
        <f t="shared" si="26"/>
        <v>0.01404991506</v>
      </c>
      <c r="BU208" s="51">
        <f t="shared" si="10"/>
        <v>1</v>
      </c>
      <c r="BV208" s="51">
        <f t="shared" si="27"/>
        <v>0.03575017708</v>
      </c>
      <c r="BW208" s="51">
        <f t="shared" si="28"/>
        <v>0.00521885966</v>
      </c>
      <c r="BX208" s="51">
        <f t="shared" si="29"/>
        <v>0.9471069436</v>
      </c>
      <c r="BY208" s="51">
        <f t="shared" si="30"/>
        <v>0.01192401962</v>
      </c>
      <c r="BZ208" s="51">
        <f t="shared" si="11"/>
        <v>1</v>
      </c>
      <c r="CA208" s="51">
        <f t="shared" si="31"/>
        <v>0.0009688567464</v>
      </c>
      <c r="CB208" s="51">
        <f t="shared" si="32"/>
        <v>0.007582898362</v>
      </c>
      <c r="CC208" s="51">
        <f t="shared" si="33"/>
        <v>0.00163380989</v>
      </c>
      <c r="CD208" s="51">
        <f t="shared" si="34"/>
        <v>0.989814435</v>
      </c>
      <c r="CE208" s="51">
        <f t="shared" si="12"/>
        <v>1</v>
      </c>
      <c r="CF208" s="61"/>
      <c r="CG208" s="51">
        <f t="shared" si="35"/>
        <v>0.9385238561</v>
      </c>
      <c r="CH208" s="51">
        <f t="shared" si="36"/>
        <v>0.02125025863</v>
      </c>
      <c r="CI208" s="51">
        <f t="shared" si="37"/>
        <v>0.0335834435</v>
      </c>
      <c r="CJ208" s="51">
        <f t="shared" si="38"/>
        <v>0.006642441778</v>
      </c>
      <c r="CK208" s="51">
        <f t="shared" si="13"/>
        <v>1</v>
      </c>
      <c r="CL208" s="51">
        <f t="shared" si="39"/>
        <v>0.05814463806</v>
      </c>
      <c r="CM208" s="51">
        <f t="shared" si="40"/>
        <v>0.9143911443</v>
      </c>
      <c r="CN208" s="51">
        <f t="shared" si="41"/>
        <v>0.01341430255</v>
      </c>
      <c r="CO208" s="51">
        <f t="shared" si="42"/>
        <v>0.01404991506</v>
      </c>
      <c r="CP208" s="51">
        <f t="shared" si="14"/>
        <v>1</v>
      </c>
      <c r="CQ208" s="51">
        <f t="shared" si="43"/>
        <v>0.03575017708</v>
      </c>
      <c r="CR208" s="51">
        <f t="shared" si="44"/>
        <v>0.00521885966</v>
      </c>
      <c r="CS208" s="51">
        <f t="shared" si="45"/>
        <v>0.9471069436</v>
      </c>
      <c r="CT208" s="51">
        <f t="shared" si="46"/>
        <v>0.01192401962</v>
      </c>
      <c r="CU208" s="51">
        <f t="shared" si="15"/>
        <v>1</v>
      </c>
      <c r="CV208" s="51">
        <f t="shared" si="47"/>
        <v>0.0009688567464</v>
      </c>
      <c r="CW208" s="51">
        <f t="shared" si="48"/>
        <v>0.007582898362</v>
      </c>
      <c r="CX208" s="51">
        <f t="shared" si="49"/>
        <v>0.00163380989</v>
      </c>
      <c r="CY208" s="51">
        <f t="shared" si="50"/>
        <v>0.989814435</v>
      </c>
      <c r="CZ208" s="51">
        <f t="shared" si="16"/>
        <v>1</v>
      </c>
      <c r="DA208" s="61"/>
      <c r="DB208" s="51">
        <f>(AQ208*Baseline!B$7 + AV208*Baseline!B$11 + BA208*Baseline!B$16 + BF208*Baseline!B$18)</f>
        <v>64636.7836</v>
      </c>
      <c r="DC208" s="51">
        <f>(AR208*Baseline!B$7 + AW208*Baseline!B$11 + BB208*Baseline!B$16 + BG208*Baseline!B$18)</f>
        <v>71022.88648</v>
      </c>
      <c r="DD208" s="51">
        <f>(AS208*Baseline!B$7 + AX208*Baseline!B$11 + BC208*Baseline!B$16 + BH208*Baseline!B$18)</f>
        <v>115839.5913</v>
      </c>
      <c r="DE208" s="51">
        <f>(AT208*Baseline!B$7 + AY208*Baseline!B$11 + BD208*Baseline!B$16 + BI208*Baseline!B$18)</f>
        <v>1260064.259</v>
      </c>
      <c r="DF208" s="51">
        <f t="shared" si="17"/>
        <v>1511563.52</v>
      </c>
      <c r="DG208" s="61"/>
      <c r="DH208" s="51">
        <f t="shared" si="51"/>
        <v>0.04276153978</v>
      </c>
      <c r="DI208" s="51">
        <f t="shared" si="52"/>
        <v>0.04698637241</v>
      </c>
      <c r="DJ208" s="51">
        <f t="shared" si="53"/>
        <v>0.07663560923</v>
      </c>
      <c r="DK208" s="51">
        <f t="shared" si="54"/>
        <v>0.8336164786</v>
      </c>
      <c r="DL208" s="51">
        <f t="shared" si="18"/>
        <v>1</v>
      </c>
      <c r="DM208" s="61"/>
      <c r="DN208" s="51">
        <f>DH208 / (Baseline!B$7/Baseline!B$17)</f>
        <v>4.564513115</v>
      </c>
      <c r="DO208" s="51">
        <f>DI208 / (Baseline!B$11/Baseline!B$17)</f>
        <v>1.134273519</v>
      </c>
      <c r="DP208" s="51">
        <f>DJ208 / (Baseline!B$16/Baseline!B$17)</f>
        <v>1.184251761</v>
      </c>
      <c r="DQ208" s="51">
        <f>DK208 / (Baseline!B$18/Baseline!B$17)</f>
        <v>0.9424770225</v>
      </c>
      <c r="DR208" s="79"/>
      <c r="DS208" s="51">
        <f>(AU208*Baseline!B$34)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0.03079729133</v>
      </c>
      <c r="DT208" s="51">
        <f>(AZ208*Baseline!B$34) + (Baseline!D$88*(1-Baseline!D$89)*Baseline!B$35) + (Baseline!D$88*Baseline!D$89*((1-Baseline!D$90)*Baseline!B$40 + Baseline!D$90*Baseline!B$41))</f>
        <v>0.01096674602</v>
      </c>
      <c r="DU208" s="51">
        <f>(BE208*Baseline!B$34) + (Baseline!F$88*(1-Baseline!F$89)*Baseline!B$35) + (Baseline!F$88*Baseline!F$89*((1-Baseline!F$90)*Baseline!B$40 + Baseline!F$90*Baseline!B$41))</f>
        <v>0.01297367722</v>
      </c>
      <c r="DV208" s="51">
        <f>(BJ208*Baseline!B$34) + (Baseline!H$88*(1-Baseline!H$89)*Baseline!B$35) + (Baseline!H$88*Baseline!H$89*((1-Baseline!H$90)*Baseline!B$40 + Baseline!H$90*Baseline!B$41))</f>
        <v>0.00930620467</v>
      </c>
      <c r="DW208" s="51">
        <f>( DS208*Baseline!B$7 + DT208*Baseline!B$11 + DU208*Baseline!B$16 + DV208*Baseline!B$18 ) / Baseline!B$17</f>
        <v>0.009813655768</v>
      </c>
    </row>
    <row r="209">
      <c r="A209" s="4" t="s">
        <v>422</v>
      </c>
      <c r="B209" s="45">
        <f>MIN( MAX( NORMINV( MCrands!B209, (B$5+B$4)/2, (B$5-B$4)/3.29 ), 0 ), 1 )</f>
        <v>0.3906763068</v>
      </c>
      <c r="C209" s="45">
        <f>MAX( NORMINV( MCrands!C209, (C$5+C$4)/2, (C$5-C$4)/3.29 ), 0 )</f>
        <v>2.859366299</v>
      </c>
      <c r="D209" s="41"/>
      <c r="E209" s="43">
        <f>Baseline!B$33 * (C209 * Baseline!B$66*Baseline!B$66/Baseline!B$73 + Baseline!B$52*Baseline!B$52/Baseline!B$74 + Baseline!B$53*Baseline!B$53/Baseline!B$75 + Baseline!B$54*Baseline!B$54/Baseline!B$76)</f>
        <v>0.00002028562626</v>
      </c>
      <c r="F209" s="43">
        <f>Baseline!B$33 * (C209 * Baseline!B$66*Baseline!B$57/Baseline!B$73 + Baseline!B$52*Baseline!B$67/Baseline!B$74 + Baseline!B$53*Baseline!B$55/Baseline!B$75 + Baseline!B$54*Baseline!B$56/Baseline!B$76)</f>
        <v>0.0000002000708615</v>
      </c>
      <c r="G209" s="45">
        <f>Baseline!B$33 * (C209 * Baseline!B$66*Baseline!B$58/Baseline!B$73 + Baseline!B$52*Baseline!B$59/Baseline!B$74 + Baseline!B$53*Baseline!B$68/Baseline!B$75 + Baseline!B$54*Baseline!B$60/Baseline!B$76)</f>
        <v>0.0000001691035599</v>
      </c>
      <c r="H209" s="43">
        <f>Baseline!B$33 * (C209 * Baseline!B$66*Baseline!B$61/Baseline!B$73 + Baseline!B$52*Baseline!B$62/Baseline!B$74 + Baseline!B$53*Baseline!B$63/Baseline!B$75 + Baseline!B$54*Baseline!B$69/Baseline!B$76)</f>
        <v>0.00000000344841969</v>
      </c>
      <c r="I209" s="43">
        <f>Baseline!B$33 * (C209 * Baseline!B$57*Baseline!B$66/Baseline!B$73 + Baseline!B$67*Baseline!B$52/Baseline!B$74 + Baseline!B$55*Baseline!B$53/Baseline!B$75 + Baseline!B$56*Baseline!B$54/Baseline!B$76)</f>
        <v>0.0000002000708615</v>
      </c>
      <c r="J209" s="45">
        <f>Baseline!B$33 * (C209 * Baseline!B$57*Baseline!B$57/Baseline!B$73 + Baseline!B$67*Baseline!B$67/Baseline!B$74 + Baseline!B$55*Baseline!B$55/Baseline!B$75 + Baseline!B$56*Baseline!B$56/Baseline!B$76)</f>
        <v>0.000001763813832</v>
      </c>
      <c r="K209" s="43">
        <f>Baseline!B$33 * (C209 * Baseline!B$57*Baseline!B$58/Baseline!B$73 + Baseline!B$67*Baseline!B$59/Baseline!B$74 + Baseline!B$55*Baseline!B$68/Baseline!B$75 + Baseline!B$56*Baseline!B$60/Baseline!B$76)</f>
        <v>0.00000001374198875</v>
      </c>
      <c r="L209" s="45">
        <f>Baseline!B$33 * (C209 * Baseline!B$57*Baseline!B$61/Baseline!B$73 + Baseline!B$67*Baseline!B$62/Baseline!B$74 + Baseline!B$55*Baseline!B$63/Baseline!B$75 + Baseline!B$56*Baseline!B$69/Baseline!B$76)</f>
        <v>0.00000001439285875</v>
      </c>
      <c r="M209" s="43">
        <f>Baseline!B$33 * (C209 * Baseline!B$58*Baseline!B$66/Baseline!B$73 + Baseline!B$59*Baseline!B$52/Baseline!B$74 + Baseline!B$68*Baseline!B$53/Baseline!B$75 + Baseline!B$60*Baseline!B$54/Baseline!B$76)</f>
        <v>0.0000001691035599</v>
      </c>
      <c r="N209" s="45">
        <f>Baseline!B$33 * (C209 * Baseline!B$58*Baseline!B$57/Baseline!B$73 + Baseline!B$59*Baseline!B$67/Baseline!B$74 + Baseline!B$68*Baseline!B$55/Baseline!B$75 + Baseline!B$60*Baseline!B$56/Baseline!B$76)</f>
        <v>0.00000001374198875</v>
      </c>
      <c r="O209" s="45">
        <f>Baseline!B$33 * (C209 * Baseline!B$58*Baseline!B$58/Baseline!B$73 + Baseline!B$59*Baseline!B$59/Baseline!B$74 + Baseline!B$68*Baseline!B$68/Baseline!B$75 + Baseline!B$60*Baseline!B$60/Baseline!B$76)</f>
        <v>0.000001324390442</v>
      </c>
      <c r="P209" s="43">
        <f>Baseline!B$33 * (C209 * Baseline!B$58*Baseline!B$61/Baseline!B$73 + Baseline!B$59*Baseline!B$62/Baseline!B$74 + Baseline!B$68*Baseline!B$63/Baseline!B$75 + Baseline!B$60*Baseline!B$69/Baseline!B$76)</f>
        <v>0.000000001646958754</v>
      </c>
      <c r="Q209" s="43">
        <f>Baseline!B$33 * (C209 * Baseline!B$61*Baseline!B$66/Baseline!B$73 + Baseline!B$62*Baseline!B$52/Baseline!B$74 + Baseline!B$63*Baseline!B$53/Baseline!B$75 + Baseline!B$69*Baseline!B$54/Baseline!B$76)</f>
        <v>0.00000000344841969</v>
      </c>
      <c r="R209" s="43">
        <f>Baseline!B$33 * (C209 * Baseline!B$61*Baseline!B$57/Baseline!B$73 + Baseline!B$62*Baseline!B$67/Baseline!B$74 + Baseline!B$63*Baseline!B$55/Baseline!B$75 + Baseline!B$69*Baseline!B$56/Baseline!B$76)</f>
        <v>0.00000001439285875</v>
      </c>
      <c r="S209" s="43">
        <f>Baseline!B$33 * (C209 * Baseline!B$61*Baseline!B$58/Baseline!B$73 + Baseline!B$62*Baseline!B$59/Baseline!B$74 + Baseline!B$63*Baseline!B$68/Baseline!B$75 + Baseline!B$69*Baseline!B$60/Baseline!B$76)</f>
        <v>0.000000001646958754</v>
      </c>
      <c r="T209" s="43">
        <f>Baseline!B$33 * (C209 * Baseline!B$61*Baseline!B$61/Baseline!B$73 + Baseline!B$62*Baseline!B$62/Baseline!B$74 + Baseline!B$63*Baseline!B$63/Baseline!B$75 + Baseline!B$69*Baseline!B$69/Baseline!B$76)</f>
        <v>0.00000009854654679</v>
      </c>
      <c r="U209" s="41"/>
      <c r="V209" s="43">
        <f>E209 * ( Baseline!B$87 * Baseline!B$7 )</f>
        <v>0.210544515</v>
      </c>
      <c r="W209" s="43">
        <f>F209 * ( Baseline!D$87 * Baseline!B$11 )</f>
        <v>0.003690626291</v>
      </c>
      <c r="X209" s="43">
        <f>G209 * ( Baseline!F$87 * Baseline!B$16 )</f>
        <v>0.005873773246</v>
      </c>
      <c r="Y209" s="43">
        <f>H209 * ( Baseline!H$87 * Baseline!B$18 )</f>
        <v>0.001212717708</v>
      </c>
      <c r="Z209" s="51">
        <f t="shared" si="1"/>
        <v>0.2213216322</v>
      </c>
      <c r="AA209" s="43">
        <f>I209 * ( Baseline!B$87 * Baseline!B$7 )</f>
        <v>0.002076535472</v>
      </c>
      <c r="AB209" s="45">
        <f>J209 * ( Baseline!D$87 * Baseline!B$11 )</f>
        <v>0.03253636063</v>
      </c>
      <c r="AC209" s="45">
        <f>K209 * ( Baseline!F$87 * Baseline!B$16 )</f>
        <v>0.0004773248173</v>
      </c>
      <c r="AD209" s="45">
        <f>L209 * ( Baseline!F$87 * Baseline!B$16 )</f>
        <v>0.0004999326372</v>
      </c>
      <c r="AE209" s="51">
        <f t="shared" si="2"/>
        <v>0.03559015355</v>
      </c>
      <c r="AF209" s="51">
        <f>M209 * ( Baseline!B$87 * Baseline!B$7 )</f>
        <v>0.001755125848</v>
      </c>
      <c r="AG209" s="51">
        <f>N209 * ( Baseline!D$87 * Baseline!B$11 )</f>
        <v>0.0002534929103</v>
      </c>
      <c r="AH209" s="51">
        <f>O209 * ( Baseline!F$87 * Baseline!B$16 )</f>
        <v>0.04600239728</v>
      </c>
      <c r="AI209" s="51">
        <f>P209 * ( Baseline!H$87 * Baseline!B$18 )</f>
        <v>0.0005791916949</v>
      </c>
      <c r="AJ209" s="51">
        <f t="shared" si="3"/>
        <v>0.04859020774</v>
      </c>
      <c r="AK209" s="51">
        <f>Q209 * ( Baseline!B$87 * Baseline!B$7 )</f>
        <v>0.00003579114796</v>
      </c>
      <c r="AL209" s="51">
        <f>R209 * ( Baseline!D$87 * Baseline!B$11 )</f>
        <v>0.0002654992461</v>
      </c>
      <c r="AM209" s="51">
        <f>S209 * ( Baseline!F$87 * Baseline!B$16 )</f>
        <v>0.0000572067334</v>
      </c>
      <c r="AN209" s="51">
        <f>T209 * ( Baseline!H$87 * Baseline!B$18 )</f>
        <v>0.03465620576</v>
      </c>
      <c r="AO209" s="51">
        <f t="shared" si="4"/>
        <v>0.03501470288</v>
      </c>
      <c r="AP209" s="61"/>
      <c r="AQ209" s="51">
        <f>V209 * ( (1-Baseline!B$88-Baseline!B$87) + (1-B209)*Baseline!B$88 )</f>
        <v>0.1328321317</v>
      </c>
      <c r="AR209" s="51">
        <f>W209 * ( (1-Baseline!B$88-Baseline!B$87) + (1-B209)*Baseline!B$88 )</f>
        <v>0.002328409067</v>
      </c>
      <c r="AS209" s="51">
        <f>X209 * ( (1-Baseline!B$88-Baseline!B$87) + (1-B209)*Baseline!B$88 )</f>
        <v>0.003705752304</v>
      </c>
      <c r="AT209" s="51">
        <f>Y209 * ( (1-Baseline!B$88-Baseline!B$87) + (1-B209)*Baseline!B$88 )</f>
        <v>0.0007651012818</v>
      </c>
      <c r="AU209" s="51">
        <f t="shared" si="5"/>
        <v>0.1396313944</v>
      </c>
      <c r="AV209" s="51">
        <f>AA209 * ( (1-Baseline!D$88-Baseline!D$87) + (1-B209)*Baseline!D$88 )</f>
        <v>0.001695232507</v>
      </c>
      <c r="AW209" s="51">
        <f>AB209 * ( (1-Baseline!D$88-Baseline!D$87) + (1-B209)*Baseline!D$88 )</f>
        <v>0.02656188489</v>
      </c>
      <c r="AX209" s="51">
        <f>AC209 * ( (1-Baseline!D$88-Baseline!D$87) + (1-B209)*Baseline!D$88 )</f>
        <v>0.0003896762456</v>
      </c>
      <c r="AY209" s="51">
        <f>AD209 * ( (1-Baseline!D$88-Baseline!D$87) + (1-B209)*Baseline!D$88 )</f>
        <v>0.000408132714</v>
      </c>
      <c r="AZ209" s="51">
        <f t="shared" si="6"/>
        <v>0.02905492636</v>
      </c>
      <c r="BA209" s="51">
        <f>AF209 * ( (1-Baseline!F$88-Baseline!F$87) + (1-Baseline!B$36)*Baseline!F$88 )</f>
        <v>0.001263044724</v>
      </c>
      <c r="BB209" s="51">
        <f>AG209 * ( (1-Baseline!F$88-Baseline!F$87) + (1-Baseline!B$36)*Baseline!F$88 )</f>
        <v>0.00018242161</v>
      </c>
      <c r="BC209" s="51">
        <f>AH209 * ( (1-Baseline!F$88-Baseline!F$87) + (1-Baseline!B$36)*Baseline!F$88 )</f>
        <v>0.03310479716</v>
      </c>
      <c r="BD209" s="51">
        <f>AI209 * ( (1-Baseline!F$88-Baseline!F$87) + (1-Baseline!B$36)*Baseline!F$88 )</f>
        <v>0.0004168048778</v>
      </c>
      <c r="BE209" s="51">
        <f t="shared" si="7"/>
        <v>0.03496706837</v>
      </c>
      <c r="BF209" s="51">
        <f>AK209 * ( (1-Baseline!H$88-Baseline!H$87) + (1-Baseline!B$36)*Baseline!H$88 )</f>
        <v>0.00002835804235</v>
      </c>
      <c r="BG209" s="51">
        <f>AL209 * ( (1-Baseline!H$88-Baseline!H$87) + (1-Baseline!B$36)*Baseline!H$88 )</f>
        <v>0.0002103603627</v>
      </c>
      <c r="BH209" s="51">
        <f>AM209 * ( (1-Baseline!H$88-Baseline!H$87) + (1-Baseline!B$36)*Baseline!H$88 )</f>
        <v>0.00004532603901</v>
      </c>
      <c r="BI209" s="51">
        <f>AN209 * ( (1-Baseline!H$88-Baseline!H$87) + (1-Baseline!B$36)*Baseline!H$88 )</f>
        <v>0.02745880495</v>
      </c>
      <c r="BJ209" s="51">
        <f t="shared" si="8"/>
        <v>0.02774284939</v>
      </c>
      <c r="BK209" s="61"/>
      <c r="BL209" s="51">
        <f t="shared" si="19"/>
        <v>0.9513056309</v>
      </c>
      <c r="BM209" s="51">
        <f t="shared" si="20"/>
        <v>0.01667539794</v>
      </c>
      <c r="BN209" s="51">
        <f t="shared" si="21"/>
        <v>0.02653953518</v>
      </c>
      <c r="BO209" s="51">
        <f t="shared" si="22"/>
        <v>0.005479435947</v>
      </c>
      <c r="BP209" s="51">
        <f t="shared" si="9"/>
        <v>1</v>
      </c>
      <c r="BQ209" s="51">
        <f t="shared" si="23"/>
        <v>0.05834578569</v>
      </c>
      <c r="BR209" s="51">
        <f t="shared" si="24"/>
        <v>0.9141955676</v>
      </c>
      <c r="BS209" s="51">
        <f t="shared" si="25"/>
        <v>0.01341170997</v>
      </c>
      <c r="BT209" s="51">
        <f t="shared" si="26"/>
        <v>0.01404693679</v>
      </c>
      <c r="BU209" s="51">
        <f t="shared" si="10"/>
        <v>1</v>
      </c>
      <c r="BV209" s="51">
        <f t="shared" si="27"/>
        <v>0.03612097848</v>
      </c>
      <c r="BW209" s="51">
        <f t="shared" si="28"/>
        <v>0.005216954652</v>
      </c>
      <c r="BX209" s="51">
        <f t="shared" si="29"/>
        <v>0.9467421406</v>
      </c>
      <c r="BY209" s="51">
        <f t="shared" si="30"/>
        <v>0.0119199263</v>
      </c>
      <c r="BZ209" s="51">
        <f t="shared" si="11"/>
        <v>1</v>
      </c>
      <c r="CA209" s="51">
        <f t="shared" si="31"/>
        <v>0.00102217483</v>
      </c>
      <c r="CB209" s="51">
        <f t="shared" si="32"/>
        <v>0.007582507469</v>
      </c>
      <c r="CC209" s="51">
        <f t="shared" si="33"/>
        <v>0.00163379177</v>
      </c>
      <c r="CD209" s="51">
        <f t="shared" si="34"/>
        <v>0.9897615259</v>
      </c>
      <c r="CE209" s="51">
        <f t="shared" si="12"/>
        <v>1</v>
      </c>
      <c r="CF209" s="61"/>
      <c r="CG209" s="51">
        <f t="shared" si="35"/>
        <v>0.9513056309</v>
      </c>
      <c r="CH209" s="51">
        <f t="shared" si="36"/>
        <v>0.01667539794</v>
      </c>
      <c r="CI209" s="51">
        <f t="shared" si="37"/>
        <v>0.02653953518</v>
      </c>
      <c r="CJ209" s="51">
        <f t="shared" si="38"/>
        <v>0.005479435947</v>
      </c>
      <c r="CK209" s="51">
        <f t="shared" si="13"/>
        <v>1</v>
      </c>
      <c r="CL209" s="51">
        <f t="shared" si="39"/>
        <v>0.05834578569</v>
      </c>
      <c r="CM209" s="51">
        <f t="shared" si="40"/>
        <v>0.9141955676</v>
      </c>
      <c r="CN209" s="51">
        <f t="shared" si="41"/>
        <v>0.01341170997</v>
      </c>
      <c r="CO209" s="51">
        <f t="shared" si="42"/>
        <v>0.01404693679</v>
      </c>
      <c r="CP209" s="51">
        <f t="shared" si="14"/>
        <v>1</v>
      </c>
      <c r="CQ209" s="51">
        <f t="shared" si="43"/>
        <v>0.03612097848</v>
      </c>
      <c r="CR209" s="51">
        <f t="shared" si="44"/>
        <v>0.005216954652</v>
      </c>
      <c r="CS209" s="51">
        <f t="shared" si="45"/>
        <v>0.9467421406</v>
      </c>
      <c r="CT209" s="51">
        <f t="shared" si="46"/>
        <v>0.0119199263</v>
      </c>
      <c r="CU209" s="51">
        <f t="shared" si="15"/>
        <v>1</v>
      </c>
      <c r="CV209" s="51">
        <f t="shared" si="47"/>
        <v>0.00102217483</v>
      </c>
      <c r="CW209" s="51">
        <f t="shared" si="48"/>
        <v>0.007582507469</v>
      </c>
      <c r="CX209" s="51">
        <f t="shared" si="49"/>
        <v>0.00163379177</v>
      </c>
      <c r="CY209" s="51">
        <f t="shared" si="50"/>
        <v>0.9897615259</v>
      </c>
      <c r="CZ209" s="51">
        <f t="shared" si="16"/>
        <v>1</v>
      </c>
      <c r="DA209" s="61"/>
      <c r="DB209" s="51">
        <f>(AQ209*Baseline!B$7 + AV209*Baseline!B$11 + BA209*Baseline!B$16 + BF209*Baseline!B$18)</f>
        <v>73589.07925</v>
      </c>
      <c r="DC209" s="51">
        <f>(AR209*Baseline!B$7 + AW209*Baseline!B$11 + BB209*Baseline!B$16 + BG209*Baseline!B$18)</f>
        <v>68336.39461</v>
      </c>
      <c r="DD209" s="51">
        <f>(AS209*Baseline!B$7 + AX209*Baseline!B$11 + BC209*Baseline!B$16 + BH209*Baseline!B$18)</f>
        <v>115615.8483</v>
      </c>
      <c r="DE209" s="51">
        <f>(AT209*Baseline!B$7 + AY209*Baseline!B$11 + BD209*Baseline!B$16 + BI209*Baseline!B$18)</f>
        <v>1260003.797</v>
      </c>
      <c r="DF209" s="51">
        <f t="shared" si="17"/>
        <v>1517545.119</v>
      </c>
      <c r="DG209" s="61"/>
      <c r="DH209" s="51">
        <f t="shared" si="51"/>
        <v>0.04849218538</v>
      </c>
      <c r="DI209" s="51">
        <f t="shared" si="52"/>
        <v>0.04503088161</v>
      </c>
      <c r="DJ209" s="51">
        <f t="shared" si="53"/>
        <v>0.07618610271</v>
      </c>
      <c r="DK209" s="51">
        <f t="shared" si="54"/>
        <v>0.8302908303</v>
      </c>
      <c r="DL209" s="51">
        <f t="shared" si="18"/>
        <v>1</v>
      </c>
      <c r="DM209" s="61"/>
      <c r="DN209" s="51">
        <f>DH209 / (Baseline!B$7/Baseline!B$17)</f>
        <v>5.176221841</v>
      </c>
      <c r="DO209" s="51">
        <f>DI209 / (Baseline!B$11/Baseline!B$17)</f>
        <v>1.087067035</v>
      </c>
      <c r="DP209" s="51">
        <f>DJ209 / (Baseline!B$16/Baseline!B$17)</f>
        <v>1.177305526</v>
      </c>
      <c r="DQ209" s="51">
        <f>DK209 / (Baseline!B$18/Baseline!B$17)</f>
        <v>0.9387170835</v>
      </c>
      <c r="DR209" s="79"/>
      <c r="DS209" s="51">
        <f>(AU209*Baseline!B$34)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0.03347424041</v>
      </c>
      <c r="DT209" s="51">
        <f>(AZ209*Baseline!B$34) + (Baseline!D$88*(1-Baseline!D$89)*Baseline!B$35) + (Baseline!D$88*Baseline!D$89*((1-Baseline!D$90)*Baseline!B$40 + Baseline!D$90*Baseline!B$41))</f>
        <v>0.01077180695</v>
      </c>
      <c r="DU209" s="51">
        <f>(BE209*Baseline!B$34) + (Baseline!F$88*(1-Baseline!F$89)*Baseline!B$35) + (Baseline!F$88*Baseline!F$89*((1-Baseline!F$90)*Baseline!B$40 + Baseline!F$90*Baseline!B$41))</f>
        <v>0.01297570026</v>
      </c>
      <c r="DV209" s="51">
        <f>(BJ209*Baseline!B$34) + (Baseline!H$88*(1-Baseline!H$89)*Baseline!B$35) + (Baseline!H$88*Baseline!H$89*((1-Baseline!H$90)*Baseline!B$40 + Baseline!H$90*Baseline!B$41))</f>
        <v>0.009306427408</v>
      </c>
      <c r="DW209" s="51">
        <f>( DS209*Baseline!B$7 + DT209*Baseline!B$11 + DU209*Baseline!B$16 + DV209*Baseline!B$18 ) / Baseline!B$17</f>
        <v>0.009830986851</v>
      </c>
    </row>
    <row r="210">
      <c r="A210" s="4" t="s">
        <v>423</v>
      </c>
      <c r="B210" s="45">
        <f>MIN( MAX( NORMINV( MCrands!B210, (B$5+B$4)/2, (B$5-B$4)/3.29 ), 0 ), 1 )</f>
        <v>0.5631253697</v>
      </c>
      <c r="C210" s="45">
        <f>MAX( NORMINV( MCrands!C210, (C$5+C$4)/2, (C$5-C$4)/3.29 ), 0 )</f>
        <v>2.516943276</v>
      </c>
      <c r="D210" s="41"/>
      <c r="E210" s="43">
        <f>Baseline!B$33 * (C210 * Baseline!B$66*Baseline!B$66/Baseline!B$73 + Baseline!B$52*Baseline!B$52/Baseline!B$74 + Baseline!B$53*Baseline!B$53/Baseline!B$75 + Baseline!B$54*Baseline!B$54/Baseline!B$76)</f>
        <v>0.00001786126305</v>
      </c>
      <c r="F210" s="43">
        <f>Baseline!B$33 * (C210 * Baseline!B$66*Baseline!B$57/Baseline!B$73 + Baseline!B$52*Baseline!B$67/Baseline!B$74 + Baseline!B$53*Baseline!B$55/Baseline!B$75 + Baseline!B$54*Baseline!B$56/Baseline!B$76)</f>
        <v>0.0000001996880673</v>
      </c>
      <c r="G210" s="45">
        <f>Baseline!B$33 * (C210 * Baseline!B$66*Baseline!B$58/Baseline!B$73 + Baseline!B$52*Baseline!B$59/Baseline!B$74 + Baseline!B$53*Baseline!B$68/Baseline!B$75 + Baseline!B$54*Baseline!B$60/Baseline!B$76)</f>
        <v>0.0000001681625242</v>
      </c>
      <c r="H210" s="43">
        <f>Baseline!B$33 * (C210 * Baseline!B$66*Baseline!B$61/Baseline!B$73 + Baseline!B$52*Baseline!B$62/Baseline!B$74 + Baseline!B$53*Baseline!B$63/Baseline!B$75 + Baseline!B$54*Baseline!B$69/Baseline!B$76)</f>
        <v>0.000000003354316118</v>
      </c>
      <c r="I210" s="43">
        <f>Baseline!B$33 * (C210 * Baseline!B$57*Baseline!B$66/Baseline!B$73 + Baseline!B$67*Baseline!B$52/Baseline!B$74 + Baseline!B$55*Baseline!B$53/Baseline!B$75 + Baseline!B$56*Baseline!B$54/Baseline!B$76)</f>
        <v>0.0000001996880673</v>
      </c>
      <c r="J210" s="45">
        <f>Baseline!B$33 * (C210 * Baseline!B$57*Baseline!B$57/Baseline!B$73 + Baseline!B$67*Baseline!B$67/Baseline!B$74 + Baseline!B$55*Baseline!B$55/Baseline!B$75 + Baseline!B$56*Baseline!B$56/Baseline!B$76)</f>
        <v>0.000001763813772</v>
      </c>
      <c r="K210" s="43">
        <f>Baseline!B$33 * (C210 * Baseline!B$57*Baseline!B$58/Baseline!B$73 + Baseline!B$67*Baseline!B$59/Baseline!B$74 + Baseline!B$55*Baseline!B$68/Baseline!B$75 + Baseline!B$56*Baseline!B$60/Baseline!B$76)</f>
        <v>0.00000001374184016</v>
      </c>
      <c r="L210" s="45">
        <f>Baseline!B$33 * (C210 * Baseline!B$57*Baseline!B$61/Baseline!B$73 + Baseline!B$67*Baseline!B$62/Baseline!B$74 + Baseline!B$55*Baseline!B$63/Baseline!B$75 + Baseline!B$56*Baseline!B$69/Baseline!B$76)</f>
        <v>0.00000001439284389</v>
      </c>
      <c r="M210" s="43">
        <f>Baseline!B$33 * (C210 * Baseline!B$58*Baseline!B$66/Baseline!B$73 + Baseline!B$59*Baseline!B$52/Baseline!B$74 + Baseline!B$68*Baseline!B$53/Baseline!B$75 + Baseline!B$60*Baseline!B$54/Baseline!B$76)</f>
        <v>0.0000001681625242</v>
      </c>
      <c r="N210" s="45">
        <f>Baseline!B$33 * (C210 * Baseline!B$58*Baseline!B$57/Baseline!B$73 + Baseline!B$59*Baseline!B$67/Baseline!B$74 + Baseline!B$68*Baseline!B$55/Baseline!B$75 + Baseline!B$60*Baseline!B$56/Baseline!B$76)</f>
        <v>0.00000001374184016</v>
      </c>
      <c r="O210" s="45">
        <f>Baseline!B$33 * (C210 * Baseline!B$58*Baseline!B$58/Baseline!B$73 + Baseline!B$59*Baseline!B$59/Baseline!B$74 + Baseline!B$68*Baseline!B$68/Baseline!B$75 + Baseline!B$60*Baseline!B$60/Baseline!B$76)</f>
        <v>0.000001324390077</v>
      </c>
      <c r="P210" s="43">
        <f>Baseline!B$33 * (C210 * Baseline!B$58*Baseline!B$61/Baseline!B$73 + Baseline!B$59*Baseline!B$62/Baseline!B$74 + Baseline!B$68*Baseline!B$63/Baseline!B$75 + Baseline!B$60*Baseline!B$69/Baseline!B$76)</f>
        <v>0.000000001646922227</v>
      </c>
      <c r="Q210" s="43">
        <f>Baseline!B$33 * (C210 * Baseline!B$61*Baseline!B$66/Baseline!B$73 + Baseline!B$62*Baseline!B$52/Baseline!B$74 + Baseline!B$63*Baseline!B$53/Baseline!B$75 + Baseline!B$69*Baseline!B$54/Baseline!B$76)</f>
        <v>0.000000003354316118</v>
      </c>
      <c r="R210" s="43">
        <f>Baseline!B$33 * (C210 * Baseline!B$61*Baseline!B$57/Baseline!B$73 + Baseline!B$62*Baseline!B$67/Baseline!B$74 + Baseline!B$63*Baseline!B$55/Baseline!B$75 + Baseline!B$69*Baseline!B$56/Baseline!B$76)</f>
        <v>0.00000001439284389</v>
      </c>
      <c r="S210" s="43">
        <f>Baseline!B$33 * (C210 * Baseline!B$61*Baseline!B$58/Baseline!B$73 + Baseline!B$62*Baseline!B$59/Baseline!B$74 + Baseline!B$63*Baseline!B$68/Baseline!B$75 + Baseline!B$69*Baseline!B$60/Baseline!B$76)</f>
        <v>0.000000001646922227</v>
      </c>
      <c r="T210" s="43">
        <f>Baseline!B$33 * (C210 * Baseline!B$61*Baseline!B$61/Baseline!B$73 + Baseline!B$62*Baseline!B$62/Baseline!B$74 + Baseline!B$63*Baseline!B$63/Baseline!B$75 + Baseline!B$69*Baseline!B$69/Baseline!B$76)</f>
        <v>0.00000009854654313</v>
      </c>
      <c r="U210" s="41"/>
      <c r="V210" s="43">
        <f>E210 * ( Baseline!B$87 * Baseline!B$7 )</f>
        <v>0.1853820492</v>
      </c>
      <c r="W210" s="43">
        <f>F210 * ( Baseline!D$87 * Baseline!B$11 )</f>
        <v>0.003683565042</v>
      </c>
      <c r="X210" s="43">
        <f>G210 * ( Baseline!F$87 * Baseline!B$16 )</f>
        <v>0.005841086586</v>
      </c>
      <c r="Y210" s="43">
        <f>H210 * ( Baseline!H$87 * Baseline!B$18 )</f>
        <v>0.001179623978</v>
      </c>
      <c r="Z210" s="51">
        <f t="shared" si="1"/>
        <v>0.1960863248</v>
      </c>
      <c r="AA210" s="43">
        <f>I210 * ( Baseline!B$87 * Baseline!B$7 )</f>
        <v>0.002072562451</v>
      </c>
      <c r="AB210" s="45">
        <f>J210 * ( Baseline!D$87 * Baseline!B$11 )</f>
        <v>0.03253635951</v>
      </c>
      <c r="AC210" s="45">
        <f>K210 * ( Baseline!F$87 * Baseline!B$16 )</f>
        <v>0.0004773196563</v>
      </c>
      <c r="AD210" s="45">
        <f>L210 * ( Baseline!F$87 * Baseline!B$16 )</f>
        <v>0.0004999321211</v>
      </c>
      <c r="AE210" s="51">
        <f t="shared" si="2"/>
        <v>0.03558617374</v>
      </c>
      <c r="AF210" s="51">
        <f>M210 * ( Baseline!B$87 * Baseline!B$7 )</f>
        <v>0.001745358838</v>
      </c>
      <c r="AG210" s="51">
        <f>N210 * ( Baseline!D$87 * Baseline!B$11 )</f>
        <v>0.0002534901694</v>
      </c>
      <c r="AH210" s="51">
        <f>O210 * ( Baseline!F$87 * Baseline!B$16 )</f>
        <v>0.0460023846</v>
      </c>
      <c r="AI210" s="51">
        <f>P210 * ( Baseline!H$87 * Baseline!B$18 )</f>
        <v>0.0005791788493</v>
      </c>
      <c r="AJ210" s="51">
        <f t="shared" si="3"/>
        <v>0.04858041245</v>
      </c>
      <c r="AK210" s="51">
        <f>Q210 * ( Baseline!B$87 * Baseline!B$7 )</f>
        <v>0.00003481444698</v>
      </c>
      <c r="AL210" s="51">
        <f>R210 * ( Baseline!D$87 * Baseline!B$11 )</f>
        <v>0.0002654989721</v>
      </c>
      <c r="AM210" s="51">
        <f>S210 * ( Baseline!F$87 * Baseline!B$16 )</f>
        <v>0.00005720546464</v>
      </c>
      <c r="AN210" s="51">
        <f>T210 * ( Baseline!H$87 * Baseline!B$18 )</f>
        <v>0.03465620447</v>
      </c>
      <c r="AO210" s="51">
        <f t="shared" si="4"/>
        <v>0.03501372336</v>
      </c>
      <c r="AP210" s="61"/>
      <c r="AQ210" s="51">
        <f>V210 * ( (1-Baseline!B$88-Baseline!B$87) + (1-B210)*Baseline!B$88 )</f>
        <v>0.08850480519</v>
      </c>
      <c r="AR210" s="51">
        <f>W210 * ( (1-Baseline!B$88-Baseline!B$87) + (1-B210)*Baseline!B$88 )</f>
        <v>0.001758601806</v>
      </c>
      <c r="AS210" s="51">
        <f>X210 * ( (1-Baseline!B$88-Baseline!B$87) + (1-B210)*Baseline!B$88 )</f>
        <v>0.002788642335</v>
      </c>
      <c r="AT210" s="51">
        <f>Y210 * ( (1-Baseline!B$88-Baseline!B$87) + (1-B210)*Baseline!B$88 )</f>
        <v>0.000563174217</v>
      </c>
      <c r="AU210" s="51">
        <f t="shared" si="5"/>
        <v>0.09361522355</v>
      </c>
      <c r="AV210" s="51">
        <f>AA210 * ( (1-Baseline!D$88-Baseline!D$87) + (1-B210)*Baseline!D$88 )</f>
        <v>0.001531868699</v>
      </c>
      <c r="AW210" s="51">
        <f>AB210 * ( (1-Baseline!D$88-Baseline!D$87) + (1-B210)*Baseline!D$88 )</f>
        <v>0.02404821659</v>
      </c>
      <c r="AX210" s="51">
        <f>AC210 * ( (1-Baseline!D$88-Baseline!D$87) + (1-B210)*Baseline!D$88 )</f>
        <v>0.0003527956616</v>
      </c>
      <c r="AY210" s="51">
        <f>AD210 * ( (1-Baseline!D$88-Baseline!D$87) + (1-B210)*Baseline!D$88 )</f>
        <v>0.0003695089467</v>
      </c>
      <c r="AZ210" s="51">
        <f t="shared" si="6"/>
        <v>0.0263023899</v>
      </c>
      <c r="BA210" s="51">
        <f>AF210 * ( (1-Baseline!F$88-Baseline!F$87) + (1-Baseline!B$36)*Baseline!F$88 )</f>
        <v>0.001256016072</v>
      </c>
      <c r="BB210" s="51">
        <f>AG210 * ( (1-Baseline!F$88-Baseline!F$87) + (1-Baseline!B$36)*Baseline!F$88 )</f>
        <v>0.0001824196376</v>
      </c>
      <c r="BC210" s="51">
        <f>AH210 * ( (1-Baseline!F$88-Baseline!F$87) + (1-Baseline!B$36)*Baseline!F$88 )</f>
        <v>0.03310478803</v>
      </c>
      <c r="BD210" s="51">
        <f>AI210 * ( (1-Baseline!F$88-Baseline!F$87) + (1-Baseline!B$36)*Baseline!F$88 )</f>
        <v>0.0004167956337</v>
      </c>
      <c r="BE210" s="51">
        <f t="shared" si="7"/>
        <v>0.03496001937</v>
      </c>
      <c r="BF210" s="51">
        <f>AK210 * ( (1-Baseline!H$88-Baseline!H$87) + (1-Baseline!B$36)*Baseline!H$88 )</f>
        <v>0.00002758418263</v>
      </c>
      <c r="BG210" s="51">
        <f>AL210 * ( (1-Baseline!H$88-Baseline!H$87) + (1-Baseline!B$36)*Baseline!H$88 )</f>
        <v>0.0002103601455</v>
      </c>
      <c r="BH210" s="51">
        <f>AM210 * ( (1-Baseline!H$88-Baseline!H$87) + (1-Baseline!B$36)*Baseline!H$88 )</f>
        <v>0.00004532503374</v>
      </c>
      <c r="BI210" s="51">
        <f>AN210 * ( (1-Baseline!H$88-Baseline!H$87) + (1-Baseline!B$36)*Baseline!H$88 )</f>
        <v>0.02745880393</v>
      </c>
      <c r="BJ210" s="51">
        <f t="shared" si="8"/>
        <v>0.02774207329</v>
      </c>
      <c r="BK210" s="61"/>
      <c r="BL210" s="51">
        <f t="shared" si="19"/>
        <v>0.945410392</v>
      </c>
      <c r="BM210" s="51">
        <f t="shared" si="20"/>
        <v>0.01878542548</v>
      </c>
      <c r="BN210" s="51">
        <f t="shared" si="21"/>
        <v>0.02978834242</v>
      </c>
      <c r="BO210" s="51">
        <f t="shared" si="22"/>
        <v>0.006015840112</v>
      </c>
      <c r="BP210" s="51">
        <f t="shared" si="9"/>
        <v>1</v>
      </c>
      <c r="BQ210" s="51">
        <f t="shared" si="23"/>
        <v>0.05824066577</v>
      </c>
      <c r="BR210" s="51">
        <f t="shared" si="24"/>
        <v>0.9142977761</v>
      </c>
      <c r="BS210" s="51">
        <f t="shared" si="25"/>
        <v>0.01341306485</v>
      </c>
      <c r="BT210" s="51">
        <f t="shared" si="26"/>
        <v>0.01404849324</v>
      </c>
      <c r="BU210" s="51">
        <f t="shared" si="10"/>
        <v>1</v>
      </c>
      <c r="BV210" s="51">
        <f t="shared" si="27"/>
        <v>0.03592721326</v>
      </c>
      <c r="BW210" s="51">
        <f t="shared" si="28"/>
        <v>0.005217950129</v>
      </c>
      <c r="BX210" s="51">
        <f t="shared" si="29"/>
        <v>0.9469327713</v>
      </c>
      <c r="BY210" s="51">
        <f t="shared" si="30"/>
        <v>0.0119220653</v>
      </c>
      <c r="BZ210" s="51">
        <f t="shared" si="11"/>
        <v>1</v>
      </c>
      <c r="CA210" s="51">
        <f t="shared" si="31"/>
        <v>0.0009943086209</v>
      </c>
      <c r="CB210" s="51">
        <f t="shared" si="32"/>
        <v>0.007582711766</v>
      </c>
      <c r="CC210" s="51">
        <f t="shared" si="33"/>
        <v>0.00163380124</v>
      </c>
      <c r="CD210" s="51">
        <f t="shared" si="34"/>
        <v>0.9897891784</v>
      </c>
      <c r="CE210" s="51">
        <f t="shared" si="12"/>
        <v>1</v>
      </c>
      <c r="CF210" s="61"/>
      <c r="CG210" s="51">
        <f t="shared" si="35"/>
        <v>0.945410392</v>
      </c>
      <c r="CH210" s="51">
        <f t="shared" si="36"/>
        <v>0.01878542548</v>
      </c>
      <c r="CI210" s="51">
        <f t="shared" si="37"/>
        <v>0.02978834242</v>
      </c>
      <c r="CJ210" s="51">
        <f t="shared" si="38"/>
        <v>0.006015840112</v>
      </c>
      <c r="CK210" s="51">
        <f t="shared" si="13"/>
        <v>1</v>
      </c>
      <c r="CL210" s="51">
        <f t="shared" si="39"/>
        <v>0.05824066577</v>
      </c>
      <c r="CM210" s="51">
        <f t="shared" si="40"/>
        <v>0.9142977761</v>
      </c>
      <c r="CN210" s="51">
        <f t="shared" si="41"/>
        <v>0.01341306485</v>
      </c>
      <c r="CO210" s="51">
        <f t="shared" si="42"/>
        <v>0.01404849324</v>
      </c>
      <c r="CP210" s="51">
        <f t="shared" si="14"/>
        <v>1</v>
      </c>
      <c r="CQ210" s="51">
        <f t="shared" si="43"/>
        <v>0.03592721326</v>
      </c>
      <c r="CR210" s="51">
        <f t="shared" si="44"/>
        <v>0.005217950129</v>
      </c>
      <c r="CS210" s="51">
        <f t="shared" si="45"/>
        <v>0.9469327713</v>
      </c>
      <c r="CT210" s="51">
        <f t="shared" si="46"/>
        <v>0.0119220653</v>
      </c>
      <c r="CU210" s="51">
        <f t="shared" si="15"/>
        <v>1</v>
      </c>
      <c r="CV210" s="51">
        <f t="shared" si="47"/>
        <v>0.0009943086209</v>
      </c>
      <c r="CW210" s="51">
        <f t="shared" si="48"/>
        <v>0.007582711766</v>
      </c>
      <c r="CX210" s="51">
        <f t="shared" si="49"/>
        <v>0.00163380124</v>
      </c>
      <c r="CY210" s="51">
        <f t="shared" si="50"/>
        <v>0.9897891784</v>
      </c>
      <c r="CZ210" s="51">
        <f t="shared" si="16"/>
        <v>1</v>
      </c>
      <c r="DA210" s="61"/>
      <c r="DB210" s="51">
        <f>(AQ210*Baseline!B$7 + AV210*Baseline!B$11 + BA210*Baseline!B$16 + BF210*Baseline!B$18)</f>
        <v>51681.00038</v>
      </c>
      <c r="DC210" s="51">
        <f>(AR210*Baseline!B$7 + AW210*Baseline!B$11 + BB210*Baseline!B$16 + BG210*Baseline!B$18)</f>
        <v>62669.32413</v>
      </c>
      <c r="DD210" s="51">
        <f>(AS210*Baseline!B$7 + AX210*Baseline!B$11 + BC210*Baseline!B$16 + BH210*Baseline!B$18)</f>
        <v>115091.881</v>
      </c>
      <c r="DE210" s="51">
        <f>(AT210*Baseline!B$7 + AY210*Baseline!B$11 + BD210*Baseline!B$16 + BI210*Baseline!B$18)</f>
        <v>1259822.954</v>
      </c>
      <c r="DF210" s="51">
        <f t="shared" si="17"/>
        <v>1489265.16</v>
      </c>
      <c r="DG210" s="61"/>
      <c r="DH210" s="51">
        <f t="shared" si="51"/>
        <v>0.03470234971</v>
      </c>
      <c r="DI210" s="51">
        <f t="shared" si="52"/>
        <v>0.0420807025</v>
      </c>
      <c r="DJ210" s="51">
        <f t="shared" si="53"/>
        <v>0.07728098669</v>
      </c>
      <c r="DK210" s="51">
        <f t="shared" si="54"/>
        <v>0.8459359611</v>
      </c>
      <c r="DL210" s="51">
        <f t="shared" si="18"/>
        <v>1</v>
      </c>
      <c r="DM210" s="61"/>
      <c r="DN210" s="51">
        <f>DH210 / (Baseline!B$7/Baseline!B$17)</f>
        <v>3.704247583</v>
      </c>
      <c r="DO210" s="51">
        <f>DI210 / (Baseline!B$11/Baseline!B$17)</f>
        <v>1.015848299</v>
      </c>
      <c r="DP210" s="51">
        <f>DJ210 / (Baseline!B$16/Baseline!B$17)</f>
        <v>1.194224793</v>
      </c>
      <c r="DQ210" s="51">
        <f>DK210 / (Baseline!B$18/Baseline!B$17)</f>
        <v>0.9564052851</v>
      </c>
      <c r="DR210" s="79"/>
      <c r="DS210" s="51">
        <f>(AU210*Baseline!B$34)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0.02657181478</v>
      </c>
      <c r="DT210" s="51">
        <f>(AZ210*Baseline!B$34) + (Baseline!D$88*(1-Baseline!D$89)*Baseline!B$35) + (Baseline!D$88*Baseline!D$89*((1-Baseline!D$90)*Baseline!B$40 + Baseline!D$90*Baseline!B$41))</f>
        <v>0.01035892649</v>
      </c>
      <c r="DU210" s="51">
        <f>(BE210*Baseline!B$34) + (Baseline!F$88*(1-Baseline!F$89)*Baseline!B$35) + (Baseline!F$88*Baseline!F$89*((1-Baseline!F$90)*Baseline!B$40 + Baseline!F$90*Baseline!B$41))</f>
        <v>0.01297464291</v>
      </c>
      <c r="DV210" s="51">
        <f>(BJ210*Baseline!B$34) + (Baseline!H$88*(1-Baseline!H$89)*Baseline!B$35) + (Baseline!H$88*Baseline!H$89*((1-Baseline!H$90)*Baseline!B$40 + Baseline!H$90*Baseline!B$41))</f>
        <v>0.009306310993</v>
      </c>
      <c r="DW210" s="51">
        <f>( DS210*Baseline!B$7 + DT210*Baseline!B$11 + DU210*Baseline!B$16 + DV210*Baseline!B$18 ) / Baseline!B$17</f>
        <v>0.009749048507</v>
      </c>
    </row>
    <row r="211">
      <c r="A211" s="4" t="s">
        <v>424</v>
      </c>
      <c r="B211" s="45">
        <f>MIN( MAX( NORMINV( MCrands!B211, (B$5+B$4)/2, (B$5-B$4)/3.29 ), 0 ), 1 )</f>
        <v>0.5511811793</v>
      </c>
      <c r="C211" s="45">
        <f>MAX( NORMINV( MCrands!C211, (C$5+C$4)/2, (C$5-C$4)/3.29 ), 0 )</f>
        <v>2.61436341</v>
      </c>
      <c r="D211" s="41"/>
      <c r="E211" s="43">
        <f>Baseline!B$33 * (C211 * Baseline!B$66*Baseline!B$66/Baseline!B$73 + Baseline!B$52*Baseline!B$52/Baseline!B$74 + Baseline!B$53*Baseline!B$53/Baseline!B$75 + Baseline!B$54*Baseline!B$54/Baseline!B$76)</f>
        <v>0.00001855099993</v>
      </c>
      <c r="F211" s="43">
        <f>Baseline!B$33 * (C211 * Baseline!B$66*Baseline!B$57/Baseline!B$73 + Baseline!B$52*Baseline!B$67/Baseline!B$74 + Baseline!B$53*Baseline!B$55/Baseline!B$75 + Baseline!B$54*Baseline!B$56/Baseline!B$76)</f>
        <v>0.0000001997969732</v>
      </c>
      <c r="G211" s="45">
        <f>Baseline!B$33 * (C211 * Baseline!B$66*Baseline!B$58/Baseline!B$73 + Baseline!B$52*Baseline!B$59/Baseline!B$74 + Baseline!B$53*Baseline!B$68/Baseline!B$75 + Baseline!B$54*Baseline!B$60/Baseline!B$76)</f>
        <v>0.000000168430251</v>
      </c>
      <c r="H211" s="43">
        <f>Baseline!B$33 * (C211 * Baseline!B$66*Baseline!B$61/Baseline!B$73 + Baseline!B$52*Baseline!B$62/Baseline!B$74 + Baseline!B$53*Baseline!B$63/Baseline!B$75 + Baseline!B$54*Baseline!B$69/Baseline!B$76)</f>
        <v>0.000000003381088799</v>
      </c>
      <c r="I211" s="43">
        <f>Baseline!B$33 * (C211 * Baseline!B$57*Baseline!B$66/Baseline!B$73 + Baseline!B$67*Baseline!B$52/Baseline!B$74 + Baseline!B$55*Baseline!B$53/Baseline!B$75 + Baseline!B$56*Baseline!B$54/Baseline!B$76)</f>
        <v>0.0000001997969732</v>
      </c>
      <c r="J211" s="45">
        <f>Baseline!B$33 * (C211 * Baseline!B$57*Baseline!B$57/Baseline!B$73 + Baseline!B$67*Baseline!B$67/Baseline!B$74 + Baseline!B$55*Baseline!B$55/Baseline!B$75 + Baseline!B$56*Baseline!B$56/Baseline!B$76)</f>
        <v>0.000001763813789</v>
      </c>
      <c r="K211" s="43">
        <f>Baseline!B$33 * (C211 * Baseline!B$57*Baseline!B$58/Baseline!B$73 + Baseline!B$67*Baseline!B$59/Baseline!B$74 + Baseline!B$55*Baseline!B$68/Baseline!B$75 + Baseline!B$56*Baseline!B$60/Baseline!B$76)</f>
        <v>0.00000001374188243</v>
      </c>
      <c r="L211" s="45">
        <f>Baseline!B$33 * (C211 * Baseline!B$57*Baseline!B$61/Baseline!B$73 + Baseline!B$67*Baseline!B$62/Baseline!B$74 + Baseline!B$55*Baseline!B$63/Baseline!B$75 + Baseline!B$56*Baseline!B$69/Baseline!B$76)</f>
        <v>0.00000001439284812</v>
      </c>
      <c r="M211" s="43">
        <f>Baseline!B$33 * (C211 * Baseline!B$58*Baseline!B$66/Baseline!B$73 + Baseline!B$59*Baseline!B$52/Baseline!B$74 + Baseline!B$68*Baseline!B$53/Baseline!B$75 + Baseline!B$60*Baseline!B$54/Baseline!B$76)</f>
        <v>0.000000168430251</v>
      </c>
      <c r="N211" s="45">
        <f>Baseline!B$33 * (C211 * Baseline!B$58*Baseline!B$57/Baseline!B$73 + Baseline!B$59*Baseline!B$67/Baseline!B$74 + Baseline!B$68*Baseline!B$55/Baseline!B$75 + Baseline!B$60*Baseline!B$56/Baseline!B$76)</f>
        <v>0.00000001374188243</v>
      </c>
      <c r="O211" s="45">
        <f>Baseline!B$33 * (C211 * Baseline!B$58*Baseline!B$58/Baseline!B$73 + Baseline!B$59*Baseline!B$59/Baseline!B$74 + Baseline!B$68*Baseline!B$68/Baseline!B$75 + Baseline!B$60*Baseline!B$60/Baseline!B$76)</f>
        <v>0.000001324390181</v>
      </c>
      <c r="P211" s="43">
        <f>Baseline!B$33 * (C211 * Baseline!B$58*Baseline!B$61/Baseline!B$73 + Baseline!B$59*Baseline!B$62/Baseline!B$74 + Baseline!B$68*Baseline!B$63/Baseline!B$75 + Baseline!B$60*Baseline!B$69/Baseline!B$76)</f>
        <v>0.000000001646932619</v>
      </c>
      <c r="Q211" s="43">
        <f>Baseline!B$33 * (C211 * Baseline!B$61*Baseline!B$66/Baseline!B$73 + Baseline!B$62*Baseline!B$52/Baseline!B$74 + Baseline!B$63*Baseline!B$53/Baseline!B$75 + Baseline!B$69*Baseline!B$54/Baseline!B$76)</f>
        <v>0.000000003381088799</v>
      </c>
      <c r="R211" s="43">
        <f>Baseline!B$33 * (C211 * Baseline!B$61*Baseline!B$57/Baseline!B$73 + Baseline!B$62*Baseline!B$67/Baseline!B$74 + Baseline!B$63*Baseline!B$55/Baseline!B$75 + Baseline!B$69*Baseline!B$56/Baseline!B$76)</f>
        <v>0.00000001439284812</v>
      </c>
      <c r="S211" s="43">
        <f>Baseline!B$33 * (C211 * Baseline!B$61*Baseline!B$58/Baseline!B$73 + Baseline!B$62*Baseline!B$59/Baseline!B$74 + Baseline!B$63*Baseline!B$68/Baseline!B$75 + Baseline!B$69*Baseline!B$60/Baseline!B$76)</f>
        <v>0.000000001646932619</v>
      </c>
      <c r="T211" s="43">
        <f>Baseline!B$33 * (C211 * Baseline!B$61*Baseline!B$61/Baseline!B$73 + Baseline!B$62*Baseline!B$62/Baseline!B$74 + Baseline!B$63*Baseline!B$63/Baseline!B$75 + Baseline!B$69*Baseline!B$69/Baseline!B$76)</f>
        <v>0.00000009854654417</v>
      </c>
      <c r="U211" s="41"/>
      <c r="V211" s="43">
        <f>E211 * ( Baseline!B$87 * Baseline!B$7 )</f>
        <v>0.1925408283</v>
      </c>
      <c r="W211" s="43">
        <f>F211 * ( Baseline!D$87 * Baseline!B$11 )</f>
        <v>0.003685573983</v>
      </c>
      <c r="X211" s="43">
        <f>G211 * ( Baseline!F$87 * Baseline!B$16 )</f>
        <v>0.005850386016</v>
      </c>
      <c r="Y211" s="43">
        <f>H211 * ( Baseline!H$87 * Baseline!B$18 )</f>
        <v>0.00118903922</v>
      </c>
      <c r="Z211" s="51">
        <f t="shared" si="1"/>
        <v>0.2032658275</v>
      </c>
      <c r="AA211" s="43">
        <f>I211 * ( Baseline!B$87 * Baseline!B$7 )</f>
        <v>0.002073692784</v>
      </c>
      <c r="AB211" s="45">
        <f>J211 * ( Baseline!D$87 * Baseline!B$11 )</f>
        <v>0.03253635983</v>
      </c>
      <c r="AC211" s="45">
        <f>K211 * ( Baseline!F$87 * Baseline!B$16 )</f>
        <v>0.0004773211246</v>
      </c>
      <c r="AD211" s="45">
        <f>L211 * ( Baseline!F$87 * Baseline!B$16 )</f>
        <v>0.0004999322679</v>
      </c>
      <c r="AE211" s="51">
        <f t="shared" si="2"/>
        <v>0.03558730601</v>
      </c>
      <c r="AF211" s="51">
        <f>M211 * ( Baseline!B$87 * Baseline!B$7 )</f>
        <v>0.001748137575</v>
      </c>
      <c r="AG211" s="51">
        <f>N211 * ( Baseline!D$87 * Baseline!B$11 )</f>
        <v>0.0002534909492</v>
      </c>
      <c r="AH211" s="51">
        <f>O211 * ( Baseline!F$87 * Baseline!B$16 )</f>
        <v>0.04600238821</v>
      </c>
      <c r="AI211" s="51">
        <f>P211 * ( Baseline!H$87 * Baseline!B$18 )</f>
        <v>0.0005791825039</v>
      </c>
      <c r="AJ211" s="51">
        <f t="shared" si="3"/>
        <v>0.04858319923</v>
      </c>
      <c r="AK211" s="51">
        <f>Q211 * ( Baseline!B$87 * Baseline!B$7 )</f>
        <v>0.00003509232065</v>
      </c>
      <c r="AL211" s="51">
        <f>R211 * ( Baseline!D$87 * Baseline!B$11 )</f>
        <v>0.00026549905</v>
      </c>
      <c r="AM211" s="51">
        <f>S211 * ( Baseline!F$87 * Baseline!B$16 )</f>
        <v>0.0000572058256</v>
      </c>
      <c r="AN211" s="51">
        <f>T211 * ( Baseline!H$87 * Baseline!B$18 )</f>
        <v>0.03465620484</v>
      </c>
      <c r="AO211" s="51">
        <f t="shared" si="4"/>
        <v>0.03501400203</v>
      </c>
      <c r="AP211" s="61"/>
      <c r="AQ211" s="51">
        <f>V211 * ( (1-Baseline!B$88-Baseline!B$87) + (1-B211)*Baseline!B$88 )</f>
        <v>0.09396931064</v>
      </c>
      <c r="AR211" s="51">
        <f>W211 * ( (1-Baseline!B$88-Baseline!B$87) + (1-B211)*Baseline!B$88 )</f>
        <v>0.001798739777</v>
      </c>
      <c r="AS211" s="51">
        <f>X211 * ( (1-Baseline!B$88-Baseline!B$87) + (1-B211)*Baseline!B$88 )</f>
        <v>0.002855273584</v>
      </c>
      <c r="AT211" s="51">
        <f>Y211 * ( (1-Baseline!B$88-Baseline!B$87) + (1-B211)*Baseline!B$88 )</f>
        <v>0.0005803091054</v>
      </c>
      <c r="AU211" s="51">
        <f t="shared" si="5"/>
        <v>0.09920363311</v>
      </c>
      <c r="AV211" s="51">
        <f>AA211 * ( (1-Baseline!D$88-Baseline!D$87) + (1-B211)*Baseline!D$88 )</f>
        <v>0.001543800474</v>
      </c>
      <c r="AW211" s="51">
        <f>AB211 * ( (1-Baseline!D$88-Baseline!D$87) + (1-B211)*Baseline!D$88 )</f>
        <v>0.0242223188</v>
      </c>
      <c r="AX211" s="51">
        <f>AC211 * ( (1-Baseline!D$88-Baseline!D$87) + (1-B211)*Baseline!D$88 )</f>
        <v>0.0003553508909</v>
      </c>
      <c r="AY211" s="51">
        <f>AD211 * ( (1-Baseline!D$88-Baseline!D$87) + (1-B211)*Baseline!D$88 )</f>
        <v>0.0003721841914</v>
      </c>
      <c r="AZ211" s="51">
        <f t="shared" si="6"/>
        <v>0.02649365436</v>
      </c>
      <c r="BA211" s="51">
        <f>AF211 * ( (1-Baseline!F$88-Baseline!F$87) + (1-Baseline!B$36)*Baseline!F$88 )</f>
        <v>0.001258015739</v>
      </c>
      <c r="BB211" s="51">
        <f>AG211 * ( (1-Baseline!F$88-Baseline!F$87) + (1-Baseline!B$36)*Baseline!F$88 )</f>
        <v>0.0001824201988</v>
      </c>
      <c r="BC211" s="51">
        <f>AH211 * ( (1-Baseline!F$88-Baseline!F$87) + (1-Baseline!B$36)*Baseline!F$88 )</f>
        <v>0.03310479063</v>
      </c>
      <c r="BD211" s="51">
        <f>AI211 * ( (1-Baseline!F$88-Baseline!F$87) + (1-Baseline!B$36)*Baseline!F$88 )</f>
        <v>0.0004167982637</v>
      </c>
      <c r="BE211" s="51">
        <f t="shared" si="7"/>
        <v>0.03496202483</v>
      </c>
      <c r="BF211" s="51">
        <f>AK211 * ( (1-Baseline!H$88-Baseline!H$87) + (1-Baseline!B$36)*Baseline!H$88 )</f>
        <v>0.0000278043475</v>
      </c>
      <c r="BG211" s="51">
        <f>AL211 * ( (1-Baseline!H$88-Baseline!H$87) + (1-Baseline!B$36)*Baseline!H$88 )</f>
        <v>0.0002103602073</v>
      </c>
      <c r="BH211" s="51">
        <f>AM211 * ( (1-Baseline!H$88-Baseline!H$87) + (1-Baseline!B$36)*Baseline!H$88 )</f>
        <v>0.00004532531974</v>
      </c>
      <c r="BI211" s="51">
        <f>AN211 * ( (1-Baseline!H$88-Baseline!H$87) + (1-Baseline!B$36)*Baseline!H$88 )</f>
        <v>0.02745880422</v>
      </c>
      <c r="BJ211" s="51">
        <f t="shared" si="8"/>
        <v>0.02774229409</v>
      </c>
      <c r="BK211" s="61"/>
      <c r="BL211" s="51">
        <f t="shared" si="19"/>
        <v>0.947236585</v>
      </c>
      <c r="BM211" s="51">
        <f t="shared" si="20"/>
        <v>0.01813179337</v>
      </c>
      <c r="BN211" s="51">
        <f t="shared" si="21"/>
        <v>0.02878194573</v>
      </c>
      <c r="BO211" s="51">
        <f t="shared" si="22"/>
        <v>0.005849675937</v>
      </c>
      <c r="BP211" s="51">
        <f t="shared" si="9"/>
        <v>1</v>
      </c>
      <c r="BQ211" s="51">
        <f t="shared" si="23"/>
        <v>0.05827057502</v>
      </c>
      <c r="BR211" s="51">
        <f t="shared" si="24"/>
        <v>0.9142686952</v>
      </c>
      <c r="BS211" s="51">
        <f t="shared" si="25"/>
        <v>0.01341267936</v>
      </c>
      <c r="BT211" s="51">
        <f t="shared" si="26"/>
        <v>0.01404805039</v>
      </c>
      <c r="BU211" s="51">
        <f t="shared" si="10"/>
        <v>1</v>
      </c>
      <c r="BV211" s="51">
        <f t="shared" si="27"/>
        <v>0.03598234786</v>
      </c>
      <c r="BW211" s="51">
        <f t="shared" si="28"/>
        <v>0.005217666873</v>
      </c>
      <c r="BX211" s="51">
        <f t="shared" si="29"/>
        <v>0.9468785286</v>
      </c>
      <c r="BY211" s="51">
        <f t="shared" si="30"/>
        <v>0.01192145666</v>
      </c>
      <c r="BZ211" s="51">
        <f t="shared" si="11"/>
        <v>1</v>
      </c>
      <c r="CA211" s="51">
        <f t="shared" si="31"/>
        <v>0.00100223678</v>
      </c>
      <c r="CB211" s="51">
        <f t="shared" si="32"/>
        <v>0.007582653642</v>
      </c>
      <c r="CC211" s="51">
        <f t="shared" si="33"/>
        <v>0.001633798546</v>
      </c>
      <c r="CD211" s="51">
        <f t="shared" si="34"/>
        <v>0.989781311</v>
      </c>
      <c r="CE211" s="51">
        <f t="shared" si="12"/>
        <v>1</v>
      </c>
      <c r="CF211" s="61"/>
      <c r="CG211" s="51">
        <f t="shared" si="35"/>
        <v>0.947236585</v>
      </c>
      <c r="CH211" s="51">
        <f t="shared" si="36"/>
        <v>0.01813179337</v>
      </c>
      <c r="CI211" s="51">
        <f t="shared" si="37"/>
        <v>0.02878194573</v>
      </c>
      <c r="CJ211" s="51">
        <f t="shared" si="38"/>
        <v>0.005849675937</v>
      </c>
      <c r="CK211" s="51">
        <f t="shared" si="13"/>
        <v>1</v>
      </c>
      <c r="CL211" s="51">
        <f t="shared" si="39"/>
        <v>0.05827057502</v>
      </c>
      <c r="CM211" s="51">
        <f t="shared" si="40"/>
        <v>0.9142686952</v>
      </c>
      <c r="CN211" s="51">
        <f t="shared" si="41"/>
        <v>0.01341267936</v>
      </c>
      <c r="CO211" s="51">
        <f t="shared" si="42"/>
        <v>0.01404805039</v>
      </c>
      <c r="CP211" s="51">
        <f t="shared" si="14"/>
        <v>1</v>
      </c>
      <c r="CQ211" s="51">
        <f t="shared" si="43"/>
        <v>0.03598234786</v>
      </c>
      <c r="CR211" s="51">
        <f t="shared" si="44"/>
        <v>0.005217666873</v>
      </c>
      <c r="CS211" s="51">
        <f t="shared" si="45"/>
        <v>0.9468785286</v>
      </c>
      <c r="CT211" s="51">
        <f t="shared" si="46"/>
        <v>0.01192145666</v>
      </c>
      <c r="CU211" s="51">
        <f t="shared" si="15"/>
        <v>1</v>
      </c>
      <c r="CV211" s="51">
        <f t="shared" si="47"/>
        <v>0.00100223678</v>
      </c>
      <c r="CW211" s="51">
        <f t="shared" si="48"/>
        <v>0.007582653642</v>
      </c>
      <c r="CX211" s="51">
        <f t="shared" si="49"/>
        <v>0.001633798546</v>
      </c>
      <c r="CY211" s="51">
        <f t="shared" si="50"/>
        <v>0.989781311</v>
      </c>
      <c r="CZ211" s="51">
        <f t="shared" si="16"/>
        <v>1</v>
      </c>
      <c r="DA211" s="61"/>
      <c r="DB211" s="51">
        <f>(AQ211*Baseline!B$7 + AV211*Baseline!B$11 + BA211*Baseline!B$16 + BF211*Baseline!B$18)</f>
        <v>54373.65465</v>
      </c>
      <c r="DC211" s="51">
        <f>(AR211*Baseline!B$7 + AW211*Baseline!B$11 + BB211*Baseline!B$16 + BG211*Baseline!B$18)</f>
        <v>63062.16734</v>
      </c>
      <c r="DD211" s="51">
        <f>(AS211*Baseline!B$7 + AX211*Baseline!B$11 + BC211*Baseline!B$16 + BH211*Baseline!B$18)</f>
        <v>115129.6988</v>
      </c>
      <c r="DE211" s="51">
        <f>(AT211*Baseline!B$7 + AY211*Baseline!B$11 + BD211*Baseline!B$16 + BI211*Baseline!B$18)</f>
        <v>1259837.024</v>
      </c>
      <c r="DF211" s="51">
        <f t="shared" si="17"/>
        <v>1492402.545</v>
      </c>
      <c r="DG211" s="61"/>
      <c r="DH211" s="51">
        <f t="shared" si="51"/>
        <v>0.0364336384</v>
      </c>
      <c r="DI211" s="51">
        <f t="shared" si="52"/>
        <v>0.04225546758</v>
      </c>
      <c r="DJ211" s="51">
        <f t="shared" si="53"/>
        <v>0.07714386388</v>
      </c>
      <c r="DK211" s="51">
        <f t="shared" si="54"/>
        <v>0.8441670301</v>
      </c>
      <c r="DL211" s="51">
        <f t="shared" si="18"/>
        <v>1</v>
      </c>
      <c r="DM211" s="61"/>
      <c r="DN211" s="51">
        <f>DH211 / (Baseline!B$7/Baseline!B$17)</f>
        <v>3.889051263</v>
      </c>
      <c r="DO211" s="51">
        <f>DI211 / (Baseline!B$11/Baseline!B$17)</f>
        <v>1.020067212</v>
      </c>
      <c r="DP211" s="51">
        <f>DJ211 / (Baseline!B$16/Baseline!B$17)</f>
        <v>1.192105831</v>
      </c>
      <c r="DQ211" s="51">
        <f>DK211 / (Baseline!B$18/Baseline!B$17)</f>
        <v>0.9544053525</v>
      </c>
      <c r="DR211" s="79"/>
      <c r="DS211" s="51">
        <f>(AU211*Baseline!B$34)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0.02741007622</v>
      </c>
      <c r="DT211" s="51">
        <f>(AZ211*Baseline!B$34) + (Baseline!D$88*(1-Baseline!D$89)*Baseline!B$35) + (Baseline!D$88*Baseline!D$89*((1-Baseline!D$90)*Baseline!B$40 + Baseline!D$90*Baseline!B$41))</f>
        <v>0.01038761615</v>
      </c>
      <c r="DU211" s="51">
        <f>(BE211*Baseline!B$34) + (Baseline!F$88*(1-Baseline!F$89)*Baseline!B$35) + (Baseline!F$88*Baseline!F$89*((1-Baseline!F$90)*Baseline!B$40 + Baseline!F$90*Baseline!B$41))</f>
        <v>0.01297494372</v>
      </c>
      <c r="DV211" s="51">
        <f>(BJ211*Baseline!B$34) + (Baseline!H$88*(1-Baseline!H$89)*Baseline!B$35) + (Baseline!H$88*Baseline!H$89*((1-Baseline!H$90)*Baseline!B$40 + Baseline!H$90*Baseline!B$41))</f>
        <v>0.009306344114</v>
      </c>
      <c r="DW211" s="51">
        <f>( DS211*Baseline!B$7 + DT211*Baseline!B$11 + DU211*Baseline!B$16 + DV211*Baseline!B$18 ) / Baseline!B$17</f>
        <v>0.009758138765</v>
      </c>
    </row>
    <row r="212">
      <c r="A212" s="4" t="s">
        <v>425</v>
      </c>
      <c r="B212" s="45">
        <f>MIN( MAX( NORMINV( MCrands!B212, (B$5+B$4)/2, (B$5-B$4)/3.29 ), 0 ), 1 )</f>
        <v>0.5350832005</v>
      </c>
      <c r="C212" s="45">
        <f>MAX( NORMINV( MCrands!C212, (C$5+C$4)/2, (C$5-C$4)/3.29 ), 0 )</f>
        <v>2.18236034</v>
      </c>
      <c r="D212" s="41"/>
      <c r="E212" s="43">
        <f>Baseline!B$33 * (C212 * Baseline!B$66*Baseline!B$66/Baseline!B$73 + Baseline!B$52*Baseline!B$52/Baseline!B$74 + Baseline!B$53*Baseline!B$53/Baseline!B$75 + Baseline!B$54*Baseline!B$54/Baseline!B$76)</f>
        <v>0.00001549240783</v>
      </c>
      <c r="F212" s="43">
        <f>Baseline!B$33 * (C212 * Baseline!B$66*Baseline!B$57/Baseline!B$73 + Baseline!B$52*Baseline!B$67/Baseline!B$74 + Baseline!B$53*Baseline!B$55/Baseline!B$75 + Baseline!B$54*Baseline!B$56/Baseline!B$76)</f>
        <v>0.0000001993140376</v>
      </c>
      <c r="G212" s="45">
        <f>Baseline!B$33 * (C212 * Baseline!B$66*Baseline!B$58/Baseline!B$73 + Baseline!B$52*Baseline!B$59/Baseline!B$74 + Baseline!B$53*Baseline!B$68/Baseline!B$75 + Baseline!B$54*Baseline!B$60/Baseline!B$76)</f>
        <v>0.0000001672430343</v>
      </c>
      <c r="H212" s="43">
        <f>Baseline!B$33 * (C212 * Baseline!B$66*Baseline!B$61/Baseline!B$73 + Baseline!B$52*Baseline!B$62/Baseline!B$74 + Baseline!B$53*Baseline!B$63/Baseline!B$75 + Baseline!B$54*Baseline!B$69/Baseline!B$76)</f>
        <v>0.000000003262367132</v>
      </c>
      <c r="I212" s="43">
        <f>Baseline!B$33 * (C212 * Baseline!B$57*Baseline!B$66/Baseline!B$73 + Baseline!B$67*Baseline!B$52/Baseline!B$74 + Baseline!B$55*Baseline!B$53/Baseline!B$75 + Baseline!B$56*Baseline!B$54/Baseline!B$76)</f>
        <v>0.0000001993140376</v>
      </c>
      <c r="J212" s="45">
        <f>Baseline!B$33 * (C212 * Baseline!B$57*Baseline!B$57/Baseline!B$73 + Baseline!B$67*Baseline!B$67/Baseline!B$74 + Baseline!B$55*Baseline!B$55/Baseline!B$75 + Baseline!B$56*Baseline!B$56/Baseline!B$76)</f>
        <v>0.000001763813713</v>
      </c>
      <c r="K212" s="43">
        <f>Baseline!B$33 * (C212 * Baseline!B$57*Baseline!B$58/Baseline!B$73 + Baseline!B$67*Baseline!B$59/Baseline!B$74 + Baseline!B$55*Baseline!B$68/Baseline!B$75 + Baseline!B$56*Baseline!B$60/Baseline!B$76)</f>
        <v>0.00000001374169498</v>
      </c>
      <c r="L212" s="45">
        <f>Baseline!B$33 * (C212 * Baseline!B$57*Baseline!B$61/Baseline!B$73 + Baseline!B$67*Baseline!B$62/Baseline!B$74 + Baseline!B$55*Baseline!B$63/Baseline!B$75 + Baseline!B$56*Baseline!B$69/Baseline!B$76)</f>
        <v>0.00000001439282937</v>
      </c>
      <c r="M212" s="43">
        <f>Baseline!B$33 * (C212 * Baseline!B$58*Baseline!B$66/Baseline!B$73 + Baseline!B$59*Baseline!B$52/Baseline!B$74 + Baseline!B$68*Baseline!B$53/Baseline!B$75 + Baseline!B$60*Baseline!B$54/Baseline!B$76)</f>
        <v>0.0000001672430343</v>
      </c>
      <c r="N212" s="45">
        <f>Baseline!B$33 * (C212 * Baseline!B$58*Baseline!B$57/Baseline!B$73 + Baseline!B$59*Baseline!B$67/Baseline!B$74 + Baseline!B$68*Baseline!B$55/Baseline!B$75 + Baseline!B$60*Baseline!B$56/Baseline!B$76)</f>
        <v>0.00000001374169498</v>
      </c>
      <c r="O212" s="45">
        <f>Baseline!B$33 * (C212 * Baseline!B$58*Baseline!B$58/Baseline!B$73 + Baseline!B$59*Baseline!B$59/Baseline!B$74 + Baseline!B$68*Baseline!B$68/Baseline!B$75 + Baseline!B$60*Baseline!B$60/Baseline!B$76)</f>
        <v>0.00000132438972</v>
      </c>
      <c r="P212" s="43">
        <f>Baseline!B$33 * (C212 * Baseline!B$58*Baseline!B$61/Baseline!B$73 + Baseline!B$59*Baseline!B$62/Baseline!B$74 + Baseline!B$68*Baseline!B$63/Baseline!B$75 + Baseline!B$60*Baseline!B$69/Baseline!B$76)</f>
        <v>0.000000001646886537</v>
      </c>
      <c r="Q212" s="43">
        <f>Baseline!B$33 * (C212 * Baseline!B$61*Baseline!B$66/Baseline!B$73 + Baseline!B$62*Baseline!B$52/Baseline!B$74 + Baseline!B$63*Baseline!B$53/Baseline!B$75 + Baseline!B$69*Baseline!B$54/Baseline!B$76)</f>
        <v>0.000000003262367132</v>
      </c>
      <c r="R212" s="43">
        <f>Baseline!B$33 * (C212 * Baseline!B$61*Baseline!B$57/Baseline!B$73 + Baseline!B$62*Baseline!B$67/Baseline!B$74 + Baseline!B$63*Baseline!B$55/Baseline!B$75 + Baseline!B$69*Baseline!B$56/Baseline!B$76)</f>
        <v>0.00000001439282937</v>
      </c>
      <c r="S212" s="43">
        <f>Baseline!B$33 * (C212 * Baseline!B$61*Baseline!B$58/Baseline!B$73 + Baseline!B$62*Baseline!B$59/Baseline!B$74 + Baseline!B$63*Baseline!B$68/Baseline!B$75 + Baseline!B$69*Baseline!B$60/Baseline!B$76)</f>
        <v>0.000000001646886537</v>
      </c>
      <c r="T212" s="43">
        <f>Baseline!B$33 * (C212 * Baseline!B$61*Baseline!B$61/Baseline!B$73 + Baseline!B$62*Baseline!B$62/Baseline!B$74 + Baseline!B$63*Baseline!B$63/Baseline!B$75 + Baseline!B$69*Baseline!B$69/Baseline!B$76)</f>
        <v>0.00000009854653956</v>
      </c>
      <c r="U212" s="41"/>
      <c r="V212" s="43">
        <f>E212 * ( Baseline!B$87 * Baseline!B$7 )</f>
        <v>0.1607957008</v>
      </c>
      <c r="W212" s="43">
        <f>F212 * ( Baseline!D$87 * Baseline!B$11 )</f>
        <v>0.003676665466</v>
      </c>
      <c r="X212" s="43">
        <f>G212 * ( Baseline!F$87 * Baseline!B$16 )</f>
        <v>0.005809148318</v>
      </c>
      <c r="Y212" s="43">
        <f>H212 * ( Baseline!H$87 * Baseline!B$18 )</f>
        <v>0.00114728796</v>
      </c>
      <c r="Z212" s="51">
        <f t="shared" si="1"/>
        <v>0.1714288026</v>
      </c>
      <c r="AA212" s="43">
        <f>I212 * ( Baseline!B$87 * Baseline!B$7 )</f>
        <v>0.002068680396</v>
      </c>
      <c r="AB212" s="45">
        <f>J212 * ( Baseline!D$87 * Baseline!B$11 )</f>
        <v>0.03253635842</v>
      </c>
      <c r="AC212" s="45">
        <f>K212 * ( Baseline!F$87 * Baseline!B$16 )</f>
        <v>0.0004773146134</v>
      </c>
      <c r="AD212" s="45">
        <f>L212 * ( Baseline!F$87 * Baseline!B$16 )</f>
        <v>0.0004999316168</v>
      </c>
      <c r="AE212" s="51">
        <f t="shared" si="2"/>
        <v>0.03558228505</v>
      </c>
      <c r="AF212" s="51">
        <f>M212 * ( Baseline!B$87 * Baseline!B$7 )</f>
        <v>0.001735815453</v>
      </c>
      <c r="AG212" s="51">
        <f>N212 * ( Baseline!D$87 * Baseline!B$11 )</f>
        <v>0.0002534874913</v>
      </c>
      <c r="AH212" s="51">
        <f>O212 * ( Baseline!F$87 * Baseline!B$16 )</f>
        <v>0.0460023722</v>
      </c>
      <c r="AI212" s="51">
        <f>P212 * ( Baseline!H$87 * Baseline!B$18 )</f>
        <v>0.0005791662979</v>
      </c>
      <c r="AJ212" s="51">
        <f t="shared" si="3"/>
        <v>0.04857084144</v>
      </c>
      <c r="AK212" s="51">
        <f>Q212 * ( Baseline!B$87 * Baseline!B$7 )</f>
        <v>0.00003386010846</v>
      </c>
      <c r="AL212" s="51">
        <f>R212 * ( Baseline!D$87 * Baseline!B$11 )</f>
        <v>0.0002654987042</v>
      </c>
      <c r="AM212" s="51">
        <f>S212 * ( Baseline!F$87 * Baseline!B$16 )</f>
        <v>0.00005720422493</v>
      </c>
      <c r="AN212" s="51">
        <f>T212 * ( Baseline!H$87 * Baseline!B$18 )</f>
        <v>0.03465620322</v>
      </c>
      <c r="AO212" s="51">
        <f t="shared" si="4"/>
        <v>0.03501276626</v>
      </c>
      <c r="AP212" s="61"/>
      <c r="AQ212" s="51">
        <f>V212 * ( (1-Baseline!B$88-Baseline!B$87) + (1-B212)*Baseline!B$88 )</f>
        <v>0.0807798932</v>
      </c>
      <c r="AR212" s="51">
        <f>W212 * ( (1-Baseline!B$88-Baseline!B$87) + (1-B212)*Baseline!B$88 )</f>
        <v>0.001847068312</v>
      </c>
      <c r="AS212" s="51">
        <f>X212 * ( (1-Baseline!B$88-Baseline!B$87) + (1-B212)*Baseline!B$88 )</f>
        <v>0.002918376414</v>
      </c>
      <c r="AT212" s="51">
        <f>Y212 * ( (1-Baseline!B$88-Baseline!B$87) + (1-B212)*Baseline!B$88 )</f>
        <v>0.0005763698803</v>
      </c>
      <c r="AU212" s="51">
        <f t="shared" si="5"/>
        <v>0.08612170781</v>
      </c>
      <c r="AV212" s="51">
        <f>AA212 * ( (1-Baseline!D$88-Baseline!D$87) + (1-B212)*Baseline!D$88 )</f>
        <v>0.00155498801</v>
      </c>
      <c r="AW212" s="51">
        <f>AB212 * ( (1-Baseline!D$88-Baseline!D$87) + (1-B212)*Baseline!D$88 )</f>
        <v>0.02445696654</v>
      </c>
      <c r="AX212" s="51">
        <f>AC212 * ( (1-Baseline!D$88-Baseline!D$87) + (1-B212)*Baseline!D$88 )</f>
        <v>0.0003587883861</v>
      </c>
      <c r="AY212" s="51">
        <f>AD212 * ( (1-Baseline!D$88-Baseline!D$87) + (1-B212)*Baseline!D$88 )</f>
        <v>0.0003757891607</v>
      </c>
      <c r="AZ212" s="51">
        <f t="shared" si="6"/>
        <v>0.0267465321</v>
      </c>
      <c r="BA212" s="51">
        <f>AF212 * ( (1-Baseline!F$88-Baseline!F$87) + (1-Baseline!B$36)*Baseline!F$88 )</f>
        <v>0.001249148346</v>
      </c>
      <c r="BB212" s="51">
        <f>AG212 * ( (1-Baseline!F$88-Baseline!F$87) + (1-Baseline!B$36)*Baseline!F$88 )</f>
        <v>0.0001824177103</v>
      </c>
      <c r="BC212" s="51">
        <f>AH212 * ( (1-Baseline!F$88-Baseline!F$87) + (1-Baseline!B$36)*Baseline!F$88 )</f>
        <v>0.03310477911</v>
      </c>
      <c r="BD212" s="51">
        <f>AI212 * ( (1-Baseline!F$88-Baseline!F$87) + (1-Baseline!B$36)*Baseline!F$88 )</f>
        <v>0.0004167866013</v>
      </c>
      <c r="BE212" s="51">
        <f t="shared" si="7"/>
        <v>0.03495313177</v>
      </c>
      <c r="BF212" s="51">
        <f>AK212 * ( (1-Baseline!H$88-Baseline!H$87) + (1-Baseline!B$36)*Baseline!H$88 )</f>
        <v>0.00002682804114</v>
      </c>
      <c r="BG212" s="51">
        <f>AL212 * ( (1-Baseline!H$88-Baseline!H$87) + (1-Baseline!B$36)*Baseline!H$88 )</f>
        <v>0.0002103599333</v>
      </c>
      <c r="BH212" s="51">
        <f>AM212 * ( (1-Baseline!H$88-Baseline!H$87) + (1-Baseline!B$36)*Baseline!H$88 )</f>
        <v>0.0000453240515</v>
      </c>
      <c r="BI212" s="51">
        <f>AN212 * ( (1-Baseline!H$88-Baseline!H$87) + (1-Baseline!B$36)*Baseline!H$88 )</f>
        <v>0.02745880293</v>
      </c>
      <c r="BJ212" s="51">
        <f t="shared" si="8"/>
        <v>0.02774131496</v>
      </c>
      <c r="BK212" s="61"/>
      <c r="BL212" s="51">
        <f t="shared" si="19"/>
        <v>0.9379736568</v>
      </c>
      <c r="BM212" s="51">
        <f t="shared" si="20"/>
        <v>0.0214471863</v>
      </c>
      <c r="BN212" s="51">
        <f t="shared" si="21"/>
        <v>0.03388665283</v>
      </c>
      <c r="BO212" s="51">
        <f t="shared" si="22"/>
        <v>0.006692504074</v>
      </c>
      <c r="BP212" s="51">
        <f t="shared" si="9"/>
        <v>1</v>
      </c>
      <c r="BQ212" s="51">
        <f t="shared" si="23"/>
        <v>0.05813792996</v>
      </c>
      <c r="BR212" s="51">
        <f t="shared" si="24"/>
        <v>0.9143976666</v>
      </c>
      <c r="BS212" s="51">
        <f t="shared" si="25"/>
        <v>0.01341438901</v>
      </c>
      <c r="BT212" s="51">
        <f t="shared" si="26"/>
        <v>0.01405001439</v>
      </c>
      <c r="BU212" s="51">
        <f t="shared" si="10"/>
        <v>1</v>
      </c>
      <c r="BV212" s="51">
        <f t="shared" si="27"/>
        <v>0.03573780897</v>
      </c>
      <c r="BW212" s="51">
        <f t="shared" si="28"/>
        <v>0.005218923201</v>
      </c>
      <c r="BX212" s="51">
        <f t="shared" si="29"/>
        <v>0.9471191117</v>
      </c>
      <c r="BY212" s="51">
        <f t="shared" si="30"/>
        <v>0.01192415615</v>
      </c>
      <c r="BZ212" s="51">
        <f t="shared" si="11"/>
        <v>1</v>
      </c>
      <c r="CA212" s="51">
        <f t="shared" si="31"/>
        <v>0.0009670789282</v>
      </c>
      <c r="CB212" s="51">
        <f t="shared" si="32"/>
        <v>0.007582911396</v>
      </c>
      <c r="CC212" s="51">
        <f t="shared" si="33"/>
        <v>0.001633810494</v>
      </c>
      <c r="CD212" s="51">
        <f t="shared" si="34"/>
        <v>0.9898161992</v>
      </c>
      <c r="CE212" s="51">
        <f t="shared" si="12"/>
        <v>1</v>
      </c>
      <c r="CF212" s="61"/>
      <c r="CG212" s="51">
        <f t="shared" si="35"/>
        <v>0.9379736568</v>
      </c>
      <c r="CH212" s="51">
        <f t="shared" si="36"/>
        <v>0.0214471863</v>
      </c>
      <c r="CI212" s="51">
        <f t="shared" si="37"/>
        <v>0.03388665283</v>
      </c>
      <c r="CJ212" s="51">
        <f t="shared" si="38"/>
        <v>0.006692504074</v>
      </c>
      <c r="CK212" s="51">
        <f t="shared" si="13"/>
        <v>1</v>
      </c>
      <c r="CL212" s="51">
        <f t="shared" si="39"/>
        <v>0.05813792996</v>
      </c>
      <c r="CM212" s="51">
        <f t="shared" si="40"/>
        <v>0.9143976666</v>
      </c>
      <c r="CN212" s="51">
        <f t="shared" si="41"/>
        <v>0.01341438901</v>
      </c>
      <c r="CO212" s="51">
        <f t="shared" si="42"/>
        <v>0.01405001439</v>
      </c>
      <c r="CP212" s="51">
        <f t="shared" si="14"/>
        <v>1</v>
      </c>
      <c r="CQ212" s="51">
        <f t="shared" si="43"/>
        <v>0.03573780897</v>
      </c>
      <c r="CR212" s="51">
        <f t="shared" si="44"/>
        <v>0.005218923201</v>
      </c>
      <c r="CS212" s="51">
        <f t="shared" si="45"/>
        <v>0.9471191117</v>
      </c>
      <c r="CT212" s="51">
        <f t="shared" si="46"/>
        <v>0.01192415615</v>
      </c>
      <c r="CU212" s="51">
        <f t="shared" si="15"/>
        <v>1</v>
      </c>
      <c r="CV212" s="51">
        <f t="shared" si="47"/>
        <v>0.0009670789282</v>
      </c>
      <c r="CW212" s="51">
        <f t="shared" si="48"/>
        <v>0.007582911396</v>
      </c>
      <c r="CX212" s="51">
        <f t="shared" si="49"/>
        <v>0.001633810494</v>
      </c>
      <c r="CY212" s="51">
        <f t="shared" si="50"/>
        <v>0.9898161992</v>
      </c>
      <c r="CZ212" s="51">
        <f t="shared" si="16"/>
        <v>1</v>
      </c>
      <c r="DA212" s="61"/>
      <c r="DB212" s="51">
        <f>(AQ212*Baseline!B$7 + AV212*Baseline!B$11 + BA212*Baseline!B$16 + BF212*Baseline!B$18)</f>
        <v>47926.36615</v>
      </c>
      <c r="DC212" s="51">
        <f>(AR212*Baseline!B$7 + AW212*Baseline!B$11 + BB212*Baseline!B$16 + BG212*Baseline!B$18)</f>
        <v>63588.80054</v>
      </c>
      <c r="DD212" s="51">
        <f>(AS212*Baseline!B$7 + AX212*Baseline!B$11 + BC212*Baseline!B$16 + BH212*Baseline!B$18)</f>
        <v>115167.5789</v>
      </c>
      <c r="DE212" s="51">
        <f>(AT212*Baseline!B$7 + AY212*Baseline!B$11 + BD212*Baseline!B$16 + BI212*Baseline!B$18)</f>
        <v>1259842.747</v>
      </c>
      <c r="DF212" s="51">
        <f t="shared" si="17"/>
        <v>1486525.492</v>
      </c>
      <c r="DG212" s="61"/>
      <c r="DH212" s="51">
        <f t="shared" si="51"/>
        <v>0.0322405276</v>
      </c>
      <c r="DI212" s="51">
        <f t="shared" si="52"/>
        <v>0.0427767979</v>
      </c>
      <c r="DJ212" s="51">
        <f t="shared" si="53"/>
        <v>0.0774743383</v>
      </c>
      <c r="DK212" s="51">
        <f t="shared" si="54"/>
        <v>0.8475083362</v>
      </c>
      <c r="DL212" s="51">
        <f t="shared" si="18"/>
        <v>1</v>
      </c>
      <c r="DM212" s="61"/>
      <c r="DN212" s="51">
        <f>DH212 / (Baseline!B$7/Baseline!B$17)</f>
        <v>3.441464265</v>
      </c>
      <c r="DO212" s="51">
        <f>DI212 / (Baseline!B$11/Baseline!B$17)</f>
        <v>1.032652375</v>
      </c>
      <c r="DP212" s="51">
        <f>DJ212 / (Baseline!B$16/Baseline!B$17)</f>
        <v>1.197212659</v>
      </c>
      <c r="DQ212" s="51">
        <f>DK212 / (Baseline!B$18/Baseline!B$17)</f>
        <v>0.958182994</v>
      </c>
      <c r="DR212" s="79"/>
      <c r="DS212" s="51">
        <f>(AU212*Baseline!B$34)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0.02544778742</v>
      </c>
      <c r="DT212" s="51">
        <f>(AZ212*Baseline!B$34) + (Baseline!D$88*(1-Baseline!D$89)*Baseline!B$35) + (Baseline!D$88*Baseline!D$89*((1-Baseline!D$90)*Baseline!B$40 + Baseline!D$90*Baseline!B$41))</f>
        <v>0.01042554781</v>
      </c>
      <c r="DU212" s="51">
        <f>(BE212*Baseline!B$34) + (Baseline!F$88*(1-Baseline!F$89)*Baseline!B$35) + (Baseline!F$88*Baseline!F$89*((1-Baseline!F$90)*Baseline!B$40 + Baseline!F$90*Baseline!B$41))</f>
        <v>0.01297360977</v>
      </c>
      <c r="DV212" s="51">
        <f>(BJ212*Baseline!B$34) + (Baseline!H$88*(1-Baseline!H$89)*Baseline!B$35) + (Baseline!H$88*Baseline!H$89*((1-Baseline!H$90)*Baseline!B$40 + Baseline!H$90*Baseline!B$41))</f>
        <v>0.009306197244</v>
      </c>
      <c r="DW212" s="51">
        <f>( DS212*Baseline!B$7 + DT212*Baseline!B$11 + DU212*Baseline!B$16 + DV212*Baseline!B$18 ) / Baseline!B$17</f>
        <v>0.009741110595</v>
      </c>
    </row>
    <row r="213">
      <c r="A213" s="4" t="s">
        <v>427</v>
      </c>
      <c r="B213" s="45">
        <f>MIN( MAX( NORMINV( MCrands!B213, (B$5+B$4)/2, (B$5-B$4)/3.29 ), 0 ), 1 )</f>
        <v>0.552485775</v>
      </c>
      <c r="C213" s="45">
        <f>MAX( NORMINV( MCrands!C213, (C$5+C$4)/2, (C$5-C$4)/3.29 ), 0 )</f>
        <v>2.515298143</v>
      </c>
      <c r="D213" s="41"/>
      <c r="E213" s="43">
        <f>Baseline!B$33 * (C213 * Baseline!B$66*Baseline!B$66/Baseline!B$73 + Baseline!B$52*Baseline!B$52/Baseline!B$74 + Baseline!B$53*Baseline!B$53/Baseline!B$75 + Baseline!B$54*Baseline!B$54/Baseline!B$76)</f>
        <v>0.00001784961546</v>
      </c>
      <c r="F213" s="43">
        <f>Baseline!B$33 * (C213 * Baseline!B$66*Baseline!B$57/Baseline!B$73 + Baseline!B$52*Baseline!B$67/Baseline!B$74 + Baseline!B$53*Baseline!B$55/Baseline!B$75 + Baseline!B$54*Baseline!B$56/Baseline!B$76)</f>
        <v>0.0000001996862282</v>
      </c>
      <c r="G213" s="45">
        <f>Baseline!B$33 * (C213 * Baseline!B$66*Baseline!B$58/Baseline!B$73 + Baseline!B$52*Baseline!B$59/Baseline!B$74 + Baseline!B$53*Baseline!B$68/Baseline!B$75 + Baseline!B$54*Baseline!B$60/Baseline!B$76)</f>
        <v>0.0000001681580031</v>
      </c>
      <c r="H213" s="43">
        <f>Baseline!B$33 * (C213 * Baseline!B$66*Baseline!B$61/Baseline!B$73 + Baseline!B$52*Baseline!B$62/Baseline!B$74 + Baseline!B$53*Baseline!B$63/Baseline!B$75 + Baseline!B$54*Baseline!B$69/Baseline!B$76)</f>
        <v>0.000000003353864007</v>
      </c>
      <c r="I213" s="43">
        <f>Baseline!B$33 * (C213 * Baseline!B$57*Baseline!B$66/Baseline!B$73 + Baseline!B$67*Baseline!B$52/Baseline!B$74 + Baseline!B$55*Baseline!B$53/Baseline!B$75 + Baseline!B$56*Baseline!B$54/Baseline!B$76)</f>
        <v>0.0000001996862282</v>
      </c>
      <c r="J213" s="45">
        <f>Baseline!B$33 * (C213 * Baseline!B$57*Baseline!B$57/Baseline!B$73 + Baseline!B$67*Baseline!B$67/Baseline!B$74 + Baseline!B$55*Baseline!B$55/Baseline!B$75 + Baseline!B$56*Baseline!B$56/Baseline!B$76)</f>
        <v>0.000001763813771</v>
      </c>
      <c r="K213" s="43">
        <f>Baseline!B$33 * (C213 * Baseline!B$57*Baseline!B$58/Baseline!B$73 + Baseline!B$67*Baseline!B$59/Baseline!B$74 + Baseline!B$55*Baseline!B$68/Baseline!B$75 + Baseline!B$56*Baseline!B$60/Baseline!B$76)</f>
        <v>0.00000001374183945</v>
      </c>
      <c r="L213" s="45">
        <f>Baseline!B$33 * (C213 * Baseline!B$57*Baseline!B$61/Baseline!B$73 + Baseline!B$67*Baseline!B$62/Baseline!B$74 + Baseline!B$55*Baseline!B$63/Baseline!B$75 + Baseline!B$56*Baseline!B$69/Baseline!B$76)</f>
        <v>0.00000001439284382</v>
      </c>
      <c r="M213" s="43">
        <f>Baseline!B$33 * (C213 * Baseline!B$58*Baseline!B$66/Baseline!B$73 + Baseline!B$59*Baseline!B$52/Baseline!B$74 + Baseline!B$68*Baseline!B$53/Baseline!B$75 + Baseline!B$60*Baseline!B$54/Baseline!B$76)</f>
        <v>0.0000001681580031</v>
      </c>
      <c r="N213" s="45">
        <f>Baseline!B$33 * (C213 * Baseline!B$58*Baseline!B$57/Baseline!B$73 + Baseline!B$59*Baseline!B$67/Baseline!B$74 + Baseline!B$68*Baseline!B$55/Baseline!B$75 + Baseline!B$60*Baseline!B$56/Baseline!B$76)</f>
        <v>0.00000001374183945</v>
      </c>
      <c r="O213" s="45">
        <f>Baseline!B$33 * (C213 * Baseline!B$58*Baseline!B$58/Baseline!B$73 + Baseline!B$59*Baseline!B$59/Baseline!B$74 + Baseline!B$68*Baseline!B$68/Baseline!B$75 + Baseline!B$60*Baseline!B$60/Baseline!B$76)</f>
        <v>0.000001324390075</v>
      </c>
      <c r="P213" s="43">
        <f>Baseline!B$33 * (C213 * Baseline!B$58*Baseline!B$61/Baseline!B$73 + Baseline!B$59*Baseline!B$62/Baseline!B$74 + Baseline!B$68*Baseline!B$63/Baseline!B$75 + Baseline!B$60*Baseline!B$69/Baseline!B$76)</f>
        <v>0.000000001646922052</v>
      </c>
      <c r="Q213" s="43">
        <f>Baseline!B$33 * (C213 * Baseline!B$61*Baseline!B$66/Baseline!B$73 + Baseline!B$62*Baseline!B$52/Baseline!B$74 + Baseline!B$63*Baseline!B$53/Baseline!B$75 + Baseline!B$69*Baseline!B$54/Baseline!B$76)</f>
        <v>0.000000003353864007</v>
      </c>
      <c r="R213" s="43">
        <f>Baseline!B$33 * (C213 * Baseline!B$61*Baseline!B$57/Baseline!B$73 + Baseline!B$62*Baseline!B$67/Baseline!B$74 + Baseline!B$63*Baseline!B$55/Baseline!B$75 + Baseline!B$69*Baseline!B$56/Baseline!B$76)</f>
        <v>0.00000001439284382</v>
      </c>
      <c r="S213" s="43">
        <f>Baseline!B$33 * (C213 * Baseline!B$61*Baseline!B$58/Baseline!B$73 + Baseline!B$62*Baseline!B$59/Baseline!B$74 + Baseline!B$63*Baseline!B$68/Baseline!B$75 + Baseline!B$69*Baseline!B$60/Baseline!B$76)</f>
        <v>0.000000001646922052</v>
      </c>
      <c r="T213" s="43">
        <f>Baseline!B$33 * (C213 * Baseline!B$61*Baseline!B$61/Baseline!B$73 + Baseline!B$62*Baseline!B$62/Baseline!B$74 + Baseline!B$63*Baseline!B$63/Baseline!B$75 + Baseline!B$69*Baseline!B$69/Baseline!B$76)</f>
        <v>0.00000009854654312</v>
      </c>
      <c r="U213" s="41"/>
      <c r="V213" s="43">
        <f>E213 * ( Baseline!B$87 * Baseline!B$7 )</f>
        <v>0.1852611589</v>
      </c>
      <c r="W213" s="43">
        <f>F213 * ( Baseline!D$87 * Baseline!B$11 )</f>
        <v>0.003683531117</v>
      </c>
      <c r="X213" s="43">
        <f>G213 * ( Baseline!F$87 * Baseline!B$16 )</f>
        <v>0.005840929547</v>
      </c>
      <c r="Y213" s="43">
        <f>H213 * ( Baseline!H$87 * Baseline!B$18 )</f>
        <v>0.001179464983</v>
      </c>
      <c r="Z213" s="51">
        <f t="shared" si="1"/>
        <v>0.1959650845</v>
      </c>
      <c r="AA213" s="43">
        <f>I213 * ( Baseline!B$87 * Baseline!B$7 )</f>
        <v>0.002072543363</v>
      </c>
      <c r="AB213" s="45">
        <f>J213 * ( Baseline!D$87 * Baseline!B$11 )</f>
        <v>0.03253635951</v>
      </c>
      <c r="AC213" s="45">
        <f>K213 * ( Baseline!F$87 * Baseline!B$16 )</f>
        <v>0.0004773196315</v>
      </c>
      <c r="AD213" s="45">
        <f>L213 * ( Baseline!F$87 * Baseline!B$16 )</f>
        <v>0.0004999321186</v>
      </c>
      <c r="AE213" s="51">
        <f t="shared" si="2"/>
        <v>0.03558615462</v>
      </c>
      <c r="AF213" s="51">
        <f>M213 * ( Baseline!B$87 * Baseline!B$7 )</f>
        <v>0.001745311914</v>
      </c>
      <c r="AG213" s="51">
        <f>N213 * ( Baseline!D$87 * Baseline!B$11 )</f>
        <v>0.0002534901563</v>
      </c>
      <c r="AH213" s="51">
        <f>O213 * ( Baseline!F$87 * Baseline!B$16 )</f>
        <v>0.04600238454</v>
      </c>
      <c r="AI213" s="51">
        <f>P213 * ( Baseline!H$87 * Baseline!B$18 )</f>
        <v>0.0005791787876</v>
      </c>
      <c r="AJ213" s="51">
        <f t="shared" si="3"/>
        <v>0.04858036539</v>
      </c>
      <c r="AK213" s="51">
        <f>Q213 * ( Baseline!B$87 * Baseline!B$7 )</f>
        <v>0.00003480975453</v>
      </c>
      <c r="AL213" s="51">
        <f>R213 * ( Baseline!D$87 * Baseline!B$11 )</f>
        <v>0.0002654989707</v>
      </c>
      <c r="AM213" s="51">
        <f>S213 * ( Baseline!F$87 * Baseline!B$16 )</f>
        <v>0.00005720545854</v>
      </c>
      <c r="AN213" s="51">
        <f>T213 * ( Baseline!H$87 * Baseline!B$18 )</f>
        <v>0.03465620447</v>
      </c>
      <c r="AO213" s="51">
        <f t="shared" si="4"/>
        <v>0.03501371865</v>
      </c>
      <c r="AP213" s="61"/>
      <c r="AQ213" s="51">
        <f>V213 * ( (1-Baseline!B$88-Baseline!B$87) + (1-B213)*Baseline!B$88 )</f>
        <v>0.09020137219</v>
      </c>
      <c r="AR213" s="51">
        <f>W213 * ( (1-Baseline!B$88-Baseline!B$87) + (1-B213)*Baseline!B$88 )</f>
        <v>0.001793465847</v>
      </c>
      <c r="AS213" s="51">
        <f>X213 * ( (1-Baseline!B$88-Baseline!B$87) + (1-B213)*Baseline!B$88 )</f>
        <v>0.002843876521</v>
      </c>
      <c r="AT213" s="51">
        <f>Y213 * ( (1-Baseline!B$88-Baseline!B$87) + (1-B213)*Baseline!B$88 )</f>
        <v>0.0005742669459</v>
      </c>
      <c r="AU213" s="51">
        <f t="shared" si="5"/>
        <v>0.0954129815</v>
      </c>
      <c r="AV213" s="51">
        <f>AA213 * ( (1-Baseline!D$88-Baseline!D$87) + (1-B213)*Baseline!D$88 )</f>
        <v>0.001541733449</v>
      </c>
      <c r="AW213" s="51">
        <f>AB213 * ( (1-Baseline!D$88-Baseline!D$87) + (1-B213)*Baseline!D$88 )</f>
        <v>0.0242033024</v>
      </c>
      <c r="AX213" s="51">
        <f>AC213 * ( (1-Baseline!D$88-Baseline!D$87) + (1-B213)*Baseline!D$88 )</f>
        <v>0.0003550708056</v>
      </c>
      <c r="AY213" s="51">
        <f>AD213 * ( (1-Baseline!D$88-Baseline!D$87) + (1-B213)*Baseline!D$88 )</f>
        <v>0.0003718918905</v>
      </c>
      <c r="AZ213" s="51">
        <f t="shared" si="6"/>
        <v>0.02647199854</v>
      </c>
      <c r="BA213" s="51">
        <f>AF213 * ( (1-Baseline!F$88-Baseline!F$87) + (1-Baseline!B$36)*Baseline!F$88 )</f>
        <v>0.001255982303</v>
      </c>
      <c r="BB213" s="51">
        <f>AG213 * ( (1-Baseline!F$88-Baseline!F$87) + (1-Baseline!B$36)*Baseline!F$88 )</f>
        <v>0.0001824196281</v>
      </c>
      <c r="BC213" s="51">
        <f>AH213 * ( (1-Baseline!F$88-Baseline!F$87) + (1-Baseline!B$36)*Baseline!F$88 )</f>
        <v>0.03310478799</v>
      </c>
      <c r="BD213" s="51">
        <f>AI213 * ( (1-Baseline!F$88-Baseline!F$87) + (1-Baseline!B$36)*Baseline!F$88 )</f>
        <v>0.0004167955893</v>
      </c>
      <c r="BE213" s="51">
        <f t="shared" si="7"/>
        <v>0.03495998551</v>
      </c>
      <c r="BF213" s="51">
        <f>AK213 * ( (1-Baseline!H$88-Baseline!H$87) + (1-Baseline!B$36)*Baseline!H$88 )</f>
        <v>0.00002758046471</v>
      </c>
      <c r="BG213" s="51">
        <f>AL213 * ( (1-Baseline!H$88-Baseline!H$87) + (1-Baseline!B$36)*Baseline!H$88 )</f>
        <v>0.0002103601445</v>
      </c>
      <c r="BH213" s="51">
        <f>AM213 * ( (1-Baseline!H$88-Baseline!H$87) + (1-Baseline!B$36)*Baseline!H$88 )</f>
        <v>0.00004532502891</v>
      </c>
      <c r="BI213" s="51">
        <f>AN213 * ( (1-Baseline!H$88-Baseline!H$87) + (1-Baseline!B$36)*Baseline!H$88 )</f>
        <v>0.02745880392</v>
      </c>
      <c r="BJ213" s="51">
        <f t="shared" si="8"/>
        <v>0.02774206956</v>
      </c>
      <c r="BK213" s="61"/>
      <c r="BL213" s="51">
        <f t="shared" si="19"/>
        <v>0.9453784042</v>
      </c>
      <c r="BM213" s="51">
        <f t="shared" si="20"/>
        <v>0.01879687458</v>
      </c>
      <c r="BN213" s="51">
        <f t="shared" si="21"/>
        <v>0.02980597059</v>
      </c>
      <c r="BO213" s="51">
        <f t="shared" si="22"/>
        <v>0.006018750665</v>
      </c>
      <c r="BP213" s="51">
        <f t="shared" si="9"/>
        <v>1</v>
      </c>
      <c r="BQ213" s="51">
        <f t="shared" si="23"/>
        <v>0.05824016068</v>
      </c>
      <c r="BR213" s="51">
        <f t="shared" si="24"/>
        <v>0.9142982672</v>
      </c>
      <c r="BS213" s="51">
        <f t="shared" si="25"/>
        <v>0.01341307136</v>
      </c>
      <c r="BT213" s="51">
        <f t="shared" si="26"/>
        <v>0.01404850072</v>
      </c>
      <c r="BU213" s="51">
        <f t="shared" si="10"/>
        <v>1</v>
      </c>
      <c r="BV213" s="51">
        <f t="shared" si="27"/>
        <v>0.03592628215</v>
      </c>
      <c r="BW213" s="51">
        <f t="shared" si="28"/>
        <v>0.005217954913</v>
      </c>
      <c r="BX213" s="51">
        <f t="shared" si="29"/>
        <v>0.9469336874</v>
      </c>
      <c r="BY213" s="51">
        <f t="shared" si="30"/>
        <v>0.01192207557</v>
      </c>
      <c r="BZ213" s="51">
        <f t="shared" si="11"/>
        <v>1</v>
      </c>
      <c r="CA213" s="51">
        <f t="shared" si="31"/>
        <v>0.0009941747371</v>
      </c>
      <c r="CB213" s="51">
        <f t="shared" si="32"/>
        <v>0.007582712747</v>
      </c>
      <c r="CC213" s="51">
        <f t="shared" si="33"/>
        <v>0.001633801286</v>
      </c>
      <c r="CD213" s="51">
        <f t="shared" si="34"/>
        <v>0.9897893112</v>
      </c>
      <c r="CE213" s="51">
        <f t="shared" si="12"/>
        <v>1</v>
      </c>
      <c r="CF213" s="61"/>
      <c r="CG213" s="51">
        <f t="shared" si="35"/>
        <v>0.9453784042</v>
      </c>
      <c r="CH213" s="51">
        <f t="shared" si="36"/>
        <v>0.01879687458</v>
      </c>
      <c r="CI213" s="51">
        <f t="shared" si="37"/>
        <v>0.02980597059</v>
      </c>
      <c r="CJ213" s="51">
        <f t="shared" si="38"/>
        <v>0.006018750665</v>
      </c>
      <c r="CK213" s="51">
        <f t="shared" si="13"/>
        <v>1</v>
      </c>
      <c r="CL213" s="51">
        <f t="shared" si="39"/>
        <v>0.05824016068</v>
      </c>
      <c r="CM213" s="51">
        <f t="shared" si="40"/>
        <v>0.9142982672</v>
      </c>
      <c r="CN213" s="51">
        <f t="shared" si="41"/>
        <v>0.01341307136</v>
      </c>
      <c r="CO213" s="51">
        <f t="shared" si="42"/>
        <v>0.01404850072</v>
      </c>
      <c r="CP213" s="51">
        <f t="shared" si="14"/>
        <v>1</v>
      </c>
      <c r="CQ213" s="51">
        <f t="shared" si="43"/>
        <v>0.03592628215</v>
      </c>
      <c r="CR213" s="51">
        <f t="shared" si="44"/>
        <v>0.005217954913</v>
      </c>
      <c r="CS213" s="51">
        <f t="shared" si="45"/>
        <v>0.9469336874</v>
      </c>
      <c r="CT213" s="51">
        <f t="shared" si="46"/>
        <v>0.01192207557</v>
      </c>
      <c r="CU213" s="51">
        <f t="shared" si="15"/>
        <v>1</v>
      </c>
      <c r="CV213" s="51">
        <f t="shared" si="47"/>
        <v>0.0009941747371</v>
      </c>
      <c r="CW213" s="51">
        <f t="shared" si="48"/>
        <v>0.007582712747</v>
      </c>
      <c r="CX213" s="51">
        <f t="shared" si="49"/>
        <v>0.001633801286</v>
      </c>
      <c r="CY213" s="51">
        <f t="shared" si="50"/>
        <v>0.9897893112</v>
      </c>
      <c r="CZ213" s="51">
        <f t="shared" si="16"/>
        <v>1</v>
      </c>
      <c r="DA213" s="61"/>
      <c r="DB213" s="51">
        <f>(AQ213*Baseline!B$7 + AV213*Baseline!B$11 + BA213*Baseline!B$16 + BF213*Baseline!B$18)</f>
        <v>52524.70748</v>
      </c>
      <c r="DC213" s="51">
        <f>(AR213*Baseline!B$7 + AW213*Baseline!B$11 + BB213*Baseline!B$16 + BG213*Baseline!B$18)</f>
        <v>63018.82299</v>
      </c>
      <c r="DD213" s="51">
        <f>(AS213*Baseline!B$7 + AX213*Baseline!B$11 + BC213*Baseline!B$16 + BH213*Baseline!B$18)</f>
        <v>115123.5484</v>
      </c>
      <c r="DE213" s="51">
        <f>(AT213*Baseline!B$7 + AY213*Baseline!B$11 + BD213*Baseline!B$16 + BI213*Baseline!B$18)</f>
        <v>1259833.444</v>
      </c>
      <c r="DF213" s="51">
        <f t="shared" si="17"/>
        <v>1490500.523</v>
      </c>
      <c r="DG213" s="61"/>
      <c r="DH213" s="51">
        <f t="shared" si="51"/>
        <v>0.03523964378</v>
      </c>
      <c r="DI213" s="51">
        <f t="shared" si="52"/>
        <v>0.04228030921</v>
      </c>
      <c r="DJ213" s="51">
        <f t="shared" si="53"/>
        <v>0.07723818045</v>
      </c>
      <c r="DK213" s="51">
        <f t="shared" si="54"/>
        <v>0.8452418666</v>
      </c>
      <c r="DL213" s="51">
        <f t="shared" si="18"/>
        <v>1</v>
      </c>
      <c r="DM213" s="61"/>
      <c r="DN213" s="51">
        <f>DH213 / (Baseline!B$7/Baseline!B$17)</f>
        <v>3.761600191</v>
      </c>
      <c r="DO213" s="51">
        <f>DI213 / (Baseline!B$11/Baseline!B$17)</f>
        <v>1.020666901</v>
      </c>
      <c r="DP213" s="51">
        <f>DJ213 / (Baseline!B$16/Baseline!B$17)</f>
        <v>1.193563307</v>
      </c>
      <c r="DQ213" s="51">
        <f>DK213 / (Baseline!B$18/Baseline!B$17)</f>
        <v>0.9556205499</v>
      </c>
      <c r="DR213" s="79"/>
      <c r="DS213" s="51">
        <f>(AU213*Baseline!B$34)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0.02684147847</v>
      </c>
      <c r="DT213" s="51">
        <f>(AZ213*Baseline!B$34) + (Baseline!D$88*(1-Baseline!D$89)*Baseline!B$35) + (Baseline!D$88*Baseline!D$89*((1-Baseline!D$90)*Baseline!B$40 + Baseline!D$90*Baseline!B$41))</f>
        <v>0.01038436778</v>
      </c>
      <c r="DU213" s="51">
        <f>(BE213*Baseline!B$34) + (Baseline!F$88*(1-Baseline!F$89)*Baseline!B$35) + (Baseline!F$88*Baseline!F$89*((1-Baseline!F$90)*Baseline!B$40 + Baseline!F$90*Baseline!B$41))</f>
        <v>0.01297463783</v>
      </c>
      <c r="DV213" s="51">
        <f>(BJ213*Baseline!B$34) + (Baseline!H$88*(1-Baseline!H$89)*Baseline!B$35) + (Baseline!H$88*Baseline!H$89*((1-Baseline!H$90)*Baseline!B$40 + Baseline!H$90*Baseline!B$41))</f>
        <v>0.009306310434</v>
      </c>
      <c r="DW213" s="51">
        <f>( DS213*Baseline!B$7 + DT213*Baseline!B$11 + DU213*Baseline!B$16 + DV213*Baseline!B$18 ) / Baseline!B$17</f>
        <v>0.009752627848</v>
      </c>
    </row>
    <row r="214">
      <c r="A214" s="4" t="s">
        <v>429</v>
      </c>
      <c r="B214" s="45">
        <f>MIN( MAX( NORMINV( MCrands!B214, (B$5+B$4)/2, (B$5-B$4)/3.29 ), 0 ), 1 )</f>
        <v>0.6693349962</v>
      </c>
      <c r="C214" s="45">
        <f>MAX( NORMINV( MCrands!C214, (C$5+C$4)/2, (C$5-C$4)/3.29 ), 0 )</f>
        <v>2.811745323</v>
      </c>
      <c r="D214" s="41"/>
      <c r="E214" s="43">
        <f>Baseline!B$33 * (C214 * Baseline!B$66*Baseline!B$66/Baseline!B$73 + Baseline!B$52*Baseline!B$52/Baseline!B$74 + Baseline!B$53*Baseline!B$53/Baseline!B$75 + Baseline!B$54*Baseline!B$54/Baseline!B$76)</f>
        <v>0.00001994846861</v>
      </c>
      <c r="F214" s="43">
        <f>Baseline!B$33 * (C214 * Baseline!B$66*Baseline!B$57/Baseline!B$73 + Baseline!B$52*Baseline!B$67/Baseline!B$74 + Baseline!B$53*Baseline!B$55/Baseline!B$75 + Baseline!B$54*Baseline!B$56/Baseline!B$76)</f>
        <v>0.0000002000176261</v>
      </c>
      <c r="G214" s="45">
        <f>Baseline!B$33 * (C214 * Baseline!B$66*Baseline!B$58/Baseline!B$73 + Baseline!B$52*Baseline!B$59/Baseline!B$74 + Baseline!B$53*Baseline!B$68/Baseline!B$75 + Baseline!B$54*Baseline!B$60/Baseline!B$76)</f>
        <v>0.0000001689726895</v>
      </c>
      <c r="H214" s="43">
        <f>Baseline!B$33 * (C214 * Baseline!B$66*Baseline!B$61/Baseline!B$73 + Baseline!B$52*Baseline!B$62/Baseline!B$74 + Baseline!B$53*Baseline!B$63/Baseline!B$75 + Baseline!B$54*Baseline!B$69/Baseline!B$76)</f>
        <v>0.000000003435332649</v>
      </c>
      <c r="I214" s="43">
        <f>Baseline!B$33 * (C214 * Baseline!B$57*Baseline!B$66/Baseline!B$73 + Baseline!B$67*Baseline!B$52/Baseline!B$74 + Baseline!B$55*Baseline!B$53/Baseline!B$75 + Baseline!B$56*Baseline!B$54/Baseline!B$76)</f>
        <v>0.0000002000176261</v>
      </c>
      <c r="J214" s="45">
        <f>Baseline!B$33 * (C214 * Baseline!B$57*Baseline!B$57/Baseline!B$73 + Baseline!B$67*Baseline!B$67/Baseline!B$74 + Baseline!B$55*Baseline!B$55/Baseline!B$75 + Baseline!B$56*Baseline!B$56/Baseline!B$76)</f>
        <v>0.000001763813824</v>
      </c>
      <c r="K214" s="43">
        <f>Baseline!B$33 * (C214 * Baseline!B$57*Baseline!B$58/Baseline!B$73 + Baseline!B$67*Baseline!B$59/Baseline!B$74 + Baseline!B$55*Baseline!B$68/Baseline!B$75 + Baseline!B$56*Baseline!B$60/Baseline!B$76)</f>
        <v>0.00000001374196808</v>
      </c>
      <c r="L214" s="45">
        <f>Baseline!B$33 * (C214 * Baseline!B$57*Baseline!B$61/Baseline!B$73 + Baseline!B$67*Baseline!B$62/Baseline!B$74 + Baseline!B$55*Baseline!B$63/Baseline!B$75 + Baseline!B$56*Baseline!B$69/Baseline!B$76)</f>
        <v>0.00000001439285668</v>
      </c>
      <c r="M214" s="43">
        <f>Baseline!B$33 * (C214 * Baseline!B$58*Baseline!B$66/Baseline!B$73 + Baseline!B$59*Baseline!B$52/Baseline!B$74 + Baseline!B$68*Baseline!B$53/Baseline!B$75 + Baseline!B$60*Baseline!B$54/Baseline!B$76)</f>
        <v>0.0000001689726895</v>
      </c>
      <c r="N214" s="45">
        <f>Baseline!B$33 * (C214 * Baseline!B$58*Baseline!B$57/Baseline!B$73 + Baseline!B$59*Baseline!B$67/Baseline!B$74 + Baseline!B$68*Baseline!B$55/Baseline!B$75 + Baseline!B$60*Baseline!B$56/Baseline!B$76)</f>
        <v>0.00000001374196808</v>
      </c>
      <c r="O214" s="45">
        <f>Baseline!B$33 * (C214 * Baseline!B$58*Baseline!B$58/Baseline!B$73 + Baseline!B$59*Baseline!B$59/Baseline!B$74 + Baseline!B$68*Baseline!B$68/Baseline!B$75 + Baseline!B$60*Baseline!B$60/Baseline!B$76)</f>
        <v>0.000001324390391</v>
      </c>
      <c r="P214" s="43">
        <f>Baseline!B$33 * (C214 * Baseline!B$58*Baseline!B$61/Baseline!B$73 + Baseline!B$59*Baseline!B$62/Baseline!B$74 + Baseline!B$68*Baseline!B$63/Baseline!B$75 + Baseline!B$60*Baseline!B$69/Baseline!B$76)</f>
        <v>0.000000001646953674</v>
      </c>
      <c r="Q214" s="43">
        <f>Baseline!B$33 * (C214 * Baseline!B$61*Baseline!B$66/Baseline!B$73 + Baseline!B$62*Baseline!B$52/Baseline!B$74 + Baseline!B$63*Baseline!B$53/Baseline!B$75 + Baseline!B$69*Baseline!B$54/Baseline!B$76)</f>
        <v>0.000000003435332649</v>
      </c>
      <c r="R214" s="43">
        <f>Baseline!B$33 * (C214 * Baseline!B$61*Baseline!B$57/Baseline!B$73 + Baseline!B$62*Baseline!B$67/Baseline!B$74 + Baseline!B$63*Baseline!B$55/Baseline!B$75 + Baseline!B$69*Baseline!B$56/Baseline!B$76)</f>
        <v>0.00000001439285668</v>
      </c>
      <c r="S214" s="43">
        <f>Baseline!B$33 * (C214 * Baseline!B$61*Baseline!B$58/Baseline!B$73 + Baseline!B$62*Baseline!B$59/Baseline!B$74 + Baseline!B$63*Baseline!B$68/Baseline!B$75 + Baseline!B$69*Baseline!B$60/Baseline!B$76)</f>
        <v>0.000000001646953674</v>
      </c>
      <c r="T214" s="43">
        <f>Baseline!B$33 * (C214 * Baseline!B$61*Baseline!B$61/Baseline!B$73 + Baseline!B$62*Baseline!B$62/Baseline!B$74 + Baseline!B$63*Baseline!B$63/Baseline!B$75 + Baseline!B$69*Baseline!B$69/Baseline!B$76)</f>
        <v>0.00000009854654628</v>
      </c>
      <c r="U214" s="41"/>
      <c r="V214" s="43">
        <f>E214 * ( Baseline!B$87 * Baseline!B$7 )</f>
        <v>0.2070451557</v>
      </c>
      <c r="W214" s="43">
        <f>F214 * ( Baseline!D$87 * Baseline!B$11 )</f>
        <v>0.003689644279</v>
      </c>
      <c r="X214" s="43">
        <f>G214 * ( Baseline!F$87 * Baseline!B$16 )</f>
        <v>0.005869227492</v>
      </c>
      <c r="Y214" s="43">
        <f>H214 * ( Baseline!H$87 * Baseline!B$18 )</f>
        <v>0.001208115343</v>
      </c>
      <c r="Z214" s="51">
        <f t="shared" si="1"/>
        <v>0.2178121429</v>
      </c>
      <c r="AA214" s="43">
        <f>I214 * ( Baseline!B$87 * Baseline!B$7 )</f>
        <v>0.002075982941</v>
      </c>
      <c r="AB214" s="45">
        <f>J214 * ( Baseline!D$87 * Baseline!B$11 )</f>
        <v>0.03253636047</v>
      </c>
      <c r="AC214" s="45">
        <f>K214 * ( Baseline!F$87 * Baseline!B$16 )</f>
        <v>0.0004773240996</v>
      </c>
      <c r="AD214" s="45">
        <f>L214 * ( Baseline!F$87 * Baseline!B$16 )</f>
        <v>0.0004999325654</v>
      </c>
      <c r="AE214" s="51">
        <f t="shared" si="2"/>
        <v>0.03558960008</v>
      </c>
      <c r="AF214" s="51">
        <f>M214 * ( Baseline!B$87 * Baseline!B$7 )</f>
        <v>0.001753767544</v>
      </c>
      <c r="AG214" s="51">
        <f>N214 * ( Baseline!D$87 * Baseline!B$11 )</f>
        <v>0.0002534925291</v>
      </c>
      <c r="AH214" s="51">
        <f>O214 * ( Baseline!F$87 * Baseline!B$16 )</f>
        <v>0.04600239552</v>
      </c>
      <c r="AI214" s="51">
        <f>P214 * ( Baseline!H$87 * Baseline!B$18 )</f>
        <v>0.0005791899085</v>
      </c>
      <c r="AJ214" s="51">
        <f t="shared" si="3"/>
        <v>0.0485888455</v>
      </c>
      <c r="AK214" s="51">
        <f>Q214 * ( Baseline!B$87 * Baseline!B$7 )</f>
        <v>0.00003565531757</v>
      </c>
      <c r="AL214" s="51">
        <f>R214 * ( Baseline!D$87 * Baseline!B$11 )</f>
        <v>0.000265499208</v>
      </c>
      <c r="AM214" s="51">
        <f>S214 * ( Baseline!F$87 * Baseline!B$16 )</f>
        <v>0.00005720655695</v>
      </c>
      <c r="AN214" s="51">
        <f>T214 * ( Baseline!H$87 * Baseline!B$18 )</f>
        <v>0.03465620558</v>
      </c>
      <c r="AO214" s="51">
        <f t="shared" si="4"/>
        <v>0.03501456666</v>
      </c>
      <c r="AP214" s="61"/>
      <c r="AQ214" s="51">
        <f>V214 * ( (1-Baseline!B$88-Baseline!B$87) + (1-B214)*Baseline!B$88 )</f>
        <v>0.07927590341</v>
      </c>
      <c r="AR214" s="51">
        <f>W214 * ( (1-Baseline!B$88-Baseline!B$87) + (1-B214)*Baseline!B$88 )</f>
        <v>0.001412734736</v>
      </c>
      <c r="AS214" s="51">
        <f>X214 * ( (1-Baseline!B$88-Baseline!B$87) + (1-B214)*Baseline!B$88 )</f>
        <v>0.002247279392</v>
      </c>
      <c r="AT214" s="51">
        <f>Y214 * ( (1-Baseline!B$88-Baseline!B$87) + (1-B214)*Baseline!B$88 )</f>
        <v>0.0004625775227</v>
      </c>
      <c r="AU214" s="51">
        <f t="shared" si="5"/>
        <v>0.08339849507</v>
      </c>
      <c r="AV214" s="51">
        <f>AA214 * ( (1-Baseline!D$88-Baseline!D$87) + (1-B214)*Baseline!D$88 )</f>
        <v>0.001435617607</v>
      </c>
      <c r="AW214" s="51">
        <f>AB214 * ( (1-Baseline!D$88-Baseline!D$87) + (1-B214)*Baseline!D$88 )</f>
        <v>0.02250007504</v>
      </c>
      <c r="AX214" s="51">
        <f>AC214 * ( (1-Baseline!D$88-Baseline!D$87) + (1-B214)*Baseline!D$88 )</f>
        <v>0.0003300869521</v>
      </c>
      <c r="AY214" s="51">
        <f>AD214 * ( (1-Baseline!D$88-Baseline!D$87) + (1-B214)*Baseline!D$88 )</f>
        <v>0.0003457215274</v>
      </c>
      <c r="AZ214" s="51">
        <f t="shared" si="6"/>
        <v>0.02461150113</v>
      </c>
      <c r="BA214" s="51">
        <f>AF214 * ( (1-Baseline!F$88-Baseline!F$87) + (1-Baseline!B$36)*Baseline!F$88 )</f>
        <v>0.001262067245</v>
      </c>
      <c r="BB214" s="51">
        <f>AG214 * ( (1-Baseline!F$88-Baseline!F$87) + (1-Baseline!B$36)*Baseline!F$88 )</f>
        <v>0.0001824213357</v>
      </c>
      <c r="BC214" s="51">
        <f>AH214 * ( (1-Baseline!F$88-Baseline!F$87) + (1-Baseline!B$36)*Baseline!F$88 )</f>
        <v>0.03310479589</v>
      </c>
      <c r="BD214" s="51">
        <f>AI214 * ( (1-Baseline!F$88-Baseline!F$87) + (1-Baseline!B$36)*Baseline!F$88 )</f>
        <v>0.0004168035922</v>
      </c>
      <c r="BE214" s="51">
        <f t="shared" si="7"/>
        <v>0.03496608807</v>
      </c>
      <c r="BF214" s="51">
        <f>AK214 * ( (1-Baseline!H$88-Baseline!H$87) + (1-Baseline!B$36)*Baseline!H$88 )</f>
        <v>0.00002825042122</v>
      </c>
      <c r="BG214" s="51">
        <f>AL214 * ( (1-Baseline!H$88-Baseline!H$87) + (1-Baseline!B$36)*Baseline!H$88 )</f>
        <v>0.0002103603325</v>
      </c>
      <c r="BH214" s="51">
        <f>AM214 * ( (1-Baseline!H$88-Baseline!H$87) + (1-Baseline!B$36)*Baseline!H$88 )</f>
        <v>0.0000453258992</v>
      </c>
      <c r="BI214" s="51">
        <f>AN214 * ( (1-Baseline!H$88-Baseline!H$87) + (1-Baseline!B$36)*Baseline!H$88 )</f>
        <v>0.0274588048</v>
      </c>
      <c r="BJ214" s="51">
        <f t="shared" si="8"/>
        <v>0.02774274146</v>
      </c>
      <c r="BK214" s="61"/>
      <c r="BL214" s="51">
        <f t="shared" si="19"/>
        <v>0.9505675534</v>
      </c>
      <c r="BM214" s="51">
        <f t="shared" si="20"/>
        <v>0.01693957109</v>
      </c>
      <c r="BN214" s="51">
        <f t="shared" si="21"/>
        <v>0.02694628231</v>
      </c>
      <c r="BO214" s="51">
        <f t="shared" si="22"/>
        <v>0.005546593165</v>
      </c>
      <c r="BP214" s="51">
        <f t="shared" si="9"/>
        <v>1</v>
      </c>
      <c r="BQ214" s="51">
        <f t="shared" si="23"/>
        <v>0.05833116801</v>
      </c>
      <c r="BR214" s="51">
        <f t="shared" si="24"/>
        <v>0.9142097804</v>
      </c>
      <c r="BS214" s="51">
        <f t="shared" si="25"/>
        <v>0.01341189838</v>
      </c>
      <c r="BT214" s="51">
        <f t="shared" si="26"/>
        <v>0.01404715322</v>
      </c>
      <c r="BU214" s="51">
        <f t="shared" si="10"/>
        <v>1</v>
      </c>
      <c r="BV214" s="51">
        <f t="shared" si="27"/>
        <v>0.03609403611</v>
      </c>
      <c r="BW214" s="51">
        <f t="shared" si="28"/>
        <v>0.00521709307</v>
      </c>
      <c r="BX214" s="51">
        <f t="shared" si="29"/>
        <v>0.9467686471</v>
      </c>
      <c r="BY214" s="51">
        <f t="shared" si="30"/>
        <v>0.01192022372</v>
      </c>
      <c r="BZ214" s="51">
        <f t="shared" si="11"/>
        <v>1</v>
      </c>
      <c r="CA214" s="51">
        <f t="shared" si="31"/>
        <v>0.001018299553</v>
      </c>
      <c r="CB214" s="51">
        <f t="shared" si="32"/>
        <v>0.00758253588</v>
      </c>
      <c r="CC214" s="51">
        <f t="shared" si="33"/>
        <v>0.001633793087</v>
      </c>
      <c r="CD214" s="51">
        <f t="shared" si="34"/>
        <v>0.9897653715</v>
      </c>
      <c r="CE214" s="51">
        <f t="shared" si="12"/>
        <v>1</v>
      </c>
      <c r="CF214" s="61"/>
      <c r="CG214" s="51">
        <f t="shared" si="35"/>
        <v>0.9505675534</v>
      </c>
      <c r="CH214" s="51">
        <f t="shared" si="36"/>
        <v>0.01693957109</v>
      </c>
      <c r="CI214" s="51">
        <f t="shared" si="37"/>
        <v>0.02694628231</v>
      </c>
      <c r="CJ214" s="51">
        <f t="shared" si="38"/>
        <v>0.005546593165</v>
      </c>
      <c r="CK214" s="51">
        <f t="shared" si="13"/>
        <v>1</v>
      </c>
      <c r="CL214" s="51">
        <f t="shared" si="39"/>
        <v>0.05833116801</v>
      </c>
      <c r="CM214" s="51">
        <f t="shared" si="40"/>
        <v>0.9142097804</v>
      </c>
      <c r="CN214" s="51">
        <f t="shared" si="41"/>
        <v>0.01341189838</v>
      </c>
      <c r="CO214" s="51">
        <f t="shared" si="42"/>
        <v>0.01404715322</v>
      </c>
      <c r="CP214" s="51">
        <f t="shared" si="14"/>
        <v>1</v>
      </c>
      <c r="CQ214" s="51">
        <f t="shared" si="43"/>
        <v>0.03609403611</v>
      </c>
      <c r="CR214" s="51">
        <f t="shared" si="44"/>
        <v>0.00521709307</v>
      </c>
      <c r="CS214" s="51">
        <f t="shared" si="45"/>
        <v>0.9467686471</v>
      </c>
      <c r="CT214" s="51">
        <f t="shared" si="46"/>
        <v>0.01192022372</v>
      </c>
      <c r="CU214" s="51">
        <f t="shared" si="15"/>
        <v>1</v>
      </c>
      <c r="CV214" s="51">
        <f t="shared" si="47"/>
        <v>0.001018299553</v>
      </c>
      <c r="CW214" s="51">
        <f t="shared" si="48"/>
        <v>0.00758253588</v>
      </c>
      <c r="CX214" s="51">
        <f t="shared" si="49"/>
        <v>0.001633793087</v>
      </c>
      <c r="CY214" s="51">
        <f t="shared" si="50"/>
        <v>0.9897653715</v>
      </c>
      <c r="CZ214" s="51">
        <f t="shared" si="16"/>
        <v>1</v>
      </c>
      <c r="DA214" s="61"/>
      <c r="DB214" s="51">
        <f>(AQ214*Baseline!B$7 + AV214*Baseline!B$11 + BA214*Baseline!B$16 + BF214*Baseline!B$18)</f>
        <v>47049.34754</v>
      </c>
      <c r="DC214" s="51">
        <f>(AR214*Baseline!B$7 + AW214*Baseline!B$11 + BB214*Baseline!B$16 + BG214*Baseline!B$18)</f>
        <v>59181.51969</v>
      </c>
      <c r="DD214" s="51">
        <f>(AS214*Baseline!B$7 + AX214*Baseline!B$11 + BC214*Baseline!B$16 + BH214*Baseline!B$18)</f>
        <v>114780.6859</v>
      </c>
      <c r="DE214" s="51">
        <f>(AT214*Baseline!B$7 + AY214*Baseline!B$11 + BD214*Baseline!B$16 + BI214*Baseline!B$18)</f>
        <v>1259723.218</v>
      </c>
      <c r="DF214" s="51">
        <f t="shared" si="17"/>
        <v>1480734.771</v>
      </c>
      <c r="DG214" s="61"/>
      <c r="DH214" s="51">
        <f t="shared" si="51"/>
        <v>0.03177432478</v>
      </c>
      <c r="DI214" s="51">
        <f t="shared" si="52"/>
        <v>0.03996767067</v>
      </c>
      <c r="DJ214" s="51">
        <f t="shared" si="53"/>
        <v>0.07751603332</v>
      </c>
      <c r="DK214" s="51">
        <f t="shared" si="54"/>
        <v>0.8507419712</v>
      </c>
      <c r="DL214" s="51">
        <f t="shared" si="18"/>
        <v>1</v>
      </c>
      <c r="DM214" s="61"/>
      <c r="DN214" s="51">
        <f>DH214 / (Baseline!B$7/Baseline!B$17)</f>
        <v>3.391700181</v>
      </c>
      <c r="DO214" s="51">
        <f>DI214 / (Baseline!B$11/Baseline!B$17)</f>
        <v>0.9648386996</v>
      </c>
      <c r="DP214" s="51">
        <f>DJ214 / (Baseline!B$16/Baseline!B$17)</f>
        <v>1.197856973</v>
      </c>
      <c r="DQ214" s="51">
        <f>DK214 / (Baseline!B$18/Baseline!B$17)</f>
        <v>0.9618389038</v>
      </c>
      <c r="DR214" s="79"/>
      <c r="DS214" s="51">
        <f>(AU214*Baseline!B$34)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0.02503930551</v>
      </c>
      <c r="DT214" s="51">
        <f>(AZ214*Baseline!B$34) + (Baseline!D$88*(1-Baseline!D$89)*Baseline!B$35) + (Baseline!D$88*Baseline!D$89*((1-Baseline!D$90)*Baseline!B$40 + Baseline!D$90*Baseline!B$41))</f>
        <v>0.01010529317</v>
      </c>
      <c r="DU214" s="51">
        <f>(BE214*Baseline!B$34) + (Baseline!F$88*(1-Baseline!F$89)*Baseline!B$35) + (Baseline!F$88*Baseline!F$89*((1-Baseline!F$90)*Baseline!B$40 + Baseline!F$90*Baseline!B$41))</f>
        <v>0.01297555321</v>
      </c>
      <c r="DV214" s="51">
        <f>(BJ214*Baseline!B$34) + (Baseline!H$88*(1-Baseline!H$89)*Baseline!B$35) + (Baseline!H$88*Baseline!H$89*((1-Baseline!H$90)*Baseline!B$40 + Baseline!H$90*Baseline!B$41))</f>
        <v>0.009306411219</v>
      </c>
      <c r="DW214" s="51">
        <f>( DS214*Baseline!B$7 + DT214*Baseline!B$11 + DU214*Baseline!B$16 + DV214*Baseline!B$18 ) / Baseline!B$17</f>
        <v>0.009724332563</v>
      </c>
    </row>
    <row r="215">
      <c r="A215" s="4" t="s">
        <v>433</v>
      </c>
      <c r="B215" s="45">
        <f>MIN( MAX( NORMINV( MCrands!B215, (B$5+B$4)/2, (B$5-B$4)/3.29 ), 0 ), 1 )</f>
        <v>0.5218597803</v>
      </c>
      <c r="C215" s="45">
        <f>MAX( NORMINV( MCrands!C215, (C$5+C$4)/2, (C$5-C$4)/3.29 ), 0 )</f>
        <v>2.403731247</v>
      </c>
      <c r="D215" s="41"/>
      <c r="E215" s="43">
        <f>Baseline!B$33 * (C215 * Baseline!B$66*Baseline!B$66/Baseline!B$73 + Baseline!B$52*Baseline!B$52/Baseline!B$74 + Baseline!B$53*Baseline!B$53/Baseline!B$75 + Baseline!B$54*Baseline!B$54/Baseline!B$76)</f>
        <v>0.00001705971916</v>
      </c>
      <c r="F215" s="43">
        <f>Baseline!B$33 * (C215 * Baseline!B$66*Baseline!B$57/Baseline!B$73 + Baseline!B$52*Baseline!B$67/Baseline!B$74 + Baseline!B$53*Baseline!B$55/Baseline!B$75 + Baseline!B$54*Baseline!B$56/Baseline!B$76)</f>
        <v>0.0000001995615078</v>
      </c>
      <c r="G215" s="45">
        <f>Baseline!B$33 * (C215 * Baseline!B$66*Baseline!B$58/Baseline!B$73 + Baseline!B$52*Baseline!B$59/Baseline!B$74 + Baseline!B$53*Baseline!B$68/Baseline!B$75 + Baseline!B$54*Baseline!B$60/Baseline!B$76)</f>
        <v>0.0000001678513986</v>
      </c>
      <c r="H215" s="43">
        <f>Baseline!B$33 * (C215 * Baseline!B$66*Baseline!B$61/Baseline!B$73 + Baseline!B$52*Baseline!B$62/Baseline!B$74 + Baseline!B$53*Baseline!B$63/Baseline!B$75 + Baseline!B$54*Baseline!B$69/Baseline!B$76)</f>
        <v>0.000000003323203559</v>
      </c>
      <c r="I215" s="43">
        <f>Baseline!B$33 * (C215 * Baseline!B$57*Baseline!B$66/Baseline!B$73 + Baseline!B$67*Baseline!B$52/Baseline!B$74 + Baseline!B$55*Baseline!B$53/Baseline!B$75 + Baseline!B$56*Baseline!B$54/Baseline!B$76)</f>
        <v>0.0000001995615078</v>
      </c>
      <c r="J215" s="45">
        <f>Baseline!B$33 * (C215 * Baseline!B$57*Baseline!B$57/Baseline!B$73 + Baseline!B$67*Baseline!B$67/Baseline!B$74 + Baseline!B$55*Baseline!B$55/Baseline!B$75 + Baseline!B$56*Baseline!B$56/Baseline!B$76)</f>
        <v>0.000001763813752</v>
      </c>
      <c r="K215" s="43">
        <f>Baseline!B$33 * (C215 * Baseline!B$57*Baseline!B$58/Baseline!B$73 + Baseline!B$67*Baseline!B$59/Baseline!B$74 + Baseline!B$55*Baseline!B$68/Baseline!B$75 + Baseline!B$56*Baseline!B$60/Baseline!B$76)</f>
        <v>0.00000001374179104</v>
      </c>
      <c r="L215" s="45">
        <f>Baseline!B$33 * (C215 * Baseline!B$57*Baseline!B$61/Baseline!B$73 + Baseline!B$67*Baseline!B$62/Baseline!B$74 + Baseline!B$55*Baseline!B$63/Baseline!B$75 + Baseline!B$56*Baseline!B$69/Baseline!B$76)</f>
        <v>0.00000001439283898</v>
      </c>
      <c r="M215" s="43">
        <f>Baseline!B$33 * (C215 * Baseline!B$58*Baseline!B$66/Baseline!B$73 + Baseline!B$59*Baseline!B$52/Baseline!B$74 + Baseline!B$68*Baseline!B$53/Baseline!B$75 + Baseline!B$60*Baseline!B$54/Baseline!B$76)</f>
        <v>0.0000001678513986</v>
      </c>
      <c r="N215" s="45">
        <f>Baseline!B$33 * (C215 * Baseline!B$58*Baseline!B$57/Baseline!B$73 + Baseline!B$59*Baseline!B$67/Baseline!B$74 + Baseline!B$68*Baseline!B$55/Baseline!B$75 + Baseline!B$60*Baseline!B$56/Baseline!B$76)</f>
        <v>0.00000001374179104</v>
      </c>
      <c r="O215" s="45">
        <f>Baseline!B$33 * (C215 * Baseline!B$58*Baseline!B$58/Baseline!B$73 + Baseline!B$59*Baseline!B$59/Baseline!B$74 + Baseline!B$68*Baseline!B$68/Baseline!B$75 + Baseline!B$60*Baseline!B$60/Baseline!B$76)</f>
        <v>0.000001324389956</v>
      </c>
      <c r="P215" s="43">
        <f>Baseline!B$33 * (C215 * Baseline!B$58*Baseline!B$61/Baseline!B$73 + Baseline!B$59*Baseline!B$62/Baseline!B$74 + Baseline!B$68*Baseline!B$63/Baseline!B$75 + Baseline!B$60*Baseline!B$69/Baseline!B$76)</f>
        <v>0.000000001646910151</v>
      </c>
      <c r="Q215" s="43">
        <f>Baseline!B$33 * (C215 * Baseline!B$61*Baseline!B$66/Baseline!B$73 + Baseline!B$62*Baseline!B$52/Baseline!B$74 + Baseline!B$63*Baseline!B$53/Baseline!B$75 + Baseline!B$69*Baseline!B$54/Baseline!B$76)</f>
        <v>0.000000003323203559</v>
      </c>
      <c r="R215" s="43">
        <f>Baseline!B$33 * (C215 * Baseline!B$61*Baseline!B$57/Baseline!B$73 + Baseline!B$62*Baseline!B$67/Baseline!B$74 + Baseline!B$63*Baseline!B$55/Baseline!B$75 + Baseline!B$69*Baseline!B$56/Baseline!B$76)</f>
        <v>0.00000001439283898</v>
      </c>
      <c r="S215" s="43">
        <f>Baseline!B$33 * (C215 * Baseline!B$61*Baseline!B$58/Baseline!B$73 + Baseline!B$62*Baseline!B$59/Baseline!B$74 + Baseline!B$63*Baseline!B$68/Baseline!B$75 + Baseline!B$69*Baseline!B$60/Baseline!B$76)</f>
        <v>0.000000001646910151</v>
      </c>
      <c r="T215" s="43">
        <f>Baseline!B$33 * (C215 * Baseline!B$61*Baseline!B$61/Baseline!B$73 + Baseline!B$62*Baseline!B$62/Baseline!B$74 + Baseline!B$63*Baseline!B$63/Baseline!B$75 + Baseline!B$69*Baseline!B$69/Baseline!B$76)</f>
        <v>0.00000009854654193</v>
      </c>
      <c r="U215" s="41"/>
      <c r="V215" s="43">
        <f>E215 * ( Baseline!B$87 * Baseline!B$7 )</f>
        <v>0.1770628251</v>
      </c>
      <c r="W215" s="43">
        <f>F215 * ( Baseline!D$87 * Baseline!B$11 )</f>
        <v>0.003681230448</v>
      </c>
      <c r="X215" s="43">
        <f>G215 * ( Baseline!F$87 * Baseline!B$16 )</f>
        <v>0.005830279711</v>
      </c>
      <c r="Y215" s="43">
        <f>H215 * ( Baseline!H$87 * Baseline!B$18 )</f>
        <v>0.001168682517</v>
      </c>
      <c r="Z215" s="51">
        <f t="shared" si="1"/>
        <v>0.1877430178</v>
      </c>
      <c r="AA215" s="43">
        <f>I215 * ( Baseline!B$87 * Baseline!B$7 )</f>
        <v>0.002071248889</v>
      </c>
      <c r="AB215" s="45">
        <f>J215 * ( Baseline!D$87 * Baseline!B$11 )</f>
        <v>0.03253635914</v>
      </c>
      <c r="AC215" s="45">
        <f>K215 * ( Baseline!F$87 * Baseline!B$16 )</f>
        <v>0.0004773179499</v>
      </c>
      <c r="AD215" s="45">
        <f>L215 * ( Baseline!F$87 * Baseline!B$16 )</f>
        <v>0.0004999319505</v>
      </c>
      <c r="AE215" s="51">
        <f t="shared" si="2"/>
        <v>0.03558485793</v>
      </c>
      <c r="AF215" s="51">
        <f>M215 * ( Baseline!B$87 * Baseline!B$7 )</f>
        <v>0.001742129666</v>
      </c>
      <c r="AG215" s="51">
        <f>N215 * ( Baseline!D$87 * Baseline!B$11 )</f>
        <v>0.0002534892632</v>
      </c>
      <c r="AH215" s="51">
        <f>O215 * ( Baseline!F$87 * Baseline!B$16 )</f>
        <v>0.0460023804</v>
      </c>
      <c r="AI215" s="51">
        <f>P215 * ( Baseline!H$87 * Baseline!B$18 )</f>
        <v>0.0005791746023</v>
      </c>
      <c r="AJ215" s="51">
        <f t="shared" si="3"/>
        <v>0.04857717393</v>
      </c>
      <c r="AK215" s="51">
        <f>Q215 * ( Baseline!B$87 * Baseline!B$7 )</f>
        <v>0.00003449152974</v>
      </c>
      <c r="AL215" s="51">
        <f>R215 * ( Baseline!D$87 * Baseline!B$11 )</f>
        <v>0.0002654988814</v>
      </c>
      <c r="AM215" s="51">
        <f>S215 * ( Baseline!F$87 * Baseline!B$16 )</f>
        <v>0.00005720504516</v>
      </c>
      <c r="AN215" s="51">
        <f>T215 * ( Baseline!H$87 * Baseline!B$18 )</f>
        <v>0.03465620405</v>
      </c>
      <c r="AO215" s="51">
        <f t="shared" si="4"/>
        <v>0.0350133995</v>
      </c>
      <c r="AP215" s="61"/>
      <c r="AQ215" s="51">
        <f>V215 * ( (1-Baseline!B$88-Baseline!B$87) + (1-B215)*Baseline!B$88 )</f>
        <v>0.09103593003</v>
      </c>
      <c r="AR215" s="51">
        <f>W215 * ( (1-Baseline!B$88-Baseline!B$87) + (1-B215)*Baseline!B$88 )</f>
        <v>0.001892685476</v>
      </c>
      <c r="AS215" s="51">
        <f>X215 * ( (1-Baseline!B$88-Baseline!B$87) + (1-B215)*Baseline!B$88 )</f>
        <v>0.00299760797</v>
      </c>
      <c r="AT215" s="51">
        <f>Y215 * ( (1-Baseline!B$88-Baseline!B$87) + (1-B215)*Baseline!B$88 )</f>
        <v>0.0006008720336</v>
      </c>
      <c r="AU215" s="51">
        <f t="shared" si="5"/>
        <v>0.09652709551</v>
      </c>
      <c r="AV215" s="51">
        <f>AA215 * ( (1-Baseline!D$88-Baseline!D$87) + (1-B215)*Baseline!D$88 )</f>
        <v>0.001569188967</v>
      </c>
      <c r="AW215" s="51">
        <f>AB215 * ( (1-Baseline!D$88-Baseline!D$87) + (1-B215)*Baseline!D$88 )</f>
        <v>0.02464971548</v>
      </c>
      <c r="AX215" s="51">
        <f>AC215 * ( (1-Baseline!D$88-Baseline!D$87) + (1-B215)*Baseline!D$88 )</f>
        <v>0.0003616185697</v>
      </c>
      <c r="AY215" s="51">
        <f>AD215 * ( (1-Baseline!D$88-Baseline!D$87) + (1-B215)*Baseline!D$88 )</f>
        <v>0.0003787510545</v>
      </c>
      <c r="AZ215" s="51">
        <f t="shared" si="6"/>
        <v>0.02695927407</v>
      </c>
      <c r="BA215" s="51">
        <f>AF215 * ( (1-Baseline!F$88-Baseline!F$87) + (1-Baseline!B$36)*Baseline!F$88 )</f>
        <v>0.001253692256</v>
      </c>
      <c r="BB215" s="51">
        <f>AG215 * ( (1-Baseline!F$88-Baseline!F$87) + (1-Baseline!B$36)*Baseline!F$88 )</f>
        <v>0.0001824189855</v>
      </c>
      <c r="BC215" s="51">
        <f>AH215 * ( (1-Baseline!F$88-Baseline!F$87) + (1-Baseline!B$36)*Baseline!F$88 )</f>
        <v>0.03310478501</v>
      </c>
      <c r="BD215" s="51">
        <f>AI215 * ( (1-Baseline!F$88-Baseline!F$87) + (1-Baseline!B$36)*Baseline!F$88 )</f>
        <v>0.0004167925774</v>
      </c>
      <c r="BE215" s="51">
        <f t="shared" si="7"/>
        <v>0.03495768883</v>
      </c>
      <c r="BF215" s="51">
        <f>AK215 * ( (1-Baseline!H$88-Baseline!H$87) + (1-Baseline!B$36)*Baseline!H$88 )</f>
        <v>0.00002732832884</v>
      </c>
      <c r="BG215" s="51">
        <f>AL215 * ( (1-Baseline!H$88-Baseline!H$87) + (1-Baseline!B$36)*Baseline!H$88 )</f>
        <v>0.0002103600737</v>
      </c>
      <c r="BH215" s="51">
        <f>AM215 * ( (1-Baseline!H$88-Baseline!H$87) + (1-Baseline!B$36)*Baseline!H$88 )</f>
        <v>0.00004532470138</v>
      </c>
      <c r="BI215" s="51">
        <f>AN215 * ( (1-Baseline!H$88-Baseline!H$87) + (1-Baseline!B$36)*Baseline!H$88 )</f>
        <v>0.02745880359</v>
      </c>
      <c r="BJ215" s="51">
        <f t="shared" si="8"/>
        <v>0.0277418167</v>
      </c>
      <c r="BK215" s="61"/>
      <c r="BL215" s="51">
        <f t="shared" si="19"/>
        <v>0.9431127037</v>
      </c>
      <c r="BM215" s="51">
        <f t="shared" si="20"/>
        <v>0.01960781547</v>
      </c>
      <c r="BN215" s="51">
        <f t="shared" si="21"/>
        <v>0.03105457544</v>
      </c>
      <c r="BO215" s="51">
        <f t="shared" si="22"/>
        <v>0.006224905353</v>
      </c>
      <c r="BP215" s="51">
        <f t="shared" si="9"/>
        <v>1</v>
      </c>
      <c r="BQ215" s="51">
        <f t="shared" si="23"/>
        <v>0.05820590581</v>
      </c>
      <c r="BR215" s="51">
        <f t="shared" si="24"/>
        <v>0.9143315734</v>
      </c>
      <c r="BS215" s="51">
        <f t="shared" si="25"/>
        <v>0.01341351287</v>
      </c>
      <c r="BT215" s="51">
        <f t="shared" si="26"/>
        <v>0.01404900791</v>
      </c>
      <c r="BU215" s="51">
        <f t="shared" si="10"/>
        <v>1</v>
      </c>
      <c r="BV215" s="51">
        <f t="shared" si="27"/>
        <v>0.03586313334</v>
      </c>
      <c r="BW215" s="51">
        <f t="shared" si="28"/>
        <v>0.005218279342</v>
      </c>
      <c r="BX215" s="51">
        <f t="shared" si="29"/>
        <v>0.9469958146</v>
      </c>
      <c r="BY215" s="51">
        <f t="shared" si="30"/>
        <v>0.01192277268</v>
      </c>
      <c r="BZ215" s="51">
        <f t="shared" si="11"/>
        <v>1</v>
      </c>
      <c r="CA215" s="51">
        <f t="shared" si="31"/>
        <v>0.0009850951414</v>
      </c>
      <c r="CB215" s="51">
        <f t="shared" si="32"/>
        <v>0.007582779313</v>
      </c>
      <c r="CC215" s="51">
        <f t="shared" si="33"/>
        <v>0.001633804371</v>
      </c>
      <c r="CD215" s="51">
        <f t="shared" si="34"/>
        <v>0.9897983212</v>
      </c>
      <c r="CE215" s="51">
        <f t="shared" si="12"/>
        <v>1</v>
      </c>
      <c r="CF215" s="61"/>
      <c r="CG215" s="51">
        <f t="shared" si="35"/>
        <v>0.9431127037</v>
      </c>
      <c r="CH215" s="51">
        <f t="shared" si="36"/>
        <v>0.01960781547</v>
      </c>
      <c r="CI215" s="51">
        <f t="shared" si="37"/>
        <v>0.03105457544</v>
      </c>
      <c r="CJ215" s="51">
        <f t="shared" si="38"/>
        <v>0.006224905353</v>
      </c>
      <c r="CK215" s="51">
        <f t="shared" si="13"/>
        <v>1</v>
      </c>
      <c r="CL215" s="51">
        <f t="shared" si="39"/>
        <v>0.05820590581</v>
      </c>
      <c r="CM215" s="51">
        <f t="shared" si="40"/>
        <v>0.9143315734</v>
      </c>
      <c r="CN215" s="51">
        <f t="shared" si="41"/>
        <v>0.01341351287</v>
      </c>
      <c r="CO215" s="51">
        <f t="shared" si="42"/>
        <v>0.01404900791</v>
      </c>
      <c r="CP215" s="51">
        <f t="shared" si="14"/>
        <v>1</v>
      </c>
      <c r="CQ215" s="51">
        <f t="shared" si="43"/>
        <v>0.03586313334</v>
      </c>
      <c r="CR215" s="51">
        <f t="shared" si="44"/>
        <v>0.005218279342</v>
      </c>
      <c r="CS215" s="51">
        <f t="shared" si="45"/>
        <v>0.9469958146</v>
      </c>
      <c r="CT215" s="51">
        <f t="shared" si="46"/>
        <v>0.01192277268</v>
      </c>
      <c r="CU215" s="51">
        <f t="shared" si="15"/>
        <v>1</v>
      </c>
      <c r="CV215" s="51">
        <f t="shared" si="47"/>
        <v>0.0009850951414</v>
      </c>
      <c r="CW215" s="51">
        <f t="shared" si="48"/>
        <v>0.007582779313</v>
      </c>
      <c r="CX215" s="51">
        <f t="shared" si="49"/>
        <v>0.001633804371</v>
      </c>
      <c r="CY215" s="51">
        <f t="shared" si="50"/>
        <v>0.9897983212</v>
      </c>
      <c r="CZ215" s="51">
        <f t="shared" si="16"/>
        <v>1</v>
      </c>
      <c r="DA215" s="61"/>
      <c r="DB215" s="51">
        <f>(AQ215*Baseline!B$7 + AV215*Baseline!B$11 + BA215*Baseline!B$16 + BF215*Baseline!B$18)</f>
        <v>52969.13028</v>
      </c>
      <c r="DC215" s="51">
        <f>(AR215*Baseline!B$7 + AW215*Baseline!B$11 + BB215*Baseline!B$16 + BG215*Baseline!B$18)</f>
        <v>64024.29607</v>
      </c>
      <c r="DD215" s="51">
        <f>(AS215*Baseline!B$7 + AX215*Baseline!B$11 + BC215*Baseline!B$16 + BH215*Baseline!B$18)</f>
        <v>115212.1252</v>
      </c>
      <c r="DE215" s="51">
        <f>(AT215*Baseline!B$7 + AY215*Baseline!B$11 + BD215*Baseline!B$16 + BI215*Baseline!B$18)</f>
        <v>1259861.032</v>
      </c>
      <c r="DF215" s="51">
        <f t="shared" si="17"/>
        <v>1492066.584</v>
      </c>
      <c r="DG215" s="61"/>
      <c r="DH215" s="51">
        <f t="shared" si="51"/>
        <v>0.03550051375</v>
      </c>
      <c r="DI215" s="51">
        <f t="shared" si="52"/>
        <v>0.04290981165</v>
      </c>
      <c r="DJ215" s="51">
        <f t="shared" si="53"/>
        <v>0.07721647709</v>
      </c>
      <c r="DK215" s="51">
        <f t="shared" si="54"/>
        <v>0.8443731975</v>
      </c>
      <c r="DL215" s="51">
        <f t="shared" si="18"/>
        <v>1</v>
      </c>
      <c r="DM215" s="61"/>
      <c r="DN215" s="51">
        <f>DH215 / (Baseline!B$7/Baseline!B$17)</f>
        <v>3.789446345</v>
      </c>
      <c r="DO215" s="51">
        <f>DI215 / (Baseline!B$11/Baseline!B$17)</f>
        <v>1.035863391</v>
      </c>
      <c r="DP215" s="51">
        <f>DJ215 / (Baseline!B$16/Baseline!B$17)</f>
        <v>1.193227924</v>
      </c>
      <c r="DQ215" s="51">
        <f>DK215 / (Baseline!B$18/Baseline!B$17)</f>
        <v>0.9546384429</v>
      </c>
      <c r="DR215" s="79"/>
      <c r="DS215" s="51">
        <f>(AU215*Baseline!B$34)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0.02700859558</v>
      </c>
      <c r="DT215" s="51">
        <f>(AZ215*Baseline!B$34) + (Baseline!D$88*(1-Baseline!D$89)*Baseline!B$35) + (Baseline!D$88*Baseline!D$89*((1-Baseline!D$90)*Baseline!B$40 + Baseline!D$90*Baseline!B$41))</f>
        <v>0.01045745911</v>
      </c>
      <c r="DU215" s="51">
        <f>(BE215*Baseline!B$34) + (Baseline!F$88*(1-Baseline!F$89)*Baseline!B$35) + (Baseline!F$88*Baseline!F$89*((1-Baseline!F$90)*Baseline!B$40 + Baseline!F$90*Baseline!B$41))</f>
        <v>0.01297429332</v>
      </c>
      <c r="DV215" s="51">
        <f>(BJ215*Baseline!B$34) + (Baseline!H$88*(1-Baseline!H$89)*Baseline!B$35) + (Baseline!H$88*Baseline!H$89*((1-Baseline!H$90)*Baseline!B$40 + Baseline!H$90*Baseline!B$41))</f>
        <v>0.009306272504</v>
      </c>
      <c r="DW215" s="51">
        <f>( DS215*Baseline!B$7 + DT215*Baseline!B$11 + DU215*Baseline!B$16 + DV215*Baseline!B$18 ) / Baseline!B$17</f>
        <v>0.009757165352</v>
      </c>
    </row>
    <row r="216">
      <c r="A216" s="4" t="s">
        <v>436</v>
      </c>
      <c r="B216" s="45">
        <f>MIN( MAX( NORMINV( MCrands!B216, (B$5+B$4)/2, (B$5-B$4)/3.29 ), 0 ), 1 )</f>
        <v>0.5175533315</v>
      </c>
      <c r="C216" s="45">
        <f>MAX( NORMINV( MCrands!C216, (C$5+C$4)/2, (C$5-C$4)/3.29 ), 0 )</f>
        <v>2.965218718</v>
      </c>
      <c r="D216" s="41"/>
      <c r="E216" s="43">
        <f>Baseline!B$33 * (C216 * Baseline!B$66*Baseline!B$66/Baseline!B$73 + Baseline!B$52*Baseline!B$52/Baseline!B$74 + Baseline!B$53*Baseline!B$53/Baseline!B$75 + Baseline!B$54*Baseline!B$54/Baseline!B$76)</f>
        <v>0.00002103506394</v>
      </c>
      <c r="F216" s="43">
        <f>Baseline!B$33 * (C216 * Baseline!B$66*Baseline!B$57/Baseline!B$73 + Baseline!B$52*Baseline!B$67/Baseline!B$74 + Baseline!B$53*Baseline!B$55/Baseline!B$75 + Baseline!B$54*Baseline!B$56/Baseline!B$76)</f>
        <v>0.0000002001891938</v>
      </c>
      <c r="G216" s="45">
        <f>Baseline!B$33 * (C216 * Baseline!B$66*Baseline!B$58/Baseline!B$73 + Baseline!B$52*Baseline!B$59/Baseline!B$74 + Baseline!B$53*Baseline!B$68/Baseline!B$75 + Baseline!B$54*Baseline!B$60/Baseline!B$76)</f>
        <v>0.00000016939446</v>
      </c>
      <c r="H216" s="43">
        <f>Baseline!B$33 * (C216 * Baseline!B$66*Baseline!B$61/Baseline!B$73 + Baseline!B$52*Baseline!B$62/Baseline!B$74 + Baseline!B$53*Baseline!B$63/Baseline!B$75 + Baseline!B$54*Baseline!B$69/Baseline!B$76)</f>
        <v>0.000000003477509705</v>
      </c>
      <c r="I216" s="43">
        <f>Baseline!B$33 * (C216 * Baseline!B$57*Baseline!B$66/Baseline!B$73 + Baseline!B$67*Baseline!B$52/Baseline!B$74 + Baseline!B$55*Baseline!B$53/Baseline!B$75 + Baseline!B$56*Baseline!B$54/Baseline!B$76)</f>
        <v>0.0000002001891938</v>
      </c>
      <c r="J216" s="45">
        <f>Baseline!B$33 * (C216 * Baseline!B$57*Baseline!B$57/Baseline!B$73 + Baseline!B$67*Baseline!B$67/Baseline!B$74 + Baseline!B$55*Baseline!B$55/Baseline!B$75 + Baseline!B$56*Baseline!B$56/Baseline!B$76)</f>
        <v>0.000001763813851</v>
      </c>
      <c r="K216" s="43">
        <f>Baseline!B$33 * (C216 * Baseline!B$57*Baseline!B$58/Baseline!B$73 + Baseline!B$67*Baseline!B$59/Baseline!B$74 + Baseline!B$55*Baseline!B$68/Baseline!B$75 + Baseline!B$56*Baseline!B$60/Baseline!B$76)</f>
        <v>0.00000001374203468</v>
      </c>
      <c r="L216" s="45">
        <f>Baseline!B$33 * (C216 * Baseline!B$57*Baseline!B$61/Baseline!B$73 + Baseline!B$67*Baseline!B$62/Baseline!B$74 + Baseline!B$55*Baseline!B$63/Baseline!B$75 + Baseline!B$56*Baseline!B$69/Baseline!B$76)</f>
        <v>0.00000001439286334</v>
      </c>
      <c r="M216" s="43">
        <f>Baseline!B$33 * (C216 * Baseline!B$58*Baseline!B$66/Baseline!B$73 + Baseline!B$59*Baseline!B$52/Baseline!B$74 + Baseline!B$68*Baseline!B$53/Baseline!B$75 + Baseline!B$60*Baseline!B$54/Baseline!B$76)</f>
        <v>0.00000016939446</v>
      </c>
      <c r="N216" s="45">
        <f>Baseline!B$33 * (C216 * Baseline!B$58*Baseline!B$57/Baseline!B$73 + Baseline!B$59*Baseline!B$67/Baseline!B$74 + Baseline!B$68*Baseline!B$55/Baseline!B$75 + Baseline!B$60*Baseline!B$56/Baseline!B$76)</f>
        <v>0.00000001374203468</v>
      </c>
      <c r="O216" s="45">
        <f>Baseline!B$33 * (C216 * Baseline!B$58*Baseline!B$58/Baseline!B$73 + Baseline!B$59*Baseline!B$59/Baseline!B$74 + Baseline!B$68*Baseline!B$68/Baseline!B$75 + Baseline!B$60*Baseline!B$60/Baseline!B$76)</f>
        <v>0.000001324390555</v>
      </c>
      <c r="P216" s="43">
        <f>Baseline!B$33 * (C216 * Baseline!B$58*Baseline!B$61/Baseline!B$73 + Baseline!B$59*Baseline!B$62/Baseline!B$74 + Baseline!B$68*Baseline!B$63/Baseline!B$75 + Baseline!B$60*Baseline!B$69/Baseline!B$76)</f>
        <v>0.000000001646970046</v>
      </c>
      <c r="Q216" s="43">
        <f>Baseline!B$33 * (C216 * Baseline!B$61*Baseline!B$66/Baseline!B$73 + Baseline!B$62*Baseline!B$52/Baseline!B$74 + Baseline!B$63*Baseline!B$53/Baseline!B$75 + Baseline!B$69*Baseline!B$54/Baseline!B$76)</f>
        <v>0.000000003477509705</v>
      </c>
      <c r="R216" s="43">
        <f>Baseline!B$33 * (C216 * Baseline!B$61*Baseline!B$57/Baseline!B$73 + Baseline!B$62*Baseline!B$67/Baseline!B$74 + Baseline!B$63*Baseline!B$55/Baseline!B$75 + Baseline!B$69*Baseline!B$56/Baseline!B$76)</f>
        <v>0.00000001439286334</v>
      </c>
      <c r="S216" s="43">
        <f>Baseline!B$33 * (C216 * Baseline!B$61*Baseline!B$58/Baseline!B$73 + Baseline!B$62*Baseline!B$59/Baseline!B$74 + Baseline!B$63*Baseline!B$68/Baseline!B$75 + Baseline!B$69*Baseline!B$60/Baseline!B$76)</f>
        <v>0.000000001646970046</v>
      </c>
      <c r="T216" s="43">
        <f>Baseline!B$33 * (C216 * Baseline!B$61*Baseline!B$61/Baseline!B$73 + Baseline!B$62*Baseline!B$62/Baseline!B$74 + Baseline!B$63*Baseline!B$63/Baseline!B$75 + Baseline!B$69*Baseline!B$69/Baseline!B$76)</f>
        <v>0.00000009854654792</v>
      </c>
      <c r="U216" s="41"/>
      <c r="V216" s="43">
        <f>E216 * ( Baseline!B$87 * Baseline!B$7 )</f>
        <v>0.2183229286</v>
      </c>
      <c r="W216" s="43">
        <f>F216 * ( Baseline!D$87 * Baseline!B$11 )</f>
        <v>0.003692809119</v>
      </c>
      <c r="X216" s="43">
        <f>G216 * ( Baseline!F$87 * Baseline!B$16 )</f>
        <v>0.005883877595</v>
      </c>
      <c r="Y216" s="43">
        <f>H216 * ( Baseline!H$87 * Baseline!B$18 )</f>
        <v>0.001222947894</v>
      </c>
      <c r="Z216" s="51">
        <f t="shared" si="1"/>
        <v>0.2291225632</v>
      </c>
      <c r="AA216" s="43">
        <f>I216 * ( Baseline!B$87 * Baseline!B$7 )</f>
        <v>0.002077763642</v>
      </c>
      <c r="AB216" s="45">
        <f>J216 * ( Baseline!D$87 * Baseline!B$11 )</f>
        <v>0.03253636097</v>
      </c>
      <c r="AC216" s="45">
        <f>K216 * ( Baseline!F$87 * Baseline!B$16 )</f>
        <v>0.0004773264127</v>
      </c>
      <c r="AD216" s="45">
        <f>L216 * ( Baseline!F$87 * Baseline!B$16 )</f>
        <v>0.0004999327967</v>
      </c>
      <c r="AE216" s="51">
        <f t="shared" si="2"/>
        <v>0.03559138382</v>
      </c>
      <c r="AF216" s="51">
        <f>M216 * ( Baseline!B$87 * Baseline!B$7 )</f>
        <v>0.001758145101</v>
      </c>
      <c r="AG216" s="51">
        <f>N216 * ( Baseline!D$87 * Baseline!B$11 )</f>
        <v>0.0002534937576</v>
      </c>
      <c r="AH216" s="51">
        <f>O216 * ( Baseline!F$87 * Baseline!B$16 )</f>
        <v>0.04600240121</v>
      </c>
      <c r="AI216" s="51">
        <f>P216 * ( Baseline!H$87 * Baseline!B$18 )</f>
        <v>0.0005791956659</v>
      </c>
      <c r="AJ216" s="51">
        <f t="shared" si="3"/>
        <v>0.04859323573</v>
      </c>
      <c r="AK216" s="51">
        <f>Q216 * ( Baseline!B$87 * Baseline!B$7 )</f>
        <v>0.00003609307323</v>
      </c>
      <c r="AL216" s="51">
        <f>R216 * ( Baseline!D$87 * Baseline!B$11 )</f>
        <v>0.0002654993309</v>
      </c>
      <c r="AM216" s="51">
        <f>S216 * ( Baseline!F$87 * Baseline!B$16 )</f>
        <v>0.00005720712561</v>
      </c>
      <c r="AN216" s="51">
        <f>T216 * ( Baseline!H$87 * Baseline!B$18 )</f>
        <v>0.03465620615</v>
      </c>
      <c r="AO216" s="51">
        <f t="shared" si="4"/>
        <v>0.03501500568</v>
      </c>
      <c r="AP216" s="61"/>
      <c r="AQ216" s="51">
        <f>V216 * ( (1-Baseline!B$88-Baseline!B$87) + (1-B216)*Baseline!B$88 )</f>
        <v>0.1130863724</v>
      </c>
      <c r="AR216" s="51">
        <f>W216 * ( (1-Baseline!B$88-Baseline!B$87) + (1-B216)*Baseline!B$88 )</f>
        <v>0.001912792164</v>
      </c>
      <c r="AS216" s="51">
        <f>X216 * ( (1-Baseline!B$88-Baseline!B$87) + (1-B216)*Baseline!B$88 )</f>
        <v>0.003047716413</v>
      </c>
      <c r="AT216" s="51">
        <f>Y216 * ( (1-Baseline!B$88-Baseline!B$87) + (1-B216)*Baseline!B$88 )</f>
        <v>0.0006334595355</v>
      </c>
      <c r="AU216" s="51">
        <f t="shared" si="5"/>
        <v>0.1186803405</v>
      </c>
      <c r="AV216" s="51">
        <f>AA216 * ( (1-Baseline!D$88-Baseline!D$87) + (1-B216)*Baseline!D$88 )</f>
        <v>0.001578133185</v>
      </c>
      <c r="AW216" s="51">
        <f>AB216 * ( (1-Baseline!D$88-Baseline!D$87) + (1-B216)*Baseline!D$88 )</f>
        <v>0.02471248891</v>
      </c>
      <c r="AX216" s="51">
        <f>AC216 * ( (1-Baseline!D$88-Baseline!D$87) + (1-B216)*Baseline!D$88 )</f>
        <v>0.0003625458818</v>
      </c>
      <c r="AY216" s="51">
        <f>AD216 * ( (1-Baseline!D$88-Baseline!D$87) + (1-B216)*Baseline!D$88 )</f>
        <v>0.0003797162106</v>
      </c>
      <c r="AZ216" s="51">
        <f t="shared" si="6"/>
        <v>0.02703288418</v>
      </c>
      <c r="BA216" s="51">
        <f>AF216 * ( (1-Baseline!F$88-Baseline!F$87) + (1-Baseline!B$36)*Baseline!F$88 )</f>
        <v>0.001265217475</v>
      </c>
      <c r="BB216" s="51">
        <f>AG216 * ( (1-Baseline!F$88-Baseline!F$87) + (1-Baseline!B$36)*Baseline!F$88 )</f>
        <v>0.0001824222198</v>
      </c>
      <c r="BC216" s="51">
        <f>AH216 * ( (1-Baseline!F$88-Baseline!F$87) + (1-Baseline!B$36)*Baseline!F$88 )</f>
        <v>0.03310479998</v>
      </c>
      <c r="BD216" s="51">
        <f>AI216 * ( (1-Baseline!F$88-Baseline!F$87) + (1-Baseline!B$36)*Baseline!F$88 )</f>
        <v>0.0004168077354</v>
      </c>
      <c r="BE216" s="51">
        <f t="shared" si="7"/>
        <v>0.03496924742</v>
      </c>
      <c r="BF216" s="51">
        <f>AK216 * ( (1-Baseline!H$88-Baseline!H$87) + (1-Baseline!B$36)*Baseline!H$88 )</f>
        <v>0.00002859726378</v>
      </c>
      <c r="BG216" s="51">
        <f>AL216 * ( (1-Baseline!H$88-Baseline!H$87) + (1-Baseline!B$36)*Baseline!H$88 )</f>
        <v>0.0002103604298</v>
      </c>
      <c r="BH216" s="51">
        <f>AM216 * ( (1-Baseline!H$88-Baseline!H$87) + (1-Baseline!B$36)*Baseline!H$88 )</f>
        <v>0.00004532634976</v>
      </c>
      <c r="BI216" s="51">
        <f>AN216 * ( (1-Baseline!H$88-Baseline!H$87) + (1-Baseline!B$36)*Baseline!H$88 )</f>
        <v>0.02745880526</v>
      </c>
      <c r="BJ216" s="51">
        <f t="shared" si="8"/>
        <v>0.0277430893</v>
      </c>
      <c r="BK216" s="61"/>
      <c r="BL216" s="51">
        <f t="shared" si="19"/>
        <v>0.9528652506</v>
      </c>
      <c r="BM216" s="51">
        <f t="shared" si="20"/>
        <v>0.01611717793</v>
      </c>
      <c r="BN216" s="51">
        <f t="shared" si="21"/>
        <v>0.0256800444</v>
      </c>
      <c r="BO216" s="51">
        <f t="shared" si="22"/>
        <v>0.005337527116</v>
      </c>
      <c r="BP216" s="51">
        <f t="shared" si="9"/>
        <v>1</v>
      </c>
      <c r="BQ216" s="51">
        <f t="shared" si="23"/>
        <v>0.0583782764</v>
      </c>
      <c r="BR216" s="51">
        <f t="shared" si="24"/>
        <v>0.9141639767</v>
      </c>
      <c r="BS216" s="51">
        <f t="shared" si="25"/>
        <v>0.0134112912</v>
      </c>
      <c r="BT216" s="51">
        <f t="shared" si="26"/>
        <v>0.01404645572</v>
      </c>
      <c r="BU216" s="51">
        <f t="shared" si="10"/>
        <v>1</v>
      </c>
      <c r="BV216" s="51">
        <f t="shared" si="27"/>
        <v>0.03618086086</v>
      </c>
      <c r="BW216" s="51">
        <f t="shared" si="28"/>
        <v>0.005216647004</v>
      </c>
      <c r="BX216" s="51">
        <f t="shared" si="29"/>
        <v>0.9466832269</v>
      </c>
      <c r="BY216" s="51">
        <f t="shared" si="30"/>
        <v>0.01191926525</v>
      </c>
      <c r="BZ216" s="51">
        <f t="shared" si="11"/>
        <v>1</v>
      </c>
      <c r="CA216" s="51">
        <f t="shared" si="31"/>
        <v>0.00103078873</v>
      </c>
      <c r="CB216" s="51">
        <f t="shared" si="32"/>
        <v>0.007582444317</v>
      </c>
      <c r="CC216" s="51">
        <f t="shared" si="33"/>
        <v>0.001633788842</v>
      </c>
      <c r="CD216" s="51">
        <f t="shared" si="34"/>
        <v>0.9897529781</v>
      </c>
      <c r="CE216" s="51">
        <f t="shared" si="12"/>
        <v>1</v>
      </c>
      <c r="CF216" s="61"/>
      <c r="CG216" s="51">
        <f t="shared" si="35"/>
        <v>0.9528652506</v>
      </c>
      <c r="CH216" s="51">
        <f t="shared" si="36"/>
        <v>0.01611717793</v>
      </c>
      <c r="CI216" s="51">
        <f t="shared" si="37"/>
        <v>0.0256800444</v>
      </c>
      <c r="CJ216" s="51">
        <f t="shared" si="38"/>
        <v>0.005337527116</v>
      </c>
      <c r="CK216" s="51">
        <f t="shared" si="13"/>
        <v>1</v>
      </c>
      <c r="CL216" s="51">
        <f t="shared" si="39"/>
        <v>0.0583782764</v>
      </c>
      <c r="CM216" s="51">
        <f t="shared" si="40"/>
        <v>0.9141639767</v>
      </c>
      <c r="CN216" s="51">
        <f t="shared" si="41"/>
        <v>0.0134112912</v>
      </c>
      <c r="CO216" s="51">
        <f t="shared" si="42"/>
        <v>0.01404645572</v>
      </c>
      <c r="CP216" s="51">
        <f t="shared" si="14"/>
        <v>1</v>
      </c>
      <c r="CQ216" s="51">
        <f t="shared" si="43"/>
        <v>0.03618086086</v>
      </c>
      <c r="CR216" s="51">
        <f t="shared" si="44"/>
        <v>0.005216647004</v>
      </c>
      <c r="CS216" s="51">
        <f t="shared" si="45"/>
        <v>0.9466832269</v>
      </c>
      <c r="CT216" s="51">
        <f t="shared" si="46"/>
        <v>0.01191926525</v>
      </c>
      <c r="CU216" s="51">
        <f t="shared" si="15"/>
        <v>1</v>
      </c>
      <c r="CV216" s="51">
        <f t="shared" si="47"/>
        <v>0.00103078873</v>
      </c>
      <c r="CW216" s="51">
        <f t="shared" si="48"/>
        <v>0.007582444317</v>
      </c>
      <c r="CX216" s="51">
        <f t="shared" si="49"/>
        <v>0.001633788842</v>
      </c>
      <c r="CY216" s="51">
        <f t="shared" si="50"/>
        <v>0.9897529781</v>
      </c>
      <c r="CZ216" s="51">
        <f t="shared" si="16"/>
        <v>1</v>
      </c>
      <c r="DA216" s="61"/>
      <c r="DB216" s="51">
        <f>(AQ216*Baseline!B$7 + AV216*Baseline!B$11 + BA216*Baseline!B$16 + BF216*Baseline!B$18)</f>
        <v>63779.49342</v>
      </c>
      <c r="DC216" s="51">
        <f>(AR216*Baseline!B$7 + AW216*Baseline!B$11 + BB216*Baseline!B$16 + BG216*Baseline!B$18)</f>
        <v>64168.69596</v>
      </c>
      <c r="DD216" s="51">
        <f>(AS216*Baseline!B$7 + AX216*Baseline!B$11 + BC216*Baseline!B$16 + BH216*Baseline!B$18)</f>
        <v>115238.5421</v>
      </c>
      <c r="DE216" s="51">
        <f>(AT216*Baseline!B$7 + AY216*Baseline!B$11 + BD216*Baseline!B$16 + BI216*Baseline!B$18)</f>
        <v>1259879.034</v>
      </c>
      <c r="DF216" s="51">
        <f t="shared" si="17"/>
        <v>1503065.766</v>
      </c>
      <c r="DG216" s="61"/>
      <c r="DH216" s="51">
        <f t="shared" si="51"/>
        <v>0.04243293599</v>
      </c>
      <c r="DI216" s="51">
        <f t="shared" si="52"/>
        <v>0.04269187512</v>
      </c>
      <c r="DJ216" s="51">
        <f t="shared" si="53"/>
        <v>0.07666899528</v>
      </c>
      <c r="DK216" s="51">
        <f t="shared" si="54"/>
        <v>0.8382061936</v>
      </c>
      <c r="DL216" s="51">
        <f t="shared" si="18"/>
        <v>1</v>
      </c>
      <c r="DM216" s="61"/>
      <c r="DN216" s="51">
        <f>DH216 / (Baseline!B$7/Baseline!B$17)</f>
        <v>4.529436822</v>
      </c>
      <c r="DO216" s="51">
        <f>DI216 / (Baseline!B$11/Baseline!B$17)</f>
        <v>1.030602299</v>
      </c>
      <c r="DP216" s="51">
        <f>DJ216 / (Baseline!B$16/Baseline!B$17)</f>
        <v>1.184767676</v>
      </c>
      <c r="DQ216" s="51">
        <f>DK216 / (Baseline!B$18/Baseline!B$17)</f>
        <v>0.9476661005</v>
      </c>
      <c r="DR216" s="79"/>
      <c r="DS216" s="51">
        <f>(AU216*Baseline!B$34)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0.03033158232</v>
      </c>
      <c r="DT216" s="51">
        <f>(AZ216*Baseline!B$34) + (Baseline!D$88*(1-Baseline!D$89)*Baseline!B$35) + (Baseline!D$88*Baseline!D$89*((1-Baseline!D$90)*Baseline!B$40 + Baseline!D$90*Baseline!B$41))</f>
        <v>0.01046850063</v>
      </c>
      <c r="DU216" s="51">
        <f>(BE216*Baseline!B$34) + (Baseline!F$88*(1-Baseline!F$89)*Baseline!B$35) + (Baseline!F$88*Baseline!F$89*((1-Baseline!F$90)*Baseline!B$40 + Baseline!F$90*Baseline!B$41))</f>
        <v>0.01297602711</v>
      </c>
      <c r="DV216" s="51">
        <f>(BJ216*Baseline!B$34) + (Baseline!H$88*(1-Baseline!H$89)*Baseline!B$35) + (Baseline!H$88*Baseline!H$89*((1-Baseline!H$90)*Baseline!B$40 + Baseline!H$90*Baseline!B$41))</f>
        <v>0.009306463396</v>
      </c>
      <c r="DW216" s="51">
        <f>( DS216*Baseline!B$7 + DT216*Baseline!B$11 + DU216*Baseline!B$16 + DV216*Baseline!B$18 ) / Baseline!B$17</f>
        <v>0.009789034377</v>
      </c>
    </row>
    <row r="217">
      <c r="A217" s="4" t="s">
        <v>437</v>
      </c>
      <c r="B217" s="45">
        <f>MIN( MAX( NORMINV( MCrands!B217, (B$5+B$4)/2, (B$5-B$4)/3.29 ), 0 ), 1 )</f>
        <v>0.6235730024</v>
      </c>
      <c r="C217" s="45">
        <f>MAX( NORMINV( MCrands!C217, (C$5+C$4)/2, (C$5-C$4)/3.29 ), 0 )</f>
        <v>2.77343925</v>
      </c>
      <c r="D217" s="41"/>
      <c r="E217" s="43">
        <f>Baseline!B$33 * (C217 * Baseline!B$66*Baseline!B$66/Baseline!B$73 + Baseline!B$52*Baseline!B$52/Baseline!B$74 + Baseline!B$53*Baseline!B$53/Baseline!B$75 + Baseline!B$54*Baseline!B$54/Baseline!B$76)</f>
        <v>0.0000196772607</v>
      </c>
      <c r="F217" s="43">
        <f>Baseline!B$33 * (C217 * Baseline!B$66*Baseline!B$57/Baseline!B$73 + Baseline!B$52*Baseline!B$67/Baseline!B$74 + Baseline!B$53*Baseline!B$55/Baseline!B$75 + Baseline!B$54*Baseline!B$56/Baseline!B$76)</f>
        <v>0.0000001999748038</v>
      </c>
      <c r="G217" s="45">
        <f>Baseline!B$33 * (C217 * Baseline!B$66*Baseline!B$58/Baseline!B$73 + Baseline!B$52*Baseline!B$59/Baseline!B$74 + Baseline!B$53*Baseline!B$68/Baseline!B$75 + Baseline!B$54*Baseline!B$60/Baseline!B$76)</f>
        <v>0.000000168867418</v>
      </c>
      <c r="H217" s="43">
        <f>Baseline!B$33 * (C217 * Baseline!B$66*Baseline!B$61/Baseline!B$73 + Baseline!B$52*Baseline!B$62/Baseline!B$74 + Baseline!B$53*Baseline!B$63/Baseline!B$75 + Baseline!B$54*Baseline!B$69/Baseline!B$76)</f>
        <v>0.0000000034248055</v>
      </c>
      <c r="I217" s="43">
        <f>Baseline!B$33 * (C217 * Baseline!B$57*Baseline!B$66/Baseline!B$73 + Baseline!B$67*Baseline!B$52/Baseline!B$74 + Baseline!B$55*Baseline!B$53/Baseline!B$75 + Baseline!B$56*Baseline!B$54/Baseline!B$76)</f>
        <v>0.0000001999748038</v>
      </c>
      <c r="J217" s="45">
        <f>Baseline!B$33 * (C217 * Baseline!B$57*Baseline!B$57/Baseline!B$73 + Baseline!B$67*Baseline!B$67/Baseline!B$74 + Baseline!B$55*Baseline!B$55/Baseline!B$75 + Baseline!B$56*Baseline!B$56/Baseline!B$76)</f>
        <v>0.000001763813817</v>
      </c>
      <c r="K217" s="43">
        <f>Baseline!B$33 * (C217 * Baseline!B$57*Baseline!B$58/Baseline!B$73 + Baseline!B$67*Baseline!B$59/Baseline!B$74 + Baseline!B$55*Baseline!B$68/Baseline!B$75 + Baseline!B$56*Baseline!B$60/Baseline!B$76)</f>
        <v>0.00000001374195146</v>
      </c>
      <c r="L217" s="45">
        <f>Baseline!B$33 * (C217 * Baseline!B$57*Baseline!B$61/Baseline!B$73 + Baseline!B$67*Baseline!B$62/Baseline!B$74 + Baseline!B$55*Baseline!B$63/Baseline!B$75 + Baseline!B$56*Baseline!B$69/Baseline!B$76)</f>
        <v>0.00000001439285502</v>
      </c>
      <c r="M217" s="43">
        <f>Baseline!B$33 * (C217 * Baseline!B$58*Baseline!B$66/Baseline!B$73 + Baseline!B$59*Baseline!B$52/Baseline!B$74 + Baseline!B$68*Baseline!B$53/Baseline!B$75 + Baseline!B$60*Baseline!B$54/Baseline!B$76)</f>
        <v>0.000000168867418</v>
      </c>
      <c r="N217" s="45">
        <f>Baseline!B$33 * (C217 * Baseline!B$58*Baseline!B$57/Baseline!B$73 + Baseline!B$59*Baseline!B$67/Baseline!B$74 + Baseline!B$68*Baseline!B$55/Baseline!B$75 + Baseline!B$60*Baseline!B$56/Baseline!B$76)</f>
        <v>0.00000001374195146</v>
      </c>
      <c r="O217" s="45">
        <f>Baseline!B$33 * (C217 * Baseline!B$58*Baseline!B$58/Baseline!B$73 + Baseline!B$59*Baseline!B$59/Baseline!B$74 + Baseline!B$68*Baseline!B$68/Baseline!B$75 + Baseline!B$60*Baseline!B$60/Baseline!B$76)</f>
        <v>0.00000132439035</v>
      </c>
      <c r="P217" s="43">
        <f>Baseline!B$33 * (C217 * Baseline!B$58*Baseline!B$61/Baseline!B$73 + Baseline!B$59*Baseline!B$62/Baseline!B$74 + Baseline!B$68*Baseline!B$63/Baseline!B$75 + Baseline!B$60*Baseline!B$69/Baseline!B$76)</f>
        <v>0.000000001646949588</v>
      </c>
      <c r="Q217" s="43">
        <f>Baseline!B$33 * (C217 * Baseline!B$61*Baseline!B$66/Baseline!B$73 + Baseline!B$62*Baseline!B$52/Baseline!B$74 + Baseline!B$63*Baseline!B$53/Baseline!B$75 + Baseline!B$69*Baseline!B$54/Baseline!B$76)</f>
        <v>0.0000000034248055</v>
      </c>
      <c r="R217" s="43">
        <f>Baseline!B$33 * (C217 * Baseline!B$61*Baseline!B$57/Baseline!B$73 + Baseline!B$62*Baseline!B$67/Baseline!B$74 + Baseline!B$63*Baseline!B$55/Baseline!B$75 + Baseline!B$69*Baseline!B$56/Baseline!B$76)</f>
        <v>0.00000001439285502</v>
      </c>
      <c r="S217" s="43">
        <f>Baseline!B$33 * (C217 * Baseline!B$61*Baseline!B$58/Baseline!B$73 + Baseline!B$62*Baseline!B$59/Baseline!B$74 + Baseline!B$63*Baseline!B$68/Baseline!B$75 + Baseline!B$69*Baseline!B$60/Baseline!B$76)</f>
        <v>0.000000001646949588</v>
      </c>
      <c r="T217" s="43">
        <f>Baseline!B$33 * (C217 * Baseline!B$61*Baseline!B$61/Baseline!B$73 + Baseline!B$62*Baseline!B$62/Baseline!B$74 + Baseline!B$63*Baseline!B$63/Baseline!B$75 + Baseline!B$69*Baseline!B$69/Baseline!B$76)</f>
        <v>0.00000009854654587</v>
      </c>
      <c r="U217" s="41"/>
      <c r="V217" s="43">
        <f>E217 * ( Baseline!B$87 * Baseline!B$7 )</f>
        <v>0.2042302888</v>
      </c>
      <c r="W217" s="43">
        <f>F217 * ( Baseline!D$87 * Baseline!B$11 )</f>
        <v>0.003688854353</v>
      </c>
      <c r="X217" s="43">
        <f>G217 * ( Baseline!F$87 * Baseline!B$16 )</f>
        <v>0.005865570911</v>
      </c>
      <c r="Y217" s="43">
        <f>H217 * ( Baseline!H$87 * Baseline!B$18 )</f>
        <v>0.001204413224</v>
      </c>
      <c r="Z217" s="51">
        <f t="shared" si="1"/>
        <v>0.2149891273</v>
      </c>
      <c r="AA217" s="43">
        <f>I217 * ( Baseline!B$87 * Baseline!B$7 )</f>
        <v>0.002075538489</v>
      </c>
      <c r="AB217" s="45">
        <f>J217 * ( Baseline!D$87 * Baseline!B$11 )</f>
        <v>0.03253636035</v>
      </c>
      <c r="AC217" s="45">
        <f>K217 * ( Baseline!F$87 * Baseline!B$16 )</f>
        <v>0.0004773235222</v>
      </c>
      <c r="AD217" s="45">
        <f>L217 * ( Baseline!F$87 * Baseline!B$16 )</f>
        <v>0.0004999325077</v>
      </c>
      <c r="AE217" s="51">
        <f t="shared" si="2"/>
        <v>0.03558915486</v>
      </c>
      <c r="AF217" s="51">
        <f>M217 * ( Baseline!B$87 * Baseline!B$7 )</f>
        <v>0.001752674931</v>
      </c>
      <c r="AG217" s="51">
        <f>N217 * ( Baseline!D$87 * Baseline!B$11 )</f>
        <v>0.0002534922225</v>
      </c>
      <c r="AH217" s="51">
        <f>O217 * ( Baseline!F$87 * Baseline!B$16 )</f>
        <v>0.0460023941</v>
      </c>
      <c r="AI217" s="51">
        <f>P217 * ( Baseline!H$87 * Baseline!B$18 )</f>
        <v>0.0005791884715</v>
      </c>
      <c r="AJ217" s="51">
        <f t="shared" si="3"/>
        <v>0.04858774973</v>
      </c>
      <c r="AK217" s="51">
        <f>Q217 * ( Baseline!B$87 * Baseline!B$7 )</f>
        <v>0.00003554605629</v>
      </c>
      <c r="AL217" s="51">
        <f>R217 * ( Baseline!D$87 * Baseline!B$11 )</f>
        <v>0.0002654991774</v>
      </c>
      <c r="AM217" s="51">
        <f>S217 * ( Baseline!F$87 * Baseline!B$16 )</f>
        <v>0.00005720641502</v>
      </c>
      <c r="AN217" s="51">
        <f>T217 * ( Baseline!H$87 * Baseline!B$18 )</f>
        <v>0.03465620544</v>
      </c>
      <c r="AO217" s="51">
        <f t="shared" si="4"/>
        <v>0.03501445708</v>
      </c>
      <c r="AP217" s="61"/>
      <c r="AQ217" s="51">
        <f>V217 * ( (1-Baseline!B$88-Baseline!B$87) + (1-B217)*Baseline!B$88 )</f>
        <v>0.08651604063</v>
      </c>
      <c r="AR217" s="51">
        <f>W217 * ( (1-Baseline!B$88-Baseline!B$87) + (1-B217)*Baseline!B$88 )</f>
        <v>0.001562672584</v>
      </c>
      <c r="AS217" s="51">
        <f>X217 * ( (1-Baseline!B$88-Baseline!B$87) + (1-B217)*Baseline!B$88 )</f>
        <v>0.002484773313</v>
      </c>
      <c r="AT217" s="51">
        <f>Y217 * ( (1-Baseline!B$88-Baseline!B$87) + (1-B217)*Baseline!B$88 )</f>
        <v>0.0005102135633</v>
      </c>
      <c r="AU217" s="51">
        <f t="shared" si="5"/>
        <v>0.09107370009</v>
      </c>
      <c r="AV217" s="51">
        <f>AA217 * ( (1-Baseline!D$88-Baseline!D$87) + (1-B217)*Baseline!D$88 )</f>
        <v>0.001477861641</v>
      </c>
      <c r="AW217" s="51">
        <f>AB217 * ( (1-Baseline!D$88-Baseline!D$87) + (1-B217)*Baseline!D$88 )</f>
        <v>0.02316711502</v>
      </c>
      <c r="AX217" s="51">
        <f>AC217 * ( (1-Baseline!D$88-Baseline!D$87) + (1-B217)*Baseline!D$88 )</f>
        <v>0.0003398723405</v>
      </c>
      <c r="AY217" s="51">
        <f>AD217 * ( (1-Baseline!D$88-Baseline!D$87) + (1-B217)*Baseline!D$88 )</f>
        <v>0.0003559707904</v>
      </c>
      <c r="AZ217" s="51">
        <f t="shared" si="6"/>
        <v>0.02534081979</v>
      </c>
      <c r="BA217" s="51">
        <f>AF217 * ( (1-Baseline!F$88-Baseline!F$87) + (1-Baseline!B$36)*Baseline!F$88 )</f>
        <v>0.001261280966</v>
      </c>
      <c r="BB217" s="51">
        <f>AG217 * ( (1-Baseline!F$88-Baseline!F$87) + (1-Baseline!B$36)*Baseline!F$88 )</f>
        <v>0.0001824211151</v>
      </c>
      <c r="BC217" s="51">
        <f>AH217 * ( (1-Baseline!F$88-Baseline!F$87) + (1-Baseline!B$36)*Baseline!F$88 )</f>
        <v>0.03310479487</v>
      </c>
      <c r="BD217" s="51">
        <f>AI217 * ( (1-Baseline!F$88-Baseline!F$87) + (1-Baseline!B$36)*Baseline!F$88 )</f>
        <v>0.0004168025581</v>
      </c>
      <c r="BE217" s="51">
        <f t="shared" si="7"/>
        <v>0.03496529951</v>
      </c>
      <c r="BF217" s="51">
        <f>AK217 * ( (1-Baseline!H$88-Baseline!H$87) + (1-Baseline!B$36)*Baseline!H$88 )</f>
        <v>0.00002816385132</v>
      </c>
      <c r="BG217" s="51">
        <f>AL217 * ( (1-Baseline!H$88-Baseline!H$87) + (1-Baseline!B$36)*Baseline!H$88 )</f>
        <v>0.0002103603082</v>
      </c>
      <c r="BH217" s="51">
        <f>AM217 * ( (1-Baseline!H$88-Baseline!H$87) + (1-Baseline!B$36)*Baseline!H$88 )</f>
        <v>0.00004532578675</v>
      </c>
      <c r="BI217" s="51">
        <f>AN217 * ( (1-Baseline!H$88-Baseline!H$87) + (1-Baseline!B$36)*Baseline!H$88 )</f>
        <v>0.02745880469</v>
      </c>
      <c r="BJ217" s="51">
        <f t="shared" si="8"/>
        <v>0.02774265464</v>
      </c>
      <c r="BK217" s="61"/>
      <c r="BL217" s="51">
        <f t="shared" si="19"/>
        <v>0.94995636</v>
      </c>
      <c r="BM217" s="51">
        <f t="shared" si="20"/>
        <v>0.01715832982</v>
      </c>
      <c r="BN217" s="51">
        <f t="shared" si="21"/>
        <v>0.0272831049</v>
      </c>
      <c r="BO217" s="51">
        <f t="shared" si="22"/>
        <v>0.005602205278</v>
      </c>
      <c r="BP217" s="51">
        <f t="shared" si="9"/>
        <v>1</v>
      </c>
      <c r="BQ217" s="51">
        <f t="shared" si="23"/>
        <v>0.05831940929</v>
      </c>
      <c r="BR217" s="51">
        <f t="shared" si="24"/>
        <v>0.9142212135</v>
      </c>
      <c r="BS217" s="51">
        <f t="shared" si="25"/>
        <v>0.01341204994</v>
      </c>
      <c r="BT217" s="51">
        <f t="shared" si="26"/>
        <v>0.01404732733</v>
      </c>
      <c r="BU217" s="51">
        <f t="shared" si="10"/>
        <v>1</v>
      </c>
      <c r="BV217" s="51">
        <f t="shared" si="27"/>
        <v>0.03607236271</v>
      </c>
      <c r="BW217" s="51">
        <f t="shared" si="28"/>
        <v>0.005217204418</v>
      </c>
      <c r="BX217" s="51">
        <f t="shared" si="29"/>
        <v>0.9467899699</v>
      </c>
      <c r="BY217" s="51">
        <f t="shared" si="30"/>
        <v>0.01192046297</v>
      </c>
      <c r="BZ217" s="51">
        <f t="shared" si="11"/>
        <v>1</v>
      </c>
      <c r="CA217" s="51">
        <f t="shared" si="31"/>
        <v>0.001015182277</v>
      </c>
      <c r="CB217" s="51">
        <f t="shared" si="32"/>
        <v>0.007582558734</v>
      </c>
      <c r="CC217" s="51">
        <f t="shared" si="33"/>
        <v>0.001633794146</v>
      </c>
      <c r="CD217" s="51">
        <f t="shared" si="34"/>
        <v>0.9897684648</v>
      </c>
      <c r="CE217" s="51">
        <f t="shared" si="12"/>
        <v>1</v>
      </c>
      <c r="CF217" s="61"/>
      <c r="CG217" s="51">
        <f t="shared" si="35"/>
        <v>0.94995636</v>
      </c>
      <c r="CH217" s="51">
        <f t="shared" si="36"/>
        <v>0.01715832982</v>
      </c>
      <c r="CI217" s="51">
        <f t="shared" si="37"/>
        <v>0.0272831049</v>
      </c>
      <c r="CJ217" s="51">
        <f t="shared" si="38"/>
        <v>0.005602205278</v>
      </c>
      <c r="CK217" s="51">
        <f t="shared" si="13"/>
        <v>1</v>
      </c>
      <c r="CL217" s="51">
        <f t="shared" si="39"/>
        <v>0.05831940929</v>
      </c>
      <c r="CM217" s="51">
        <f t="shared" si="40"/>
        <v>0.9142212135</v>
      </c>
      <c r="CN217" s="51">
        <f t="shared" si="41"/>
        <v>0.01341204994</v>
      </c>
      <c r="CO217" s="51">
        <f t="shared" si="42"/>
        <v>0.01404732733</v>
      </c>
      <c r="CP217" s="51">
        <f t="shared" si="14"/>
        <v>1</v>
      </c>
      <c r="CQ217" s="51">
        <f t="shared" si="43"/>
        <v>0.03607236271</v>
      </c>
      <c r="CR217" s="51">
        <f t="shared" si="44"/>
        <v>0.005217204418</v>
      </c>
      <c r="CS217" s="51">
        <f t="shared" si="45"/>
        <v>0.9467899699</v>
      </c>
      <c r="CT217" s="51">
        <f t="shared" si="46"/>
        <v>0.01192046297</v>
      </c>
      <c r="CU217" s="51">
        <f t="shared" si="15"/>
        <v>1</v>
      </c>
      <c r="CV217" s="51">
        <f t="shared" si="47"/>
        <v>0.001015182277</v>
      </c>
      <c r="CW217" s="51">
        <f t="shared" si="48"/>
        <v>0.007582558734</v>
      </c>
      <c r="CX217" s="51">
        <f t="shared" si="49"/>
        <v>0.001633794146</v>
      </c>
      <c r="CY217" s="51">
        <f t="shared" si="50"/>
        <v>0.9897684648</v>
      </c>
      <c r="CZ217" s="51">
        <f t="shared" si="16"/>
        <v>1</v>
      </c>
      <c r="DA217" s="61"/>
      <c r="DB217" s="51">
        <f>(AQ217*Baseline!B$7 + AV217*Baseline!B$11 + BA217*Baseline!B$16 + BF217*Baseline!B$18)</f>
        <v>50644.81041</v>
      </c>
      <c r="DC217" s="51">
        <f>(AR217*Baseline!B$7 + AW217*Baseline!B$11 + BB217*Baseline!B$16 + BG217*Baseline!B$18)</f>
        <v>60684.74095</v>
      </c>
      <c r="DD217" s="51">
        <f>(AS217*Baseline!B$7 + AX217*Baseline!B$11 + BC217*Baseline!B$16 + BH217*Baseline!B$18)</f>
        <v>114916.8471</v>
      </c>
      <c r="DE217" s="51">
        <f>(AT217*Baseline!B$7 + AY217*Baseline!B$11 + BD217*Baseline!B$16 + BI217*Baseline!B$18)</f>
        <v>1259768.293</v>
      </c>
      <c r="DF217" s="51">
        <f t="shared" si="17"/>
        <v>1486014.692</v>
      </c>
      <c r="DG217" s="61"/>
      <c r="DH217" s="51">
        <f t="shared" si="51"/>
        <v>0.03408096212</v>
      </c>
      <c r="DI217" s="51">
        <f t="shared" si="52"/>
        <v>0.04083724158</v>
      </c>
      <c r="DJ217" s="51">
        <f t="shared" si="53"/>
        <v>0.07733224159</v>
      </c>
      <c r="DK217" s="51">
        <f t="shared" si="54"/>
        <v>0.8477495547</v>
      </c>
      <c r="DL217" s="51">
        <f t="shared" si="18"/>
        <v>1</v>
      </c>
      <c r="DM217" s="61"/>
      <c r="DN217" s="51">
        <f>DH217 / (Baseline!B$7/Baseline!B$17)</f>
        <v>3.637918545</v>
      </c>
      <c r="DO217" s="51">
        <f>DI217 / (Baseline!B$11/Baseline!B$17)</f>
        <v>0.9858305576</v>
      </c>
      <c r="DP217" s="51">
        <f>DJ217 / (Baseline!B$16/Baseline!B$17)</f>
        <v>1.195016836</v>
      </c>
      <c r="DQ217" s="51">
        <f>DK217 / (Baseline!B$18/Baseline!B$17)</f>
        <v>0.9584557128</v>
      </c>
      <c r="DR217" s="79"/>
      <c r="DS217" s="51">
        <f>(AU217*Baseline!B$34)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0.02619058626</v>
      </c>
      <c r="DT217" s="51">
        <f>(AZ217*Baseline!B$34) + (Baseline!D$88*(1-Baseline!D$89)*Baseline!B$35) + (Baseline!D$88*Baseline!D$89*((1-Baseline!D$90)*Baseline!B$40 + Baseline!D$90*Baseline!B$41))</f>
        <v>0.01021469097</v>
      </c>
      <c r="DU217" s="51">
        <f>(BE217*Baseline!B$34) + (Baseline!F$88*(1-Baseline!F$89)*Baseline!B$35) + (Baseline!F$88*Baseline!F$89*((1-Baseline!F$90)*Baseline!B$40 + Baseline!F$90*Baseline!B$41))</f>
        <v>0.01297543493</v>
      </c>
      <c r="DV217" s="51">
        <f>(BJ217*Baseline!B$34) + (Baseline!H$88*(1-Baseline!H$89)*Baseline!B$35) + (Baseline!H$88*Baseline!H$89*((1-Baseline!H$90)*Baseline!B$40 + Baseline!H$90*Baseline!B$41))</f>
        <v>0.009306398195</v>
      </c>
      <c r="DW217" s="51">
        <f>( DS217*Baseline!B$7 + DT217*Baseline!B$11 + DU217*Baseline!B$16 + DV217*Baseline!B$18 ) / Baseline!B$17</f>
        <v>0.009739630602</v>
      </c>
    </row>
    <row r="218">
      <c r="A218" s="4" t="s">
        <v>438</v>
      </c>
      <c r="B218" s="45">
        <f>MIN( MAX( NORMINV( MCrands!B218, (B$5+B$4)/2, (B$5-B$4)/3.29 ), 0 ), 1 )</f>
        <v>0.438906741</v>
      </c>
      <c r="C218" s="45">
        <f>MAX( NORMINV( MCrands!C218, (C$5+C$4)/2, (C$5-C$4)/3.29 ), 0 )</f>
        <v>2.154203657</v>
      </c>
      <c r="D218" s="41"/>
      <c r="E218" s="43">
        <f>Baseline!B$33 * (C218 * Baseline!B$66*Baseline!B$66/Baseline!B$73 + Baseline!B$52*Baseline!B$52/Baseline!B$74 + Baseline!B$53*Baseline!B$53/Baseline!B$75 + Baseline!B$54*Baseline!B$54/Baseline!B$76)</f>
        <v>0.00001529305783</v>
      </c>
      <c r="F218" s="43">
        <f>Baseline!B$33 * (C218 * Baseline!B$66*Baseline!B$57/Baseline!B$73 + Baseline!B$52*Baseline!B$67/Baseline!B$74 + Baseline!B$53*Baseline!B$55/Baseline!B$75 + Baseline!B$54*Baseline!B$56/Baseline!B$76)</f>
        <v>0.0000001992825612</v>
      </c>
      <c r="G218" s="45">
        <f>Baseline!B$33 * (C218 * Baseline!B$66*Baseline!B$58/Baseline!B$73 + Baseline!B$52*Baseline!B$59/Baseline!B$74 + Baseline!B$53*Baseline!B$68/Baseline!B$75 + Baseline!B$54*Baseline!B$60/Baseline!B$76)</f>
        <v>0.000000167165655</v>
      </c>
      <c r="H218" s="43">
        <f>Baseline!B$33 * (C218 * Baseline!B$66*Baseline!B$61/Baseline!B$73 + Baseline!B$52*Baseline!B$62/Baseline!B$74 + Baseline!B$53*Baseline!B$63/Baseline!B$75 + Baseline!B$54*Baseline!B$69/Baseline!B$76)</f>
        <v>0.000000003254629205</v>
      </c>
      <c r="I218" s="43">
        <f>Baseline!B$33 * (C218 * Baseline!B$57*Baseline!B$66/Baseline!B$73 + Baseline!B$67*Baseline!B$52/Baseline!B$74 + Baseline!B$55*Baseline!B$53/Baseline!B$75 + Baseline!B$56*Baseline!B$54/Baseline!B$76)</f>
        <v>0.0000001992825612</v>
      </c>
      <c r="J218" s="45">
        <f>Baseline!B$33 * (C218 * Baseline!B$57*Baseline!B$57/Baseline!B$73 + Baseline!B$67*Baseline!B$67/Baseline!B$74 + Baseline!B$55*Baseline!B$55/Baseline!B$75 + Baseline!B$56*Baseline!B$56/Baseline!B$76)</f>
        <v>0.000001763813708</v>
      </c>
      <c r="K218" s="43">
        <f>Baseline!B$33 * (C218 * Baseline!B$57*Baseline!B$58/Baseline!B$73 + Baseline!B$67*Baseline!B$59/Baseline!B$74 + Baseline!B$55*Baseline!B$68/Baseline!B$75 + Baseline!B$56*Baseline!B$60/Baseline!B$76)</f>
        <v>0.00000001374168276</v>
      </c>
      <c r="L218" s="45">
        <f>Baseline!B$33 * (C218 * Baseline!B$57*Baseline!B$61/Baseline!B$73 + Baseline!B$67*Baseline!B$62/Baseline!B$74 + Baseline!B$55*Baseline!B$63/Baseline!B$75 + Baseline!B$56*Baseline!B$69/Baseline!B$76)</f>
        <v>0.00000001439282815</v>
      </c>
      <c r="M218" s="43">
        <f>Baseline!B$33 * (C218 * Baseline!B$58*Baseline!B$66/Baseline!B$73 + Baseline!B$59*Baseline!B$52/Baseline!B$74 + Baseline!B$68*Baseline!B$53/Baseline!B$75 + Baseline!B$60*Baseline!B$54/Baseline!B$76)</f>
        <v>0.000000167165655</v>
      </c>
      <c r="N218" s="45">
        <f>Baseline!B$33 * (C218 * Baseline!B$58*Baseline!B$57/Baseline!B$73 + Baseline!B$59*Baseline!B$67/Baseline!B$74 + Baseline!B$68*Baseline!B$55/Baseline!B$75 + Baseline!B$60*Baseline!B$56/Baseline!B$76)</f>
        <v>0.00000001374168276</v>
      </c>
      <c r="O218" s="45">
        <f>Baseline!B$33 * (C218 * Baseline!B$58*Baseline!B$58/Baseline!B$73 + Baseline!B$59*Baseline!B$59/Baseline!B$74 + Baseline!B$68*Baseline!B$68/Baseline!B$75 + Baseline!B$60*Baseline!B$60/Baseline!B$76)</f>
        <v>0.00000132438969</v>
      </c>
      <c r="P218" s="43">
        <f>Baseline!B$33 * (C218 * Baseline!B$58*Baseline!B$61/Baseline!B$73 + Baseline!B$59*Baseline!B$62/Baseline!B$74 + Baseline!B$68*Baseline!B$63/Baseline!B$75 + Baseline!B$60*Baseline!B$69/Baseline!B$76)</f>
        <v>0.000000001646883533</v>
      </c>
      <c r="Q218" s="43">
        <f>Baseline!B$33 * (C218 * Baseline!B$61*Baseline!B$66/Baseline!B$73 + Baseline!B$62*Baseline!B$52/Baseline!B$74 + Baseline!B$63*Baseline!B$53/Baseline!B$75 + Baseline!B$69*Baseline!B$54/Baseline!B$76)</f>
        <v>0.000000003254629205</v>
      </c>
      <c r="R218" s="43">
        <f>Baseline!B$33 * (C218 * Baseline!B$61*Baseline!B$57/Baseline!B$73 + Baseline!B$62*Baseline!B$67/Baseline!B$74 + Baseline!B$63*Baseline!B$55/Baseline!B$75 + Baseline!B$69*Baseline!B$56/Baseline!B$76)</f>
        <v>0.00000001439282815</v>
      </c>
      <c r="S218" s="43">
        <f>Baseline!B$33 * (C218 * Baseline!B$61*Baseline!B$58/Baseline!B$73 + Baseline!B$62*Baseline!B$59/Baseline!B$74 + Baseline!B$63*Baseline!B$68/Baseline!B$75 + Baseline!B$69*Baseline!B$60/Baseline!B$76)</f>
        <v>0.000000001646883533</v>
      </c>
      <c r="T218" s="43">
        <f>Baseline!B$33 * (C218 * Baseline!B$61*Baseline!B$61/Baseline!B$73 + Baseline!B$62*Baseline!B$62/Baseline!B$74 + Baseline!B$63*Baseline!B$63/Baseline!B$75 + Baseline!B$69*Baseline!B$69/Baseline!B$76)</f>
        <v>0.00000009854653926</v>
      </c>
      <c r="U218" s="41"/>
      <c r="V218" s="43">
        <f>E218 * ( Baseline!B$87 * Baseline!B$7 )</f>
        <v>0.1587266472</v>
      </c>
      <c r="W218" s="43">
        <f>F218 * ( Baseline!D$87 * Baseline!B$11 )</f>
        <v>0.003676084835</v>
      </c>
      <c r="X218" s="43">
        <f>G218 * ( Baseline!F$87 * Baseline!B$16 )</f>
        <v>0.005806460566</v>
      </c>
      <c r="Y218" s="43">
        <f>H218 * ( Baseline!H$87 * Baseline!B$18 )</f>
        <v>0.001144566736</v>
      </c>
      <c r="Z218" s="51">
        <f t="shared" si="1"/>
        <v>0.1693537594</v>
      </c>
      <c r="AA218" s="43">
        <f>I218 * ( Baseline!B$87 * Baseline!B$7 )</f>
        <v>0.002068353703</v>
      </c>
      <c r="AB218" s="45">
        <f>J218 * ( Baseline!D$87 * Baseline!B$11 )</f>
        <v>0.03253635833</v>
      </c>
      <c r="AC218" s="45">
        <f>K218 * ( Baseline!F$87 * Baseline!B$16 )</f>
        <v>0.000477314189</v>
      </c>
      <c r="AD218" s="45">
        <f>L218 * ( Baseline!F$87 * Baseline!B$16 )</f>
        <v>0.0004999315744</v>
      </c>
      <c r="AE218" s="51">
        <f t="shared" si="2"/>
        <v>0.0355819578</v>
      </c>
      <c r="AF218" s="51">
        <f>M218 * ( Baseline!B$87 * Baseline!B$7 )</f>
        <v>0.001735012334</v>
      </c>
      <c r="AG218" s="51">
        <f>N218 * ( Baseline!D$87 * Baseline!B$11 )</f>
        <v>0.0002534872659</v>
      </c>
      <c r="AH218" s="51">
        <f>O218 * ( Baseline!F$87 * Baseline!B$16 )</f>
        <v>0.04600237116</v>
      </c>
      <c r="AI218" s="51">
        <f>P218 * ( Baseline!H$87 * Baseline!B$18 )</f>
        <v>0.0005791652416</v>
      </c>
      <c r="AJ218" s="51">
        <f t="shared" si="3"/>
        <v>0.048570036</v>
      </c>
      <c r="AK218" s="51">
        <f>Q218 * ( Baseline!B$87 * Baseline!B$7 )</f>
        <v>0.00003377979651</v>
      </c>
      <c r="AL218" s="51">
        <f>R218 * ( Baseline!D$87 * Baseline!B$11 )</f>
        <v>0.0002654986817</v>
      </c>
      <c r="AM218" s="51">
        <f>S218 * ( Baseline!F$87 * Baseline!B$16 )</f>
        <v>0.0000572041206</v>
      </c>
      <c r="AN218" s="51">
        <f>T218 * ( Baseline!H$87 * Baseline!B$18 )</f>
        <v>0.03465620311</v>
      </c>
      <c r="AO218" s="51">
        <f t="shared" si="4"/>
        <v>0.03501268571</v>
      </c>
      <c r="AP218" s="61"/>
      <c r="AQ218" s="51">
        <f>V218 * ( (1-Baseline!B$88-Baseline!B$87) + (1-B218)*Baseline!B$88 )</f>
        <v>0.09332698305</v>
      </c>
      <c r="AR218" s="51">
        <f>W218 * ( (1-Baseline!B$88-Baseline!B$87) + (1-B218)*Baseline!B$88 )</f>
        <v>0.00216143863</v>
      </c>
      <c r="AS218" s="51">
        <f>X218 * ( (1-Baseline!B$88-Baseline!B$87) + (1-B218)*Baseline!B$88 )</f>
        <v>0.003414042042</v>
      </c>
      <c r="AT218" s="51">
        <f>Y218 * ( (1-Baseline!B$88-Baseline!B$87) + (1-B218)*Baseline!B$88 )</f>
        <v>0.000672974338</v>
      </c>
      <c r="AU218" s="51">
        <f t="shared" si="5"/>
        <v>0.09957543806</v>
      </c>
      <c r="AV218" s="51">
        <f>AA218 * ( (1-Baseline!D$88-Baseline!D$87) + (1-B218)*Baseline!D$88 )</f>
        <v>0.001643861708</v>
      </c>
      <c r="AW218" s="51">
        <f>AB218 * ( (1-Baseline!D$88-Baseline!D$87) + (1-B218)*Baseline!D$88 )</f>
        <v>0.0258588623</v>
      </c>
      <c r="AX218" s="51">
        <f>AC218 * ( (1-Baseline!D$88-Baseline!D$87) + (1-B218)*Baseline!D$88 )</f>
        <v>0.0003793541293</v>
      </c>
      <c r="AY218" s="51">
        <f>AD218 * ( (1-Baseline!D$88-Baseline!D$87) + (1-B218)*Baseline!D$88 )</f>
        <v>0.0003973297075</v>
      </c>
      <c r="AZ218" s="51">
        <f t="shared" si="6"/>
        <v>0.02827940784</v>
      </c>
      <c r="BA218" s="51">
        <f>AF218 * ( (1-Baseline!F$88-Baseline!F$87) + (1-Baseline!B$36)*Baseline!F$88 )</f>
        <v>0.001248570396</v>
      </c>
      <c r="BB218" s="51">
        <f>AG218 * ( (1-Baseline!F$88-Baseline!F$87) + (1-Baseline!B$36)*Baseline!F$88 )</f>
        <v>0.0001824175482</v>
      </c>
      <c r="BC218" s="51">
        <f>AH218 * ( (1-Baseline!F$88-Baseline!F$87) + (1-Baseline!B$36)*Baseline!F$88 )</f>
        <v>0.03310477836</v>
      </c>
      <c r="BD218" s="51">
        <f>AI218 * ( (1-Baseline!F$88-Baseline!F$87) + (1-Baseline!B$36)*Baseline!F$88 )</f>
        <v>0.0004167858411</v>
      </c>
      <c r="BE218" s="51">
        <f t="shared" si="7"/>
        <v>0.03495255214</v>
      </c>
      <c r="BF218" s="51">
        <f>AK218 * ( (1-Baseline!H$88-Baseline!H$87) + (1-Baseline!B$36)*Baseline!H$88 )</f>
        <v>0.00002676440837</v>
      </c>
      <c r="BG218" s="51">
        <f>AL218 * ( (1-Baseline!H$88-Baseline!H$87) + (1-Baseline!B$36)*Baseline!H$88 )</f>
        <v>0.0002103599155</v>
      </c>
      <c r="BH218" s="51">
        <f>AM218 * ( (1-Baseline!H$88-Baseline!H$87) + (1-Baseline!B$36)*Baseline!H$88 )</f>
        <v>0.00004532396884</v>
      </c>
      <c r="BI218" s="51">
        <f>AN218 * ( (1-Baseline!H$88-Baseline!H$87) + (1-Baseline!B$36)*Baseline!H$88 )</f>
        <v>0.02745880285</v>
      </c>
      <c r="BJ218" s="51">
        <f t="shared" si="8"/>
        <v>0.02774125114</v>
      </c>
      <c r="BK218" s="61"/>
      <c r="BL218" s="51">
        <f t="shared" si="19"/>
        <v>0.9372490332</v>
      </c>
      <c r="BM218" s="51">
        <f t="shared" si="20"/>
        <v>0.02170654403</v>
      </c>
      <c r="BN218" s="51">
        <f t="shared" si="21"/>
        <v>0.03428598566</v>
      </c>
      <c r="BO218" s="51">
        <f t="shared" si="22"/>
        <v>0.006758437132</v>
      </c>
      <c r="BP218" s="51">
        <f t="shared" si="9"/>
        <v>1</v>
      </c>
      <c r="BQ218" s="51">
        <f t="shared" si="23"/>
        <v>0.05812928325</v>
      </c>
      <c r="BR218" s="51">
        <f t="shared" si="24"/>
        <v>0.9144060739</v>
      </c>
      <c r="BS218" s="51">
        <f t="shared" si="25"/>
        <v>0.01341450045</v>
      </c>
      <c r="BT218" s="51">
        <f t="shared" si="26"/>
        <v>0.01405014241</v>
      </c>
      <c r="BU218" s="51">
        <f t="shared" si="10"/>
        <v>1</v>
      </c>
      <c r="BV218" s="51">
        <f t="shared" si="27"/>
        <v>0.03572186633</v>
      </c>
      <c r="BW218" s="51">
        <f t="shared" si="28"/>
        <v>0.005219005107</v>
      </c>
      <c r="BX218" s="51">
        <f t="shared" si="29"/>
        <v>0.9471347964</v>
      </c>
      <c r="BY218" s="51">
        <f t="shared" si="30"/>
        <v>0.01192433215</v>
      </c>
      <c r="BZ218" s="51">
        <f t="shared" si="11"/>
        <v>1</v>
      </c>
      <c r="CA218" s="51">
        <f t="shared" si="31"/>
        <v>0.0009647873572</v>
      </c>
      <c r="CB218" s="51">
        <f t="shared" si="32"/>
        <v>0.007582928196</v>
      </c>
      <c r="CC218" s="51">
        <f t="shared" si="33"/>
        <v>0.001633811273</v>
      </c>
      <c r="CD218" s="51">
        <f t="shared" si="34"/>
        <v>0.9898184732</v>
      </c>
      <c r="CE218" s="51">
        <f t="shared" si="12"/>
        <v>1</v>
      </c>
      <c r="CF218" s="61"/>
      <c r="CG218" s="51">
        <f t="shared" si="35"/>
        <v>0.9372490332</v>
      </c>
      <c r="CH218" s="51">
        <f t="shared" si="36"/>
        <v>0.02170654403</v>
      </c>
      <c r="CI218" s="51">
        <f t="shared" si="37"/>
        <v>0.03428598566</v>
      </c>
      <c r="CJ218" s="51">
        <f t="shared" si="38"/>
        <v>0.006758437132</v>
      </c>
      <c r="CK218" s="51">
        <f t="shared" si="13"/>
        <v>1</v>
      </c>
      <c r="CL218" s="51">
        <f t="shared" si="39"/>
        <v>0.05812928325</v>
      </c>
      <c r="CM218" s="51">
        <f t="shared" si="40"/>
        <v>0.9144060739</v>
      </c>
      <c r="CN218" s="51">
        <f t="shared" si="41"/>
        <v>0.01341450045</v>
      </c>
      <c r="CO218" s="51">
        <f t="shared" si="42"/>
        <v>0.01405014241</v>
      </c>
      <c r="CP218" s="51">
        <f t="shared" si="14"/>
        <v>1</v>
      </c>
      <c r="CQ218" s="51">
        <f t="shared" si="43"/>
        <v>0.03572186633</v>
      </c>
      <c r="CR218" s="51">
        <f t="shared" si="44"/>
        <v>0.005219005107</v>
      </c>
      <c r="CS218" s="51">
        <f t="shared" si="45"/>
        <v>0.9471347964</v>
      </c>
      <c r="CT218" s="51">
        <f t="shared" si="46"/>
        <v>0.01192433215</v>
      </c>
      <c r="CU218" s="51">
        <f t="shared" si="15"/>
        <v>1</v>
      </c>
      <c r="CV218" s="51">
        <f t="shared" si="47"/>
        <v>0.0009647873572</v>
      </c>
      <c r="CW218" s="51">
        <f t="shared" si="48"/>
        <v>0.007582928196</v>
      </c>
      <c r="CX218" s="51">
        <f t="shared" si="49"/>
        <v>0.001633811273</v>
      </c>
      <c r="CY218" s="51">
        <f t="shared" si="50"/>
        <v>0.9898184732</v>
      </c>
      <c r="CZ218" s="51">
        <f t="shared" si="16"/>
        <v>1</v>
      </c>
      <c r="DA218" s="61"/>
      <c r="DB218" s="51">
        <f>(AQ218*Baseline!B$7 + AV218*Baseline!B$11 + BA218*Baseline!B$16 + BF218*Baseline!B$18)</f>
        <v>54197.44913</v>
      </c>
      <c r="DC218" s="51">
        <f>(AR218*Baseline!B$7 + AW218*Baseline!B$11 + BB218*Baseline!B$16 + BG218*Baseline!B$18)</f>
        <v>66747.70994</v>
      </c>
      <c r="DD218" s="51">
        <f>(AS218*Baseline!B$7 + AX218*Baseline!B$11 + BC218*Baseline!B$16 + BH218*Baseline!B$18)</f>
        <v>115452.0747</v>
      </c>
      <c r="DE218" s="51">
        <f>(AT218*Baseline!B$7 + AY218*Baseline!B$11 + BD218*Baseline!B$16 + BI218*Baseline!B$18)</f>
        <v>1259935.788</v>
      </c>
      <c r="DF218" s="51">
        <f t="shared" si="17"/>
        <v>1496333.022</v>
      </c>
      <c r="DG218" s="61"/>
      <c r="DH218" s="51">
        <f t="shared" si="51"/>
        <v>0.03622017849</v>
      </c>
      <c r="DI218" s="51">
        <f t="shared" si="52"/>
        <v>0.04460752316</v>
      </c>
      <c r="DJ218" s="51">
        <f t="shared" si="53"/>
        <v>0.07715667103</v>
      </c>
      <c r="DK218" s="51">
        <f t="shared" si="54"/>
        <v>0.8420156273</v>
      </c>
      <c r="DL218" s="51">
        <f t="shared" si="18"/>
        <v>1</v>
      </c>
      <c r="DM218" s="61"/>
      <c r="DN218" s="51">
        <f>DH218 / (Baseline!B$7/Baseline!B$17)</f>
        <v>3.866265822</v>
      </c>
      <c r="DO218" s="51">
        <f>DI218 / (Baseline!B$11/Baseline!B$17)</f>
        <v>1.076846959</v>
      </c>
      <c r="DP218" s="51">
        <f>DJ218 / (Baseline!B$16/Baseline!B$17)</f>
        <v>1.19230374</v>
      </c>
      <c r="DQ218" s="51">
        <f>DK218 / (Baseline!B$18/Baseline!B$17)</f>
        <v>0.9519730016</v>
      </c>
      <c r="DR218" s="79"/>
      <c r="DS218" s="51">
        <f>(AU218*Baseline!B$34)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0.02746584696</v>
      </c>
      <c r="DT218" s="51">
        <f>(AZ218*Baseline!B$34) + (Baseline!D$88*(1-Baseline!D$89)*Baseline!B$35) + (Baseline!D$88*Baseline!D$89*((1-Baseline!D$90)*Baseline!B$40 + Baseline!D$90*Baseline!B$41))</f>
        <v>0.01065547918</v>
      </c>
      <c r="DU218" s="51">
        <f>(BE218*Baseline!B$34) + (Baseline!F$88*(1-Baseline!F$89)*Baseline!B$35) + (Baseline!F$88*Baseline!F$89*((1-Baseline!F$90)*Baseline!B$40 + Baseline!F$90*Baseline!B$41))</f>
        <v>0.01297352282</v>
      </c>
      <c r="DV218" s="51">
        <f>(BJ218*Baseline!B$34) + (Baseline!H$88*(1-Baseline!H$89)*Baseline!B$35) + (Baseline!H$88*Baseline!H$89*((1-Baseline!H$90)*Baseline!B$40 + Baseline!H$90*Baseline!B$41))</f>
        <v>0.009306187671</v>
      </c>
      <c r="DW218" s="51">
        <f>( DS218*Baseline!B$7 + DT218*Baseline!B$11 + DU218*Baseline!B$16 + DV218*Baseline!B$18 ) / Baseline!B$17</f>
        <v>0.009769526928</v>
      </c>
    </row>
    <row r="219">
      <c r="A219" s="4" t="s">
        <v>440</v>
      </c>
      <c r="B219" s="45">
        <f>MIN( MAX( NORMINV( MCrands!B219, (B$5+B$4)/2, (B$5-B$4)/3.29 ), 0 ), 1 )</f>
        <v>0.550778426</v>
      </c>
      <c r="C219" s="45">
        <f>MAX( NORMINV( MCrands!C219, (C$5+C$4)/2, (C$5-C$4)/3.29 ), 0 )</f>
        <v>3.057684476</v>
      </c>
      <c r="D219" s="41"/>
      <c r="E219" s="43">
        <f>Baseline!B$33 * (C219 * Baseline!B$66*Baseline!B$66/Baseline!B$73 + Baseline!B$52*Baseline!B$52/Baseline!B$74 + Baseline!B$53*Baseline!B$53/Baseline!B$75 + Baseline!B$54*Baseline!B$54/Baseline!B$76)</f>
        <v>0.00002168972372</v>
      </c>
      <c r="F219" s="43">
        <f>Baseline!B$33 * (C219 * Baseline!B$66*Baseline!B$57/Baseline!B$73 + Baseline!B$52*Baseline!B$67/Baseline!B$74 + Baseline!B$53*Baseline!B$55/Baseline!B$75 + Baseline!B$54*Baseline!B$56/Baseline!B$76)</f>
        <v>0.0000002002925611</v>
      </c>
      <c r="G219" s="45">
        <f>Baseline!B$33 * (C219 * Baseline!B$66*Baseline!B$58/Baseline!B$73 + Baseline!B$52*Baseline!B$59/Baseline!B$74 + Baseline!B$53*Baseline!B$68/Baseline!B$75 + Baseline!B$54*Baseline!B$60/Baseline!B$76)</f>
        <v>0.0000001696485714</v>
      </c>
      <c r="H219" s="43">
        <f>Baseline!B$33 * (C219 * Baseline!B$66*Baseline!B$61/Baseline!B$73 + Baseline!B$52*Baseline!B$62/Baseline!B$74 + Baseline!B$53*Baseline!B$63/Baseline!B$75 + Baseline!B$54*Baseline!B$69/Baseline!B$76)</f>
        <v>0.000000003502920841</v>
      </c>
      <c r="I219" s="43">
        <f>Baseline!B$33 * (C219 * Baseline!B$57*Baseline!B$66/Baseline!B$73 + Baseline!B$67*Baseline!B$52/Baseline!B$74 + Baseline!B$55*Baseline!B$53/Baseline!B$75 + Baseline!B$56*Baseline!B$54/Baseline!B$76)</f>
        <v>0.0000002002925611</v>
      </c>
      <c r="J219" s="45">
        <f>Baseline!B$33 * (C219 * Baseline!B$57*Baseline!B$57/Baseline!B$73 + Baseline!B$67*Baseline!B$67/Baseline!B$74 + Baseline!B$55*Baseline!B$55/Baseline!B$75 + Baseline!B$56*Baseline!B$56/Baseline!B$76)</f>
        <v>0.000001763813867</v>
      </c>
      <c r="K219" s="43">
        <f>Baseline!B$33 * (C219 * Baseline!B$57*Baseline!B$58/Baseline!B$73 + Baseline!B$67*Baseline!B$59/Baseline!B$74 + Baseline!B$55*Baseline!B$68/Baseline!B$75 + Baseline!B$56*Baseline!B$60/Baseline!B$76)</f>
        <v>0.0000000137420748</v>
      </c>
      <c r="L219" s="45">
        <f>Baseline!B$33 * (C219 * Baseline!B$57*Baseline!B$61/Baseline!B$73 + Baseline!B$67*Baseline!B$62/Baseline!B$74 + Baseline!B$55*Baseline!B$63/Baseline!B$75 + Baseline!B$56*Baseline!B$69/Baseline!B$76)</f>
        <v>0.00000001439286736</v>
      </c>
      <c r="M219" s="43">
        <f>Baseline!B$33 * (C219 * Baseline!B$58*Baseline!B$66/Baseline!B$73 + Baseline!B$59*Baseline!B$52/Baseline!B$74 + Baseline!B$68*Baseline!B$53/Baseline!B$75 + Baseline!B$60*Baseline!B$54/Baseline!B$76)</f>
        <v>0.0000001696485714</v>
      </c>
      <c r="N219" s="45">
        <f>Baseline!B$33 * (C219 * Baseline!B$58*Baseline!B$57/Baseline!B$73 + Baseline!B$59*Baseline!B$67/Baseline!B$74 + Baseline!B$68*Baseline!B$55/Baseline!B$75 + Baseline!B$60*Baseline!B$56/Baseline!B$76)</f>
        <v>0.0000000137420748</v>
      </c>
      <c r="O219" s="45">
        <f>Baseline!B$33 * (C219 * Baseline!B$58*Baseline!B$58/Baseline!B$73 + Baseline!B$59*Baseline!B$59/Baseline!B$74 + Baseline!B$68*Baseline!B$68/Baseline!B$75 + Baseline!B$60*Baseline!B$60/Baseline!B$76)</f>
        <v>0.000001324390653</v>
      </c>
      <c r="P219" s="43">
        <f>Baseline!B$33 * (C219 * Baseline!B$58*Baseline!B$61/Baseline!B$73 + Baseline!B$59*Baseline!B$62/Baseline!B$74 + Baseline!B$68*Baseline!B$63/Baseline!B$75 + Baseline!B$60*Baseline!B$69/Baseline!B$76)</f>
        <v>0.000000001646979909</v>
      </c>
      <c r="Q219" s="43">
        <f>Baseline!B$33 * (C219 * Baseline!B$61*Baseline!B$66/Baseline!B$73 + Baseline!B$62*Baseline!B$52/Baseline!B$74 + Baseline!B$63*Baseline!B$53/Baseline!B$75 + Baseline!B$69*Baseline!B$54/Baseline!B$76)</f>
        <v>0.000000003502920841</v>
      </c>
      <c r="R219" s="43">
        <f>Baseline!B$33 * (C219 * Baseline!B$61*Baseline!B$57/Baseline!B$73 + Baseline!B$62*Baseline!B$67/Baseline!B$74 + Baseline!B$63*Baseline!B$55/Baseline!B$75 + Baseline!B$69*Baseline!B$56/Baseline!B$76)</f>
        <v>0.00000001439286736</v>
      </c>
      <c r="S219" s="43">
        <f>Baseline!B$33 * (C219 * Baseline!B$61*Baseline!B$58/Baseline!B$73 + Baseline!B$62*Baseline!B$59/Baseline!B$74 + Baseline!B$63*Baseline!B$68/Baseline!B$75 + Baseline!B$69*Baseline!B$60/Baseline!B$76)</f>
        <v>0.000000001646979909</v>
      </c>
      <c r="T219" s="43">
        <f>Baseline!B$33 * (C219 * Baseline!B$61*Baseline!B$61/Baseline!B$73 + Baseline!B$62*Baseline!B$62/Baseline!B$74 + Baseline!B$63*Baseline!B$63/Baseline!B$75 + Baseline!B$69*Baseline!B$69/Baseline!B$76)</f>
        <v>0.0000000985465489</v>
      </c>
      <c r="U219" s="41"/>
      <c r="V219" s="43">
        <f>E219 * ( Baseline!B$87 * Baseline!B$7 )</f>
        <v>0.2251176425</v>
      </c>
      <c r="W219" s="43">
        <f>F219 * ( Baseline!D$87 * Baseline!B$11 )</f>
        <v>0.003694715894</v>
      </c>
      <c r="X219" s="43">
        <f>G219 * ( Baseline!F$87 * Baseline!B$16 )</f>
        <v>0.005892704095</v>
      </c>
      <c r="Y219" s="43">
        <f>H219 * ( Baseline!H$87 * Baseline!B$18 )</f>
        <v>0.001231884316</v>
      </c>
      <c r="Z219" s="51">
        <f t="shared" si="1"/>
        <v>0.2359369468</v>
      </c>
      <c r="AA219" s="43">
        <f>I219 * ( Baseline!B$87 * Baseline!B$7 )</f>
        <v>0.002078836492</v>
      </c>
      <c r="AB219" s="45">
        <f>J219 * ( Baseline!D$87 * Baseline!B$11 )</f>
        <v>0.03253636127</v>
      </c>
      <c r="AC219" s="45">
        <f>K219 * ( Baseline!F$87 * Baseline!B$16 )</f>
        <v>0.0004773278064</v>
      </c>
      <c r="AD219" s="45">
        <f>L219 * ( Baseline!F$87 * Baseline!B$16 )</f>
        <v>0.0004999329361</v>
      </c>
      <c r="AE219" s="51">
        <f t="shared" si="2"/>
        <v>0.03559245851</v>
      </c>
      <c r="AF219" s="51">
        <f>M219 * ( Baseline!B$87 * Baseline!B$7 )</f>
        <v>0.001760782523</v>
      </c>
      <c r="AG219" s="51">
        <f>N219 * ( Baseline!D$87 * Baseline!B$11 )</f>
        <v>0.0002534944977</v>
      </c>
      <c r="AH219" s="51">
        <f>O219 * ( Baseline!F$87 * Baseline!B$16 )</f>
        <v>0.04600240463</v>
      </c>
      <c r="AI219" s="51">
        <f>P219 * ( Baseline!H$87 * Baseline!B$18 )</f>
        <v>0.0005791991346</v>
      </c>
      <c r="AJ219" s="51">
        <f t="shared" si="3"/>
        <v>0.04859588079</v>
      </c>
      <c r="AK219" s="51">
        <f>Q219 * ( Baseline!B$87 * Baseline!B$7 )</f>
        <v>0.00003635681541</v>
      </c>
      <c r="AL219" s="51">
        <f>R219 * ( Baseline!D$87 * Baseline!B$11 )</f>
        <v>0.0002654994049</v>
      </c>
      <c r="AM219" s="51">
        <f>S219 * ( Baseline!F$87 * Baseline!B$16 )</f>
        <v>0.00005720746821</v>
      </c>
      <c r="AN219" s="51">
        <f>T219 * ( Baseline!H$87 * Baseline!B$18 )</f>
        <v>0.0346562065</v>
      </c>
      <c r="AO219" s="51">
        <f t="shared" si="4"/>
        <v>0.03501527019</v>
      </c>
      <c r="AP219" s="61"/>
      <c r="AQ219" s="51">
        <f>V219 * ( (1-Baseline!B$88-Baseline!B$87) + (1-B219)*Baseline!B$88 )</f>
        <v>0.1099490776</v>
      </c>
      <c r="AR219" s="51">
        <f>W219 * ( (1-Baseline!B$88-Baseline!B$87) + (1-B219)*Baseline!B$88 )</f>
        <v>0.001804525848</v>
      </c>
      <c r="AS219" s="51">
        <f>X219 * ( (1-Baseline!B$88-Baseline!B$87) + (1-B219)*Baseline!B$88 )</f>
        <v>0.002878039113</v>
      </c>
      <c r="AT219" s="51">
        <f>Y219 * ( (1-Baseline!B$88-Baseline!B$87) + (1-B219)*Baseline!B$88 )</f>
        <v>0.0006016611707</v>
      </c>
      <c r="AU219" s="51">
        <f t="shared" si="5"/>
        <v>0.1152333038</v>
      </c>
      <c r="AV219" s="51">
        <f>AA219 * ( (1-Baseline!D$88-Baseline!D$87) + (1-B219)*Baseline!D$88 )</f>
        <v>0.001548004898</v>
      </c>
      <c r="AW219" s="51">
        <f>AB219 * ( (1-Baseline!D$88-Baseline!D$87) + (1-B219)*Baseline!D$88 )</f>
        <v>0.02422819053</v>
      </c>
      <c r="AX219" s="51">
        <f>AC219 * ( (1-Baseline!D$88-Baseline!D$87) + (1-B219)*Baseline!D$88 )</f>
        <v>0.0003554419912</v>
      </c>
      <c r="AY219" s="51">
        <f>AD219 * ( (1-Baseline!D$88-Baseline!D$87) + (1-B219)*Baseline!D$88 )</f>
        <v>0.0003722748935</v>
      </c>
      <c r="AZ219" s="51">
        <f t="shared" si="6"/>
        <v>0.02650391231</v>
      </c>
      <c r="BA219" s="51">
        <f>AF219 * ( (1-Baseline!F$88-Baseline!F$87) + (1-Baseline!B$36)*Baseline!F$88 )</f>
        <v>0.001267115448</v>
      </c>
      <c r="BB219" s="51">
        <f>AG219 * ( (1-Baseline!F$88-Baseline!F$87) + (1-Baseline!B$36)*Baseline!F$88 )</f>
        <v>0.0001824227524</v>
      </c>
      <c r="BC219" s="51">
        <f>AH219 * ( (1-Baseline!F$88-Baseline!F$87) + (1-Baseline!B$36)*Baseline!F$88 )</f>
        <v>0.03310480245</v>
      </c>
      <c r="BD219" s="51">
        <f>AI219 * ( (1-Baseline!F$88-Baseline!F$87) + (1-Baseline!B$36)*Baseline!F$88 )</f>
        <v>0.0004168102316</v>
      </c>
      <c r="BE219" s="51">
        <f t="shared" si="7"/>
        <v>0.03497115088</v>
      </c>
      <c r="BF219" s="51">
        <f>AK219 * ( (1-Baseline!H$88-Baseline!H$87) + (1-Baseline!B$36)*Baseline!H$88 )</f>
        <v>0.00002880623199</v>
      </c>
      <c r="BG219" s="51">
        <f>AL219 * ( (1-Baseline!H$88-Baseline!H$87) + (1-Baseline!B$36)*Baseline!H$88 )</f>
        <v>0.0002103604885</v>
      </c>
      <c r="BH219" s="51">
        <f>AM219 * ( (1-Baseline!H$88-Baseline!H$87) + (1-Baseline!B$36)*Baseline!H$88 )</f>
        <v>0.00004532662122</v>
      </c>
      <c r="BI219" s="51">
        <f>AN219 * ( (1-Baseline!H$88-Baseline!H$87) + (1-Baseline!B$36)*Baseline!H$88 )</f>
        <v>0.02745880554</v>
      </c>
      <c r="BJ219" s="51">
        <f t="shared" si="8"/>
        <v>0.02774329888</v>
      </c>
      <c r="BK219" s="61"/>
      <c r="BL219" s="51">
        <f t="shared" si="19"/>
        <v>0.9541432385</v>
      </c>
      <c r="BM219" s="51">
        <f t="shared" si="20"/>
        <v>0.01565975971</v>
      </c>
      <c r="BN219" s="51">
        <f t="shared" si="21"/>
        <v>0.02497575803</v>
      </c>
      <c r="BO219" s="51">
        <f t="shared" si="22"/>
        <v>0.005221243782</v>
      </c>
      <c r="BP219" s="51">
        <f t="shared" si="9"/>
        <v>1</v>
      </c>
      <c r="BQ219" s="51">
        <f t="shared" si="23"/>
        <v>0.05840665633</v>
      </c>
      <c r="BR219" s="51">
        <f t="shared" si="24"/>
        <v>0.9141363827</v>
      </c>
      <c r="BS219" s="51">
        <f t="shared" si="25"/>
        <v>0.01341092542</v>
      </c>
      <c r="BT219" s="51">
        <f t="shared" si="26"/>
        <v>0.01404603551</v>
      </c>
      <c r="BU219" s="51">
        <f t="shared" si="10"/>
        <v>1</v>
      </c>
      <c r="BV219" s="51">
        <f t="shared" si="27"/>
        <v>0.03623316409</v>
      </c>
      <c r="BW219" s="51">
        <f t="shared" si="28"/>
        <v>0.005216378294</v>
      </c>
      <c r="BX219" s="51">
        <f t="shared" si="29"/>
        <v>0.9466317698</v>
      </c>
      <c r="BY219" s="51">
        <f t="shared" si="30"/>
        <v>0.01191868786</v>
      </c>
      <c r="BZ219" s="51">
        <f t="shared" si="11"/>
        <v>1</v>
      </c>
      <c r="CA219" s="51">
        <f t="shared" si="31"/>
        <v>0.001038313148</v>
      </c>
      <c r="CB219" s="51">
        <f t="shared" si="32"/>
        <v>0.007582389153</v>
      </c>
      <c r="CC219" s="51">
        <f t="shared" si="33"/>
        <v>0.001633786285</v>
      </c>
      <c r="CD219" s="51">
        <f t="shared" si="34"/>
        <v>0.9897455114</v>
      </c>
      <c r="CE219" s="51">
        <f t="shared" si="12"/>
        <v>1</v>
      </c>
      <c r="CF219" s="61"/>
      <c r="CG219" s="51">
        <f t="shared" si="35"/>
        <v>0.9541432385</v>
      </c>
      <c r="CH219" s="51">
        <f t="shared" si="36"/>
        <v>0.01565975971</v>
      </c>
      <c r="CI219" s="51">
        <f t="shared" si="37"/>
        <v>0.02497575803</v>
      </c>
      <c r="CJ219" s="51">
        <f t="shared" si="38"/>
        <v>0.005221243782</v>
      </c>
      <c r="CK219" s="51">
        <f t="shared" si="13"/>
        <v>1</v>
      </c>
      <c r="CL219" s="51">
        <f t="shared" si="39"/>
        <v>0.05840665633</v>
      </c>
      <c r="CM219" s="51">
        <f t="shared" si="40"/>
        <v>0.9141363827</v>
      </c>
      <c r="CN219" s="51">
        <f t="shared" si="41"/>
        <v>0.01341092542</v>
      </c>
      <c r="CO219" s="51">
        <f t="shared" si="42"/>
        <v>0.01404603551</v>
      </c>
      <c r="CP219" s="51">
        <f t="shared" si="14"/>
        <v>1</v>
      </c>
      <c r="CQ219" s="51">
        <f t="shared" si="43"/>
        <v>0.03623316409</v>
      </c>
      <c r="CR219" s="51">
        <f t="shared" si="44"/>
        <v>0.005216378294</v>
      </c>
      <c r="CS219" s="51">
        <f t="shared" si="45"/>
        <v>0.9466317698</v>
      </c>
      <c r="CT219" s="51">
        <f t="shared" si="46"/>
        <v>0.01191868786</v>
      </c>
      <c r="CU219" s="51">
        <f t="shared" si="15"/>
        <v>1</v>
      </c>
      <c r="CV219" s="51">
        <f t="shared" si="47"/>
        <v>0.001038313148</v>
      </c>
      <c r="CW219" s="51">
        <f t="shared" si="48"/>
        <v>0.007582389153</v>
      </c>
      <c r="CX219" s="51">
        <f t="shared" si="49"/>
        <v>0.001633786285</v>
      </c>
      <c r="CY219" s="51">
        <f t="shared" si="50"/>
        <v>0.9897455114</v>
      </c>
      <c r="CZ219" s="51">
        <f t="shared" si="16"/>
        <v>1</v>
      </c>
      <c r="DA219" s="61"/>
      <c r="DB219" s="51">
        <f>(AQ219*Baseline!B$7 + AV219*Baseline!B$11 + BA219*Baseline!B$16 + BF219*Baseline!B$18)</f>
        <v>62209.22112</v>
      </c>
      <c r="DC219" s="51">
        <f>(AR219*Baseline!B$7 + AW219*Baseline!B$11 + BB219*Baseline!B$16 + BG219*Baseline!B$18)</f>
        <v>63077.58724</v>
      </c>
      <c r="DD219" s="51">
        <f>(AS219*Baseline!B$7 + AX219*Baseline!B$11 + BC219*Baseline!B$16 + BH219*Baseline!B$18)</f>
        <v>115141.0346</v>
      </c>
      <c r="DE219" s="51">
        <f>(AT219*Baseline!B$7 + AY219*Baseline!B$11 + BD219*Baseline!B$16 + BI219*Baseline!B$18)</f>
        <v>1259847.675</v>
      </c>
      <c r="DF219" s="51">
        <f t="shared" si="17"/>
        <v>1500275.518</v>
      </c>
      <c r="DG219" s="61"/>
      <c r="DH219" s="51">
        <f t="shared" si="51"/>
        <v>0.04146519782</v>
      </c>
      <c r="DI219" s="51">
        <f t="shared" si="52"/>
        <v>0.04204400226</v>
      </c>
      <c r="DJ219" s="51">
        <f t="shared" si="53"/>
        <v>0.07674659305</v>
      </c>
      <c r="DK219" s="51">
        <f t="shared" si="54"/>
        <v>0.8397442069</v>
      </c>
      <c r="DL219" s="51">
        <f t="shared" si="18"/>
        <v>1</v>
      </c>
      <c r="DM219" s="61"/>
      <c r="DN219" s="51">
        <f>DH219 / (Baseline!B$7/Baseline!B$17)</f>
        <v>4.426137138</v>
      </c>
      <c r="DO219" s="51">
        <f>DI219 / (Baseline!B$11/Baseline!B$17)</f>
        <v>1.014962338</v>
      </c>
      <c r="DP219" s="51">
        <f>DJ219 / (Baseline!B$16/Baseline!B$17)</f>
        <v>1.185966796</v>
      </c>
      <c r="DQ219" s="51">
        <f>DK219 / (Baseline!B$18/Baseline!B$17)</f>
        <v>0.9494049603</v>
      </c>
      <c r="DR219" s="79"/>
      <c r="DS219" s="51">
        <f>(AU219*Baseline!B$34)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0.02981452682</v>
      </c>
      <c r="DT219" s="51">
        <f>(AZ219*Baseline!B$34) + (Baseline!D$88*(1-Baseline!D$89)*Baseline!B$35) + (Baseline!D$88*Baseline!D$89*((1-Baseline!D$90)*Baseline!B$40 + Baseline!D$90*Baseline!B$41))</f>
        <v>0.01038915485</v>
      </c>
      <c r="DU219" s="51">
        <f>(BE219*Baseline!B$34) + (Baseline!F$88*(1-Baseline!F$89)*Baseline!B$35) + (Baseline!F$88*Baseline!F$89*((1-Baseline!F$90)*Baseline!B$40 + Baseline!F$90*Baseline!B$41))</f>
        <v>0.01297631263</v>
      </c>
      <c r="DV219" s="51">
        <f>(BJ219*Baseline!B$34) + (Baseline!H$88*(1-Baseline!H$89)*Baseline!B$35) + (Baseline!H$88*Baseline!H$89*((1-Baseline!H$90)*Baseline!B$40 + Baseline!H$90*Baseline!B$41))</f>
        <v>0.009306494832</v>
      </c>
      <c r="DW219" s="51">
        <f>( DS219*Baseline!B$7 + DT219*Baseline!B$11 + DU219*Baseline!B$16 + DV219*Baseline!B$18 ) / Baseline!B$17</f>
        <v>0.009780949913</v>
      </c>
    </row>
    <row r="220">
      <c r="A220" s="4" t="s">
        <v>441</v>
      </c>
      <c r="B220" s="45">
        <f>MIN( MAX( NORMINV( MCrands!B220, (B$5+B$4)/2, (B$5-B$4)/3.29 ), 0 ), 1 )</f>
        <v>0.5297340345</v>
      </c>
      <c r="C220" s="45">
        <f>MAX( NORMINV( MCrands!C220, (C$5+C$4)/2, (C$5-C$4)/3.29 ), 0 )</f>
        <v>1.886302504</v>
      </c>
      <c r="D220" s="41"/>
      <c r="E220" s="43">
        <f>Baseline!B$33 * (C220 * Baseline!B$66*Baseline!B$66/Baseline!B$73 + Baseline!B$52*Baseline!B$52/Baseline!B$74 + Baseline!B$53*Baseline!B$53/Baseline!B$75 + Baseline!B$54*Baseline!B$54/Baseline!B$76)</f>
        <v>0.00001339631124</v>
      </c>
      <c r="F220" s="43">
        <f>Baseline!B$33 * (C220 * Baseline!B$66*Baseline!B$57/Baseline!B$73 + Baseline!B$52*Baseline!B$67/Baseline!B$74 + Baseline!B$53*Baseline!B$55/Baseline!B$75 + Baseline!B$54*Baseline!B$56/Baseline!B$76)</f>
        <v>0.0000001989830749</v>
      </c>
      <c r="G220" s="45">
        <f>Baseline!B$33 * (C220 * Baseline!B$66*Baseline!B$58/Baseline!B$73 + Baseline!B$52*Baseline!B$59/Baseline!B$74 + Baseline!B$53*Baseline!B$68/Baseline!B$75 + Baseline!B$54*Baseline!B$60/Baseline!B$76)</f>
        <v>0.0000001664294179</v>
      </c>
      <c r="H220" s="43">
        <f>Baseline!B$33 * (C220 * Baseline!B$66*Baseline!B$61/Baseline!B$73 + Baseline!B$52*Baseline!B$62/Baseline!B$74 + Baseline!B$53*Baseline!B$63/Baseline!B$75 + Baseline!B$54*Baseline!B$69/Baseline!B$76)</f>
        <v>0.000000003181005488</v>
      </c>
      <c r="I220" s="43">
        <f>Baseline!B$33 * (C220 * Baseline!B$57*Baseline!B$66/Baseline!B$73 + Baseline!B$67*Baseline!B$52/Baseline!B$74 + Baseline!B$55*Baseline!B$53/Baseline!B$75 + Baseline!B$56*Baseline!B$54/Baseline!B$76)</f>
        <v>0.0000001989830749</v>
      </c>
      <c r="J220" s="45">
        <f>Baseline!B$33 * (C220 * Baseline!B$57*Baseline!B$57/Baseline!B$73 + Baseline!B$67*Baseline!B$67/Baseline!B$74 + Baseline!B$55*Baseline!B$55/Baseline!B$75 + Baseline!B$56*Baseline!B$56/Baseline!B$76)</f>
        <v>0.00000176381366</v>
      </c>
      <c r="K220" s="43">
        <f>Baseline!B$33 * (C220 * Baseline!B$57*Baseline!B$58/Baseline!B$73 + Baseline!B$67*Baseline!B$59/Baseline!B$74 + Baseline!B$55*Baseline!B$68/Baseline!B$75 + Baseline!B$56*Baseline!B$60/Baseline!B$76)</f>
        <v>0.00000001374156651</v>
      </c>
      <c r="L220" s="45">
        <f>Baseline!B$33 * (C220 * Baseline!B$57*Baseline!B$61/Baseline!B$73 + Baseline!B$67*Baseline!B$62/Baseline!B$74 + Baseline!B$55*Baseline!B$63/Baseline!B$75 + Baseline!B$56*Baseline!B$69/Baseline!B$76)</f>
        <v>0.00000001439281653</v>
      </c>
      <c r="M220" s="43">
        <f>Baseline!B$33 * (C220 * Baseline!B$58*Baseline!B$66/Baseline!B$73 + Baseline!B$59*Baseline!B$52/Baseline!B$74 + Baseline!B$68*Baseline!B$53/Baseline!B$75 + Baseline!B$60*Baseline!B$54/Baseline!B$76)</f>
        <v>0.0000001664294179</v>
      </c>
      <c r="N220" s="45">
        <f>Baseline!B$33 * (C220 * Baseline!B$58*Baseline!B$57/Baseline!B$73 + Baseline!B$59*Baseline!B$67/Baseline!B$74 + Baseline!B$68*Baseline!B$55/Baseline!B$75 + Baseline!B$60*Baseline!B$56/Baseline!B$76)</f>
        <v>0.00000001374156651</v>
      </c>
      <c r="O220" s="45">
        <f>Baseline!B$33 * (C220 * Baseline!B$58*Baseline!B$58/Baseline!B$73 + Baseline!B$59*Baseline!B$59/Baseline!B$74 + Baseline!B$68*Baseline!B$68/Baseline!B$75 + Baseline!B$60*Baseline!B$60/Baseline!B$76)</f>
        <v>0.000001324389404</v>
      </c>
      <c r="P220" s="43">
        <f>Baseline!B$33 * (C220 * Baseline!B$58*Baseline!B$61/Baseline!B$73 + Baseline!B$59*Baseline!B$62/Baseline!B$74 + Baseline!B$68*Baseline!B$63/Baseline!B$75 + Baseline!B$60*Baseline!B$69/Baseline!B$76)</f>
        <v>0.000000001646854955</v>
      </c>
      <c r="Q220" s="43">
        <f>Baseline!B$33 * (C220 * Baseline!B$61*Baseline!B$66/Baseline!B$73 + Baseline!B$62*Baseline!B$52/Baseline!B$74 + Baseline!B$63*Baseline!B$53/Baseline!B$75 + Baseline!B$69*Baseline!B$54/Baseline!B$76)</f>
        <v>0.000000003181005488</v>
      </c>
      <c r="R220" s="43">
        <f>Baseline!B$33 * (C220 * Baseline!B$61*Baseline!B$57/Baseline!B$73 + Baseline!B$62*Baseline!B$67/Baseline!B$74 + Baseline!B$63*Baseline!B$55/Baseline!B$75 + Baseline!B$69*Baseline!B$56/Baseline!B$76)</f>
        <v>0.00000001439281653</v>
      </c>
      <c r="S220" s="43">
        <f>Baseline!B$33 * (C220 * Baseline!B$61*Baseline!B$58/Baseline!B$73 + Baseline!B$62*Baseline!B$59/Baseline!B$74 + Baseline!B$63*Baseline!B$68/Baseline!B$75 + Baseline!B$69*Baseline!B$60/Baseline!B$76)</f>
        <v>0.000000001646854955</v>
      </c>
      <c r="T220" s="43">
        <f>Baseline!B$33 * (C220 * Baseline!B$61*Baseline!B$61/Baseline!B$73 + Baseline!B$62*Baseline!B$62/Baseline!B$74 + Baseline!B$63*Baseline!B$63/Baseline!B$75 + Baseline!B$69*Baseline!B$69/Baseline!B$76)</f>
        <v>0.00000009854653641</v>
      </c>
      <c r="U220" s="41"/>
      <c r="V220" s="43">
        <f>E220 * ( Baseline!B$87 * Baseline!B$7 )</f>
        <v>0.1390403144</v>
      </c>
      <c r="W220" s="43">
        <f>F220 * ( Baseline!D$87 * Baseline!B$11 )</f>
        <v>0.003670560332</v>
      </c>
      <c r="X220" s="43">
        <f>G220 * ( Baseline!F$87 * Baseline!B$16 )</f>
        <v>0.005780887538</v>
      </c>
      <c r="Y220" s="43">
        <f>H220 * ( Baseline!H$87 * Baseline!B$18 )</f>
        <v>0.001118675228</v>
      </c>
      <c r="Z220" s="51">
        <f t="shared" si="1"/>
        <v>0.1496104375</v>
      </c>
      <c r="AA220" s="43">
        <f>I220 * ( Baseline!B$87 * Baseline!B$7 )</f>
        <v>0.002065245335</v>
      </c>
      <c r="AB220" s="45">
        <f>J220 * ( Baseline!D$87 * Baseline!B$11 )</f>
        <v>0.03253635746</v>
      </c>
      <c r="AC220" s="45">
        <f>K220 * ( Baseline!F$87 * Baseline!B$16 )</f>
        <v>0.0004773101511</v>
      </c>
      <c r="AD220" s="45">
        <f>L220 * ( Baseline!F$87 * Baseline!B$16 )</f>
        <v>0.0004999311706</v>
      </c>
      <c r="AE220" s="51">
        <f t="shared" si="2"/>
        <v>0.03557884411</v>
      </c>
      <c r="AF220" s="51">
        <f>M220 * ( Baseline!B$87 * Baseline!B$7 )</f>
        <v>0.001727370928</v>
      </c>
      <c r="AG220" s="51">
        <f>N220 * ( Baseline!D$87 * Baseline!B$11 )</f>
        <v>0.0002534851215</v>
      </c>
      <c r="AH220" s="51">
        <f>O220 * ( Baseline!F$87 * Baseline!B$16 )</f>
        <v>0.04600236123</v>
      </c>
      <c r="AI220" s="51">
        <f>P220 * ( Baseline!H$87 * Baseline!B$18 )</f>
        <v>0.0005791551916</v>
      </c>
      <c r="AJ220" s="51">
        <f t="shared" si="3"/>
        <v>0.04856237247</v>
      </c>
      <c r="AK220" s="51">
        <f>Q220 * ( Baseline!B$87 * Baseline!B$7 )</f>
        <v>0.00003301565596</v>
      </c>
      <c r="AL220" s="51">
        <f>R220 * ( Baseline!D$87 * Baseline!B$11 )</f>
        <v>0.0002654984673</v>
      </c>
      <c r="AM220" s="51">
        <f>S220 * ( Baseline!F$87 * Baseline!B$16 )</f>
        <v>0.00005720312797</v>
      </c>
      <c r="AN220" s="51">
        <f>T220 * ( Baseline!H$87 * Baseline!B$18 )</f>
        <v>0.03465620211</v>
      </c>
      <c r="AO220" s="51">
        <f t="shared" si="4"/>
        <v>0.03501191936</v>
      </c>
      <c r="AP220" s="61"/>
      <c r="AQ220" s="51">
        <f>V220 * ( (1-Baseline!B$88-Baseline!B$87) + (1-B220)*Baseline!B$88 )</f>
        <v>0.07051244748</v>
      </c>
      <c r="AR220" s="51">
        <f>W220 * ( (1-Baseline!B$88-Baseline!B$87) + (1-B220)*Baseline!B$88 )</f>
        <v>0.001861475888</v>
      </c>
      <c r="AS220" s="51">
        <f>X220 * ( (1-Baseline!B$88-Baseline!B$87) + (1-B220)*Baseline!B$88 )</f>
        <v>0.002931700283</v>
      </c>
      <c r="AT220" s="51">
        <f>Y220 * ( (1-Baseline!B$88-Baseline!B$87) + (1-B220)*Baseline!B$88 )</f>
        <v>0.000567321274</v>
      </c>
      <c r="AU220" s="51">
        <f t="shared" si="5"/>
        <v>0.07587294493</v>
      </c>
      <c r="AV220" s="51">
        <f>AA220 * ( (1-Baseline!D$88-Baseline!D$87) + (1-B220)*Baseline!D$88 )</f>
        <v>0.001557355147</v>
      </c>
      <c r="AW220" s="51">
        <f>AB220 * ( (1-Baseline!D$88-Baseline!D$87) + (1-B220)*Baseline!D$88 )</f>
        <v>0.0245349368</v>
      </c>
      <c r="AX220" s="51">
        <f>AC220 * ( (1-Baseline!D$88-Baseline!D$87) + (1-B220)*Baseline!D$88 )</f>
        <v>0.0003599288706</v>
      </c>
      <c r="AY220" s="51">
        <f>AD220 * ( (1-Baseline!D$88-Baseline!D$87) + (1-B220)*Baseline!D$88 )</f>
        <v>0.0003769868735</v>
      </c>
      <c r="AZ220" s="51">
        <f t="shared" si="6"/>
        <v>0.02682920769</v>
      </c>
      <c r="BA220" s="51">
        <f>AF220 * ( (1-Baseline!F$88-Baseline!F$87) + (1-Baseline!B$36)*Baseline!F$88 )</f>
        <v>0.001243071396</v>
      </c>
      <c r="BB220" s="51">
        <f>AG220 * ( (1-Baseline!F$88-Baseline!F$87) + (1-Baseline!B$36)*Baseline!F$88 )</f>
        <v>0.000182416005</v>
      </c>
      <c r="BC220" s="51">
        <f>AH220 * ( (1-Baseline!F$88-Baseline!F$87) + (1-Baseline!B$36)*Baseline!F$88 )</f>
        <v>0.03310477122</v>
      </c>
      <c r="BD220" s="51">
        <f>AI220 * ( (1-Baseline!F$88-Baseline!F$87) + (1-Baseline!B$36)*Baseline!F$88 )</f>
        <v>0.0004167786088</v>
      </c>
      <c r="BE220" s="51">
        <f t="shared" si="7"/>
        <v>0.03494703723</v>
      </c>
      <c r="BF220" s="51">
        <f>AK220 * ( (1-Baseline!H$88-Baseline!H$87) + (1-Baseline!B$36)*Baseline!H$88 )</f>
        <v>0.00002615896453</v>
      </c>
      <c r="BG220" s="51">
        <f>AL220 * ( (1-Baseline!H$88-Baseline!H$87) + (1-Baseline!B$36)*Baseline!H$88 )</f>
        <v>0.0002103597456</v>
      </c>
      <c r="BH220" s="51">
        <f>AM220 * ( (1-Baseline!H$88-Baseline!H$87) + (1-Baseline!B$36)*Baseline!H$88 )</f>
        <v>0.00004532318235</v>
      </c>
      <c r="BI220" s="51">
        <f>AN220 * ( (1-Baseline!H$88-Baseline!H$87) + (1-Baseline!B$36)*Baseline!H$88 )</f>
        <v>0.02745880205</v>
      </c>
      <c r="BJ220" s="51">
        <f t="shared" si="8"/>
        <v>0.02774064395</v>
      </c>
      <c r="BK220" s="61"/>
      <c r="BL220" s="51">
        <f t="shared" si="19"/>
        <v>0.9293490262</v>
      </c>
      <c r="BM220" s="51">
        <f t="shared" si="20"/>
        <v>0.02453411937</v>
      </c>
      <c r="BN220" s="51">
        <f t="shared" si="21"/>
        <v>0.03863960052</v>
      </c>
      <c r="BO220" s="51">
        <f t="shared" si="22"/>
        <v>0.007477253908</v>
      </c>
      <c r="BP220" s="51">
        <f t="shared" si="9"/>
        <v>1</v>
      </c>
      <c r="BQ220" s="51">
        <f t="shared" si="23"/>
        <v>0.05804700479</v>
      </c>
      <c r="BR220" s="51">
        <f t="shared" si="24"/>
        <v>0.9144860736</v>
      </c>
      <c r="BS220" s="51">
        <f t="shared" si="25"/>
        <v>0.01341556093</v>
      </c>
      <c r="BT220" s="51">
        <f t="shared" si="26"/>
        <v>0.01405136066</v>
      </c>
      <c r="BU220" s="51">
        <f t="shared" si="10"/>
        <v>1</v>
      </c>
      <c r="BV220" s="51">
        <f t="shared" si="27"/>
        <v>0.03557015113</v>
      </c>
      <c r="BW220" s="51">
        <f t="shared" si="28"/>
        <v>0.00521978455</v>
      </c>
      <c r="BX220" s="51">
        <f t="shared" si="29"/>
        <v>0.9472840574</v>
      </c>
      <c r="BY220" s="51">
        <f t="shared" si="30"/>
        <v>0.01192600695</v>
      </c>
      <c r="BZ220" s="51">
        <f t="shared" si="11"/>
        <v>1</v>
      </c>
      <c r="CA220" s="51">
        <f t="shared" si="31"/>
        <v>0.0009429833202</v>
      </c>
      <c r="CB220" s="51">
        <f t="shared" si="32"/>
        <v>0.007583088049</v>
      </c>
      <c r="CC220" s="51">
        <f t="shared" si="33"/>
        <v>0.001633818683</v>
      </c>
      <c r="CD220" s="51">
        <f t="shared" si="34"/>
        <v>0.9898401099</v>
      </c>
      <c r="CE220" s="51">
        <f t="shared" si="12"/>
        <v>1</v>
      </c>
      <c r="CF220" s="61"/>
      <c r="CG220" s="51">
        <f t="shared" si="35"/>
        <v>0.9293490262</v>
      </c>
      <c r="CH220" s="51">
        <f t="shared" si="36"/>
        <v>0.02453411937</v>
      </c>
      <c r="CI220" s="51">
        <f t="shared" si="37"/>
        <v>0.03863960052</v>
      </c>
      <c r="CJ220" s="51">
        <f t="shared" si="38"/>
        <v>0.007477253908</v>
      </c>
      <c r="CK220" s="51">
        <f t="shared" si="13"/>
        <v>1</v>
      </c>
      <c r="CL220" s="51">
        <f t="shared" si="39"/>
        <v>0.05804700479</v>
      </c>
      <c r="CM220" s="51">
        <f t="shared" si="40"/>
        <v>0.9144860736</v>
      </c>
      <c r="CN220" s="51">
        <f t="shared" si="41"/>
        <v>0.01341556093</v>
      </c>
      <c r="CO220" s="51">
        <f t="shared" si="42"/>
        <v>0.01405136066</v>
      </c>
      <c r="CP220" s="51">
        <f t="shared" si="14"/>
        <v>1</v>
      </c>
      <c r="CQ220" s="51">
        <f t="shared" si="43"/>
        <v>0.03557015113</v>
      </c>
      <c r="CR220" s="51">
        <f t="shared" si="44"/>
        <v>0.00521978455</v>
      </c>
      <c r="CS220" s="51">
        <f t="shared" si="45"/>
        <v>0.9472840574</v>
      </c>
      <c r="CT220" s="51">
        <f t="shared" si="46"/>
        <v>0.01192600695</v>
      </c>
      <c r="CU220" s="51">
        <f t="shared" si="15"/>
        <v>1</v>
      </c>
      <c r="CV220" s="51">
        <f t="shared" si="47"/>
        <v>0.0009429833202</v>
      </c>
      <c r="CW220" s="51">
        <f t="shared" si="48"/>
        <v>0.007583088049</v>
      </c>
      <c r="CX220" s="51">
        <f t="shared" si="49"/>
        <v>0.001633818683</v>
      </c>
      <c r="CY220" s="51">
        <f t="shared" si="50"/>
        <v>0.9898401099</v>
      </c>
      <c r="CZ220" s="51">
        <f t="shared" si="16"/>
        <v>1</v>
      </c>
      <c r="DA220" s="61"/>
      <c r="DB220" s="51">
        <f>(AQ220*Baseline!B$7 + AV220*Baseline!B$11 + BA220*Baseline!B$16 + BF220*Baseline!B$18)</f>
        <v>42900.73493</v>
      </c>
      <c r="DC220" s="51">
        <f>(AR220*Baseline!B$7 + AW220*Baseline!B$11 + BB220*Baseline!B$16 + BG220*Baseline!B$18)</f>
        <v>63762.98534</v>
      </c>
      <c r="DD220" s="51">
        <f>(AS220*Baseline!B$7 + AX220*Baseline!B$11 + BC220*Baseline!B$16 + BH220*Baseline!B$18)</f>
        <v>115176.4205</v>
      </c>
      <c r="DE220" s="51">
        <f>(AT220*Baseline!B$7 + AY220*Baseline!B$11 + BD220*Baseline!B$16 + BI220*Baseline!B$18)</f>
        <v>1259840.859</v>
      </c>
      <c r="DF220" s="51">
        <f t="shared" si="17"/>
        <v>1481681</v>
      </c>
      <c r="DG220" s="61"/>
      <c r="DH220" s="51">
        <f t="shared" si="51"/>
        <v>0.02895409668</v>
      </c>
      <c r="DI220" s="51">
        <f t="shared" si="52"/>
        <v>0.04303421946</v>
      </c>
      <c r="DJ220" s="51">
        <f t="shared" si="53"/>
        <v>0.07773361506</v>
      </c>
      <c r="DK220" s="51">
        <f t="shared" si="54"/>
        <v>0.8502780688</v>
      </c>
      <c r="DL220" s="51">
        <f t="shared" si="18"/>
        <v>1</v>
      </c>
      <c r="DM220" s="61"/>
      <c r="DN220" s="51">
        <f>DH220 / (Baseline!B$7/Baseline!B$17)</f>
        <v>3.09065938</v>
      </c>
      <c r="DO220" s="51">
        <f>DI220 / (Baseline!B$11/Baseline!B$17)</f>
        <v>1.038866655</v>
      </c>
      <c r="DP220" s="51">
        <f>DJ220 / (Baseline!B$16/Baseline!B$17)</f>
        <v>1.201219269</v>
      </c>
      <c r="DQ220" s="51">
        <f>DK220 / (Baseline!B$18/Baseline!B$17)</f>
        <v>0.9613144212</v>
      </c>
      <c r="DR220" s="79"/>
      <c r="DS220" s="51">
        <f>(AU220*Baseline!B$34)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0.02391047299</v>
      </c>
      <c r="DT220" s="51">
        <f>(AZ220*Baseline!B$34) + (Baseline!D$88*(1-Baseline!D$89)*Baseline!B$35) + (Baseline!D$88*Baseline!D$89*((1-Baseline!D$90)*Baseline!B$40 + Baseline!D$90*Baseline!B$41))</f>
        <v>0.01043794915</v>
      </c>
      <c r="DU220" s="51">
        <f>(BE220*Baseline!B$34) + (Baseline!F$88*(1-Baseline!F$89)*Baseline!B$35) + (Baseline!F$88*Baseline!F$89*((1-Baseline!F$90)*Baseline!B$40 + Baseline!F$90*Baseline!B$41))</f>
        <v>0.01297269558</v>
      </c>
      <c r="DV220" s="51">
        <f>(BJ220*Baseline!B$34) + (Baseline!H$88*(1-Baseline!H$89)*Baseline!B$35) + (Baseline!H$88*Baseline!H$89*((1-Baseline!H$90)*Baseline!B$40 + Baseline!H$90*Baseline!B$41))</f>
        <v>0.009306096592</v>
      </c>
      <c r="DW220" s="51">
        <f>( DS220*Baseline!B$7 + DT220*Baseline!B$11 + DU220*Baseline!B$16 + DV220*Baseline!B$18 ) / Baseline!B$17</f>
        <v>0.009727074166</v>
      </c>
    </row>
    <row r="221">
      <c r="A221" s="4" t="s">
        <v>442</v>
      </c>
      <c r="B221" s="45">
        <f>MIN( MAX( NORMINV( MCrands!B221, (B$5+B$4)/2, (B$5-B$4)/3.29 ), 0 ), 1 )</f>
        <v>0.6979125097</v>
      </c>
      <c r="C221" s="45">
        <f>MAX( NORMINV( MCrands!C221, (C$5+C$4)/2, (C$5-C$4)/3.29 ), 0 )</f>
        <v>2.058870258</v>
      </c>
      <c r="D221" s="41"/>
      <c r="E221" s="43">
        <f>Baseline!B$33 * (C221 * Baseline!B$66*Baseline!B$66/Baseline!B$73 + Baseline!B$52*Baseline!B$52/Baseline!B$74 + Baseline!B$53*Baseline!B$53/Baseline!B$75 + Baseline!B$54*Baseline!B$54/Baseline!B$76)</f>
        <v>0.00001461809508</v>
      </c>
      <c r="F221" s="43">
        <f>Baseline!B$33 * (C221 * Baseline!B$66*Baseline!B$57/Baseline!B$73 + Baseline!B$52*Baseline!B$67/Baseline!B$74 + Baseline!B$53*Baseline!B$55/Baseline!B$75 + Baseline!B$54*Baseline!B$56/Baseline!B$76)</f>
        <v>0.0000001991759882</v>
      </c>
      <c r="G221" s="45">
        <f>Baseline!B$33 * (C221 * Baseline!B$66*Baseline!B$58/Baseline!B$73 + Baseline!B$52*Baseline!B$59/Baseline!B$74 + Baseline!B$53*Baseline!B$68/Baseline!B$75 + Baseline!B$54*Baseline!B$60/Baseline!B$76)</f>
        <v>0.0000001669036629</v>
      </c>
      <c r="H221" s="43">
        <f>Baseline!B$33 * (C221 * Baseline!B$66*Baseline!B$61/Baseline!B$73 + Baseline!B$52*Baseline!B$62/Baseline!B$74 + Baseline!B$53*Baseline!B$63/Baseline!B$75 + Baseline!B$54*Baseline!B$69/Baseline!B$76)</f>
        <v>0.000000003228429993</v>
      </c>
      <c r="I221" s="43">
        <f>Baseline!B$33 * (C221 * Baseline!B$57*Baseline!B$66/Baseline!B$73 + Baseline!B$67*Baseline!B$52/Baseline!B$74 + Baseline!B$55*Baseline!B$53/Baseline!B$75 + Baseline!B$56*Baseline!B$54/Baseline!B$76)</f>
        <v>0.0000001991759882</v>
      </c>
      <c r="J221" s="45">
        <f>Baseline!B$33 * (C221 * Baseline!B$57*Baseline!B$57/Baseline!B$73 + Baseline!B$67*Baseline!B$67/Baseline!B$74 + Baseline!B$55*Baseline!B$55/Baseline!B$75 + Baseline!B$56*Baseline!B$56/Baseline!B$76)</f>
        <v>0.000001763813691</v>
      </c>
      <c r="K221" s="43">
        <f>Baseline!B$33 * (C221 * Baseline!B$57*Baseline!B$58/Baseline!B$73 + Baseline!B$67*Baseline!B$59/Baseline!B$74 + Baseline!B$55*Baseline!B$68/Baseline!B$75 + Baseline!B$56*Baseline!B$60/Baseline!B$76)</f>
        <v>0.00000001374164139</v>
      </c>
      <c r="L221" s="45">
        <f>Baseline!B$33 * (C221 * Baseline!B$57*Baseline!B$61/Baseline!B$73 + Baseline!B$67*Baseline!B$62/Baseline!B$74 + Baseline!B$55*Baseline!B$63/Baseline!B$75 + Baseline!B$56*Baseline!B$69/Baseline!B$76)</f>
        <v>0.00000001439282402</v>
      </c>
      <c r="M221" s="43">
        <f>Baseline!B$33 * (C221 * Baseline!B$58*Baseline!B$66/Baseline!B$73 + Baseline!B$59*Baseline!B$52/Baseline!B$74 + Baseline!B$68*Baseline!B$53/Baseline!B$75 + Baseline!B$60*Baseline!B$54/Baseline!B$76)</f>
        <v>0.0000001669036629</v>
      </c>
      <c r="N221" s="45">
        <f>Baseline!B$33 * (C221 * Baseline!B$58*Baseline!B$57/Baseline!B$73 + Baseline!B$59*Baseline!B$67/Baseline!B$74 + Baseline!B$68*Baseline!B$55/Baseline!B$75 + Baseline!B$60*Baseline!B$56/Baseline!B$76)</f>
        <v>0.00000001374164139</v>
      </c>
      <c r="O221" s="45">
        <f>Baseline!B$33 * (C221 * Baseline!B$58*Baseline!B$58/Baseline!B$73 + Baseline!B$59*Baseline!B$59/Baseline!B$74 + Baseline!B$68*Baseline!B$68/Baseline!B$75 + Baseline!B$60*Baseline!B$60/Baseline!B$76)</f>
        <v>0.000001324389588</v>
      </c>
      <c r="P221" s="43">
        <f>Baseline!B$33 * (C221 * Baseline!B$58*Baseline!B$61/Baseline!B$73 + Baseline!B$59*Baseline!B$62/Baseline!B$74 + Baseline!B$68*Baseline!B$63/Baseline!B$75 + Baseline!B$60*Baseline!B$69/Baseline!B$76)</f>
        <v>0.000000001646873364</v>
      </c>
      <c r="Q221" s="43">
        <f>Baseline!B$33 * (C221 * Baseline!B$61*Baseline!B$66/Baseline!B$73 + Baseline!B$62*Baseline!B$52/Baseline!B$74 + Baseline!B$63*Baseline!B$53/Baseline!B$75 + Baseline!B$69*Baseline!B$54/Baseline!B$76)</f>
        <v>0.000000003228429993</v>
      </c>
      <c r="R221" s="43">
        <f>Baseline!B$33 * (C221 * Baseline!B$61*Baseline!B$57/Baseline!B$73 + Baseline!B$62*Baseline!B$67/Baseline!B$74 + Baseline!B$63*Baseline!B$55/Baseline!B$75 + Baseline!B$69*Baseline!B$56/Baseline!B$76)</f>
        <v>0.00000001439282402</v>
      </c>
      <c r="S221" s="43">
        <f>Baseline!B$33 * (C221 * Baseline!B$61*Baseline!B$58/Baseline!B$73 + Baseline!B$62*Baseline!B$59/Baseline!B$74 + Baseline!B$63*Baseline!B$68/Baseline!B$75 + Baseline!B$69*Baseline!B$60/Baseline!B$76)</f>
        <v>0.000000001646873364</v>
      </c>
      <c r="T221" s="43">
        <f>Baseline!B$33 * (C221 * Baseline!B$61*Baseline!B$61/Baseline!B$73 + Baseline!B$62*Baseline!B$62/Baseline!B$74 + Baseline!B$63*Baseline!B$63/Baseline!B$75 + Baseline!B$69*Baseline!B$69/Baseline!B$76)</f>
        <v>0.00000009854653825</v>
      </c>
      <c r="U221" s="41"/>
      <c r="V221" s="43">
        <f>E221 * ( Baseline!B$87 * Baseline!B$7 )</f>
        <v>0.1517212088</v>
      </c>
      <c r="W221" s="43">
        <f>F221 * ( Baseline!D$87 * Baseline!B$11 )</f>
        <v>0.003674118924</v>
      </c>
      <c r="X221" s="43">
        <f>G221 * ( Baseline!F$87 * Baseline!B$16 )</f>
        <v>0.00579736033</v>
      </c>
      <c r="Y221" s="43">
        <f>H221 * ( Baseline!H$87 * Baseline!B$18 )</f>
        <v>0.001135353168</v>
      </c>
      <c r="Z221" s="51">
        <f t="shared" si="1"/>
        <v>0.1623280413</v>
      </c>
      <c r="AA221" s="43">
        <f>I221 * ( Baseline!B$87 * Baseline!B$7 )</f>
        <v>0.002067247581</v>
      </c>
      <c r="AB221" s="45">
        <f>J221 * ( Baseline!D$87 * Baseline!B$11 )</f>
        <v>0.03253635802</v>
      </c>
      <c r="AC221" s="45">
        <f>K221 * ( Baseline!F$87 * Baseline!B$16 )</f>
        <v>0.0004773127521</v>
      </c>
      <c r="AD221" s="45">
        <f>L221 * ( Baseline!F$87 * Baseline!B$16 )</f>
        <v>0.0004999314307</v>
      </c>
      <c r="AE221" s="51">
        <f t="shared" si="2"/>
        <v>0.03558084978</v>
      </c>
      <c r="AF221" s="51">
        <f>M221 * ( Baseline!B$87 * Baseline!B$7 )</f>
        <v>0.001732293117</v>
      </c>
      <c r="AG221" s="51">
        <f>N221 * ( Baseline!D$87 * Baseline!B$11 )</f>
        <v>0.0002534865028</v>
      </c>
      <c r="AH221" s="51">
        <f>O221 * ( Baseline!F$87 * Baseline!B$16 )</f>
        <v>0.04600236762</v>
      </c>
      <c r="AI221" s="51">
        <f>P221 * ( Baseline!H$87 * Baseline!B$18 )</f>
        <v>0.0005791616653</v>
      </c>
      <c r="AJ221" s="51">
        <f t="shared" si="3"/>
        <v>0.04856730891</v>
      </c>
      <c r="AK221" s="51">
        <f>Q221 * ( Baseline!B$87 * Baseline!B$7 )</f>
        <v>0.00003350787489</v>
      </c>
      <c r="AL221" s="51">
        <f>R221 * ( Baseline!D$87 * Baseline!B$11 )</f>
        <v>0.0002654986054</v>
      </c>
      <c r="AM221" s="51">
        <f>S221 * ( Baseline!F$87 * Baseline!B$16 )</f>
        <v>0.00005720376737</v>
      </c>
      <c r="AN221" s="51">
        <f>T221 * ( Baseline!H$87 * Baseline!B$18 )</f>
        <v>0.03465620275</v>
      </c>
      <c r="AO221" s="51">
        <f t="shared" si="4"/>
        <v>0.035012413</v>
      </c>
      <c r="AP221" s="61"/>
      <c r="AQ221" s="51">
        <f>V221 * ( (1-Baseline!B$88-Baseline!B$87) + (1-B221)*Baseline!B$88 )</f>
        <v>0.0542339396</v>
      </c>
      <c r="AR221" s="51">
        <f>W221 * ( (1-Baseline!B$88-Baseline!B$87) + (1-B221)*Baseline!B$88 )</f>
        <v>0.001313342712</v>
      </c>
      <c r="AS221" s="51">
        <f>X221 * ( (1-Baseline!B$88-Baseline!B$87) + (1-B221)*Baseline!B$88 )</f>
        <v>0.002072312054</v>
      </c>
      <c r="AT221" s="51">
        <f>Y221 * ( (1-Baseline!B$88-Baseline!B$87) + (1-B221)*Baseline!B$88 )</f>
        <v>0.000405840921</v>
      </c>
      <c r="AU221" s="51">
        <f t="shared" si="5"/>
        <v>0.05802543528</v>
      </c>
      <c r="AV221" s="51">
        <f>AA221 * ( (1-Baseline!D$88-Baseline!D$87) + (1-B221)*Baseline!D$88 )</f>
        <v>0.001403110384</v>
      </c>
      <c r="AW221" s="51">
        <f>AB221 * ( (1-Baseline!D$88-Baseline!D$87) + (1-B221)*Baseline!D$88 )</f>
        <v>0.02208351927</v>
      </c>
      <c r="AX221" s="51">
        <f>AC221 * ( (1-Baseline!D$88-Baseline!D$87) + (1-B221)*Baseline!D$88 )</f>
        <v>0.0003239682005</v>
      </c>
      <c r="AY221" s="51">
        <f>AD221 * ( (1-Baseline!D$88-Baseline!D$87) + (1-B221)*Baseline!D$88 )</f>
        <v>0.0003393202575</v>
      </c>
      <c r="AZ221" s="51">
        <f t="shared" si="6"/>
        <v>0.02414991811</v>
      </c>
      <c r="BA221" s="51">
        <f>AF221 * ( (1-Baseline!F$88-Baseline!F$87) + (1-Baseline!B$36)*Baseline!F$88 )</f>
        <v>0.001246613561</v>
      </c>
      <c r="BB221" s="51">
        <f>AG221 * ( (1-Baseline!F$88-Baseline!F$87) + (1-Baseline!B$36)*Baseline!F$88 )</f>
        <v>0.000182416999</v>
      </c>
      <c r="BC221" s="51">
        <f>AH221 * ( (1-Baseline!F$88-Baseline!F$87) + (1-Baseline!B$36)*Baseline!F$88 )</f>
        <v>0.03310477582</v>
      </c>
      <c r="BD221" s="51">
        <f>AI221 * ( (1-Baseline!F$88-Baseline!F$87) + (1-Baseline!B$36)*Baseline!F$88 )</f>
        <v>0.0004167832675</v>
      </c>
      <c r="BE221" s="51">
        <f t="shared" si="7"/>
        <v>0.03495058965</v>
      </c>
      <c r="BF221" s="51">
        <f>AK221 * ( (1-Baseline!H$88-Baseline!H$87) + (1-Baseline!B$36)*Baseline!H$88 )</f>
        <v>0.00002654895943</v>
      </c>
      <c r="BG221" s="51">
        <f>AL221 * ( (1-Baseline!H$88-Baseline!H$87) + (1-Baseline!B$36)*Baseline!H$88 )</f>
        <v>0.000210359855</v>
      </c>
      <c r="BH221" s="51">
        <f>AM221 * ( (1-Baseline!H$88-Baseline!H$87) + (1-Baseline!B$36)*Baseline!H$88 )</f>
        <v>0.00004532368896</v>
      </c>
      <c r="BI221" s="51">
        <f>AN221 * ( (1-Baseline!H$88-Baseline!H$87) + (1-Baseline!B$36)*Baseline!H$88 )</f>
        <v>0.02745880257</v>
      </c>
      <c r="BJ221" s="51">
        <f t="shared" si="8"/>
        <v>0.02774103507</v>
      </c>
      <c r="BK221" s="61"/>
      <c r="BL221" s="51">
        <f t="shared" si="19"/>
        <v>0.9346580397</v>
      </c>
      <c r="BM221" s="51">
        <f t="shared" si="20"/>
        <v>0.02263391399</v>
      </c>
      <c r="BN221" s="51">
        <f t="shared" si="21"/>
        <v>0.03571385625</v>
      </c>
      <c r="BO221" s="51">
        <f t="shared" si="22"/>
        <v>0.006994190032</v>
      </c>
      <c r="BP221" s="51">
        <f t="shared" si="9"/>
        <v>1</v>
      </c>
      <c r="BQ221" s="51">
        <f t="shared" si="23"/>
        <v>0.05810000587</v>
      </c>
      <c r="BR221" s="51">
        <f t="shared" si="24"/>
        <v>0.9144345404</v>
      </c>
      <c r="BS221" s="51">
        <f t="shared" si="25"/>
        <v>0.01341487781</v>
      </c>
      <c r="BT221" s="51">
        <f t="shared" si="26"/>
        <v>0.01405057591</v>
      </c>
      <c r="BU221" s="51">
        <f t="shared" si="10"/>
        <v>1</v>
      </c>
      <c r="BV221" s="51">
        <f t="shared" si="27"/>
        <v>0.03566788353</v>
      </c>
      <c r="BW221" s="51">
        <f t="shared" si="28"/>
        <v>0.005219282446</v>
      </c>
      <c r="BX221" s="51">
        <f t="shared" si="29"/>
        <v>0.947187906</v>
      </c>
      <c r="BY221" s="51">
        <f t="shared" si="30"/>
        <v>0.01192492807</v>
      </c>
      <c r="BZ221" s="51">
        <f t="shared" si="11"/>
        <v>1</v>
      </c>
      <c r="CA221" s="51">
        <f t="shared" si="31"/>
        <v>0.000957028437</v>
      </c>
      <c r="CB221" s="51">
        <f t="shared" si="32"/>
        <v>0.00758298508</v>
      </c>
      <c r="CC221" s="51">
        <f t="shared" si="33"/>
        <v>0.00163381391</v>
      </c>
      <c r="CD221" s="51">
        <f t="shared" si="34"/>
        <v>0.9898261726</v>
      </c>
      <c r="CE221" s="51">
        <f t="shared" si="12"/>
        <v>1</v>
      </c>
      <c r="CF221" s="61"/>
      <c r="CG221" s="51">
        <f t="shared" si="35"/>
        <v>0.9346580397</v>
      </c>
      <c r="CH221" s="51">
        <f t="shared" si="36"/>
        <v>0.02263391399</v>
      </c>
      <c r="CI221" s="51">
        <f t="shared" si="37"/>
        <v>0.03571385625</v>
      </c>
      <c r="CJ221" s="51">
        <f t="shared" si="38"/>
        <v>0.006994190032</v>
      </c>
      <c r="CK221" s="51">
        <f t="shared" si="13"/>
        <v>1</v>
      </c>
      <c r="CL221" s="51">
        <f t="shared" si="39"/>
        <v>0.05810000587</v>
      </c>
      <c r="CM221" s="51">
        <f t="shared" si="40"/>
        <v>0.9144345404</v>
      </c>
      <c r="CN221" s="51">
        <f t="shared" si="41"/>
        <v>0.01341487781</v>
      </c>
      <c r="CO221" s="51">
        <f t="shared" si="42"/>
        <v>0.01405057591</v>
      </c>
      <c r="CP221" s="51">
        <f t="shared" si="14"/>
        <v>1</v>
      </c>
      <c r="CQ221" s="51">
        <f t="shared" si="43"/>
        <v>0.03566788353</v>
      </c>
      <c r="CR221" s="51">
        <f t="shared" si="44"/>
        <v>0.005219282446</v>
      </c>
      <c r="CS221" s="51">
        <f t="shared" si="45"/>
        <v>0.947187906</v>
      </c>
      <c r="CT221" s="51">
        <f t="shared" si="46"/>
        <v>0.01192492807</v>
      </c>
      <c r="CU221" s="51">
        <f t="shared" si="15"/>
        <v>1</v>
      </c>
      <c r="CV221" s="51">
        <f t="shared" si="47"/>
        <v>0.000957028437</v>
      </c>
      <c r="CW221" s="51">
        <f t="shared" si="48"/>
        <v>0.00758298508</v>
      </c>
      <c r="CX221" s="51">
        <f t="shared" si="49"/>
        <v>0.00163381391</v>
      </c>
      <c r="CY221" s="51">
        <f t="shared" si="50"/>
        <v>0.9898261726</v>
      </c>
      <c r="CZ221" s="51">
        <f t="shared" si="16"/>
        <v>1</v>
      </c>
      <c r="DA221" s="61"/>
      <c r="DB221" s="51">
        <f>(AQ221*Baseline!B$7 + AV221*Baseline!B$11 + BA221*Baseline!B$16 + BF221*Baseline!B$18)</f>
        <v>34704.59749</v>
      </c>
      <c r="DC221" s="51">
        <f>(AR221*Baseline!B$7 + AW221*Baseline!B$11 + BB221*Baseline!B$16 + BG221*Baseline!B$18)</f>
        <v>58239.95182</v>
      </c>
      <c r="DD221" s="51">
        <f>(AS221*Baseline!B$7 + AX221*Baseline!B$11 + BC221*Baseline!B$16 + BH221*Baseline!B$18)</f>
        <v>114682.5362</v>
      </c>
      <c r="DE221" s="51">
        <f>(AT221*Baseline!B$7 + AY221*Baseline!B$11 + BD221*Baseline!B$16 + BI221*Baseline!B$18)</f>
        <v>1259681.802</v>
      </c>
      <c r="DF221" s="51">
        <f t="shared" si="17"/>
        <v>1467308.888</v>
      </c>
      <c r="DG221" s="61"/>
      <c r="DH221" s="51">
        <f t="shared" si="51"/>
        <v>0.02365186892</v>
      </c>
      <c r="DI221" s="51">
        <f t="shared" si="52"/>
        <v>0.03969167794</v>
      </c>
      <c r="DJ221" s="51">
        <f t="shared" si="53"/>
        <v>0.07815841448</v>
      </c>
      <c r="DK221" s="51">
        <f t="shared" si="54"/>
        <v>0.8584980387</v>
      </c>
      <c r="DL221" s="51">
        <f t="shared" si="18"/>
        <v>1</v>
      </c>
      <c r="DM221" s="61"/>
      <c r="DN221" s="51">
        <f>DH221 / (Baseline!B$7/Baseline!B$17)</f>
        <v>2.524681442</v>
      </c>
      <c r="DO221" s="51">
        <f>DI221 / (Baseline!B$11/Baseline!B$17)</f>
        <v>0.9581761029</v>
      </c>
      <c r="DP221" s="51">
        <f>DJ221 / (Baseline!B$16/Baseline!B$17)</f>
        <v>1.207783704</v>
      </c>
      <c r="DQ221" s="51">
        <f>DK221 / (Baseline!B$18/Baseline!B$17)</f>
        <v>0.9706078228</v>
      </c>
      <c r="DR221" s="79"/>
      <c r="DS221" s="51">
        <f>(AU221*Baseline!B$34)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0.02123334654</v>
      </c>
      <c r="DT221" s="51">
        <f>(AZ221*Baseline!B$34) + (Baseline!D$88*(1-Baseline!D$89)*Baseline!B$35) + (Baseline!D$88*Baseline!D$89*((1-Baseline!D$90)*Baseline!B$40 + Baseline!D$90*Baseline!B$41))</f>
        <v>0.01003605572</v>
      </c>
      <c r="DU221" s="51">
        <f>(BE221*Baseline!B$34) + (Baseline!F$88*(1-Baseline!F$89)*Baseline!B$35) + (Baseline!F$88*Baseline!F$89*((1-Baseline!F$90)*Baseline!B$40 + Baseline!F$90*Baseline!B$41))</f>
        <v>0.01297322845</v>
      </c>
      <c r="DV221" s="51">
        <f>(BJ221*Baseline!B$34) + (Baseline!H$88*(1-Baseline!H$89)*Baseline!B$35) + (Baseline!H$88*Baseline!H$89*((1-Baseline!H$90)*Baseline!B$40 + Baseline!H$90*Baseline!B$41))</f>
        <v>0.00930615526</v>
      </c>
      <c r="DW221" s="51">
        <f>( DS221*Baseline!B$7 + DT221*Baseline!B$11 + DU221*Baseline!B$16 + DV221*Baseline!B$18 ) / Baseline!B$17</f>
        <v>0.009685432414</v>
      </c>
    </row>
    <row r="222">
      <c r="A222" s="4" t="s">
        <v>443</v>
      </c>
      <c r="B222" s="45">
        <f>MIN( MAX( NORMINV( MCrands!B222, (B$5+B$4)/2, (B$5-B$4)/3.29 ), 0 ), 1 )</f>
        <v>0.508794667</v>
      </c>
      <c r="C222" s="45">
        <f>MAX( NORMINV( MCrands!C222, (C$5+C$4)/2, (C$5-C$4)/3.29 ), 0 )</f>
        <v>2.473890622</v>
      </c>
      <c r="D222" s="41"/>
      <c r="E222" s="43">
        <f>Baseline!B$33 * (C222 * Baseline!B$66*Baseline!B$66/Baseline!B$73 + Baseline!B$52*Baseline!B$52/Baseline!B$74 + Baseline!B$53*Baseline!B$53/Baseline!B$75 + Baseline!B$54*Baseline!B$54/Baseline!B$76)</f>
        <v>0.00001755644922</v>
      </c>
      <c r="F222" s="43">
        <f>Baseline!B$33 * (C222 * Baseline!B$66*Baseline!B$57/Baseline!B$73 + Baseline!B$52*Baseline!B$67/Baseline!B$74 + Baseline!B$53*Baseline!B$55/Baseline!B$75 + Baseline!B$54*Baseline!B$56/Baseline!B$76)</f>
        <v>0.0000001996399388</v>
      </c>
      <c r="G222" s="45">
        <f>Baseline!B$33 * (C222 * Baseline!B$66*Baseline!B$58/Baseline!B$73 + Baseline!B$52*Baseline!B$59/Baseline!B$74 + Baseline!B$53*Baseline!B$68/Baseline!B$75 + Baseline!B$54*Baseline!B$60/Baseline!B$76)</f>
        <v>0.0000001680442083</v>
      </c>
      <c r="H222" s="43">
        <f>Baseline!B$33 * (C222 * Baseline!B$66*Baseline!B$61/Baseline!B$73 + Baseline!B$52*Baseline!B$62/Baseline!B$74 + Baseline!B$53*Baseline!B$63/Baseline!B$75 + Baseline!B$54*Baseline!B$69/Baseline!B$76)</f>
        <v>0.000000003342484528</v>
      </c>
      <c r="I222" s="43">
        <f>Baseline!B$33 * (C222 * Baseline!B$57*Baseline!B$66/Baseline!B$73 + Baseline!B$67*Baseline!B$52/Baseline!B$74 + Baseline!B$55*Baseline!B$53/Baseline!B$75 + Baseline!B$56*Baseline!B$54/Baseline!B$76)</f>
        <v>0.0000001996399388</v>
      </c>
      <c r="J222" s="45">
        <f>Baseline!B$33 * (C222 * Baseline!B$57*Baseline!B$57/Baseline!B$73 + Baseline!B$67*Baseline!B$67/Baseline!B$74 + Baseline!B$55*Baseline!B$55/Baseline!B$75 + Baseline!B$56*Baseline!B$56/Baseline!B$76)</f>
        <v>0.000001763813764</v>
      </c>
      <c r="K222" s="43">
        <f>Baseline!B$33 * (C222 * Baseline!B$57*Baseline!B$58/Baseline!B$73 + Baseline!B$67*Baseline!B$59/Baseline!B$74 + Baseline!B$55*Baseline!B$68/Baseline!B$75 + Baseline!B$56*Baseline!B$60/Baseline!B$76)</f>
        <v>0.00000001374182148</v>
      </c>
      <c r="L222" s="45">
        <f>Baseline!B$33 * (C222 * Baseline!B$57*Baseline!B$61/Baseline!B$73 + Baseline!B$67*Baseline!B$62/Baseline!B$74 + Baseline!B$55*Baseline!B$63/Baseline!B$75 + Baseline!B$56*Baseline!B$69/Baseline!B$76)</f>
        <v>0.00000001439284202</v>
      </c>
      <c r="M222" s="43">
        <f>Baseline!B$33 * (C222 * Baseline!B$58*Baseline!B$66/Baseline!B$73 + Baseline!B$59*Baseline!B$52/Baseline!B$74 + Baseline!B$68*Baseline!B$53/Baseline!B$75 + Baseline!B$60*Baseline!B$54/Baseline!B$76)</f>
        <v>0.0000001680442083</v>
      </c>
      <c r="N222" s="45">
        <f>Baseline!B$33 * (C222 * Baseline!B$58*Baseline!B$57/Baseline!B$73 + Baseline!B$59*Baseline!B$67/Baseline!B$74 + Baseline!B$68*Baseline!B$55/Baseline!B$75 + Baseline!B$60*Baseline!B$56/Baseline!B$76)</f>
        <v>0.00000001374182148</v>
      </c>
      <c r="O222" s="45">
        <f>Baseline!B$33 * (C222 * Baseline!B$58*Baseline!B$58/Baseline!B$73 + Baseline!B$59*Baseline!B$59/Baseline!B$74 + Baseline!B$68*Baseline!B$68/Baseline!B$75 + Baseline!B$60*Baseline!B$60/Baseline!B$76)</f>
        <v>0.000001324390031</v>
      </c>
      <c r="P222" s="43">
        <f>Baseline!B$33 * (C222 * Baseline!B$58*Baseline!B$61/Baseline!B$73 + Baseline!B$59*Baseline!B$62/Baseline!B$74 + Baseline!B$68*Baseline!B$63/Baseline!B$75 + Baseline!B$60*Baseline!B$69/Baseline!B$76)</f>
        <v>0.000000001646917635</v>
      </c>
      <c r="Q222" s="43">
        <f>Baseline!B$33 * (C222 * Baseline!B$61*Baseline!B$66/Baseline!B$73 + Baseline!B$62*Baseline!B$52/Baseline!B$74 + Baseline!B$63*Baseline!B$53/Baseline!B$75 + Baseline!B$69*Baseline!B$54/Baseline!B$76)</f>
        <v>0.000000003342484528</v>
      </c>
      <c r="R222" s="43">
        <f>Baseline!B$33 * (C222 * Baseline!B$61*Baseline!B$57/Baseline!B$73 + Baseline!B$62*Baseline!B$67/Baseline!B$74 + Baseline!B$63*Baseline!B$55/Baseline!B$75 + Baseline!B$69*Baseline!B$56/Baseline!B$76)</f>
        <v>0.00000001439284202</v>
      </c>
      <c r="S222" s="43">
        <f>Baseline!B$33 * (C222 * Baseline!B$61*Baseline!B$58/Baseline!B$73 + Baseline!B$62*Baseline!B$59/Baseline!B$74 + Baseline!B$63*Baseline!B$68/Baseline!B$75 + Baseline!B$69*Baseline!B$60/Baseline!B$76)</f>
        <v>0.000000001646917635</v>
      </c>
      <c r="T222" s="43">
        <f>Baseline!B$33 * (C222 * Baseline!B$61*Baseline!B$61/Baseline!B$73 + Baseline!B$62*Baseline!B$62/Baseline!B$74 + Baseline!B$63*Baseline!B$63/Baseline!B$75 + Baseline!B$69*Baseline!B$69/Baseline!B$76)</f>
        <v>0.00000009854654267</v>
      </c>
      <c r="U222" s="41"/>
      <c r="V222" s="43">
        <f>E222 * ( Baseline!B$87 * Baseline!B$7 )</f>
        <v>0.1822183865</v>
      </c>
      <c r="W222" s="43">
        <f>F222 * ( Baseline!D$87 * Baseline!B$11 )</f>
        <v>0.003682677235</v>
      </c>
      <c r="X222" s="43">
        <f>G222 * ( Baseline!F$87 * Baseline!B$16 )</f>
        <v>0.005836976911</v>
      </c>
      <c r="Y222" s="43">
        <f>H222 * ( Baseline!H$87 * Baseline!B$18 )</f>
        <v>0.001175463122</v>
      </c>
      <c r="Z222" s="51">
        <f t="shared" si="1"/>
        <v>0.1929135038</v>
      </c>
      <c r="AA222" s="43">
        <f>I222 * ( Baseline!B$87 * Baseline!B$7 )</f>
        <v>0.002072062925</v>
      </c>
      <c r="AB222" s="45">
        <f>J222 * ( Baseline!D$87 * Baseline!B$11 )</f>
        <v>0.03253635937</v>
      </c>
      <c r="AC222" s="45">
        <f>K222 * ( Baseline!F$87 * Baseline!B$16 )</f>
        <v>0.0004773190074</v>
      </c>
      <c r="AD222" s="45">
        <f>L222 * ( Baseline!F$87 * Baseline!B$16 )</f>
        <v>0.0004999320562</v>
      </c>
      <c r="AE222" s="51">
        <f t="shared" si="2"/>
        <v>0.03558567336</v>
      </c>
      <c r="AF222" s="51">
        <f>M222 * ( Baseline!B$87 * Baseline!B$7 )</f>
        <v>0.001744130838</v>
      </c>
      <c r="AG222" s="51">
        <f>N222 * ( Baseline!D$87 * Baseline!B$11 )</f>
        <v>0.0002534898248</v>
      </c>
      <c r="AH222" s="51">
        <f>O222 * ( Baseline!F$87 * Baseline!B$16 )</f>
        <v>0.046002383</v>
      </c>
      <c r="AI222" s="51">
        <f>P222 * ( Baseline!H$87 * Baseline!B$18 )</f>
        <v>0.0005791772343</v>
      </c>
      <c r="AJ222" s="51">
        <f t="shared" si="3"/>
        <v>0.0485791809</v>
      </c>
      <c r="AK222" s="51">
        <f>Q222 * ( Baseline!B$87 * Baseline!B$7 )</f>
        <v>0.00003469164692</v>
      </c>
      <c r="AL222" s="51">
        <f>R222 * ( Baseline!D$87 * Baseline!B$11 )</f>
        <v>0.0002654989376</v>
      </c>
      <c r="AM222" s="51">
        <f>S222 * ( Baseline!F$87 * Baseline!B$16 )</f>
        <v>0.00005720530512</v>
      </c>
      <c r="AN222" s="51">
        <f>T222 * ( Baseline!H$87 * Baseline!B$18 )</f>
        <v>0.03465620431</v>
      </c>
      <c r="AO222" s="51">
        <f t="shared" si="4"/>
        <v>0.0350136002</v>
      </c>
      <c r="AP222" s="61"/>
      <c r="AQ222" s="51">
        <f>V222 * ( (1-Baseline!B$88-Baseline!B$87) + (1-B222)*Baseline!B$88 )</f>
        <v>0.0958054615</v>
      </c>
      <c r="AR222" s="51">
        <f>W222 * ( (1-Baseline!B$88-Baseline!B$87) + (1-B222)*Baseline!B$88 )</f>
        <v>0.001936251324</v>
      </c>
      <c r="AS222" s="51">
        <f>X222 * ( (1-Baseline!B$88-Baseline!B$87) + (1-B222)*Baseline!B$88 )</f>
        <v>0.003068923381</v>
      </c>
      <c r="AT222" s="51">
        <f>Y222 * ( (1-Baseline!B$88-Baseline!B$87) + (1-B222)*Baseline!B$88 )</f>
        <v>0.000618026474</v>
      </c>
      <c r="AU222" s="51">
        <f t="shared" si="5"/>
        <v>0.1014286627</v>
      </c>
      <c r="AV222" s="51">
        <f>AA222 * ( (1-Baseline!D$88-Baseline!D$87) + (1-B222)*Baseline!D$88 )</f>
        <v>0.001581933823</v>
      </c>
      <c r="AW222" s="51">
        <f>AB222 * ( (1-Baseline!D$88-Baseline!D$87) + (1-B222)*Baseline!D$88 )</f>
        <v>0.02484015652</v>
      </c>
      <c r="AX222" s="51">
        <f>AC222 * ( (1-Baseline!D$88-Baseline!D$87) + (1-B222)*Baseline!D$88 )</f>
        <v>0.0003644132005</v>
      </c>
      <c r="AY222" s="51">
        <f>AD222 * ( (1-Baseline!D$88-Baseline!D$87) + (1-B222)*Baseline!D$88 )</f>
        <v>0.0003816773223</v>
      </c>
      <c r="AZ222" s="51">
        <f t="shared" si="6"/>
        <v>0.02716818086</v>
      </c>
      <c r="BA222" s="51">
        <f>AF222 * ( (1-Baseline!F$88-Baseline!F$87) + (1-Baseline!B$36)*Baseline!F$88 )</f>
        <v>0.001255132363</v>
      </c>
      <c r="BB222" s="51">
        <f>AG222 * ( (1-Baseline!F$88-Baseline!F$87) + (1-Baseline!B$36)*Baseline!F$88 )</f>
        <v>0.0001824193896</v>
      </c>
      <c r="BC222" s="51">
        <f>AH222 * ( (1-Baseline!F$88-Baseline!F$87) + (1-Baseline!B$36)*Baseline!F$88 )</f>
        <v>0.03310478688</v>
      </c>
      <c r="BD222" s="51">
        <f>AI222 * ( (1-Baseline!F$88-Baseline!F$87) + (1-Baseline!B$36)*Baseline!F$88 )</f>
        <v>0.0004167944714</v>
      </c>
      <c r="BE222" s="51">
        <f t="shared" si="7"/>
        <v>0.03495913311</v>
      </c>
      <c r="BF222" s="51">
        <f>AK222 * ( (1-Baseline!H$88-Baseline!H$87) + (1-Baseline!B$36)*Baseline!H$88 )</f>
        <v>0.00002748688569</v>
      </c>
      <c r="BG222" s="51">
        <f>AL222 * ( (1-Baseline!H$88-Baseline!H$87) + (1-Baseline!B$36)*Baseline!H$88 )</f>
        <v>0.0002103601182</v>
      </c>
      <c r="BH222" s="51">
        <f>AM222 * ( (1-Baseline!H$88-Baseline!H$87) + (1-Baseline!B$36)*Baseline!H$88 )</f>
        <v>0.00004532490735</v>
      </c>
      <c r="BI222" s="51">
        <f>AN222 * ( (1-Baseline!H$88-Baseline!H$87) + (1-Baseline!B$36)*Baseline!H$88 )</f>
        <v>0.0274588038</v>
      </c>
      <c r="BJ222" s="51">
        <f t="shared" si="8"/>
        <v>0.02774197571</v>
      </c>
      <c r="BK222" s="61"/>
      <c r="BL222" s="51">
        <f t="shared" si="19"/>
        <v>0.9445600383</v>
      </c>
      <c r="BM222" s="51">
        <f t="shared" si="20"/>
        <v>0.01908978461</v>
      </c>
      <c r="BN222" s="51">
        <f t="shared" si="21"/>
        <v>0.03025696386</v>
      </c>
      <c r="BO222" s="51">
        <f t="shared" si="22"/>
        <v>0.006093213275</v>
      </c>
      <c r="BP222" s="51">
        <f t="shared" si="9"/>
        <v>1</v>
      </c>
      <c r="BQ222" s="51">
        <f t="shared" si="23"/>
        <v>0.05822744744</v>
      </c>
      <c r="BR222" s="51">
        <f t="shared" si="24"/>
        <v>0.9143106284</v>
      </c>
      <c r="BS222" s="51">
        <f t="shared" si="25"/>
        <v>0.01341323522</v>
      </c>
      <c r="BT222" s="51">
        <f t="shared" si="26"/>
        <v>0.01404868895</v>
      </c>
      <c r="BU222" s="51">
        <f t="shared" si="10"/>
        <v>1</v>
      </c>
      <c r="BV222" s="51">
        <f t="shared" si="27"/>
        <v>0.03590284574</v>
      </c>
      <c r="BW222" s="51">
        <f t="shared" si="28"/>
        <v>0.005218075318</v>
      </c>
      <c r="BX222" s="51">
        <f t="shared" si="29"/>
        <v>0.9469567447</v>
      </c>
      <c r="BY222" s="51">
        <f t="shared" si="30"/>
        <v>0.01192233429</v>
      </c>
      <c r="BZ222" s="51">
        <f t="shared" si="11"/>
        <v>1</v>
      </c>
      <c r="CA222" s="51">
        <f t="shared" si="31"/>
        <v>0.0009908049078</v>
      </c>
      <c r="CB222" s="51">
        <f t="shared" si="32"/>
        <v>0.007582737453</v>
      </c>
      <c r="CC222" s="51">
        <f t="shared" si="33"/>
        <v>0.001633802431</v>
      </c>
      <c r="CD222" s="51">
        <f t="shared" si="34"/>
        <v>0.9897926552</v>
      </c>
      <c r="CE222" s="51">
        <f t="shared" si="12"/>
        <v>1</v>
      </c>
      <c r="CF222" s="61"/>
      <c r="CG222" s="51">
        <f t="shared" si="35"/>
        <v>0.9445600383</v>
      </c>
      <c r="CH222" s="51">
        <f t="shared" si="36"/>
        <v>0.01908978461</v>
      </c>
      <c r="CI222" s="51">
        <f t="shared" si="37"/>
        <v>0.03025696386</v>
      </c>
      <c r="CJ222" s="51">
        <f t="shared" si="38"/>
        <v>0.006093213275</v>
      </c>
      <c r="CK222" s="51">
        <f t="shared" si="13"/>
        <v>1</v>
      </c>
      <c r="CL222" s="51">
        <f t="shared" si="39"/>
        <v>0.05822744744</v>
      </c>
      <c r="CM222" s="51">
        <f t="shared" si="40"/>
        <v>0.9143106284</v>
      </c>
      <c r="CN222" s="51">
        <f t="shared" si="41"/>
        <v>0.01341323522</v>
      </c>
      <c r="CO222" s="51">
        <f t="shared" si="42"/>
        <v>0.01404868895</v>
      </c>
      <c r="CP222" s="51">
        <f t="shared" si="14"/>
        <v>1</v>
      </c>
      <c r="CQ222" s="51">
        <f t="shared" si="43"/>
        <v>0.03590284574</v>
      </c>
      <c r="CR222" s="51">
        <f t="shared" si="44"/>
        <v>0.005218075318</v>
      </c>
      <c r="CS222" s="51">
        <f t="shared" si="45"/>
        <v>0.9469567447</v>
      </c>
      <c r="CT222" s="51">
        <f t="shared" si="46"/>
        <v>0.01192233429</v>
      </c>
      <c r="CU222" s="51">
        <f t="shared" si="15"/>
        <v>1</v>
      </c>
      <c r="CV222" s="51">
        <f t="shared" si="47"/>
        <v>0.0009908049078</v>
      </c>
      <c r="CW222" s="51">
        <f t="shared" si="48"/>
        <v>0.007582737453</v>
      </c>
      <c r="CX222" s="51">
        <f t="shared" si="49"/>
        <v>0.001633802431</v>
      </c>
      <c r="CY222" s="51">
        <f t="shared" si="50"/>
        <v>0.9897926552</v>
      </c>
      <c r="CZ222" s="51">
        <f t="shared" si="16"/>
        <v>1</v>
      </c>
      <c r="DA222" s="61"/>
      <c r="DB222" s="51">
        <f>(AQ222*Baseline!B$7 + AV222*Baseline!B$11 + BA222*Baseline!B$16 + BF222*Baseline!B$18)</f>
        <v>55321.77015</v>
      </c>
      <c r="DC222" s="51">
        <f>(AR222*Baseline!B$7 + AW222*Baseline!B$11 + BB222*Baseline!B$16 + BG222*Baseline!B$18)</f>
        <v>64453.83999</v>
      </c>
      <c r="DD222" s="51">
        <f>(AS222*Baseline!B$7 + AX222*Baseline!B$11 + BC222*Baseline!B$16 + BH222*Baseline!B$18)</f>
        <v>115252.7221</v>
      </c>
      <c r="DE222" s="51">
        <f>(AT222*Baseline!B$7 + AY222*Baseline!B$11 + BD222*Baseline!B$16 + BI222*Baseline!B$18)</f>
        <v>1259875.644</v>
      </c>
      <c r="DF222" s="51">
        <f t="shared" si="17"/>
        <v>1494903.976</v>
      </c>
      <c r="DG222" s="61"/>
      <c r="DH222" s="51">
        <f t="shared" si="51"/>
        <v>0.03700690549</v>
      </c>
      <c r="DI222" s="51">
        <f t="shared" si="52"/>
        <v>0.04311570578</v>
      </c>
      <c r="DJ222" s="51">
        <f t="shared" si="53"/>
        <v>0.07709707376</v>
      </c>
      <c r="DK222" s="51">
        <f t="shared" si="54"/>
        <v>0.842780315</v>
      </c>
      <c r="DL222" s="51">
        <f t="shared" si="18"/>
        <v>1</v>
      </c>
      <c r="DM222" s="61"/>
      <c r="DN222" s="51">
        <f>DH222 / (Baseline!B$7/Baseline!B$17)</f>
        <v>3.950243755</v>
      </c>
      <c r="DO222" s="51">
        <f>DI222 / (Baseline!B$11/Baseline!B$17)</f>
        <v>1.040833774</v>
      </c>
      <c r="DP222" s="51">
        <f>DJ222 / (Baseline!B$16/Baseline!B$17)</f>
        <v>1.191382782</v>
      </c>
      <c r="DQ222" s="51">
        <f>DK222 / (Baseline!B$18/Baseline!B$17)</f>
        <v>0.9528375485</v>
      </c>
      <c r="DR222" s="79"/>
      <c r="DS222" s="51">
        <f>(AU222*Baseline!B$34)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0.02774383065</v>
      </c>
      <c r="DT222" s="51">
        <f>(AZ222*Baseline!B$34) + (Baseline!D$88*(1-Baseline!D$89)*Baseline!B$35) + (Baseline!D$88*Baseline!D$89*((1-Baseline!D$90)*Baseline!B$40 + Baseline!D$90*Baseline!B$41))</f>
        <v>0.01048879513</v>
      </c>
      <c r="DU222" s="51">
        <f>(BE222*Baseline!B$34) + (Baseline!F$88*(1-Baseline!F$89)*Baseline!B$35) + (Baseline!F$88*Baseline!F$89*((1-Baseline!F$90)*Baseline!B$40 + Baseline!F$90*Baseline!B$41))</f>
        <v>0.01297450997</v>
      </c>
      <c r="DV222" s="51">
        <f>(BJ222*Baseline!B$34) + (Baseline!H$88*(1-Baseline!H$89)*Baseline!B$35) + (Baseline!H$88*Baseline!H$89*((1-Baseline!H$90)*Baseline!B$40 + Baseline!H$90*Baseline!B$41))</f>
        <v>0.009306296357</v>
      </c>
      <c r="DW222" s="51">
        <f>( DS222*Baseline!B$7 + DT222*Baseline!B$11 + DU222*Baseline!B$16 + DV222*Baseline!B$18 ) / Baseline!B$17</f>
        <v>0.00976538641</v>
      </c>
    </row>
    <row r="223">
      <c r="A223" s="4" t="s">
        <v>444</v>
      </c>
      <c r="B223" s="45">
        <f>MIN( MAX( NORMINV( MCrands!B223, (B$5+B$4)/2, (B$5-B$4)/3.29 ), 0 ), 1 )</f>
        <v>0.5218857698</v>
      </c>
      <c r="C223" s="45">
        <f>MAX( NORMINV( MCrands!C223, (C$5+C$4)/2, (C$5-C$4)/3.29 ), 0 )</f>
        <v>2.741611502</v>
      </c>
      <c r="D223" s="41"/>
      <c r="E223" s="43">
        <f>Baseline!B$33 * (C223 * Baseline!B$66*Baseline!B$66/Baseline!B$73 + Baseline!B$52*Baseline!B$52/Baseline!B$74 + Baseline!B$53*Baseline!B$53/Baseline!B$75 + Baseline!B$54*Baseline!B$54/Baseline!B$76)</f>
        <v>0.00001945191948</v>
      </c>
      <c r="F223" s="43">
        <f>Baseline!B$33 * (C223 * Baseline!B$66*Baseline!B$57/Baseline!B$73 + Baseline!B$52*Baseline!B$67/Baseline!B$74 + Baseline!B$53*Baseline!B$55/Baseline!B$75 + Baseline!B$54*Baseline!B$56/Baseline!B$76)</f>
        <v>0.0000001999392236</v>
      </c>
      <c r="G223" s="45">
        <f>Baseline!B$33 * (C223 * Baseline!B$66*Baseline!B$58/Baseline!B$73 + Baseline!B$52*Baseline!B$59/Baseline!B$74 + Baseline!B$53*Baseline!B$68/Baseline!B$75 + Baseline!B$54*Baseline!B$60/Baseline!B$76)</f>
        <v>0.00000016877995</v>
      </c>
      <c r="H223" s="43">
        <f>Baseline!B$33 * (C223 * Baseline!B$66*Baseline!B$61/Baseline!B$73 + Baseline!B$52*Baseline!B$62/Baseline!B$74 + Baseline!B$53*Baseline!B$63/Baseline!B$75 + Baseline!B$54*Baseline!B$69/Baseline!B$76)</f>
        <v>0.000000003416058703</v>
      </c>
      <c r="I223" s="43">
        <f>Baseline!B$33 * (C223 * Baseline!B$57*Baseline!B$66/Baseline!B$73 + Baseline!B$67*Baseline!B$52/Baseline!B$74 + Baseline!B$55*Baseline!B$53/Baseline!B$75 + Baseline!B$56*Baseline!B$54/Baseline!B$76)</f>
        <v>0.0000001999392236</v>
      </c>
      <c r="J223" s="45">
        <f>Baseline!B$33 * (C223 * Baseline!B$57*Baseline!B$57/Baseline!B$73 + Baseline!B$67*Baseline!B$67/Baseline!B$74 + Baseline!B$55*Baseline!B$55/Baseline!B$75 + Baseline!B$56*Baseline!B$56/Baseline!B$76)</f>
        <v>0.000001763813811</v>
      </c>
      <c r="K223" s="43">
        <f>Baseline!B$33 * (C223 * Baseline!B$57*Baseline!B$58/Baseline!B$73 + Baseline!B$67*Baseline!B$59/Baseline!B$74 + Baseline!B$55*Baseline!B$68/Baseline!B$75 + Baseline!B$56*Baseline!B$60/Baseline!B$76)</f>
        <v>0.00000001374193765</v>
      </c>
      <c r="L223" s="45">
        <f>Baseline!B$33 * (C223 * Baseline!B$57*Baseline!B$61/Baseline!B$73 + Baseline!B$67*Baseline!B$62/Baseline!B$74 + Baseline!B$55*Baseline!B$63/Baseline!B$75 + Baseline!B$56*Baseline!B$69/Baseline!B$76)</f>
        <v>0.00000001439285364</v>
      </c>
      <c r="M223" s="43">
        <f>Baseline!B$33 * (C223 * Baseline!B$58*Baseline!B$66/Baseline!B$73 + Baseline!B$59*Baseline!B$52/Baseline!B$74 + Baseline!B$68*Baseline!B$53/Baseline!B$75 + Baseline!B$60*Baseline!B$54/Baseline!B$76)</f>
        <v>0.00000016877995</v>
      </c>
      <c r="N223" s="45">
        <f>Baseline!B$33 * (C223 * Baseline!B$58*Baseline!B$57/Baseline!B$73 + Baseline!B$59*Baseline!B$67/Baseline!B$74 + Baseline!B$68*Baseline!B$55/Baseline!B$75 + Baseline!B$60*Baseline!B$56/Baseline!B$76)</f>
        <v>0.00000001374193765</v>
      </c>
      <c r="O223" s="45">
        <f>Baseline!B$33 * (C223 * Baseline!B$58*Baseline!B$58/Baseline!B$73 + Baseline!B$59*Baseline!B$59/Baseline!B$74 + Baseline!B$68*Baseline!B$68/Baseline!B$75 + Baseline!B$60*Baseline!B$60/Baseline!B$76)</f>
        <v>0.000001324390316</v>
      </c>
      <c r="P223" s="43">
        <f>Baseline!B$33 * (C223 * Baseline!B$58*Baseline!B$61/Baseline!B$73 + Baseline!B$59*Baseline!B$62/Baseline!B$74 + Baseline!B$68*Baseline!B$63/Baseline!B$75 + Baseline!B$60*Baseline!B$69/Baseline!B$76)</f>
        <v>0.000000001646946193</v>
      </c>
      <c r="Q223" s="43">
        <f>Baseline!B$33 * (C223 * Baseline!B$61*Baseline!B$66/Baseline!B$73 + Baseline!B$62*Baseline!B$52/Baseline!B$74 + Baseline!B$63*Baseline!B$53/Baseline!B$75 + Baseline!B$69*Baseline!B$54/Baseline!B$76)</f>
        <v>0.000000003416058703</v>
      </c>
      <c r="R223" s="43">
        <f>Baseline!B$33 * (C223 * Baseline!B$61*Baseline!B$57/Baseline!B$73 + Baseline!B$62*Baseline!B$67/Baseline!B$74 + Baseline!B$63*Baseline!B$55/Baseline!B$75 + Baseline!B$69*Baseline!B$56/Baseline!B$76)</f>
        <v>0.00000001439285364</v>
      </c>
      <c r="S223" s="43">
        <f>Baseline!B$33 * (C223 * Baseline!B$61*Baseline!B$58/Baseline!B$73 + Baseline!B$62*Baseline!B$59/Baseline!B$74 + Baseline!B$63*Baseline!B$68/Baseline!B$75 + Baseline!B$69*Baseline!B$60/Baseline!B$76)</f>
        <v>0.000000001646946193</v>
      </c>
      <c r="T223" s="43">
        <f>Baseline!B$33 * (C223 * Baseline!B$61*Baseline!B$61/Baseline!B$73 + Baseline!B$62*Baseline!B$62/Baseline!B$74 + Baseline!B$63*Baseline!B$63/Baseline!B$75 + Baseline!B$69*Baseline!B$69/Baseline!B$76)</f>
        <v>0.00000009854654553</v>
      </c>
      <c r="U223" s="41"/>
      <c r="V223" s="43">
        <f>E223 * ( Baseline!B$87 * Baseline!B$7 )</f>
        <v>0.2018914722</v>
      </c>
      <c r="W223" s="43">
        <f>F223 * ( Baseline!D$87 * Baseline!B$11 )</f>
        <v>0.00368819802</v>
      </c>
      <c r="X223" s="43">
        <f>G223 * ( Baseline!F$87 * Baseline!B$16 )</f>
        <v>0.005862532731</v>
      </c>
      <c r="Y223" s="43">
        <f>H223 * ( Baseline!H$87 * Baseline!B$18 )</f>
        <v>0.001201337207</v>
      </c>
      <c r="Z223" s="51">
        <f t="shared" si="1"/>
        <v>0.2126435402</v>
      </c>
      <c r="AA223" s="43">
        <f>I223 * ( Baseline!B$87 * Baseline!B$7 )</f>
        <v>0.002075169202</v>
      </c>
      <c r="AB223" s="45">
        <f>J223 * ( Baseline!D$87 * Baseline!B$11 )</f>
        <v>0.03253636024</v>
      </c>
      <c r="AC223" s="45">
        <f>K223 * ( Baseline!F$87 * Baseline!B$16 )</f>
        <v>0.0004773230425</v>
      </c>
      <c r="AD223" s="45">
        <f>L223 * ( Baseline!F$87 * Baseline!B$16 )</f>
        <v>0.0004999324597</v>
      </c>
      <c r="AE223" s="51">
        <f t="shared" si="2"/>
        <v>0.03558878495</v>
      </c>
      <c r="AF223" s="51">
        <f>M223 * ( Baseline!B$87 * Baseline!B$7 )</f>
        <v>0.001751767101</v>
      </c>
      <c r="AG223" s="51">
        <f>N223 * ( Baseline!D$87 * Baseline!B$11 )</f>
        <v>0.0002534919678</v>
      </c>
      <c r="AH223" s="51">
        <f>O223 * ( Baseline!F$87 * Baseline!B$16 )</f>
        <v>0.04600239292</v>
      </c>
      <c r="AI223" s="51">
        <f>P223 * ( Baseline!H$87 * Baseline!B$18 )</f>
        <v>0.0005791872775</v>
      </c>
      <c r="AJ223" s="51">
        <f t="shared" si="3"/>
        <v>0.04858683927</v>
      </c>
      <c r="AK223" s="51">
        <f>Q223 * ( Baseline!B$87 * Baseline!B$7 )</f>
        <v>0.00003545527327</v>
      </c>
      <c r="AL223" s="51">
        <f>R223 * ( Baseline!D$87 * Baseline!B$11 )</f>
        <v>0.0002654991519</v>
      </c>
      <c r="AM223" s="51">
        <f>S223 * ( Baseline!F$87 * Baseline!B$16 )</f>
        <v>0.00005720629709</v>
      </c>
      <c r="AN223" s="51">
        <f>T223 * ( Baseline!H$87 * Baseline!B$18 )</f>
        <v>0.03465620532</v>
      </c>
      <c r="AO223" s="51">
        <f t="shared" si="4"/>
        <v>0.03501436604</v>
      </c>
      <c r="AP223" s="61"/>
      <c r="AQ223" s="51">
        <f>V223 * ( (1-Baseline!B$88-Baseline!B$87) + (1-B223)*Baseline!B$88 )</f>
        <v>0.1037967798</v>
      </c>
      <c r="AR223" s="51">
        <f>W223 * ( (1-Baseline!B$88-Baseline!B$87) + (1-B223)*Baseline!B$88 )</f>
        <v>0.001896182507</v>
      </c>
      <c r="AS223" s="51">
        <f>X223 * ( (1-Baseline!B$88-Baseline!B$87) + (1-B223)*Baseline!B$88 )</f>
        <v>0.003014055088</v>
      </c>
      <c r="AT223" s="51">
        <f>Y223 * ( (1-Baseline!B$88-Baseline!B$87) + (1-B223)*Baseline!B$88 )</f>
        <v>0.000617633485</v>
      </c>
      <c r="AU223" s="51">
        <f t="shared" si="5"/>
        <v>0.1093246509</v>
      </c>
      <c r="AV223" s="51">
        <f>AA223 * ( (1-Baseline!D$88-Baseline!D$87) + (1-B223)*Baseline!D$88 )</f>
        <v>0.001572134855</v>
      </c>
      <c r="AW223" s="51">
        <f>AB223 * ( (1-Baseline!D$88-Baseline!D$87) + (1-B223)*Baseline!D$88 )</f>
        <v>0.02464933748</v>
      </c>
      <c r="AX223" s="51">
        <f>AC223 * ( (1-Baseline!D$88-Baseline!D$87) + (1-B223)*Baseline!D$88 )</f>
        <v>0.0003616168703</v>
      </c>
      <c r="AY223" s="51">
        <f>AD223 * ( (1-Baseline!D$88-Baseline!D$87) + (1-B223)*Baseline!D$88 )</f>
        <v>0.0003787456195</v>
      </c>
      <c r="AZ223" s="51">
        <f t="shared" si="6"/>
        <v>0.02696183482</v>
      </c>
      <c r="BA223" s="51">
        <f>AF223 * ( (1-Baseline!F$88-Baseline!F$87) + (1-Baseline!B$36)*Baseline!F$88 )</f>
        <v>0.001260627663</v>
      </c>
      <c r="BB223" s="51">
        <f>AG223 * ( (1-Baseline!F$88-Baseline!F$87) + (1-Baseline!B$36)*Baseline!F$88 )</f>
        <v>0.0001824209317</v>
      </c>
      <c r="BC223" s="51">
        <f>AH223 * ( (1-Baseline!F$88-Baseline!F$87) + (1-Baseline!B$36)*Baseline!F$88 )</f>
        <v>0.03310479402</v>
      </c>
      <c r="BD223" s="51">
        <f>AI223 * ( (1-Baseline!F$88-Baseline!F$87) + (1-Baseline!B$36)*Baseline!F$88 )</f>
        <v>0.0004168016989</v>
      </c>
      <c r="BE223" s="51">
        <f t="shared" si="7"/>
        <v>0.03496464432</v>
      </c>
      <c r="BF223" s="51">
        <f>AK223 * ( (1-Baseline!H$88-Baseline!H$87) + (1-Baseline!B$36)*Baseline!H$88 )</f>
        <v>0.00002809192212</v>
      </c>
      <c r="BG223" s="51">
        <f>AL223 * ( (1-Baseline!H$88-Baseline!H$87) + (1-Baseline!B$36)*Baseline!H$88 )</f>
        <v>0.000210360288</v>
      </c>
      <c r="BH223" s="51">
        <f>AM223 * ( (1-Baseline!H$88-Baseline!H$87) + (1-Baseline!B$36)*Baseline!H$88 )</f>
        <v>0.00004532569331</v>
      </c>
      <c r="BI223" s="51">
        <f>AN223 * ( (1-Baseline!H$88-Baseline!H$87) + (1-Baseline!B$36)*Baseline!H$88 )</f>
        <v>0.0274588046</v>
      </c>
      <c r="BJ223" s="51">
        <f t="shared" si="8"/>
        <v>0.0277425825</v>
      </c>
      <c r="BK223" s="61"/>
      <c r="BL223" s="51">
        <f t="shared" si="19"/>
        <v>0.9494361881</v>
      </c>
      <c r="BM223" s="51">
        <f t="shared" si="20"/>
        <v>0.01734451005</v>
      </c>
      <c r="BN223" s="51">
        <f t="shared" si="21"/>
        <v>0.02756976641</v>
      </c>
      <c r="BO223" s="51">
        <f t="shared" si="22"/>
        <v>0.005649535396</v>
      </c>
      <c r="BP223" s="51">
        <f t="shared" si="9"/>
        <v>1</v>
      </c>
      <c r="BQ223" s="51">
        <f t="shared" si="23"/>
        <v>0.05830963898</v>
      </c>
      <c r="BR223" s="51">
        <f t="shared" si="24"/>
        <v>0.9142307132</v>
      </c>
      <c r="BS223" s="51">
        <f t="shared" si="25"/>
        <v>0.01341217586</v>
      </c>
      <c r="BT223" s="51">
        <f t="shared" si="26"/>
        <v>0.01404747199</v>
      </c>
      <c r="BU223" s="51">
        <f t="shared" si="10"/>
        <v>1</v>
      </c>
      <c r="BV223" s="51">
        <f t="shared" si="27"/>
        <v>0.03605435397</v>
      </c>
      <c r="BW223" s="51">
        <f t="shared" si="28"/>
        <v>0.005217296938</v>
      </c>
      <c r="BX223" s="51">
        <f t="shared" si="29"/>
        <v>0.9468076873</v>
      </c>
      <c r="BY223" s="51">
        <f t="shared" si="30"/>
        <v>0.01192066177</v>
      </c>
      <c r="BZ223" s="51">
        <f t="shared" si="11"/>
        <v>1</v>
      </c>
      <c r="CA223" s="51">
        <f t="shared" si="31"/>
        <v>0.001012592181</v>
      </c>
      <c r="CB223" s="51">
        <f t="shared" si="32"/>
        <v>0.007582577723</v>
      </c>
      <c r="CC223" s="51">
        <f t="shared" si="33"/>
        <v>0.001633795026</v>
      </c>
      <c r="CD223" s="51">
        <f t="shared" si="34"/>
        <v>0.9897710351</v>
      </c>
      <c r="CE223" s="51">
        <f t="shared" si="12"/>
        <v>1</v>
      </c>
      <c r="CF223" s="61"/>
      <c r="CG223" s="51">
        <f t="shared" si="35"/>
        <v>0.9494361881</v>
      </c>
      <c r="CH223" s="51">
        <f t="shared" si="36"/>
        <v>0.01734451005</v>
      </c>
      <c r="CI223" s="51">
        <f t="shared" si="37"/>
        <v>0.02756976641</v>
      </c>
      <c r="CJ223" s="51">
        <f t="shared" si="38"/>
        <v>0.005649535396</v>
      </c>
      <c r="CK223" s="51">
        <f t="shared" si="13"/>
        <v>1</v>
      </c>
      <c r="CL223" s="51">
        <f t="shared" si="39"/>
        <v>0.05830963898</v>
      </c>
      <c r="CM223" s="51">
        <f t="shared" si="40"/>
        <v>0.9142307132</v>
      </c>
      <c r="CN223" s="51">
        <f t="shared" si="41"/>
        <v>0.01341217586</v>
      </c>
      <c r="CO223" s="51">
        <f t="shared" si="42"/>
        <v>0.01404747199</v>
      </c>
      <c r="CP223" s="51">
        <f t="shared" si="14"/>
        <v>1</v>
      </c>
      <c r="CQ223" s="51">
        <f t="shared" si="43"/>
        <v>0.03605435397</v>
      </c>
      <c r="CR223" s="51">
        <f t="shared" si="44"/>
        <v>0.005217296938</v>
      </c>
      <c r="CS223" s="51">
        <f t="shared" si="45"/>
        <v>0.9468076873</v>
      </c>
      <c r="CT223" s="51">
        <f t="shared" si="46"/>
        <v>0.01192066177</v>
      </c>
      <c r="CU223" s="51">
        <f t="shared" si="15"/>
        <v>1</v>
      </c>
      <c r="CV223" s="51">
        <f t="shared" si="47"/>
        <v>0.001012592181</v>
      </c>
      <c r="CW223" s="51">
        <f t="shared" si="48"/>
        <v>0.007582577723</v>
      </c>
      <c r="CX223" s="51">
        <f t="shared" si="49"/>
        <v>0.001633795026</v>
      </c>
      <c r="CY223" s="51">
        <f t="shared" si="50"/>
        <v>0.9897710351</v>
      </c>
      <c r="CZ223" s="51">
        <f t="shared" si="16"/>
        <v>1</v>
      </c>
      <c r="DA223" s="61"/>
      <c r="DB223" s="51">
        <f>(AQ223*Baseline!B$7 + AV223*Baseline!B$11 + BA223*Baseline!B$16 + BF223*Baseline!B$18)</f>
        <v>59222.66054</v>
      </c>
      <c r="DC223" s="51">
        <f>(AR223*Baseline!B$7 + AW223*Baseline!B$11 + BB223*Baseline!B$16 + BG223*Baseline!B$18)</f>
        <v>64025.19783</v>
      </c>
      <c r="DD223" s="51">
        <f>(AS223*Baseline!B$7 + AX223*Baseline!B$11 + BC223*Baseline!B$16 + BH223*Baseline!B$18)</f>
        <v>115220.174</v>
      </c>
      <c r="DE223" s="51">
        <f>(AT223*Baseline!B$7 + AY223*Baseline!B$11 + BD223*Baseline!B$16 + BI223*Baseline!B$18)</f>
        <v>1259869.226</v>
      </c>
      <c r="DF223" s="51">
        <f t="shared" si="17"/>
        <v>1498337.259</v>
      </c>
      <c r="DG223" s="61"/>
      <c r="DH223" s="51">
        <f t="shared" si="51"/>
        <v>0.03952558758</v>
      </c>
      <c r="DI223" s="51">
        <f t="shared" si="52"/>
        <v>0.0427308321</v>
      </c>
      <c r="DJ223" s="51">
        <f t="shared" si="53"/>
        <v>0.07689869108</v>
      </c>
      <c r="DK223" s="51">
        <f t="shared" si="54"/>
        <v>0.8408448892</v>
      </c>
      <c r="DL223" s="51">
        <f t="shared" si="18"/>
        <v>1</v>
      </c>
      <c r="DM223" s="61"/>
      <c r="DN223" s="51">
        <f>DH223 / (Baseline!B$7/Baseline!B$17)</f>
        <v>4.219096501</v>
      </c>
      <c r="DO223" s="51">
        <f>DI223 / (Baseline!B$11/Baseline!B$17)</f>
        <v>1.031542739</v>
      </c>
      <c r="DP223" s="51">
        <f>DJ223 / (Baseline!B$16/Baseline!B$17)</f>
        <v>1.18831717</v>
      </c>
      <c r="DQ223" s="51">
        <f>DK223 / (Baseline!B$18/Baseline!B$17)</f>
        <v>0.9506493789</v>
      </c>
      <c r="DR223" s="79"/>
      <c r="DS223" s="51">
        <f>(AU223*Baseline!B$34)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0.02892822889</v>
      </c>
      <c r="DT223" s="51">
        <f>(AZ223*Baseline!B$34) + (Baseline!D$88*(1-Baseline!D$89)*Baseline!B$35) + (Baseline!D$88*Baseline!D$89*((1-Baseline!D$90)*Baseline!B$40 + Baseline!D$90*Baseline!B$41))</f>
        <v>0.01045784322</v>
      </c>
      <c r="DU223" s="51">
        <f>(BE223*Baseline!B$34) + (Baseline!F$88*(1-Baseline!F$89)*Baseline!B$35) + (Baseline!F$88*Baseline!F$89*((1-Baseline!F$90)*Baseline!B$40 + Baseline!F$90*Baseline!B$41))</f>
        <v>0.01297533665</v>
      </c>
      <c r="DV223" s="51">
        <f>(BJ223*Baseline!B$34) + (Baseline!H$88*(1-Baseline!H$89)*Baseline!B$35) + (Baseline!H$88*Baseline!H$89*((1-Baseline!H$90)*Baseline!B$40 + Baseline!H$90*Baseline!B$41))</f>
        <v>0.009306387375</v>
      </c>
      <c r="DW223" s="51">
        <f>( DS223*Baseline!B$7 + DT223*Baseline!B$11 + DU223*Baseline!B$16 + DV223*Baseline!B$18 ) / Baseline!B$17</f>
        <v>0.009775334003</v>
      </c>
    </row>
    <row r="224">
      <c r="A224" s="4" t="s">
        <v>447</v>
      </c>
      <c r="B224" s="45">
        <f>MIN( MAX( NORMINV( MCrands!B224, (B$5+B$4)/2, (B$5-B$4)/3.29 ), 0 ), 1 )</f>
        <v>0.4926391322</v>
      </c>
      <c r="C224" s="45">
        <f>MAX( NORMINV( MCrands!C224, (C$5+C$4)/2, (C$5-C$4)/3.29 ), 0 )</f>
        <v>3.342473374</v>
      </c>
      <c r="D224" s="41"/>
      <c r="E224" s="43">
        <f>Baseline!B$33 * (C224 * Baseline!B$66*Baseline!B$66/Baseline!B$73 + Baseline!B$52*Baseline!B$52/Baseline!B$74 + Baseline!B$53*Baseline!B$53/Baseline!B$75 + Baseline!B$54*Baseline!B$54/Baseline!B$76)</f>
        <v>0.00002370603596</v>
      </c>
      <c r="F224" s="43">
        <f>Baseline!B$33 * (C224 * Baseline!B$66*Baseline!B$57/Baseline!B$73 + Baseline!B$52*Baseline!B$67/Baseline!B$74 + Baseline!B$53*Baseline!B$55/Baseline!B$75 + Baseline!B$54*Baseline!B$56/Baseline!B$76)</f>
        <v>0.0000002006109262</v>
      </c>
      <c r="G224" s="45">
        <f>Baseline!B$33 * (C224 * Baseline!B$66*Baseline!B$58/Baseline!B$73 + Baseline!B$52*Baseline!B$59/Baseline!B$74 + Baseline!B$53*Baseline!B$68/Baseline!B$75 + Baseline!B$54*Baseline!B$60/Baseline!B$76)</f>
        <v>0.0000001704312189</v>
      </c>
      <c r="H224" s="43">
        <f>Baseline!B$33 * (C224 * Baseline!B$66*Baseline!B$61/Baseline!B$73 + Baseline!B$52*Baseline!B$62/Baseline!B$74 + Baseline!B$53*Baseline!B$63/Baseline!B$75 + Baseline!B$54*Baseline!B$69/Baseline!B$76)</f>
        <v>0.000000003581185592</v>
      </c>
      <c r="I224" s="43">
        <f>Baseline!B$33 * (C224 * Baseline!B$57*Baseline!B$66/Baseline!B$73 + Baseline!B$67*Baseline!B$52/Baseline!B$74 + Baseline!B$55*Baseline!B$53/Baseline!B$75 + Baseline!B$56*Baseline!B$54/Baseline!B$76)</f>
        <v>0.0000002006109262</v>
      </c>
      <c r="J224" s="45">
        <f>Baseline!B$33 * (C224 * Baseline!B$57*Baseline!B$57/Baseline!B$73 + Baseline!B$67*Baseline!B$67/Baseline!B$74 + Baseline!B$55*Baseline!B$55/Baseline!B$75 + Baseline!B$56*Baseline!B$56/Baseline!B$76)</f>
        <v>0.000001763813917</v>
      </c>
      <c r="K224" s="43">
        <f>Baseline!B$33 * (C224 * Baseline!B$57*Baseline!B$58/Baseline!B$73 + Baseline!B$67*Baseline!B$59/Baseline!B$74 + Baseline!B$55*Baseline!B$68/Baseline!B$75 + Baseline!B$56*Baseline!B$60/Baseline!B$76)</f>
        <v>0.00000001374219838</v>
      </c>
      <c r="L224" s="45">
        <f>Baseline!B$33 * (C224 * Baseline!B$57*Baseline!B$61/Baseline!B$73 + Baseline!B$67*Baseline!B$62/Baseline!B$74 + Baseline!B$55*Baseline!B$63/Baseline!B$75 + Baseline!B$56*Baseline!B$69/Baseline!B$76)</f>
        <v>0.00000001439287971</v>
      </c>
      <c r="M224" s="43">
        <f>Baseline!B$33 * (C224 * Baseline!B$58*Baseline!B$66/Baseline!B$73 + Baseline!B$59*Baseline!B$52/Baseline!B$74 + Baseline!B$68*Baseline!B$53/Baseline!B$75 + Baseline!B$60*Baseline!B$54/Baseline!B$76)</f>
        <v>0.0000001704312189</v>
      </c>
      <c r="N224" s="45">
        <f>Baseline!B$33 * (C224 * Baseline!B$58*Baseline!B$57/Baseline!B$73 + Baseline!B$59*Baseline!B$67/Baseline!B$74 + Baseline!B$68*Baseline!B$55/Baseline!B$75 + Baseline!B$60*Baseline!B$56/Baseline!B$76)</f>
        <v>0.00000001374219838</v>
      </c>
      <c r="O224" s="45">
        <f>Baseline!B$33 * (C224 * Baseline!B$58*Baseline!B$58/Baseline!B$73 + Baseline!B$59*Baseline!B$59/Baseline!B$74 + Baseline!B$68*Baseline!B$68/Baseline!B$75 + Baseline!B$60*Baseline!B$60/Baseline!B$76)</f>
        <v>0.000001324390957</v>
      </c>
      <c r="P224" s="43">
        <f>Baseline!B$33 * (C224 * Baseline!B$58*Baseline!B$61/Baseline!B$73 + Baseline!B$59*Baseline!B$62/Baseline!B$74 + Baseline!B$68*Baseline!B$63/Baseline!B$75 + Baseline!B$60*Baseline!B$69/Baseline!B$76)</f>
        <v>0.000000001647010288</v>
      </c>
      <c r="Q224" s="43">
        <f>Baseline!B$33 * (C224 * Baseline!B$61*Baseline!B$66/Baseline!B$73 + Baseline!B$62*Baseline!B$52/Baseline!B$74 + Baseline!B$63*Baseline!B$53/Baseline!B$75 + Baseline!B$69*Baseline!B$54/Baseline!B$76)</f>
        <v>0.000000003581185592</v>
      </c>
      <c r="R224" s="43">
        <f>Baseline!B$33 * (C224 * Baseline!B$61*Baseline!B$57/Baseline!B$73 + Baseline!B$62*Baseline!B$67/Baseline!B$74 + Baseline!B$63*Baseline!B$55/Baseline!B$75 + Baseline!B$69*Baseline!B$56/Baseline!B$76)</f>
        <v>0.00000001439287971</v>
      </c>
      <c r="S224" s="43">
        <f>Baseline!B$33 * (C224 * Baseline!B$61*Baseline!B$58/Baseline!B$73 + Baseline!B$62*Baseline!B$59/Baseline!B$74 + Baseline!B$63*Baseline!B$68/Baseline!B$75 + Baseline!B$69*Baseline!B$60/Baseline!B$76)</f>
        <v>0.000000001647010288</v>
      </c>
      <c r="T224" s="43">
        <f>Baseline!B$33 * (C224 * Baseline!B$61*Baseline!B$61/Baseline!B$73 + Baseline!B$62*Baseline!B$62/Baseline!B$74 + Baseline!B$63*Baseline!B$63/Baseline!B$75 + Baseline!B$69*Baseline!B$69/Baseline!B$76)</f>
        <v>0.00000009854655194</v>
      </c>
      <c r="U224" s="41"/>
      <c r="V224" s="43">
        <f>E224 * ( Baseline!B$87 * Baseline!B$7 )</f>
        <v>0.2460449472</v>
      </c>
      <c r="W224" s="43">
        <f>F224 * ( Baseline!D$87 * Baseline!B$11 )</f>
        <v>0.003700588646</v>
      </c>
      <c r="X224" s="43">
        <f>G224 * ( Baseline!F$87 * Baseline!B$16 )</f>
        <v>0.005919889176</v>
      </c>
      <c r="Y224" s="43">
        <f>H224 * ( Baseline!H$87 * Baseline!B$18 )</f>
        <v>0.001259407953</v>
      </c>
      <c r="Z224" s="51">
        <f t="shared" si="1"/>
        <v>0.256924833</v>
      </c>
      <c r="AA224" s="43">
        <f>I224 * ( Baseline!B$87 * Baseline!B$7 )</f>
        <v>0.002082140803</v>
      </c>
      <c r="AB224" s="45">
        <f>J224 * ( Baseline!D$87 * Baseline!B$11 )</f>
        <v>0.0325363622</v>
      </c>
      <c r="AC224" s="45">
        <f>K224 * ( Baseline!F$87 * Baseline!B$16 )</f>
        <v>0.0004773320988</v>
      </c>
      <c r="AD224" s="45">
        <f>L224 * ( Baseline!F$87 * Baseline!B$16 )</f>
        <v>0.0004999333653</v>
      </c>
      <c r="AE224" s="51">
        <f t="shared" si="2"/>
        <v>0.03559576847</v>
      </c>
      <c r="AF224" s="51">
        <f>M224 * ( Baseline!B$87 * Baseline!B$7 )</f>
        <v>0.001768905621</v>
      </c>
      <c r="AG224" s="51">
        <f>N224 * ( Baseline!D$87 * Baseline!B$11 )</f>
        <v>0.0002534967773</v>
      </c>
      <c r="AH224" s="51">
        <f>O224 * ( Baseline!F$87 * Baseline!B$16 )</f>
        <v>0.04600241518</v>
      </c>
      <c r="AI224" s="51">
        <f>P224 * ( Baseline!H$87 * Baseline!B$18 )</f>
        <v>0.0005792098181</v>
      </c>
      <c r="AJ224" s="51">
        <f t="shared" si="3"/>
        <v>0.0486040274</v>
      </c>
      <c r="AK224" s="51">
        <f>Q224 * ( Baseline!B$87 * Baseline!B$7 )</f>
        <v>0.00003716912526</v>
      </c>
      <c r="AL224" s="51">
        <f>R224 * ( Baseline!D$87 * Baseline!B$11 )</f>
        <v>0.0002654996328</v>
      </c>
      <c r="AM224" s="51">
        <f>S224 * ( Baseline!F$87 * Baseline!B$16 )</f>
        <v>0.00005720852342</v>
      </c>
      <c r="AN224" s="51">
        <f>T224 * ( Baseline!H$87 * Baseline!B$18 )</f>
        <v>0.03465620757</v>
      </c>
      <c r="AO224" s="51">
        <f t="shared" si="4"/>
        <v>0.03501608485</v>
      </c>
      <c r="AP224" s="61"/>
      <c r="AQ224" s="51">
        <f>V224 * ( (1-Baseline!B$88-Baseline!B$87) + (1-B224)*Baseline!B$88 )</f>
        <v>0.1329014667</v>
      </c>
      <c r="AR224" s="51">
        <f>W224 * ( (1-Baseline!B$88-Baseline!B$87) + (1-B224)*Baseline!B$88 )</f>
        <v>0.001998877295</v>
      </c>
      <c r="AS224" s="51">
        <f>X224 * ( (1-Baseline!B$88-Baseline!B$87) + (1-B224)*Baseline!B$88 )</f>
        <v>0.003197635079</v>
      </c>
      <c r="AT224" s="51">
        <f>Y224 * ( (1-Baseline!B$88-Baseline!B$87) + (1-B224)*Baseline!B$88 )</f>
        <v>0.0006802706821</v>
      </c>
      <c r="AU224" s="51">
        <f t="shared" si="5"/>
        <v>0.1387782497</v>
      </c>
      <c r="AV224" s="51">
        <f>AA224 * ( (1-Baseline!D$88-Baseline!D$87) + (1-B224)*Baseline!D$88 )</f>
        <v>0.001604697732</v>
      </c>
      <c r="AW224" s="51">
        <f>AB224 * ( (1-Baseline!D$88-Baseline!D$87) + (1-B224)*Baseline!D$88 )</f>
        <v>0.02507564644</v>
      </c>
      <c r="AX224" s="51">
        <f>AC224 * ( (1-Baseline!D$88-Baseline!D$87) + (1-B224)*Baseline!D$88 )</f>
        <v>0.000367877972</v>
      </c>
      <c r="AY224" s="51">
        <f>AD224 * ( (1-Baseline!D$88-Baseline!D$87) + (1-B224)*Baseline!D$88 )</f>
        <v>0.0003852966793</v>
      </c>
      <c r="AZ224" s="51">
        <f t="shared" si="6"/>
        <v>0.02743351882</v>
      </c>
      <c r="BA224" s="51">
        <f>AF224 * ( (1-Baseline!F$88-Baseline!F$87) + (1-Baseline!B$36)*Baseline!F$88 )</f>
        <v>0.00127296109</v>
      </c>
      <c r="BB224" s="51">
        <f>AG224 * ( (1-Baseline!F$88-Baseline!F$87) + (1-Baseline!B$36)*Baseline!F$88 )</f>
        <v>0.0001824243928</v>
      </c>
      <c r="BC224" s="51">
        <f>AH224 * ( (1-Baseline!F$88-Baseline!F$87) + (1-Baseline!B$36)*Baseline!F$88 )</f>
        <v>0.03310481004</v>
      </c>
      <c r="BD224" s="51">
        <f>AI224 * ( (1-Baseline!F$88-Baseline!F$87) + (1-Baseline!B$36)*Baseline!F$88 )</f>
        <v>0.0004168179198</v>
      </c>
      <c r="BE224" s="51">
        <f t="shared" si="7"/>
        <v>0.03497701345</v>
      </c>
      <c r="BF224" s="51">
        <f>AK224 * ( (1-Baseline!H$88-Baseline!H$87) + (1-Baseline!B$36)*Baseline!H$88 )</f>
        <v>0.00002944984133</v>
      </c>
      <c r="BG224" s="51">
        <f>AL224 * ( (1-Baseline!H$88-Baseline!H$87) + (1-Baseline!B$36)*Baseline!H$88 )</f>
        <v>0.0002103606691</v>
      </c>
      <c r="BH224" s="51">
        <f>AM224 * ( (1-Baseline!H$88-Baseline!H$87) + (1-Baseline!B$36)*Baseline!H$88 )</f>
        <v>0.00004532745728</v>
      </c>
      <c r="BI224" s="51">
        <f>AN224 * ( (1-Baseline!H$88-Baseline!H$87) + (1-Baseline!B$36)*Baseline!H$88 )</f>
        <v>0.02745880638</v>
      </c>
      <c r="BJ224" s="51">
        <f t="shared" si="8"/>
        <v>0.02774394435</v>
      </c>
      <c r="BK224" s="61"/>
      <c r="BL224" s="51">
        <f t="shared" si="19"/>
        <v>0.9576534286</v>
      </c>
      <c r="BM224" s="51">
        <f t="shared" si="20"/>
        <v>0.0144033903</v>
      </c>
      <c r="BN224" s="51">
        <f t="shared" si="21"/>
        <v>0.02304132733</v>
      </c>
      <c r="BO224" s="51">
        <f t="shared" si="22"/>
        <v>0.004901853738</v>
      </c>
      <c r="BP224" s="51">
        <f t="shared" si="9"/>
        <v>1</v>
      </c>
      <c r="BQ224" s="51">
        <f t="shared" si="23"/>
        <v>0.05849405401</v>
      </c>
      <c r="BR224" s="51">
        <f t="shared" si="24"/>
        <v>0.9140514056</v>
      </c>
      <c r="BS224" s="51">
        <f t="shared" si="25"/>
        <v>0.01340979895</v>
      </c>
      <c r="BT224" s="51">
        <f t="shared" si="26"/>
        <v>0.01404474146</v>
      </c>
      <c r="BU224" s="51">
        <f t="shared" si="10"/>
        <v>1</v>
      </c>
      <c r="BV224" s="51">
        <f t="shared" si="27"/>
        <v>0.03639421908</v>
      </c>
      <c r="BW224" s="51">
        <f t="shared" si="28"/>
        <v>0.005215550868</v>
      </c>
      <c r="BX224" s="51">
        <f t="shared" si="29"/>
        <v>0.9464733201</v>
      </c>
      <c r="BY224" s="51">
        <f t="shared" si="30"/>
        <v>0.01191690996</v>
      </c>
      <c r="BZ224" s="51">
        <f t="shared" si="11"/>
        <v>1</v>
      </c>
      <c r="CA224" s="51">
        <f t="shared" si="31"/>
        <v>0.001061487183</v>
      </c>
      <c r="CB224" s="51">
        <f t="shared" si="32"/>
        <v>0.007582219256</v>
      </c>
      <c r="CC224" s="51">
        <f t="shared" si="33"/>
        <v>0.00163377841</v>
      </c>
      <c r="CD224" s="51">
        <f t="shared" si="34"/>
        <v>0.9897225152</v>
      </c>
      <c r="CE224" s="51">
        <f t="shared" si="12"/>
        <v>1</v>
      </c>
      <c r="CF224" s="61"/>
      <c r="CG224" s="51">
        <f t="shared" si="35"/>
        <v>0.9576534286</v>
      </c>
      <c r="CH224" s="51">
        <f t="shared" si="36"/>
        <v>0.0144033903</v>
      </c>
      <c r="CI224" s="51">
        <f t="shared" si="37"/>
        <v>0.02304132733</v>
      </c>
      <c r="CJ224" s="51">
        <f t="shared" si="38"/>
        <v>0.004901853738</v>
      </c>
      <c r="CK224" s="51">
        <f t="shared" si="13"/>
        <v>1</v>
      </c>
      <c r="CL224" s="51">
        <f t="shared" si="39"/>
        <v>0.05849405401</v>
      </c>
      <c r="CM224" s="51">
        <f t="shared" si="40"/>
        <v>0.9140514056</v>
      </c>
      <c r="CN224" s="51">
        <f t="shared" si="41"/>
        <v>0.01340979895</v>
      </c>
      <c r="CO224" s="51">
        <f t="shared" si="42"/>
        <v>0.01404474146</v>
      </c>
      <c r="CP224" s="51">
        <f t="shared" si="14"/>
        <v>1</v>
      </c>
      <c r="CQ224" s="51">
        <f t="shared" si="43"/>
        <v>0.03639421908</v>
      </c>
      <c r="CR224" s="51">
        <f t="shared" si="44"/>
        <v>0.005215550868</v>
      </c>
      <c r="CS224" s="51">
        <f t="shared" si="45"/>
        <v>0.9464733201</v>
      </c>
      <c r="CT224" s="51">
        <f t="shared" si="46"/>
        <v>0.01191690996</v>
      </c>
      <c r="CU224" s="51">
        <f t="shared" si="15"/>
        <v>1</v>
      </c>
      <c r="CV224" s="51">
        <f t="shared" si="47"/>
        <v>0.001061487183</v>
      </c>
      <c r="CW224" s="51">
        <f t="shared" si="48"/>
        <v>0.007582219256</v>
      </c>
      <c r="CX224" s="51">
        <f t="shared" si="49"/>
        <v>0.00163377841</v>
      </c>
      <c r="CY224" s="51">
        <f t="shared" si="50"/>
        <v>0.9897225152</v>
      </c>
      <c r="CZ224" s="51">
        <f t="shared" si="16"/>
        <v>1</v>
      </c>
      <c r="DA224" s="61"/>
      <c r="DB224" s="51">
        <f>(AQ224*Baseline!B$7 + AV224*Baseline!B$11 + BA224*Baseline!B$16 + BF224*Baseline!B$18)</f>
        <v>73511.76605</v>
      </c>
      <c r="DC224" s="51">
        <f>(AR224*Baseline!B$7 + AW224*Baseline!B$11 + BB224*Baseline!B$16 + BG224*Baseline!B$18)</f>
        <v>64989.27643</v>
      </c>
      <c r="DD224" s="51">
        <f>(AS224*Baseline!B$7 + AX224*Baseline!B$11 + BC224*Baseline!B$16 + BH224*Baseline!B$18)</f>
        <v>115322.772</v>
      </c>
      <c r="DE224" s="51">
        <f>(AT224*Baseline!B$7 + AY224*Baseline!B$11 + BD224*Baseline!B$16 + BI224*Baseline!B$18)</f>
        <v>1259913.791</v>
      </c>
      <c r="DF224" s="51">
        <f t="shared" si="17"/>
        <v>1513737.605</v>
      </c>
      <c r="DG224" s="61"/>
      <c r="DH224" s="51">
        <f t="shared" si="51"/>
        <v>0.04856308372</v>
      </c>
      <c r="DI224" s="51">
        <f t="shared" si="52"/>
        <v>0.04293298667</v>
      </c>
      <c r="DJ224" s="51">
        <f t="shared" si="53"/>
        <v>0.07618412307</v>
      </c>
      <c r="DK224" s="51">
        <f t="shared" si="54"/>
        <v>0.8323198065</v>
      </c>
      <c r="DL224" s="51">
        <f t="shared" si="18"/>
        <v>1</v>
      </c>
      <c r="DM224" s="61"/>
      <c r="DN224" s="51">
        <f>DH224 / (Baseline!B$7/Baseline!B$17)</f>
        <v>5.183789772</v>
      </c>
      <c r="DO224" s="51">
        <f>DI224 / (Baseline!B$11/Baseline!B$17)</f>
        <v>1.036422847</v>
      </c>
      <c r="DP224" s="51">
        <f>DJ224 / (Baseline!B$16/Baseline!B$17)</f>
        <v>1.177274935</v>
      </c>
      <c r="DQ224" s="51">
        <f>DK224 / (Baseline!B$18/Baseline!B$17)</f>
        <v>0.9410110203</v>
      </c>
      <c r="DR224" s="79"/>
      <c r="DS224" s="51">
        <f>(AU224*Baseline!B$34)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0.03334626871</v>
      </c>
      <c r="DT224" s="51">
        <f>(AZ224*Baseline!B$34) + (Baseline!D$88*(1-Baseline!D$89)*Baseline!B$35) + (Baseline!D$88*Baseline!D$89*((1-Baseline!D$90)*Baseline!B$40 + Baseline!D$90*Baseline!B$41))</f>
        <v>0.01052859582</v>
      </c>
      <c r="DU224" s="51">
        <f>(BE224*Baseline!B$34) + (Baseline!F$88*(1-Baseline!F$89)*Baseline!B$35) + (Baseline!F$88*Baseline!F$89*((1-Baseline!F$90)*Baseline!B$40 + Baseline!F$90*Baseline!B$41))</f>
        <v>0.01297719202</v>
      </c>
      <c r="DV224" s="51">
        <f>(BJ224*Baseline!B$34) + (Baseline!H$88*(1-Baseline!H$89)*Baseline!B$35) + (Baseline!H$88*Baseline!H$89*((1-Baseline!H$90)*Baseline!B$40 + Baseline!H$90*Baseline!B$41))</f>
        <v>0.009306591652</v>
      </c>
      <c r="DW224" s="51">
        <f>( DS224*Baseline!B$7 + DT224*Baseline!B$11 + DU224*Baseline!B$16 + DV224*Baseline!B$18 ) / Baseline!B$17</f>
        <v>0.00981995496</v>
      </c>
    </row>
    <row r="225">
      <c r="A225" s="4" t="s">
        <v>452</v>
      </c>
      <c r="B225" s="45">
        <f>MIN( MAX( NORMINV( MCrands!B225, (B$5+B$4)/2, (B$5-B$4)/3.29 ), 0 ), 1 )</f>
        <v>0.5499156864</v>
      </c>
      <c r="C225" s="45">
        <f>MAX( NORMINV( MCrands!C225, (C$5+C$4)/2, (C$5-C$4)/3.29 ), 0 )</f>
        <v>2.858165834</v>
      </c>
      <c r="D225" s="41"/>
      <c r="E225" s="43">
        <f>Baseline!B$33 * (C225 * Baseline!B$66*Baseline!B$66/Baseline!B$73 + Baseline!B$52*Baseline!B$52/Baseline!B$74 + Baseline!B$53*Baseline!B$53/Baseline!B$75 + Baseline!B$54*Baseline!B$54/Baseline!B$76)</f>
        <v>0.00002027712694</v>
      </c>
      <c r="F225" s="43">
        <f>Baseline!B$33 * (C225 * Baseline!B$66*Baseline!B$57/Baseline!B$73 + Baseline!B$52*Baseline!B$67/Baseline!B$74 + Baseline!B$53*Baseline!B$55/Baseline!B$75 + Baseline!B$54*Baseline!B$56/Baseline!B$76)</f>
        <v>0.0000002000695195</v>
      </c>
      <c r="G225" s="45">
        <f>Baseline!B$33 * (C225 * Baseline!B$66*Baseline!B$58/Baseline!B$73 + Baseline!B$52*Baseline!B$59/Baseline!B$74 + Baseline!B$53*Baseline!B$68/Baseline!B$75 + Baseline!B$54*Baseline!B$60/Baseline!B$76)</f>
        <v>0.0000001691002608</v>
      </c>
      <c r="H225" s="43">
        <f>Baseline!B$33 * (C225 * Baseline!B$66*Baseline!B$61/Baseline!B$73 + Baseline!B$52*Baseline!B$62/Baseline!B$74 + Baseline!B$53*Baseline!B$63/Baseline!B$75 + Baseline!B$54*Baseline!B$69/Baseline!B$76)</f>
        <v>0.000000003448089782</v>
      </c>
      <c r="I225" s="43">
        <f>Baseline!B$33 * (C225 * Baseline!B$57*Baseline!B$66/Baseline!B$73 + Baseline!B$67*Baseline!B$52/Baseline!B$74 + Baseline!B$55*Baseline!B$53/Baseline!B$75 + Baseline!B$56*Baseline!B$54/Baseline!B$76)</f>
        <v>0.0000002000695195</v>
      </c>
      <c r="J225" s="45">
        <f>Baseline!B$33 * (C225 * Baseline!B$57*Baseline!B$57/Baseline!B$73 + Baseline!B$67*Baseline!B$67/Baseline!B$74 + Baseline!B$55*Baseline!B$55/Baseline!B$75 + Baseline!B$56*Baseline!B$56/Baseline!B$76)</f>
        <v>0.000001763813832</v>
      </c>
      <c r="K225" s="43">
        <f>Baseline!B$33 * (C225 * Baseline!B$57*Baseline!B$58/Baseline!B$73 + Baseline!B$67*Baseline!B$59/Baseline!B$74 + Baseline!B$55*Baseline!B$68/Baseline!B$75 + Baseline!B$56*Baseline!B$60/Baseline!B$76)</f>
        <v>0.00000001374198822</v>
      </c>
      <c r="L225" s="45">
        <f>Baseline!B$33 * (C225 * Baseline!B$57*Baseline!B$61/Baseline!B$73 + Baseline!B$67*Baseline!B$62/Baseline!B$74 + Baseline!B$55*Baseline!B$63/Baseline!B$75 + Baseline!B$56*Baseline!B$69/Baseline!B$76)</f>
        <v>0.0000000143928587</v>
      </c>
      <c r="M225" s="43">
        <f>Baseline!B$33 * (C225 * Baseline!B$58*Baseline!B$66/Baseline!B$73 + Baseline!B$59*Baseline!B$52/Baseline!B$74 + Baseline!B$68*Baseline!B$53/Baseline!B$75 + Baseline!B$60*Baseline!B$54/Baseline!B$76)</f>
        <v>0.0000001691002608</v>
      </c>
      <c r="N225" s="45">
        <f>Baseline!B$33 * (C225 * Baseline!B$58*Baseline!B$57/Baseline!B$73 + Baseline!B$59*Baseline!B$67/Baseline!B$74 + Baseline!B$68*Baseline!B$55/Baseline!B$75 + Baseline!B$60*Baseline!B$56/Baseline!B$76)</f>
        <v>0.00000001374198822</v>
      </c>
      <c r="O225" s="45">
        <f>Baseline!B$33 * (C225 * Baseline!B$58*Baseline!B$58/Baseline!B$73 + Baseline!B$59*Baseline!B$59/Baseline!B$74 + Baseline!B$68*Baseline!B$68/Baseline!B$75 + Baseline!B$60*Baseline!B$60/Baseline!B$76)</f>
        <v>0.000001324390441</v>
      </c>
      <c r="P225" s="43">
        <f>Baseline!B$33 * (C225 * Baseline!B$58*Baseline!B$61/Baseline!B$73 + Baseline!B$59*Baseline!B$62/Baseline!B$74 + Baseline!B$68*Baseline!B$63/Baseline!B$75 + Baseline!B$60*Baseline!B$69/Baseline!B$76)</f>
        <v>0.000000001646958626</v>
      </c>
      <c r="Q225" s="43">
        <f>Baseline!B$33 * (C225 * Baseline!B$61*Baseline!B$66/Baseline!B$73 + Baseline!B$62*Baseline!B$52/Baseline!B$74 + Baseline!B$63*Baseline!B$53/Baseline!B$75 + Baseline!B$69*Baseline!B$54/Baseline!B$76)</f>
        <v>0.000000003448089782</v>
      </c>
      <c r="R225" s="43">
        <f>Baseline!B$33 * (C225 * Baseline!B$61*Baseline!B$57/Baseline!B$73 + Baseline!B$62*Baseline!B$67/Baseline!B$74 + Baseline!B$63*Baseline!B$55/Baseline!B$75 + Baseline!B$69*Baseline!B$56/Baseline!B$76)</f>
        <v>0.0000000143928587</v>
      </c>
      <c r="S225" s="43">
        <f>Baseline!B$33 * (C225 * Baseline!B$61*Baseline!B$58/Baseline!B$73 + Baseline!B$62*Baseline!B$59/Baseline!B$74 + Baseline!B$63*Baseline!B$68/Baseline!B$75 + Baseline!B$69*Baseline!B$60/Baseline!B$76)</f>
        <v>0.000000001646958626</v>
      </c>
      <c r="T225" s="43">
        <f>Baseline!B$33 * (C225 * Baseline!B$61*Baseline!B$61/Baseline!B$73 + Baseline!B$62*Baseline!B$62/Baseline!B$74 + Baseline!B$63*Baseline!B$63/Baseline!B$75 + Baseline!B$69*Baseline!B$69/Baseline!B$76)</f>
        <v>0.00000009854654677</v>
      </c>
      <c r="U225" s="41"/>
      <c r="V225" s="43">
        <f>E225 * ( Baseline!B$87 * Baseline!B$7 )</f>
        <v>0.2104563005</v>
      </c>
      <c r="W225" s="43">
        <f>F225 * ( Baseline!D$87 * Baseline!B$11 )</f>
        <v>0.003690601536</v>
      </c>
      <c r="X225" s="43">
        <f>G225 * ( Baseline!F$87 * Baseline!B$16 )</f>
        <v>0.005873658653</v>
      </c>
      <c r="Y225" s="43">
        <f>H225 * ( Baseline!H$87 * Baseline!B$18 )</f>
        <v>0.001212601688</v>
      </c>
      <c r="Z225" s="51">
        <f t="shared" si="1"/>
        <v>0.2212331624</v>
      </c>
      <c r="AA225" s="43">
        <f>I225 * ( Baseline!B$87 * Baseline!B$7 )</f>
        <v>0.002076521543</v>
      </c>
      <c r="AB225" s="45">
        <f>J225 * ( Baseline!D$87 * Baseline!B$11 )</f>
        <v>0.03253636062</v>
      </c>
      <c r="AC225" s="45">
        <f>K225 * ( Baseline!F$87 * Baseline!B$16 )</f>
        <v>0.0004773247992</v>
      </c>
      <c r="AD225" s="45">
        <f>L225 * ( Baseline!F$87 * Baseline!B$16 )</f>
        <v>0.0004999326354</v>
      </c>
      <c r="AE225" s="51">
        <f t="shared" si="2"/>
        <v>0.0355901396</v>
      </c>
      <c r="AF225" s="51">
        <f>M225 * ( Baseline!B$87 * Baseline!B$7 )</f>
        <v>0.001755091607</v>
      </c>
      <c r="AG225" s="51">
        <f>N225 * ( Baseline!D$87 * Baseline!B$11 )</f>
        <v>0.0002534929007</v>
      </c>
      <c r="AH225" s="51">
        <f>O225 * ( Baseline!F$87 * Baseline!B$16 )</f>
        <v>0.04600239724</v>
      </c>
      <c r="AI225" s="51">
        <f>P225 * ( Baseline!H$87 * Baseline!B$18 )</f>
        <v>0.0005791916499</v>
      </c>
      <c r="AJ225" s="51">
        <f t="shared" si="3"/>
        <v>0.0485901734</v>
      </c>
      <c r="AK225" s="51">
        <f>Q225 * ( Baseline!B$87 * Baseline!B$7 )</f>
        <v>0.00003578772385</v>
      </c>
      <c r="AL225" s="51">
        <f>R225 * ( Baseline!D$87 * Baseline!B$11 )</f>
        <v>0.0002654992452</v>
      </c>
      <c r="AM225" s="51">
        <f>S225 * ( Baseline!F$87 * Baseline!B$16 )</f>
        <v>0.00005720672895</v>
      </c>
      <c r="AN225" s="51">
        <f>T225 * ( Baseline!H$87 * Baseline!B$18 )</f>
        <v>0.03465620575</v>
      </c>
      <c r="AO225" s="51">
        <f t="shared" si="4"/>
        <v>0.03501469945</v>
      </c>
      <c r="AP225" s="61"/>
      <c r="AQ225" s="51">
        <f>V225 * ( (1-Baseline!B$88-Baseline!B$87) + (1-B225)*Baseline!B$88 )</f>
        <v>0.102949969</v>
      </c>
      <c r="AR225" s="51">
        <f>W225 * ( (1-Baseline!B$88-Baseline!B$87) + (1-B225)*Baseline!B$88 )</f>
        <v>0.001805350151</v>
      </c>
      <c r="AS225" s="51">
        <f>X225 * ( (1-Baseline!B$88-Baseline!B$87) + (1-B225)*Baseline!B$88 )</f>
        <v>0.002873247201</v>
      </c>
      <c r="AT225" s="51">
        <f>Y225 * ( (1-Baseline!B$88-Baseline!B$87) + (1-B225)*Baseline!B$88 )</f>
        <v>0.000593174478</v>
      </c>
      <c r="AU225" s="51">
        <f t="shared" si="5"/>
        <v>0.1082217409</v>
      </c>
      <c r="AV225" s="51">
        <f>AA225 * ( (1-Baseline!D$88-Baseline!D$87) + (1-B225)*Baseline!D$88 )</f>
        <v>0.001547083663</v>
      </c>
      <c r="AW225" s="51">
        <f>AB225 * ( (1-Baseline!D$88-Baseline!D$87) + (1-B225)*Baseline!D$88 )</f>
        <v>0.02424076558</v>
      </c>
      <c r="AX225" s="51">
        <f>AC225 * ( (1-Baseline!D$88-Baseline!D$87) + (1-B225)*Baseline!D$88 )</f>
        <v>0.0003556242414</v>
      </c>
      <c r="AY225" s="51">
        <f>AD225 * ( (1-Baseline!D$88-Baseline!D$87) + (1-B225)*Baseline!D$88 )</f>
        <v>0.0003724678972</v>
      </c>
      <c r="AZ225" s="51">
        <f t="shared" si="6"/>
        <v>0.02651594139</v>
      </c>
      <c r="BA225" s="51">
        <f>AF225 * ( (1-Baseline!F$88-Baseline!F$87) + (1-Baseline!B$36)*Baseline!F$88 )</f>
        <v>0.001263020083</v>
      </c>
      <c r="BB225" s="51">
        <f>AG225 * ( (1-Baseline!F$88-Baseline!F$87) + (1-Baseline!B$36)*Baseline!F$88 )</f>
        <v>0.0001824216031</v>
      </c>
      <c r="BC225" s="51">
        <f>AH225 * ( (1-Baseline!F$88-Baseline!F$87) + (1-Baseline!B$36)*Baseline!F$88 )</f>
        <v>0.03310479713</v>
      </c>
      <c r="BD225" s="51">
        <f>AI225 * ( (1-Baseline!F$88-Baseline!F$87) + (1-Baseline!B$36)*Baseline!F$88 )</f>
        <v>0.0004168048454</v>
      </c>
      <c r="BE225" s="51">
        <f t="shared" si="7"/>
        <v>0.03496704366</v>
      </c>
      <c r="BF225" s="51">
        <f>AK225 * ( (1-Baseline!H$88-Baseline!H$87) + (1-Baseline!B$36)*Baseline!H$88 )</f>
        <v>0.00002835532936</v>
      </c>
      <c r="BG225" s="51">
        <f>AL225 * ( (1-Baseline!H$88-Baseline!H$87) + (1-Baseline!B$36)*Baseline!H$88 )</f>
        <v>0.0002103603619</v>
      </c>
      <c r="BH225" s="51">
        <f>AM225 * ( (1-Baseline!H$88-Baseline!H$87) + (1-Baseline!B$36)*Baseline!H$88 )</f>
        <v>0.00004532603548</v>
      </c>
      <c r="BI225" s="51">
        <f>AN225 * ( (1-Baseline!H$88-Baseline!H$87) + (1-Baseline!B$36)*Baseline!H$88 )</f>
        <v>0.02745880494</v>
      </c>
      <c r="BJ225" s="51">
        <f t="shared" si="8"/>
        <v>0.02774284667</v>
      </c>
      <c r="BK225" s="61"/>
      <c r="BL225" s="51">
        <f t="shared" si="19"/>
        <v>0.9512873126</v>
      </c>
      <c r="BM225" s="51">
        <f t="shared" si="20"/>
        <v>0.01668195444</v>
      </c>
      <c r="BN225" s="51">
        <f t="shared" si="21"/>
        <v>0.02654963021</v>
      </c>
      <c r="BO225" s="51">
        <f t="shared" si="22"/>
        <v>0.005481102718</v>
      </c>
      <c r="BP225" s="51">
        <f t="shared" si="9"/>
        <v>1</v>
      </c>
      <c r="BQ225" s="51">
        <f t="shared" si="23"/>
        <v>0.0583454172</v>
      </c>
      <c r="BR225" s="51">
        <f t="shared" si="24"/>
        <v>0.9141959258</v>
      </c>
      <c r="BS225" s="51">
        <f t="shared" si="25"/>
        <v>0.01341171472</v>
      </c>
      <c r="BT225" s="51">
        <f t="shared" si="26"/>
        <v>0.01404694224</v>
      </c>
      <c r="BU225" s="51">
        <f t="shared" si="10"/>
        <v>1</v>
      </c>
      <c r="BV225" s="51">
        <f t="shared" si="27"/>
        <v>0.03612029932</v>
      </c>
      <c r="BW225" s="51">
        <f t="shared" si="28"/>
        <v>0.005216958141</v>
      </c>
      <c r="BX225" s="51">
        <f t="shared" si="29"/>
        <v>0.9467428087</v>
      </c>
      <c r="BY225" s="51">
        <f t="shared" si="30"/>
        <v>0.01191993379</v>
      </c>
      <c r="BZ225" s="51">
        <f t="shared" si="11"/>
        <v>1</v>
      </c>
      <c r="CA225" s="51">
        <f t="shared" si="31"/>
        <v>0.001022077139</v>
      </c>
      <c r="CB225" s="51">
        <f t="shared" si="32"/>
        <v>0.007582508185</v>
      </c>
      <c r="CC225" s="51">
        <f t="shared" si="33"/>
        <v>0.001633791803</v>
      </c>
      <c r="CD225" s="51">
        <f t="shared" si="34"/>
        <v>0.9897616229</v>
      </c>
      <c r="CE225" s="51">
        <f t="shared" si="12"/>
        <v>1</v>
      </c>
      <c r="CF225" s="61"/>
      <c r="CG225" s="51">
        <f t="shared" si="35"/>
        <v>0.9512873126</v>
      </c>
      <c r="CH225" s="51">
        <f t="shared" si="36"/>
        <v>0.01668195444</v>
      </c>
      <c r="CI225" s="51">
        <f t="shared" si="37"/>
        <v>0.02654963021</v>
      </c>
      <c r="CJ225" s="51">
        <f t="shared" si="38"/>
        <v>0.005481102718</v>
      </c>
      <c r="CK225" s="51">
        <f t="shared" si="13"/>
        <v>1</v>
      </c>
      <c r="CL225" s="51">
        <f t="shared" si="39"/>
        <v>0.0583454172</v>
      </c>
      <c r="CM225" s="51">
        <f t="shared" si="40"/>
        <v>0.9141959258</v>
      </c>
      <c r="CN225" s="51">
        <f t="shared" si="41"/>
        <v>0.01341171472</v>
      </c>
      <c r="CO225" s="51">
        <f t="shared" si="42"/>
        <v>0.01404694224</v>
      </c>
      <c r="CP225" s="51">
        <f t="shared" si="14"/>
        <v>1</v>
      </c>
      <c r="CQ225" s="51">
        <f t="shared" si="43"/>
        <v>0.03612029932</v>
      </c>
      <c r="CR225" s="51">
        <f t="shared" si="44"/>
        <v>0.005216958141</v>
      </c>
      <c r="CS225" s="51">
        <f t="shared" si="45"/>
        <v>0.9467428087</v>
      </c>
      <c r="CT225" s="51">
        <f t="shared" si="46"/>
        <v>0.01191993379</v>
      </c>
      <c r="CU225" s="51">
        <f t="shared" si="15"/>
        <v>1</v>
      </c>
      <c r="CV225" s="51">
        <f t="shared" si="47"/>
        <v>0.001022077139</v>
      </c>
      <c r="CW225" s="51">
        <f t="shared" si="48"/>
        <v>0.007582508185</v>
      </c>
      <c r="CX225" s="51">
        <f t="shared" si="49"/>
        <v>0.001633791803</v>
      </c>
      <c r="CY225" s="51">
        <f t="shared" si="50"/>
        <v>0.9897616229</v>
      </c>
      <c r="CZ225" s="51">
        <f t="shared" si="16"/>
        <v>1</v>
      </c>
      <c r="DA225" s="61"/>
      <c r="DB225" s="51">
        <f>(AQ225*Baseline!B$7 + AV225*Baseline!B$11 + BA225*Baseline!B$16 + BF225*Baseline!B$18)</f>
        <v>58778.31037</v>
      </c>
      <c r="DC225" s="51">
        <f>(AR225*Baseline!B$7 + AW225*Baseline!B$11 + BB225*Baseline!B$16 + BG225*Baseline!B$18)</f>
        <v>63104.94528</v>
      </c>
      <c r="DD225" s="51">
        <f>(AS225*Baseline!B$7 + AX225*Baseline!B$11 + BC225*Baseline!B$16 + BH225*Baseline!B$18)</f>
        <v>115139.0567</v>
      </c>
      <c r="DE225" s="51">
        <f>(AT225*Baseline!B$7 + AY225*Baseline!B$11 + BD225*Baseline!B$16 + BI225*Baseline!B$18)</f>
        <v>1259843.927</v>
      </c>
      <c r="DF225" s="51">
        <f t="shared" si="17"/>
        <v>1496866.24</v>
      </c>
      <c r="DG225" s="61"/>
      <c r="DH225" s="51">
        <f t="shared" si="51"/>
        <v>0.03926757703</v>
      </c>
      <c r="DI225" s="51">
        <f t="shared" si="52"/>
        <v>0.04215803898</v>
      </c>
      <c r="DJ225" s="51">
        <f t="shared" si="53"/>
        <v>0.07692007053</v>
      </c>
      <c r="DK225" s="51">
        <f t="shared" si="54"/>
        <v>0.8416543135</v>
      </c>
      <c r="DL225" s="51">
        <f t="shared" si="18"/>
        <v>1</v>
      </c>
      <c r="DM225" s="61"/>
      <c r="DN225" s="51">
        <f>DH225 / (Baseline!B$7/Baseline!B$17)</f>
        <v>4.191555572</v>
      </c>
      <c r="DO225" s="51">
        <f>DI225 / (Baseline!B$11/Baseline!B$17)</f>
        <v>1.017715239</v>
      </c>
      <c r="DP225" s="51">
        <f>DJ225 / (Baseline!B$16/Baseline!B$17)</f>
        <v>1.188647547</v>
      </c>
      <c r="DQ225" s="51">
        <f>DK225 / (Baseline!B$18/Baseline!B$17)</f>
        <v>0.9515645044</v>
      </c>
      <c r="DR225" s="79"/>
      <c r="DS225" s="51">
        <f>(AU225*Baseline!B$34)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0.02876279238</v>
      </c>
      <c r="DT225" s="51">
        <f>(AZ225*Baseline!B$34) + (Baseline!D$88*(1-Baseline!D$89)*Baseline!B$35) + (Baseline!D$88*Baseline!D$89*((1-Baseline!D$90)*Baseline!B$40 + Baseline!D$90*Baseline!B$41))</f>
        <v>0.01039095921</v>
      </c>
      <c r="DU225" s="51">
        <f>(BE225*Baseline!B$34) + (Baseline!F$88*(1-Baseline!F$89)*Baseline!B$35) + (Baseline!F$88*Baseline!F$89*((1-Baseline!F$90)*Baseline!B$40 + Baseline!F$90*Baseline!B$41))</f>
        <v>0.01297569655</v>
      </c>
      <c r="DV225" s="51">
        <f>(BJ225*Baseline!B$34) + (Baseline!H$88*(1-Baseline!H$89)*Baseline!B$35) + (Baseline!H$88*Baseline!H$89*((1-Baseline!H$90)*Baseline!B$40 + Baseline!H$90*Baseline!B$41))</f>
        <v>0.009306427</v>
      </c>
      <c r="DW225" s="51">
        <f>( DS225*Baseline!B$7 + DT225*Baseline!B$11 + DU225*Baseline!B$16 + DV225*Baseline!B$18 ) / Baseline!B$17</f>
        <v>0.009771071873</v>
      </c>
    </row>
    <row r="226">
      <c r="A226" s="4" t="s">
        <v>456</v>
      </c>
      <c r="B226" s="45">
        <f>MIN( MAX( NORMINV( MCrands!B226, (B$5+B$4)/2, (B$5-B$4)/3.29 ), 0 ), 1 )</f>
        <v>0.4905381259</v>
      </c>
      <c r="C226" s="45">
        <f>MAX( NORMINV( MCrands!C226, (C$5+C$4)/2, (C$5-C$4)/3.29 ), 0 )</f>
        <v>2.711281371</v>
      </c>
      <c r="D226" s="41"/>
      <c r="E226" s="43">
        <f>Baseline!B$33 * (C226 * Baseline!B$66*Baseline!B$66/Baseline!B$73 + Baseline!B$52*Baseline!B$52/Baseline!B$74 + Baseline!B$53*Baseline!B$53/Baseline!B$75 + Baseline!B$54*Baseline!B$54/Baseline!B$76)</f>
        <v>0.00001923718142</v>
      </c>
      <c r="F226" s="43">
        <f>Baseline!B$33 * (C226 * Baseline!B$66*Baseline!B$57/Baseline!B$73 + Baseline!B$52*Baseline!B$67/Baseline!B$74 + Baseline!B$53*Baseline!B$55/Baseline!B$75 + Baseline!B$54*Baseline!B$56/Baseline!B$76)</f>
        <v>0.0000001999053176</v>
      </c>
      <c r="G226" s="45">
        <f>Baseline!B$33 * (C226 * Baseline!B$66*Baseline!B$58/Baseline!B$73 + Baseline!B$52*Baseline!B$59/Baseline!B$74 + Baseline!B$53*Baseline!B$68/Baseline!B$75 + Baseline!B$54*Baseline!B$60/Baseline!B$76)</f>
        <v>0.0000001686965978</v>
      </c>
      <c r="H226" s="43">
        <f>Baseline!B$33 * (C226 * Baseline!B$66*Baseline!B$61/Baseline!B$73 + Baseline!B$52*Baseline!B$62/Baseline!B$74 + Baseline!B$53*Baseline!B$63/Baseline!B$75 + Baseline!B$54*Baseline!B$69/Baseline!B$76)</f>
        <v>0.000000003407723475</v>
      </c>
      <c r="I226" s="43">
        <f>Baseline!B$33 * (C226 * Baseline!B$57*Baseline!B$66/Baseline!B$73 + Baseline!B$67*Baseline!B$52/Baseline!B$74 + Baseline!B$55*Baseline!B$53/Baseline!B$75 + Baseline!B$56*Baseline!B$54/Baseline!B$76)</f>
        <v>0.0000001999053176</v>
      </c>
      <c r="J226" s="45">
        <f>Baseline!B$33 * (C226 * Baseline!B$57*Baseline!B$57/Baseline!B$73 + Baseline!B$67*Baseline!B$67/Baseline!B$74 + Baseline!B$55*Baseline!B$55/Baseline!B$75 + Baseline!B$56*Baseline!B$56/Baseline!B$76)</f>
        <v>0.000001763813806</v>
      </c>
      <c r="K226" s="43">
        <f>Baseline!B$33 * (C226 * Baseline!B$57*Baseline!B$58/Baseline!B$73 + Baseline!B$67*Baseline!B$59/Baseline!B$74 + Baseline!B$55*Baseline!B$68/Baseline!B$75 + Baseline!B$56*Baseline!B$60/Baseline!B$76)</f>
        <v>0.00000001374192449</v>
      </c>
      <c r="L226" s="45">
        <f>Baseline!B$33 * (C226 * Baseline!B$57*Baseline!B$61/Baseline!B$73 + Baseline!B$67*Baseline!B$62/Baseline!B$74 + Baseline!B$55*Baseline!B$63/Baseline!B$75 + Baseline!B$56*Baseline!B$69/Baseline!B$76)</f>
        <v>0.00000001439285232</v>
      </c>
      <c r="M226" s="43">
        <f>Baseline!B$33 * (C226 * Baseline!B$58*Baseline!B$66/Baseline!B$73 + Baseline!B$59*Baseline!B$52/Baseline!B$74 + Baseline!B$68*Baseline!B$53/Baseline!B$75 + Baseline!B$60*Baseline!B$54/Baseline!B$76)</f>
        <v>0.0000001686965978</v>
      </c>
      <c r="N226" s="45">
        <f>Baseline!B$33 * (C226 * Baseline!B$58*Baseline!B$57/Baseline!B$73 + Baseline!B$59*Baseline!B$67/Baseline!B$74 + Baseline!B$68*Baseline!B$55/Baseline!B$75 + Baseline!B$60*Baseline!B$56/Baseline!B$76)</f>
        <v>0.00000001374192449</v>
      </c>
      <c r="O226" s="45">
        <f>Baseline!B$33 * (C226 * Baseline!B$58*Baseline!B$58/Baseline!B$73 + Baseline!B$59*Baseline!B$59/Baseline!B$74 + Baseline!B$68*Baseline!B$68/Baseline!B$75 + Baseline!B$60*Baseline!B$60/Baseline!B$76)</f>
        <v>0.000001324390284</v>
      </c>
      <c r="P226" s="43">
        <f>Baseline!B$33 * (C226 * Baseline!B$58*Baseline!B$61/Baseline!B$73 + Baseline!B$59*Baseline!B$62/Baseline!B$74 + Baseline!B$68*Baseline!B$63/Baseline!B$75 + Baseline!B$60*Baseline!B$69/Baseline!B$76)</f>
        <v>0.000000001646942958</v>
      </c>
      <c r="Q226" s="43">
        <f>Baseline!B$33 * (C226 * Baseline!B$61*Baseline!B$66/Baseline!B$73 + Baseline!B$62*Baseline!B$52/Baseline!B$74 + Baseline!B$63*Baseline!B$53/Baseline!B$75 + Baseline!B$69*Baseline!B$54/Baseline!B$76)</f>
        <v>0.000000003407723475</v>
      </c>
      <c r="R226" s="43">
        <f>Baseline!B$33 * (C226 * Baseline!B$61*Baseline!B$57/Baseline!B$73 + Baseline!B$62*Baseline!B$67/Baseline!B$74 + Baseline!B$63*Baseline!B$55/Baseline!B$75 + Baseline!B$69*Baseline!B$56/Baseline!B$76)</f>
        <v>0.00000001439285232</v>
      </c>
      <c r="S226" s="43">
        <f>Baseline!B$33 * (C226 * Baseline!B$61*Baseline!B$58/Baseline!B$73 + Baseline!B$62*Baseline!B$59/Baseline!B$74 + Baseline!B$63*Baseline!B$68/Baseline!B$75 + Baseline!B$69*Baseline!B$60/Baseline!B$76)</f>
        <v>0.000000001646942958</v>
      </c>
      <c r="T226" s="43">
        <f>Baseline!B$33 * (C226 * Baseline!B$61*Baseline!B$61/Baseline!B$73 + Baseline!B$62*Baseline!B$62/Baseline!B$74 + Baseline!B$63*Baseline!B$63/Baseline!B$75 + Baseline!B$69*Baseline!B$69/Baseline!B$76)</f>
        <v>0.00000009854654521</v>
      </c>
      <c r="U226" s="41"/>
      <c r="V226" s="43">
        <f>E226 * ( Baseline!B$87 * Baseline!B$7 )</f>
        <v>0.1996627059</v>
      </c>
      <c r="W226" s="43">
        <f>F226 * ( Baseline!D$87 * Baseline!B$11 )</f>
        <v>0.003687572569</v>
      </c>
      <c r="X226" s="43">
        <f>G226 * ( Baseline!F$87 * Baseline!B$16 )</f>
        <v>0.005859637509</v>
      </c>
      <c r="Y226" s="43">
        <f>H226 * ( Baseline!H$87 * Baseline!B$18 )</f>
        <v>0.001198405929</v>
      </c>
      <c r="Z226" s="51">
        <f t="shared" si="1"/>
        <v>0.210408322</v>
      </c>
      <c r="AA226" s="43">
        <f>I226 * ( Baseline!B$87 * Baseline!B$7 )</f>
        <v>0.002074817291</v>
      </c>
      <c r="AB226" s="45">
        <f>J226 * ( Baseline!D$87 * Baseline!B$11 )</f>
        <v>0.03253636014</v>
      </c>
      <c r="AC226" s="45">
        <f>K226 * ( Baseline!F$87 * Baseline!B$16 )</f>
        <v>0.0004773225854</v>
      </c>
      <c r="AD226" s="45">
        <f>L226 * ( Baseline!F$87 * Baseline!B$16 )</f>
        <v>0.000499932414</v>
      </c>
      <c r="AE226" s="51">
        <f t="shared" si="2"/>
        <v>0.03558843243</v>
      </c>
      <c r="AF226" s="51">
        <f>M226 * ( Baseline!B$87 * Baseline!B$7 )</f>
        <v>0.001750901988</v>
      </c>
      <c r="AG226" s="51">
        <f>N226 * ( Baseline!D$87 * Baseline!B$11 )</f>
        <v>0.000253491725</v>
      </c>
      <c r="AH226" s="51">
        <f>O226 * ( Baseline!F$87 * Baseline!B$16 )</f>
        <v>0.0460023918</v>
      </c>
      <c r="AI226" s="51">
        <f>P226 * ( Baseline!H$87 * Baseline!B$18 )</f>
        <v>0.0005791861397</v>
      </c>
      <c r="AJ226" s="51">
        <f t="shared" si="3"/>
        <v>0.04858597165</v>
      </c>
      <c r="AK226" s="51">
        <f>Q226 * ( Baseline!B$87 * Baseline!B$7 )</f>
        <v>0.00003536876195</v>
      </c>
      <c r="AL226" s="51">
        <f>R226 * ( Baseline!D$87 * Baseline!B$11 )</f>
        <v>0.0002654991276</v>
      </c>
      <c r="AM226" s="51">
        <f>S226 * ( Baseline!F$87 * Baseline!B$16 )</f>
        <v>0.00005720618471</v>
      </c>
      <c r="AN226" s="51">
        <f>T226 * ( Baseline!H$87 * Baseline!B$18 )</f>
        <v>0.0346562052</v>
      </c>
      <c r="AO226" s="51">
        <f t="shared" si="4"/>
        <v>0.03501427928</v>
      </c>
      <c r="AP226" s="61"/>
      <c r="AQ226" s="51">
        <f>V226 * ( (1-Baseline!B$88-Baseline!B$87) + (1-B226)*Baseline!B$88 )</f>
        <v>0.1082213931</v>
      </c>
      <c r="AR226" s="51">
        <f>W226 * ( (1-Baseline!B$88-Baseline!B$87) + (1-B226)*Baseline!B$88 )</f>
        <v>0.001998742022</v>
      </c>
      <c r="AS226" s="51">
        <f>X226 * ( (1-Baseline!B$88-Baseline!B$87) + (1-B226)*Baseline!B$88 )</f>
        <v>0.00317604698</v>
      </c>
      <c r="AT226" s="51">
        <f>Y226 * ( (1-Baseline!B$88-Baseline!B$87) + (1-B226)*Baseline!B$88 )</f>
        <v>0.0006495612613</v>
      </c>
      <c r="AU226" s="51">
        <f t="shared" si="5"/>
        <v>0.1140457434</v>
      </c>
      <c r="AV226" s="51">
        <f>AA226 * ( (1-Baseline!D$88-Baseline!D$87) + (1-B226)*Baseline!D$88 )</f>
        <v>0.001601006453</v>
      </c>
      <c r="AW226" s="51">
        <f>AB226 * ( (1-Baseline!D$88-Baseline!D$87) + (1-B226)*Baseline!D$88 )</f>
        <v>0.02510626973</v>
      </c>
      <c r="AX226" s="51">
        <f>AC226 * ( (1-Baseline!D$88-Baseline!D$87) + (1-B226)*Baseline!D$88 )</f>
        <v>0.0003683199203</v>
      </c>
      <c r="AY226" s="51">
        <f>AD226 * ( (1-Baseline!D$88-Baseline!D$87) + (1-B226)*Baseline!D$88 )</f>
        <v>0.0003857665079</v>
      </c>
      <c r="AZ226" s="51">
        <f t="shared" si="6"/>
        <v>0.02746136261</v>
      </c>
      <c r="BA226" s="51">
        <f>AF226 * ( (1-Baseline!F$88-Baseline!F$87) + (1-Baseline!B$36)*Baseline!F$88 )</f>
        <v>0.001260005099</v>
      </c>
      <c r="BB226" s="51">
        <f>AG226 * ( (1-Baseline!F$88-Baseline!F$87) + (1-Baseline!B$36)*Baseline!F$88 )</f>
        <v>0.000182420757</v>
      </c>
      <c r="BC226" s="51">
        <f>AH226 * ( (1-Baseline!F$88-Baseline!F$87) + (1-Baseline!B$36)*Baseline!F$88 )</f>
        <v>0.03310479321</v>
      </c>
      <c r="BD226" s="51">
        <f>AI226 * ( (1-Baseline!F$88-Baseline!F$87) + (1-Baseline!B$36)*Baseline!F$88 )</f>
        <v>0.0004168008801</v>
      </c>
      <c r="BE226" s="51">
        <f t="shared" si="7"/>
        <v>0.03496401995</v>
      </c>
      <c r="BF226" s="51">
        <f>AK226 * ( (1-Baseline!H$88-Baseline!H$87) + (1-Baseline!B$36)*Baseline!H$88 )</f>
        <v>0.00002802337747</v>
      </c>
      <c r="BG226" s="51">
        <f>AL226 * ( (1-Baseline!H$88-Baseline!H$87) + (1-Baseline!B$36)*Baseline!H$88 )</f>
        <v>0.0002103602688</v>
      </c>
      <c r="BH226" s="51">
        <f>AM226 * ( (1-Baseline!H$88-Baseline!H$87) + (1-Baseline!B$36)*Baseline!H$88 )</f>
        <v>0.00004532560427</v>
      </c>
      <c r="BI226" s="51">
        <f>AN226 * ( (1-Baseline!H$88-Baseline!H$87) + (1-Baseline!B$36)*Baseline!H$88 )</f>
        <v>0.02745880451</v>
      </c>
      <c r="BJ226" s="51">
        <f t="shared" si="8"/>
        <v>0.02774251376</v>
      </c>
      <c r="BK226" s="61"/>
      <c r="BL226" s="51">
        <f t="shared" si="19"/>
        <v>0.9489297006</v>
      </c>
      <c r="BM226" s="51">
        <f t="shared" si="20"/>
        <v>0.0175257924</v>
      </c>
      <c r="BN226" s="51">
        <f t="shared" si="21"/>
        <v>0.02784888665</v>
      </c>
      <c r="BO226" s="51">
        <f t="shared" si="22"/>
        <v>0.00569562039</v>
      </c>
      <c r="BP226" s="51">
        <f t="shared" si="9"/>
        <v>1</v>
      </c>
      <c r="BQ226" s="51">
        <f t="shared" si="23"/>
        <v>0.05830032821</v>
      </c>
      <c r="BR226" s="51">
        <f t="shared" si="24"/>
        <v>0.9142397661</v>
      </c>
      <c r="BS226" s="51">
        <f t="shared" si="25"/>
        <v>0.01341229587</v>
      </c>
      <c r="BT226" s="51">
        <f t="shared" si="26"/>
        <v>0.01404760985</v>
      </c>
      <c r="BU226" s="51">
        <f t="shared" si="10"/>
        <v>1</v>
      </c>
      <c r="BV226" s="51">
        <f t="shared" si="27"/>
        <v>0.03603719198</v>
      </c>
      <c r="BW226" s="51">
        <f t="shared" si="28"/>
        <v>0.005217385109</v>
      </c>
      <c r="BX226" s="51">
        <f t="shared" si="29"/>
        <v>0.9468245717</v>
      </c>
      <c r="BY226" s="51">
        <f t="shared" si="30"/>
        <v>0.01192085123</v>
      </c>
      <c r="BZ226" s="51">
        <f t="shared" si="11"/>
        <v>1</v>
      </c>
      <c r="CA226" s="51">
        <f t="shared" si="31"/>
        <v>0.001010123946</v>
      </c>
      <c r="CB226" s="51">
        <f t="shared" si="32"/>
        <v>0.007582595818</v>
      </c>
      <c r="CC226" s="51">
        <f t="shared" si="33"/>
        <v>0.001633795865</v>
      </c>
      <c r="CD226" s="51">
        <f t="shared" si="34"/>
        <v>0.9897734844</v>
      </c>
      <c r="CE226" s="51">
        <f t="shared" si="12"/>
        <v>1</v>
      </c>
      <c r="CF226" s="61"/>
      <c r="CG226" s="51">
        <f t="shared" si="35"/>
        <v>0.9489297006</v>
      </c>
      <c r="CH226" s="51">
        <f t="shared" si="36"/>
        <v>0.0175257924</v>
      </c>
      <c r="CI226" s="51">
        <f t="shared" si="37"/>
        <v>0.02784888665</v>
      </c>
      <c r="CJ226" s="51">
        <f t="shared" si="38"/>
        <v>0.00569562039</v>
      </c>
      <c r="CK226" s="51">
        <f t="shared" si="13"/>
        <v>1</v>
      </c>
      <c r="CL226" s="51">
        <f t="shared" si="39"/>
        <v>0.05830032821</v>
      </c>
      <c r="CM226" s="51">
        <f t="shared" si="40"/>
        <v>0.9142397661</v>
      </c>
      <c r="CN226" s="51">
        <f t="shared" si="41"/>
        <v>0.01341229587</v>
      </c>
      <c r="CO226" s="51">
        <f t="shared" si="42"/>
        <v>0.01404760985</v>
      </c>
      <c r="CP226" s="51">
        <f t="shared" si="14"/>
        <v>1</v>
      </c>
      <c r="CQ226" s="51">
        <f t="shared" si="43"/>
        <v>0.03603719198</v>
      </c>
      <c r="CR226" s="51">
        <f t="shared" si="44"/>
        <v>0.005217385109</v>
      </c>
      <c r="CS226" s="51">
        <f t="shared" si="45"/>
        <v>0.9468245717</v>
      </c>
      <c r="CT226" s="51">
        <f t="shared" si="46"/>
        <v>0.01192085123</v>
      </c>
      <c r="CU226" s="51">
        <f t="shared" si="15"/>
        <v>1</v>
      </c>
      <c r="CV226" s="51">
        <f t="shared" si="47"/>
        <v>0.001010123946</v>
      </c>
      <c r="CW226" s="51">
        <f t="shared" si="48"/>
        <v>0.007582595818</v>
      </c>
      <c r="CX226" s="51">
        <f t="shared" si="49"/>
        <v>0.001633795865</v>
      </c>
      <c r="CY226" s="51">
        <f t="shared" si="50"/>
        <v>0.9897734844</v>
      </c>
      <c r="CZ226" s="51">
        <f t="shared" si="16"/>
        <v>1</v>
      </c>
      <c r="DA226" s="61"/>
      <c r="DB226" s="51">
        <f>(AQ226*Baseline!B$7 + AV226*Baseline!B$11 + BA226*Baseline!B$16 + BF226*Baseline!B$18)</f>
        <v>61425.29025</v>
      </c>
      <c r="DC226" s="51">
        <f>(AR226*Baseline!B$7 + AW226*Baseline!B$11 + BB226*Baseline!B$16 + BG226*Baseline!B$18)</f>
        <v>65054.85361</v>
      </c>
      <c r="DD226" s="51">
        <f>(AS226*Baseline!B$7 + AX226*Baseline!B$11 + BC226*Baseline!B$16 + BH226*Baseline!B$18)</f>
        <v>115313.1083</v>
      </c>
      <c r="DE226" s="51">
        <f>(AT226*Baseline!B$7 + AY226*Baseline!B$11 + BD226*Baseline!B$16 + BI226*Baseline!B$18)</f>
        <v>1259899.761</v>
      </c>
      <c r="DF226" s="51">
        <f t="shared" si="17"/>
        <v>1501693.013</v>
      </c>
      <c r="DG226" s="61"/>
      <c r="DH226" s="51">
        <f t="shared" si="51"/>
        <v>0.04090402613</v>
      </c>
      <c r="DI226" s="51">
        <f t="shared" si="52"/>
        <v>0.04332100705</v>
      </c>
      <c r="DJ226" s="51">
        <f t="shared" si="53"/>
        <v>0.07678873598</v>
      </c>
      <c r="DK226" s="51">
        <f t="shared" si="54"/>
        <v>0.8389862308</v>
      </c>
      <c r="DL226" s="51">
        <f t="shared" si="18"/>
        <v>1</v>
      </c>
      <c r="DM226" s="61"/>
      <c r="DN226" s="51">
        <f>DH226 / (Baseline!B$7/Baseline!B$17)</f>
        <v>4.36623575</v>
      </c>
      <c r="DO226" s="51">
        <f>DI226 / (Baseline!B$11/Baseline!B$17)</f>
        <v>1.045789845</v>
      </c>
      <c r="DP226" s="51">
        <f>DJ226 / (Baseline!B$16/Baseline!B$17)</f>
        <v>1.186618032</v>
      </c>
      <c r="DQ226" s="51">
        <f>DK226 / (Baseline!B$18/Baseline!B$17)</f>
        <v>0.9485480015</v>
      </c>
      <c r="DR226" s="79"/>
      <c r="DS226" s="51">
        <f>(AU226*Baseline!B$34)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0.02963639275</v>
      </c>
      <c r="DT226" s="51">
        <f>(AZ226*Baseline!B$34) + (Baseline!D$88*(1-Baseline!D$89)*Baseline!B$35) + (Baseline!D$88*Baseline!D$89*((1-Baseline!D$90)*Baseline!B$40 + Baseline!D$90*Baseline!B$41))</f>
        <v>0.01053277239</v>
      </c>
      <c r="DU226" s="51">
        <f>(BE226*Baseline!B$34) + (Baseline!F$88*(1-Baseline!F$89)*Baseline!B$35) + (Baseline!F$88*Baseline!F$89*((1-Baseline!F$90)*Baseline!B$40 + Baseline!F$90*Baseline!B$41))</f>
        <v>0.01297524299</v>
      </c>
      <c r="DV226" s="51">
        <f>(BJ226*Baseline!B$34) + (Baseline!H$88*(1-Baseline!H$89)*Baseline!B$35) + (Baseline!H$88*Baseline!H$89*((1-Baseline!H$90)*Baseline!B$40 + Baseline!H$90*Baseline!B$41))</f>
        <v>0.009306377063</v>
      </c>
      <c r="DW226" s="51">
        <f>( DS226*Baseline!B$7 + DT226*Baseline!B$11 + DU226*Baseline!B$16 + DV226*Baseline!B$18 ) / Baseline!B$17</f>
        <v>0.009785056965</v>
      </c>
    </row>
    <row r="227">
      <c r="A227" s="4" t="s">
        <v>460</v>
      </c>
      <c r="B227" s="45">
        <f>MIN( MAX( NORMINV( MCrands!B227, (B$5+B$4)/2, (B$5-B$4)/3.29 ), 0 ), 1 )</f>
        <v>0.5861605027</v>
      </c>
      <c r="C227" s="45">
        <f>MAX( NORMINV( MCrands!C227, (C$5+C$4)/2, (C$5-C$4)/3.29 ), 0 )</f>
        <v>2.878649484</v>
      </c>
      <c r="D227" s="41"/>
      <c r="E227" s="43">
        <f>Baseline!B$33 * (C227 * Baseline!B$66*Baseline!B$66/Baseline!B$73 + Baseline!B$52*Baseline!B$52/Baseline!B$74 + Baseline!B$53*Baseline!B$53/Baseline!B$75 + Baseline!B$54*Baseline!B$54/Baseline!B$76)</f>
        <v>0.00002042215168</v>
      </c>
      <c r="F227" s="43">
        <f>Baseline!B$33 * (C227 * Baseline!B$66*Baseline!B$57/Baseline!B$73 + Baseline!B$52*Baseline!B$67/Baseline!B$74 + Baseline!B$53*Baseline!B$55/Baseline!B$75 + Baseline!B$54*Baseline!B$56/Baseline!B$76)</f>
        <v>0.0000002000924182</v>
      </c>
      <c r="G227" s="45">
        <f>Baseline!B$33 * (C227 * Baseline!B$66*Baseline!B$58/Baseline!B$73 + Baseline!B$52*Baseline!B$59/Baseline!B$74 + Baseline!B$53*Baseline!B$68/Baseline!B$75 + Baseline!B$54*Baseline!B$60/Baseline!B$76)</f>
        <v>0.0000001691565533</v>
      </c>
      <c r="H227" s="43">
        <f>Baseline!B$33 * (C227 * Baseline!B$66*Baseline!B$61/Baseline!B$73 + Baseline!B$52*Baseline!B$62/Baseline!B$74 + Baseline!B$53*Baseline!B$63/Baseline!B$75 + Baseline!B$54*Baseline!B$69/Baseline!B$76)</f>
        <v>0.000000003453719031</v>
      </c>
      <c r="I227" s="43">
        <f>Baseline!B$33 * (C227 * Baseline!B$57*Baseline!B$66/Baseline!B$73 + Baseline!B$67*Baseline!B$52/Baseline!B$74 + Baseline!B$55*Baseline!B$53/Baseline!B$75 + Baseline!B$56*Baseline!B$54/Baseline!B$76)</f>
        <v>0.0000002000924182</v>
      </c>
      <c r="J227" s="45">
        <f>Baseline!B$33 * (C227 * Baseline!B$57*Baseline!B$57/Baseline!B$73 + Baseline!B$67*Baseline!B$67/Baseline!B$74 + Baseline!B$55*Baseline!B$55/Baseline!B$75 + Baseline!B$56*Baseline!B$56/Baseline!B$76)</f>
        <v>0.000001763813835</v>
      </c>
      <c r="K227" s="43">
        <f>Baseline!B$33 * (C227 * Baseline!B$57*Baseline!B$58/Baseline!B$73 + Baseline!B$67*Baseline!B$59/Baseline!B$74 + Baseline!B$55*Baseline!B$68/Baseline!B$75 + Baseline!B$56*Baseline!B$60/Baseline!B$76)</f>
        <v>0.00000001374199711</v>
      </c>
      <c r="L227" s="45">
        <f>Baseline!B$33 * (C227 * Baseline!B$57*Baseline!B$61/Baseline!B$73 + Baseline!B$67*Baseline!B$62/Baseline!B$74 + Baseline!B$55*Baseline!B$63/Baseline!B$75 + Baseline!B$56*Baseline!B$69/Baseline!B$76)</f>
        <v>0.00000001439285959</v>
      </c>
      <c r="M227" s="43">
        <f>Baseline!B$33 * (C227 * Baseline!B$58*Baseline!B$66/Baseline!B$73 + Baseline!B$59*Baseline!B$52/Baseline!B$74 + Baseline!B$68*Baseline!B$53/Baseline!B$75 + Baseline!B$60*Baseline!B$54/Baseline!B$76)</f>
        <v>0.0000001691565533</v>
      </c>
      <c r="N227" s="45">
        <f>Baseline!B$33 * (C227 * Baseline!B$58*Baseline!B$57/Baseline!B$73 + Baseline!B$59*Baseline!B$67/Baseline!B$74 + Baseline!B$68*Baseline!B$55/Baseline!B$75 + Baseline!B$60*Baseline!B$56/Baseline!B$76)</f>
        <v>0.00000001374199711</v>
      </c>
      <c r="O227" s="45">
        <f>Baseline!B$33 * (C227 * Baseline!B$58*Baseline!B$58/Baseline!B$73 + Baseline!B$59*Baseline!B$59/Baseline!B$74 + Baseline!B$68*Baseline!B$68/Baseline!B$75 + Baseline!B$60*Baseline!B$60/Baseline!B$76)</f>
        <v>0.000001324390462</v>
      </c>
      <c r="P227" s="43">
        <f>Baseline!B$33 * (C227 * Baseline!B$58*Baseline!B$61/Baseline!B$73 + Baseline!B$59*Baseline!B$62/Baseline!B$74 + Baseline!B$68*Baseline!B$63/Baseline!B$75 + Baseline!B$60*Baseline!B$69/Baseline!B$76)</f>
        <v>0.000000001646960811</v>
      </c>
      <c r="Q227" s="43">
        <f>Baseline!B$33 * (C227 * Baseline!B$61*Baseline!B$66/Baseline!B$73 + Baseline!B$62*Baseline!B$52/Baseline!B$74 + Baseline!B$63*Baseline!B$53/Baseline!B$75 + Baseline!B$69*Baseline!B$54/Baseline!B$76)</f>
        <v>0.000000003453719031</v>
      </c>
      <c r="R227" s="43">
        <f>Baseline!B$33 * (C227 * Baseline!B$61*Baseline!B$57/Baseline!B$73 + Baseline!B$62*Baseline!B$67/Baseline!B$74 + Baseline!B$63*Baseline!B$55/Baseline!B$75 + Baseline!B$69*Baseline!B$56/Baseline!B$76)</f>
        <v>0.00000001439285959</v>
      </c>
      <c r="S227" s="43">
        <f>Baseline!B$33 * (C227 * Baseline!B$61*Baseline!B$58/Baseline!B$73 + Baseline!B$62*Baseline!B$59/Baseline!B$74 + Baseline!B$63*Baseline!B$68/Baseline!B$75 + Baseline!B$69*Baseline!B$60/Baseline!B$76)</f>
        <v>0.000000001646960811</v>
      </c>
      <c r="T227" s="43">
        <f>Baseline!B$33 * (C227 * Baseline!B$61*Baseline!B$61/Baseline!B$73 + Baseline!B$62*Baseline!B$62/Baseline!B$74 + Baseline!B$63*Baseline!B$63/Baseline!B$75 + Baseline!B$69*Baseline!B$69/Baseline!B$76)</f>
        <v>0.00000009854654699</v>
      </c>
      <c r="U227" s="41"/>
      <c r="V227" s="43">
        <f>E227 * ( Baseline!B$87 * Baseline!B$7 )</f>
        <v>0.2119615123</v>
      </c>
      <c r="W227" s="43">
        <f>F227 * ( Baseline!D$87 * Baseline!B$11 )</f>
        <v>0.003691023938</v>
      </c>
      <c r="X227" s="43">
        <f>G227 * ( Baseline!F$87 * Baseline!B$16 )</f>
        <v>0.00587561396</v>
      </c>
      <c r="Y227" s="43">
        <f>H227 * ( Baseline!H$87 * Baseline!B$18 )</f>
        <v>0.001214581345</v>
      </c>
      <c r="Z227" s="51">
        <f t="shared" si="1"/>
        <v>0.2227427315</v>
      </c>
      <c r="AA227" s="43">
        <f>I227 * ( Baseline!B$87 * Baseline!B$7 )</f>
        <v>0.002076759208</v>
      </c>
      <c r="AB227" s="45">
        <f>J227 * ( Baseline!D$87 * Baseline!B$11 )</f>
        <v>0.03253636069</v>
      </c>
      <c r="AC227" s="45">
        <f>K227 * ( Baseline!F$87 * Baseline!B$16 )</f>
        <v>0.0004773251079</v>
      </c>
      <c r="AD227" s="45">
        <f>L227 * ( Baseline!F$87 * Baseline!B$16 )</f>
        <v>0.0004999326663</v>
      </c>
      <c r="AE227" s="51">
        <f t="shared" si="2"/>
        <v>0.03559037767</v>
      </c>
      <c r="AF227" s="51">
        <f>M227 * ( Baseline!B$87 * Baseline!B$7 )</f>
        <v>0.001755675867</v>
      </c>
      <c r="AG227" s="51">
        <f>N227 * ( Baseline!D$87 * Baseline!B$11 )</f>
        <v>0.0002534930647</v>
      </c>
      <c r="AH227" s="51">
        <f>O227 * ( Baseline!F$87 * Baseline!B$16 )</f>
        <v>0.046002398</v>
      </c>
      <c r="AI227" s="51">
        <f>P227 * ( Baseline!H$87 * Baseline!B$18 )</f>
        <v>0.0005791924183</v>
      </c>
      <c r="AJ227" s="51">
        <f t="shared" si="3"/>
        <v>0.04859075935</v>
      </c>
      <c r="AK227" s="51">
        <f>Q227 * ( Baseline!B$87 * Baseline!B$7 )</f>
        <v>0.00003584614983</v>
      </c>
      <c r="AL227" s="51">
        <f>R227 * ( Baseline!D$87 * Baseline!B$11 )</f>
        <v>0.0002654992616</v>
      </c>
      <c r="AM227" s="51">
        <f>S227 * ( Baseline!F$87 * Baseline!B$16 )</f>
        <v>0.00005720680485</v>
      </c>
      <c r="AN227" s="51">
        <f>T227 * ( Baseline!H$87 * Baseline!B$18 )</f>
        <v>0.03465620583</v>
      </c>
      <c r="AO227" s="51">
        <f t="shared" si="4"/>
        <v>0.03501475805</v>
      </c>
      <c r="AP227" s="61"/>
      <c r="AQ227" s="51">
        <f>V227 * ( (1-Baseline!B$88-Baseline!B$87) + (1-B227)*Baseline!B$88 )</f>
        <v>0.09684885065</v>
      </c>
      <c r="AR227" s="51">
        <f>W227 * ( (1-Baseline!B$88-Baseline!B$87) + (1-B227)*Baseline!B$88 )</f>
        <v>0.001686492148</v>
      </c>
      <c r="AS227" s="51">
        <f>X227 * ( (1-Baseline!B$88-Baseline!B$87) + (1-B227)*Baseline!B$88 )</f>
        <v>0.0026846688</v>
      </c>
      <c r="AT227" s="51">
        <f>Y227 * ( (1-Baseline!B$88-Baseline!B$87) + (1-B227)*Baseline!B$88 )</f>
        <v>0.00055496305</v>
      </c>
      <c r="AU227" s="51">
        <f t="shared" si="5"/>
        <v>0.1017749746</v>
      </c>
      <c r="AV227" s="51">
        <f>AA227 * ( (1-Baseline!D$88-Baseline!D$87) + (1-B227)*Baseline!D$88 )</f>
        <v>0.001513538985</v>
      </c>
      <c r="AW227" s="51">
        <f>AB227 * ( (1-Baseline!D$88-Baseline!D$87) + (1-B227)*Baseline!D$88 )</f>
        <v>0.0237124507</v>
      </c>
      <c r="AX227" s="51">
        <f>AC227 * ( (1-Baseline!D$88-Baseline!D$87) + (1-B227)*Baseline!D$88 )</f>
        <v>0.0003478738202</v>
      </c>
      <c r="AY227" s="51">
        <f>AD227 * ( (1-Baseline!D$88-Baseline!D$87) + (1-B227)*Baseline!D$88 )</f>
        <v>0.0003643501747</v>
      </c>
      <c r="AZ227" s="51">
        <f t="shared" si="6"/>
        <v>0.02593821368</v>
      </c>
      <c r="BA227" s="51">
        <f>AF227 * ( (1-Baseline!F$88-Baseline!F$87) + (1-Baseline!B$36)*Baseline!F$88 )</f>
        <v>0.001263440535</v>
      </c>
      <c r="BB227" s="51">
        <f>AG227 * ( (1-Baseline!F$88-Baseline!F$87) + (1-Baseline!B$36)*Baseline!F$88 )</f>
        <v>0.0001824217211</v>
      </c>
      <c r="BC227" s="51">
        <f>AH227 * ( (1-Baseline!F$88-Baseline!F$87) + (1-Baseline!B$36)*Baseline!F$88 )</f>
        <v>0.03310479768</v>
      </c>
      <c r="BD227" s="51">
        <f>AI227 * ( (1-Baseline!F$88-Baseline!F$87) + (1-Baseline!B$36)*Baseline!F$88 )</f>
        <v>0.0004168053984</v>
      </c>
      <c r="BE227" s="51">
        <f t="shared" si="7"/>
        <v>0.03496746533</v>
      </c>
      <c r="BF227" s="51">
        <f>AK227 * ( (1-Baseline!H$88-Baseline!H$87) + (1-Baseline!B$36)*Baseline!H$88 )</f>
        <v>0.00002840162143</v>
      </c>
      <c r="BG227" s="51">
        <f>AL227 * ( (1-Baseline!H$88-Baseline!H$87) + (1-Baseline!B$36)*Baseline!H$88 )</f>
        <v>0.0002103603749</v>
      </c>
      <c r="BH227" s="51">
        <f>AM227 * ( (1-Baseline!H$88-Baseline!H$87) + (1-Baseline!B$36)*Baseline!H$88 )</f>
        <v>0.00004532609562</v>
      </c>
      <c r="BI227" s="51">
        <f>AN227 * ( (1-Baseline!H$88-Baseline!H$87) + (1-Baseline!B$36)*Baseline!H$88 )</f>
        <v>0.027458805</v>
      </c>
      <c r="BJ227" s="51">
        <f t="shared" si="8"/>
        <v>0.0277428931</v>
      </c>
      <c r="BK227" s="61"/>
      <c r="BL227" s="51">
        <f t="shared" si="19"/>
        <v>0.9515978853</v>
      </c>
      <c r="BM227" s="51">
        <f t="shared" si="20"/>
        <v>0.01657079409</v>
      </c>
      <c r="BN227" s="51">
        <f t="shared" si="21"/>
        <v>0.02637847673</v>
      </c>
      <c r="BO227" s="51">
        <f t="shared" si="22"/>
        <v>0.005452843903</v>
      </c>
      <c r="BP227" s="51">
        <f t="shared" si="9"/>
        <v>1</v>
      </c>
      <c r="BQ227" s="51">
        <f t="shared" si="23"/>
        <v>0.05835170471</v>
      </c>
      <c r="BR227" s="51">
        <f t="shared" si="24"/>
        <v>0.9141898125</v>
      </c>
      <c r="BS227" s="51">
        <f t="shared" si="25"/>
        <v>0.01341163368</v>
      </c>
      <c r="BT227" s="51">
        <f t="shared" si="26"/>
        <v>0.01404684915</v>
      </c>
      <c r="BU227" s="51">
        <f t="shared" si="10"/>
        <v>1</v>
      </c>
      <c r="BV227" s="51">
        <f t="shared" si="27"/>
        <v>0.03613188784</v>
      </c>
      <c r="BW227" s="51">
        <f t="shared" si="28"/>
        <v>0.005216898605</v>
      </c>
      <c r="BX227" s="51">
        <f t="shared" si="29"/>
        <v>0.9467314077</v>
      </c>
      <c r="BY227" s="51">
        <f t="shared" si="30"/>
        <v>0.01191980587</v>
      </c>
      <c r="BZ227" s="51">
        <f t="shared" si="11"/>
        <v>1</v>
      </c>
      <c r="CA227" s="51">
        <f t="shared" si="31"/>
        <v>0.001023744039</v>
      </c>
      <c r="CB227" s="51">
        <f t="shared" si="32"/>
        <v>0.007582495964</v>
      </c>
      <c r="CC227" s="51">
        <f t="shared" si="33"/>
        <v>0.001633791237</v>
      </c>
      <c r="CD227" s="51">
        <f t="shared" si="34"/>
        <v>0.9897599688</v>
      </c>
      <c r="CE227" s="51">
        <f t="shared" si="12"/>
        <v>1</v>
      </c>
      <c r="CF227" s="61"/>
      <c r="CG227" s="51">
        <f t="shared" si="35"/>
        <v>0.9515978853</v>
      </c>
      <c r="CH227" s="51">
        <f t="shared" si="36"/>
        <v>0.01657079409</v>
      </c>
      <c r="CI227" s="51">
        <f t="shared" si="37"/>
        <v>0.02637847673</v>
      </c>
      <c r="CJ227" s="51">
        <f t="shared" si="38"/>
        <v>0.005452843903</v>
      </c>
      <c r="CK227" s="51">
        <f t="shared" si="13"/>
        <v>1</v>
      </c>
      <c r="CL227" s="51">
        <f t="shared" si="39"/>
        <v>0.05835170471</v>
      </c>
      <c r="CM227" s="51">
        <f t="shared" si="40"/>
        <v>0.9141898125</v>
      </c>
      <c r="CN227" s="51">
        <f t="shared" si="41"/>
        <v>0.01341163368</v>
      </c>
      <c r="CO227" s="51">
        <f t="shared" si="42"/>
        <v>0.01404684915</v>
      </c>
      <c r="CP227" s="51">
        <f t="shared" si="14"/>
        <v>1</v>
      </c>
      <c r="CQ227" s="51">
        <f t="shared" si="43"/>
        <v>0.03613188784</v>
      </c>
      <c r="CR227" s="51">
        <f t="shared" si="44"/>
        <v>0.005216898605</v>
      </c>
      <c r="CS227" s="51">
        <f t="shared" si="45"/>
        <v>0.9467314077</v>
      </c>
      <c r="CT227" s="51">
        <f t="shared" si="46"/>
        <v>0.01191980587</v>
      </c>
      <c r="CU227" s="51">
        <f t="shared" si="15"/>
        <v>1</v>
      </c>
      <c r="CV227" s="51">
        <f t="shared" si="47"/>
        <v>0.001023744039</v>
      </c>
      <c r="CW227" s="51">
        <f t="shared" si="48"/>
        <v>0.007582495964</v>
      </c>
      <c r="CX227" s="51">
        <f t="shared" si="49"/>
        <v>0.001633791237</v>
      </c>
      <c r="CY227" s="51">
        <f t="shared" si="50"/>
        <v>0.9897599688</v>
      </c>
      <c r="CZ227" s="51">
        <f t="shared" si="16"/>
        <v>1</v>
      </c>
      <c r="DA227" s="61"/>
      <c r="DB227" s="51">
        <f>(AQ227*Baseline!B$7 + AV227*Baseline!B$11 + BA227*Baseline!B$16 + BF227*Baseline!B$18)</f>
        <v>55750.85792</v>
      </c>
      <c r="DC227" s="51">
        <f>(AR227*Baseline!B$7 + AW227*Baseline!B$11 + BB227*Baseline!B$16 + BG227*Baseline!B$18)</f>
        <v>61914.30033</v>
      </c>
      <c r="DD227" s="51">
        <f>(AS227*Baseline!B$7 + AX227*Baseline!B$11 + BC227*Baseline!B$16 + BH227*Baseline!B$18)</f>
        <v>115030.9796</v>
      </c>
      <c r="DE227" s="51">
        <f>(AT227*Baseline!B$7 + AY227*Baseline!B$11 + BD227*Baseline!B$16 + BI227*Baseline!B$18)</f>
        <v>1259807.99</v>
      </c>
      <c r="DF227" s="51">
        <f t="shared" si="17"/>
        <v>1492504.128</v>
      </c>
      <c r="DG227" s="61"/>
      <c r="DH227" s="51">
        <f t="shared" si="51"/>
        <v>0.03735390533</v>
      </c>
      <c r="DI227" s="51">
        <f t="shared" si="52"/>
        <v>0.04148350357</v>
      </c>
      <c r="DJ227" s="51">
        <f t="shared" si="53"/>
        <v>0.07707246996</v>
      </c>
      <c r="DK227" s="51">
        <f t="shared" si="54"/>
        <v>0.8440901211</v>
      </c>
      <c r="DL227" s="51">
        <f t="shared" si="18"/>
        <v>1</v>
      </c>
      <c r="DM227" s="61"/>
      <c r="DN227" s="51">
        <f>DH227 / (Baseline!B$7/Baseline!B$17)</f>
        <v>3.987283706</v>
      </c>
      <c r="DO227" s="51">
        <f>DI227 / (Baseline!B$11/Baseline!B$17)</f>
        <v>1.001431631</v>
      </c>
      <c r="DP227" s="51">
        <f>DJ227 / (Baseline!B$16/Baseline!B$17)</f>
        <v>1.191002579</v>
      </c>
      <c r="DQ227" s="51">
        <f>DK227 / (Baseline!B$18/Baseline!B$17)</f>
        <v>0.9543184</v>
      </c>
      <c r="DR227" s="79"/>
      <c r="DS227" s="51">
        <f>(AU227*Baseline!B$34)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0.02779577745</v>
      </c>
      <c r="DT227" s="51">
        <f>(AZ227*Baseline!B$34) + (Baseline!D$88*(1-Baseline!D$89)*Baseline!B$35) + (Baseline!D$88*Baseline!D$89*((1-Baseline!D$90)*Baseline!B$40 + Baseline!D$90*Baseline!B$41))</f>
        <v>0.01030430005</v>
      </c>
      <c r="DU227" s="51">
        <f>(BE227*Baseline!B$34) + (Baseline!F$88*(1-Baseline!F$89)*Baseline!B$35) + (Baseline!F$88*Baseline!F$89*((1-Baseline!F$90)*Baseline!B$40 + Baseline!F$90*Baseline!B$41))</f>
        <v>0.0129757598</v>
      </c>
      <c r="DV227" s="51">
        <f>(BJ227*Baseline!B$34) + (Baseline!H$88*(1-Baseline!H$89)*Baseline!B$35) + (Baseline!H$88*Baseline!H$89*((1-Baseline!H$90)*Baseline!B$40 + Baseline!H$90*Baseline!B$41))</f>
        <v>0.009306433964</v>
      </c>
      <c r="DW227" s="51">
        <f>( DS227*Baseline!B$7 + DT227*Baseline!B$11 + DU227*Baseline!B$16 + DV227*Baseline!B$18 ) / Baseline!B$17</f>
        <v>0.009758433093</v>
      </c>
    </row>
    <row r="228">
      <c r="A228" s="4" t="s">
        <v>463</v>
      </c>
      <c r="B228" s="45">
        <f>MIN( MAX( NORMINV( MCrands!B228, (B$5+B$4)/2, (B$5-B$4)/3.29 ), 0 ), 1 )</f>
        <v>0.4754276582</v>
      </c>
      <c r="C228" s="45">
        <f>MAX( NORMINV( MCrands!C228, (C$5+C$4)/2, (C$5-C$4)/3.29 ), 0 )</f>
        <v>2.889639229</v>
      </c>
      <c r="D228" s="41"/>
      <c r="E228" s="43">
        <f>Baseline!B$33 * (C228 * Baseline!B$66*Baseline!B$66/Baseline!B$73 + Baseline!B$52*Baseline!B$52/Baseline!B$74 + Baseline!B$53*Baseline!B$53/Baseline!B$75 + Baseline!B$54*Baseline!B$54/Baseline!B$76)</f>
        <v>0.00002049995934</v>
      </c>
      <c r="F228" s="43">
        <f>Baseline!B$33 * (C228 * Baseline!B$66*Baseline!B$57/Baseline!B$73 + Baseline!B$52*Baseline!B$67/Baseline!B$74 + Baseline!B$53*Baseline!B$55/Baseline!B$75 + Baseline!B$54*Baseline!B$56/Baseline!B$76)</f>
        <v>0.0000002001047036</v>
      </c>
      <c r="G228" s="45">
        <f>Baseline!B$33 * (C228 * Baseline!B$66*Baseline!B$58/Baseline!B$73 + Baseline!B$52*Baseline!B$59/Baseline!B$74 + Baseline!B$53*Baseline!B$68/Baseline!B$75 + Baseline!B$54*Baseline!B$60/Baseline!B$76)</f>
        <v>0.000000169186755</v>
      </c>
      <c r="H228" s="43">
        <f>Baseline!B$33 * (C228 * Baseline!B$66*Baseline!B$61/Baseline!B$73 + Baseline!B$52*Baseline!B$62/Baseline!B$74 + Baseline!B$53*Baseline!B$63/Baseline!B$75 + Baseline!B$54*Baseline!B$69/Baseline!B$76)</f>
        <v>0.000000003456739197</v>
      </c>
      <c r="I228" s="43">
        <f>Baseline!B$33 * (C228 * Baseline!B$57*Baseline!B$66/Baseline!B$73 + Baseline!B$67*Baseline!B$52/Baseline!B$74 + Baseline!B$55*Baseline!B$53/Baseline!B$75 + Baseline!B$56*Baseline!B$54/Baseline!B$76)</f>
        <v>0.0000002001047036</v>
      </c>
      <c r="J228" s="45">
        <f>Baseline!B$33 * (C228 * Baseline!B$57*Baseline!B$57/Baseline!B$73 + Baseline!B$67*Baseline!B$67/Baseline!B$74 + Baseline!B$55*Baseline!B$55/Baseline!B$75 + Baseline!B$56*Baseline!B$56/Baseline!B$76)</f>
        <v>0.000001763813837</v>
      </c>
      <c r="K228" s="43">
        <f>Baseline!B$33 * (C228 * Baseline!B$57*Baseline!B$58/Baseline!B$73 + Baseline!B$67*Baseline!B$59/Baseline!B$74 + Baseline!B$55*Baseline!B$68/Baseline!B$75 + Baseline!B$56*Baseline!B$60/Baseline!B$76)</f>
        <v>0.00000001374200188</v>
      </c>
      <c r="L228" s="45">
        <f>Baseline!B$33 * (C228 * Baseline!B$57*Baseline!B$61/Baseline!B$73 + Baseline!B$67*Baseline!B$62/Baseline!B$74 + Baseline!B$55*Baseline!B$63/Baseline!B$75 + Baseline!B$56*Baseline!B$69/Baseline!B$76)</f>
        <v>0.00000001439286006</v>
      </c>
      <c r="M228" s="43">
        <f>Baseline!B$33 * (C228 * Baseline!B$58*Baseline!B$66/Baseline!B$73 + Baseline!B$59*Baseline!B$52/Baseline!B$74 + Baseline!B$68*Baseline!B$53/Baseline!B$75 + Baseline!B$60*Baseline!B$54/Baseline!B$76)</f>
        <v>0.000000169186755</v>
      </c>
      <c r="N228" s="45">
        <f>Baseline!B$33 * (C228 * Baseline!B$58*Baseline!B$57/Baseline!B$73 + Baseline!B$59*Baseline!B$67/Baseline!B$74 + Baseline!B$68*Baseline!B$55/Baseline!B$75 + Baseline!B$60*Baseline!B$56/Baseline!B$76)</f>
        <v>0.00000001374200188</v>
      </c>
      <c r="O228" s="45">
        <f>Baseline!B$33 * (C228 * Baseline!B$58*Baseline!B$58/Baseline!B$73 + Baseline!B$59*Baseline!B$59/Baseline!B$74 + Baseline!B$68*Baseline!B$68/Baseline!B$75 + Baseline!B$60*Baseline!B$60/Baseline!B$76)</f>
        <v>0.000001324390474</v>
      </c>
      <c r="P228" s="43">
        <f>Baseline!B$33 * (C228 * Baseline!B$58*Baseline!B$61/Baseline!B$73 + Baseline!B$59*Baseline!B$62/Baseline!B$74 + Baseline!B$68*Baseline!B$63/Baseline!B$75 + Baseline!B$60*Baseline!B$69/Baseline!B$76)</f>
        <v>0.000000001646961984</v>
      </c>
      <c r="Q228" s="43">
        <f>Baseline!B$33 * (C228 * Baseline!B$61*Baseline!B$66/Baseline!B$73 + Baseline!B$62*Baseline!B$52/Baseline!B$74 + Baseline!B$63*Baseline!B$53/Baseline!B$75 + Baseline!B$69*Baseline!B$54/Baseline!B$76)</f>
        <v>0.000000003456739197</v>
      </c>
      <c r="R228" s="43">
        <f>Baseline!B$33 * (C228 * Baseline!B$61*Baseline!B$57/Baseline!B$73 + Baseline!B$62*Baseline!B$67/Baseline!B$74 + Baseline!B$63*Baseline!B$55/Baseline!B$75 + Baseline!B$69*Baseline!B$56/Baseline!B$76)</f>
        <v>0.00000001439286006</v>
      </c>
      <c r="S228" s="43">
        <f>Baseline!B$33 * (C228 * Baseline!B$61*Baseline!B$58/Baseline!B$73 + Baseline!B$62*Baseline!B$59/Baseline!B$74 + Baseline!B$63*Baseline!B$68/Baseline!B$75 + Baseline!B$69*Baseline!B$60/Baseline!B$76)</f>
        <v>0.000000001646961984</v>
      </c>
      <c r="T228" s="43">
        <f>Baseline!B$33 * (C228 * Baseline!B$61*Baseline!B$61/Baseline!B$73 + Baseline!B$62*Baseline!B$62/Baseline!B$74 + Baseline!B$63*Baseline!B$63/Baseline!B$75 + Baseline!B$69*Baseline!B$69/Baseline!B$76)</f>
        <v>0.00000009854654711</v>
      </c>
      <c r="U228" s="41"/>
      <c r="V228" s="43">
        <f>E228 * ( Baseline!B$87 * Baseline!B$7 )</f>
        <v>0.212769078</v>
      </c>
      <c r="W228" s="43">
        <f>F228 * ( Baseline!D$87 * Baseline!B$11 )</f>
        <v>0.003691250562</v>
      </c>
      <c r="X228" s="43">
        <f>G228 * ( Baseline!F$87 * Baseline!B$16 )</f>
        <v>0.005876663007</v>
      </c>
      <c r="Y228" s="43">
        <f>H228 * ( Baseline!H$87 * Baseline!B$18 )</f>
        <v>0.001215643458</v>
      </c>
      <c r="Z228" s="51">
        <f t="shared" si="1"/>
        <v>0.223552635</v>
      </c>
      <c r="AA228" s="43">
        <f>I228 * ( Baseline!B$87 * Baseline!B$7 )</f>
        <v>0.002076886719</v>
      </c>
      <c r="AB228" s="45">
        <f>J228 * ( Baseline!D$87 * Baseline!B$11 )</f>
        <v>0.03253636072</v>
      </c>
      <c r="AC228" s="45">
        <f>K228 * ( Baseline!F$87 * Baseline!B$16 )</f>
        <v>0.0004773252736</v>
      </c>
      <c r="AD228" s="45">
        <f>L228 * ( Baseline!F$87 * Baseline!B$16 )</f>
        <v>0.0004999326828</v>
      </c>
      <c r="AE228" s="51">
        <f t="shared" si="2"/>
        <v>0.0355905054</v>
      </c>
      <c r="AF228" s="51">
        <f>M228 * ( Baseline!B$87 * Baseline!B$7 )</f>
        <v>0.00175598933</v>
      </c>
      <c r="AG228" s="51">
        <f>N228 * ( Baseline!D$87 * Baseline!B$11 )</f>
        <v>0.0002534931526</v>
      </c>
      <c r="AH228" s="51">
        <f>O228 * ( Baseline!F$87 * Baseline!B$16 )</f>
        <v>0.04600239841</v>
      </c>
      <c r="AI228" s="51">
        <f>P228 * ( Baseline!H$87 * Baseline!B$18 )</f>
        <v>0.0005791928306</v>
      </c>
      <c r="AJ228" s="51">
        <f t="shared" si="3"/>
        <v>0.04859107372</v>
      </c>
      <c r="AK228" s="51">
        <f>Q228 * ( Baseline!B$87 * Baseline!B$7 )</f>
        <v>0.00003587749613</v>
      </c>
      <c r="AL228" s="51">
        <f>R228 * ( Baseline!D$87 * Baseline!B$11 )</f>
        <v>0.0002654992704</v>
      </c>
      <c r="AM228" s="51">
        <f>S228 * ( Baseline!F$87 * Baseline!B$16 )</f>
        <v>0.00005720684557</v>
      </c>
      <c r="AN228" s="51">
        <f>T228 * ( Baseline!H$87 * Baseline!B$18 )</f>
        <v>0.03465620587</v>
      </c>
      <c r="AO228" s="51">
        <f t="shared" si="4"/>
        <v>0.03501478948</v>
      </c>
      <c r="AP228" s="61"/>
      <c r="AQ228" s="51">
        <f>V228 * ( (1-Baseline!B$88-Baseline!B$87) + (1-B228)*Baseline!B$88 )</f>
        <v>0.1181867087</v>
      </c>
      <c r="AR228" s="51">
        <f>W228 * ( (1-Baseline!B$88-Baseline!B$87) + (1-B228)*Baseline!B$88 )</f>
        <v>0.002050376677</v>
      </c>
      <c r="AS228" s="51">
        <f>X228 * ( (1-Baseline!B$88-Baseline!B$87) + (1-B228)*Baseline!B$88 )</f>
        <v>0.003264306382</v>
      </c>
      <c r="AT228" s="51">
        <f>Y228 * ( (1-Baseline!B$88-Baseline!B$87) + (1-B228)*Baseline!B$88 )</f>
        <v>0.0006752527229</v>
      </c>
      <c r="AU228" s="51">
        <f t="shared" si="5"/>
        <v>0.1241766445</v>
      </c>
      <c r="AV228" s="51">
        <f>AA228 * ( (1-Baseline!D$88-Baseline!D$87) + (1-B228)*Baseline!D$88 )</f>
        <v>0.001616662764</v>
      </c>
      <c r="AW228" s="51">
        <f>AB228 * ( (1-Baseline!D$88-Baseline!D$87) + (1-B228)*Baseline!D$88 )</f>
        <v>0.02532652473</v>
      </c>
      <c r="AX228" s="51">
        <f>AC228 * ( (1-Baseline!D$88-Baseline!D$87) + (1-B228)*Baseline!D$88 )</f>
        <v>0.0003715532431</v>
      </c>
      <c r="AY228" s="51">
        <f>AD228 * ( (1-Baseline!D$88-Baseline!D$87) + (1-B228)*Baseline!D$88 )</f>
        <v>0.0003891510044</v>
      </c>
      <c r="AZ228" s="51">
        <f t="shared" si="6"/>
        <v>0.02770389174</v>
      </c>
      <c r="BA228" s="51">
        <f>AF228 * ( (1-Baseline!F$88-Baseline!F$87) + (1-Baseline!B$36)*Baseline!F$88 )</f>
        <v>0.001263666113</v>
      </c>
      <c r="BB228" s="51">
        <f>AG228 * ( (1-Baseline!F$88-Baseline!F$87) + (1-Baseline!B$36)*Baseline!F$88 )</f>
        <v>0.0001824217844</v>
      </c>
      <c r="BC228" s="51">
        <f>AH228 * ( (1-Baseline!F$88-Baseline!F$87) + (1-Baseline!B$36)*Baseline!F$88 )</f>
        <v>0.03310479797</v>
      </c>
      <c r="BD228" s="51">
        <f>AI228 * ( (1-Baseline!F$88-Baseline!F$87) + (1-Baseline!B$36)*Baseline!F$88 )</f>
        <v>0.0004168056951</v>
      </c>
      <c r="BE228" s="51">
        <f t="shared" si="7"/>
        <v>0.03496769156</v>
      </c>
      <c r="BF228" s="51">
        <f>AK228 * ( (1-Baseline!H$88-Baseline!H$87) + (1-Baseline!B$36)*Baseline!H$88 )</f>
        <v>0.00002842645773</v>
      </c>
      <c r="BG228" s="51">
        <f>AL228 * ( (1-Baseline!H$88-Baseline!H$87) + (1-Baseline!B$36)*Baseline!H$88 )</f>
        <v>0.0002103603819</v>
      </c>
      <c r="BH228" s="51">
        <f>AM228 * ( (1-Baseline!H$88-Baseline!H$87) + (1-Baseline!B$36)*Baseline!H$88 )</f>
        <v>0.00004532612788</v>
      </c>
      <c r="BI228" s="51">
        <f>AN228 * ( (1-Baseline!H$88-Baseline!H$87) + (1-Baseline!B$36)*Baseline!H$88 )</f>
        <v>0.02745880504</v>
      </c>
      <c r="BJ228" s="51">
        <f t="shared" si="8"/>
        <v>0.027742918</v>
      </c>
      <c r="BK228" s="61"/>
      <c r="BL228" s="51">
        <f t="shared" si="19"/>
        <v>0.9517627827</v>
      </c>
      <c r="BM228" s="51">
        <f t="shared" si="20"/>
        <v>0.01651177389</v>
      </c>
      <c r="BN228" s="51">
        <f t="shared" si="21"/>
        <v>0.0262876034</v>
      </c>
      <c r="BO228" s="51">
        <f t="shared" si="22"/>
        <v>0.005437839986</v>
      </c>
      <c r="BP228" s="51">
        <f t="shared" si="9"/>
        <v>1</v>
      </c>
      <c r="BQ228" s="51">
        <f t="shared" si="23"/>
        <v>0.058355078</v>
      </c>
      <c r="BR228" s="51">
        <f t="shared" si="24"/>
        <v>0.9141865326</v>
      </c>
      <c r="BS228" s="51">
        <f t="shared" si="25"/>
        <v>0.0134115902</v>
      </c>
      <c r="BT228" s="51">
        <f t="shared" si="26"/>
        <v>0.0140467992</v>
      </c>
      <c r="BU228" s="51">
        <f t="shared" si="10"/>
        <v>1</v>
      </c>
      <c r="BV228" s="51">
        <f t="shared" si="27"/>
        <v>0.03613810512</v>
      </c>
      <c r="BW228" s="51">
        <f t="shared" si="28"/>
        <v>0.005216866663</v>
      </c>
      <c r="BX228" s="51">
        <f t="shared" si="29"/>
        <v>0.946725291</v>
      </c>
      <c r="BY228" s="51">
        <f t="shared" si="30"/>
        <v>0.01191973723</v>
      </c>
      <c r="BZ228" s="51">
        <f t="shared" si="11"/>
        <v>1</v>
      </c>
      <c r="CA228" s="51">
        <f t="shared" si="31"/>
        <v>0.00102463835</v>
      </c>
      <c r="CB228" s="51">
        <f t="shared" si="32"/>
        <v>0.007582489408</v>
      </c>
      <c r="CC228" s="51">
        <f t="shared" si="33"/>
        <v>0.001633790933</v>
      </c>
      <c r="CD228" s="51">
        <f t="shared" si="34"/>
        <v>0.9897590813</v>
      </c>
      <c r="CE228" s="51">
        <f t="shared" si="12"/>
        <v>1</v>
      </c>
      <c r="CF228" s="61"/>
      <c r="CG228" s="51">
        <f t="shared" si="35"/>
        <v>0.9517627827</v>
      </c>
      <c r="CH228" s="51">
        <f t="shared" si="36"/>
        <v>0.01651177389</v>
      </c>
      <c r="CI228" s="51">
        <f t="shared" si="37"/>
        <v>0.0262876034</v>
      </c>
      <c r="CJ228" s="51">
        <f t="shared" si="38"/>
        <v>0.005437839986</v>
      </c>
      <c r="CK228" s="51">
        <f t="shared" si="13"/>
        <v>1</v>
      </c>
      <c r="CL228" s="51">
        <f t="shared" si="39"/>
        <v>0.058355078</v>
      </c>
      <c r="CM228" s="51">
        <f t="shared" si="40"/>
        <v>0.9141865326</v>
      </c>
      <c r="CN228" s="51">
        <f t="shared" si="41"/>
        <v>0.0134115902</v>
      </c>
      <c r="CO228" s="51">
        <f t="shared" si="42"/>
        <v>0.0140467992</v>
      </c>
      <c r="CP228" s="51">
        <f t="shared" si="14"/>
        <v>1</v>
      </c>
      <c r="CQ228" s="51">
        <f t="shared" si="43"/>
        <v>0.03613810512</v>
      </c>
      <c r="CR228" s="51">
        <f t="shared" si="44"/>
        <v>0.005216866663</v>
      </c>
      <c r="CS228" s="51">
        <f t="shared" si="45"/>
        <v>0.946725291</v>
      </c>
      <c r="CT228" s="51">
        <f t="shared" si="46"/>
        <v>0.01191973723</v>
      </c>
      <c r="CU228" s="51">
        <f t="shared" si="15"/>
        <v>1</v>
      </c>
      <c r="CV228" s="51">
        <f t="shared" si="47"/>
        <v>0.00102463835</v>
      </c>
      <c r="CW228" s="51">
        <f t="shared" si="48"/>
        <v>0.007582489408</v>
      </c>
      <c r="CX228" s="51">
        <f t="shared" si="49"/>
        <v>0.001633790933</v>
      </c>
      <c r="CY228" s="51">
        <f t="shared" si="50"/>
        <v>0.9897590813</v>
      </c>
      <c r="CZ228" s="51">
        <f t="shared" si="16"/>
        <v>1</v>
      </c>
      <c r="DA228" s="61"/>
      <c r="DB228" s="51">
        <f>(AQ228*Baseline!B$7 + AV228*Baseline!B$11 + BA228*Baseline!B$16 + BF228*Baseline!B$18)</f>
        <v>66322.76661</v>
      </c>
      <c r="DC228" s="51">
        <f>(AR228*Baseline!B$7 + AW228*Baseline!B$11 + BB228*Baseline!B$16 + BG228*Baseline!B$18)</f>
        <v>65552.25379</v>
      </c>
      <c r="DD228" s="51">
        <f>(AS228*Baseline!B$7 + AX228*Baseline!B$11 + BC228*Baseline!B$16 + BH228*Baseline!B$18)</f>
        <v>115362.8881</v>
      </c>
      <c r="DE228" s="51">
        <f>(AT228*Baseline!B$7 + AY228*Baseline!B$11 + BD228*Baseline!B$16 + BI228*Baseline!B$18)</f>
        <v>1259919.52</v>
      </c>
      <c r="DF228" s="51">
        <f t="shared" si="17"/>
        <v>1507157.429</v>
      </c>
      <c r="DG228" s="61"/>
      <c r="DH228" s="51">
        <f t="shared" si="51"/>
        <v>0.04400520168</v>
      </c>
      <c r="DI228" s="51">
        <f t="shared" si="52"/>
        <v>0.04349396589</v>
      </c>
      <c r="DJ228" s="51">
        <f t="shared" si="53"/>
        <v>0.07654335631</v>
      </c>
      <c r="DK228" s="51">
        <f t="shared" si="54"/>
        <v>0.8359574761</v>
      </c>
      <c r="DL228" s="51">
        <f t="shared" si="18"/>
        <v>1</v>
      </c>
      <c r="DM228" s="61"/>
      <c r="DN228" s="51">
        <f>DH228 / (Baseline!B$7/Baseline!B$17)</f>
        <v>4.697265843</v>
      </c>
      <c r="DO228" s="51">
        <f>DI228 / (Baseline!B$11/Baseline!B$17)</f>
        <v>1.049965154</v>
      </c>
      <c r="DP228" s="51">
        <f>DJ228 / (Baseline!B$16/Baseline!B$17)</f>
        <v>1.182826174</v>
      </c>
      <c r="DQ228" s="51">
        <f>DK228 / (Baseline!B$18/Baseline!B$17)</f>
        <v>0.9451237269</v>
      </c>
      <c r="DR228" s="79"/>
      <c r="DS228" s="51">
        <f>(AU228*Baseline!B$34)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0.03115602793</v>
      </c>
      <c r="DT228" s="51">
        <f>(AZ228*Baseline!B$34) + (Baseline!D$88*(1-Baseline!D$89)*Baseline!B$35) + (Baseline!D$88*Baseline!D$89*((1-Baseline!D$90)*Baseline!B$40 + Baseline!D$90*Baseline!B$41))</f>
        <v>0.01056915176</v>
      </c>
      <c r="DU228" s="51">
        <f>(BE228*Baseline!B$34) + (Baseline!F$88*(1-Baseline!F$89)*Baseline!B$35) + (Baseline!F$88*Baseline!F$89*((1-Baseline!F$90)*Baseline!B$40 + Baseline!F$90*Baseline!B$41))</f>
        <v>0.01297579373</v>
      </c>
      <c r="DV228" s="51">
        <f>(BJ228*Baseline!B$34) + (Baseline!H$88*(1-Baseline!H$89)*Baseline!B$35) + (Baseline!H$88*Baseline!H$89*((1-Baseline!H$90)*Baseline!B$40 + Baseline!H$90*Baseline!B$41))</f>
        <v>0.0093064377</v>
      </c>
      <c r="DW228" s="51">
        <f>( DS228*Baseline!B$7 + DT228*Baseline!B$11 + DU228*Baseline!B$16 + DV228*Baseline!B$18 ) / Baseline!B$17</f>
        <v>0.00980088956</v>
      </c>
    </row>
    <row r="229">
      <c r="A229" s="4" t="s">
        <v>467</v>
      </c>
      <c r="B229" s="45">
        <f>MIN( MAX( NORMINV( MCrands!B229, (B$5+B$4)/2, (B$5-B$4)/3.29 ), 0 ), 1 )</f>
        <v>0.5523527517</v>
      </c>
      <c r="C229" s="45">
        <f>MAX( NORMINV( MCrands!C229, (C$5+C$4)/2, (C$5-C$4)/3.29 ), 0 )</f>
        <v>3.528171776</v>
      </c>
      <c r="D229" s="41"/>
      <c r="E229" s="43">
        <f>Baseline!B$33 * (C229 * Baseline!B$66*Baseline!B$66/Baseline!B$73 + Baseline!B$52*Baseline!B$52/Baseline!B$74 + Baseline!B$53*Baseline!B$53/Baseline!B$75 + Baseline!B$54*Baseline!B$54/Baseline!B$76)</f>
        <v>0.0000250207851</v>
      </c>
      <c r="F229" s="43">
        <f>Baseline!B$33 * (C229 * Baseline!B$66*Baseline!B$57/Baseline!B$73 + Baseline!B$52*Baseline!B$67/Baseline!B$74 + Baseline!B$53*Baseline!B$55/Baseline!B$75 + Baseline!B$54*Baseline!B$56/Baseline!B$76)</f>
        <v>0.0000002008185182</v>
      </c>
      <c r="G229" s="45">
        <f>Baseline!B$33 * (C229 * Baseline!B$66*Baseline!B$58/Baseline!B$73 + Baseline!B$52*Baseline!B$59/Baseline!B$74 + Baseline!B$53*Baseline!B$68/Baseline!B$75 + Baseline!B$54*Baseline!B$60/Baseline!B$76)</f>
        <v>0.0000001709415492</v>
      </c>
      <c r="H229" s="43">
        <f>Baseline!B$33 * (C229 * Baseline!B$66*Baseline!B$61/Baseline!B$73 + Baseline!B$52*Baseline!B$62/Baseline!B$74 + Baseline!B$53*Baseline!B$63/Baseline!B$75 + Baseline!B$54*Baseline!B$69/Baseline!B$76)</f>
        <v>0.000000003632218618</v>
      </c>
      <c r="I229" s="43">
        <f>Baseline!B$33 * (C229 * Baseline!B$57*Baseline!B$66/Baseline!B$73 + Baseline!B$67*Baseline!B$52/Baseline!B$74 + Baseline!B$55*Baseline!B$53/Baseline!B$75 + Baseline!B$56*Baseline!B$54/Baseline!B$76)</f>
        <v>0.0000002008185182</v>
      </c>
      <c r="J229" s="45">
        <f>Baseline!B$33 * (C229 * Baseline!B$57*Baseline!B$57/Baseline!B$73 + Baseline!B$67*Baseline!B$67/Baseline!B$74 + Baseline!B$55*Baseline!B$55/Baseline!B$75 + Baseline!B$56*Baseline!B$56/Baseline!B$76)</f>
        <v>0.00000176381395</v>
      </c>
      <c r="K229" s="43">
        <f>Baseline!B$33 * (C229 * Baseline!B$57*Baseline!B$58/Baseline!B$73 + Baseline!B$67*Baseline!B$59/Baseline!B$74 + Baseline!B$55*Baseline!B$68/Baseline!B$75 + Baseline!B$56*Baseline!B$60/Baseline!B$76)</f>
        <v>0.00000001374227895</v>
      </c>
      <c r="L229" s="45">
        <f>Baseline!B$33 * (C229 * Baseline!B$57*Baseline!B$61/Baseline!B$73 + Baseline!B$67*Baseline!B$62/Baseline!B$74 + Baseline!B$55*Baseline!B$63/Baseline!B$75 + Baseline!B$56*Baseline!B$69/Baseline!B$76)</f>
        <v>0.00000001439288777</v>
      </c>
      <c r="M229" s="43">
        <f>Baseline!B$33 * (C229 * Baseline!B$58*Baseline!B$66/Baseline!B$73 + Baseline!B$59*Baseline!B$52/Baseline!B$74 + Baseline!B$68*Baseline!B$53/Baseline!B$75 + Baseline!B$60*Baseline!B$54/Baseline!B$76)</f>
        <v>0.0000001709415492</v>
      </c>
      <c r="N229" s="45">
        <f>Baseline!B$33 * (C229 * Baseline!B$58*Baseline!B$57/Baseline!B$73 + Baseline!B$59*Baseline!B$67/Baseline!B$74 + Baseline!B$68*Baseline!B$55/Baseline!B$75 + Baseline!B$60*Baseline!B$56/Baseline!B$76)</f>
        <v>0.00000001374227895</v>
      </c>
      <c r="O229" s="45">
        <f>Baseline!B$33 * (C229 * Baseline!B$58*Baseline!B$58/Baseline!B$73 + Baseline!B$59*Baseline!B$59/Baseline!B$74 + Baseline!B$68*Baseline!B$68/Baseline!B$75 + Baseline!B$60*Baseline!B$60/Baseline!B$76)</f>
        <v>0.000001324391155</v>
      </c>
      <c r="P229" s="43">
        <f>Baseline!B$33 * (C229 * Baseline!B$58*Baseline!B$61/Baseline!B$73 + Baseline!B$59*Baseline!B$62/Baseline!B$74 + Baseline!B$68*Baseline!B$63/Baseline!B$75 + Baseline!B$60*Baseline!B$69/Baseline!B$76)</f>
        <v>0.000000001647030097</v>
      </c>
      <c r="Q229" s="43">
        <f>Baseline!B$33 * (C229 * Baseline!B$61*Baseline!B$66/Baseline!B$73 + Baseline!B$62*Baseline!B$52/Baseline!B$74 + Baseline!B$63*Baseline!B$53/Baseline!B$75 + Baseline!B$69*Baseline!B$54/Baseline!B$76)</f>
        <v>0.000000003632218618</v>
      </c>
      <c r="R229" s="43">
        <f>Baseline!B$33 * (C229 * Baseline!B$61*Baseline!B$57/Baseline!B$73 + Baseline!B$62*Baseline!B$67/Baseline!B$74 + Baseline!B$63*Baseline!B$55/Baseline!B$75 + Baseline!B$69*Baseline!B$56/Baseline!B$76)</f>
        <v>0.00000001439288777</v>
      </c>
      <c r="S229" s="43">
        <f>Baseline!B$33 * (C229 * Baseline!B$61*Baseline!B$58/Baseline!B$73 + Baseline!B$62*Baseline!B$59/Baseline!B$74 + Baseline!B$63*Baseline!B$68/Baseline!B$75 + Baseline!B$69*Baseline!B$60/Baseline!B$76)</f>
        <v>0.000000001647030097</v>
      </c>
      <c r="T229" s="43">
        <f>Baseline!B$33 * (C229 * Baseline!B$61*Baseline!B$61/Baseline!B$73 + Baseline!B$62*Baseline!B$62/Baseline!B$74 + Baseline!B$63*Baseline!B$63/Baseline!B$75 + Baseline!B$69*Baseline!B$69/Baseline!B$76)</f>
        <v>0.00000009854655392</v>
      </c>
      <c r="U229" s="41"/>
      <c r="V229" s="43">
        <f>E229 * ( Baseline!B$87 * Baseline!B$7 )</f>
        <v>0.2596907285</v>
      </c>
      <c r="W229" s="43">
        <f>F229 * ( Baseline!D$87 * Baseline!B$11 )</f>
        <v>0.003704418011</v>
      </c>
      <c r="X229" s="43">
        <f>G229 * ( Baseline!F$87 * Baseline!B$16 )</f>
        <v>0.005937615381</v>
      </c>
      <c r="Y229" s="43">
        <f>H229 * ( Baseline!H$87 * Baseline!B$18 )</f>
        <v>0.001277354914</v>
      </c>
      <c r="Z229" s="51">
        <f t="shared" si="1"/>
        <v>0.2706101168</v>
      </c>
      <c r="AA229" s="43">
        <f>I229 * ( Baseline!B$87 * Baseline!B$7 )</f>
        <v>0.0020842954</v>
      </c>
      <c r="AB229" s="45">
        <f>J229 * ( Baseline!D$87 * Baseline!B$11 )</f>
        <v>0.0325363628</v>
      </c>
      <c r="AC229" s="45">
        <f>K229 * ( Baseline!F$87 * Baseline!B$16 )</f>
        <v>0.0004773348976</v>
      </c>
      <c r="AD229" s="45">
        <f>L229 * ( Baseline!F$87 * Baseline!B$16 )</f>
        <v>0.0004999336452</v>
      </c>
      <c r="AE229" s="51">
        <f t="shared" si="2"/>
        <v>0.03559792675</v>
      </c>
      <c r="AF229" s="51">
        <f>M229 * ( Baseline!B$87 * Baseline!B$7 )</f>
        <v>0.001774202339</v>
      </c>
      <c r="AG229" s="51">
        <f>N229 * ( Baseline!D$87 * Baseline!B$11 )</f>
        <v>0.0002534982637</v>
      </c>
      <c r="AH229" s="51">
        <f>O229 * ( Baseline!F$87 * Baseline!B$16 )</f>
        <v>0.04600242207</v>
      </c>
      <c r="AI229" s="51">
        <f>P229 * ( Baseline!H$87 * Baseline!B$18 )</f>
        <v>0.0005792167844</v>
      </c>
      <c r="AJ229" s="51">
        <f t="shared" si="3"/>
        <v>0.04860933945</v>
      </c>
      <c r="AK229" s="51">
        <f>Q229 * ( Baseline!B$87 * Baseline!B$7 )</f>
        <v>0.00003769879704</v>
      </c>
      <c r="AL229" s="51">
        <f>R229 * ( Baseline!D$87 * Baseline!B$11 )</f>
        <v>0.0002654997815</v>
      </c>
      <c r="AM229" s="51">
        <f>S229 * ( Baseline!F$87 * Baseline!B$16 )</f>
        <v>0.00005720921148</v>
      </c>
      <c r="AN229" s="51">
        <f>T229 * ( Baseline!H$87 * Baseline!B$18 )</f>
        <v>0.03465620827</v>
      </c>
      <c r="AO229" s="51">
        <f t="shared" si="4"/>
        <v>0.03501661606</v>
      </c>
      <c r="AP229" s="61"/>
      <c r="AQ229" s="51">
        <f>V229 * ( (1-Baseline!B$88-Baseline!B$87) + (1-B229)*Baseline!B$88 )</f>
        <v>0.1264709562</v>
      </c>
      <c r="AR229" s="51">
        <f>W229 * ( (1-Baseline!B$88-Baseline!B$87) + (1-B229)*Baseline!B$88 )</f>
        <v>0.001804073987</v>
      </c>
      <c r="AS229" s="51">
        <f>X229 * ( (1-Baseline!B$88-Baseline!B$87) + (1-B229)*Baseline!B$88 )</f>
        <v>0.002891654619</v>
      </c>
      <c r="AT229" s="51">
        <f>Y229 * ( (1-Baseline!B$88-Baseline!B$87) + (1-B229)*Baseline!B$88 )</f>
        <v>0.0006220795723</v>
      </c>
      <c r="AU229" s="51">
        <f t="shared" si="5"/>
        <v>0.1317887643</v>
      </c>
      <c r="AV229" s="51">
        <f>AA229 * ( (1-Baseline!D$88-Baseline!D$87) + (1-B229)*Baseline!D$88 )</f>
        <v>0.001550599823</v>
      </c>
      <c r="AW229" s="51">
        <f>AB229 * ( (1-Baseline!D$88-Baseline!D$87) + (1-B229)*Baseline!D$88 )</f>
        <v>0.02420524384</v>
      </c>
      <c r="AX229" s="51">
        <f>AC229 * ( (1-Baseline!D$88-Baseline!D$87) + (1-B229)*Baseline!D$88 )</f>
        <v>0.0003551106084</v>
      </c>
      <c r="AY229" s="51">
        <f>AD229 * ( (1-Baseline!D$88-Baseline!D$87) + (1-B229)*Baseline!D$88 )</f>
        <v>0.0003719228194</v>
      </c>
      <c r="AZ229" s="51">
        <f t="shared" si="6"/>
        <v>0.02648287709</v>
      </c>
      <c r="BA229" s="51">
        <f>AF229 * ( (1-Baseline!F$88-Baseline!F$87) + (1-Baseline!B$36)*Baseline!F$88 )</f>
        <v>0.001276772778</v>
      </c>
      <c r="BB229" s="51">
        <f>AG229 * ( (1-Baseline!F$88-Baseline!F$87) + (1-Baseline!B$36)*Baseline!F$88 )</f>
        <v>0.0001824254625</v>
      </c>
      <c r="BC229" s="51">
        <f>AH229 * ( (1-Baseline!F$88-Baseline!F$87) + (1-Baseline!B$36)*Baseline!F$88 )</f>
        <v>0.033104815</v>
      </c>
      <c r="BD229" s="51">
        <f>AI229 * ( (1-Baseline!F$88-Baseline!F$87) + (1-Baseline!B$36)*Baseline!F$88 )</f>
        <v>0.000416822933</v>
      </c>
      <c r="BE229" s="51">
        <f t="shared" si="7"/>
        <v>0.03498083617</v>
      </c>
      <c r="BF229" s="51">
        <f>AK229 * ( (1-Baseline!H$88-Baseline!H$87) + (1-Baseline!B$36)*Baseline!H$88 )</f>
        <v>0.00002986951087</v>
      </c>
      <c r="BG229" s="51">
        <f>AL229 * ( (1-Baseline!H$88-Baseline!H$87) + (1-Baseline!B$36)*Baseline!H$88 )</f>
        <v>0.0002103607869</v>
      </c>
      <c r="BH229" s="51">
        <f>AM229 * ( (1-Baseline!H$88-Baseline!H$87) + (1-Baseline!B$36)*Baseline!H$88 )</f>
        <v>0.00004532800244</v>
      </c>
      <c r="BI229" s="51">
        <f>AN229 * ( (1-Baseline!H$88-Baseline!H$87) + (1-Baseline!B$36)*Baseline!H$88 )</f>
        <v>0.02745880693</v>
      </c>
      <c r="BJ229" s="51">
        <f t="shared" si="8"/>
        <v>0.02774436523</v>
      </c>
      <c r="BK229" s="61"/>
      <c r="BL229" s="51">
        <f t="shared" si="19"/>
        <v>0.9596490019</v>
      </c>
      <c r="BM229" s="51">
        <f t="shared" si="20"/>
        <v>0.01368913348</v>
      </c>
      <c r="BN229" s="51">
        <f t="shared" si="21"/>
        <v>0.02194158685</v>
      </c>
      <c r="BO229" s="51">
        <f t="shared" si="22"/>
        <v>0.004720277752</v>
      </c>
      <c r="BP229" s="51">
        <f t="shared" si="9"/>
        <v>1</v>
      </c>
      <c r="BQ229" s="51">
        <f t="shared" si="23"/>
        <v>0.05855103347</v>
      </c>
      <c r="BR229" s="51">
        <f t="shared" si="24"/>
        <v>0.9139960042</v>
      </c>
      <c r="BS229" s="51">
        <f t="shared" si="25"/>
        <v>0.01340906455</v>
      </c>
      <c r="BT229" s="51">
        <f t="shared" si="26"/>
        <v>0.0140438978</v>
      </c>
      <c r="BU229" s="51">
        <f t="shared" si="10"/>
        <v>1</v>
      </c>
      <c r="BV229" s="51">
        <f t="shared" si="27"/>
        <v>0.03649920692</v>
      </c>
      <c r="BW229" s="51">
        <f t="shared" si="28"/>
        <v>0.005215011488</v>
      </c>
      <c r="BX229" s="51">
        <f t="shared" si="29"/>
        <v>0.9463700306</v>
      </c>
      <c r="BY229" s="51">
        <f t="shared" si="30"/>
        <v>0.01191575098</v>
      </c>
      <c r="BZ229" s="51">
        <f t="shared" si="11"/>
        <v>1</v>
      </c>
      <c r="CA229" s="51">
        <f t="shared" si="31"/>
        <v>0.001076597378</v>
      </c>
      <c r="CB229" s="51">
        <f t="shared" si="32"/>
        <v>0.007582108478</v>
      </c>
      <c r="CC229" s="51">
        <f t="shared" si="33"/>
        <v>0.001633773275</v>
      </c>
      <c r="CD229" s="51">
        <f t="shared" si="34"/>
        <v>0.9897075209</v>
      </c>
      <c r="CE229" s="51">
        <f t="shared" si="12"/>
        <v>1</v>
      </c>
      <c r="CF229" s="61"/>
      <c r="CG229" s="51">
        <f t="shared" si="35"/>
        <v>0.9596490019</v>
      </c>
      <c r="CH229" s="51">
        <f t="shared" si="36"/>
        <v>0.01368913348</v>
      </c>
      <c r="CI229" s="51">
        <f t="shared" si="37"/>
        <v>0.02194158685</v>
      </c>
      <c r="CJ229" s="51">
        <f t="shared" si="38"/>
        <v>0.004720277752</v>
      </c>
      <c r="CK229" s="51">
        <f t="shared" si="13"/>
        <v>1</v>
      </c>
      <c r="CL229" s="51">
        <f t="shared" si="39"/>
        <v>0.05855103347</v>
      </c>
      <c r="CM229" s="51">
        <f t="shared" si="40"/>
        <v>0.9139960042</v>
      </c>
      <c r="CN229" s="51">
        <f t="shared" si="41"/>
        <v>0.01340906455</v>
      </c>
      <c r="CO229" s="51">
        <f t="shared" si="42"/>
        <v>0.0140438978</v>
      </c>
      <c r="CP229" s="51">
        <f t="shared" si="14"/>
        <v>1</v>
      </c>
      <c r="CQ229" s="51">
        <f t="shared" si="43"/>
        <v>0.03649920692</v>
      </c>
      <c r="CR229" s="51">
        <f t="shared" si="44"/>
        <v>0.005215011488</v>
      </c>
      <c r="CS229" s="51">
        <f t="shared" si="45"/>
        <v>0.9463700306</v>
      </c>
      <c r="CT229" s="51">
        <f t="shared" si="46"/>
        <v>0.01191575098</v>
      </c>
      <c r="CU229" s="51">
        <f t="shared" si="15"/>
        <v>1</v>
      </c>
      <c r="CV229" s="51">
        <f t="shared" si="47"/>
        <v>0.001076597378</v>
      </c>
      <c r="CW229" s="51">
        <f t="shared" si="48"/>
        <v>0.007582108478</v>
      </c>
      <c r="CX229" s="51">
        <f t="shared" si="49"/>
        <v>0.001633773275</v>
      </c>
      <c r="CY229" s="51">
        <f t="shared" si="50"/>
        <v>0.9897075209</v>
      </c>
      <c r="CZ229" s="51">
        <f t="shared" si="16"/>
        <v>1</v>
      </c>
      <c r="DA229" s="61"/>
      <c r="DB229" s="51">
        <f>(AQ229*Baseline!B$7 + AV229*Baseline!B$11 + BA229*Baseline!B$16 + BF229*Baseline!B$18)</f>
        <v>70308.93946</v>
      </c>
      <c r="DC229" s="51">
        <f>(AR229*Baseline!B$7 + AW229*Baseline!B$11 + BB229*Baseline!B$16 + BG229*Baseline!B$18)</f>
        <v>63028.18042</v>
      </c>
      <c r="DD229" s="51">
        <f>(AS229*Baseline!B$7 + AX229*Baseline!B$11 + BC229*Baseline!B$16 + BH229*Baseline!B$18)</f>
        <v>115147.0327</v>
      </c>
      <c r="DE229" s="51">
        <f>(AT229*Baseline!B$7 + AY229*Baseline!B$11 + BD229*Baseline!B$16 + BI229*Baseline!B$18)</f>
        <v>1259856.929</v>
      </c>
      <c r="DF229" s="51">
        <f t="shared" si="17"/>
        <v>1508341.082</v>
      </c>
      <c r="DG229" s="61"/>
      <c r="DH229" s="51">
        <f t="shared" si="51"/>
        <v>0.04661342207</v>
      </c>
      <c r="DI229" s="51">
        <f t="shared" si="52"/>
        <v>0.0417864243</v>
      </c>
      <c r="DJ229" s="51">
        <f t="shared" si="53"/>
        <v>0.07634018203</v>
      </c>
      <c r="DK229" s="51">
        <f t="shared" si="54"/>
        <v>0.8352599716</v>
      </c>
      <c r="DL229" s="51">
        <f t="shared" si="18"/>
        <v>1</v>
      </c>
      <c r="DM229" s="61"/>
      <c r="DN229" s="51">
        <f>DH229 / (Baseline!B$7/Baseline!B$17)</f>
        <v>4.975676214</v>
      </c>
      <c r="DO229" s="51">
        <f>DI229 / (Baseline!B$11/Baseline!B$17)</f>
        <v>1.008744283</v>
      </c>
      <c r="DP229" s="51">
        <f>DJ229 / (Baseline!B$16/Baseline!B$17)</f>
        <v>1.179686517</v>
      </c>
      <c r="DQ229" s="51">
        <f>DK229 / (Baseline!B$18/Baseline!B$17)</f>
        <v>0.9443351365</v>
      </c>
      <c r="DR229" s="79"/>
      <c r="DS229" s="51">
        <f>(AU229*Baseline!B$34)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0.0322978459</v>
      </c>
      <c r="DT229" s="51">
        <f>(AZ229*Baseline!B$34) + (Baseline!D$88*(1-Baseline!D$89)*Baseline!B$35) + (Baseline!D$88*Baseline!D$89*((1-Baseline!D$90)*Baseline!B$40 + Baseline!D$90*Baseline!B$41))</f>
        <v>0.01038599956</v>
      </c>
      <c r="DU229" s="51">
        <f>(BE229*Baseline!B$34) + (Baseline!F$88*(1-Baseline!F$89)*Baseline!B$35) + (Baseline!F$88*Baseline!F$89*((1-Baseline!F$90)*Baseline!B$40 + Baseline!F$90*Baseline!B$41))</f>
        <v>0.01297776543</v>
      </c>
      <c r="DV229" s="51">
        <f>(BJ229*Baseline!B$34) + (Baseline!H$88*(1-Baseline!H$89)*Baseline!B$35) + (Baseline!H$88*Baseline!H$89*((1-Baseline!H$90)*Baseline!B$40 + Baseline!H$90*Baseline!B$41))</f>
        <v>0.009306654785</v>
      </c>
      <c r="DW229" s="51">
        <f>( DS229*Baseline!B$7 + DT229*Baseline!B$11 + DU229*Baseline!B$16 + DV229*Baseline!B$18 ) / Baseline!B$17</f>
        <v>0.009804319076</v>
      </c>
    </row>
    <row r="230">
      <c r="A230" s="4" t="s">
        <v>469</v>
      </c>
      <c r="B230" s="45">
        <f>MIN( MAX( NORMINV( MCrands!B230, (B$5+B$4)/2, (B$5-B$4)/3.29 ), 0 ), 1 )</f>
        <v>0.6468026799</v>
      </c>
      <c r="C230" s="45">
        <f>MAX( NORMINV( MCrands!C230, (C$5+C$4)/2, (C$5-C$4)/3.29 ), 0 )</f>
        <v>2.853616651</v>
      </c>
      <c r="D230" s="41"/>
      <c r="E230" s="43">
        <f>Baseline!B$33 * (C230 * Baseline!B$66*Baseline!B$66/Baseline!B$73 + Baseline!B$52*Baseline!B$52/Baseline!B$74 + Baseline!B$53*Baseline!B$53/Baseline!B$75 + Baseline!B$54*Baseline!B$54/Baseline!B$76)</f>
        <v>0.00002024491862</v>
      </c>
      <c r="F230" s="43">
        <f>Baseline!B$33 * (C230 * Baseline!B$66*Baseline!B$57/Baseline!B$73 + Baseline!B$52*Baseline!B$67/Baseline!B$74 + Baseline!B$53*Baseline!B$55/Baseline!B$75 + Baseline!B$54*Baseline!B$56/Baseline!B$76)</f>
        <v>0.000000200064434</v>
      </c>
      <c r="G230" s="45">
        <f>Baseline!B$33 * (C230 * Baseline!B$66*Baseline!B$58/Baseline!B$73 + Baseline!B$52*Baseline!B$59/Baseline!B$74 + Baseline!B$53*Baseline!B$68/Baseline!B$75 + Baseline!B$54*Baseline!B$60/Baseline!B$76)</f>
        <v>0.0000001690877589</v>
      </c>
      <c r="H230" s="43">
        <f>Baseline!B$33 * (C230 * Baseline!B$66*Baseline!B$61/Baseline!B$73 + Baseline!B$52*Baseline!B$62/Baseline!B$74 + Baseline!B$53*Baseline!B$63/Baseline!B$75 + Baseline!B$54*Baseline!B$69/Baseline!B$76)</f>
        <v>0.000000003446839591</v>
      </c>
      <c r="I230" s="43">
        <f>Baseline!B$33 * (C230 * Baseline!B$57*Baseline!B$66/Baseline!B$73 + Baseline!B$67*Baseline!B$52/Baseline!B$74 + Baseline!B$55*Baseline!B$53/Baseline!B$75 + Baseline!B$56*Baseline!B$54/Baseline!B$76)</f>
        <v>0.000000200064434</v>
      </c>
      <c r="J230" s="45">
        <f>Baseline!B$33 * (C230 * Baseline!B$57*Baseline!B$57/Baseline!B$73 + Baseline!B$67*Baseline!B$67/Baseline!B$74 + Baseline!B$55*Baseline!B$55/Baseline!B$75 + Baseline!B$56*Baseline!B$56/Baseline!B$76)</f>
        <v>0.000001763813831</v>
      </c>
      <c r="K230" s="43">
        <f>Baseline!B$33 * (C230 * Baseline!B$57*Baseline!B$58/Baseline!B$73 + Baseline!B$67*Baseline!B$59/Baseline!B$74 + Baseline!B$55*Baseline!B$68/Baseline!B$75 + Baseline!B$56*Baseline!B$60/Baseline!B$76)</f>
        <v>0.00000001374198625</v>
      </c>
      <c r="L230" s="45">
        <f>Baseline!B$33 * (C230 * Baseline!B$57*Baseline!B$61/Baseline!B$73 + Baseline!B$67*Baseline!B$62/Baseline!B$74 + Baseline!B$55*Baseline!B$63/Baseline!B$75 + Baseline!B$56*Baseline!B$69/Baseline!B$76)</f>
        <v>0.0000000143928585</v>
      </c>
      <c r="M230" s="43">
        <f>Baseline!B$33 * (C230 * Baseline!B$58*Baseline!B$66/Baseline!B$73 + Baseline!B$59*Baseline!B$52/Baseline!B$74 + Baseline!B$68*Baseline!B$53/Baseline!B$75 + Baseline!B$60*Baseline!B$54/Baseline!B$76)</f>
        <v>0.0000001690877589</v>
      </c>
      <c r="N230" s="45">
        <f>Baseline!B$33 * (C230 * Baseline!B$58*Baseline!B$57/Baseline!B$73 + Baseline!B$59*Baseline!B$67/Baseline!B$74 + Baseline!B$68*Baseline!B$55/Baseline!B$75 + Baseline!B$60*Baseline!B$56/Baseline!B$76)</f>
        <v>0.00000001374198625</v>
      </c>
      <c r="O230" s="45">
        <f>Baseline!B$33 * (C230 * Baseline!B$58*Baseline!B$58/Baseline!B$73 + Baseline!B$59*Baseline!B$59/Baseline!B$74 + Baseline!B$68*Baseline!B$68/Baseline!B$75 + Baseline!B$60*Baseline!B$60/Baseline!B$76)</f>
        <v>0.000001324390436</v>
      </c>
      <c r="P230" s="43">
        <f>Baseline!B$33 * (C230 * Baseline!B$58*Baseline!B$61/Baseline!B$73 + Baseline!B$59*Baseline!B$62/Baseline!B$74 + Baseline!B$68*Baseline!B$63/Baseline!B$75 + Baseline!B$60*Baseline!B$69/Baseline!B$76)</f>
        <v>0.000000001646958141</v>
      </c>
      <c r="Q230" s="43">
        <f>Baseline!B$33 * (C230 * Baseline!B$61*Baseline!B$66/Baseline!B$73 + Baseline!B$62*Baseline!B$52/Baseline!B$74 + Baseline!B$63*Baseline!B$53/Baseline!B$75 + Baseline!B$69*Baseline!B$54/Baseline!B$76)</f>
        <v>0.000000003446839591</v>
      </c>
      <c r="R230" s="43">
        <f>Baseline!B$33 * (C230 * Baseline!B$61*Baseline!B$57/Baseline!B$73 + Baseline!B$62*Baseline!B$67/Baseline!B$74 + Baseline!B$63*Baseline!B$55/Baseline!B$75 + Baseline!B$69*Baseline!B$56/Baseline!B$76)</f>
        <v>0.0000000143928585</v>
      </c>
      <c r="S230" s="43">
        <f>Baseline!B$33 * (C230 * Baseline!B$61*Baseline!B$58/Baseline!B$73 + Baseline!B$62*Baseline!B$59/Baseline!B$74 + Baseline!B$63*Baseline!B$68/Baseline!B$75 + Baseline!B$69*Baseline!B$60/Baseline!B$76)</f>
        <v>0.000000001646958141</v>
      </c>
      <c r="T230" s="43">
        <f>Baseline!B$33 * (C230 * Baseline!B$61*Baseline!B$61/Baseline!B$73 + Baseline!B$62*Baseline!B$62/Baseline!B$74 + Baseline!B$63*Baseline!B$63/Baseline!B$75 + Baseline!B$69*Baseline!B$69/Baseline!B$76)</f>
        <v>0.00000009854654673</v>
      </c>
      <c r="U230" s="41"/>
      <c r="V230" s="43">
        <f>E230 * ( Baseline!B$87 * Baseline!B$7 )</f>
        <v>0.2101220104</v>
      </c>
      <c r="W230" s="43">
        <f>F230 * ( Baseline!D$87 * Baseline!B$11 )</f>
        <v>0.003690507725</v>
      </c>
      <c r="X230" s="43">
        <f>G230 * ( Baseline!F$87 * Baseline!B$16 )</f>
        <v>0.005873224402</v>
      </c>
      <c r="Y230" s="43">
        <f>H230 * ( Baseline!H$87 * Baseline!B$18 )</f>
        <v>0.001212162029</v>
      </c>
      <c r="Z230" s="51">
        <f t="shared" si="1"/>
        <v>0.2208979045</v>
      </c>
      <c r="AA230" s="43">
        <f>I230 * ( Baseline!B$87 * Baseline!B$7 )</f>
        <v>0.002076468761</v>
      </c>
      <c r="AB230" s="45">
        <f>J230 * ( Baseline!D$87 * Baseline!B$11 )</f>
        <v>0.03253636061</v>
      </c>
      <c r="AC230" s="45">
        <f>K230 * ( Baseline!F$87 * Baseline!B$16 )</f>
        <v>0.0004773247306</v>
      </c>
      <c r="AD230" s="45">
        <f>L230 * ( Baseline!F$87 * Baseline!B$16 )</f>
        <v>0.0004999326285</v>
      </c>
      <c r="AE230" s="51">
        <f t="shared" si="2"/>
        <v>0.03559008673</v>
      </c>
      <c r="AF230" s="51">
        <f>M230 * ( Baseline!B$87 * Baseline!B$7 )</f>
        <v>0.00175496185</v>
      </c>
      <c r="AG230" s="51">
        <f>N230 * ( Baseline!D$87 * Baseline!B$11 )</f>
        <v>0.0002534928643</v>
      </c>
      <c r="AH230" s="51">
        <f>O230 * ( Baseline!F$87 * Baseline!B$16 )</f>
        <v>0.04600239707</v>
      </c>
      <c r="AI230" s="51">
        <f>P230 * ( Baseline!H$87 * Baseline!B$18 )</f>
        <v>0.0005791914792</v>
      </c>
      <c r="AJ230" s="51">
        <f t="shared" si="3"/>
        <v>0.04859004326</v>
      </c>
      <c r="AK230" s="51">
        <f>Q230 * ( Baseline!B$87 * Baseline!B$7 )</f>
        <v>0.00003577474811</v>
      </c>
      <c r="AL230" s="51">
        <f>R230 * ( Baseline!D$87 * Baseline!B$11 )</f>
        <v>0.0002654992415</v>
      </c>
      <c r="AM230" s="51">
        <f>S230 * ( Baseline!F$87 * Baseline!B$16 )</f>
        <v>0.00005720671209</v>
      </c>
      <c r="AN230" s="51">
        <f>T230 * ( Baseline!H$87 * Baseline!B$18 )</f>
        <v>0.03465620574</v>
      </c>
      <c r="AO230" s="51">
        <f t="shared" si="4"/>
        <v>0.03501468644</v>
      </c>
      <c r="AP230" s="61"/>
      <c r="AQ230" s="51">
        <f>V230 * ( (1-Baseline!B$88-Baseline!B$87) + (1-B230)*Baseline!B$88 )</f>
        <v>0.08466774268</v>
      </c>
      <c r="AR230" s="51">
        <f>W230 * ( (1-Baseline!B$88-Baseline!B$87) + (1-B230)*Baseline!B$88 )</f>
        <v>0.001487073905</v>
      </c>
      <c r="AS230" s="51">
        <f>X230 * ( (1-Baseline!B$88-Baseline!B$87) + (1-B230)*Baseline!B$88 )</f>
        <v>0.002366590018</v>
      </c>
      <c r="AT230" s="51">
        <f>Y230 * ( (1-Baseline!B$88-Baseline!B$87) + (1-B230)*Baseline!B$88 )</f>
        <v>0.000488435374</v>
      </c>
      <c r="AU230" s="51">
        <f t="shared" si="5"/>
        <v>0.08900984197</v>
      </c>
      <c r="AV230" s="51">
        <f>AA230 * ( (1-Baseline!D$88-Baseline!D$87) + (1-B230)*Baseline!D$88 )</f>
        <v>0.001456914436</v>
      </c>
      <c r="AW230" s="51">
        <f>AB230 * ( (1-Baseline!D$88-Baseline!D$87) + (1-B230)*Baseline!D$88 )</f>
        <v>0.0228285127</v>
      </c>
      <c r="AX230" s="51">
        <f>AC230 * ( (1-Baseline!D$88-Baseline!D$87) + (1-B230)*Baseline!D$88 )</f>
        <v>0.0003349057323</v>
      </c>
      <c r="AY230" s="51">
        <f>AD230 * ( (1-Baseline!D$88-Baseline!D$87) + (1-B230)*Baseline!D$88 )</f>
        <v>0.0003507681298</v>
      </c>
      <c r="AZ230" s="51">
        <f t="shared" si="6"/>
        <v>0.024971101</v>
      </c>
      <c r="BA230" s="51">
        <f>AF230 * ( (1-Baseline!F$88-Baseline!F$87) + (1-Baseline!B$36)*Baseline!F$88 )</f>
        <v>0.001262926706</v>
      </c>
      <c r="BB230" s="51">
        <f>AG230 * ( (1-Baseline!F$88-Baseline!F$87) + (1-Baseline!B$36)*Baseline!F$88 )</f>
        <v>0.0001824215769</v>
      </c>
      <c r="BC230" s="51">
        <f>AH230 * ( (1-Baseline!F$88-Baseline!F$87) + (1-Baseline!B$36)*Baseline!F$88 )</f>
        <v>0.03310479701</v>
      </c>
      <c r="BD230" s="51">
        <f>AI230 * ( (1-Baseline!F$88-Baseline!F$87) + (1-Baseline!B$36)*Baseline!F$88 )</f>
        <v>0.0004168047226</v>
      </c>
      <c r="BE230" s="51">
        <f t="shared" si="7"/>
        <v>0.03496695001</v>
      </c>
      <c r="BF230" s="51">
        <f>AK230 * ( (1-Baseline!H$88-Baseline!H$87) + (1-Baseline!B$36)*Baseline!H$88 )</f>
        <v>0.00002834504842</v>
      </c>
      <c r="BG230" s="51">
        <f>AL230 * ( (1-Baseline!H$88-Baseline!H$87) + (1-Baseline!B$36)*Baseline!H$88 )</f>
        <v>0.0002103603591</v>
      </c>
      <c r="BH230" s="51">
        <f>AM230 * ( (1-Baseline!H$88-Baseline!H$87) + (1-Baseline!B$36)*Baseline!H$88 )</f>
        <v>0.00004532602213</v>
      </c>
      <c r="BI230" s="51">
        <f>AN230 * ( (1-Baseline!H$88-Baseline!H$87) + (1-Baseline!B$36)*Baseline!H$88 )</f>
        <v>0.02745880493</v>
      </c>
      <c r="BJ230" s="51">
        <f t="shared" si="8"/>
        <v>0.02774283636</v>
      </c>
      <c r="BK230" s="61"/>
      <c r="BL230" s="51">
        <f t="shared" si="19"/>
        <v>0.951217762</v>
      </c>
      <c r="BM230" s="51">
        <f t="shared" si="20"/>
        <v>0.01670684805</v>
      </c>
      <c r="BN230" s="51">
        <f t="shared" si="21"/>
        <v>0.02658795888</v>
      </c>
      <c r="BO230" s="51">
        <f t="shared" si="22"/>
        <v>0.005487431088</v>
      </c>
      <c r="BP230" s="51">
        <f t="shared" si="9"/>
        <v>1</v>
      </c>
      <c r="BQ230" s="51">
        <f t="shared" si="23"/>
        <v>0.05834402081</v>
      </c>
      <c r="BR230" s="51">
        <f t="shared" si="24"/>
        <v>0.9141972836</v>
      </c>
      <c r="BS230" s="51">
        <f t="shared" si="25"/>
        <v>0.01341173272</v>
      </c>
      <c r="BT230" s="51">
        <f t="shared" si="26"/>
        <v>0.01404696292</v>
      </c>
      <c r="BU230" s="51">
        <f t="shared" si="10"/>
        <v>1</v>
      </c>
      <c r="BV230" s="51">
        <f t="shared" si="27"/>
        <v>0.0361177256</v>
      </c>
      <c r="BW230" s="51">
        <f t="shared" si="28"/>
        <v>0.005216971364</v>
      </c>
      <c r="BX230" s="51">
        <f t="shared" si="29"/>
        <v>0.9467453408</v>
      </c>
      <c r="BY230" s="51">
        <f t="shared" si="30"/>
        <v>0.0119199622</v>
      </c>
      <c r="BZ230" s="51">
        <f t="shared" si="11"/>
        <v>1</v>
      </c>
      <c r="CA230" s="51">
        <f t="shared" si="31"/>
        <v>0.001021706939</v>
      </c>
      <c r="CB230" s="51">
        <f t="shared" si="32"/>
        <v>0.007582510899</v>
      </c>
      <c r="CC230" s="51">
        <f t="shared" si="33"/>
        <v>0.001633791929</v>
      </c>
      <c r="CD230" s="51">
        <f t="shared" si="34"/>
        <v>0.9897619902</v>
      </c>
      <c r="CE230" s="51">
        <f t="shared" si="12"/>
        <v>1</v>
      </c>
      <c r="CF230" s="61"/>
      <c r="CG230" s="51">
        <f t="shared" si="35"/>
        <v>0.951217762</v>
      </c>
      <c r="CH230" s="51">
        <f t="shared" si="36"/>
        <v>0.01670684805</v>
      </c>
      <c r="CI230" s="51">
        <f t="shared" si="37"/>
        <v>0.02658795888</v>
      </c>
      <c r="CJ230" s="51">
        <f t="shared" si="38"/>
        <v>0.005487431088</v>
      </c>
      <c r="CK230" s="51">
        <f t="shared" si="13"/>
        <v>1</v>
      </c>
      <c r="CL230" s="51">
        <f t="shared" si="39"/>
        <v>0.05834402081</v>
      </c>
      <c r="CM230" s="51">
        <f t="shared" si="40"/>
        <v>0.9141972836</v>
      </c>
      <c r="CN230" s="51">
        <f t="shared" si="41"/>
        <v>0.01341173272</v>
      </c>
      <c r="CO230" s="51">
        <f t="shared" si="42"/>
        <v>0.01404696292</v>
      </c>
      <c r="CP230" s="51">
        <f t="shared" si="14"/>
        <v>1</v>
      </c>
      <c r="CQ230" s="51">
        <f t="shared" si="43"/>
        <v>0.0361177256</v>
      </c>
      <c r="CR230" s="51">
        <f t="shared" si="44"/>
        <v>0.005216971364</v>
      </c>
      <c r="CS230" s="51">
        <f t="shared" si="45"/>
        <v>0.9467453408</v>
      </c>
      <c r="CT230" s="51">
        <f t="shared" si="46"/>
        <v>0.0119199622</v>
      </c>
      <c r="CU230" s="51">
        <f t="shared" si="15"/>
        <v>1</v>
      </c>
      <c r="CV230" s="51">
        <f t="shared" si="47"/>
        <v>0.001021706939</v>
      </c>
      <c r="CW230" s="51">
        <f t="shared" si="48"/>
        <v>0.007582510899</v>
      </c>
      <c r="CX230" s="51">
        <f t="shared" si="49"/>
        <v>0.001633791929</v>
      </c>
      <c r="CY230" s="51">
        <f t="shared" si="50"/>
        <v>0.9897619902</v>
      </c>
      <c r="CZ230" s="51">
        <f t="shared" si="16"/>
        <v>1</v>
      </c>
      <c r="DA230" s="61"/>
      <c r="DB230" s="51">
        <f>(AQ230*Baseline!B$7 + AV230*Baseline!B$11 + BA230*Baseline!B$16 + BF230*Baseline!B$18)</f>
        <v>49717.2742</v>
      </c>
      <c r="DC230" s="51">
        <f>(AR230*Baseline!B$7 + AW230*Baseline!B$11 + BB230*Baseline!B$16 + BG230*Baseline!B$18)</f>
        <v>59921.92851</v>
      </c>
      <c r="DD230" s="51">
        <f>(AS230*Baseline!B$7 + AX230*Baseline!B$11 + BC230*Baseline!B$16 + BH230*Baseline!B$18)</f>
        <v>114848.895</v>
      </c>
      <c r="DE230" s="51">
        <f>(AT230*Baseline!B$7 + AY230*Baseline!B$11 + BD230*Baseline!B$16 + BI230*Baseline!B$18)</f>
        <v>1259746.591</v>
      </c>
      <c r="DF230" s="51">
        <f t="shared" si="17"/>
        <v>1484234.689</v>
      </c>
      <c r="DG230" s="61"/>
      <c r="DH230" s="51">
        <f t="shared" si="51"/>
        <v>0.03349690892</v>
      </c>
      <c r="DI230" s="51">
        <f t="shared" si="52"/>
        <v>0.0403722733</v>
      </c>
      <c r="DJ230" s="51">
        <f t="shared" si="53"/>
        <v>0.07737920145</v>
      </c>
      <c r="DK230" s="51">
        <f t="shared" si="54"/>
        <v>0.8487516163</v>
      </c>
      <c r="DL230" s="51">
        <f t="shared" si="18"/>
        <v>1</v>
      </c>
      <c r="DM230" s="61"/>
      <c r="DN230" s="51">
        <f>DH230 / (Baseline!B$7/Baseline!B$17)</f>
        <v>3.575574707</v>
      </c>
      <c r="DO230" s="51">
        <f>DI230 / (Baseline!B$11/Baseline!B$17)</f>
        <v>0.9746060007</v>
      </c>
      <c r="DP230" s="51">
        <f>DJ230 / (Baseline!B$16/Baseline!B$17)</f>
        <v>1.195742508</v>
      </c>
      <c r="DQ230" s="51">
        <f>DK230 / (Baseline!B$18/Baseline!B$17)</f>
        <v>0.9595886319</v>
      </c>
      <c r="DR230" s="79"/>
      <c r="DS230" s="51">
        <f>(AU230*Baseline!B$34)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0.02588100755</v>
      </c>
      <c r="DT230" s="51">
        <f>(AZ230*Baseline!B$34) + (Baseline!D$88*(1-Baseline!D$89)*Baseline!B$35) + (Baseline!D$88*Baseline!D$89*((1-Baseline!D$90)*Baseline!B$40 + Baseline!D$90*Baseline!B$41))</f>
        <v>0.01015923315</v>
      </c>
      <c r="DU230" s="51">
        <f>(BE230*Baseline!B$34) + (Baseline!F$88*(1-Baseline!F$89)*Baseline!B$35) + (Baseline!F$88*Baseline!F$89*((1-Baseline!F$90)*Baseline!B$40 + Baseline!F$90*Baseline!B$41))</f>
        <v>0.0129756825</v>
      </c>
      <c r="DV230" s="51">
        <f>(BJ230*Baseline!B$34) + (Baseline!H$88*(1-Baseline!H$89)*Baseline!B$35) + (Baseline!H$88*Baseline!H$89*((1-Baseline!H$90)*Baseline!B$40 + Baseline!H$90*Baseline!B$41))</f>
        <v>0.009306425454</v>
      </c>
      <c r="DW230" s="51">
        <f>( DS230*Baseline!B$7 + DT230*Baseline!B$11 + DU230*Baseline!B$16 + DV230*Baseline!B$18 ) / Baseline!B$17</f>
        <v>0.009734473223</v>
      </c>
    </row>
    <row r="231">
      <c r="A231" s="4" t="s">
        <v>474</v>
      </c>
      <c r="B231" s="45">
        <f>MIN( MAX( NORMINV( MCrands!B231, (B$5+B$4)/2, (B$5-B$4)/3.29 ), 0 ), 1 )</f>
        <v>0.4108860436</v>
      </c>
      <c r="C231" s="45">
        <f>MAX( NORMINV( MCrands!C231, (C$5+C$4)/2, (C$5-C$4)/3.29 ), 0 )</f>
        <v>3.260044469</v>
      </c>
      <c r="D231" s="41"/>
      <c r="E231" s="43">
        <f>Baseline!B$33 * (C231 * Baseline!B$66*Baseline!B$66/Baseline!B$73 + Baseline!B$52*Baseline!B$52/Baseline!B$74 + Baseline!B$53*Baseline!B$53/Baseline!B$75 + Baseline!B$54*Baseline!B$54/Baseline!B$76)</f>
        <v>0.00002312243733</v>
      </c>
      <c r="F231" s="43">
        <f>Baseline!B$33 * (C231 * Baseline!B$66*Baseline!B$57/Baseline!B$73 + Baseline!B$52*Baseline!B$67/Baseline!B$74 + Baseline!B$53*Baseline!B$55/Baseline!B$75 + Baseline!B$54*Baseline!B$56/Baseline!B$76)</f>
        <v>0.0000002005187791</v>
      </c>
      <c r="G231" s="45">
        <f>Baseline!B$33 * (C231 * Baseline!B$66*Baseline!B$58/Baseline!B$73 + Baseline!B$52*Baseline!B$59/Baseline!B$74 + Baseline!B$53*Baseline!B$68/Baseline!B$75 + Baseline!B$54*Baseline!B$60/Baseline!B$76)</f>
        <v>0.0000001702046905</v>
      </c>
      <c r="H231" s="43">
        <f>Baseline!B$33 * (C231 * Baseline!B$66*Baseline!B$61/Baseline!B$73 + Baseline!B$52*Baseline!B$62/Baseline!B$74 + Baseline!B$53*Baseline!B$63/Baseline!B$75 + Baseline!B$54*Baseline!B$69/Baseline!B$76)</f>
        <v>0.000000003558532751</v>
      </c>
      <c r="I231" s="43">
        <f>Baseline!B$33 * (C231 * Baseline!B$57*Baseline!B$66/Baseline!B$73 + Baseline!B$67*Baseline!B$52/Baseline!B$74 + Baseline!B$55*Baseline!B$53/Baseline!B$75 + Baseline!B$56*Baseline!B$54/Baseline!B$76)</f>
        <v>0.0000002005187791</v>
      </c>
      <c r="J231" s="45">
        <f>Baseline!B$33 * (C231 * Baseline!B$57*Baseline!B$57/Baseline!B$73 + Baseline!B$67*Baseline!B$67/Baseline!B$74 + Baseline!B$55*Baseline!B$55/Baseline!B$75 + Baseline!B$56*Baseline!B$56/Baseline!B$76)</f>
        <v>0.000001763813903</v>
      </c>
      <c r="K231" s="43">
        <f>Baseline!B$33 * (C231 * Baseline!B$57*Baseline!B$58/Baseline!B$73 + Baseline!B$67*Baseline!B$59/Baseline!B$74 + Baseline!B$55*Baseline!B$68/Baseline!B$75 + Baseline!B$56*Baseline!B$60/Baseline!B$76)</f>
        <v>0.00000001374216261</v>
      </c>
      <c r="L231" s="45">
        <f>Baseline!B$33 * (C231 * Baseline!B$57*Baseline!B$61/Baseline!B$73 + Baseline!B$67*Baseline!B$62/Baseline!B$74 + Baseline!B$55*Baseline!B$63/Baseline!B$75 + Baseline!B$56*Baseline!B$69/Baseline!B$76)</f>
        <v>0.00000001439287614</v>
      </c>
      <c r="M231" s="43">
        <f>Baseline!B$33 * (C231 * Baseline!B$58*Baseline!B$66/Baseline!B$73 + Baseline!B$59*Baseline!B$52/Baseline!B$74 + Baseline!B$68*Baseline!B$53/Baseline!B$75 + Baseline!B$60*Baseline!B$54/Baseline!B$76)</f>
        <v>0.0000001702046905</v>
      </c>
      <c r="N231" s="45">
        <f>Baseline!B$33 * (C231 * Baseline!B$58*Baseline!B$57/Baseline!B$73 + Baseline!B$59*Baseline!B$67/Baseline!B$74 + Baseline!B$68*Baseline!B$55/Baseline!B$75 + Baseline!B$60*Baseline!B$56/Baseline!B$76)</f>
        <v>0.00000001374216261</v>
      </c>
      <c r="O231" s="45">
        <f>Baseline!B$33 * (C231 * Baseline!B$58*Baseline!B$58/Baseline!B$73 + Baseline!B$59*Baseline!B$59/Baseline!B$74 + Baseline!B$68*Baseline!B$68/Baseline!B$75 + Baseline!B$60*Baseline!B$60/Baseline!B$76)</f>
        <v>0.000001324390869</v>
      </c>
      <c r="P231" s="43">
        <f>Baseline!B$33 * (C231 * Baseline!B$58*Baseline!B$61/Baseline!B$73 + Baseline!B$59*Baseline!B$62/Baseline!B$74 + Baseline!B$68*Baseline!B$63/Baseline!B$75 + Baseline!B$60*Baseline!B$69/Baseline!B$76)</f>
        <v>0.000000001647001496</v>
      </c>
      <c r="Q231" s="43">
        <f>Baseline!B$33 * (C231 * Baseline!B$61*Baseline!B$66/Baseline!B$73 + Baseline!B$62*Baseline!B$52/Baseline!B$74 + Baseline!B$63*Baseline!B$53/Baseline!B$75 + Baseline!B$69*Baseline!B$54/Baseline!B$76)</f>
        <v>0.000000003558532751</v>
      </c>
      <c r="R231" s="43">
        <f>Baseline!B$33 * (C231 * Baseline!B$61*Baseline!B$57/Baseline!B$73 + Baseline!B$62*Baseline!B$67/Baseline!B$74 + Baseline!B$63*Baseline!B$55/Baseline!B$75 + Baseline!B$69*Baseline!B$56/Baseline!B$76)</f>
        <v>0.00000001439287614</v>
      </c>
      <c r="S231" s="43">
        <f>Baseline!B$33 * (C231 * Baseline!B$61*Baseline!B$58/Baseline!B$73 + Baseline!B$62*Baseline!B$59/Baseline!B$74 + Baseline!B$63*Baseline!B$68/Baseline!B$75 + Baseline!B$69*Baseline!B$60/Baseline!B$76)</f>
        <v>0.000000001647001496</v>
      </c>
      <c r="T231" s="43">
        <f>Baseline!B$33 * (C231 * Baseline!B$61*Baseline!B$61/Baseline!B$73 + Baseline!B$62*Baseline!B$62/Baseline!B$74 + Baseline!B$63*Baseline!B$63/Baseline!B$75 + Baseline!B$69*Baseline!B$69/Baseline!B$76)</f>
        <v>0.00000009854655106</v>
      </c>
      <c r="U231" s="41"/>
      <c r="V231" s="43">
        <f>E231 * ( Baseline!B$87 * Baseline!B$7 )</f>
        <v>0.239987777</v>
      </c>
      <c r="W231" s="43">
        <f>F231 * ( Baseline!D$87 * Baseline!B$11 )</f>
        <v>0.003698888845</v>
      </c>
      <c r="X231" s="43">
        <f>G231 * ( Baseline!F$87 * Baseline!B$16 )</f>
        <v>0.005912020764</v>
      </c>
      <c r="Y231" s="43">
        <f>H231 * ( Baseline!H$87 * Baseline!B$18 )</f>
        <v>0.001251441549</v>
      </c>
      <c r="Z231" s="51">
        <f t="shared" si="1"/>
        <v>0.2508501282</v>
      </c>
      <c r="AA231" s="43">
        <f>I231 * ( Baseline!B$87 * Baseline!B$7 )</f>
        <v>0.002081184408</v>
      </c>
      <c r="AB231" s="45">
        <f>J231 * ( Baseline!D$87 * Baseline!B$11 )</f>
        <v>0.03253636193</v>
      </c>
      <c r="AC231" s="45">
        <f>K231 * ( Baseline!F$87 * Baseline!B$16 )</f>
        <v>0.0004773308564</v>
      </c>
      <c r="AD231" s="45">
        <f>L231 * ( Baseline!F$87 * Baseline!B$16 )</f>
        <v>0.0004999332411</v>
      </c>
      <c r="AE231" s="51">
        <f t="shared" si="2"/>
        <v>0.03559481044</v>
      </c>
      <c r="AF231" s="51">
        <f>M231 * ( Baseline!B$87 * Baseline!B$7 )</f>
        <v>0.001766554483</v>
      </c>
      <c r="AG231" s="51">
        <f>N231 * ( Baseline!D$87 * Baseline!B$11 )</f>
        <v>0.0002534961175</v>
      </c>
      <c r="AH231" s="51">
        <f>O231 * ( Baseline!F$87 * Baseline!B$16 )</f>
        <v>0.04600241213</v>
      </c>
      <c r="AI231" s="51">
        <f>P231 * ( Baseline!H$87 * Baseline!B$18 )</f>
        <v>0.0005792067259</v>
      </c>
      <c r="AJ231" s="51">
        <f t="shared" si="3"/>
        <v>0.04860166946</v>
      </c>
      <c r="AK231" s="51">
        <f>Q231 * ( Baseline!B$87 * Baseline!B$7 )</f>
        <v>0.00003693401142</v>
      </c>
      <c r="AL231" s="51">
        <f>R231 * ( Baseline!D$87 * Baseline!B$11 )</f>
        <v>0.0002654995669</v>
      </c>
      <c r="AM231" s="51">
        <f>S231 * ( Baseline!F$87 * Baseline!B$16 )</f>
        <v>0.00005720821801</v>
      </c>
      <c r="AN231" s="51">
        <f>T231 * ( Baseline!H$87 * Baseline!B$18 )</f>
        <v>0.03465620726</v>
      </c>
      <c r="AO231" s="51">
        <f t="shared" si="4"/>
        <v>0.03501584906</v>
      </c>
      <c r="AP231" s="61"/>
      <c r="AQ231" s="51">
        <f>V231 * ( (1-Baseline!B$88-Baseline!B$87) + (1-B231)*Baseline!B$88 )</f>
        <v>0.1470912495</v>
      </c>
      <c r="AR231" s="51">
        <f>W231 * ( (1-Baseline!B$88-Baseline!B$87) + (1-B231)*Baseline!B$88 )</f>
        <v>0.002267091219</v>
      </c>
      <c r="AS231" s="51">
        <f>X231 * ( (1-Baseline!B$88-Baseline!B$87) + (1-B231)*Baseline!B$88 )</f>
        <v>0.003623545049</v>
      </c>
      <c r="AT231" s="51">
        <f>Y231 * ( (1-Baseline!B$88-Baseline!B$87) + (1-B231)*Baseline!B$88 )</f>
        <v>0.0007670228186</v>
      </c>
      <c r="AU231" s="51">
        <f t="shared" si="5"/>
        <v>0.1537489086</v>
      </c>
      <c r="AV231" s="51">
        <f>AA231 * ( (1-Baseline!D$88-Baseline!D$87) + (1-B231)*Baseline!D$88 )</f>
        <v>0.001680184819</v>
      </c>
      <c r="AW231" s="51">
        <f>AB231 * ( (1-Baseline!D$88-Baseline!D$87) + (1-B231)*Baseline!D$88 )</f>
        <v>0.02626730297</v>
      </c>
      <c r="AX231" s="51">
        <f>AC231 * ( (1-Baseline!D$88-Baseline!D$87) + (1-B231)*Baseline!D$88 )</f>
        <v>0.0003853594403</v>
      </c>
      <c r="AY231" s="51">
        <f>AD231 * ( (1-Baseline!D$88-Baseline!D$87) + (1-B231)*Baseline!D$88 )</f>
        <v>0.0004036068303</v>
      </c>
      <c r="AZ231" s="51">
        <f t="shared" si="6"/>
        <v>0.02873645406</v>
      </c>
      <c r="BA231" s="51">
        <f>AF231 * ( (1-Baseline!F$88-Baseline!F$87) + (1-Baseline!B$36)*Baseline!F$88 )</f>
        <v>0.001271269136</v>
      </c>
      <c r="BB231" s="51">
        <f>AG231 * ( (1-Baseline!F$88-Baseline!F$87) + (1-Baseline!B$36)*Baseline!F$88 )</f>
        <v>0.000182423918</v>
      </c>
      <c r="BC231" s="51">
        <f>AH231 * ( (1-Baseline!F$88-Baseline!F$87) + (1-Baseline!B$36)*Baseline!F$88 )</f>
        <v>0.03310480785</v>
      </c>
      <c r="BD231" s="51">
        <f>AI231 * ( (1-Baseline!F$88-Baseline!F$87) + (1-Baseline!B$36)*Baseline!F$88 )</f>
        <v>0.0004168156946</v>
      </c>
      <c r="BE231" s="51">
        <f t="shared" si="7"/>
        <v>0.03497531659</v>
      </c>
      <c r="BF231" s="51">
        <f>AK231 * ( (1-Baseline!H$88-Baseline!H$87) + (1-Baseline!B$36)*Baseline!H$88 )</f>
        <v>0.00002926355593</v>
      </c>
      <c r="BG231" s="51">
        <f>AL231 * ( (1-Baseline!H$88-Baseline!H$87) + (1-Baseline!B$36)*Baseline!H$88 )</f>
        <v>0.0002103606168</v>
      </c>
      <c r="BH231" s="51">
        <f>AM231 * ( (1-Baseline!H$88-Baseline!H$87) + (1-Baseline!B$36)*Baseline!H$88 )</f>
        <v>0.00004532721529</v>
      </c>
      <c r="BI231" s="51">
        <f>AN231 * ( (1-Baseline!H$88-Baseline!H$87) + (1-Baseline!B$36)*Baseline!H$88 )</f>
        <v>0.02745880614</v>
      </c>
      <c r="BJ231" s="51">
        <f t="shared" si="8"/>
        <v>0.02774375752</v>
      </c>
      <c r="BK231" s="61"/>
      <c r="BL231" s="51">
        <f t="shared" si="19"/>
        <v>0.9566978449</v>
      </c>
      <c r="BM231" s="51">
        <f t="shared" si="20"/>
        <v>0.01474541341</v>
      </c>
      <c r="BN231" s="51">
        <f t="shared" si="21"/>
        <v>0.02356793998</v>
      </c>
      <c r="BO231" s="51">
        <f t="shared" si="22"/>
        <v>0.004988801714</v>
      </c>
      <c r="BP231" s="51">
        <f t="shared" si="9"/>
        <v>1</v>
      </c>
      <c r="BQ231" s="51">
        <f t="shared" si="23"/>
        <v>0.05846875942</v>
      </c>
      <c r="BR231" s="51">
        <f t="shared" si="24"/>
        <v>0.9140759996</v>
      </c>
      <c r="BS231" s="51">
        <f t="shared" si="25"/>
        <v>0.01341012497</v>
      </c>
      <c r="BT231" s="51">
        <f t="shared" si="26"/>
        <v>0.01404511599</v>
      </c>
      <c r="BU231" s="51">
        <f t="shared" si="10"/>
        <v>1</v>
      </c>
      <c r="BV231" s="51">
        <f t="shared" si="27"/>
        <v>0.03634760909</v>
      </c>
      <c r="BW231" s="51">
        <f t="shared" si="28"/>
        <v>0.005215790328</v>
      </c>
      <c r="BX231" s="51">
        <f t="shared" si="29"/>
        <v>0.9465191761</v>
      </c>
      <c r="BY231" s="51">
        <f t="shared" si="30"/>
        <v>0.01191742449</v>
      </c>
      <c r="BZ231" s="51">
        <f t="shared" si="11"/>
        <v>1</v>
      </c>
      <c r="CA231" s="51">
        <f t="shared" si="31"/>
        <v>0.001054779833</v>
      </c>
      <c r="CB231" s="51">
        <f t="shared" si="32"/>
        <v>0.00758226843</v>
      </c>
      <c r="CC231" s="51">
        <f t="shared" si="33"/>
        <v>0.001633780689</v>
      </c>
      <c r="CD231" s="51">
        <f t="shared" si="34"/>
        <v>0.989729171</v>
      </c>
      <c r="CE231" s="51">
        <f t="shared" si="12"/>
        <v>1</v>
      </c>
      <c r="CF231" s="61"/>
      <c r="CG231" s="51">
        <f t="shared" si="35"/>
        <v>0.9566978449</v>
      </c>
      <c r="CH231" s="51">
        <f t="shared" si="36"/>
        <v>0.01474541341</v>
      </c>
      <c r="CI231" s="51">
        <f t="shared" si="37"/>
        <v>0.02356793998</v>
      </c>
      <c r="CJ231" s="51">
        <f t="shared" si="38"/>
        <v>0.004988801714</v>
      </c>
      <c r="CK231" s="51">
        <f t="shared" si="13"/>
        <v>1</v>
      </c>
      <c r="CL231" s="51">
        <f t="shared" si="39"/>
        <v>0.05846875942</v>
      </c>
      <c r="CM231" s="51">
        <f t="shared" si="40"/>
        <v>0.9140759996</v>
      </c>
      <c r="CN231" s="51">
        <f t="shared" si="41"/>
        <v>0.01341012497</v>
      </c>
      <c r="CO231" s="51">
        <f t="shared" si="42"/>
        <v>0.01404511599</v>
      </c>
      <c r="CP231" s="51">
        <f t="shared" si="14"/>
        <v>1</v>
      </c>
      <c r="CQ231" s="51">
        <f t="shared" si="43"/>
        <v>0.03634760909</v>
      </c>
      <c r="CR231" s="51">
        <f t="shared" si="44"/>
        <v>0.005215790328</v>
      </c>
      <c r="CS231" s="51">
        <f t="shared" si="45"/>
        <v>0.9465191761</v>
      </c>
      <c r="CT231" s="51">
        <f t="shared" si="46"/>
        <v>0.01191742449</v>
      </c>
      <c r="CU231" s="51">
        <f t="shared" si="15"/>
        <v>1</v>
      </c>
      <c r="CV231" s="51">
        <f t="shared" si="47"/>
        <v>0.001054779833</v>
      </c>
      <c r="CW231" s="51">
        <f t="shared" si="48"/>
        <v>0.00758226843</v>
      </c>
      <c r="CX231" s="51">
        <f t="shared" si="49"/>
        <v>0.001633780689</v>
      </c>
      <c r="CY231" s="51">
        <f t="shared" si="50"/>
        <v>0.989729171</v>
      </c>
      <c r="CZ231" s="51">
        <f t="shared" si="16"/>
        <v>1</v>
      </c>
      <c r="DA231" s="61"/>
      <c r="DB231" s="51">
        <f>(AQ231*Baseline!B$7 + AV231*Baseline!B$11 + BA231*Baseline!B$16 + BF231*Baseline!B$18)</f>
        <v>80541.49832</v>
      </c>
      <c r="DC231" s="51">
        <f>(AR231*Baseline!B$7 + AW231*Baseline!B$11 + BB231*Baseline!B$16 + BG231*Baseline!B$18)</f>
        <v>67674.92798</v>
      </c>
      <c r="DD231" s="51">
        <f>(AS231*Baseline!B$7 + AX231*Baseline!B$11 + BC231*Baseline!B$16 + BH231*Baseline!B$18)</f>
        <v>115566.8099</v>
      </c>
      <c r="DE231" s="51">
        <f>(AT231*Baseline!B$7 + AY231*Baseline!B$11 + BD231*Baseline!B$16 + BI231*Baseline!B$18)</f>
        <v>1259995.114</v>
      </c>
      <c r="DF231" s="51">
        <f t="shared" si="17"/>
        <v>1523778.35</v>
      </c>
      <c r="DG231" s="61"/>
      <c r="DH231" s="51">
        <f t="shared" si="51"/>
        <v>0.0528564396</v>
      </c>
      <c r="DI231" s="51">
        <f t="shared" si="52"/>
        <v>0.04441258007</v>
      </c>
      <c r="DJ231" s="51">
        <f t="shared" si="53"/>
        <v>0.07584227053</v>
      </c>
      <c r="DK231" s="51">
        <f t="shared" si="54"/>
        <v>0.8268887098</v>
      </c>
      <c r="DL231" s="51">
        <f t="shared" si="18"/>
        <v>1</v>
      </c>
      <c r="DM231" s="61"/>
      <c r="DN231" s="51">
        <f>DH231 / (Baseline!B$7/Baseline!B$17)</f>
        <v>5.642077274</v>
      </c>
      <c r="DO231" s="51">
        <f>DI231 / (Baseline!B$11/Baseline!B$17)</f>
        <v>1.07214094</v>
      </c>
      <c r="DP231" s="51">
        <f>DJ231 / (Baseline!B$16/Baseline!B$17)</f>
        <v>1.17199228</v>
      </c>
      <c r="DQ231" s="51">
        <f>DK231 / (Baseline!B$18/Baseline!B$17)</f>
        <v>0.9348706859</v>
      </c>
      <c r="DR231" s="79"/>
      <c r="DS231" s="51">
        <f>(AU231*Baseline!B$34)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0.03559186753</v>
      </c>
      <c r="DT231" s="51">
        <f>(AZ231*Baseline!B$34) + (Baseline!D$88*(1-Baseline!D$89)*Baseline!B$35) + (Baseline!D$88*Baseline!D$89*((1-Baseline!D$90)*Baseline!B$40 + Baseline!D$90*Baseline!B$41))</f>
        <v>0.01072403611</v>
      </c>
      <c r="DU231" s="51">
        <f>(BE231*Baseline!B$34) + (Baseline!F$88*(1-Baseline!F$89)*Baseline!B$35) + (Baseline!F$88*Baseline!F$89*((1-Baseline!F$90)*Baseline!B$40 + Baseline!F$90*Baseline!B$41))</f>
        <v>0.01297693749</v>
      </c>
      <c r="DV231" s="51">
        <f>(BJ231*Baseline!B$34) + (Baseline!H$88*(1-Baseline!H$89)*Baseline!B$35) + (Baseline!H$88*Baseline!H$89*((1-Baseline!H$90)*Baseline!B$40 + Baseline!H$90*Baseline!B$41))</f>
        <v>0.009306563629</v>
      </c>
      <c r="DW231" s="51">
        <f>( DS231*Baseline!B$7 + DT231*Baseline!B$11 + DU231*Baseline!B$16 + DV231*Baseline!B$18 ) / Baseline!B$17</f>
        <v>0.009849047011</v>
      </c>
    </row>
    <row r="232">
      <c r="A232" s="4" t="s">
        <v>476</v>
      </c>
      <c r="B232" s="45">
        <f>MIN( MAX( NORMINV( MCrands!B232, (B$5+B$4)/2, (B$5-B$4)/3.29 ), 0 ), 1 )</f>
        <v>0.5631986956</v>
      </c>
      <c r="C232" s="45">
        <f>MAX( NORMINV( MCrands!C232, (C$5+C$4)/2, (C$5-C$4)/3.29 ), 0 )</f>
        <v>2.592818031</v>
      </c>
      <c r="D232" s="41"/>
      <c r="E232" s="43">
        <f>Baseline!B$33 * (C232 * Baseline!B$66*Baseline!B$66/Baseline!B$73 + Baseline!B$52*Baseline!B$52/Baseline!B$74 + Baseline!B$53*Baseline!B$53/Baseline!B$75 + Baseline!B$54*Baseline!B$54/Baseline!B$76)</f>
        <v>0.00001839845813</v>
      </c>
      <c r="F232" s="43">
        <f>Baseline!B$33 * (C232 * Baseline!B$66*Baseline!B$57/Baseline!B$73 + Baseline!B$52*Baseline!B$67/Baseline!B$74 + Baseline!B$53*Baseline!B$55/Baseline!B$75 + Baseline!B$54*Baseline!B$56/Baseline!B$76)</f>
        <v>0.0000001997728876</v>
      </c>
      <c r="G232" s="45">
        <f>Baseline!B$33 * (C232 * Baseline!B$66*Baseline!B$58/Baseline!B$73 + Baseline!B$52*Baseline!B$59/Baseline!B$74 + Baseline!B$53*Baseline!B$68/Baseline!B$75 + Baseline!B$54*Baseline!B$60/Baseline!B$76)</f>
        <v>0.0000001683710407</v>
      </c>
      <c r="H232" s="43">
        <f>Baseline!B$33 * (C232 * Baseline!B$66*Baseline!B$61/Baseline!B$73 + Baseline!B$52*Baseline!B$62/Baseline!B$74 + Baseline!B$53*Baseline!B$63/Baseline!B$75 + Baseline!B$54*Baseline!B$69/Baseline!B$76)</f>
        <v>0.000000003375167769</v>
      </c>
      <c r="I232" s="43">
        <f>Baseline!B$33 * (C232 * Baseline!B$57*Baseline!B$66/Baseline!B$73 + Baseline!B$67*Baseline!B$52/Baseline!B$74 + Baseline!B$55*Baseline!B$53/Baseline!B$75 + Baseline!B$56*Baseline!B$54/Baseline!B$76)</f>
        <v>0.0000001997728876</v>
      </c>
      <c r="J232" s="45">
        <f>Baseline!B$33 * (C232 * Baseline!B$57*Baseline!B$57/Baseline!B$73 + Baseline!B$67*Baseline!B$67/Baseline!B$74 + Baseline!B$55*Baseline!B$55/Baseline!B$75 + Baseline!B$56*Baseline!B$56/Baseline!B$76)</f>
        <v>0.000001763813785</v>
      </c>
      <c r="K232" s="43">
        <f>Baseline!B$33 * (C232 * Baseline!B$57*Baseline!B$58/Baseline!B$73 + Baseline!B$67*Baseline!B$59/Baseline!B$74 + Baseline!B$55*Baseline!B$68/Baseline!B$75 + Baseline!B$56*Baseline!B$60/Baseline!B$76)</f>
        <v>0.00000001374187308</v>
      </c>
      <c r="L232" s="45">
        <f>Baseline!B$33 * (C232 * Baseline!B$57*Baseline!B$61/Baseline!B$73 + Baseline!B$67*Baseline!B$62/Baseline!B$74 + Baseline!B$55*Baseline!B$63/Baseline!B$75 + Baseline!B$56*Baseline!B$69/Baseline!B$76)</f>
        <v>0.00000001439284718</v>
      </c>
      <c r="M232" s="43">
        <f>Baseline!B$33 * (C232 * Baseline!B$58*Baseline!B$66/Baseline!B$73 + Baseline!B$59*Baseline!B$52/Baseline!B$74 + Baseline!B$68*Baseline!B$53/Baseline!B$75 + Baseline!B$60*Baseline!B$54/Baseline!B$76)</f>
        <v>0.0000001683710407</v>
      </c>
      <c r="N232" s="45">
        <f>Baseline!B$33 * (C232 * Baseline!B$58*Baseline!B$57/Baseline!B$73 + Baseline!B$59*Baseline!B$67/Baseline!B$74 + Baseline!B$68*Baseline!B$55/Baseline!B$75 + Baseline!B$60*Baseline!B$56/Baseline!B$76)</f>
        <v>0.00000001374187308</v>
      </c>
      <c r="O232" s="45">
        <f>Baseline!B$33 * (C232 * Baseline!B$58*Baseline!B$58/Baseline!B$73 + Baseline!B$59*Baseline!B$59/Baseline!B$74 + Baseline!B$68*Baseline!B$68/Baseline!B$75 + Baseline!B$60*Baseline!B$60/Baseline!B$76)</f>
        <v>0.000001324390158</v>
      </c>
      <c r="P232" s="43">
        <f>Baseline!B$33 * (C232 * Baseline!B$58*Baseline!B$61/Baseline!B$73 + Baseline!B$59*Baseline!B$62/Baseline!B$74 + Baseline!B$68*Baseline!B$63/Baseline!B$75 + Baseline!B$60*Baseline!B$69/Baseline!B$76)</f>
        <v>0.000000001646930321</v>
      </c>
      <c r="Q232" s="43">
        <f>Baseline!B$33 * (C232 * Baseline!B$61*Baseline!B$66/Baseline!B$73 + Baseline!B$62*Baseline!B$52/Baseline!B$74 + Baseline!B$63*Baseline!B$53/Baseline!B$75 + Baseline!B$69*Baseline!B$54/Baseline!B$76)</f>
        <v>0.000000003375167769</v>
      </c>
      <c r="R232" s="43">
        <f>Baseline!B$33 * (C232 * Baseline!B$61*Baseline!B$57/Baseline!B$73 + Baseline!B$62*Baseline!B$67/Baseline!B$74 + Baseline!B$63*Baseline!B$55/Baseline!B$75 + Baseline!B$69*Baseline!B$56/Baseline!B$76)</f>
        <v>0.00000001439284718</v>
      </c>
      <c r="S232" s="43">
        <f>Baseline!B$33 * (C232 * Baseline!B$61*Baseline!B$58/Baseline!B$73 + Baseline!B$62*Baseline!B$59/Baseline!B$74 + Baseline!B$63*Baseline!B$68/Baseline!B$75 + Baseline!B$69*Baseline!B$60/Baseline!B$76)</f>
        <v>0.000000001646930321</v>
      </c>
      <c r="T232" s="43">
        <f>Baseline!B$33 * (C232 * Baseline!B$61*Baseline!B$61/Baseline!B$73 + Baseline!B$62*Baseline!B$62/Baseline!B$74 + Baseline!B$63*Baseline!B$63/Baseline!B$75 + Baseline!B$69*Baseline!B$69/Baseline!B$76)</f>
        <v>0.00000009854654394</v>
      </c>
      <c r="U232" s="41"/>
      <c r="V232" s="43">
        <f>E232 * ( Baseline!B$87 * Baseline!B$7 )</f>
        <v>0.1909575969</v>
      </c>
      <c r="W232" s="43">
        <f>F232 * ( Baseline!D$87 * Baseline!B$11 )</f>
        <v>0.003685129687</v>
      </c>
      <c r="X232" s="43">
        <f>G232 * ( Baseline!F$87 * Baseline!B$16 )</f>
        <v>0.005848329359</v>
      </c>
      <c r="Y232" s="43">
        <f>H232 * ( Baseline!H$87 * Baseline!B$18 )</f>
        <v>0.001186956951</v>
      </c>
      <c r="Z232" s="51">
        <f t="shared" si="1"/>
        <v>0.2016780129</v>
      </c>
      <c r="AA232" s="43">
        <f>I232 * ( Baseline!B$87 * Baseline!B$7 )</f>
        <v>0.002073442801</v>
      </c>
      <c r="AB232" s="45">
        <f>J232 * ( Baseline!D$87 * Baseline!B$11 )</f>
        <v>0.03253635976</v>
      </c>
      <c r="AC232" s="45">
        <f>K232 * ( Baseline!F$87 * Baseline!B$16 )</f>
        <v>0.0004773207999</v>
      </c>
      <c r="AD232" s="45">
        <f>L232 * ( Baseline!F$87 * Baseline!B$16 )</f>
        <v>0.0004999322355</v>
      </c>
      <c r="AE232" s="51">
        <f t="shared" si="2"/>
        <v>0.03558705559</v>
      </c>
      <c r="AF232" s="51">
        <f>M232 * ( Baseline!B$87 * Baseline!B$7 )</f>
        <v>0.001747523031</v>
      </c>
      <c r="AG232" s="51">
        <f>N232 * ( Baseline!D$87 * Baseline!B$11 )</f>
        <v>0.0002534907768</v>
      </c>
      <c r="AH232" s="51">
        <f>O232 * ( Baseline!F$87 * Baseline!B$16 )</f>
        <v>0.04600238741</v>
      </c>
      <c r="AI232" s="51">
        <f>P232 * ( Baseline!H$87 * Baseline!B$18 )</f>
        <v>0.0005791816957</v>
      </c>
      <c r="AJ232" s="51">
        <f t="shared" si="3"/>
        <v>0.04858258291</v>
      </c>
      <c r="AK232" s="51">
        <f>Q232 * ( Baseline!B$87 * Baseline!B$7 )</f>
        <v>0.00003503086627</v>
      </c>
      <c r="AL232" s="51">
        <f>R232 * ( Baseline!D$87 * Baseline!B$11 )</f>
        <v>0.0002654990328</v>
      </c>
      <c r="AM232" s="51">
        <f>S232 * ( Baseline!F$87 * Baseline!B$16 )</f>
        <v>0.00005720574577</v>
      </c>
      <c r="AN232" s="51">
        <f>T232 * ( Baseline!H$87 * Baseline!B$18 )</f>
        <v>0.03465620476</v>
      </c>
      <c r="AO232" s="51">
        <f t="shared" si="4"/>
        <v>0.0350139404</v>
      </c>
      <c r="AP232" s="61"/>
      <c r="AQ232" s="51">
        <f>V232 * ( (1-Baseline!B$88-Baseline!B$87) + (1-B232)*Baseline!B$88 )</f>
        <v>0.09115421249</v>
      </c>
      <c r="AR232" s="51">
        <f>W232 * ( (1-Baseline!B$88-Baseline!B$87) + (1-B232)*Baseline!B$88 )</f>
        <v>0.001759108305</v>
      </c>
      <c r="AS232" s="51">
        <f>X232 * ( (1-Baseline!B$88-Baseline!B$87) + (1-B232)*Baseline!B$88 )</f>
        <v>0.002791718506</v>
      </c>
      <c r="AT232" s="51">
        <f>Y232 * ( (1-Baseline!B$88-Baseline!B$87) + (1-B232)*Baseline!B$88 )</f>
        <v>0.0005665976523</v>
      </c>
      <c r="AU232" s="51">
        <f t="shared" si="5"/>
        <v>0.09627163696</v>
      </c>
      <c r="AV232" s="51">
        <f>AA232 * ( (1-Baseline!D$88-Baseline!D$87) + (1-B232)*Baseline!D$88 )</f>
        <v>0.001532451269</v>
      </c>
      <c r="AW232" s="51">
        <f>AB232 * ( (1-Baseline!D$88-Baseline!D$87) + (1-B232)*Baseline!D$88 )</f>
        <v>0.02404714796</v>
      </c>
      <c r="AX232" s="51">
        <f>AC232 * ( (1-Baseline!D$88-Baseline!D$87) + (1-B232)*Baseline!D$88 )</f>
        <v>0.0003527808268</v>
      </c>
      <c r="AY232" s="51">
        <f>AD232 * ( (1-Baseline!D$88-Baseline!D$87) + (1-B232)*Baseline!D$88 )</f>
        <v>0.0003694926084</v>
      </c>
      <c r="AZ232" s="51">
        <f t="shared" si="6"/>
        <v>0.02630187266</v>
      </c>
      <c r="BA232" s="51">
        <f>AF232 * ( (1-Baseline!F$88-Baseline!F$87) + (1-Baseline!B$36)*Baseline!F$88 )</f>
        <v>0.001257573494</v>
      </c>
      <c r="BB232" s="51">
        <f>AG232 * ( (1-Baseline!F$88-Baseline!F$87) + (1-Baseline!B$36)*Baseline!F$88 )</f>
        <v>0.0001824200747</v>
      </c>
      <c r="BC232" s="51">
        <f>AH232 * ( (1-Baseline!F$88-Baseline!F$87) + (1-Baseline!B$36)*Baseline!F$88 )</f>
        <v>0.03310479006</v>
      </c>
      <c r="BD232" s="51">
        <f>AI232 * ( (1-Baseline!F$88-Baseline!F$87) + (1-Baseline!B$36)*Baseline!F$88 )</f>
        <v>0.000416797682</v>
      </c>
      <c r="BE232" s="51">
        <f t="shared" si="7"/>
        <v>0.03496158131</v>
      </c>
      <c r="BF232" s="51">
        <f>AK232 * ( (1-Baseline!H$88-Baseline!H$87) + (1-Baseline!B$36)*Baseline!H$88 )</f>
        <v>0.00002775565596</v>
      </c>
      <c r="BG232" s="51">
        <f>AL232 * ( (1-Baseline!H$88-Baseline!H$87) + (1-Baseline!B$36)*Baseline!H$88 )</f>
        <v>0.0002103601937</v>
      </c>
      <c r="BH232" s="51">
        <f>AM232 * ( (1-Baseline!H$88-Baseline!H$87) + (1-Baseline!B$36)*Baseline!H$88 )</f>
        <v>0.00004532525649</v>
      </c>
      <c r="BI232" s="51">
        <f>AN232 * ( (1-Baseline!H$88-Baseline!H$87) + (1-Baseline!B$36)*Baseline!H$88 )</f>
        <v>0.02745880415</v>
      </c>
      <c r="BJ232" s="51">
        <f t="shared" si="8"/>
        <v>0.02774224526</v>
      </c>
      <c r="BK232" s="61"/>
      <c r="BL232" s="51">
        <f t="shared" si="19"/>
        <v>0.9468439031</v>
      </c>
      <c r="BM232" s="51">
        <f t="shared" si="20"/>
        <v>0.0182723423</v>
      </c>
      <c r="BN232" s="51">
        <f t="shared" si="21"/>
        <v>0.02899834878</v>
      </c>
      <c r="BO232" s="51">
        <f t="shared" si="22"/>
        <v>0.005885405818</v>
      </c>
      <c r="BP232" s="51">
        <f t="shared" si="9"/>
        <v>1</v>
      </c>
      <c r="BQ232" s="51">
        <f t="shared" si="23"/>
        <v>0.05826396047</v>
      </c>
      <c r="BR232" s="51">
        <f t="shared" si="24"/>
        <v>0.9142751266</v>
      </c>
      <c r="BS232" s="51">
        <f t="shared" si="25"/>
        <v>0.01341276461</v>
      </c>
      <c r="BT232" s="51">
        <f t="shared" si="26"/>
        <v>0.01404814833</v>
      </c>
      <c r="BU232" s="51">
        <f t="shared" si="10"/>
        <v>1</v>
      </c>
      <c r="BV232" s="51">
        <f t="shared" si="27"/>
        <v>0.03597015487</v>
      </c>
      <c r="BW232" s="51">
        <f t="shared" si="28"/>
        <v>0.005217729515</v>
      </c>
      <c r="BX232" s="51">
        <f t="shared" si="29"/>
        <v>0.9468905244</v>
      </c>
      <c r="BY232" s="51">
        <f t="shared" si="30"/>
        <v>0.01192159126</v>
      </c>
      <c r="BZ232" s="51">
        <f t="shared" si="11"/>
        <v>1</v>
      </c>
      <c r="CA232" s="51">
        <f t="shared" si="31"/>
        <v>0.001000483404</v>
      </c>
      <c r="CB232" s="51">
        <f t="shared" si="32"/>
        <v>0.007582666496</v>
      </c>
      <c r="CC232" s="51">
        <f t="shared" si="33"/>
        <v>0.001633799142</v>
      </c>
      <c r="CD232" s="51">
        <f t="shared" si="34"/>
        <v>0.989783051</v>
      </c>
      <c r="CE232" s="51">
        <f t="shared" si="12"/>
        <v>1</v>
      </c>
      <c r="CF232" s="61"/>
      <c r="CG232" s="51">
        <f t="shared" si="35"/>
        <v>0.9468439031</v>
      </c>
      <c r="CH232" s="51">
        <f t="shared" si="36"/>
        <v>0.0182723423</v>
      </c>
      <c r="CI232" s="51">
        <f t="shared" si="37"/>
        <v>0.02899834878</v>
      </c>
      <c r="CJ232" s="51">
        <f t="shared" si="38"/>
        <v>0.005885405818</v>
      </c>
      <c r="CK232" s="51">
        <f t="shared" si="13"/>
        <v>1</v>
      </c>
      <c r="CL232" s="51">
        <f t="shared" si="39"/>
        <v>0.05826396047</v>
      </c>
      <c r="CM232" s="51">
        <f t="shared" si="40"/>
        <v>0.9142751266</v>
      </c>
      <c r="CN232" s="51">
        <f t="shared" si="41"/>
        <v>0.01341276461</v>
      </c>
      <c r="CO232" s="51">
        <f t="shared" si="42"/>
        <v>0.01404814833</v>
      </c>
      <c r="CP232" s="51">
        <f t="shared" si="14"/>
        <v>1</v>
      </c>
      <c r="CQ232" s="51">
        <f t="shared" si="43"/>
        <v>0.03597015487</v>
      </c>
      <c r="CR232" s="51">
        <f t="shared" si="44"/>
        <v>0.005217729515</v>
      </c>
      <c r="CS232" s="51">
        <f t="shared" si="45"/>
        <v>0.9468905244</v>
      </c>
      <c r="CT232" s="51">
        <f t="shared" si="46"/>
        <v>0.01192159126</v>
      </c>
      <c r="CU232" s="51">
        <f t="shared" si="15"/>
        <v>1</v>
      </c>
      <c r="CV232" s="51">
        <f t="shared" si="47"/>
        <v>0.001000483404</v>
      </c>
      <c r="CW232" s="51">
        <f t="shared" si="48"/>
        <v>0.007582666496</v>
      </c>
      <c r="CX232" s="51">
        <f t="shared" si="49"/>
        <v>0.001633799142</v>
      </c>
      <c r="CY232" s="51">
        <f t="shared" si="50"/>
        <v>0.989783051</v>
      </c>
      <c r="CZ232" s="51">
        <f t="shared" si="16"/>
        <v>1</v>
      </c>
      <c r="DA232" s="61"/>
      <c r="DB232" s="51">
        <f>(AQ232*Baseline!B$7 + AV232*Baseline!B$11 + BA232*Baseline!B$16 + BF232*Baseline!B$18)</f>
        <v>52980.28184</v>
      </c>
      <c r="DC232" s="51">
        <f>(AR232*Baseline!B$7 + AW232*Baseline!B$11 + BB232*Baseline!B$16 + BG232*Baseline!B$18)</f>
        <v>62667.2817</v>
      </c>
      <c r="DD232" s="51">
        <f>(AS232*Baseline!B$7 + AX232*Baseline!B$11 + BC232*Baseline!B$16 + BH232*Baseline!B$18)</f>
        <v>115093.3581</v>
      </c>
      <c r="DE232" s="51">
        <f>(AT232*Baseline!B$7 + AY232*Baseline!B$11 + BD232*Baseline!B$16 + BI232*Baseline!B$18)</f>
        <v>1259824.597</v>
      </c>
      <c r="DF232" s="51">
        <f t="shared" si="17"/>
        <v>1490565.518</v>
      </c>
      <c r="DG232" s="61"/>
      <c r="DH232" s="51">
        <f t="shared" si="51"/>
        <v>0.03554374577</v>
      </c>
      <c r="DI232" s="51">
        <f t="shared" si="52"/>
        <v>0.04204262136</v>
      </c>
      <c r="DJ232" s="51">
        <f t="shared" si="53"/>
        <v>0.07721455828</v>
      </c>
      <c r="DK232" s="51">
        <f t="shared" si="54"/>
        <v>0.8451990746</v>
      </c>
      <c r="DL232" s="51">
        <f t="shared" si="18"/>
        <v>1</v>
      </c>
      <c r="DM232" s="61"/>
      <c r="DN232" s="51">
        <f>DH232 / (Baseline!B$7/Baseline!B$17)</f>
        <v>3.794061078</v>
      </c>
      <c r="DO232" s="51">
        <f>DI232 / (Baseline!B$11/Baseline!B$17)</f>
        <v>1.014929002</v>
      </c>
      <c r="DP232" s="51">
        <f>DJ232 / (Baseline!B$16/Baseline!B$17)</f>
        <v>1.193198273</v>
      </c>
      <c r="DQ232" s="51">
        <f>DK232 / (Baseline!B$18/Baseline!B$17)</f>
        <v>0.9555721698</v>
      </c>
      <c r="DR232" s="79"/>
      <c r="DS232" s="51">
        <f>(AU232*Baseline!B$34)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0.02697027679</v>
      </c>
      <c r="DT232" s="51">
        <f>(AZ232*Baseline!B$34) + (Baseline!D$88*(1-Baseline!D$89)*Baseline!B$35) + (Baseline!D$88*Baseline!D$89*((1-Baseline!D$90)*Baseline!B$40 + Baseline!D$90*Baseline!B$41))</f>
        <v>0.0103588489</v>
      </c>
      <c r="DU232" s="51">
        <f>(BE232*Baseline!B$34) + (Baseline!F$88*(1-Baseline!F$89)*Baseline!B$35) + (Baseline!F$88*Baseline!F$89*((1-Baseline!F$90)*Baseline!B$40 + Baseline!F$90*Baseline!B$41))</f>
        <v>0.0129748772</v>
      </c>
      <c r="DV232" s="51">
        <f>(BJ232*Baseline!B$34) + (Baseline!H$88*(1-Baseline!H$89)*Baseline!B$35) + (Baseline!H$88*Baseline!H$89*((1-Baseline!H$90)*Baseline!B$40 + Baseline!H$90*Baseline!B$41))</f>
        <v>0.009306336789</v>
      </c>
      <c r="DW232" s="51">
        <f>( DS232*Baseline!B$7 + DT232*Baseline!B$11 + DU232*Baseline!B$16 + DV232*Baseline!B$18 ) / Baseline!B$17</f>
        <v>0.009752816165</v>
      </c>
    </row>
    <row r="233">
      <c r="A233" s="4" t="s">
        <v>477</v>
      </c>
      <c r="B233" s="45">
        <f>MIN( MAX( NORMINV( MCrands!B233, (B$5+B$4)/2, (B$5-B$4)/3.29 ), 0 ), 1 )</f>
        <v>0.489481532</v>
      </c>
      <c r="C233" s="45">
        <f>MAX( NORMINV( MCrands!C233, (C$5+C$4)/2, (C$5-C$4)/3.29 ), 0 )</f>
        <v>2.847194965</v>
      </c>
      <c r="D233" s="41"/>
      <c r="E233" s="43">
        <f>Baseline!B$33 * (C233 * Baseline!B$66*Baseline!B$66/Baseline!B$73 + Baseline!B$52*Baseline!B$52/Baseline!B$74 + Baseline!B$53*Baseline!B$53/Baseline!B$75 + Baseline!B$54*Baseline!B$54/Baseline!B$76)</f>
        <v>0.00002019945293</v>
      </c>
      <c r="F233" s="43">
        <f>Baseline!B$33 * (C233 * Baseline!B$66*Baseline!B$57/Baseline!B$73 + Baseline!B$52*Baseline!B$67/Baseline!B$74 + Baseline!B$53*Baseline!B$55/Baseline!B$75 + Baseline!B$54*Baseline!B$56/Baseline!B$76)</f>
        <v>0.0000002000572552</v>
      </c>
      <c r="G233" s="45">
        <f>Baseline!B$33 * (C233 * Baseline!B$66*Baseline!B$58/Baseline!B$73 + Baseline!B$52*Baseline!B$59/Baseline!B$74 + Baseline!B$53*Baseline!B$68/Baseline!B$75 + Baseline!B$54*Baseline!B$60/Baseline!B$76)</f>
        <v>0.000000169070111</v>
      </c>
      <c r="H233" s="43">
        <f>Baseline!B$33 * (C233 * Baseline!B$66*Baseline!B$61/Baseline!B$73 + Baseline!B$52*Baseline!B$62/Baseline!B$74 + Baseline!B$53*Baseline!B$63/Baseline!B$75 + Baseline!B$54*Baseline!B$69/Baseline!B$76)</f>
        <v>0.000000003445074804</v>
      </c>
      <c r="I233" s="43">
        <f>Baseline!B$33 * (C233 * Baseline!B$57*Baseline!B$66/Baseline!B$73 + Baseline!B$67*Baseline!B$52/Baseline!B$74 + Baseline!B$55*Baseline!B$53/Baseline!B$75 + Baseline!B$56*Baseline!B$54/Baseline!B$76)</f>
        <v>0.0000002000572552</v>
      </c>
      <c r="J233" s="45">
        <f>Baseline!B$33 * (C233 * Baseline!B$57*Baseline!B$57/Baseline!B$73 + Baseline!B$67*Baseline!B$67/Baseline!B$74 + Baseline!B$55*Baseline!B$55/Baseline!B$75 + Baseline!B$56*Baseline!B$56/Baseline!B$76)</f>
        <v>0.00000176381383</v>
      </c>
      <c r="K233" s="43">
        <f>Baseline!B$33 * (C233 * Baseline!B$57*Baseline!B$58/Baseline!B$73 + Baseline!B$67*Baseline!B$59/Baseline!B$74 + Baseline!B$55*Baseline!B$68/Baseline!B$75 + Baseline!B$56*Baseline!B$60/Baseline!B$76)</f>
        <v>0.00000001374198346</v>
      </c>
      <c r="L233" s="45">
        <f>Baseline!B$33 * (C233 * Baseline!B$57*Baseline!B$61/Baseline!B$73 + Baseline!B$67*Baseline!B$62/Baseline!B$74 + Baseline!B$55*Baseline!B$63/Baseline!B$75 + Baseline!B$56*Baseline!B$69/Baseline!B$76)</f>
        <v>0.00000001439285822</v>
      </c>
      <c r="M233" s="43">
        <f>Baseline!B$33 * (C233 * Baseline!B$58*Baseline!B$66/Baseline!B$73 + Baseline!B$59*Baseline!B$52/Baseline!B$74 + Baseline!B$68*Baseline!B$53/Baseline!B$75 + Baseline!B$60*Baseline!B$54/Baseline!B$76)</f>
        <v>0.000000169070111</v>
      </c>
      <c r="N233" s="45">
        <f>Baseline!B$33 * (C233 * Baseline!B$58*Baseline!B$57/Baseline!B$73 + Baseline!B$59*Baseline!B$67/Baseline!B$74 + Baseline!B$68*Baseline!B$55/Baseline!B$75 + Baseline!B$60*Baseline!B$56/Baseline!B$76)</f>
        <v>0.00000001374198346</v>
      </c>
      <c r="O233" s="45">
        <f>Baseline!B$33 * (C233 * Baseline!B$58*Baseline!B$58/Baseline!B$73 + Baseline!B$59*Baseline!B$59/Baseline!B$74 + Baseline!B$68*Baseline!B$68/Baseline!B$75 + Baseline!B$60*Baseline!B$60/Baseline!B$76)</f>
        <v>0.000001324390429</v>
      </c>
      <c r="P233" s="43">
        <f>Baseline!B$33 * (C233 * Baseline!B$58*Baseline!B$61/Baseline!B$73 + Baseline!B$59*Baseline!B$62/Baseline!B$74 + Baseline!B$68*Baseline!B$63/Baseline!B$75 + Baseline!B$60*Baseline!B$69/Baseline!B$76)</f>
        <v>0.000000001646957456</v>
      </c>
      <c r="Q233" s="43">
        <f>Baseline!B$33 * (C233 * Baseline!B$61*Baseline!B$66/Baseline!B$73 + Baseline!B$62*Baseline!B$52/Baseline!B$74 + Baseline!B$63*Baseline!B$53/Baseline!B$75 + Baseline!B$69*Baseline!B$54/Baseline!B$76)</f>
        <v>0.000000003445074804</v>
      </c>
      <c r="R233" s="43">
        <f>Baseline!B$33 * (C233 * Baseline!B$61*Baseline!B$57/Baseline!B$73 + Baseline!B$62*Baseline!B$67/Baseline!B$74 + Baseline!B$63*Baseline!B$55/Baseline!B$75 + Baseline!B$69*Baseline!B$56/Baseline!B$76)</f>
        <v>0.00000001439285822</v>
      </c>
      <c r="S233" s="43">
        <f>Baseline!B$33 * (C233 * Baseline!B$61*Baseline!B$58/Baseline!B$73 + Baseline!B$62*Baseline!B$59/Baseline!B$74 + Baseline!B$63*Baseline!B$68/Baseline!B$75 + Baseline!B$69*Baseline!B$60/Baseline!B$76)</f>
        <v>0.000000001646957456</v>
      </c>
      <c r="T233" s="43">
        <f>Baseline!B$33 * (C233 * Baseline!B$61*Baseline!B$61/Baseline!B$73 + Baseline!B$62*Baseline!B$62/Baseline!B$74 + Baseline!B$63*Baseline!B$63/Baseline!B$75 + Baseline!B$69*Baseline!B$69/Baseline!B$76)</f>
        <v>0.00000009854654666</v>
      </c>
      <c r="U233" s="41"/>
      <c r="V233" s="43">
        <f>E233 * ( Baseline!B$87 * Baseline!B$7 )</f>
        <v>0.2096501219</v>
      </c>
      <c r="W233" s="43">
        <f>F233 * ( Baseline!D$87 * Baseline!B$11 )</f>
        <v>0.003690375301</v>
      </c>
      <c r="X233" s="43">
        <f>G233 * ( Baseline!F$87 * Baseline!B$16 )</f>
        <v>0.005872611407</v>
      </c>
      <c r="Y233" s="43">
        <f>H233 * ( Baseline!H$87 * Baseline!B$18 )</f>
        <v>0.0012115414</v>
      </c>
      <c r="Z233" s="51">
        <f t="shared" si="1"/>
        <v>0.22042465</v>
      </c>
      <c r="AA233" s="43">
        <f>I233 * ( Baseline!B$87 * Baseline!B$7 )</f>
        <v>0.002076394252</v>
      </c>
      <c r="AB233" s="45">
        <f>J233 * ( Baseline!D$87 * Baseline!B$11 )</f>
        <v>0.03253636059</v>
      </c>
      <c r="AC233" s="45">
        <f>K233 * ( Baseline!F$87 * Baseline!B$16 )</f>
        <v>0.0004773246339</v>
      </c>
      <c r="AD233" s="45">
        <f>L233 * ( Baseline!F$87 * Baseline!B$16 )</f>
        <v>0.0004999326189</v>
      </c>
      <c r="AE233" s="51">
        <f t="shared" si="2"/>
        <v>0.03559001209</v>
      </c>
      <c r="AF233" s="51">
        <f>M233 * ( Baseline!B$87 * Baseline!B$7 )</f>
        <v>0.001754778682</v>
      </c>
      <c r="AG233" s="51">
        <f>N233 * ( Baseline!D$87 * Baseline!B$11 )</f>
        <v>0.0002534928129</v>
      </c>
      <c r="AH233" s="51">
        <f>O233 * ( Baseline!F$87 * Baseline!B$16 )</f>
        <v>0.04600239683</v>
      </c>
      <c r="AI233" s="51">
        <f>P233 * ( Baseline!H$87 * Baseline!B$18 )</f>
        <v>0.0005791912383</v>
      </c>
      <c r="AJ233" s="51">
        <f t="shared" si="3"/>
        <v>0.04858985957</v>
      </c>
      <c r="AK233" s="51">
        <f>Q233 * ( Baseline!B$87 * Baseline!B$7 )</f>
        <v>0.00003575643139</v>
      </c>
      <c r="AL233" s="51">
        <f>R233 * ( Baseline!D$87 * Baseline!B$11 )</f>
        <v>0.0002654992364</v>
      </c>
      <c r="AM233" s="51">
        <f>S233 * ( Baseline!F$87 * Baseline!B$16 )</f>
        <v>0.0000572066883</v>
      </c>
      <c r="AN233" s="51">
        <f>T233 * ( Baseline!H$87 * Baseline!B$18 )</f>
        <v>0.03465620571</v>
      </c>
      <c r="AO233" s="51">
        <f t="shared" si="4"/>
        <v>0.03501466807</v>
      </c>
      <c r="AP233" s="61"/>
      <c r="AQ233" s="51">
        <f>V233 * ( (1-Baseline!B$88-Baseline!B$87) + (1-B233)*Baseline!B$88 )</f>
        <v>0.1138319314</v>
      </c>
      <c r="AR233" s="51">
        <f>W233 * ( (1-Baseline!B$88-Baseline!B$87) + (1-B233)*Baseline!B$88 )</f>
        <v>0.002003731475</v>
      </c>
      <c r="AS233" s="51">
        <f>X233 * ( (1-Baseline!B$88-Baseline!B$87) + (1-B233)*Baseline!B$88 )</f>
        <v>0.003188601526</v>
      </c>
      <c r="AT233" s="51">
        <f>Y233 * ( (1-Baseline!B$88-Baseline!B$87) + (1-B233)*Baseline!B$88 )</f>
        <v>0.0006578202589</v>
      </c>
      <c r="AU233" s="51">
        <f t="shared" si="5"/>
        <v>0.1196820846</v>
      </c>
      <c r="AV233" s="51">
        <f>AA233 * ( (1-Baseline!D$88-Baseline!D$87) + (1-B233)*Baseline!D$88 )</f>
        <v>0.001603206165</v>
      </c>
      <c r="AW233" s="51">
        <f>AB233 * ( (1-Baseline!D$88-Baseline!D$87) + (1-B233)*Baseline!D$88 )</f>
        <v>0.02512167129</v>
      </c>
      <c r="AX233" s="51">
        <f>AC233 * ( (1-Baseline!D$88-Baseline!D$87) + (1-B233)*Baseline!D$88 )</f>
        <v>0.0003685474446</v>
      </c>
      <c r="AY233" s="51">
        <f>AD233 * ( (1-Baseline!D$88-Baseline!D$87) + (1-B233)*Baseline!D$88 )</f>
        <v>0.0003860033111</v>
      </c>
      <c r="AZ233" s="51">
        <f t="shared" si="6"/>
        <v>0.02747942821</v>
      </c>
      <c r="BA233" s="51">
        <f>AF233 * ( (1-Baseline!F$88-Baseline!F$87) + (1-Baseline!B$36)*Baseline!F$88 )</f>
        <v>0.001262794893</v>
      </c>
      <c r="BB233" s="51">
        <f>AG233 * ( (1-Baseline!F$88-Baseline!F$87) + (1-Baseline!B$36)*Baseline!F$88 )</f>
        <v>0.0001824215399</v>
      </c>
      <c r="BC233" s="51">
        <f>AH233 * ( (1-Baseline!F$88-Baseline!F$87) + (1-Baseline!B$36)*Baseline!F$88 )</f>
        <v>0.03310479684</v>
      </c>
      <c r="BD233" s="51">
        <f>AI233 * ( (1-Baseline!F$88-Baseline!F$87) + (1-Baseline!B$36)*Baseline!F$88 )</f>
        <v>0.0004168045492</v>
      </c>
      <c r="BE233" s="51">
        <f t="shared" si="7"/>
        <v>0.03496681782</v>
      </c>
      <c r="BF233" s="51">
        <f>AK233 * ( (1-Baseline!H$88-Baseline!H$87) + (1-Baseline!B$36)*Baseline!H$88 )</f>
        <v>0.00002833053572</v>
      </c>
      <c r="BG233" s="51">
        <f>AL233 * ( (1-Baseline!H$88-Baseline!H$87) + (1-Baseline!B$36)*Baseline!H$88 )</f>
        <v>0.000210360355</v>
      </c>
      <c r="BH233" s="51">
        <f>AM233 * ( (1-Baseline!H$88-Baseline!H$87) + (1-Baseline!B$36)*Baseline!H$88 )</f>
        <v>0.00004532600327</v>
      </c>
      <c r="BI233" s="51">
        <f>AN233 * ( (1-Baseline!H$88-Baseline!H$87) + (1-Baseline!B$36)*Baseline!H$88 )</f>
        <v>0.02745880491</v>
      </c>
      <c r="BJ233" s="51">
        <f t="shared" si="8"/>
        <v>0.0277428218</v>
      </c>
      <c r="BK233" s="61"/>
      <c r="BL233" s="51">
        <f t="shared" si="19"/>
        <v>0.9511192233</v>
      </c>
      <c r="BM233" s="51">
        <f t="shared" si="20"/>
        <v>0.01674211709</v>
      </c>
      <c r="BN233" s="51">
        <f t="shared" si="21"/>
        <v>0.02664226259</v>
      </c>
      <c r="BO233" s="51">
        <f t="shared" si="22"/>
        <v>0.005496397067</v>
      </c>
      <c r="BP233" s="51">
        <f t="shared" si="9"/>
        <v>1</v>
      </c>
      <c r="BQ233" s="51">
        <f t="shared" si="23"/>
        <v>0.05834204963</v>
      </c>
      <c r="BR233" s="51">
        <f t="shared" si="24"/>
        <v>0.9141992001</v>
      </c>
      <c r="BS233" s="51">
        <f t="shared" si="25"/>
        <v>0.01341175813</v>
      </c>
      <c r="BT233" s="51">
        <f t="shared" si="26"/>
        <v>0.0140469921</v>
      </c>
      <c r="BU233" s="51">
        <f t="shared" si="10"/>
        <v>1</v>
      </c>
      <c r="BV233" s="51">
        <f t="shared" si="27"/>
        <v>0.03611409249</v>
      </c>
      <c r="BW233" s="51">
        <f t="shared" si="28"/>
        <v>0.005216990029</v>
      </c>
      <c r="BX233" s="51">
        <f t="shared" si="29"/>
        <v>0.9467489152</v>
      </c>
      <c r="BY233" s="51">
        <f t="shared" si="30"/>
        <v>0.01192000231</v>
      </c>
      <c r="BZ233" s="51">
        <f t="shared" si="11"/>
        <v>1</v>
      </c>
      <c r="CA233" s="51">
        <f t="shared" si="31"/>
        <v>0.00102118436</v>
      </c>
      <c r="CB233" s="51">
        <f t="shared" si="32"/>
        <v>0.00758251473</v>
      </c>
      <c r="CC233" s="51">
        <f t="shared" si="33"/>
        <v>0.001633792106</v>
      </c>
      <c r="CD233" s="51">
        <f t="shared" si="34"/>
        <v>0.9897625088</v>
      </c>
      <c r="CE233" s="51">
        <f t="shared" si="12"/>
        <v>1</v>
      </c>
      <c r="CF233" s="61"/>
      <c r="CG233" s="51">
        <f t="shared" si="35"/>
        <v>0.9511192233</v>
      </c>
      <c r="CH233" s="51">
        <f t="shared" si="36"/>
        <v>0.01674211709</v>
      </c>
      <c r="CI233" s="51">
        <f t="shared" si="37"/>
        <v>0.02664226259</v>
      </c>
      <c r="CJ233" s="51">
        <f t="shared" si="38"/>
        <v>0.005496397067</v>
      </c>
      <c r="CK233" s="51">
        <f t="shared" si="13"/>
        <v>1</v>
      </c>
      <c r="CL233" s="51">
        <f t="shared" si="39"/>
        <v>0.05834204963</v>
      </c>
      <c r="CM233" s="51">
        <f t="shared" si="40"/>
        <v>0.9141992001</v>
      </c>
      <c r="CN233" s="51">
        <f t="shared" si="41"/>
        <v>0.01341175813</v>
      </c>
      <c r="CO233" s="51">
        <f t="shared" si="42"/>
        <v>0.0140469921</v>
      </c>
      <c r="CP233" s="51">
        <f t="shared" si="14"/>
        <v>1</v>
      </c>
      <c r="CQ233" s="51">
        <f t="shared" si="43"/>
        <v>0.03611409249</v>
      </c>
      <c r="CR233" s="51">
        <f t="shared" si="44"/>
        <v>0.005216990029</v>
      </c>
      <c r="CS233" s="51">
        <f t="shared" si="45"/>
        <v>0.9467489152</v>
      </c>
      <c r="CT233" s="51">
        <f t="shared" si="46"/>
        <v>0.01192000231</v>
      </c>
      <c r="CU233" s="51">
        <f t="shared" si="15"/>
        <v>1</v>
      </c>
      <c r="CV233" s="51">
        <f t="shared" si="47"/>
        <v>0.00102118436</v>
      </c>
      <c r="CW233" s="51">
        <f t="shared" si="48"/>
        <v>0.00758251473</v>
      </c>
      <c r="CX233" s="51">
        <f t="shared" si="49"/>
        <v>0.001633792106</v>
      </c>
      <c r="CY233" s="51">
        <f t="shared" si="50"/>
        <v>0.9897625088</v>
      </c>
      <c r="CZ233" s="51">
        <f t="shared" si="16"/>
        <v>1</v>
      </c>
      <c r="DA233" s="61"/>
      <c r="DB233" s="51">
        <f>(AQ233*Baseline!B$7 + AV233*Baseline!B$11 + BA233*Baseline!B$16 + BF233*Baseline!B$18)</f>
        <v>64174.53008</v>
      </c>
      <c r="DC233" s="51">
        <f>(AR233*Baseline!B$7 + AW233*Baseline!B$11 + BB233*Baseline!B$16 + BG233*Baseline!B$18)</f>
        <v>65090.30955</v>
      </c>
      <c r="DD233" s="51">
        <f>(AS233*Baseline!B$7 + AX233*Baseline!B$11 + BC233*Baseline!B$16 + BH233*Baseline!B$18)</f>
        <v>115319.7156</v>
      </c>
      <c r="DE233" s="51">
        <f>(AT233*Baseline!B$7 + AY233*Baseline!B$11 + BD233*Baseline!B$16 + BI233*Baseline!B$18)</f>
        <v>1259904.305</v>
      </c>
      <c r="DF233" s="51">
        <f t="shared" si="17"/>
        <v>1504488.861</v>
      </c>
      <c r="DG233" s="61"/>
      <c r="DH233" s="51">
        <f t="shared" si="51"/>
        <v>0.04265537071</v>
      </c>
      <c r="DI233" s="51">
        <f t="shared" si="52"/>
        <v>0.04326406878</v>
      </c>
      <c r="DJ233" s="51">
        <f t="shared" si="53"/>
        <v>0.07665042836</v>
      </c>
      <c r="DK233" s="51">
        <f t="shared" si="54"/>
        <v>0.8374301322</v>
      </c>
      <c r="DL233" s="51">
        <f t="shared" si="18"/>
        <v>1</v>
      </c>
      <c r="DM233" s="61"/>
      <c r="DN233" s="51">
        <f>DH233 / (Baseline!B$7/Baseline!B$17)</f>
        <v>4.553180265</v>
      </c>
      <c r="DO233" s="51">
        <f>DI233 / (Baseline!B$11/Baseline!B$17)</f>
        <v>1.044415328</v>
      </c>
      <c r="DP233" s="51">
        <f>DJ233 / (Baseline!B$16/Baseline!B$17)</f>
        <v>1.184480761</v>
      </c>
      <c r="DQ233" s="51">
        <f>DK233 / (Baseline!B$18/Baseline!B$17)</f>
        <v>0.9467886945</v>
      </c>
      <c r="DR233" s="79"/>
      <c r="DS233" s="51">
        <f>(AU233*Baseline!B$34)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0.03048184394</v>
      </c>
      <c r="DT233" s="51">
        <f>(AZ233*Baseline!B$34) + (Baseline!D$88*(1-Baseline!D$89)*Baseline!B$35) + (Baseline!D$88*Baseline!D$89*((1-Baseline!D$90)*Baseline!B$40 + Baseline!D$90*Baseline!B$41))</f>
        <v>0.01053548223</v>
      </c>
      <c r="DU233" s="51">
        <f>(BE233*Baseline!B$34) + (Baseline!F$88*(1-Baseline!F$89)*Baseline!B$35) + (Baseline!F$88*Baseline!F$89*((1-Baseline!F$90)*Baseline!B$40 + Baseline!F$90*Baseline!B$41))</f>
        <v>0.01297566267</v>
      </c>
      <c r="DV233" s="51">
        <f>(BJ233*Baseline!B$34) + (Baseline!H$88*(1-Baseline!H$89)*Baseline!B$35) + (Baseline!H$88*Baseline!H$89*((1-Baseline!H$90)*Baseline!B$40 + Baseline!H$90*Baseline!B$41))</f>
        <v>0.009306423271</v>
      </c>
      <c r="DW233" s="51">
        <f>( DS233*Baseline!B$7 + DT233*Baseline!B$11 + DU233*Baseline!B$16 + DV233*Baseline!B$18 ) / Baseline!B$17</f>
        <v>0.009793157652</v>
      </c>
    </row>
    <row r="234">
      <c r="A234" s="4" t="s">
        <v>478</v>
      </c>
      <c r="B234" s="45">
        <f>MIN( MAX( NORMINV( MCrands!B234, (B$5+B$4)/2, (B$5-B$4)/3.29 ), 0 ), 1 )</f>
        <v>0.4241012096</v>
      </c>
      <c r="C234" s="45">
        <f>MAX( NORMINV( MCrands!C234, (C$5+C$4)/2, (C$5-C$4)/3.29 ), 0 )</f>
        <v>2.643449934</v>
      </c>
      <c r="D234" s="41"/>
      <c r="E234" s="43">
        <f>Baseline!B$33 * (C234 * Baseline!B$66*Baseline!B$66/Baseline!B$73 + Baseline!B$52*Baseline!B$52/Baseline!B$74 + Baseline!B$53*Baseline!B$53/Baseline!B$75 + Baseline!B$54*Baseline!B$54/Baseline!B$76)</f>
        <v>0.00001875693322</v>
      </c>
      <c r="F234" s="43">
        <f>Baseline!B$33 * (C234 * Baseline!B$66*Baseline!B$57/Baseline!B$73 + Baseline!B$52*Baseline!B$67/Baseline!B$74 + Baseline!B$53*Baseline!B$55/Baseline!B$75 + Baseline!B$54*Baseline!B$56/Baseline!B$76)</f>
        <v>0.0000001998294889</v>
      </c>
      <c r="G234" s="45">
        <f>Baseline!B$33 * (C234 * Baseline!B$66*Baseline!B$58/Baseline!B$73 + Baseline!B$52*Baseline!B$59/Baseline!B$74 + Baseline!B$53*Baseline!B$68/Baseline!B$75 + Baseline!B$54*Baseline!B$60/Baseline!B$76)</f>
        <v>0.0000001685101856</v>
      </c>
      <c r="H234" s="43">
        <f>Baseline!B$33 * (C234 * Baseline!B$66*Baseline!B$61/Baseline!B$73 + Baseline!B$52*Baseline!B$62/Baseline!B$74 + Baseline!B$53*Baseline!B$63/Baseline!B$75 + Baseline!B$54*Baseline!B$69/Baseline!B$76)</f>
        <v>0.000000003389082262</v>
      </c>
      <c r="I234" s="43">
        <f>Baseline!B$33 * (C234 * Baseline!B$57*Baseline!B$66/Baseline!B$73 + Baseline!B$67*Baseline!B$52/Baseline!B$74 + Baseline!B$55*Baseline!B$53/Baseline!B$75 + Baseline!B$56*Baseline!B$54/Baseline!B$76)</f>
        <v>0.0000001998294889</v>
      </c>
      <c r="J234" s="45">
        <f>Baseline!B$33 * (C234 * Baseline!B$57*Baseline!B$57/Baseline!B$73 + Baseline!B$67*Baseline!B$67/Baseline!B$74 + Baseline!B$55*Baseline!B$55/Baseline!B$75 + Baseline!B$56*Baseline!B$56/Baseline!B$76)</f>
        <v>0.000001763813794</v>
      </c>
      <c r="K234" s="43">
        <f>Baseline!B$33 * (C234 * Baseline!B$57*Baseline!B$58/Baseline!B$73 + Baseline!B$67*Baseline!B$59/Baseline!B$74 + Baseline!B$55*Baseline!B$68/Baseline!B$75 + Baseline!B$56*Baseline!B$60/Baseline!B$76)</f>
        <v>0.00000001374189505</v>
      </c>
      <c r="L234" s="45">
        <f>Baseline!B$33 * (C234 * Baseline!B$57*Baseline!B$61/Baseline!B$73 + Baseline!B$67*Baseline!B$62/Baseline!B$74 + Baseline!B$55*Baseline!B$63/Baseline!B$75 + Baseline!B$56*Baseline!B$69/Baseline!B$76)</f>
        <v>0.00000001439284938</v>
      </c>
      <c r="M234" s="43">
        <f>Baseline!B$33 * (C234 * Baseline!B$58*Baseline!B$66/Baseline!B$73 + Baseline!B$59*Baseline!B$52/Baseline!B$74 + Baseline!B$68*Baseline!B$53/Baseline!B$75 + Baseline!B$60*Baseline!B$54/Baseline!B$76)</f>
        <v>0.0000001685101856</v>
      </c>
      <c r="N234" s="45">
        <f>Baseline!B$33 * (C234 * Baseline!B$58*Baseline!B$57/Baseline!B$73 + Baseline!B$59*Baseline!B$67/Baseline!B$74 + Baseline!B$68*Baseline!B$55/Baseline!B$75 + Baseline!B$60*Baseline!B$56/Baseline!B$76)</f>
        <v>0.00000001374189505</v>
      </c>
      <c r="O234" s="45">
        <f>Baseline!B$33 * (C234 * Baseline!B$58*Baseline!B$58/Baseline!B$73 + Baseline!B$59*Baseline!B$59/Baseline!B$74 + Baseline!B$68*Baseline!B$68/Baseline!B$75 + Baseline!B$60*Baseline!B$60/Baseline!B$76)</f>
        <v>0.000001324390212</v>
      </c>
      <c r="P234" s="43">
        <f>Baseline!B$33 * (C234 * Baseline!B$58*Baseline!B$61/Baseline!B$73 + Baseline!B$59*Baseline!B$62/Baseline!B$74 + Baseline!B$68*Baseline!B$63/Baseline!B$75 + Baseline!B$60*Baseline!B$69/Baseline!B$76)</f>
        <v>0.000000001646935722</v>
      </c>
      <c r="Q234" s="43">
        <f>Baseline!B$33 * (C234 * Baseline!B$61*Baseline!B$66/Baseline!B$73 + Baseline!B$62*Baseline!B$52/Baseline!B$74 + Baseline!B$63*Baseline!B$53/Baseline!B$75 + Baseline!B$69*Baseline!B$54/Baseline!B$76)</f>
        <v>0.000000003389082262</v>
      </c>
      <c r="R234" s="43">
        <f>Baseline!B$33 * (C234 * Baseline!B$61*Baseline!B$57/Baseline!B$73 + Baseline!B$62*Baseline!B$67/Baseline!B$74 + Baseline!B$63*Baseline!B$55/Baseline!B$75 + Baseline!B$69*Baseline!B$56/Baseline!B$76)</f>
        <v>0.00000001439284938</v>
      </c>
      <c r="S234" s="43">
        <f>Baseline!B$33 * (C234 * Baseline!B$61*Baseline!B$58/Baseline!B$73 + Baseline!B$62*Baseline!B$59/Baseline!B$74 + Baseline!B$63*Baseline!B$68/Baseline!B$75 + Baseline!B$69*Baseline!B$60/Baseline!B$76)</f>
        <v>0.000000001646935722</v>
      </c>
      <c r="T234" s="43">
        <f>Baseline!B$33 * (C234 * Baseline!B$61*Baseline!B$61/Baseline!B$73 + Baseline!B$62*Baseline!B$62/Baseline!B$74 + Baseline!B$63*Baseline!B$63/Baseline!B$75 + Baseline!B$69*Baseline!B$69/Baseline!B$76)</f>
        <v>0.00000009854654448</v>
      </c>
      <c r="U234" s="41"/>
      <c r="V234" s="43">
        <f>E234 * ( Baseline!B$87 * Baseline!B$7 )</f>
        <v>0.1946782099</v>
      </c>
      <c r="W234" s="43">
        <f>F234 * ( Baseline!D$87 * Baseline!B$11 )</f>
        <v>0.003686173789</v>
      </c>
      <c r="X234" s="43">
        <f>G234 * ( Baseline!F$87 * Baseline!B$16 )</f>
        <v>0.005853162527</v>
      </c>
      <c r="Y234" s="43">
        <f>H234 * ( Baseline!H$87 * Baseline!B$18 )</f>
        <v>0.001191850309</v>
      </c>
      <c r="Z234" s="51">
        <f t="shared" si="1"/>
        <v>0.2054093965</v>
      </c>
      <c r="AA234" s="43">
        <f>I234 * ( Baseline!B$87 * Baseline!B$7 )</f>
        <v>0.002074030266</v>
      </c>
      <c r="AB234" s="45">
        <f>J234 * ( Baseline!D$87 * Baseline!B$11 )</f>
        <v>0.03253635992</v>
      </c>
      <c r="AC234" s="45">
        <f>K234 * ( Baseline!F$87 * Baseline!B$16 )</f>
        <v>0.000477321563</v>
      </c>
      <c r="AD234" s="45">
        <f>L234 * ( Baseline!F$87 * Baseline!B$16 )</f>
        <v>0.0004999323118</v>
      </c>
      <c r="AE234" s="51">
        <f t="shared" si="2"/>
        <v>0.03558764406</v>
      </c>
      <c r="AF234" s="51">
        <f>M234 * ( Baseline!B$87 * Baseline!B$7 )</f>
        <v>0.001748967217</v>
      </c>
      <c r="AG234" s="51">
        <f>N234 * ( Baseline!D$87 * Baseline!B$11 )</f>
        <v>0.000253491182</v>
      </c>
      <c r="AH234" s="51">
        <f>O234 * ( Baseline!F$87 * Baseline!B$16 )</f>
        <v>0.04600238928</v>
      </c>
      <c r="AI234" s="51">
        <f>P234 * ( Baseline!H$87 * Baseline!B$18 )</f>
        <v>0.0005791835951</v>
      </c>
      <c r="AJ234" s="51">
        <f t="shared" si="3"/>
        <v>0.04858403128</v>
      </c>
      <c r="AK234" s="51">
        <f>Q234 * ( Baseline!B$87 * Baseline!B$7 )</f>
        <v>0.0000351752848</v>
      </c>
      <c r="AL234" s="51">
        <f>R234 * ( Baseline!D$87 * Baseline!B$11 )</f>
        <v>0.0002654990733</v>
      </c>
      <c r="AM234" s="51">
        <f>S234 * ( Baseline!F$87 * Baseline!B$16 )</f>
        <v>0.00005720593338</v>
      </c>
      <c r="AN234" s="51">
        <f>T234 * ( Baseline!H$87 * Baseline!B$18 )</f>
        <v>0.03465620495</v>
      </c>
      <c r="AO234" s="51">
        <f t="shared" si="4"/>
        <v>0.03501408524</v>
      </c>
      <c r="AP234" s="61"/>
      <c r="AQ234" s="51">
        <f>V234 * ( (1-Baseline!B$88-Baseline!B$87) + (1-B234)*Baseline!B$88 )</f>
        <v>0.117030791</v>
      </c>
      <c r="AR234" s="51">
        <f>W234 * ( (1-Baseline!B$88-Baseline!B$87) + (1-B234)*Baseline!B$88 )</f>
        <v>0.002215943091</v>
      </c>
      <c r="AS234" s="51">
        <f>X234 * ( (1-Baseline!B$88-Baseline!B$87) + (1-B234)*Baseline!B$88 )</f>
        <v>0.003518628205</v>
      </c>
      <c r="AT234" s="51">
        <f>Y234 * ( (1-Baseline!B$88-Baseline!B$87) + (1-B234)*Baseline!B$88 )</f>
        <v>0.0007164807219</v>
      </c>
      <c r="AU234" s="51">
        <f t="shared" si="5"/>
        <v>0.123481843</v>
      </c>
      <c r="AV234" s="51">
        <f>AA234 * ( (1-Baseline!D$88-Baseline!D$87) + (1-B234)*Baseline!D$88 )</f>
        <v>0.00166213005</v>
      </c>
      <c r="AW234" s="51">
        <f>AB234 * ( (1-Baseline!D$88-Baseline!D$87) + (1-B234)*Baseline!D$88 )</f>
        <v>0.02607467327</v>
      </c>
      <c r="AX234" s="51">
        <f>AC234 * ( (1-Baseline!D$88-Baseline!D$87) + (1-B234)*Baseline!D$88 )</f>
        <v>0.0003825260056</v>
      </c>
      <c r="AY234" s="51">
        <f>AD234 * ( (1-Baseline!D$88-Baseline!D$87) + (1-B234)*Baseline!D$88 )</f>
        <v>0.0004006462836</v>
      </c>
      <c r="AZ234" s="51">
        <f t="shared" si="6"/>
        <v>0.02851997561</v>
      </c>
      <c r="BA234" s="51">
        <f>AF234 * ( (1-Baseline!F$88-Baseline!F$87) + (1-Baseline!B$36)*Baseline!F$88 )</f>
        <v>0.001258612776</v>
      </c>
      <c r="BB234" s="51">
        <f>AG234 * ( (1-Baseline!F$88-Baseline!F$87) + (1-Baseline!B$36)*Baseline!F$88 )</f>
        <v>0.0001824203663</v>
      </c>
      <c r="BC234" s="51">
        <f>AH234 * ( (1-Baseline!F$88-Baseline!F$87) + (1-Baseline!B$36)*Baseline!F$88 )</f>
        <v>0.03310479141</v>
      </c>
      <c r="BD234" s="51">
        <f>AI234 * ( (1-Baseline!F$88-Baseline!F$87) + (1-Baseline!B$36)*Baseline!F$88 )</f>
        <v>0.0004167990489</v>
      </c>
      <c r="BE234" s="51">
        <f t="shared" si="7"/>
        <v>0.0349626236</v>
      </c>
      <c r="BF234" s="51">
        <f>AK234 * ( (1-Baseline!H$88-Baseline!H$87) + (1-Baseline!B$36)*Baseline!H$88 )</f>
        <v>0.00002787008165</v>
      </c>
      <c r="BG234" s="51">
        <f>AL234 * ( (1-Baseline!H$88-Baseline!H$87) + (1-Baseline!B$36)*Baseline!H$88 )</f>
        <v>0.0002103602258</v>
      </c>
      <c r="BH234" s="51">
        <f>AM234 * ( (1-Baseline!H$88-Baseline!H$87) + (1-Baseline!B$36)*Baseline!H$88 )</f>
        <v>0.00004532540513</v>
      </c>
      <c r="BI234" s="51">
        <f>AN234 * ( (1-Baseline!H$88-Baseline!H$87) + (1-Baseline!B$36)*Baseline!H$88 )</f>
        <v>0.0274588043</v>
      </c>
      <c r="BJ234" s="51">
        <f t="shared" si="8"/>
        <v>0.02774236002</v>
      </c>
      <c r="BK234" s="61"/>
      <c r="BL234" s="51">
        <f t="shared" si="19"/>
        <v>0.9477570802</v>
      </c>
      <c r="BM234" s="51">
        <f t="shared" si="20"/>
        <v>0.01794549739</v>
      </c>
      <c r="BN234" s="51">
        <f t="shared" si="21"/>
        <v>0.028495106</v>
      </c>
      <c r="BO234" s="51">
        <f t="shared" si="22"/>
        <v>0.005802316394</v>
      </c>
      <c r="BP234" s="51">
        <f t="shared" si="9"/>
        <v>1</v>
      </c>
      <c r="BQ234" s="51">
        <f t="shared" si="23"/>
        <v>0.0582795046</v>
      </c>
      <c r="BR234" s="51">
        <f t="shared" si="24"/>
        <v>0.914260013</v>
      </c>
      <c r="BS234" s="51">
        <f t="shared" si="25"/>
        <v>0.01341256426</v>
      </c>
      <c r="BT234" s="51">
        <f t="shared" si="26"/>
        <v>0.01404791817</v>
      </c>
      <c r="BU234" s="51">
        <f t="shared" si="10"/>
        <v>1</v>
      </c>
      <c r="BV234" s="51">
        <f t="shared" si="27"/>
        <v>0.03599880806</v>
      </c>
      <c r="BW234" s="51">
        <f t="shared" si="28"/>
        <v>0.005217582308</v>
      </c>
      <c r="BX234" s="51">
        <f t="shared" si="29"/>
        <v>0.9468623347</v>
      </c>
      <c r="BY234" s="51">
        <f t="shared" si="30"/>
        <v>0.01192127495</v>
      </c>
      <c r="BZ234" s="51">
        <f t="shared" si="11"/>
        <v>1</v>
      </c>
      <c r="CA234" s="51">
        <f t="shared" si="31"/>
        <v>0.001004603849</v>
      </c>
      <c r="CB234" s="51">
        <f t="shared" si="32"/>
        <v>0.007582636288</v>
      </c>
      <c r="CC234" s="51">
        <f t="shared" si="33"/>
        <v>0.001633797741</v>
      </c>
      <c r="CD234" s="51">
        <f t="shared" si="34"/>
        <v>0.9897789621</v>
      </c>
      <c r="CE234" s="51">
        <f t="shared" si="12"/>
        <v>1</v>
      </c>
      <c r="CF234" s="61"/>
      <c r="CG234" s="51">
        <f t="shared" si="35"/>
        <v>0.9477570802</v>
      </c>
      <c r="CH234" s="51">
        <f t="shared" si="36"/>
        <v>0.01794549739</v>
      </c>
      <c r="CI234" s="51">
        <f t="shared" si="37"/>
        <v>0.028495106</v>
      </c>
      <c r="CJ234" s="51">
        <f t="shared" si="38"/>
        <v>0.005802316394</v>
      </c>
      <c r="CK234" s="51">
        <f t="shared" si="13"/>
        <v>1</v>
      </c>
      <c r="CL234" s="51">
        <f t="shared" si="39"/>
        <v>0.0582795046</v>
      </c>
      <c r="CM234" s="51">
        <f t="shared" si="40"/>
        <v>0.914260013</v>
      </c>
      <c r="CN234" s="51">
        <f t="shared" si="41"/>
        <v>0.01341256426</v>
      </c>
      <c r="CO234" s="51">
        <f t="shared" si="42"/>
        <v>0.01404791817</v>
      </c>
      <c r="CP234" s="51">
        <f t="shared" si="14"/>
        <v>1</v>
      </c>
      <c r="CQ234" s="51">
        <f t="shared" si="43"/>
        <v>0.03599880806</v>
      </c>
      <c r="CR234" s="51">
        <f t="shared" si="44"/>
        <v>0.005217582308</v>
      </c>
      <c r="CS234" s="51">
        <f t="shared" si="45"/>
        <v>0.9468623347</v>
      </c>
      <c r="CT234" s="51">
        <f t="shared" si="46"/>
        <v>0.01192127495</v>
      </c>
      <c r="CU234" s="51">
        <f t="shared" si="15"/>
        <v>1</v>
      </c>
      <c r="CV234" s="51">
        <f t="shared" si="47"/>
        <v>0.001004603849</v>
      </c>
      <c r="CW234" s="51">
        <f t="shared" si="48"/>
        <v>0.007582636288</v>
      </c>
      <c r="CX234" s="51">
        <f t="shared" si="49"/>
        <v>0.001633797741</v>
      </c>
      <c r="CY234" s="51">
        <f t="shared" si="50"/>
        <v>0.9897789621</v>
      </c>
      <c r="CZ234" s="51">
        <f t="shared" si="16"/>
        <v>1</v>
      </c>
      <c r="DA234" s="61"/>
      <c r="DB234" s="51">
        <f>(AQ234*Baseline!B$7 + AV234*Baseline!B$11 + BA234*Baseline!B$16 + BF234*Baseline!B$18)</f>
        <v>65817.24698</v>
      </c>
      <c r="DC234" s="51">
        <f>(AR234*Baseline!B$7 + AW234*Baseline!B$11 + BB234*Baseline!B$16 + BG234*Baseline!B$18)</f>
        <v>67236.98654</v>
      </c>
      <c r="DD234" s="51">
        <f>(AS234*Baseline!B$7 + AX234*Baseline!B$11 + BC234*Baseline!B$16 + BH234*Baseline!B$18)</f>
        <v>115509.7108</v>
      </c>
      <c r="DE234" s="51">
        <f>(AT234*Baseline!B$7 + AY234*Baseline!B$11 + BD234*Baseline!B$16 + BI234*Baseline!B$18)</f>
        <v>1259964.112</v>
      </c>
      <c r="DF234" s="51">
        <f t="shared" si="17"/>
        <v>1508528.056</v>
      </c>
      <c r="DG234" s="61"/>
      <c r="DH234" s="51">
        <f t="shared" si="51"/>
        <v>0.04363011128</v>
      </c>
      <c r="DI234" s="51">
        <f t="shared" si="52"/>
        <v>0.04457125358</v>
      </c>
      <c r="DJ234" s="51">
        <f t="shared" si="53"/>
        <v>0.07657113851</v>
      </c>
      <c r="DK234" s="51">
        <f t="shared" si="54"/>
        <v>0.8352274966</v>
      </c>
      <c r="DL234" s="51">
        <f t="shared" si="18"/>
        <v>1</v>
      </c>
      <c r="DM234" s="61"/>
      <c r="DN234" s="51">
        <f>DH234 / (Baseline!B$7/Baseline!B$17)</f>
        <v>4.65722741</v>
      </c>
      <c r="DO234" s="51">
        <f>DI234 / (Baseline!B$11/Baseline!B$17)</f>
        <v>1.075971394</v>
      </c>
      <c r="DP234" s="51">
        <f>DJ234 / (Baseline!B$16/Baseline!B$17)</f>
        <v>1.183255493</v>
      </c>
      <c r="DQ234" s="51">
        <f>DK234 / (Baseline!B$18/Baseline!B$17)</f>
        <v>0.9442984206</v>
      </c>
      <c r="DR234" s="79"/>
      <c r="DS234" s="51">
        <f>(AU234*Baseline!B$34)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0.0310518077</v>
      </c>
      <c r="DT234" s="51">
        <f>(AZ234*Baseline!B$34) + (Baseline!D$88*(1-Baseline!D$89)*Baseline!B$35) + (Baseline!D$88*Baseline!D$89*((1-Baseline!D$90)*Baseline!B$40 + Baseline!D$90*Baseline!B$41))</f>
        <v>0.01069156434</v>
      </c>
      <c r="DU234" s="51">
        <f>(BE234*Baseline!B$34) + (Baseline!F$88*(1-Baseline!F$89)*Baseline!B$35) + (Baseline!F$88*Baseline!F$89*((1-Baseline!F$90)*Baseline!B$40 + Baseline!F$90*Baseline!B$41))</f>
        <v>0.01297503354</v>
      </c>
      <c r="DV234" s="51">
        <f>(BJ234*Baseline!B$34) + (Baseline!H$88*(1-Baseline!H$89)*Baseline!B$35) + (Baseline!H$88*Baseline!H$89*((1-Baseline!H$90)*Baseline!B$40 + Baseline!H$90*Baseline!B$41))</f>
        <v>0.009306354002</v>
      </c>
      <c r="DW234" s="51">
        <f>( DS234*Baseline!B$7 + DT234*Baseline!B$11 + DU234*Baseline!B$16 + DV234*Baseline!B$18 ) / Baseline!B$17</f>
        <v>0.009804860816</v>
      </c>
    </row>
    <row r="235">
      <c r="A235" s="4" t="s">
        <v>479</v>
      </c>
      <c r="B235" s="45">
        <f>MIN( MAX( NORMINV( MCrands!B235, (B$5+B$4)/2, (B$5-B$4)/3.29 ), 0 ), 1 )</f>
        <v>0.4972969664</v>
      </c>
      <c r="C235" s="45">
        <f>MAX( NORMINV( MCrands!C235, (C$5+C$4)/2, (C$5-C$4)/3.29 ), 0 )</f>
        <v>2.755728216</v>
      </c>
      <c r="D235" s="41"/>
      <c r="E235" s="43">
        <f>Baseline!B$33 * (C235 * Baseline!B$66*Baseline!B$66/Baseline!B$73 + Baseline!B$52*Baseline!B$52/Baseline!B$74 + Baseline!B$53*Baseline!B$53/Baseline!B$75 + Baseline!B$54*Baseline!B$54/Baseline!B$76)</f>
        <v>0.00001955186615</v>
      </c>
      <c r="F235" s="43">
        <f>Baseline!B$33 * (C235 * Baseline!B$66*Baseline!B$57/Baseline!B$73 + Baseline!B$52*Baseline!B$67/Baseline!B$74 + Baseline!B$53*Baseline!B$55/Baseline!B$75 + Baseline!B$54*Baseline!B$56/Baseline!B$76)</f>
        <v>0.0000001999550047</v>
      </c>
      <c r="G235" s="45">
        <f>Baseline!B$33 * (C235 * Baseline!B$66*Baseline!B$58/Baseline!B$73 + Baseline!B$52*Baseline!B$59/Baseline!B$74 + Baseline!B$53*Baseline!B$68/Baseline!B$75 + Baseline!B$54*Baseline!B$60/Baseline!B$76)</f>
        <v>0.0000001688187451</v>
      </c>
      <c r="H235" s="43">
        <f>Baseline!B$33 * (C235 * Baseline!B$66*Baseline!B$61/Baseline!B$73 + Baseline!B$52*Baseline!B$62/Baseline!B$74 + Baseline!B$53*Baseline!B$63/Baseline!B$75 + Baseline!B$54*Baseline!B$69/Baseline!B$76)</f>
        <v>0.000000003419938212</v>
      </c>
      <c r="I235" s="43">
        <f>Baseline!B$33 * (C235 * Baseline!B$57*Baseline!B$66/Baseline!B$73 + Baseline!B$67*Baseline!B$52/Baseline!B$74 + Baseline!B$55*Baseline!B$53/Baseline!B$75 + Baseline!B$56*Baseline!B$54/Baseline!B$76)</f>
        <v>0.0000001999550047</v>
      </c>
      <c r="J235" s="45">
        <f>Baseline!B$33 * (C235 * Baseline!B$57*Baseline!B$57/Baseline!B$73 + Baseline!B$67*Baseline!B$67/Baseline!B$74 + Baseline!B$55*Baseline!B$55/Baseline!B$75 + Baseline!B$56*Baseline!B$56/Baseline!B$76)</f>
        <v>0.000001763813814</v>
      </c>
      <c r="K235" s="43">
        <f>Baseline!B$33 * (C235 * Baseline!B$57*Baseline!B$58/Baseline!B$73 + Baseline!B$67*Baseline!B$59/Baseline!B$74 + Baseline!B$55*Baseline!B$68/Baseline!B$75 + Baseline!B$56*Baseline!B$60/Baseline!B$76)</f>
        <v>0.00000001374194377</v>
      </c>
      <c r="L235" s="45">
        <f>Baseline!B$33 * (C235 * Baseline!B$57*Baseline!B$61/Baseline!B$73 + Baseline!B$67*Baseline!B$62/Baseline!B$74 + Baseline!B$55*Baseline!B$63/Baseline!B$75 + Baseline!B$56*Baseline!B$69/Baseline!B$76)</f>
        <v>0.00000001439285425</v>
      </c>
      <c r="M235" s="43">
        <f>Baseline!B$33 * (C235 * Baseline!B$58*Baseline!B$66/Baseline!B$73 + Baseline!B$59*Baseline!B$52/Baseline!B$74 + Baseline!B$68*Baseline!B$53/Baseline!B$75 + Baseline!B$60*Baseline!B$54/Baseline!B$76)</f>
        <v>0.0000001688187451</v>
      </c>
      <c r="N235" s="45">
        <f>Baseline!B$33 * (C235 * Baseline!B$58*Baseline!B$57/Baseline!B$73 + Baseline!B$59*Baseline!B$67/Baseline!B$74 + Baseline!B$68*Baseline!B$55/Baseline!B$75 + Baseline!B$60*Baseline!B$56/Baseline!B$76)</f>
        <v>0.00000001374194377</v>
      </c>
      <c r="O235" s="45">
        <f>Baseline!B$33 * (C235 * Baseline!B$58*Baseline!B$58/Baseline!B$73 + Baseline!B$59*Baseline!B$59/Baseline!B$74 + Baseline!B$68*Baseline!B$68/Baseline!B$75 + Baseline!B$60*Baseline!B$60/Baseline!B$76)</f>
        <v>0.000001324390331</v>
      </c>
      <c r="P235" s="43">
        <f>Baseline!B$33 * (C235 * Baseline!B$58*Baseline!B$61/Baseline!B$73 + Baseline!B$59*Baseline!B$62/Baseline!B$74 + Baseline!B$68*Baseline!B$63/Baseline!B$75 + Baseline!B$60*Baseline!B$69/Baseline!B$76)</f>
        <v>0.000000001646947699</v>
      </c>
      <c r="Q235" s="43">
        <f>Baseline!B$33 * (C235 * Baseline!B$61*Baseline!B$66/Baseline!B$73 + Baseline!B$62*Baseline!B$52/Baseline!B$74 + Baseline!B$63*Baseline!B$53/Baseline!B$75 + Baseline!B$69*Baseline!B$54/Baseline!B$76)</f>
        <v>0.000000003419938212</v>
      </c>
      <c r="R235" s="43">
        <f>Baseline!B$33 * (C235 * Baseline!B$61*Baseline!B$57/Baseline!B$73 + Baseline!B$62*Baseline!B$67/Baseline!B$74 + Baseline!B$63*Baseline!B$55/Baseline!B$75 + Baseline!B$69*Baseline!B$56/Baseline!B$76)</f>
        <v>0.00000001439285425</v>
      </c>
      <c r="S235" s="43">
        <f>Baseline!B$33 * (C235 * Baseline!B$61*Baseline!B$58/Baseline!B$73 + Baseline!B$62*Baseline!B$59/Baseline!B$74 + Baseline!B$63*Baseline!B$68/Baseline!B$75 + Baseline!B$69*Baseline!B$60/Baseline!B$76)</f>
        <v>0.000000001646947699</v>
      </c>
      <c r="T235" s="43">
        <f>Baseline!B$33 * (C235 * Baseline!B$61*Baseline!B$61/Baseline!B$73 + Baseline!B$62*Baseline!B$62/Baseline!B$74 + Baseline!B$63*Baseline!B$63/Baseline!B$75 + Baseline!B$69*Baseline!B$69/Baseline!B$76)</f>
        <v>0.00000009854654568</v>
      </c>
      <c r="U235" s="41"/>
      <c r="V235" s="43">
        <f>E235 * ( Baseline!B$87 * Baseline!B$7 )</f>
        <v>0.2029288188</v>
      </c>
      <c r="W235" s="43">
        <f>F235 * ( Baseline!D$87 * Baseline!B$11 )</f>
        <v>0.003688489127</v>
      </c>
      <c r="X235" s="43">
        <f>G235 * ( Baseline!F$87 * Baseline!B$16 )</f>
        <v>0.00586388027</v>
      </c>
      <c r="Y235" s="43">
        <f>H235 * ( Baseline!H$87 * Baseline!B$18 )</f>
        <v>0.001202701527</v>
      </c>
      <c r="Z235" s="51">
        <f t="shared" si="1"/>
        <v>0.2136838897</v>
      </c>
      <c r="AA235" s="43">
        <f>I235 * ( Baseline!B$87 * Baseline!B$7 )</f>
        <v>0.002075332993</v>
      </c>
      <c r="AB235" s="45">
        <f>J235 * ( Baseline!D$87 * Baseline!B$11 )</f>
        <v>0.03253636029</v>
      </c>
      <c r="AC235" s="45">
        <f>K235 * ( Baseline!F$87 * Baseline!B$16 )</f>
        <v>0.0004773232553</v>
      </c>
      <c r="AD235" s="45">
        <f>L235 * ( Baseline!F$87 * Baseline!B$16 )</f>
        <v>0.000499932481</v>
      </c>
      <c r="AE235" s="51">
        <f t="shared" si="2"/>
        <v>0.03558894902</v>
      </c>
      <c r="AF235" s="51">
        <f>M235 * ( Baseline!B$87 * Baseline!B$7 )</f>
        <v>0.001752169756</v>
      </c>
      <c r="AG235" s="51">
        <f>N235 * ( Baseline!D$87 * Baseline!B$11 )</f>
        <v>0.0002534920808</v>
      </c>
      <c r="AH235" s="51">
        <f>O235 * ( Baseline!F$87 * Baseline!B$16 )</f>
        <v>0.04600239344</v>
      </c>
      <c r="AI235" s="51">
        <f>P235 * ( Baseline!H$87 * Baseline!B$18 )</f>
        <v>0.0005791878071</v>
      </c>
      <c r="AJ235" s="51">
        <f t="shared" si="3"/>
        <v>0.04858724309</v>
      </c>
      <c r="AK235" s="51">
        <f>Q235 * ( Baseline!B$87 * Baseline!B$7 )</f>
        <v>0.0000354955387</v>
      </c>
      <c r="AL235" s="51">
        <f>R235 * ( Baseline!D$87 * Baseline!B$11 )</f>
        <v>0.0002654991632</v>
      </c>
      <c r="AM235" s="51">
        <f>S235 * ( Baseline!F$87 * Baseline!B$16 )</f>
        <v>0.00005720634939</v>
      </c>
      <c r="AN235" s="51">
        <f>T235 * ( Baseline!H$87 * Baseline!B$18 )</f>
        <v>0.03465620537</v>
      </c>
      <c r="AO235" s="51">
        <f t="shared" si="4"/>
        <v>0.03501440642</v>
      </c>
      <c r="AP235" s="61"/>
      <c r="AQ235" s="51">
        <f>V235 * ( (1-Baseline!B$88-Baseline!B$87) + (1-B235)*Baseline!B$88 )</f>
        <v>0.1087710035</v>
      </c>
      <c r="AR235" s="51">
        <f>W235 * ( (1-Baseline!B$88-Baseline!B$87) + (1-B235)*Baseline!B$88 )</f>
        <v>0.001977051196</v>
      </c>
      <c r="AS235" s="51">
        <f>X235 * ( (1-Baseline!B$88-Baseline!B$87) + (1-B235)*Baseline!B$88 )</f>
        <v>0.003143073248</v>
      </c>
      <c r="AT235" s="51">
        <f>Y235 * ( (1-Baseline!B$88-Baseline!B$87) + (1-B235)*Baseline!B$88 )</f>
        <v>0.000644654874</v>
      </c>
      <c r="AU235" s="51">
        <f t="shared" si="5"/>
        <v>0.1145357829</v>
      </c>
      <c r="AV235" s="51">
        <f>AA235 * ( (1-Baseline!D$88-Baseline!D$87) + (1-B235)*Baseline!D$88 )</f>
        <v>0.001595120362</v>
      </c>
      <c r="AW235" s="51">
        <f>AB235 * ( (1-Baseline!D$88-Baseline!D$87) + (1-B235)*Baseline!D$88 )</f>
        <v>0.02500775103</v>
      </c>
      <c r="AX235" s="51">
        <f>AC235 * ( (1-Baseline!D$88-Baseline!D$87) + (1-B235)*Baseline!D$88 )</f>
        <v>0.0003668751213</v>
      </c>
      <c r="AY235" s="51">
        <f>AD235 * ( (1-Baseline!D$88-Baseline!D$87) + (1-B235)*Baseline!D$88 )</f>
        <v>0.0003842527838</v>
      </c>
      <c r="AZ235" s="51">
        <f t="shared" si="6"/>
        <v>0.02735399929</v>
      </c>
      <c r="BA235" s="51">
        <f>AF235 * ( (1-Baseline!F$88-Baseline!F$87) + (1-Baseline!B$36)*Baseline!F$88 )</f>
        <v>0.001260917426</v>
      </c>
      <c r="BB235" s="51">
        <f>AG235 * ( (1-Baseline!F$88-Baseline!F$87) + (1-Baseline!B$36)*Baseline!F$88 )</f>
        <v>0.0001824210131</v>
      </c>
      <c r="BC235" s="51">
        <f>AH235 * ( (1-Baseline!F$88-Baseline!F$87) + (1-Baseline!B$36)*Baseline!F$88 )</f>
        <v>0.0331047944</v>
      </c>
      <c r="BD235" s="51">
        <f>AI235 * ( (1-Baseline!F$88-Baseline!F$87) + (1-Baseline!B$36)*Baseline!F$88 )</f>
        <v>0.00041680208</v>
      </c>
      <c r="BE235" s="51">
        <f t="shared" si="7"/>
        <v>0.03496493492</v>
      </c>
      <c r="BF235" s="51">
        <f>AK235 * ( (1-Baseline!H$88-Baseline!H$87) + (1-Baseline!B$36)*Baseline!H$88 )</f>
        <v>0.00002812382522</v>
      </c>
      <c r="BG235" s="51">
        <f>AL235 * ( (1-Baseline!H$88-Baseline!H$87) + (1-Baseline!B$36)*Baseline!H$88 )</f>
        <v>0.000210360297</v>
      </c>
      <c r="BH235" s="51">
        <f>AM235 * ( (1-Baseline!H$88-Baseline!H$87) + (1-Baseline!B$36)*Baseline!H$88 )</f>
        <v>0.00004532573475</v>
      </c>
      <c r="BI235" s="51">
        <f>AN235 * ( (1-Baseline!H$88-Baseline!H$87) + (1-Baseline!B$36)*Baseline!H$88 )</f>
        <v>0.02745880464</v>
      </c>
      <c r="BJ235" s="51">
        <f t="shared" si="8"/>
        <v>0.02774261449</v>
      </c>
      <c r="BK235" s="61"/>
      <c r="BL235" s="51">
        <f t="shared" si="19"/>
        <v>0.9496683117</v>
      </c>
      <c r="BM235" s="51">
        <f t="shared" si="20"/>
        <v>0.01726142823</v>
      </c>
      <c r="BN235" s="51">
        <f t="shared" si="21"/>
        <v>0.02744184542</v>
      </c>
      <c r="BO235" s="51">
        <f t="shared" si="22"/>
        <v>0.005628414613</v>
      </c>
      <c r="BP235" s="51">
        <f t="shared" si="9"/>
        <v>1</v>
      </c>
      <c r="BQ235" s="51">
        <f t="shared" si="23"/>
        <v>0.05831397247</v>
      </c>
      <c r="BR235" s="51">
        <f t="shared" si="24"/>
        <v>0.9142264997</v>
      </c>
      <c r="BS235" s="51">
        <f t="shared" si="25"/>
        <v>0.01341212001</v>
      </c>
      <c r="BT235" s="51">
        <f t="shared" si="26"/>
        <v>0.01404740783</v>
      </c>
      <c r="BU235" s="51">
        <f t="shared" si="10"/>
        <v>1</v>
      </c>
      <c r="BV235" s="51">
        <f t="shared" si="27"/>
        <v>0.03606234156</v>
      </c>
      <c r="BW235" s="51">
        <f t="shared" si="28"/>
        <v>0.005217255902</v>
      </c>
      <c r="BX235" s="51">
        <f t="shared" si="29"/>
        <v>0.9467998289</v>
      </c>
      <c r="BY235" s="51">
        <f t="shared" si="30"/>
        <v>0.0119205736</v>
      </c>
      <c r="BZ235" s="51">
        <f t="shared" si="11"/>
        <v>1</v>
      </c>
      <c r="CA235" s="51">
        <f t="shared" si="31"/>
        <v>0.001013740981</v>
      </c>
      <c r="CB235" s="51">
        <f t="shared" si="32"/>
        <v>0.0075825693</v>
      </c>
      <c r="CC235" s="51">
        <f t="shared" si="33"/>
        <v>0.001633794636</v>
      </c>
      <c r="CD235" s="51">
        <f t="shared" si="34"/>
        <v>0.9897698951</v>
      </c>
      <c r="CE235" s="51">
        <f t="shared" si="12"/>
        <v>1</v>
      </c>
      <c r="CF235" s="61"/>
      <c r="CG235" s="51">
        <f t="shared" si="35"/>
        <v>0.9496683117</v>
      </c>
      <c r="CH235" s="51">
        <f t="shared" si="36"/>
        <v>0.01726142823</v>
      </c>
      <c r="CI235" s="51">
        <f t="shared" si="37"/>
        <v>0.02744184542</v>
      </c>
      <c r="CJ235" s="51">
        <f t="shared" si="38"/>
        <v>0.005628414613</v>
      </c>
      <c r="CK235" s="51">
        <f t="shared" si="13"/>
        <v>1</v>
      </c>
      <c r="CL235" s="51">
        <f t="shared" si="39"/>
        <v>0.05831397247</v>
      </c>
      <c r="CM235" s="51">
        <f t="shared" si="40"/>
        <v>0.9142264997</v>
      </c>
      <c r="CN235" s="51">
        <f t="shared" si="41"/>
        <v>0.01341212001</v>
      </c>
      <c r="CO235" s="51">
        <f t="shared" si="42"/>
        <v>0.01404740783</v>
      </c>
      <c r="CP235" s="51">
        <f t="shared" si="14"/>
        <v>1</v>
      </c>
      <c r="CQ235" s="51">
        <f t="shared" si="43"/>
        <v>0.03606234156</v>
      </c>
      <c r="CR235" s="51">
        <f t="shared" si="44"/>
        <v>0.005217255902</v>
      </c>
      <c r="CS235" s="51">
        <f t="shared" si="45"/>
        <v>0.9467998289</v>
      </c>
      <c r="CT235" s="51">
        <f t="shared" si="46"/>
        <v>0.0119205736</v>
      </c>
      <c r="CU235" s="51">
        <f t="shared" si="15"/>
        <v>1</v>
      </c>
      <c r="CV235" s="51">
        <f t="shared" si="47"/>
        <v>0.001013740981</v>
      </c>
      <c r="CW235" s="51">
        <f t="shared" si="48"/>
        <v>0.0075825693</v>
      </c>
      <c r="CX235" s="51">
        <f t="shared" si="49"/>
        <v>0.001633794636</v>
      </c>
      <c r="CY235" s="51">
        <f t="shared" si="50"/>
        <v>0.9897698951</v>
      </c>
      <c r="CZ235" s="51">
        <f t="shared" si="16"/>
        <v>1</v>
      </c>
      <c r="DA235" s="61"/>
      <c r="DB235" s="51">
        <f>(AQ235*Baseline!B$7 + AV235*Baseline!B$11 + BA235*Baseline!B$16 + BF235*Baseline!B$18)</f>
        <v>61686.88433</v>
      </c>
      <c r="DC235" s="51">
        <f>(AR235*Baseline!B$7 + AW235*Baseline!B$11 + BB235*Baseline!B$16 + BG235*Baseline!B$18)</f>
        <v>64833.05703</v>
      </c>
      <c r="DD235" s="51">
        <f>(AS235*Baseline!B$7 + AX235*Baseline!B$11 + BC235*Baseline!B$16 + BH235*Baseline!B$18)</f>
        <v>115294.0276</v>
      </c>
      <c r="DE235" s="51">
        <f>(AT235*Baseline!B$7 + AY235*Baseline!B$11 + BD235*Baseline!B$16 + BI235*Baseline!B$18)</f>
        <v>1259894.145</v>
      </c>
      <c r="DF235" s="51">
        <f t="shared" si="17"/>
        <v>1501708.114</v>
      </c>
      <c r="DG235" s="61"/>
      <c r="DH235" s="51">
        <f t="shared" si="51"/>
        <v>0.04107781249</v>
      </c>
      <c r="DI235" s="51">
        <f t="shared" si="52"/>
        <v>0.04317287522</v>
      </c>
      <c r="DJ235" s="51">
        <f t="shared" si="53"/>
        <v>0.07677525776</v>
      </c>
      <c r="DK235" s="51">
        <f t="shared" si="54"/>
        <v>0.8389740545</v>
      </c>
      <c r="DL235" s="51">
        <f t="shared" si="18"/>
        <v>1</v>
      </c>
      <c r="DM235" s="61"/>
      <c r="DN235" s="51">
        <f>DH235 / (Baseline!B$7/Baseline!B$17)</f>
        <v>4.384786301</v>
      </c>
      <c r="DO235" s="51">
        <f>DI235 / (Baseline!B$11/Baseline!B$17)</f>
        <v>1.042213871</v>
      </c>
      <c r="DP235" s="51">
        <f>DJ235 / (Baseline!B$16/Baseline!B$17)</f>
        <v>1.186409752</v>
      </c>
      <c r="DQ235" s="51">
        <f>DK235 / (Baseline!B$18/Baseline!B$17)</f>
        <v>0.9485342351</v>
      </c>
      <c r="DR235" s="79"/>
      <c r="DS235" s="51">
        <f>(AU235*Baseline!B$34)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0.02970989868</v>
      </c>
      <c r="DT235" s="51">
        <f>(AZ235*Baseline!B$34) + (Baseline!D$88*(1-Baseline!D$89)*Baseline!B$35) + (Baseline!D$88*Baseline!D$89*((1-Baseline!D$90)*Baseline!B$40 + Baseline!D$90*Baseline!B$41))</f>
        <v>0.01051666789</v>
      </c>
      <c r="DU235" s="51">
        <f>(BE235*Baseline!B$34) + (Baseline!F$88*(1-Baseline!F$89)*Baseline!B$35) + (Baseline!F$88*Baseline!F$89*((1-Baseline!F$90)*Baseline!B$40 + Baseline!F$90*Baseline!B$41))</f>
        <v>0.01297538024</v>
      </c>
      <c r="DV235" s="51">
        <f>(BJ235*Baseline!B$34) + (Baseline!H$88*(1-Baseline!H$89)*Baseline!B$35) + (Baseline!H$88*Baseline!H$89*((1-Baseline!H$90)*Baseline!B$40 + Baseline!H$90*Baseline!B$41))</f>
        <v>0.009306392174</v>
      </c>
      <c r="DW235" s="51">
        <f>( DS235*Baseline!B$7 + DT235*Baseline!B$11 + DU235*Baseline!B$16 + DV235*Baseline!B$18 ) / Baseline!B$17</f>
        <v>0.009785100718</v>
      </c>
    </row>
    <row r="236">
      <c r="A236" s="4" t="s">
        <v>480</v>
      </c>
      <c r="B236" s="45">
        <f>MIN( MAX( NORMINV( MCrands!B236, (B$5+B$4)/2, (B$5-B$4)/3.29 ), 0 ), 1 )</f>
        <v>0.6029191717</v>
      </c>
      <c r="C236" s="45">
        <f>MAX( NORMINV( MCrands!C236, (C$5+C$4)/2, (C$5-C$4)/3.29 ), 0 )</f>
        <v>3.214233631</v>
      </c>
      <c r="D236" s="41"/>
      <c r="E236" s="43">
        <f>Baseline!B$33 * (C236 * Baseline!B$66*Baseline!B$66/Baseline!B$73 + Baseline!B$52*Baseline!B$52/Baseline!B$74 + Baseline!B$53*Baseline!B$53/Baseline!B$75 + Baseline!B$54*Baseline!B$54/Baseline!B$76)</f>
        <v>0.0000227980955</v>
      </c>
      <c r="F236" s="43">
        <f>Baseline!B$33 * (C236 * Baseline!B$66*Baseline!B$57/Baseline!B$73 + Baseline!B$52*Baseline!B$67/Baseline!B$74 + Baseline!B$53*Baseline!B$55/Baseline!B$75 + Baseline!B$54*Baseline!B$56/Baseline!B$76)</f>
        <v>0.0000002004675672</v>
      </c>
      <c r="G236" s="45">
        <f>Baseline!B$33 * (C236 * Baseline!B$66*Baseline!B$58/Baseline!B$73 + Baseline!B$52*Baseline!B$59/Baseline!B$74 + Baseline!B$53*Baseline!B$68/Baseline!B$75 + Baseline!B$54*Baseline!B$60/Baseline!B$76)</f>
        <v>0.0000001700787947</v>
      </c>
      <c r="H236" s="43">
        <f>Baseline!B$33 * (C236 * Baseline!B$66*Baseline!B$61/Baseline!B$73 + Baseline!B$52*Baseline!B$62/Baseline!B$74 + Baseline!B$53*Baseline!B$63/Baseline!B$75 + Baseline!B$54*Baseline!B$69/Baseline!B$76)</f>
        <v>0.000000003545943167</v>
      </c>
      <c r="I236" s="43">
        <f>Baseline!B$33 * (C236 * Baseline!B$57*Baseline!B$66/Baseline!B$73 + Baseline!B$67*Baseline!B$52/Baseline!B$74 + Baseline!B$55*Baseline!B$53/Baseline!B$75 + Baseline!B$56*Baseline!B$54/Baseline!B$76)</f>
        <v>0.0000002004675672</v>
      </c>
      <c r="J236" s="45">
        <f>Baseline!B$33 * (C236 * Baseline!B$57*Baseline!B$57/Baseline!B$73 + Baseline!B$67*Baseline!B$67/Baseline!B$74 + Baseline!B$55*Baseline!B$55/Baseline!B$75 + Baseline!B$56*Baseline!B$56/Baseline!B$76)</f>
        <v>0.000001763813895</v>
      </c>
      <c r="K236" s="43">
        <f>Baseline!B$33 * (C236 * Baseline!B$57*Baseline!B$58/Baseline!B$73 + Baseline!B$67*Baseline!B$59/Baseline!B$74 + Baseline!B$55*Baseline!B$68/Baseline!B$75 + Baseline!B$56*Baseline!B$60/Baseline!B$76)</f>
        <v>0.00000001374214273</v>
      </c>
      <c r="L236" s="45">
        <f>Baseline!B$33 * (C236 * Baseline!B$57*Baseline!B$61/Baseline!B$73 + Baseline!B$67*Baseline!B$62/Baseline!B$74 + Baseline!B$55*Baseline!B$63/Baseline!B$75 + Baseline!B$56*Baseline!B$69/Baseline!B$76)</f>
        <v>0.00000001439287415</v>
      </c>
      <c r="M236" s="43">
        <f>Baseline!B$33 * (C236 * Baseline!B$58*Baseline!B$66/Baseline!B$73 + Baseline!B$59*Baseline!B$52/Baseline!B$74 + Baseline!B$68*Baseline!B$53/Baseline!B$75 + Baseline!B$60*Baseline!B$54/Baseline!B$76)</f>
        <v>0.0000001700787947</v>
      </c>
      <c r="N236" s="45">
        <f>Baseline!B$33 * (C236 * Baseline!B$58*Baseline!B$57/Baseline!B$73 + Baseline!B$59*Baseline!B$67/Baseline!B$74 + Baseline!B$68*Baseline!B$55/Baseline!B$75 + Baseline!B$60*Baseline!B$56/Baseline!B$76)</f>
        <v>0.00000001374214273</v>
      </c>
      <c r="O236" s="45">
        <f>Baseline!B$33 * (C236 * Baseline!B$58*Baseline!B$58/Baseline!B$73 + Baseline!B$59*Baseline!B$59/Baseline!B$74 + Baseline!B$68*Baseline!B$68/Baseline!B$75 + Baseline!B$60*Baseline!B$60/Baseline!B$76)</f>
        <v>0.00000132439082</v>
      </c>
      <c r="P236" s="43">
        <f>Baseline!B$33 * (C236 * Baseline!B$58*Baseline!B$61/Baseline!B$73 + Baseline!B$59*Baseline!B$62/Baseline!B$74 + Baseline!B$68*Baseline!B$63/Baseline!B$75 + Baseline!B$60*Baseline!B$69/Baseline!B$76)</f>
        <v>0.000000001646996609</v>
      </c>
      <c r="Q236" s="43">
        <f>Baseline!B$33 * (C236 * Baseline!B$61*Baseline!B$66/Baseline!B$73 + Baseline!B$62*Baseline!B$52/Baseline!B$74 + Baseline!B$63*Baseline!B$53/Baseline!B$75 + Baseline!B$69*Baseline!B$54/Baseline!B$76)</f>
        <v>0.000000003545943167</v>
      </c>
      <c r="R236" s="43">
        <f>Baseline!B$33 * (C236 * Baseline!B$61*Baseline!B$57/Baseline!B$73 + Baseline!B$62*Baseline!B$67/Baseline!B$74 + Baseline!B$63*Baseline!B$55/Baseline!B$75 + Baseline!B$69*Baseline!B$56/Baseline!B$76)</f>
        <v>0.00000001439287415</v>
      </c>
      <c r="S236" s="43">
        <f>Baseline!B$33 * (C236 * Baseline!B$61*Baseline!B$58/Baseline!B$73 + Baseline!B$62*Baseline!B$59/Baseline!B$74 + Baseline!B$63*Baseline!B$68/Baseline!B$75 + Baseline!B$69*Baseline!B$60/Baseline!B$76)</f>
        <v>0.000000001646996609</v>
      </c>
      <c r="T236" s="43">
        <f>Baseline!B$33 * (C236 * Baseline!B$61*Baseline!B$61/Baseline!B$73 + Baseline!B$62*Baseline!B$62/Baseline!B$74 + Baseline!B$63*Baseline!B$63/Baseline!B$75 + Baseline!B$69*Baseline!B$69/Baseline!B$76)</f>
        <v>0.00000009854655057</v>
      </c>
      <c r="U236" s="41"/>
      <c r="V236" s="43">
        <f>E236 * ( Baseline!B$87 * Baseline!B$7 )</f>
        <v>0.2366214332</v>
      </c>
      <c r="W236" s="43">
        <f>F236 * ( Baseline!D$87 * Baseline!B$11 )</f>
        <v>0.00369794416</v>
      </c>
      <c r="X236" s="43">
        <f>G236 * ( Baseline!F$87 * Baseline!B$16 )</f>
        <v>0.005907647801</v>
      </c>
      <c r="Y236" s="43">
        <f>H236 * ( Baseline!H$87 * Baseline!B$18 )</f>
        <v>0.001247014127</v>
      </c>
      <c r="Z236" s="51">
        <f t="shared" si="1"/>
        <v>0.2474740393</v>
      </c>
      <c r="AA236" s="43">
        <f>I236 * ( Baseline!B$87 * Baseline!B$7 )</f>
        <v>0.00208065288</v>
      </c>
      <c r="AB236" s="45">
        <f>J236 * ( Baseline!D$87 * Baseline!B$11 )</f>
        <v>0.03253636178</v>
      </c>
      <c r="AC236" s="45">
        <f>K236 * ( Baseline!F$87 * Baseline!B$16 )</f>
        <v>0.0004773301659</v>
      </c>
      <c r="AD236" s="45">
        <f>L236 * ( Baseline!F$87 * Baseline!B$16 )</f>
        <v>0.0004999331721</v>
      </c>
      <c r="AE236" s="51">
        <f t="shared" si="2"/>
        <v>0.035594278</v>
      </c>
      <c r="AF236" s="51">
        <f>M236 * ( Baseline!B$87 * Baseline!B$7 )</f>
        <v>0.00176524781</v>
      </c>
      <c r="AG236" s="51">
        <f>N236 * ( Baseline!D$87 * Baseline!B$11 )</f>
        <v>0.0002534957508</v>
      </c>
      <c r="AH236" s="51">
        <f>O236 * ( Baseline!F$87 * Baseline!B$16 )</f>
        <v>0.04600241043</v>
      </c>
      <c r="AI236" s="51">
        <f>P236 * ( Baseline!H$87 * Baseline!B$18 )</f>
        <v>0.0005792050074</v>
      </c>
      <c r="AJ236" s="51">
        <f t="shared" si="3"/>
        <v>0.048600359</v>
      </c>
      <c r="AK236" s="51">
        <f>Q236 * ( Baseline!B$87 * Baseline!B$7 )</f>
        <v>0.00003680334413</v>
      </c>
      <c r="AL236" s="51">
        <f>R236 * ( Baseline!D$87 * Baseline!B$11 )</f>
        <v>0.0002654995302</v>
      </c>
      <c r="AM236" s="51">
        <f>S236 * ( Baseline!F$87 * Baseline!B$16 )</f>
        <v>0.00005720804827</v>
      </c>
      <c r="AN236" s="51">
        <f>T236 * ( Baseline!H$87 * Baseline!B$18 )</f>
        <v>0.03465620709</v>
      </c>
      <c r="AO236" s="51">
        <f t="shared" si="4"/>
        <v>0.03501571801</v>
      </c>
      <c r="AP236" s="61"/>
      <c r="AQ236" s="51">
        <f>V236 * ( (1-Baseline!B$88-Baseline!B$87) + (1-B236)*Baseline!B$88 )</f>
        <v>0.1045871319</v>
      </c>
      <c r="AR236" s="51">
        <f>W236 * ( (1-Baseline!B$88-Baseline!B$87) + (1-B236)*Baseline!B$88 )</f>
        <v>0.001634498483</v>
      </c>
      <c r="AS236" s="51">
        <f>X236 * ( (1-Baseline!B$88-Baseline!B$87) + (1-B236)*Baseline!B$88 )</f>
        <v>0.002611191772</v>
      </c>
      <c r="AT236" s="51">
        <f>Y236 * ( (1-Baseline!B$88-Baseline!B$87) + (1-B236)*Baseline!B$88 )</f>
        <v>0.0005511826598</v>
      </c>
      <c r="AU236" s="51">
        <f t="shared" si="5"/>
        <v>0.1093840048</v>
      </c>
      <c r="AV236" s="51">
        <f>AA236 * ( (1-Baseline!D$88-Baseline!D$87) + (1-B236)*Baseline!D$88 )</f>
        <v>0.001500755387</v>
      </c>
      <c r="AW236" s="51">
        <f>AB236 * ( (1-Baseline!D$88-Baseline!D$87) + (1-B236)*Baseline!D$88 )</f>
        <v>0.02346817227</v>
      </c>
      <c r="AX236" s="51">
        <f>AC236 * ( (1-Baseline!D$88-Baseline!D$87) + (1-B236)*Baseline!D$88 )</f>
        <v>0.0003442937671</v>
      </c>
      <c r="AY236" s="51">
        <f>AD236 * ( (1-Baseline!D$88-Baseline!D$87) + (1-B236)*Baseline!D$88 )</f>
        <v>0.0003605971032</v>
      </c>
      <c r="AZ236" s="51">
        <f t="shared" si="6"/>
        <v>0.02567381853</v>
      </c>
      <c r="BA236" s="51">
        <f>AF236 * ( (1-Baseline!F$88-Baseline!F$87) + (1-Baseline!B$36)*Baseline!F$88 )</f>
        <v>0.001270328812</v>
      </c>
      <c r="BB236" s="51">
        <f>AG236 * ( (1-Baseline!F$88-Baseline!F$87) + (1-Baseline!B$36)*Baseline!F$88 )</f>
        <v>0.0001824236541</v>
      </c>
      <c r="BC236" s="51">
        <f>AH236 * ( (1-Baseline!F$88-Baseline!F$87) + (1-Baseline!B$36)*Baseline!F$88 )</f>
        <v>0.03310480662</v>
      </c>
      <c r="BD236" s="51">
        <f>AI236 * ( (1-Baseline!F$88-Baseline!F$87) + (1-Baseline!B$36)*Baseline!F$88 )</f>
        <v>0.0004168144579</v>
      </c>
      <c r="BE236" s="51">
        <f t="shared" si="7"/>
        <v>0.03497437355</v>
      </c>
      <c r="BF236" s="51">
        <f>AK236 * ( (1-Baseline!H$88-Baseline!H$87) + (1-Baseline!B$36)*Baseline!H$88 )</f>
        <v>0.00002916002562</v>
      </c>
      <c r="BG236" s="51">
        <f>AL236 * ( (1-Baseline!H$88-Baseline!H$87) + (1-Baseline!B$36)*Baseline!H$88 )</f>
        <v>0.0002103605878</v>
      </c>
      <c r="BH236" s="51">
        <f>AM236 * ( (1-Baseline!H$88-Baseline!H$87) + (1-Baseline!B$36)*Baseline!H$88 )</f>
        <v>0.0000453270808</v>
      </c>
      <c r="BI236" s="51">
        <f>AN236 * ( (1-Baseline!H$88-Baseline!H$87) + (1-Baseline!B$36)*Baseline!H$88 )</f>
        <v>0.027458806</v>
      </c>
      <c r="BJ236" s="51">
        <f t="shared" si="8"/>
        <v>0.02774365369</v>
      </c>
      <c r="BK236" s="61"/>
      <c r="BL236" s="51">
        <f t="shared" si="19"/>
        <v>0.9561464866</v>
      </c>
      <c r="BM236" s="51">
        <f t="shared" si="20"/>
        <v>0.0149427559</v>
      </c>
      <c r="BN236" s="51">
        <f t="shared" si="21"/>
        <v>0.023871788</v>
      </c>
      <c r="BO236" s="51">
        <f t="shared" si="22"/>
        <v>0.005038969463</v>
      </c>
      <c r="BP236" s="51">
        <f t="shared" si="9"/>
        <v>1</v>
      </c>
      <c r="BQ236" s="51">
        <f t="shared" si="23"/>
        <v>0.05845470106</v>
      </c>
      <c r="BR236" s="51">
        <f t="shared" si="24"/>
        <v>0.9140896686</v>
      </c>
      <c r="BS236" s="51">
        <f t="shared" si="25"/>
        <v>0.01341030617</v>
      </c>
      <c r="BT236" s="51">
        <f t="shared" si="26"/>
        <v>0.01404532414</v>
      </c>
      <c r="BU236" s="51">
        <f t="shared" si="10"/>
        <v>1</v>
      </c>
      <c r="BV236" s="51">
        <f t="shared" si="27"/>
        <v>0.03632170309</v>
      </c>
      <c r="BW236" s="51">
        <f t="shared" si="28"/>
        <v>0.005215923421</v>
      </c>
      <c r="BX236" s="51">
        <f t="shared" si="29"/>
        <v>0.946544663</v>
      </c>
      <c r="BY236" s="51">
        <f t="shared" si="30"/>
        <v>0.01191771047</v>
      </c>
      <c r="BZ236" s="51">
        <f t="shared" si="11"/>
        <v>1</v>
      </c>
      <c r="CA236" s="51">
        <f t="shared" si="31"/>
        <v>0.001051052105</v>
      </c>
      <c r="CB236" s="51">
        <f t="shared" si="32"/>
        <v>0.00758229576</v>
      </c>
      <c r="CC236" s="51">
        <f t="shared" si="33"/>
        <v>0.001633781956</v>
      </c>
      <c r="CD236" s="51">
        <f t="shared" si="34"/>
        <v>0.9897328702</v>
      </c>
      <c r="CE236" s="51">
        <f t="shared" si="12"/>
        <v>1</v>
      </c>
      <c r="CF236" s="61"/>
      <c r="CG236" s="51">
        <f t="shared" si="35"/>
        <v>0.9561464866</v>
      </c>
      <c r="CH236" s="51">
        <f t="shared" si="36"/>
        <v>0.0149427559</v>
      </c>
      <c r="CI236" s="51">
        <f t="shared" si="37"/>
        <v>0.023871788</v>
      </c>
      <c r="CJ236" s="51">
        <f t="shared" si="38"/>
        <v>0.005038969463</v>
      </c>
      <c r="CK236" s="51">
        <f t="shared" si="13"/>
        <v>1</v>
      </c>
      <c r="CL236" s="51">
        <f t="shared" si="39"/>
        <v>0.05845470106</v>
      </c>
      <c r="CM236" s="51">
        <f t="shared" si="40"/>
        <v>0.9140896686</v>
      </c>
      <c r="CN236" s="51">
        <f t="shared" si="41"/>
        <v>0.01341030617</v>
      </c>
      <c r="CO236" s="51">
        <f t="shared" si="42"/>
        <v>0.01404532414</v>
      </c>
      <c r="CP236" s="51">
        <f t="shared" si="14"/>
        <v>1</v>
      </c>
      <c r="CQ236" s="51">
        <f t="shared" si="43"/>
        <v>0.03632170309</v>
      </c>
      <c r="CR236" s="51">
        <f t="shared" si="44"/>
        <v>0.005215923421</v>
      </c>
      <c r="CS236" s="51">
        <f t="shared" si="45"/>
        <v>0.946544663</v>
      </c>
      <c r="CT236" s="51">
        <f t="shared" si="46"/>
        <v>0.01191771047</v>
      </c>
      <c r="CU236" s="51">
        <f t="shared" si="15"/>
        <v>1</v>
      </c>
      <c r="CV236" s="51">
        <f t="shared" si="47"/>
        <v>0.001051052105</v>
      </c>
      <c r="CW236" s="51">
        <f t="shared" si="48"/>
        <v>0.00758229576</v>
      </c>
      <c r="CX236" s="51">
        <f t="shared" si="49"/>
        <v>0.001633781956</v>
      </c>
      <c r="CY236" s="51">
        <f t="shared" si="50"/>
        <v>0.9897328702</v>
      </c>
      <c r="CZ236" s="51">
        <f t="shared" si="16"/>
        <v>1</v>
      </c>
      <c r="DA236" s="61"/>
      <c r="DB236" s="51">
        <f>(AQ236*Baseline!B$7 + AV236*Baseline!B$11 + BA236*Baseline!B$16 + BF236*Baseline!B$18)</f>
        <v>59534.31417</v>
      </c>
      <c r="DC236" s="51">
        <f>(AR236*Baseline!B$7 + AW236*Baseline!B$11 + BB236*Baseline!B$16 + BG236*Baseline!B$18)</f>
        <v>61365.23135</v>
      </c>
      <c r="DD236" s="51">
        <f>(AS236*Baseline!B$7 + AX236*Baseline!B$11 + BC236*Baseline!B$16 + BH236*Baseline!B$18)</f>
        <v>114987.7407</v>
      </c>
      <c r="DE236" s="51">
        <f>(AT236*Baseline!B$7 + AY236*Baseline!B$11 + BD236*Baseline!B$16 + BI236*Baseline!B$18)</f>
        <v>1259798.184</v>
      </c>
      <c r="DF236" s="51">
        <f t="shared" si="17"/>
        <v>1495685.471</v>
      </c>
      <c r="DG236" s="61"/>
      <c r="DH236" s="51">
        <f t="shared" si="51"/>
        <v>0.03980403323</v>
      </c>
      <c r="DI236" s="51">
        <f t="shared" si="52"/>
        <v>0.04102816572</v>
      </c>
      <c r="DJ236" s="51">
        <f t="shared" si="53"/>
        <v>0.07687962675</v>
      </c>
      <c r="DK236" s="51">
        <f t="shared" si="54"/>
        <v>0.8422881743</v>
      </c>
      <c r="DL236" s="51">
        <f t="shared" si="18"/>
        <v>1</v>
      </c>
      <c r="DM236" s="61"/>
      <c r="DN236" s="51">
        <f>DH236 / (Baseline!B$7/Baseline!B$17)</f>
        <v>4.248818743</v>
      </c>
      <c r="DO236" s="51">
        <f>DI236 / (Baseline!B$11/Baseline!B$17)</f>
        <v>0.9904395577</v>
      </c>
      <c r="DP236" s="51">
        <f>DJ236 / (Baseline!B$16/Baseline!B$17)</f>
        <v>1.188022569</v>
      </c>
      <c r="DQ236" s="51">
        <f>DK236 / (Baseline!B$18/Baseline!B$17)</f>
        <v>0.9522811401</v>
      </c>
      <c r="DR236" s="79"/>
      <c r="DS236" s="51">
        <f>(AU236*Baseline!B$34)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0.02893713196</v>
      </c>
      <c r="DT236" s="51">
        <f>(AZ236*Baseline!B$34) + (Baseline!D$88*(1-Baseline!D$89)*Baseline!B$35) + (Baseline!D$88*Baseline!D$89*((1-Baseline!D$90)*Baseline!B$40 + Baseline!D$90*Baseline!B$41))</f>
        <v>0.01026464078</v>
      </c>
      <c r="DU236" s="51">
        <f>(BE236*Baseline!B$34) + (Baseline!F$88*(1-Baseline!F$89)*Baseline!B$35) + (Baseline!F$88*Baseline!F$89*((1-Baseline!F$90)*Baseline!B$40 + Baseline!F$90*Baseline!B$41))</f>
        <v>0.01297679603</v>
      </c>
      <c r="DV236" s="51">
        <f>(BJ236*Baseline!B$34) + (Baseline!H$88*(1-Baseline!H$89)*Baseline!B$35) + (Baseline!H$88*Baseline!H$89*((1-Baseline!H$90)*Baseline!B$40 + Baseline!H$90*Baseline!B$41))</f>
        <v>0.009306548054</v>
      </c>
      <c r="DW236" s="51">
        <f>( DS236*Baseline!B$7 + DT236*Baseline!B$11 + DU236*Baseline!B$16 + DV236*Baseline!B$18 ) / Baseline!B$17</f>
        <v>0.009767650713</v>
      </c>
    </row>
    <row r="237">
      <c r="A237" s="4" t="s">
        <v>481</v>
      </c>
      <c r="B237" s="45">
        <f>MIN( MAX( NORMINV( MCrands!B237, (B$5+B$4)/2, (B$5-B$4)/3.29 ), 0 ), 1 )</f>
        <v>0.5688044875</v>
      </c>
      <c r="C237" s="45">
        <f>MAX( NORMINV( MCrands!C237, (C$5+C$4)/2, (C$5-C$4)/3.29 ), 0 )</f>
        <v>2.732907421</v>
      </c>
      <c r="D237" s="41"/>
      <c r="E237" s="43">
        <f>Baseline!B$33 * (C237 * Baseline!B$66*Baseline!B$66/Baseline!B$73 + Baseline!B$52*Baseline!B$52/Baseline!B$74 + Baseline!B$53*Baseline!B$53/Baseline!B$75 + Baseline!B$54*Baseline!B$54/Baseline!B$76)</f>
        <v>0.00001939029438</v>
      </c>
      <c r="F237" s="43">
        <f>Baseline!B$33 * (C237 * Baseline!B$66*Baseline!B$57/Baseline!B$73 + Baseline!B$52*Baseline!B$67/Baseline!B$74 + Baseline!B$53*Baseline!B$55/Baseline!B$75 + Baseline!B$54*Baseline!B$56/Baseline!B$76)</f>
        <v>0.0000001999294933</v>
      </c>
      <c r="G237" s="45">
        <f>Baseline!B$33 * (C237 * Baseline!B$66*Baseline!B$58/Baseline!B$73 + Baseline!B$52*Baseline!B$59/Baseline!B$74 + Baseline!B$53*Baseline!B$68/Baseline!B$75 + Baseline!B$54*Baseline!B$60/Baseline!B$76)</f>
        <v>0.0000001687560298</v>
      </c>
      <c r="H237" s="43">
        <f>Baseline!B$33 * (C237 * Baseline!B$66*Baseline!B$61/Baseline!B$73 + Baseline!B$52*Baseline!B$62/Baseline!B$74 + Baseline!B$53*Baseline!B$63/Baseline!B$75 + Baseline!B$54*Baseline!B$69/Baseline!B$76)</f>
        <v>0.000000003413666676</v>
      </c>
      <c r="I237" s="43">
        <f>Baseline!B$33 * (C237 * Baseline!B$57*Baseline!B$66/Baseline!B$73 + Baseline!B$67*Baseline!B$52/Baseline!B$74 + Baseline!B$55*Baseline!B$53/Baseline!B$75 + Baseline!B$56*Baseline!B$54/Baseline!B$76)</f>
        <v>0.0000001999294933</v>
      </c>
      <c r="J237" s="45">
        <f>Baseline!B$33 * (C237 * Baseline!B$57*Baseline!B$57/Baseline!B$73 + Baseline!B$67*Baseline!B$67/Baseline!B$74 + Baseline!B$55*Baseline!B$55/Baseline!B$75 + Baseline!B$56*Baseline!B$56/Baseline!B$76)</f>
        <v>0.00000176381381</v>
      </c>
      <c r="K237" s="43">
        <f>Baseline!B$33 * (C237 * Baseline!B$57*Baseline!B$58/Baseline!B$73 + Baseline!B$67*Baseline!B$59/Baseline!B$74 + Baseline!B$55*Baseline!B$68/Baseline!B$75 + Baseline!B$56*Baseline!B$60/Baseline!B$76)</f>
        <v>0.00000001374193387</v>
      </c>
      <c r="L237" s="45">
        <f>Baseline!B$33 * (C237 * Baseline!B$57*Baseline!B$61/Baseline!B$73 + Baseline!B$67*Baseline!B$62/Baseline!B$74 + Baseline!B$55*Baseline!B$63/Baseline!B$75 + Baseline!B$56*Baseline!B$69/Baseline!B$76)</f>
        <v>0.00000001439285326</v>
      </c>
      <c r="M237" s="43">
        <f>Baseline!B$33 * (C237 * Baseline!B$58*Baseline!B$66/Baseline!B$73 + Baseline!B$59*Baseline!B$52/Baseline!B$74 + Baseline!B$68*Baseline!B$53/Baseline!B$75 + Baseline!B$60*Baseline!B$54/Baseline!B$76)</f>
        <v>0.0000001687560298</v>
      </c>
      <c r="N237" s="45">
        <f>Baseline!B$33 * (C237 * Baseline!B$58*Baseline!B$57/Baseline!B$73 + Baseline!B$59*Baseline!B$67/Baseline!B$74 + Baseline!B$68*Baseline!B$55/Baseline!B$75 + Baseline!B$60*Baseline!B$56/Baseline!B$76)</f>
        <v>0.00000001374193387</v>
      </c>
      <c r="O237" s="45">
        <f>Baseline!B$33 * (C237 * Baseline!B$58*Baseline!B$58/Baseline!B$73 + Baseline!B$59*Baseline!B$59/Baseline!B$74 + Baseline!B$68*Baseline!B$68/Baseline!B$75 + Baseline!B$60*Baseline!B$60/Baseline!B$76)</f>
        <v>0.000001324390307</v>
      </c>
      <c r="P237" s="43">
        <f>Baseline!B$33 * (C237 * Baseline!B$58*Baseline!B$61/Baseline!B$73 + Baseline!B$59*Baseline!B$62/Baseline!B$74 + Baseline!B$68*Baseline!B$63/Baseline!B$75 + Baseline!B$60*Baseline!B$69/Baseline!B$76)</f>
        <v>0.000000001646945265</v>
      </c>
      <c r="Q237" s="43">
        <f>Baseline!B$33 * (C237 * Baseline!B$61*Baseline!B$66/Baseline!B$73 + Baseline!B$62*Baseline!B$52/Baseline!B$74 + Baseline!B$63*Baseline!B$53/Baseline!B$75 + Baseline!B$69*Baseline!B$54/Baseline!B$76)</f>
        <v>0.000000003413666676</v>
      </c>
      <c r="R237" s="43">
        <f>Baseline!B$33 * (C237 * Baseline!B$61*Baseline!B$57/Baseline!B$73 + Baseline!B$62*Baseline!B$67/Baseline!B$74 + Baseline!B$63*Baseline!B$55/Baseline!B$75 + Baseline!B$69*Baseline!B$56/Baseline!B$76)</f>
        <v>0.00000001439285326</v>
      </c>
      <c r="S237" s="43">
        <f>Baseline!B$33 * (C237 * Baseline!B$61*Baseline!B$58/Baseline!B$73 + Baseline!B$62*Baseline!B$59/Baseline!B$74 + Baseline!B$63*Baseline!B$68/Baseline!B$75 + Baseline!B$69*Baseline!B$60/Baseline!B$76)</f>
        <v>0.000000001646945265</v>
      </c>
      <c r="T237" s="43">
        <f>Baseline!B$33 * (C237 * Baseline!B$61*Baseline!B$61/Baseline!B$73 + Baseline!B$62*Baseline!B$62/Baseline!B$74 + Baseline!B$63*Baseline!B$63/Baseline!B$75 + Baseline!B$69*Baseline!B$69/Baseline!B$76)</f>
        <v>0.00000009854654544</v>
      </c>
      <c r="U237" s="41"/>
      <c r="V237" s="43">
        <f>E237 * ( Baseline!B$87 * Baseline!B$7 )</f>
        <v>0.2012518653</v>
      </c>
      <c r="W237" s="43">
        <f>F237 * ( Baseline!D$87 * Baseline!B$11 )</f>
        <v>0.003688018529</v>
      </c>
      <c r="X237" s="43">
        <f>G237 * ( Baseline!F$87 * Baseline!B$16 )</f>
        <v>0.005861701866</v>
      </c>
      <c r="Y237" s="43">
        <f>H237 * ( Baseline!H$87 * Baseline!B$18 )</f>
        <v>0.001200495995</v>
      </c>
      <c r="Z237" s="51">
        <f t="shared" si="1"/>
        <v>0.2120020817</v>
      </c>
      <c r="AA237" s="43">
        <f>I237 * ( Baseline!B$87 * Baseline!B$7 )</f>
        <v>0.002075068211</v>
      </c>
      <c r="AB237" s="45">
        <f>J237 * ( Baseline!D$87 * Baseline!B$11 )</f>
        <v>0.03253636021</v>
      </c>
      <c r="AC237" s="45">
        <f>K237 * ( Baseline!F$87 * Baseline!B$16 )</f>
        <v>0.0004773229113</v>
      </c>
      <c r="AD237" s="45">
        <f>L237 * ( Baseline!F$87 * Baseline!B$16 )</f>
        <v>0.0004999324466</v>
      </c>
      <c r="AE237" s="51">
        <f t="shared" si="2"/>
        <v>0.03558868378</v>
      </c>
      <c r="AF237" s="51">
        <f>M237 * ( Baseline!B$87 * Baseline!B$7 )</f>
        <v>0.001751518833</v>
      </c>
      <c r="AG237" s="51">
        <f>N237 * ( Baseline!D$87 * Baseline!B$11 )</f>
        <v>0.0002534918981</v>
      </c>
      <c r="AH237" s="51">
        <f>O237 * ( Baseline!F$87 * Baseline!B$16 )</f>
        <v>0.0460023926</v>
      </c>
      <c r="AI237" s="51">
        <f>P237 * ( Baseline!H$87 * Baseline!B$18 )</f>
        <v>0.000579186951</v>
      </c>
      <c r="AJ237" s="51">
        <f t="shared" si="3"/>
        <v>0.04858659028</v>
      </c>
      <c r="AK237" s="51">
        <f>Q237 * ( Baseline!B$87 * Baseline!B$7 )</f>
        <v>0.00003543044643</v>
      </c>
      <c r="AL237" s="51">
        <f>R237 * ( Baseline!D$87 * Baseline!B$11 )</f>
        <v>0.0002654991449</v>
      </c>
      <c r="AM237" s="51">
        <f>S237 * ( Baseline!F$87 * Baseline!B$16 )</f>
        <v>0.00005720626484</v>
      </c>
      <c r="AN237" s="51">
        <f>T237 * ( Baseline!H$87 * Baseline!B$18 )</f>
        <v>0.03465620528</v>
      </c>
      <c r="AO237" s="51">
        <f t="shared" si="4"/>
        <v>0.03501434114</v>
      </c>
      <c r="AP237" s="61"/>
      <c r="AQ237" s="51">
        <f>V237 * ( (1-Baseline!B$88-Baseline!B$87) + (1-B237)*Baseline!B$88 )</f>
        <v>0.09506413735</v>
      </c>
      <c r="AR237" s="51">
        <f>W237 * ( (1-Baseline!B$88-Baseline!B$87) + (1-B237)*Baseline!B$88 )</f>
        <v>0.001742087207</v>
      </c>
      <c r="AS237" s="51">
        <f>X237 * ( (1-Baseline!B$88-Baseline!B$87) + (1-B237)*Baseline!B$88 )</f>
        <v>0.002768856976</v>
      </c>
      <c r="AT237" s="51">
        <f>Y237 * ( (1-Baseline!B$88-Baseline!B$87) + (1-B237)*Baseline!B$88 )</f>
        <v>0.0005670710974</v>
      </c>
      <c r="AU237" s="51">
        <f t="shared" si="5"/>
        <v>0.1001421526</v>
      </c>
      <c r="AV237" s="51">
        <f>AA237 * ( (1-Baseline!D$88-Baseline!D$87) + (1-B237)*Baseline!D$88 )</f>
        <v>0.001528441271</v>
      </c>
      <c r="AW237" s="51">
        <f>AB237 * ( (1-Baseline!D$88-Baseline!D$87) + (1-B237)*Baseline!D$88 )</f>
        <v>0.02396543665</v>
      </c>
      <c r="AX237" s="51">
        <f>AC237 * ( (1-Baseline!D$88-Baseline!D$87) + (1-B237)*Baseline!D$88 )</f>
        <v>0.0003515836411</v>
      </c>
      <c r="AY237" s="51">
        <f>AD237 * ( (1-Baseline!D$88-Baseline!D$87) + (1-B237)*Baseline!D$88 )</f>
        <v>0.0003682372367</v>
      </c>
      <c r="AZ237" s="51">
        <f t="shared" si="6"/>
        <v>0.0262136988</v>
      </c>
      <c r="BA237" s="51">
        <f>AF237 * ( (1-Baseline!F$88-Baseline!F$87) + (1-Baseline!B$36)*Baseline!F$88 )</f>
        <v>0.001260449001</v>
      </c>
      <c r="BB237" s="51">
        <f>AG237 * ( (1-Baseline!F$88-Baseline!F$87) + (1-Baseline!B$36)*Baseline!F$88 )</f>
        <v>0.0001824208816</v>
      </c>
      <c r="BC237" s="51">
        <f>AH237 * ( (1-Baseline!F$88-Baseline!F$87) + (1-Baseline!B$36)*Baseline!F$88 )</f>
        <v>0.03310479379</v>
      </c>
      <c r="BD237" s="51">
        <f>AI237 * ( (1-Baseline!F$88-Baseline!F$87) + (1-Baseline!B$36)*Baseline!F$88 )</f>
        <v>0.0004168014639</v>
      </c>
      <c r="BE237" s="51">
        <f t="shared" si="7"/>
        <v>0.03496446514</v>
      </c>
      <c r="BF237" s="51">
        <f>AK237 * ( (1-Baseline!H$88-Baseline!H$87) + (1-Baseline!B$36)*Baseline!H$88 )</f>
        <v>0.00002807225131</v>
      </c>
      <c r="BG237" s="51">
        <f>AL237 * ( (1-Baseline!H$88-Baseline!H$87) + (1-Baseline!B$36)*Baseline!H$88 )</f>
        <v>0.0002103602825</v>
      </c>
      <c r="BH237" s="51">
        <f>AM237 * ( (1-Baseline!H$88-Baseline!H$87) + (1-Baseline!B$36)*Baseline!H$88 )</f>
        <v>0.00004532566776</v>
      </c>
      <c r="BI237" s="51">
        <f>AN237 * ( (1-Baseline!H$88-Baseline!H$87) + (1-Baseline!B$36)*Baseline!H$88 )</f>
        <v>0.02745880457</v>
      </c>
      <c r="BJ237" s="51">
        <f t="shared" si="8"/>
        <v>0.02774256277</v>
      </c>
      <c r="BK237" s="61"/>
      <c r="BL237" s="51">
        <f t="shared" si="19"/>
        <v>0.94929193</v>
      </c>
      <c r="BM237" s="51">
        <f t="shared" si="20"/>
        <v>0.017396143</v>
      </c>
      <c r="BN237" s="51">
        <f t="shared" si="21"/>
        <v>0.0276492656</v>
      </c>
      <c r="BO237" s="51">
        <f t="shared" si="22"/>
        <v>0.005662661352</v>
      </c>
      <c r="BP237" s="51">
        <f t="shared" si="9"/>
        <v>1</v>
      </c>
      <c r="BQ237" s="51">
        <f t="shared" si="23"/>
        <v>0.05830696701</v>
      </c>
      <c r="BR237" s="51">
        <f t="shared" si="24"/>
        <v>0.9142333111</v>
      </c>
      <c r="BS237" s="51">
        <f t="shared" si="25"/>
        <v>0.0134122103</v>
      </c>
      <c r="BT237" s="51">
        <f t="shared" si="26"/>
        <v>0.01404751155</v>
      </c>
      <c r="BU237" s="51">
        <f t="shared" si="10"/>
        <v>1</v>
      </c>
      <c r="BV237" s="51">
        <f t="shared" si="27"/>
        <v>0.03604942892</v>
      </c>
      <c r="BW237" s="51">
        <f t="shared" si="28"/>
        <v>0.005217322241</v>
      </c>
      <c r="BX237" s="51">
        <f t="shared" si="29"/>
        <v>0.9468125327</v>
      </c>
      <c r="BY237" s="51">
        <f t="shared" si="30"/>
        <v>0.01192071614</v>
      </c>
      <c r="BZ237" s="51">
        <f t="shared" si="11"/>
        <v>1</v>
      </c>
      <c r="CA237" s="51">
        <f t="shared" si="31"/>
        <v>0.001011883853</v>
      </c>
      <c r="CB237" s="51">
        <f t="shared" si="32"/>
        <v>0.007582582916</v>
      </c>
      <c r="CC237" s="51">
        <f t="shared" si="33"/>
        <v>0.001633795267</v>
      </c>
      <c r="CD237" s="51">
        <f t="shared" si="34"/>
        <v>0.989771738</v>
      </c>
      <c r="CE237" s="51">
        <f t="shared" si="12"/>
        <v>1</v>
      </c>
      <c r="CF237" s="61"/>
      <c r="CG237" s="51">
        <f t="shared" si="35"/>
        <v>0.94929193</v>
      </c>
      <c r="CH237" s="51">
        <f t="shared" si="36"/>
        <v>0.017396143</v>
      </c>
      <c r="CI237" s="51">
        <f t="shared" si="37"/>
        <v>0.0276492656</v>
      </c>
      <c r="CJ237" s="51">
        <f t="shared" si="38"/>
        <v>0.005662661352</v>
      </c>
      <c r="CK237" s="51">
        <f t="shared" si="13"/>
        <v>1</v>
      </c>
      <c r="CL237" s="51">
        <f t="shared" si="39"/>
        <v>0.05830696701</v>
      </c>
      <c r="CM237" s="51">
        <f t="shared" si="40"/>
        <v>0.9142333111</v>
      </c>
      <c r="CN237" s="51">
        <f t="shared" si="41"/>
        <v>0.0134122103</v>
      </c>
      <c r="CO237" s="51">
        <f t="shared" si="42"/>
        <v>0.01404751155</v>
      </c>
      <c r="CP237" s="51">
        <f t="shared" si="14"/>
        <v>1</v>
      </c>
      <c r="CQ237" s="51">
        <f t="shared" si="43"/>
        <v>0.03604942892</v>
      </c>
      <c r="CR237" s="51">
        <f t="shared" si="44"/>
        <v>0.005217322241</v>
      </c>
      <c r="CS237" s="51">
        <f t="shared" si="45"/>
        <v>0.9468125327</v>
      </c>
      <c r="CT237" s="51">
        <f t="shared" si="46"/>
        <v>0.01192071614</v>
      </c>
      <c r="CU237" s="51">
        <f t="shared" si="15"/>
        <v>1</v>
      </c>
      <c r="CV237" s="51">
        <f t="shared" si="47"/>
        <v>0.001011883853</v>
      </c>
      <c r="CW237" s="51">
        <f t="shared" si="48"/>
        <v>0.007582582916</v>
      </c>
      <c r="CX237" s="51">
        <f t="shared" si="49"/>
        <v>0.001633795267</v>
      </c>
      <c r="CY237" s="51">
        <f t="shared" si="50"/>
        <v>0.989771738</v>
      </c>
      <c r="CZ237" s="51">
        <f t="shared" si="16"/>
        <v>1</v>
      </c>
      <c r="DA237" s="61"/>
      <c r="DB237" s="51">
        <f>(AQ237*Baseline!B$7 + AV237*Baseline!B$11 + BA237*Baseline!B$16 + BF237*Baseline!B$18)</f>
        <v>54892.12639</v>
      </c>
      <c r="DC237" s="51">
        <f>(AR237*Baseline!B$7 + AW237*Baseline!B$11 + BB237*Baseline!B$16 + BG237*Baseline!B$18)</f>
        <v>62483.79893</v>
      </c>
      <c r="DD237" s="51">
        <f>(AS237*Baseline!B$7 + AX237*Baseline!B$11 + BC237*Baseline!B$16 + BH237*Baseline!B$18)</f>
        <v>115079.7342</v>
      </c>
      <c r="DE237" s="51">
        <f>(AT237*Baseline!B$7 + AY237*Baseline!B$11 + BD237*Baseline!B$16 + BI237*Baseline!B$18)</f>
        <v>1259822.166</v>
      </c>
      <c r="DF237" s="51">
        <f t="shared" si="17"/>
        <v>1492277.825</v>
      </c>
      <c r="DG237" s="61"/>
      <c r="DH237" s="51">
        <f t="shared" si="51"/>
        <v>0.03678411986</v>
      </c>
      <c r="DI237" s="51">
        <f t="shared" si="52"/>
        <v>0.04187142492</v>
      </c>
      <c r="DJ237" s="51">
        <f t="shared" si="53"/>
        <v>0.07711682919</v>
      </c>
      <c r="DK237" s="51">
        <f t="shared" si="54"/>
        <v>0.844227626</v>
      </c>
      <c r="DL237" s="51">
        <f t="shared" si="18"/>
        <v>1</v>
      </c>
      <c r="DM237" s="61"/>
      <c r="DN237" s="51">
        <f>DH237 / (Baseline!B$7/Baseline!B$17)</f>
        <v>3.926462854</v>
      </c>
      <c r="DO237" s="51">
        <f>DI237 / (Baseline!B$11/Baseline!B$17)</f>
        <v>1.010796238</v>
      </c>
      <c r="DP237" s="51">
        <f>DJ237 / (Baseline!B$16/Baseline!B$17)</f>
        <v>1.191688063</v>
      </c>
      <c r="DQ237" s="51">
        <f>DK237 / (Baseline!B$18/Baseline!B$17)</f>
        <v>0.9544738615</v>
      </c>
      <c r="DR237" s="79"/>
      <c r="DS237" s="51">
        <f>(AU237*Baseline!B$34)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0.02755085414</v>
      </c>
      <c r="DT237" s="51">
        <f>(AZ237*Baseline!B$34) + (Baseline!D$88*(1-Baseline!D$89)*Baseline!B$35) + (Baseline!D$88*Baseline!D$89*((1-Baseline!D$90)*Baseline!B$40 + Baseline!D$90*Baseline!B$41))</f>
        <v>0.01034562282</v>
      </c>
      <c r="DU237" s="51">
        <f>(BE237*Baseline!B$34) + (Baseline!F$88*(1-Baseline!F$89)*Baseline!B$35) + (Baseline!F$88*Baseline!F$89*((1-Baseline!F$90)*Baseline!B$40 + Baseline!F$90*Baseline!B$41))</f>
        <v>0.01297530977</v>
      </c>
      <c r="DV237" s="51">
        <f>(BJ237*Baseline!B$34) + (Baseline!H$88*(1-Baseline!H$89)*Baseline!B$35) + (Baseline!H$88*Baseline!H$89*((1-Baseline!H$90)*Baseline!B$40 + Baseline!H$90*Baseline!B$41))</f>
        <v>0.009306384416</v>
      </c>
      <c r="DW237" s="51">
        <f>( DS237*Baseline!B$7 + DT237*Baseline!B$11 + DU237*Baseline!B$16 + DV237*Baseline!B$18 ) / Baseline!B$17</f>
        <v>0.009757777403</v>
      </c>
    </row>
    <row r="238">
      <c r="A238" s="4" t="s">
        <v>482</v>
      </c>
      <c r="B238" s="45">
        <f>MIN( MAX( NORMINV( MCrands!B238, (B$5+B$4)/2, (B$5-B$4)/3.29 ), 0 ), 1 )</f>
        <v>0.0864655586</v>
      </c>
      <c r="C238" s="45">
        <f>MAX( NORMINV( MCrands!C238, (C$5+C$4)/2, (C$5-C$4)/3.29 ), 0 )</f>
        <v>3.102494754</v>
      </c>
      <c r="D238" s="41"/>
      <c r="E238" s="43">
        <f>Baseline!B$33 * (C238 * Baseline!B$66*Baseline!B$66/Baseline!B$73 + Baseline!B$52*Baseline!B$52/Baseline!B$74 + Baseline!B$53*Baseline!B$53/Baseline!B$75 + Baseline!B$54*Baseline!B$54/Baseline!B$76)</f>
        <v>0.00002200698156</v>
      </c>
      <c r="F238" s="43">
        <f>Baseline!B$33 * (C238 * Baseline!B$66*Baseline!B$57/Baseline!B$73 + Baseline!B$52*Baseline!B$67/Baseline!B$74 + Baseline!B$53*Baseline!B$55/Baseline!B$75 + Baseline!B$54*Baseline!B$56/Baseline!B$76)</f>
        <v>0.0000002003426545</v>
      </c>
      <c r="G238" s="45">
        <f>Baseline!B$33 * (C238 * Baseline!B$66*Baseline!B$58/Baseline!B$73 + Baseline!B$52*Baseline!B$59/Baseline!B$74 + Baseline!B$53*Baseline!B$68/Baseline!B$75 + Baseline!B$54*Baseline!B$60/Baseline!B$76)</f>
        <v>0.0000001697717175</v>
      </c>
      <c r="H238" s="43">
        <f>Baseline!B$33 * (C238 * Baseline!B$66*Baseline!B$61/Baseline!B$73 + Baseline!B$52*Baseline!B$62/Baseline!B$74 + Baseline!B$53*Baseline!B$63/Baseline!B$75 + Baseline!B$54*Baseline!B$69/Baseline!B$76)</f>
        <v>0.000000003515235455</v>
      </c>
      <c r="I238" s="43">
        <f>Baseline!B$33 * (C238 * Baseline!B$57*Baseline!B$66/Baseline!B$73 + Baseline!B$67*Baseline!B$52/Baseline!B$74 + Baseline!B$55*Baseline!B$53/Baseline!B$75 + Baseline!B$56*Baseline!B$54/Baseline!B$76)</f>
        <v>0.0000002003426545</v>
      </c>
      <c r="J238" s="45">
        <f>Baseline!B$33 * (C238 * Baseline!B$57*Baseline!B$57/Baseline!B$73 + Baseline!B$67*Baseline!B$67/Baseline!B$74 + Baseline!B$55*Baseline!B$55/Baseline!B$75 + Baseline!B$56*Baseline!B$56/Baseline!B$76)</f>
        <v>0.000001763813875</v>
      </c>
      <c r="K238" s="43">
        <f>Baseline!B$33 * (C238 * Baseline!B$57*Baseline!B$58/Baseline!B$73 + Baseline!B$67*Baseline!B$59/Baseline!B$74 + Baseline!B$55*Baseline!B$68/Baseline!B$75 + Baseline!B$56*Baseline!B$60/Baseline!B$76)</f>
        <v>0.00000001374209424</v>
      </c>
      <c r="L238" s="45">
        <f>Baseline!B$33 * (C238 * Baseline!B$57*Baseline!B$61/Baseline!B$73 + Baseline!B$67*Baseline!B$62/Baseline!B$74 + Baseline!B$55*Baseline!B$63/Baseline!B$75 + Baseline!B$56*Baseline!B$69/Baseline!B$76)</f>
        <v>0.0000000143928693</v>
      </c>
      <c r="M238" s="43">
        <f>Baseline!B$33 * (C238 * Baseline!B$58*Baseline!B$66/Baseline!B$73 + Baseline!B$59*Baseline!B$52/Baseline!B$74 + Baseline!B$68*Baseline!B$53/Baseline!B$75 + Baseline!B$60*Baseline!B$54/Baseline!B$76)</f>
        <v>0.0000001697717175</v>
      </c>
      <c r="N238" s="45">
        <f>Baseline!B$33 * (C238 * Baseline!B$58*Baseline!B$57/Baseline!B$73 + Baseline!B$59*Baseline!B$67/Baseline!B$74 + Baseline!B$68*Baseline!B$55/Baseline!B$75 + Baseline!B$60*Baseline!B$56/Baseline!B$76)</f>
        <v>0.00000001374209424</v>
      </c>
      <c r="O238" s="45">
        <f>Baseline!B$33 * (C238 * Baseline!B$58*Baseline!B$58/Baseline!B$73 + Baseline!B$59*Baseline!B$59/Baseline!B$74 + Baseline!B$68*Baseline!B$68/Baseline!B$75 + Baseline!B$60*Baseline!B$60/Baseline!B$76)</f>
        <v>0.000001324390701</v>
      </c>
      <c r="P238" s="43">
        <f>Baseline!B$33 * (C238 * Baseline!B$58*Baseline!B$61/Baseline!B$73 + Baseline!B$59*Baseline!B$62/Baseline!B$74 + Baseline!B$68*Baseline!B$63/Baseline!B$75 + Baseline!B$60*Baseline!B$69/Baseline!B$76)</f>
        <v>0.000000001646984689</v>
      </c>
      <c r="Q238" s="43">
        <f>Baseline!B$33 * (C238 * Baseline!B$61*Baseline!B$66/Baseline!B$73 + Baseline!B$62*Baseline!B$52/Baseline!B$74 + Baseline!B$63*Baseline!B$53/Baseline!B$75 + Baseline!B$69*Baseline!B$54/Baseline!B$76)</f>
        <v>0.000000003515235455</v>
      </c>
      <c r="R238" s="43">
        <f>Baseline!B$33 * (C238 * Baseline!B$61*Baseline!B$57/Baseline!B$73 + Baseline!B$62*Baseline!B$67/Baseline!B$74 + Baseline!B$63*Baseline!B$55/Baseline!B$75 + Baseline!B$69*Baseline!B$56/Baseline!B$76)</f>
        <v>0.0000000143928693</v>
      </c>
      <c r="S238" s="43">
        <f>Baseline!B$33 * (C238 * Baseline!B$61*Baseline!B$58/Baseline!B$73 + Baseline!B$62*Baseline!B$59/Baseline!B$74 + Baseline!B$63*Baseline!B$68/Baseline!B$75 + Baseline!B$69*Baseline!B$60/Baseline!B$76)</f>
        <v>0.000000001646984689</v>
      </c>
      <c r="T238" s="43">
        <f>Baseline!B$33 * (C238 * Baseline!B$61*Baseline!B$61/Baseline!B$73 + Baseline!B$62*Baseline!B$62/Baseline!B$74 + Baseline!B$63*Baseline!B$63/Baseline!B$75 + Baseline!B$69*Baseline!B$69/Baseline!B$76)</f>
        <v>0.00000009854654938</v>
      </c>
      <c r="U238" s="41"/>
      <c r="V238" s="43">
        <f>E238 * ( Baseline!B$87 * Baseline!B$7 )</f>
        <v>0.2284104616</v>
      </c>
      <c r="W238" s="43">
        <f>F238 * ( Baseline!D$87 * Baseline!B$11 )</f>
        <v>0.003695639946</v>
      </c>
      <c r="X238" s="43">
        <f>G238 * ( Baseline!F$87 * Baseline!B$16 )</f>
        <v>0.005896981548</v>
      </c>
      <c r="Y238" s="43">
        <f>H238 * ( Baseline!H$87 * Baseline!B$18 )</f>
        <v>0.001236215039</v>
      </c>
      <c r="Z238" s="51">
        <f t="shared" si="1"/>
        <v>0.2392392982</v>
      </c>
      <c r="AA238" s="43">
        <f>I238 * ( Baseline!B$87 * Baseline!B$7 )</f>
        <v>0.002079356411</v>
      </c>
      <c r="AB238" s="45">
        <f>J238 * ( Baseline!D$87 * Baseline!B$11 )</f>
        <v>0.03253636142</v>
      </c>
      <c r="AC238" s="45">
        <f>K238 * ( Baseline!F$87 * Baseline!B$16 )</f>
        <v>0.0004773284818</v>
      </c>
      <c r="AD238" s="45">
        <f>L238 * ( Baseline!F$87 * Baseline!B$16 )</f>
        <v>0.0004999330036</v>
      </c>
      <c r="AE238" s="51">
        <f t="shared" si="2"/>
        <v>0.03559297931</v>
      </c>
      <c r="AF238" s="51">
        <f>M238 * ( Baseline!B$87 * Baseline!B$7 )</f>
        <v>0.001762060656</v>
      </c>
      <c r="AG238" s="51">
        <f>N238 * ( Baseline!D$87 * Baseline!B$11 )</f>
        <v>0.0002534948564</v>
      </c>
      <c r="AH238" s="51">
        <f>O238 * ( Baseline!F$87 * Baseline!B$16 )</f>
        <v>0.04600240629</v>
      </c>
      <c r="AI238" s="51">
        <f>P238 * ( Baseline!H$87 * Baseline!B$18 )</f>
        <v>0.0005792008156</v>
      </c>
      <c r="AJ238" s="51">
        <f t="shared" si="3"/>
        <v>0.04859716262</v>
      </c>
      <c r="AK238" s="51">
        <f>Q238 * ( Baseline!B$87 * Baseline!B$7 )</f>
        <v>0.00003648462878</v>
      </c>
      <c r="AL238" s="51">
        <f>R238 * ( Baseline!D$87 * Baseline!B$11 )</f>
        <v>0.0002654994408</v>
      </c>
      <c r="AM238" s="51">
        <f>S238 * ( Baseline!F$87 * Baseline!B$16 )</f>
        <v>0.00005720763425</v>
      </c>
      <c r="AN238" s="51">
        <f>T238 * ( Baseline!H$87 * Baseline!B$18 )</f>
        <v>0.03465620667</v>
      </c>
      <c r="AO238" s="51">
        <f t="shared" si="4"/>
        <v>0.03501539837</v>
      </c>
      <c r="AP238" s="61"/>
      <c r="AQ238" s="51">
        <f>V238 * ( (1-Baseline!B$88-Baseline!B$87) + (1-B238)*Baseline!B$88 )</f>
        <v>0.2059452998</v>
      </c>
      <c r="AR238" s="51">
        <f>W238 * ( (1-Baseline!B$88-Baseline!B$87) + (1-B238)*Baseline!B$88 )</f>
        <v>0.003332157692</v>
      </c>
      <c r="AS238" s="51">
        <f>X238 * ( (1-Baseline!B$88-Baseline!B$87) + (1-B238)*Baseline!B$88 )</f>
        <v>0.005316987778</v>
      </c>
      <c r="AT238" s="51">
        <f>Y238 * ( (1-Baseline!B$88-Baseline!B$87) + (1-B238)*Baseline!B$88 )</f>
        <v>0.001114627916</v>
      </c>
      <c r="AU238" s="51">
        <f t="shared" si="5"/>
        <v>0.2157090732</v>
      </c>
      <c r="AV238" s="51">
        <f>AA238 * ( (1-Baseline!D$88-Baseline!D$87) + (1-B238)*Baseline!D$88 )</f>
        <v>0.001980923483</v>
      </c>
      <c r="AW238" s="51">
        <f>AB238 * ( (1-Baseline!D$88-Baseline!D$87) + (1-B238)*Baseline!D$88 )</f>
        <v>0.0309961496</v>
      </c>
      <c r="AX238" s="51">
        <f>AC238 * ( (1-Baseline!D$88-Baseline!D$87) + (1-B238)*Baseline!D$88 )</f>
        <v>0.0004547326248</v>
      </c>
      <c r="AY238" s="51">
        <f>AD238 * ( (1-Baseline!D$88-Baseline!D$87) + (1-B238)*Baseline!D$88 )</f>
        <v>0.00047626709</v>
      </c>
      <c r="AZ238" s="51">
        <f t="shared" si="6"/>
        <v>0.0339080728</v>
      </c>
      <c r="BA238" s="51">
        <f>AF238 * ( (1-Baseline!F$88-Baseline!F$87) + (1-Baseline!B$36)*Baseline!F$88 )</f>
        <v>0.001268035234</v>
      </c>
      <c r="BB238" s="51">
        <f>AG238 * ( (1-Baseline!F$88-Baseline!F$87) + (1-Baseline!B$36)*Baseline!F$88 )</f>
        <v>0.0001824230105</v>
      </c>
      <c r="BC238" s="51">
        <f>AH238 * ( (1-Baseline!F$88-Baseline!F$87) + (1-Baseline!B$36)*Baseline!F$88 )</f>
        <v>0.03310480365</v>
      </c>
      <c r="BD238" s="51">
        <f>AI238 * ( (1-Baseline!F$88-Baseline!F$87) + (1-Baseline!B$36)*Baseline!F$88 )</f>
        <v>0.0004168114413</v>
      </c>
      <c r="BE238" s="51">
        <f t="shared" si="7"/>
        <v>0.03497207333</v>
      </c>
      <c r="BF238" s="51">
        <f>AK238 * ( (1-Baseline!H$88-Baseline!H$87) + (1-Baseline!B$36)*Baseline!H$88 )</f>
        <v>0.00002890750108</v>
      </c>
      <c r="BG238" s="51">
        <f>AL238 * ( (1-Baseline!H$88-Baseline!H$87) + (1-Baseline!B$36)*Baseline!H$88 )</f>
        <v>0.0002103605169</v>
      </c>
      <c r="BH238" s="51">
        <f>AM238 * ( (1-Baseline!H$88-Baseline!H$87) + (1-Baseline!B$36)*Baseline!H$88 )</f>
        <v>0.00004532675277</v>
      </c>
      <c r="BI238" s="51">
        <f>AN238 * ( (1-Baseline!H$88-Baseline!H$87) + (1-Baseline!B$36)*Baseline!H$88 )</f>
        <v>0.02745880567</v>
      </c>
      <c r="BJ238" s="51">
        <f t="shared" si="8"/>
        <v>0.02774340044</v>
      </c>
      <c r="BK238" s="61"/>
      <c r="BL238" s="51">
        <f t="shared" si="19"/>
        <v>0.9547363806</v>
      </c>
      <c r="BM238" s="51">
        <f t="shared" si="20"/>
        <v>0.01544746191</v>
      </c>
      <c r="BN238" s="51">
        <f t="shared" si="21"/>
        <v>0.02464888333</v>
      </c>
      <c r="BO238" s="51">
        <f t="shared" si="22"/>
        <v>0.005167274142</v>
      </c>
      <c r="BP238" s="51">
        <f t="shared" si="9"/>
        <v>1</v>
      </c>
      <c r="BQ238" s="51">
        <f t="shared" si="23"/>
        <v>0.05842040905</v>
      </c>
      <c r="BR238" s="51">
        <f t="shared" si="24"/>
        <v>0.9141230109</v>
      </c>
      <c r="BS238" s="51">
        <f t="shared" si="25"/>
        <v>0.01341074816</v>
      </c>
      <c r="BT238" s="51">
        <f t="shared" si="26"/>
        <v>0.01404583188</v>
      </c>
      <c r="BU238" s="51">
        <f t="shared" si="10"/>
        <v>1</v>
      </c>
      <c r="BV238" s="51">
        <f t="shared" si="27"/>
        <v>0.03625850896</v>
      </c>
      <c r="BW238" s="51">
        <f t="shared" si="28"/>
        <v>0.005216248084</v>
      </c>
      <c r="BX238" s="51">
        <f t="shared" si="29"/>
        <v>0.9466068349</v>
      </c>
      <c r="BY238" s="51">
        <f t="shared" si="30"/>
        <v>0.01191840808</v>
      </c>
      <c r="BZ238" s="51">
        <f t="shared" si="11"/>
        <v>1</v>
      </c>
      <c r="CA238" s="51">
        <f t="shared" si="31"/>
        <v>0.001041959551</v>
      </c>
      <c r="CB238" s="51">
        <f t="shared" si="32"/>
        <v>0.00758236242</v>
      </c>
      <c r="CC238" s="51">
        <f t="shared" si="33"/>
        <v>0.001633785046</v>
      </c>
      <c r="CD238" s="51">
        <f t="shared" si="34"/>
        <v>0.989741893</v>
      </c>
      <c r="CE238" s="51">
        <f t="shared" si="12"/>
        <v>1</v>
      </c>
      <c r="CF238" s="61"/>
      <c r="CG238" s="51">
        <f t="shared" si="35"/>
        <v>0.9547363806</v>
      </c>
      <c r="CH238" s="51">
        <f t="shared" si="36"/>
        <v>0.01544746191</v>
      </c>
      <c r="CI238" s="51">
        <f t="shared" si="37"/>
        <v>0.02464888333</v>
      </c>
      <c r="CJ238" s="51">
        <f t="shared" si="38"/>
        <v>0.005167274142</v>
      </c>
      <c r="CK238" s="51">
        <f t="shared" si="13"/>
        <v>1</v>
      </c>
      <c r="CL238" s="51">
        <f t="shared" si="39"/>
        <v>0.05842040905</v>
      </c>
      <c r="CM238" s="51">
        <f t="shared" si="40"/>
        <v>0.9141230109</v>
      </c>
      <c r="CN238" s="51">
        <f t="shared" si="41"/>
        <v>0.01341074816</v>
      </c>
      <c r="CO238" s="51">
        <f t="shared" si="42"/>
        <v>0.01404583188</v>
      </c>
      <c r="CP238" s="51">
        <f t="shared" si="14"/>
        <v>1</v>
      </c>
      <c r="CQ238" s="51">
        <f t="shared" si="43"/>
        <v>0.03625850896</v>
      </c>
      <c r="CR238" s="51">
        <f t="shared" si="44"/>
        <v>0.005216248084</v>
      </c>
      <c r="CS238" s="51">
        <f t="shared" si="45"/>
        <v>0.9466068349</v>
      </c>
      <c r="CT238" s="51">
        <f t="shared" si="46"/>
        <v>0.01191840808</v>
      </c>
      <c r="CU238" s="51">
        <f t="shared" si="15"/>
        <v>1</v>
      </c>
      <c r="CV238" s="51">
        <f t="shared" si="47"/>
        <v>0.001041959551</v>
      </c>
      <c r="CW238" s="51">
        <f t="shared" si="48"/>
        <v>0.00758236242</v>
      </c>
      <c r="CX238" s="51">
        <f t="shared" si="49"/>
        <v>0.001633785046</v>
      </c>
      <c r="CY238" s="51">
        <f t="shared" si="50"/>
        <v>0.989741893</v>
      </c>
      <c r="CZ238" s="51">
        <f t="shared" si="16"/>
        <v>1</v>
      </c>
      <c r="DA238" s="61"/>
      <c r="DB238" s="51">
        <f>(AQ238*Baseline!B$7 + AV238*Baseline!B$11 + BA238*Baseline!B$16 + BF238*Baseline!B$18)</f>
        <v>109703.5248</v>
      </c>
      <c r="DC238" s="51">
        <f>(AR238*Baseline!B$7 + AW238*Baseline!B$11 + BB238*Baseline!B$16 + BG238*Baseline!B$18)</f>
        <v>78332.74456</v>
      </c>
      <c r="DD238" s="51">
        <f>(AS238*Baseline!B$7 + AX238*Baseline!B$11 + BC238*Baseline!B$16 + BH238*Baseline!B$18)</f>
        <v>116536.8689</v>
      </c>
      <c r="DE238" s="51">
        <f>(AT238*Baseline!B$7 + AY238*Baseline!B$11 + BD238*Baseline!B$16 + BI238*Baseline!B$18)</f>
        <v>1260319.49</v>
      </c>
      <c r="DF238" s="51">
        <f t="shared" si="17"/>
        <v>1564892.629</v>
      </c>
      <c r="DG238" s="61"/>
      <c r="DH238" s="51">
        <f t="shared" si="51"/>
        <v>0.07010290852</v>
      </c>
      <c r="DI238" s="51">
        <f t="shared" si="52"/>
        <v>0.05005630618</v>
      </c>
      <c r="DJ238" s="51">
        <f t="shared" si="53"/>
        <v>0.07446956214</v>
      </c>
      <c r="DK238" s="51">
        <f t="shared" si="54"/>
        <v>0.8053712232</v>
      </c>
      <c r="DL238" s="51">
        <f t="shared" si="18"/>
        <v>1</v>
      </c>
      <c r="DM238" s="61"/>
      <c r="DN238" s="51">
        <f>DH238 / (Baseline!B$7/Baseline!B$17)</f>
        <v>7.483024396</v>
      </c>
      <c r="DO238" s="51">
        <f>DI238 / (Baseline!B$11/Baseline!B$17)</f>
        <v>1.208383189</v>
      </c>
      <c r="DP238" s="51">
        <f>DJ238 / (Baseline!B$16/Baseline!B$17)</f>
        <v>1.150779787</v>
      </c>
      <c r="DQ238" s="51">
        <f>DK238 / (Baseline!B$18/Baseline!B$17)</f>
        <v>0.9105432677</v>
      </c>
      <c r="DR238" s="79"/>
      <c r="DS238" s="51">
        <f>(AU238*Baseline!B$34)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0.04488589223</v>
      </c>
      <c r="DT238" s="51">
        <f>(AZ238*Baseline!B$34) + (Baseline!D$88*(1-Baseline!D$89)*Baseline!B$35) + (Baseline!D$88*Baseline!D$89*((1-Baseline!D$90)*Baseline!B$40 + Baseline!D$90*Baseline!B$41))</f>
        <v>0.01149977892</v>
      </c>
      <c r="DU238" s="51">
        <f>(BE238*Baseline!B$34) + (Baseline!F$88*(1-Baseline!F$89)*Baseline!B$35) + (Baseline!F$88*Baseline!F$89*((1-Baseline!F$90)*Baseline!B$40 + Baseline!F$90*Baseline!B$41))</f>
        <v>0.012976451</v>
      </c>
      <c r="DV238" s="51">
        <f>(BJ238*Baseline!B$34) + (Baseline!H$88*(1-Baseline!H$89)*Baseline!B$35) + (Baseline!H$88*Baseline!H$89*((1-Baseline!H$90)*Baseline!B$40 + Baseline!H$90*Baseline!B$41))</f>
        <v>0.009306510066</v>
      </c>
      <c r="DW238" s="51">
        <f>( DS238*Baseline!B$7 + DT238*Baseline!B$11 + DU238*Baseline!B$16 + DV238*Baseline!B$18 ) / Baseline!B$17</f>
        <v>0.009968171505</v>
      </c>
    </row>
    <row r="239">
      <c r="A239" s="4" t="s">
        <v>483</v>
      </c>
      <c r="B239" s="45">
        <f>MIN( MAX( NORMINV( MCrands!B239, (B$5+B$4)/2, (B$5-B$4)/3.29 ), 0 ), 1 )</f>
        <v>0.5587227166</v>
      </c>
      <c r="C239" s="45">
        <f>MAX( NORMINV( MCrands!C239, (C$5+C$4)/2, (C$5-C$4)/3.29 ), 0 )</f>
        <v>2.96939891</v>
      </c>
      <c r="D239" s="41"/>
      <c r="E239" s="43">
        <f>Baseline!B$33 * (C239 * Baseline!B$66*Baseline!B$66/Baseline!B$73 + Baseline!B$52*Baseline!B$52/Baseline!B$74 + Baseline!B$53*Baseline!B$53/Baseline!B$75 + Baseline!B$54*Baseline!B$54/Baseline!B$76)</f>
        <v>0.0000210646598</v>
      </c>
      <c r="F239" s="43">
        <f>Baseline!B$33 * (C239 * Baseline!B$66*Baseline!B$57/Baseline!B$73 + Baseline!B$52*Baseline!B$67/Baseline!B$74 + Baseline!B$53*Baseline!B$55/Baseline!B$75 + Baseline!B$54*Baseline!B$56/Baseline!B$76)</f>
        <v>0.0000002001938668</v>
      </c>
      <c r="G239" s="45">
        <f>Baseline!B$33 * (C239 * Baseline!B$66*Baseline!B$58/Baseline!B$73 + Baseline!B$52*Baseline!B$59/Baseline!B$74 + Baseline!B$53*Baseline!B$68/Baseline!B$75 + Baseline!B$54*Baseline!B$60/Baseline!B$76)</f>
        <v>0.0000001694059479</v>
      </c>
      <c r="H239" s="43">
        <f>Baseline!B$33 * (C239 * Baseline!B$66*Baseline!B$61/Baseline!B$73 + Baseline!B$52*Baseline!B$62/Baseline!B$74 + Baseline!B$53*Baseline!B$63/Baseline!B$75 + Baseline!B$54*Baseline!B$69/Baseline!B$76)</f>
        <v>0.000000003478658491</v>
      </c>
      <c r="I239" s="43">
        <f>Baseline!B$33 * (C239 * Baseline!B$57*Baseline!B$66/Baseline!B$73 + Baseline!B$67*Baseline!B$52/Baseline!B$74 + Baseline!B$55*Baseline!B$53/Baseline!B$75 + Baseline!B$56*Baseline!B$54/Baseline!B$76)</f>
        <v>0.0000002001938668</v>
      </c>
      <c r="J239" s="45">
        <f>Baseline!B$33 * (C239 * Baseline!B$57*Baseline!B$57/Baseline!B$73 + Baseline!B$67*Baseline!B$67/Baseline!B$74 + Baseline!B$55*Baseline!B$55/Baseline!B$75 + Baseline!B$56*Baseline!B$56/Baseline!B$76)</f>
        <v>0.000001763813851</v>
      </c>
      <c r="K239" s="43">
        <f>Baseline!B$33 * (C239 * Baseline!B$57*Baseline!B$58/Baseline!B$73 + Baseline!B$67*Baseline!B$59/Baseline!B$74 + Baseline!B$55*Baseline!B$68/Baseline!B$75 + Baseline!B$56*Baseline!B$60/Baseline!B$76)</f>
        <v>0.00000001374203649</v>
      </c>
      <c r="L239" s="45">
        <f>Baseline!B$33 * (C239 * Baseline!B$57*Baseline!B$61/Baseline!B$73 + Baseline!B$67*Baseline!B$62/Baseline!B$74 + Baseline!B$55*Baseline!B$63/Baseline!B$75 + Baseline!B$56*Baseline!B$69/Baseline!B$76)</f>
        <v>0.00000001439286353</v>
      </c>
      <c r="M239" s="43">
        <f>Baseline!B$33 * (C239 * Baseline!B$58*Baseline!B$66/Baseline!B$73 + Baseline!B$59*Baseline!B$52/Baseline!B$74 + Baseline!B$68*Baseline!B$53/Baseline!B$75 + Baseline!B$60*Baseline!B$54/Baseline!B$76)</f>
        <v>0.0000001694059479</v>
      </c>
      <c r="N239" s="45">
        <f>Baseline!B$33 * (C239 * Baseline!B$58*Baseline!B$57/Baseline!B$73 + Baseline!B$59*Baseline!B$67/Baseline!B$74 + Baseline!B$68*Baseline!B$55/Baseline!B$75 + Baseline!B$60*Baseline!B$56/Baseline!B$76)</f>
        <v>0.00000001374203649</v>
      </c>
      <c r="O239" s="45">
        <f>Baseline!B$33 * (C239 * Baseline!B$58*Baseline!B$58/Baseline!B$73 + Baseline!B$59*Baseline!B$59/Baseline!B$74 + Baseline!B$68*Baseline!B$68/Baseline!B$75 + Baseline!B$60*Baseline!B$60/Baseline!B$76)</f>
        <v>0.000001324390559</v>
      </c>
      <c r="P239" s="43">
        <f>Baseline!B$33 * (C239 * Baseline!B$58*Baseline!B$61/Baseline!B$73 + Baseline!B$59*Baseline!B$62/Baseline!B$74 + Baseline!B$68*Baseline!B$63/Baseline!B$75 + Baseline!B$60*Baseline!B$69/Baseline!B$76)</f>
        <v>0.000000001646970492</v>
      </c>
      <c r="Q239" s="43">
        <f>Baseline!B$33 * (C239 * Baseline!B$61*Baseline!B$66/Baseline!B$73 + Baseline!B$62*Baseline!B$52/Baseline!B$74 + Baseline!B$63*Baseline!B$53/Baseline!B$75 + Baseline!B$69*Baseline!B$54/Baseline!B$76)</f>
        <v>0.000000003478658491</v>
      </c>
      <c r="R239" s="43">
        <f>Baseline!B$33 * (C239 * Baseline!B$61*Baseline!B$57/Baseline!B$73 + Baseline!B$62*Baseline!B$67/Baseline!B$74 + Baseline!B$63*Baseline!B$55/Baseline!B$75 + Baseline!B$69*Baseline!B$56/Baseline!B$76)</f>
        <v>0.00000001439286353</v>
      </c>
      <c r="S239" s="43">
        <f>Baseline!B$33 * (C239 * Baseline!B$61*Baseline!B$58/Baseline!B$73 + Baseline!B$62*Baseline!B$59/Baseline!B$74 + Baseline!B$63*Baseline!B$68/Baseline!B$75 + Baseline!B$69*Baseline!B$60/Baseline!B$76)</f>
        <v>0.000000001646970492</v>
      </c>
      <c r="T239" s="43">
        <f>Baseline!B$33 * (C239 * Baseline!B$61*Baseline!B$61/Baseline!B$73 + Baseline!B$62*Baseline!B$62/Baseline!B$74 + Baseline!B$63*Baseline!B$63/Baseline!B$75 + Baseline!B$69*Baseline!B$69/Baseline!B$76)</f>
        <v>0.00000009854654796</v>
      </c>
      <c r="U239" s="41"/>
      <c r="V239" s="43">
        <f>E239 * ( Baseline!B$87 * Baseline!B$7 )</f>
        <v>0.218630104</v>
      </c>
      <c r="W239" s="43">
        <f>F239 * ( Baseline!D$87 * Baseline!B$11 )</f>
        <v>0.00369289532</v>
      </c>
      <c r="X239" s="43">
        <f>G239 * ( Baseline!F$87 * Baseline!B$16 )</f>
        <v>0.005884276624</v>
      </c>
      <c r="Y239" s="43">
        <f>H239 * ( Baseline!H$87 * Baseline!B$18 )</f>
        <v>0.001223351892</v>
      </c>
      <c r="Z239" s="51">
        <f t="shared" si="1"/>
        <v>0.2294306279</v>
      </c>
      <c r="AA239" s="43">
        <f>I239 * ( Baseline!B$87 * Baseline!B$7 )</f>
        <v>0.002077812144</v>
      </c>
      <c r="AB239" s="45">
        <f>J239 * ( Baseline!D$87 * Baseline!B$11 )</f>
        <v>0.03253636098</v>
      </c>
      <c r="AC239" s="45">
        <f>K239 * ( Baseline!F$87 * Baseline!B$16 )</f>
        <v>0.0004773264757</v>
      </c>
      <c r="AD239" s="45">
        <f>L239 * ( Baseline!F$87 * Baseline!B$16 )</f>
        <v>0.000499932803</v>
      </c>
      <c r="AE239" s="51">
        <f t="shared" si="2"/>
        <v>0.03559143241</v>
      </c>
      <c r="AF239" s="51">
        <f>M239 * ( Baseline!B$87 * Baseline!B$7 )</f>
        <v>0.001758264333</v>
      </c>
      <c r="AG239" s="51">
        <f>N239 * ( Baseline!D$87 * Baseline!B$11 )</f>
        <v>0.0002534937911</v>
      </c>
      <c r="AH239" s="51">
        <f>O239 * ( Baseline!F$87 * Baseline!B$16 )</f>
        <v>0.04600240136</v>
      </c>
      <c r="AI239" s="51">
        <f>P239 * ( Baseline!H$87 * Baseline!B$18 )</f>
        <v>0.0005791958227</v>
      </c>
      <c r="AJ239" s="51">
        <f t="shared" si="3"/>
        <v>0.04859335531</v>
      </c>
      <c r="AK239" s="51">
        <f>Q239 * ( Baseline!B$87 * Baseline!B$7 )</f>
        <v>0.00003610499648</v>
      </c>
      <c r="AL239" s="51">
        <f>R239 * ( Baseline!D$87 * Baseline!B$11 )</f>
        <v>0.0002654993342</v>
      </c>
      <c r="AM239" s="51">
        <f>S239 * ( Baseline!F$87 * Baseline!B$16 )</f>
        <v>0.00005720714109</v>
      </c>
      <c r="AN239" s="51">
        <f>T239 * ( Baseline!H$87 * Baseline!B$18 )</f>
        <v>0.03465620617</v>
      </c>
      <c r="AO239" s="51">
        <f t="shared" si="4"/>
        <v>0.03501501764</v>
      </c>
      <c r="AP239" s="61"/>
      <c r="AQ239" s="51">
        <f>V239 * ( (1-Baseline!B$88-Baseline!B$87) + (1-B239)*Baseline!B$88 )</f>
        <v>0.1052347108</v>
      </c>
      <c r="AR239" s="51">
        <f>W239 * ( (1-Baseline!B$88-Baseline!B$87) + (1-B239)*Baseline!B$88 )</f>
        <v>0.001777526351</v>
      </c>
      <c r="AS239" s="51">
        <f>X239 * ( (1-Baseline!B$88-Baseline!B$87) + (1-B239)*Baseline!B$88 )</f>
        <v>0.002832318776</v>
      </c>
      <c r="AT239" s="51">
        <f>Y239 * ( (1-Baseline!B$88-Baseline!B$87) + (1-B239)*Baseline!B$88 )</f>
        <v>0.0005888442631</v>
      </c>
      <c r="AU239" s="51">
        <f t="shared" si="5"/>
        <v>0.1104334002</v>
      </c>
      <c r="AV239" s="51">
        <f>AA239 * ( (1-Baseline!D$88-Baseline!D$87) + (1-B239)*Baseline!D$88 )</f>
        <v>0.001539847096</v>
      </c>
      <c r="AW239" s="51">
        <f>AB239 * ( (1-Baseline!D$88-Baseline!D$87) + (1-B239)*Baseline!D$88 )</f>
        <v>0.02411239203</v>
      </c>
      <c r="AX239" s="51">
        <f>AC239 * ( (1-Baseline!D$88-Baseline!D$87) + (1-B239)*Baseline!D$88 )</f>
        <v>0.0003537421753</v>
      </c>
      <c r="AY239" s="51">
        <f>AD239 * ( (1-Baseline!D$88-Baseline!D$87) + (1-B239)*Baseline!D$88 )</f>
        <v>0.0003704955125</v>
      </c>
      <c r="AZ239" s="51">
        <f t="shared" si="6"/>
        <v>0.02637647681</v>
      </c>
      <c r="BA239" s="51">
        <f>AF239 * ( (1-Baseline!F$88-Baseline!F$87) + (1-Baseline!B$36)*Baseline!F$88 )</f>
        <v>0.001265303279</v>
      </c>
      <c r="BB239" s="51">
        <f>AG239 * ( (1-Baseline!F$88-Baseline!F$87) + (1-Baseline!B$36)*Baseline!F$88 )</f>
        <v>0.0001824222438</v>
      </c>
      <c r="BC239" s="51">
        <f>AH239 * ( (1-Baseline!F$88-Baseline!F$87) + (1-Baseline!B$36)*Baseline!F$88 )</f>
        <v>0.0331048001</v>
      </c>
      <c r="BD239" s="51">
        <f>AI239 * ( (1-Baseline!F$88-Baseline!F$87) + (1-Baseline!B$36)*Baseline!F$88 )</f>
        <v>0.0004168078483</v>
      </c>
      <c r="BE239" s="51">
        <f t="shared" si="7"/>
        <v>0.03496933347</v>
      </c>
      <c r="BF239" s="51">
        <f>AK239 * ( (1-Baseline!H$88-Baseline!H$87) + (1-Baseline!B$36)*Baseline!H$88 )</f>
        <v>0.00002860671081</v>
      </c>
      <c r="BG239" s="51">
        <f>AL239 * ( (1-Baseline!H$88-Baseline!H$87) + (1-Baseline!B$36)*Baseline!H$88 )</f>
        <v>0.0002103604325</v>
      </c>
      <c r="BH239" s="51">
        <f>AM239 * ( (1-Baseline!H$88-Baseline!H$87) + (1-Baseline!B$36)*Baseline!H$88 )</f>
        <v>0.00004532636203</v>
      </c>
      <c r="BI239" s="51">
        <f>AN239 * ( (1-Baseline!H$88-Baseline!H$87) + (1-Baseline!B$36)*Baseline!H$88 )</f>
        <v>0.02745880527</v>
      </c>
      <c r="BJ239" s="51">
        <f t="shared" si="8"/>
        <v>0.02774309878</v>
      </c>
      <c r="BK239" s="61"/>
      <c r="BL239" s="51">
        <f t="shared" si="19"/>
        <v>0.9529246643</v>
      </c>
      <c r="BM239" s="51">
        <f t="shared" si="20"/>
        <v>0.01609591254</v>
      </c>
      <c r="BN239" s="51">
        <f t="shared" si="21"/>
        <v>0.0256473021</v>
      </c>
      <c r="BO239" s="51">
        <f t="shared" si="22"/>
        <v>0.0053321211</v>
      </c>
      <c r="BP239" s="51">
        <f t="shared" si="9"/>
        <v>1</v>
      </c>
      <c r="BQ239" s="51">
        <f t="shared" si="23"/>
        <v>0.05837955944</v>
      </c>
      <c r="BR239" s="51">
        <f t="shared" si="24"/>
        <v>0.9141627292</v>
      </c>
      <c r="BS239" s="51">
        <f t="shared" si="25"/>
        <v>0.01341127467</v>
      </c>
      <c r="BT239" s="51">
        <f t="shared" si="26"/>
        <v>0.01404643672</v>
      </c>
      <c r="BU239" s="51">
        <f t="shared" si="10"/>
        <v>1</v>
      </c>
      <c r="BV239" s="51">
        <f t="shared" si="27"/>
        <v>0.03618322551</v>
      </c>
      <c r="BW239" s="51">
        <f t="shared" si="28"/>
        <v>0.005216634856</v>
      </c>
      <c r="BX239" s="51">
        <f t="shared" si="29"/>
        <v>0.9466809005</v>
      </c>
      <c r="BY239" s="51">
        <f t="shared" si="30"/>
        <v>0.01191923914</v>
      </c>
      <c r="BZ239" s="51">
        <f t="shared" si="11"/>
        <v>1</v>
      </c>
      <c r="CA239" s="51">
        <f t="shared" si="31"/>
        <v>0.001031128896</v>
      </c>
      <c r="CB239" s="51">
        <f t="shared" si="32"/>
        <v>0.007582441824</v>
      </c>
      <c r="CC239" s="51">
        <f t="shared" si="33"/>
        <v>0.001633788727</v>
      </c>
      <c r="CD239" s="51">
        <f t="shared" si="34"/>
        <v>0.9897526406</v>
      </c>
      <c r="CE239" s="51">
        <f t="shared" si="12"/>
        <v>1</v>
      </c>
      <c r="CF239" s="61"/>
      <c r="CG239" s="51">
        <f t="shared" si="35"/>
        <v>0.9529246643</v>
      </c>
      <c r="CH239" s="51">
        <f t="shared" si="36"/>
        <v>0.01609591254</v>
      </c>
      <c r="CI239" s="51">
        <f t="shared" si="37"/>
        <v>0.0256473021</v>
      </c>
      <c r="CJ239" s="51">
        <f t="shared" si="38"/>
        <v>0.0053321211</v>
      </c>
      <c r="CK239" s="51">
        <f t="shared" si="13"/>
        <v>1</v>
      </c>
      <c r="CL239" s="51">
        <f t="shared" si="39"/>
        <v>0.05837955944</v>
      </c>
      <c r="CM239" s="51">
        <f t="shared" si="40"/>
        <v>0.9141627292</v>
      </c>
      <c r="CN239" s="51">
        <f t="shared" si="41"/>
        <v>0.01341127467</v>
      </c>
      <c r="CO239" s="51">
        <f t="shared" si="42"/>
        <v>0.01404643672</v>
      </c>
      <c r="CP239" s="51">
        <f t="shared" si="14"/>
        <v>1</v>
      </c>
      <c r="CQ239" s="51">
        <f t="shared" si="43"/>
        <v>0.03618322551</v>
      </c>
      <c r="CR239" s="51">
        <f t="shared" si="44"/>
        <v>0.005216634856</v>
      </c>
      <c r="CS239" s="51">
        <f t="shared" si="45"/>
        <v>0.9466809005</v>
      </c>
      <c r="CT239" s="51">
        <f t="shared" si="46"/>
        <v>0.01191923914</v>
      </c>
      <c r="CU239" s="51">
        <f t="shared" si="15"/>
        <v>1</v>
      </c>
      <c r="CV239" s="51">
        <f t="shared" si="47"/>
        <v>0.001031128896</v>
      </c>
      <c r="CW239" s="51">
        <f t="shared" si="48"/>
        <v>0.007582441824</v>
      </c>
      <c r="CX239" s="51">
        <f t="shared" si="49"/>
        <v>0.001633788727</v>
      </c>
      <c r="CY239" s="51">
        <f t="shared" si="50"/>
        <v>0.9897526406</v>
      </c>
      <c r="CZ239" s="51">
        <f t="shared" si="16"/>
        <v>1</v>
      </c>
      <c r="DA239" s="61"/>
      <c r="DB239" s="51">
        <f>(AQ239*Baseline!B$7 + AV239*Baseline!B$11 + BA239*Baseline!B$16 + BF239*Baseline!B$18)</f>
        <v>59890.051</v>
      </c>
      <c r="DC239" s="51">
        <f>(AR239*Baseline!B$7 + AW239*Baseline!B$11 + BB239*Baseline!B$16 + BG239*Baseline!B$18)</f>
        <v>62816.15209</v>
      </c>
      <c r="DD239" s="51">
        <f>(AS239*Baseline!B$7 + AX239*Baseline!B$11 + BC239*Baseline!B$16 + BH239*Baseline!B$18)</f>
        <v>115115.1951</v>
      </c>
      <c r="DE239" s="51">
        <f>(AT239*Baseline!B$7 + AY239*Baseline!B$11 + BD239*Baseline!B$16 + BI239*Baseline!B$18)</f>
        <v>1259837.622</v>
      </c>
      <c r="DF239" s="51">
        <f t="shared" si="17"/>
        <v>1497659.021</v>
      </c>
      <c r="DG239" s="61"/>
      <c r="DH239" s="51">
        <f t="shared" si="51"/>
        <v>0.03998910979</v>
      </c>
      <c r="DI239" s="51">
        <f t="shared" si="52"/>
        <v>0.04194289303</v>
      </c>
      <c r="DJ239" s="51">
        <f t="shared" si="53"/>
        <v>0.07686342055</v>
      </c>
      <c r="DK239" s="51">
        <f t="shared" si="54"/>
        <v>0.8412045766</v>
      </c>
      <c r="DL239" s="51">
        <f t="shared" si="18"/>
        <v>1</v>
      </c>
      <c r="DM239" s="61"/>
      <c r="DN239" s="51">
        <f>DH239 / (Baseline!B$7/Baseline!B$17)</f>
        <v>4.268574448</v>
      </c>
      <c r="DO239" s="51">
        <f>DI239 / (Baseline!B$11/Baseline!B$17)</f>
        <v>1.012521513</v>
      </c>
      <c r="DP239" s="51">
        <f>DJ239 / (Baseline!B$16/Baseline!B$17)</f>
        <v>1.187772134</v>
      </c>
      <c r="DQ239" s="51">
        <f>DK239 / (Baseline!B$18/Baseline!B$17)</f>
        <v>0.9510560372</v>
      </c>
      <c r="DR239" s="79"/>
      <c r="DS239" s="51">
        <f>(AU239*Baseline!B$34)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0.02909454127</v>
      </c>
      <c r="DT239" s="51">
        <f>(AZ239*Baseline!B$34) + (Baseline!D$88*(1-Baseline!D$89)*Baseline!B$35) + (Baseline!D$88*Baseline!D$89*((1-Baseline!D$90)*Baseline!B$40 + Baseline!D$90*Baseline!B$41))</f>
        <v>0.01037003952</v>
      </c>
      <c r="DU239" s="51">
        <f>(BE239*Baseline!B$34) + (Baseline!F$88*(1-Baseline!F$89)*Baseline!B$35) + (Baseline!F$88*Baseline!F$89*((1-Baseline!F$90)*Baseline!B$40 + Baseline!F$90*Baseline!B$41))</f>
        <v>0.01297604002</v>
      </c>
      <c r="DV239" s="51">
        <f>(BJ239*Baseline!B$34) + (Baseline!H$88*(1-Baseline!H$89)*Baseline!B$35) + (Baseline!H$88*Baseline!H$89*((1-Baseline!H$90)*Baseline!B$40 + Baseline!H$90*Baseline!B$41))</f>
        <v>0.009306464817</v>
      </c>
      <c r="DW239" s="51">
        <f>( DS239*Baseline!B$7 + DT239*Baseline!B$11 + DU239*Baseline!B$16 + DV239*Baseline!B$18 ) / Baseline!B$17</f>
        <v>0.009773368876</v>
      </c>
    </row>
    <row r="240">
      <c r="A240" s="4" t="s">
        <v>485</v>
      </c>
      <c r="B240" s="45">
        <f>MIN( MAX( NORMINV( MCrands!B240, (B$5+B$4)/2, (B$5-B$4)/3.29 ), 0 ), 1 )</f>
        <v>0.7183197761</v>
      </c>
      <c r="C240" s="45">
        <f>MAX( NORMINV( MCrands!C240, (C$5+C$4)/2, (C$5-C$4)/3.29 ), 0 )</f>
        <v>3.371766214</v>
      </c>
      <c r="D240" s="41"/>
      <c r="E240" s="43">
        <f>Baseline!B$33 * (C240 * Baseline!B$66*Baseline!B$66/Baseline!B$73 + Baseline!B$52*Baseline!B$52/Baseline!B$74 + Baseline!B$53*Baseline!B$53/Baseline!B$75 + Baseline!B$54*Baseline!B$54/Baseline!B$76)</f>
        <v>0.00002391342997</v>
      </c>
      <c r="F240" s="43">
        <f>Baseline!B$33 * (C240 * Baseline!B$66*Baseline!B$57/Baseline!B$73 + Baseline!B$52*Baseline!B$67/Baseline!B$74 + Baseline!B$53*Baseline!B$55/Baseline!B$75 + Baseline!B$54*Baseline!B$56/Baseline!B$76)</f>
        <v>0.0000002006436726</v>
      </c>
      <c r="G240" s="45">
        <f>Baseline!B$33 * (C240 * Baseline!B$66*Baseline!B$58/Baseline!B$73 + Baseline!B$52*Baseline!B$59/Baseline!B$74 + Baseline!B$53*Baseline!B$68/Baseline!B$75 + Baseline!B$54*Baseline!B$60/Baseline!B$76)</f>
        <v>0.0000001705117205</v>
      </c>
      <c r="H240" s="43">
        <f>Baseline!B$33 * (C240 * Baseline!B$66*Baseline!B$61/Baseline!B$73 + Baseline!B$52*Baseline!B$62/Baseline!B$74 + Baseline!B$53*Baseline!B$63/Baseline!B$75 + Baseline!B$54*Baseline!B$69/Baseline!B$76)</f>
        <v>0.000000003589235755</v>
      </c>
      <c r="I240" s="43">
        <f>Baseline!B$33 * (C240 * Baseline!B$57*Baseline!B$66/Baseline!B$73 + Baseline!B$67*Baseline!B$52/Baseline!B$74 + Baseline!B$55*Baseline!B$53/Baseline!B$75 + Baseline!B$56*Baseline!B$54/Baseline!B$76)</f>
        <v>0.0000002006436726</v>
      </c>
      <c r="J240" s="45">
        <f>Baseline!B$33 * (C240 * Baseline!B$57*Baseline!B$57/Baseline!B$73 + Baseline!B$67*Baseline!B$67/Baseline!B$74 + Baseline!B$55*Baseline!B$55/Baseline!B$75 + Baseline!B$56*Baseline!B$56/Baseline!B$76)</f>
        <v>0.000001763813922</v>
      </c>
      <c r="K240" s="43">
        <f>Baseline!B$33 * (C240 * Baseline!B$57*Baseline!B$58/Baseline!B$73 + Baseline!B$67*Baseline!B$59/Baseline!B$74 + Baseline!B$55*Baseline!B$68/Baseline!B$75 + Baseline!B$56*Baseline!B$60/Baseline!B$76)</f>
        <v>0.00000001374221109</v>
      </c>
      <c r="L240" s="45">
        <f>Baseline!B$33 * (C240 * Baseline!B$57*Baseline!B$61/Baseline!B$73 + Baseline!B$67*Baseline!B$62/Baseline!B$74 + Baseline!B$55*Baseline!B$63/Baseline!B$75 + Baseline!B$56*Baseline!B$69/Baseline!B$76)</f>
        <v>0.00000001439288098</v>
      </c>
      <c r="M240" s="43">
        <f>Baseline!B$33 * (C240 * Baseline!B$58*Baseline!B$66/Baseline!B$73 + Baseline!B$59*Baseline!B$52/Baseline!B$74 + Baseline!B$68*Baseline!B$53/Baseline!B$75 + Baseline!B$60*Baseline!B$54/Baseline!B$76)</f>
        <v>0.0000001705117205</v>
      </c>
      <c r="N240" s="45">
        <f>Baseline!B$33 * (C240 * Baseline!B$58*Baseline!B$57/Baseline!B$73 + Baseline!B$59*Baseline!B$67/Baseline!B$74 + Baseline!B$68*Baseline!B$55/Baseline!B$75 + Baseline!B$60*Baseline!B$56/Baseline!B$76)</f>
        <v>0.00000001374221109</v>
      </c>
      <c r="O240" s="45">
        <f>Baseline!B$33 * (C240 * Baseline!B$58*Baseline!B$58/Baseline!B$73 + Baseline!B$59*Baseline!B$59/Baseline!B$74 + Baseline!B$68*Baseline!B$68/Baseline!B$75 + Baseline!B$60*Baseline!B$60/Baseline!B$76)</f>
        <v>0.000001324390989</v>
      </c>
      <c r="P240" s="43">
        <f>Baseline!B$33 * (C240 * Baseline!B$58*Baseline!B$61/Baseline!B$73 + Baseline!B$59*Baseline!B$62/Baseline!B$74 + Baseline!B$68*Baseline!B$63/Baseline!B$75 + Baseline!B$60*Baseline!B$69/Baseline!B$76)</f>
        <v>0.000000001647013413</v>
      </c>
      <c r="Q240" s="43">
        <f>Baseline!B$33 * (C240 * Baseline!B$61*Baseline!B$66/Baseline!B$73 + Baseline!B$62*Baseline!B$52/Baseline!B$74 + Baseline!B$63*Baseline!B$53/Baseline!B$75 + Baseline!B$69*Baseline!B$54/Baseline!B$76)</f>
        <v>0.000000003589235755</v>
      </c>
      <c r="R240" s="43">
        <f>Baseline!B$33 * (C240 * Baseline!B$61*Baseline!B$57/Baseline!B$73 + Baseline!B$62*Baseline!B$67/Baseline!B$74 + Baseline!B$63*Baseline!B$55/Baseline!B$75 + Baseline!B$69*Baseline!B$56/Baseline!B$76)</f>
        <v>0.00000001439288098</v>
      </c>
      <c r="S240" s="43">
        <f>Baseline!B$33 * (C240 * Baseline!B$61*Baseline!B$58/Baseline!B$73 + Baseline!B$62*Baseline!B$59/Baseline!B$74 + Baseline!B$63*Baseline!B$68/Baseline!B$75 + Baseline!B$69*Baseline!B$60/Baseline!B$76)</f>
        <v>0.000000001647013413</v>
      </c>
      <c r="T240" s="43">
        <f>Baseline!B$33 * (C240 * Baseline!B$61*Baseline!B$61/Baseline!B$73 + Baseline!B$62*Baseline!B$62/Baseline!B$74 + Baseline!B$63*Baseline!B$63/Baseline!B$75 + Baseline!B$69*Baseline!B$69/Baseline!B$76)</f>
        <v>0.00000009854655225</v>
      </c>
      <c r="U240" s="41"/>
      <c r="V240" s="43">
        <f>E240 * ( Baseline!B$87 * Baseline!B$7 )</f>
        <v>0.2481974896</v>
      </c>
      <c r="W240" s="43">
        <f>F240 * ( Baseline!D$87 * Baseline!B$11 )</f>
        <v>0.003701192706</v>
      </c>
      <c r="X240" s="43">
        <f>G240 * ( Baseline!F$87 * Baseline!B$16 )</f>
        <v>0.005922685382</v>
      </c>
      <c r="Y240" s="43">
        <f>H240 * ( Baseline!H$87 * Baseline!B$18 )</f>
        <v>0.001262238981</v>
      </c>
      <c r="Z240" s="51">
        <f t="shared" si="1"/>
        <v>0.2590836067</v>
      </c>
      <c r="AA240" s="43">
        <f>I240 * ( Baseline!B$87 * Baseline!B$7 )</f>
        <v>0.002082480678</v>
      </c>
      <c r="AB240" s="45">
        <f>J240 * ( Baseline!D$87 * Baseline!B$11 )</f>
        <v>0.03253636229</v>
      </c>
      <c r="AC240" s="45">
        <f>K240 * ( Baseline!F$87 * Baseline!B$16 )</f>
        <v>0.0004773325403</v>
      </c>
      <c r="AD240" s="45">
        <f>L240 * ( Baseline!F$87 * Baseline!B$16 )</f>
        <v>0.0004999334095</v>
      </c>
      <c r="AE240" s="51">
        <f t="shared" si="2"/>
        <v>0.03559610892</v>
      </c>
      <c r="AF240" s="51">
        <f>M240 * ( Baseline!B$87 * Baseline!B$7 )</f>
        <v>0.001769741148</v>
      </c>
      <c r="AG240" s="51">
        <f>N240 * ( Baseline!D$87 * Baseline!B$11 )</f>
        <v>0.0002534970117</v>
      </c>
      <c r="AH240" s="51">
        <f>O240 * ( Baseline!F$87 * Baseline!B$16 )</f>
        <v>0.04600241627</v>
      </c>
      <c r="AI240" s="51">
        <f>P240 * ( Baseline!H$87 * Baseline!B$18 )</f>
        <v>0.000579210917</v>
      </c>
      <c r="AJ240" s="51">
        <f t="shared" si="3"/>
        <v>0.04860486535</v>
      </c>
      <c r="AK240" s="51">
        <f>Q240 * ( Baseline!B$87 * Baseline!B$7 )</f>
        <v>0.0000372526779</v>
      </c>
      <c r="AL240" s="51">
        <f>R240 * ( Baseline!D$87 * Baseline!B$11 )</f>
        <v>0.0002654996563</v>
      </c>
      <c r="AM240" s="51">
        <f>S240 * ( Baseline!F$87 * Baseline!B$16 )</f>
        <v>0.00005720863196</v>
      </c>
      <c r="AN240" s="51">
        <f>T240 * ( Baseline!H$87 * Baseline!B$18 )</f>
        <v>0.03465620768</v>
      </c>
      <c r="AO240" s="51">
        <f t="shared" si="4"/>
        <v>0.03501616865</v>
      </c>
      <c r="AP240" s="61"/>
      <c r="AQ240" s="51">
        <f>V240 * ( (1-Baseline!B$88-Baseline!B$87) + (1-B240)*Baseline!B$88 )</f>
        <v>0.08421226634</v>
      </c>
      <c r="AR240" s="51">
        <f>W240 * ( (1-Baseline!B$88-Baseline!B$87) + (1-B240)*Baseline!B$88 )</f>
        <v>0.001255797657</v>
      </c>
      <c r="AS240" s="51">
        <f>X240 * ( (1-Baseline!B$88-Baseline!B$87) + (1-B240)*Baseline!B$88 )</f>
        <v>0.002009539901</v>
      </c>
      <c r="AT240" s="51">
        <f>Y240 * ( (1-Baseline!B$88-Baseline!B$87) + (1-B240)*Baseline!B$88 )</f>
        <v>0.0004282718791</v>
      </c>
      <c r="AU240" s="51">
        <f t="shared" si="5"/>
        <v>0.08790587578</v>
      </c>
      <c r="AV240" s="51">
        <f>AA240 * ( (1-Baseline!D$88-Baseline!D$87) + (1-B240)*Baseline!D$88 )</f>
        <v>0.001394410612</v>
      </c>
      <c r="AW240" s="51">
        <f>AB240 * ( (1-Baseline!D$88-Baseline!D$87) + (1-B240)*Baseline!D$88 )</f>
        <v>0.02178605993</v>
      </c>
      <c r="AX240" s="51">
        <f>AC240 * ( (1-Baseline!D$88-Baseline!D$87) + (1-B240)*Baseline!D$88 )</f>
        <v>0.0003196176399</v>
      </c>
      <c r="AY240" s="51">
        <f>AD240 * ( (1-Baseline!D$88-Baseline!D$87) + (1-B240)*Baseline!D$88 )</f>
        <v>0.0003347509817</v>
      </c>
      <c r="AZ240" s="51">
        <f t="shared" si="6"/>
        <v>0.02383483916</v>
      </c>
      <c r="BA240" s="51">
        <f>AF240 * ( (1-Baseline!F$88-Baseline!F$87) + (1-Baseline!B$36)*Baseline!F$88 )</f>
        <v>0.001273562361</v>
      </c>
      <c r="BB240" s="51">
        <f>AG240 * ( (1-Baseline!F$88-Baseline!F$87) + (1-Baseline!B$36)*Baseline!F$88 )</f>
        <v>0.0001824245616</v>
      </c>
      <c r="BC240" s="51">
        <f>AH240 * ( (1-Baseline!F$88-Baseline!F$87) + (1-Baseline!B$36)*Baseline!F$88 )</f>
        <v>0.03310481083</v>
      </c>
      <c r="BD240" s="51">
        <f>AI240 * ( (1-Baseline!F$88-Baseline!F$87) + (1-Baseline!B$36)*Baseline!F$88 )</f>
        <v>0.0004168187106</v>
      </c>
      <c r="BE240" s="51">
        <f t="shared" si="7"/>
        <v>0.03497761646</v>
      </c>
      <c r="BF240" s="51">
        <f>AK240 * ( (1-Baseline!H$88-Baseline!H$87) + (1-Baseline!B$36)*Baseline!H$88 )</f>
        <v>0.00002951604175</v>
      </c>
      <c r="BG240" s="51">
        <f>AL240 * ( (1-Baseline!H$88-Baseline!H$87) + (1-Baseline!B$36)*Baseline!H$88 )</f>
        <v>0.0002103606877</v>
      </c>
      <c r="BH240" s="51">
        <f>AM240 * ( (1-Baseline!H$88-Baseline!H$87) + (1-Baseline!B$36)*Baseline!H$88 )</f>
        <v>0.00004532754328</v>
      </c>
      <c r="BI240" s="51">
        <f>AN240 * ( (1-Baseline!H$88-Baseline!H$87) + (1-Baseline!B$36)*Baseline!H$88 )</f>
        <v>0.02745880647</v>
      </c>
      <c r="BJ240" s="51">
        <f t="shared" si="8"/>
        <v>0.02774401074</v>
      </c>
      <c r="BK240" s="61"/>
      <c r="BL240" s="51">
        <f t="shared" si="19"/>
        <v>0.9579822235</v>
      </c>
      <c r="BM240" s="51">
        <f t="shared" si="20"/>
        <v>0.01428570782</v>
      </c>
      <c r="BN240" s="51">
        <f t="shared" si="21"/>
        <v>0.02286013174</v>
      </c>
      <c r="BO240" s="51">
        <f t="shared" si="22"/>
        <v>0.004871936891</v>
      </c>
      <c r="BP240" s="51">
        <f t="shared" si="9"/>
        <v>1</v>
      </c>
      <c r="BQ240" s="51">
        <f t="shared" si="23"/>
        <v>0.05850304265</v>
      </c>
      <c r="BR240" s="51">
        <f t="shared" si="24"/>
        <v>0.9140426659</v>
      </c>
      <c r="BS240" s="51">
        <f t="shared" si="25"/>
        <v>0.0134096831</v>
      </c>
      <c r="BT240" s="51">
        <f t="shared" si="26"/>
        <v>0.01404460838</v>
      </c>
      <c r="BU240" s="51">
        <f t="shared" si="10"/>
        <v>1</v>
      </c>
      <c r="BV240" s="51">
        <f t="shared" si="27"/>
        <v>0.03641078182</v>
      </c>
      <c r="BW240" s="51">
        <f t="shared" si="28"/>
        <v>0.005215465776</v>
      </c>
      <c r="BX240" s="51">
        <f t="shared" si="29"/>
        <v>0.9464570253</v>
      </c>
      <c r="BY240" s="51">
        <f t="shared" si="30"/>
        <v>0.01191672712</v>
      </c>
      <c r="BZ240" s="51">
        <f t="shared" si="11"/>
        <v>1</v>
      </c>
      <c r="CA240" s="51">
        <f t="shared" si="31"/>
        <v>0.001063870758</v>
      </c>
      <c r="CB240" s="51">
        <f t="shared" si="32"/>
        <v>0.007582201782</v>
      </c>
      <c r="CC240" s="51">
        <f t="shared" si="33"/>
        <v>0.0016337776</v>
      </c>
      <c r="CD240" s="51">
        <f t="shared" si="34"/>
        <v>0.9897201499</v>
      </c>
      <c r="CE240" s="51">
        <f t="shared" si="12"/>
        <v>1</v>
      </c>
      <c r="CF240" s="61"/>
      <c r="CG240" s="51">
        <f t="shared" si="35"/>
        <v>0.9579822235</v>
      </c>
      <c r="CH240" s="51">
        <f t="shared" si="36"/>
        <v>0.01428570782</v>
      </c>
      <c r="CI240" s="51">
        <f t="shared" si="37"/>
        <v>0.02286013174</v>
      </c>
      <c r="CJ240" s="51">
        <f t="shared" si="38"/>
        <v>0.004871936891</v>
      </c>
      <c r="CK240" s="51">
        <f t="shared" si="13"/>
        <v>1</v>
      </c>
      <c r="CL240" s="51">
        <f t="shared" si="39"/>
        <v>0.05850304265</v>
      </c>
      <c r="CM240" s="51">
        <f t="shared" si="40"/>
        <v>0.9140426659</v>
      </c>
      <c r="CN240" s="51">
        <f t="shared" si="41"/>
        <v>0.0134096831</v>
      </c>
      <c r="CO240" s="51">
        <f t="shared" si="42"/>
        <v>0.01404460838</v>
      </c>
      <c r="CP240" s="51">
        <f t="shared" si="14"/>
        <v>1</v>
      </c>
      <c r="CQ240" s="51">
        <f t="shared" si="43"/>
        <v>0.03641078182</v>
      </c>
      <c r="CR240" s="51">
        <f t="shared" si="44"/>
        <v>0.005215465776</v>
      </c>
      <c r="CS240" s="51">
        <f t="shared" si="45"/>
        <v>0.9464570253</v>
      </c>
      <c r="CT240" s="51">
        <f t="shared" si="46"/>
        <v>0.01191672712</v>
      </c>
      <c r="CU240" s="51">
        <f t="shared" si="15"/>
        <v>1</v>
      </c>
      <c r="CV240" s="51">
        <f t="shared" si="47"/>
        <v>0.001063870758</v>
      </c>
      <c r="CW240" s="51">
        <f t="shared" si="48"/>
        <v>0.007582201782</v>
      </c>
      <c r="CX240" s="51">
        <f t="shared" si="49"/>
        <v>0.0016337776</v>
      </c>
      <c r="CY240" s="51">
        <f t="shared" si="50"/>
        <v>0.9897201499</v>
      </c>
      <c r="CZ240" s="51">
        <f t="shared" si="16"/>
        <v>1</v>
      </c>
      <c r="DA240" s="61"/>
      <c r="DB240" s="51">
        <f>(AQ240*Baseline!B$7 + AV240*Baseline!B$11 + BA240*Baseline!B$16 + BF240*Baseline!B$18)</f>
        <v>49451.57755</v>
      </c>
      <c r="DC240" s="51">
        <f>(AR240*Baseline!B$7 + AW240*Baseline!B$11 + BB240*Baseline!B$16 + BG240*Baseline!B$18)</f>
        <v>57574.18832</v>
      </c>
      <c r="DD240" s="51">
        <f>(AS240*Baseline!B$7 + AX240*Baseline!B$11 + BC240*Baseline!B$16 + BH240*Baseline!B$18)</f>
        <v>114643.0555</v>
      </c>
      <c r="DE240" s="51">
        <f>(AT240*Baseline!B$7 + AY240*Baseline!B$11 + BD240*Baseline!B$16 + BI240*Baseline!B$18)</f>
        <v>1259683.18</v>
      </c>
      <c r="DF240" s="51">
        <f t="shared" si="17"/>
        <v>1481352.001</v>
      </c>
      <c r="DG240" s="61"/>
      <c r="DH240" s="51">
        <f t="shared" si="51"/>
        <v>0.03338273247</v>
      </c>
      <c r="DI240" s="51">
        <f t="shared" si="52"/>
        <v>0.03886597397</v>
      </c>
      <c r="DJ240" s="51">
        <f t="shared" si="53"/>
        <v>0.07739082636</v>
      </c>
      <c r="DK240" s="51">
        <f t="shared" si="54"/>
        <v>0.8503604672</v>
      </c>
      <c r="DL240" s="51">
        <f t="shared" si="18"/>
        <v>1</v>
      </c>
      <c r="DM240" s="61"/>
      <c r="DN240" s="51">
        <f>DH240 / (Baseline!B$7/Baseline!B$17)</f>
        <v>3.563387122</v>
      </c>
      <c r="DO240" s="51">
        <f>DI240 / (Baseline!B$11/Baseline!B$17)</f>
        <v>0.9382432138</v>
      </c>
      <c r="DP240" s="51">
        <f>DJ240 / (Baseline!B$16/Baseline!B$17)</f>
        <v>1.195922148</v>
      </c>
      <c r="DQ240" s="51">
        <f>DK240 / (Baseline!B$18/Baseline!B$17)</f>
        <v>0.9614075798</v>
      </c>
      <c r="DR240" s="79"/>
      <c r="DS240" s="51">
        <f>(AU240*Baseline!B$34)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0.02571541262</v>
      </c>
      <c r="DT240" s="51">
        <f>(AZ240*Baseline!B$34) + (Baseline!D$88*(1-Baseline!D$89)*Baseline!B$35) + (Baseline!D$88*Baseline!D$89*((1-Baseline!D$90)*Baseline!B$40 + Baseline!D$90*Baseline!B$41))</f>
        <v>0.009988793875</v>
      </c>
      <c r="DU240" s="51">
        <f>(BE240*Baseline!B$34) + (Baseline!F$88*(1-Baseline!F$89)*Baseline!B$35) + (Baseline!F$88*Baseline!F$89*((1-Baseline!F$90)*Baseline!B$40 + Baseline!F$90*Baseline!B$41))</f>
        <v>0.01297728247</v>
      </c>
      <c r="DV240" s="51">
        <f>(BJ240*Baseline!B$34) + (Baseline!H$88*(1-Baseline!H$89)*Baseline!B$35) + (Baseline!H$88*Baseline!H$89*((1-Baseline!H$90)*Baseline!B$40 + Baseline!H$90*Baseline!B$41))</f>
        <v>0.009306601611</v>
      </c>
      <c r="DW240" s="51">
        <f>( DS240*Baseline!B$7 + DT240*Baseline!B$11 + DU240*Baseline!B$16 + DV240*Baseline!B$18 ) / Baseline!B$17</f>
        <v>0.009726120925</v>
      </c>
    </row>
    <row r="241">
      <c r="A241" s="4" t="s">
        <v>486</v>
      </c>
      <c r="B241" s="45">
        <f>MIN( MAX( NORMINV( MCrands!B241, (B$5+B$4)/2, (B$5-B$4)/3.29 ), 0 ), 1 )</f>
        <v>0.5614878239</v>
      </c>
      <c r="C241" s="45">
        <f>MAX( NORMINV( MCrands!C241, (C$5+C$4)/2, (C$5-C$4)/3.29 ), 0 )</f>
        <v>3.644447955</v>
      </c>
      <c r="D241" s="41"/>
      <c r="E241" s="43">
        <f>Baseline!B$33 * (C241 * Baseline!B$66*Baseline!B$66/Baseline!B$73 + Baseline!B$52*Baseline!B$52/Baseline!B$74 + Baseline!B$53*Baseline!B$53/Baseline!B$75 + Baseline!B$54*Baseline!B$54/Baseline!B$76)</f>
        <v>0.00002584402323</v>
      </c>
      <c r="F241" s="43">
        <f>Baseline!B$33 * (C241 * Baseline!B$66*Baseline!B$57/Baseline!B$73 + Baseline!B$52*Baseline!B$67/Baseline!B$74 + Baseline!B$53*Baseline!B$55/Baseline!B$75 + Baseline!B$54*Baseline!B$56/Baseline!B$76)</f>
        <v>0.0000002009485032</v>
      </c>
      <c r="G241" s="45">
        <f>Baseline!B$33 * (C241 * Baseline!B$66*Baseline!B$58/Baseline!B$73 + Baseline!B$52*Baseline!B$59/Baseline!B$74 + Baseline!B$53*Baseline!B$68/Baseline!B$75 + Baseline!B$54*Baseline!B$60/Baseline!B$76)</f>
        <v>0.0000001712610956</v>
      </c>
      <c r="H241" s="43">
        <f>Baseline!B$33 * (C241 * Baseline!B$66*Baseline!B$61/Baseline!B$73 + Baseline!B$52*Baseline!B$62/Baseline!B$74 + Baseline!B$53*Baseline!B$63/Baseline!B$75 + Baseline!B$54*Baseline!B$69/Baseline!B$76)</f>
        <v>0.000000003664173256</v>
      </c>
      <c r="I241" s="43">
        <f>Baseline!B$33 * (C241 * Baseline!B$57*Baseline!B$66/Baseline!B$73 + Baseline!B$67*Baseline!B$52/Baseline!B$74 + Baseline!B$55*Baseline!B$53/Baseline!B$75 + Baseline!B$56*Baseline!B$54/Baseline!B$76)</f>
        <v>0.0000002009485032</v>
      </c>
      <c r="J241" s="45">
        <f>Baseline!B$33 * (C241 * Baseline!B$57*Baseline!B$57/Baseline!B$73 + Baseline!B$67*Baseline!B$67/Baseline!B$74 + Baseline!B$55*Baseline!B$55/Baseline!B$75 + Baseline!B$56*Baseline!B$56/Baseline!B$76)</f>
        <v>0.000001763813971</v>
      </c>
      <c r="K241" s="43">
        <f>Baseline!B$33 * (C241 * Baseline!B$57*Baseline!B$58/Baseline!B$73 + Baseline!B$67*Baseline!B$59/Baseline!B$74 + Baseline!B$55*Baseline!B$68/Baseline!B$75 + Baseline!B$56*Baseline!B$60/Baseline!B$76)</f>
        <v>0.00000001374232941</v>
      </c>
      <c r="L241" s="45">
        <f>Baseline!B$33 * (C241 * Baseline!B$57*Baseline!B$61/Baseline!B$73 + Baseline!B$67*Baseline!B$62/Baseline!B$74 + Baseline!B$55*Baseline!B$63/Baseline!B$75 + Baseline!B$56*Baseline!B$69/Baseline!B$76)</f>
        <v>0.00000001439289282</v>
      </c>
      <c r="M241" s="43">
        <f>Baseline!B$33 * (C241 * Baseline!B$58*Baseline!B$66/Baseline!B$73 + Baseline!B$59*Baseline!B$52/Baseline!B$74 + Baseline!B$68*Baseline!B$53/Baseline!B$75 + Baseline!B$60*Baseline!B$54/Baseline!B$76)</f>
        <v>0.0000001712610956</v>
      </c>
      <c r="N241" s="45">
        <f>Baseline!B$33 * (C241 * Baseline!B$58*Baseline!B$57/Baseline!B$73 + Baseline!B$59*Baseline!B$67/Baseline!B$74 + Baseline!B$68*Baseline!B$55/Baseline!B$75 + Baseline!B$60*Baseline!B$56/Baseline!B$76)</f>
        <v>0.00000001374232941</v>
      </c>
      <c r="O241" s="45">
        <f>Baseline!B$33 * (C241 * Baseline!B$58*Baseline!B$58/Baseline!B$73 + Baseline!B$59*Baseline!B$59/Baseline!B$74 + Baseline!B$68*Baseline!B$68/Baseline!B$75 + Baseline!B$60*Baseline!B$60/Baseline!B$76)</f>
        <v>0.000001324391279</v>
      </c>
      <c r="P241" s="43">
        <f>Baseline!B$33 * (C241 * Baseline!B$58*Baseline!B$61/Baseline!B$73 + Baseline!B$59*Baseline!B$62/Baseline!B$74 + Baseline!B$68*Baseline!B$63/Baseline!B$75 + Baseline!B$60*Baseline!B$69/Baseline!B$76)</f>
        <v>0.000000001647042501</v>
      </c>
      <c r="Q241" s="43">
        <f>Baseline!B$33 * (C241 * Baseline!B$61*Baseline!B$66/Baseline!B$73 + Baseline!B$62*Baseline!B$52/Baseline!B$74 + Baseline!B$63*Baseline!B$53/Baseline!B$75 + Baseline!B$69*Baseline!B$54/Baseline!B$76)</f>
        <v>0.000000003664173256</v>
      </c>
      <c r="R241" s="43">
        <f>Baseline!B$33 * (C241 * Baseline!B$61*Baseline!B$57/Baseline!B$73 + Baseline!B$62*Baseline!B$67/Baseline!B$74 + Baseline!B$63*Baseline!B$55/Baseline!B$75 + Baseline!B$69*Baseline!B$56/Baseline!B$76)</f>
        <v>0.00000001439289282</v>
      </c>
      <c r="S241" s="43">
        <f>Baseline!B$33 * (C241 * Baseline!B$61*Baseline!B$58/Baseline!B$73 + Baseline!B$62*Baseline!B$59/Baseline!B$74 + Baseline!B$63*Baseline!B$68/Baseline!B$75 + Baseline!B$69*Baseline!B$60/Baseline!B$76)</f>
        <v>0.000000001647042501</v>
      </c>
      <c r="T241" s="43">
        <f>Baseline!B$33 * (C241 * Baseline!B$61*Baseline!B$61/Baseline!B$73 + Baseline!B$62*Baseline!B$62/Baseline!B$74 + Baseline!B$63*Baseline!B$63/Baseline!B$75 + Baseline!B$69*Baseline!B$69/Baseline!B$76)</f>
        <v>0.00000009854655516</v>
      </c>
      <c r="U241" s="41"/>
      <c r="V241" s="43">
        <f>E241 * ( Baseline!B$87 * Baseline!B$7 )</f>
        <v>0.2682351171</v>
      </c>
      <c r="W241" s="43">
        <f>F241 * ( Baseline!D$87 * Baseline!B$11 )</f>
        <v>0.003706815791</v>
      </c>
      <c r="X241" s="43">
        <f>G241 * ( Baseline!F$87 * Baseline!B$16 )</f>
        <v>0.005948714751</v>
      </c>
      <c r="Y241" s="43">
        <f>H241 * ( Baseline!H$87 * Baseline!B$18 )</f>
        <v>0.001288592512</v>
      </c>
      <c r="Z241" s="51">
        <f t="shared" si="1"/>
        <v>0.2791792402</v>
      </c>
      <c r="AA241" s="43">
        <f>I241 * ( Baseline!B$87 * Baseline!B$7 )</f>
        <v>0.002085644514</v>
      </c>
      <c r="AB241" s="45">
        <f>J241 * ( Baseline!D$87 * Baseline!B$11 )</f>
        <v>0.03253636318</v>
      </c>
      <c r="AC241" s="45">
        <f>K241 * ( Baseline!F$87 * Baseline!B$16 )</f>
        <v>0.0004773366502</v>
      </c>
      <c r="AD241" s="45">
        <f>L241 * ( Baseline!F$87 * Baseline!B$16 )</f>
        <v>0.0004999338205</v>
      </c>
      <c r="AE241" s="51">
        <f t="shared" si="2"/>
        <v>0.03559927817</v>
      </c>
      <c r="AF241" s="51">
        <f>M241 * ( Baseline!B$87 * Baseline!B$7 )</f>
        <v>0.001777518911</v>
      </c>
      <c r="AG241" s="51">
        <f>N241 * ( Baseline!D$87 * Baseline!B$11 )</f>
        <v>0.0002534991944</v>
      </c>
      <c r="AH241" s="51">
        <f>O241 * ( Baseline!F$87 * Baseline!B$16 )</f>
        <v>0.04600242637</v>
      </c>
      <c r="AI241" s="51">
        <f>P241 * ( Baseline!H$87 * Baseline!B$18 )</f>
        <v>0.0005792211463</v>
      </c>
      <c r="AJ241" s="51">
        <f t="shared" si="3"/>
        <v>0.04861266562</v>
      </c>
      <c r="AK241" s="51">
        <f>Q241 * ( Baseline!B$87 * Baseline!B$7 )</f>
        <v>0.00003803045423</v>
      </c>
      <c r="AL241" s="51">
        <f>R241 * ( Baseline!D$87 * Baseline!B$11 )</f>
        <v>0.0002654998746</v>
      </c>
      <c r="AM241" s="51">
        <f>S241 * ( Baseline!F$87 * Baseline!B$16 )</f>
        <v>0.00005720964231</v>
      </c>
      <c r="AN241" s="51">
        <f>T241 * ( Baseline!H$87 * Baseline!B$18 )</f>
        <v>0.0346562087</v>
      </c>
      <c r="AO241" s="51">
        <f t="shared" si="4"/>
        <v>0.03501694867</v>
      </c>
      <c r="AP241" s="61"/>
      <c r="AQ241" s="51">
        <f>V241 * ( (1-Baseline!B$88-Baseline!B$87) + (1-B241)*Baseline!B$88 )</f>
        <v>0.1284513162</v>
      </c>
      <c r="AR241" s="51">
        <f>W241 * ( (1-Baseline!B$88-Baseline!B$87) + (1-B241)*Baseline!B$88 )</f>
        <v>0.001775104514</v>
      </c>
      <c r="AS241" s="51">
        <f>X241 * ( (1-Baseline!B$88-Baseline!B$87) + (1-B241)*Baseline!B$88 )</f>
        <v>0.002848695754</v>
      </c>
      <c r="AT241" s="51">
        <f>Y241 * ( (1-Baseline!B$88-Baseline!B$87) + (1-B241)*Baseline!B$88 )</f>
        <v>0.0006170758175</v>
      </c>
      <c r="AU241" s="51">
        <f t="shared" si="5"/>
        <v>0.1336921922</v>
      </c>
      <c r="AV241" s="51">
        <f>AA241 * ( (1-Baseline!D$88-Baseline!D$87) + (1-B241)*Baseline!D$88 )</f>
        <v>0.001543067963</v>
      </c>
      <c r="AW241" s="51">
        <f>AB241 * ( (1-Baseline!D$88-Baseline!D$87) + (1-B241)*Baseline!D$88 )</f>
        <v>0.02407208865</v>
      </c>
      <c r="AX241" s="51">
        <f>AC241 * ( (1-Baseline!D$88-Baseline!D$87) + (1-B241)*Baseline!D$88 )</f>
        <v>0.000353158406</v>
      </c>
      <c r="AY241" s="51">
        <f>AD241 * ( (1-Baseline!D$88-Baseline!D$87) + (1-B241)*Baseline!D$88 )</f>
        <v>0.0003698769644</v>
      </c>
      <c r="AZ241" s="51">
        <f t="shared" si="6"/>
        <v>0.02633819198</v>
      </c>
      <c r="BA241" s="51">
        <f>AF241 * ( (1-Baseline!F$88-Baseline!F$87) + (1-Baseline!B$36)*Baseline!F$88 )</f>
        <v>0.001279159489</v>
      </c>
      <c r="BB241" s="51">
        <f>AG241 * ( (1-Baseline!F$88-Baseline!F$87) + (1-Baseline!B$36)*Baseline!F$88 )</f>
        <v>0.0001824261323</v>
      </c>
      <c r="BC241" s="51">
        <f>AH241 * ( (1-Baseline!F$88-Baseline!F$87) + (1-Baseline!B$36)*Baseline!F$88 )</f>
        <v>0.0331048181</v>
      </c>
      <c r="BD241" s="51">
        <f>AI241 * ( (1-Baseline!F$88-Baseline!F$87) + (1-Baseline!B$36)*Baseline!F$88 )</f>
        <v>0.000416826072</v>
      </c>
      <c r="BE241" s="51">
        <f t="shared" si="7"/>
        <v>0.03498322979</v>
      </c>
      <c r="BF241" s="51">
        <f>AK241 * ( (1-Baseline!H$88-Baseline!H$87) + (1-Baseline!B$36)*Baseline!H$88 )</f>
        <v>0.00003013228949</v>
      </c>
      <c r="BG241" s="51">
        <f>AL241 * ( (1-Baseline!H$88-Baseline!H$87) + (1-Baseline!B$36)*Baseline!H$88 )</f>
        <v>0.0002103608606</v>
      </c>
      <c r="BH241" s="51">
        <f>AM241 * ( (1-Baseline!H$88-Baseline!H$87) + (1-Baseline!B$36)*Baseline!H$88 )</f>
        <v>0.0000453283438</v>
      </c>
      <c r="BI241" s="51">
        <f>AN241 * ( (1-Baseline!H$88-Baseline!H$87) + (1-Baseline!B$36)*Baseline!H$88 )</f>
        <v>0.02745880728</v>
      </c>
      <c r="BJ241" s="51">
        <f t="shared" si="8"/>
        <v>0.02774462877</v>
      </c>
      <c r="BK241" s="61"/>
      <c r="BL241" s="51">
        <f t="shared" si="19"/>
        <v>0.9607989367</v>
      </c>
      <c r="BM241" s="51">
        <f t="shared" si="20"/>
        <v>0.0132775481</v>
      </c>
      <c r="BN241" s="51">
        <f t="shared" si="21"/>
        <v>0.02130786926</v>
      </c>
      <c r="BO241" s="51">
        <f t="shared" si="22"/>
        <v>0.004615645889</v>
      </c>
      <c r="BP241" s="51">
        <f t="shared" si="9"/>
        <v>1</v>
      </c>
      <c r="BQ241" s="51">
        <f t="shared" si="23"/>
        <v>0.05858670798</v>
      </c>
      <c r="BR241" s="51">
        <f t="shared" si="24"/>
        <v>0.9139613177</v>
      </c>
      <c r="BS241" s="51">
        <f t="shared" si="25"/>
        <v>0.01340860475</v>
      </c>
      <c r="BT241" s="51">
        <f t="shared" si="26"/>
        <v>0.01404336959</v>
      </c>
      <c r="BU241" s="51">
        <f t="shared" si="10"/>
        <v>1</v>
      </c>
      <c r="BV241" s="51">
        <f t="shared" si="27"/>
        <v>0.03656493401</v>
      </c>
      <c r="BW241" s="51">
        <f t="shared" si="28"/>
        <v>0.005214673813</v>
      </c>
      <c r="BX241" s="51">
        <f t="shared" si="29"/>
        <v>0.9463053668</v>
      </c>
      <c r="BY241" s="51">
        <f t="shared" si="30"/>
        <v>0.01191502541</v>
      </c>
      <c r="BZ241" s="51">
        <f t="shared" si="11"/>
        <v>1</v>
      </c>
      <c r="CA241" s="51">
        <f t="shared" si="31"/>
        <v>0.001086058485</v>
      </c>
      <c r="CB241" s="51">
        <f t="shared" si="32"/>
        <v>0.007582039116</v>
      </c>
      <c r="CC241" s="51">
        <f t="shared" si="33"/>
        <v>0.001633770059</v>
      </c>
      <c r="CD241" s="51">
        <f t="shared" si="34"/>
        <v>0.9896981323</v>
      </c>
      <c r="CE241" s="51">
        <f t="shared" si="12"/>
        <v>1</v>
      </c>
      <c r="CF241" s="61"/>
      <c r="CG241" s="51">
        <f t="shared" si="35"/>
        <v>0.9607989367</v>
      </c>
      <c r="CH241" s="51">
        <f t="shared" si="36"/>
        <v>0.0132775481</v>
      </c>
      <c r="CI241" s="51">
        <f t="shared" si="37"/>
        <v>0.02130786926</v>
      </c>
      <c r="CJ241" s="51">
        <f t="shared" si="38"/>
        <v>0.004615645889</v>
      </c>
      <c r="CK241" s="51">
        <f t="shared" si="13"/>
        <v>1</v>
      </c>
      <c r="CL241" s="51">
        <f t="shared" si="39"/>
        <v>0.05858670798</v>
      </c>
      <c r="CM241" s="51">
        <f t="shared" si="40"/>
        <v>0.9139613177</v>
      </c>
      <c r="CN241" s="51">
        <f t="shared" si="41"/>
        <v>0.01340860475</v>
      </c>
      <c r="CO241" s="51">
        <f t="shared" si="42"/>
        <v>0.01404336959</v>
      </c>
      <c r="CP241" s="51">
        <f t="shared" si="14"/>
        <v>1</v>
      </c>
      <c r="CQ241" s="51">
        <f t="shared" si="43"/>
        <v>0.03656493401</v>
      </c>
      <c r="CR241" s="51">
        <f t="shared" si="44"/>
        <v>0.005214673813</v>
      </c>
      <c r="CS241" s="51">
        <f t="shared" si="45"/>
        <v>0.9463053668</v>
      </c>
      <c r="CT241" s="51">
        <f t="shared" si="46"/>
        <v>0.01191502541</v>
      </c>
      <c r="CU241" s="51">
        <f t="shared" si="15"/>
        <v>1</v>
      </c>
      <c r="CV241" s="51">
        <f t="shared" si="47"/>
        <v>0.001086058485</v>
      </c>
      <c r="CW241" s="51">
        <f t="shared" si="48"/>
        <v>0.007582039116</v>
      </c>
      <c r="CX241" s="51">
        <f t="shared" si="49"/>
        <v>0.001633770059</v>
      </c>
      <c r="CY241" s="51">
        <f t="shared" si="50"/>
        <v>0.9896981323</v>
      </c>
      <c r="CZ241" s="51">
        <f t="shared" si="16"/>
        <v>1</v>
      </c>
      <c r="DA241" s="61"/>
      <c r="DB241" s="51">
        <f>(AQ241*Baseline!B$7 + AV241*Baseline!B$11 + BA241*Baseline!B$16 + BF241*Baseline!B$18)</f>
        <v>71273.29036</v>
      </c>
      <c r="DC241" s="51">
        <f>(AR241*Baseline!B$7 + AW241*Baseline!B$11 + BB241*Baseline!B$16 + BG241*Baseline!B$18)</f>
        <v>62728.57736</v>
      </c>
      <c r="DD241" s="51">
        <f>(AS241*Baseline!B$7 + AX241*Baseline!B$11 + BC241*Baseline!B$16 + BH241*Baseline!B$18)</f>
        <v>115122.0371</v>
      </c>
      <c r="DE241" s="51">
        <f>(AT241*Baseline!B$7 + AY241*Baseline!B$11 + BD241*Baseline!B$16 + BI241*Baseline!B$18)</f>
        <v>1259850.141</v>
      </c>
      <c r="DF241" s="51">
        <f t="shared" si="17"/>
        <v>1508974.046</v>
      </c>
      <c r="DG241" s="61"/>
      <c r="DH241" s="51">
        <f t="shared" si="51"/>
        <v>0.04723294648</v>
      </c>
      <c r="DI241" s="51">
        <f t="shared" si="52"/>
        <v>0.04157034876</v>
      </c>
      <c r="DJ241" s="51">
        <f t="shared" si="53"/>
        <v>0.07629159521</v>
      </c>
      <c r="DK241" s="51">
        <f t="shared" si="54"/>
        <v>0.8349051095</v>
      </c>
      <c r="DL241" s="51">
        <f t="shared" si="18"/>
        <v>1</v>
      </c>
      <c r="DM241" s="61"/>
      <c r="DN241" s="51">
        <f>DH241 / (Baseline!B$7/Baseline!B$17)</f>
        <v>5.041806371</v>
      </c>
      <c r="DO241" s="51">
        <f>DI241 / (Baseline!B$11/Baseline!B$17)</f>
        <v>1.003528116</v>
      </c>
      <c r="DP241" s="51">
        <f>DJ241 / (Baseline!B$16/Baseline!B$17)</f>
        <v>1.178935704</v>
      </c>
      <c r="DQ241" s="51">
        <f>DK241 / (Baseline!B$18/Baseline!B$17)</f>
        <v>0.9439339336</v>
      </c>
      <c r="DR241" s="79"/>
      <c r="DS241" s="51">
        <f>(AU241*Baseline!B$34)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0.03258336009</v>
      </c>
      <c r="DT241" s="51">
        <f>(AZ241*Baseline!B$34) + (Baseline!D$88*(1-Baseline!D$89)*Baseline!B$35) + (Baseline!D$88*Baseline!D$89*((1-Baseline!D$90)*Baseline!B$40 + Baseline!D$90*Baseline!B$41))</f>
        <v>0.0103642968</v>
      </c>
      <c r="DU241" s="51">
        <f>(BE241*Baseline!B$34) + (Baseline!F$88*(1-Baseline!F$89)*Baseline!B$35) + (Baseline!F$88*Baseline!F$89*((1-Baseline!F$90)*Baseline!B$40 + Baseline!F$90*Baseline!B$41))</f>
        <v>0.01297812447</v>
      </c>
      <c r="DV241" s="51">
        <f>(BJ241*Baseline!B$34) + (Baseline!H$88*(1-Baseline!H$89)*Baseline!B$35) + (Baseline!H$88*Baseline!H$89*((1-Baseline!H$90)*Baseline!B$40 + Baseline!H$90*Baseline!B$41))</f>
        <v>0.009306694316</v>
      </c>
      <c r="DW241" s="51">
        <f>( DS241*Baseline!B$7 + DT241*Baseline!B$11 + DU241*Baseline!B$16 + DV241*Baseline!B$18 ) / Baseline!B$17</f>
        <v>0.009806153026</v>
      </c>
    </row>
    <row r="242">
      <c r="A242" s="4" t="s">
        <v>488</v>
      </c>
      <c r="B242" s="45">
        <f>MIN( MAX( NORMINV( MCrands!B242, (B$5+B$4)/2, (B$5-B$4)/3.29 ), 0 ), 1 )</f>
        <v>0.4193086655</v>
      </c>
      <c r="C242" s="45">
        <f>MAX( NORMINV( MCrands!C242, (C$5+C$4)/2, (C$5-C$4)/3.29 ), 0 )</f>
        <v>2.770079337</v>
      </c>
      <c r="D242" s="41"/>
      <c r="E242" s="43">
        <f>Baseline!B$33 * (C242 * Baseline!B$66*Baseline!B$66/Baseline!B$73 + Baseline!B$52*Baseline!B$52/Baseline!B$74 + Baseline!B$53*Baseline!B$53/Baseline!B$75 + Baseline!B$54*Baseline!B$54/Baseline!B$76)</f>
        <v>0.00001965347243</v>
      </c>
      <c r="F242" s="43">
        <f>Baseline!B$33 * (C242 * Baseline!B$66*Baseline!B$57/Baseline!B$73 + Baseline!B$52*Baseline!B$67/Baseline!B$74 + Baseline!B$53*Baseline!B$55/Baseline!B$75 + Baseline!B$54*Baseline!B$56/Baseline!B$76)</f>
        <v>0.0000001999710478</v>
      </c>
      <c r="G242" s="45">
        <f>Baseline!B$33 * (C242 * Baseline!B$66*Baseline!B$58/Baseline!B$73 + Baseline!B$52*Baseline!B$59/Baseline!B$74 + Baseline!B$53*Baseline!B$68/Baseline!B$75 + Baseline!B$54*Baseline!B$60/Baseline!B$76)</f>
        <v>0.0000001688581844</v>
      </c>
      <c r="H242" s="43">
        <f>Baseline!B$33 * (C242 * Baseline!B$66*Baseline!B$61/Baseline!B$73 + Baseline!B$52*Baseline!B$62/Baseline!B$74 + Baseline!B$53*Baseline!B$63/Baseline!B$75 + Baseline!B$54*Baseline!B$69/Baseline!B$76)</f>
        <v>0.00000000342388214</v>
      </c>
      <c r="I242" s="43">
        <f>Baseline!B$33 * (C242 * Baseline!B$57*Baseline!B$66/Baseline!B$73 + Baseline!B$67*Baseline!B$52/Baseline!B$74 + Baseline!B$55*Baseline!B$53/Baseline!B$75 + Baseline!B$56*Baseline!B$54/Baseline!B$76)</f>
        <v>0.0000001999710478</v>
      </c>
      <c r="J242" s="45">
        <f>Baseline!B$33 * (C242 * Baseline!B$57*Baseline!B$57/Baseline!B$73 + Baseline!B$67*Baseline!B$67/Baseline!B$74 + Baseline!B$55*Baseline!B$55/Baseline!B$75 + Baseline!B$56*Baseline!B$56/Baseline!B$76)</f>
        <v>0.000001763813816</v>
      </c>
      <c r="K242" s="43">
        <f>Baseline!B$33 * (C242 * Baseline!B$57*Baseline!B$58/Baseline!B$73 + Baseline!B$67*Baseline!B$59/Baseline!B$74 + Baseline!B$55*Baseline!B$68/Baseline!B$75 + Baseline!B$56*Baseline!B$60/Baseline!B$76)</f>
        <v>0.00000001374195</v>
      </c>
      <c r="L242" s="45">
        <f>Baseline!B$33 * (C242 * Baseline!B$57*Baseline!B$61/Baseline!B$73 + Baseline!B$67*Baseline!B$62/Baseline!B$74 + Baseline!B$55*Baseline!B$63/Baseline!B$75 + Baseline!B$56*Baseline!B$69/Baseline!B$76)</f>
        <v>0.00000001439285488</v>
      </c>
      <c r="M242" s="43">
        <f>Baseline!B$33 * (C242 * Baseline!B$58*Baseline!B$66/Baseline!B$73 + Baseline!B$59*Baseline!B$52/Baseline!B$74 + Baseline!B$68*Baseline!B$53/Baseline!B$75 + Baseline!B$60*Baseline!B$54/Baseline!B$76)</f>
        <v>0.0000001688581844</v>
      </c>
      <c r="N242" s="45">
        <f>Baseline!B$33 * (C242 * Baseline!B$58*Baseline!B$57/Baseline!B$73 + Baseline!B$59*Baseline!B$67/Baseline!B$74 + Baseline!B$68*Baseline!B$55/Baseline!B$75 + Baseline!B$60*Baseline!B$56/Baseline!B$76)</f>
        <v>0.00000001374195</v>
      </c>
      <c r="O242" s="45">
        <f>Baseline!B$33 * (C242 * Baseline!B$58*Baseline!B$58/Baseline!B$73 + Baseline!B$59*Baseline!B$59/Baseline!B$74 + Baseline!B$68*Baseline!B$68/Baseline!B$75 + Baseline!B$60*Baseline!B$60/Baseline!B$76)</f>
        <v>0.000001324390347</v>
      </c>
      <c r="P242" s="43">
        <f>Baseline!B$33 * (C242 * Baseline!B$58*Baseline!B$61/Baseline!B$73 + Baseline!B$59*Baseline!B$62/Baseline!B$74 + Baseline!B$68*Baseline!B$63/Baseline!B$75 + Baseline!B$60*Baseline!B$69/Baseline!B$76)</f>
        <v>0.00000000164694923</v>
      </c>
      <c r="Q242" s="43">
        <f>Baseline!B$33 * (C242 * Baseline!B$61*Baseline!B$66/Baseline!B$73 + Baseline!B$62*Baseline!B$52/Baseline!B$74 + Baseline!B$63*Baseline!B$53/Baseline!B$75 + Baseline!B$69*Baseline!B$54/Baseline!B$76)</f>
        <v>0.00000000342388214</v>
      </c>
      <c r="R242" s="43">
        <f>Baseline!B$33 * (C242 * Baseline!B$61*Baseline!B$57/Baseline!B$73 + Baseline!B$62*Baseline!B$67/Baseline!B$74 + Baseline!B$63*Baseline!B$55/Baseline!B$75 + Baseline!B$69*Baseline!B$56/Baseline!B$76)</f>
        <v>0.00000001439285488</v>
      </c>
      <c r="S242" s="43">
        <f>Baseline!B$33 * (C242 * Baseline!B$61*Baseline!B$58/Baseline!B$73 + Baseline!B$62*Baseline!B$59/Baseline!B$74 + Baseline!B$63*Baseline!B$68/Baseline!B$75 + Baseline!B$69*Baseline!B$60/Baseline!B$76)</f>
        <v>0.00000000164694923</v>
      </c>
      <c r="T242" s="43">
        <f>Baseline!B$33 * (C242 * Baseline!B$61*Baseline!B$61/Baseline!B$73 + Baseline!B$62*Baseline!B$62/Baseline!B$74 + Baseline!B$63*Baseline!B$63/Baseline!B$75 + Baseline!B$69*Baseline!B$69/Baseline!B$76)</f>
        <v>0.00000009854654583</v>
      </c>
      <c r="U242" s="41"/>
      <c r="V242" s="43">
        <f>E242 * ( Baseline!B$87 * Baseline!B$7 )</f>
        <v>0.2039833904</v>
      </c>
      <c r="W242" s="43">
        <f>F242 * ( Baseline!D$87 * Baseline!B$11 )</f>
        <v>0.003688785067</v>
      </c>
      <c r="X242" s="43">
        <f>G242 * ( Baseline!F$87 * Baseline!B$16 )</f>
        <v>0.005865250184</v>
      </c>
      <c r="Y242" s="43">
        <f>H242 * ( Baseline!H$87 * Baseline!B$18 )</f>
        <v>0.001204088502</v>
      </c>
      <c r="Z242" s="51">
        <f t="shared" si="1"/>
        <v>0.2147415142</v>
      </c>
      <c r="AA242" s="43">
        <f>I242 * ( Baseline!B$87 * Baseline!B$7 )</f>
        <v>0.002075499505</v>
      </c>
      <c r="AB242" s="45">
        <f>J242 * ( Baseline!D$87 * Baseline!B$11 )</f>
        <v>0.03253636034</v>
      </c>
      <c r="AC242" s="45">
        <f>K242 * ( Baseline!F$87 * Baseline!B$16 )</f>
        <v>0.0004773234716</v>
      </c>
      <c r="AD242" s="45">
        <f>L242 * ( Baseline!F$87 * Baseline!B$16 )</f>
        <v>0.0004999325026</v>
      </c>
      <c r="AE242" s="51">
        <f t="shared" si="2"/>
        <v>0.03558911581</v>
      </c>
      <c r="AF242" s="51">
        <f>M242 * ( Baseline!B$87 * Baseline!B$7 )</f>
        <v>0.001752579096</v>
      </c>
      <c r="AG242" s="51">
        <f>N242 * ( Baseline!D$87 * Baseline!B$11 )</f>
        <v>0.0002534921956</v>
      </c>
      <c r="AH242" s="51">
        <f>O242 * ( Baseline!F$87 * Baseline!B$16 )</f>
        <v>0.04600239398</v>
      </c>
      <c r="AI242" s="51">
        <f>P242 * ( Baseline!H$87 * Baseline!B$18 )</f>
        <v>0.0005791883454</v>
      </c>
      <c r="AJ242" s="51">
        <f t="shared" si="3"/>
        <v>0.04858765361</v>
      </c>
      <c r="AK242" s="51">
        <f>Q242 * ( Baseline!B$87 * Baseline!B$7 )</f>
        <v>0.00003553647273</v>
      </c>
      <c r="AL242" s="51">
        <f>R242 * ( Baseline!D$87 * Baseline!B$11 )</f>
        <v>0.0002654991747</v>
      </c>
      <c r="AM242" s="51">
        <f>S242 * ( Baseline!F$87 * Baseline!B$16 )</f>
        <v>0.00005720640257</v>
      </c>
      <c r="AN242" s="51">
        <f>T242 * ( Baseline!H$87 * Baseline!B$18 )</f>
        <v>0.03465620542</v>
      </c>
      <c r="AO242" s="51">
        <f t="shared" si="4"/>
        <v>0.03501444747</v>
      </c>
      <c r="AP242" s="61"/>
      <c r="AQ242" s="51">
        <f>V242 * ( (1-Baseline!B$88-Baseline!B$87) + (1-B242)*Baseline!B$88 )</f>
        <v>0.123494663</v>
      </c>
      <c r="AR242" s="51">
        <f>W242 * ( (1-Baseline!B$88-Baseline!B$87) + (1-B242)*Baseline!B$88 )</f>
        <v>0.002233246873</v>
      </c>
      <c r="AS242" s="51">
        <f>X242 * ( (1-Baseline!B$88-Baseline!B$87) + (1-B242)*Baseline!B$88 )</f>
        <v>0.003550912128</v>
      </c>
      <c r="AT242" s="51">
        <f>Y242 * ( (1-Baseline!B$88-Baseline!B$87) + (1-B242)*Baseline!B$88 )</f>
        <v>0.0007289735871</v>
      </c>
      <c r="AU242" s="51">
        <f t="shared" si="5"/>
        <v>0.1300077956</v>
      </c>
      <c r="AV242" s="51">
        <f>AA242 * ( (1-Baseline!D$88-Baseline!D$87) + (1-B242)*Baseline!D$88 )</f>
        <v>0.001667763721</v>
      </c>
      <c r="AW242" s="51">
        <f>AB242 * ( (1-Baseline!D$88-Baseline!D$87) + (1-B242)*Baseline!D$88 )</f>
        <v>0.02614453111</v>
      </c>
      <c r="AX242" s="51">
        <f>AC242 * ( (1-Baseline!D$88-Baseline!D$87) + (1-B242)*Baseline!D$88 )</f>
        <v>0.0003835523772</v>
      </c>
      <c r="AY242" s="51">
        <f>AD242 * ( (1-Baseline!D$88-Baseline!D$87) + (1-B242)*Baseline!D$88 )</f>
        <v>0.0004017198215</v>
      </c>
      <c r="AZ242" s="51">
        <f t="shared" si="6"/>
        <v>0.02859756703</v>
      </c>
      <c r="BA242" s="51">
        <f>AF242 * ( (1-Baseline!F$88-Baseline!F$87) + (1-Baseline!B$36)*Baseline!F$88 )</f>
        <v>0.001261212</v>
      </c>
      <c r="BB242" s="51">
        <f>AG242 * ( (1-Baseline!F$88-Baseline!F$87) + (1-Baseline!B$36)*Baseline!F$88 )</f>
        <v>0.0001824210957</v>
      </c>
      <c r="BC242" s="51">
        <f>AH242 * ( (1-Baseline!F$88-Baseline!F$87) + (1-Baseline!B$36)*Baseline!F$88 )</f>
        <v>0.03310479478</v>
      </c>
      <c r="BD242" s="51">
        <f>AI242 * ( (1-Baseline!F$88-Baseline!F$87) + (1-Baseline!B$36)*Baseline!F$88 )</f>
        <v>0.0004168024674</v>
      </c>
      <c r="BE242" s="51">
        <f t="shared" si="7"/>
        <v>0.03496523034</v>
      </c>
      <c r="BF242" s="51">
        <f>AK242 * ( (1-Baseline!H$88-Baseline!H$87) + (1-Baseline!B$36)*Baseline!H$88 )</f>
        <v>0.00002815625807</v>
      </c>
      <c r="BG242" s="51">
        <f>AL242 * ( (1-Baseline!H$88-Baseline!H$87) + (1-Baseline!B$36)*Baseline!H$88 )</f>
        <v>0.0002103603061</v>
      </c>
      <c r="BH242" s="51">
        <f>AM242 * ( (1-Baseline!H$88-Baseline!H$87) + (1-Baseline!B$36)*Baseline!H$88 )</f>
        <v>0.00004532577688</v>
      </c>
      <c r="BI242" s="51">
        <f>AN242 * ( (1-Baseline!H$88-Baseline!H$87) + (1-Baseline!B$36)*Baseline!H$88 )</f>
        <v>0.02745880468</v>
      </c>
      <c r="BJ242" s="51">
        <f t="shared" si="8"/>
        <v>0.02774264702</v>
      </c>
      <c r="BK242" s="61"/>
      <c r="BL242" s="51">
        <f t="shared" si="19"/>
        <v>0.9499019843</v>
      </c>
      <c r="BM242" s="51">
        <f t="shared" si="20"/>
        <v>0.01717779201</v>
      </c>
      <c r="BN242" s="51">
        <f t="shared" si="21"/>
        <v>0.02731307082</v>
      </c>
      <c r="BO242" s="51">
        <f t="shared" si="22"/>
        <v>0.005607152893</v>
      </c>
      <c r="BP242" s="51">
        <f t="shared" si="9"/>
        <v>1</v>
      </c>
      <c r="BQ242" s="51">
        <f t="shared" si="23"/>
        <v>0.05831837789</v>
      </c>
      <c r="BR242" s="51">
        <f t="shared" si="24"/>
        <v>0.9142222163</v>
      </c>
      <c r="BS242" s="51">
        <f t="shared" si="25"/>
        <v>0.01341206323</v>
      </c>
      <c r="BT242" s="51">
        <f t="shared" si="26"/>
        <v>0.0140473426</v>
      </c>
      <c r="BU242" s="51">
        <f t="shared" si="10"/>
        <v>1</v>
      </c>
      <c r="BV242" s="51">
        <f t="shared" si="27"/>
        <v>0.03607046164</v>
      </c>
      <c r="BW242" s="51">
        <f t="shared" si="28"/>
        <v>0.005217214185</v>
      </c>
      <c r="BX242" s="51">
        <f t="shared" si="29"/>
        <v>0.9467918402</v>
      </c>
      <c r="BY242" s="51">
        <f t="shared" si="30"/>
        <v>0.01192048396</v>
      </c>
      <c r="BZ242" s="51">
        <f t="shared" si="11"/>
        <v>1</v>
      </c>
      <c r="CA242" s="51">
        <f t="shared" si="31"/>
        <v>0.001014908853</v>
      </c>
      <c r="CB242" s="51">
        <f t="shared" si="32"/>
        <v>0.007582560738</v>
      </c>
      <c r="CC242" s="51">
        <f t="shared" si="33"/>
        <v>0.001633794239</v>
      </c>
      <c r="CD242" s="51">
        <f t="shared" si="34"/>
        <v>0.9897687362</v>
      </c>
      <c r="CE242" s="51">
        <f t="shared" si="12"/>
        <v>1</v>
      </c>
      <c r="CF242" s="61"/>
      <c r="CG242" s="51">
        <f t="shared" si="35"/>
        <v>0.9499019843</v>
      </c>
      <c r="CH242" s="51">
        <f t="shared" si="36"/>
        <v>0.01717779201</v>
      </c>
      <c r="CI242" s="51">
        <f t="shared" si="37"/>
        <v>0.02731307082</v>
      </c>
      <c r="CJ242" s="51">
        <f t="shared" si="38"/>
        <v>0.005607152893</v>
      </c>
      <c r="CK242" s="51">
        <f t="shared" si="13"/>
        <v>1</v>
      </c>
      <c r="CL242" s="51">
        <f t="shared" si="39"/>
        <v>0.05831837789</v>
      </c>
      <c r="CM242" s="51">
        <f t="shared" si="40"/>
        <v>0.9142222163</v>
      </c>
      <c r="CN242" s="51">
        <f t="shared" si="41"/>
        <v>0.01341206323</v>
      </c>
      <c r="CO242" s="51">
        <f t="shared" si="42"/>
        <v>0.0140473426</v>
      </c>
      <c r="CP242" s="51">
        <f t="shared" si="14"/>
        <v>1</v>
      </c>
      <c r="CQ242" s="51">
        <f t="shared" si="43"/>
        <v>0.03607046164</v>
      </c>
      <c r="CR242" s="51">
        <f t="shared" si="44"/>
        <v>0.005217214185</v>
      </c>
      <c r="CS242" s="51">
        <f t="shared" si="45"/>
        <v>0.9467918402</v>
      </c>
      <c r="CT242" s="51">
        <f t="shared" si="46"/>
        <v>0.01192048396</v>
      </c>
      <c r="CU242" s="51">
        <f t="shared" si="15"/>
        <v>1</v>
      </c>
      <c r="CV242" s="51">
        <f t="shared" si="47"/>
        <v>0.001014908853</v>
      </c>
      <c r="CW242" s="51">
        <f t="shared" si="48"/>
        <v>0.007582560738</v>
      </c>
      <c r="CX242" s="51">
        <f t="shared" si="49"/>
        <v>0.001633794239</v>
      </c>
      <c r="CY242" s="51">
        <f t="shared" si="50"/>
        <v>0.9897687362</v>
      </c>
      <c r="CZ242" s="51">
        <f t="shared" si="16"/>
        <v>1</v>
      </c>
      <c r="DA242" s="61"/>
      <c r="DB242" s="51">
        <f>(AQ242*Baseline!B$7 + AV242*Baseline!B$11 + BA242*Baseline!B$16 + BF242*Baseline!B$18)</f>
        <v>68986.11877</v>
      </c>
      <c r="DC242" s="51">
        <f>(AR242*Baseline!B$7 + AW242*Baseline!B$11 + BB242*Baseline!B$16 + BG242*Baseline!B$18)</f>
        <v>67395.1989</v>
      </c>
      <c r="DD242" s="51">
        <f>(AS242*Baseline!B$7 + AX242*Baseline!B$11 + BC242*Baseline!B$16 + BH242*Baseline!B$18)</f>
        <v>115527.5979</v>
      </c>
      <c r="DE242" s="51">
        <f>(AT242*Baseline!B$7 + AY242*Baseline!B$11 + BD242*Baseline!B$16 + BI242*Baseline!B$18)</f>
        <v>1259972.502</v>
      </c>
      <c r="DF242" s="51">
        <f t="shared" si="17"/>
        <v>1511881.418</v>
      </c>
      <c r="DG242" s="61"/>
      <c r="DH242" s="51">
        <f t="shared" si="51"/>
        <v>0.04562931852</v>
      </c>
      <c r="DI242" s="51">
        <f t="shared" si="52"/>
        <v>0.04457704031</v>
      </c>
      <c r="DJ242" s="51">
        <f t="shared" si="53"/>
        <v>0.07641313436</v>
      </c>
      <c r="DK242" s="51">
        <f t="shared" si="54"/>
        <v>0.8333805068</v>
      </c>
      <c r="DL242" s="51">
        <f t="shared" si="18"/>
        <v>1</v>
      </c>
      <c r="DM242" s="61"/>
      <c r="DN242" s="51">
        <f>DH242 / (Baseline!B$7/Baseline!B$17)</f>
        <v>4.870629633</v>
      </c>
      <c r="DO242" s="51">
        <f>DI242 / (Baseline!B$11/Baseline!B$17)</f>
        <v>1.076111089</v>
      </c>
      <c r="DP242" s="51">
        <f>DJ242 / (Baseline!B$16/Baseline!B$17)</f>
        <v>1.180813851</v>
      </c>
      <c r="DQ242" s="51">
        <f>DK242 / (Baseline!B$18/Baseline!B$17)</f>
        <v>0.9422102356</v>
      </c>
      <c r="DR242" s="79"/>
      <c r="DS242" s="51">
        <f>(AU242*Baseline!B$34)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0.03203070059</v>
      </c>
      <c r="DT242" s="51">
        <f>(AZ242*Baseline!B$34) + (Baseline!D$88*(1-Baseline!D$89)*Baseline!B$35) + (Baseline!D$88*Baseline!D$89*((1-Baseline!D$90)*Baseline!B$40 + Baseline!D$90*Baseline!B$41))</f>
        <v>0.01070320305</v>
      </c>
      <c r="DU242" s="51">
        <f>(BE242*Baseline!B$34) + (Baseline!F$88*(1-Baseline!F$89)*Baseline!B$35) + (Baseline!F$88*Baseline!F$89*((1-Baseline!F$90)*Baseline!B$40 + Baseline!F$90*Baseline!B$41))</f>
        <v>0.01297542455</v>
      </c>
      <c r="DV242" s="51">
        <f>(BJ242*Baseline!B$34) + (Baseline!H$88*(1-Baseline!H$89)*Baseline!B$35) + (Baseline!H$88*Baseline!H$89*((1-Baseline!H$90)*Baseline!B$40 + Baseline!H$90*Baseline!B$41))</f>
        <v>0.009306397053</v>
      </c>
      <c r="DW242" s="51">
        <f>( DS242*Baseline!B$7 + DT242*Baseline!B$11 + DU242*Baseline!B$16 + DV242*Baseline!B$18 ) / Baseline!B$17</f>
        <v>0.009814576844</v>
      </c>
    </row>
    <row r="243">
      <c r="A243" s="4" t="s">
        <v>490</v>
      </c>
      <c r="B243" s="45">
        <f>MIN( MAX( NORMINV( MCrands!B243, (B$5+B$4)/2, (B$5-B$4)/3.29 ), 0 ), 1 )</f>
        <v>0.3332792998</v>
      </c>
      <c r="C243" s="45">
        <f>MAX( NORMINV( MCrands!C243, (C$5+C$4)/2, (C$5-C$4)/3.29 ), 0 )</f>
        <v>2.723409534</v>
      </c>
      <c r="D243" s="41"/>
      <c r="E243" s="43">
        <f>Baseline!B$33 * (C243 * Baseline!B$66*Baseline!B$66/Baseline!B$73 + Baseline!B$52*Baseline!B$52/Baseline!B$74 + Baseline!B$53*Baseline!B$53/Baseline!B$75 + Baseline!B$54*Baseline!B$54/Baseline!B$76)</f>
        <v>0.0000193230491</v>
      </c>
      <c r="F243" s="43">
        <f>Baseline!B$33 * (C243 * Baseline!B$66*Baseline!B$57/Baseline!B$73 + Baseline!B$52*Baseline!B$67/Baseline!B$74 + Baseline!B$53*Baseline!B$55/Baseline!B$75 + Baseline!B$54*Baseline!B$56/Baseline!B$76)</f>
        <v>0.0000001999188757</v>
      </c>
      <c r="G243" s="45">
        <f>Baseline!B$33 * (C243 * Baseline!B$66*Baseline!B$58/Baseline!B$73 + Baseline!B$52*Baseline!B$59/Baseline!B$74 + Baseline!B$53*Baseline!B$68/Baseline!B$75 + Baseline!B$54*Baseline!B$60/Baseline!B$76)</f>
        <v>0.000000168729928</v>
      </c>
      <c r="H243" s="43">
        <f>Baseline!B$33 * (C243 * Baseline!B$66*Baseline!B$61/Baseline!B$73 + Baseline!B$52*Baseline!B$62/Baseline!B$74 + Baseline!B$53*Baseline!B$63/Baseline!B$75 + Baseline!B$54*Baseline!B$69/Baseline!B$76)</f>
        <v>0.000000003411056497</v>
      </c>
      <c r="I243" s="43">
        <f>Baseline!B$33 * (C243 * Baseline!B$57*Baseline!B$66/Baseline!B$73 + Baseline!B$67*Baseline!B$52/Baseline!B$74 + Baseline!B$55*Baseline!B$53/Baseline!B$75 + Baseline!B$56*Baseline!B$54/Baseline!B$76)</f>
        <v>0.0000001999188757</v>
      </c>
      <c r="J243" s="45">
        <f>Baseline!B$33 * (C243 * Baseline!B$57*Baseline!B$57/Baseline!B$73 + Baseline!B$67*Baseline!B$67/Baseline!B$74 + Baseline!B$55*Baseline!B$55/Baseline!B$75 + Baseline!B$56*Baseline!B$56/Baseline!B$76)</f>
        <v>0.000001763813808</v>
      </c>
      <c r="K243" s="43">
        <f>Baseline!B$33 * (C243 * Baseline!B$57*Baseline!B$58/Baseline!B$73 + Baseline!B$67*Baseline!B$59/Baseline!B$74 + Baseline!B$55*Baseline!B$68/Baseline!B$75 + Baseline!B$56*Baseline!B$60/Baseline!B$76)</f>
        <v>0.00000001374192975</v>
      </c>
      <c r="L243" s="45">
        <f>Baseline!B$33 * (C243 * Baseline!B$57*Baseline!B$61/Baseline!B$73 + Baseline!B$67*Baseline!B$62/Baseline!B$74 + Baseline!B$55*Baseline!B$63/Baseline!B$75 + Baseline!B$56*Baseline!B$69/Baseline!B$76)</f>
        <v>0.00000001439285285</v>
      </c>
      <c r="M243" s="43">
        <f>Baseline!B$33 * (C243 * Baseline!B$58*Baseline!B$66/Baseline!B$73 + Baseline!B$59*Baseline!B$52/Baseline!B$74 + Baseline!B$68*Baseline!B$53/Baseline!B$75 + Baseline!B$60*Baseline!B$54/Baseline!B$76)</f>
        <v>0.000000168729928</v>
      </c>
      <c r="N243" s="45">
        <f>Baseline!B$33 * (C243 * Baseline!B$58*Baseline!B$57/Baseline!B$73 + Baseline!B$59*Baseline!B$67/Baseline!B$74 + Baseline!B$68*Baseline!B$55/Baseline!B$75 + Baseline!B$60*Baseline!B$56/Baseline!B$76)</f>
        <v>0.00000001374192975</v>
      </c>
      <c r="O243" s="45">
        <f>Baseline!B$33 * (C243 * Baseline!B$58*Baseline!B$58/Baseline!B$73 + Baseline!B$59*Baseline!B$59/Baseline!B$74 + Baseline!B$68*Baseline!B$68/Baseline!B$75 + Baseline!B$60*Baseline!B$60/Baseline!B$76)</f>
        <v>0.000001324390297</v>
      </c>
      <c r="P243" s="43">
        <f>Baseline!B$33 * (C243 * Baseline!B$58*Baseline!B$61/Baseline!B$73 + Baseline!B$59*Baseline!B$62/Baseline!B$74 + Baseline!B$68*Baseline!B$63/Baseline!B$75 + Baseline!B$60*Baseline!B$69/Baseline!B$76)</f>
        <v>0.000000001646944251</v>
      </c>
      <c r="Q243" s="43">
        <f>Baseline!B$33 * (C243 * Baseline!B$61*Baseline!B$66/Baseline!B$73 + Baseline!B$62*Baseline!B$52/Baseline!B$74 + Baseline!B$63*Baseline!B$53/Baseline!B$75 + Baseline!B$69*Baseline!B$54/Baseline!B$76)</f>
        <v>0.000000003411056497</v>
      </c>
      <c r="R243" s="43">
        <f>Baseline!B$33 * (C243 * Baseline!B$61*Baseline!B$57/Baseline!B$73 + Baseline!B$62*Baseline!B$67/Baseline!B$74 + Baseline!B$63*Baseline!B$55/Baseline!B$75 + Baseline!B$69*Baseline!B$56/Baseline!B$76)</f>
        <v>0.00000001439285285</v>
      </c>
      <c r="S243" s="43">
        <f>Baseline!B$33 * (C243 * Baseline!B$61*Baseline!B$58/Baseline!B$73 + Baseline!B$62*Baseline!B$59/Baseline!B$74 + Baseline!B$63*Baseline!B$68/Baseline!B$75 + Baseline!B$69*Baseline!B$60/Baseline!B$76)</f>
        <v>0.000000001646944251</v>
      </c>
      <c r="T243" s="43">
        <f>Baseline!B$33 * (C243 * Baseline!B$61*Baseline!B$61/Baseline!B$73 + Baseline!B$62*Baseline!B$62/Baseline!B$74 + Baseline!B$63*Baseline!B$63/Baseline!B$75 + Baseline!B$69*Baseline!B$69/Baseline!B$76)</f>
        <v>0.00000009854654534</v>
      </c>
      <c r="U243" s="41"/>
      <c r="V243" s="43">
        <f>E243 * ( Baseline!B$87 * Baseline!B$7 )</f>
        <v>0.2005539266</v>
      </c>
      <c r="W243" s="43">
        <f>F243 * ( Baseline!D$87 * Baseline!B$11 )</f>
        <v>0.003687822669</v>
      </c>
      <c r="X243" s="43">
        <f>G243 * ( Baseline!F$87 * Baseline!B$16 )</f>
        <v>0.005860795227</v>
      </c>
      <c r="Y243" s="43">
        <f>H243 * ( Baseline!H$87 * Baseline!B$18 )</f>
        <v>0.001199578064</v>
      </c>
      <c r="Z243" s="51">
        <f t="shared" si="1"/>
        <v>0.2113021226</v>
      </c>
      <c r="AA243" s="43">
        <f>I243 * ( Baseline!B$87 * Baseline!B$7 )</f>
        <v>0.00207495801</v>
      </c>
      <c r="AB243" s="45">
        <f>J243 * ( Baseline!D$87 * Baseline!B$11 )</f>
        <v>0.03253636018</v>
      </c>
      <c r="AC243" s="45">
        <f>K243 * ( Baseline!F$87 * Baseline!B$16 )</f>
        <v>0.0004773227681</v>
      </c>
      <c r="AD243" s="45">
        <f>L243 * ( Baseline!F$87 * Baseline!B$16 )</f>
        <v>0.0004999324323</v>
      </c>
      <c r="AE243" s="51">
        <f t="shared" si="2"/>
        <v>0.03558857339</v>
      </c>
      <c r="AF243" s="51">
        <f>M243 * ( Baseline!B$87 * Baseline!B$7 )</f>
        <v>0.001751247922</v>
      </c>
      <c r="AG243" s="51">
        <f>N243 * ( Baseline!D$87 * Baseline!B$11 )</f>
        <v>0.0002534918221</v>
      </c>
      <c r="AH243" s="51">
        <f>O243 * ( Baseline!F$87 * Baseline!B$16 )</f>
        <v>0.04600239225</v>
      </c>
      <c r="AI243" s="51">
        <f>P243 * ( Baseline!H$87 * Baseline!B$18 )</f>
        <v>0.0005791865947</v>
      </c>
      <c r="AJ243" s="51">
        <f t="shared" si="3"/>
        <v>0.04858631859</v>
      </c>
      <c r="AK243" s="51">
        <f>Q243 * ( Baseline!B$87 * Baseline!B$7 )</f>
        <v>0.00003540335539</v>
      </c>
      <c r="AL243" s="51">
        <f>R243 * ( Baseline!D$87 * Baseline!B$11 )</f>
        <v>0.0002654991373</v>
      </c>
      <c r="AM243" s="51">
        <f>S243 * ( Baseline!F$87 * Baseline!B$16 )</f>
        <v>0.00005720622965</v>
      </c>
      <c r="AN243" s="51">
        <f>T243 * ( Baseline!H$87 * Baseline!B$18 )</f>
        <v>0.03465620525</v>
      </c>
      <c r="AO243" s="51">
        <f t="shared" si="4"/>
        <v>0.03501431397</v>
      </c>
      <c r="AP243" s="61"/>
      <c r="AQ243" s="51">
        <f>V243 * ( (1-Baseline!B$88-Baseline!B$87) + (1-B243)*Baseline!B$88 )</f>
        <v>0.1367740523</v>
      </c>
      <c r="AR243" s="51">
        <f>W243 * ( (1-Baseline!B$88-Baseline!B$87) + (1-B243)*Baseline!B$88 )</f>
        <v>0.002515026553</v>
      </c>
      <c r="AS243" s="51">
        <f>X243 * ( (1-Baseline!B$88-Baseline!B$87) + (1-B243)*Baseline!B$88 )</f>
        <v>0.00399695347</v>
      </c>
      <c r="AT243" s="51">
        <f>Y243 * ( (1-Baseline!B$88-Baseline!B$87) + (1-B243)*Baseline!B$88 )</f>
        <v>0.0008180899554</v>
      </c>
      <c r="AU243" s="51">
        <f t="shared" si="5"/>
        <v>0.1441041223</v>
      </c>
      <c r="AV243" s="51">
        <f>AA243 * ( (1-Baseline!D$88-Baseline!D$87) + (1-B243)*Baseline!D$88 )</f>
        <v>0.001747299884</v>
      </c>
      <c r="AW243" s="51">
        <f>AB243 * ( (1-Baseline!D$88-Baseline!D$87) + (1-B243)*Baseline!D$88 )</f>
        <v>0.02739851992</v>
      </c>
      <c r="AX243" s="51">
        <f>AC243 * ( (1-Baseline!D$88-Baseline!D$87) + (1-B243)*Baseline!D$88 )</f>
        <v>0.0004019483831</v>
      </c>
      <c r="AY243" s="51">
        <f>AD243 * ( (1-Baseline!D$88-Baseline!D$87) + (1-B243)*Baseline!D$88 )</f>
        <v>0.0004209877388</v>
      </c>
      <c r="AZ243" s="51">
        <f t="shared" si="6"/>
        <v>0.02996875592</v>
      </c>
      <c r="BA243" s="51">
        <f>AF243 * ( (1-Baseline!F$88-Baseline!F$87) + (1-Baseline!B$36)*Baseline!F$88 )</f>
        <v>0.001260254045</v>
      </c>
      <c r="BB243" s="51">
        <f>AG243 * ( (1-Baseline!F$88-Baseline!F$87) + (1-Baseline!B$36)*Baseline!F$88 )</f>
        <v>0.0001824208269</v>
      </c>
      <c r="BC243" s="51">
        <f>AH243 * ( (1-Baseline!F$88-Baseline!F$87) + (1-Baseline!B$36)*Baseline!F$88 )</f>
        <v>0.03310479354</v>
      </c>
      <c r="BD243" s="51">
        <f>AI243 * ( (1-Baseline!F$88-Baseline!F$87) + (1-Baseline!B$36)*Baseline!F$88 )</f>
        <v>0.0004168012075</v>
      </c>
      <c r="BE243" s="51">
        <f t="shared" si="7"/>
        <v>0.03496426962</v>
      </c>
      <c r="BF243" s="51">
        <f>AK243 * ( (1-Baseline!H$88-Baseline!H$87) + (1-Baseline!B$36)*Baseline!H$88 )</f>
        <v>0.00002805078654</v>
      </c>
      <c r="BG243" s="51">
        <f>AL243 * ( (1-Baseline!H$88-Baseline!H$87) + (1-Baseline!B$36)*Baseline!H$88 )</f>
        <v>0.0002103602765</v>
      </c>
      <c r="BH243" s="51">
        <f>AM243 * ( (1-Baseline!H$88-Baseline!H$87) + (1-Baseline!B$36)*Baseline!H$88 )</f>
        <v>0.00004532563987</v>
      </c>
      <c r="BI243" s="51">
        <f>AN243 * ( (1-Baseline!H$88-Baseline!H$87) + (1-Baseline!B$36)*Baseline!H$88 )</f>
        <v>0.02745880454</v>
      </c>
      <c r="BJ243" s="51">
        <f t="shared" si="8"/>
        <v>0.02774254124</v>
      </c>
      <c r="BK243" s="61"/>
      <c r="BL243" s="51">
        <f t="shared" si="19"/>
        <v>0.9491335164</v>
      </c>
      <c r="BM243" s="51">
        <f t="shared" si="20"/>
        <v>0.01745284252</v>
      </c>
      <c r="BN243" s="51">
        <f t="shared" si="21"/>
        <v>0.0277365658</v>
      </c>
      <c r="BO243" s="51">
        <f t="shared" si="22"/>
        <v>0.005677075314</v>
      </c>
      <c r="BP243" s="51">
        <f t="shared" si="9"/>
        <v>1</v>
      </c>
      <c r="BQ243" s="51">
        <f t="shared" si="23"/>
        <v>0.05830405135</v>
      </c>
      <c r="BR243" s="51">
        <f t="shared" si="24"/>
        <v>0.914236146</v>
      </c>
      <c r="BS243" s="51">
        <f t="shared" si="25"/>
        <v>0.01341224788</v>
      </c>
      <c r="BT243" s="51">
        <f t="shared" si="26"/>
        <v>0.01404755472</v>
      </c>
      <c r="BU243" s="51">
        <f t="shared" si="10"/>
        <v>1</v>
      </c>
      <c r="BV243" s="51">
        <f t="shared" si="27"/>
        <v>0.03604405465</v>
      </c>
      <c r="BW243" s="51">
        <f t="shared" si="28"/>
        <v>0.005217349852</v>
      </c>
      <c r="BX243" s="51">
        <f t="shared" si="29"/>
        <v>0.94681782</v>
      </c>
      <c r="BY243" s="51">
        <f t="shared" si="30"/>
        <v>0.01192077547</v>
      </c>
      <c r="BZ243" s="51">
        <f t="shared" si="11"/>
        <v>1</v>
      </c>
      <c r="CA243" s="51">
        <f t="shared" si="31"/>
        <v>0.001011110925</v>
      </c>
      <c r="CB243" s="51">
        <f t="shared" si="32"/>
        <v>0.007582588582</v>
      </c>
      <c r="CC243" s="51">
        <f t="shared" si="33"/>
        <v>0.00163379553</v>
      </c>
      <c r="CD243" s="51">
        <f t="shared" si="34"/>
        <v>0.989772505</v>
      </c>
      <c r="CE243" s="51">
        <f t="shared" si="12"/>
        <v>1</v>
      </c>
      <c r="CF243" s="61"/>
      <c r="CG243" s="51">
        <f t="shared" si="35"/>
        <v>0.9491335164</v>
      </c>
      <c r="CH243" s="51">
        <f t="shared" si="36"/>
        <v>0.01745284252</v>
      </c>
      <c r="CI243" s="51">
        <f t="shared" si="37"/>
        <v>0.0277365658</v>
      </c>
      <c r="CJ243" s="51">
        <f t="shared" si="38"/>
        <v>0.005677075314</v>
      </c>
      <c r="CK243" s="51">
        <f t="shared" si="13"/>
        <v>1</v>
      </c>
      <c r="CL243" s="51">
        <f t="shared" si="39"/>
        <v>0.05830405135</v>
      </c>
      <c r="CM243" s="51">
        <f t="shared" si="40"/>
        <v>0.914236146</v>
      </c>
      <c r="CN243" s="51">
        <f t="shared" si="41"/>
        <v>0.01341224788</v>
      </c>
      <c r="CO243" s="51">
        <f t="shared" si="42"/>
        <v>0.01404755472</v>
      </c>
      <c r="CP243" s="51">
        <f t="shared" si="14"/>
        <v>1</v>
      </c>
      <c r="CQ243" s="51">
        <f t="shared" si="43"/>
        <v>0.03604405465</v>
      </c>
      <c r="CR243" s="51">
        <f t="shared" si="44"/>
        <v>0.005217349852</v>
      </c>
      <c r="CS243" s="51">
        <f t="shared" si="45"/>
        <v>0.94681782</v>
      </c>
      <c r="CT243" s="51">
        <f t="shared" si="46"/>
        <v>0.01192077547</v>
      </c>
      <c r="CU243" s="51">
        <f t="shared" si="15"/>
        <v>1</v>
      </c>
      <c r="CV243" s="51">
        <f t="shared" si="47"/>
        <v>0.001011110925</v>
      </c>
      <c r="CW243" s="51">
        <f t="shared" si="48"/>
        <v>0.007582588582</v>
      </c>
      <c r="CX243" s="51">
        <f t="shared" si="49"/>
        <v>0.00163379553</v>
      </c>
      <c r="CY243" s="51">
        <f t="shared" si="50"/>
        <v>0.989772505</v>
      </c>
      <c r="CZ243" s="51">
        <f t="shared" si="16"/>
        <v>1</v>
      </c>
      <c r="DA243" s="61"/>
      <c r="DB243" s="51">
        <f>(AQ243*Baseline!B$7 + AV243*Baseline!B$11 + BA243*Baseline!B$16 + BF243*Baseline!B$18)</f>
        <v>75589.15323</v>
      </c>
      <c r="DC243" s="51">
        <f>(AR243*Baseline!B$7 + AW243*Baseline!B$11 + BB243*Baseline!B$16 + BG243*Baseline!B$18)</f>
        <v>70221.1065</v>
      </c>
      <c r="DD243" s="51">
        <f>(AS243*Baseline!B$7 + AX243*Baseline!B$11 + BC243*Baseline!B$16 + BH243*Baseline!B$18)</f>
        <v>115783.3687</v>
      </c>
      <c r="DE243" s="51">
        <f>(AT243*Baseline!B$7 + AY243*Baseline!B$11 + BD243*Baseline!B$16 + BI243*Baseline!B$18)</f>
        <v>1260057.034</v>
      </c>
      <c r="DF243" s="51">
        <f t="shared" si="17"/>
        <v>1521650.663</v>
      </c>
      <c r="DG243" s="61"/>
      <c r="DH243" s="51">
        <f t="shared" si="51"/>
        <v>0.04967576007</v>
      </c>
      <c r="DI243" s="51">
        <f t="shared" si="52"/>
        <v>0.04614798142</v>
      </c>
      <c r="DJ243" s="51">
        <f t="shared" si="53"/>
        <v>0.07609063735</v>
      </c>
      <c r="DK243" s="51">
        <f t="shared" si="54"/>
        <v>0.8280856212</v>
      </c>
      <c r="DL243" s="51">
        <f t="shared" si="18"/>
        <v>1</v>
      </c>
      <c r="DM243" s="61"/>
      <c r="DN243" s="51">
        <f>DH243 / (Baseline!B$7/Baseline!B$17)</f>
        <v>5.302560655</v>
      </c>
      <c r="DO243" s="51">
        <f>DI243 / (Baseline!B$11/Baseline!B$17)</f>
        <v>1.114034359</v>
      </c>
      <c r="DP243" s="51">
        <f>DJ243 / (Baseline!B$16/Baseline!B$17)</f>
        <v>1.175830298</v>
      </c>
      <c r="DQ243" s="51">
        <f>DK243 / (Baseline!B$18/Baseline!B$17)</f>
        <v>0.9362238999</v>
      </c>
      <c r="DR243" s="79"/>
      <c r="DS243" s="51">
        <f>(AU243*Baseline!B$34)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0.03414514959</v>
      </c>
      <c r="DT243" s="51">
        <f>(AZ243*Baseline!B$34) + (Baseline!D$88*(1-Baseline!D$89)*Baseline!B$35) + (Baseline!D$88*Baseline!D$89*((1-Baseline!D$90)*Baseline!B$40 + Baseline!D$90*Baseline!B$41))</f>
        <v>0.01090888139</v>
      </c>
      <c r="DU243" s="51">
        <f>(BE243*Baseline!B$34) + (Baseline!F$88*(1-Baseline!F$89)*Baseline!B$35) + (Baseline!F$88*Baseline!F$89*((1-Baseline!F$90)*Baseline!B$40 + Baseline!F$90*Baseline!B$41))</f>
        <v>0.01297528044</v>
      </c>
      <c r="DV243" s="51">
        <f>(BJ243*Baseline!B$34) + (Baseline!H$88*(1-Baseline!H$89)*Baseline!B$35) + (Baseline!H$88*Baseline!H$89*((1-Baseline!H$90)*Baseline!B$40 + Baseline!H$90*Baseline!B$41))</f>
        <v>0.009306381187</v>
      </c>
      <c r="DW243" s="51">
        <f>( DS243*Baseline!B$7 + DT243*Baseline!B$11 + DU243*Baseline!B$16 + DV243*Baseline!B$18 ) / Baseline!B$17</f>
        <v>0.00984288225</v>
      </c>
    </row>
    <row r="244">
      <c r="A244" s="4" t="s">
        <v>492</v>
      </c>
      <c r="B244" s="45">
        <f>MIN( MAX( NORMINV( MCrands!B244, (B$5+B$4)/2, (B$5-B$4)/3.29 ), 0 ), 1 )</f>
        <v>0.265638242</v>
      </c>
      <c r="C244" s="45">
        <f>MAX( NORMINV( MCrands!C244, (C$5+C$4)/2, (C$5-C$4)/3.29 ), 0 )</f>
        <v>3.257165147</v>
      </c>
      <c r="D244" s="41"/>
      <c r="E244" s="43">
        <f>Baseline!B$33 * (C244 * Baseline!B$66*Baseline!B$66/Baseline!B$73 + Baseline!B$52*Baseline!B$52/Baseline!B$74 + Baseline!B$53*Baseline!B$53/Baseline!B$75 + Baseline!B$54*Baseline!B$54/Baseline!B$76)</f>
        <v>0.00002310205166</v>
      </c>
      <c r="F244" s="43">
        <f>Baseline!B$33 * (C244 * Baseline!B$66*Baseline!B$57/Baseline!B$73 + Baseline!B$52*Baseline!B$67/Baseline!B$74 + Baseline!B$53*Baseline!B$55/Baseline!B$75 + Baseline!B$54*Baseline!B$56/Baseline!B$76)</f>
        <v>0.0000002005155603</v>
      </c>
      <c r="G244" s="45">
        <f>Baseline!B$33 * (C244 * Baseline!B$66*Baseline!B$58/Baseline!B$73 + Baseline!B$52*Baseline!B$59/Baseline!B$74 + Baseline!B$53*Baseline!B$68/Baseline!B$75 + Baseline!B$54*Baseline!B$60/Baseline!B$76)</f>
        <v>0.0000001701967776</v>
      </c>
      <c r="H244" s="43">
        <f>Baseline!B$33 * (C244 * Baseline!B$66*Baseline!B$61/Baseline!B$73 + Baseline!B$52*Baseline!B$62/Baseline!B$74 + Baseline!B$53*Baseline!B$63/Baseline!B$75 + Baseline!B$54*Baseline!B$69/Baseline!B$76)</f>
        <v>0.000000003557741465</v>
      </c>
      <c r="I244" s="43">
        <f>Baseline!B$33 * (C244 * Baseline!B$57*Baseline!B$66/Baseline!B$73 + Baseline!B$67*Baseline!B$52/Baseline!B$74 + Baseline!B$55*Baseline!B$53/Baseline!B$75 + Baseline!B$56*Baseline!B$54/Baseline!B$76)</f>
        <v>0.0000002005155603</v>
      </c>
      <c r="J244" s="45">
        <f>Baseline!B$33 * (C244 * Baseline!B$57*Baseline!B$57/Baseline!B$73 + Baseline!B$67*Baseline!B$67/Baseline!B$74 + Baseline!B$55*Baseline!B$55/Baseline!B$75 + Baseline!B$56*Baseline!B$56/Baseline!B$76)</f>
        <v>0.000001763813902</v>
      </c>
      <c r="K244" s="43">
        <f>Baseline!B$33 * (C244 * Baseline!B$57*Baseline!B$58/Baseline!B$73 + Baseline!B$67*Baseline!B$59/Baseline!B$74 + Baseline!B$55*Baseline!B$68/Baseline!B$75 + Baseline!B$56*Baseline!B$60/Baseline!B$76)</f>
        <v>0.00000001374216136</v>
      </c>
      <c r="L244" s="45">
        <f>Baseline!B$33 * (C244 * Baseline!B$57*Baseline!B$61/Baseline!B$73 + Baseline!B$67*Baseline!B$62/Baseline!B$74 + Baseline!B$55*Baseline!B$63/Baseline!B$75 + Baseline!B$56*Baseline!B$69/Baseline!B$76)</f>
        <v>0.00000001439287601</v>
      </c>
      <c r="M244" s="43">
        <f>Baseline!B$33 * (C244 * Baseline!B$58*Baseline!B$66/Baseline!B$73 + Baseline!B$59*Baseline!B$52/Baseline!B$74 + Baseline!B$68*Baseline!B$53/Baseline!B$75 + Baseline!B$60*Baseline!B$54/Baseline!B$76)</f>
        <v>0.0000001701967776</v>
      </c>
      <c r="N244" s="45">
        <f>Baseline!B$33 * (C244 * Baseline!B$58*Baseline!B$57/Baseline!B$73 + Baseline!B$59*Baseline!B$67/Baseline!B$74 + Baseline!B$68*Baseline!B$55/Baseline!B$75 + Baseline!B$60*Baseline!B$56/Baseline!B$76)</f>
        <v>0.00000001374216136</v>
      </c>
      <c r="O244" s="45">
        <f>Baseline!B$33 * (C244 * Baseline!B$58*Baseline!B$58/Baseline!B$73 + Baseline!B$59*Baseline!B$59/Baseline!B$74 + Baseline!B$68*Baseline!B$68/Baseline!B$75 + Baseline!B$60*Baseline!B$60/Baseline!B$76)</f>
        <v>0.000001324390866</v>
      </c>
      <c r="P244" s="43">
        <f>Baseline!B$33 * (C244 * Baseline!B$58*Baseline!B$61/Baseline!B$73 + Baseline!B$59*Baseline!B$62/Baseline!B$74 + Baseline!B$68*Baseline!B$63/Baseline!B$75 + Baseline!B$60*Baseline!B$69/Baseline!B$76)</f>
        <v>0.000000001647001188</v>
      </c>
      <c r="Q244" s="43">
        <f>Baseline!B$33 * (C244 * Baseline!B$61*Baseline!B$66/Baseline!B$73 + Baseline!B$62*Baseline!B$52/Baseline!B$74 + Baseline!B$63*Baseline!B$53/Baseline!B$75 + Baseline!B$69*Baseline!B$54/Baseline!B$76)</f>
        <v>0.000000003557741465</v>
      </c>
      <c r="R244" s="43">
        <f>Baseline!B$33 * (C244 * Baseline!B$61*Baseline!B$57/Baseline!B$73 + Baseline!B$62*Baseline!B$67/Baseline!B$74 + Baseline!B$63*Baseline!B$55/Baseline!B$75 + Baseline!B$69*Baseline!B$56/Baseline!B$76)</f>
        <v>0.00000001439287601</v>
      </c>
      <c r="S244" s="43">
        <f>Baseline!B$33 * (C244 * Baseline!B$61*Baseline!B$58/Baseline!B$73 + Baseline!B$62*Baseline!B$59/Baseline!B$74 + Baseline!B$63*Baseline!B$68/Baseline!B$75 + Baseline!B$69*Baseline!B$60/Baseline!B$76)</f>
        <v>0.000000001647001188</v>
      </c>
      <c r="T244" s="43">
        <f>Baseline!B$33 * (C244 * Baseline!B$61*Baseline!B$61/Baseline!B$73 + Baseline!B$62*Baseline!B$62/Baseline!B$74 + Baseline!B$63*Baseline!B$63/Baseline!B$75 + Baseline!B$69*Baseline!B$69/Baseline!B$76)</f>
        <v>0.00000009854655103</v>
      </c>
      <c r="U244" s="41"/>
      <c r="V244" s="43">
        <f>E244 * ( Baseline!B$87 * Baseline!B$7 )</f>
        <v>0.2397761942</v>
      </c>
      <c r="W244" s="43">
        <f>F244 * ( Baseline!D$87 * Baseline!B$11 )</f>
        <v>0.003698829469</v>
      </c>
      <c r="X244" s="43">
        <f>G244 * ( Baseline!F$87 * Baseline!B$16 )</f>
        <v>0.005911745913</v>
      </c>
      <c r="Y244" s="43">
        <f>H244 * ( Baseline!H$87 * Baseline!B$18 )</f>
        <v>0.001251163275</v>
      </c>
      <c r="Z244" s="51">
        <f t="shared" si="1"/>
        <v>0.2506379328</v>
      </c>
      <c r="AA244" s="43">
        <f>I244 * ( Baseline!B$87 * Baseline!B$7 )</f>
        <v>0.002081151</v>
      </c>
      <c r="AB244" s="45">
        <f>J244 * ( Baseline!D$87 * Baseline!B$11 )</f>
        <v>0.03253636192</v>
      </c>
      <c r="AC244" s="45">
        <f>K244 * ( Baseline!F$87 * Baseline!B$16 )</f>
        <v>0.000477330813</v>
      </c>
      <c r="AD244" s="45">
        <f>L244 * ( Baseline!F$87 * Baseline!B$16 )</f>
        <v>0.0004999332368</v>
      </c>
      <c r="AE244" s="51">
        <f t="shared" si="2"/>
        <v>0.03559477697</v>
      </c>
      <c r="AF244" s="51">
        <f>M244 * ( Baseline!B$87 * Baseline!B$7 )</f>
        <v>0.001766472355</v>
      </c>
      <c r="AG244" s="51">
        <f>N244 * ( Baseline!D$87 * Baseline!B$11 )</f>
        <v>0.0002534960944</v>
      </c>
      <c r="AH244" s="51">
        <f>O244 * ( Baseline!F$87 * Baseline!B$16 )</f>
        <v>0.04600241202</v>
      </c>
      <c r="AI244" s="51">
        <f>P244 * ( Baseline!H$87 * Baseline!B$18 )</f>
        <v>0.0005792066179</v>
      </c>
      <c r="AJ244" s="51">
        <f t="shared" si="3"/>
        <v>0.04860158709</v>
      </c>
      <c r="AK244" s="51">
        <f>Q244 * ( Baseline!B$87 * Baseline!B$7 )</f>
        <v>0.00003692579866</v>
      </c>
      <c r="AL244" s="51">
        <f>R244 * ( Baseline!D$87 * Baseline!B$11 )</f>
        <v>0.0002654995646</v>
      </c>
      <c r="AM244" s="51">
        <f>S244 * ( Baseline!F$87 * Baseline!B$16 )</f>
        <v>0.00005720820734</v>
      </c>
      <c r="AN244" s="51">
        <f>T244 * ( Baseline!H$87 * Baseline!B$18 )</f>
        <v>0.03465620725</v>
      </c>
      <c r="AO244" s="51">
        <f t="shared" si="4"/>
        <v>0.03501584082</v>
      </c>
      <c r="AP244" s="61"/>
      <c r="AQ244" s="51">
        <f>V244 * ( (1-Baseline!B$88-Baseline!B$87) + (1-B244)*Baseline!B$88 )</f>
        <v>0.1779575668</v>
      </c>
      <c r="AR244" s="51">
        <f>W244 * ( (1-Baseline!B$88-Baseline!B$87) + (1-B244)*Baseline!B$88 )</f>
        <v>0.002745204522</v>
      </c>
      <c r="AS244" s="51">
        <f>X244 * ( (1-Baseline!B$88-Baseline!B$87) + (1-B244)*Baseline!B$88 )</f>
        <v>0.004387591196</v>
      </c>
      <c r="AT244" s="51">
        <f>Y244 * ( (1-Baseline!B$88-Baseline!B$87) + (1-B244)*Baseline!B$88 )</f>
        <v>0.0009285908177</v>
      </c>
      <c r="AU244" s="51">
        <f t="shared" si="5"/>
        <v>0.1860189534</v>
      </c>
      <c r="AV244" s="51">
        <f>AA244 * ( (1-Baseline!D$88-Baseline!D$87) + (1-B244)*Baseline!D$88 )</f>
        <v>0.001815580456</v>
      </c>
      <c r="AW244" s="51">
        <f>AB244 * ( (1-Baseline!D$88-Baseline!D$87) + (1-B244)*Baseline!D$88 )</f>
        <v>0.02838447706</v>
      </c>
      <c r="AX244" s="51">
        <f>AC244 * ( (1-Baseline!D$88-Baseline!D$87) + (1-B244)*Baseline!D$88 )</f>
        <v>0.0004164198058</v>
      </c>
      <c r="AY244" s="51">
        <f>AD244 * ( (1-Baseline!D$88-Baseline!D$87) + (1-B244)*Baseline!D$88 )</f>
        <v>0.00043613799</v>
      </c>
      <c r="AZ244" s="51">
        <f t="shared" si="6"/>
        <v>0.03105261531</v>
      </c>
      <c r="BA244" s="51">
        <f>AF244 * ( (1-Baseline!F$88-Baseline!F$87) + (1-Baseline!B$36)*Baseline!F$88 )</f>
        <v>0.001271210034</v>
      </c>
      <c r="BB244" s="51">
        <f>AG244 * ( (1-Baseline!F$88-Baseline!F$87) + (1-Baseline!B$36)*Baseline!F$88 )</f>
        <v>0.0001824239014</v>
      </c>
      <c r="BC244" s="51">
        <f>AH244 * ( (1-Baseline!F$88-Baseline!F$87) + (1-Baseline!B$36)*Baseline!F$88 )</f>
        <v>0.03310480777</v>
      </c>
      <c r="BD244" s="51">
        <f>AI244 * ( (1-Baseline!F$88-Baseline!F$87) + (1-Baseline!B$36)*Baseline!F$88 )</f>
        <v>0.0004168156168</v>
      </c>
      <c r="BE244" s="51">
        <f t="shared" si="7"/>
        <v>0.03497525732</v>
      </c>
      <c r="BF244" s="51">
        <f>AK244 * ( (1-Baseline!H$88-Baseline!H$87) + (1-Baseline!B$36)*Baseline!H$88 )</f>
        <v>0.0000292570488</v>
      </c>
      <c r="BG244" s="51">
        <f>AL244 * ( (1-Baseline!H$88-Baseline!H$87) + (1-Baseline!B$36)*Baseline!H$88 )</f>
        <v>0.000210360615</v>
      </c>
      <c r="BH244" s="51">
        <f>AM244 * ( (1-Baseline!H$88-Baseline!H$87) + (1-Baseline!B$36)*Baseline!H$88 )</f>
        <v>0.00004532720684</v>
      </c>
      <c r="BI244" s="51">
        <f>AN244 * ( (1-Baseline!H$88-Baseline!H$87) + (1-Baseline!B$36)*Baseline!H$88 )</f>
        <v>0.02745880613</v>
      </c>
      <c r="BJ244" s="51">
        <f t="shared" si="8"/>
        <v>0.027743751</v>
      </c>
      <c r="BK244" s="61"/>
      <c r="BL244" s="51">
        <f t="shared" si="19"/>
        <v>0.9566636281</v>
      </c>
      <c r="BM244" s="51">
        <f t="shared" si="20"/>
        <v>0.01475766029</v>
      </c>
      <c r="BN244" s="51">
        <f t="shared" si="21"/>
        <v>0.02358679649</v>
      </c>
      <c r="BO244" s="51">
        <f t="shared" si="22"/>
        <v>0.004991915075</v>
      </c>
      <c r="BP244" s="51">
        <f t="shared" si="9"/>
        <v>1</v>
      </c>
      <c r="BQ244" s="51">
        <f t="shared" si="23"/>
        <v>0.05846787583</v>
      </c>
      <c r="BR244" s="51">
        <f t="shared" si="24"/>
        <v>0.9140768587</v>
      </c>
      <c r="BS244" s="51">
        <f t="shared" si="25"/>
        <v>0.01341013636</v>
      </c>
      <c r="BT244" s="51">
        <f t="shared" si="26"/>
        <v>0.01404512907</v>
      </c>
      <c r="BU244" s="51">
        <f t="shared" si="10"/>
        <v>1</v>
      </c>
      <c r="BV244" s="51">
        <f t="shared" si="27"/>
        <v>0.03634598088</v>
      </c>
      <c r="BW244" s="51">
        <f t="shared" si="28"/>
        <v>0.005215798693</v>
      </c>
      <c r="BX244" s="51">
        <f t="shared" si="29"/>
        <v>0.946520778</v>
      </c>
      <c r="BY244" s="51">
        <f t="shared" si="30"/>
        <v>0.01191744247</v>
      </c>
      <c r="BZ244" s="51">
        <f t="shared" si="11"/>
        <v>1</v>
      </c>
      <c r="CA244" s="51">
        <f t="shared" si="31"/>
        <v>0.001054545537</v>
      </c>
      <c r="CB244" s="51">
        <f t="shared" si="32"/>
        <v>0.007582270148</v>
      </c>
      <c r="CC244" s="51">
        <f t="shared" si="33"/>
        <v>0.001633780769</v>
      </c>
      <c r="CD244" s="51">
        <f t="shared" si="34"/>
        <v>0.9897294035</v>
      </c>
      <c r="CE244" s="51">
        <f t="shared" si="12"/>
        <v>1</v>
      </c>
      <c r="CF244" s="61"/>
      <c r="CG244" s="51">
        <f t="shared" si="35"/>
        <v>0.9566636281</v>
      </c>
      <c r="CH244" s="51">
        <f t="shared" si="36"/>
        <v>0.01475766029</v>
      </c>
      <c r="CI244" s="51">
        <f t="shared" si="37"/>
        <v>0.02358679649</v>
      </c>
      <c r="CJ244" s="51">
        <f t="shared" si="38"/>
        <v>0.004991915075</v>
      </c>
      <c r="CK244" s="51">
        <f t="shared" si="13"/>
        <v>1</v>
      </c>
      <c r="CL244" s="51">
        <f t="shared" si="39"/>
        <v>0.05846787583</v>
      </c>
      <c r="CM244" s="51">
        <f t="shared" si="40"/>
        <v>0.9140768587</v>
      </c>
      <c r="CN244" s="51">
        <f t="shared" si="41"/>
        <v>0.01341013636</v>
      </c>
      <c r="CO244" s="51">
        <f t="shared" si="42"/>
        <v>0.01404512907</v>
      </c>
      <c r="CP244" s="51">
        <f t="shared" si="14"/>
        <v>1</v>
      </c>
      <c r="CQ244" s="51">
        <f t="shared" si="43"/>
        <v>0.03634598088</v>
      </c>
      <c r="CR244" s="51">
        <f t="shared" si="44"/>
        <v>0.005215798693</v>
      </c>
      <c r="CS244" s="51">
        <f t="shared" si="45"/>
        <v>0.946520778</v>
      </c>
      <c r="CT244" s="51">
        <f t="shared" si="46"/>
        <v>0.01191744247</v>
      </c>
      <c r="CU244" s="51">
        <f t="shared" si="15"/>
        <v>1</v>
      </c>
      <c r="CV244" s="51">
        <f t="shared" si="47"/>
        <v>0.001054545537</v>
      </c>
      <c r="CW244" s="51">
        <f t="shared" si="48"/>
        <v>0.007582270148</v>
      </c>
      <c r="CX244" s="51">
        <f t="shared" si="49"/>
        <v>0.001633780769</v>
      </c>
      <c r="CY244" s="51">
        <f t="shared" si="50"/>
        <v>0.9897294035</v>
      </c>
      <c r="CZ244" s="51">
        <f t="shared" si="16"/>
        <v>1</v>
      </c>
      <c r="DA244" s="61"/>
      <c r="DB244" s="51">
        <f>(AQ244*Baseline!B$7 + AV244*Baseline!B$11 + BA244*Baseline!B$16 + BF244*Baseline!B$18)</f>
        <v>95801.52953</v>
      </c>
      <c r="DC244" s="51">
        <f>(AR244*Baseline!B$7 + AW244*Baseline!B$11 + BB244*Baseline!B$16 + BG244*Baseline!B$18)</f>
        <v>72447.20696</v>
      </c>
      <c r="DD244" s="51">
        <f>(AS244*Baseline!B$7 + AX244*Baseline!B$11 + BC244*Baseline!B$16 + BH244*Baseline!B$18)</f>
        <v>116003.9822</v>
      </c>
      <c r="DE244" s="51">
        <f>(AT244*Baseline!B$7 + AY244*Baseline!B$11 + BD244*Baseline!B$16 + BI244*Baseline!B$18)</f>
        <v>1260143.239</v>
      </c>
      <c r="DF244" s="51">
        <f t="shared" si="17"/>
        <v>1544395.957</v>
      </c>
      <c r="DG244" s="61"/>
      <c r="DH244" s="51">
        <f t="shared" si="51"/>
        <v>0.06203171478</v>
      </c>
      <c r="DI244" s="51">
        <f t="shared" si="52"/>
        <v>0.04690973621</v>
      </c>
      <c r="DJ244" s="51">
        <f t="shared" si="53"/>
        <v>0.07511285022</v>
      </c>
      <c r="DK244" s="51">
        <f t="shared" si="54"/>
        <v>0.8159456988</v>
      </c>
      <c r="DL244" s="51">
        <f t="shared" si="18"/>
        <v>1</v>
      </c>
      <c r="DM244" s="61"/>
      <c r="DN244" s="51">
        <f>DH244 / (Baseline!B$7/Baseline!B$17)</f>
        <v>6.621477551</v>
      </c>
      <c r="DO244" s="51">
        <f>DI244 / (Baseline!B$11/Baseline!B$17)</f>
        <v>1.132423484</v>
      </c>
      <c r="DP244" s="51">
        <f>DJ244 / (Baseline!B$16/Baseline!B$17)</f>
        <v>1.160720532</v>
      </c>
      <c r="DQ244" s="51">
        <f>DK244 / (Baseline!B$18/Baseline!B$17)</f>
        <v>0.9224986459</v>
      </c>
      <c r="DR244" s="79"/>
      <c r="DS244" s="51">
        <f>(AU244*Baseline!B$34)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0.04043237426</v>
      </c>
      <c r="DT244" s="51">
        <f>(AZ244*Baseline!B$34) + (Baseline!D$88*(1-Baseline!D$89)*Baseline!B$35) + (Baseline!D$88*Baseline!D$89*((1-Baseline!D$90)*Baseline!B$40 + Baseline!D$90*Baseline!B$41))</f>
        <v>0.0110714603</v>
      </c>
      <c r="DU244" s="51">
        <f>(BE244*Baseline!B$34) + (Baseline!F$88*(1-Baseline!F$89)*Baseline!B$35) + (Baseline!F$88*Baseline!F$89*((1-Baseline!F$90)*Baseline!B$40 + Baseline!F$90*Baseline!B$41))</f>
        <v>0.0129769286</v>
      </c>
      <c r="DV244" s="51">
        <f>(BJ244*Baseline!B$34) + (Baseline!H$88*(1-Baseline!H$89)*Baseline!B$35) + (Baseline!H$88*Baseline!H$89*((1-Baseline!H$90)*Baseline!B$40 + Baseline!H$90*Baseline!B$41))</f>
        <v>0.00930656265</v>
      </c>
      <c r="DW244" s="51">
        <f>( DS244*Baseline!B$7 + DT244*Baseline!B$11 + DU244*Baseline!B$16 + DV244*Baseline!B$18 ) / Baseline!B$17</f>
        <v>0.009908784458</v>
      </c>
    </row>
    <row r="245">
      <c r="A245" s="4" t="s">
        <v>494</v>
      </c>
      <c r="B245" s="45">
        <f>MIN( MAX( NORMINV( MCrands!B245, (B$5+B$4)/2, (B$5-B$4)/3.29 ), 0 ), 1 )</f>
        <v>0.5535536329</v>
      </c>
      <c r="C245" s="45">
        <f>MAX( NORMINV( MCrands!C245, (C$5+C$4)/2, (C$5-C$4)/3.29 ), 0 )</f>
        <v>2.515448979</v>
      </c>
      <c r="D245" s="41"/>
      <c r="E245" s="43">
        <f>Baseline!B$33 * (C245 * Baseline!B$66*Baseline!B$66/Baseline!B$73 + Baseline!B$52*Baseline!B$52/Baseline!B$74 + Baseline!B$53*Baseline!B$53/Baseline!B$75 + Baseline!B$54*Baseline!B$54/Baseline!B$76)</f>
        <v>0.00001785068339</v>
      </c>
      <c r="F245" s="43">
        <f>Baseline!B$33 * (C245 * Baseline!B$66*Baseline!B$57/Baseline!B$73 + Baseline!B$52*Baseline!B$67/Baseline!B$74 + Baseline!B$53*Baseline!B$55/Baseline!B$75 + Baseline!B$54*Baseline!B$56/Baseline!B$76)</f>
        <v>0.0000001996863969</v>
      </c>
      <c r="G245" s="45">
        <f>Baseline!B$33 * (C245 * Baseline!B$66*Baseline!B$58/Baseline!B$73 + Baseline!B$52*Baseline!B$59/Baseline!B$74 + Baseline!B$53*Baseline!B$68/Baseline!B$75 + Baseline!B$54*Baseline!B$60/Baseline!B$76)</f>
        <v>0.0000001681584176</v>
      </c>
      <c r="H245" s="43">
        <f>Baseline!B$33 * (C245 * Baseline!B$66*Baseline!B$61/Baseline!B$73 + Baseline!B$52*Baseline!B$62/Baseline!B$74 + Baseline!B$53*Baseline!B$63/Baseline!B$75 + Baseline!B$54*Baseline!B$69/Baseline!B$76)</f>
        <v>0.00000000335390546</v>
      </c>
      <c r="I245" s="43">
        <f>Baseline!B$33 * (C245 * Baseline!B$57*Baseline!B$66/Baseline!B$73 + Baseline!B$67*Baseline!B$52/Baseline!B$74 + Baseline!B$55*Baseline!B$53/Baseline!B$75 + Baseline!B$56*Baseline!B$54/Baseline!B$76)</f>
        <v>0.0000001996863969</v>
      </c>
      <c r="J245" s="45">
        <f>Baseline!B$33 * (C245 * Baseline!B$57*Baseline!B$57/Baseline!B$73 + Baseline!B$67*Baseline!B$67/Baseline!B$74 + Baseline!B$55*Baseline!B$55/Baseline!B$75 + Baseline!B$56*Baseline!B$56/Baseline!B$76)</f>
        <v>0.000001763813771</v>
      </c>
      <c r="K245" s="43">
        <f>Baseline!B$33 * (C245 * Baseline!B$57*Baseline!B$58/Baseline!B$73 + Baseline!B$67*Baseline!B$59/Baseline!B$74 + Baseline!B$55*Baseline!B$68/Baseline!B$75 + Baseline!B$56*Baseline!B$60/Baseline!B$76)</f>
        <v>0.00000001374183951</v>
      </c>
      <c r="L245" s="45">
        <f>Baseline!B$33 * (C245 * Baseline!B$57*Baseline!B$61/Baseline!B$73 + Baseline!B$67*Baseline!B$62/Baseline!B$74 + Baseline!B$55*Baseline!B$63/Baseline!B$75 + Baseline!B$56*Baseline!B$69/Baseline!B$76)</f>
        <v>0.00000001439284383</v>
      </c>
      <c r="M245" s="43">
        <f>Baseline!B$33 * (C245 * Baseline!B$58*Baseline!B$66/Baseline!B$73 + Baseline!B$59*Baseline!B$52/Baseline!B$74 + Baseline!B$68*Baseline!B$53/Baseline!B$75 + Baseline!B$60*Baseline!B$54/Baseline!B$76)</f>
        <v>0.0000001681584176</v>
      </c>
      <c r="N245" s="45">
        <f>Baseline!B$33 * (C245 * Baseline!B$58*Baseline!B$57/Baseline!B$73 + Baseline!B$59*Baseline!B$67/Baseline!B$74 + Baseline!B$68*Baseline!B$55/Baseline!B$75 + Baseline!B$60*Baseline!B$56/Baseline!B$76)</f>
        <v>0.00000001374183951</v>
      </c>
      <c r="O245" s="45">
        <f>Baseline!B$33 * (C245 * Baseline!B$58*Baseline!B$58/Baseline!B$73 + Baseline!B$59*Baseline!B$59/Baseline!B$74 + Baseline!B$68*Baseline!B$68/Baseline!B$75 + Baseline!B$60*Baseline!B$60/Baseline!B$76)</f>
        <v>0.000001324390075</v>
      </c>
      <c r="P245" s="43">
        <f>Baseline!B$33 * (C245 * Baseline!B$58*Baseline!B$61/Baseline!B$73 + Baseline!B$59*Baseline!B$62/Baseline!B$74 + Baseline!B$68*Baseline!B$63/Baseline!B$75 + Baseline!B$60*Baseline!B$69/Baseline!B$76)</f>
        <v>0.000000001646922068</v>
      </c>
      <c r="Q245" s="43">
        <f>Baseline!B$33 * (C245 * Baseline!B$61*Baseline!B$66/Baseline!B$73 + Baseline!B$62*Baseline!B$52/Baseline!B$74 + Baseline!B$63*Baseline!B$53/Baseline!B$75 + Baseline!B$69*Baseline!B$54/Baseline!B$76)</f>
        <v>0.00000000335390546</v>
      </c>
      <c r="R245" s="43">
        <f>Baseline!B$33 * (C245 * Baseline!B$61*Baseline!B$57/Baseline!B$73 + Baseline!B$62*Baseline!B$67/Baseline!B$74 + Baseline!B$63*Baseline!B$55/Baseline!B$75 + Baseline!B$69*Baseline!B$56/Baseline!B$76)</f>
        <v>0.00000001439284383</v>
      </c>
      <c r="S245" s="43">
        <f>Baseline!B$33 * (C245 * Baseline!B$61*Baseline!B$58/Baseline!B$73 + Baseline!B$62*Baseline!B$59/Baseline!B$74 + Baseline!B$63*Baseline!B$68/Baseline!B$75 + Baseline!B$69*Baseline!B$60/Baseline!B$76)</f>
        <v>0.000000001646922068</v>
      </c>
      <c r="T245" s="43">
        <f>Baseline!B$33 * (C245 * Baseline!B$61*Baseline!B$61/Baseline!B$73 + Baseline!B$62*Baseline!B$62/Baseline!B$74 + Baseline!B$63*Baseline!B$63/Baseline!B$75 + Baseline!B$69*Baseline!B$69/Baseline!B$76)</f>
        <v>0.00000009854654312</v>
      </c>
      <c r="U245" s="41"/>
      <c r="V245" s="43">
        <f>E245 * ( Baseline!B$87 * Baseline!B$7 )</f>
        <v>0.1852722429</v>
      </c>
      <c r="W245" s="43">
        <f>F245 * ( Baseline!D$87 * Baseline!B$11 )</f>
        <v>0.003683534227</v>
      </c>
      <c r="X245" s="43">
        <f>G245 * ( Baseline!F$87 * Baseline!B$16 )</f>
        <v>0.005840943945</v>
      </c>
      <c r="Y245" s="43">
        <f>H245 * ( Baseline!H$87 * Baseline!B$18 )</f>
        <v>0.001179479561</v>
      </c>
      <c r="Z245" s="51">
        <f t="shared" si="1"/>
        <v>0.1959762006</v>
      </c>
      <c r="AA245" s="43">
        <f>I245 * ( Baseline!B$87 * Baseline!B$7 )</f>
        <v>0.002072545113</v>
      </c>
      <c r="AB245" s="45">
        <f>J245 * ( Baseline!D$87 * Baseline!B$11 )</f>
        <v>0.03253635951</v>
      </c>
      <c r="AC245" s="45">
        <f>K245 * ( Baseline!F$87 * Baseline!B$16 )</f>
        <v>0.0004773196337</v>
      </c>
      <c r="AD245" s="45">
        <f>L245 * ( Baseline!F$87 * Baseline!B$16 )</f>
        <v>0.0004999321188</v>
      </c>
      <c r="AE245" s="51">
        <f t="shared" si="2"/>
        <v>0.03558615637</v>
      </c>
      <c r="AF245" s="51">
        <f>M245 * ( Baseline!B$87 * Baseline!B$7 )</f>
        <v>0.001745316216</v>
      </c>
      <c r="AG245" s="51">
        <f>N245 * ( Baseline!D$87 * Baseline!B$11 )</f>
        <v>0.0002534901575</v>
      </c>
      <c r="AH245" s="51">
        <f>O245 * ( Baseline!F$87 * Baseline!B$16 )</f>
        <v>0.04600238454</v>
      </c>
      <c r="AI245" s="51">
        <f>P245 * ( Baseline!H$87 * Baseline!B$18 )</f>
        <v>0.0005791787933</v>
      </c>
      <c r="AJ245" s="51">
        <f t="shared" si="3"/>
        <v>0.04858036971</v>
      </c>
      <c r="AK245" s="51">
        <f>Q245 * ( Baseline!B$87 * Baseline!B$7 )</f>
        <v>0.00003481018477</v>
      </c>
      <c r="AL245" s="51">
        <f>R245 * ( Baseline!D$87 * Baseline!B$11 )</f>
        <v>0.0002654989709</v>
      </c>
      <c r="AM245" s="51">
        <f>S245 * ( Baseline!F$87 * Baseline!B$16 )</f>
        <v>0.0000572054591</v>
      </c>
      <c r="AN245" s="51">
        <f>T245 * ( Baseline!H$87 * Baseline!B$18 )</f>
        <v>0.03465620447</v>
      </c>
      <c r="AO245" s="51">
        <f t="shared" si="4"/>
        <v>0.03501371908</v>
      </c>
      <c r="AP245" s="61"/>
      <c r="AQ245" s="51">
        <f>V245 * ( (1-Baseline!B$88-Baseline!B$87) + (1-B245)*Baseline!B$88 )</f>
        <v>0.09003068729</v>
      </c>
      <c r="AR245" s="51">
        <f>W245 * ( (1-Baseline!B$88-Baseline!B$87) + (1-B245)*Baseline!B$88 )</f>
        <v>0.001789966554</v>
      </c>
      <c r="AS245" s="51">
        <f>X245 * ( (1-Baseline!B$88-Baseline!B$87) + (1-B245)*Baseline!B$88 )</f>
        <v>0.002838332336</v>
      </c>
      <c r="AT245" s="51">
        <f>Y245 * ( (1-Baseline!B$88-Baseline!B$87) + (1-B245)*Baseline!B$88 )</f>
        <v>0.0005731530738</v>
      </c>
      <c r="AU245" s="51">
        <f t="shared" si="5"/>
        <v>0.09523213925</v>
      </c>
      <c r="AV245" s="51">
        <f>AA245 * ( (1-Baseline!D$88-Baseline!D$87) + (1-B245)*Baseline!D$88 )</f>
        <v>0.001540743244</v>
      </c>
      <c r="AW245" s="51">
        <f>AB245 * ( (1-Baseline!D$88-Baseline!D$87) + (1-B245)*Baseline!D$88 )</f>
        <v>0.02418773699</v>
      </c>
      <c r="AX245" s="51">
        <f>AC245 * ( (1-Baseline!D$88-Baseline!D$87) + (1-B245)*Baseline!D$88 )</f>
        <v>0.0003548424574</v>
      </c>
      <c r="AY245" s="51">
        <f>AD245 * ( (1-Baseline!D$88-Baseline!D$87) + (1-B245)*Baseline!D$88 )</f>
        <v>0.0003716527229</v>
      </c>
      <c r="AZ245" s="51">
        <f t="shared" si="6"/>
        <v>0.02645497542</v>
      </c>
      <c r="BA245" s="51">
        <f>AF245 * ( (1-Baseline!F$88-Baseline!F$87) + (1-Baseline!B$36)*Baseline!F$88 )</f>
        <v>0.001255985399</v>
      </c>
      <c r="BB245" s="51">
        <f>AG245 * ( (1-Baseline!F$88-Baseline!F$87) + (1-Baseline!B$36)*Baseline!F$88 )</f>
        <v>0.000182419629</v>
      </c>
      <c r="BC245" s="51">
        <f>AH245 * ( (1-Baseline!F$88-Baseline!F$87) + (1-Baseline!B$36)*Baseline!F$88 )</f>
        <v>0.03310478799</v>
      </c>
      <c r="BD245" s="51">
        <f>AI245 * ( (1-Baseline!F$88-Baseline!F$87) + (1-Baseline!B$36)*Baseline!F$88 )</f>
        <v>0.0004167955934</v>
      </c>
      <c r="BE245" s="51">
        <f t="shared" si="7"/>
        <v>0.03495998861</v>
      </c>
      <c r="BF245" s="51">
        <f>AK245 * ( (1-Baseline!H$88-Baseline!H$87) + (1-Baseline!B$36)*Baseline!H$88 )</f>
        <v>0.00002758080559</v>
      </c>
      <c r="BG245" s="51">
        <f>AL245 * ( (1-Baseline!H$88-Baseline!H$87) + (1-Baseline!B$36)*Baseline!H$88 )</f>
        <v>0.0002103601446</v>
      </c>
      <c r="BH245" s="51">
        <f>AM245 * ( (1-Baseline!H$88-Baseline!H$87) + (1-Baseline!B$36)*Baseline!H$88 )</f>
        <v>0.00004532502936</v>
      </c>
      <c r="BI245" s="51">
        <f>AN245 * ( (1-Baseline!H$88-Baseline!H$87) + (1-Baseline!B$36)*Baseline!H$88 )</f>
        <v>0.02745880392</v>
      </c>
      <c r="BJ245" s="51">
        <f t="shared" si="8"/>
        <v>0.0277420699</v>
      </c>
      <c r="BK245" s="61"/>
      <c r="BL245" s="51">
        <f t="shared" si="19"/>
        <v>0.9453813386</v>
      </c>
      <c r="BM245" s="51">
        <f t="shared" si="20"/>
        <v>0.01879582427</v>
      </c>
      <c r="BN245" s="51">
        <f t="shared" si="21"/>
        <v>0.02980435343</v>
      </c>
      <c r="BO245" s="51">
        <f t="shared" si="22"/>
        <v>0.006018483658</v>
      </c>
      <c r="BP245" s="51">
        <f t="shared" si="9"/>
        <v>1</v>
      </c>
      <c r="BQ245" s="51">
        <f t="shared" si="23"/>
        <v>0.05824020699</v>
      </c>
      <c r="BR245" s="51">
        <f t="shared" si="24"/>
        <v>0.9142982222</v>
      </c>
      <c r="BS245" s="51">
        <f t="shared" si="25"/>
        <v>0.01341307077</v>
      </c>
      <c r="BT245" s="51">
        <f t="shared" si="26"/>
        <v>0.01404850003</v>
      </c>
      <c r="BU245" s="51">
        <f t="shared" si="10"/>
        <v>1</v>
      </c>
      <c r="BV245" s="51">
        <f t="shared" si="27"/>
        <v>0.03592636752</v>
      </c>
      <c r="BW245" s="51">
        <f t="shared" si="28"/>
        <v>0.005217954474</v>
      </c>
      <c r="BX245" s="51">
        <f t="shared" si="29"/>
        <v>0.9469336034</v>
      </c>
      <c r="BY245" s="51">
        <f t="shared" si="30"/>
        <v>0.01192207463</v>
      </c>
      <c r="BZ245" s="51">
        <f t="shared" si="11"/>
        <v>1</v>
      </c>
      <c r="CA245" s="51">
        <f t="shared" si="31"/>
        <v>0.0009941870124</v>
      </c>
      <c r="CB245" s="51">
        <f t="shared" si="32"/>
        <v>0.007582712657</v>
      </c>
      <c r="CC245" s="51">
        <f t="shared" si="33"/>
        <v>0.001633801281</v>
      </c>
      <c r="CD245" s="51">
        <f t="shared" si="34"/>
        <v>0.989789299</v>
      </c>
      <c r="CE245" s="51">
        <f t="shared" si="12"/>
        <v>1</v>
      </c>
      <c r="CF245" s="61"/>
      <c r="CG245" s="51">
        <f t="shared" si="35"/>
        <v>0.9453813386</v>
      </c>
      <c r="CH245" s="51">
        <f t="shared" si="36"/>
        <v>0.01879582427</v>
      </c>
      <c r="CI245" s="51">
        <f t="shared" si="37"/>
        <v>0.02980435343</v>
      </c>
      <c r="CJ245" s="51">
        <f t="shared" si="38"/>
        <v>0.006018483658</v>
      </c>
      <c r="CK245" s="51">
        <f t="shared" si="13"/>
        <v>1</v>
      </c>
      <c r="CL245" s="51">
        <f t="shared" si="39"/>
        <v>0.05824020699</v>
      </c>
      <c r="CM245" s="51">
        <f t="shared" si="40"/>
        <v>0.9142982222</v>
      </c>
      <c r="CN245" s="51">
        <f t="shared" si="41"/>
        <v>0.01341307077</v>
      </c>
      <c r="CO245" s="51">
        <f t="shared" si="42"/>
        <v>0.01404850003</v>
      </c>
      <c r="CP245" s="51">
        <f t="shared" si="14"/>
        <v>1</v>
      </c>
      <c r="CQ245" s="51">
        <f t="shared" si="43"/>
        <v>0.03592636752</v>
      </c>
      <c r="CR245" s="51">
        <f t="shared" si="44"/>
        <v>0.005217954474</v>
      </c>
      <c r="CS245" s="51">
        <f t="shared" si="45"/>
        <v>0.9469336034</v>
      </c>
      <c r="CT245" s="51">
        <f t="shared" si="46"/>
        <v>0.01192207463</v>
      </c>
      <c r="CU245" s="51">
        <f t="shared" si="15"/>
        <v>1</v>
      </c>
      <c r="CV245" s="51">
        <f t="shared" si="47"/>
        <v>0.0009941870124</v>
      </c>
      <c r="CW245" s="51">
        <f t="shared" si="48"/>
        <v>0.007582712657</v>
      </c>
      <c r="CX245" s="51">
        <f t="shared" si="49"/>
        <v>0.001633801281</v>
      </c>
      <c r="CY245" s="51">
        <f t="shared" si="50"/>
        <v>0.989789299</v>
      </c>
      <c r="CZ245" s="51">
        <f t="shared" si="16"/>
        <v>1</v>
      </c>
      <c r="DA245" s="61"/>
      <c r="DB245" s="51">
        <f>(AQ245*Baseline!B$7 + AV245*Baseline!B$11 + BA245*Baseline!B$16 + BF245*Baseline!B$18)</f>
        <v>52439.82774</v>
      </c>
      <c r="DC245" s="51">
        <f>(AR245*Baseline!B$7 + AW245*Baseline!B$11 + BB245*Baseline!B$16 + BG245*Baseline!B$18)</f>
        <v>62983.74499</v>
      </c>
      <c r="DD245" s="51">
        <f>(AS245*Baseline!B$7 + AX245*Baseline!B$11 + BC245*Baseline!B$16 + BH245*Baseline!B$18)</f>
        <v>115120.3698</v>
      </c>
      <c r="DE245" s="51">
        <f>(AT245*Baseline!B$7 + AY245*Baseline!B$11 + BD245*Baseline!B$16 + BI245*Baseline!B$18)</f>
        <v>1259832.391</v>
      </c>
      <c r="DF245" s="51">
        <f t="shared" si="17"/>
        <v>1490376.334</v>
      </c>
      <c r="DG245" s="61"/>
      <c r="DH245" s="51">
        <f t="shared" si="51"/>
        <v>0.03518562833</v>
      </c>
      <c r="DI245" s="51">
        <f t="shared" si="52"/>
        <v>0.04226029599</v>
      </c>
      <c r="DJ245" s="51">
        <f t="shared" si="53"/>
        <v>0.07724248377</v>
      </c>
      <c r="DK245" s="51">
        <f t="shared" si="54"/>
        <v>0.8453115919</v>
      </c>
      <c r="DL245" s="51">
        <f t="shared" si="18"/>
        <v>1</v>
      </c>
      <c r="DM245" s="61"/>
      <c r="DN245" s="51">
        <f>DH245 / (Baseline!B$7/Baseline!B$17)</f>
        <v>3.755834397</v>
      </c>
      <c r="DO245" s="51">
        <f>DI245 / (Baseline!B$11/Baseline!B$17)</f>
        <v>1.020183772</v>
      </c>
      <c r="DP245" s="51">
        <f>DJ245 / (Baseline!B$16/Baseline!B$17)</f>
        <v>1.193629806</v>
      </c>
      <c r="DQ245" s="51">
        <f>DK245 / (Baseline!B$18/Baseline!B$17)</f>
        <v>0.9556993806</v>
      </c>
      <c r="DR245" s="79"/>
      <c r="DS245" s="51">
        <f>(AU245*Baseline!B$34)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0.02681435214</v>
      </c>
      <c r="DT245" s="51">
        <f>(AZ245*Baseline!B$34) + (Baseline!D$88*(1-Baseline!D$89)*Baseline!B$35) + (Baseline!D$88*Baseline!D$89*((1-Baseline!D$90)*Baseline!B$40 + Baseline!D$90*Baseline!B$41))</f>
        <v>0.01038181431</v>
      </c>
      <c r="DU245" s="51">
        <f>(BE245*Baseline!B$34) + (Baseline!F$88*(1-Baseline!F$89)*Baseline!B$35) + (Baseline!F$88*Baseline!F$89*((1-Baseline!F$90)*Baseline!B$40 + Baseline!F$90*Baseline!B$41))</f>
        <v>0.01297463829</v>
      </c>
      <c r="DV245" s="51">
        <f>(BJ245*Baseline!B$34) + (Baseline!H$88*(1-Baseline!H$89)*Baseline!B$35) + (Baseline!H$88*Baseline!H$89*((1-Baseline!H$90)*Baseline!B$40 + Baseline!H$90*Baseline!B$41))</f>
        <v>0.009306310485</v>
      </c>
      <c r="DW245" s="51">
        <f>( DS245*Baseline!B$7 + DT245*Baseline!B$11 + DU245*Baseline!B$16 + DV245*Baseline!B$18 ) / Baseline!B$17</f>
        <v>0.009752268021</v>
      </c>
    </row>
    <row r="246">
      <c r="A246" s="4" t="s">
        <v>497</v>
      </c>
      <c r="B246" s="45">
        <f>MIN( MAX( NORMINV( MCrands!B246, (B$5+B$4)/2, (B$5-B$4)/3.29 ), 0 ), 1 )</f>
        <v>0.3629261473</v>
      </c>
      <c r="C246" s="45">
        <f>MAX( NORMINV( MCrands!C246, (C$5+C$4)/2, (C$5-C$4)/3.29 ), 0 )</f>
        <v>2.445086924</v>
      </c>
      <c r="D246" s="41"/>
      <c r="E246" s="43">
        <f>Baseline!B$33 * (C246 * Baseline!B$66*Baseline!B$66/Baseline!B$73 + Baseline!B$52*Baseline!B$52/Baseline!B$74 + Baseline!B$53*Baseline!B$53/Baseline!B$75 + Baseline!B$54*Baseline!B$54/Baseline!B$76)</f>
        <v>0.00001735251834</v>
      </c>
      <c r="F246" s="43">
        <f>Baseline!B$33 * (C246 * Baseline!B$66*Baseline!B$57/Baseline!B$73 + Baseline!B$52*Baseline!B$67/Baseline!B$74 + Baseline!B$53*Baseline!B$55/Baseline!B$75 + Baseline!B$54*Baseline!B$56/Baseline!B$76)</f>
        <v>0.0000001996077392</v>
      </c>
      <c r="G246" s="45">
        <f>Baseline!B$33 * (C246 * Baseline!B$66*Baseline!B$58/Baseline!B$73 + Baseline!B$52*Baseline!B$59/Baseline!B$74 + Baseline!B$53*Baseline!B$68/Baseline!B$75 + Baseline!B$54*Baseline!B$60/Baseline!B$76)</f>
        <v>0.0000001679650509</v>
      </c>
      <c r="H246" s="43">
        <f>Baseline!B$33 * (C246 * Baseline!B$66*Baseline!B$61/Baseline!B$73 + Baseline!B$52*Baseline!B$62/Baseline!B$74 + Baseline!B$53*Baseline!B$63/Baseline!B$75 + Baseline!B$54*Baseline!B$69/Baseline!B$76)</f>
        <v>0.00000000333456879</v>
      </c>
      <c r="I246" s="43">
        <f>Baseline!B$33 * (C246 * Baseline!B$57*Baseline!B$66/Baseline!B$73 + Baseline!B$67*Baseline!B$52/Baseline!B$74 + Baseline!B$55*Baseline!B$53/Baseline!B$75 + Baseline!B$56*Baseline!B$54/Baseline!B$76)</f>
        <v>0.0000001996077392</v>
      </c>
      <c r="J246" s="45">
        <f>Baseline!B$33 * (C246 * Baseline!B$57*Baseline!B$57/Baseline!B$73 + Baseline!B$67*Baseline!B$67/Baseline!B$74 + Baseline!B$55*Baseline!B$55/Baseline!B$75 + Baseline!B$56*Baseline!B$56/Baseline!B$76)</f>
        <v>0.000001763813759</v>
      </c>
      <c r="K246" s="43">
        <f>Baseline!B$33 * (C246 * Baseline!B$57*Baseline!B$58/Baseline!B$73 + Baseline!B$67*Baseline!B$59/Baseline!B$74 + Baseline!B$55*Baseline!B$68/Baseline!B$75 + Baseline!B$56*Baseline!B$60/Baseline!B$76)</f>
        <v>0.00000001374180898</v>
      </c>
      <c r="L246" s="45">
        <f>Baseline!B$33 * (C246 * Baseline!B$57*Baseline!B$61/Baseline!B$73 + Baseline!B$67*Baseline!B$62/Baseline!B$74 + Baseline!B$55*Baseline!B$63/Baseline!B$75 + Baseline!B$56*Baseline!B$69/Baseline!B$76)</f>
        <v>0.00000001439284077</v>
      </c>
      <c r="M246" s="43">
        <f>Baseline!B$33 * (C246 * Baseline!B$58*Baseline!B$66/Baseline!B$73 + Baseline!B$59*Baseline!B$52/Baseline!B$74 + Baseline!B$68*Baseline!B$53/Baseline!B$75 + Baseline!B$60*Baseline!B$54/Baseline!B$76)</f>
        <v>0.0000001679650509</v>
      </c>
      <c r="N246" s="45">
        <f>Baseline!B$33 * (C246 * Baseline!B$58*Baseline!B$57/Baseline!B$73 + Baseline!B$59*Baseline!B$67/Baseline!B$74 + Baseline!B$68*Baseline!B$55/Baseline!B$75 + Baseline!B$60*Baseline!B$56/Baseline!B$76)</f>
        <v>0.00000001374180898</v>
      </c>
      <c r="O246" s="45">
        <f>Baseline!B$33 * (C246 * Baseline!B$58*Baseline!B$58/Baseline!B$73 + Baseline!B$59*Baseline!B$59/Baseline!B$74 + Baseline!B$68*Baseline!B$68/Baseline!B$75 + Baseline!B$60*Baseline!B$60/Baseline!B$76)</f>
        <v>0.00000132439</v>
      </c>
      <c r="P246" s="43">
        <f>Baseline!B$33 * (C246 * Baseline!B$58*Baseline!B$61/Baseline!B$73 + Baseline!B$59*Baseline!B$62/Baseline!B$74 + Baseline!B$68*Baseline!B$63/Baseline!B$75 + Baseline!B$60*Baseline!B$69/Baseline!B$76)</f>
        <v>0.000000001646914562</v>
      </c>
      <c r="Q246" s="43">
        <f>Baseline!B$33 * (C246 * Baseline!B$61*Baseline!B$66/Baseline!B$73 + Baseline!B$62*Baseline!B$52/Baseline!B$74 + Baseline!B$63*Baseline!B$53/Baseline!B$75 + Baseline!B$69*Baseline!B$54/Baseline!B$76)</f>
        <v>0.00000000333456879</v>
      </c>
      <c r="R246" s="43">
        <f>Baseline!B$33 * (C246 * Baseline!B$61*Baseline!B$57/Baseline!B$73 + Baseline!B$62*Baseline!B$67/Baseline!B$74 + Baseline!B$63*Baseline!B$55/Baseline!B$75 + Baseline!B$69*Baseline!B$56/Baseline!B$76)</f>
        <v>0.00000001439284077</v>
      </c>
      <c r="S246" s="43">
        <f>Baseline!B$33 * (C246 * Baseline!B$61*Baseline!B$58/Baseline!B$73 + Baseline!B$62*Baseline!B$59/Baseline!B$74 + Baseline!B$63*Baseline!B$68/Baseline!B$75 + Baseline!B$69*Baseline!B$60/Baseline!B$76)</f>
        <v>0.000000001646914562</v>
      </c>
      <c r="T246" s="43">
        <f>Baseline!B$33 * (C246 * Baseline!B$61*Baseline!B$61/Baseline!B$73 + Baseline!B$62*Baseline!B$62/Baseline!B$74 + Baseline!B$63*Baseline!B$63/Baseline!B$75 + Baseline!B$69*Baseline!B$69/Baseline!B$76)</f>
        <v>0.00000009854654237</v>
      </c>
      <c r="U246" s="41"/>
      <c r="V246" s="43">
        <f>E246 * ( Baseline!B$87 * Baseline!B$7 )</f>
        <v>0.1801017879</v>
      </c>
      <c r="W246" s="43">
        <f>F246 * ( Baseline!D$87 * Baseline!B$11 )</f>
        <v>0.003682083261</v>
      </c>
      <c r="X246" s="43">
        <f>G246 * ( Baseline!F$87 * Baseline!B$16 )</f>
        <v>0.005834227398</v>
      </c>
      <c r="Y246" s="43">
        <f>H246 * ( Baseline!H$87 * Baseline!B$18 )</f>
        <v>0.001172679367</v>
      </c>
      <c r="Z246" s="51">
        <f t="shared" si="1"/>
        <v>0.1907907779</v>
      </c>
      <c r="AA246" s="43">
        <f>I246 * ( Baseline!B$87 * Baseline!B$7 )</f>
        <v>0.002071728725</v>
      </c>
      <c r="AB246" s="45">
        <f>J246 * ( Baseline!D$87 * Baseline!B$11 )</f>
        <v>0.03253635928</v>
      </c>
      <c r="AC246" s="45">
        <f>K246 * ( Baseline!F$87 * Baseline!B$16 )</f>
        <v>0.0004773185732</v>
      </c>
      <c r="AD246" s="45">
        <f>L246 * ( Baseline!F$87 * Baseline!B$16 )</f>
        <v>0.0004999320128</v>
      </c>
      <c r="AE246" s="51">
        <f t="shared" si="2"/>
        <v>0.03558533859</v>
      </c>
      <c r="AF246" s="51">
        <f>M246 * ( Baseline!B$87 * Baseline!B$7 )</f>
        <v>0.001743309263</v>
      </c>
      <c r="AG246" s="51">
        <f>N246 * ( Baseline!D$87 * Baseline!B$11 )</f>
        <v>0.0002534895943</v>
      </c>
      <c r="AH246" s="51">
        <f>O246 * ( Baseline!F$87 * Baseline!B$16 )</f>
        <v>0.04600238193</v>
      </c>
      <c r="AI246" s="51">
        <f>P246 * ( Baseline!H$87 * Baseline!B$18 )</f>
        <v>0.0005791761537</v>
      </c>
      <c r="AJ246" s="51">
        <f t="shared" si="3"/>
        <v>0.04857835695</v>
      </c>
      <c r="AK246" s="51">
        <f>Q246 * ( Baseline!B$87 * Baseline!B$7 )</f>
        <v>0.00003460948947</v>
      </c>
      <c r="AL246" s="51">
        <f>R246 * ( Baseline!D$87 * Baseline!B$11 )</f>
        <v>0.0002654989145</v>
      </c>
      <c r="AM246" s="51">
        <f>S246 * ( Baseline!F$87 * Baseline!B$16 )</f>
        <v>0.00005720519839</v>
      </c>
      <c r="AN246" s="51">
        <f>T246 * ( Baseline!H$87 * Baseline!B$18 )</f>
        <v>0.0346562042</v>
      </c>
      <c r="AO246" s="51">
        <f t="shared" si="4"/>
        <v>0.03501351781</v>
      </c>
      <c r="AP246" s="61"/>
      <c r="AQ246" s="51">
        <f>V246 * ( (1-Baseline!B$88-Baseline!B$87) + (1-B246)*Baseline!B$88 )</f>
        <v>0.1180739629</v>
      </c>
      <c r="AR246" s="51">
        <f>W246 * ( (1-Baseline!B$88-Baseline!B$87) + (1-B246)*Baseline!B$88 )</f>
        <v>0.00241395806</v>
      </c>
      <c r="AS246" s="51">
        <f>X246 * ( (1-Baseline!B$88-Baseline!B$87) + (1-B246)*Baseline!B$88 )</f>
        <v>0.003824894563</v>
      </c>
      <c r="AT246" s="51">
        <f>Y246 * ( (1-Baseline!B$88-Baseline!B$87) + (1-B246)*Baseline!B$88 )</f>
        <v>0.0007688035844</v>
      </c>
      <c r="AU246" s="51">
        <f t="shared" si="5"/>
        <v>0.1250816191</v>
      </c>
      <c r="AV246" s="51">
        <f>AA246 * ( (1-Baseline!D$88-Baseline!D$87) + (1-B246)*Baseline!D$88 )</f>
        <v>0.001717064277</v>
      </c>
      <c r="AW246" s="51">
        <f>AB246 * ( (1-Baseline!D$88-Baseline!D$87) + (1-B246)*Baseline!D$88 )</f>
        <v>0.02696637814</v>
      </c>
      <c r="AX246" s="51">
        <f>AC246 * ( (1-Baseline!D$88-Baseline!D$87) + (1-B246)*Baseline!D$88 )</f>
        <v>0.0003956052067</v>
      </c>
      <c r="AY246" s="51">
        <f>AD246 * ( (1-Baseline!D$88-Baseline!D$87) + (1-B246)*Baseline!D$88 )</f>
        <v>0.0004143473947</v>
      </c>
      <c r="AZ246" s="51">
        <f t="shared" si="6"/>
        <v>0.02949339501</v>
      </c>
      <c r="BA246" s="51">
        <f>AF246 * ( (1-Baseline!F$88-Baseline!F$87) + (1-Baseline!B$36)*Baseline!F$88 )</f>
        <v>0.001254541132</v>
      </c>
      <c r="BB246" s="51">
        <f>AG246 * ( (1-Baseline!F$88-Baseline!F$87) + (1-Baseline!B$36)*Baseline!F$88 )</f>
        <v>0.0001824192237</v>
      </c>
      <c r="BC246" s="51">
        <f>AH246 * ( (1-Baseline!F$88-Baseline!F$87) + (1-Baseline!B$36)*Baseline!F$88 )</f>
        <v>0.03310478612</v>
      </c>
      <c r="BD246" s="51">
        <f>AI246 * ( (1-Baseline!F$88-Baseline!F$87) + (1-Baseline!B$36)*Baseline!F$88 )</f>
        <v>0.0004167936939</v>
      </c>
      <c r="BE246" s="51">
        <f t="shared" si="7"/>
        <v>0.03495854017</v>
      </c>
      <c r="BF246" s="51">
        <f>AK246 * ( (1-Baseline!H$88-Baseline!H$87) + (1-Baseline!B$36)*Baseline!H$88 )</f>
        <v>0.0000274217907</v>
      </c>
      <c r="BG246" s="51">
        <f>AL246 * ( (1-Baseline!H$88-Baseline!H$87) + (1-Baseline!B$36)*Baseline!H$88 )</f>
        <v>0.0002103601</v>
      </c>
      <c r="BH246" s="51">
        <f>AM246 * ( (1-Baseline!H$88-Baseline!H$87) + (1-Baseline!B$36)*Baseline!H$88 )</f>
        <v>0.00004532482279</v>
      </c>
      <c r="BI246" s="51">
        <f>AN246 * ( (1-Baseline!H$88-Baseline!H$87) + (1-Baseline!B$36)*Baseline!H$88 )</f>
        <v>0.02745880371</v>
      </c>
      <c r="BJ246" s="51">
        <f t="shared" si="8"/>
        <v>0.02774191043</v>
      </c>
      <c r="BK246" s="61"/>
      <c r="BL246" s="51">
        <f t="shared" si="19"/>
        <v>0.9439753318</v>
      </c>
      <c r="BM246" s="51">
        <f t="shared" si="20"/>
        <v>0.0192990631</v>
      </c>
      <c r="BN246" s="51">
        <f t="shared" si="21"/>
        <v>0.03057918973</v>
      </c>
      <c r="BO246" s="51">
        <f t="shared" si="22"/>
        <v>0.006146415355</v>
      </c>
      <c r="BP246" s="51">
        <f t="shared" si="9"/>
        <v>1</v>
      </c>
      <c r="BQ246" s="51">
        <f t="shared" si="23"/>
        <v>0.05821860372</v>
      </c>
      <c r="BR246" s="51">
        <f t="shared" si="24"/>
        <v>0.9143192272</v>
      </c>
      <c r="BS246" s="51">
        <f t="shared" si="25"/>
        <v>0.01341334921</v>
      </c>
      <c r="BT246" s="51">
        <f t="shared" si="26"/>
        <v>0.0140488199</v>
      </c>
      <c r="BU246" s="51">
        <f t="shared" si="10"/>
        <v>1</v>
      </c>
      <c r="BV246" s="51">
        <f t="shared" si="27"/>
        <v>0.03588654234</v>
      </c>
      <c r="BW246" s="51">
        <f t="shared" si="28"/>
        <v>0.005218159078</v>
      </c>
      <c r="BX246" s="51">
        <f t="shared" si="29"/>
        <v>0.9469727843</v>
      </c>
      <c r="BY246" s="51">
        <f t="shared" si="30"/>
        <v>0.01192251427</v>
      </c>
      <c r="BZ246" s="51">
        <f t="shared" si="11"/>
        <v>1</v>
      </c>
      <c r="CA246" s="51">
        <f t="shared" si="31"/>
        <v>0.0009884607901</v>
      </c>
      <c r="CB246" s="51">
        <f t="shared" si="32"/>
        <v>0.007582754638</v>
      </c>
      <c r="CC246" s="51">
        <f t="shared" si="33"/>
        <v>0.001633803227</v>
      </c>
      <c r="CD246" s="51">
        <f t="shared" si="34"/>
        <v>0.9897949813</v>
      </c>
      <c r="CE246" s="51">
        <f t="shared" si="12"/>
        <v>1</v>
      </c>
      <c r="CF246" s="61"/>
      <c r="CG246" s="51">
        <f t="shared" si="35"/>
        <v>0.9439753318</v>
      </c>
      <c r="CH246" s="51">
        <f t="shared" si="36"/>
        <v>0.0192990631</v>
      </c>
      <c r="CI246" s="51">
        <f t="shared" si="37"/>
        <v>0.03057918973</v>
      </c>
      <c r="CJ246" s="51">
        <f t="shared" si="38"/>
        <v>0.006146415355</v>
      </c>
      <c r="CK246" s="51">
        <f t="shared" si="13"/>
        <v>1</v>
      </c>
      <c r="CL246" s="51">
        <f t="shared" si="39"/>
        <v>0.05821860372</v>
      </c>
      <c r="CM246" s="51">
        <f t="shared" si="40"/>
        <v>0.9143192272</v>
      </c>
      <c r="CN246" s="51">
        <f t="shared" si="41"/>
        <v>0.01341334921</v>
      </c>
      <c r="CO246" s="51">
        <f t="shared" si="42"/>
        <v>0.0140488199</v>
      </c>
      <c r="CP246" s="51">
        <f t="shared" si="14"/>
        <v>1</v>
      </c>
      <c r="CQ246" s="51">
        <f t="shared" si="43"/>
        <v>0.03588654234</v>
      </c>
      <c r="CR246" s="51">
        <f t="shared" si="44"/>
        <v>0.005218159078</v>
      </c>
      <c r="CS246" s="51">
        <f t="shared" si="45"/>
        <v>0.9469727843</v>
      </c>
      <c r="CT246" s="51">
        <f t="shared" si="46"/>
        <v>0.01192251427</v>
      </c>
      <c r="CU246" s="51">
        <f t="shared" si="15"/>
        <v>1</v>
      </c>
      <c r="CV246" s="51">
        <f t="shared" si="47"/>
        <v>0.0009884607901</v>
      </c>
      <c r="CW246" s="51">
        <f t="shared" si="48"/>
        <v>0.007582754638</v>
      </c>
      <c r="CX246" s="51">
        <f t="shared" si="49"/>
        <v>0.001633803227</v>
      </c>
      <c r="CY246" s="51">
        <f t="shared" si="50"/>
        <v>0.9897949813</v>
      </c>
      <c r="CZ246" s="51">
        <f t="shared" si="16"/>
        <v>1</v>
      </c>
      <c r="DA246" s="61"/>
      <c r="DB246" s="51">
        <f>(AQ246*Baseline!B$7 + AV246*Baseline!B$11 + BA246*Baseline!B$16 + BF246*Baseline!B$18)</f>
        <v>66406.8264</v>
      </c>
      <c r="DC246" s="51">
        <f>(AR246*Baseline!B$7 + AW246*Baseline!B$11 + BB246*Baseline!B$16 + BG246*Baseline!B$18)</f>
        <v>69245.32345</v>
      </c>
      <c r="DD246" s="51">
        <f>(AS246*Baseline!B$7 + AX246*Baseline!B$11 + BC246*Baseline!B$16 + BH246*Baseline!B$18)</f>
        <v>115686.2546</v>
      </c>
      <c r="DE246" s="51">
        <f>(AT246*Baseline!B$7 + AY246*Baseline!B$11 + BD246*Baseline!B$16 + BI246*Baseline!B$18)</f>
        <v>1260018.827</v>
      </c>
      <c r="DF246" s="51">
        <f t="shared" si="17"/>
        <v>1511357.231</v>
      </c>
      <c r="DG246" s="61"/>
      <c r="DH246" s="51">
        <f t="shared" si="51"/>
        <v>0.04393853752</v>
      </c>
      <c r="DI246" s="51">
        <f t="shared" si="52"/>
        <v>0.04581664879</v>
      </c>
      <c r="DJ246" s="51">
        <f t="shared" si="53"/>
        <v>0.07654461317</v>
      </c>
      <c r="DK246" s="51">
        <f t="shared" si="54"/>
        <v>0.8337002005</v>
      </c>
      <c r="DL246" s="51">
        <f t="shared" si="18"/>
        <v>1</v>
      </c>
      <c r="DM246" s="61"/>
      <c r="DN246" s="51">
        <f>DH246 / (Baseline!B$7/Baseline!B$17)</f>
        <v>4.690149882</v>
      </c>
      <c r="DO246" s="51">
        <f>DI246 / (Baseline!B$11/Baseline!B$17)</f>
        <v>1.106035831</v>
      </c>
      <c r="DP246" s="51">
        <f>DJ246 / (Baseline!B$16/Baseline!B$17)</f>
        <v>1.182845596</v>
      </c>
      <c r="DQ246" s="51">
        <f>DK246 / (Baseline!B$18/Baseline!B$17)</f>
        <v>0.9425716776</v>
      </c>
      <c r="DR246" s="79"/>
      <c r="DS246" s="51">
        <f>(AU246*Baseline!B$34)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0.03129177412</v>
      </c>
      <c r="DT246" s="51">
        <f>(AZ246*Baseline!B$34) + (Baseline!D$88*(1-Baseline!D$89)*Baseline!B$35) + (Baseline!D$88*Baseline!D$89*((1-Baseline!D$90)*Baseline!B$40 + Baseline!D$90*Baseline!B$41))</f>
        <v>0.01083757725</v>
      </c>
      <c r="DU246" s="51">
        <f>(BE246*Baseline!B$34) + (Baseline!F$88*(1-Baseline!F$89)*Baseline!B$35) + (Baseline!F$88*Baseline!F$89*((1-Baseline!F$90)*Baseline!B$40 + Baseline!F$90*Baseline!B$41))</f>
        <v>0.01297442102</v>
      </c>
      <c r="DV246" s="51">
        <f>(BJ246*Baseline!B$34) + (Baseline!H$88*(1-Baseline!H$89)*Baseline!B$35) + (Baseline!H$88*Baseline!H$89*((1-Baseline!H$90)*Baseline!B$40 + Baseline!H$90*Baseline!B$41))</f>
        <v>0.009306286564</v>
      </c>
      <c r="DW246" s="51">
        <f>( DS246*Baseline!B$7 + DT246*Baseline!B$11 + DU246*Baseline!B$16 + DV246*Baseline!B$18 ) / Baseline!B$17</f>
        <v>0.009813058066</v>
      </c>
    </row>
    <row r="247">
      <c r="A247" s="4" t="s">
        <v>498</v>
      </c>
      <c r="B247" s="45">
        <f>MIN( MAX( NORMINV( MCrands!B247, (B$5+B$4)/2, (B$5-B$4)/3.29 ), 0 ), 1 )</f>
        <v>0.4503845957</v>
      </c>
      <c r="C247" s="45">
        <f>MAX( NORMINV( MCrands!C247, (C$5+C$4)/2, (C$5-C$4)/3.29 ), 0 )</f>
        <v>3.390298612</v>
      </c>
      <c r="D247" s="41"/>
      <c r="E247" s="43">
        <f>Baseline!B$33 * (C247 * Baseline!B$66*Baseline!B$66/Baseline!B$73 + Baseline!B$52*Baseline!B$52/Baseline!B$74 + Baseline!B$53*Baseline!B$53/Baseline!B$75 + Baseline!B$54*Baseline!B$54/Baseline!B$76)</f>
        <v>0.00002404463978</v>
      </c>
      <c r="F247" s="43">
        <f>Baseline!B$33 * (C247 * Baseline!B$66*Baseline!B$57/Baseline!B$73 + Baseline!B$52*Baseline!B$67/Baseline!B$74 + Baseline!B$53*Baseline!B$55/Baseline!B$75 + Baseline!B$54*Baseline!B$56/Baseline!B$76)</f>
        <v>0.00000020066439</v>
      </c>
      <c r="G247" s="45">
        <f>Baseline!B$33 * (C247 * Baseline!B$66*Baseline!B$58/Baseline!B$73 + Baseline!B$52*Baseline!B$59/Baseline!B$74 + Baseline!B$53*Baseline!B$68/Baseline!B$75 + Baseline!B$54*Baseline!B$60/Baseline!B$76)</f>
        <v>0.0000001705626507</v>
      </c>
      <c r="H247" s="43">
        <f>Baseline!B$33 * (C247 * Baseline!B$66*Baseline!B$61/Baseline!B$73 + Baseline!B$52*Baseline!B$62/Baseline!B$74 + Baseline!B$53*Baseline!B$63/Baseline!B$75 + Baseline!B$54*Baseline!B$69/Baseline!B$76)</f>
        <v>0.000000003594328767</v>
      </c>
      <c r="I247" s="43">
        <f>Baseline!B$33 * (C247 * Baseline!B$57*Baseline!B$66/Baseline!B$73 + Baseline!B$67*Baseline!B$52/Baseline!B$74 + Baseline!B$55*Baseline!B$53/Baseline!B$75 + Baseline!B$56*Baseline!B$54/Baseline!B$76)</f>
        <v>0.00000020066439</v>
      </c>
      <c r="J247" s="45">
        <f>Baseline!B$33 * (C247 * Baseline!B$57*Baseline!B$57/Baseline!B$73 + Baseline!B$67*Baseline!B$67/Baseline!B$74 + Baseline!B$55*Baseline!B$55/Baseline!B$75 + Baseline!B$56*Baseline!B$56/Baseline!B$76)</f>
        <v>0.000001763813926</v>
      </c>
      <c r="K247" s="43">
        <f>Baseline!B$33 * (C247 * Baseline!B$57*Baseline!B$58/Baseline!B$73 + Baseline!B$67*Baseline!B$59/Baseline!B$74 + Baseline!B$55*Baseline!B$68/Baseline!B$75 + Baseline!B$56*Baseline!B$60/Baseline!B$76)</f>
        <v>0.00000001374221913</v>
      </c>
      <c r="L247" s="45">
        <f>Baseline!B$33 * (C247 * Baseline!B$57*Baseline!B$61/Baseline!B$73 + Baseline!B$67*Baseline!B$62/Baseline!B$74 + Baseline!B$55*Baseline!B$63/Baseline!B$75 + Baseline!B$56*Baseline!B$69/Baseline!B$76)</f>
        <v>0.00000001439288179</v>
      </c>
      <c r="M247" s="43">
        <f>Baseline!B$33 * (C247 * Baseline!B$58*Baseline!B$66/Baseline!B$73 + Baseline!B$59*Baseline!B$52/Baseline!B$74 + Baseline!B$68*Baseline!B$53/Baseline!B$75 + Baseline!B$60*Baseline!B$54/Baseline!B$76)</f>
        <v>0.0000001705626507</v>
      </c>
      <c r="N247" s="45">
        <f>Baseline!B$33 * (C247 * Baseline!B$58*Baseline!B$57/Baseline!B$73 + Baseline!B$59*Baseline!B$67/Baseline!B$74 + Baseline!B$68*Baseline!B$55/Baseline!B$75 + Baseline!B$60*Baseline!B$56/Baseline!B$76)</f>
        <v>0.00000001374221913</v>
      </c>
      <c r="O247" s="45">
        <f>Baseline!B$33 * (C247 * Baseline!B$58*Baseline!B$58/Baseline!B$73 + Baseline!B$59*Baseline!B$59/Baseline!B$74 + Baseline!B$68*Baseline!B$68/Baseline!B$75 + Baseline!B$60*Baseline!B$60/Baseline!B$76)</f>
        <v>0.000001324391008</v>
      </c>
      <c r="P247" s="43">
        <f>Baseline!B$33 * (C247 * Baseline!B$58*Baseline!B$61/Baseline!B$73 + Baseline!B$59*Baseline!B$62/Baseline!B$74 + Baseline!B$68*Baseline!B$63/Baseline!B$75 + Baseline!B$60*Baseline!B$69/Baseline!B$76)</f>
        <v>0.00000000164701539</v>
      </c>
      <c r="Q247" s="43">
        <f>Baseline!B$33 * (C247 * Baseline!B$61*Baseline!B$66/Baseline!B$73 + Baseline!B$62*Baseline!B$52/Baseline!B$74 + Baseline!B$63*Baseline!B$53/Baseline!B$75 + Baseline!B$69*Baseline!B$54/Baseline!B$76)</f>
        <v>0.000000003594328767</v>
      </c>
      <c r="R247" s="43">
        <f>Baseline!B$33 * (C247 * Baseline!B$61*Baseline!B$57/Baseline!B$73 + Baseline!B$62*Baseline!B$67/Baseline!B$74 + Baseline!B$63*Baseline!B$55/Baseline!B$75 + Baseline!B$69*Baseline!B$56/Baseline!B$76)</f>
        <v>0.00000001439288179</v>
      </c>
      <c r="S247" s="43">
        <f>Baseline!B$33 * (C247 * Baseline!B$61*Baseline!B$58/Baseline!B$73 + Baseline!B$62*Baseline!B$59/Baseline!B$74 + Baseline!B$63*Baseline!B$68/Baseline!B$75 + Baseline!B$69*Baseline!B$60/Baseline!B$76)</f>
        <v>0.00000000164701539</v>
      </c>
      <c r="T247" s="43">
        <f>Baseline!B$33 * (C247 * Baseline!B$61*Baseline!B$61/Baseline!B$73 + Baseline!B$62*Baseline!B$62/Baseline!B$74 + Baseline!B$63*Baseline!B$63/Baseline!B$75 + Baseline!B$69*Baseline!B$69/Baseline!B$76)</f>
        <v>0.00000009854655245</v>
      </c>
      <c r="U247" s="41"/>
      <c r="V247" s="43">
        <f>E247 * ( Baseline!B$87 * Baseline!B$7 )</f>
        <v>0.2495593163</v>
      </c>
      <c r="W247" s="43">
        <f>F247 * ( Baseline!D$87 * Baseline!B$11 )</f>
        <v>0.003701574871</v>
      </c>
      <c r="X247" s="43">
        <f>G247 * ( Baseline!F$87 * Baseline!B$16 )</f>
        <v>0.005924454428</v>
      </c>
      <c r="Y247" s="43">
        <f>H247 * ( Baseline!H$87 * Baseline!B$18 )</f>
        <v>0.001264030059</v>
      </c>
      <c r="Z247" s="51">
        <f t="shared" si="1"/>
        <v>0.2604493757</v>
      </c>
      <c r="AA247" s="43">
        <f>I247 * ( Baseline!B$87 * Baseline!B$7 )</f>
        <v>0.002082695704</v>
      </c>
      <c r="AB247" s="45">
        <f>J247 * ( Baseline!D$87 * Baseline!B$11 )</f>
        <v>0.03253636235</v>
      </c>
      <c r="AC247" s="45">
        <f>K247 * ( Baseline!F$87 * Baseline!B$16 )</f>
        <v>0.0004773328196</v>
      </c>
      <c r="AD247" s="45">
        <f>L247 * ( Baseline!F$87 * Baseline!B$16 )</f>
        <v>0.0004999334374</v>
      </c>
      <c r="AE247" s="51">
        <f t="shared" si="2"/>
        <v>0.03559632432</v>
      </c>
      <c r="AF247" s="51">
        <f>M247 * ( Baseline!B$87 * Baseline!B$7 )</f>
        <v>0.001770269751</v>
      </c>
      <c r="AG247" s="51">
        <f>N247 * ( Baseline!D$87 * Baseline!B$11 )</f>
        <v>0.0002534971601</v>
      </c>
      <c r="AH247" s="51">
        <f>O247 * ( Baseline!F$87 * Baseline!B$16 )</f>
        <v>0.04600241696</v>
      </c>
      <c r="AI247" s="51">
        <f>P247 * ( Baseline!H$87 * Baseline!B$18 )</f>
        <v>0.0005792116122</v>
      </c>
      <c r="AJ247" s="51">
        <f t="shared" si="3"/>
        <v>0.04860539548</v>
      </c>
      <c r="AK247" s="51">
        <f>Q247 * ( Baseline!B$87 * Baseline!B$7 )</f>
        <v>0.00003730553828</v>
      </c>
      <c r="AL247" s="51">
        <f>R247 * ( Baseline!D$87 * Baseline!B$11 )</f>
        <v>0.0002654996711</v>
      </c>
      <c r="AM247" s="51">
        <f>S247 * ( Baseline!F$87 * Baseline!B$16 )</f>
        <v>0.00005720870063</v>
      </c>
      <c r="AN247" s="51">
        <f>T247 * ( Baseline!H$87 * Baseline!B$18 )</f>
        <v>0.03465620775</v>
      </c>
      <c r="AO247" s="51">
        <f t="shared" si="4"/>
        <v>0.03501622166</v>
      </c>
      <c r="AP247" s="61"/>
      <c r="AQ247" s="51">
        <f>V247 * ( (1-Baseline!B$88-Baseline!B$87) + (1-B247)*Baseline!B$88 )</f>
        <v>0.1441848191</v>
      </c>
      <c r="AR247" s="51">
        <f>W247 * ( (1-Baseline!B$88-Baseline!B$87) + (1-B247)*Baseline!B$88 )</f>
        <v>0.00213861342</v>
      </c>
      <c r="AS247" s="51">
        <f>X247 * ( (1-Baseline!B$88-Baseline!B$87) + (1-B247)*Baseline!B$88 )</f>
        <v>0.003422899223</v>
      </c>
      <c r="AT247" s="51">
        <f>Y247 * ( (1-Baseline!B$88-Baseline!B$87) + (1-B247)*Baseline!B$88 )</f>
        <v>0.0007303031119</v>
      </c>
      <c r="AU247" s="51">
        <f t="shared" si="5"/>
        <v>0.1504766348</v>
      </c>
      <c r="AV247" s="51">
        <f>AA247 * ( (1-Baseline!D$88-Baseline!D$87) + (1-B247)*Baseline!D$88 )</f>
        <v>0.001644550888</v>
      </c>
      <c r="AW247" s="51">
        <f>AB247 * ( (1-Baseline!D$88-Baseline!D$87) + (1-B247)*Baseline!D$88 )</f>
        <v>0.02569156095</v>
      </c>
      <c r="AX247" s="51">
        <f>AC247 * ( (1-Baseline!D$88-Baseline!D$87) + (1-B247)*Baseline!D$88 )</f>
        <v>0.0003769144533</v>
      </c>
      <c r="AY247" s="51">
        <f>AD247 * ( (1-Baseline!D$88-Baseline!D$87) + (1-B247)*Baseline!D$88 )</f>
        <v>0.000394760491</v>
      </c>
      <c r="AZ247" s="51">
        <f t="shared" si="6"/>
        <v>0.02810778678</v>
      </c>
      <c r="BA247" s="51">
        <f>AF247 * ( (1-Baseline!F$88-Baseline!F$87) + (1-Baseline!B$36)*Baseline!F$88 )</f>
        <v>0.001273942762</v>
      </c>
      <c r="BB247" s="51">
        <f>AG247 * ( (1-Baseline!F$88-Baseline!F$87) + (1-Baseline!B$36)*Baseline!F$88 )</f>
        <v>0.0001824246683</v>
      </c>
      <c r="BC247" s="51">
        <f>AH247 * ( (1-Baseline!F$88-Baseline!F$87) + (1-Baseline!B$36)*Baseline!F$88 )</f>
        <v>0.03310481132</v>
      </c>
      <c r="BD247" s="51">
        <f>AI247 * ( (1-Baseline!F$88-Baseline!F$87) + (1-Baseline!B$36)*Baseline!F$88 )</f>
        <v>0.0004168192109</v>
      </c>
      <c r="BE247" s="51">
        <f t="shared" si="7"/>
        <v>0.03497799796</v>
      </c>
      <c r="BF247" s="51">
        <f>AK247 * ( (1-Baseline!H$88-Baseline!H$87) + (1-Baseline!B$36)*Baseline!H$88 )</f>
        <v>0.00002955792409</v>
      </c>
      <c r="BG247" s="51">
        <f>AL247 * ( (1-Baseline!H$88-Baseline!H$87) + (1-Baseline!B$36)*Baseline!H$88 )</f>
        <v>0.0002103606994</v>
      </c>
      <c r="BH247" s="51">
        <f>AM247 * ( (1-Baseline!H$88-Baseline!H$87) + (1-Baseline!B$36)*Baseline!H$88 )</f>
        <v>0.00004532759768</v>
      </c>
      <c r="BI247" s="51">
        <f>AN247 * ( (1-Baseline!H$88-Baseline!H$87) + (1-Baseline!B$36)*Baseline!H$88 )</f>
        <v>0.02745880652</v>
      </c>
      <c r="BJ247" s="51">
        <f t="shared" si="8"/>
        <v>0.02774405275</v>
      </c>
      <c r="BK247" s="61"/>
      <c r="BL247" s="51">
        <f t="shared" si="19"/>
        <v>0.9581874238</v>
      </c>
      <c r="BM247" s="51">
        <f t="shared" si="20"/>
        <v>0.01421226241</v>
      </c>
      <c r="BN247" s="51">
        <f t="shared" si="21"/>
        <v>0.02274704791</v>
      </c>
      <c r="BO247" s="51">
        <f t="shared" si="22"/>
        <v>0.004853265842</v>
      </c>
      <c r="BP247" s="51">
        <f t="shared" si="9"/>
        <v>1</v>
      </c>
      <c r="BQ247" s="51">
        <f t="shared" si="23"/>
        <v>0.0585087293</v>
      </c>
      <c r="BR247" s="51">
        <f t="shared" si="24"/>
        <v>0.9140371367</v>
      </c>
      <c r="BS247" s="51">
        <f t="shared" si="25"/>
        <v>0.01340960981</v>
      </c>
      <c r="BT247" s="51">
        <f t="shared" si="26"/>
        <v>0.01404452418</v>
      </c>
      <c r="BU247" s="51">
        <f t="shared" si="10"/>
        <v>1</v>
      </c>
      <c r="BV247" s="51">
        <f t="shared" si="27"/>
        <v>0.03642126011</v>
      </c>
      <c r="BW247" s="51">
        <f t="shared" si="28"/>
        <v>0.005215411943</v>
      </c>
      <c r="BX247" s="51">
        <f t="shared" si="29"/>
        <v>0.9464467165</v>
      </c>
      <c r="BY247" s="51">
        <f t="shared" si="30"/>
        <v>0.01191661145</v>
      </c>
      <c r="BZ247" s="51">
        <f t="shared" si="11"/>
        <v>1</v>
      </c>
      <c r="CA247" s="51">
        <f t="shared" si="31"/>
        <v>0.001065378745</v>
      </c>
      <c r="CB247" s="51">
        <f t="shared" si="32"/>
        <v>0.007582190726</v>
      </c>
      <c r="CC247" s="51">
        <f t="shared" si="33"/>
        <v>0.001633777087</v>
      </c>
      <c r="CD247" s="51">
        <f t="shared" si="34"/>
        <v>0.9897186534</v>
      </c>
      <c r="CE247" s="51">
        <f t="shared" si="12"/>
        <v>1</v>
      </c>
      <c r="CF247" s="61"/>
      <c r="CG247" s="51">
        <f t="shared" si="35"/>
        <v>0.9581874238</v>
      </c>
      <c r="CH247" s="51">
        <f t="shared" si="36"/>
        <v>0.01421226241</v>
      </c>
      <c r="CI247" s="51">
        <f t="shared" si="37"/>
        <v>0.02274704791</v>
      </c>
      <c r="CJ247" s="51">
        <f t="shared" si="38"/>
        <v>0.004853265842</v>
      </c>
      <c r="CK247" s="51">
        <f t="shared" si="13"/>
        <v>1</v>
      </c>
      <c r="CL247" s="51">
        <f t="shared" si="39"/>
        <v>0.0585087293</v>
      </c>
      <c r="CM247" s="51">
        <f t="shared" si="40"/>
        <v>0.9140371367</v>
      </c>
      <c r="CN247" s="51">
        <f t="shared" si="41"/>
        <v>0.01340960981</v>
      </c>
      <c r="CO247" s="51">
        <f t="shared" si="42"/>
        <v>0.01404452418</v>
      </c>
      <c r="CP247" s="51">
        <f t="shared" si="14"/>
        <v>1</v>
      </c>
      <c r="CQ247" s="51">
        <f t="shared" si="43"/>
        <v>0.03642126011</v>
      </c>
      <c r="CR247" s="51">
        <f t="shared" si="44"/>
        <v>0.005215411943</v>
      </c>
      <c r="CS247" s="51">
        <f t="shared" si="45"/>
        <v>0.9464467165</v>
      </c>
      <c r="CT247" s="51">
        <f t="shared" si="46"/>
        <v>0.01191661145</v>
      </c>
      <c r="CU247" s="51">
        <f t="shared" si="15"/>
        <v>1</v>
      </c>
      <c r="CV247" s="51">
        <f t="shared" si="47"/>
        <v>0.001065378745</v>
      </c>
      <c r="CW247" s="51">
        <f t="shared" si="48"/>
        <v>0.007582190726</v>
      </c>
      <c r="CX247" s="51">
        <f t="shared" si="49"/>
        <v>0.001633777087</v>
      </c>
      <c r="CY247" s="51">
        <f t="shared" si="50"/>
        <v>0.9897186534</v>
      </c>
      <c r="CZ247" s="51">
        <f t="shared" si="16"/>
        <v>1</v>
      </c>
      <c r="DA247" s="61"/>
      <c r="DB247" s="51">
        <f>(AQ247*Baseline!B$7 + AV247*Baseline!B$11 + BA247*Baseline!B$16 + BF247*Baseline!B$18)</f>
        <v>79077.8972</v>
      </c>
      <c r="DC247" s="51">
        <f>(AR247*Baseline!B$7 + AW247*Baseline!B$11 + BB247*Baseline!B$16 + BG247*Baseline!B$18)</f>
        <v>66377.91269</v>
      </c>
      <c r="DD247" s="51">
        <f>(AS247*Baseline!B$7 + AX247*Baseline!B$11 + BC247*Baseline!B$16 + BH247*Baseline!B$18)</f>
        <v>115451.415</v>
      </c>
      <c r="DE247" s="51">
        <f>(AT247*Baseline!B$7 + AY247*Baseline!B$11 + BD247*Baseline!B$16 + BI247*Baseline!B$18)</f>
        <v>1259958.363</v>
      </c>
      <c r="DF247" s="51">
        <f t="shared" si="17"/>
        <v>1520865.588</v>
      </c>
      <c r="DG247" s="61"/>
      <c r="DH247" s="51">
        <f t="shared" si="51"/>
        <v>0.05199532282</v>
      </c>
      <c r="DI247" s="51">
        <f t="shared" si="52"/>
        <v>0.04364482518</v>
      </c>
      <c r="DJ247" s="51">
        <f t="shared" si="53"/>
        <v>0.07591164924</v>
      </c>
      <c r="DK247" s="51">
        <f t="shared" si="54"/>
        <v>0.8284482028</v>
      </c>
      <c r="DL247" s="51">
        <f t="shared" si="18"/>
        <v>1</v>
      </c>
      <c r="DM247" s="61"/>
      <c r="DN247" s="51">
        <f>DH247 / (Baseline!B$7/Baseline!B$17)</f>
        <v>5.550158721</v>
      </c>
      <c r="DO247" s="51">
        <f>DI247 / (Baseline!B$11/Baseline!B$17)</f>
        <v>1.053606969</v>
      </c>
      <c r="DP247" s="51">
        <f>DJ247 / (Baseline!B$16/Baseline!B$17)</f>
        <v>1.173064391</v>
      </c>
      <c r="DQ247" s="51">
        <f>DK247 / (Baseline!B$18/Baseline!B$17)</f>
        <v>0.9366338304</v>
      </c>
      <c r="DR247" s="79"/>
      <c r="DS247" s="51">
        <f>(AU247*Baseline!B$34)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0.03510102647</v>
      </c>
      <c r="DT247" s="51">
        <f>(AZ247*Baseline!B$34) + (Baseline!D$88*(1-Baseline!D$89)*Baseline!B$35) + (Baseline!D$88*Baseline!D$89*((1-Baseline!D$90)*Baseline!B$40 + Baseline!D$90*Baseline!B$41))</f>
        <v>0.01062973602</v>
      </c>
      <c r="DU247" s="51">
        <f>(BE247*Baseline!B$34) + (Baseline!F$88*(1-Baseline!F$89)*Baseline!B$35) + (Baseline!F$88*Baseline!F$89*((1-Baseline!F$90)*Baseline!B$40 + Baseline!F$90*Baseline!B$41))</f>
        <v>0.01297733969</v>
      </c>
      <c r="DV247" s="51">
        <f>(BJ247*Baseline!B$34) + (Baseline!H$88*(1-Baseline!H$89)*Baseline!B$35) + (Baseline!H$88*Baseline!H$89*((1-Baseline!H$90)*Baseline!B$40 + Baseline!H$90*Baseline!B$41))</f>
        <v>0.009306607912</v>
      </c>
      <c r="DW247" s="51">
        <f>( DS247*Baseline!B$7 + DT247*Baseline!B$11 + DU247*Baseline!B$16 + DV247*Baseline!B$18 ) / Baseline!B$17</f>
        <v>0.009840607575</v>
      </c>
    </row>
    <row r="248">
      <c r="A248" s="4" t="s">
        <v>499</v>
      </c>
      <c r="B248" s="45">
        <f>MIN( MAX( NORMINV( MCrands!B248, (B$5+B$4)/2, (B$5-B$4)/3.29 ), 0 ), 1 )</f>
        <v>0.6405859075</v>
      </c>
      <c r="C248" s="45">
        <f>MAX( NORMINV( MCrands!C248, (C$5+C$4)/2, (C$5-C$4)/3.29 ), 0 )</f>
        <v>2.553244217</v>
      </c>
      <c r="D248" s="41"/>
      <c r="E248" s="43">
        <f>Baseline!B$33 * (C248 * Baseline!B$66*Baseline!B$66/Baseline!B$73 + Baseline!B$52*Baseline!B$52/Baseline!B$74 + Baseline!B$53*Baseline!B$53/Baseline!B$75 + Baseline!B$54*Baseline!B$54/Baseline!B$76)</f>
        <v>0.00001811827458</v>
      </c>
      <c r="F248" s="43">
        <f>Baseline!B$33 * (C248 * Baseline!B$66*Baseline!B$57/Baseline!B$73 + Baseline!B$52*Baseline!B$67/Baseline!B$74 + Baseline!B$53*Baseline!B$55/Baseline!B$75 + Baseline!B$54*Baseline!B$56/Baseline!B$76)</f>
        <v>0.0000001997286481</v>
      </c>
      <c r="G248" s="45">
        <f>Baseline!B$33 * (C248 * Baseline!B$66*Baseline!B$58/Baseline!B$73 + Baseline!B$52*Baseline!B$59/Baseline!B$74 + Baseline!B$53*Baseline!B$68/Baseline!B$75 + Baseline!B$54*Baseline!B$60/Baseline!B$76)</f>
        <v>0.0000001682622852</v>
      </c>
      <c r="H248" s="43">
        <f>Baseline!B$33 * (C248 * Baseline!B$66*Baseline!B$61/Baseline!B$73 + Baseline!B$52*Baseline!B$62/Baseline!B$74 + Baseline!B$53*Baseline!B$63/Baseline!B$75 + Baseline!B$54*Baseline!B$69/Baseline!B$76)</f>
        <v>0.000000003364292223</v>
      </c>
      <c r="I248" s="43">
        <f>Baseline!B$33 * (C248 * Baseline!B$57*Baseline!B$66/Baseline!B$73 + Baseline!B$67*Baseline!B$52/Baseline!B$74 + Baseline!B$55*Baseline!B$53/Baseline!B$75 + Baseline!B$56*Baseline!B$54/Baseline!B$76)</f>
        <v>0.0000001997286481</v>
      </c>
      <c r="J248" s="45">
        <f>Baseline!B$33 * (C248 * Baseline!B$57*Baseline!B$57/Baseline!B$73 + Baseline!B$67*Baseline!B$67/Baseline!B$74 + Baseline!B$55*Baseline!B$55/Baseline!B$75 + Baseline!B$56*Baseline!B$56/Baseline!B$76)</f>
        <v>0.000001763813778</v>
      </c>
      <c r="K248" s="43">
        <f>Baseline!B$33 * (C248 * Baseline!B$57*Baseline!B$58/Baseline!B$73 + Baseline!B$67*Baseline!B$59/Baseline!B$74 + Baseline!B$55*Baseline!B$68/Baseline!B$75 + Baseline!B$56*Baseline!B$60/Baseline!B$76)</f>
        <v>0.00000001374185591</v>
      </c>
      <c r="L248" s="45">
        <f>Baseline!B$33 * (C248 * Baseline!B$57*Baseline!B$61/Baseline!B$73 + Baseline!B$67*Baseline!B$62/Baseline!B$74 + Baseline!B$55*Baseline!B$63/Baseline!B$75 + Baseline!B$56*Baseline!B$69/Baseline!B$76)</f>
        <v>0.00000001439284547</v>
      </c>
      <c r="M248" s="43">
        <f>Baseline!B$33 * (C248 * Baseline!B$58*Baseline!B$66/Baseline!B$73 + Baseline!B$59*Baseline!B$52/Baseline!B$74 + Baseline!B$68*Baseline!B$53/Baseline!B$75 + Baseline!B$60*Baseline!B$54/Baseline!B$76)</f>
        <v>0.0000001682622852</v>
      </c>
      <c r="N248" s="45">
        <f>Baseline!B$33 * (C248 * Baseline!B$58*Baseline!B$57/Baseline!B$73 + Baseline!B$59*Baseline!B$67/Baseline!B$74 + Baseline!B$68*Baseline!B$55/Baseline!B$75 + Baseline!B$60*Baseline!B$56/Baseline!B$76)</f>
        <v>0.00000001374185591</v>
      </c>
      <c r="O248" s="45">
        <f>Baseline!B$33 * (C248 * Baseline!B$58*Baseline!B$58/Baseline!B$73 + Baseline!B$59*Baseline!B$59/Baseline!B$74 + Baseline!B$68*Baseline!B$68/Baseline!B$75 + Baseline!B$60*Baseline!B$60/Baseline!B$76)</f>
        <v>0.000001324390115</v>
      </c>
      <c r="P248" s="43">
        <f>Baseline!B$33 * (C248 * Baseline!B$58*Baseline!B$61/Baseline!B$73 + Baseline!B$59*Baseline!B$62/Baseline!B$74 + Baseline!B$68*Baseline!B$63/Baseline!B$75 + Baseline!B$60*Baseline!B$69/Baseline!B$76)</f>
        <v>0.0000000016469261</v>
      </c>
      <c r="Q248" s="43">
        <f>Baseline!B$33 * (C248 * Baseline!B$61*Baseline!B$66/Baseline!B$73 + Baseline!B$62*Baseline!B$52/Baseline!B$74 + Baseline!B$63*Baseline!B$53/Baseline!B$75 + Baseline!B$69*Baseline!B$54/Baseline!B$76)</f>
        <v>0.000000003364292223</v>
      </c>
      <c r="R248" s="43">
        <f>Baseline!B$33 * (C248 * Baseline!B$61*Baseline!B$57/Baseline!B$73 + Baseline!B$62*Baseline!B$67/Baseline!B$74 + Baseline!B$63*Baseline!B$55/Baseline!B$75 + Baseline!B$69*Baseline!B$56/Baseline!B$76)</f>
        <v>0.00000001439284547</v>
      </c>
      <c r="S248" s="43">
        <f>Baseline!B$33 * (C248 * Baseline!B$61*Baseline!B$58/Baseline!B$73 + Baseline!B$62*Baseline!B$59/Baseline!B$74 + Baseline!B$63*Baseline!B$68/Baseline!B$75 + Baseline!B$69*Baseline!B$60/Baseline!B$76)</f>
        <v>0.0000000016469261</v>
      </c>
      <c r="T248" s="43">
        <f>Baseline!B$33 * (C248 * Baseline!B$61*Baseline!B$61/Baseline!B$73 + Baseline!B$62*Baseline!B$62/Baseline!B$74 + Baseline!B$63*Baseline!B$63/Baseline!B$75 + Baseline!B$69*Baseline!B$69/Baseline!B$76)</f>
        <v>0.00000009854654352</v>
      </c>
      <c r="U248" s="41"/>
      <c r="V248" s="43">
        <f>E248 * ( Baseline!B$87 * Baseline!B$7 )</f>
        <v>0.1880495718</v>
      </c>
      <c r="W248" s="43">
        <f>F248 * ( Baseline!D$87 * Baseline!B$11 )</f>
        <v>0.003684313619</v>
      </c>
      <c r="X248" s="43">
        <f>G248 * ( Baseline!F$87 * Baseline!B$16 )</f>
        <v>0.005844551764</v>
      </c>
      <c r="Y248" s="43">
        <f>H248 * ( Baseline!H$87 * Baseline!B$18 )</f>
        <v>0.00118313231</v>
      </c>
      <c r="Z248" s="51">
        <f t="shared" si="1"/>
        <v>0.1987615695</v>
      </c>
      <c r="AA248" s="43">
        <f>I248 * ( Baseline!B$87 * Baseline!B$7 )</f>
        <v>0.002072983639</v>
      </c>
      <c r="AB248" s="45">
        <f>J248 * ( Baseline!D$87 * Baseline!B$11 )</f>
        <v>0.03253635963</v>
      </c>
      <c r="AC248" s="45">
        <f>K248 * ( Baseline!F$87 * Baseline!B$16 )</f>
        <v>0.0004773202034</v>
      </c>
      <c r="AD248" s="45">
        <f>L248 * ( Baseline!F$87 * Baseline!B$16 )</f>
        <v>0.0004999321758</v>
      </c>
      <c r="AE248" s="51">
        <f t="shared" si="2"/>
        <v>0.03558659565</v>
      </c>
      <c r="AF248" s="51">
        <f>M248 * ( Baseline!B$87 * Baseline!B$7 )</f>
        <v>0.001746394258</v>
      </c>
      <c r="AG248" s="51">
        <f>N248 * ( Baseline!D$87 * Baseline!B$11 )</f>
        <v>0.00025349046</v>
      </c>
      <c r="AH248" s="51">
        <f>O248 * ( Baseline!F$87 * Baseline!B$16 )</f>
        <v>0.04600238594</v>
      </c>
      <c r="AI248" s="51">
        <f>P248 * ( Baseline!H$87 * Baseline!B$18 )</f>
        <v>0.0005791802111</v>
      </c>
      <c r="AJ248" s="51">
        <f t="shared" si="3"/>
        <v>0.04858145087</v>
      </c>
      <c r="AK248" s="51">
        <f>Q248 * ( Baseline!B$87 * Baseline!B$7 )</f>
        <v>0.00003491798898</v>
      </c>
      <c r="AL248" s="51">
        <f>R248 * ( Baseline!D$87 * Baseline!B$11 )</f>
        <v>0.0002654990011</v>
      </c>
      <c r="AM248" s="51">
        <f>S248 * ( Baseline!F$87 * Baseline!B$16 )</f>
        <v>0.00005720559914</v>
      </c>
      <c r="AN248" s="51">
        <f>T248 * ( Baseline!H$87 * Baseline!B$18 )</f>
        <v>0.03465620461</v>
      </c>
      <c r="AO248" s="51">
        <f t="shared" si="4"/>
        <v>0.0350138272</v>
      </c>
      <c r="AP248" s="61"/>
      <c r="AQ248" s="51">
        <f>V248 * ( (1-Baseline!B$88-Baseline!B$87) + (1-B248)*Baseline!B$88 )</f>
        <v>0.07681421498</v>
      </c>
      <c r="AR248" s="51">
        <f>W248 * ( (1-Baseline!B$88-Baseline!B$87) + (1-B248)*Baseline!B$88 )</f>
        <v>0.001504963056</v>
      </c>
      <c r="AS248" s="51">
        <f>X248 * ( (1-Baseline!B$88-Baseline!B$87) + (1-B248)*Baseline!B$88 )</f>
        <v>0.002387373985</v>
      </c>
      <c r="AT248" s="51">
        <f>Y248 * ( (1-Baseline!B$88-Baseline!B$87) + (1-B248)*Baseline!B$88 )</f>
        <v>0.0004832841612</v>
      </c>
      <c r="AU248" s="51">
        <f t="shared" si="5"/>
        <v>0.08118983619</v>
      </c>
      <c r="AV248" s="51">
        <f>AA248 * ( (1-Baseline!D$88-Baseline!D$87) + (1-B248)*Baseline!D$88 )</f>
        <v>0.001460242663</v>
      </c>
      <c r="AW248" s="51">
        <f>AB248 * ( (1-Baseline!D$88-Baseline!D$87) + (1-B248)*Baseline!D$88 )</f>
        <v>0.02291912949</v>
      </c>
      <c r="AX248" s="51">
        <f>AC248 * ( (1-Baseline!D$88-Baseline!D$87) + (1-B248)*Baseline!D$88 )</f>
        <v>0.0003362319471</v>
      </c>
      <c r="AY248" s="51">
        <f>AD248 * ( (1-Baseline!D$88-Baseline!D$87) + (1-B248)*Baseline!D$88 )</f>
        <v>0.0003521601803</v>
      </c>
      <c r="AZ248" s="51">
        <f t="shared" si="6"/>
        <v>0.02506776428</v>
      </c>
      <c r="BA248" s="51">
        <f>AF248 * ( (1-Baseline!F$88-Baseline!F$87) + (1-Baseline!B$36)*Baseline!F$88 )</f>
        <v>0.001256761193</v>
      </c>
      <c r="BB248" s="51">
        <f>AG248 * ( (1-Baseline!F$88-Baseline!F$87) + (1-Baseline!B$36)*Baseline!F$88 )</f>
        <v>0.0001824198467</v>
      </c>
      <c r="BC248" s="51">
        <f>AH248 * ( (1-Baseline!F$88-Baseline!F$87) + (1-Baseline!B$36)*Baseline!F$88 )</f>
        <v>0.033104789</v>
      </c>
      <c r="BD248" s="51">
        <f>AI248 * ( (1-Baseline!F$88-Baseline!F$87) + (1-Baseline!B$36)*Baseline!F$88 )</f>
        <v>0.0004167966137</v>
      </c>
      <c r="BE248" s="51">
        <f t="shared" si="7"/>
        <v>0.03496076665</v>
      </c>
      <c r="BF248" s="51">
        <f>AK248 * ( (1-Baseline!H$88-Baseline!H$87) + (1-Baseline!B$36)*Baseline!H$88 )</f>
        <v>0.00002766622103</v>
      </c>
      <c r="BG248" s="51">
        <f>AL248 * ( (1-Baseline!H$88-Baseline!H$87) + (1-Baseline!B$36)*Baseline!H$88 )</f>
        <v>0.0002103601686</v>
      </c>
      <c r="BH248" s="51">
        <f>AM248 * ( (1-Baseline!H$88-Baseline!H$87) + (1-Baseline!B$36)*Baseline!H$88 )</f>
        <v>0.00004532514031</v>
      </c>
      <c r="BI248" s="51">
        <f>AN248 * ( (1-Baseline!H$88-Baseline!H$87) + (1-Baseline!B$36)*Baseline!H$88 )</f>
        <v>0.02745880404</v>
      </c>
      <c r="BJ248" s="51">
        <f t="shared" si="8"/>
        <v>0.02774215557</v>
      </c>
      <c r="BK248" s="61"/>
      <c r="BL248" s="51">
        <f t="shared" si="19"/>
        <v>0.9461062935</v>
      </c>
      <c r="BM248" s="51">
        <f t="shared" si="20"/>
        <v>0.01853634799</v>
      </c>
      <c r="BN248" s="51">
        <f t="shared" si="21"/>
        <v>0.02940483806</v>
      </c>
      <c r="BO248" s="51">
        <f t="shared" si="22"/>
        <v>0.005952520462</v>
      </c>
      <c r="BP248" s="51">
        <f t="shared" si="9"/>
        <v>1</v>
      </c>
      <c r="BQ248" s="51">
        <f t="shared" si="23"/>
        <v>0.05825181086</v>
      </c>
      <c r="BR248" s="51">
        <f t="shared" si="24"/>
        <v>0.9142869397</v>
      </c>
      <c r="BS248" s="51">
        <f t="shared" si="25"/>
        <v>0.01341292121</v>
      </c>
      <c r="BT248" s="51">
        <f t="shared" si="26"/>
        <v>0.01404832822</v>
      </c>
      <c r="BU248" s="51">
        <f t="shared" si="10"/>
        <v>1</v>
      </c>
      <c r="BV248" s="51">
        <f t="shared" si="27"/>
        <v>0.03594775839</v>
      </c>
      <c r="BW248" s="51">
        <f t="shared" si="28"/>
        <v>0.005217844578</v>
      </c>
      <c r="BX248" s="51">
        <f t="shared" si="29"/>
        <v>0.9469125585</v>
      </c>
      <c r="BY248" s="51">
        <f t="shared" si="30"/>
        <v>0.01192183849</v>
      </c>
      <c r="BZ248" s="51">
        <f t="shared" si="11"/>
        <v>1</v>
      </c>
      <c r="CA248" s="51">
        <f t="shared" si="31"/>
        <v>0.0009972628466</v>
      </c>
      <c r="CB248" s="51">
        <f t="shared" si="32"/>
        <v>0.007582690107</v>
      </c>
      <c r="CC248" s="51">
        <f t="shared" si="33"/>
        <v>0.001633800236</v>
      </c>
      <c r="CD248" s="51">
        <f t="shared" si="34"/>
        <v>0.9897862468</v>
      </c>
      <c r="CE248" s="51">
        <f t="shared" si="12"/>
        <v>1</v>
      </c>
      <c r="CF248" s="61"/>
      <c r="CG248" s="51">
        <f t="shared" si="35"/>
        <v>0.9461062935</v>
      </c>
      <c r="CH248" s="51">
        <f t="shared" si="36"/>
        <v>0.01853634799</v>
      </c>
      <c r="CI248" s="51">
        <f t="shared" si="37"/>
        <v>0.02940483806</v>
      </c>
      <c r="CJ248" s="51">
        <f t="shared" si="38"/>
        <v>0.005952520462</v>
      </c>
      <c r="CK248" s="51">
        <f t="shared" si="13"/>
        <v>1</v>
      </c>
      <c r="CL248" s="51">
        <f t="shared" si="39"/>
        <v>0.05825181086</v>
      </c>
      <c r="CM248" s="51">
        <f t="shared" si="40"/>
        <v>0.9142869397</v>
      </c>
      <c r="CN248" s="51">
        <f t="shared" si="41"/>
        <v>0.01341292121</v>
      </c>
      <c r="CO248" s="51">
        <f t="shared" si="42"/>
        <v>0.01404832822</v>
      </c>
      <c r="CP248" s="51">
        <f t="shared" si="14"/>
        <v>1</v>
      </c>
      <c r="CQ248" s="51">
        <f t="shared" si="43"/>
        <v>0.03594775839</v>
      </c>
      <c r="CR248" s="51">
        <f t="shared" si="44"/>
        <v>0.005217844578</v>
      </c>
      <c r="CS248" s="51">
        <f t="shared" si="45"/>
        <v>0.9469125585</v>
      </c>
      <c r="CT248" s="51">
        <f t="shared" si="46"/>
        <v>0.01192183849</v>
      </c>
      <c r="CU248" s="51">
        <f t="shared" si="15"/>
        <v>1</v>
      </c>
      <c r="CV248" s="51">
        <f t="shared" si="47"/>
        <v>0.0009972628466</v>
      </c>
      <c r="CW248" s="51">
        <f t="shared" si="48"/>
        <v>0.007582690107</v>
      </c>
      <c r="CX248" s="51">
        <f t="shared" si="49"/>
        <v>0.001633800236</v>
      </c>
      <c r="CY248" s="51">
        <f t="shared" si="50"/>
        <v>0.9897862468</v>
      </c>
      <c r="CZ248" s="51">
        <f t="shared" si="16"/>
        <v>1</v>
      </c>
      <c r="DA248" s="61"/>
      <c r="DB248" s="51">
        <f>(AQ248*Baseline!B$7 + AV248*Baseline!B$11 + BA248*Baseline!B$16 + BF248*Baseline!B$18)</f>
        <v>45863.71113</v>
      </c>
      <c r="DC248" s="51">
        <f>(AR248*Baseline!B$7 + AW248*Baseline!B$11 + BB248*Baseline!B$16 + BG248*Baseline!B$18)</f>
        <v>60124.92282</v>
      </c>
      <c r="DD248" s="51">
        <f>(AS248*Baseline!B$7 + AX248*Baseline!B$11 + BC248*Baseline!B$16 + BH248*Baseline!B$18)</f>
        <v>114861.7522</v>
      </c>
      <c r="DE248" s="51">
        <f>(AT248*Baseline!B$7 + AY248*Baseline!B$11 + BD248*Baseline!B$16 + BI248*Baseline!B$18)</f>
        <v>1259747.01</v>
      </c>
      <c r="DF248" s="51">
        <f t="shared" si="17"/>
        <v>1480597.396</v>
      </c>
      <c r="DG248" s="61"/>
      <c r="DH248" s="51">
        <f t="shared" si="51"/>
        <v>0.03097649046</v>
      </c>
      <c r="DI248" s="51">
        <f t="shared" si="52"/>
        <v>0.04060855636</v>
      </c>
      <c r="DJ248" s="51">
        <f t="shared" si="53"/>
        <v>0.07757797794</v>
      </c>
      <c r="DK248" s="51">
        <f t="shared" si="54"/>
        <v>0.8508369752</v>
      </c>
      <c r="DL248" s="51">
        <f t="shared" si="18"/>
        <v>1</v>
      </c>
      <c r="DM248" s="61"/>
      <c r="DN248" s="51">
        <f>DH248 / (Baseline!B$7/Baseline!B$17)</f>
        <v>3.306536614</v>
      </c>
      <c r="DO248" s="51">
        <f>DI248 / (Baseline!B$11/Baseline!B$17)</f>
        <v>0.9803099869</v>
      </c>
      <c r="DP248" s="51">
        <f>DJ248 / (Baseline!B$16/Baseline!B$17)</f>
        <v>1.198814205</v>
      </c>
      <c r="DQ248" s="51">
        <f>DK248 / (Baseline!B$18/Baseline!B$17)</f>
        <v>0.9619463142</v>
      </c>
      <c r="DR248" s="79"/>
      <c r="DS248" s="51">
        <f>(AU248*Baseline!B$34)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0.02470800668</v>
      </c>
      <c r="DT248" s="51">
        <f>(AZ248*Baseline!B$34) + (Baseline!D$88*(1-Baseline!D$89)*Baseline!B$35) + (Baseline!D$88*Baseline!D$89*((1-Baseline!D$90)*Baseline!B$40 + Baseline!D$90*Baseline!B$41))</f>
        <v>0.01017373264</v>
      </c>
      <c r="DU248" s="51">
        <f>(BE248*Baseline!B$34) + (Baseline!F$88*(1-Baseline!F$89)*Baseline!B$35) + (Baseline!F$88*Baseline!F$89*((1-Baseline!F$90)*Baseline!B$40 + Baseline!F$90*Baseline!B$41))</f>
        <v>0.012974755</v>
      </c>
      <c r="DV248" s="51">
        <f>(BJ248*Baseline!B$34) + (Baseline!H$88*(1-Baseline!H$89)*Baseline!B$35) + (Baseline!H$88*Baseline!H$89*((1-Baseline!H$90)*Baseline!B$40 + Baseline!H$90*Baseline!B$41))</f>
        <v>0.009306323335</v>
      </c>
      <c r="DW248" s="51">
        <f>( DS248*Baseline!B$7 + DT248*Baseline!B$11 + DU248*Baseline!B$16 + DV248*Baseline!B$18 ) / Baseline!B$17</f>
        <v>0.009723934533</v>
      </c>
    </row>
    <row r="249">
      <c r="A249" s="4" t="s">
        <v>500</v>
      </c>
      <c r="B249" s="45">
        <f>MIN( MAX( NORMINV( MCrands!B249, (B$5+B$4)/2, (B$5-B$4)/3.29 ), 0 ), 1 )</f>
        <v>0.4050491872</v>
      </c>
      <c r="C249" s="45">
        <f>MAX( NORMINV( MCrands!C249, (C$5+C$4)/2, (C$5-C$4)/3.29 ), 0 )</f>
        <v>3.014633015</v>
      </c>
      <c r="D249" s="41"/>
      <c r="E249" s="43">
        <f>Baseline!B$33 * (C249 * Baseline!B$66*Baseline!B$66/Baseline!B$73 + Baseline!B$52*Baseline!B$52/Baseline!B$74 + Baseline!B$53*Baseline!B$53/Baseline!B$75 + Baseline!B$54*Baseline!B$54/Baseline!B$76)</f>
        <v>0.00002138491834</v>
      </c>
      <c r="F249" s="43">
        <f>Baseline!B$33 * (C249 * Baseline!B$66*Baseline!B$57/Baseline!B$73 + Baseline!B$52*Baseline!B$67/Baseline!B$74 + Baseline!B$53*Baseline!B$55/Baseline!B$75 + Baseline!B$54*Baseline!B$56/Baseline!B$76)</f>
        <v>0.000000200244434</v>
      </c>
      <c r="G249" s="45">
        <f>Baseline!B$33 * (C249 * Baseline!B$66*Baseline!B$58/Baseline!B$73 + Baseline!B$52*Baseline!B$59/Baseline!B$74 + Baseline!B$53*Baseline!B$68/Baseline!B$75 + Baseline!B$54*Baseline!B$60/Baseline!B$76)</f>
        <v>0.0000001695302588</v>
      </c>
      <c r="H249" s="43">
        <f>Baseline!B$33 * (C249 * Baseline!B$66*Baseline!B$61/Baseline!B$73 + Baseline!B$52*Baseline!B$62/Baseline!B$74 + Baseline!B$53*Baseline!B$63/Baseline!B$75 + Baseline!B$54*Baseline!B$69/Baseline!B$76)</f>
        <v>0.00000000349108958</v>
      </c>
      <c r="I249" s="43">
        <f>Baseline!B$33 * (C249 * Baseline!B$57*Baseline!B$66/Baseline!B$73 + Baseline!B$67*Baseline!B$52/Baseline!B$74 + Baseline!B$55*Baseline!B$53/Baseline!B$75 + Baseline!B$56*Baseline!B$54/Baseline!B$76)</f>
        <v>0.000000200244434</v>
      </c>
      <c r="J249" s="45">
        <f>Baseline!B$33 * (C249 * Baseline!B$57*Baseline!B$57/Baseline!B$73 + Baseline!B$67*Baseline!B$67/Baseline!B$74 + Baseline!B$55*Baseline!B$55/Baseline!B$75 + Baseline!B$56*Baseline!B$56/Baseline!B$76)</f>
        <v>0.000001763813859</v>
      </c>
      <c r="K249" s="43">
        <f>Baseline!B$33 * (C249 * Baseline!B$57*Baseline!B$58/Baseline!B$73 + Baseline!B$67*Baseline!B$59/Baseline!B$74 + Baseline!B$55*Baseline!B$68/Baseline!B$75 + Baseline!B$56*Baseline!B$60/Baseline!B$76)</f>
        <v>0.00000001374205612</v>
      </c>
      <c r="L249" s="45">
        <f>Baseline!B$33 * (C249 * Baseline!B$57*Baseline!B$61/Baseline!B$73 + Baseline!B$67*Baseline!B$62/Baseline!B$74 + Baseline!B$55*Baseline!B$63/Baseline!B$75 + Baseline!B$56*Baseline!B$69/Baseline!B$76)</f>
        <v>0.00000001439286549</v>
      </c>
      <c r="M249" s="43">
        <f>Baseline!B$33 * (C249 * Baseline!B$58*Baseline!B$66/Baseline!B$73 + Baseline!B$59*Baseline!B$52/Baseline!B$74 + Baseline!B$68*Baseline!B$53/Baseline!B$75 + Baseline!B$60*Baseline!B$54/Baseline!B$76)</f>
        <v>0.0000001695302588</v>
      </c>
      <c r="N249" s="45">
        <f>Baseline!B$33 * (C249 * Baseline!B$58*Baseline!B$57/Baseline!B$73 + Baseline!B$59*Baseline!B$67/Baseline!B$74 + Baseline!B$68*Baseline!B$55/Baseline!B$75 + Baseline!B$60*Baseline!B$56/Baseline!B$76)</f>
        <v>0.00000001374205612</v>
      </c>
      <c r="O249" s="45">
        <f>Baseline!B$33 * (C249 * Baseline!B$58*Baseline!B$58/Baseline!B$73 + Baseline!B$59*Baseline!B$59/Baseline!B$74 + Baseline!B$68*Baseline!B$68/Baseline!B$75 + Baseline!B$60*Baseline!B$60/Baseline!B$76)</f>
        <v>0.000001324390608</v>
      </c>
      <c r="P249" s="43">
        <f>Baseline!B$33 * (C249 * Baseline!B$58*Baseline!B$61/Baseline!B$73 + Baseline!B$59*Baseline!B$62/Baseline!B$74 + Baseline!B$68*Baseline!B$63/Baseline!B$75 + Baseline!B$60*Baseline!B$69/Baseline!B$76)</f>
        <v>0.000000001646975317</v>
      </c>
      <c r="Q249" s="43">
        <f>Baseline!B$33 * (C249 * Baseline!B$61*Baseline!B$66/Baseline!B$73 + Baseline!B$62*Baseline!B$52/Baseline!B$74 + Baseline!B$63*Baseline!B$53/Baseline!B$75 + Baseline!B$69*Baseline!B$54/Baseline!B$76)</f>
        <v>0.00000000349108958</v>
      </c>
      <c r="R249" s="43">
        <f>Baseline!B$33 * (C249 * Baseline!B$61*Baseline!B$57/Baseline!B$73 + Baseline!B$62*Baseline!B$67/Baseline!B$74 + Baseline!B$63*Baseline!B$55/Baseline!B$75 + Baseline!B$69*Baseline!B$56/Baseline!B$76)</f>
        <v>0.00000001439286549</v>
      </c>
      <c r="S249" s="43">
        <f>Baseline!B$33 * (C249 * Baseline!B$61*Baseline!B$58/Baseline!B$73 + Baseline!B$62*Baseline!B$59/Baseline!B$74 + Baseline!B$63*Baseline!B$68/Baseline!B$75 + Baseline!B$69*Baseline!B$60/Baseline!B$76)</f>
        <v>0.000000001646975317</v>
      </c>
      <c r="T249" s="43">
        <f>Baseline!B$33 * (C249 * Baseline!B$61*Baseline!B$61/Baseline!B$73 + Baseline!B$62*Baseline!B$62/Baseline!B$74 + Baseline!B$63*Baseline!B$63/Baseline!B$75 + Baseline!B$69*Baseline!B$69/Baseline!B$76)</f>
        <v>0.00000009854654844</v>
      </c>
      <c r="U249" s="41"/>
      <c r="V249" s="43">
        <f>E249 * ( Baseline!B$87 * Baseline!B$7 )</f>
        <v>0.2219540675</v>
      </c>
      <c r="W249" s="43">
        <f>F249 * ( Baseline!D$87 * Baseline!B$11 )</f>
        <v>0.003693828112</v>
      </c>
      <c r="X249" s="43">
        <f>G249 * ( Baseline!F$87 * Baseline!B$16 )</f>
        <v>0.005888594534</v>
      </c>
      <c r="Y249" s="43">
        <f>H249 * ( Baseline!H$87 * Baseline!B$18 )</f>
        <v>0.001227723576</v>
      </c>
      <c r="Z249" s="51">
        <f t="shared" si="1"/>
        <v>0.2327642137</v>
      </c>
      <c r="AA249" s="43">
        <f>I249 * ( Baseline!B$87 * Baseline!B$7 )</f>
        <v>0.00207833698</v>
      </c>
      <c r="AB249" s="45">
        <f>J249 * ( Baseline!D$87 * Baseline!B$11 )</f>
        <v>0.03253636113</v>
      </c>
      <c r="AC249" s="45">
        <f>K249 * ( Baseline!F$87 * Baseline!B$16 )</f>
        <v>0.0004773271575</v>
      </c>
      <c r="AD249" s="45">
        <f>L249 * ( Baseline!F$87 * Baseline!B$16 )</f>
        <v>0.0004999328712</v>
      </c>
      <c r="AE249" s="51">
        <f t="shared" si="2"/>
        <v>0.03559195814</v>
      </c>
      <c r="AF249" s="51">
        <f>M249 * ( Baseline!B$87 * Baseline!B$7 )</f>
        <v>0.001759554556</v>
      </c>
      <c r="AG249" s="51">
        <f>N249 * ( Baseline!D$87 * Baseline!B$11 )</f>
        <v>0.0002534941531</v>
      </c>
      <c r="AH249" s="51">
        <f>O249 * ( Baseline!F$87 * Baseline!B$16 )</f>
        <v>0.04600240304</v>
      </c>
      <c r="AI249" s="51">
        <f>P249 * ( Baseline!H$87 * Baseline!B$18 )</f>
        <v>0.0005791975196</v>
      </c>
      <c r="AJ249" s="51">
        <f t="shared" si="3"/>
        <v>0.04859464927</v>
      </c>
      <c r="AK249" s="51">
        <f>Q249 * ( Baseline!B$87 * Baseline!B$7 )</f>
        <v>0.00003623401875</v>
      </c>
      <c r="AL249" s="51">
        <f>R249 * ( Baseline!D$87 * Baseline!B$11 )</f>
        <v>0.0002654993704</v>
      </c>
      <c r="AM249" s="51">
        <f>S249 * ( Baseline!F$87 * Baseline!B$16 )</f>
        <v>0.0000572073087</v>
      </c>
      <c r="AN249" s="51">
        <f>T249 * ( Baseline!H$87 * Baseline!B$18 )</f>
        <v>0.03465620634</v>
      </c>
      <c r="AO249" s="51">
        <f t="shared" si="4"/>
        <v>0.03501514704</v>
      </c>
      <c r="AP249" s="61"/>
      <c r="AQ249" s="51">
        <f>V249 * ( (1-Baseline!B$88-Baseline!B$87) + (1-B249)*Baseline!B$88 )</f>
        <v>0.1371911904</v>
      </c>
      <c r="AR249" s="51">
        <f>W249 * ( (1-Baseline!B$88-Baseline!B$87) + (1-B249)*Baseline!B$88 )</f>
        <v>0.002283178144</v>
      </c>
      <c r="AS249" s="51">
        <f>X249 * ( (1-Baseline!B$88-Baseline!B$87) + (1-B249)*Baseline!B$88 )</f>
        <v>0.003639776928</v>
      </c>
      <c r="AT249" s="51">
        <f>Y249 * ( (1-Baseline!B$88-Baseline!B$87) + (1-B249)*Baseline!B$88 )</f>
        <v>0.0007588635827</v>
      </c>
      <c r="AU249" s="51">
        <f t="shared" si="5"/>
        <v>0.1438730091</v>
      </c>
      <c r="AV249" s="51">
        <f>AA249 * ( (1-Baseline!D$88-Baseline!D$87) + (1-B249)*Baseline!D$88 )</f>
        <v>0.001683320697</v>
      </c>
      <c r="AW249" s="51">
        <f>AB249 * ( (1-Baseline!D$88-Baseline!D$87) + (1-B249)*Baseline!D$88 )</f>
        <v>0.02635238204</v>
      </c>
      <c r="AX249" s="51">
        <f>AC249 * ( (1-Baseline!D$88-Baseline!D$87) + (1-B249)*Baseline!D$88 )</f>
        <v>0.0003866046224</v>
      </c>
      <c r="AY249" s="51">
        <f>AD249 * ( (1-Baseline!D$88-Baseline!D$87) + (1-B249)*Baseline!D$88 )</f>
        <v>0.000404913812</v>
      </c>
      <c r="AZ249" s="51">
        <f t="shared" si="6"/>
        <v>0.02882722117</v>
      </c>
      <c r="BA249" s="51">
        <f>AF249 * ( (1-Baseline!F$88-Baseline!F$87) + (1-Baseline!B$36)*Baseline!F$88 )</f>
        <v>0.001266231764</v>
      </c>
      <c r="BB249" s="51">
        <f>AG249 * ( (1-Baseline!F$88-Baseline!F$87) + (1-Baseline!B$36)*Baseline!F$88 )</f>
        <v>0.0001824225044</v>
      </c>
      <c r="BC249" s="51">
        <f>AH249 * ( (1-Baseline!F$88-Baseline!F$87) + (1-Baseline!B$36)*Baseline!F$88 )</f>
        <v>0.0331048013</v>
      </c>
      <c r="BD249" s="51">
        <f>AI249 * ( (1-Baseline!F$88-Baseline!F$87) + (1-Baseline!B$36)*Baseline!F$88 )</f>
        <v>0.0004168090694</v>
      </c>
      <c r="BE249" s="51">
        <f t="shared" si="7"/>
        <v>0.03497026464</v>
      </c>
      <c r="BF249" s="51">
        <f>AK249 * ( (1-Baseline!H$88-Baseline!H$87) + (1-Baseline!B$36)*Baseline!H$88 )</f>
        <v>0.00002870893773</v>
      </c>
      <c r="BG249" s="51">
        <f>AL249 * ( (1-Baseline!H$88-Baseline!H$87) + (1-Baseline!B$36)*Baseline!H$88 )</f>
        <v>0.0002103604612</v>
      </c>
      <c r="BH249" s="51">
        <f>AM249 * ( (1-Baseline!H$88-Baseline!H$87) + (1-Baseline!B$36)*Baseline!H$88 )</f>
        <v>0.00004532649483</v>
      </c>
      <c r="BI249" s="51">
        <f>AN249 * ( (1-Baseline!H$88-Baseline!H$87) + (1-Baseline!B$36)*Baseline!H$88 )</f>
        <v>0.02745880541</v>
      </c>
      <c r="BJ249" s="51">
        <f t="shared" si="8"/>
        <v>0.0277432013</v>
      </c>
      <c r="BK249" s="61"/>
      <c r="BL249" s="51">
        <f t="shared" si="19"/>
        <v>0.9535575248</v>
      </c>
      <c r="BM249" s="51">
        <f t="shared" si="20"/>
        <v>0.01586939871</v>
      </c>
      <c r="BN249" s="51">
        <f t="shared" si="21"/>
        <v>0.02529853898</v>
      </c>
      <c r="BO249" s="51">
        <f t="shared" si="22"/>
        <v>0.005274537508</v>
      </c>
      <c r="BP249" s="51">
        <f t="shared" si="9"/>
        <v>1</v>
      </c>
      <c r="BQ249" s="51">
        <f t="shared" si="23"/>
        <v>0.05839344303</v>
      </c>
      <c r="BR249" s="51">
        <f t="shared" si="24"/>
        <v>0.9141492301</v>
      </c>
      <c r="BS249" s="51">
        <f t="shared" si="25"/>
        <v>0.01341109572</v>
      </c>
      <c r="BT249" s="51">
        <f t="shared" si="26"/>
        <v>0.01404623115</v>
      </c>
      <c r="BU249" s="51">
        <f t="shared" si="10"/>
        <v>1</v>
      </c>
      <c r="BV249" s="51">
        <f t="shared" si="27"/>
        <v>0.03620881275</v>
      </c>
      <c r="BW249" s="51">
        <f t="shared" si="28"/>
        <v>0.0052165034</v>
      </c>
      <c r="BX249" s="51">
        <f t="shared" si="29"/>
        <v>0.9466557272</v>
      </c>
      <c r="BY249" s="51">
        <f t="shared" si="30"/>
        <v>0.01191895668</v>
      </c>
      <c r="BZ249" s="51">
        <f t="shared" si="11"/>
        <v>1</v>
      </c>
      <c r="CA249" s="51">
        <f t="shared" si="31"/>
        <v>0.001034809841</v>
      </c>
      <c r="CB249" s="51">
        <f t="shared" si="32"/>
        <v>0.007582414837</v>
      </c>
      <c r="CC249" s="51">
        <f t="shared" si="33"/>
        <v>0.001633787476</v>
      </c>
      <c r="CD249" s="51">
        <f t="shared" si="34"/>
        <v>0.9897489878</v>
      </c>
      <c r="CE249" s="51">
        <f t="shared" si="12"/>
        <v>1</v>
      </c>
      <c r="CF249" s="61"/>
      <c r="CG249" s="51">
        <f t="shared" si="35"/>
        <v>0.9535575248</v>
      </c>
      <c r="CH249" s="51">
        <f t="shared" si="36"/>
        <v>0.01586939871</v>
      </c>
      <c r="CI249" s="51">
        <f t="shared" si="37"/>
        <v>0.02529853898</v>
      </c>
      <c r="CJ249" s="51">
        <f t="shared" si="38"/>
        <v>0.005274537508</v>
      </c>
      <c r="CK249" s="51">
        <f t="shared" si="13"/>
        <v>1</v>
      </c>
      <c r="CL249" s="51">
        <f t="shared" si="39"/>
        <v>0.05839344303</v>
      </c>
      <c r="CM249" s="51">
        <f t="shared" si="40"/>
        <v>0.9141492301</v>
      </c>
      <c r="CN249" s="51">
        <f t="shared" si="41"/>
        <v>0.01341109572</v>
      </c>
      <c r="CO249" s="51">
        <f t="shared" si="42"/>
        <v>0.01404623115</v>
      </c>
      <c r="CP249" s="51">
        <f t="shared" si="14"/>
        <v>1</v>
      </c>
      <c r="CQ249" s="51">
        <f t="shared" si="43"/>
        <v>0.03620881275</v>
      </c>
      <c r="CR249" s="51">
        <f t="shared" si="44"/>
        <v>0.0052165034</v>
      </c>
      <c r="CS249" s="51">
        <f t="shared" si="45"/>
        <v>0.9466557272</v>
      </c>
      <c r="CT249" s="51">
        <f t="shared" si="46"/>
        <v>0.01191895668</v>
      </c>
      <c r="CU249" s="51">
        <f t="shared" si="15"/>
        <v>1</v>
      </c>
      <c r="CV249" s="51">
        <f t="shared" si="47"/>
        <v>0.001034809841</v>
      </c>
      <c r="CW249" s="51">
        <f t="shared" si="48"/>
        <v>0.007582414837</v>
      </c>
      <c r="CX249" s="51">
        <f t="shared" si="49"/>
        <v>0.001633787476</v>
      </c>
      <c r="CY249" s="51">
        <f t="shared" si="50"/>
        <v>0.9897489878</v>
      </c>
      <c r="CZ249" s="51">
        <f t="shared" si="16"/>
        <v>1</v>
      </c>
      <c r="DA249" s="61"/>
      <c r="DB249" s="51">
        <f>(AQ249*Baseline!B$7 + AV249*Baseline!B$11 + BA249*Baseline!B$16 + BF249*Baseline!B$18)</f>
        <v>75704.42217</v>
      </c>
      <c r="DC249" s="51">
        <f>(AR249*Baseline!B$7 + AW249*Baseline!B$11 + BB249*Baseline!B$16 + BG249*Baseline!B$18)</f>
        <v>67865.17493</v>
      </c>
      <c r="DD249" s="51">
        <f>(AS249*Baseline!B$7 + AX249*Baseline!B$11 + BC249*Baseline!B$16 + BH249*Baseline!B$18)</f>
        <v>115577.2978</v>
      </c>
      <c r="DE249" s="51">
        <f>(AT249*Baseline!B$7 + AY249*Baseline!B$11 + BD249*Baseline!B$16 + BI249*Baseline!B$18)</f>
        <v>1259993.904</v>
      </c>
      <c r="DF249" s="51">
        <f t="shared" si="17"/>
        <v>1519140.799</v>
      </c>
      <c r="DG249" s="61"/>
      <c r="DH249" s="51">
        <f t="shared" si="51"/>
        <v>0.0498337101</v>
      </c>
      <c r="DI249" s="51">
        <f t="shared" si="52"/>
        <v>0.04467339366</v>
      </c>
      <c r="DJ249" s="51">
        <f t="shared" si="53"/>
        <v>0.07608070157</v>
      </c>
      <c r="DK249" s="51">
        <f t="shared" si="54"/>
        <v>0.8294121947</v>
      </c>
      <c r="DL249" s="51">
        <f t="shared" si="18"/>
        <v>1</v>
      </c>
      <c r="DM249" s="61"/>
      <c r="DN249" s="51">
        <f>DH249 / (Baseline!B$7/Baseline!B$17)</f>
        <v>5.319420781</v>
      </c>
      <c r="DO249" s="51">
        <f>DI249 / (Baseline!B$11/Baseline!B$17)</f>
        <v>1.078437105</v>
      </c>
      <c r="DP249" s="51">
        <f>DJ249 / (Baseline!B$16/Baseline!B$17)</f>
        <v>1.17567676</v>
      </c>
      <c r="DQ249" s="51">
        <f>DK249 / (Baseline!B$18/Baseline!B$17)</f>
        <v>0.9377237084</v>
      </c>
      <c r="DR249" s="79"/>
      <c r="DS249" s="51">
        <f>(AU249*Baseline!B$34)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0.03411048261</v>
      </c>
      <c r="DT249" s="51">
        <f>(AZ249*Baseline!B$34) + (Baseline!D$88*(1-Baseline!D$89)*Baseline!B$35) + (Baseline!D$88*Baseline!D$89*((1-Baseline!D$90)*Baseline!B$40 + Baseline!D$90*Baseline!B$41))</f>
        <v>0.01073765118</v>
      </c>
      <c r="DU249" s="51">
        <f>(BE249*Baseline!B$34) + (Baseline!F$88*(1-Baseline!F$89)*Baseline!B$35) + (Baseline!F$88*Baseline!F$89*((1-Baseline!F$90)*Baseline!B$40 + Baseline!F$90*Baseline!B$41))</f>
        <v>0.0129761797</v>
      </c>
      <c r="DV249" s="51">
        <f>(BJ249*Baseline!B$34) + (Baseline!H$88*(1-Baseline!H$89)*Baseline!B$35) + (Baseline!H$88*Baseline!H$89*((1-Baseline!H$90)*Baseline!B$40 + Baseline!H$90*Baseline!B$41))</f>
        <v>0.009306480195</v>
      </c>
      <c r="DW249" s="51">
        <f>( DS249*Baseline!B$7 + DT249*Baseline!B$11 + DU249*Baseline!B$16 + DV249*Baseline!B$18 ) / Baseline!B$17</f>
        <v>0.009835610172</v>
      </c>
    </row>
    <row r="250">
      <c r="A250" s="4" t="s">
        <v>501</v>
      </c>
      <c r="B250" s="45">
        <f>MIN( MAX( NORMINV( MCrands!B250, (B$5+B$4)/2, (B$5-B$4)/3.29 ), 0 ), 1 )</f>
        <v>0.1651892456</v>
      </c>
      <c r="C250" s="45">
        <f>MAX( NORMINV( MCrands!C250, (C$5+C$4)/2, (C$5-C$4)/3.29 ), 0 )</f>
        <v>3.074216477</v>
      </c>
      <c r="D250" s="41"/>
      <c r="E250" s="43">
        <f>Baseline!B$33 * (C250 * Baseline!B$66*Baseline!B$66/Baseline!B$73 + Baseline!B$52*Baseline!B$52/Baseline!B$74 + Baseline!B$53*Baseline!B$53/Baseline!B$75 + Baseline!B$54*Baseline!B$54/Baseline!B$76)</f>
        <v>0.00002180677068</v>
      </c>
      <c r="F250" s="43">
        <f>Baseline!B$33 * (C250 * Baseline!B$66*Baseline!B$57/Baseline!B$73 + Baseline!B$52*Baseline!B$67/Baseline!B$74 + Baseline!B$53*Baseline!B$55/Baseline!B$75 + Baseline!B$54*Baseline!B$56/Baseline!B$76)</f>
        <v>0.0000002003110422</v>
      </c>
      <c r="G250" s="45">
        <f>Baseline!B$33 * (C250 * Baseline!B$66*Baseline!B$58/Baseline!B$73 + Baseline!B$52*Baseline!B$59/Baseline!B$74 + Baseline!B$53*Baseline!B$68/Baseline!B$75 + Baseline!B$54*Baseline!B$60/Baseline!B$76)</f>
        <v>0.0000001696940041</v>
      </c>
      <c r="H250" s="43">
        <f>Baseline!B$33 * (C250 * Baseline!B$66*Baseline!B$61/Baseline!B$73 + Baseline!B$52*Baseline!B$62/Baseline!B$74 + Baseline!B$53*Baseline!B$63/Baseline!B$75 + Baseline!B$54*Baseline!B$69/Baseline!B$76)</f>
        <v>0.000000003507464111</v>
      </c>
      <c r="I250" s="43">
        <f>Baseline!B$33 * (C250 * Baseline!B$57*Baseline!B$66/Baseline!B$73 + Baseline!B$67*Baseline!B$52/Baseline!B$74 + Baseline!B$55*Baseline!B$53/Baseline!B$75 + Baseline!B$56*Baseline!B$54/Baseline!B$76)</f>
        <v>0.0000002003110422</v>
      </c>
      <c r="J250" s="45">
        <f>Baseline!B$33 * (C250 * Baseline!B$57*Baseline!B$57/Baseline!B$73 + Baseline!B$67*Baseline!B$67/Baseline!B$74 + Baseline!B$55*Baseline!B$55/Baseline!B$75 + Baseline!B$56*Baseline!B$56/Baseline!B$76)</f>
        <v>0.00000176381387</v>
      </c>
      <c r="K250" s="43">
        <f>Baseline!B$33 * (C250 * Baseline!B$57*Baseline!B$58/Baseline!B$73 + Baseline!B$67*Baseline!B$59/Baseline!B$74 + Baseline!B$55*Baseline!B$68/Baseline!B$75 + Baseline!B$56*Baseline!B$60/Baseline!B$76)</f>
        <v>0.00000001374208197</v>
      </c>
      <c r="L250" s="45">
        <f>Baseline!B$33 * (C250 * Baseline!B$57*Baseline!B$61/Baseline!B$73 + Baseline!B$67*Baseline!B$62/Baseline!B$74 + Baseline!B$55*Baseline!B$63/Baseline!B$75 + Baseline!B$56*Baseline!B$69/Baseline!B$76)</f>
        <v>0.00000001439286807</v>
      </c>
      <c r="M250" s="43">
        <f>Baseline!B$33 * (C250 * Baseline!B$58*Baseline!B$66/Baseline!B$73 + Baseline!B$59*Baseline!B$52/Baseline!B$74 + Baseline!B$68*Baseline!B$53/Baseline!B$75 + Baseline!B$60*Baseline!B$54/Baseline!B$76)</f>
        <v>0.0000001696940041</v>
      </c>
      <c r="N250" s="45">
        <f>Baseline!B$33 * (C250 * Baseline!B$58*Baseline!B$57/Baseline!B$73 + Baseline!B$59*Baseline!B$67/Baseline!B$74 + Baseline!B$68*Baseline!B$55/Baseline!B$75 + Baseline!B$60*Baseline!B$56/Baseline!B$76)</f>
        <v>0.00000001374208197</v>
      </c>
      <c r="O250" s="45">
        <f>Baseline!B$33 * (C250 * Baseline!B$58*Baseline!B$58/Baseline!B$73 + Baseline!B$59*Baseline!B$59/Baseline!B$74 + Baseline!B$68*Baseline!B$68/Baseline!B$75 + Baseline!B$60*Baseline!B$60/Baseline!B$76)</f>
        <v>0.000001324390671</v>
      </c>
      <c r="P250" s="43">
        <f>Baseline!B$33 * (C250 * Baseline!B$58*Baseline!B$61/Baseline!B$73 + Baseline!B$59*Baseline!B$62/Baseline!B$74 + Baseline!B$68*Baseline!B$63/Baseline!B$75 + Baseline!B$60*Baseline!B$69/Baseline!B$76)</f>
        <v>0.000000001646981673</v>
      </c>
      <c r="Q250" s="43">
        <f>Baseline!B$33 * (C250 * Baseline!B$61*Baseline!B$66/Baseline!B$73 + Baseline!B$62*Baseline!B$52/Baseline!B$74 + Baseline!B$63*Baseline!B$53/Baseline!B$75 + Baseline!B$69*Baseline!B$54/Baseline!B$76)</f>
        <v>0.000000003507464111</v>
      </c>
      <c r="R250" s="43">
        <f>Baseline!B$33 * (C250 * Baseline!B$61*Baseline!B$57/Baseline!B$73 + Baseline!B$62*Baseline!B$67/Baseline!B$74 + Baseline!B$63*Baseline!B$55/Baseline!B$75 + Baseline!B$69*Baseline!B$56/Baseline!B$76)</f>
        <v>0.00000001439286807</v>
      </c>
      <c r="S250" s="43">
        <f>Baseline!B$33 * (C250 * Baseline!B$61*Baseline!B$58/Baseline!B$73 + Baseline!B$62*Baseline!B$59/Baseline!B$74 + Baseline!B$63*Baseline!B$68/Baseline!B$75 + Baseline!B$69*Baseline!B$60/Baseline!B$76)</f>
        <v>0.000000001646981673</v>
      </c>
      <c r="T250" s="43">
        <f>Baseline!B$33 * (C250 * Baseline!B$61*Baseline!B$61/Baseline!B$73 + Baseline!B$62*Baseline!B$62/Baseline!B$74 + Baseline!B$63*Baseline!B$63/Baseline!B$75 + Baseline!B$69*Baseline!B$69/Baseline!B$76)</f>
        <v>0.00000009854654908</v>
      </c>
      <c r="U250" s="41"/>
      <c r="V250" s="43">
        <f>E250 * ( Baseline!B$87 * Baseline!B$7 )</f>
        <v>0.2263324729</v>
      </c>
      <c r="W250" s="43">
        <f>F250 * ( Baseline!D$87 * Baseline!B$11 )</f>
        <v>0.003695056807</v>
      </c>
      <c r="X250" s="43">
        <f>G250 * ( Baseline!F$87 * Baseline!B$16 )</f>
        <v>0.00589428219</v>
      </c>
      <c r="Y250" s="43">
        <f>H250 * ( Baseline!H$87 * Baseline!B$18 )</f>
        <v>0.001233482064</v>
      </c>
      <c r="Z250" s="51">
        <f t="shared" si="1"/>
        <v>0.237155294</v>
      </c>
      <c r="AA250" s="43">
        <f>I250 * ( Baseline!B$87 * Baseline!B$7 )</f>
        <v>0.002079028307</v>
      </c>
      <c r="AB250" s="45">
        <f>J250 * ( Baseline!D$87 * Baseline!B$11 )</f>
        <v>0.03253636133</v>
      </c>
      <c r="AC250" s="45">
        <f>K250 * ( Baseline!F$87 * Baseline!B$16 )</f>
        <v>0.0004773280556</v>
      </c>
      <c r="AD250" s="45">
        <f>L250 * ( Baseline!F$87 * Baseline!B$16 )</f>
        <v>0.000499932961</v>
      </c>
      <c r="AE250" s="51">
        <f t="shared" si="2"/>
        <v>0.03559265065</v>
      </c>
      <c r="AF250" s="51">
        <f>M250 * ( Baseline!B$87 * Baseline!B$7 )</f>
        <v>0.001761254069</v>
      </c>
      <c r="AG250" s="51">
        <f>N250 * ( Baseline!D$87 * Baseline!B$11 )</f>
        <v>0.00025349463</v>
      </c>
      <c r="AH250" s="51">
        <f>O250 * ( Baseline!F$87 * Baseline!B$16 )</f>
        <v>0.04600240524</v>
      </c>
      <c r="AI250" s="51">
        <f>P250 * ( Baseline!H$87 * Baseline!B$18 )</f>
        <v>0.0005791997548</v>
      </c>
      <c r="AJ250" s="51">
        <f t="shared" si="3"/>
        <v>0.0485963537</v>
      </c>
      <c r="AK250" s="51">
        <f>Q250 * ( Baseline!B$87 * Baseline!B$7 )</f>
        <v>0.00003640397001</v>
      </c>
      <c r="AL250" s="51">
        <f>R250 * ( Baseline!D$87 * Baseline!B$11 )</f>
        <v>0.0002654994181</v>
      </c>
      <c r="AM250" s="51">
        <f>S250 * ( Baseline!F$87 * Baseline!B$16 )</f>
        <v>0.00005720752947</v>
      </c>
      <c r="AN250" s="51">
        <f>T250 * ( Baseline!H$87 * Baseline!B$18 )</f>
        <v>0.03465620656</v>
      </c>
      <c r="AO250" s="51">
        <f t="shared" si="4"/>
        <v>0.03501531748</v>
      </c>
      <c r="AP250" s="61"/>
      <c r="AQ250" s="51">
        <f>V250 * ( (1-Baseline!B$88-Baseline!B$87) + (1-B250)*Baseline!B$88 )</f>
        <v>0.1882139135</v>
      </c>
      <c r="AR250" s="51">
        <f>W250 * ( (1-Baseline!B$88-Baseline!B$87) + (1-B250)*Baseline!B$88 )</f>
        <v>0.003072741146</v>
      </c>
      <c r="AS250" s="51">
        <f>X250 * ( (1-Baseline!B$88-Baseline!B$87) + (1-B250)*Baseline!B$88 )</f>
        <v>0.004901576446</v>
      </c>
      <c r="AT250" s="51">
        <f>Y250 * ( (1-Baseline!B$88-Baseline!B$87) + (1-B250)*Baseline!B$88 )</f>
        <v>0.001025740953</v>
      </c>
      <c r="AU250" s="51">
        <f t="shared" si="5"/>
        <v>0.197213972</v>
      </c>
      <c r="AV250" s="51">
        <f>AA250 * ( (1-Baseline!D$88-Baseline!D$87) + (1-B250)*Baseline!D$88 )</f>
        <v>0.001907287301</v>
      </c>
      <c r="AW250" s="51">
        <f>AB250 * ( (1-Baseline!D$88-Baseline!D$87) + (1-B250)*Baseline!D$88 )</f>
        <v>0.02984865023</v>
      </c>
      <c r="AX250" s="51">
        <f>AC250 * ( (1-Baseline!D$88-Baseline!D$87) + (1-B250)*Baseline!D$88 )</f>
        <v>0.0004378977119</v>
      </c>
      <c r="AY250" s="51">
        <f>AD250 * ( (1-Baseline!D$88-Baseline!D$87) + (1-B250)*Baseline!D$88 )</f>
        <v>0.0004586353079</v>
      </c>
      <c r="AZ250" s="51">
        <f t="shared" si="6"/>
        <v>0.03265247055</v>
      </c>
      <c r="BA250" s="51">
        <f>AF250 * ( (1-Baseline!F$88-Baseline!F$87) + (1-Baseline!B$36)*Baseline!F$88 )</f>
        <v>0.001267454788</v>
      </c>
      <c r="BB250" s="51">
        <f>AG250 * ( (1-Baseline!F$88-Baseline!F$87) + (1-Baseline!B$36)*Baseline!F$88 )</f>
        <v>0.0001824228476</v>
      </c>
      <c r="BC250" s="51">
        <f>AH250 * ( (1-Baseline!F$88-Baseline!F$87) + (1-Baseline!B$36)*Baseline!F$88 )</f>
        <v>0.03310480289</v>
      </c>
      <c r="BD250" s="51">
        <f>AI250 * ( (1-Baseline!F$88-Baseline!F$87) + (1-Baseline!B$36)*Baseline!F$88 )</f>
        <v>0.0004168106779</v>
      </c>
      <c r="BE250" s="51">
        <f t="shared" si="7"/>
        <v>0.0349714912</v>
      </c>
      <c r="BF250" s="51">
        <f>AK250 * ( (1-Baseline!H$88-Baseline!H$87) + (1-Baseline!B$36)*Baseline!H$88 )</f>
        <v>0.00002884359352</v>
      </c>
      <c r="BG250" s="51">
        <f>AL250 * ( (1-Baseline!H$88-Baseline!H$87) + (1-Baseline!B$36)*Baseline!H$88 )</f>
        <v>0.000210360499</v>
      </c>
      <c r="BH250" s="51">
        <f>AM250 * ( (1-Baseline!H$88-Baseline!H$87) + (1-Baseline!B$36)*Baseline!H$88 )</f>
        <v>0.00004532666975</v>
      </c>
      <c r="BI250" s="51">
        <f>AN250 * ( (1-Baseline!H$88-Baseline!H$87) + (1-Baseline!B$36)*Baseline!H$88 )</f>
        <v>0.02745880558</v>
      </c>
      <c r="BJ250" s="51">
        <f t="shared" si="8"/>
        <v>0.02774333635</v>
      </c>
      <c r="BK250" s="61"/>
      <c r="BL250" s="51">
        <f t="shared" si="19"/>
        <v>0.9543639913</v>
      </c>
      <c r="BM250" s="51">
        <f t="shared" si="20"/>
        <v>0.01558074773</v>
      </c>
      <c r="BN250" s="51">
        <f t="shared" si="21"/>
        <v>0.02485410337</v>
      </c>
      <c r="BO250" s="51">
        <f t="shared" si="22"/>
        <v>0.005201157619</v>
      </c>
      <c r="BP250" s="51">
        <f t="shared" si="9"/>
        <v>1</v>
      </c>
      <c r="BQ250" s="51">
        <f t="shared" si="23"/>
        <v>0.05841173021</v>
      </c>
      <c r="BR250" s="51">
        <f t="shared" si="24"/>
        <v>0.9141314494</v>
      </c>
      <c r="BS250" s="51">
        <f t="shared" si="25"/>
        <v>0.01341086002</v>
      </c>
      <c r="BT250" s="51">
        <f t="shared" si="26"/>
        <v>0.01404596039</v>
      </c>
      <c r="BU250" s="51">
        <f t="shared" si="10"/>
        <v>1</v>
      </c>
      <c r="BV250" s="51">
        <f t="shared" si="27"/>
        <v>0.03624251481</v>
      </c>
      <c r="BW250" s="51">
        <f t="shared" si="28"/>
        <v>0.005216330254</v>
      </c>
      <c r="BX250" s="51">
        <f t="shared" si="29"/>
        <v>0.9466225703</v>
      </c>
      <c r="BY250" s="51">
        <f t="shared" si="30"/>
        <v>0.01191858464</v>
      </c>
      <c r="BZ250" s="51">
        <f t="shared" si="11"/>
        <v>1</v>
      </c>
      <c r="CA250" s="51">
        <f t="shared" si="31"/>
        <v>0.00103965843</v>
      </c>
      <c r="CB250" s="51">
        <f t="shared" si="32"/>
        <v>0.007582379291</v>
      </c>
      <c r="CC250" s="51">
        <f t="shared" si="33"/>
        <v>0.001633785828</v>
      </c>
      <c r="CD250" s="51">
        <f t="shared" si="34"/>
        <v>0.9897441765</v>
      </c>
      <c r="CE250" s="51">
        <f t="shared" si="12"/>
        <v>1</v>
      </c>
      <c r="CF250" s="61"/>
      <c r="CG250" s="51">
        <f t="shared" si="35"/>
        <v>0.9543639913</v>
      </c>
      <c r="CH250" s="51">
        <f t="shared" si="36"/>
        <v>0.01558074773</v>
      </c>
      <c r="CI250" s="51">
        <f t="shared" si="37"/>
        <v>0.02485410337</v>
      </c>
      <c r="CJ250" s="51">
        <f t="shared" si="38"/>
        <v>0.005201157619</v>
      </c>
      <c r="CK250" s="51">
        <f t="shared" si="13"/>
        <v>1</v>
      </c>
      <c r="CL250" s="51">
        <f t="shared" si="39"/>
        <v>0.05841173021</v>
      </c>
      <c r="CM250" s="51">
        <f t="shared" si="40"/>
        <v>0.9141314494</v>
      </c>
      <c r="CN250" s="51">
        <f t="shared" si="41"/>
        <v>0.01341086002</v>
      </c>
      <c r="CO250" s="51">
        <f t="shared" si="42"/>
        <v>0.01404596039</v>
      </c>
      <c r="CP250" s="51">
        <f t="shared" si="14"/>
        <v>1</v>
      </c>
      <c r="CQ250" s="51">
        <f t="shared" si="43"/>
        <v>0.03624251481</v>
      </c>
      <c r="CR250" s="51">
        <f t="shared" si="44"/>
        <v>0.005216330254</v>
      </c>
      <c r="CS250" s="51">
        <f t="shared" si="45"/>
        <v>0.9466225703</v>
      </c>
      <c r="CT250" s="51">
        <f t="shared" si="46"/>
        <v>0.01191858464</v>
      </c>
      <c r="CU250" s="51">
        <f t="shared" si="15"/>
        <v>1</v>
      </c>
      <c r="CV250" s="51">
        <f t="shared" si="47"/>
        <v>0.00103965843</v>
      </c>
      <c r="CW250" s="51">
        <f t="shared" si="48"/>
        <v>0.007582379291</v>
      </c>
      <c r="CX250" s="51">
        <f t="shared" si="49"/>
        <v>0.001633785828</v>
      </c>
      <c r="CY250" s="51">
        <f t="shared" si="50"/>
        <v>0.9897441765</v>
      </c>
      <c r="CZ250" s="51">
        <f t="shared" si="16"/>
        <v>1</v>
      </c>
      <c r="DA250" s="61"/>
      <c r="DB250" s="51">
        <f>(AQ250*Baseline!B$7 + AV250*Baseline!B$11 + BA250*Baseline!B$16 + BF250*Baseline!B$18)</f>
        <v>100941.0147</v>
      </c>
      <c r="DC250" s="51">
        <f>(AR250*Baseline!B$7 + AW250*Baseline!B$11 + BB250*Baseline!B$16 + BG250*Baseline!B$18)</f>
        <v>75746.05181</v>
      </c>
      <c r="DD250" s="51">
        <f>(AS250*Baseline!B$7 + AX250*Baseline!B$11 + BC250*Baseline!B$16 + BH250*Baseline!B$18)</f>
        <v>116299.2847</v>
      </c>
      <c r="DE250" s="51">
        <f>(AT250*Baseline!B$7 + AY250*Baseline!B$11 + BD250*Baseline!B$16 + BI250*Baseline!B$18)</f>
        <v>1260238.562</v>
      </c>
      <c r="DF250" s="51">
        <f t="shared" si="17"/>
        <v>1553224.913</v>
      </c>
      <c r="DG250" s="61"/>
      <c r="DH250" s="51">
        <f t="shared" si="51"/>
        <v>0.06498802193</v>
      </c>
      <c r="DI250" s="51">
        <f t="shared" si="52"/>
        <v>0.04876695653</v>
      </c>
      <c r="DJ250" s="51">
        <f t="shared" si="53"/>
        <v>0.07487601036</v>
      </c>
      <c r="DK250" s="51">
        <f t="shared" si="54"/>
        <v>0.8113690112</v>
      </c>
      <c r="DL250" s="51">
        <f t="shared" si="18"/>
        <v>1</v>
      </c>
      <c r="DM250" s="61"/>
      <c r="DN250" s="51">
        <f>DH250 / (Baseline!B$7/Baseline!B$17)</f>
        <v>6.937043894</v>
      </c>
      <c r="DO250" s="51">
        <f>DI250 / (Baseline!B$11/Baseline!B$17)</f>
        <v>1.177257672</v>
      </c>
      <c r="DP250" s="51">
        <f>DJ250 / (Baseline!B$16/Baseline!B$17)</f>
        <v>1.15706064</v>
      </c>
      <c r="DQ250" s="51">
        <f>DK250 / (Baseline!B$18/Baseline!B$17)</f>
        <v>0.9173242965</v>
      </c>
      <c r="DR250" s="79"/>
      <c r="DS250" s="51">
        <f>(AU250*Baseline!B$34)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0.04211162705</v>
      </c>
      <c r="DT250" s="51">
        <f>(AZ250*Baseline!B$34) + (Baseline!D$88*(1-Baseline!D$89)*Baseline!B$35) + (Baseline!D$88*Baseline!D$89*((1-Baseline!D$90)*Baseline!B$40 + Baseline!D$90*Baseline!B$41))</f>
        <v>0.01131143858</v>
      </c>
      <c r="DU250" s="51">
        <f>(BE250*Baseline!B$34) + (Baseline!F$88*(1-Baseline!F$89)*Baseline!B$35) + (Baseline!F$88*Baseline!F$89*((1-Baseline!F$90)*Baseline!B$40 + Baseline!F$90*Baseline!B$41))</f>
        <v>0.01297636368</v>
      </c>
      <c r="DV250" s="51">
        <f>(BJ250*Baseline!B$34) + (Baseline!H$88*(1-Baseline!H$89)*Baseline!B$35) + (Baseline!H$88*Baseline!H$89*((1-Baseline!H$90)*Baseline!B$40 + Baseline!H$90*Baseline!B$41))</f>
        <v>0.009306500452</v>
      </c>
      <c r="DW250" s="51">
        <f>( DS250*Baseline!B$7 + DT250*Baseline!B$11 + DU250*Baseline!B$16 + DV250*Baseline!B$18 ) / Baseline!B$17</f>
        <v>0.00993436547</v>
      </c>
    </row>
    <row r="251">
      <c r="A251" s="4" t="s">
        <v>502</v>
      </c>
      <c r="B251" s="45">
        <f>MIN( MAX( NORMINV( MCrands!B251, (B$5+B$4)/2, (B$5-B$4)/3.29 ), 0 ), 1 )</f>
        <v>0.395060392</v>
      </c>
      <c r="C251" s="45">
        <f>MAX( NORMINV( MCrands!C251, (C$5+C$4)/2, (C$5-C$4)/3.29 ), 0 )</f>
        <v>2.571929261</v>
      </c>
      <c r="D251" s="41"/>
      <c r="E251" s="43">
        <f>Baseline!B$33 * (C251 * Baseline!B$66*Baseline!B$66/Baseline!B$73 + Baseline!B$52*Baseline!B$52/Baseline!B$74 + Baseline!B$53*Baseline!B$53/Baseline!B$75 + Baseline!B$54*Baseline!B$54/Baseline!B$76)</f>
        <v>0.00001825056514</v>
      </c>
      <c r="F251" s="43">
        <f>Baseline!B$33 * (C251 * Baseline!B$66*Baseline!B$57/Baseline!B$73 + Baseline!B$52*Baseline!B$67/Baseline!B$74 + Baseline!B$53*Baseline!B$55/Baseline!B$75 + Baseline!B$54*Baseline!B$56/Baseline!B$76)</f>
        <v>0.0000001997495361</v>
      </c>
      <c r="G251" s="45">
        <f>Baseline!B$33 * (C251 * Baseline!B$66*Baseline!B$58/Baseline!B$73 + Baseline!B$52*Baseline!B$59/Baseline!B$74 + Baseline!B$53*Baseline!B$68/Baseline!B$75 + Baseline!B$54*Baseline!B$60/Baseline!B$76)</f>
        <v>0.0000001683136349</v>
      </c>
      <c r="H251" s="43">
        <f>Baseline!B$33 * (C251 * Baseline!B$66*Baseline!B$61/Baseline!B$73 + Baseline!B$52*Baseline!B$62/Baseline!B$74 + Baseline!B$53*Baseline!B$63/Baseline!B$75 + Baseline!B$54*Baseline!B$69/Baseline!B$76)</f>
        <v>0.000000003369427186</v>
      </c>
      <c r="I251" s="43">
        <f>Baseline!B$33 * (C251 * Baseline!B$57*Baseline!B$66/Baseline!B$73 + Baseline!B$67*Baseline!B$52/Baseline!B$74 + Baseline!B$55*Baseline!B$53/Baseline!B$75 + Baseline!B$56*Baseline!B$54/Baseline!B$76)</f>
        <v>0.0000001997495361</v>
      </c>
      <c r="J251" s="45">
        <f>Baseline!B$33 * (C251 * Baseline!B$57*Baseline!B$57/Baseline!B$73 + Baseline!B$67*Baseline!B$67/Baseline!B$74 + Baseline!B$55*Baseline!B$55/Baseline!B$75 + Baseline!B$56*Baseline!B$56/Baseline!B$76)</f>
        <v>0.000001763813781</v>
      </c>
      <c r="K251" s="43">
        <f>Baseline!B$33 * (C251 * Baseline!B$57*Baseline!B$58/Baseline!B$73 + Baseline!B$67*Baseline!B$59/Baseline!B$74 + Baseline!B$55*Baseline!B$68/Baseline!B$75 + Baseline!B$56*Baseline!B$60/Baseline!B$76)</f>
        <v>0.00000001374186402</v>
      </c>
      <c r="L251" s="45">
        <f>Baseline!B$33 * (C251 * Baseline!B$57*Baseline!B$61/Baseline!B$73 + Baseline!B$67*Baseline!B$62/Baseline!B$74 + Baseline!B$55*Baseline!B$63/Baseline!B$75 + Baseline!B$56*Baseline!B$69/Baseline!B$76)</f>
        <v>0.00000001439284628</v>
      </c>
      <c r="M251" s="43">
        <f>Baseline!B$33 * (C251 * Baseline!B$58*Baseline!B$66/Baseline!B$73 + Baseline!B$59*Baseline!B$52/Baseline!B$74 + Baseline!B$68*Baseline!B$53/Baseline!B$75 + Baseline!B$60*Baseline!B$54/Baseline!B$76)</f>
        <v>0.0000001683136349</v>
      </c>
      <c r="N251" s="45">
        <f>Baseline!B$33 * (C251 * Baseline!B$58*Baseline!B$57/Baseline!B$73 + Baseline!B$59*Baseline!B$67/Baseline!B$74 + Baseline!B$68*Baseline!B$55/Baseline!B$75 + Baseline!B$60*Baseline!B$56/Baseline!B$76)</f>
        <v>0.00000001374186402</v>
      </c>
      <c r="O251" s="45">
        <f>Baseline!B$33 * (C251 * Baseline!B$58*Baseline!B$58/Baseline!B$73 + Baseline!B$59*Baseline!B$59/Baseline!B$74 + Baseline!B$68*Baseline!B$68/Baseline!B$75 + Baseline!B$60*Baseline!B$60/Baseline!B$76)</f>
        <v>0.000001324390135</v>
      </c>
      <c r="P251" s="43">
        <f>Baseline!B$33 * (C251 * Baseline!B$58*Baseline!B$61/Baseline!B$73 + Baseline!B$59*Baseline!B$62/Baseline!B$74 + Baseline!B$68*Baseline!B$63/Baseline!B$75 + Baseline!B$60*Baseline!B$69/Baseline!B$76)</f>
        <v>0.000000001646928093</v>
      </c>
      <c r="Q251" s="43">
        <f>Baseline!B$33 * (C251 * Baseline!B$61*Baseline!B$66/Baseline!B$73 + Baseline!B$62*Baseline!B$52/Baseline!B$74 + Baseline!B$63*Baseline!B$53/Baseline!B$75 + Baseline!B$69*Baseline!B$54/Baseline!B$76)</f>
        <v>0.000000003369427186</v>
      </c>
      <c r="R251" s="43">
        <f>Baseline!B$33 * (C251 * Baseline!B$61*Baseline!B$57/Baseline!B$73 + Baseline!B$62*Baseline!B$67/Baseline!B$74 + Baseline!B$63*Baseline!B$55/Baseline!B$75 + Baseline!B$69*Baseline!B$56/Baseline!B$76)</f>
        <v>0.00000001439284628</v>
      </c>
      <c r="S251" s="43">
        <f>Baseline!B$33 * (C251 * Baseline!B$61*Baseline!B$58/Baseline!B$73 + Baseline!B$62*Baseline!B$59/Baseline!B$74 + Baseline!B$63*Baseline!B$68/Baseline!B$75 + Baseline!B$69*Baseline!B$60/Baseline!B$76)</f>
        <v>0.000000001646928093</v>
      </c>
      <c r="T251" s="43">
        <f>Baseline!B$33 * (C251 * Baseline!B$61*Baseline!B$61/Baseline!B$73 + Baseline!B$62*Baseline!B$62/Baseline!B$74 + Baseline!B$63*Baseline!B$63/Baseline!B$75 + Baseline!B$69*Baseline!B$69/Baseline!B$76)</f>
        <v>0.00000009854654372</v>
      </c>
      <c r="U251" s="41"/>
      <c r="V251" s="43">
        <f>E251 * ( Baseline!B$87 * Baseline!B$7 )</f>
        <v>0.1894226156</v>
      </c>
      <c r="W251" s="43">
        <f>F251 * ( Baseline!D$87 * Baseline!B$11 )</f>
        <v>0.003684698931</v>
      </c>
      <c r="X251" s="43">
        <f>G251 * ( Baseline!F$87 * Baseline!B$16 )</f>
        <v>0.005846335381</v>
      </c>
      <c r="Y251" s="43">
        <f>H251 * ( Baseline!H$87 * Baseline!B$18 )</f>
        <v>0.00118493814</v>
      </c>
      <c r="Z251" s="51">
        <f t="shared" si="1"/>
        <v>0.200138588</v>
      </c>
      <c r="AA251" s="43">
        <f>I251 * ( Baseline!B$87 * Baseline!B$7 )</f>
        <v>0.002073200435</v>
      </c>
      <c r="AB251" s="45">
        <f>J251 * ( Baseline!D$87 * Baseline!B$11 )</f>
        <v>0.03253635969</v>
      </c>
      <c r="AC251" s="45">
        <f>K251 * ( Baseline!F$87 * Baseline!B$16 )</f>
        <v>0.000477320485</v>
      </c>
      <c r="AD251" s="45">
        <f>L251 * ( Baseline!F$87 * Baseline!B$16 )</f>
        <v>0.000499932204</v>
      </c>
      <c r="AE251" s="51">
        <f t="shared" si="2"/>
        <v>0.03558681281</v>
      </c>
      <c r="AF251" s="51">
        <f>M251 * ( Baseline!B$87 * Baseline!B$7 )</f>
        <v>0.001746927216</v>
      </c>
      <c r="AG251" s="51">
        <f>N251 * ( Baseline!D$87 * Baseline!B$11 )</f>
        <v>0.0002534906096</v>
      </c>
      <c r="AH251" s="51">
        <f>O251 * ( Baseline!F$87 * Baseline!B$16 )</f>
        <v>0.04600238663</v>
      </c>
      <c r="AI251" s="51">
        <f>P251 * ( Baseline!H$87 * Baseline!B$18 )</f>
        <v>0.0005791809121</v>
      </c>
      <c r="AJ251" s="51">
        <f t="shared" si="3"/>
        <v>0.04858198537</v>
      </c>
      <c r="AK251" s="51">
        <f>Q251 * ( Baseline!B$87 * Baseline!B$7 )</f>
        <v>0.00003497128476</v>
      </c>
      <c r="AL251" s="51">
        <f>R251 * ( Baseline!D$87 * Baseline!B$11 )</f>
        <v>0.0002654990161</v>
      </c>
      <c r="AM251" s="51">
        <f>S251 * ( Baseline!F$87 * Baseline!B$16 )</f>
        <v>0.00005720566838</v>
      </c>
      <c r="AN251" s="51">
        <f>T251 * ( Baseline!H$87 * Baseline!B$18 )</f>
        <v>0.03465620468</v>
      </c>
      <c r="AO251" s="51">
        <f t="shared" si="4"/>
        <v>0.03501388065</v>
      </c>
      <c r="AP251" s="61"/>
      <c r="AQ251" s="51">
        <f>V251 * ( (1-Baseline!B$88-Baseline!B$87) + (1-B251)*Baseline!B$88 )</f>
        <v>0.1187672698</v>
      </c>
      <c r="AR251" s="51">
        <f>W251 * ( (1-Baseline!B$88-Baseline!B$87) + (1-B251)*Baseline!B$88 )</f>
        <v>0.002310292416</v>
      </c>
      <c r="AS251" s="51">
        <f>X251 * ( (1-Baseline!B$88-Baseline!B$87) + (1-B251)*Baseline!B$88 )</f>
        <v>0.003665630367</v>
      </c>
      <c r="AT251" s="51">
        <f>Y251 * ( (1-Baseline!B$88-Baseline!B$87) + (1-B251)*Baseline!B$88 )</f>
        <v>0.0007429517714</v>
      </c>
      <c r="AU251" s="51">
        <f t="shared" si="5"/>
        <v>0.1254861444</v>
      </c>
      <c r="AV251" s="51">
        <f>AA251 * ( (1-Baseline!D$88-Baseline!D$87) + (1-B251)*Baseline!D$88 )</f>
        <v>0.001688437953</v>
      </c>
      <c r="AW251" s="51">
        <f>AB251 * ( (1-Baseline!D$88-Baseline!D$87) + (1-B251)*Baseline!D$88 )</f>
        <v>0.02649798044</v>
      </c>
      <c r="AX251" s="51">
        <f>AC251 * ( (1-Baseline!D$88-Baseline!D$87) + (1-B251)*Baseline!D$88 )</f>
        <v>0.0003887352179</v>
      </c>
      <c r="AY251" s="51">
        <f>AD251 * ( (1-Baseline!D$88-Baseline!D$87) + (1-B251)*Baseline!D$88 )</f>
        <v>0.0004071504583</v>
      </c>
      <c r="AZ251" s="51">
        <f t="shared" si="6"/>
        <v>0.02898230407</v>
      </c>
      <c r="BA251" s="51">
        <f>AF251 * ( (1-Baseline!F$88-Baseline!F$87) + (1-Baseline!B$36)*Baseline!F$88 )</f>
        <v>0.001257144726</v>
      </c>
      <c r="BB251" s="51">
        <f>AG251 * ( (1-Baseline!F$88-Baseline!F$87) + (1-Baseline!B$36)*Baseline!F$88 )</f>
        <v>0.0001824199543</v>
      </c>
      <c r="BC251" s="51">
        <f>AH251 * ( (1-Baseline!F$88-Baseline!F$87) + (1-Baseline!B$36)*Baseline!F$88 )</f>
        <v>0.0331047895</v>
      </c>
      <c r="BD251" s="51">
        <f>AI251 * ( (1-Baseline!F$88-Baseline!F$87) + (1-Baseline!B$36)*Baseline!F$88 )</f>
        <v>0.0004167971181</v>
      </c>
      <c r="BE251" s="51">
        <f t="shared" si="7"/>
        <v>0.0349611513</v>
      </c>
      <c r="BF251" s="51">
        <f>AK251 * ( (1-Baseline!H$88-Baseline!H$87) + (1-Baseline!B$36)*Baseline!H$88 )</f>
        <v>0.00002770844834</v>
      </c>
      <c r="BG251" s="51">
        <f>AL251 * ( (1-Baseline!H$88-Baseline!H$87) + (1-Baseline!B$36)*Baseline!H$88 )</f>
        <v>0.0002103601804</v>
      </c>
      <c r="BH251" s="51">
        <f>AM251 * ( (1-Baseline!H$88-Baseline!H$87) + (1-Baseline!B$36)*Baseline!H$88 )</f>
        <v>0.00004532519517</v>
      </c>
      <c r="BI251" s="51">
        <f>AN251 * ( (1-Baseline!H$88-Baseline!H$87) + (1-Baseline!B$36)*Baseline!H$88 )</f>
        <v>0.02745880409</v>
      </c>
      <c r="BJ251" s="51">
        <f t="shared" si="8"/>
        <v>0.02774219792</v>
      </c>
      <c r="BK251" s="61"/>
      <c r="BL251" s="51">
        <f t="shared" si="19"/>
        <v>0.9464572397</v>
      </c>
      <c r="BM251" s="51">
        <f t="shared" si="20"/>
        <v>0.01841073711</v>
      </c>
      <c r="BN251" s="51">
        <f t="shared" si="21"/>
        <v>0.02921143513</v>
      </c>
      <c r="BO251" s="51">
        <f t="shared" si="22"/>
        <v>0.005920588085</v>
      </c>
      <c r="BP251" s="51">
        <f t="shared" si="9"/>
        <v>1</v>
      </c>
      <c r="BQ251" s="51">
        <f t="shared" si="23"/>
        <v>0.05825754742</v>
      </c>
      <c r="BR251" s="51">
        <f t="shared" si="24"/>
        <v>0.914281362</v>
      </c>
      <c r="BS251" s="51">
        <f t="shared" si="25"/>
        <v>0.01341284727</v>
      </c>
      <c r="BT251" s="51">
        <f t="shared" si="26"/>
        <v>0.01404824328</v>
      </c>
      <c r="BU251" s="51">
        <f t="shared" si="10"/>
        <v>1</v>
      </c>
      <c r="BV251" s="51">
        <f t="shared" si="27"/>
        <v>0.03595833317</v>
      </c>
      <c r="BW251" s="51">
        <f t="shared" si="28"/>
        <v>0.005217790249</v>
      </c>
      <c r="BX251" s="51">
        <f t="shared" si="29"/>
        <v>0.9469021548</v>
      </c>
      <c r="BY251" s="51">
        <f t="shared" si="30"/>
        <v>0.01192172176</v>
      </c>
      <c r="BZ251" s="51">
        <f t="shared" si="11"/>
        <v>1</v>
      </c>
      <c r="CA251" s="51">
        <f t="shared" si="31"/>
        <v>0.0009987834571</v>
      </c>
      <c r="CB251" s="51">
        <f t="shared" si="32"/>
        <v>0.007582678959</v>
      </c>
      <c r="CC251" s="51">
        <f t="shared" si="33"/>
        <v>0.001633799719</v>
      </c>
      <c r="CD251" s="51">
        <f t="shared" si="34"/>
        <v>0.9897847379</v>
      </c>
      <c r="CE251" s="51">
        <f t="shared" si="12"/>
        <v>1</v>
      </c>
      <c r="CF251" s="61"/>
      <c r="CG251" s="51">
        <f t="shared" si="35"/>
        <v>0.9464572397</v>
      </c>
      <c r="CH251" s="51">
        <f t="shared" si="36"/>
        <v>0.01841073711</v>
      </c>
      <c r="CI251" s="51">
        <f t="shared" si="37"/>
        <v>0.02921143513</v>
      </c>
      <c r="CJ251" s="51">
        <f t="shared" si="38"/>
        <v>0.005920588085</v>
      </c>
      <c r="CK251" s="51">
        <f t="shared" si="13"/>
        <v>1</v>
      </c>
      <c r="CL251" s="51">
        <f t="shared" si="39"/>
        <v>0.05825754742</v>
      </c>
      <c r="CM251" s="51">
        <f t="shared" si="40"/>
        <v>0.914281362</v>
      </c>
      <c r="CN251" s="51">
        <f t="shared" si="41"/>
        <v>0.01341284727</v>
      </c>
      <c r="CO251" s="51">
        <f t="shared" si="42"/>
        <v>0.01404824328</v>
      </c>
      <c r="CP251" s="51">
        <f t="shared" si="14"/>
        <v>1</v>
      </c>
      <c r="CQ251" s="51">
        <f t="shared" si="43"/>
        <v>0.03595833317</v>
      </c>
      <c r="CR251" s="51">
        <f t="shared" si="44"/>
        <v>0.005217790249</v>
      </c>
      <c r="CS251" s="51">
        <f t="shared" si="45"/>
        <v>0.9469021548</v>
      </c>
      <c r="CT251" s="51">
        <f t="shared" si="46"/>
        <v>0.01192172176</v>
      </c>
      <c r="CU251" s="51">
        <f t="shared" si="15"/>
        <v>1</v>
      </c>
      <c r="CV251" s="51">
        <f t="shared" si="47"/>
        <v>0.0009987834571</v>
      </c>
      <c r="CW251" s="51">
        <f t="shared" si="48"/>
        <v>0.007582678959</v>
      </c>
      <c r="CX251" s="51">
        <f t="shared" si="49"/>
        <v>0.001633799719</v>
      </c>
      <c r="CY251" s="51">
        <f t="shared" si="50"/>
        <v>0.9897847379</v>
      </c>
      <c r="CZ251" s="51">
        <f t="shared" si="16"/>
        <v>1</v>
      </c>
      <c r="DA251" s="61"/>
      <c r="DB251" s="51">
        <f>(AQ251*Baseline!B$7 + AV251*Baseline!B$11 + BA251*Baseline!B$16 + BF251*Baseline!B$18)</f>
        <v>66703.53839</v>
      </c>
      <c r="DC251" s="51">
        <f>(AR251*Baseline!B$7 + AW251*Baseline!B$11 + BB251*Baseline!B$16 + BG251*Baseline!B$18)</f>
        <v>68190.54758</v>
      </c>
      <c r="DD251" s="51">
        <f>(AS251*Baseline!B$7 + AX251*Baseline!B$11 + BC251*Baseline!B$16 + BH251*Baseline!B$18)</f>
        <v>115594.3068</v>
      </c>
      <c r="DE251" s="51">
        <f>(AT251*Baseline!B$7 + AY251*Baseline!B$11 + BD251*Baseline!B$16 + BI251*Baseline!B$18)</f>
        <v>1259990.883</v>
      </c>
      <c r="DF251" s="51">
        <f t="shared" si="17"/>
        <v>1510479.276</v>
      </c>
      <c r="DG251" s="61"/>
      <c r="DH251" s="51">
        <f t="shared" si="51"/>
        <v>0.04416051214</v>
      </c>
      <c r="DI251" s="51">
        <f t="shared" si="52"/>
        <v>0.04514497396</v>
      </c>
      <c r="DJ251" s="51">
        <f t="shared" si="53"/>
        <v>0.07652823091</v>
      </c>
      <c r="DK251" s="51">
        <f t="shared" si="54"/>
        <v>0.834166283</v>
      </c>
      <c r="DL251" s="51">
        <f t="shared" si="18"/>
        <v>1</v>
      </c>
      <c r="DM251" s="61"/>
      <c r="DN251" s="51">
        <f>DH251 / (Baseline!B$7/Baseline!B$17)</f>
        <v>4.713844213</v>
      </c>
      <c r="DO251" s="51">
        <f>DI251 / (Baseline!B$11/Baseline!B$17)</f>
        <v>1.089821279</v>
      </c>
      <c r="DP251" s="51">
        <f>DJ251 / (Baseline!B$16/Baseline!B$17)</f>
        <v>1.182592441</v>
      </c>
      <c r="DQ251" s="51">
        <f>DK251 / (Baseline!B$18/Baseline!B$17)</f>
        <v>0.9430986249</v>
      </c>
      <c r="DR251" s="79"/>
      <c r="DS251" s="51">
        <f>(AU251*Baseline!B$34)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0.03135245291</v>
      </c>
      <c r="DT251" s="51">
        <f>(AZ251*Baseline!B$34) + (Baseline!D$88*(1-Baseline!D$89)*Baseline!B$35) + (Baseline!D$88*Baseline!D$89*((1-Baseline!D$90)*Baseline!B$40 + Baseline!D$90*Baseline!B$41))</f>
        <v>0.01076091361</v>
      </c>
      <c r="DU251" s="51">
        <f>(BE251*Baseline!B$34) + (Baseline!F$88*(1-Baseline!F$89)*Baseline!B$35) + (Baseline!F$88*Baseline!F$89*((1-Baseline!F$90)*Baseline!B$40 + Baseline!F$90*Baseline!B$41))</f>
        <v>0.01297481269</v>
      </c>
      <c r="DV251" s="51">
        <f>(BJ251*Baseline!B$34) + (Baseline!H$88*(1-Baseline!H$89)*Baseline!B$35) + (Baseline!H$88*Baseline!H$89*((1-Baseline!H$90)*Baseline!B$40 + Baseline!H$90*Baseline!B$41))</f>
        <v>0.009306329687</v>
      </c>
      <c r="DW251" s="51">
        <f>( DS251*Baseline!B$7 + DT251*Baseline!B$11 + DU251*Baseline!B$16 + DV251*Baseline!B$18 ) / Baseline!B$17</f>
        <v>0.009810514278</v>
      </c>
    </row>
    <row r="252">
      <c r="A252" s="4" t="s">
        <v>503</v>
      </c>
      <c r="B252" s="45">
        <f>MIN( MAX( NORMINV( MCrands!B252, (B$5+B$4)/2, (B$5-B$4)/3.29 ), 0 ), 1 )</f>
        <v>0.6904915864</v>
      </c>
      <c r="C252" s="45">
        <f>MAX( NORMINV( MCrands!C252, (C$5+C$4)/2, (C$5-C$4)/3.29 ), 0 )</f>
        <v>2.784053086</v>
      </c>
      <c r="D252" s="41"/>
      <c r="E252" s="43">
        <f>Baseline!B$33 * (C252 * Baseline!B$66*Baseline!B$66/Baseline!B$73 + Baseline!B$52*Baseline!B$52/Baseline!B$74 + Baseline!B$53*Baseline!B$53/Baseline!B$75 + Baseline!B$54*Baseline!B$54/Baseline!B$76)</f>
        <v>0.00001975240691</v>
      </c>
      <c r="F252" s="43">
        <f>Baseline!B$33 * (C252 * Baseline!B$66*Baseline!B$57/Baseline!B$73 + Baseline!B$52*Baseline!B$67/Baseline!B$74 + Baseline!B$53*Baseline!B$55/Baseline!B$75 + Baseline!B$54*Baseline!B$56/Baseline!B$76)</f>
        <v>0.000000199986669</v>
      </c>
      <c r="G252" s="45">
        <f>Baseline!B$33 * (C252 * Baseline!B$66*Baseline!B$58/Baseline!B$73 + Baseline!B$52*Baseline!B$59/Baseline!B$74 + Baseline!B$53*Baseline!B$68/Baseline!B$75 + Baseline!B$54*Baseline!B$60/Baseline!B$76)</f>
        <v>0.0000001688965866</v>
      </c>
      <c r="H252" s="43">
        <f>Baseline!B$33 * (C252 * Baseline!B$66*Baseline!B$61/Baseline!B$73 + Baseline!B$52*Baseline!B$62/Baseline!B$74 + Baseline!B$53*Baseline!B$63/Baseline!B$75 + Baseline!B$54*Baseline!B$69/Baseline!B$76)</f>
        <v>0.00000000342772236</v>
      </c>
      <c r="I252" s="43">
        <f>Baseline!B$33 * (C252 * Baseline!B$57*Baseline!B$66/Baseline!B$73 + Baseline!B$67*Baseline!B$52/Baseline!B$74 + Baseline!B$55*Baseline!B$53/Baseline!B$75 + Baseline!B$56*Baseline!B$54/Baseline!B$76)</f>
        <v>0.000000199986669</v>
      </c>
      <c r="J252" s="45">
        <f>Baseline!B$33 * (C252 * Baseline!B$57*Baseline!B$57/Baseline!B$73 + Baseline!B$67*Baseline!B$67/Baseline!B$74 + Baseline!B$55*Baseline!B$55/Baseline!B$75 + Baseline!B$56*Baseline!B$56/Baseline!B$76)</f>
        <v>0.000001763813819</v>
      </c>
      <c r="K252" s="43">
        <f>Baseline!B$33 * (C252 * Baseline!B$57*Baseline!B$58/Baseline!B$73 + Baseline!B$67*Baseline!B$59/Baseline!B$74 + Baseline!B$55*Baseline!B$68/Baseline!B$75 + Baseline!B$56*Baseline!B$60/Baseline!B$76)</f>
        <v>0.00000001374195607</v>
      </c>
      <c r="L252" s="45">
        <f>Baseline!B$33 * (C252 * Baseline!B$57*Baseline!B$61/Baseline!B$73 + Baseline!B$67*Baseline!B$62/Baseline!B$74 + Baseline!B$55*Baseline!B$63/Baseline!B$75 + Baseline!B$56*Baseline!B$69/Baseline!B$76)</f>
        <v>0.00000001439285548</v>
      </c>
      <c r="M252" s="43">
        <f>Baseline!B$33 * (C252 * Baseline!B$58*Baseline!B$66/Baseline!B$73 + Baseline!B$59*Baseline!B$52/Baseline!B$74 + Baseline!B$68*Baseline!B$53/Baseline!B$75 + Baseline!B$60*Baseline!B$54/Baseline!B$76)</f>
        <v>0.0000001688965866</v>
      </c>
      <c r="N252" s="45">
        <f>Baseline!B$33 * (C252 * Baseline!B$58*Baseline!B$57/Baseline!B$73 + Baseline!B$59*Baseline!B$67/Baseline!B$74 + Baseline!B$68*Baseline!B$55/Baseline!B$75 + Baseline!B$60*Baseline!B$56/Baseline!B$76)</f>
        <v>0.00000001374195607</v>
      </c>
      <c r="O252" s="45">
        <f>Baseline!B$33 * (C252 * Baseline!B$58*Baseline!B$58/Baseline!B$73 + Baseline!B$59*Baseline!B$59/Baseline!B$74 + Baseline!B$68*Baseline!B$68/Baseline!B$75 + Baseline!B$60*Baseline!B$60/Baseline!B$76)</f>
        <v>0.000001324390362</v>
      </c>
      <c r="P252" s="43">
        <f>Baseline!B$33 * (C252 * Baseline!B$58*Baseline!B$61/Baseline!B$73 + Baseline!B$59*Baseline!B$62/Baseline!B$74 + Baseline!B$68*Baseline!B$63/Baseline!B$75 + Baseline!B$60*Baseline!B$69/Baseline!B$76)</f>
        <v>0.00000000164695072</v>
      </c>
      <c r="Q252" s="43">
        <f>Baseline!B$33 * (C252 * Baseline!B$61*Baseline!B$66/Baseline!B$73 + Baseline!B$62*Baseline!B$52/Baseline!B$74 + Baseline!B$63*Baseline!B$53/Baseline!B$75 + Baseline!B$69*Baseline!B$54/Baseline!B$76)</f>
        <v>0.00000000342772236</v>
      </c>
      <c r="R252" s="43">
        <f>Baseline!B$33 * (C252 * Baseline!B$61*Baseline!B$57/Baseline!B$73 + Baseline!B$62*Baseline!B$67/Baseline!B$74 + Baseline!B$63*Baseline!B$55/Baseline!B$75 + Baseline!B$69*Baseline!B$56/Baseline!B$76)</f>
        <v>0.00000001439285548</v>
      </c>
      <c r="S252" s="43">
        <f>Baseline!B$33 * (C252 * Baseline!B$61*Baseline!B$58/Baseline!B$73 + Baseline!B$62*Baseline!B$59/Baseline!B$74 + Baseline!B$63*Baseline!B$68/Baseline!B$75 + Baseline!B$69*Baseline!B$60/Baseline!B$76)</f>
        <v>0.00000000164695072</v>
      </c>
      <c r="T252" s="43">
        <f>Baseline!B$33 * (C252 * Baseline!B$61*Baseline!B$61/Baseline!B$73 + Baseline!B$62*Baseline!B$62/Baseline!B$74 + Baseline!B$63*Baseline!B$63/Baseline!B$75 + Baseline!B$69*Baseline!B$69/Baseline!B$76)</f>
        <v>0.00000009854654598</v>
      </c>
      <c r="U252" s="41"/>
      <c r="V252" s="43">
        <f>E252 * ( Baseline!B$87 * Baseline!B$7 )</f>
        <v>0.2050102313</v>
      </c>
      <c r="W252" s="43">
        <f>F252 * ( Baseline!D$87 * Baseline!B$11 )</f>
        <v>0.003689073226</v>
      </c>
      <c r="X252" s="43">
        <f>G252 * ( Baseline!F$87 * Baseline!B$16 )</f>
        <v>0.005866584076</v>
      </c>
      <c r="Y252" s="43">
        <f>H252 * ( Baseline!H$87 * Baseline!B$18 )</f>
        <v>0.001205439006</v>
      </c>
      <c r="Z252" s="51">
        <f t="shared" si="1"/>
        <v>0.2157713276</v>
      </c>
      <c r="AA252" s="43">
        <f>I252 * ( Baseline!B$87 * Baseline!B$7 )</f>
        <v>0.002075661638</v>
      </c>
      <c r="AB252" s="45">
        <f>J252 * ( Baseline!D$87 * Baseline!B$11 )</f>
        <v>0.03253636038</v>
      </c>
      <c r="AC252" s="45">
        <f>K252 * ( Baseline!F$87 * Baseline!B$16 )</f>
        <v>0.0004773236822</v>
      </c>
      <c r="AD252" s="45">
        <f>L252 * ( Baseline!F$87 * Baseline!B$16 )</f>
        <v>0.0004999325237</v>
      </c>
      <c r="AE252" s="51">
        <f t="shared" si="2"/>
        <v>0.03558927822</v>
      </c>
      <c r="AF252" s="51">
        <f>M252 * ( Baseline!B$87 * Baseline!B$7 )</f>
        <v>0.001752977672</v>
      </c>
      <c r="AG252" s="51">
        <f>N252 * ( Baseline!D$87 * Baseline!B$11 )</f>
        <v>0.0002534923075</v>
      </c>
      <c r="AH252" s="51">
        <f>O252 * ( Baseline!F$87 * Baseline!B$16 )</f>
        <v>0.04600239449</v>
      </c>
      <c r="AI252" s="51">
        <f>P252 * ( Baseline!H$87 * Baseline!B$18 )</f>
        <v>0.0005791888696</v>
      </c>
      <c r="AJ252" s="51">
        <f t="shared" si="3"/>
        <v>0.04858805334</v>
      </c>
      <c r="AK252" s="51">
        <f>Q252 * ( Baseline!B$87 * Baseline!B$7 )</f>
        <v>0.00003557633037</v>
      </c>
      <c r="AL252" s="51">
        <f>R252 * ( Baseline!D$87 * Baseline!B$11 )</f>
        <v>0.0002654991859</v>
      </c>
      <c r="AM252" s="51">
        <f>S252 * ( Baseline!F$87 * Baseline!B$16 )</f>
        <v>0.00005720645434</v>
      </c>
      <c r="AN252" s="51">
        <f>T252 * ( Baseline!H$87 * Baseline!B$18 )</f>
        <v>0.03465620547</v>
      </c>
      <c r="AO252" s="51">
        <f t="shared" si="4"/>
        <v>0.03501448745</v>
      </c>
      <c r="AP252" s="61"/>
      <c r="AQ252" s="51">
        <f>V252 * ( (1-Baseline!B$88-Baseline!B$87) + (1-B252)*Baseline!B$88 )</f>
        <v>0.0746365349</v>
      </c>
      <c r="AR252" s="51">
        <f>W252 * ( (1-Baseline!B$88-Baseline!B$87) + (1-B252)*Baseline!B$88 )</f>
        <v>0.001343053177</v>
      </c>
      <c r="AS252" s="51">
        <f>X252 * ( (1-Baseline!B$88-Baseline!B$87) + (1-B252)*Baseline!B$88 )</f>
        <v>0.002135803195</v>
      </c>
      <c r="AT252" s="51">
        <f>Y252 * ( (1-Baseline!B$88-Baseline!B$87) + (1-B252)*Baseline!B$88 )</f>
        <v>0.0004388551237</v>
      </c>
      <c r="AU252" s="51">
        <f t="shared" si="5"/>
        <v>0.07855424639</v>
      </c>
      <c r="AV252" s="51">
        <f>AA252 * ( (1-Baseline!D$88-Baseline!D$87) + (1-B252)*Baseline!D$88 )</f>
        <v>0.001415721977</v>
      </c>
      <c r="AW252" s="51">
        <f>AB252 * ( (1-Baseline!D$88-Baseline!D$87) + (1-B252)*Baseline!D$88 )</f>
        <v>0.0221916904</v>
      </c>
      <c r="AX252" s="51">
        <f>AC252 * ( (1-Baseline!D$88-Baseline!D$87) + (1-B252)*Baseline!D$88 )</f>
        <v>0.0003255625168</v>
      </c>
      <c r="AY252" s="51">
        <f>AD252 * ( (1-Baseline!D$88-Baseline!D$87) + (1-B252)*Baseline!D$88 )</f>
        <v>0.0003409830619</v>
      </c>
      <c r="AZ252" s="51">
        <f t="shared" si="6"/>
        <v>0.02427395795</v>
      </c>
      <c r="BA252" s="51">
        <f>AF252 * ( (1-Baseline!F$88-Baseline!F$87) + (1-Baseline!B$36)*Baseline!F$88 )</f>
        <v>0.001261498828</v>
      </c>
      <c r="BB252" s="51">
        <f>AG252 * ( (1-Baseline!F$88-Baseline!F$87) + (1-Baseline!B$36)*Baseline!F$88 )</f>
        <v>0.0001824211762</v>
      </c>
      <c r="BC252" s="51">
        <f>AH252 * ( (1-Baseline!F$88-Baseline!F$87) + (1-Baseline!B$36)*Baseline!F$88 )</f>
        <v>0.03310479515</v>
      </c>
      <c r="BD252" s="51">
        <f>AI252 * ( (1-Baseline!F$88-Baseline!F$87) + (1-Baseline!B$36)*Baseline!F$88 )</f>
        <v>0.0004168028446</v>
      </c>
      <c r="BE252" s="51">
        <f t="shared" si="7"/>
        <v>0.034965518</v>
      </c>
      <c r="BF252" s="51">
        <f>AK252 * ( (1-Baseline!H$88-Baseline!H$87) + (1-Baseline!B$36)*Baseline!H$88 )</f>
        <v>0.00002818783808</v>
      </c>
      <c r="BG252" s="51">
        <f>AL252 * ( (1-Baseline!H$88-Baseline!H$87) + (1-Baseline!B$36)*Baseline!H$88 )</f>
        <v>0.0002103603149</v>
      </c>
      <c r="BH252" s="51">
        <f>AM252 * ( (1-Baseline!H$88-Baseline!H$87) + (1-Baseline!B$36)*Baseline!H$88 )</f>
        <v>0.00004532581791</v>
      </c>
      <c r="BI252" s="51">
        <f>AN252 * ( (1-Baseline!H$88-Baseline!H$87) + (1-Baseline!B$36)*Baseline!H$88 )</f>
        <v>0.02745880472</v>
      </c>
      <c r="BJ252" s="51">
        <f t="shared" si="8"/>
        <v>0.02774267869</v>
      </c>
      <c r="BK252" s="61"/>
      <c r="BL252" s="51">
        <f t="shared" si="19"/>
        <v>0.950127311</v>
      </c>
      <c r="BM252" s="51">
        <f t="shared" si="20"/>
        <v>0.01709714292</v>
      </c>
      <c r="BN252" s="51">
        <f t="shared" si="21"/>
        <v>0.02718889549</v>
      </c>
      <c r="BO252" s="51">
        <f t="shared" si="22"/>
        <v>0.005586650548</v>
      </c>
      <c r="BP252" s="51">
        <f t="shared" si="9"/>
        <v>1</v>
      </c>
      <c r="BQ252" s="51">
        <f t="shared" si="23"/>
        <v>0.05832266742</v>
      </c>
      <c r="BR252" s="51">
        <f t="shared" si="24"/>
        <v>0.9142180456</v>
      </c>
      <c r="BS252" s="51">
        <f t="shared" si="25"/>
        <v>0.01341200794</v>
      </c>
      <c r="BT252" s="51">
        <f t="shared" si="26"/>
        <v>0.01404727909</v>
      </c>
      <c r="BU252" s="51">
        <f t="shared" si="10"/>
        <v>1</v>
      </c>
      <c r="BV252" s="51">
        <f t="shared" si="27"/>
        <v>0.03607836807</v>
      </c>
      <c r="BW252" s="51">
        <f t="shared" si="28"/>
        <v>0.005217173565</v>
      </c>
      <c r="BX252" s="51">
        <f t="shared" si="29"/>
        <v>0.9467840617</v>
      </c>
      <c r="BY252" s="51">
        <f t="shared" si="30"/>
        <v>0.01192039668</v>
      </c>
      <c r="BZ252" s="51">
        <f t="shared" si="11"/>
        <v>1</v>
      </c>
      <c r="CA252" s="51">
        <f t="shared" si="31"/>
        <v>0.001016046013</v>
      </c>
      <c r="CB252" s="51">
        <f t="shared" si="32"/>
        <v>0.007582552401</v>
      </c>
      <c r="CC252" s="51">
        <f t="shared" si="33"/>
        <v>0.001633793853</v>
      </c>
      <c r="CD252" s="51">
        <f t="shared" si="34"/>
        <v>0.9897676077</v>
      </c>
      <c r="CE252" s="51">
        <f t="shared" si="12"/>
        <v>1</v>
      </c>
      <c r="CF252" s="61"/>
      <c r="CG252" s="51">
        <f t="shared" si="35"/>
        <v>0.950127311</v>
      </c>
      <c r="CH252" s="51">
        <f t="shared" si="36"/>
        <v>0.01709714292</v>
      </c>
      <c r="CI252" s="51">
        <f t="shared" si="37"/>
        <v>0.02718889549</v>
      </c>
      <c r="CJ252" s="51">
        <f t="shared" si="38"/>
        <v>0.005586650548</v>
      </c>
      <c r="CK252" s="51">
        <f t="shared" si="13"/>
        <v>1</v>
      </c>
      <c r="CL252" s="51">
        <f t="shared" si="39"/>
        <v>0.05832266742</v>
      </c>
      <c r="CM252" s="51">
        <f t="shared" si="40"/>
        <v>0.9142180456</v>
      </c>
      <c r="CN252" s="51">
        <f t="shared" si="41"/>
        <v>0.01341200794</v>
      </c>
      <c r="CO252" s="51">
        <f t="shared" si="42"/>
        <v>0.01404727909</v>
      </c>
      <c r="CP252" s="51">
        <f t="shared" si="14"/>
        <v>1</v>
      </c>
      <c r="CQ252" s="51">
        <f t="shared" si="43"/>
        <v>0.03607836807</v>
      </c>
      <c r="CR252" s="51">
        <f t="shared" si="44"/>
        <v>0.005217173565</v>
      </c>
      <c r="CS252" s="51">
        <f t="shared" si="45"/>
        <v>0.9467840617</v>
      </c>
      <c r="CT252" s="51">
        <f t="shared" si="46"/>
        <v>0.01192039668</v>
      </c>
      <c r="CU252" s="51">
        <f t="shared" si="15"/>
        <v>1</v>
      </c>
      <c r="CV252" s="51">
        <f t="shared" si="47"/>
        <v>0.001016046013</v>
      </c>
      <c r="CW252" s="51">
        <f t="shared" si="48"/>
        <v>0.007582552401</v>
      </c>
      <c r="CX252" s="51">
        <f t="shared" si="49"/>
        <v>0.001633793853</v>
      </c>
      <c r="CY252" s="51">
        <f t="shared" si="50"/>
        <v>0.9897676077</v>
      </c>
      <c r="CZ252" s="51">
        <f t="shared" si="16"/>
        <v>1</v>
      </c>
      <c r="DA252" s="61"/>
      <c r="DB252" s="51">
        <f>(AQ252*Baseline!B$7 + AV252*Baseline!B$11 + BA252*Baseline!B$16 + BF252*Baseline!B$18)</f>
        <v>44751.81652</v>
      </c>
      <c r="DC252" s="51">
        <f>(AR252*Baseline!B$7 + AW252*Baseline!B$11 + BB252*Baseline!B$16 + BG252*Baseline!B$18)</f>
        <v>58486.37527</v>
      </c>
      <c r="DD252" s="51">
        <f>(AS252*Baseline!B$7 + AX252*Baseline!B$11 + BC252*Baseline!B$16 + BH252*Baseline!B$18)</f>
        <v>114716.9108</v>
      </c>
      <c r="DE252" s="51">
        <f>(AT252*Baseline!B$7 + AY252*Baseline!B$11 + BD252*Baseline!B$16 + BI252*Baseline!B$18)</f>
        <v>1259701.545</v>
      </c>
      <c r="DF252" s="51">
        <f t="shared" si="17"/>
        <v>1477656.647</v>
      </c>
      <c r="DG252" s="61"/>
      <c r="DH252" s="51">
        <f t="shared" si="51"/>
        <v>0.03028566657</v>
      </c>
      <c r="DI252" s="51">
        <f t="shared" si="52"/>
        <v>0.03958049076</v>
      </c>
      <c r="DJ252" s="51">
        <f t="shared" si="53"/>
        <v>0.07763434829</v>
      </c>
      <c r="DK252" s="51">
        <f t="shared" si="54"/>
        <v>0.8524994944</v>
      </c>
      <c r="DL252" s="51">
        <f t="shared" si="18"/>
        <v>1</v>
      </c>
      <c r="DM252" s="61"/>
      <c r="DN252" s="51">
        <f>DH252 / (Baseline!B$7/Baseline!B$17)</f>
        <v>3.232795708</v>
      </c>
      <c r="DO252" s="51">
        <f>DI252 / (Baseline!B$11/Baseline!B$17)</f>
        <v>0.9554919912</v>
      </c>
      <c r="DP252" s="51">
        <f>DJ252 / (Baseline!B$16/Baseline!B$17)</f>
        <v>1.199685297</v>
      </c>
      <c r="DQ252" s="51">
        <f>DK252 / (Baseline!B$18/Baseline!B$17)</f>
        <v>0.9638259389</v>
      </c>
      <c r="DR252" s="79"/>
      <c r="DS252" s="51">
        <f>(AU252*Baseline!B$34)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0.02431266821</v>
      </c>
      <c r="DT252" s="51">
        <f>(AZ252*Baseline!B$34) + (Baseline!D$88*(1-Baseline!D$89)*Baseline!B$35) + (Baseline!D$88*Baseline!D$89*((1-Baseline!D$90)*Baseline!B$40 + Baseline!D$90*Baseline!B$41))</f>
        <v>0.01005466169</v>
      </c>
      <c r="DU252" s="51">
        <f>(BE252*Baseline!B$34) + (Baseline!F$88*(1-Baseline!F$89)*Baseline!B$35) + (Baseline!F$88*Baseline!F$89*((1-Baseline!F$90)*Baseline!B$40 + Baseline!F$90*Baseline!B$41))</f>
        <v>0.0129754677</v>
      </c>
      <c r="DV252" s="51">
        <f>(BJ252*Baseline!B$34) + (Baseline!H$88*(1-Baseline!H$89)*Baseline!B$35) + (Baseline!H$88*Baseline!H$89*((1-Baseline!H$90)*Baseline!B$40 + Baseline!H$90*Baseline!B$41))</f>
        <v>0.009306401804</v>
      </c>
      <c r="DW252" s="51">
        <f>( DS252*Baseline!B$7 + DT252*Baseline!B$11 + DU252*Baseline!B$16 + DV252*Baseline!B$18 ) / Baseline!B$17</f>
        <v>0.009715414007</v>
      </c>
    </row>
    <row r="253">
      <c r="A253" s="4" t="s">
        <v>504</v>
      </c>
      <c r="B253" s="45">
        <f>MIN( MAX( NORMINV( MCrands!B253, (B$5+B$4)/2, (B$5-B$4)/3.29 ), 0 ), 1 )</f>
        <v>0.5978642893</v>
      </c>
      <c r="C253" s="45">
        <f>MAX( NORMINV( MCrands!C253, (C$5+C$4)/2, (C$5-C$4)/3.29 ), 0 )</f>
        <v>2.494232912</v>
      </c>
      <c r="D253" s="41"/>
      <c r="E253" s="43">
        <f>Baseline!B$33 * (C253 * Baseline!B$66*Baseline!B$66/Baseline!B$73 + Baseline!B$52*Baseline!B$52/Baseline!B$74 + Baseline!B$53*Baseline!B$53/Baseline!B$75 + Baseline!B$54*Baseline!B$54/Baseline!B$76)</f>
        <v>0.00001770047312</v>
      </c>
      <c r="F253" s="43">
        <f>Baseline!B$33 * (C253 * Baseline!B$66*Baseline!B$57/Baseline!B$73 + Baseline!B$52*Baseline!B$67/Baseline!B$74 + Baseline!B$53*Baseline!B$55/Baseline!B$75 + Baseline!B$54*Baseline!B$56/Baseline!B$76)</f>
        <v>0.0000001996626795</v>
      </c>
      <c r="G253" s="45">
        <f>Baseline!B$33 * (C253 * Baseline!B$66*Baseline!B$58/Baseline!B$73 + Baseline!B$52*Baseline!B$59/Baseline!B$74 + Baseline!B$53*Baseline!B$68/Baseline!B$75 + Baseline!B$54*Baseline!B$60/Baseline!B$76)</f>
        <v>0.0000001681001123</v>
      </c>
      <c r="H253" s="43">
        <f>Baseline!B$33 * (C253 * Baseline!B$66*Baseline!B$61/Baseline!B$73 + Baseline!B$52*Baseline!B$62/Baseline!B$74 + Baseline!B$53*Baseline!B$63/Baseline!B$75 + Baseline!B$54*Baseline!B$69/Baseline!B$76)</f>
        <v>0.00000000334807493</v>
      </c>
      <c r="I253" s="43">
        <f>Baseline!B$33 * (C253 * Baseline!B$57*Baseline!B$66/Baseline!B$73 + Baseline!B$67*Baseline!B$52/Baseline!B$74 + Baseline!B$55*Baseline!B$53/Baseline!B$75 + Baseline!B$56*Baseline!B$54/Baseline!B$76)</f>
        <v>0.0000001996626795</v>
      </c>
      <c r="J253" s="45">
        <f>Baseline!B$33 * (C253 * Baseline!B$57*Baseline!B$57/Baseline!B$73 + Baseline!B$67*Baseline!B$67/Baseline!B$74 + Baseline!B$55*Baseline!B$55/Baseline!B$75 + Baseline!B$56*Baseline!B$56/Baseline!B$76)</f>
        <v>0.000001763813768</v>
      </c>
      <c r="K253" s="43">
        <f>Baseline!B$33 * (C253 * Baseline!B$57*Baseline!B$58/Baseline!B$73 + Baseline!B$67*Baseline!B$59/Baseline!B$74 + Baseline!B$55*Baseline!B$68/Baseline!B$75 + Baseline!B$56*Baseline!B$60/Baseline!B$76)</f>
        <v>0.00000001374183031</v>
      </c>
      <c r="L253" s="45">
        <f>Baseline!B$33 * (C253 * Baseline!B$57*Baseline!B$61/Baseline!B$73 + Baseline!B$67*Baseline!B$62/Baseline!B$74 + Baseline!B$55*Baseline!B$63/Baseline!B$75 + Baseline!B$56*Baseline!B$69/Baseline!B$76)</f>
        <v>0.00000001439284291</v>
      </c>
      <c r="M253" s="43">
        <f>Baseline!B$33 * (C253 * Baseline!B$58*Baseline!B$66/Baseline!B$73 + Baseline!B$59*Baseline!B$52/Baseline!B$74 + Baseline!B$68*Baseline!B$53/Baseline!B$75 + Baseline!B$60*Baseline!B$54/Baseline!B$76)</f>
        <v>0.0000001681001123</v>
      </c>
      <c r="N253" s="45">
        <f>Baseline!B$33 * (C253 * Baseline!B$58*Baseline!B$57/Baseline!B$73 + Baseline!B$59*Baseline!B$67/Baseline!B$74 + Baseline!B$68*Baseline!B$55/Baseline!B$75 + Baseline!B$60*Baseline!B$56/Baseline!B$76)</f>
        <v>0.00000001374183031</v>
      </c>
      <c r="O253" s="45">
        <f>Baseline!B$33 * (C253 * Baseline!B$58*Baseline!B$58/Baseline!B$73 + Baseline!B$59*Baseline!B$59/Baseline!B$74 + Baseline!B$68*Baseline!B$68/Baseline!B$75 + Baseline!B$60*Baseline!B$60/Baseline!B$76)</f>
        <v>0.000001324390052</v>
      </c>
      <c r="P253" s="43">
        <f>Baseline!B$33 * (C253 * Baseline!B$58*Baseline!B$61/Baseline!B$73 + Baseline!B$59*Baseline!B$62/Baseline!B$74 + Baseline!B$68*Baseline!B$63/Baseline!B$75 + Baseline!B$60*Baseline!B$69/Baseline!B$76)</f>
        <v>0.000000001646919805</v>
      </c>
      <c r="Q253" s="43">
        <f>Baseline!B$33 * (C253 * Baseline!B$61*Baseline!B$66/Baseline!B$73 + Baseline!B$62*Baseline!B$52/Baseline!B$74 + Baseline!B$63*Baseline!B$53/Baseline!B$75 + Baseline!B$69*Baseline!B$54/Baseline!B$76)</f>
        <v>0.00000000334807493</v>
      </c>
      <c r="R253" s="43">
        <f>Baseline!B$33 * (C253 * Baseline!B$61*Baseline!B$57/Baseline!B$73 + Baseline!B$62*Baseline!B$67/Baseline!B$74 + Baseline!B$63*Baseline!B$55/Baseline!B$75 + Baseline!B$69*Baseline!B$56/Baseline!B$76)</f>
        <v>0.00000001439284291</v>
      </c>
      <c r="S253" s="43">
        <f>Baseline!B$33 * (C253 * Baseline!B$61*Baseline!B$58/Baseline!B$73 + Baseline!B$62*Baseline!B$59/Baseline!B$74 + Baseline!B$63*Baseline!B$68/Baseline!B$75 + Baseline!B$69*Baseline!B$60/Baseline!B$76)</f>
        <v>0.000000001646919805</v>
      </c>
      <c r="T253" s="43">
        <f>Baseline!B$33 * (C253 * Baseline!B$61*Baseline!B$61/Baseline!B$73 + Baseline!B$62*Baseline!B$62/Baseline!B$74 + Baseline!B$63*Baseline!B$63/Baseline!B$75 + Baseline!B$69*Baseline!B$69/Baseline!B$76)</f>
        <v>0.00000009854654289</v>
      </c>
      <c r="U253" s="41"/>
      <c r="V253" s="43">
        <f>E253 * ( Baseline!B$87 * Baseline!B$7 )</f>
        <v>0.1837132105</v>
      </c>
      <c r="W253" s="43">
        <f>F253 * ( Baseline!D$87 * Baseline!B$11 )</f>
        <v>0.003683096722</v>
      </c>
      <c r="X253" s="43">
        <f>G253 * ( Baseline!F$87 * Baseline!B$16 )</f>
        <v>0.005838918724</v>
      </c>
      <c r="Y253" s="43">
        <f>H253 * ( Baseline!H$87 * Baseline!B$18 )</f>
        <v>0.001177429118</v>
      </c>
      <c r="Z253" s="51">
        <f t="shared" si="1"/>
        <v>0.1944126551</v>
      </c>
      <c r="AA253" s="43">
        <f>I253 * ( Baseline!B$87 * Baseline!B$7 )</f>
        <v>0.00207229895</v>
      </c>
      <c r="AB253" s="45">
        <f>J253 * ( Baseline!D$87 * Baseline!B$11 )</f>
        <v>0.03253635944</v>
      </c>
      <c r="AC253" s="45">
        <f>K253 * ( Baseline!F$87 * Baseline!B$16 )</f>
        <v>0.000477319314</v>
      </c>
      <c r="AD253" s="45">
        <f>L253 * ( Baseline!F$87 * Baseline!B$16 )</f>
        <v>0.0004999320869</v>
      </c>
      <c r="AE253" s="51">
        <f t="shared" si="2"/>
        <v>0.03558590979</v>
      </c>
      <c r="AF253" s="51">
        <f>M253 * ( Baseline!B$87 * Baseline!B$7 )</f>
        <v>0.001744711066</v>
      </c>
      <c r="AG253" s="51">
        <f>N253 * ( Baseline!D$87 * Baseline!B$11 )</f>
        <v>0.0002534899876</v>
      </c>
      <c r="AH253" s="51">
        <f>O253 * ( Baseline!F$87 * Baseline!B$16 )</f>
        <v>0.04600238376</v>
      </c>
      <c r="AI253" s="51">
        <f>P253 * ( Baseline!H$87 * Baseline!B$18 )</f>
        <v>0.0005791779974</v>
      </c>
      <c r="AJ253" s="51">
        <f t="shared" si="3"/>
        <v>0.04857976281</v>
      </c>
      <c r="AK253" s="51">
        <f>Q253 * ( Baseline!B$87 * Baseline!B$7 )</f>
        <v>0.0000347496697</v>
      </c>
      <c r="AL253" s="51">
        <f>R253 * ( Baseline!D$87 * Baseline!B$11 )</f>
        <v>0.0002654989539</v>
      </c>
      <c r="AM253" s="51">
        <f>S253 * ( Baseline!F$87 * Baseline!B$16 )</f>
        <v>0.00005720538049</v>
      </c>
      <c r="AN253" s="51">
        <f>T253 * ( Baseline!H$87 * Baseline!B$18 )</f>
        <v>0.03465620439</v>
      </c>
      <c r="AO253" s="51">
        <f t="shared" si="4"/>
        <v>0.03501365839</v>
      </c>
      <c r="AP253" s="61"/>
      <c r="AQ253" s="51">
        <f>V253 * ( (1-Baseline!B$88-Baseline!B$87) + (1-B253)*Baseline!B$88 )</f>
        <v>0.08202809226</v>
      </c>
      <c r="AR253" s="51">
        <f>W253 * ( (1-Baseline!B$88-Baseline!B$87) + (1-B253)*Baseline!B$88 )</f>
        <v>0.001644505568</v>
      </c>
      <c r="AS253" s="51">
        <f>X253 * ( (1-Baseline!B$88-Baseline!B$87) + (1-B253)*Baseline!B$88 )</f>
        <v>0.002607081779</v>
      </c>
      <c r="AT253" s="51">
        <f>Y253 * ( (1-Baseline!B$88-Baseline!B$87) + (1-B253)*Baseline!B$88 )</f>
        <v>0.0005257230225</v>
      </c>
      <c r="AU253" s="51">
        <f t="shared" si="5"/>
        <v>0.08680540263</v>
      </c>
      <c r="AV253" s="51">
        <f>AA253 * ( (1-Baseline!D$88-Baseline!D$87) + (1-B253)*Baseline!D$88 )</f>
        <v>0.001499422678</v>
      </c>
      <c r="AW253" s="51">
        <f>AB253 * ( (1-Baseline!D$88-Baseline!D$87) + (1-B253)*Baseline!D$88 )</f>
        <v>0.02354185201</v>
      </c>
      <c r="AX253" s="51">
        <f>AC253 * ( (1-Baseline!D$88-Baseline!D$87) + (1-B253)*Baseline!D$88 )</f>
        <v>0.0003453668709</v>
      </c>
      <c r="AY253" s="51">
        <f>AD253 * ( (1-Baseline!D$88-Baseline!D$87) + (1-B253)*Baseline!D$88 )</f>
        <v>0.0003617284603</v>
      </c>
      <c r="AZ253" s="51">
        <f t="shared" si="6"/>
        <v>0.02574837002</v>
      </c>
      <c r="BA253" s="51">
        <f>AF253 * ( (1-Baseline!F$88-Baseline!F$87) + (1-Baseline!B$36)*Baseline!F$88 )</f>
        <v>0.001255549913</v>
      </c>
      <c r="BB253" s="51">
        <f>AG253 * ( (1-Baseline!F$88-Baseline!F$87) + (1-Baseline!B$36)*Baseline!F$88 )</f>
        <v>0.0001824195068</v>
      </c>
      <c r="BC253" s="51">
        <f>AH253 * ( (1-Baseline!F$88-Baseline!F$87) + (1-Baseline!B$36)*Baseline!F$88 )</f>
        <v>0.03310478743</v>
      </c>
      <c r="BD253" s="51">
        <f>AI253 * ( (1-Baseline!F$88-Baseline!F$87) + (1-Baseline!B$36)*Baseline!F$88 )</f>
        <v>0.0004167950206</v>
      </c>
      <c r="BE253" s="51">
        <f t="shared" si="7"/>
        <v>0.03495955187</v>
      </c>
      <c r="BF253" s="51">
        <f>AK253 * ( (1-Baseline!H$88-Baseline!H$87) + (1-Baseline!B$36)*Baseline!H$88 )</f>
        <v>0.00002753285829</v>
      </c>
      <c r="BG253" s="51">
        <f>AL253 * ( (1-Baseline!H$88-Baseline!H$87) + (1-Baseline!B$36)*Baseline!H$88 )</f>
        <v>0.0002103601311</v>
      </c>
      <c r="BH253" s="51">
        <f>AM253 * ( (1-Baseline!H$88-Baseline!H$87) + (1-Baseline!B$36)*Baseline!H$88 )</f>
        <v>0.00004532496707</v>
      </c>
      <c r="BI253" s="51">
        <f>AN253 * ( (1-Baseline!H$88-Baseline!H$87) + (1-Baseline!B$36)*Baseline!H$88 )</f>
        <v>0.02745880386</v>
      </c>
      <c r="BJ253" s="51">
        <f t="shared" si="8"/>
        <v>0.02774202182</v>
      </c>
      <c r="BK253" s="61"/>
      <c r="BL253" s="51">
        <f t="shared" si="19"/>
        <v>0.9449652876</v>
      </c>
      <c r="BM253" s="51">
        <f t="shared" si="20"/>
        <v>0.01894473752</v>
      </c>
      <c r="BN253" s="51">
        <f t="shared" si="21"/>
        <v>0.03003363501</v>
      </c>
      <c r="BO253" s="51">
        <f t="shared" si="22"/>
        <v>0.006056339889</v>
      </c>
      <c r="BP253" s="51">
        <f t="shared" si="9"/>
        <v>1</v>
      </c>
      <c r="BQ253" s="51">
        <f t="shared" si="23"/>
        <v>0.05823369312</v>
      </c>
      <c r="BR253" s="51">
        <f t="shared" si="24"/>
        <v>0.9143045557</v>
      </c>
      <c r="BS253" s="51">
        <f t="shared" si="25"/>
        <v>0.01341315472</v>
      </c>
      <c r="BT253" s="51">
        <f t="shared" si="26"/>
        <v>0.01404859648</v>
      </c>
      <c r="BU253" s="51">
        <f t="shared" si="10"/>
        <v>1</v>
      </c>
      <c r="BV253" s="51">
        <f t="shared" si="27"/>
        <v>0.03591435949</v>
      </c>
      <c r="BW253" s="51">
        <f t="shared" si="28"/>
        <v>0.005218016166</v>
      </c>
      <c r="BX253" s="51">
        <f t="shared" si="29"/>
        <v>0.9469454172</v>
      </c>
      <c r="BY253" s="51">
        <f t="shared" si="30"/>
        <v>0.01192220719</v>
      </c>
      <c r="BZ253" s="51">
        <f t="shared" si="11"/>
        <v>1</v>
      </c>
      <c r="CA253" s="51">
        <f t="shared" si="31"/>
        <v>0.0009924604081</v>
      </c>
      <c r="CB253" s="51">
        <f t="shared" si="32"/>
        <v>0.007582725316</v>
      </c>
      <c r="CC253" s="51">
        <f t="shared" si="33"/>
        <v>0.001633801868</v>
      </c>
      <c r="CD253" s="51">
        <f t="shared" si="34"/>
        <v>0.9897910124</v>
      </c>
      <c r="CE253" s="51">
        <f t="shared" si="12"/>
        <v>1</v>
      </c>
      <c r="CF253" s="61"/>
      <c r="CG253" s="51">
        <f t="shared" si="35"/>
        <v>0.9449652876</v>
      </c>
      <c r="CH253" s="51">
        <f t="shared" si="36"/>
        <v>0.01894473752</v>
      </c>
      <c r="CI253" s="51">
        <f t="shared" si="37"/>
        <v>0.03003363501</v>
      </c>
      <c r="CJ253" s="51">
        <f t="shared" si="38"/>
        <v>0.006056339889</v>
      </c>
      <c r="CK253" s="51">
        <f t="shared" si="13"/>
        <v>1</v>
      </c>
      <c r="CL253" s="51">
        <f t="shared" si="39"/>
        <v>0.05823369312</v>
      </c>
      <c r="CM253" s="51">
        <f t="shared" si="40"/>
        <v>0.9143045557</v>
      </c>
      <c r="CN253" s="51">
        <f t="shared" si="41"/>
        <v>0.01341315472</v>
      </c>
      <c r="CO253" s="51">
        <f t="shared" si="42"/>
        <v>0.01404859648</v>
      </c>
      <c r="CP253" s="51">
        <f t="shared" si="14"/>
        <v>1</v>
      </c>
      <c r="CQ253" s="51">
        <f t="shared" si="43"/>
        <v>0.03591435949</v>
      </c>
      <c r="CR253" s="51">
        <f t="shared" si="44"/>
        <v>0.005218016166</v>
      </c>
      <c r="CS253" s="51">
        <f t="shared" si="45"/>
        <v>0.9469454172</v>
      </c>
      <c r="CT253" s="51">
        <f t="shared" si="46"/>
        <v>0.01192220719</v>
      </c>
      <c r="CU253" s="51">
        <f t="shared" si="15"/>
        <v>1</v>
      </c>
      <c r="CV253" s="51">
        <f t="shared" si="47"/>
        <v>0.0009924604081</v>
      </c>
      <c r="CW253" s="51">
        <f t="shared" si="48"/>
        <v>0.007582725316</v>
      </c>
      <c r="CX253" s="51">
        <f t="shared" si="49"/>
        <v>0.001633801868</v>
      </c>
      <c r="CY253" s="51">
        <f t="shared" si="50"/>
        <v>0.9897910124</v>
      </c>
      <c r="CZ253" s="51">
        <f t="shared" si="16"/>
        <v>1</v>
      </c>
      <c r="DA253" s="61"/>
      <c r="DB253" s="51">
        <f>(AQ253*Baseline!B$7 + AV253*Baseline!B$11 + BA253*Baseline!B$16 + BF253*Baseline!B$18)</f>
        <v>48466.30046</v>
      </c>
      <c r="DC253" s="51">
        <f>(AR253*Baseline!B$7 + AW253*Baseline!B$11 + BB253*Baseline!B$16 + BG253*Baseline!B$18)</f>
        <v>61528.06016</v>
      </c>
      <c r="DD253" s="51">
        <f>(AS253*Baseline!B$7 + AX253*Baseline!B$11 + BC253*Baseline!B$16 + BH253*Baseline!B$18)</f>
        <v>114987.8876</v>
      </c>
      <c r="DE253" s="51">
        <f>(AT253*Baseline!B$7 + AY253*Baseline!B$11 + BD253*Baseline!B$16 + BI253*Baseline!B$18)</f>
        <v>1259788.1</v>
      </c>
      <c r="DF253" s="51">
        <f t="shared" si="17"/>
        <v>1484770.348</v>
      </c>
      <c r="DG253" s="61"/>
      <c r="DH253" s="51">
        <f t="shared" si="51"/>
        <v>0.03264228743</v>
      </c>
      <c r="DI253" s="51">
        <f t="shared" si="52"/>
        <v>0.04143944567</v>
      </c>
      <c r="DJ253" s="51">
        <f t="shared" si="53"/>
        <v>0.07744489763</v>
      </c>
      <c r="DK253" s="51">
        <f t="shared" si="54"/>
        <v>0.8484733693</v>
      </c>
      <c r="DL253" s="51">
        <f t="shared" si="18"/>
        <v>1</v>
      </c>
      <c r="DM253" s="61"/>
      <c r="DN253" s="51">
        <f>DH253 / (Baseline!B$7/Baseline!B$17)</f>
        <v>3.484349485</v>
      </c>
      <c r="DO253" s="51">
        <f>DI253 / (Baseline!B$11/Baseline!B$17)</f>
        <v>1.000368052</v>
      </c>
      <c r="DP253" s="51">
        <f>DJ253 / (Baseline!B$16/Baseline!B$17)</f>
        <v>1.196757712</v>
      </c>
      <c r="DQ253" s="51">
        <f>DK253 / (Baseline!B$18/Baseline!B$17)</f>
        <v>0.959274049</v>
      </c>
      <c r="DR253" s="79"/>
      <c r="DS253" s="51">
        <f>(AU253*Baseline!B$34)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0.02555034165</v>
      </c>
      <c r="DT253" s="51">
        <f>(AZ253*Baseline!B$34) + (Baseline!D$88*(1-Baseline!D$89)*Baseline!B$35) + (Baseline!D$88*Baseline!D$89*((1-Baseline!D$90)*Baseline!B$40 + Baseline!D$90*Baseline!B$41))</f>
        <v>0.0102758235</v>
      </c>
      <c r="DU253" s="51">
        <f>(BE253*Baseline!B$34) + (Baseline!F$88*(1-Baseline!F$89)*Baseline!B$35) + (Baseline!F$88*Baseline!F$89*((1-Baseline!F$90)*Baseline!B$40 + Baseline!F$90*Baseline!B$41))</f>
        <v>0.01297457278</v>
      </c>
      <c r="DV253" s="51">
        <f>(BJ253*Baseline!B$34) + (Baseline!H$88*(1-Baseline!H$89)*Baseline!B$35) + (Baseline!H$88*Baseline!H$89*((1-Baseline!H$90)*Baseline!B$40 + Baseline!H$90*Baseline!B$41))</f>
        <v>0.009306303273</v>
      </c>
      <c r="DW253" s="51">
        <f>( DS253*Baseline!B$7 + DT253*Baseline!B$11 + DU253*Baseline!B$16 + DV253*Baseline!B$18 ) / Baseline!B$17</f>
        <v>0.00973602524</v>
      </c>
    </row>
    <row r="254">
      <c r="A254" s="4" t="s">
        <v>505</v>
      </c>
      <c r="B254" s="45">
        <f>MIN( MAX( NORMINV( MCrands!B254, (B$5+B$4)/2, (B$5-B$4)/3.29 ), 0 ), 1 )</f>
        <v>0.3586604031</v>
      </c>
      <c r="C254" s="45">
        <f>MAX( NORMINV( MCrands!C254, (C$5+C$4)/2, (C$5-C$4)/3.29 ), 0 )</f>
        <v>2.732530133</v>
      </c>
      <c r="D254" s="41"/>
      <c r="E254" s="43">
        <f>Baseline!B$33 * (C254 * Baseline!B$66*Baseline!B$66/Baseline!B$73 + Baseline!B$52*Baseline!B$52/Baseline!B$74 + Baseline!B$53*Baseline!B$53/Baseline!B$75 + Baseline!B$54*Baseline!B$54/Baseline!B$76)</f>
        <v>0.00001938762316</v>
      </c>
      <c r="F254" s="43">
        <f>Baseline!B$33 * (C254 * Baseline!B$66*Baseline!B$57/Baseline!B$73 + Baseline!B$52*Baseline!B$67/Baseline!B$74 + Baseline!B$53*Baseline!B$55/Baseline!B$75 + Baseline!B$54*Baseline!B$56/Baseline!B$76)</f>
        <v>0.0000001999290716</v>
      </c>
      <c r="G254" s="45">
        <f>Baseline!B$33 * (C254 * Baseline!B$66*Baseline!B$58/Baseline!B$73 + Baseline!B$52*Baseline!B$59/Baseline!B$74 + Baseline!B$53*Baseline!B$68/Baseline!B$75 + Baseline!B$54*Baseline!B$60/Baseline!B$76)</f>
        <v>0.0000001687549929</v>
      </c>
      <c r="H254" s="43">
        <f>Baseline!B$33 * (C254 * Baseline!B$66*Baseline!B$61/Baseline!B$73 + Baseline!B$52*Baseline!B$62/Baseline!B$74 + Baseline!B$53*Baseline!B$63/Baseline!B$75 + Baseline!B$54*Baseline!B$69/Baseline!B$76)</f>
        <v>0.000000003413562991</v>
      </c>
      <c r="I254" s="43">
        <f>Baseline!B$33 * (C254 * Baseline!B$57*Baseline!B$66/Baseline!B$73 + Baseline!B$67*Baseline!B$52/Baseline!B$74 + Baseline!B$55*Baseline!B$53/Baseline!B$75 + Baseline!B$56*Baseline!B$54/Baseline!B$76)</f>
        <v>0.0000001999290716</v>
      </c>
      <c r="J254" s="45">
        <f>Baseline!B$33 * (C254 * Baseline!B$57*Baseline!B$57/Baseline!B$73 + Baseline!B$67*Baseline!B$67/Baseline!B$74 + Baseline!B$55*Baseline!B$55/Baseline!B$75 + Baseline!B$56*Baseline!B$56/Baseline!B$76)</f>
        <v>0.00000176381381</v>
      </c>
      <c r="K254" s="43">
        <f>Baseline!B$33 * (C254 * Baseline!B$57*Baseline!B$58/Baseline!B$73 + Baseline!B$67*Baseline!B$59/Baseline!B$74 + Baseline!B$55*Baseline!B$68/Baseline!B$75 + Baseline!B$56*Baseline!B$60/Baseline!B$76)</f>
        <v>0.00000001374193371</v>
      </c>
      <c r="L254" s="45">
        <f>Baseline!B$33 * (C254 * Baseline!B$57*Baseline!B$61/Baseline!B$73 + Baseline!B$67*Baseline!B$62/Baseline!B$74 + Baseline!B$55*Baseline!B$63/Baseline!B$75 + Baseline!B$56*Baseline!B$69/Baseline!B$76)</f>
        <v>0.00000001439285325</v>
      </c>
      <c r="M254" s="43">
        <f>Baseline!B$33 * (C254 * Baseline!B$58*Baseline!B$66/Baseline!B$73 + Baseline!B$59*Baseline!B$52/Baseline!B$74 + Baseline!B$68*Baseline!B$53/Baseline!B$75 + Baseline!B$60*Baseline!B$54/Baseline!B$76)</f>
        <v>0.0000001687549929</v>
      </c>
      <c r="N254" s="45">
        <f>Baseline!B$33 * (C254 * Baseline!B$58*Baseline!B$57/Baseline!B$73 + Baseline!B$59*Baseline!B$67/Baseline!B$74 + Baseline!B$68*Baseline!B$55/Baseline!B$75 + Baseline!B$60*Baseline!B$56/Baseline!B$76)</f>
        <v>0.00000001374193371</v>
      </c>
      <c r="O254" s="45">
        <f>Baseline!B$33 * (C254 * Baseline!B$58*Baseline!B$58/Baseline!B$73 + Baseline!B$59*Baseline!B$59/Baseline!B$74 + Baseline!B$68*Baseline!B$68/Baseline!B$75 + Baseline!B$60*Baseline!B$60/Baseline!B$76)</f>
        <v>0.000001324390307</v>
      </c>
      <c r="P254" s="43">
        <f>Baseline!B$33 * (C254 * Baseline!B$58*Baseline!B$61/Baseline!B$73 + Baseline!B$59*Baseline!B$62/Baseline!B$74 + Baseline!B$68*Baseline!B$63/Baseline!B$75 + Baseline!B$60*Baseline!B$69/Baseline!B$76)</f>
        <v>0.000000001646945224</v>
      </c>
      <c r="Q254" s="43">
        <f>Baseline!B$33 * (C254 * Baseline!B$61*Baseline!B$66/Baseline!B$73 + Baseline!B$62*Baseline!B$52/Baseline!B$74 + Baseline!B$63*Baseline!B$53/Baseline!B$75 + Baseline!B$69*Baseline!B$54/Baseline!B$76)</f>
        <v>0.000000003413562991</v>
      </c>
      <c r="R254" s="43">
        <f>Baseline!B$33 * (C254 * Baseline!B$61*Baseline!B$57/Baseline!B$73 + Baseline!B$62*Baseline!B$67/Baseline!B$74 + Baseline!B$63*Baseline!B$55/Baseline!B$75 + Baseline!B$69*Baseline!B$56/Baseline!B$76)</f>
        <v>0.00000001439285325</v>
      </c>
      <c r="S254" s="43">
        <f>Baseline!B$33 * (C254 * Baseline!B$61*Baseline!B$58/Baseline!B$73 + Baseline!B$62*Baseline!B$59/Baseline!B$74 + Baseline!B$63*Baseline!B$68/Baseline!B$75 + Baseline!B$69*Baseline!B$60/Baseline!B$76)</f>
        <v>0.000000001646945224</v>
      </c>
      <c r="T254" s="43">
        <f>Baseline!B$33 * (C254 * Baseline!B$61*Baseline!B$61/Baseline!B$73 + Baseline!B$62*Baseline!B$62/Baseline!B$74 + Baseline!B$63*Baseline!B$63/Baseline!B$75 + Baseline!B$69*Baseline!B$69/Baseline!B$76)</f>
        <v>0.00000009854654543</v>
      </c>
      <c r="U254" s="41"/>
      <c r="V254" s="43">
        <f>E254 * ( Baseline!B$87 * Baseline!B$7 )</f>
        <v>0.2012241408</v>
      </c>
      <c r="W254" s="43">
        <f>F254 * ( Baseline!D$87 * Baseline!B$11 )</f>
        <v>0.003688010749</v>
      </c>
      <c r="X254" s="43">
        <f>G254 * ( Baseline!F$87 * Baseline!B$16 )</f>
        <v>0.005861665851</v>
      </c>
      <c r="Y254" s="43">
        <f>H254 * ( Baseline!H$87 * Baseline!B$18 )</f>
        <v>0.001200459531</v>
      </c>
      <c r="Z254" s="51">
        <f t="shared" si="1"/>
        <v>0.211974277</v>
      </c>
      <c r="AA254" s="43">
        <f>I254 * ( Baseline!B$87 * Baseline!B$7 )</f>
        <v>0.002075063834</v>
      </c>
      <c r="AB254" s="45">
        <f>J254 * ( Baseline!D$87 * Baseline!B$11 )</f>
        <v>0.03253636021</v>
      </c>
      <c r="AC254" s="45">
        <f>K254 * ( Baseline!F$87 * Baseline!B$16 )</f>
        <v>0.0004773229056</v>
      </c>
      <c r="AD254" s="45">
        <f>L254 * ( Baseline!F$87 * Baseline!B$16 )</f>
        <v>0.000499932446</v>
      </c>
      <c r="AE254" s="51">
        <f t="shared" si="2"/>
        <v>0.0355886794</v>
      </c>
      <c r="AF254" s="51">
        <f>M254 * ( Baseline!B$87 * Baseline!B$7 )</f>
        <v>0.001751508071</v>
      </c>
      <c r="AG254" s="51">
        <f>N254 * ( Baseline!D$87 * Baseline!B$11 )</f>
        <v>0.0002534918951</v>
      </c>
      <c r="AH254" s="51">
        <f>O254 * ( Baseline!F$87 * Baseline!B$16 )</f>
        <v>0.04600239258</v>
      </c>
      <c r="AI254" s="51">
        <f>P254 * ( Baseline!H$87 * Baseline!B$18 )</f>
        <v>0.0005791869368</v>
      </c>
      <c r="AJ254" s="51">
        <f t="shared" si="3"/>
        <v>0.04858657949</v>
      </c>
      <c r="AK254" s="51">
        <f>Q254 * ( Baseline!B$87 * Baseline!B$7 )</f>
        <v>0.00003542937028</v>
      </c>
      <c r="AL254" s="51">
        <f>R254 * ( Baseline!D$87 * Baseline!B$11 )</f>
        <v>0.0002654991446</v>
      </c>
      <c r="AM254" s="51">
        <f>S254 * ( Baseline!F$87 * Baseline!B$16 )</f>
        <v>0.00005720626344</v>
      </c>
      <c r="AN254" s="51">
        <f>T254 * ( Baseline!H$87 * Baseline!B$18 )</f>
        <v>0.03465620528</v>
      </c>
      <c r="AO254" s="51">
        <f t="shared" si="4"/>
        <v>0.03501434006</v>
      </c>
      <c r="AP254" s="61"/>
      <c r="AQ254" s="51">
        <f>V254 * ( (1-Baseline!B$88-Baseline!B$87) + (1-B254)*Baseline!B$88 )</f>
        <v>0.1326856372</v>
      </c>
      <c r="AR254" s="51">
        <f>W254 * ( (1-Baseline!B$88-Baseline!B$87) + (1-B254)*Baseline!B$88 )</f>
        <v>0.002431845674</v>
      </c>
      <c r="AS254" s="51">
        <f>X254 * ( (1-Baseline!B$88-Baseline!B$87) + (1-B254)*Baseline!B$88 )</f>
        <v>0.003865136983</v>
      </c>
      <c r="AT254" s="51">
        <f>Y254 * ( (1-Baseline!B$88-Baseline!B$87) + (1-B254)*Baseline!B$88 )</f>
        <v>0.0007915737009</v>
      </c>
      <c r="AU254" s="51">
        <f t="shared" si="5"/>
        <v>0.1397741936</v>
      </c>
      <c r="AV254" s="51">
        <f>AA254 * ( (1-Baseline!D$88-Baseline!D$87) + (1-B254)*Baseline!D$88 )</f>
        <v>0.001723793997</v>
      </c>
      <c r="AW254" s="51">
        <f>AB254 * ( (1-Baseline!D$88-Baseline!D$87) + (1-B254)*Baseline!D$88 )</f>
        <v>0.02702855763</v>
      </c>
      <c r="AX254" s="51">
        <f>AC254 * ( (1-Baseline!D$88-Baseline!D$87) + (1-B254)*Baseline!D$88 )</f>
        <v>0.000396520987</v>
      </c>
      <c r="AY254" s="51">
        <f>AD254 * ( (1-Baseline!D$88-Baseline!D$87) + (1-B254)*Baseline!D$88 )</f>
        <v>0.0004153031514</v>
      </c>
      <c r="AZ254" s="51">
        <f t="shared" si="6"/>
        <v>0.02956417577</v>
      </c>
      <c r="BA254" s="51">
        <f>AF254 * ( (1-Baseline!F$88-Baseline!F$87) + (1-Baseline!B$36)*Baseline!F$88 )</f>
        <v>0.001260441256</v>
      </c>
      <c r="BB254" s="51">
        <f>AG254 * ( (1-Baseline!F$88-Baseline!F$87) + (1-Baseline!B$36)*Baseline!F$88 )</f>
        <v>0.0001824208794</v>
      </c>
      <c r="BC254" s="51">
        <f>AH254 * ( (1-Baseline!F$88-Baseline!F$87) + (1-Baseline!B$36)*Baseline!F$88 )</f>
        <v>0.03310479378</v>
      </c>
      <c r="BD254" s="51">
        <f>AI254 * ( (1-Baseline!F$88-Baseline!F$87) + (1-Baseline!B$36)*Baseline!F$88 )</f>
        <v>0.0004168014537</v>
      </c>
      <c r="BE254" s="51">
        <f t="shared" si="7"/>
        <v>0.03496445737</v>
      </c>
      <c r="BF254" s="51">
        <f>AK254 * ( (1-Baseline!H$88-Baseline!H$87) + (1-Baseline!B$36)*Baseline!H$88 )</f>
        <v>0.00002807139866</v>
      </c>
      <c r="BG254" s="51">
        <f>AL254 * ( (1-Baseline!H$88-Baseline!H$87) + (1-Baseline!B$36)*Baseline!H$88 )</f>
        <v>0.0002103602823</v>
      </c>
      <c r="BH254" s="51">
        <f>AM254 * ( (1-Baseline!H$88-Baseline!H$87) + (1-Baseline!B$36)*Baseline!H$88 )</f>
        <v>0.00004532566665</v>
      </c>
      <c r="BI254" s="51">
        <f>AN254 * ( (1-Baseline!H$88-Baseline!H$87) + (1-Baseline!B$36)*Baseline!H$88 )</f>
        <v>0.02745880457</v>
      </c>
      <c r="BJ254" s="51">
        <f t="shared" si="8"/>
        <v>0.02774256192</v>
      </c>
      <c r="BK254" s="61"/>
      <c r="BL254" s="51">
        <f t="shared" si="19"/>
        <v>0.9492856573</v>
      </c>
      <c r="BM254" s="51">
        <f t="shared" si="20"/>
        <v>0.01739838815</v>
      </c>
      <c r="BN254" s="51">
        <f t="shared" si="21"/>
        <v>0.02765272247</v>
      </c>
      <c r="BO254" s="51">
        <f t="shared" si="22"/>
        <v>0.005663232108</v>
      </c>
      <c r="BP254" s="51">
        <f t="shared" si="9"/>
        <v>1</v>
      </c>
      <c r="BQ254" s="51">
        <f t="shared" si="23"/>
        <v>0.05830685119</v>
      </c>
      <c r="BR254" s="51">
        <f t="shared" si="24"/>
        <v>0.9142334237</v>
      </c>
      <c r="BS254" s="51">
        <f t="shared" si="25"/>
        <v>0.0134122118</v>
      </c>
      <c r="BT254" s="51">
        <f t="shared" si="26"/>
        <v>0.01404751327</v>
      </c>
      <c r="BU254" s="51">
        <f t="shared" si="10"/>
        <v>1</v>
      </c>
      <c r="BV254" s="51">
        <f t="shared" si="27"/>
        <v>0.03604921544</v>
      </c>
      <c r="BW254" s="51">
        <f t="shared" si="28"/>
        <v>0.005217323338</v>
      </c>
      <c r="BX254" s="51">
        <f t="shared" si="29"/>
        <v>0.9468127427</v>
      </c>
      <c r="BY254" s="51">
        <f t="shared" si="30"/>
        <v>0.0119207185</v>
      </c>
      <c r="BZ254" s="51">
        <f t="shared" si="11"/>
        <v>1</v>
      </c>
      <c r="CA254" s="51">
        <f t="shared" si="31"/>
        <v>0.00101185315</v>
      </c>
      <c r="CB254" s="51">
        <f t="shared" si="32"/>
        <v>0.007582583141</v>
      </c>
      <c r="CC254" s="51">
        <f t="shared" si="33"/>
        <v>0.001633795278</v>
      </c>
      <c r="CD254" s="51">
        <f t="shared" si="34"/>
        <v>0.9897717684</v>
      </c>
      <c r="CE254" s="51">
        <f t="shared" si="12"/>
        <v>1</v>
      </c>
      <c r="CF254" s="61"/>
      <c r="CG254" s="51">
        <f t="shared" si="35"/>
        <v>0.9492856573</v>
      </c>
      <c r="CH254" s="51">
        <f t="shared" si="36"/>
        <v>0.01739838815</v>
      </c>
      <c r="CI254" s="51">
        <f t="shared" si="37"/>
        <v>0.02765272247</v>
      </c>
      <c r="CJ254" s="51">
        <f t="shared" si="38"/>
        <v>0.005663232108</v>
      </c>
      <c r="CK254" s="51">
        <f t="shared" si="13"/>
        <v>1</v>
      </c>
      <c r="CL254" s="51">
        <f t="shared" si="39"/>
        <v>0.05830685119</v>
      </c>
      <c r="CM254" s="51">
        <f t="shared" si="40"/>
        <v>0.9142334237</v>
      </c>
      <c r="CN254" s="51">
        <f t="shared" si="41"/>
        <v>0.0134122118</v>
      </c>
      <c r="CO254" s="51">
        <f t="shared" si="42"/>
        <v>0.01404751327</v>
      </c>
      <c r="CP254" s="51">
        <f t="shared" si="14"/>
        <v>1</v>
      </c>
      <c r="CQ254" s="51">
        <f t="shared" si="43"/>
        <v>0.03604921544</v>
      </c>
      <c r="CR254" s="51">
        <f t="shared" si="44"/>
        <v>0.005217323338</v>
      </c>
      <c r="CS254" s="51">
        <f t="shared" si="45"/>
        <v>0.9468127427</v>
      </c>
      <c r="CT254" s="51">
        <f t="shared" si="46"/>
        <v>0.0119207185</v>
      </c>
      <c r="CU254" s="51">
        <f t="shared" si="15"/>
        <v>1</v>
      </c>
      <c r="CV254" s="51">
        <f t="shared" si="47"/>
        <v>0.00101185315</v>
      </c>
      <c r="CW254" s="51">
        <f t="shared" si="48"/>
        <v>0.007582583141</v>
      </c>
      <c r="CX254" s="51">
        <f t="shared" si="49"/>
        <v>0.001633795278</v>
      </c>
      <c r="CY254" s="51">
        <f t="shared" si="50"/>
        <v>0.9897717684</v>
      </c>
      <c r="CZ254" s="51">
        <f t="shared" si="16"/>
        <v>1</v>
      </c>
      <c r="DA254" s="61"/>
      <c r="DB254" s="51">
        <f>(AQ254*Baseline!B$7 + AV254*Baseline!B$11 + BA254*Baseline!B$16 + BF254*Baseline!B$18)</f>
        <v>73557.43331</v>
      </c>
      <c r="DC254" s="51">
        <f>(AR254*Baseline!B$7 + AW254*Baseline!B$11 + BB254*Baseline!B$16 + BG254*Baseline!B$18)</f>
        <v>69387.36013</v>
      </c>
      <c r="DD254" s="51">
        <f>(AS254*Baseline!B$7 + AX254*Baseline!B$11 + BC254*Baseline!B$16 + BH254*Baseline!B$18)</f>
        <v>115707.8004</v>
      </c>
      <c r="DE254" s="51">
        <f>(AT254*Baseline!B$7 + AY254*Baseline!B$11 + BD254*Baseline!B$16 + BI254*Baseline!B$18)</f>
        <v>1260031.985</v>
      </c>
      <c r="DF254" s="51">
        <f t="shared" si="17"/>
        <v>1518684.579</v>
      </c>
      <c r="DG254" s="61"/>
      <c r="DH254" s="51">
        <f t="shared" si="51"/>
        <v>0.04843496427</v>
      </c>
      <c r="DI254" s="51">
        <f t="shared" si="52"/>
        <v>0.04568911879</v>
      </c>
      <c r="DJ254" s="51">
        <f t="shared" si="53"/>
        <v>0.07618948797</v>
      </c>
      <c r="DK254" s="51">
        <f t="shared" si="54"/>
        <v>0.829686429</v>
      </c>
      <c r="DL254" s="51">
        <f t="shared" si="18"/>
        <v>1</v>
      </c>
      <c r="DM254" s="61"/>
      <c r="DN254" s="51">
        <f>DH254 / (Baseline!B$7/Baseline!B$17)</f>
        <v>5.170113863</v>
      </c>
      <c r="DO254" s="51">
        <f>DI254 / (Baseline!B$11/Baseline!B$17)</f>
        <v>1.102957196</v>
      </c>
      <c r="DP254" s="51">
        <f>DJ254 / (Baseline!B$16/Baseline!B$17)</f>
        <v>1.177357839</v>
      </c>
      <c r="DQ254" s="51">
        <f>DK254 / (Baseline!B$18/Baseline!B$17)</f>
        <v>0.9380337545</v>
      </c>
      <c r="DR254" s="79"/>
      <c r="DS254" s="51">
        <f>(AU254*Baseline!B$34)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0.03349566029</v>
      </c>
      <c r="DT254" s="51">
        <f>(AZ254*Baseline!B$34) + (Baseline!D$88*(1-Baseline!D$89)*Baseline!B$35) + (Baseline!D$88*Baseline!D$89*((1-Baseline!D$90)*Baseline!B$40 + Baseline!D$90*Baseline!B$41))</f>
        <v>0.01084819437</v>
      </c>
      <c r="DU254" s="51">
        <f>(BE254*Baseline!B$34) + (Baseline!F$88*(1-Baseline!F$89)*Baseline!B$35) + (Baseline!F$88*Baseline!F$89*((1-Baseline!F$90)*Baseline!B$40 + Baseline!F$90*Baseline!B$41))</f>
        <v>0.01297530861</v>
      </c>
      <c r="DV254" s="51">
        <f>(BJ254*Baseline!B$34) + (Baseline!H$88*(1-Baseline!H$89)*Baseline!B$35) + (Baseline!H$88*Baseline!H$89*((1-Baseline!H$90)*Baseline!B$40 + Baseline!H$90*Baseline!B$41))</f>
        <v>0.009306384287</v>
      </c>
      <c r="DW254" s="51">
        <f>( DS254*Baseline!B$7 + DT254*Baseline!B$11 + DU254*Baseline!B$16 + DV254*Baseline!B$18 ) / Baseline!B$17</f>
        <v>0.00983428832</v>
      </c>
    </row>
    <row r="255">
      <c r="A255" s="4" t="s">
        <v>506</v>
      </c>
      <c r="B255" s="45">
        <f>MIN( MAX( NORMINV( MCrands!B255, (B$5+B$4)/2, (B$5-B$4)/3.29 ), 0 ), 1 )</f>
        <v>0.5157572383</v>
      </c>
      <c r="C255" s="45">
        <f>MAX( NORMINV( MCrands!C255, (C$5+C$4)/2, (C$5-C$4)/3.29 ), 0 )</f>
        <v>2.825922058</v>
      </c>
      <c r="D255" s="41"/>
      <c r="E255" s="43">
        <f>Baseline!B$33 * (C255 * Baseline!B$66*Baseline!B$66/Baseline!B$73 + Baseline!B$52*Baseline!B$52/Baseline!B$74 + Baseline!B$53*Baseline!B$53/Baseline!B$75 + Baseline!B$54*Baseline!B$54/Baseline!B$76)</f>
        <v>0.00002004884024</v>
      </c>
      <c r="F255" s="43">
        <f>Baseline!B$33 * (C255 * Baseline!B$66*Baseline!B$57/Baseline!B$73 + Baseline!B$52*Baseline!B$67/Baseline!B$74 + Baseline!B$53*Baseline!B$55/Baseline!B$75 + Baseline!B$54*Baseline!B$56/Baseline!B$76)</f>
        <v>0.0000002000334743</v>
      </c>
      <c r="G255" s="45">
        <f>Baseline!B$33 * (C255 * Baseline!B$66*Baseline!B$58/Baseline!B$73 + Baseline!B$52*Baseline!B$59/Baseline!B$74 + Baseline!B$53*Baseline!B$68/Baseline!B$75 + Baseline!B$54*Baseline!B$60/Baseline!B$76)</f>
        <v>0.0000001690116495</v>
      </c>
      <c r="H255" s="43">
        <f>Baseline!B$33 * (C255 * Baseline!B$66*Baseline!B$61/Baseline!B$73 + Baseline!B$52*Baseline!B$62/Baseline!B$74 + Baseline!B$53*Baseline!B$63/Baseline!B$75 + Baseline!B$54*Baseline!B$69/Baseline!B$76)</f>
        <v>0.000000003439228653</v>
      </c>
      <c r="I255" s="43">
        <f>Baseline!B$33 * (C255 * Baseline!B$57*Baseline!B$66/Baseline!B$73 + Baseline!B$67*Baseline!B$52/Baseline!B$74 + Baseline!B$55*Baseline!B$53/Baseline!B$75 + Baseline!B$56*Baseline!B$54/Baseline!B$76)</f>
        <v>0.0000002000334743</v>
      </c>
      <c r="J255" s="45">
        <f>Baseline!B$33 * (C255 * Baseline!B$57*Baseline!B$57/Baseline!B$73 + Baseline!B$67*Baseline!B$67/Baseline!B$74 + Baseline!B$55*Baseline!B$55/Baseline!B$75 + Baseline!B$56*Baseline!B$56/Baseline!B$76)</f>
        <v>0.000001763813826</v>
      </c>
      <c r="K255" s="43">
        <f>Baseline!B$33 * (C255 * Baseline!B$57*Baseline!B$58/Baseline!B$73 + Baseline!B$67*Baseline!B$59/Baseline!B$74 + Baseline!B$55*Baseline!B$68/Baseline!B$75 + Baseline!B$56*Baseline!B$60/Baseline!B$76)</f>
        <v>0.00000001374197423</v>
      </c>
      <c r="L255" s="45">
        <f>Baseline!B$33 * (C255 * Baseline!B$57*Baseline!B$61/Baseline!B$73 + Baseline!B$67*Baseline!B$62/Baseline!B$74 + Baseline!B$55*Baseline!B$63/Baseline!B$75 + Baseline!B$56*Baseline!B$69/Baseline!B$76)</f>
        <v>0.0000000143928573</v>
      </c>
      <c r="M255" s="43">
        <f>Baseline!B$33 * (C255 * Baseline!B$58*Baseline!B$66/Baseline!B$73 + Baseline!B$59*Baseline!B$52/Baseline!B$74 + Baseline!B$68*Baseline!B$53/Baseline!B$75 + Baseline!B$60*Baseline!B$54/Baseline!B$76)</f>
        <v>0.0000001690116495</v>
      </c>
      <c r="N255" s="45">
        <f>Baseline!B$33 * (C255 * Baseline!B$58*Baseline!B$57/Baseline!B$73 + Baseline!B$59*Baseline!B$67/Baseline!B$74 + Baseline!B$68*Baseline!B$55/Baseline!B$75 + Baseline!B$60*Baseline!B$56/Baseline!B$76)</f>
        <v>0.00000001374197423</v>
      </c>
      <c r="O255" s="45">
        <f>Baseline!B$33 * (C255 * Baseline!B$58*Baseline!B$58/Baseline!B$73 + Baseline!B$59*Baseline!B$59/Baseline!B$74 + Baseline!B$68*Baseline!B$68/Baseline!B$75 + Baseline!B$60*Baseline!B$60/Baseline!B$76)</f>
        <v>0.000001324390406</v>
      </c>
      <c r="P255" s="43">
        <f>Baseline!B$33 * (C255 * Baseline!B$58*Baseline!B$61/Baseline!B$73 + Baseline!B$59*Baseline!B$62/Baseline!B$74 + Baseline!B$68*Baseline!B$63/Baseline!B$75 + Baseline!B$60*Baseline!B$69/Baseline!B$76)</f>
        <v>0.000000001646955187</v>
      </c>
      <c r="Q255" s="43">
        <f>Baseline!B$33 * (C255 * Baseline!B$61*Baseline!B$66/Baseline!B$73 + Baseline!B$62*Baseline!B$52/Baseline!B$74 + Baseline!B$63*Baseline!B$53/Baseline!B$75 + Baseline!B$69*Baseline!B$54/Baseline!B$76)</f>
        <v>0.000000003439228653</v>
      </c>
      <c r="R255" s="43">
        <f>Baseline!B$33 * (C255 * Baseline!B$61*Baseline!B$57/Baseline!B$73 + Baseline!B$62*Baseline!B$67/Baseline!B$74 + Baseline!B$63*Baseline!B$55/Baseline!B$75 + Baseline!B$69*Baseline!B$56/Baseline!B$76)</f>
        <v>0.0000000143928573</v>
      </c>
      <c r="S255" s="43">
        <f>Baseline!B$33 * (C255 * Baseline!B$61*Baseline!B$58/Baseline!B$73 + Baseline!B$62*Baseline!B$59/Baseline!B$74 + Baseline!B$63*Baseline!B$68/Baseline!B$75 + Baseline!B$69*Baseline!B$60/Baseline!B$76)</f>
        <v>0.000000001646955187</v>
      </c>
      <c r="T255" s="43">
        <f>Baseline!B$33 * (C255 * Baseline!B$61*Baseline!B$61/Baseline!B$73 + Baseline!B$62*Baseline!B$62/Baseline!B$74 + Baseline!B$63*Baseline!B$63/Baseline!B$75 + Baseline!B$69*Baseline!B$69/Baseline!B$76)</f>
        <v>0.00000009854654643</v>
      </c>
      <c r="U255" s="41"/>
      <c r="V255" s="43">
        <f>E255 * ( Baseline!B$87 * Baseline!B$7 )</f>
        <v>0.2080869128</v>
      </c>
      <c r="W255" s="43">
        <f>F255 * ( Baseline!D$87 * Baseline!B$11 )</f>
        <v>0.003689936623</v>
      </c>
      <c r="X255" s="43">
        <f>G255 * ( Baseline!F$87 * Baseline!B$16 )</f>
        <v>0.00587058076</v>
      </c>
      <c r="Y255" s="43">
        <f>H255 * ( Baseline!H$87 * Baseline!B$18 )</f>
        <v>0.001209485464</v>
      </c>
      <c r="Z255" s="51">
        <f t="shared" si="1"/>
        <v>0.2188569157</v>
      </c>
      <c r="AA255" s="43">
        <f>I255 * ( Baseline!B$87 * Baseline!B$7 )</f>
        <v>0.002076147429</v>
      </c>
      <c r="AB255" s="45">
        <f>J255 * ( Baseline!D$87 * Baseline!B$11 )</f>
        <v>0.03253636052</v>
      </c>
      <c r="AC255" s="45">
        <f>K255 * ( Baseline!F$87 * Baseline!B$16 )</f>
        <v>0.0004773243132</v>
      </c>
      <c r="AD255" s="45">
        <f>L255 * ( Baseline!F$87 * Baseline!B$16 )</f>
        <v>0.0004999325868</v>
      </c>
      <c r="AE255" s="51">
        <f t="shared" si="2"/>
        <v>0.03558976485</v>
      </c>
      <c r="AF255" s="51">
        <f>M255 * ( Baseline!B$87 * Baseline!B$7 )</f>
        <v>0.00175417191</v>
      </c>
      <c r="AG255" s="51">
        <f>N255 * ( Baseline!D$87 * Baseline!B$11 )</f>
        <v>0.0002534926426</v>
      </c>
      <c r="AH255" s="51">
        <f>O255 * ( Baseline!F$87 * Baseline!B$16 )</f>
        <v>0.04600239604</v>
      </c>
      <c r="AI255" s="51">
        <f>P255 * ( Baseline!H$87 * Baseline!B$18 )</f>
        <v>0.0005791904403</v>
      </c>
      <c r="AJ255" s="51">
        <f t="shared" si="3"/>
        <v>0.04858925104</v>
      </c>
      <c r="AK255" s="51">
        <f>Q255 * ( Baseline!B$87 * Baseline!B$7 )</f>
        <v>0.00003569575419</v>
      </c>
      <c r="AL255" s="51">
        <f>R255 * ( Baseline!D$87 * Baseline!B$11 )</f>
        <v>0.0002654992194</v>
      </c>
      <c r="AM255" s="51">
        <f>S255 * ( Baseline!F$87 * Baseline!B$16 )</f>
        <v>0.00005720660948</v>
      </c>
      <c r="AN255" s="51">
        <f>T255 * ( Baseline!H$87 * Baseline!B$18 )</f>
        <v>0.03465620563</v>
      </c>
      <c r="AO255" s="51">
        <f t="shared" si="4"/>
        <v>0.03501460722</v>
      </c>
      <c r="AP255" s="61"/>
      <c r="AQ255" s="51">
        <f>V255 * ( (1-Baseline!B$88-Baseline!B$87) + (1-B255)*Baseline!B$88 )</f>
        <v>0.1081169779</v>
      </c>
      <c r="AR255" s="51">
        <f>W255 * ( (1-Baseline!B$88-Baseline!B$87) + (1-B255)*Baseline!B$88 )</f>
        <v>0.001917202725</v>
      </c>
      <c r="AS255" s="51">
        <f>X255 * ( (1-Baseline!B$88-Baseline!B$87) + (1-B255)*Baseline!B$88 )</f>
        <v>0.003050213209</v>
      </c>
      <c r="AT255" s="51">
        <f>Y255 * ( (1-Baseline!B$88-Baseline!B$87) + (1-B255)*Baseline!B$88 )</f>
        <v>0.0006284196895</v>
      </c>
      <c r="AU255" s="51">
        <f t="shared" si="5"/>
        <v>0.1137128135</v>
      </c>
      <c r="AV255" s="51">
        <f>AA255 * ( (1-Baseline!D$88-Baseline!D$87) + (1-B255)*Baseline!D$88 )</f>
        <v>0.001578576187</v>
      </c>
      <c r="AW255" s="51">
        <f>AB255 * ( (1-Baseline!D$88-Baseline!D$87) + (1-B255)*Baseline!D$88 )</f>
        <v>0.02473866894</v>
      </c>
      <c r="AX255" s="51">
        <f>AC255 * ( (1-Baseline!D$88-Baseline!D$87) + (1-B255)*Baseline!D$88 )</f>
        <v>0.0003629283661</v>
      </c>
      <c r="AY255" s="51">
        <f>AD255 * ( (1-Baseline!D$88-Baseline!D$87) + (1-B255)*Baseline!D$88 )</f>
        <v>0.0003801183217</v>
      </c>
      <c r="AZ255" s="51">
        <f t="shared" si="6"/>
        <v>0.02706029181</v>
      </c>
      <c r="BA255" s="51">
        <f>AF255 * ( (1-Baseline!F$88-Baseline!F$87) + (1-Baseline!B$36)*Baseline!F$88 )</f>
        <v>0.00126235824</v>
      </c>
      <c r="BB255" s="51">
        <f>AG255 * ( (1-Baseline!F$88-Baseline!F$87) + (1-Baseline!B$36)*Baseline!F$88 )</f>
        <v>0.0001824214174</v>
      </c>
      <c r="BC255" s="51">
        <f>AH255 * ( (1-Baseline!F$88-Baseline!F$87) + (1-Baseline!B$36)*Baseline!F$88 )</f>
        <v>0.03310479627</v>
      </c>
      <c r="BD255" s="51">
        <f>AI255 * ( (1-Baseline!F$88-Baseline!F$87) + (1-Baseline!B$36)*Baseline!F$88 )</f>
        <v>0.0004168039749</v>
      </c>
      <c r="BE255" s="51">
        <f t="shared" si="7"/>
        <v>0.0349663799</v>
      </c>
      <c r="BF255" s="51">
        <f>AK255 * ( (1-Baseline!H$88-Baseline!H$87) + (1-Baseline!B$36)*Baseline!H$88 )</f>
        <v>0.00002828245996</v>
      </c>
      <c r="BG255" s="51">
        <f>AL255 * ( (1-Baseline!H$88-Baseline!H$87) + (1-Baseline!B$36)*Baseline!H$88 )</f>
        <v>0.0002103603415</v>
      </c>
      <c r="BH255" s="51">
        <f>AM255 * ( (1-Baseline!H$88-Baseline!H$87) + (1-Baseline!B$36)*Baseline!H$88 )</f>
        <v>0.00004532594082</v>
      </c>
      <c r="BI255" s="51">
        <f>AN255 * ( (1-Baseline!H$88-Baseline!H$87) + (1-Baseline!B$36)*Baseline!H$88 )</f>
        <v>0.02745880485</v>
      </c>
      <c r="BJ255" s="51">
        <f t="shared" si="8"/>
        <v>0.02774277359</v>
      </c>
      <c r="BK255" s="61"/>
      <c r="BL255" s="51">
        <f t="shared" si="19"/>
        <v>0.9507897531</v>
      </c>
      <c r="BM255" s="51">
        <f t="shared" si="20"/>
        <v>0.01686004124</v>
      </c>
      <c r="BN255" s="51">
        <f t="shared" si="21"/>
        <v>0.02682383027</v>
      </c>
      <c r="BO255" s="51">
        <f t="shared" si="22"/>
        <v>0.005526375349</v>
      </c>
      <c r="BP255" s="51">
        <f t="shared" si="9"/>
        <v>1</v>
      </c>
      <c r="BQ255" s="51">
        <f t="shared" si="23"/>
        <v>0.05833551973</v>
      </c>
      <c r="BR255" s="51">
        <f t="shared" si="24"/>
        <v>0.9142055492</v>
      </c>
      <c r="BS255" s="51">
        <f t="shared" si="25"/>
        <v>0.01341184229</v>
      </c>
      <c r="BT255" s="51">
        <f t="shared" si="26"/>
        <v>0.01404708879</v>
      </c>
      <c r="BU255" s="51">
        <f t="shared" si="10"/>
        <v>1</v>
      </c>
      <c r="BV255" s="51">
        <f t="shared" si="27"/>
        <v>0.036102057</v>
      </c>
      <c r="BW255" s="51">
        <f t="shared" si="28"/>
        <v>0.005217051862</v>
      </c>
      <c r="BX255" s="51">
        <f t="shared" si="29"/>
        <v>0.946760756</v>
      </c>
      <c r="BY255" s="51">
        <f t="shared" si="30"/>
        <v>0.01192013517</v>
      </c>
      <c r="BZ255" s="51">
        <f t="shared" si="11"/>
        <v>1</v>
      </c>
      <c r="CA255" s="51">
        <f t="shared" si="31"/>
        <v>0.001019453223</v>
      </c>
      <c r="CB255" s="51">
        <f t="shared" si="32"/>
        <v>0.007582527422</v>
      </c>
      <c r="CC255" s="51">
        <f t="shared" si="33"/>
        <v>0.001633792695</v>
      </c>
      <c r="CD255" s="51">
        <f t="shared" si="34"/>
        <v>0.9897642267</v>
      </c>
      <c r="CE255" s="51">
        <f t="shared" si="12"/>
        <v>1</v>
      </c>
      <c r="CF255" s="61"/>
      <c r="CG255" s="51">
        <f t="shared" si="35"/>
        <v>0.9507897531</v>
      </c>
      <c r="CH255" s="51">
        <f t="shared" si="36"/>
        <v>0.01686004124</v>
      </c>
      <c r="CI255" s="51">
        <f t="shared" si="37"/>
        <v>0.02682383027</v>
      </c>
      <c r="CJ255" s="51">
        <f t="shared" si="38"/>
        <v>0.005526375349</v>
      </c>
      <c r="CK255" s="51">
        <f t="shared" si="13"/>
        <v>1</v>
      </c>
      <c r="CL255" s="51">
        <f t="shared" si="39"/>
        <v>0.05833551973</v>
      </c>
      <c r="CM255" s="51">
        <f t="shared" si="40"/>
        <v>0.9142055492</v>
      </c>
      <c r="CN255" s="51">
        <f t="shared" si="41"/>
        <v>0.01341184229</v>
      </c>
      <c r="CO255" s="51">
        <f t="shared" si="42"/>
        <v>0.01404708879</v>
      </c>
      <c r="CP255" s="51">
        <f t="shared" si="14"/>
        <v>1</v>
      </c>
      <c r="CQ255" s="51">
        <f t="shared" si="43"/>
        <v>0.036102057</v>
      </c>
      <c r="CR255" s="51">
        <f t="shared" si="44"/>
        <v>0.005217051862</v>
      </c>
      <c r="CS255" s="51">
        <f t="shared" si="45"/>
        <v>0.946760756</v>
      </c>
      <c r="CT255" s="51">
        <f t="shared" si="46"/>
        <v>0.01192013517</v>
      </c>
      <c r="CU255" s="51">
        <f t="shared" si="15"/>
        <v>1</v>
      </c>
      <c r="CV255" s="51">
        <f t="shared" si="47"/>
        <v>0.001019453223</v>
      </c>
      <c r="CW255" s="51">
        <f t="shared" si="48"/>
        <v>0.007582527422</v>
      </c>
      <c r="CX255" s="51">
        <f t="shared" si="49"/>
        <v>0.001633792695</v>
      </c>
      <c r="CY255" s="51">
        <f t="shared" si="50"/>
        <v>0.9897642267</v>
      </c>
      <c r="CZ255" s="51">
        <f t="shared" si="16"/>
        <v>1</v>
      </c>
      <c r="DA255" s="61"/>
      <c r="DB255" s="51">
        <f>(AQ255*Baseline!B$7 + AV255*Baseline!B$11 + BA255*Baseline!B$16 + BF255*Baseline!B$18)</f>
        <v>61346.29302</v>
      </c>
      <c r="DC255" s="51">
        <f>(AR255*Baseline!B$7 + AW255*Baseline!B$11 + BB255*Baseline!B$16 + BG255*Baseline!B$18)</f>
        <v>64226.97284</v>
      </c>
      <c r="DD255" s="51">
        <f>(AS255*Baseline!B$7 + AX255*Baseline!B$11 + BC255*Baseline!B$16 + BH255*Baseline!B$18)</f>
        <v>115240.5421</v>
      </c>
      <c r="DE255" s="51">
        <f>(AT255*Baseline!B$7 + AY255*Baseline!B$11 + BD255*Baseline!B$16 + BI255*Baseline!B$18)</f>
        <v>1259877.421</v>
      </c>
      <c r="DF255" s="51">
        <f t="shared" si="17"/>
        <v>1500691.229</v>
      </c>
      <c r="DG255" s="61"/>
      <c r="DH255" s="51">
        <f t="shared" si="51"/>
        <v>0.040878691</v>
      </c>
      <c r="DI255" s="51">
        <f t="shared" si="52"/>
        <v>0.04279825964</v>
      </c>
      <c r="DJ255" s="51">
        <f t="shared" si="53"/>
        <v>0.07679164103</v>
      </c>
      <c r="DK255" s="51">
        <f t="shared" si="54"/>
        <v>0.8395314083</v>
      </c>
      <c r="DL255" s="51">
        <f t="shared" si="18"/>
        <v>1</v>
      </c>
      <c r="DM255" s="61"/>
      <c r="DN255" s="51">
        <f>DH255 / (Baseline!B$7/Baseline!B$17)</f>
        <v>4.363531392</v>
      </c>
      <c r="DO255" s="51">
        <f>DI255 / (Baseline!B$11/Baseline!B$17)</f>
        <v>1.033170472</v>
      </c>
      <c r="DP255" s="51">
        <f>DJ255 / (Baseline!B$16/Baseline!B$17)</f>
        <v>1.186662923</v>
      </c>
      <c r="DQ255" s="51">
        <f>DK255 / (Baseline!B$18/Baseline!B$17)</f>
        <v>0.9491643728</v>
      </c>
      <c r="DR255" s="79"/>
      <c r="DS255" s="51">
        <f>(AU255*Baseline!B$34)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0.02958645328</v>
      </c>
      <c r="DT255" s="51">
        <f>(AZ255*Baseline!B$34) + (Baseline!D$88*(1-Baseline!D$89)*Baseline!B$35) + (Baseline!D$88*Baseline!D$89*((1-Baseline!D$90)*Baseline!B$40 + Baseline!D$90*Baseline!B$41))</f>
        <v>0.01047261177</v>
      </c>
      <c r="DU255" s="51">
        <f>(BE255*Baseline!B$34) + (Baseline!F$88*(1-Baseline!F$89)*Baseline!B$35) + (Baseline!F$88*Baseline!F$89*((1-Baseline!F$90)*Baseline!B$40 + Baseline!F$90*Baseline!B$41))</f>
        <v>0.01297559699</v>
      </c>
      <c r="DV255" s="51">
        <f>(BJ255*Baseline!B$34) + (Baseline!H$88*(1-Baseline!H$89)*Baseline!B$35) + (Baseline!H$88*Baseline!H$89*((1-Baseline!H$90)*Baseline!B$40 + Baseline!H$90*Baseline!B$41))</f>
        <v>0.009306416038</v>
      </c>
      <c r="DW255" s="51">
        <f>( DS255*Baseline!B$7 + DT255*Baseline!B$11 + DU255*Baseline!B$16 + DV255*Baseline!B$18 ) / Baseline!B$17</f>
        <v>0.009782154394</v>
      </c>
    </row>
    <row r="256">
      <c r="A256" s="4" t="s">
        <v>507</v>
      </c>
      <c r="B256" s="45">
        <f>MIN( MAX( NORMINV( MCrands!B256, (B$5+B$4)/2, (B$5-B$4)/3.29 ), 0 ), 1 )</f>
        <v>0.5000320235</v>
      </c>
      <c r="C256" s="45">
        <f>MAX( NORMINV( MCrands!C256, (C$5+C$4)/2, (C$5-C$4)/3.29 ), 0 )</f>
        <v>3.082690361</v>
      </c>
      <c r="D256" s="41"/>
      <c r="E256" s="43">
        <f>Baseline!B$33 * (C256 * Baseline!B$66*Baseline!B$66/Baseline!B$73 + Baseline!B$52*Baseline!B$52/Baseline!B$74 + Baseline!B$53*Baseline!B$53/Baseline!B$75 + Baseline!B$54*Baseline!B$54/Baseline!B$76)</f>
        <v>0.00002186676599</v>
      </c>
      <c r="F256" s="43">
        <f>Baseline!B$33 * (C256 * Baseline!B$66*Baseline!B$57/Baseline!B$73 + Baseline!B$52*Baseline!B$67/Baseline!B$74 + Baseline!B$53*Baseline!B$55/Baseline!B$75 + Baseline!B$54*Baseline!B$56/Baseline!B$76)</f>
        <v>0.0000002003205152</v>
      </c>
      <c r="G256" s="45">
        <f>Baseline!B$33 * (C256 * Baseline!B$66*Baseline!B$58/Baseline!B$73 + Baseline!B$52*Baseline!B$59/Baseline!B$74 + Baseline!B$53*Baseline!B$68/Baseline!B$75 + Baseline!B$54*Baseline!B$60/Baseline!B$76)</f>
        <v>0.0000001697172918</v>
      </c>
      <c r="H256" s="43">
        <f>Baseline!B$33 * (C256 * Baseline!B$66*Baseline!B$61/Baseline!B$73 + Baseline!B$52*Baseline!B$62/Baseline!B$74 + Baseline!B$53*Baseline!B$63/Baseline!B$75 + Baseline!B$54*Baseline!B$69/Baseline!B$76)</f>
        <v>0.000000003509792876</v>
      </c>
      <c r="I256" s="43">
        <f>Baseline!B$33 * (C256 * Baseline!B$57*Baseline!B$66/Baseline!B$73 + Baseline!B$67*Baseline!B$52/Baseline!B$74 + Baseline!B$55*Baseline!B$53/Baseline!B$75 + Baseline!B$56*Baseline!B$54/Baseline!B$76)</f>
        <v>0.0000002003205152</v>
      </c>
      <c r="J256" s="45">
        <f>Baseline!B$33 * (C256 * Baseline!B$57*Baseline!B$57/Baseline!B$73 + Baseline!B$67*Baseline!B$67/Baseline!B$74 + Baseline!B$55*Baseline!B$55/Baseline!B$75 + Baseline!B$56*Baseline!B$56/Baseline!B$76)</f>
        <v>0.000001763813871</v>
      </c>
      <c r="K256" s="43">
        <f>Baseline!B$33 * (C256 * Baseline!B$57*Baseline!B$58/Baseline!B$73 + Baseline!B$67*Baseline!B$59/Baseline!B$74 + Baseline!B$55*Baseline!B$68/Baseline!B$75 + Baseline!B$56*Baseline!B$60/Baseline!B$76)</f>
        <v>0.00000001374208565</v>
      </c>
      <c r="L256" s="45">
        <f>Baseline!B$33 * (C256 * Baseline!B$57*Baseline!B$61/Baseline!B$73 + Baseline!B$67*Baseline!B$62/Baseline!B$74 + Baseline!B$55*Baseline!B$63/Baseline!B$75 + Baseline!B$56*Baseline!B$69/Baseline!B$76)</f>
        <v>0.00000001439286844</v>
      </c>
      <c r="M256" s="43">
        <f>Baseline!B$33 * (C256 * Baseline!B$58*Baseline!B$66/Baseline!B$73 + Baseline!B$59*Baseline!B$52/Baseline!B$74 + Baseline!B$68*Baseline!B$53/Baseline!B$75 + Baseline!B$60*Baseline!B$54/Baseline!B$76)</f>
        <v>0.0000001697172918</v>
      </c>
      <c r="N256" s="45">
        <f>Baseline!B$33 * (C256 * Baseline!B$58*Baseline!B$57/Baseline!B$73 + Baseline!B$59*Baseline!B$67/Baseline!B$74 + Baseline!B$68*Baseline!B$55/Baseline!B$75 + Baseline!B$60*Baseline!B$56/Baseline!B$76)</f>
        <v>0.00000001374208565</v>
      </c>
      <c r="O256" s="45">
        <f>Baseline!B$33 * (C256 * Baseline!B$58*Baseline!B$58/Baseline!B$73 + Baseline!B$59*Baseline!B$59/Baseline!B$74 + Baseline!B$68*Baseline!B$68/Baseline!B$75 + Baseline!B$60*Baseline!B$60/Baseline!B$76)</f>
        <v>0.00000132439068</v>
      </c>
      <c r="P256" s="43">
        <f>Baseline!B$33 * (C256 * Baseline!B$58*Baseline!B$61/Baseline!B$73 + Baseline!B$59*Baseline!B$62/Baseline!B$74 + Baseline!B$68*Baseline!B$63/Baseline!B$75 + Baseline!B$60*Baseline!B$69/Baseline!B$76)</f>
        <v>0.000000001646982577</v>
      </c>
      <c r="Q256" s="43">
        <f>Baseline!B$33 * (C256 * Baseline!B$61*Baseline!B$66/Baseline!B$73 + Baseline!B$62*Baseline!B$52/Baseline!B$74 + Baseline!B$63*Baseline!B$53/Baseline!B$75 + Baseline!B$69*Baseline!B$54/Baseline!B$76)</f>
        <v>0.000000003509792876</v>
      </c>
      <c r="R256" s="43">
        <f>Baseline!B$33 * (C256 * Baseline!B$61*Baseline!B$57/Baseline!B$73 + Baseline!B$62*Baseline!B$67/Baseline!B$74 + Baseline!B$63*Baseline!B$55/Baseline!B$75 + Baseline!B$69*Baseline!B$56/Baseline!B$76)</f>
        <v>0.00000001439286844</v>
      </c>
      <c r="S256" s="43">
        <f>Baseline!B$33 * (C256 * Baseline!B$61*Baseline!B$58/Baseline!B$73 + Baseline!B$62*Baseline!B$59/Baseline!B$74 + Baseline!B$63*Baseline!B$68/Baseline!B$75 + Baseline!B$69*Baseline!B$60/Baseline!B$76)</f>
        <v>0.000000001646982577</v>
      </c>
      <c r="T256" s="43">
        <f>Baseline!B$33 * (C256 * Baseline!B$61*Baseline!B$61/Baseline!B$73 + Baseline!B$62*Baseline!B$62/Baseline!B$74 + Baseline!B$63*Baseline!B$63/Baseline!B$75 + Baseline!B$69*Baseline!B$69/Baseline!B$76)</f>
        <v>0.00000009854654917</v>
      </c>
      <c r="U256" s="41"/>
      <c r="V256" s="43">
        <f>E256 * ( Baseline!B$87 * Baseline!B$7 )</f>
        <v>0.2269551642</v>
      </c>
      <c r="W256" s="43">
        <f>F256 * ( Baseline!D$87 * Baseline!B$11 )</f>
        <v>0.003695231551</v>
      </c>
      <c r="X256" s="43">
        <f>G256 * ( Baseline!F$87 * Baseline!B$16 )</f>
        <v>0.005895091081</v>
      </c>
      <c r="Y256" s="43">
        <f>H256 * ( Baseline!H$87 * Baseline!B$18 )</f>
        <v>0.001234301029</v>
      </c>
      <c r="Z256" s="51">
        <f t="shared" si="1"/>
        <v>0.2377797878</v>
      </c>
      <c r="AA256" s="43">
        <f>I256 * ( Baseline!B$87 * Baseline!B$7 )</f>
        <v>0.002079126627</v>
      </c>
      <c r="AB256" s="45">
        <f>J256 * ( Baseline!D$87 * Baseline!B$11 )</f>
        <v>0.03253636135</v>
      </c>
      <c r="AC256" s="45">
        <f>K256 * ( Baseline!F$87 * Baseline!B$16 )</f>
        <v>0.0004773281833</v>
      </c>
      <c r="AD256" s="45">
        <f>L256 * ( Baseline!F$87 * Baseline!B$16 )</f>
        <v>0.0004999329738</v>
      </c>
      <c r="AE256" s="51">
        <f t="shared" si="2"/>
        <v>0.03559274914</v>
      </c>
      <c r="AF256" s="51">
        <f>M256 * ( Baseline!B$87 * Baseline!B$7 )</f>
        <v>0.001761495771</v>
      </c>
      <c r="AG256" s="51">
        <f>N256 * ( Baseline!D$87 * Baseline!B$11 )</f>
        <v>0.0002534946979</v>
      </c>
      <c r="AH256" s="51">
        <f>O256 * ( Baseline!F$87 * Baseline!B$16 )</f>
        <v>0.04600240556</v>
      </c>
      <c r="AI256" s="51">
        <f>P256 * ( Baseline!H$87 * Baseline!B$18 )</f>
        <v>0.0005792000727</v>
      </c>
      <c r="AJ256" s="51">
        <f t="shared" si="3"/>
        <v>0.0485965961</v>
      </c>
      <c r="AK256" s="51">
        <f>Q256 * ( Baseline!B$87 * Baseline!B$7 )</f>
        <v>0.00003642814026</v>
      </c>
      <c r="AL256" s="51">
        <f>R256 * ( Baseline!D$87 * Baseline!B$11 )</f>
        <v>0.0002654994249</v>
      </c>
      <c r="AM256" s="51">
        <f>S256 * ( Baseline!F$87 * Baseline!B$16 )</f>
        <v>0.00005720756087</v>
      </c>
      <c r="AN256" s="51">
        <f>T256 * ( Baseline!H$87 * Baseline!B$18 )</f>
        <v>0.0346562066</v>
      </c>
      <c r="AO256" s="51">
        <f t="shared" si="4"/>
        <v>0.03501534172</v>
      </c>
      <c r="AP256" s="61"/>
      <c r="AQ256" s="51">
        <f>V256 * ( (1-Baseline!B$88-Baseline!B$87) + (1-B256)*Baseline!B$88 )</f>
        <v>0.1210968072</v>
      </c>
      <c r="AR256" s="51">
        <f>W256 * ( (1-Baseline!B$88-Baseline!B$87) + (1-B256)*Baseline!B$88 )</f>
        <v>0.001971670238</v>
      </c>
      <c r="AS256" s="51">
        <f>X256 * ( (1-Baseline!B$88-Baseline!B$87) + (1-B256)*Baseline!B$88 )</f>
        <v>0.003145452585</v>
      </c>
      <c r="AT256" s="51">
        <f>Y256 * ( (1-Baseline!B$88-Baseline!B$87) + (1-B256)*Baseline!B$88 )</f>
        <v>0.0006585878503</v>
      </c>
      <c r="AU256" s="51">
        <f t="shared" si="5"/>
        <v>0.1268725178</v>
      </c>
      <c r="AV256" s="51">
        <f>AA256 * ( (1-Baseline!D$88-Baseline!D$87) + (1-B256)*Baseline!D$88 )</f>
        <v>0.001595488619</v>
      </c>
      <c r="AW256" s="51">
        <f>AB256 * ( (1-Baseline!D$88-Baseline!D$87) + (1-B256)*Baseline!D$88 )</f>
        <v>0.02496788486</v>
      </c>
      <c r="AX256" s="51">
        <f>AC256 * ( (1-Baseline!D$88-Baseline!D$87) + (1-B256)*Baseline!D$88 )</f>
        <v>0.0003662940361</v>
      </c>
      <c r="AY256" s="51">
        <f>AD256 * ( (1-Baseline!D$88-Baseline!D$87) + (1-B256)*Baseline!D$88 )</f>
        <v>0.0003836405919</v>
      </c>
      <c r="AZ256" s="51">
        <f t="shared" si="6"/>
        <v>0.02731330811</v>
      </c>
      <c r="BA256" s="51">
        <f>AF256 * ( (1-Baseline!F$88-Baseline!F$87) + (1-Baseline!B$36)*Baseline!F$88 )</f>
        <v>0.001267628725</v>
      </c>
      <c r="BB256" s="51">
        <f>AG256 * ( (1-Baseline!F$88-Baseline!F$87) + (1-Baseline!B$36)*Baseline!F$88 )</f>
        <v>0.0001824228964</v>
      </c>
      <c r="BC256" s="51">
        <f>AH256 * ( (1-Baseline!F$88-Baseline!F$87) + (1-Baseline!B$36)*Baseline!F$88 )</f>
        <v>0.03310480312</v>
      </c>
      <c r="BD256" s="51">
        <f>AI256 * ( (1-Baseline!F$88-Baseline!F$87) + (1-Baseline!B$36)*Baseline!F$88 )</f>
        <v>0.0004168109067</v>
      </c>
      <c r="BE256" s="51">
        <f t="shared" si="7"/>
        <v>0.03497166565</v>
      </c>
      <c r="BF256" s="51">
        <f>AK256 * ( (1-Baseline!H$88-Baseline!H$87) + (1-Baseline!B$36)*Baseline!H$88 )</f>
        <v>0.00002886274409</v>
      </c>
      <c r="BG256" s="51">
        <f>AL256 * ( (1-Baseline!H$88-Baseline!H$87) + (1-Baseline!B$36)*Baseline!H$88 )</f>
        <v>0.0002103605043</v>
      </c>
      <c r="BH256" s="51">
        <f>AM256 * ( (1-Baseline!H$88-Baseline!H$87) + (1-Baseline!B$36)*Baseline!H$88 )</f>
        <v>0.00004532669463</v>
      </c>
      <c r="BI256" s="51">
        <f>AN256 * ( (1-Baseline!H$88-Baseline!H$87) + (1-Baseline!B$36)*Baseline!H$88 )</f>
        <v>0.02745880561</v>
      </c>
      <c r="BJ256" s="51">
        <f t="shared" si="8"/>
        <v>0.02774335555</v>
      </c>
      <c r="BK256" s="61"/>
      <c r="BL256" s="51">
        <f t="shared" si="19"/>
        <v>0.9544762666</v>
      </c>
      <c r="BM256" s="51">
        <f t="shared" si="20"/>
        <v>0.01554056207</v>
      </c>
      <c r="BN256" s="51">
        <f t="shared" si="21"/>
        <v>0.02479222954</v>
      </c>
      <c r="BO256" s="51">
        <f t="shared" si="22"/>
        <v>0.005190941754</v>
      </c>
      <c r="BP256" s="51">
        <f t="shared" si="9"/>
        <v>1</v>
      </c>
      <c r="BQ256" s="51">
        <f t="shared" si="23"/>
        <v>0.05841433093</v>
      </c>
      <c r="BR256" s="51">
        <f t="shared" si="24"/>
        <v>0.9141289207</v>
      </c>
      <c r="BS256" s="51">
        <f t="shared" si="25"/>
        <v>0.0134108265</v>
      </c>
      <c r="BT256" s="51">
        <f t="shared" si="26"/>
        <v>0.01404592188</v>
      </c>
      <c r="BU256" s="51">
        <f t="shared" si="10"/>
        <v>1</v>
      </c>
      <c r="BV256" s="51">
        <f t="shared" si="27"/>
        <v>0.03624730768</v>
      </c>
      <c r="BW256" s="51">
        <f t="shared" si="28"/>
        <v>0.005216305631</v>
      </c>
      <c r="BX256" s="51">
        <f t="shared" si="29"/>
        <v>0.946617855</v>
      </c>
      <c r="BY256" s="51">
        <f t="shared" si="30"/>
        <v>0.01191853173</v>
      </c>
      <c r="BZ256" s="51">
        <f t="shared" si="11"/>
        <v>1</v>
      </c>
      <c r="CA256" s="51">
        <f t="shared" si="31"/>
        <v>0.001040347987</v>
      </c>
      <c r="CB256" s="51">
        <f t="shared" si="32"/>
        <v>0.007582374235</v>
      </c>
      <c r="CC256" s="51">
        <f t="shared" si="33"/>
        <v>0.001633785594</v>
      </c>
      <c r="CD256" s="51">
        <f t="shared" si="34"/>
        <v>0.9897434922</v>
      </c>
      <c r="CE256" s="51">
        <f t="shared" si="12"/>
        <v>1</v>
      </c>
      <c r="CF256" s="61"/>
      <c r="CG256" s="51">
        <f t="shared" si="35"/>
        <v>0.9544762666</v>
      </c>
      <c r="CH256" s="51">
        <f t="shared" si="36"/>
        <v>0.01554056207</v>
      </c>
      <c r="CI256" s="51">
        <f t="shared" si="37"/>
        <v>0.02479222954</v>
      </c>
      <c r="CJ256" s="51">
        <f t="shared" si="38"/>
        <v>0.005190941754</v>
      </c>
      <c r="CK256" s="51">
        <f t="shared" si="13"/>
        <v>1</v>
      </c>
      <c r="CL256" s="51">
        <f t="shared" si="39"/>
        <v>0.05841433093</v>
      </c>
      <c r="CM256" s="51">
        <f t="shared" si="40"/>
        <v>0.9141289207</v>
      </c>
      <c r="CN256" s="51">
        <f t="shared" si="41"/>
        <v>0.0134108265</v>
      </c>
      <c r="CO256" s="51">
        <f t="shared" si="42"/>
        <v>0.01404592188</v>
      </c>
      <c r="CP256" s="51">
        <f t="shared" si="14"/>
        <v>1</v>
      </c>
      <c r="CQ256" s="51">
        <f t="shared" si="43"/>
        <v>0.03624730768</v>
      </c>
      <c r="CR256" s="51">
        <f t="shared" si="44"/>
        <v>0.005216305631</v>
      </c>
      <c r="CS256" s="51">
        <f t="shared" si="45"/>
        <v>0.946617855</v>
      </c>
      <c r="CT256" s="51">
        <f t="shared" si="46"/>
        <v>0.01191853173</v>
      </c>
      <c r="CU256" s="51">
        <f t="shared" si="15"/>
        <v>1</v>
      </c>
      <c r="CV256" s="51">
        <f t="shared" si="47"/>
        <v>0.001040347987</v>
      </c>
      <c r="CW256" s="51">
        <f t="shared" si="48"/>
        <v>0.007582374235</v>
      </c>
      <c r="CX256" s="51">
        <f t="shared" si="49"/>
        <v>0.001633785594</v>
      </c>
      <c r="CY256" s="51">
        <f t="shared" si="50"/>
        <v>0.9897434922</v>
      </c>
      <c r="CZ256" s="51">
        <f t="shared" si="16"/>
        <v>1</v>
      </c>
      <c r="DA256" s="61"/>
      <c r="DB256" s="51">
        <f>(AQ256*Baseline!B$7 + AV256*Baseline!B$11 + BA256*Baseline!B$16 + BF256*Baseline!B$18)</f>
        <v>67722.00866</v>
      </c>
      <c r="DC256" s="51">
        <f>(AR256*Baseline!B$7 + AW256*Baseline!B$11 + BB256*Baseline!B$16 + BG256*Baseline!B$18)</f>
        <v>64744.96793</v>
      </c>
      <c r="DD256" s="51">
        <f>(AS256*Baseline!B$7 + AX256*Baseline!B$11 + BC256*Baseline!B$16 + BH256*Baseline!B$18)</f>
        <v>115294.0085</v>
      </c>
      <c r="DE256" s="51">
        <f>(AT256*Baseline!B$7 + AY256*Baseline!B$11 + BD256*Baseline!B$16 + BI256*Baseline!B$18)</f>
        <v>1259899.664</v>
      </c>
      <c r="DF256" s="51">
        <f t="shared" si="17"/>
        <v>1507660.649</v>
      </c>
      <c r="DG256" s="61"/>
      <c r="DH256" s="51">
        <f t="shared" si="51"/>
        <v>0.044918602</v>
      </c>
      <c r="DI256" s="51">
        <f t="shared" si="52"/>
        <v>0.04294399271</v>
      </c>
      <c r="DJ256" s="51">
        <f t="shared" si="53"/>
        <v>0.07647212163</v>
      </c>
      <c r="DK256" s="51">
        <f t="shared" si="54"/>
        <v>0.8356652837</v>
      </c>
      <c r="DL256" s="51">
        <f t="shared" si="18"/>
        <v>1</v>
      </c>
      <c r="DM256" s="61"/>
      <c r="DN256" s="51">
        <f>DH256 / (Baseline!B$7/Baseline!B$17)</f>
        <v>4.79476532</v>
      </c>
      <c r="DO256" s="51">
        <f>DI256 / (Baseline!B$11/Baseline!B$17)</f>
        <v>1.036688538</v>
      </c>
      <c r="DP256" s="51">
        <f>DJ256 / (Baseline!B$16/Baseline!B$17)</f>
        <v>1.181725383</v>
      </c>
      <c r="DQ256" s="51">
        <f>DK256 / (Baseline!B$18/Baseline!B$17)</f>
        <v>0.9447933775</v>
      </c>
      <c r="DR256" s="79"/>
      <c r="DS256" s="51">
        <f>(AU256*Baseline!B$34)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0.03156040893</v>
      </c>
      <c r="DT256" s="51">
        <f>(AZ256*Baseline!B$34) + (Baseline!D$88*(1-Baseline!D$89)*Baseline!B$35) + (Baseline!D$88*Baseline!D$89*((1-Baseline!D$90)*Baseline!B$40 + Baseline!D$90*Baseline!B$41))</f>
        <v>0.01051056422</v>
      </c>
      <c r="DU256" s="51">
        <f>(BE256*Baseline!B$34) + (Baseline!F$88*(1-Baseline!F$89)*Baseline!B$35) + (Baseline!F$88*Baseline!F$89*((1-Baseline!F$90)*Baseline!B$40 + Baseline!F$90*Baseline!B$41))</f>
        <v>0.01297638985</v>
      </c>
      <c r="DV256" s="51">
        <f>(BJ256*Baseline!B$34) + (Baseline!H$88*(1-Baseline!H$89)*Baseline!B$35) + (Baseline!H$88*Baseline!H$89*((1-Baseline!H$90)*Baseline!B$40 + Baseline!H$90*Baseline!B$41))</f>
        <v>0.009306503333</v>
      </c>
      <c r="DW256" s="51">
        <f>( DS256*Baseline!B$7 + DT256*Baseline!B$11 + DU256*Baseline!B$16 + DV256*Baseline!B$18 ) / Baseline!B$17</f>
        <v>0.009802347591</v>
      </c>
    </row>
    <row r="257">
      <c r="A257" s="4" t="s">
        <v>508</v>
      </c>
      <c r="B257" s="45">
        <f>MIN( MAX( NORMINV( MCrands!B257, (B$5+B$4)/2, (B$5-B$4)/3.29 ), 0 ), 1 )</f>
        <v>0.3477554236</v>
      </c>
      <c r="C257" s="45">
        <f>MAX( NORMINV( MCrands!C257, (C$5+C$4)/2, (C$5-C$4)/3.29 ), 0 )</f>
        <v>3.332482719</v>
      </c>
      <c r="D257" s="41"/>
      <c r="E257" s="43">
        <f>Baseline!B$33 * (C257 * Baseline!B$66*Baseline!B$66/Baseline!B$73 + Baseline!B$52*Baseline!B$52/Baseline!B$74 + Baseline!B$53*Baseline!B$53/Baseline!B$75 + Baseline!B$54*Baseline!B$54/Baseline!B$76)</f>
        <v>0.00002363530187</v>
      </c>
      <c r="F257" s="43">
        <f>Baseline!B$33 * (C257 * Baseline!B$66*Baseline!B$57/Baseline!B$73 + Baseline!B$52*Baseline!B$67/Baseline!B$74 + Baseline!B$53*Baseline!B$55/Baseline!B$75 + Baseline!B$54*Baseline!B$56/Baseline!B$76)</f>
        <v>0.0000002005997577</v>
      </c>
      <c r="G257" s="45">
        <f>Baseline!B$33 * (C257 * Baseline!B$66*Baseline!B$58/Baseline!B$73 + Baseline!B$52*Baseline!B$59/Baseline!B$74 + Baseline!B$53*Baseline!B$68/Baseline!B$75 + Baseline!B$54*Baseline!B$60/Baseline!B$76)</f>
        <v>0.0000001704037629</v>
      </c>
      <c r="H257" s="43">
        <f>Baseline!B$33 * (C257 * Baseline!B$66*Baseline!B$61/Baseline!B$73 + Baseline!B$52*Baseline!B$62/Baseline!B$74 + Baseline!B$53*Baseline!B$63/Baseline!B$75 + Baseline!B$54*Baseline!B$69/Baseline!B$76)</f>
        <v>0.000000003578439993</v>
      </c>
      <c r="I257" s="43">
        <f>Baseline!B$33 * (C257 * Baseline!B$57*Baseline!B$66/Baseline!B$73 + Baseline!B$67*Baseline!B$52/Baseline!B$74 + Baseline!B$55*Baseline!B$53/Baseline!B$75 + Baseline!B$56*Baseline!B$54/Baseline!B$76)</f>
        <v>0.0000002005997577</v>
      </c>
      <c r="J257" s="45">
        <f>Baseline!B$33 * (C257 * Baseline!B$57*Baseline!B$57/Baseline!B$73 + Baseline!B$67*Baseline!B$67/Baseline!B$74 + Baseline!B$55*Baseline!B$55/Baseline!B$75 + Baseline!B$56*Baseline!B$56/Baseline!B$76)</f>
        <v>0.000001763813916</v>
      </c>
      <c r="K257" s="43">
        <f>Baseline!B$33 * (C257 * Baseline!B$57*Baseline!B$58/Baseline!B$73 + Baseline!B$67*Baseline!B$59/Baseline!B$74 + Baseline!B$55*Baseline!B$68/Baseline!B$75 + Baseline!B$56*Baseline!B$60/Baseline!B$76)</f>
        <v>0.00000001374219404</v>
      </c>
      <c r="L257" s="45">
        <f>Baseline!B$33 * (C257 * Baseline!B$57*Baseline!B$61/Baseline!B$73 + Baseline!B$67*Baseline!B$62/Baseline!B$74 + Baseline!B$55*Baseline!B$63/Baseline!B$75 + Baseline!B$56*Baseline!B$69/Baseline!B$76)</f>
        <v>0.00000001439287928</v>
      </c>
      <c r="M257" s="43">
        <f>Baseline!B$33 * (C257 * Baseline!B$58*Baseline!B$66/Baseline!B$73 + Baseline!B$59*Baseline!B$52/Baseline!B$74 + Baseline!B$68*Baseline!B$53/Baseline!B$75 + Baseline!B$60*Baseline!B$54/Baseline!B$76)</f>
        <v>0.0000001704037629</v>
      </c>
      <c r="N257" s="45">
        <f>Baseline!B$33 * (C257 * Baseline!B$58*Baseline!B$57/Baseline!B$73 + Baseline!B$59*Baseline!B$67/Baseline!B$74 + Baseline!B$68*Baseline!B$55/Baseline!B$75 + Baseline!B$60*Baseline!B$56/Baseline!B$76)</f>
        <v>0.00000001374219404</v>
      </c>
      <c r="O257" s="45">
        <f>Baseline!B$33 * (C257 * Baseline!B$58*Baseline!B$58/Baseline!B$73 + Baseline!B$59*Baseline!B$59/Baseline!B$74 + Baseline!B$68*Baseline!B$68/Baseline!B$75 + Baseline!B$60*Baseline!B$60/Baseline!B$76)</f>
        <v>0.000001324390947</v>
      </c>
      <c r="P257" s="43">
        <f>Baseline!B$33 * (C257 * Baseline!B$58*Baseline!B$61/Baseline!B$73 + Baseline!B$59*Baseline!B$62/Baseline!B$74 + Baseline!B$68*Baseline!B$63/Baseline!B$75 + Baseline!B$60*Baseline!B$69/Baseline!B$76)</f>
        <v>0.000000001647009223</v>
      </c>
      <c r="Q257" s="43">
        <f>Baseline!B$33 * (C257 * Baseline!B$61*Baseline!B$66/Baseline!B$73 + Baseline!B$62*Baseline!B$52/Baseline!B$74 + Baseline!B$63*Baseline!B$53/Baseline!B$75 + Baseline!B$69*Baseline!B$54/Baseline!B$76)</f>
        <v>0.000000003578439993</v>
      </c>
      <c r="R257" s="43">
        <f>Baseline!B$33 * (C257 * Baseline!B$61*Baseline!B$57/Baseline!B$73 + Baseline!B$62*Baseline!B$67/Baseline!B$74 + Baseline!B$63*Baseline!B$55/Baseline!B$75 + Baseline!B$69*Baseline!B$56/Baseline!B$76)</f>
        <v>0.00000001439287928</v>
      </c>
      <c r="S257" s="43">
        <f>Baseline!B$33 * (C257 * Baseline!B$61*Baseline!B$58/Baseline!B$73 + Baseline!B$62*Baseline!B$59/Baseline!B$74 + Baseline!B$63*Baseline!B$68/Baseline!B$75 + Baseline!B$69*Baseline!B$60/Baseline!B$76)</f>
        <v>0.000000001647009223</v>
      </c>
      <c r="T257" s="43">
        <f>Baseline!B$33 * (C257 * Baseline!B$61*Baseline!B$61/Baseline!B$73 + Baseline!B$62*Baseline!B$62/Baseline!B$74 + Baseline!B$63*Baseline!B$63/Baseline!B$75 + Baseline!B$69*Baseline!B$69/Baseline!B$76)</f>
        <v>0.00000009854655183</v>
      </c>
      <c r="U257" s="41"/>
      <c r="V257" s="43">
        <f>E257 * ( Baseline!B$87 * Baseline!B$7 )</f>
        <v>0.2453107982</v>
      </c>
      <c r="W257" s="43">
        <f>F257 * ( Baseline!D$87 * Baseline!B$11 )</f>
        <v>0.003700382625</v>
      </c>
      <c r="X257" s="43">
        <f>G257 * ( Baseline!F$87 * Baseline!B$16 )</f>
        <v>0.005918935499</v>
      </c>
      <c r="Y257" s="43">
        <f>H257 * ( Baseline!H$87 * Baseline!B$18 )</f>
        <v>0.001258442398</v>
      </c>
      <c r="Z257" s="51">
        <f t="shared" si="1"/>
        <v>0.2561885587</v>
      </c>
      <c r="AA257" s="43">
        <f>I257 * ( Baseline!B$87 * Baseline!B$7 )</f>
        <v>0.002082024885</v>
      </c>
      <c r="AB257" s="45">
        <f>J257 * ( Baseline!D$87 * Baseline!B$11 )</f>
        <v>0.03253636217</v>
      </c>
      <c r="AC257" s="45">
        <f>K257 * ( Baseline!F$87 * Baseline!B$16 )</f>
        <v>0.0004773319482</v>
      </c>
      <c r="AD257" s="45">
        <f>L257 * ( Baseline!F$87 * Baseline!B$16 )</f>
        <v>0.0004999333503</v>
      </c>
      <c r="AE257" s="51">
        <f t="shared" si="2"/>
        <v>0.03559565235</v>
      </c>
      <c r="AF257" s="51">
        <f>M257 * ( Baseline!B$87 * Baseline!B$7 )</f>
        <v>0.001768620655</v>
      </c>
      <c r="AG257" s="51">
        <f>N257 * ( Baseline!D$87 * Baseline!B$11 )</f>
        <v>0.0002534966973</v>
      </c>
      <c r="AH257" s="51">
        <f>O257 * ( Baseline!F$87 * Baseline!B$16 )</f>
        <v>0.04600241481</v>
      </c>
      <c r="AI257" s="51">
        <f>P257 * ( Baseline!H$87 * Baseline!B$18 )</f>
        <v>0.0005792094433</v>
      </c>
      <c r="AJ257" s="51">
        <f t="shared" si="3"/>
        <v>0.04860374161</v>
      </c>
      <c r="AK257" s="51">
        <f>Q257 * ( Baseline!B$87 * Baseline!B$7 )</f>
        <v>0.00003714062869</v>
      </c>
      <c r="AL257" s="51">
        <f>R257 * ( Baseline!D$87 * Baseline!B$11 )</f>
        <v>0.0002654996248</v>
      </c>
      <c r="AM257" s="51">
        <f>S257 * ( Baseline!F$87 * Baseline!B$16 )</f>
        <v>0.00005720848641</v>
      </c>
      <c r="AN257" s="51">
        <f>T257 * ( Baseline!H$87 * Baseline!B$18 )</f>
        <v>0.03465620753</v>
      </c>
      <c r="AO257" s="51">
        <f t="shared" si="4"/>
        <v>0.03501605627</v>
      </c>
      <c r="AP257" s="61"/>
      <c r="AQ257" s="51">
        <f>V257 * ( (1-Baseline!B$88-Baseline!B$87) + (1-B257)*Baseline!B$88 )</f>
        <v>0.1641368842</v>
      </c>
      <c r="AR257" s="51">
        <f>W257 * ( (1-Baseline!B$88-Baseline!B$87) + (1-B257)*Baseline!B$88 )</f>
        <v>0.002475917403</v>
      </c>
      <c r="AS257" s="51">
        <f>X257 * ( (1-Baseline!B$88-Baseline!B$87) + (1-B257)*Baseline!B$88 )</f>
        <v>0.003960345969</v>
      </c>
      <c r="AT257" s="51">
        <f>Y257 * ( (1-Baseline!B$88-Baseline!B$87) + (1-B257)*Baseline!B$88 )</f>
        <v>0.0008420208804</v>
      </c>
      <c r="AU257" s="51">
        <f t="shared" si="5"/>
        <v>0.1714151685</v>
      </c>
      <c r="AV257" s="51">
        <f>AA257 * ( (1-Baseline!D$88-Baseline!D$87) + (1-B257)*Baseline!D$88 )</f>
        <v>0.00173974826</v>
      </c>
      <c r="AW257" s="51">
        <f>AB257 * ( (1-Baseline!D$88-Baseline!D$87) + (1-B257)*Baseline!D$88 )</f>
        <v>0.0271875134</v>
      </c>
      <c r="AX257" s="51">
        <f>AC257 * ( (1-Baseline!D$88-Baseline!D$87) + (1-B257)*Baseline!D$88 )</f>
        <v>0.000398860471</v>
      </c>
      <c r="AY257" s="51">
        <f>AD257 * ( (1-Baseline!D$88-Baseline!D$87) + (1-B257)*Baseline!D$88 )</f>
        <v>0.0004177462924</v>
      </c>
      <c r="AZ257" s="51">
        <f t="shared" si="6"/>
        <v>0.02974386843</v>
      </c>
      <c r="BA257" s="51">
        <f>AF257 * ( (1-Baseline!F$88-Baseline!F$87) + (1-Baseline!B$36)*Baseline!F$88 )</f>
        <v>0.00127275602</v>
      </c>
      <c r="BB257" s="51">
        <f>AG257 * ( (1-Baseline!F$88-Baseline!F$87) + (1-Baseline!B$36)*Baseline!F$88 )</f>
        <v>0.0001824243353</v>
      </c>
      <c r="BC257" s="51">
        <f>AH257 * ( (1-Baseline!F$88-Baseline!F$87) + (1-Baseline!B$36)*Baseline!F$88 )</f>
        <v>0.03310480978</v>
      </c>
      <c r="BD257" s="51">
        <f>AI257 * ( (1-Baseline!F$88-Baseline!F$87) + (1-Baseline!B$36)*Baseline!F$88 )</f>
        <v>0.0004168176501</v>
      </c>
      <c r="BE257" s="51">
        <f t="shared" si="7"/>
        <v>0.03497680778</v>
      </c>
      <c r="BF257" s="51">
        <f>AK257 * ( (1-Baseline!H$88-Baseline!H$87) + (1-Baseline!B$36)*Baseline!H$88 )</f>
        <v>0.00002942726292</v>
      </c>
      <c r="BG257" s="51">
        <f>AL257 * ( (1-Baseline!H$88-Baseline!H$87) + (1-Baseline!B$36)*Baseline!H$88 )</f>
        <v>0.0002103606628</v>
      </c>
      <c r="BH257" s="51">
        <f>AM257 * ( (1-Baseline!H$88-Baseline!H$87) + (1-Baseline!B$36)*Baseline!H$88 )</f>
        <v>0.00004532742795</v>
      </c>
      <c r="BI257" s="51">
        <f>AN257 * ( (1-Baseline!H$88-Baseline!H$87) + (1-Baseline!B$36)*Baseline!H$88 )</f>
        <v>0.02745880635</v>
      </c>
      <c r="BJ257" s="51">
        <f t="shared" si="8"/>
        <v>0.02774392171</v>
      </c>
      <c r="BK257" s="61"/>
      <c r="BL257" s="51">
        <f t="shared" si="19"/>
        <v>0.9575400222</v>
      </c>
      <c r="BM257" s="51">
        <f t="shared" si="20"/>
        <v>0.01444398081</v>
      </c>
      <c r="BN257" s="51">
        <f t="shared" si="21"/>
        <v>0.0231038245</v>
      </c>
      <c r="BO257" s="51">
        <f t="shared" si="22"/>
        <v>0.004912172522</v>
      </c>
      <c r="BP257" s="51">
        <f t="shared" si="9"/>
        <v>1</v>
      </c>
      <c r="BQ257" s="51">
        <f t="shared" si="23"/>
        <v>0.05849098829</v>
      </c>
      <c r="BR257" s="51">
        <f t="shared" si="24"/>
        <v>0.9140543864</v>
      </c>
      <c r="BS257" s="51">
        <f t="shared" si="25"/>
        <v>0.01340983847</v>
      </c>
      <c r="BT257" s="51">
        <f t="shared" si="26"/>
        <v>0.01404478686</v>
      </c>
      <c r="BU257" s="51">
        <f t="shared" si="10"/>
        <v>1</v>
      </c>
      <c r="BV257" s="51">
        <f t="shared" si="27"/>
        <v>0.03638857003</v>
      </c>
      <c r="BW257" s="51">
        <f t="shared" si="28"/>
        <v>0.00521557989</v>
      </c>
      <c r="BX257" s="51">
        <f t="shared" si="29"/>
        <v>0.9464788778</v>
      </c>
      <c r="BY257" s="51">
        <f t="shared" si="30"/>
        <v>0.01191697232</v>
      </c>
      <c r="BZ257" s="51">
        <f t="shared" si="11"/>
        <v>1</v>
      </c>
      <c r="CA257" s="51">
        <f t="shared" si="31"/>
        <v>0.001060674235</v>
      </c>
      <c r="CB257" s="51">
        <f t="shared" si="32"/>
        <v>0.007582225216</v>
      </c>
      <c r="CC257" s="51">
        <f t="shared" si="33"/>
        <v>0.001633778686</v>
      </c>
      <c r="CD257" s="51">
        <f t="shared" si="34"/>
        <v>0.9897233219</v>
      </c>
      <c r="CE257" s="51">
        <f t="shared" si="12"/>
        <v>1</v>
      </c>
      <c r="CF257" s="61"/>
      <c r="CG257" s="51">
        <f t="shared" si="35"/>
        <v>0.9575400222</v>
      </c>
      <c r="CH257" s="51">
        <f t="shared" si="36"/>
        <v>0.01444398081</v>
      </c>
      <c r="CI257" s="51">
        <f t="shared" si="37"/>
        <v>0.0231038245</v>
      </c>
      <c r="CJ257" s="51">
        <f t="shared" si="38"/>
        <v>0.004912172522</v>
      </c>
      <c r="CK257" s="51">
        <f t="shared" si="13"/>
        <v>1</v>
      </c>
      <c r="CL257" s="51">
        <f t="shared" si="39"/>
        <v>0.05849098829</v>
      </c>
      <c r="CM257" s="51">
        <f t="shared" si="40"/>
        <v>0.9140543864</v>
      </c>
      <c r="CN257" s="51">
        <f t="shared" si="41"/>
        <v>0.01340983847</v>
      </c>
      <c r="CO257" s="51">
        <f t="shared" si="42"/>
        <v>0.01404478686</v>
      </c>
      <c r="CP257" s="51">
        <f t="shared" si="14"/>
        <v>1</v>
      </c>
      <c r="CQ257" s="51">
        <f t="shared" si="43"/>
        <v>0.03638857003</v>
      </c>
      <c r="CR257" s="51">
        <f t="shared" si="44"/>
        <v>0.00521557989</v>
      </c>
      <c r="CS257" s="51">
        <f t="shared" si="45"/>
        <v>0.9464788778</v>
      </c>
      <c r="CT257" s="51">
        <f t="shared" si="46"/>
        <v>0.01191697232</v>
      </c>
      <c r="CU257" s="51">
        <f t="shared" si="15"/>
        <v>1</v>
      </c>
      <c r="CV257" s="51">
        <f t="shared" si="47"/>
        <v>0.001060674235</v>
      </c>
      <c r="CW257" s="51">
        <f t="shared" si="48"/>
        <v>0.007582225216</v>
      </c>
      <c r="CX257" s="51">
        <f t="shared" si="49"/>
        <v>0.001633778686</v>
      </c>
      <c r="CY257" s="51">
        <f t="shared" si="50"/>
        <v>0.9897233219</v>
      </c>
      <c r="CZ257" s="51">
        <f t="shared" si="16"/>
        <v>1</v>
      </c>
      <c r="DA257" s="61"/>
      <c r="DB257" s="51">
        <f>(AQ257*Baseline!B$7 + AV257*Baseline!B$11 + BA257*Baseline!B$16 + BF257*Baseline!B$18)</f>
        <v>88948.8458</v>
      </c>
      <c r="DC257" s="51">
        <f>(AR257*Baseline!B$7 + AW257*Baseline!B$11 + BB257*Baseline!B$16 + BG257*Baseline!B$18)</f>
        <v>69749.65315</v>
      </c>
      <c r="DD257" s="51">
        <f>(AS257*Baseline!B$7 + AX257*Baseline!B$11 + BC257*Baseline!B$16 + BH257*Baseline!B$18)</f>
        <v>115759.1282</v>
      </c>
      <c r="DE257" s="51">
        <f>(AT257*Baseline!B$7 + AY257*Baseline!B$11 + BD257*Baseline!B$16 + BI257*Baseline!B$18)</f>
        <v>1260061.827</v>
      </c>
      <c r="DF257" s="51">
        <f t="shared" si="17"/>
        <v>1534519.454</v>
      </c>
      <c r="DG257" s="61"/>
      <c r="DH257" s="51">
        <f t="shared" si="51"/>
        <v>0.05796527737</v>
      </c>
      <c r="DI257" s="51">
        <f t="shared" si="52"/>
        <v>0.04545374316</v>
      </c>
      <c r="DJ257" s="51">
        <f t="shared" si="53"/>
        <v>0.07543672898</v>
      </c>
      <c r="DK257" s="51">
        <f t="shared" si="54"/>
        <v>0.8211442505</v>
      </c>
      <c r="DL257" s="51">
        <f t="shared" si="18"/>
        <v>1</v>
      </c>
      <c r="DM257" s="61"/>
      <c r="DN257" s="51">
        <f>DH257 / (Baseline!B$7/Baseline!B$17)</f>
        <v>6.187412103</v>
      </c>
      <c r="DO257" s="51">
        <f>DI257 / (Baseline!B$11/Baseline!B$17)</f>
        <v>1.097275115</v>
      </c>
      <c r="DP257" s="51">
        <f>DJ257 / (Baseline!B$16/Baseline!B$17)</f>
        <v>1.165725438</v>
      </c>
      <c r="DQ257" s="51">
        <f>DK257 / (Baseline!B$18/Baseline!B$17)</f>
        <v>0.9283760676</v>
      </c>
      <c r="DR257" s="79"/>
      <c r="DS257" s="51">
        <f>(AU257*Baseline!B$34)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0.03824180652</v>
      </c>
      <c r="DT257" s="51">
        <f>(AZ257*Baseline!B$34) + (Baseline!D$88*(1-Baseline!D$89)*Baseline!B$35) + (Baseline!D$88*Baseline!D$89*((1-Baseline!D$90)*Baseline!B$40 + Baseline!D$90*Baseline!B$41))</f>
        <v>0.01087514826</v>
      </c>
      <c r="DU257" s="51">
        <f>(BE257*Baseline!B$34) + (Baseline!F$88*(1-Baseline!F$89)*Baseline!B$35) + (Baseline!F$88*Baseline!F$89*((1-Baseline!F$90)*Baseline!B$40 + Baseline!F$90*Baseline!B$41))</f>
        <v>0.01297716117</v>
      </c>
      <c r="DV257" s="51">
        <f>(BJ257*Baseline!B$34) + (Baseline!H$88*(1-Baseline!H$89)*Baseline!B$35) + (Baseline!H$88*Baseline!H$89*((1-Baseline!H$90)*Baseline!B$40 + Baseline!H$90*Baseline!B$41))</f>
        <v>0.009306588256</v>
      </c>
      <c r="DW257" s="51">
        <f>( DS257*Baseline!B$7 + DT257*Baseline!B$11 + DU257*Baseline!B$16 + DV257*Baseline!B$18 ) / Baseline!B$17</f>
        <v>0.009880168282</v>
      </c>
    </row>
    <row r="258">
      <c r="A258" s="4" t="s">
        <v>510</v>
      </c>
      <c r="B258" s="45">
        <f>MIN( MAX( NORMINV( MCrands!B258, (B$5+B$4)/2, (B$5-B$4)/3.29 ), 0 ), 1 )</f>
        <v>0.6316465296</v>
      </c>
      <c r="C258" s="45">
        <f>MAX( NORMINV( MCrands!C258, (C$5+C$4)/2, (C$5-C$4)/3.29 ), 0 )</f>
        <v>2.337558492</v>
      </c>
      <c r="D258" s="41"/>
      <c r="E258" s="43">
        <f>Baseline!B$33 * (C258 * Baseline!B$66*Baseline!B$66/Baseline!B$73 + Baseline!B$52*Baseline!B$52/Baseline!B$74 + Baseline!B$53*Baseline!B$53/Baseline!B$75 + Baseline!B$54*Baseline!B$54/Baseline!B$76)</f>
        <v>0.00001659121446</v>
      </c>
      <c r="F258" s="43">
        <f>Baseline!B$33 * (C258 * Baseline!B$66*Baseline!B$57/Baseline!B$73 + Baseline!B$52*Baseline!B$67/Baseline!B$74 + Baseline!B$53*Baseline!B$55/Baseline!B$75 + Baseline!B$54*Baseline!B$56/Baseline!B$76)</f>
        <v>0.0000001994875333</v>
      </c>
      <c r="G258" s="45">
        <f>Baseline!B$33 * (C258 * Baseline!B$66*Baseline!B$58/Baseline!B$73 + Baseline!B$52*Baseline!B$59/Baseline!B$74 + Baseline!B$53*Baseline!B$68/Baseline!B$75 + Baseline!B$54*Baseline!B$60/Baseline!B$76)</f>
        <v>0.0000001676695448</v>
      </c>
      <c r="H258" s="43">
        <f>Baseline!B$33 * (C258 * Baseline!B$66*Baseline!B$61/Baseline!B$73 + Baseline!B$52*Baseline!B$62/Baseline!B$74 + Baseline!B$53*Baseline!B$63/Baseline!B$75 + Baseline!B$54*Baseline!B$69/Baseline!B$76)</f>
        <v>0.000000003305018179</v>
      </c>
      <c r="I258" s="43">
        <f>Baseline!B$33 * (C258 * Baseline!B$57*Baseline!B$66/Baseline!B$73 + Baseline!B$67*Baseline!B$52/Baseline!B$74 + Baseline!B$55*Baseline!B$53/Baseline!B$75 + Baseline!B$56*Baseline!B$54/Baseline!B$76)</f>
        <v>0.0000001994875333</v>
      </c>
      <c r="J258" s="45">
        <f>Baseline!B$33 * (C258 * Baseline!B$57*Baseline!B$57/Baseline!B$73 + Baseline!B$67*Baseline!B$67/Baseline!B$74 + Baseline!B$55*Baseline!B$55/Baseline!B$75 + Baseline!B$56*Baseline!B$56/Baseline!B$76)</f>
        <v>0.00000176381374</v>
      </c>
      <c r="K258" s="43">
        <f>Baseline!B$33 * (C258 * Baseline!B$57*Baseline!B$58/Baseline!B$73 + Baseline!B$67*Baseline!B$59/Baseline!B$74 + Baseline!B$55*Baseline!B$68/Baseline!B$75 + Baseline!B$56*Baseline!B$60/Baseline!B$76)</f>
        <v>0.00000001374176232</v>
      </c>
      <c r="L258" s="45">
        <f>Baseline!B$33 * (C258 * Baseline!B$57*Baseline!B$61/Baseline!B$73 + Baseline!B$67*Baseline!B$62/Baseline!B$74 + Baseline!B$55*Baseline!B$63/Baseline!B$75 + Baseline!B$56*Baseline!B$69/Baseline!B$76)</f>
        <v>0.00000001439283611</v>
      </c>
      <c r="M258" s="43">
        <f>Baseline!B$33 * (C258 * Baseline!B$58*Baseline!B$66/Baseline!B$73 + Baseline!B$59*Baseline!B$52/Baseline!B$74 + Baseline!B$68*Baseline!B$53/Baseline!B$75 + Baseline!B$60*Baseline!B$54/Baseline!B$76)</f>
        <v>0.0000001676695448</v>
      </c>
      <c r="N258" s="45">
        <f>Baseline!B$33 * (C258 * Baseline!B$58*Baseline!B$57/Baseline!B$73 + Baseline!B$59*Baseline!B$67/Baseline!B$74 + Baseline!B$68*Baseline!B$55/Baseline!B$75 + Baseline!B$60*Baseline!B$56/Baseline!B$76)</f>
        <v>0.00000001374176232</v>
      </c>
      <c r="O258" s="45">
        <f>Baseline!B$33 * (C258 * Baseline!B$58*Baseline!B$58/Baseline!B$73 + Baseline!B$59*Baseline!B$59/Baseline!B$74 + Baseline!B$68*Baseline!B$68/Baseline!B$75 + Baseline!B$60*Baseline!B$60/Baseline!B$76)</f>
        <v>0.000001324389885</v>
      </c>
      <c r="P258" s="43">
        <f>Baseline!B$33 * (C258 * Baseline!B$58*Baseline!B$61/Baseline!B$73 + Baseline!B$59*Baseline!B$62/Baseline!B$74 + Baseline!B$68*Baseline!B$63/Baseline!B$75 + Baseline!B$60*Baseline!B$69/Baseline!B$76)</f>
        <v>0.000000001646903092</v>
      </c>
      <c r="Q258" s="43">
        <f>Baseline!B$33 * (C258 * Baseline!B$61*Baseline!B$66/Baseline!B$73 + Baseline!B$62*Baseline!B$52/Baseline!B$74 + Baseline!B$63*Baseline!B$53/Baseline!B$75 + Baseline!B$69*Baseline!B$54/Baseline!B$76)</f>
        <v>0.000000003305018179</v>
      </c>
      <c r="R258" s="43">
        <f>Baseline!B$33 * (C258 * Baseline!B$61*Baseline!B$57/Baseline!B$73 + Baseline!B$62*Baseline!B$67/Baseline!B$74 + Baseline!B$63*Baseline!B$55/Baseline!B$75 + Baseline!B$69*Baseline!B$56/Baseline!B$76)</f>
        <v>0.00000001439283611</v>
      </c>
      <c r="S258" s="43">
        <f>Baseline!B$33 * (C258 * Baseline!B$61*Baseline!B$58/Baseline!B$73 + Baseline!B$62*Baseline!B$59/Baseline!B$74 + Baseline!B$63*Baseline!B$68/Baseline!B$75 + Baseline!B$69*Baseline!B$60/Baseline!B$76)</f>
        <v>0.000000001646903092</v>
      </c>
      <c r="T258" s="43">
        <f>Baseline!B$33 * (C258 * Baseline!B$61*Baseline!B$61/Baseline!B$73 + Baseline!B$62*Baseline!B$62/Baseline!B$74 + Baseline!B$63*Baseline!B$63/Baseline!B$75 + Baseline!B$69*Baseline!B$69/Baseline!B$76)</f>
        <v>0.00000009854654122</v>
      </c>
      <c r="U258" s="41"/>
      <c r="V258" s="43">
        <f>E258 * ( Baseline!B$87 * Baseline!B$7 )</f>
        <v>0.1722002149</v>
      </c>
      <c r="W258" s="43">
        <f>F258 * ( Baseline!D$87 * Baseline!B$11 )</f>
        <v>0.003679865872</v>
      </c>
      <c r="X258" s="43">
        <f>G258 * ( Baseline!F$87 * Baseline!B$16 )</f>
        <v>0.005823963061</v>
      </c>
      <c r="Y258" s="43">
        <f>H258 * ( Baseline!H$87 * Baseline!B$18 )</f>
        <v>0.001162287201</v>
      </c>
      <c r="Z258" s="51">
        <f t="shared" si="1"/>
        <v>0.1828663311</v>
      </c>
      <c r="AA258" s="43">
        <f>I258 * ( Baseline!B$87 * Baseline!B$7 )</f>
        <v>0.002070481109</v>
      </c>
      <c r="AB258" s="45">
        <f>J258 * ( Baseline!D$87 * Baseline!B$11 )</f>
        <v>0.03253635893</v>
      </c>
      <c r="AC258" s="45">
        <f>K258 * ( Baseline!F$87 * Baseline!B$16 )</f>
        <v>0.0004773169525</v>
      </c>
      <c r="AD258" s="45">
        <f>L258 * ( Baseline!F$87 * Baseline!B$16 )</f>
        <v>0.0004999318507</v>
      </c>
      <c r="AE258" s="51">
        <f t="shared" si="2"/>
        <v>0.03558408884</v>
      </c>
      <c r="AF258" s="51">
        <f>M258 * ( Baseline!B$87 * Baseline!B$7 )</f>
        <v>0.001740242205</v>
      </c>
      <c r="AG258" s="51">
        <f>N258 * ( Baseline!D$87 * Baseline!B$11 )</f>
        <v>0.0002534887336</v>
      </c>
      <c r="AH258" s="51">
        <f>O258 * ( Baseline!F$87 * Baseline!B$16 )</f>
        <v>0.04600237795</v>
      </c>
      <c r="AI258" s="51">
        <f>P258 * ( Baseline!H$87 * Baseline!B$18 )</f>
        <v>0.0005791721199</v>
      </c>
      <c r="AJ258" s="51">
        <f t="shared" si="3"/>
        <v>0.04857528101</v>
      </c>
      <c r="AK258" s="51">
        <f>Q258 * ( Baseline!B$87 * Baseline!B$7 )</f>
        <v>0.00003430278368</v>
      </c>
      <c r="AL258" s="51">
        <f>R258 * ( Baseline!D$87 * Baseline!B$11 )</f>
        <v>0.0002654988285</v>
      </c>
      <c r="AM258" s="51">
        <f>S258 * ( Baseline!F$87 * Baseline!B$16 )</f>
        <v>0.00005720479998</v>
      </c>
      <c r="AN258" s="51">
        <f>T258 * ( Baseline!H$87 * Baseline!B$18 )</f>
        <v>0.0346562038</v>
      </c>
      <c r="AO258" s="51">
        <f t="shared" si="4"/>
        <v>0.03501321021</v>
      </c>
      <c r="AP258" s="61"/>
      <c r="AQ258" s="51">
        <f>V258 * ( (1-Baseline!B$88-Baseline!B$87) + (1-B258)*Baseline!B$88 )</f>
        <v>0.07171012566</v>
      </c>
      <c r="AR258" s="51">
        <f>W258 * ( (1-Baseline!B$88-Baseline!B$87) + (1-B258)*Baseline!B$88 )</f>
        <v>0.001532423431</v>
      </c>
      <c r="AS258" s="51">
        <f>X258 * ( (1-Baseline!B$88-Baseline!B$87) + (1-B258)*Baseline!B$88 )</f>
        <v>0.002425299661</v>
      </c>
      <c r="AT258" s="51">
        <f>Y258 * ( (1-Baseline!B$88-Baseline!B$87) + (1-B258)*Baseline!B$88 )</f>
        <v>0.0004840165925</v>
      </c>
      <c r="AU258" s="51">
        <f t="shared" si="5"/>
        <v>0.07615186534</v>
      </c>
      <c r="AV258" s="51">
        <f>AA258 * ( (1-Baseline!D$88-Baseline!D$87) + (1-B258)*Baseline!D$88 )</f>
        <v>0.00146677179</v>
      </c>
      <c r="AW258" s="51">
        <f>AB258 * ( (1-Baseline!D$88-Baseline!D$87) + (1-B258)*Baseline!D$88 )</f>
        <v>0.02304943195</v>
      </c>
      <c r="AX258" s="51">
        <f>AC258 * ( (1-Baseline!D$88-Baseline!D$87) + (1-B258)*Baseline!D$88 )</f>
        <v>0.0003381412358</v>
      </c>
      <c r="AY258" s="51">
        <f>AD258 * ( (1-Baseline!D$88-Baseline!D$87) + (1-B258)*Baseline!D$88 )</f>
        <v>0.000354162099</v>
      </c>
      <c r="AZ258" s="51">
        <f t="shared" si="6"/>
        <v>0.02520850707</v>
      </c>
      <c r="BA258" s="51">
        <f>AF258 * ( (1-Baseline!F$88-Baseline!F$87) + (1-Baseline!B$36)*Baseline!F$88 )</f>
        <v>0.001252333979</v>
      </c>
      <c r="BB258" s="51">
        <f>AG258 * ( (1-Baseline!F$88-Baseline!F$87) + (1-Baseline!B$36)*Baseline!F$88 )</f>
        <v>0.0001824186043</v>
      </c>
      <c r="BC258" s="51">
        <f>AH258 * ( (1-Baseline!F$88-Baseline!F$87) + (1-Baseline!B$36)*Baseline!F$88 )</f>
        <v>0.03310478325</v>
      </c>
      <c r="BD258" s="51">
        <f>AI258 * ( (1-Baseline!F$88-Baseline!F$87) + (1-Baseline!B$36)*Baseline!F$88 )</f>
        <v>0.000416790791</v>
      </c>
      <c r="BE258" s="51">
        <f t="shared" si="7"/>
        <v>0.03495632662</v>
      </c>
      <c r="BF258" s="51">
        <f>AK258 * ( (1-Baseline!H$88-Baseline!H$87) + (1-Baseline!B$36)*Baseline!H$88 )</f>
        <v>0.00002717878157</v>
      </c>
      <c r="BG258" s="51">
        <f>AL258 * ( (1-Baseline!H$88-Baseline!H$87) + (1-Baseline!B$36)*Baseline!H$88 )</f>
        <v>0.0002103600318</v>
      </c>
      <c r="BH258" s="51">
        <f>AM258 * ( (1-Baseline!H$88-Baseline!H$87) + (1-Baseline!B$36)*Baseline!H$88 )</f>
        <v>0.00004532450712</v>
      </c>
      <c r="BI258" s="51">
        <f>AN258 * ( (1-Baseline!H$88-Baseline!H$87) + (1-Baseline!B$36)*Baseline!H$88 )</f>
        <v>0.02745880339</v>
      </c>
      <c r="BJ258" s="51">
        <f t="shared" si="8"/>
        <v>0.02774166672</v>
      </c>
      <c r="BK258" s="61"/>
      <c r="BL258" s="51">
        <f t="shared" si="19"/>
        <v>0.9416726082</v>
      </c>
      <c r="BM258" s="51">
        <f t="shared" si="20"/>
        <v>0.02012325534</v>
      </c>
      <c r="BN258" s="51">
        <f t="shared" si="21"/>
        <v>0.03184819768</v>
      </c>
      <c r="BO258" s="51">
        <f t="shared" si="22"/>
        <v>0.006355938758</v>
      </c>
      <c r="BP258" s="51">
        <f t="shared" si="9"/>
        <v>1</v>
      </c>
      <c r="BQ258" s="51">
        <f t="shared" si="23"/>
        <v>0.05818558733</v>
      </c>
      <c r="BR258" s="51">
        <f t="shared" si="24"/>
        <v>0.9143513292</v>
      </c>
      <c r="BS258" s="51">
        <f t="shared" si="25"/>
        <v>0.01341377475</v>
      </c>
      <c r="BT258" s="51">
        <f t="shared" si="26"/>
        <v>0.01404930875</v>
      </c>
      <c r="BU258" s="51">
        <f t="shared" si="10"/>
        <v>1</v>
      </c>
      <c r="BV258" s="51">
        <f t="shared" si="27"/>
        <v>0.03582567448</v>
      </c>
      <c r="BW258" s="51">
        <f t="shared" si="28"/>
        <v>0.005218471789</v>
      </c>
      <c r="BX258" s="51">
        <f t="shared" si="29"/>
        <v>0.9470326675</v>
      </c>
      <c r="BY258" s="51">
        <f t="shared" si="30"/>
        <v>0.01192318619</v>
      </c>
      <c r="BZ258" s="51">
        <f t="shared" si="11"/>
        <v>1</v>
      </c>
      <c r="CA258" s="51">
        <f t="shared" si="31"/>
        <v>0.0009797097574</v>
      </c>
      <c r="CB258" s="51">
        <f t="shared" si="32"/>
        <v>0.007582818795</v>
      </c>
      <c r="CC258" s="51">
        <f t="shared" si="33"/>
        <v>0.001633806201</v>
      </c>
      <c r="CD258" s="51">
        <f t="shared" si="34"/>
        <v>0.9898036652</v>
      </c>
      <c r="CE258" s="51">
        <f t="shared" si="12"/>
        <v>1</v>
      </c>
      <c r="CF258" s="61"/>
      <c r="CG258" s="51">
        <f t="shared" si="35"/>
        <v>0.9416726082</v>
      </c>
      <c r="CH258" s="51">
        <f t="shared" si="36"/>
        <v>0.02012325534</v>
      </c>
      <c r="CI258" s="51">
        <f t="shared" si="37"/>
        <v>0.03184819768</v>
      </c>
      <c r="CJ258" s="51">
        <f t="shared" si="38"/>
        <v>0.006355938758</v>
      </c>
      <c r="CK258" s="51">
        <f t="shared" si="13"/>
        <v>1</v>
      </c>
      <c r="CL258" s="51">
        <f t="shared" si="39"/>
        <v>0.05818558733</v>
      </c>
      <c r="CM258" s="51">
        <f t="shared" si="40"/>
        <v>0.9143513292</v>
      </c>
      <c r="CN258" s="51">
        <f t="shared" si="41"/>
        <v>0.01341377475</v>
      </c>
      <c r="CO258" s="51">
        <f t="shared" si="42"/>
        <v>0.01404930875</v>
      </c>
      <c r="CP258" s="51">
        <f t="shared" si="14"/>
        <v>1</v>
      </c>
      <c r="CQ258" s="51">
        <f t="shared" si="43"/>
        <v>0.03582567448</v>
      </c>
      <c r="CR258" s="51">
        <f t="shared" si="44"/>
        <v>0.005218471789</v>
      </c>
      <c r="CS258" s="51">
        <f t="shared" si="45"/>
        <v>0.9470326675</v>
      </c>
      <c r="CT258" s="51">
        <f t="shared" si="46"/>
        <v>0.01192318619</v>
      </c>
      <c r="CU258" s="51">
        <f t="shared" si="15"/>
        <v>1</v>
      </c>
      <c r="CV258" s="51">
        <f t="shared" si="47"/>
        <v>0.0009797097574</v>
      </c>
      <c r="CW258" s="51">
        <f t="shared" si="48"/>
        <v>0.007582818795</v>
      </c>
      <c r="CX258" s="51">
        <f t="shared" si="49"/>
        <v>0.001633806201</v>
      </c>
      <c r="CY258" s="51">
        <f t="shared" si="50"/>
        <v>0.9898036652</v>
      </c>
      <c r="CZ258" s="51">
        <f t="shared" si="16"/>
        <v>1</v>
      </c>
      <c r="DA258" s="61"/>
      <c r="DB258" s="51">
        <f>(AQ258*Baseline!B$7 + AV258*Baseline!B$11 + BA258*Baseline!B$16 + BF258*Baseline!B$18)</f>
        <v>43365.07761</v>
      </c>
      <c r="DC258" s="51">
        <f>(AR258*Baseline!B$7 + AW258*Baseline!B$11 + BB258*Baseline!B$16 + BG258*Baseline!B$18)</f>
        <v>60417.67134</v>
      </c>
      <c r="DD258" s="51">
        <f>(AS258*Baseline!B$7 + AX258*Baseline!B$11 + BC258*Baseline!B$16 + BH258*Baseline!B$18)</f>
        <v>114884.1924</v>
      </c>
      <c r="DE258" s="51">
        <f>(AT258*Baseline!B$7 + AY258*Baseline!B$11 + BD258*Baseline!B$16 + BI258*Baseline!B$18)</f>
        <v>1259751.61</v>
      </c>
      <c r="DF258" s="51">
        <f t="shared" si="17"/>
        <v>1478418.551</v>
      </c>
      <c r="DG258" s="61"/>
      <c r="DH258" s="51">
        <f t="shared" si="51"/>
        <v>0.02933207079</v>
      </c>
      <c r="DI258" s="51">
        <f t="shared" si="52"/>
        <v>0.04086641857</v>
      </c>
      <c r="DJ258" s="51">
        <f t="shared" si="53"/>
        <v>0.0777074884</v>
      </c>
      <c r="DK258" s="51">
        <f t="shared" si="54"/>
        <v>0.8520940222</v>
      </c>
      <c r="DL258" s="51">
        <f t="shared" si="18"/>
        <v>1</v>
      </c>
      <c r="DM258" s="61"/>
      <c r="DN258" s="51">
        <f>DH258 / (Baseline!B$7/Baseline!B$17)</f>
        <v>3.131005631</v>
      </c>
      <c r="DO258" s="51">
        <f>DI258 / (Baseline!B$11/Baseline!B$17)</f>
        <v>0.9865349039</v>
      </c>
      <c r="DP258" s="51">
        <f>DJ258 / (Baseline!B$16/Baseline!B$17)</f>
        <v>1.200815533</v>
      </c>
      <c r="DQ258" s="51">
        <f>DK258 / (Baseline!B$18/Baseline!B$17)</f>
        <v>0.9633675168</v>
      </c>
      <c r="DR258" s="79"/>
      <c r="DS258" s="51">
        <f>(AU258*Baseline!B$34)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0.02395231105</v>
      </c>
      <c r="DT258" s="51">
        <f>(AZ258*Baseline!B$34) + (Baseline!D$88*(1-Baseline!D$89)*Baseline!B$35) + (Baseline!D$88*Baseline!D$89*((1-Baseline!D$90)*Baseline!B$40 + Baseline!D$90*Baseline!B$41))</f>
        <v>0.01019484406</v>
      </c>
      <c r="DU258" s="51">
        <f>(BE258*Baseline!B$34) + (Baseline!F$88*(1-Baseline!F$89)*Baseline!B$35) + (Baseline!F$88*Baseline!F$89*((1-Baseline!F$90)*Baseline!B$40 + Baseline!F$90*Baseline!B$41))</f>
        <v>0.01297408899</v>
      </c>
      <c r="DV258" s="51">
        <f>(BJ258*Baseline!B$34) + (Baseline!H$88*(1-Baseline!H$89)*Baseline!B$35) + (Baseline!H$88*Baseline!H$89*((1-Baseline!H$90)*Baseline!B$40 + Baseline!H$90*Baseline!B$41))</f>
        <v>0.009306250007</v>
      </c>
      <c r="DW258" s="51">
        <f>( DS258*Baseline!B$7 + DT258*Baseline!B$11 + DU258*Baseline!B$16 + DV258*Baseline!B$18 ) / Baseline!B$17</f>
        <v>0.009717621548</v>
      </c>
    </row>
    <row r="259">
      <c r="A259" s="4" t="s">
        <v>516</v>
      </c>
      <c r="B259" s="45">
        <f>MIN( MAX( NORMINV( MCrands!B259, (B$5+B$4)/2, (B$5-B$4)/3.29 ), 0 ), 1 )</f>
        <v>0.3609929068</v>
      </c>
      <c r="C259" s="45">
        <f>MAX( NORMINV( MCrands!C259, (C$5+C$4)/2, (C$5-C$4)/3.29 ), 0 )</f>
        <v>2.461954107</v>
      </c>
      <c r="D259" s="41"/>
      <c r="E259" s="43">
        <f>Baseline!B$33 * (C259 * Baseline!B$66*Baseline!B$66/Baseline!B$73 + Baseline!B$52*Baseline!B$52/Baseline!B$74 + Baseline!B$53*Baseline!B$53/Baseline!B$75 + Baseline!B$54*Baseline!B$54/Baseline!B$76)</f>
        <v>0.00001747193841</v>
      </c>
      <c r="F259" s="43">
        <f>Baseline!B$33 * (C259 * Baseline!B$66*Baseline!B$57/Baseline!B$73 + Baseline!B$52*Baseline!B$67/Baseline!B$74 + Baseline!B$53*Baseline!B$55/Baseline!B$75 + Baseline!B$54*Baseline!B$56/Baseline!B$76)</f>
        <v>0.000000199626595</v>
      </c>
      <c r="G259" s="45">
        <f>Baseline!B$33 * (C259 * Baseline!B$66*Baseline!B$58/Baseline!B$73 + Baseline!B$52*Baseline!B$59/Baseline!B$74 + Baseline!B$53*Baseline!B$68/Baseline!B$75 + Baseline!B$54*Baseline!B$60/Baseline!B$76)</f>
        <v>0.0000001680114047</v>
      </c>
      <c r="H259" s="43">
        <f>Baseline!B$33 * (C259 * Baseline!B$66*Baseline!B$61/Baseline!B$73 + Baseline!B$52*Baseline!B$62/Baseline!B$74 + Baseline!B$53*Baseline!B$63/Baseline!B$75 + Baseline!B$54*Baseline!B$69/Baseline!B$76)</f>
        <v>0.000000003339204174</v>
      </c>
      <c r="I259" s="43">
        <f>Baseline!B$33 * (C259 * Baseline!B$57*Baseline!B$66/Baseline!B$73 + Baseline!B$67*Baseline!B$52/Baseline!B$74 + Baseline!B$55*Baseline!B$53/Baseline!B$75 + Baseline!B$56*Baseline!B$54/Baseline!B$76)</f>
        <v>0.000000199626595</v>
      </c>
      <c r="J259" s="45">
        <f>Baseline!B$33 * (C259 * Baseline!B$57*Baseline!B$57/Baseline!B$73 + Baseline!B$67*Baseline!B$67/Baseline!B$74 + Baseline!B$55*Baseline!B$55/Baseline!B$75 + Baseline!B$56*Baseline!B$56/Baseline!B$76)</f>
        <v>0.000001763813762</v>
      </c>
      <c r="K259" s="43">
        <f>Baseline!B$33 * (C259 * Baseline!B$57*Baseline!B$58/Baseline!B$73 + Baseline!B$67*Baseline!B$59/Baseline!B$74 + Baseline!B$55*Baseline!B$68/Baseline!B$75 + Baseline!B$56*Baseline!B$60/Baseline!B$76)</f>
        <v>0.0000000137418163</v>
      </c>
      <c r="L259" s="45">
        <f>Baseline!B$33 * (C259 * Baseline!B$57*Baseline!B$61/Baseline!B$73 + Baseline!B$67*Baseline!B$62/Baseline!B$74 + Baseline!B$55*Baseline!B$63/Baseline!B$75 + Baseline!B$56*Baseline!B$69/Baseline!B$76)</f>
        <v>0.00000001439284151</v>
      </c>
      <c r="M259" s="43">
        <f>Baseline!B$33 * (C259 * Baseline!B$58*Baseline!B$66/Baseline!B$73 + Baseline!B$59*Baseline!B$52/Baseline!B$74 + Baseline!B$68*Baseline!B$53/Baseline!B$75 + Baseline!B$60*Baseline!B$54/Baseline!B$76)</f>
        <v>0.0000001680114047</v>
      </c>
      <c r="N259" s="45">
        <f>Baseline!B$33 * (C259 * Baseline!B$58*Baseline!B$57/Baseline!B$73 + Baseline!B$59*Baseline!B$67/Baseline!B$74 + Baseline!B$68*Baseline!B$55/Baseline!B$75 + Baseline!B$60*Baseline!B$56/Baseline!B$76)</f>
        <v>0.0000000137418163</v>
      </c>
      <c r="O259" s="45">
        <f>Baseline!B$33 * (C259 * Baseline!B$58*Baseline!B$58/Baseline!B$73 + Baseline!B$59*Baseline!B$59/Baseline!B$74 + Baseline!B$68*Baseline!B$68/Baseline!B$75 + Baseline!B$60*Baseline!B$60/Baseline!B$76)</f>
        <v>0.000001324390018</v>
      </c>
      <c r="P259" s="43">
        <f>Baseline!B$33 * (C259 * Baseline!B$58*Baseline!B$61/Baseline!B$73 + Baseline!B$59*Baseline!B$62/Baseline!B$74 + Baseline!B$68*Baseline!B$63/Baseline!B$75 + Baseline!B$60*Baseline!B$69/Baseline!B$76)</f>
        <v>0.000000001646916361</v>
      </c>
      <c r="Q259" s="43">
        <f>Baseline!B$33 * (C259 * Baseline!B$61*Baseline!B$66/Baseline!B$73 + Baseline!B$62*Baseline!B$52/Baseline!B$74 + Baseline!B$63*Baseline!B$53/Baseline!B$75 + Baseline!B$69*Baseline!B$54/Baseline!B$76)</f>
        <v>0.000000003339204174</v>
      </c>
      <c r="R259" s="43">
        <f>Baseline!B$33 * (C259 * Baseline!B$61*Baseline!B$57/Baseline!B$73 + Baseline!B$62*Baseline!B$67/Baseline!B$74 + Baseline!B$63*Baseline!B$55/Baseline!B$75 + Baseline!B$69*Baseline!B$56/Baseline!B$76)</f>
        <v>0.00000001439284151</v>
      </c>
      <c r="S259" s="43">
        <f>Baseline!B$33 * (C259 * Baseline!B$61*Baseline!B$58/Baseline!B$73 + Baseline!B$62*Baseline!B$59/Baseline!B$74 + Baseline!B$63*Baseline!B$68/Baseline!B$75 + Baseline!B$69*Baseline!B$60/Baseline!B$76)</f>
        <v>0.000000001646916361</v>
      </c>
      <c r="T259" s="43">
        <f>Baseline!B$33 * (C259 * Baseline!B$61*Baseline!B$61/Baseline!B$73 + Baseline!B$62*Baseline!B$62/Baseline!B$74 + Baseline!B$63*Baseline!B$63/Baseline!B$75 + Baseline!B$69*Baseline!B$69/Baseline!B$76)</f>
        <v>0.00000009854654255</v>
      </c>
      <c r="U259" s="41"/>
      <c r="V259" s="43">
        <f>E259 * ( Baseline!B$87 * Baseline!B$7 )</f>
        <v>0.1813412487</v>
      </c>
      <c r="W259" s="43">
        <f>F259 * ( Baseline!D$87 * Baseline!B$11 )</f>
        <v>0.003682431087</v>
      </c>
      <c r="X259" s="43">
        <f>G259 * ( Baseline!F$87 * Baseline!B$16 )</f>
        <v>0.005835837488</v>
      </c>
      <c r="Y259" s="43">
        <f>H259 * ( Baseline!H$87 * Baseline!B$18 )</f>
        <v>0.001174309509</v>
      </c>
      <c r="Z259" s="51">
        <f t="shared" si="1"/>
        <v>0.1920338268</v>
      </c>
      <c r="AA259" s="43">
        <f>I259 * ( Baseline!B$87 * Baseline!B$7 )</f>
        <v>0.00207192443</v>
      </c>
      <c r="AB259" s="45">
        <f>J259 * ( Baseline!D$87 * Baseline!B$11 )</f>
        <v>0.03253635933</v>
      </c>
      <c r="AC259" s="45">
        <f>K259 * ( Baseline!F$87 * Baseline!B$16 )</f>
        <v>0.0004773188275</v>
      </c>
      <c r="AD259" s="45">
        <f>L259 * ( Baseline!F$87 * Baseline!B$16 )</f>
        <v>0.0004999320382</v>
      </c>
      <c r="AE259" s="51">
        <f t="shared" si="2"/>
        <v>0.03558553463</v>
      </c>
      <c r="AF259" s="51">
        <f>M259 * ( Baseline!B$87 * Baseline!B$7 )</f>
        <v>0.00174379037</v>
      </c>
      <c r="AG259" s="51">
        <f>N259 * ( Baseline!D$87 * Baseline!B$11 )</f>
        <v>0.0002534897293</v>
      </c>
      <c r="AH259" s="51">
        <f>O259 * ( Baseline!F$87 * Baseline!B$16 )</f>
        <v>0.04600238256</v>
      </c>
      <c r="AI259" s="51">
        <f>P259 * ( Baseline!H$87 * Baseline!B$18 )</f>
        <v>0.0005791767865</v>
      </c>
      <c r="AJ259" s="51">
        <f t="shared" si="3"/>
        <v>0.04857883944</v>
      </c>
      <c r="AK259" s="51">
        <f>Q259 * ( Baseline!B$87 * Baseline!B$7 )</f>
        <v>0.00003465760012</v>
      </c>
      <c r="AL259" s="51">
        <f>R259 * ( Baseline!D$87 * Baseline!B$11 )</f>
        <v>0.000265498928</v>
      </c>
      <c r="AM259" s="51">
        <f>S259 * ( Baseline!F$87 * Baseline!B$16 )</f>
        <v>0.00005720526089</v>
      </c>
      <c r="AN259" s="51">
        <f>T259 * ( Baseline!H$87 * Baseline!B$18 )</f>
        <v>0.03465620427</v>
      </c>
      <c r="AO259" s="51">
        <f t="shared" si="4"/>
        <v>0.03501356606</v>
      </c>
      <c r="AP259" s="61"/>
      <c r="AQ259" s="51">
        <f>V259 * ( (1-Baseline!B$88-Baseline!B$87) + (1-B259)*Baseline!B$88 )</f>
        <v>0.119198561</v>
      </c>
      <c r="AR259" s="51">
        <f>W259 * ( (1-Baseline!B$88-Baseline!B$87) + (1-B259)*Baseline!B$88 )</f>
        <v>0.002420522025</v>
      </c>
      <c r="AS259" s="51">
        <f>X259 * ( (1-Baseline!B$88-Baseline!B$87) + (1-B259)*Baseline!B$88 )</f>
        <v>0.00383599118</v>
      </c>
      <c r="AT259" s="51">
        <f>Y259 * ( (1-Baseline!B$88-Baseline!B$87) + (1-B259)*Baseline!B$88 )</f>
        <v>0.0007718927964</v>
      </c>
      <c r="AU259" s="51">
        <f t="shared" si="5"/>
        <v>0.126226967</v>
      </c>
      <c r="AV259" s="51">
        <f>AA259 * ( (1-Baseline!D$88-Baseline!D$87) + (1-B259)*Baseline!D$88 )</f>
        <v>0.001719020954</v>
      </c>
      <c r="AW259" s="51">
        <f>AB259 * ( (1-Baseline!D$88-Baseline!D$87) + (1-B259)*Baseline!D$88 )</f>
        <v>0.02699455765</v>
      </c>
      <c r="AX259" s="51">
        <f>AC259 * ( (1-Baseline!D$88-Baseline!D$87) + (1-B259)*Baseline!D$88 )</f>
        <v>0.0003960188193</v>
      </c>
      <c r="AY259" s="51">
        <f>AD259 * ( (1-Baseline!D$88-Baseline!D$87) + (1-B259)*Baseline!D$88 )</f>
        <v>0.0004147804028</v>
      </c>
      <c r="AZ259" s="51">
        <f t="shared" si="6"/>
        <v>0.02952437783</v>
      </c>
      <c r="BA259" s="51">
        <f>AF259 * ( (1-Baseline!F$88-Baseline!F$87) + (1-Baseline!B$36)*Baseline!F$88 )</f>
        <v>0.001254887351</v>
      </c>
      <c r="BB259" s="51">
        <f>AG259 * ( (1-Baseline!F$88-Baseline!F$87) + (1-Baseline!B$36)*Baseline!F$88 )</f>
        <v>0.0001824193209</v>
      </c>
      <c r="BC259" s="51">
        <f>AH259 * ( (1-Baseline!F$88-Baseline!F$87) + (1-Baseline!B$36)*Baseline!F$88 )</f>
        <v>0.03310478657</v>
      </c>
      <c r="BD259" s="51">
        <f>AI259 * ( (1-Baseline!F$88-Baseline!F$87) + (1-Baseline!B$36)*Baseline!F$88 )</f>
        <v>0.0004167941492</v>
      </c>
      <c r="BE259" s="51">
        <f t="shared" si="7"/>
        <v>0.03495888739</v>
      </c>
      <c r="BF259" s="51">
        <f>AK259 * ( (1-Baseline!H$88-Baseline!H$87) + (1-Baseline!B$36)*Baseline!H$88 )</f>
        <v>0.00002745990973</v>
      </c>
      <c r="BG259" s="51">
        <f>AL259 * ( (1-Baseline!H$88-Baseline!H$87) + (1-Baseline!B$36)*Baseline!H$88 )</f>
        <v>0.0002103601107</v>
      </c>
      <c r="BH259" s="51">
        <f>AM259 * ( (1-Baseline!H$88-Baseline!H$87) + (1-Baseline!B$36)*Baseline!H$88 )</f>
        <v>0.00004532487231</v>
      </c>
      <c r="BI259" s="51">
        <f>AN259 * ( (1-Baseline!H$88-Baseline!H$87) + (1-Baseline!B$36)*Baseline!H$88 )</f>
        <v>0.02745880376</v>
      </c>
      <c r="BJ259" s="51">
        <f t="shared" si="8"/>
        <v>0.02774194866</v>
      </c>
      <c r="BK259" s="61"/>
      <c r="BL259" s="51">
        <f t="shared" si="19"/>
        <v>0.944319299</v>
      </c>
      <c r="BM259" s="51">
        <f t="shared" si="20"/>
        <v>0.01917595013</v>
      </c>
      <c r="BN259" s="51">
        <f t="shared" si="21"/>
        <v>0.03038963283</v>
      </c>
      <c r="BO259" s="51">
        <f t="shared" si="22"/>
        <v>0.006115117988</v>
      </c>
      <c r="BP259" s="51">
        <f t="shared" si="9"/>
        <v>1</v>
      </c>
      <c r="BQ259" s="51">
        <f t="shared" si="23"/>
        <v>0.05822378254</v>
      </c>
      <c r="BR259" s="51">
        <f t="shared" si="24"/>
        <v>0.9143141918</v>
      </c>
      <c r="BS259" s="51">
        <f t="shared" si="25"/>
        <v>0.01341328246</v>
      </c>
      <c r="BT259" s="51">
        <f t="shared" si="26"/>
        <v>0.01404874322</v>
      </c>
      <c r="BU259" s="51">
        <f t="shared" si="10"/>
        <v>1</v>
      </c>
      <c r="BV259" s="51">
        <f t="shared" si="27"/>
        <v>0.03589608953</v>
      </c>
      <c r="BW259" s="51">
        <f t="shared" si="28"/>
        <v>0.005218110028</v>
      </c>
      <c r="BX259" s="51">
        <f t="shared" si="29"/>
        <v>0.9469633916</v>
      </c>
      <c r="BY259" s="51">
        <f t="shared" si="30"/>
        <v>0.01192240887</v>
      </c>
      <c r="BZ259" s="51">
        <f t="shared" si="11"/>
        <v>1</v>
      </c>
      <c r="CA259" s="51">
        <f t="shared" si="31"/>
        <v>0.0009898334854</v>
      </c>
      <c r="CB259" s="51">
        <f t="shared" si="32"/>
        <v>0.007582744574</v>
      </c>
      <c r="CC259" s="51">
        <f t="shared" si="33"/>
        <v>0.001633802761</v>
      </c>
      <c r="CD259" s="51">
        <f t="shared" si="34"/>
        <v>0.9897936192</v>
      </c>
      <c r="CE259" s="51">
        <f t="shared" si="12"/>
        <v>1</v>
      </c>
      <c r="CF259" s="61"/>
      <c r="CG259" s="51">
        <f t="shared" si="35"/>
        <v>0.944319299</v>
      </c>
      <c r="CH259" s="51">
        <f t="shared" si="36"/>
        <v>0.01917595013</v>
      </c>
      <c r="CI259" s="51">
        <f t="shared" si="37"/>
        <v>0.03038963283</v>
      </c>
      <c r="CJ259" s="51">
        <f t="shared" si="38"/>
        <v>0.006115117988</v>
      </c>
      <c r="CK259" s="51">
        <f t="shared" si="13"/>
        <v>1</v>
      </c>
      <c r="CL259" s="51">
        <f t="shared" si="39"/>
        <v>0.05822378254</v>
      </c>
      <c r="CM259" s="51">
        <f t="shared" si="40"/>
        <v>0.9143141918</v>
      </c>
      <c r="CN259" s="51">
        <f t="shared" si="41"/>
        <v>0.01341328246</v>
      </c>
      <c r="CO259" s="51">
        <f t="shared" si="42"/>
        <v>0.01404874322</v>
      </c>
      <c r="CP259" s="51">
        <f t="shared" si="14"/>
        <v>1</v>
      </c>
      <c r="CQ259" s="51">
        <f t="shared" si="43"/>
        <v>0.03589608953</v>
      </c>
      <c r="CR259" s="51">
        <f t="shared" si="44"/>
        <v>0.005218110028</v>
      </c>
      <c r="CS259" s="51">
        <f t="shared" si="45"/>
        <v>0.9469633916</v>
      </c>
      <c r="CT259" s="51">
        <f t="shared" si="46"/>
        <v>0.01192240887</v>
      </c>
      <c r="CU259" s="51">
        <f t="shared" si="15"/>
        <v>1</v>
      </c>
      <c r="CV259" s="51">
        <f t="shared" si="47"/>
        <v>0.0009898334854</v>
      </c>
      <c r="CW259" s="51">
        <f t="shared" si="48"/>
        <v>0.007582744574</v>
      </c>
      <c r="CX259" s="51">
        <f t="shared" si="49"/>
        <v>0.001633802761</v>
      </c>
      <c r="CY259" s="51">
        <f t="shared" si="50"/>
        <v>0.9897936192</v>
      </c>
      <c r="CZ259" s="51">
        <f t="shared" si="16"/>
        <v>1</v>
      </c>
      <c r="DA259" s="61"/>
      <c r="DB259" s="51">
        <f>(AQ259*Baseline!B$7 + AV259*Baseline!B$11 + BA259*Baseline!B$16 + BF259*Baseline!B$18)</f>
        <v>66959.35807</v>
      </c>
      <c r="DC259" s="51">
        <f>(AR259*Baseline!B$7 + AW259*Baseline!B$11 + BB259*Baseline!B$16 + BG259*Baseline!B$18)</f>
        <v>69308.94028</v>
      </c>
      <c r="DD259" s="51">
        <f>(AS259*Baseline!B$7 + AX259*Baseline!B$11 + BC259*Baseline!B$16 + BH259*Baseline!B$18)</f>
        <v>115692.5273</v>
      </c>
      <c r="DE259" s="51">
        <f>(AT259*Baseline!B$7 + AY259*Baseline!B$11 + BD259*Baseline!B$16 + BI259*Baseline!B$18)</f>
        <v>1260021.257</v>
      </c>
      <c r="DF259" s="51">
        <f t="shared" si="17"/>
        <v>1511982.083</v>
      </c>
      <c r="DG259" s="61"/>
      <c r="DH259" s="51">
        <f t="shared" si="51"/>
        <v>0.04428581451</v>
      </c>
      <c r="DI259" s="51">
        <f t="shared" si="52"/>
        <v>0.04583978942</v>
      </c>
      <c r="DJ259" s="51">
        <f t="shared" si="53"/>
        <v>0.07651712845</v>
      </c>
      <c r="DK259" s="51">
        <f t="shared" si="54"/>
        <v>0.8333572676</v>
      </c>
      <c r="DL259" s="51">
        <f t="shared" si="18"/>
        <v>1</v>
      </c>
      <c r="DM259" s="61"/>
      <c r="DN259" s="51">
        <f>DH259 / (Baseline!B$7/Baseline!B$17)</f>
        <v>4.727219417</v>
      </c>
      <c r="DO259" s="51">
        <f>DI259 / (Baseline!B$11/Baseline!B$17)</f>
        <v>1.106594457</v>
      </c>
      <c r="DP259" s="51">
        <f>DJ259 / (Baseline!B$16/Baseline!B$17)</f>
        <v>1.182420875</v>
      </c>
      <c r="DQ259" s="51">
        <f>DK259 / (Baseline!B$18/Baseline!B$17)</f>
        <v>0.9421839616</v>
      </c>
      <c r="DR259" s="79"/>
      <c r="DS259" s="51">
        <f>(AU259*Baseline!B$34)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0.0314635763</v>
      </c>
      <c r="DT259" s="51">
        <f>(AZ259*Baseline!B$34) + (Baseline!D$88*(1-Baseline!D$89)*Baseline!B$35) + (Baseline!D$88*Baseline!D$89*((1-Baseline!D$90)*Baseline!B$40 + Baseline!D$90*Baseline!B$41))</f>
        <v>0.01084222467</v>
      </c>
      <c r="DU259" s="51">
        <f>(BE259*Baseline!B$34) + (Baseline!F$88*(1-Baseline!F$89)*Baseline!B$35) + (Baseline!F$88*Baseline!F$89*((1-Baseline!F$90)*Baseline!B$40 + Baseline!F$90*Baseline!B$41))</f>
        <v>0.01297447311</v>
      </c>
      <c r="DV259" s="51">
        <f>(BJ259*Baseline!B$34) + (Baseline!H$88*(1-Baseline!H$89)*Baseline!B$35) + (Baseline!H$88*Baseline!H$89*((1-Baseline!H$90)*Baseline!B$40 + Baseline!H$90*Baseline!B$41))</f>
        <v>0.009306292299</v>
      </c>
      <c r="DW259" s="51">
        <f>( DS259*Baseline!B$7 + DT259*Baseline!B$11 + DU259*Baseline!B$16 + DV259*Baseline!B$18 ) / Baseline!B$17</f>
        <v>0.009814868511</v>
      </c>
    </row>
    <row r="260">
      <c r="A260" s="4" t="s">
        <v>517</v>
      </c>
      <c r="B260" s="45">
        <f>MIN( MAX( NORMINV( MCrands!B260, (B$5+B$4)/2, (B$5-B$4)/3.29 ), 0 ), 1 )</f>
        <v>0.590200584</v>
      </c>
      <c r="C260" s="45">
        <f>MAX( NORMINV( MCrands!C260, (C$5+C$4)/2, (C$5-C$4)/3.29 ), 0 )</f>
        <v>2.851437</v>
      </c>
      <c r="D260" s="41"/>
      <c r="E260" s="43">
        <f>Baseline!B$33 * (C260 * Baseline!B$66*Baseline!B$66/Baseline!B$73 + Baseline!B$52*Baseline!B$52/Baseline!B$74 + Baseline!B$53*Baseline!B$53/Baseline!B$75 + Baseline!B$54*Baseline!B$54/Baseline!B$76)</f>
        <v>0.00002022948664</v>
      </c>
      <c r="F260" s="43">
        <f>Baseline!B$33 * (C260 * Baseline!B$66*Baseline!B$57/Baseline!B$73 + Baseline!B$52*Baseline!B$67/Baseline!B$74 + Baseline!B$53*Baseline!B$55/Baseline!B$75 + Baseline!B$54*Baseline!B$56/Baseline!B$76)</f>
        <v>0.0000002000619974</v>
      </c>
      <c r="G260" s="45">
        <f>Baseline!B$33 * (C260 * Baseline!B$66*Baseline!B$58/Baseline!B$73 + Baseline!B$52*Baseline!B$59/Baseline!B$74 + Baseline!B$53*Baseline!B$68/Baseline!B$75 + Baseline!B$54*Baseline!B$60/Baseline!B$76)</f>
        <v>0.0000001690817689</v>
      </c>
      <c r="H260" s="43">
        <f>Baseline!B$33 * (C260 * Baseline!B$66*Baseline!B$61/Baseline!B$73 + Baseline!B$52*Baseline!B$62/Baseline!B$74 + Baseline!B$53*Baseline!B$63/Baseline!B$75 + Baseline!B$54*Baseline!B$69/Baseline!B$76)</f>
        <v>0.000000003446240586</v>
      </c>
      <c r="I260" s="43">
        <f>Baseline!B$33 * (C260 * Baseline!B$57*Baseline!B$66/Baseline!B$73 + Baseline!B$67*Baseline!B$52/Baseline!B$74 + Baseline!B$55*Baseline!B$53/Baseline!B$75 + Baseline!B$56*Baseline!B$54/Baseline!B$76)</f>
        <v>0.0000002000619974</v>
      </c>
      <c r="J260" s="45">
        <f>Baseline!B$33 * (C260 * Baseline!B$57*Baseline!B$57/Baseline!B$73 + Baseline!B$67*Baseline!B$67/Baseline!B$74 + Baseline!B$55*Baseline!B$55/Baseline!B$75 + Baseline!B$56*Baseline!B$56/Baseline!B$76)</f>
        <v>0.000001763813831</v>
      </c>
      <c r="K260" s="43">
        <f>Baseline!B$33 * (C260 * Baseline!B$57*Baseline!B$58/Baseline!B$73 + Baseline!B$67*Baseline!B$59/Baseline!B$74 + Baseline!B$55*Baseline!B$68/Baseline!B$75 + Baseline!B$56*Baseline!B$60/Baseline!B$76)</f>
        <v>0.0000000137419853</v>
      </c>
      <c r="L260" s="45">
        <f>Baseline!B$33 * (C260 * Baseline!B$57*Baseline!B$61/Baseline!B$73 + Baseline!B$67*Baseline!B$62/Baseline!B$74 + Baseline!B$55*Baseline!B$63/Baseline!B$75 + Baseline!B$56*Baseline!B$69/Baseline!B$76)</f>
        <v>0.00000001439285841</v>
      </c>
      <c r="M260" s="43">
        <f>Baseline!B$33 * (C260 * Baseline!B$58*Baseline!B$66/Baseline!B$73 + Baseline!B$59*Baseline!B$52/Baseline!B$74 + Baseline!B$68*Baseline!B$53/Baseline!B$75 + Baseline!B$60*Baseline!B$54/Baseline!B$76)</f>
        <v>0.0000001690817689</v>
      </c>
      <c r="N260" s="45">
        <f>Baseline!B$33 * (C260 * Baseline!B$58*Baseline!B$57/Baseline!B$73 + Baseline!B$59*Baseline!B$67/Baseline!B$74 + Baseline!B$68*Baseline!B$55/Baseline!B$75 + Baseline!B$60*Baseline!B$56/Baseline!B$76)</f>
        <v>0.0000000137419853</v>
      </c>
      <c r="O260" s="45">
        <f>Baseline!B$33 * (C260 * Baseline!B$58*Baseline!B$58/Baseline!B$73 + Baseline!B$59*Baseline!B$59/Baseline!B$74 + Baseline!B$68*Baseline!B$68/Baseline!B$75 + Baseline!B$60*Baseline!B$60/Baseline!B$76)</f>
        <v>0.000001324390433</v>
      </c>
      <c r="P260" s="43">
        <f>Baseline!B$33 * (C260 * Baseline!B$58*Baseline!B$61/Baseline!B$73 + Baseline!B$59*Baseline!B$62/Baseline!B$74 + Baseline!B$68*Baseline!B$63/Baseline!B$75 + Baseline!B$60*Baseline!B$69/Baseline!B$76)</f>
        <v>0.000000001646957908</v>
      </c>
      <c r="Q260" s="43">
        <f>Baseline!B$33 * (C260 * Baseline!B$61*Baseline!B$66/Baseline!B$73 + Baseline!B$62*Baseline!B$52/Baseline!B$74 + Baseline!B$63*Baseline!B$53/Baseline!B$75 + Baseline!B$69*Baseline!B$54/Baseline!B$76)</f>
        <v>0.000000003446240586</v>
      </c>
      <c r="R260" s="43">
        <f>Baseline!B$33 * (C260 * Baseline!B$61*Baseline!B$57/Baseline!B$73 + Baseline!B$62*Baseline!B$67/Baseline!B$74 + Baseline!B$63*Baseline!B$55/Baseline!B$75 + Baseline!B$69*Baseline!B$56/Baseline!B$76)</f>
        <v>0.00000001439285841</v>
      </c>
      <c r="S260" s="43">
        <f>Baseline!B$33 * (C260 * Baseline!B$61*Baseline!B$58/Baseline!B$73 + Baseline!B$62*Baseline!B$59/Baseline!B$74 + Baseline!B$63*Baseline!B$68/Baseline!B$75 + Baseline!B$69*Baseline!B$60/Baseline!B$76)</f>
        <v>0.000000001646957908</v>
      </c>
      <c r="T260" s="43">
        <f>Baseline!B$33 * (C260 * Baseline!B$61*Baseline!B$61/Baseline!B$73 + Baseline!B$62*Baseline!B$62/Baseline!B$74 + Baseline!B$63*Baseline!B$63/Baseline!B$75 + Baseline!B$69*Baseline!B$69/Baseline!B$76)</f>
        <v>0.0000000985465467</v>
      </c>
      <c r="U260" s="41"/>
      <c r="V260" s="43">
        <f>E260 * ( Baseline!B$87 * Baseline!B$7 )</f>
        <v>0.2099618418</v>
      </c>
      <c r="W260" s="43">
        <f>F260 * ( Baseline!D$87 * Baseline!B$11 )</f>
        <v>0.003690462778</v>
      </c>
      <c r="X260" s="43">
        <f>G260 * ( Baseline!F$87 * Baseline!B$16 )</f>
        <v>0.005873016339</v>
      </c>
      <c r="Y260" s="43">
        <f>H260 * ( Baseline!H$87 * Baseline!B$18 )</f>
        <v>0.001211951375</v>
      </c>
      <c r="Z260" s="51">
        <f t="shared" si="1"/>
        <v>0.2207372723</v>
      </c>
      <c r="AA260" s="43">
        <f>I260 * ( Baseline!B$87 * Baseline!B$7 )</f>
        <v>0.002076443471</v>
      </c>
      <c r="AB260" s="45">
        <f>J260 * ( Baseline!D$87 * Baseline!B$11 )</f>
        <v>0.0325363606</v>
      </c>
      <c r="AC260" s="45">
        <f>K260 * ( Baseline!F$87 * Baseline!B$16 )</f>
        <v>0.0004773246978</v>
      </c>
      <c r="AD260" s="45">
        <f>L260 * ( Baseline!F$87 * Baseline!B$16 )</f>
        <v>0.0004999326252</v>
      </c>
      <c r="AE260" s="51">
        <f t="shared" si="2"/>
        <v>0.03559006139</v>
      </c>
      <c r="AF260" s="51">
        <f>M260 * ( Baseline!B$87 * Baseline!B$7 )</f>
        <v>0.001754899679</v>
      </c>
      <c r="AG260" s="51">
        <f>N260 * ( Baseline!D$87 * Baseline!B$11 )</f>
        <v>0.0002534928468</v>
      </c>
      <c r="AH260" s="51">
        <f>O260 * ( Baseline!F$87 * Baseline!B$16 )</f>
        <v>0.04600239699</v>
      </c>
      <c r="AI260" s="51">
        <f>P260 * ( Baseline!H$87 * Baseline!B$18 )</f>
        <v>0.0005791913975</v>
      </c>
      <c r="AJ260" s="51">
        <f t="shared" si="3"/>
        <v>0.04858998091</v>
      </c>
      <c r="AK260" s="51">
        <f>Q260 * ( Baseline!B$87 * Baseline!B$7 )</f>
        <v>0.00003576853104</v>
      </c>
      <c r="AL260" s="51">
        <f>R260 * ( Baseline!D$87 * Baseline!B$11 )</f>
        <v>0.0002654992398</v>
      </c>
      <c r="AM260" s="51">
        <f>S260 * ( Baseline!F$87 * Baseline!B$16 )</f>
        <v>0.00005720670402</v>
      </c>
      <c r="AN260" s="51">
        <f>T260 * ( Baseline!H$87 * Baseline!B$18 )</f>
        <v>0.03465620573</v>
      </c>
      <c r="AO260" s="51">
        <f t="shared" si="4"/>
        <v>0.0350146802</v>
      </c>
      <c r="AP260" s="61"/>
      <c r="AQ260" s="51">
        <f>V260 * ( (1-Baseline!B$88-Baseline!B$87) + (1-B260)*Baseline!B$88 )</f>
        <v>0.09518021292</v>
      </c>
      <c r="AR260" s="51">
        <f>W260 * ( (1-Baseline!B$88-Baseline!B$87) + (1-B260)*Baseline!B$88 )</f>
        <v>0.001672966049</v>
      </c>
      <c r="AS260" s="51">
        <f>X260 * ( (1-Baseline!B$88-Baseline!B$87) + (1-B260)*Baseline!B$88 )</f>
        <v>0.00266236446</v>
      </c>
      <c r="AT260" s="51">
        <f>Y260 * ( (1-Baseline!B$88-Baseline!B$87) + (1-B260)*Baseline!B$88 )</f>
        <v>0.0005494035911</v>
      </c>
      <c r="AU260" s="51">
        <f t="shared" si="5"/>
        <v>0.100064947</v>
      </c>
      <c r="AV260" s="51">
        <f>AA260 * ( (1-Baseline!D$88-Baseline!D$87) + (1-B260)*Baseline!D$88 )</f>
        <v>0.001509550604</v>
      </c>
      <c r="AW260" s="51">
        <f>AB260 * ( (1-Baseline!D$88-Baseline!D$87) + (1-B260)*Baseline!D$88 )</f>
        <v>0.02365356124</v>
      </c>
      <c r="AX260" s="51">
        <f>AC260 * ( (1-Baseline!D$88-Baseline!D$87) + (1-B260)*Baseline!D$88 )</f>
        <v>0.0003470095844</v>
      </c>
      <c r="AY260" s="51">
        <f>AD260 * ( (1-Baseline!D$88-Baseline!D$87) + (1-B260)*Baseline!D$88 )</f>
        <v>0.0003634452885</v>
      </c>
      <c r="AZ260" s="51">
        <f t="shared" si="6"/>
        <v>0.02587356671</v>
      </c>
      <c r="BA260" s="51">
        <f>AF260 * ( (1-Baseline!F$88-Baseline!F$87) + (1-Baseline!B$36)*Baseline!F$88 )</f>
        <v>0.001262881966</v>
      </c>
      <c r="BB260" s="51">
        <f>AG260 * ( (1-Baseline!F$88-Baseline!F$87) + (1-Baseline!B$36)*Baseline!F$88 )</f>
        <v>0.0001824215644</v>
      </c>
      <c r="BC260" s="51">
        <f>AH260 * ( (1-Baseline!F$88-Baseline!F$87) + (1-Baseline!B$36)*Baseline!F$88 )</f>
        <v>0.03310479695</v>
      </c>
      <c r="BD260" s="51">
        <f>AI260 * ( (1-Baseline!F$88-Baseline!F$87) + (1-Baseline!B$36)*Baseline!F$88 )</f>
        <v>0.0004168046637</v>
      </c>
      <c r="BE260" s="51">
        <f t="shared" si="7"/>
        <v>0.03496690514</v>
      </c>
      <c r="BF260" s="51">
        <f>AK260 * ( (1-Baseline!H$88-Baseline!H$87) + (1-Baseline!B$36)*Baseline!H$88 )</f>
        <v>0.00002834012251</v>
      </c>
      <c r="BG260" s="51">
        <f>AL260 * ( (1-Baseline!H$88-Baseline!H$87) + (1-Baseline!B$36)*Baseline!H$88 )</f>
        <v>0.0002103603577</v>
      </c>
      <c r="BH260" s="51">
        <f>AM260 * ( (1-Baseline!H$88-Baseline!H$87) + (1-Baseline!B$36)*Baseline!H$88 )</f>
        <v>0.00004532601573</v>
      </c>
      <c r="BI260" s="51">
        <f>AN260 * ( (1-Baseline!H$88-Baseline!H$87) + (1-Baseline!B$36)*Baseline!H$88 )</f>
        <v>0.02745880492</v>
      </c>
      <c r="BJ260" s="51">
        <f t="shared" si="8"/>
        <v>0.02774283142</v>
      </c>
      <c r="BK260" s="61"/>
      <c r="BL260" s="51">
        <f t="shared" si="19"/>
        <v>0.9511843633</v>
      </c>
      <c r="BM260" s="51">
        <f t="shared" si="20"/>
        <v>0.01671880213</v>
      </c>
      <c r="BN260" s="51">
        <f t="shared" si="21"/>
        <v>0.02660636456</v>
      </c>
      <c r="BO260" s="51">
        <f t="shared" si="22"/>
        <v>0.005490470014</v>
      </c>
      <c r="BP260" s="51">
        <f t="shared" si="9"/>
        <v>1</v>
      </c>
      <c r="BQ260" s="51">
        <f t="shared" si="23"/>
        <v>0.05834335175</v>
      </c>
      <c r="BR260" s="51">
        <f t="shared" si="24"/>
        <v>0.9141979341</v>
      </c>
      <c r="BS260" s="51">
        <f t="shared" si="25"/>
        <v>0.01341174134</v>
      </c>
      <c r="BT260" s="51">
        <f t="shared" si="26"/>
        <v>0.01404697283</v>
      </c>
      <c r="BU260" s="51">
        <f t="shared" si="10"/>
        <v>1</v>
      </c>
      <c r="BV260" s="51">
        <f t="shared" si="27"/>
        <v>0.03611649245</v>
      </c>
      <c r="BW260" s="51">
        <f t="shared" si="28"/>
        <v>0.005216977699</v>
      </c>
      <c r="BX260" s="51">
        <f t="shared" si="29"/>
        <v>0.946746554</v>
      </c>
      <c r="BY260" s="51">
        <f t="shared" si="30"/>
        <v>0.01191997582</v>
      </c>
      <c r="BZ260" s="51">
        <f t="shared" si="11"/>
        <v>1</v>
      </c>
      <c r="CA260" s="51">
        <f t="shared" si="31"/>
        <v>0.001021529565</v>
      </c>
      <c r="CB260" s="51">
        <f t="shared" si="32"/>
        <v>0.0075825122</v>
      </c>
      <c r="CC260" s="51">
        <f t="shared" si="33"/>
        <v>0.001633791989</v>
      </c>
      <c r="CD260" s="51">
        <f t="shared" si="34"/>
        <v>0.9897621662</v>
      </c>
      <c r="CE260" s="51">
        <f t="shared" si="12"/>
        <v>1</v>
      </c>
      <c r="CF260" s="61"/>
      <c r="CG260" s="51">
        <f t="shared" si="35"/>
        <v>0.9511843633</v>
      </c>
      <c r="CH260" s="51">
        <f t="shared" si="36"/>
        <v>0.01671880213</v>
      </c>
      <c r="CI260" s="51">
        <f t="shared" si="37"/>
        <v>0.02660636456</v>
      </c>
      <c r="CJ260" s="51">
        <f t="shared" si="38"/>
        <v>0.005490470014</v>
      </c>
      <c r="CK260" s="51">
        <f t="shared" si="13"/>
        <v>1</v>
      </c>
      <c r="CL260" s="51">
        <f t="shared" si="39"/>
        <v>0.05834335175</v>
      </c>
      <c r="CM260" s="51">
        <f t="shared" si="40"/>
        <v>0.9141979341</v>
      </c>
      <c r="CN260" s="51">
        <f t="shared" si="41"/>
        <v>0.01341174134</v>
      </c>
      <c r="CO260" s="51">
        <f t="shared" si="42"/>
        <v>0.01404697283</v>
      </c>
      <c r="CP260" s="51">
        <f t="shared" si="14"/>
        <v>1</v>
      </c>
      <c r="CQ260" s="51">
        <f t="shared" si="43"/>
        <v>0.03611649245</v>
      </c>
      <c r="CR260" s="51">
        <f t="shared" si="44"/>
        <v>0.005216977699</v>
      </c>
      <c r="CS260" s="51">
        <f t="shared" si="45"/>
        <v>0.946746554</v>
      </c>
      <c r="CT260" s="51">
        <f t="shared" si="46"/>
        <v>0.01191997582</v>
      </c>
      <c r="CU260" s="51">
        <f t="shared" si="15"/>
        <v>1</v>
      </c>
      <c r="CV260" s="51">
        <f t="shared" si="47"/>
        <v>0.001021529565</v>
      </c>
      <c r="CW260" s="51">
        <f t="shared" si="48"/>
        <v>0.0075825122</v>
      </c>
      <c r="CX260" s="51">
        <f t="shared" si="49"/>
        <v>0.001633791989</v>
      </c>
      <c r="CY260" s="51">
        <f t="shared" si="50"/>
        <v>0.9897621662</v>
      </c>
      <c r="CZ260" s="51">
        <f t="shared" si="16"/>
        <v>1</v>
      </c>
      <c r="DA260" s="61"/>
      <c r="DB260" s="51">
        <f>(AQ260*Baseline!B$7 + AV260*Baseline!B$11 + BA260*Baseline!B$16 + BF260*Baseline!B$18)</f>
        <v>54928.32792</v>
      </c>
      <c r="DC260" s="51">
        <f>(AR260*Baseline!B$7 + AW260*Baseline!B$11 + BB260*Baseline!B$16 + BG260*Baseline!B$18)</f>
        <v>61781.44723</v>
      </c>
      <c r="DD260" s="51">
        <f>(AS260*Baseline!B$7 + AX260*Baseline!B$11 + BC260*Baseline!B$16 + BH260*Baseline!B$18)</f>
        <v>115018.3025</v>
      </c>
      <c r="DE260" s="51">
        <f>(AT260*Baseline!B$7 + AY260*Baseline!B$11 + BD260*Baseline!B$16 + BI260*Baseline!B$18)</f>
        <v>1259803.347</v>
      </c>
      <c r="DF260" s="51">
        <f t="shared" si="17"/>
        <v>1491531.425</v>
      </c>
      <c r="DG260" s="61"/>
      <c r="DH260" s="51">
        <f t="shared" si="51"/>
        <v>0.03682679895</v>
      </c>
      <c r="DI260" s="51">
        <f t="shared" si="52"/>
        <v>0.04142148546</v>
      </c>
      <c r="DJ260" s="51">
        <f t="shared" si="53"/>
        <v>0.07711423344</v>
      </c>
      <c r="DK260" s="51">
        <f t="shared" si="54"/>
        <v>0.8446374821</v>
      </c>
      <c r="DL260" s="51">
        <f t="shared" si="18"/>
        <v>1</v>
      </c>
      <c r="DM260" s="61"/>
      <c r="DN260" s="51">
        <f>DH260 / (Baseline!B$7/Baseline!B$17)</f>
        <v>3.931018567</v>
      </c>
      <c r="DO260" s="51">
        <f>DI260 / (Baseline!B$11/Baseline!B$17)</f>
        <v>0.9999344844</v>
      </c>
      <c r="DP260" s="51">
        <f>DJ260 / (Baseline!B$16/Baseline!B$17)</f>
        <v>1.191647951</v>
      </c>
      <c r="DQ260" s="51">
        <f>DK260 / (Baseline!B$18/Baseline!B$17)</f>
        <v>0.95493724</v>
      </c>
      <c r="DR260" s="79"/>
      <c r="DS260" s="51">
        <f>(AU260*Baseline!B$34)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0.0275392733</v>
      </c>
      <c r="DT260" s="51">
        <f>(AZ260*Baseline!B$34) + (Baseline!D$88*(1-Baseline!D$89)*Baseline!B$35) + (Baseline!D$88*Baseline!D$89*((1-Baseline!D$90)*Baseline!B$40 + Baseline!D$90*Baseline!B$41))</f>
        <v>0.01029460301</v>
      </c>
      <c r="DU260" s="51">
        <f>(BE260*Baseline!B$34) + (Baseline!F$88*(1-Baseline!F$89)*Baseline!B$35) + (Baseline!F$88*Baseline!F$89*((1-Baseline!F$90)*Baseline!B$40 + Baseline!F$90*Baseline!B$41))</f>
        <v>0.01297567577</v>
      </c>
      <c r="DV260" s="51">
        <f>(BJ260*Baseline!B$34) + (Baseline!H$88*(1-Baseline!H$89)*Baseline!B$35) + (Baseline!H$88*Baseline!H$89*((1-Baseline!H$90)*Baseline!B$40 + Baseline!H$90*Baseline!B$41))</f>
        <v>0.009306424713</v>
      </c>
      <c r="DW260" s="51">
        <f>( DS260*Baseline!B$7 + DT260*Baseline!B$11 + DU260*Baseline!B$16 + DV260*Baseline!B$18 ) / Baseline!B$17</f>
        <v>0.009755614783</v>
      </c>
    </row>
    <row r="261">
      <c r="A261" s="4" t="s">
        <v>518</v>
      </c>
      <c r="B261" s="45">
        <f>MIN( MAX( NORMINV( MCrands!B261, (B$5+B$4)/2, (B$5-B$4)/3.29 ), 0 ), 1 )</f>
        <v>0.3672077176</v>
      </c>
      <c r="C261" s="45">
        <f>MAX( NORMINV( MCrands!C261, (C$5+C$4)/2, (C$5-C$4)/3.29 ), 0 )</f>
        <v>2.440536847</v>
      </c>
      <c r="D261" s="41"/>
      <c r="E261" s="43">
        <f>Baseline!B$33 * (C261 * Baseline!B$66*Baseline!B$66/Baseline!B$73 + Baseline!B$52*Baseline!B$52/Baseline!B$74 + Baseline!B$53*Baseline!B$53/Baseline!B$75 + Baseline!B$54*Baseline!B$54/Baseline!B$76)</f>
        <v>0.00001732030369</v>
      </c>
      <c r="F261" s="43">
        <f>Baseline!B$33 * (C261 * Baseline!B$66*Baseline!B$57/Baseline!B$73 + Baseline!B$52*Baseline!B$67/Baseline!B$74 + Baseline!B$53*Baseline!B$55/Baseline!B$75 + Baseline!B$54*Baseline!B$56/Baseline!B$76)</f>
        <v>0.0000001996026527</v>
      </c>
      <c r="G261" s="45">
        <f>Baseline!B$33 * (C261 * Baseline!B$66*Baseline!B$58/Baseline!B$73 + Baseline!B$52*Baseline!B$59/Baseline!B$74 + Baseline!B$53*Baseline!B$68/Baseline!B$75 + Baseline!B$54*Baseline!B$60/Baseline!B$76)</f>
        <v>0.0000001679525465</v>
      </c>
      <c r="H261" s="43">
        <f>Baseline!B$33 * (C261 * Baseline!B$66*Baseline!B$61/Baseline!B$73 + Baseline!B$52*Baseline!B$62/Baseline!B$74 + Baseline!B$53*Baseline!B$63/Baseline!B$75 + Baseline!B$54*Baseline!B$69/Baseline!B$76)</f>
        <v>0.000000003333318353</v>
      </c>
      <c r="I261" s="43">
        <f>Baseline!B$33 * (C261 * Baseline!B$57*Baseline!B$66/Baseline!B$73 + Baseline!B$67*Baseline!B$52/Baseline!B$74 + Baseline!B$55*Baseline!B$53/Baseline!B$75 + Baseline!B$56*Baseline!B$54/Baseline!B$76)</f>
        <v>0.0000001996026527</v>
      </c>
      <c r="J261" s="45">
        <f>Baseline!B$33 * (C261 * Baseline!B$57*Baseline!B$57/Baseline!B$73 + Baseline!B$67*Baseline!B$67/Baseline!B$74 + Baseline!B$55*Baseline!B$55/Baseline!B$75 + Baseline!B$56*Baseline!B$56/Baseline!B$76)</f>
        <v>0.000001763813758</v>
      </c>
      <c r="K261" s="43">
        <f>Baseline!B$33 * (C261 * Baseline!B$57*Baseline!B$58/Baseline!B$73 + Baseline!B$67*Baseline!B$59/Baseline!B$74 + Baseline!B$55*Baseline!B$68/Baseline!B$75 + Baseline!B$56*Baseline!B$60/Baseline!B$76)</f>
        <v>0.00000001374180701</v>
      </c>
      <c r="L261" s="45">
        <f>Baseline!B$33 * (C261 * Baseline!B$57*Baseline!B$61/Baseline!B$73 + Baseline!B$67*Baseline!B$62/Baseline!B$74 + Baseline!B$55*Baseline!B$63/Baseline!B$75 + Baseline!B$56*Baseline!B$69/Baseline!B$76)</f>
        <v>0.00000001439284058</v>
      </c>
      <c r="M261" s="43">
        <f>Baseline!B$33 * (C261 * Baseline!B$58*Baseline!B$66/Baseline!B$73 + Baseline!B$59*Baseline!B$52/Baseline!B$74 + Baseline!B$68*Baseline!B$53/Baseline!B$75 + Baseline!B$60*Baseline!B$54/Baseline!B$76)</f>
        <v>0.0000001679525465</v>
      </c>
      <c r="N261" s="45">
        <f>Baseline!B$33 * (C261 * Baseline!B$58*Baseline!B$57/Baseline!B$73 + Baseline!B$59*Baseline!B$67/Baseline!B$74 + Baseline!B$68*Baseline!B$55/Baseline!B$75 + Baseline!B$60*Baseline!B$56/Baseline!B$76)</f>
        <v>0.00000001374180701</v>
      </c>
      <c r="O261" s="45">
        <f>Baseline!B$33 * (C261 * Baseline!B$58*Baseline!B$58/Baseline!B$73 + Baseline!B$59*Baseline!B$59/Baseline!B$74 + Baseline!B$68*Baseline!B$68/Baseline!B$75 + Baseline!B$60*Baseline!B$60/Baseline!B$76)</f>
        <v>0.000001324389995</v>
      </c>
      <c r="P261" s="43">
        <f>Baseline!B$33 * (C261 * Baseline!B$58*Baseline!B$61/Baseline!B$73 + Baseline!B$59*Baseline!B$62/Baseline!B$74 + Baseline!B$68*Baseline!B$63/Baseline!B$75 + Baseline!B$60*Baseline!B$69/Baseline!B$76)</f>
        <v>0.000000001646914077</v>
      </c>
      <c r="Q261" s="43">
        <f>Baseline!B$33 * (C261 * Baseline!B$61*Baseline!B$66/Baseline!B$73 + Baseline!B$62*Baseline!B$52/Baseline!B$74 + Baseline!B$63*Baseline!B$53/Baseline!B$75 + Baseline!B$69*Baseline!B$54/Baseline!B$76)</f>
        <v>0.000000003333318353</v>
      </c>
      <c r="R261" s="43">
        <f>Baseline!B$33 * (C261 * Baseline!B$61*Baseline!B$57/Baseline!B$73 + Baseline!B$62*Baseline!B$67/Baseline!B$74 + Baseline!B$63*Baseline!B$55/Baseline!B$75 + Baseline!B$69*Baseline!B$56/Baseline!B$76)</f>
        <v>0.00000001439284058</v>
      </c>
      <c r="S261" s="43">
        <f>Baseline!B$33 * (C261 * Baseline!B$61*Baseline!B$58/Baseline!B$73 + Baseline!B$62*Baseline!B$59/Baseline!B$74 + Baseline!B$63*Baseline!B$68/Baseline!B$75 + Baseline!B$69*Baseline!B$60/Baseline!B$76)</f>
        <v>0.000000001646914077</v>
      </c>
      <c r="T261" s="43">
        <f>Baseline!B$33 * (C261 * Baseline!B$61*Baseline!B$61/Baseline!B$73 + Baseline!B$62*Baseline!B$62/Baseline!B$74 + Baseline!B$63*Baseline!B$63/Baseline!B$75 + Baseline!B$69*Baseline!B$69/Baseline!B$76)</f>
        <v>0.00000009854654232</v>
      </c>
      <c r="U261" s="41"/>
      <c r="V261" s="43">
        <f>E261 * ( Baseline!B$87 * Baseline!B$7 )</f>
        <v>0.179767432</v>
      </c>
      <c r="W261" s="43">
        <f>F261 * ( Baseline!D$87 * Baseline!B$11 )</f>
        <v>0.003681989432</v>
      </c>
      <c r="X261" s="43">
        <f>G261 * ( Baseline!F$87 * Baseline!B$16 )</f>
        <v>0.005833793061</v>
      </c>
      <c r="Y261" s="43">
        <f>H261 * ( Baseline!H$87 * Baseline!B$18 )</f>
        <v>0.001172239621</v>
      </c>
      <c r="Z261" s="51">
        <f t="shared" si="1"/>
        <v>0.1904554541</v>
      </c>
      <c r="AA261" s="43">
        <f>I261 * ( Baseline!B$87 * Baseline!B$7 )</f>
        <v>0.002071675932</v>
      </c>
      <c r="AB261" s="45">
        <f>J261 * ( Baseline!D$87 * Baseline!B$11 )</f>
        <v>0.03253635926</v>
      </c>
      <c r="AC261" s="45">
        <f>K261 * ( Baseline!F$87 * Baseline!B$16 )</f>
        <v>0.0004773185046</v>
      </c>
      <c r="AD261" s="45">
        <f>L261 * ( Baseline!F$87 * Baseline!B$16 )</f>
        <v>0.0004999320059</v>
      </c>
      <c r="AE261" s="51">
        <f t="shared" si="2"/>
        <v>0.03558528571</v>
      </c>
      <c r="AF261" s="51">
        <f>M261 * ( Baseline!B$87 * Baseline!B$7 )</f>
        <v>0.00174317948</v>
      </c>
      <c r="AG261" s="51">
        <f>N261 * ( Baseline!D$87 * Baseline!B$11 )</f>
        <v>0.0002534895578</v>
      </c>
      <c r="AH261" s="51">
        <f>O261 * ( Baseline!F$87 * Baseline!B$16 )</f>
        <v>0.04600238177</v>
      </c>
      <c r="AI261" s="51">
        <f>P261 * ( Baseline!H$87 * Baseline!B$18 )</f>
        <v>0.000579175983</v>
      </c>
      <c r="AJ261" s="51">
        <f t="shared" si="3"/>
        <v>0.04857822679</v>
      </c>
      <c r="AK261" s="51">
        <f>Q261 * ( Baseline!B$87 * Baseline!B$7 )</f>
        <v>0.00003459651119</v>
      </c>
      <c r="AL261" s="51">
        <f>R261 * ( Baseline!D$87 * Baseline!B$11 )</f>
        <v>0.0002654989109</v>
      </c>
      <c r="AM261" s="51">
        <f>S261 * ( Baseline!F$87 * Baseline!B$16 )</f>
        <v>0.00005720518154</v>
      </c>
      <c r="AN261" s="51">
        <f>T261 * ( Baseline!H$87 * Baseline!B$18 )</f>
        <v>0.03465620419</v>
      </c>
      <c r="AO261" s="51">
        <f t="shared" si="4"/>
        <v>0.03501350479</v>
      </c>
      <c r="AP261" s="61"/>
      <c r="AQ261" s="51">
        <f>V261 * ( (1-Baseline!B$88-Baseline!B$87) + (1-B261)*Baseline!B$88 )</f>
        <v>0.1171697393</v>
      </c>
      <c r="AR261" s="51">
        <f>W261 * ( (1-Baseline!B$88-Baseline!B$87) + (1-B261)*Baseline!B$88 )</f>
        <v>0.002399865966</v>
      </c>
      <c r="AS261" s="51">
        <f>X261 * ( (1-Baseline!B$88-Baseline!B$87) + (1-B261)*Baseline!B$88 )</f>
        <v>0.003802379577</v>
      </c>
      <c r="AT261" s="51">
        <f>Y261 * ( (1-Baseline!B$88-Baseline!B$87) + (1-B261)*Baseline!B$88 )</f>
        <v>0.0007640483556</v>
      </c>
      <c r="AU261" s="51">
        <f t="shared" si="5"/>
        <v>0.1241360332</v>
      </c>
      <c r="AV261" s="51">
        <f>AA261 * ( (1-Baseline!D$88-Baseline!D$87) + (1-B261)*Baseline!D$88 )</f>
        <v>0.00171304675</v>
      </c>
      <c r="AW261" s="51">
        <f>AB261 * ( (1-Baseline!D$88-Baseline!D$87) + (1-B261)*Baseline!D$88 )</f>
        <v>0.02690396872</v>
      </c>
      <c r="AX261" s="51">
        <f>AC261 * ( (1-Baseline!D$88-Baseline!D$87) + (1-B261)*Baseline!D$88 )</f>
        <v>0.0003946895845</v>
      </c>
      <c r="AY261" s="51">
        <f>AD261 * ( (1-Baseline!D$88-Baseline!D$87) + (1-B261)*Baseline!D$88 )</f>
        <v>0.0004133884477</v>
      </c>
      <c r="AZ261" s="51">
        <f t="shared" si="6"/>
        <v>0.0294250935</v>
      </c>
      <c r="BA261" s="51">
        <f>AF261 * ( (1-Baseline!F$88-Baseline!F$87) + (1-Baseline!B$36)*Baseline!F$88 )</f>
        <v>0.001254447736</v>
      </c>
      <c r="BB261" s="51">
        <f>AG261 * ( (1-Baseline!F$88-Baseline!F$87) + (1-Baseline!B$36)*Baseline!F$88 )</f>
        <v>0.0001824191975</v>
      </c>
      <c r="BC261" s="51">
        <f>AH261 * ( (1-Baseline!F$88-Baseline!F$87) + (1-Baseline!B$36)*Baseline!F$88 )</f>
        <v>0.03310478599</v>
      </c>
      <c r="BD261" s="51">
        <f>AI261 * ( (1-Baseline!F$88-Baseline!F$87) + (1-Baseline!B$36)*Baseline!F$88 )</f>
        <v>0.000416793571</v>
      </c>
      <c r="BE261" s="51">
        <f t="shared" si="7"/>
        <v>0.0349584465</v>
      </c>
      <c r="BF261" s="51">
        <f>AK261 * ( (1-Baseline!H$88-Baseline!H$87) + (1-Baseline!B$36)*Baseline!H$88 )</f>
        <v>0.00002741150774</v>
      </c>
      <c r="BG261" s="51">
        <f>AL261 * ( (1-Baseline!H$88-Baseline!H$87) + (1-Baseline!B$36)*Baseline!H$88 )</f>
        <v>0.0002103600971</v>
      </c>
      <c r="BH261" s="51">
        <f>AM261 * ( (1-Baseline!H$88-Baseline!H$87) + (1-Baseline!B$36)*Baseline!H$88 )</f>
        <v>0.00004532480943</v>
      </c>
      <c r="BI261" s="51">
        <f>AN261 * ( (1-Baseline!H$88-Baseline!H$87) + (1-Baseline!B$36)*Baseline!H$88 )</f>
        <v>0.0274588037</v>
      </c>
      <c r="BJ261" s="51">
        <f t="shared" si="8"/>
        <v>0.02774190012</v>
      </c>
      <c r="BK261" s="61"/>
      <c r="BL261" s="51">
        <f t="shared" si="19"/>
        <v>0.9438817745</v>
      </c>
      <c r="BM261" s="51">
        <f t="shared" si="20"/>
        <v>0.01933254917</v>
      </c>
      <c r="BN261" s="51">
        <f t="shared" si="21"/>
        <v>0.03063074821</v>
      </c>
      <c r="BO261" s="51">
        <f t="shared" si="22"/>
        <v>0.006154928074</v>
      </c>
      <c r="BP261" s="51">
        <f t="shared" si="9"/>
        <v>1</v>
      </c>
      <c r="BQ261" s="51">
        <f t="shared" si="23"/>
        <v>0.05821720667</v>
      </c>
      <c r="BR261" s="51">
        <f t="shared" si="24"/>
        <v>0.9143205855</v>
      </c>
      <c r="BS261" s="51">
        <f t="shared" si="25"/>
        <v>0.01341336722</v>
      </c>
      <c r="BT261" s="51">
        <f t="shared" si="26"/>
        <v>0.01404884058</v>
      </c>
      <c r="BU261" s="51">
        <f t="shared" si="10"/>
        <v>1</v>
      </c>
      <c r="BV261" s="51">
        <f t="shared" si="27"/>
        <v>0.03588396687</v>
      </c>
      <c r="BW261" s="51">
        <f t="shared" si="28"/>
        <v>0.005218172309</v>
      </c>
      <c r="BX261" s="51">
        <f t="shared" si="29"/>
        <v>0.9469753181</v>
      </c>
      <c r="BY261" s="51">
        <f t="shared" si="30"/>
        <v>0.0119225427</v>
      </c>
      <c r="BZ261" s="51">
        <f t="shared" si="11"/>
        <v>1</v>
      </c>
      <c r="CA261" s="51">
        <f t="shared" si="31"/>
        <v>0.0009880904923</v>
      </c>
      <c r="CB261" s="51">
        <f t="shared" si="32"/>
        <v>0.007582757353</v>
      </c>
      <c r="CC261" s="51">
        <f t="shared" si="33"/>
        <v>0.001633803353</v>
      </c>
      <c r="CD261" s="51">
        <f t="shared" si="34"/>
        <v>0.9897953488</v>
      </c>
      <c r="CE261" s="51">
        <f t="shared" si="12"/>
        <v>1</v>
      </c>
      <c r="CF261" s="61"/>
      <c r="CG261" s="51">
        <f t="shared" si="35"/>
        <v>0.9438817745</v>
      </c>
      <c r="CH261" s="51">
        <f t="shared" si="36"/>
        <v>0.01933254917</v>
      </c>
      <c r="CI261" s="51">
        <f t="shared" si="37"/>
        <v>0.03063074821</v>
      </c>
      <c r="CJ261" s="51">
        <f t="shared" si="38"/>
        <v>0.006154928074</v>
      </c>
      <c r="CK261" s="51">
        <f t="shared" si="13"/>
        <v>1</v>
      </c>
      <c r="CL261" s="51">
        <f t="shared" si="39"/>
        <v>0.05821720667</v>
      </c>
      <c r="CM261" s="51">
        <f t="shared" si="40"/>
        <v>0.9143205855</v>
      </c>
      <c r="CN261" s="51">
        <f t="shared" si="41"/>
        <v>0.01341336722</v>
      </c>
      <c r="CO261" s="51">
        <f t="shared" si="42"/>
        <v>0.01404884058</v>
      </c>
      <c r="CP261" s="51">
        <f t="shared" si="14"/>
        <v>1</v>
      </c>
      <c r="CQ261" s="51">
        <f t="shared" si="43"/>
        <v>0.03588396687</v>
      </c>
      <c r="CR261" s="51">
        <f t="shared" si="44"/>
        <v>0.005218172309</v>
      </c>
      <c r="CS261" s="51">
        <f t="shared" si="45"/>
        <v>0.9469753181</v>
      </c>
      <c r="CT261" s="51">
        <f t="shared" si="46"/>
        <v>0.0119225427</v>
      </c>
      <c r="CU261" s="51">
        <f t="shared" si="15"/>
        <v>1</v>
      </c>
      <c r="CV261" s="51">
        <f t="shared" si="47"/>
        <v>0.0009880904923</v>
      </c>
      <c r="CW261" s="51">
        <f t="shared" si="48"/>
        <v>0.007582757353</v>
      </c>
      <c r="CX261" s="51">
        <f t="shared" si="49"/>
        <v>0.001633803353</v>
      </c>
      <c r="CY261" s="51">
        <f t="shared" si="50"/>
        <v>0.9897953488</v>
      </c>
      <c r="CZ261" s="51">
        <f t="shared" si="16"/>
        <v>1</v>
      </c>
      <c r="DA261" s="61"/>
      <c r="DB261" s="51">
        <f>(AQ261*Baseline!B$7 + AV261*Baseline!B$11 + BA261*Baseline!B$16 + BF261*Baseline!B$18)</f>
        <v>65958.87838</v>
      </c>
      <c r="DC261" s="51">
        <f>(AR261*Baseline!B$7 + AW261*Baseline!B$11 + BB261*Baseline!B$16 + BG261*Baseline!B$18)</f>
        <v>69104.64819</v>
      </c>
      <c r="DD261" s="51">
        <f>(AS261*Baseline!B$7 + AX261*Baseline!B$11 + BC261*Baseline!B$16 + BH261*Baseline!B$18)</f>
        <v>115673.3702</v>
      </c>
      <c r="DE261" s="51">
        <f>(AT261*Baseline!B$7 + AY261*Baseline!B$11 + BD261*Baseline!B$16 + BI261*Baseline!B$18)</f>
        <v>1260014.463</v>
      </c>
      <c r="DF261" s="51">
        <f t="shared" si="17"/>
        <v>1510751.36</v>
      </c>
      <c r="DG261" s="61"/>
      <c r="DH261" s="51">
        <f t="shared" si="51"/>
        <v>0.04365965184</v>
      </c>
      <c r="DI261" s="51">
        <f t="shared" si="52"/>
        <v>0.045741907</v>
      </c>
      <c r="DJ261" s="51">
        <f t="shared" si="53"/>
        <v>0.07656678214</v>
      </c>
      <c r="DK261" s="51">
        <f t="shared" si="54"/>
        <v>0.834031659</v>
      </c>
      <c r="DL261" s="51">
        <f t="shared" si="18"/>
        <v>1</v>
      </c>
      <c r="DM261" s="61"/>
      <c r="DN261" s="51">
        <f>DH261 / (Baseline!B$7/Baseline!B$17)</f>
        <v>4.660380671</v>
      </c>
      <c r="DO261" s="51">
        <f>DI261 / (Baseline!B$11/Baseline!B$17)</f>
        <v>1.104231528</v>
      </c>
      <c r="DP261" s="51">
        <f>DJ261 / (Baseline!B$16/Baseline!B$17)</f>
        <v>1.183188174</v>
      </c>
      <c r="DQ261" s="51">
        <f>DK261 / (Baseline!B$18/Baseline!B$17)</f>
        <v>0.9429464206</v>
      </c>
      <c r="DR261" s="79"/>
      <c r="DS261" s="51">
        <f>(AU261*Baseline!B$34)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0.03114993623</v>
      </c>
      <c r="DT261" s="51">
        <f>(AZ261*Baseline!B$34) + (Baseline!D$88*(1-Baseline!D$89)*Baseline!B$35) + (Baseline!D$88*Baseline!D$89*((1-Baseline!D$90)*Baseline!B$40 + Baseline!D$90*Baseline!B$41))</f>
        <v>0.01082733202</v>
      </c>
      <c r="DU261" s="51">
        <f>(BE261*Baseline!B$34) + (Baseline!F$88*(1-Baseline!F$89)*Baseline!B$35) + (Baseline!F$88*Baseline!F$89*((1-Baseline!F$90)*Baseline!B$40 + Baseline!F$90*Baseline!B$41))</f>
        <v>0.01297440697</v>
      </c>
      <c r="DV261" s="51">
        <f>(BJ261*Baseline!B$34) + (Baseline!H$88*(1-Baseline!H$89)*Baseline!B$35) + (Baseline!H$88*Baseline!H$89*((1-Baseline!H$90)*Baseline!B$40 + Baseline!H$90*Baseline!B$41))</f>
        <v>0.009306285017</v>
      </c>
      <c r="DW261" s="51">
        <f>( DS261*Baseline!B$7 + DT261*Baseline!B$11 + DU261*Baseline!B$16 + DV261*Baseline!B$18 ) / Baseline!B$17</f>
        <v>0.009811302614</v>
      </c>
    </row>
    <row r="262">
      <c r="A262" s="4" t="s">
        <v>519</v>
      </c>
      <c r="B262" s="45">
        <f>MIN( MAX( NORMINV( MCrands!B262, (B$5+B$4)/2, (B$5-B$4)/3.29 ), 0 ), 1 )</f>
        <v>0.4025402785</v>
      </c>
      <c r="C262" s="45">
        <f>MAX( NORMINV( MCrands!C262, (C$5+C$4)/2, (C$5-C$4)/3.29 ), 0 )</f>
        <v>2.600624444</v>
      </c>
      <c r="D262" s="41"/>
      <c r="E262" s="43">
        <f>Baseline!B$33 * (C262 * Baseline!B$66*Baseline!B$66/Baseline!B$73 + Baseline!B$52*Baseline!B$52/Baseline!B$74 + Baseline!B$53*Baseline!B$53/Baseline!B$75 + Baseline!B$54*Baseline!B$54/Baseline!B$76)</f>
        <v>0.00001845372772</v>
      </c>
      <c r="F262" s="43">
        <f>Baseline!B$33 * (C262 * Baseline!B$66*Baseline!B$57/Baseline!B$73 + Baseline!B$52*Baseline!B$67/Baseline!B$74 + Baseline!B$53*Baseline!B$55/Baseline!B$75 + Baseline!B$54*Baseline!B$56/Baseline!B$76)</f>
        <v>0.0000001997816144</v>
      </c>
      <c r="G262" s="45">
        <f>Baseline!B$33 * (C262 * Baseline!B$66*Baseline!B$58/Baseline!B$73 + Baseline!B$52*Baseline!B$59/Baseline!B$74 + Baseline!B$53*Baseline!B$68/Baseline!B$75 + Baseline!B$54*Baseline!B$60/Baseline!B$76)</f>
        <v>0.000000168392494</v>
      </c>
      <c r="H262" s="43">
        <f>Baseline!B$33 * (C262 * Baseline!B$66*Baseline!B$61/Baseline!B$73 + Baseline!B$52*Baseline!B$62/Baseline!B$74 + Baseline!B$53*Baseline!B$63/Baseline!B$75 + Baseline!B$54*Baseline!B$69/Baseline!B$76)</f>
        <v>0.000000003377313102</v>
      </c>
      <c r="I262" s="43">
        <f>Baseline!B$33 * (C262 * Baseline!B$57*Baseline!B$66/Baseline!B$73 + Baseline!B$67*Baseline!B$52/Baseline!B$74 + Baseline!B$55*Baseline!B$53/Baseline!B$75 + Baseline!B$56*Baseline!B$54/Baseline!B$76)</f>
        <v>0.0000001997816144</v>
      </c>
      <c r="J262" s="45">
        <f>Baseline!B$33 * (C262 * Baseline!B$57*Baseline!B$57/Baseline!B$73 + Baseline!B$67*Baseline!B$67/Baseline!B$74 + Baseline!B$55*Baseline!B$55/Baseline!B$75 + Baseline!B$56*Baseline!B$56/Baseline!B$76)</f>
        <v>0.000001763813786</v>
      </c>
      <c r="K262" s="43">
        <f>Baseline!B$33 * (C262 * Baseline!B$57*Baseline!B$58/Baseline!B$73 + Baseline!B$67*Baseline!B$59/Baseline!B$74 + Baseline!B$55*Baseline!B$68/Baseline!B$75 + Baseline!B$56*Baseline!B$60/Baseline!B$76)</f>
        <v>0.00000001374187647</v>
      </c>
      <c r="L262" s="45">
        <f>Baseline!B$33 * (C262 * Baseline!B$57*Baseline!B$61/Baseline!B$73 + Baseline!B$67*Baseline!B$62/Baseline!B$74 + Baseline!B$55*Baseline!B$63/Baseline!B$75 + Baseline!B$56*Baseline!B$69/Baseline!B$76)</f>
        <v>0.00000001439284752</v>
      </c>
      <c r="M262" s="43">
        <f>Baseline!B$33 * (C262 * Baseline!B$58*Baseline!B$66/Baseline!B$73 + Baseline!B$59*Baseline!B$52/Baseline!B$74 + Baseline!B$68*Baseline!B$53/Baseline!B$75 + Baseline!B$60*Baseline!B$54/Baseline!B$76)</f>
        <v>0.000000168392494</v>
      </c>
      <c r="N262" s="45">
        <f>Baseline!B$33 * (C262 * Baseline!B$58*Baseline!B$57/Baseline!B$73 + Baseline!B$59*Baseline!B$67/Baseline!B$74 + Baseline!B$68*Baseline!B$55/Baseline!B$75 + Baseline!B$60*Baseline!B$56/Baseline!B$76)</f>
        <v>0.00000001374187647</v>
      </c>
      <c r="O262" s="45">
        <f>Baseline!B$33 * (C262 * Baseline!B$58*Baseline!B$58/Baseline!B$73 + Baseline!B$59*Baseline!B$59/Baseline!B$74 + Baseline!B$68*Baseline!B$68/Baseline!B$75 + Baseline!B$60*Baseline!B$60/Baseline!B$76)</f>
        <v>0.000001324390166</v>
      </c>
      <c r="P262" s="43">
        <f>Baseline!B$33 * (C262 * Baseline!B$58*Baseline!B$61/Baseline!B$73 + Baseline!B$59*Baseline!B$62/Baseline!B$74 + Baseline!B$68*Baseline!B$63/Baseline!B$75 + Baseline!B$60*Baseline!B$69/Baseline!B$76)</f>
        <v>0.000000001646931154</v>
      </c>
      <c r="Q262" s="43">
        <f>Baseline!B$33 * (C262 * Baseline!B$61*Baseline!B$66/Baseline!B$73 + Baseline!B$62*Baseline!B$52/Baseline!B$74 + Baseline!B$63*Baseline!B$53/Baseline!B$75 + Baseline!B$69*Baseline!B$54/Baseline!B$76)</f>
        <v>0.000000003377313102</v>
      </c>
      <c r="R262" s="43">
        <f>Baseline!B$33 * (C262 * Baseline!B$61*Baseline!B$57/Baseline!B$73 + Baseline!B$62*Baseline!B$67/Baseline!B$74 + Baseline!B$63*Baseline!B$55/Baseline!B$75 + Baseline!B$69*Baseline!B$56/Baseline!B$76)</f>
        <v>0.00000001439284752</v>
      </c>
      <c r="S262" s="43">
        <f>Baseline!B$33 * (C262 * Baseline!B$61*Baseline!B$58/Baseline!B$73 + Baseline!B$62*Baseline!B$59/Baseline!B$74 + Baseline!B$63*Baseline!B$68/Baseline!B$75 + Baseline!B$69*Baseline!B$60/Baseline!B$76)</f>
        <v>0.000000001646931154</v>
      </c>
      <c r="T262" s="43">
        <f>Baseline!B$33 * (C262 * Baseline!B$61*Baseline!B$61/Baseline!B$73 + Baseline!B$62*Baseline!B$62/Baseline!B$74 + Baseline!B$63*Baseline!B$63/Baseline!B$75 + Baseline!B$69*Baseline!B$69/Baseline!B$76)</f>
        <v>0.00000009854654403</v>
      </c>
      <c r="U262" s="41"/>
      <c r="V262" s="43">
        <f>E262 * ( Baseline!B$87 * Baseline!B$7 )</f>
        <v>0.19153124</v>
      </c>
      <c r="W262" s="43">
        <f>F262 * ( Baseline!D$87 * Baseline!B$11 )</f>
        <v>0.003685290666</v>
      </c>
      <c r="X262" s="43">
        <f>G262 * ( Baseline!F$87 * Baseline!B$16 )</f>
        <v>0.005849074536</v>
      </c>
      <c r="Y262" s="43">
        <f>H262 * ( Baseline!H$87 * Baseline!B$18 )</f>
        <v>0.001187711407</v>
      </c>
      <c r="Z262" s="51">
        <f t="shared" si="1"/>
        <v>0.2022533166</v>
      </c>
      <c r="AA262" s="43">
        <f>I262 * ( Baseline!B$87 * Baseline!B$7 )</f>
        <v>0.002073533376</v>
      </c>
      <c r="AB262" s="45">
        <f>J262 * ( Baseline!D$87 * Baseline!B$11 )</f>
        <v>0.03253635978</v>
      </c>
      <c r="AC262" s="45">
        <f>K262 * ( Baseline!F$87 * Baseline!B$16 )</f>
        <v>0.0004773209175</v>
      </c>
      <c r="AD262" s="45">
        <f>L262 * ( Baseline!F$87 * Baseline!B$16 )</f>
        <v>0.0004999322472</v>
      </c>
      <c r="AE262" s="51">
        <f t="shared" si="2"/>
        <v>0.03558714632</v>
      </c>
      <c r="AF262" s="51">
        <f>M262 * ( Baseline!B$87 * Baseline!B$7 )</f>
        <v>0.001747745695</v>
      </c>
      <c r="AG262" s="51">
        <f>N262 * ( Baseline!D$87 * Baseline!B$11 )</f>
        <v>0.0002534908392</v>
      </c>
      <c r="AH262" s="51">
        <f>O262 * ( Baseline!F$87 * Baseline!B$16 )</f>
        <v>0.0460023877</v>
      </c>
      <c r="AI262" s="51">
        <f>P262 * ( Baseline!H$87 * Baseline!B$18 )</f>
        <v>0.0005791819885</v>
      </c>
      <c r="AJ262" s="51">
        <f t="shared" si="3"/>
        <v>0.04858280622</v>
      </c>
      <c r="AK262" s="51">
        <f>Q262 * ( Baseline!B$87 * Baseline!B$7 )</f>
        <v>0.00003505313268</v>
      </c>
      <c r="AL262" s="51">
        <f>R262 * ( Baseline!D$87 * Baseline!B$11 )</f>
        <v>0.000265499039</v>
      </c>
      <c r="AM262" s="51">
        <f>S262 * ( Baseline!F$87 * Baseline!B$16 )</f>
        <v>0.0000572057747</v>
      </c>
      <c r="AN262" s="51">
        <f>T262 * ( Baseline!H$87 * Baseline!B$18 )</f>
        <v>0.03465620479</v>
      </c>
      <c r="AO262" s="51">
        <f t="shared" si="4"/>
        <v>0.03501396273</v>
      </c>
      <c r="AP262" s="61"/>
      <c r="AQ262" s="51">
        <f>V262 * ( (1-Baseline!B$88-Baseline!B$87) + (1-B262)*Baseline!B$88 )</f>
        <v>0.118814327</v>
      </c>
      <c r="AR262" s="51">
        <f>W262 * ( (1-Baseline!B$88-Baseline!B$87) + (1-B262)*Baseline!B$88 )</f>
        <v>0.002286130087</v>
      </c>
      <c r="AS262" s="51">
        <f>X262 * ( (1-Baseline!B$88-Baseline!B$87) + (1-B262)*Baseline!B$88 )</f>
        <v>0.003628409938</v>
      </c>
      <c r="AT262" s="51">
        <f>Y262 * ( (1-Baseline!B$88-Baseline!B$87) + (1-B262)*Baseline!B$88 )</f>
        <v>0.0007367838873</v>
      </c>
      <c r="AU262" s="51">
        <f t="shared" si="5"/>
        <v>0.125465651</v>
      </c>
      <c r="AV262" s="51">
        <f>AA262 * ( (1-Baseline!D$88-Baseline!D$87) + (1-B262)*Baseline!D$88 )</f>
        <v>0.001681760716</v>
      </c>
      <c r="AW262" s="51">
        <f>AB262 * ( (1-Baseline!D$88-Baseline!D$87) + (1-B262)*Baseline!D$88 )</f>
        <v>0.02638895152</v>
      </c>
      <c r="AX262" s="51">
        <f>AC262 * ( (1-Baseline!D$88-Baseline!D$87) + (1-B262)*Baseline!D$88 )</f>
        <v>0.0003871360729</v>
      </c>
      <c r="AY262" s="51">
        <f>AD262 * ( (1-Baseline!D$88-Baseline!D$87) + (1-B262)*Baseline!D$88 )</f>
        <v>0.000405475226</v>
      </c>
      <c r="AZ262" s="51">
        <f t="shared" si="6"/>
        <v>0.02886332354</v>
      </c>
      <c r="BA262" s="51">
        <f>AF262 * ( (1-Baseline!F$88-Baseline!F$87) + (1-Baseline!B$36)*Baseline!F$88 )</f>
        <v>0.00125773373</v>
      </c>
      <c r="BB262" s="51">
        <f>AG262 * ( (1-Baseline!F$88-Baseline!F$87) + (1-Baseline!B$36)*Baseline!F$88 )</f>
        <v>0.0001824201196</v>
      </c>
      <c r="BC262" s="51">
        <f>AH262 * ( (1-Baseline!F$88-Baseline!F$87) + (1-Baseline!B$36)*Baseline!F$88 )</f>
        <v>0.03310479026</v>
      </c>
      <c r="BD262" s="51">
        <f>AI262 * ( (1-Baseline!F$88-Baseline!F$87) + (1-Baseline!B$36)*Baseline!F$88 )</f>
        <v>0.0004167978928</v>
      </c>
      <c r="BE262" s="51">
        <f t="shared" si="7"/>
        <v>0.03496174201</v>
      </c>
      <c r="BF262" s="51">
        <f>AK262 * ( (1-Baseline!H$88-Baseline!H$87) + (1-Baseline!B$36)*Baseline!H$88 )</f>
        <v>0.00002777329809</v>
      </c>
      <c r="BG262" s="51">
        <f>AL262 * ( (1-Baseline!H$88-Baseline!H$87) + (1-Baseline!B$36)*Baseline!H$88 )</f>
        <v>0.0002103601986</v>
      </c>
      <c r="BH262" s="51">
        <f>AM262 * ( (1-Baseline!H$88-Baseline!H$87) + (1-Baseline!B$36)*Baseline!H$88 )</f>
        <v>0.00004532527941</v>
      </c>
      <c r="BI262" s="51">
        <f>AN262 * ( (1-Baseline!H$88-Baseline!H$87) + (1-Baseline!B$36)*Baseline!H$88 )</f>
        <v>0.02745880418</v>
      </c>
      <c r="BJ262" s="51">
        <f t="shared" si="8"/>
        <v>0.02774226295</v>
      </c>
      <c r="BK262" s="61"/>
      <c r="BL262" s="51">
        <f t="shared" si="19"/>
        <v>0.9469868935</v>
      </c>
      <c r="BM262" s="51">
        <f t="shared" si="20"/>
        <v>0.01822116308</v>
      </c>
      <c r="BN262" s="51">
        <f t="shared" si="21"/>
        <v>0.02891954818</v>
      </c>
      <c r="BO262" s="51">
        <f t="shared" si="22"/>
        <v>0.005872395207</v>
      </c>
      <c r="BP262" s="51">
        <f t="shared" si="9"/>
        <v>1</v>
      </c>
      <c r="BQ262" s="51">
        <f t="shared" si="23"/>
        <v>0.0582663571</v>
      </c>
      <c r="BR262" s="51">
        <f t="shared" si="24"/>
        <v>0.9142727963</v>
      </c>
      <c r="BS262" s="51">
        <f t="shared" si="25"/>
        <v>0.01341273372</v>
      </c>
      <c r="BT262" s="51">
        <f t="shared" si="26"/>
        <v>0.01404811284</v>
      </c>
      <c r="BU262" s="51">
        <f t="shared" si="10"/>
        <v>1</v>
      </c>
      <c r="BV262" s="51">
        <f t="shared" si="27"/>
        <v>0.03597457272</v>
      </c>
      <c r="BW262" s="51">
        <f t="shared" si="28"/>
        <v>0.005217706818</v>
      </c>
      <c r="BX262" s="51">
        <f t="shared" si="29"/>
        <v>0.946886178</v>
      </c>
      <c r="BY262" s="51">
        <f t="shared" si="30"/>
        <v>0.01192154249</v>
      </c>
      <c r="BZ262" s="51">
        <f t="shared" si="11"/>
        <v>1</v>
      </c>
      <c r="CA262" s="51">
        <f t="shared" si="31"/>
        <v>0.001001118695</v>
      </c>
      <c r="CB262" s="51">
        <f t="shared" si="32"/>
        <v>0.007582661839</v>
      </c>
      <c r="CC262" s="51">
        <f t="shared" si="33"/>
        <v>0.001633798926</v>
      </c>
      <c r="CD262" s="51">
        <f t="shared" si="34"/>
        <v>0.9897824205</v>
      </c>
      <c r="CE262" s="51">
        <f t="shared" si="12"/>
        <v>1</v>
      </c>
      <c r="CF262" s="61"/>
      <c r="CG262" s="51">
        <f t="shared" si="35"/>
        <v>0.9469868935</v>
      </c>
      <c r="CH262" s="51">
        <f t="shared" si="36"/>
        <v>0.01822116308</v>
      </c>
      <c r="CI262" s="51">
        <f t="shared" si="37"/>
        <v>0.02891954818</v>
      </c>
      <c r="CJ262" s="51">
        <f t="shared" si="38"/>
        <v>0.005872395207</v>
      </c>
      <c r="CK262" s="51">
        <f t="shared" si="13"/>
        <v>1</v>
      </c>
      <c r="CL262" s="51">
        <f t="shared" si="39"/>
        <v>0.0582663571</v>
      </c>
      <c r="CM262" s="51">
        <f t="shared" si="40"/>
        <v>0.9142727963</v>
      </c>
      <c r="CN262" s="51">
        <f t="shared" si="41"/>
        <v>0.01341273372</v>
      </c>
      <c r="CO262" s="51">
        <f t="shared" si="42"/>
        <v>0.01404811284</v>
      </c>
      <c r="CP262" s="51">
        <f t="shared" si="14"/>
        <v>1</v>
      </c>
      <c r="CQ262" s="51">
        <f t="shared" si="43"/>
        <v>0.03597457272</v>
      </c>
      <c r="CR262" s="51">
        <f t="shared" si="44"/>
        <v>0.005217706818</v>
      </c>
      <c r="CS262" s="51">
        <f t="shared" si="45"/>
        <v>0.946886178</v>
      </c>
      <c r="CT262" s="51">
        <f t="shared" si="46"/>
        <v>0.01192154249</v>
      </c>
      <c r="CU262" s="51">
        <f t="shared" si="15"/>
        <v>1</v>
      </c>
      <c r="CV262" s="51">
        <f t="shared" si="47"/>
        <v>0.001001118695</v>
      </c>
      <c r="CW262" s="51">
        <f t="shared" si="48"/>
        <v>0.007582661839</v>
      </c>
      <c r="CX262" s="51">
        <f t="shared" si="49"/>
        <v>0.001633798926</v>
      </c>
      <c r="CY262" s="51">
        <f t="shared" si="50"/>
        <v>0.9897824205</v>
      </c>
      <c r="CZ262" s="51">
        <f t="shared" si="16"/>
        <v>1</v>
      </c>
      <c r="DA262" s="61"/>
      <c r="DB262" s="51">
        <f>(AQ262*Baseline!B$7 + AV262*Baseline!B$11 + BA262*Baseline!B$16 + BF262*Baseline!B$18)</f>
        <v>66716.98424</v>
      </c>
      <c r="DC262" s="51">
        <f>(AR262*Baseline!B$7 + AW262*Baseline!B$11 + BB262*Baseline!B$16 + BG262*Baseline!B$18)</f>
        <v>67945.01185</v>
      </c>
      <c r="DD262" s="51">
        <f>(AS262*Baseline!B$7 + AX262*Baseline!B$11 + BC262*Baseline!B$16 + BH262*Baseline!B$18)</f>
        <v>115572.8319</v>
      </c>
      <c r="DE262" s="51">
        <f>(AT262*Baseline!B$7 + AY262*Baseline!B$11 + BD262*Baseline!B$16 + BI262*Baseline!B$18)</f>
        <v>1259984.305</v>
      </c>
      <c r="DF262" s="51">
        <f t="shared" si="17"/>
        <v>1510219.133</v>
      </c>
      <c r="DG262" s="61"/>
      <c r="DH262" s="51">
        <f t="shared" si="51"/>
        <v>0.04417702223</v>
      </c>
      <c r="DI262" s="51">
        <f t="shared" si="52"/>
        <v>0.04499016755</v>
      </c>
      <c r="DJ262" s="51">
        <f t="shared" si="53"/>
        <v>0.0765271935</v>
      </c>
      <c r="DK262" s="51">
        <f t="shared" si="54"/>
        <v>0.8343056167</v>
      </c>
      <c r="DL262" s="51">
        <f t="shared" si="18"/>
        <v>1</v>
      </c>
      <c r="DM262" s="61"/>
      <c r="DN262" s="51">
        <f>DH262 / (Baseline!B$7/Baseline!B$17)</f>
        <v>4.715606557</v>
      </c>
      <c r="DO262" s="51">
        <f>DI262 / (Baseline!B$11/Baseline!B$17)</f>
        <v>1.086084178</v>
      </c>
      <c r="DP262" s="51">
        <f>DJ262 / (Baseline!B$16/Baseline!B$17)</f>
        <v>1.18257641</v>
      </c>
      <c r="DQ262" s="51">
        <f>DK262 / (Baseline!B$18/Baseline!B$17)</f>
        <v>0.943256154</v>
      </c>
      <c r="DR262" s="79"/>
      <c r="DS262" s="51">
        <f>(AU262*Baseline!B$34)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0.03134937889</v>
      </c>
      <c r="DT262" s="51">
        <f>(AZ262*Baseline!B$34) + (Baseline!D$88*(1-Baseline!D$89)*Baseline!B$35) + (Baseline!D$88*Baseline!D$89*((1-Baseline!D$90)*Baseline!B$40 + Baseline!D$90*Baseline!B$41))</f>
        <v>0.01074306653</v>
      </c>
      <c r="DU262" s="51">
        <f>(BE262*Baseline!B$34) + (Baseline!F$88*(1-Baseline!F$89)*Baseline!B$35) + (Baseline!F$88*Baseline!F$89*((1-Baseline!F$90)*Baseline!B$40 + Baseline!F$90*Baseline!B$41))</f>
        <v>0.0129749013</v>
      </c>
      <c r="DV262" s="51">
        <f>(BJ262*Baseline!B$34) + (Baseline!H$88*(1-Baseline!H$89)*Baseline!B$35) + (Baseline!H$88*Baseline!H$89*((1-Baseline!H$90)*Baseline!B$40 + Baseline!H$90*Baseline!B$41))</f>
        <v>0.009306339443</v>
      </c>
      <c r="DW262" s="51">
        <f>( DS262*Baseline!B$7 + DT262*Baseline!B$11 + DU262*Baseline!B$16 + DV262*Baseline!B$18 ) / Baseline!B$17</f>
        <v>0.009809760542</v>
      </c>
    </row>
    <row r="263">
      <c r="A263" s="4" t="s">
        <v>521</v>
      </c>
      <c r="B263" s="45">
        <f>MIN( MAX( NORMINV( MCrands!B263, (B$5+B$4)/2, (B$5-B$4)/3.29 ), 0 ), 1 )</f>
        <v>0.2928130115</v>
      </c>
      <c r="C263" s="45">
        <f>MAX( NORMINV( MCrands!C263, (C$5+C$4)/2, (C$5-C$4)/3.29 ), 0 )</f>
        <v>2.803633258</v>
      </c>
      <c r="D263" s="41"/>
      <c r="E263" s="43">
        <f>Baseline!B$33 * (C263 * Baseline!B$66*Baseline!B$66/Baseline!B$73 + Baseline!B$52*Baseline!B$52/Baseline!B$74 + Baseline!B$53*Baseline!B$53/Baseline!B$75 + Baseline!B$54*Baseline!B$54/Baseline!B$76)</f>
        <v>0.000019891035</v>
      </c>
      <c r="F263" s="43">
        <f>Baseline!B$33 * (C263 * Baseline!B$66*Baseline!B$57/Baseline!B$73 + Baseline!B$52*Baseline!B$67/Baseline!B$74 + Baseline!B$53*Baseline!B$55/Baseline!B$75 + Baseline!B$54*Baseline!B$56/Baseline!B$76)</f>
        <v>0.0000002000085576</v>
      </c>
      <c r="G263" s="45">
        <f>Baseline!B$33 * (C263 * Baseline!B$66*Baseline!B$58/Baseline!B$73 + Baseline!B$52*Baseline!B$59/Baseline!B$74 + Baseline!B$53*Baseline!B$68/Baseline!B$75 + Baseline!B$54*Baseline!B$60/Baseline!B$76)</f>
        <v>0.0000001689503962</v>
      </c>
      <c r="H263" s="43">
        <f>Baseline!B$33 * (C263 * Baseline!B$66*Baseline!B$61/Baseline!B$73 + Baseline!B$52*Baseline!B$62/Baseline!B$74 + Baseline!B$53*Baseline!B$63/Baseline!B$75 + Baseline!B$54*Baseline!B$69/Baseline!B$76)</f>
        <v>0.000000003433103318</v>
      </c>
      <c r="I263" s="43">
        <f>Baseline!B$33 * (C263 * Baseline!B$57*Baseline!B$66/Baseline!B$73 + Baseline!B$67*Baseline!B$52/Baseline!B$74 + Baseline!B$55*Baseline!B$53/Baseline!B$75 + Baseline!B$56*Baseline!B$54/Baseline!B$76)</f>
        <v>0.0000002000085576</v>
      </c>
      <c r="J263" s="45">
        <f>Baseline!B$33 * (C263 * Baseline!B$57*Baseline!B$57/Baseline!B$73 + Baseline!B$67*Baseline!B$67/Baseline!B$74 + Baseline!B$55*Baseline!B$55/Baseline!B$75 + Baseline!B$56*Baseline!B$56/Baseline!B$76)</f>
        <v>0.000001763813822</v>
      </c>
      <c r="K263" s="43">
        <f>Baseline!B$33 * (C263 * Baseline!B$57*Baseline!B$58/Baseline!B$73 + Baseline!B$67*Baseline!B$59/Baseline!B$74 + Baseline!B$55*Baseline!B$68/Baseline!B$75 + Baseline!B$56*Baseline!B$60/Baseline!B$76)</f>
        <v>0.00000001374196456</v>
      </c>
      <c r="L263" s="45">
        <f>Baseline!B$33 * (C263 * Baseline!B$57*Baseline!B$61/Baseline!B$73 + Baseline!B$67*Baseline!B$62/Baseline!B$74 + Baseline!B$55*Baseline!B$63/Baseline!B$75 + Baseline!B$56*Baseline!B$69/Baseline!B$76)</f>
        <v>0.00000001439285633</v>
      </c>
      <c r="M263" s="43">
        <f>Baseline!B$33 * (C263 * Baseline!B$58*Baseline!B$66/Baseline!B$73 + Baseline!B$59*Baseline!B$52/Baseline!B$74 + Baseline!B$68*Baseline!B$53/Baseline!B$75 + Baseline!B$60*Baseline!B$54/Baseline!B$76)</f>
        <v>0.0000001689503962</v>
      </c>
      <c r="N263" s="45">
        <f>Baseline!B$33 * (C263 * Baseline!B$58*Baseline!B$57/Baseline!B$73 + Baseline!B$59*Baseline!B$67/Baseline!B$74 + Baseline!B$68*Baseline!B$55/Baseline!B$75 + Baseline!B$60*Baseline!B$56/Baseline!B$76)</f>
        <v>0.00000001374196456</v>
      </c>
      <c r="O263" s="45">
        <f>Baseline!B$33 * (C263 * Baseline!B$58*Baseline!B$58/Baseline!B$73 + Baseline!B$59*Baseline!B$59/Baseline!B$74 + Baseline!B$68*Baseline!B$68/Baseline!B$75 + Baseline!B$60*Baseline!B$60/Baseline!B$76)</f>
        <v>0.000001324390382</v>
      </c>
      <c r="P263" s="43">
        <f>Baseline!B$33 * (C263 * Baseline!B$58*Baseline!B$61/Baseline!B$73 + Baseline!B$59*Baseline!B$62/Baseline!B$74 + Baseline!B$68*Baseline!B$63/Baseline!B$75 + Baseline!B$60*Baseline!B$69/Baseline!B$76)</f>
        <v>0.000000001646952809</v>
      </c>
      <c r="Q263" s="43">
        <f>Baseline!B$33 * (C263 * Baseline!B$61*Baseline!B$66/Baseline!B$73 + Baseline!B$62*Baseline!B$52/Baseline!B$74 + Baseline!B$63*Baseline!B$53/Baseline!B$75 + Baseline!B$69*Baseline!B$54/Baseline!B$76)</f>
        <v>0.000000003433103318</v>
      </c>
      <c r="R263" s="43">
        <f>Baseline!B$33 * (C263 * Baseline!B$61*Baseline!B$57/Baseline!B$73 + Baseline!B$62*Baseline!B$67/Baseline!B$74 + Baseline!B$63*Baseline!B$55/Baseline!B$75 + Baseline!B$69*Baseline!B$56/Baseline!B$76)</f>
        <v>0.00000001439285633</v>
      </c>
      <c r="S263" s="43">
        <f>Baseline!B$33 * (C263 * Baseline!B$61*Baseline!B$58/Baseline!B$73 + Baseline!B$62*Baseline!B$59/Baseline!B$74 + Baseline!B$63*Baseline!B$68/Baseline!B$75 + Baseline!B$69*Baseline!B$60/Baseline!B$76)</f>
        <v>0.000000001646952809</v>
      </c>
      <c r="T263" s="43">
        <f>Baseline!B$33 * (C263 * Baseline!B$61*Baseline!B$61/Baseline!B$73 + Baseline!B$62*Baseline!B$62/Baseline!B$74 + Baseline!B$63*Baseline!B$63/Baseline!B$75 + Baseline!B$69*Baseline!B$69/Baseline!B$76)</f>
        <v>0.00000009854654619</v>
      </c>
      <c r="U263" s="41"/>
      <c r="V263" s="43">
        <f>E263 * ( Baseline!B$87 * Baseline!B$7 )</f>
        <v>0.2064490522</v>
      </c>
      <c r="W263" s="43">
        <f>F263 * ( Baseline!D$87 * Baseline!B$11 )</f>
        <v>0.003689476997</v>
      </c>
      <c r="X263" s="43">
        <f>G263 * ( Baseline!F$87 * Baseline!B$16 )</f>
        <v>0.005868453139</v>
      </c>
      <c r="Y263" s="43">
        <f>H263 * ( Baseline!H$87 * Baseline!B$18 )</f>
        <v>0.001207331346</v>
      </c>
      <c r="Z263" s="51">
        <f t="shared" si="1"/>
        <v>0.2172143137</v>
      </c>
      <c r="AA263" s="43">
        <f>I263 * ( Baseline!B$87 * Baseline!B$7 )</f>
        <v>0.00207588882</v>
      </c>
      <c r="AB263" s="45">
        <f>J263 * ( Baseline!D$87 * Baseline!B$11 )</f>
        <v>0.03253636044</v>
      </c>
      <c r="AC263" s="45">
        <f>K263 * ( Baseline!F$87 * Baseline!B$16 )</f>
        <v>0.0004773239773</v>
      </c>
      <c r="AD263" s="45">
        <f>L263 * ( Baseline!F$87 * Baseline!B$16 )</f>
        <v>0.0004999325532</v>
      </c>
      <c r="AE263" s="51">
        <f t="shared" si="2"/>
        <v>0.03558950579</v>
      </c>
      <c r="AF263" s="51">
        <f>M263 * ( Baseline!B$87 * Baseline!B$7 )</f>
        <v>0.001753536162</v>
      </c>
      <c r="AG263" s="51">
        <f>N263 * ( Baseline!D$87 * Baseline!B$11 )</f>
        <v>0.0002534924642</v>
      </c>
      <c r="AH263" s="51">
        <f>O263 * ( Baseline!F$87 * Baseline!B$16 )</f>
        <v>0.04600239522</v>
      </c>
      <c r="AI263" s="51">
        <f>P263 * ( Baseline!H$87 * Baseline!B$18 )</f>
        <v>0.0005791896042</v>
      </c>
      <c r="AJ263" s="51">
        <f t="shared" si="3"/>
        <v>0.04858861345</v>
      </c>
      <c r="AK263" s="51">
        <f>Q263 * ( Baseline!B$87 * Baseline!B$7 )</f>
        <v>0.00003563217934</v>
      </c>
      <c r="AL263" s="51">
        <f>R263 * ( Baseline!D$87 * Baseline!B$11 )</f>
        <v>0.0002654992015</v>
      </c>
      <c r="AM263" s="51">
        <f>S263 * ( Baseline!F$87 * Baseline!B$16 )</f>
        <v>0.00005720652689</v>
      </c>
      <c r="AN263" s="51">
        <f>T263 * ( Baseline!H$87 * Baseline!B$18 )</f>
        <v>0.03465620555</v>
      </c>
      <c r="AO263" s="51">
        <f t="shared" si="4"/>
        <v>0.03501454346</v>
      </c>
      <c r="AP263" s="61"/>
      <c r="AQ263" s="51">
        <f>V263 * ( (1-Baseline!B$88-Baseline!B$87) + (1-B263)*Baseline!B$88 )</f>
        <v>0.1482296804</v>
      </c>
      <c r="AR263" s="51">
        <f>W263 * ( (1-Baseline!B$88-Baseline!B$87) + (1-B263)*Baseline!B$88 )</f>
        <v>0.002649031274</v>
      </c>
      <c r="AS263" s="51">
        <f>X263 * ( (1-Baseline!B$88-Baseline!B$87) + (1-B263)*Baseline!B$88 )</f>
        <v>0.004213528343</v>
      </c>
      <c r="AT263" s="51">
        <f>Y263 * ( (1-Baseline!B$88-Baseline!B$87) + (1-B263)*Baseline!B$88 )</f>
        <v>0.0008668595839</v>
      </c>
      <c r="AU263" s="51">
        <f t="shared" si="5"/>
        <v>0.1559590996</v>
      </c>
      <c r="AV263" s="51">
        <f>AA263 * ( (1-Baseline!D$88-Baseline!D$87) + (1-B263)*Baseline!D$88 )</f>
        <v>0.001785717283</v>
      </c>
      <c r="AW263" s="51">
        <f>AB263 * ( (1-Baseline!D$88-Baseline!D$87) + (1-B263)*Baseline!D$88 )</f>
        <v>0.02798836847</v>
      </c>
      <c r="AX263" s="51">
        <f>AC263 * ( (1-Baseline!D$88-Baseline!D$87) + (1-B263)*Baseline!D$88 )</f>
        <v>0.0004106027586</v>
      </c>
      <c r="AY263" s="51">
        <f>AD263 * ( (1-Baseline!D$88-Baseline!D$87) + (1-B263)*Baseline!D$88 )</f>
        <v>0.0004300510665</v>
      </c>
      <c r="AZ263" s="51">
        <f t="shared" si="6"/>
        <v>0.03061473958</v>
      </c>
      <c r="BA263" s="51">
        <f>AF263 * ( (1-Baseline!F$88-Baseline!F$87) + (1-Baseline!B$36)*Baseline!F$88 )</f>
        <v>0.001261900735</v>
      </c>
      <c r="BB263" s="51">
        <f>AG263 * ( (1-Baseline!F$88-Baseline!F$87) + (1-Baseline!B$36)*Baseline!F$88 )</f>
        <v>0.000182421289</v>
      </c>
      <c r="BC263" s="51">
        <f>AH263 * ( (1-Baseline!F$88-Baseline!F$87) + (1-Baseline!B$36)*Baseline!F$88 )</f>
        <v>0.03310479568</v>
      </c>
      <c r="BD263" s="51">
        <f>AI263 * ( (1-Baseline!F$88-Baseline!F$87) + (1-Baseline!B$36)*Baseline!F$88 )</f>
        <v>0.0004168033732</v>
      </c>
      <c r="BE263" s="51">
        <f t="shared" si="7"/>
        <v>0.03496592107</v>
      </c>
      <c r="BF263" s="51">
        <f>AK263 * ( (1-Baseline!H$88-Baseline!H$87) + (1-Baseline!B$36)*Baseline!H$88 )</f>
        <v>0.00002823208833</v>
      </c>
      <c r="BG263" s="51">
        <f>AL263 * ( (1-Baseline!H$88-Baseline!H$87) + (1-Baseline!B$36)*Baseline!H$88 )</f>
        <v>0.0002103603274</v>
      </c>
      <c r="BH263" s="51">
        <f>AM263 * ( (1-Baseline!H$88-Baseline!H$87) + (1-Baseline!B$36)*Baseline!H$88 )</f>
        <v>0.00004532587539</v>
      </c>
      <c r="BI263" s="51">
        <f>AN263 * ( (1-Baseline!H$88-Baseline!H$87) + (1-Baseline!B$36)*Baseline!H$88 )</f>
        <v>0.02745880478</v>
      </c>
      <c r="BJ263" s="51">
        <f t="shared" si="8"/>
        <v>0.02774272307</v>
      </c>
      <c r="BK263" s="61"/>
      <c r="BL263" s="51">
        <f t="shared" si="19"/>
        <v>0.9504394471</v>
      </c>
      <c r="BM263" s="51">
        <f t="shared" si="20"/>
        <v>0.01698542298</v>
      </c>
      <c r="BN263" s="51">
        <f t="shared" si="21"/>
        <v>0.02701688042</v>
      </c>
      <c r="BO263" s="51">
        <f t="shared" si="22"/>
        <v>0.005558249479</v>
      </c>
      <c r="BP263" s="51">
        <f t="shared" si="9"/>
        <v>1</v>
      </c>
      <c r="BQ263" s="51">
        <f t="shared" si="23"/>
        <v>0.05832867789</v>
      </c>
      <c r="BR263" s="51">
        <f t="shared" si="24"/>
        <v>0.9142122015</v>
      </c>
      <c r="BS263" s="51">
        <f t="shared" si="25"/>
        <v>0.01341193047</v>
      </c>
      <c r="BT263" s="51">
        <f t="shared" si="26"/>
        <v>0.01404719009</v>
      </c>
      <c r="BU263" s="51">
        <f t="shared" si="10"/>
        <v>1</v>
      </c>
      <c r="BV263" s="51">
        <f t="shared" si="27"/>
        <v>0.03608944643</v>
      </c>
      <c r="BW263" s="51">
        <f t="shared" si="28"/>
        <v>0.005217116649</v>
      </c>
      <c r="BX263" s="51">
        <f t="shared" si="29"/>
        <v>0.9467731625</v>
      </c>
      <c r="BY263" s="51">
        <f t="shared" si="30"/>
        <v>0.01192027438</v>
      </c>
      <c r="BZ263" s="51">
        <f t="shared" si="11"/>
        <v>1</v>
      </c>
      <c r="CA263" s="51">
        <f t="shared" si="31"/>
        <v>0.00101763941</v>
      </c>
      <c r="CB263" s="51">
        <f t="shared" si="32"/>
        <v>0.00758254072</v>
      </c>
      <c r="CC263" s="51">
        <f t="shared" si="33"/>
        <v>0.001633793311</v>
      </c>
      <c r="CD263" s="51">
        <f t="shared" si="34"/>
        <v>0.9897660266</v>
      </c>
      <c r="CE263" s="51">
        <f t="shared" si="12"/>
        <v>1</v>
      </c>
      <c r="CF263" s="61"/>
      <c r="CG263" s="51">
        <f t="shared" si="35"/>
        <v>0.9504394471</v>
      </c>
      <c r="CH263" s="51">
        <f t="shared" si="36"/>
        <v>0.01698542298</v>
      </c>
      <c r="CI263" s="51">
        <f t="shared" si="37"/>
        <v>0.02701688042</v>
      </c>
      <c r="CJ263" s="51">
        <f t="shared" si="38"/>
        <v>0.005558249479</v>
      </c>
      <c r="CK263" s="51">
        <f t="shared" si="13"/>
        <v>1</v>
      </c>
      <c r="CL263" s="51">
        <f t="shared" si="39"/>
        <v>0.05832867789</v>
      </c>
      <c r="CM263" s="51">
        <f t="shared" si="40"/>
        <v>0.9142122015</v>
      </c>
      <c r="CN263" s="51">
        <f t="shared" si="41"/>
        <v>0.01341193047</v>
      </c>
      <c r="CO263" s="51">
        <f t="shared" si="42"/>
        <v>0.01404719009</v>
      </c>
      <c r="CP263" s="51">
        <f t="shared" si="14"/>
        <v>1</v>
      </c>
      <c r="CQ263" s="51">
        <f t="shared" si="43"/>
        <v>0.03608944643</v>
      </c>
      <c r="CR263" s="51">
        <f t="shared" si="44"/>
        <v>0.005217116649</v>
      </c>
      <c r="CS263" s="51">
        <f t="shared" si="45"/>
        <v>0.9467731625</v>
      </c>
      <c r="CT263" s="51">
        <f t="shared" si="46"/>
        <v>0.01192027438</v>
      </c>
      <c r="CU263" s="51">
        <f t="shared" si="15"/>
        <v>1</v>
      </c>
      <c r="CV263" s="51">
        <f t="shared" si="47"/>
        <v>0.00101763941</v>
      </c>
      <c r="CW263" s="51">
        <f t="shared" si="48"/>
        <v>0.00758254072</v>
      </c>
      <c r="CX263" s="51">
        <f t="shared" si="49"/>
        <v>0.001633793311</v>
      </c>
      <c r="CY263" s="51">
        <f t="shared" si="50"/>
        <v>0.9897660266</v>
      </c>
      <c r="CZ263" s="51">
        <f t="shared" si="16"/>
        <v>1</v>
      </c>
      <c r="DA263" s="61"/>
      <c r="DB263" s="51">
        <f>(AQ263*Baseline!B$7 + AV263*Baseline!B$11 + BA263*Baseline!B$16 + BF263*Baseline!B$18)</f>
        <v>81241.33971</v>
      </c>
      <c r="DC263" s="51">
        <f>(AR263*Baseline!B$7 + AW263*Baseline!B$11 + BB263*Baseline!B$16 + BG263*Baseline!B$18)</f>
        <v>71551.06474</v>
      </c>
      <c r="DD263" s="51">
        <f>(AS263*Baseline!B$7 + AX263*Baseline!B$11 + BC263*Baseline!B$16 + BH263*Baseline!B$18)</f>
        <v>115906.9853</v>
      </c>
      <c r="DE263" s="51">
        <f>(AT263*Baseline!B$7 + AY263*Baseline!B$11 + BD263*Baseline!B$16 + BI263*Baseline!B$18)</f>
        <v>1260100.142</v>
      </c>
      <c r="DF263" s="51">
        <f t="shared" si="17"/>
        <v>1528799.532</v>
      </c>
      <c r="DG263" s="61"/>
      <c r="DH263" s="51">
        <f t="shared" si="51"/>
        <v>0.05314061</v>
      </c>
      <c r="DI263" s="51">
        <f t="shared" si="52"/>
        <v>0.04680212365</v>
      </c>
      <c r="DJ263" s="51">
        <f t="shared" si="53"/>
        <v>0.075815686</v>
      </c>
      <c r="DK263" s="51">
        <f t="shared" si="54"/>
        <v>0.8242415803</v>
      </c>
      <c r="DL263" s="51">
        <f t="shared" si="18"/>
        <v>1</v>
      </c>
      <c r="DM263" s="61"/>
      <c r="DN263" s="51">
        <f>DH263 / (Baseline!B$7/Baseline!B$17)</f>
        <v>5.672410595</v>
      </c>
      <c r="DO263" s="51">
        <f>DI263 / (Baseline!B$11/Baseline!B$17)</f>
        <v>1.129825666</v>
      </c>
      <c r="DP263" s="51">
        <f>DJ263 / (Baseline!B$16/Baseline!B$17)</f>
        <v>1.171581469</v>
      </c>
      <c r="DQ263" s="51">
        <f>DK263 / (Baseline!B$18/Baseline!B$17)</f>
        <v>0.9318778724</v>
      </c>
      <c r="DR263" s="79"/>
      <c r="DS263" s="51">
        <f>(AU263*Baseline!B$34)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0.03592339619</v>
      </c>
      <c r="DT263" s="51">
        <f>(AZ263*Baseline!B$34) + (Baseline!D$88*(1-Baseline!D$89)*Baseline!B$35) + (Baseline!D$88*Baseline!D$89*((1-Baseline!D$90)*Baseline!B$40 + Baseline!D$90*Baseline!B$41))</f>
        <v>0.01100577894</v>
      </c>
      <c r="DU263" s="51">
        <f>(BE263*Baseline!B$34) + (Baseline!F$88*(1-Baseline!F$89)*Baseline!B$35) + (Baseline!F$88*Baseline!F$89*((1-Baseline!F$90)*Baseline!B$40 + Baseline!F$90*Baseline!B$41))</f>
        <v>0.01297552816</v>
      </c>
      <c r="DV263" s="51">
        <f>(BJ263*Baseline!B$34) + (Baseline!H$88*(1-Baseline!H$89)*Baseline!B$35) + (Baseline!H$88*Baseline!H$89*((1-Baseline!H$90)*Baseline!B$40 + Baseline!H$90*Baseline!B$41))</f>
        <v>0.009306408461</v>
      </c>
      <c r="DW263" s="51">
        <f>( DS263*Baseline!B$7 + DT263*Baseline!B$11 + DU263*Baseline!B$16 + DV263*Baseline!B$18 ) / Baseline!B$17</f>
        <v>0.009863595382</v>
      </c>
    </row>
    <row r="264">
      <c r="A264" s="4" t="s">
        <v>522</v>
      </c>
      <c r="B264" s="45">
        <f>MIN( MAX( NORMINV( MCrands!B264, (B$5+B$4)/2, (B$5-B$4)/3.29 ), 0 ), 1 )</f>
        <v>0.2806173175</v>
      </c>
      <c r="C264" s="45">
        <f>MAX( NORMINV( MCrands!C264, (C$5+C$4)/2, (C$5-C$4)/3.29 ), 0 )</f>
        <v>2.132994464</v>
      </c>
      <c r="D264" s="41"/>
      <c r="E264" s="43">
        <f>Baseline!B$33 * (C264 * Baseline!B$66*Baseline!B$66/Baseline!B$73 + Baseline!B$52*Baseline!B$52/Baseline!B$74 + Baseline!B$53*Baseline!B$53/Baseline!B$75 + Baseline!B$54*Baseline!B$54/Baseline!B$76)</f>
        <v>0.00001514289624</v>
      </c>
      <c r="F264" s="43">
        <f>Baseline!B$33 * (C264 * Baseline!B$66*Baseline!B$57/Baseline!B$73 + Baseline!B$52*Baseline!B$67/Baseline!B$74 + Baseline!B$53*Baseline!B$55/Baseline!B$75 + Baseline!B$54*Baseline!B$56/Baseline!B$76)</f>
        <v>0.0000001992588515</v>
      </c>
      <c r="G264" s="45">
        <f>Baseline!B$33 * (C264 * Baseline!B$66*Baseline!B$58/Baseline!B$73 + Baseline!B$52*Baseline!B$59/Baseline!B$74 + Baseline!B$53*Baseline!B$68/Baseline!B$75 + Baseline!B$54*Baseline!B$60/Baseline!B$76)</f>
        <v>0.0000001671073686</v>
      </c>
      <c r="H264" s="43">
        <f>Baseline!B$33 * (C264 * Baseline!B$66*Baseline!B$61/Baseline!B$73 + Baseline!B$52*Baseline!B$62/Baseline!B$74 + Baseline!B$53*Baseline!B$63/Baseline!B$75 + Baseline!B$54*Baseline!B$69/Baseline!B$76)</f>
        <v>0.000000003248800564</v>
      </c>
      <c r="I264" s="43">
        <f>Baseline!B$33 * (C264 * Baseline!B$57*Baseline!B$66/Baseline!B$73 + Baseline!B$67*Baseline!B$52/Baseline!B$74 + Baseline!B$55*Baseline!B$53/Baseline!B$75 + Baseline!B$56*Baseline!B$54/Baseline!B$76)</f>
        <v>0.0000001992588515</v>
      </c>
      <c r="J264" s="45">
        <f>Baseline!B$33 * (C264 * Baseline!B$57*Baseline!B$57/Baseline!B$73 + Baseline!B$67*Baseline!B$67/Baseline!B$74 + Baseline!B$55*Baseline!B$55/Baseline!B$75 + Baseline!B$56*Baseline!B$56/Baseline!B$76)</f>
        <v>0.000001763813704</v>
      </c>
      <c r="K264" s="43">
        <f>Baseline!B$33 * (C264 * Baseline!B$57*Baseline!B$58/Baseline!B$73 + Baseline!B$67*Baseline!B$59/Baseline!B$74 + Baseline!B$55*Baseline!B$68/Baseline!B$75 + Baseline!B$56*Baseline!B$60/Baseline!B$76)</f>
        <v>0.00000001374167356</v>
      </c>
      <c r="L264" s="45">
        <f>Baseline!B$33 * (C264 * Baseline!B$57*Baseline!B$61/Baseline!B$73 + Baseline!B$67*Baseline!B$62/Baseline!B$74 + Baseline!B$55*Baseline!B$63/Baseline!B$75 + Baseline!B$56*Baseline!B$69/Baseline!B$76)</f>
        <v>0.00000001439282723</v>
      </c>
      <c r="M264" s="43">
        <f>Baseline!B$33 * (C264 * Baseline!B$58*Baseline!B$66/Baseline!B$73 + Baseline!B$59*Baseline!B$52/Baseline!B$74 + Baseline!B$68*Baseline!B$53/Baseline!B$75 + Baseline!B$60*Baseline!B$54/Baseline!B$76)</f>
        <v>0.0000001671073686</v>
      </c>
      <c r="N264" s="45">
        <f>Baseline!B$33 * (C264 * Baseline!B$58*Baseline!B$57/Baseline!B$73 + Baseline!B$59*Baseline!B$67/Baseline!B$74 + Baseline!B$68*Baseline!B$55/Baseline!B$75 + Baseline!B$60*Baseline!B$56/Baseline!B$76)</f>
        <v>0.00000001374167356</v>
      </c>
      <c r="O264" s="45">
        <f>Baseline!B$33 * (C264 * Baseline!B$58*Baseline!B$58/Baseline!B$73 + Baseline!B$59*Baseline!B$59/Baseline!B$74 + Baseline!B$68*Baseline!B$68/Baseline!B$75 + Baseline!B$60*Baseline!B$60/Baseline!B$76)</f>
        <v>0.000001324389667</v>
      </c>
      <c r="P264" s="43">
        <f>Baseline!B$33 * (C264 * Baseline!B$58*Baseline!B$61/Baseline!B$73 + Baseline!B$59*Baseline!B$62/Baseline!B$74 + Baseline!B$68*Baseline!B$63/Baseline!B$75 + Baseline!B$60*Baseline!B$69/Baseline!B$76)</f>
        <v>0.000000001646881271</v>
      </c>
      <c r="Q264" s="43">
        <f>Baseline!B$33 * (C264 * Baseline!B$61*Baseline!B$66/Baseline!B$73 + Baseline!B$62*Baseline!B$52/Baseline!B$74 + Baseline!B$63*Baseline!B$53/Baseline!B$75 + Baseline!B$69*Baseline!B$54/Baseline!B$76)</f>
        <v>0.000000003248800564</v>
      </c>
      <c r="R264" s="43">
        <f>Baseline!B$33 * (C264 * Baseline!B$61*Baseline!B$57/Baseline!B$73 + Baseline!B$62*Baseline!B$67/Baseline!B$74 + Baseline!B$63*Baseline!B$55/Baseline!B$75 + Baseline!B$69*Baseline!B$56/Baseline!B$76)</f>
        <v>0.00000001439282723</v>
      </c>
      <c r="S264" s="43">
        <f>Baseline!B$33 * (C264 * Baseline!B$61*Baseline!B$58/Baseline!B$73 + Baseline!B$62*Baseline!B$59/Baseline!B$74 + Baseline!B$63*Baseline!B$68/Baseline!B$75 + Baseline!B$69*Baseline!B$60/Baseline!B$76)</f>
        <v>0.000000001646881271</v>
      </c>
      <c r="T264" s="43">
        <f>Baseline!B$33 * (C264 * Baseline!B$61*Baseline!B$61/Baseline!B$73 + Baseline!B$62*Baseline!B$62/Baseline!B$74 + Baseline!B$63*Baseline!B$63/Baseline!B$75 + Baseline!B$69*Baseline!B$69/Baseline!B$76)</f>
        <v>0.00000009854653904</v>
      </c>
      <c r="U264" s="41"/>
      <c r="V264" s="43">
        <f>E264 * ( Baseline!B$87 * Baseline!B$7 )</f>
        <v>0.15716812</v>
      </c>
      <c r="W264" s="43">
        <f>F264 * ( Baseline!D$87 * Baseline!B$11 )</f>
        <v>0.003675647471</v>
      </c>
      <c r="X264" s="43">
        <f>G264 * ( Baseline!F$87 * Baseline!B$16 )</f>
        <v>0.005804436001</v>
      </c>
      <c r="Y264" s="43">
        <f>H264 * ( Baseline!H$87 * Baseline!B$18 )</f>
        <v>0.001142516957</v>
      </c>
      <c r="Z264" s="51">
        <f t="shared" si="1"/>
        <v>0.1677907205</v>
      </c>
      <c r="AA264" s="43">
        <f>I264 * ( Baseline!B$87 * Baseline!B$7 )</f>
        <v>0.00206810762</v>
      </c>
      <c r="AB264" s="45">
        <f>J264 * ( Baseline!D$87 * Baseline!B$11 )</f>
        <v>0.03253635826</v>
      </c>
      <c r="AC264" s="45">
        <f>K264 * ( Baseline!F$87 * Baseline!B$16 )</f>
        <v>0.0004773138693</v>
      </c>
      <c r="AD264" s="45">
        <f>L264 * ( Baseline!F$87 * Baseline!B$16 )</f>
        <v>0.0004999315424</v>
      </c>
      <c r="AE264" s="51">
        <f t="shared" si="2"/>
        <v>0.03558171129</v>
      </c>
      <c r="AF264" s="51">
        <f>M264 * ( Baseline!B$87 * Baseline!B$7 )</f>
        <v>0.001734407379</v>
      </c>
      <c r="AG264" s="51">
        <f>N264 * ( Baseline!D$87 * Baseline!B$11 )</f>
        <v>0.0002534870962</v>
      </c>
      <c r="AH264" s="51">
        <f>O264 * ( Baseline!F$87 * Baseline!B$16 )</f>
        <v>0.04600237037</v>
      </c>
      <c r="AI264" s="51">
        <f>P264 * ( Baseline!H$87 * Baseline!B$18 )</f>
        <v>0.000579164446</v>
      </c>
      <c r="AJ264" s="51">
        <f t="shared" si="3"/>
        <v>0.04856942929</v>
      </c>
      <c r="AK264" s="51">
        <f>Q264 * ( Baseline!B$87 * Baseline!B$7 )</f>
        <v>0.00003371930105</v>
      </c>
      <c r="AL264" s="51">
        <f>R264 * ( Baseline!D$87 * Baseline!B$11 )</f>
        <v>0.0002654986647</v>
      </c>
      <c r="AM264" s="51">
        <f>S264 * ( Baseline!F$87 * Baseline!B$16 )</f>
        <v>0.00005720404202</v>
      </c>
      <c r="AN264" s="51">
        <f>T264 * ( Baseline!H$87 * Baseline!B$18 )</f>
        <v>0.03465620303</v>
      </c>
      <c r="AO264" s="51">
        <f t="shared" si="4"/>
        <v>0.03501262504</v>
      </c>
      <c r="AP264" s="61"/>
      <c r="AQ264" s="51">
        <f>V264 * ( (1-Baseline!B$88-Baseline!B$87) + (1-B264)*Baseline!B$88 )</f>
        <v>0.1145520766</v>
      </c>
      <c r="AR264" s="51">
        <f>W264 * ( (1-Baseline!B$88-Baseline!B$87) + (1-B264)*Baseline!B$88 )</f>
        <v>0.002678997818</v>
      </c>
      <c r="AS264" s="51">
        <f>X264 * ( (1-Baseline!B$88-Baseline!B$87) + (1-B264)*Baseline!B$88 )</f>
        <v>0.004230566589</v>
      </c>
      <c r="AT264" s="51">
        <f>Y264 * ( (1-Baseline!B$88-Baseline!B$87) + (1-B264)*Baseline!B$88 )</f>
        <v>0.0008327241556</v>
      </c>
      <c r="AU264" s="51">
        <f t="shared" si="5"/>
        <v>0.1222943652</v>
      </c>
      <c r="AV264" s="51">
        <f>AA264 * ( (1-Baseline!D$88-Baseline!D$87) + (1-B264)*Baseline!D$88 )</f>
        <v>0.001790323213</v>
      </c>
      <c r="AW264" s="51">
        <f>AB264 * ( (1-Baseline!D$88-Baseline!D$87) + (1-B264)*Baseline!D$88 )</f>
        <v>0.02816613454</v>
      </c>
      <c r="AX264" s="51">
        <f>AC264 * ( (1-Baseline!D$88-Baseline!D$87) + (1-B264)*Baseline!D$88 )</f>
        <v>0.0004132019495</v>
      </c>
      <c r="AY264" s="51">
        <f>AD264 * ( (1-Baseline!D$88-Baseline!D$87) + (1-B264)*Baseline!D$88 )</f>
        <v>0.0004327816584</v>
      </c>
      <c r="AZ264" s="51">
        <f t="shared" si="6"/>
        <v>0.03080244136</v>
      </c>
      <c r="BA264" s="51">
        <f>AF264 * ( (1-Baseline!F$88-Baseline!F$87) + (1-Baseline!B$36)*Baseline!F$88 )</f>
        <v>0.001248135051</v>
      </c>
      <c r="BB264" s="51">
        <f>AG264 * ( (1-Baseline!F$88-Baseline!F$87) + (1-Baseline!B$36)*Baseline!F$88 )</f>
        <v>0.000182417426</v>
      </c>
      <c r="BC264" s="51">
        <f>AH264 * ( (1-Baseline!F$88-Baseline!F$87) + (1-Baseline!B$36)*Baseline!F$88 )</f>
        <v>0.03310477779</v>
      </c>
      <c r="BD264" s="51">
        <f>AI264 * ( (1-Baseline!F$88-Baseline!F$87) + (1-Baseline!B$36)*Baseline!F$88 )</f>
        <v>0.0004167852686</v>
      </c>
      <c r="BE264" s="51">
        <f t="shared" si="7"/>
        <v>0.03495211554</v>
      </c>
      <c r="BF264" s="51">
        <f>AK264 * ( (1-Baseline!H$88-Baseline!H$87) + (1-Baseline!B$36)*Baseline!H$88 )</f>
        <v>0.00002671647661</v>
      </c>
      <c r="BG264" s="51">
        <f>AL264 * ( (1-Baseline!H$88-Baseline!H$87) + (1-Baseline!B$36)*Baseline!H$88 )</f>
        <v>0.000210359902</v>
      </c>
      <c r="BH264" s="51">
        <f>AM264 * ( (1-Baseline!H$88-Baseline!H$87) + (1-Baseline!B$36)*Baseline!H$88 )</f>
        <v>0.00004532390657</v>
      </c>
      <c r="BI264" s="51">
        <f>AN264 * ( (1-Baseline!H$88-Baseline!H$87) + (1-Baseline!B$36)*Baseline!H$88 )</f>
        <v>0.02745880279</v>
      </c>
      <c r="BJ264" s="51">
        <f t="shared" si="8"/>
        <v>0.02774120307</v>
      </c>
      <c r="BK264" s="61"/>
      <c r="BL264" s="51">
        <f t="shared" si="19"/>
        <v>0.9366913712</v>
      </c>
      <c r="BM264" s="51">
        <f t="shared" si="20"/>
        <v>0.02190614273</v>
      </c>
      <c r="BN264" s="51">
        <f t="shared" si="21"/>
        <v>0.03459330758</v>
      </c>
      <c r="BO264" s="51">
        <f t="shared" si="22"/>
        <v>0.006809178447</v>
      </c>
      <c r="BP264" s="51">
        <f t="shared" si="9"/>
        <v>1</v>
      </c>
      <c r="BQ264" s="51">
        <f t="shared" si="23"/>
        <v>0.05812276995</v>
      </c>
      <c r="BR264" s="51">
        <f t="shared" si="24"/>
        <v>0.9144124068</v>
      </c>
      <c r="BS264" s="51">
        <f t="shared" si="25"/>
        <v>0.0134145844</v>
      </c>
      <c r="BT264" s="51">
        <f t="shared" si="26"/>
        <v>0.01405023885</v>
      </c>
      <c r="BU264" s="51">
        <f t="shared" si="10"/>
        <v>1</v>
      </c>
      <c r="BV264" s="51">
        <f t="shared" si="27"/>
        <v>0.03570985709</v>
      </c>
      <c r="BW264" s="51">
        <f t="shared" si="28"/>
        <v>0.005219066805</v>
      </c>
      <c r="BX264" s="51">
        <f t="shared" si="29"/>
        <v>0.9471466114</v>
      </c>
      <c r="BY264" s="51">
        <f t="shared" si="30"/>
        <v>0.01192446472</v>
      </c>
      <c r="BZ264" s="51">
        <f t="shared" si="11"/>
        <v>1</v>
      </c>
      <c r="CA264" s="51">
        <f t="shared" si="31"/>
        <v>0.0009630612104</v>
      </c>
      <c r="CB264" s="51">
        <f t="shared" si="32"/>
        <v>0.007582940851</v>
      </c>
      <c r="CC264" s="51">
        <f t="shared" si="33"/>
        <v>0.001633811859</v>
      </c>
      <c r="CD264" s="51">
        <f t="shared" si="34"/>
        <v>0.9898201861</v>
      </c>
      <c r="CE264" s="51">
        <f t="shared" si="12"/>
        <v>1</v>
      </c>
      <c r="CF264" s="61"/>
      <c r="CG264" s="51">
        <f t="shared" si="35"/>
        <v>0.9366913712</v>
      </c>
      <c r="CH264" s="51">
        <f t="shared" si="36"/>
        <v>0.02190614273</v>
      </c>
      <c r="CI264" s="51">
        <f t="shared" si="37"/>
        <v>0.03459330758</v>
      </c>
      <c r="CJ264" s="51">
        <f t="shared" si="38"/>
        <v>0.006809178447</v>
      </c>
      <c r="CK264" s="51">
        <f t="shared" si="13"/>
        <v>1</v>
      </c>
      <c r="CL264" s="51">
        <f t="shared" si="39"/>
        <v>0.05812276995</v>
      </c>
      <c r="CM264" s="51">
        <f t="shared" si="40"/>
        <v>0.9144124068</v>
      </c>
      <c r="CN264" s="51">
        <f t="shared" si="41"/>
        <v>0.0134145844</v>
      </c>
      <c r="CO264" s="51">
        <f t="shared" si="42"/>
        <v>0.01405023885</v>
      </c>
      <c r="CP264" s="51">
        <f t="shared" si="14"/>
        <v>1</v>
      </c>
      <c r="CQ264" s="51">
        <f t="shared" si="43"/>
        <v>0.03570985709</v>
      </c>
      <c r="CR264" s="51">
        <f t="shared" si="44"/>
        <v>0.005219066805</v>
      </c>
      <c r="CS264" s="51">
        <f t="shared" si="45"/>
        <v>0.9471466114</v>
      </c>
      <c r="CT264" s="51">
        <f t="shared" si="46"/>
        <v>0.01192446472</v>
      </c>
      <c r="CU264" s="51">
        <f t="shared" si="15"/>
        <v>1</v>
      </c>
      <c r="CV264" s="51">
        <f t="shared" si="47"/>
        <v>0.0009630612104</v>
      </c>
      <c r="CW264" s="51">
        <f t="shared" si="48"/>
        <v>0.007582940851</v>
      </c>
      <c r="CX264" s="51">
        <f t="shared" si="49"/>
        <v>0.001633811859</v>
      </c>
      <c r="CY264" s="51">
        <f t="shared" si="50"/>
        <v>0.9898201861</v>
      </c>
      <c r="CZ264" s="51">
        <f t="shared" si="16"/>
        <v>1</v>
      </c>
      <c r="DA264" s="61"/>
      <c r="DB264" s="51">
        <f>(AQ264*Baseline!B$7 + AV264*Baseline!B$11 + BA264*Baseline!B$16 + BF264*Baseline!B$18)</f>
        <v>64802.0608</v>
      </c>
      <c r="DC264" s="51">
        <f>(AR264*Baseline!B$7 + AW264*Baseline!B$11 + BB264*Baseline!B$16 + BG264*Baseline!B$18)</f>
        <v>71946.79505</v>
      </c>
      <c r="DD264" s="51">
        <f>(AS264*Baseline!B$7 + AX264*Baseline!B$11 + BC264*Baseline!B$16 + BH264*Baseline!B$18)</f>
        <v>115920.6729</v>
      </c>
      <c r="DE264" s="51">
        <f>(AT264*Baseline!B$7 + AY264*Baseline!B$11 + BD264*Baseline!B$16 + BI264*Baseline!B$18)</f>
        <v>1260089.291</v>
      </c>
      <c r="DF264" s="51">
        <f t="shared" si="17"/>
        <v>1512758.819</v>
      </c>
      <c r="DG264" s="61"/>
      <c r="DH264" s="51">
        <f t="shared" si="51"/>
        <v>0.04283700744</v>
      </c>
      <c r="DI264" s="51">
        <f t="shared" si="52"/>
        <v>0.04755999048</v>
      </c>
      <c r="DJ264" s="51">
        <f t="shared" si="53"/>
        <v>0.07662865447</v>
      </c>
      <c r="DK264" s="51">
        <f t="shared" si="54"/>
        <v>0.8329743476</v>
      </c>
      <c r="DL264" s="51">
        <f t="shared" si="18"/>
        <v>1</v>
      </c>
      <c r="DM264" s="61"/>
      <c r="DN264" s="51">
        <f>DH264 / (Baseline!B$7/Baseline!B$17)</f>
        <v>4.572568791</v>
      </c>
      <c r="DO264" s="51">
        <f>DI264 / (Baseline!B$11/Baseline!B$17)</f>
        <v>1.148120934</v>
      </c>
      <c r="DP264" s="51">
        <f>DJ264 / (Baseline!B$16/Baseline!B$17)</f>
        <v>1.184144289</v>
      </c>
      <c r="DQ264" s="51">
        <f>DK264 / (Baseline!B$18/Baseline!B$17)</f>
        <v>0.9417510367</v>
      </c>
      <c r="DR264" s="79"/>
      <c r="DS264" s="51">
        <f>(AU264*Baseline!B$34)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0.03087368603</v>
      </c>
      <c r="DT264" s="51">
        <f>(AZ264*Baseline!B$34) + (Baseline!D$88*(1-Baseline!D$89)*Baseline!B$35) + (Baseline!D$88*Baseline!D$89*((1-Baseline!D$90)*Baseline!B$40 + Baseline!D$90*Baseline!B$41))</f>
        <v>0.0110339342</v>
      </c>
      <c r="DU264" s="51">
        <f>(BE264*Baseline!B$34) + (Baseline!F$88*(1-Baseline!F$89)*Baseline!B$35) + (Baseline!F$88*Baseline!F$89*((1-Baseline!F$90)*Baseline!B$40 + Baseline!F$90*Baseline!B$41))</f>
        <v>0.01297345733</v>
      </c>
      <c r="DV264" s="51">
        <f>(BJ264*Baseline!B$34) + (Baseline!H$88*(1-Baseline!H$89)*Baseline!B$35) + (Baseline!H$88*Baseline!H$89*((1-Baseline!H$90)*Baseline!B$40 + Baseline!H$90*Baseline!B$41))</f>
        <v>0.009306180461</v>
      </c>
      <c r="DW264" s="51">
        <f>( DS264*Baseline!B$7 + DT264*Baseline!B$11 + DU264*Baseline!B$16 + DV264*Baseline!B$18 ) / Baseline!B$17</f>
        <v>0.009817119027</v>
      </c>
    </row>
    <row r="265">
      <c r="A265" s="4" t="s">
        <v>523</v>
      </c>
      <c r="B265" s="45">
        <f>MIN( MAX( NORMINV( MCrands!B265, (B$5+B$4)/2, (B$5-B$4)/3.29 ), 0 ), 1 )</f>
        <v>0.5866753353</v>
      </c>
      <c r="C265" s="45">
        <f>MAX( NORMINV( MCrands!C265, (C$5+C$4)/2, (C$5-C$4)/3.29 ), 0 )</f>
        <v>2.40323357</v>
      </c>
      <c r="D265" s="41"/>
      <c r="E265" s="43">
        <f>Baseline!B$33 * (C265 * Baseline!B$66*Baseline!B$66/Baseline!B$73 + Baseline!B$52*Baseline!B$52/Baseline!B$74 + Baseline!B$53*Baseline!B$53/Baseline!B$75 + Baseline!B$54*Baseline!B$54/Baseline!B$76)</f>
        <v>0.0000170561956</v>
      </c>
      <c r="F265" s="43">
        <f>Baseline!B$33 * (C265 * Baseline!B$66*Baseline!B$57/Baseline!B$73 + Baseline!B$52*Baseline!B$67/Baseline!B$74 + Baseline!B$53*Baseline!B$55/Baseline!B$75 + Baseline!B$54*Baseline!B$56/Baseline!B$76)</f>
        <v>0.0000001995609514</v>
      </c>
      <c r="G265" s="45">
        <f>Baseline!B$33 * (C265 * Baseline!B$66*Baseline!B$58/Baseline!B$73 + Baseline!B$52*Baseline!B$59/Baseline!B$74 + Baseline!B$53*Baseline!B$68/Baseline!B$75 + Baseline!B$54*Baseline!B$60/Baseline!B$76)</f>
        <v>0.0000001678500309</v>
      </c>
      <c r="H265" s="43">
        <f>Baseline!B$33 * (C265 * Baseline!B$66*Baseline!B$61/Baseline!B$73 + Baseline!B$52*Baseline!B$62/Baseline!B$74 + Baseline!B$53*Baseline!B$63/Baseline!B$75 + Baseline!B$54*Baseline!B$69/Baseline!B$76)</f>
        <v>0.000000003323066789</v>
      </c>
      <c r="I265" s="43">
        <f>Baseline!B$33 * (C265 * Baseline!B$57*Baseline!B$66/Baseline!B$73 + Baseline!B$67*Baseline!B$52/Baseline!B$74 + Baseline!B$55*Baseline!B$53/Baseline!B$75 + Baseline!B$56*Baseline!B$54/Baseline!B$76)</f>
        <v>0.0000001995609514</v>
      </c>
      <c r="J265" s="45">
        <f>Baseline!B$33 * (C265 * Baseline!B$57*Baseline!B$57/Baseline!B$73 + Baseline!B$67*Baseline!B$67/Baseline!B$74 + Baseline!B$55*Baseline!B$55/Baseline!B$75 + Baseline!B$56*Baseline!B$56/Baseline!B$76)</f>
        <v>0.000001763813752</v>
      </c>
      <c r="K265" s="43">
        <f>Baseline!B$33 * (C265 * Baseline!B$57*Baseline!B$58/Baseline!B$73 + Baseline!B$67*Baseline!B$59/Baseline!B$74 + Baseline!B$55*Baseline!B$68/Baseline!B$75 + Baseline!B$56*Baseline!B$60/Baseline!B$76)</f>
        <v>0.00000001374179082</v>
      </c>
      <c r="L265" s="45">
        <f>Baseline!B$33 * (C265 * Baseline!B$57*Baseline!B$61/Baseline!B$73 + Baseline!B$67*Baseline!B$62/Baseline!B$74 + Baseline!B$55*Baseline!B$63/Baseline!B$75 + Baseline!B$56*Baseline!B$69/Baseline!B$76)</f>
        <v>0.00000001439283896</v>
      </c>
      <c r="M265" s="43">
        <f>Baseline!B$33 * (C265 * Baseline!B$58*Baseline!B$66/Baseline!B$73 + Baseline!B$59*Baseline!B$52/Baseline!B$74 + Baseline!B$68*Baseline!B$53/Baseline!B$75 + Baseline!B$60*Baseline!B$54/Baseline!B$76)</f>
        <v>0.0000001678500309</v>
      </c>
      <c r="N265" s="45">
        <f>Baseline!B$33 * (C265 * Baseline!B$58*Baseline!B$57/Baseline!B$73 + Baseline!B$59*Baseline!B$67/Baseline!B$74 + Baseline!B$68*Baseline!B$55/Baseline!B$75 + Baseline!B$60*Baseline!B$56/Baseline!B$76)</f>
        <v>0.00000001374179082</v>
      </c>
      <c r="O265" s="45">
        <f>Baseline!B$33 * (C265 * Baseline!B$58*Baseline!B$58/Baseline!B$73 + Baseline!B$59*Baseline!B$59/Baseline!B$74 + Baseline!B$68*Baseline!B$68/Baseline!B$75 + Baseline!B$60*Baseline!B$60/Baseline!B$76)</f>
        <v>0.000001324389955</v>
      </c>
      <c r="P265" s="43">
        <f>Baseline!B$33 * (C265 * Baseline!B$58*Baseline!B$61/Baseline!B$73 + Baseline!B$59*Baseline!B$62/Baseline!B$74 + Baseline!B$68*Baseline!B$63/Baseline!B$75 + Baseline!B$60*Baseline!B$69/Baseline!B$76)</f>
        <v>0.000000001646910098</v>
      </c>
      <c r="Q265" s="43">
        <f>Baseline!B$33 * (C265 * Baseline!B$61*Baseline!B$66/Baseline!B$73 + Baseline!B$62*Baseline!B$52/Baseline!B$74 + Baseline!B$63*Baseline!B$53/Baseline!B$75 + Baseline!B$69*Baseline!B$54/Baseline!B$76)</f>
        <v>0.000000003323066789</v>
      </c>
      <c r="R265" s="43">
        <f>Baseline!B$33 * (C265 * Baseline!B$61*Baseline!B$57/Baseline!B$73 + Baseline!B$62*Baseline!B$67/Baseline!B$74 + Baseline!B$63*Baseline!B$55/Baseline!B$75 + Baseline!B$69*Baseline!B$56/Baseline!B$76)</f>
        <v>0.00000001439283896</v>
      </c>
      <c r="S265" s="43">
        <f>Baseline!B$33 * (C265 * Baseline!B$61*Baseline!B$58/Baseline!B$73 + Baseline!B$62*Baseline!B$59/Baseline!B$74 + Baseline!B$63*Baseline!B$68/Baseline!B$75 + Baseline!B$69*Baseline!B$60/Baseline!B$76)</f>
        <v>0.000000001646910098</v>
      </c>
      <c r="T265" s="43">
        <f>Baseline!B$33 * (C265 * Baseline!B$61*Baseline!B$61/Baseline!B$73 + Baseline!B$62*Baseline!B$62/Baseline!B$74 + Baseline!B$63*Baseline!B$63/Baseline!B$75 + Baseline!B$69*Baseline!B$69/Baseline!B$76)</f>
        <v>0.00000009854654192</v>
      </c>
      <c r="U265" s="41"/>
      <c r="V265" s="43">
        <f>E265 * ( Baseline!B$87 * Baseline!B$7 )</f>
        <v>0.1770262541</v>
      </c>
      <c r="W265" s="43">
        <f>F265 * ( Baseline!D$87 * Baseline!B$11 )</f>
        <v>0.003681220186</v>
      </c>
      <c r="X265" s="43">
        <f>G265 * ( Baseline!F$87 * Baseline!B$16 )</f>
        <v>0.005830232204</v>
      </c>
      <c r="Y265" s="43">
        <f>H265 * ( Baseline!H$87 * Baseline!B$18 )</f>
        <v>0.001168634418</v>
      </c>
      <c r="Z265" s="51">
        <f t="shared" si="1"/>
        <v>0.1877063409</v>
      </c>
      <c r="AA265" s="43">
        <f>I265 * ( Baseline!B$87 * Baseline!B$7 )</f>
        <v>0.002071243115</v>
      </c>
      <c r="AB265" s="45">
        <f>J265 * ( Baseline!D$87 * Baseline!B$11 )</f>
        <v>0.03253635914</v>
      </c>
      <c r="AC265" s="45">
        <f>K265 * ( Baseline!F$87 * Baseline!B$16 )</f>
        <v>0.0004773179424</v>
      </c>
      <c r="AD265" s="45">
        <f>L265 * ( Baseline!F$87 * Baseline!B$16 )</f>
        <v>0.0004999319497</v>
      </c>
      <c r="AE265" s="51">
        <f t="shared" si="2"/>
        <v>0.03558485215</v>
      </c>
      <c r="AF265" s="51">
        <f>M265 * ( Baseline!B$87 * Baseline!B$7 )</f>
        <v>0.001742115471</v>
      </c>
      <c r="AG265" s="51">
        <f>N265 * ( Baseline!D$87 * Baseline!B$11 )</f>
        <v>0.0002534892593</v>
      </c>
      <c r="AH265" s="51">
        <f>O265 * ( Baseline!F$87 * Baseline!B$16 )</f>
        <v>0.04600238038</v>
      </c>
      <c r="AI265" s="51">
        <f>P265 * ( Baseline!H$87 * Baseline!B$18 )</f>
        <v>0.0005791745837</v>
      </c>
      <c r="AJ265" s="51">
        <f t="shared" si="3"/>
        <v>0.0485771597</v>
      </c>
      <c r="AK265" s="51">
        <f>Q265 * ( Baseline!B$87 * Baseline!B$7 )</f>
        <v>0.0000344901102</v>
      </c>
      <c r="AL265" s="51">
        <f>R265 * ( Baseline!D$87 * Baseline!B$11 )</f>
        <v>0.000265498881</v>
      </c>
      <c r="AM265" s="51">
        <f>S265 * ( Baseline!F$87 * Baseline!B$16 )</f>
        <v>0.00005720504332</v>
      </c>
      <c r="AN265" s="51">
        <f>T265 * ( Baseline!H$87 * Baseline!B$18 )</f>
        <v>0.03465620405</v>
      </c>
      <c r="AO265" s="51">
        <f t="shared" si="4"/>
        <v>0.03501339808</v>
      </c>
      <c r="AP265" s="61"/>
      <c r="AQ265" s="51">
        <f>V265 * ( (1-Baseline!B$88-Baseline!B$87) + (1-B265)*Baseline!B$88 )</f>
        <v>0.08080521835</v>
      </c>
      <c r="AR265" s="51">
        <f>W265 * ( (1-Baseline!B$88-Baseline!B$87) + (1-B265)*Baseline!B$88 )</f>
        <v>0.001680325906</v>
      </c>
      <c r="AS265" s="51">
        <f>X265 * ( (1-Baseline!B$88-Baseline!B$87) + (1-B265)*Baseline!B$88 )</f>
        <v>0.002661261679</v>
      </c>
      <c r="AT265" s="51">
        <f>Y265 * ( (1-Baseline!B$88-Baseline!B$87) + (1-B265)*Baseline!B$88 )</f>
        <v>0.0005334336414</v>
      </c>
      <c r="AU265" s="51">
        <f t="shared" si="5"/>
        <v>0.08568023958</v>
      </c>
      <c r="AV265" s="51">
        <f>AA265 * ( (1-Baseline!D$88-Baseline!D$87) + (1-B265)*Baseline!D$88 )</f>
        <v>0.001509041143</v>
      </c>
      <c r="AW265" s="51">
        <f>AB265 * ( (1-Baseline!D$88-Baseline!D$87) + (1-B265)*Baseline!D$88 )</f>
        <v>0.02370494522</v>
      </c>
      <c r="AX265" s="51">
        <f>AC265 * ( (1-Baseline!D$88-Baseline!D$87) + (1-B265)*Baseline!D$88 )</f>
        <v>0.000347758507</v>
      </c>
      <c r="AY265" s="51">
        <f>AD265 * ( (1-Baseline!D$88-Baseline!D$87) + (1-B265)*Baseline!D$88 )</f>
        <v>0.0003642343456</v>
      </c>
      <c r="AZ265" s="51">
        <f t="shared" si="6"/>
        <v>0.02592597921</v>
      </c>
      <c r="BA265" s="51">
        <f>AF265 * ( (1-Baseline!F$88-Baseline!F$87) + (1-Baseline!B$36)*Baseline!F$88 )</f>
        <v>0.00125368204</v>
      </c>
      <c r="BB265" s="51">
        <f>AG265 * ( (1-Baseline!F$88-Baseline!F$87) + (1-Baseline!B$36)*Baseline!F$88 )</f>
        <v>0.0001824189826</v>
      </c>
      <c r="BC265" s="51">
        <f>AH265 * ( (1-Baseline!F$88-Baseline!F$87) + (1-Baseline!B$36)*Baseline!F$88 )</f>
        <v>0.033104785</v>
      </c>
      <c r="BD265" s="51">
        <f>AI265 * ( (1-Baseline!F$88-Baseline!F$87) + (1-Baseline!B$36)*Baseline!F$88 )</f>
        <v>0.000416792564</v>
      </c>
      <c r="BE265" s="51">
        <f t="shared" si="7"/>
        <v>0.03495767859</v>
      </c>
      <c r="BF265" s="51">
        <f>AK265 * ( (1-Baseline!H$88-Baseline!H$87) + (1-Baseline!B$36)*Baseline!H$88 )</f>
        <v>0.00002732720412</v>
      </c>
      <c r="BG265" s="51">
        <f>AL265 * ( (1-Baseline!H$88-Baseline!H$87) + (1-Baseline!B$36)*Baseline!H$88 )</f>
        <v>0.0002103600734</v>
      </c>
      <c r="BH265" s="51">
        <f>AM265 * ( (1-Baseline!H$88-Baseline!H$87) + (1-Baseline!B$36)*Baseline!H$88 )</f>
        <v>0.00004532469992</v>
      </c>
      <c r="BI265" s="51">
        <f>AN265 * ( (1-Baseline!H$88-Baseline!H$87) + (1-Baseline!B$36)*Baseline!H$88 )</f>
        <v>0.02745880359</v>
      </c>
      <c r="BJ265" s="51">
        <f t="shared" si="8"/>
        <v>0.02774181557</v>
      </c>
      <c r="BK265" s="61"/>
      <c r="BL265" s="51">
        <f t="shared" si="19"/>
        <v>0.9431021522</v>
      </c>
      <c r="BM265" s="51">
        <f t="shared" si="20"/>
        <v>0.01961159206</v>
      </c>
      <c r="BN265" s="51">
        <f t="shared" si="21"/>
        <v>0.03106039026</v>
      </c>
      <c r="BO265" s="51">
        <f t="shared" si="22"/>
        <v>0.006225865427</v>
      </c>
      <c r="BP265" s="51">
        <f t="shared" si="9"/>
        <v>1</v>
      </c>
      <c r="BQ265" s="51">
        <f t="shared" si="23"/>
        <v>0.058205753</v>
      </c>
      <c r="BR265" s="51">
        <f t="shared" si="24"/>
        <v>0.914331722</v>
      </c>
      <c r="BS265" s="51">
        <f t="shared" si="25"/>
        <v>0.01341351484</v>
      </c>
      <c r="BT265" s="51">
        <f t="shared" si="26"/>
        <v>0.01404901017</v>
      </c>
      <c r="BU265" s="51">
        <f t="shared" si="10"/>
        <v>1</v>
      </c>
      <c r="BV265" s="51">
        <f t="shared" si="27"/>
        <v>0.03586285163</v>
      </c>
      <c r="BW265" s="51">
        <f t="shared" si="28"/>
        <v>0.00521828079</v>
      </c>
      <c r="BX265" s="51">
        <f t="shared" si="29"/>
        <v>0.9469960918</v>
      </c>
      <c r="BY265" s="51">
        <f t="shared" si="30"/>
        <v>0.01192277579</v>
      </c>
      <c r="BZ265" s="51">
        <f t="shared" si="11"/>
        <v>1</v>
      </c>
      <c r="CA265" s="51">
        <f t="shared" si="31"/>
        <v>0.0009850546389</v>
      </c>
      <c r="CB265" s="51">
        <f t="shared" si="32"/>
        <v>0.00758277961</v>
      </c>
      <c r="CC265" s="51">
        <f t="shared" si="33"/>
        <v>0.001633804385</v>
      </c>
      <c r="CD265" s="51">
        <f t="shared" si="34"/>
        <v>0.9897983614</v>
      </c>
      <c r="CE265" s="51">
        <f t="shared" si="12"/>
        <v>1</v>
      </c>
      <c r="CF265" s="61"/>
      <c r="CG265" s="51">
        <f t="shared" si="35"/>
        <v>0.9431021522</v>
      </c>
      <c r="CH265" s="51">
        <f t="shared" si="36"/>
        <v>0.01961159206</v>
      </c>
      <c r="CI265" s="51">
        <f t="shared" si="37"/>
        <v>0.03106039026</v>
      </c>
      <c r="CJ265" s="51">
        <f t="shared" si="38"/>
        <v>0.006225865427</v>
      </c>
      <c r="CK265" s="51">
        <f t="shared" si="13"/>
        <v>1</v>
      </c>
      <c r="CL265" s="51">
        <f t="shared" si="39"/>
        <v>0.058205753</v>
      </c>
      <c r="CM265" s="51">
        <f t="shared" si="40"/>
        <v>0.914331722</v>
      </c>
      <c r="CN265" s="51">
        <f t="shared" si="41"/>
        <v>0.01341351484</v>
      </c>
      <c r="CO265" s="51">
        <f t="shared" si="42"/>
        <v>0.01404901017</v>
      </c>
      <c r="CP265" s="51">
        <f t="shared" si="14"/>
        <v>1</v>
      </c>
      <c r="CQ265" s="51">
        <f t="shared" si="43"/>
        <v>0.03586285163</v>
      </c>
      <c r="CR265" s="51">
        <f t="shared" si="44"/>
        <v>0.00521828079</v>
      </c>
      <c r="CS265" s="51">
        <f t="shared" si="45"/>
        <v>0.9469960918</v>
      </c>
      <c r="CT265" s="51">
        <f t="shared" si="46"/>
        <v>0.01192277579</v>
      </c>
      <c r="CU265" s="51">
        <f t="shared" si="15"/>
        <v>1</v>
      </c>
      <c r="CV265" s="51">
        <f t="shared" si="47"/>
        <v>0.0009850546389</v>
      </c>
      <c r="CW265" s="51">
        <f t="shared" si="48"/>
        <v>0.00758277961</v>
      </c>
      <c r="CX265" s="51">
        <f t="shared" si="49"/>
        <v>0.001633804385</v>
      </c>
      <c r="CY265" s="51">
        <f t="shared" si="50"/>
        <v>0.9897983614</v>
      </c>
      <c r="CZ265" s="51">
        <f t="shared" si="16"/>
        <v>1</v>
      </c>
      <c r="DA265" s="61"/>
      <c r="DB265" s="51">
        <f>(AQ265*Baseline!B$7 + AV265*Baseline!B$11 + BA265*Baseline!B$16 + BF265*Baseline!B$18)</f>
        <v>47878.15913</v>
      </c>
      <c r="DC265" s="51">
        <f>(AR265*Baseline!B$7 + AW265*Baseline!B$11 + BB265*Baseline!B$16 + BG265*Baseline!B$18)</f>
        <v>61895.19082</v>
      </c>
      <c r="DD265" s="51">
        <f>(AS265*Baseline!B$7 + AX265*Baseline!B$11 + BC265*Baseline!B$16 + BH265*Baseline!B$18)</f>
        <v>115019.2735</v>
      </c>
      <c r="DE265" s="51">
        <f>(AT265*Baseline!B$7 + AY265*Baseline!B$11 + BD265*Baseline!B$16 + BI265*Baseline!B$18)</f>
        <v>1259797.193</v>
      </c>
      <c r="DF265" s="51">
        <f t="shared" si="17"/>
        <v>1484589.816</v>
      </c>
      <c r="DG265" s="61"/>
      <c r="DH265" s="51">
        <f t="shared" si="51"/>
        <v>0.03225009266</v>
      </c>
      <c r="DI265" s="51">
        <f t="shared" si="52"/>
        <v>0.04169177921</v>
      </c>
      <c r="DJ265" s="51">
        <f t="shared" si="53"/>
        <v>0.07747545634</v>
      </c>
      <c r="DK265" s="51">
        <f t="shared" si="54"/>
        <v>0.8485826718</v>
      </c>
      <c r="DL265" s="51">
        <f t="shared" si="18"/>
        <v>1</v>
      </c>
      <c r="DM265" s="61"/>
      <c r="DN265" s="51">
        <f>DH265 / (Baseline!B$7/Baseline!B$17)</f>
        <v>3.442485272</v>
      </c>
      <c r="DO265" s="51">
        <f>DI265 / (Baseline!B$11/Baseline!B$17)</f>
        <v>1.006459505</v>
      </c>
      <c r="DP265" s="51">
        <f>DJ265 / (Baseline!B$16/Baseline!B$17)</f>
        <v>1.197229936</v>
      </c>
      <c r="DQ265" s="51">
        <f>DK265 / (Baseline!B$18/Baseline!B$17)</f>
        <v>0.9593976252</v>
      </c>
      <c r="DR265" s="79"/>
      <c r="DS265" s="51">
        <f>(AU265*Baseline!B$34)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0.02538156719</v>
      </c>
      <c r="DT265" s="51">
        <f>(AZ265*Baseline!B$34) + (Baseline!D$88*(1-Baseline!D$89)*Baseline!B$35) + (Baseline!D$88*Baseline!D$89*((1-Baseline!D$90)*Baseline!B$40 + Baseline!D$90*Baseline!B$41))</f>
        <v>0.01030246488</v>
      </c>
      <c r="DU265" s="51">
        <f>(BE265*Baseline!B$34) + (Baseline!F$88*(1-Baseline!F$89)*Baseline!B$35) + (Baseline!F$88*Baseline!F$89*((1-Baseline!F$90)*Baseline!B$40 + Baseline!F$90*Baseline!B$41))</f>
        <v>0.01297429179</v>
      </c>
      <c r="DV265" s="51">
        <f>(BJ265*Baseline!B$34) + (Baseline!H$88*(1-Baseline!H$89)*Baseline!B$35) + (Baseline!H$88*Baseline!H$89*((1-Baseline!H$90)*Baseline!B$40 + Baseline!H$90*Baseline!B$41))</f>
        <v>0.009306272335</v>
      </c>
      <c r="DW265" s="51">
        <f>( DS265*Baseline!B$7 + DT265*Baseline!B$11 + DU265*Baseline!B$16 + DV265*Baseline!B$18 ) / Baseline!B$17</f>
        <v>0.009735502168</v>
      </c>
    </row>
    <row r="266">
      <c r="A266" s="4" t="s">
        <v>524</v>
      </c>
      <c r="B266" s="45">
        <f>MIN( MAX( NORMINV( MCrands!B266, (B$5+B$4)/2, (B$5-B$4)/3.29 ), 0 ), 1 )</f>
        <v>0.4716832775</v>
      </c>
      <c r="C266" s="45">
        <f>MAX( NORMINV( MCrands!C266, (C$5+C$4)/2, (C$5-C$4)/3.29 ), 0 )</f>
        <v>2.428964892</v>
      </c>
      <c r="D266" s="41"/>
      <c r="E266" s="43">
        <f>Baseline!B$33 * (C266 * Baseline!B$66*Baseline!B$66/Baseline!B$73 + Baseline!B$52*Baseline!B$52/Baseline!B$74 + Baseline!B$53*Baseline!B$53/Baseline!B$75 + Baseline!B$54*Baseline!B$54/Baseline!B$76)</f>
        <v>0.00001723837397</v>
      </c>
      <c r="F266" s="43">
        <f>Baseline!B$33 * (C266 * Baseline!B$66*Baseline!B$57/Baseline!B$73 + Baseline!B$52*Baseline!B$67/Baseline!B$74 + Baseline!B$53*Baseline!B$55/Baseline!B$75 + Baseline!B$54*Baseline!B$56/Baseline!B$76)</f>
        <v>0.0000001995897164</v>
      </c>
      <c r="G266" s="45">
        <f>Baseline!B$33 * (C266 * Baseline!B$66*Baseline!B$58/Baseline!B$73 + Baseline!B$52*Baseline!B$59/Baseline!B$74 + Baseline!B$53*Baseline!B$68/Baseline!B$75 + Baseline!B$54*Baseline!B$60/Baseline!B$76)</f>
        <v>0.0000001679207449</v>
      </c>
      <c r="H266" s="43">
        <f>Baseline!B$33 * (C266 * Baseline!B$66*Baseline!B$61/Baseline!B$73 + Baseline!B$52*Baseline!B$62/Baseline!B$74 + Baseline!B$53*Baseline!B$63/Baseline!B$75 + Baseline!B$54*Baseline!B$69/Baseline!B$76)</f>
        <v>0.000000003330138186</v>
      </c>
      <c r="I266" s="43">
        <f>Baseline!B$33 * (C266 * Baseline!B$57*Baseline!B$66/Baseline!B$73 + Baseline!B$67*Baseline!B$52/Baseline!B$74 + Baseline!B$55*Baseline!B$53/Baseline!B$75 + Baseline!B$56*Baseline!B$54/Baseline!B$76)</f>
        <v>0.0000001995897164</v>
      </c>
      <c r="J266" s="45">
        <f>Baseline!B$33 * (C266 * Baseline!B$57*Baseline!B$57/Baseline!B$73 + Baseline!B$67*Baseline!B$67/Baseline!B$74 + Baseline!B$55*Baseline!B$55/Baseline!B$75 + Baseline!B$56*Baseline!B$56/Baseline!B$76)</f>
        <v>0.000001763813756</v>
      </c>
      <c r="K266" s="43">
        <f>Baseline!B$33 * (C266 * Baseline!B$57*Baseline!B$58/Baseline!B$73 + Baseline!B$67*Baseline!B$59/Baseline!B$74 + Baseline!B$55*Baseline!B$68/Baseline!B$75 + Baseline!B$56*Baseline!B$60/Baseline!B$76)</f>
        <v>0.00000001374180198</v>
      </c>
      <c r="L266" s="45">
        <f>Baseline!B$33 * (C266 * Baseline!B$57*Baseline!B$61/Baseline!B$73 + Baseline!B$67*Baseline!B$62/Baseline!B$74 + Baseline!B$55*Baseline!B$63/Baseline!B$75 + Baseline!B$56*Baseline!B$69/Baseline!B$76)</f>
        <v>0.00000001439284007</v>
      </c>
      <c r="M266" s="43">
        <f>Baseline!B$33 * (C266 * Baseline!B$58*Baseline!B$66/Baseline!B$73 + Baseline!B$59*Baseline!B$52/Baseline!B$74 + Baseline!B$68*Baseline!B$53/Baseline!B$75 + Baseline!B$60*Baseline!B$54/Baseline!B$76)</f>
        <v>0.0000001679207449</v>
      </c>
      <c r="N266" s="45">
        <f>Baseline!B$33 * (C266 * Baseline!B$58*Baseline!B$57/Baseline!B$73 + Baseline!B$59*Baseline!B$67/Baseline!B$74 + Baseline!B$68*Baseline!B$55/Baseline!B$75 + Baseline!B$60*Baseline!B$56/Baseline!B$76)</f>
        <v>0.00000001374180198</v>
      </c>
      <c r="O266" s="45">
        <f>Baseline!B$33 * (C266 * Baseline!B$58*Baseline!B$58/Baseline!B$73 + Baseline!B$59*Baseline!B$59/Baseline!B$74 + Baseline!B$68*Baseline!B$68/Baseline!B$75 + Baseline!B$60*Baseline!B$60/Baseline!B$76)</f>
        <v>0.000001324389983</v>
      </c>
      <c r="P266" s="43">
        <f>Baseline!B$33 * (C266 * Baseline!B$58*Baseline!B$61/Baseline!B$73 + Baseline!B$59*Baseline!B$62/Baseline!B$74 + Baseline!B$68*Baseline!B$63/Baseline!B$75 + Baseline!B$60*Baseline!B$69/Baseline!B$76)</f>
        <v>0.000000001646912842</v>
      </c>
      <c r="Q266" s="43">
        <f>Baseline!B$33 * (C266 * Baseline!B$61*Baseline!B$66/Baseline!B$73 + Baseline!B$62*Baseline!B$52/Baseline!B$74 + Baseline!B$63*Baseline!B$53/Baseline!B$75 + Baseline!B$69*Baseline!B$54/Baseline!B$76)</f>
        <v>0.000000003330138186</v>
      </c>
      <c r="R266" s="43">
        <f>Baseline!B$33 * (C266 * Baseline!B$61*Baseline!B$57/Baseline!B$73 + Baseline!B$62*Baseline!B$67/Baseline!B$74 + Baseline!B$63*Baseline!B$55/Baseline!B$75 + Baseline!B$69*Baseline!B$56/Baseline!B$76)</f>
        <v>0.00000001439284007</v>
      </c>
      <c r="S266" s="43">
        <f>Baseline!B$33 * (C266 * Baseline!B$61*Baseline!B$58/Baseline!B$73 + Baseline!B$62*Baseline!B$59/Baseline!B$74 + Baseline!B$63*Baseline!B$68/Baseline!B$75 + Baseline!B$69*Baseline!B$60/Baseline!B$76)</f>
        <v>0.000000001646912842</v>
      </c>
      <c r="T266" s="43">
        <f>Baseline!B$33 * (C266 * Baseline!B$61*Baseline!B$61/Baseline!B$73 + Baseline!B$62*Baseline!B$62/Baseline!B$74 + Baseline!B$63*Baseline!B$63/Baseline!B$75 + Baseline!B$69*Baseline!B$69/Baseline!B$76)</f>
        <v>0.0000000985465422</v>
      </c>
      <c r="U266" s="41"/>
      <c r="V266" s="43">
        <f>E266 * ( Baseline!B$87 * Baseline!B$7 )</f>
        <v>0.1789170835</v>
      </c>
      <c r="W266" s="43">
        <f>F266 * ( Baseline!D$87 * Baseline!B$11 )</f>
        <v>0.003681750802</v>
      </c>
      <c r="X266" s="43">
        <f>G266 * ( Baseline!F$87 * Baseline!B$16 )</f>
        <v>0.005832688438</v>
      </c>
      <c r="Y266" s="43">
        <f>H266 * ( Baseline!H$87 * Baseline!B$18 )</f>
        <v>0.001171121241</v>
      </c>
      <c r="Z266" s="51">
        <f t="shared" si="1"/>
        <v>0.189602644</v>
      </c>
      <c r="AA266" s="43">
        <f>I266 * ( Baseline!B$87 * Baseline!B$7 )</f>
        <v>0.002071541667</v>
      </c>
      <c r="AB266" s="45">
        <f>J266 * ( Baseline!D$87 * Baseline!B$11 )</f>
        <v>0.03253635922</v>
      </c>
      <c r="AC266" s="45">
        <f>K266 * ( Baseline!F$87 * Baseline!B$16 )</f>
        <v>0.0004773183302</v>
      </c>
      <c r="AD266" s="45">
        <f>L266 * ( Baseline!F$87 * Baseline!B$16 )</f>
        <v>0.0004999319885</v>
      </c>
      <c r="AE266" s="51">
        <f t="shared" si="2"/>
        <v>0.03558515121</v>
      </c>
      <c r="AF266" s="51">
        <f>M266 * ( Baseline!B$87 * Baseline!B$7 )</f>
        <v>0.001742849411</v>
      </c>
      <c r="AG266" s="51">
        <f>N266 * ( Baseline!D$87 * Baseline!B$11 )</f>
        <v>0.0002534894652</v>
      </c>
      <c r="AH266" s="51">
        <f>O266 * ( Baseline!F$87 * Baseline!B$16 )</f>
        <v>0.04600238134</v>
      </c>
      <c r="AI266" s="51">
        <f>P266 * ( Baseline!H$87 * Baseline!B$18 )</f>
        <v>0.0005791755489</v>
      </c>
      <c r="AJ266" s="51">
        <f t="shared" si="3"/>
        <v>0.04857789576</v>
      </c>
      <c r="AK266" s="51">
        <f>Q266 * ( Baseline!B$87 * Baseline!B$7 )</f>
        <v>0.00003456350424</v>
      </c>
      <c r="AL266" s="51">
        <f>R266 * ( Baseline!D$87 * Baseline!B$11 )</f>
        <v>0.0002654989016</v>
      </c>
      <c r="AM266" s="51">
        <f>S266 * ( Baseline!F$87 * Baseline!B$16 )</f>
        <v>0.00005720513866</v>
      </c>
      <c r="AN266" s="51">
        <f>T266 * ( Baseline!H$87 * Baseline!B$18 )</f>
        <v>0.03465620414</v>
      </c>
      <c r="AO266" s="51">
        <f t="shared" si="4"/>
        <v>0.03501347169</v>
      </c>
      <c r="AP266" s="61"/>
      <c r="AQ266" s="51">
        <f>V266 * ( (1-Baseline!B$88-Baseline!B$87) + (1-B266)*Baseline!B$88 )</f>
        <v>0.09997920316</v>
      </c>
      <c r="AR266" s="51">
        <f>W266 * ( (1-Baseline!B$88-Baseline!B$87) + (1-B266)*Baseline!B$88 )</f>
        <v>0.002057369281</v>
      </c>
      <c r="AS266" s="51">
        <f>X266 * ( (1-Baseline!B$88-Baseline!B$87) + (1-B266)*Baseline!B$88 )</f>
        <v>0.003259317282</v>
      </c>
      <c r="AT266" s="51">
        <f>Y266 * ( (1-Baseline!B$88-Baseline!B$87) + (1-B266)*Baseline!B$88 )</f>
        <v>0.0006544247548</v>
      </c>
      <c r="AU266" s="51">
        <f t="shared" si="5"/>
        <v>0.1059503145</v>
      </c>
      <c r="AV266" s="51">
        <f>AA266 * ( (1-Baseline!D$88-Baseline!D$87) + (1-B266)*Baseline!D$88 )</f>
        <v>0.001615977114</v>
      </c>
      <c r="AW266" s="51">
        <f>AB266 * ( (1-Baseline!D$88-Baseline!D$87) + (1-B266)*Baseline!D$88 )</f>
        <v>0.02538110274</v>
      </c>
      <c r="AX266" s="51">
        <f>AC266 * ( (1-Baseline!D$88-Baseline!D$87) + (1-B266)*Baseline!D$88 )</f>
        <v>0.0003723485315</v>
      </c>
      <c r="AY266" s="51">
        <f>AD266 * ( (1-Baseline!D$88-Baseline!D$87) + (1-B266)*Baseline!D$88 )</f>
        <v>0.0003899890911</v>
      </c>
      <c r="AZ266" s="51">
        <f t="shared" si="6"/>
        <v>0.02775941748</v>
      </c>
      <c r="BA266" s="51">
        <f>AF266 * ( (1-Baseline!F$88-Baseline!F$87) + (1-Baseline!B$36)*Baseline!F$88 )</f>
        <v>0.001254210207</v>
      </c>
      <c r="BB266" s="51">
        <f>AG266 * ( (1-Baseline!F$88-Baseline!F$87) + (1-Baseline!B$36)*Baseline!F$88 )</f>
        <v>0.0001824191308</v>
      </c>
      <c r="BC266" s="51">
        <f>AH266 * ( (1-Baseline!F$88-Baseline!F$87) + (1-Baseline!B$36)*Baseline!F$88 )</f>
        <v>0.03310478569</v>
      </c>
      <c r="BD266" s="51">
        <f>AI266 * ( (1-Baseline!F$88-Baseline!F$87) + (1-Baseline!B$36)*Baseline!F$88 )</f>
        <v>0.0004167932586</v>
      </c>
      <c r="BE266" s="51">
        <f t="shared" si="7"/>
        <v>0.03495820828</v>
      </c>
      <c r="BF266" s="51">
        <f>AK266 * ( (1-Baseline!H$88-Baseline!H$87) + (1-Baseline!B$36)*Baseline!H$88 )</f>
        <v>0.00002738535568</v>
      </c>
      <c r="BG266" s="51">
        <f>AL266 * ( (1-Baseline!H$88-Baseline!H$87) + (1-Baseline!B$36)*Baseline!H$88 )</f>
        <v>0.0002103600897</v>
      </c>
      <c r="BH266" s="51">
        <f>AM266 * ( (1-Baseline!H$88-Baseline!H$87) + (1-Baseline!B$36)*Baseline!H$88 )</f>
        <v>0.00004532477546</v>
      </c>
      <c r="BI266" s="51">
        <f>AN266 * ( (1-Baseline!H$88-Baseline!H$87) + (1-Baseline!B$36)*Baseline!H$88 )</f>
        <v>0.02745880367</v>
      </c>
      <c r="BJ266" s="51">
        <f t="shared" si="8"/>
        <v>0.02774187389</v>
      </c>
      <c r="BK266" s="61"/>
      <c r="BL266" s="51">
        <f t="shared" si="19"/>
        <v>0.9436423446</v>
      </c>
      <c r="BM266" s="51">
        <f t="shared" si="20"/>
        <v>0.0194182461</v>
      </c>
      <c r="BN266" s="51">
        <f t="shared" si="21"/>
        <v>0.03076269569</v>
      </c>
      <c r="BO266" s="51">
        <f t="shared" si="22"/>
        <v>0.006176713661</v>
      </c>
      <c r="BP266" s="51">
        <f t="shared" si="9"/>
        <v>1</v>
      </c>
      <c r="BQ266" s="51">
        <f t="shared" si="23"/>
        <v>0.05821365363</v>
      </c>
      <c r="BR266" s="51">
        <f t="shared" si="24"/>
        <v>0.9143240402</v>
      </c>
      <c r="BS266" s="51">
        <f t="shared" si="25"/>
        <v>0.01341341301</v>
      </c>
      <c r="BT266" s="51">
        <f t="shared" si="26"/>
        <v>0.01404889319</v>
      </c>
      <c r="BU266" s="51">
        <f t="shared" si="10"/>
        <v>1</v>
      </c>
      <c r="BV266" s="51">
        <f t="shared" si="27"/>
        <v>0.03587741675</v>
      </c>
      <c r="BW266" s="51">
        <f t="shared" si="28"/>
        <v>0.005218205961</v>
      </c>
      <c r="BX266" s="51">
        <f t="shared" si="29"/>
        <v>0.9469817623</v>
      </c>
      <c r="BY266" s="51">
        <f t="shared" si="30"/>
        <v>0.01192261501</v>
      </c>
      <c r="BZ266" s="51">
        <f t="shared" si="11"/>
        <v>1</v>
      </c>
      <c r="CA266" s="51">
        <f t="shared" si="31"/>
        <v>0.0009871487337</v>
      </c>
      <c r="CB266" s="51">
        <f t="shared" si="32"/>
        <v>0.007582764257</v>
      </c>
      <c r="CC266" s="51">
        <f t="shared" si="33"/>
        <v>0.001633803673</v>
      </c>
      <c r="CD266" s="51">
        <f t="shared" si="34"/>
        <v>0.9897962833</v>
      </c>
      <c r="CE266" s="51">
        <f t="shared" si="12"/>
        <v>1</v>
      </c>
      <c r="CF266" s="61"/>
      <c r="CG266" s="51">
        <f t="shared" si="35"/>
        <v>0.9436423446</v>
      </c>
      <c r="CH266" s="51">
        <f t="shared" si="36"/>
        <v>0.0194182461</v>
      </c>
      <c r="CI266" s="51">
        <f t="shared" si="37"/>
        <v>0.03076269569</v>
      </c>
      <c r="CJ266" s="51">
        <f t="shared" si="38"/>
        <v>0.006176713661</v>
      </c>
      <c r="CK266" s="51">
        <f t="shared" si="13"/>
        <v>1</v>
      </c>
      <c r="CL266" s="51">
        <f t="shared" si="39"/>
        <v>0.05821365363</v>
      </c>
      <c r="CM266" s="51">
        <f t="shared" si="40"/>
        <v>0.9143240402</v>
      </c>
      <c r="CN266" s="51">
        <f t="shared" si="41"/>
        <v>0.01341341301</v>
      </c>
      <c r="CO266" s="51">
        <f t="shared" si="42"/>
        <v>0.01404889319</v>
      </c>
      <c r="CP266" s="51">
        <f t="shared" si="14"/>
        <v>1</v>
      </c>
      <c r="CQ266" s="51">
        <f t="shared" si="43"/>
        <v>0.03587741675</v>
      </c>
      <c r="CR266" s="51">
        <f t="shared" si="44"/>
        <v>0.005218205961</v>
      </c>
      <c r="CS266" s="51">
        <f t="shared" si="45"/>
        <v>0.9469817623</v>
      </c>
      <c r="CT266" s="51">
        <f t="shared" si="46"/>
        <v>0.01192261501</v>
      </c>
      <c r="CU266" s="51">
        <f t="shared" si="15"/>
        <v>1</v>
      </c>
      <c r="CV266" s="51">
        <f t="shared" si="47"/>
        <v>0.0009871487337</v>
      </c>
      <c r="CW266" s="51">
        <f t="shared" si="48"/>
        <v>0.007582764257</v>
      </c>
      <c r="CX266" s="51">
        <f t="shared" si="49"/>
        <v>0.001633803673</v>
      </c>
      <c r="CY266" s="51">
        <f t="shared" si="50"/>
        <v>0.9897962833</v>
      </c>
      <c r="CZ266" s="51">
        <f t="shared" si="16"/>
        <v>1</v>
      </c>
      <c r="DA266" s="61"/>
      <c r="DB266" s="51">
        <f>(AQ266*Baseline!B$7 + AV266*Baseline!B$11 + BA266*Baseline!B$16 + BF266*Baseline!B$18)</f>
        <v>57411.30399</v>
      </c>
      <c r="DC266" s="51">
        <f>(AR266*Baseline!B$7 + AW266*Baseline!B$11 + BB266*Baseline!B$16 + BG266*Baseline!B$18)</f>
        <v>65672.66842</v>
      </c>
      <c r="DD266" s="51">
        <f>(AS266*Baseline!B$7 + AX266*Baseline!B$11 + BC266*Baseline!B$16 + BH266*Baseline!B$18)</f>
        <v>115362.0708</v>
      </c>
      <c r="DE266" s="51">
        <f>(AT266*Baseline!B$7 + AY266*Baseline!B$11 + BD266*Baseline!B$16 + BI266*Baseline!B$18)</f>
        <v>1259911.112</v>
      </c>
      <c r="DF266" s="51">
        <f t="shared" si="17"/>
        <v>1498357.155</v>
      </c>
      <c r="DG266" s="61"/>
      <c r="DH266" s="51">
        <f t="shared" si="51"/>
        <v>0.03831616768</v>
      </c>
      <c r="DI266" s="51">
        <f t="shared" si="52"/>
        <v>0.04382978264</v>
      </c>
      <c r="DJ266" s="51">
        <f t="shared" si="53"/>
        <v>0.07699237158</v>
      </c>
      <c r="DK266" s="51">
        <f t="shared" si="54"/>
        <v>0.8408616781</v>
      </c>
      <c r="DL266" s="51">
        <f t="shared" si="18"/>
        <v>1</v>
      </c>
      <c r="DM266" s="61"/>
      <c r="DN266" s="51">
        <f>DH266 / (Baseline!B$7/Baseline!B$17)</f>
        <v>4.089998882</v>
      </c>
      <c r="DO266" s="51">
        <f>DI266 / (Baseline!B$11/Baseline!B$17)</f>
        <v>1.058071931</v>
      </c>
      <c r="DP266" s="51">
        <f>DJ266 / (Baseline!B$16/Baseline!B$17)</f>
        <v>1.189764817</v>
      </c>
      <c r="DQ266" s="51">
        <f>DK266 / (Baseline!B$18/Baseline!B$17)</f>
        <v>0.9506683602</v>
      </c>
      <c r="DR266" s="79"/>
      <c r="DS266" s="51">
        <f>(AU266*Baseline!B$34)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0.02842207842</v>
      </c>
      <c r="DT266" s="51">
        <f>(AZ266*Baseline!B$34) + (Baseline!D$88*(1-Baseline!D$89)*Baseline!B$35) + (Baseline!D$88*Baseline!D$89*((1-Baseline!D$90)*Baseline!B$40 + Baseline!D$90*Baseline!B$41))</f>
        <v>0.01057748062</v>
      </c>
      <c r="DU266" s="51">
        <f>(BE266*Baseline!B$34) + (Baseline!F$88*(1-Baseline!F$89)*Baseline!B$35) + (Baseline!F$88*Baseline!F$89*((1-Baseline!F$90)*Baseline!B$40 + Baseline!F$90*Baseline!B$41))</f>
        <v>0.01297437124</v>
      </c>
      <c r="DV266" s="51">
        <f>(BJ266*Baseline!B$34) + (Baseline!H$88*(1-Baseline!H$89)*Baseline!B$35) + (Baseline!H$88*Baseline!H$89*((1-Baseline!H$90)*Baseline!B$40 + Baseline!H$90*Baseline!B$41))</f>
        <v>0.009306281083</v>
      </c>
      <c r="DW266" s="51">
        <f>( DS266*Baseline!B$7 + DT266*Baseline!B$11 + DU266*Baseline!B$16 + DV266*Baseline!B$18 ) / Baseline!B$17</f>
        <v>0.00977539165</v>
      </c>
    </row>
    <row r="267">
      <c r="A267" s="4" t="s">
        <v>526</v>
      </c>
      <c r="B267" s="45">
        <f>MIN( MAX( NORMINV( MCrands!B267, (B$5+B$4)/2, (B$5-B$4)/3.29 ), 0 ), 1 )</f>
        <v>0.3483619984</v>
      </c>
      <c r="C267" s="45">
        <f>MAX( NORMINV( MCrands!C267, (C$5+C$4)/2, (C$5-C$4)/3.29 ), 0 )</f>
        <v>2.84363813</v>
      </c>
      <c r="D267" s="41"/>
      <c r="E267" s="43">
        <f>Baseline!B$33 * (C267 * Baseline!B$66*Baseline!B$66/Baseline!B$73 + Baseline!B$52*Baseline!B$52/Baseline!B$74 + Baseline!B$53*Baseline!B$53/Baseline!B$75 + Baseline!B$54*Baseline!B$54/Baseline!B$76)</f>
        <v>0.00002017427045</v>
      </c>
      <c r="F267" s="43">
        <f>Baseline!B$33 * (C267 * Baseline!B$66*Baseline!B$57/Baseline!B$73 + Baseline!B$52*Baseline!B$67/Baseline!B$74 + Baseline!B$53*Baseline!B$55/Baseline!B$75 + Baseline!B$54*Baseline!B$56/Baseline!B$76)</f>
        <v>0.000000200053279</v>
      </c>
      <c r="G267" s="45">
        <f>Baseline!B$33 * (C267 * Baseline!B$66*Baseline!B$58/Baseline!B$73 + Baseline!B$52*Baseline!B$59/Baseline!B$74 + Baseline!B$53*Baseline!B$68/Baseline!B$75 + Baseline!B$54*Baseline!B$60/Baseline!B$76)</f>
        <v>0.0000001690603363</v>
      </c>
      <c r="H267" s="43">
        <f>Baseline!B$33 * (C267 * Baseline!B$66*Baseline!B$61/Baseline!B$73 + Baseline!B$52*Baseline!B$62/Baseline!B$74 + Baseline!B$53*Baseline!B$63/Baseline!B$75 + Baseline!B$54*Baseline!B$69/Baseline!B$76)</f>
        <v>0.000000003444097326</v>
      </c>
      <c r="I267" s="43">
        <f>Baseline!B$33 * (C267 * Baseline!B$57*Baseline!B$66/Baseline!B$73 + Baseline!B$67*Baseline!B$52/Baseline!B$74 + Baseline!B$55*Baseline!B$53/Baseline!B$75 + Baseline!B$56*Baseline!B$54/Baseline!B$76)</f>
        <v>0.000000200053279</v>
      </c>
      <c r="J267" s="45">
        <f>Baseline!B$33 * (C267 * Baseline!B$57*Baseline!B$57/Baseline!B$73 + Baseline!B$67*Baseline!B$67/Baseline!B$74 + Baseline!B$55*Baseline!B$55/Baseline!B$75 + Baseline!B$56*Baseline!B$56/Baseline!B$76)</f>
        <v>0.000001763813829</v>
      </c>
      <c r="K267" s="43">
        <f>Baseline!B$33 * (C267 * Baseline!B$57*Baseline!B$58/Baseline!B$73 + Baseline!B$67*Baseline!B$59/Baseline!B$74 + Baseline!B$55*Baseline!B$68/Baseline!B$75 + Baseline!B$56*Baseline!B$60/Baseline!B$76)</f>
        <v>0.00000001374198192</v>
      </c>
      <c r="L267" s="45">
        <f>Baseline!B$33 * (C267 * Baseline!B$57*Baseline!B$61/Baseline!B$73 + Baseline!B$67*Baseline!B$62/Baseline!B$74 + Baseline!B$55*Baseline!B$63/Baseline!B$75 + Baseline!B$56*Baseline!B$69/Baseline!B$76)</f>
        <v>0.00000001439285807</v>
      </c>
      <c r="M267" s="43">
        <f>Baseline!B$33 * (C267 * Baseline!B$58*Baseline!B$66/Baseline!B$73 + Baseline!B$59*Baseline!B$52/Baseline!B$74 + Baseline!B$68*Baseline!B$53/Baseline!B$75 + Baseline!B$60*Baseline!B$54/Baseline!B$76)</f>
        <v>0.0000001690603363</v>
      </c>
      <c r="N267" s="45">
        <f>Baseline!B$33 * (C267 * Baseline!B$58*Baseline!B$57/Baseline!B$73 + Baseline!B$59*Baseline!B$67/Baseline!B$74 + Baseline!B$68*Baseline!B$55/Baseline!B$75 + Baseline!B$60*Baseline!B$56/Baseline!B$76)</f>
        <v>0.00000001374198192</v>
      </c>
      <c r="O267" s="45">
        <f>Baseline!B$33 * (C267 * Baseline!B$58*Baseline!B$58/Baseline!B$73 + Baseline!B$59*Baseline!B$59/Baseline!B$74 + Baseline!B$68*Baseline!B$68/Baseline!B$75 + Baseline!B$60*Baseline!B$60/Baseline!B$76)</f>
        <v>0.000001324390425</v>
      </c>
      <c r="P267" s="43">
        <f>Baseline!B$33 * (C267 * Baseline!B$58*Baseline!B$61/Baseline!B$73 + Baseline!B$59*Baseline!B$62/Baseline!B$74 + Baseline!B$68*Baseline!B$63/Baseline!B$75 + Baseline!B$60*Baseline!B$69/Baseline!B$76)</f>
        <v>0.000000001646957077</v>
      </c>
      <c r="Q267" s="43">
        <f>Baseline!B$33 * (C267 * Baseline!B$61*Baseline!B$66/Baseline!B$73 + Baseline!B$62*Baseline!B$52/Baseline!B$74 + Baseline!B$63*Baseline!B$53/Baseline!B$75 + Baseline!B$69*Baseline!B$54/Baseline!B$76)</f>
        <v>0.000000003444097326</v>
      </c>
      <c r="R267" s="43">
        <f>Baseline!B$33 * (C267 * Baseline!B$61*Baseline!B$57/Baseline!B$73 + Baseline!B$62*Baseline!B$67/Baseline!B$74 + Baseline!B$63*Baseline!B$55/Baseline!B$75 + Baseline!B$69*Baseline!B$56/Baseline!B$76)</f>
        <v>0.00000001439285807</v>
      </c>
      <c r="S267" s="43">
        <f>Baseline!B$33 * (C267 * Baseline!B$61*Baseline!B$58/Baseline!B$73 + Baseline!B$62*Baseline!B$59/Baseline!B$74 + Baseline!B$63*Baseline!B$68/Baseline!B$75 + Baseline!B$69*Baseline!B$60/Baseline!B$76)</f>
        <v>0.000000001646957077</v>
      </c>
      <c r="T267" s="43">
        <f>Baseline!B$33 * (C267 * Baseline!B$61*Baseline!B$61/Baseline!B$73 + Baseline!B$62*Baseline!B$62/Baseline!B$74 + Baseline!B$63*Baseline!B$63/Baseline!B$75 + Baseline!B$69*Baseline!B$69/Baseline!B$76)</f>
        <v>0.00000009854654662</v>
      </c>
      <c r="U267" s="41"/>
      <c r="V267" s="43">
        <f>E267 * ( Baseline!B$87 * Baseline!B$7 )</f>
        <v>0.209388753</v>
      </c>
      <c r="W267" s="43">
        <f>F267 * ( Baseline!D$87 * Baseline!B$11 )</f>
        <v>0.003690301954</v>
      </c>
      <c r="X267" s="43">
        <f>G267 * ( Baseline!F$87 * Baseline!B$16 )</f>
        <v>0.005872271883</v>
      </c>
      <c r="Y267" s="43">
        <f>H267 * ( Baseline!H$87 * Baseline!B$18 )</f>
        <v>0.001211197647</v>
      </c>
      <c r="Z267" s="51">
        <f t="shared" si="1"/>
        <v>0.2201625245</v>
      </c>
      <c r="AA267" s="43">
        <f>I267 * ( Baseline!B$87 * Baseline!B$7 )</f>
        <v>0.002076352983</v>
      </c>
      <c r="AB267" s="45">
        <f>J267 * ( Baseline!D$87 * Baseline!B$11 )</f>
        <v>0.03253636057</v>
      </c>
      <c r="AC267" s="45">
        <f>K267 * ( Baseline!F$87 * Baseline!B$16 )</f>
        <v>0.0004773245803</v>
      </c>
      <c r="AD267" s="45">
        <f>L267 * ( Baseline!F$87 * Baseline!B$16 )</f>
        <v>0.0004999326135</v>
      </c>
      <c r="AE267" s="51">
        <f t="shared" si="2"/>
        <v>0.03558997075</v>
      </c>
      <c r="AF267" s="51">
        <f>M267 * ( Baseline!B$87 * Baseline!B$7 )</f>
        <v>0.00175467723</v>
      </c>
      <c r="AG267" s="51">
        <f>N267 * ( Baseline!D$87 * Baseline!B$11 )</f>
        <v>0.0002534927844</v>
      </c>
      <c r="AH267" s="51">
        <f>O267 * ( Baseline!F$87 * Baseline!B$16 )</f>
        <v>0.0460023967</v>
      </c>
      <c r="AI267" s="51">
        <f>P267 * ( Baseline!H$87 * Baseline!B$18 )</f>
        <v>0.0005791911049</v>
      </c>
      <c r="AJ267" s="51">
        <f t="shared" si="3"/>
        <v>0.04858975782</v>
      </c>
      <c r="AK267" s="51">
        <f>Q267 * ( Baseline!B$87 * Baseline!B$7 )</f>
        <v>0.00003574628615</v>
      </c>
      <c r="AL267" s="51">
        <f>R267 * ( Baseline!D$87 * Baseline!B$11 )</f>
        <v>0.0002654992336</v>
      </c>
      <c r="AM267" s="51">
        <f>S267 * ( Baseline!F$87 * Baseline!B$16 )</f>
        <v>0.00005720667512</v>
      </c>
      <c r="AN267" s="51">
        <f>T267 * ( Baseline!H$87 * Baseline!B$18 )</f>
        <v>0.0346562057</v>
      </c>
      <c r="AO267" s="51">
        <f t="shared" si="4"/>
        <v>0.03501465789</v>
      </c>
      <c r="AP267" s="61"/>
      <c r="AQ267" s="51">
        <f>V267 * ( (1-Baseline!B$88-Baseline!B$87) + (1-B267)*Baseline!B$88 )</f>
        <v>0.1399884886</v>
      </c>
      <c r="AR267" s="51">
        <f>W267 * ( (1-Baseline!B$88-Baseline!B$87) + (1-B267)*Baseline!B$88 )</f>
        <v>0.002467180235</v>
      </c>
      <c r="AS267" s="51">
        <f>X267 * ( (1-Baseline!B$88-Baseline!B$87) + (1-B267)*Baseline!B$88 )</f>
        <v>0.003925953297</v>
      </c>
      <c r="AT267" s="51">
        <f>Y267 * ( (1-Baseline!B$88-Baseline!B$87) + (1-B267)*Baseline!B$88 )</f>
        <v>0.0008097556601</v>
      </c>
      <c r="AU267" s="51">
        <f t="shared" si="5"/>
        <v>0.1471913777</v>
      </c>
      <c r="AV267" s="51">
        <f>AA267 * ( (1-Baseline!D$88-Baseline!D$87) + (1-B267)*Baseline!D$88 )</f>
        <v>0.001734444557</v>
      </c>
      <c r="AW267" s="51">
        <f>AB267 * ( (1-Baseline!D$88-Baseline!D$87) + (1-B267)*Baseline!D$88 )</f>
        <v>0.02717867046</v>
      </c>
      <c r="AX267" s="51">
        <f>AC267 * ( (1-Baseline!D$88-Baseline!D$87) + (1-B267)*Baseline!D$88 )</f>
        <v>0.0003987246035</v>
      </c>
      <c r="AY267" s="51">
        <f>AD267 * ( (1-Baseline!D$88-Baseline!D$87) + (1-B267)*Baseline!D$88 )</f>
        <v>0.0004176098222</v>
      </c>
      <c r="AZ267" s="51">
        <f t="shared" si="6"/>
        <v>0.02972944945</v>
      </c>
      <c r="BA267" s="51">
        <f>AF267 * ( (1-Baseline!F$88-Baseline!F$87) + (1-Baseline!B$36)*Baseline!F$88 )</f>
        <v>0.001262721884</v>
      </c>
      <c r="BB267" s="51">
        <f>AG267 * ( (1-Baseline!F$88-Baseline!F$87) + (1-Baseline!B$36)*Baseline!F$88 )</f>
        <v>0.0001824215194</v>
      </c>
      <c r="BC267" s="51">
        <f>AH267 * ( (1-Baseline!F$88-Baseline!F$87) + (1-Baseline!B$36)*Baseline!F$88 )</f>
        <v>0.03310479674</v>
      </c>
      <c r="BD267" s="51">
        <f>AI267 * ( (1-Baseline!F$88-Baseline!F$87) + (1-Baseline!B$36)*Baseline!F$88 )</f>
        <v>0.0004168044532</v>
      </c>
      <c r="BE267" s="51">
        <f t="shared" si="7"/>
        <v>0.0349667446</v>
      </c>
      <c r="BF267" s="51">
        <f>AK267 * ( (1-Baseline!H$88-Baseline!H$87) + (1-Baseline!B$36)*Baseline!H$88 )</f>
        <v>0.00002832249744</v>
      </c>
      <c r="BG267" s="51">
        <f>AL267 * ( (1-Baseline!H$88-Baseline!H$87) + (1-Baseline!B$36)*Baseline!H$88 )</f>
        <v>0.0002103603527</v>
      </c>
      <c r="BH267" s="51">
        <f>AM267 * ( (1-Baseline!H$88-Baseline!H$87) + (1-Baseline!B$36)*Baseline!H$88 )</f>
        <v>0.00004532599283</v>
      </c>
      <c r="BI267" s="51">
        <f>AN267 * ( (1-Baseline!H$88-Baseline!H$87) + (1-Baseline!B$36)*Baseline!H$88 )</f>
        <v>0.0274588049</v>
      </c>
      <c r="BJ267" s="51">
        <f t="shared" si="8"/>
        <v>0.02774281374</v>
      </c>
      <c r="BK267" s="61"/>
      <c r="BL267" s="51">
        <f t="shared" si="19"/>
        <v>0.9510644625</v>
      </c>
      <c r="BM267" s="51">
        <f t="shared" si="20"/>
        <v>0.01676171711</v>
      </c>
      <c r="BN267" s="51">
        <f t="shared" si="21"/>
        <v>0.02667244071</v>
      </c>
      <c r="BO267" s="51">
        <f t="shared" si="22"/>
        <v>0.005501379718</v>
      </c>
      <c r="BP267" s="51">
        <f t="shared" si="9"/>
        <v>1</v>
      </c>
      <c r="BQ267" s="51">
        <f t="shared" si="23"/>
        <v>0.05834095784</v>
      </c>
      <c r="BR267" s="51">
        <f t="shared" si="24"/>
        <v>0.9142002617</v>
      </c>
      <c r="BS267" s="51">
        <f t="shared" si="25"/>
        <v>0.0134117722</v>
      </c>
      <c r="BT267" s="51">
        <f t="shared" si="26"/>
        <v>0.01404700827</v>
      </c>
      <c r="BU267" s="51">
        <f t="shared" si="10"/>
        <v>1</v>
      </c>
      <c r="BV267" s="51">
        <f t="shared" si="27"/>
        <v>0.03611208017</v>
      </c>
      <c r="BW267" s="51">
        <f t="shared" si="28"/>
        <v>0.005217000368</v>
      </c>
      <c r="BX267" s="51">
        <f t="shared" si="29"/>
        <v>0.9467508949</v>
      </c>
      <c r="BY267" s="51">
        <f t="shared" si="30"/>
        <v>0.01192002453</v>
      </c>
      <c r="BZ267" s="51">
        <f t="shared" si="11"/>
        <v>1</v>
      </c>
      <c r="CA267" s="51">
        <f t="shared" si="31"/>
        <v>0.001020894914</v>
      </c>
      <c r="CB267" s="51">
        <f t="shared" si="32"/>
        <v>0.007582516852</v>
      </c>
      <c r="CC267" s="51">
        <f t="shared" si="33"/>
        <v>0.001633792205</v>
      </c>
      <c r="CD267" s="51">
        <f t="shared" si="34"/>
        <v>0.989762796</v>
      </c>
      <c r="CE267" s="51">
        <f t="shared" si="12"/>
        <v>1</v>
      </c>
      <c r="CF267" s="61"/>
      <c r="CG267" s="51">
        <f t="shared" si="35"/>
        <v>0.9510644625</v>
      </c>
      <c r="CH267" s="51">
        <f t="shared" si="36"/>
        <v>0.01676171711</v>
      </c>
      <c r="CI267" s="51">
        <f t="shared" si="37"/>
        <v>0.02667244071</v>
      </c>
      <c r="CJ267" s="51">
        <f t="shared" si="38"/>
        <v>0.005501379718</v>
      </c>
      <c r="CK267" s="51">
        <f t="shared" si="13"/>
        <v>1</v>
      </c>
      <c r="CL267" s="51">
        <f t="shared" si="39"/>
        <v>0.05834095784</v>
      </c>
      <c r="CM267" s="51">
        <f t="shared" si="40"/>
        <v>0.9142002617</v>
      </c>
      <c r="CN267" s="51">
        <f t="shared" si="41"/>
        <v>0.0134117722</v>
      </c>
      <c r="CO267" s="51">
        <f t="shared" si="42"/>
        <v>0.01404700827</v>
      </c>
      <c r="CP267" s="51">
        <f t="shared" si="14"/>
        <v>1</v>
      </c>
      <c r="CQ267" s="51">
        <f t="shared" si="43"/>
        <v>0.03611208017</v>
      </c>
      <c r="CR267" s="51">
        <f t="shared" si="44"/>
        <v>0.005217000368</v>
      </c>
      <c r="CS267" s="51">
        <f t="shared" si="45"/>
        <v>0.9467508949</v>
      </c>
      <c r="CT267" s="51">
        <f t="shared" si="46"/>
        <v>0.01192002453</v>
      </c>
      <c r="CU267" s="51">
        <f t="shared" si="15"/>
        <v>1</v>
      </c>
      <c r="CV267" s="51">
        <f t="shared" si="47"/>
        <v>0.001020894914</v>
      </c>
      <c r="CW267" s="51">
        <f t="shared" si="48"/>
        <v>0.007582516852</v>
      </c>
      <c r="CX267" s="51">
        <f t="shared" si="49"/>
        <v>0.001633792205</v>
      </c>
      <c r="CY267" s="51">
        <f t="shared" si="50"/>
        <v>0.989762796</v>
      </c>
      <c r="CZ267" s="51">
        <f t="shared" si="16"/>
        <v>1</v>
      </c>
      <c r="DA267" s="61"/>
      <c r="DB267" s="51">
        <f>(AQ267*Baseline!B$7 + AV267*Baseline!B$11 + BA267*Baseline!B$16 + BF267*Baseline!B$18)</f>
        <v>77141.29546</v>
      </c>
      <c r="DC267" s="51">
        <f>(AR267*Baseline!B$7 + AW267*Baseline!B$11 + BB267*Baseline!B$16 + BG267*Baseline!B$18)</f>
        <v>69726.42783</v>
      </c>
      <c r="DD267" s="51">
        <f>(AS267*Baseline!B$7 + AX267*Baseline!B$11 + BC267*Baseline!B$16 + BH267*Baseline!B$18)</f>
        <v>115742.047</v>
      </c>
      <c r="DE267" s="51">
        <f>(AT267*Baseline!B$7 + AY267*Baseline!B$11 + BD267*Baseline!B$16 + BI267*Baseline!B$18)</f>
        <v>1260045.775</v>
      </c>
      <c r="DF267" s="51">
        <f t="shared" si="17"/>
        <v>1522655.545</v>
      </c>
      <c r="DG267" s="61"/>
      <c r="DH267" s="51">
        <f t="shared" si="51"/>
        <v>0.05066234165</v>
      </c>
      <c r="DI267" s="51">
        <f t="shared" si="52"/>
        <v>0.04579264696</v>
      </c>
      <c r="DJ267" s="51">
        <f t="shared" si="53"/>
        <v>0.07601328307</v>
      </c>
      <c r="DK267" s="51">
        <f t="shared" si="54"/>
        <v>0.8275317283</v>
      </c>
      <c r="DL267" s="51">
        <f t="shared" si="18"/>
        <v>1</v>
      </c>
      <c r="DM267" s="61"/>
      <c r="DN267" s="51">
        <f>DH267 / (Baseline!B$7/Baseline!B$17)</f>
        <v>5.407871749</v>
      </c>
      <c r="DO267" s="51">
        <f>DI267 / (Baseline!B$11/Baseline!B$17)</f>
        <v>1.105456415</v>
      </c>
      <c r="DP267" s="51">
        <f>DJ267 / (Baseline!B$16/Baseline!B$17)</f>
        <v>1.174634941</v>
      </c>
      <c r="DQ267" s="51">
        <f>DK267 / (Baseline!B$18/Baseline!B$17)</f>
        <v>0.9355976752</v>
      </c>
      <c r="DR267" s="79"/>
      <c r="DS267" s="51">
        <f>(AU267*Baseline!B$34)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0.03460823791</v>
      </c>
      <c r="DT267" s="51">
        <f>(AZ267*Baseline!B$34) + (Baseline!D$88*(1-Baseline!D$89)*Baseline!B$35) + (Baseline!D$88*Baseline!D$89*((1-Baseline!D$90)*Baseline!B$40 + Baseline!D$90*Baseline!B$41))</f>
        <v>0.01087298542</v>
      </c>
      <c r="DU267" s="51">
        <f>(BE267*Baseline!B$34) + (Baseline!F$88*(1-Baseline!F$89)*Baseline!B$35) + (Baseline!F$88*Baseline!F$89*((1-Baseline!F$90)*Baseline!B$40 + Baseline!F$90*Baseline!B$41))</f>
        <v>0.01297565169</v>
      </c>
      <c r="DV267" s="51">
        <f>(BJ267*Baseline!B$34) + (Baseline!H$88*(1-Baseline!H$89)*Baseline!B$35) + (Baseline!H$88*Baseline!H$89*((1-Baseline!H$90)*Baseline!B$40 + Baseline!H$90*Baseline!B$41))</f>
        <v>0.009306422061</v>
      </c>
      <c r="DW267" s="51">
        <f>( DS267*Baseline!B$7 + DT267*Baseline!B$11 + DU267*Baseline!B$16 + DV267*Baseline!B$18 ) / Baseline!B$17</f>
        <v>0.009845793797</v>
      </c>
    </row>
    <row r="268">
      <c r="A268" s="4" t="s">
        <v>528</v>
      </c>
      <c r="B268" s="45">
        <f>MIN( MAX( NORMINV( MCrands!B268, (B$5+B$4)/2, (B$5-B$4)/3.29 ), 0 ), 1 )</f>
        <v>0.4283177649</v>
      </c>
      <c r="C268" s="45">
        <f>MAX( NORMINV( MCrands!C268, (C$5+C$4)/2, (C$5-C$4)/3.29 ), 0 )</f>
        <v>2.423399589</v>
      </c>
      <c r="D268" s="41"/>
      <c r="E268" s="43">
        <f>Baseline!B$33 * (C268 * Baseline!B$66*Baseline!B$66/Baseline!B$73 + Baseline!B$52*Baseline!B$52/Baseline!B$74 + Baseline!B$53*Baseline!B$53/Baseline!B$75 + Baseline!B$54*Baseline!B$54/Baseline!B$76)</f>
        <v>0.00001719897149</v>
      </c>
      <c r="F268" s="43">
        <f>Baseline!B$33 * (C268 * Baseline!B$66*Baseline!B$57/Baseline!B$73 + Baseline!B$52*Baseline!B$67/Baseline!B$74 + Baseline!B$53*Baseline!B$55/Baseline!B$75 + Baseline!B$54*Baseline!B$56/Baseline!B$76)</f>
        <v>0.000000199583495</v>
      </c>
      <c r="G268" s="45">
        <f>Baseline!B$33 * (C268 * Baseline!B$66*Baseline!B$58/Baseline!B$73 + Baseline!B$52*Baseline!B$59/Baseline!B$74 + Baseline!B$53*Baseline!B$68/Baseline!B$75 + Baseline!B$54*Baseline!B$60/Baseline!B$76)</f>
        <v>0.0000001679054505</v>
      </c>
      <c r="H268" s="43">
        <f>Baseline!B$33 * (C268 * Baseline!B$66*Baseline!B$61/Baseline!B$73 + Baseline!B$52*Baseline!B$62/Baseline!B$74 + Baseline!B$53*Baseline!B$63/Baseline!B$75 + Baseline!B$54*Baseline!B$69/Baseline!B$76)</f>
        <v>0.000000003328608748</v>
      </c>
      <c r="I268" s="43">
        <f>Baseline!B$33 * (C268 * Baseline!B$57*Baseline!B$66/Baseline!B$73 + Baseline!B$67*Baseline!B$52/Baseline!B$74 + Baseline!B$55*Baseline!B$53/Baseline!B$75 + Baseline!B$56*Baseline!B$54/Baseline!B$76)</f>
        <v>0.000000199583495</v>
      </c>
      <c r="J268" s="45">
        <f>Baseline!B$33 * (C268 * Baseline!B$57*Baseline!B$57/Baseline!B$73 + Baseline!B$67*Baseline!B$67/Baseline!B$74 + Baseline!B$55*Baseline!B$55/Baseline!B$75 + Baseline!B$56*Baseline!B$56/Baseline!B$76)</f>
        <v>0.000001763813755</v>
      </c>
      <c r="K268" s="43">
        <f>Baseline!B$33 * (C268 * Baseline!B$57*Baseline!B$58/Baseline!B$73 + Baseline!B$67*Baseline!B$59/Baseline!B$74 + Baseline!B$55*Baseline!B$68/Baseline!B$75 + Baseline!B$56*Baseline!B$60/Baseline!B$76)</f>
        <v>0.00000001374179957</v>
      </c>
      <c r="L268" s="45">
        <f>Baseline!B$33 * (C268 * Baseline!B$57*Baseline!B$61/Baseline!B$73 + Baseline!B$67*Baseline!B$62/Baseline!B$74 + Baseline!B$55*Baseline!B$63/Baseline!B$75 + Baseline!B$56*Baseline!B$69/Baseline!B$76)</f>
        <v>0.00000001439283983</v>
      </c>
      <c r="M268" s="43">
        <f>Baseline!B$33 * (C268 * Baseline!B$58*Baseline!B$66/Baseline!B$73 + Baseline!B$59*Baseline!B$52/Baseline!B$74 + Baseline!B$68*Baseline!B$53/Baseline!B$75 + Baseline!B$60*Baseline!B$54/Baseline!B$76)</f>
        <v>0.0000001679054505</v>
      </c>
      <c r="N268" s="45">
        <f>Baseline!B$33 * (C268 * Baseline!B$58*Baseline!B$57/Baseline!B$73 + Baseline!B$59*Baseline!B$67/Baseline!B$74 + Baseline!B$68*Baseline!B$55/Baseline!B$75 + Baseline!B$60*Baseline!B$56/Baseline!B$76)</f>
        <v>0.00000001374179957</v>
      </c>
      <c r="O268" s="45">
        <f>Baseline!B$33 * (C268 * Baseline!B$58*Baseline!B$58/Baseline!B$73 + Baseline!B$59*Baseline!B$59/Baseline!B$74 + Baseline!B$68*Baseline!B$68/Baseline!B$75 + Baseline!B$60*Baseline!B$60/Baseline!B$76)</f>
        <v>0.000001324389977</v>
      </c>
      <c r="P268" s="43">
        <f>Baseline!B$33 * (C268 * Baseline!B$58*Baseline!B$61/Baseline!B$73 + Baseline!B$59*Baseline!B$62/Baseline!B$74 + Baseline!B$68*Baseline!B$63/Baseline!B$75 + Baseline!B$60*Baseline!B$69/Baseline!B$76)</f>
        <v>0.000000001646912249</v>
      </c>
      <c r="Q268" s="43">
        <f>Baseline!B$33 * (C268 * Baseline!B$61*Baseline!B$66/Baseline!B$73 + Baseline!B$62*Baseline!B$52/Baseline!B$74 + Baseline!B$63*Baseline!B$53/Baseline!B$75 + Baseline!B$69*Baseline!B$54/Baseline!B$76)</f>
        <v>0.000000003328608748</v>
      </c>
      <c r="R268" s="43">
        <f>Baseline!B$33 * (C268 * Baseline!B$61*Baseline!B$57/Baseline!B$73 + Baseline!B$62*Baseline!B$67/Baseline!B$74 + Baseline!B$63*Baseline!B$55/Baseline!B$75 + Baseline!B$69*Baseline!B$56/Baseline!B$76)</f>
        <v>0.00000001439283983</v>
      </c>
      <c r="S268" s="43">
        <f>Baseline!B$33 * (C268 * Baseline!B$61*Baseline!B$58/Baseline!B$73 + Baseline!B$62*Baseline!B$59/Baseline!B$74 + Baseline!B$63*Baseline!B$68/Baseline!B$75 + Baseline!B$69*Baseline!B$60/Baseline!B$76)</f>
        <v>0.000000001646912249</v>
      </c>
      <c r="T268" s="43">
        <f>Baseline!B$33 * (C268 * Baseline!B$61*Baseline!B$61/Baseline!B$73 + Baseline!B$62*Baseline!B$62/Baseline!B$74 + Baseline!B$63*Baseline!B$63/Baseline!B$75 + Baseline!B$69*Baseline!B$69/Baseline!B$76)</f>
        <v>0.00000009854654214</v>
      </c>
      <c r="U268" s="41"/>
      <c r="V268" s="43">
        <f>E268 * ( Baseline!B$87 * Baseline!B$7 )</f>
        <v>0.1785081251</v>
      </c>
      <c r="W268" s="43">
        <f>F268 * ( Baseline!D$87 * Baseline!B$11 )</f>
        <v>0.003681636038</v>
      </c>
      <c r="X268" s="43">
        <f>G268 * ( Baseline!F$87 * Baseline!B$16 )</f>
        <v>0.005832157191</v>
      </c>
      <c r="Y268" s="43">
        <f>H268 * ( Baseline!H$87 * Baseline!B$18 )</f>
        <v>0.001170583378</v>
      </c>
      <c r="Z268" s="51">
        <f t="shared" si="1"/>
        <v>0.1891925017</v>
      </c>
      <c r="AA268" s="43">
        <f>I268 * ( Baseline!B$87 * Baseline!B$7 )</f>
        <v>0.002071477094</v>
      </c>
      <c r="AB268" s="45">
        <f>J268 * ( Baseline!D$87 * Baseline!B$11 )</f>
        <v>0.03253635921</v>
      </c>
      <c r="AC268" s="45">
        <f>K268 * ( Baseline!F$87 * Baseline!B$16 )</f>
        <v>0.0004773182464</v>
      </c>
      <c r="AD268" s="45">
        <f>L268 * ( Baseline!F$87 * Baseline!B$16 )</f>
        <v>0.0004999319801</v>
      </c>
      <c r="AE268" s="51">
        <f t="shared" si="2"/>
        <v>0.03558508653</v>
      </c>
      <c r="AF268" s="51">
        <f>M268 * ( Baseline!B$87 * Baseline!B$7 )</f>
        <v>0.001742690671</v>
      </c>
      <c r="AG268" s="51">
        <f>N268 * ( Baseline!D$87 * Baseline!B$11 )</f>
        <v>0.0002534894207</v>
      </c>
      <c r="AH268" s="51">
        <f>O268 * ( Baseline!F$87 * Baseline!B$16 )</f>
        <v>0.04600238113</v>
      </c>
      <c r="AI268" s="51">
        <f>P268 * ( Baseline!H$87 * Baseline!B$18 )</f>
        <v>0.0005791753402</v>
      </c>
      <c r="AJ268" s="51">
        <f t="shared" si="3"/>
        <v>0.04857773656</v>
      </c>
      <c r="AK268" s="51">
        <f>Q268 * ( Baseline!B$87 * Baseline!B$7 )</f>
        <v>0.0000345476302</v>
      </c>
      <c r="AL268" s="51">
        <f>R268 * ( Baseline!D$87 * Baseline!B$11 )</f>
        <v>0.0002654988972</v>
      </c>
      <c r="AM268" s="51">
        <f>S268 * ( Baseline!F$87 * Baseline!B$16 )</f>
        <v>0.00005720511804</v>
      </c>
      <c r="AN268" s="51">
        <f>T268 * ( Baseline!H$87 * Baseline!B$18 )</f>
        <v>0.03465620412</v>
      </c>
      <c r="AO268" s="51">
        <f t="shared" si="4"/>
        <v>0.03501345577</v>
      </c>
      <c r="AP268" s="61"/>
      <c r="AQ268" s="51">
        <f>V268 * ( (1-Baseline!B$88-Baseline!B$87) + (1-B268)*Baseline!B$88 )</f>
        <v>0.1066402522</v>
      </c>
      <c r="AR268" s="51">
        <f>W268 * ( (1-Baseline!B$88-Baseline!B$87) + (1-B268)*Baseline!B$88 )</f>
        <v>0.002199399021</v>
      </c>
      <c r="AS268" s="51">
        <f>X268 * ( (1-Baseline!B$88-Baseline!B$87) + (1-B268)*Baseline!B$88 )</f>
        <v>0.003484114313</v>
      </c>
      <c r="AT268" s="51">
        <f>Y268 * ( (1-Baseline!B$88-Baseline!B$87) + (1-B268)*Baseline!B$88 )</f>
        <v>0.0006993032199</v>
      </c>
      <c r="AU268" s="51">
        <f t="shared" si="5"/>
        <v>0.1130230688</v>
      </c>
      <c r="AV268" s="51">
        <f>AA268 * ( (1-Baseline!D$88-Baseline!D$87) + (1-B268)*Baseline!D$88 )</f>
        <v>0.00165617088</v>
      </c>
      <c r="AW268" s="51">
        <f>AB268 * ( (1-Baseline!D$88-Baseline!D$87) + (1-B268)*Baseline!D$88 )</f>
        <v>0.02601321097</v>
      </c>
      <c r="AX268" s="51">
        <f>AC268 * ( (1-Baseline!D$88-Baseline!D$87) + (1-B268)*Baseline!D$88 )</f>
        <v>0.0003816216855</v>
      </c>
      <c r="AY268" s="51">
        <f>AD268 * ( (1-Baseline!D$88-Baseline!D$87) + (1-B268)*Baseline!D$88 )</f>
        <v>0.0003997016379</v>
      </c>
      <c r="AZ268" s="51">
        <f t="shared" si="6"/>
        <v>0.02845070517</v>
      </c>
      <c r="BA268" s="51">
        <f>AF268 * ( (1-Baseline!F$88-Baseline!F$87) + (1-Baseline!B$36)*Baseline!F$88 )</f>
        <v>0.001254095973</v>
      </c>
      <c r="BB268" s="51">
        <f>AG268 * ( (1-Baseline!F$88-Baseline!F$87) + (1-Baseline!B$36)*Baseline!F$88 )</f>
        <v>0.0001824190988</v>
      </c>
      <c r="BC268" s="51">
        <f>AH268 * ( (1-Baseline!F$88-Baseline!F$87) + (1-Baseline!B$36)*Baseline!F$88 )</f>
        <v>0.03310478554</v>
      </c>
      <c r="BD268" s="51">
        <f>AI268 * ( (1-Baseline!F$88-Baseline!F$87) + (1-Baseline!B$36)*Baseline!F$88 )</f>
        <v>0.0004167931084</v>
      </c>
      <c r="BE268" s="51">
        <f t="shared" si="7"/>
        <v>0.03495809372</v>
      </c>
      <c r="BF268" s="51">
        <f>AK268 * ( (1-Baseline!H$88-Baseline!H$87) + (1-Baseline!B$36)*Baseline!H$88 )</f>
        <v>0.00002737277836</v>
      </c>
      <c r="BG268" s="51">
        <f>AL268 * ( (1-Baseline!H$88-Baseline!H$87) + (1-Baseline!B$36)*Baseline!H$88 )</f>
        <v>0.0002103600862</v>
      </c>
      <c r="BH268" s="51">
        <f>AM268 * ( (1-Baseline!H$88-Baseline!H$87) + (1-Baseline!B$36)*Baseline!H$88 )</f>
        <v>0.00004532475912</v>
      </c>
      <c r="BI268" s="51">
        <f>AN268 * ( (1-Baseline!H$88-Baseline!H$87) + (1-Baseline!B$36)*Baseline!H$88 )</f>
        <v>0.02745880365</v>
      </c>
      <c r="BJ268" s="51">
        <f t="shared" si="8"/>
        <v>0.02774186127</v>
      </c>
      <c r="BK268" s="61"/>
      <c r="BL268" s="51">
        <f t="shared" si="19"/>
        <v>0.9435264267</v>
      </c>
      <c r="BM268" s="51">
        <f t="shared" si="20"/>
        <v>0.01945973548</v>
      </c>
      <c r="BN268" s="51">
        <f t="shared" si="21"/>
        <v>0.03082657683</v>
      </c>
      <c r="BO268" s="51">
        <f t="shared" si="22"/>
        <v>0.006187260952</v>
      </c>
      <c r="BP268" s="51">
        <f t="shared" si="9"/>
        <v>1</v>
      </c>
      <c r="BQ268" s="51">
        <f t="shared" si="23"/>
        <v>0.05821194485</v>
      </c>
      <c r="BR268" s="51">
        <f t="shared" si="24"/>
        <v>0.9143257016</v>
      </c>
      <c r="BS268" s="51">
        <f t="shared" si="25"/>
        <v>0.01341343504</v>
      </c>
      <c r="BT268" s="51">
        <f t="shared" si="26"/>
        <v>0.01404891849</v>
      </c>
      <c r="BU268" s="51">
        <f t="shared" si="10"/>
        <v>1</v>
      </c>
      <c r="BV268" s="51">
        <f t="shared" si="27"/>
        <v>0.03587426656</v>
      </c>
      <c r="BW268" s="51">
        <f t="shared" si="28"/>
        <v>0.005218222145</v>
      </c>
      <c r="BX268" s="51">
        <f t="shared" si="29"/>
        <v>0.9469848615</v>
      </c>
      <c r="BY268" s="51">
        <f t="shared" si="30"/>
        <v>0.01192264978</v>
      </c>
      <c r="BZ268" s="51">
        <f t="shared" si="11"/>
        <v>1</v>
      </c>
      <c r="CA268" s="51">
        <f t="shared" si="31"/>
        <v>0.0009866958127</v>
      </c>
      <c r="CB268" s="51">
        <f t="shared" si="32"/>
        <v>0.007582767578</v>
      </c>
      <c r="CC268" s="51">
        <f t="shared" si="33"/>
        <v>0.001633803827</v>
      </c>
      <c r="CD268" s="51">
        <f t="shared" si="34"/>
        <v>0.9897967328</v>
      </c>
      <c r="CE268" s="51">
        <f t="shared" si="12"/>
        <v>1</v>
      </c>
      <c r="CF268" s="61"/>
      <c r="CG268" s="51">
        <f t="shared" si="35"/>
        <v>0.9435264267</v>
      </c>
      <c r="CH268" s="51">
        <f t="shared" si="36"/>
        <v>0.01945973548</v>
      </c>
      <c r="CI268" s="51">
        <f t="shared" si="37"/>
        <v>0.03082657683</v>
      </c>
      <c r="CJ268" s="51">
        <f t="shared" si="38"/>
        <v>0.006187260952</v>
      </c>
      <c r="CK268" s="51">
        <f t="shared" si="13"/>
        <v>1</v>
      </c>
      <c r="CL268" s="51">
        <f t="shared" si="39"/>
        <v>0.05821194485</v>
      </c>
      <c r="CM268" s="51">
        <f t="shared" si="40"/>
        <v>0.9143257016</v>
      </c>
      <c r="CN268" s="51">
        <f t="shared" si="41"/>
        <v>0.01341343504</v>
      </c>
      <c r="CO268" s="51">
        <f t="shared" si="42"/>
        <v>0.01404891849</v>
      </c>
      <c r="CP268" s="51">
        <f t="shared" si="14"/>
        <v>1</v>
      </c>
      <c r="CQ268" s="51">
        <f t="shared" si="43"/>
        <v>0.03587426656</v>
      </c>
      <c r="CR268" s="51">
        <f t="shared" si="44"/>
        <v>0.005218222145</v>
      </c>
      <c r="CS268" s="51">
        <f t="shared" si="45"/>
        <v>0.9469848615</v>
      </c>
      <c r="CT268" s="51">
        <f t="shared" si="46"/>
        <v>0.01192264978</v>
      </c>
      <c r="CU268" s="51">
        <f t="shared" si="15"/>
        <v>1</v>
      </c>
      <c r="CV268" s="51">
        <f t="shared" si="47"/>
        <v>0.0009866958127</v>
      </c>
      <c r="CW268" s="51">
        <f t="shared" si="48"/>
        <v>0.007582767578</v>
      </c>
      <c r="CX268" s="51">
        <f t="shared" si="49"/>
        <v>0.001633803827</v>
      </c>
      <c r="CY268" s="51">
        <f t="shared" si="50"/>
        <v>0.9897967328</v>
      </c>
      <c r="CZ268" s="51">
        <f t="shared" si="16"/>
        <v>1</v>
      </c>
      <c r="DA268" s="61"/>
      <c r="DB268" s="51">
        <f>(AQ268*Baseline!B$7 + AV268*Baseline!B$11 + BA268*Baseline!B$16 + BF268*Baseline!B$18)</f>
        <v>60727.15185</v>
      </c>
      <c r="DC268" s="51">
        <f>(AR268*Baseline!B$7 + AW268*Baseline!B$11 + BB268*Baseline!B$16 + BG268*Baseline!B$18)</f>
        <v>67097.1428</v>
      </c>
      <c r="DD268" s="51">
        <f>(AS268*Baseline!B$7 + AX268*Baseline!B$11 + BC268*Baseline!B$16 + BH268*Baseline!B$18)</f>
        <v>115490.9829</v>
      </c>
      <c r="DE268" s="51">
        <f>(AT268*Baseline!B$7 + AY268*Baseline!B$11 + BD268*Baseline!B$16 + BI268*Baseline!B$18)</f>
        <v>1259953.705</v>
      </c>
      <c r="DF268" s="51">
        <f t="shared" si="17"/>
        <v>1503268.983</v>
      </c>
      <c r="DG268" s="61"/>
      <c r="DH268" s="51">
        <f t="shared" si="51"/>
        <v>0.04039673041</v>
      </c>
      <c r="DI268" s="51">
        <f t="shared" si="52"/>
        <v>0.04463415633</v>
      </c>
      <c r="DJ268" s="51">
        <f t="shared" si="53"/>
        <v>0.0768265588</v>
      </c>
      <c r="DK268" s="51">
        <f t="shared" si="54"/>
        <v>0.8381425544</v>
      </c>
      <c r="DL268" s="51">
        <f t="shared" si="18"/>
        <v>1</v>
      </c>
      <c r="DM268" s="61"/>
      <c r="DN268" s="51">
        <f>DH268 / (Baseline!B$7/Baseline!B$17)</f>
        <v>4.312085269</v>
      </c>
      <c r="DO268" s="51">
        <f>DI268 / (Baseline!B$11/Baseline!B$17)</f>
        <v>1.077489897</v>
      </c>
      <c r="DP268" s="51">
        <f>DJ268 / (Baseline!B$16/Baseline!B$17)</f>
        <v>1.187202509</v>
      </c>
      <c r="DQ268" s="51">
        <f>DK268 / (Baseline!B$18/Baseline!B$17)</f>
        <v>0.9475941508</v>
      </c>
      <c r="DR268" s="79"/>
      <c r="DS268" s="51">
        <f>(AU268*Baseline!B$34)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0.02948299156</v>
      </c>
      <c r="DT268" s="51">
        <f>(AZ268*Baseline!B$34) + (Baseline!D$88*(1-Baseline!D$89)*Baseline!B$35) + (Baseline!D$88*Baseline!D$89*((1-Baseline!D$90)*Baseline!B$40 + Baseline!D$90*Baseline!B$41))</f>
        <v>0.01068117378</v>
      </c>
      <c r="DU268" s="51">
        <f>(BE268*Baseline!B$34) + (Baseline!F$88*(1-Baseline!F$89)*Baseline!B$35) + (Baseline!F$88*Baseline!F$89*((1-Baseline!F$90)*Baseline!B$40 + Baseline!F$90*Baseline!B$41))</f>
        <v>0.01297435406</v>
      </c>
      <c r="DV268" s="51">
        <f>(BJ268*Baseline!B$34) + (Baseline!H$88*(1-Baseline!H$89)*Baseline!B$35) + (Baseline!H$88*Baseline!H$89*((1-Baseline!H$90)*Baseline!B$40 + Baseline!H$90*Baseline!B$41))</f>
        <v>0.009306279191</v>
      </c>
      <c r="DW268" s="51">
        <f>( DS268*Baseline!B$7 + DT268*Baseline!B$11 + DU268*Baseline!B$16 + DV268*Baseline!B$18 ) / Baseline!B$17</f>
        <v>0.009789623179</v>
      </c>
    </row>
    <row r="269">
      <c r="A269" s="4" t="s">
        <v>532</v>
      </c>
      <c r="B269" s="45">
        <f>MIN( MAX( NORMINV( MCrands!B269, (B$5+B$4)/2, (B$5-B$4)/3.29 ), 0 ), 1 )</f>
        <v>0.4585750601</v>
      </c>
      <c r="C269" s="45">
        <f>MAX( NORMINV( MCrands!C269, (C$5+C$4)/2, (C$5-C$4)/3.29 ), 0 )</f>
        <v>2.752454686</v>
      </c>
      <c r="D269" s="41"/>
      <c r="E269" s="43">
        <f>Baseline!B$33 * (C269 * Baseline!B$66*Baseline!B$66/Baseline!B$73 + Baseline!B$52*Baseline!B$52/Baseline!B$74 + Baseline!B$53*Baseline!B$53/Baseline!B$75 + Baseline!B$54*Baseline!B$54/Baseline!B$76)</f>
        <v>0.00001952868948</v>
      </c>
      <c r="F269" s="43">
        <f>Baseline!B$33 * (C269 * Baseline!B$66*Baseline!B$57/Baseline!B$73 + Baseline!B$52*Baseline!B$67/Baseline!B$74 + Baseline!B$53*Baseline!B$55/Baseline!B$75 + Baseline!B$54*Baseline!B$56/Baseline!B$76)</f>
        <v>0.0000001999513452</v>
      </c>
      <c r="G269" s="45">
        <f>Baseline!B$33 * (C269 * Baseline!B$66*Baseline!B$58/Baseline!B$73 + Baseline!B$52*Baseline!B$59/Baseline!B$74 + Baseline!B$53*Baseline!B$68/Baseline!B$75 + Baseline!B$54*Baseline!B$60/Baseline!B$76)</f>
        <v>0.0000001688097489</v>
      </c>
      <c r="H269" s="43">
        <f>Baseline!B$33 * (C269 * Baseline!B$66*Baseline!B$61/Baseline!B$73 + Baseline!B$52*Baseline!B$62/Baseline!B$74 + Baseline!B$53*Baseline!B$63/Baseline!B$75 + Baseline!B$54*Baseline!B$69/Baseline!B$76)</f>
        <v>0.000000003419038591</v>
      </c>
      <c r="I269" s="43">
        <f>Baseline!B$33 * (C269 * Baseline!B$57*Baseline!B$66/Baseline!B$73 + Baseline!B$67*Baseline!B$52/Baseline!B$74 + Baseline!B$55*Baseline!B$53/Baseline!B$75 + Baseline!B$56*Baseline!B$54/Baseline!B$76)</f>
        <v>0.0000001999513452</v>
      </c>
      <c r="J269" s="45">
        <f>Baseline!B$33 * (C269 * Baseline!B$57*Baseline!B$57/Baseline!B$73 + Baseline!B$67*Baseline!B$67/Baseline!B$74 + Baseline!B$55*Baseline!B$55/Baseline!B$75 + Baseline!B$56*Baseline!B$56/Baseline!B$76)</f>
        <v>0.000001763813813</v>
      </c>
      <c r="K269" s="43">
        <f>Baseline!B$33 * (C269 * Baseline!B$57*Baseline!B$58/Baseline!B$73 + Baseline!B$67*Baseline!B$59/Baseline!B$74 + Baseline!B$55*Baseline!B$68/Baseline!B$75 + Baseline!B$56*Baseline!B$60/Baseline!B$76)</f>
        <v>0.00000001374194235</v>
      </c>
      <c r="L269" s="45">
        <f>Baseline!B$33 * (C269 * Baseline!B$57*Baseline!B$61/Baseline!B$73 + Baseline!B$67*Baseline!B$62/Baseline!B$74 + Baseline!B$55*Baseline!B$63/Baseline!B$75 + Baseline!B$56*Baseline!B$69/Baseline!B$76)</f>
        <v>0.00000001439285411</v>
      </c>
      <c r="M269" s="43">
        <f>Baseline!B$33 * (C269 * Baseline!B$58*Baseline!B$66/Baseline!B$73 + Baseline!B$59*Baseline!B$52/Baseline!B$74 + Baseline!B$68*Baseline!B$53/Baseline!B$75 + Baseline!B$60*Baseline!B$54/Baseline!B$76)</f>
        <v>0.0000001688097489</v>
      </c>
      <c r="N269" s="45">
        <f>Baseline!B$33 * (C269 * Baseline!B$58*Baseline!B$57/Baseline!B$73 + Baseline!B$59*Baseline!B$67/Baseline!B$74 + Baseline!B$68*Baseline!B$55/Baseline!B$75 + Baseline!B$60*Baseline!B$56/Baseline!B$76)</f>
        <v>0.00000001374194235</v>
      </c>
      <c r="O269" s="45">
        <f>Baseline!B$33 * (C269 * Baseline!B$58*Baseline!B$58/Baseline!B$73 + Baseline!B$59*Baseline!B$59/Baseline!B$74 + Baseline!B$68*Baseline!B$68/Baseline!B$75 + Baseline!B$60*Baseline!B$60/Baseline!B$76)</f>
        <v>0.000001324390328</v>
      </c>
      <c r="P269" s="43">
        <f>Baseline!B$33 * (C269 * Baseline!B$58*Baseline!B$61/Baseline!B$73 + Baseline!B$59*Baseline!B$62/Baseline!B$74 + Baseline!B$68*Baseline!B$63/Baseline!B$75 + Baseline!B$60*Baseline!B$69/Baseline!B$76)</f>
        <v>0.00000000164694735</v>
      </c>
      <c r="Q269" s="43">
        <f>Baseline!B$33 * (C269 * Baseline!B$61*Baseline!B$66/Baseline!B$73 + Baseline!B$62*Baseline!B$52/Baseline!B$74 + Baseline!B$63*Baseline!B$53/Baseline!B$75 + Baseline!B$69*Baseline!B$54/Baseline!B$76)</f>
        <v>0.000000003419038591</v>
      </c>
      <c r="R269" s="43">
        <f>Baseline!B$33 * (C269 * Baseline!B$61*Baseline!B$57/Baseline!B$73 + Baseline!B$62*Baseline!B$67/Baseline!B$74 + Baseline!B$63*Baseline!B$55/Baseline!B$75 + Baseline!B$69*Baseline!B$56/Baseline!B$76)</f>
        <v>0.00000001439285411</v>
      </c>
      <c r="S269" s="43">
        <f>Baseline!B$33 * (C269 * Baseline!B$61*Baseline!B$58/Baseline!B$73 + Baseline!B$62*Baseline!B$59/Baseline!B$74 + Baseline!B$63*Baseline!B$68/Baseline!B$75 + Baseline!B$69*Baseline!B$60/Baseline!B$76)</f>
        <v>0.00000000164694735</v>
      </c>
      <c r="T269" s="43">
        <f>Baseline!B$33 * (C269 * Baseline!B$61*Baseline!B$61/Baseline!B$73 + Baseline!B$62*Baseline!B$62/Baseline!B$74 + Baseline!B$63*Baseline!B$63/Baseline!B$75 + Baseline!B$69*Baseline!B$69/Baseline!B$76)</f>
        <v>0.00000009854654565</v>
      </c>
      <c r="U269" s="41"/>
      <c r="V269" s="43">
        <f>E269 * ( Baseline!B$87 * Baseline!B$7 )</f>
        <v>0.2026882681</v>
      </c>
      <c r="W269" s="43">
        <f>F269 * ( Baseline!D$87 * Baseline!B$11 )</f>
        <v>0.003688421622</v>
      </c>
      <c r="X269" s="43">
        <f>G269 * ( Baseline!F$87 * Baseline!B$16 )</f>
        <v>0.005863567789</v>
      </c>
      <c r="Y269" s="43">
        <f>H269 * ( Baseline!H$87 * Baseline!B$18 )</f>
        <v>0.001202385155</v>
      </c>
      <c r="Z269" s="51">
        <f t="shared" si="1"/>
        <v>0.2134426427</v>
      </c>
      <c r="AA269" s="43">
        <f>I269 * ( Baseline!B$87 * Baseline!B$7 )</f>
        <v>0.002075295012</v>
      </c>
      <c r="AB269" s="45">
        <f>J269 * ( Baseline!D$87 * Baseline!B$11 )</f>
        <v>0.03253636028</v>
      </c>
      <c r="AC269" s="45">
        <f>K269 * ( Baseline!F$87 * Baseline!B$16 )</f>
        <v>0.0004773232059</v>
      </c>
      <c r="AD269" s="45">
        <f>L269 * ( Baseline!F$87 * Baseline!B$16 )</f>
        <v>0.0004999324761</v>
      </c>
      <c r="AE269" s="51">
        <f t="shared" si="2"/>
        <v>0.03558891097</v>
      </c>
      <c r="AF269" s="51">
        <f>M269 * ( Baseline!B$87 * Baseline!B$7 )</f>
        <v>0.001752076384</v>
      </c>
      <c r="AG269" s="51">
        <f>N269 * ( Baseline!D$87 * Baseline!B$11 )</f>
        <v>0.0002534920546</v>
      </c>
      <c r="AH269" s="51">
        <f>O269 * ( Baseline!F$87 * Baseline!B$16 )</f>
        <v>0.04600239332</v>
      </c>
      <c r="AI269" s="51">
        <f>P269 * ( Baseline!H$87 * Baseline!B$18 )</f>
        <v>0.0005791876843</v>
      </c>
      <c r="AJ269" s="51">
        <f t="shared" si="3"/>
        <v>0.04858714945</v>
      </c>
      <c r="AK269" s="51">
        <f>Q269 * ( Baseline!B$87 * Baseline!B$7 )</f>
        <v>0.00003548620153</v>
      </c>
      <c r="AL269" s="51">
        <f>R269 * ( Baseline!D$87 * Baseline!B$11 )</f>
        <v>0.0002654991606</v>
      </c>
      <c r="AM269" s="51">
        <f>S269 * ( Baseline!F$87 * Baseline!B$16 )</f>
        <v>0.00005720633726</v>
      </c>
      <c r="AN269" s="51">
        <f>T269 * ( Baseline!H$87 * Baseline!B$18 )</f>
        <v>0.03465620536</v>
      </c>
      <c r="AO269" s="51">
        <f t="shared" si="4"/>
        <v>0.03501439706</v>
      </c>
      <c r="AP269" s="61"/>
      <c r="AQ269" s="51">
        <f>V269 * ( (1-Baseline!B$88-Baseline!B$87) + (1-B269)*Baseline!B$88 )</f>
        <v>0.1156272108</v>
      </c>
      <c r="AR269" s="51">
        <f>W269 * ( (1-Baseline!B$88-Baseline!B$87) + (1-B269)*Baseline!B$88 )</f>
        <v>0.00210412723</v>
      </c>
      <c r="AS269" s="51">
        <f>X269 * ( (1-Baseline!B$88-Baseline!B$87) + (1-B269)*Baseline!B$88 )</f>
        <v>0.003344978941</v>
      </c>
      <c r="AT269" s="51">
        <f>Y269 * ( (1-Baseline!B$88-Baseline!B$87) + (1-B269)*Baseline!B$88 )</f>
        <v>0.0006859224907</v>
      </c>
      <c r="AU269" s="51">
        <f t="shared" si="5"/>
        <v>0.1217622394</v>
      </c>
      <c r="AV269" s="51">
        <f>AA269 * ( (1-Baseline!D$88-Baseline!D$87) + (1-B269)*Baseline!D$88 )</f>
        <v>0.001631092171</v>
      </c>
      <c r="AW269" s="51">
        <f>AB269 * ( (1-Baseline!D$88-Baseline!D$87) + (1-B269)*Baseline!D$88 )</f>
        <v>0.02557217273</v>
      </c>
      <c r="AX269" s="51">
        <f>AC269 * ( (1-Baseline!D$88-Baseline!D$87) + (1-B269)*Baseline!D$88 )</f>
        <v>0.0003751554066</v>
      </c>
      <c r="AY269" s="51">
        <f>AD269 * ( (1-Baseline!D$88-Baseline!D$87) + (1-B269)*Baseline!D$88 )</f>
        <v>0.0003929253156</v>
      </c>
      <c r="AZ269" s="51">
        <f t="shared" si="6"/>
        <v>0.02797134562</v>
      </c>
      <c r="BA269" s="51">
        <f>AF269 * ( (1-Baseline!F$88-Baseline!F$87) + (1-Baseline!B$36)*Baseline!F$88 )</f>
        <v>0.001260850232</v>
      </c>
      <c r="BB269" s="51">
        <f>AG269 * ( (1-Baseline!F$88-Baseline!F$87) + (1-Baseline!B$36)*Baseline!F$88 )</f>
        <v>0.0001824209942</v>
      </c>
      <c r="BC269" s="51">
        <f>AH269 * ( (1-Baseline!F$88-Baseline!F$87) + (1-Baseline!B$36)*Baseline!F$88 )</f>
        <v>0.03310479431</v>
      </c>
      <c r="BD269" s="51">
        <f>AI269 * ( (1-Baseline!F$88-Baseline!F$87) + (1-Baseline!B$36)*Baseline!F$88 )</f>
        <v>0.0004168019916</v>
      </c>
      <c r="BE269" s="51">
        <f t="shared" si="7"/>
        <v>0.03496486753</v>
      </c>
      <c r="BF269" s="51">
        <f>AK269 * ( (1-Baseline!H$88-Baseline!H$87) + (1-Baseline!B$36)*Baseline!H$88 )</f>
        <v>0.0000281164272</v>
      </c>
      <c r="BG269" s="51">
        <f>AL269 * ( (1-Baseline!H$88-Baseline!H$87) + (1-Baseline!B$36)*Baseline!H$88 )</f>
        <v>0.0002103602949</v>
      </c>
      <c r="BH269" s="51">
        <f>AM269 * ( (1-Baseline!H$88-Baseline!H$87) + (1-Baseline!B$36)*Baseline!H$88 )</f>
        <v>0.00004532572514</v>
      </c>
      <c r="BI269" s="51">
        <f>AN269 * ( (1-Baseline!H$88-Baseline!H$87) + (1-Baseline!B$36)*Baseline!H$88 )</f>
        <v>0.02745880463</v>
      </c>
      <c r="BJ269" s="51">
        <f t="shared" si="8"/>
        <v>0.02774260708</v>
      </c>
      <c r="BK269" s="61"/>
      <c r="BL269" s="51">
        <f t="shared" si="19"/>
        <v>0.949614686</v>
      </c>
      <c r="BM269" s="51">
        <f t="shared" si="20"/>
        <v>0.01728062198</v>
      </c>
      <c r="BN269" s="51">
        <f t="shared" si="21"/>
        <v>0.02747139801</v>
      </c>
      <c r="BO269" s="51">
        <f t="shared" si="22"/>
        <v>0.005633293983</v>
      </c>
      <c r="BP269" s="51">
        <f t="shared" si="9"/>
        <v>1</v>
      </c>
      <c r="BQ269" s="51">
        <f t="shared" si="23"/>
        <v>0.05831296758</v>
      </c>
      <c r="BR269" s="51">
        <f t="shared" si="24"/>
        <v>0.9142274768</v>
      </c>
      <c r="BS269" s="51">
        <f t="shared" si="25"/>
        <v>0.01341213296</v>
      </c>
      <c r="BT269" s="51">
        <f t="shared" si="26"/>
        <v>0.01404742271</v>
      </c>
      <c r="BU269" s="51">
        <f t="shared" si="10"/>
        <v>1</v>
      </c>
      <c r="BV269" s="51">
        <f t="shared" si="27"/>
        <v>0.03606048932</v>
      </c>
      <c r="BW269" s="51">
        <f t="shared" si="28"/>
        <v>0.005217265418</v>
      </c>
      <c r="BX269" s="51">
        <f t="shared" si="29"/>
        <v>0.9468016512</v>
      </c>
      <c r="BY269" s="51">
        <f t="shared" si="30"/>
        <v>0.01192059404</v>
      </c>
      <c r="BZ269" s="51">
        <f t="shared" si="11"/>
        <v>1</v>
      </c>
      <c r="CA269" s="51">
        <f t="shared" si="31"/>
        <v>0.001013474585</v>
      </c>
      <c r="CB269" s="51">
        <f t="shared" si="32"/>
        <v>0.007582571253</v>
      </c>
      <c r="CC269" s="51">
        <f t="shared" si="33"/>
        <v>0.001633794727</v>
      </c>
      <c r="CD269" s="51">
        <f t="shared" si="34"/>
        <v>0.9897701594</v>
      </c>
      <c r="CE269" s="51">
        <f t="shared" si="12"/>
        <v>1</v>
      </c>
      <c r="CF269" s="61"/>
      <c r="CG269" s="51">
        <f t="shared" si="35"/>
        <v>0.949614686</v>
      </c>
      <c r="CH269" s="51">
        <f t="shared" si="36"/>
        <v>0.01728062198</v>
      </c>
      <c r="CI269" s="51">
        <f t="shared" si="37"/>
        <v>0.02747139801</v>
      </c>
      <c r="CJ269" s="51">
        <f t="shared" si="38"/>
        <v>0.005633293983</v>
      </c>
      <c r="CK269" s="51">
        <f t="shared" si="13"/>
        <v>1</v>
      </c>
      <c r="CL269" s="51">
        <f t="shared" si="39"/>
        <v>0.05831296758</v>
      </c>
      <c r="CM269" s="51">
        <f t="shared" si="40"/>
        <v>0.9142274768</v>
      </c>
      <c r="CN269" s="51">
        <f t="shared" si="41"/>
        <v>0.01341213296</v>
      </c>
      <c r="CO269" s="51">
        <f t="shared" si="42"/>
        <v>0.01404742271</v>
      </c>
      <c r="CP269" s="51">
        <f t="shared" si="14"/>
        <v>1</v>
      </c>
      <c r="CQ269" s="51">
        <f t="shared" si="43"/>
        <v>0.03606048932</v>
      </c>
      <c r="CR269" s="51">
        <f t="shared" si="44"/>
        <v>0.005217265418</v>
      </c>
      <c r="CS269" s="51">
        <f t="shared" si="45"/>
        <v>0.9468016512</v>
      </c>
      <c r="CT269" s="51">
        <f t="shared" si="46"/>
        <v>0.01192059404</v>
      </c>
      <c r="CU269" s="51">
        <f t="shared" si="15"/>
        <v>1</v>
      </c>
      <c r="CV269" s="51">
        <f t="shared" si="47"/>
        <v>0.001013474585</v>
      </c>
      <c r="CW269" s="51">
        <f t="shared" si="48"/>
        <v>0.007582571253</v>
      </c>
      <c r="CX269" s="51">
        <f t="shared" si="49"/>
        <v>0.001633794727</v>
      </c>
      <c r="CY269" s="51">
        <f t="shared" si="50"/>
        <v>0.9897701594</v>
      </c>
      <c r="CZ269" s="51">
        <f t="shared" si="16"/>
        <v>1</v>
      </c>
      <c r="DA269" s="61"/>
      <c r="DB269" s="51">
        <f>(AQ269*Baseline!B$7 + AV269*Baseline!B$11 + BA269*Baseline!B$16 + BF269*Baseline!B$18)</f>
        <v>65088.72444</v>
      </c>
      <c r="DC269" s="51">
        <f>(AR269*Baseline!B$7 + AW269*Baseline!B$11 + BB269*Baseline!B$16 + BG269*Baseline!B$18)</f>
        <v>66105.12157</v>
      </c>
      <c r="DD269" s="51">
        <f>(AS269*Baseline!B$7 + AX269*Baseline!B$11 + BC269*Baseline!B$16 + BH269*Baseline!B$18)</f>
        <v>115409.7086</v>
      </c>
      <c r="DE269" s="51">
        <f>(AT269*Baseline!B$7 + AY269*Baseline!B$11 + BD269*Baseline!B$16 + BI269*Baseline!B$18)</f>
        <v>1259932.758</v>
      </c>
      <c r="DF269" s="51">
        <f t="shared" si="17"/>
        <v>1506536.313</v>
      </c>
      <c r="DG269" s="61"/>
      <c r="DH269" s="51">
        <f t="shared" si="51"/>
        <v>0.04320421877</v>
      </c>
      <c r="DI269" s="51">
        <f t="shared" si="52"/>
        <v>0.04387887701</v>
      </c>
      <c r="DJ269" s="51">
        <f t="shared" si="53"/>
        <v>0.07660599193</v>
      </c>
      <c r="DK269" s="51">
        <f t="shared" si="54"/>
        <v>0.8363109123</v>
      </c>
      <c r="DL269" s="51">
        <f t="shared" si="18"/>
        <v>1</v>
      </c>
      <c r="DM269" s="61"/>
      <c r="DN269" s="51">
        <f>DH269 / (Baseline!B$7/Baseline!B$17)</f>
        <v>4.611766186</v>
      </c>
      <c r="DO269" s="51">
        <f>DI269 / (Baseline!B$11/Baseline!B$17)</f>
        <v>1.059257093</v>
      </c>
      <c r="DP269" s="51">
        <f>DJ269 / (Baseline!B$16/Baseline!B$17)</f>
        <v>1.183794084</v>
      </c>
      <c r="DQ269" s="51">
        <f>DK269 / (Baseline!B$18/Baseline!B$17)</f>
        <v>0.9455233177</v>
      </c>
      <c r="DR269" s="79"/>
      <c r="DS269" s="51">
        <f>(AU269*Baseline!B$34)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0.03079386716</v>
      </c>
      <c r="DT269" s="51">
        <f>(AZ269*Baseline!B$34) + (Baseline!D$88*(1-Baseline!D$89)*Baseline!B$35) + (Baseline!D$88*Baseline!D$89*((1-Baseline!D$90)*Baseline!B$40 + Baseline!D$90*Baseline!B$41))</f>
        <v>0.01060926984</v>
      </c>
      <c r="DU269" s="51">
        <f>(BE269*Baseline!B$34) + (Baseline!F$88*(1-Baseline!F$89)*Baseline!B$35) + (Baseline!F$88*Baseline!F$89*((1-Baseline!F$90)*Baseline!B$40 + Baseline!F$90*Baseline!B$41))</f>
        <v>0.01297537013</v>
      </c>
      <c r="DV269" s="51">
        <f>(BJ269*Baseline!B$34) + (Baseline!H$88*(1-Baseline!H$89)*Baseline!B$35) + (Baseline!H$88*Baseline!H$89*((1-Baseline!H$90)*Baseline!B$40 + Baseline!H$90*Baseline!B$41))</f>
        <v>0.009306391061</v>
      </c>
      <c r="DW269" s="51">
        <f>( DS269*Baseline!B$7 + DT269*Baseline!B$11 + DU269*Baseline!B$16 + DV269*Baseline!B$18 ) / Baseline!B$17</f>
        <v>0.009799089939</v>
      </c>
    </row>
    <row r="270">
      <c r="A270" s="4" t="s">
        <v>533</v>
      </c>
      <c r="B270" s="45">
        <f>MIN( MAX( NORMINV( MCrands!B270, (B$5+B$4)/2, (B$5-B$4)/3.29 ), 0 ), 1 )</f>
        <v>0.5888895529</v>
      </c>
      <c r="C270" s="45">
        <f>MAX( NORMINV( MCrands!C270, (C$5+C$4)/2, (C$5-C$4)/3.29 ), 0 )</f>
        <v>2.735517086</v>
      </c>
      <c r="D270" s="41"/>
      <c r="E270" s="43">
        <f>Baseline!B$33 * (C270 * Baseline!B$66*Baseline!B$66/Baseline!B$73 + Baseline!B$52*Baseline!B$52/Baseline!B$74 + Baseline!B$53*Baseline!B$53/Baseline!B$75 + Baseline!B$54*Baseline!B$54/Baseline!B$76)</f>
        <v>0.00001940877087</v>
      </c>
      <c r="F270" s="43">
        <f>Baseline!B$33 * (C270 * Baseline!B$66*Baseline!B$57/Baseline!B$73 + Baseline!B$52*Baseline!B$67/Baseline!B$74 + Baseline!B$53*Baseline!B$55/Baseline!B$75 + Baseline!B$54*Baseline!B$56/Baseline!B$76)</f>
        <v>0.0000001999324107</v>
      </c>
      <c r="G270" s="45">
        <f>Baseline!B$33 * (C270 * Baseline!B$66*Baseline!B$58/Baseline!B$73 + Baseline!B$52*Baseline!B$59/Baseline!B$74 + Baseline!B$53*Baseline!B$68/Baseline!B$75 + Baseline!B$54*Baseline!B$60/Baseline!B$76)</f>
        <v>0.0000001687632016</v>
      </c>
      <c r="H270" s="43">
        <f>Baseline!B$33 * (C270 * Baseline!B$66*Baseline!B$61/Baseline!B$73 + Baseline!B$52*Baseline!B$62/Baseline!B$74 + Baseline!B$53*Baseline!B$63/Baseline!B$75 + Baseline!B$54*Baseline!B$69/Baseline!B$76)</f>
        <v>0.000000003414383855</v>
      </c>
      <c r="I270" s="43">
        <f>Baseline!B$33 * (C270 * Baseline!B$57*Baseline!B$66/Baseline!B$73 + Baseline!B$67*Baseline!B$52/Baseline!B$74 + Baseline!B$55*Baseline!B$53/Baseline!B$75 + Baseline!B$56*Baseline!B$54/Baseline!B$76)</f>
        <v>0.0000001999324107</v>
      </c>
      <c r="J270" s="45">
        <f>Baseline!B$33 * (C270 * Baseline!B$57*Baseline!B$57/Baseline!B$73 + Baseline!B$67*Baseline!B$67/Baseline!B$74 + Baseline!B$55*Baseline!B$55/Baseline!B$75 + Baseline!B$56*Baseline!B$56/Baseline!B$76)</f>
        <v>0.00000176381381</v>
      </c>
      <c r="K270" s="43">
        <f>Baseline!B$33 * (C270 * Baseline!B$57*Baseline!B$58/Baseline!B$73 + Baseline!B$67*Baseline!B$59/Baseline!B$74 + Baseline!B$55*Baseline!B$68/Baseline!B$75 + Baseline!B$56*Baseline!B$60/Baseline!B$76)</f>
        <v>0.000000013741935</v>
      </c>
      <c r="L270" s="45">
        <f>Baseline!B$33 * (C270 * Baseline!B$57*Baseline!B$61/Baseline!B$73 + Baseline!B$67*Baseline!B$62/Baseline!B$74 + Baseline!B$55*Baseline!B$63/Baseline!B$75 + Baseline!B$56*Baseline!B$69/Baseline!B$76)</f>
        <v>0.00000001439285338</v>
      </c>
      <c r="M270" s="43">
        <f>Baseline!B$33 * (C270 * Baseline!B$58*Baseline!B$66/Baseline!B$73 + Baseline!B$59*Baseline!B$52/Baseline!B$74 + Baseline!B$68*Baseline!B$53/Baseline!B$75 + Baseline!B$60*Baseline!B$54/Baseline!B$76)</f>
        <v>0.0000001687632016</v>
      </c>
      <c r="N270" s="45">
        <f>Baseline!B$33 * (C270 * Baseline!B$58*Baseline!B$57/Baseline!B$73 + Baseline!B$59*Baseline!B$67/Baseline!B$74 + Baseline!B$68*Baseline!B$55/Baseline!B$75 + Baseline!B$60*Baseline!B$56/Baseline!B$76)</f>
        <v>0.000000013741935</v>
      </c>
      <c r="O270" s="45">
        <f>Baseline!B$33 * (C270 * Baseline!B$58*Baseline!B$58/Baseline!B$73 + Baseline!B$59*Baseline!B$59/Baseline!B$74 + Baseline!B$68*Baseline!B$68/Baseline!B$75 + Baseline!B$60*Baseline!B$60/Baseline!B$76)</f>
        <v>0.00000132439031</v>
      </c>
      <c r="P270" s="43">
        <f>Baseline!B$33 * (C270 * Baseline!B$58*Baseline!B$61/Baseline!B$73 + Baseline!B$59*Baseline!B$62/Baseline!B$74 + Baseline!B$68*Baseline!B$63/Baseline!B$75 + Baseline!B$60*Baseline!B$69/Baseline!B$76)</f>
        <v>0.000000001646945543</v>
      </c>
      <c r="Q270" s="43">
        <f>Baseline!B$33 * (C270 * Baseline!B$61*Baseline!B$66/Baseline!B$73 + Baseline!B$62*Baseline!B$52/Baseline!B$74 + Baseline!B$63*Baseline!B$53/Baseline!B$75 + Baseline!B$69*Baseline!B$54/Baseline!B$76)</f>
        <v>0.000000003414383855</v>
      </c>
      <c r="R270" s="43">
        <f>Baseline!B$33 * (C270 * Baseline!B$61*Baseline!B$57/Baseline!B$73 + Baseline!B$62*Baseline!B$67/Baseline!B$74 + Baseline!B$63*Baseline!B$55/Baseline!B$75 + Baseline!B$69*Baseline!B$56/Baseline!B$76)</f>
        <v>0.00000001439285338</v>
      </c>
      <c r="S270" s="43">
        <f>Baseline!B$33 * (C270 * Baseline!B$61*Baseline!B$58/Baseline!B$73 + Baseline!B$62*Baseline!B$59/Baseline!B$74 + Baseline!B$63*Baseline!B$68/Baseline!B$75 + Baseline!B$69*Baseline!B$60/Baseline!B$76)</f>
        <v>0.000000001646945543</v>
      </c>
      <c r="T270" s="43">
        <f>Baseline!B$33 * (C270 * Baseline!B$61*Baseline!B$61/Baseline!B$73 + Baseline!B$62*Baseline!B$62/Baseline!B$74 + Baseline!B$63*Baseline!B$63/Baseline!B$75 + Baseline!B$69*Baseline!B$69/Baseline!B$76)</f>
        <v>0.00000009854654547</v>
      </c>
      <c r="U270" s="41"/>
      <c r="V270" s="43">
        <f>E270 * ( Baseline!B$87 * Baseline!B$7 )</f>
        <v>0.2014436328</v>
      </c>
      <c r="W270" s="43">
        <f>F270 * ( Baseline!D$87 * Baseline!B$11 )</f>
        <v>0.003688072344</v>
      </c>
      <c r="X270" s="43">
        <f>G270 * ( Baseline!F$87 * Baseline!B$16 )</f>
        <v>0.005861950977</v>
      </c>
      <c r="Y270" s="43">
        <f>H270 * ( Baseline!H$87 * Baseline!B$18 )</f>
        <v>0.001200748208</v>
      </c>
      <c r="Z270" s="51">
        <f t="shared" si="1"/>
        <v>0.2121944044</v>
      </c>
      <c r="AA270" s="43">
        <f>I270 * ( Baseline!B$87 * Baseline!B$7 )</f>
        <v>0.00207509849</v>
      </c>
      <c r="AB270" s="45">
        <f>J270 * ( Baseline!D$87 * Baseline!B$11 )</f>
        <v>0.03253636022</v>
      </c>
      <c r="AC270" s="45">
        <f>K270 * ( Baseline!F$87 * Baseline!B$16 )</f>
        <v>0.0004773229506</v>
      </c>
      <c r="AD270" s="45">
        <f>L270 * ( Baseline!F$87 * Baseline!B$16 )</f>
        <v>0.0004999324505</v>
      </c>
      <c r="AE270" s="51">
        <f t="shared" si="2"/>
        <v>0.03558871411</v>
      </c>
      <c r="AF270" s="51">
        <f>M270 * ( Baseline!B$87 * Baseline!B$7 )</f>
        <v>0.001751593269</v>
      </c>
      <c r="AG270" s="51">
        <f>N270 * ( Baseline!D$87 * Baseline!B$11 )</f>
        <v>0.000253491919</v>
      </c>
      <c r="AH270" s="51">
        <f>O270 * ( Baseline!F$87 * Baseline!B$16 )</f>
        <v>0.0460023927</v>
      </c>
      <c r="AI270" s="51">
        <f>P270 * ( Baseline!H$87 * Baseline!B$18 )</f>
        <v>0.0005791870489</v>
      </c>
      <c r="AJ270" s="51">
        <f t="shared" si="3"/>
        <v>0.04858666493</v>
      </c>
      <c r="AK270" s="51">
        <f>Q270 * ( Baseline!B$87 * Baseline!B$7 )</f>
        <v>0.00003543789003</v>
      </c>
      <c r="AL270" s="51">
        <f>R270 * ( Baseline!D$87 * Baseline!B$11 )</f>
        <v>0.000265499147</v>
      </c>
      <c r="AM270" s="51">
        <f>S270 * ( Baseline!F$87 * Baseline!B$16 )</f>
        <v>0.00005720627451</v>
      </c>
      <c r="AN270" s="51">
        <f>T270 * ( Baseline!H$87 * Baseline!B$18 )</f>
        <v>0.03465620529</v>
      </c>
      <c r="AO270" s="51">
        <f t="shared" si="4"/>
        <v>0.0350143486</v>
      </c>
      <c r="AP270" s="61"/>
      <c r="AQ270" s="51">
        <f>V270 * ( (1-Baseline!B$88-Baseline!B$87) + (1-B270)*Baseline!B$88 )</f>
        <v>0.09155377382</v>
      </c>
      <c r="AR270" s="51">
        <f>W270 * ( (1-Baseline!B$88-Baseline!B$87) + (1-B270)*Baseline!B$88 )</f>
        <v>0.001676185722</v>
      </c>
      <c r="AS270" s="51">
        <f>X270 * ( (1-Baseline!B$88-Baseline!B$87) + (1-B270)*Baseline!B$88 )</f>
        <v>0.002664188122</v>
      </c>
      <c r="AT270" s="51">
        <f>Y270 * ( (1-Baseline!B$88-Baseline!B$87) + (1-B270)*Baseline!B$88 )</f>
        <v>0.0005457260091</v>
      </c>
      <c r="AU270" s="51">
        <f t="shared" si="5"/>
        <v>0.09643987367</v>
      </c>
      <c r="AV270" s="51">
        <f>AA270 * ( (1-Baseline!D$88-Baseline!D$87) + (1-B270)*Baseline!D$88 )</f>
        <v>0.001509791611</v>
      </c>
      <c r="AW270" s="51">
        <f>AB270 * ( (1-Baseline!D$88-Baseline!D$87) + (1-B270)*Baseline!D$88 )</f>
        <v>0.02367267093</v>
      </c>
      <c r="AX270" s="51">
        <f>AC270 * ( (1-Baseline!D$88-Baseline!D$87) + (1-B270)*Baseline!D$88 )</f>
        <v>0.000347288666</v>
      </c>
      <c r="AY270" s="51">
        <f>AD270 * ( (1-Baseline!D$88-Baseline!D$87) + (1-B270)*Baseline!D$88 )</f>
        <v>0.0003637387928</v>
      </c>
      <c r="AZ270" s="51">
        <f t="shared" si="6"/>
        <v>0.02589349</v>
      </c>
      <c r="BA270" s="51">
        <f>AF270 * ( (1-Baseline!F$88-Baseline!F$87) + (1-Baseline!B$36)*Baseline!F$88 )</f>
        <v>0.001260502567</v>
      </c>
      <c r="BB270" s="51">
        <f>AG270 * ( (1-Baseline!F$88-Baseline!F$87) + (1-Baseline!B$36)*Baseline!F$88 )</f>
        <v>0.0001824208966</v>
      </c>
      <c r="BC270" s="51">
        <f>AH270 * ( (1-Baseline!F$88-Baseline!F$87) + (1-Baseline!B$36)*Baseline!F$88 )</f>
        <v>0.03310479386</v>
      </c>
      <c r="BD270" s="51">
        <f>AI270 * ( (1-Baseline!F$88-Baseline!F$87) + (1-Baseline!B$36)*Baseline!F$88 )</f>
        <v>0.0004168015344</v>
      </c>
      <c r="BE270" s="51">
        <f t="shared" si="7"/>
        <v>0.03496451886</v>
      </c>
      <c r="BF270" s="51">
        <f>AK270 * ( (1-Baseline!H$88-Baseline!H$87) + (1-Baseline!B$36)*Baseline!H$88 )</f>
        <v>0.00002807814903</v>
      </c>
      <c r="BG270" s="51">
        <f>AL270 * ( (1-Baseline!H$88-Baseline!H$87) + (1-Baseline!B$36)*Baseline!H$88 )</f>
        <v>0.0002103602842</v>
      </c>
      <c r="BH270" s="51">
        <f>AM270 * ( (1-Baseline!H$88-Baseline!H$87) + (1-Baseline!B$36)*Baseline!H$88 )</f>
        <v>0.00004532567542</v>
      </c>
      <c r="BI270" s="51">
        <f>AN270 * ( (1-Baseline!H$88-Baseline!H$87) + (1-Baseline!B$36)*Baseline!H$88 )</f>
        <v>0.02745880458</v>
      </c>
      <c r="BJ270" s="51">
        <f t="shared" si="8"/>
        <v>0.02774256869</v>
      </c>
      <c r="BK270" s="61"/>
      <c r="BL270" s="51">
        <f t="shared" si="19"/>
        <v>0.9493352732</v>
      </c>
      <c r="BM270" s="51">
        <f t="shared" si="20"/>
        <v>0.01738062959</v>
      </c>
      <c r="BN270" s="51">
        <f t="shared" si="21"/>
        <v>0.02762537963</v>
      </c>
      <c r="BO270" s="51">
        <f t="shared" si="22"/>
        <v>0.005658717586</v>
      </c>
      <c r="BP270" s="51">
        <f t="shared" si="9"/>
        <v>1</v>
      </c>
      <c r="BQ270" s="51">
        <f t="shared" si="23"/>
        <v>0.05830776812</v>
      </c>
      <c r="BR270" s="51">
        <f t="shared" si="24"/>
        <v>0.9142325322</v>
      </c>
      <c r="BS270" s="51">
        <f t="shared" si="25"/>
        <v>0.01341219998</v>
      </c>
      <c r="BT270" s="51">
        <f t="shared" si="26"/>
        <v>0.01404749969</v>
      </c>
      <c r="BU270" s="51">
        <f t="shared" si="10"/>
        <v>1</v>
      </c>
      <c r="BV270" s="51">
        <f t="shared" si="27"/>
        <v>0.03605090556</v>
      </c>
      <c r="BW270" s="51">
        <f t="shared" si="28"/>
        <v>0.005217314655</v>
      </c>
      <c r="BX270" s="51">
        <f t="shared" si="29"/>
        <v>0.9468110799</v>
      </c>
      <c r="BY270" s="51">
        <f t="shared" si="30"/>
        <v>0.01192069984</v>
      </c>
      <c r="BZ270" s="51">
        <f t="shared" si="11"/>
        <v>1</v>
      </c>
      <c r="CA270" s="51">
        <f t="shared" si="31"/>
        <v>0.001012096225</v>
      </c>
      <c r="CB270" s="51">
        <f t="shared" si="32"/>
        <v>0.007582581359</v>
      </c>
      <c r="CC270" s="51">
        <f t="shared" si="33"/>
        <v>0.001633795195</v>
      </c>
      <c r="CD270" s="51">
        <f t="shared" si="34"/>
        <v>0.9897715272</v>
      </c>
      <c r="CE270" s="51">
        <f t="shared" si="12"/>
        <v>1</v>
      </c>
      <c r="CF270" s="61"/>
      <c r="CG270" s="51">
        <f t="shared" si="35"/>
        <v>0.9493352732</v>
      </c>
      <c r="CH270" s="51">
        <f t="shared" si="36"/>
        <v>0.01738062959</v>
      </c>
      <c r="CI270" s="51">
        <f t="shared" si="37"/>
        <v>0.02762537963</v>
      </c>
      <c r="CJ270" s="51">
        <f t="shared" si="38"/>
        <v>0.005658717586</v>
      </c>
      <c r="CK270" s="51">
        <f t="shared" si="13"/>
        <v>1</v>
      </c>
      <c r="CL270" s="51">
        <f t="shared" si="39"/>
        <v>0.05830776812</v>
      </c>
      <c r="CM270" s="51">
        <f t="shared" si="40"/>
        <v>0.9142325322</v>
      </c>
      <c r="CN270" s="51">
        <f t="shared" si="41"/>
        <v>0.01341219998</v>
      </c>
      <c r="CO270" s="51">
        <f t="shared" si="42"/>
        <v>0.01404749969</v>
      </c>
      <c r="CP270" s="51">
        <f t="shared" si="14"/>
        <v>1</v>
      </c>
      <c r="CQ270" s="51">
        <f t="shared" si="43"/>
        <v>0.03605090556</v>
      </c>
      <c r="CR270" s="51">
        <f t="shared" si="44"/>
        <v>0.005217314655</v>
      </c>
      <c r="CS270" s="51">
        <f t="shared" si="45"/>
        <v>0.9468110799</v>
      </c>
      <c r="CT270" s="51">
        <f t="shared" si="46"/>
        <v>0.01192069984</v>
      </c>
      <c r="CU270" s="51">
        <f t="shared" si="15"/>
        <v>1</v>
      </c>
      <c r="CV270" s="51">
        <f t="shared" si="47"/>
        <v>0.001012096225</v>
      </c>
      <c r="CW270" s="51">
        <f t="shared" si="48"/>
        <v>0.007582581359</v>
      </c>
      <c r="CX270" s="51">
        <f t="shared" si="49"/>
        <v>0.001633795195</v>
      </c>
      <c r="CY270" s="51">
        <f t="shared" si="50"/>
        <v>0.9897715272</v>
      </c>
      <c r="CZ270" s="51">
        <f t="shared" si="16"/>
        <v>1</v>
      </c>
      <c r="DA270" s="61"/>
      <c r="DB270" s="51">
        <f>(AQ270*Baseline!B$7 + AV270*Baseline!B$11 + BA270*Baseline!B$16 + BF270*Baseline!B$18)</f>
        <v>53150.05439</v>
      </c>
      <c r="DC270" s="51">
        <f>(AR270*Baseline!B$7 + AW270*Baseline!B$11 + BB270*Baseline!B$16 + BG270*Baseline!B$18)</f>
        <v>61823.98494</v>
      </c>
      <c r="DD270" s="51">
        <f>(AS270*Baseline!B$7 + AX270*Baseline!B$11 + BC270*Baseline!B$16 + BH270*Baseline!B$18)</f>
        <v>115019.7595</v>
      </c>
      <c r="DE270" s="51">
        <f>(AT270*Baseline!B$7 + AY270*Baseline!B$11 + BD270*Baseline!B$16 + BI270*Baseline!B$18)</f>
        <v>1259802.167</v>
      </c>
      <c r="DF270" s="51">
        <f t="shared" si="17"/>
        <v>1489795.966</v>
      </c>
      <c r="DG270" s="61"/>
      <c r="DH270" s="51">
        <f t="shared" si="51"/>
        <v>0.03567606277</v>
      </c>
      <c r="DI270" s="51">
        <f t="shared" si="52"/>
        <v>0.04149828994</v>
      </c>
      <c r="DJ270" s="51">
        <f t="shared" si="53"/>
        <v>0.07720504162</v>
      </c>
      <c r="DK270" s="51">
        <f t="shared" si="54"/>
        <v>0.8456206057</v>
      </c>
      <c r="DL270" s="51">
        <f t="shared" si="18"/>
        <v>1</v>
      </c>
      <c r="DM270" s="61"/>
      <c r="DN270" s="51">
        <f>DH270 / (Baseline!B$7/Baseline!B$17)</f>
        <v>3.808185048</v>
      </c>
      <c r="DO270" s="51">
        <f>DI270 / (Baseline!B$11/Baseline!B$17)</f>
        <v>1.001788581</v>
      </c>
      <c r="DP270" s="51">
        <f>DJ270 / (Baseline!B$16/Baseline!B$17)</f>
        <v>1.193051212</v>
      </c>
      <c r="DQ270" s="51">
        <f>DK270 / (Baseline!B$18/Baseline!B$17)</f>
        <v>0.9560487479</v>
      </c>
      <c r="DR270" s="79"/>
      <c r="DS270" s="51">
        <f>(AU270*Baseline!B$34)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0.0269955123</v>
      </c>
      <c r="DT270" s="51">
        <f>(AZ270*Baseline!B$34) + (Baseline!D$88*(1-Baseline!D$89)*Baseline!B$35) + (Baseline!D$88*Baseline!D$89*((1-Baseline!D$90)*Baseline!B$40 + Baseline!D$90*Baseline!B$41))</f>
        <v>0.0102975915</v>
      </c>
      <c r="DU270" s="51">
        <f>(BE270*Baseline!B$34) + (Baseline!F$88*(1-Baseline!F$89)*Baseline!B$35) + (Baseline!F$88*Baseline!F$89*((1-Baseline!F$90)*Baseline!B$40 + Baseline!F$90*Baseline!B$41))</f>
        <v>0.01297531783</v>
      </c>
      <c r="DV270" s="51">
        <f>(BJ270*Baseline!B$34) + (Baseline!H$88*(1-Baseline!H$89)*Baseline!B$35) + (Baseline!H$88*Baseline!H$89*((1-Baseline!H$90)*Baseline!B$40 + Baseline!H$90*Baseline!B$41))</f>
        <v>0.009306385303</v>
      </c>
      <c r="DW270" s="51">
        <f>( DS270*Baseline!B$7 + DT270*Baseline!B$11 + DU270*Baseline!B$16 + DV270*Baseline!B$18 ) / Baseline!B$17</f>
        <v>0.009750586464</v>
      </c>
    </row>
    <row r="271">
      <c r="A271" s="4" t="s">
        <v>534</v>
      </c>
      <c r="B271" s="45">
        <f>MIN( MAX( NORMINV( MCrands!B271, (B$5+B$4)/2, (B$5-B$4)/3.29 ), 0 ), 1 )</f>
        <v>0.5406298262</v>
      </c>
      <c r="C271" s="45">
        <f>MAX( NORMINV( MCrands!C271, (C$5+C$4)/2, (C$5-C$4)/3.29 ), 0 )</f>
        <v>2.450070403</v>
      </c>
      <c r="D271" s="41"/>
      <c r="E271" s="43">
        <f>Baseline!B$33 * (C271 * Baseline!B$66*Baseline!B$66/Baseline!B$73 + Baseline!B$52*Baseline!B$52/Baseline!B$74 + Baseline!B$53*Baseline!B$53/Baseline!B$75 + Baseline!B$54*Baseline!B$54/Baseline!B$76)</f>
        <v>0.0000173878015</v>
      </c>
      <c r="F271" s="43">
        <f>Baseline!B$33 * (C271 * Baseline!B$66*Baseline!B$57/Baseline!B$73 + Baseline!B$52*Baseline!B$67/Baseline!B$74 + Baseline!B$53*Baseline!B$55/Baseline!B$75 + Baseline!B$54*Baseline!B$56/Baseline!B$76)</f>
        <v>0.0000001996133102</v>
      </c>
      <c r="G271" s="45">
        <f>Baseline!B$33 * (C271 * Baseline!B$66*Baseline!B$58/Baseline!B$73 + Baseline!B$52*Baseline!B$59/Baseline!B$74 + Baseline!B$53*Baseline!B$68/Baseline!B$75 + Baseline!B$54*Baseline!B$60/Baseline!B$76)</f>
        <v>0.0000001679787463</v>
      </c>
      <c r="H271" s="43">
        <f>Baseline!B$33 * (C271 * Baseline!B$66*Baseline!B$61/Baseline!B$73 + Baseline!B$52*Baseline!B$62/Baseline!B$74 + Baseline!B$53*Baseline!B$63/Baseline!B$75 + Baseline!B$54*Baseline!B$69/Baseline!B$76)</f>
        <v>0.000000003335938334</v>
      </c>
      <c r="I271" s="43">
        <f>Baseline!B$33 * (C271 * Baseline!B$57*Baseline!B$66/Baseline!B$73 + Baseline!B$67*Baseline!B$52/Baseline!B$74 + Baseline!B$55*Baseline!B$53/Baseline!B$75 + Baseline!B$56*Baseline!B$54/Baseline!B$76)</f>
        <v>0.0000001996133102</v>
      </c>
      <c r="J271" s="45">
        <f>Baseline!B$33 * (C271 * Baseline!B$57*Baseline!B$57/Baseline!B$73 + Baseline!B$67*Baseline!B$67/Baseline!B$74 + Baseline!B$55*Baseline!B$55/Baseline!B$75 + Baseline!B$56*Baseline!B$56/Baseline!B$76)</f>
        <v>0.00000176381376</v>
      </c>
      <c r="K271" s="43">
        <f>Baseline!B$33 * (C271 * Baseline!B$57*Baseline!B$58/Baseline!B$73 + Baseline!B$67*Baseline!B$59/Baseline!B$74 + Baseline!B$55*Baseline!B$68/Baseline!B$75 + Baseline!B$56*Baseline!B$60/Baseline!B$76)</f>
        <v>0.00000001374181114</v>
      </c>
      <c r="L271" s="45">
        <f>Baseline!B$33 * (C271 * Baseline!B$57*Baseline!B$61/Baseline!B$73 + Baseline!B$67*Baseline!B$62/Baseline!B$74 + Baseline!B$55*Baseline!B$63/Baseline!B$75 + Baseline!B$56*Baseline!B$69/Baseline!B$76)</f>
        <v>0.00000001439284099</v>
      </c>
      <c r="M271" s="43">
        <f>Baseline!B$33 * (C271 * Baseline!B$58*Baseline!B$66/Baseline!B$73 + Baseline!B$59*Baseline!B$52/Baseline!B$74 + Baseline!B$68*Baseline!B$53/Baseline!B$75 + Baseline!B$60*Baseline!B$54/Baseline!B$76)</f>
        <v>0.0000001679787463</v>
      </c>
      <c r="N271" s="45">
        <f>Baseline!B$33 * (C271 * Baseline!B$58*Baseline!B$57/Baseline!B$73 + Baseline!B$59*Baseline!B$67/Baseline!B$74 + Baseline!B$68*Baseline!B$55/Baseline!B$75 + Baseline!B$60*Baseline!B$56/Baseline!B$76)</f>
        <v>0.00000001374181114</v>
      </c>
      <c r="O271" s="45">
        <f>Baseline!B$33 * (C271 * Baseline!B$58*Baseline!B$58/Baseline!B$73 + Baseline!B$59*Baseline!B$59/Baseline!B$74 + Baseline!B$68*Baseline!B$68/Baseline!B$75 + Baseline!B$60*Baseline!B$60/Baseline!B$76)</f>
        <v>0.000001324390005</v>
      </c>
      <c r="P271" s="43">
        <f>Baseline!B$33 * (C271 * Baseline!B$58*Baseline!B$61/Baseline!B$73 + Baseline!B$59*Baseline!B$62/Baseline!B$74 + Baseline!B$68*Baseline!B$63/Baseline!B$75 + Baseline!B$60*Baseline!B$69/Baseline!B$76)</f>
        <v>0.000000001646915094</v>
      </c>
      <c r="Q271" s="43">
        <f>Baseline!B$33 * (C271 * Baseline!B$61*Baseline!B$66/Baseline!B$73 + Baseline!B$62*Baseline!B$52/Baseline!B$74 + Baseline!B$63*Baseline!B$53/Baseline!B$75 + Baseline!B$69*Baseline!B$54/Baseline!B$76)</f>
        <v>0.000000003335938334</v>
      </c>
      <c r="R271" s="43">
        <f>Baseline!B$33 * (C271 * Baseline!B$61*Baseline!B$57/Baseline!B$73 + Baseline!B$62*Baseline!B$67/Baseline!B$74 + Baseline!B$63*Baseline!B$55/Baseline!B$75 + Baseline!B$69*Baseline!B$56/Baseline!B$76)</f>
        <v>0.00000001439284099</v>
      </c>
      <c r="S271" s="43">
        <f>Baseline!B$33 * (C271 * Baseline!B$61*Baseline!B$58/Baseline!B$73 + Baseline!B$62*Baseline!B$59/Baseline!B$74 + Baseline!B$63*Baseline!B$68/Baseline!B$75 + Baseline!B$69*Baseline!B$60/Baseline!B$76)</f>
        <v>0.000000001646915094</v>
      </c>
      <c r="T271" s="43">
        <f>Baseline!B$33 * (C271 * Baseline!B$61*Baseline!B$61/Baseline!B$73 + Baseline!B$62*Baseline!B$62/Baseline!B$74 + Baseline!B$63*Baseline!B$63/Baseline!B$75 + Baseline!B$69*Baseline!B$69/Baseline!B$76)</f>
        <v>0.00000009854654242</v>
      </c>
      <c r="U271" s="41"/>
      <c r="V271" s="43">
        <f>E271 * ( Baseline!B$87 * Baseline!B$7 )</f>
        <v>0.1804679917</v>
      </c>
      <c r="W271" s="43">
        <f>F271 * ( Baseline!D$87 * Baseline!B$11 )</f>
        <v>0.003682186028</v>
      </c>
      <c r="X271" s="43">
        <f>G271 * ( Baseline!F$87 * Baseline!B$16 )</f>
        <v>0.005834703105</v>
      </c>
      <c r="Y271" s="43">
        <f>H271 * ( Baseline!H$87 * Baseline!B$18 )</f>
        <v>0.001173160999</v>
      </c>
      <c r="Z271" s="51">
        <f t="shared" si="1"/>
        <v>0.1911580419</v>
      </c>
      <c r="AA271" s="43">
        <f>I271 * ( Baseline!B$87 * Baseline!B$7 )</f>
        <v>0.002071786547</v>
      </c>
      <c r="AB271" s="45">
        <f>J271 * ( Baseline!D$87 * Baseline!B$11 )</f>
        <v>0.03253635929</v>
      </c>
      <c r="AC271" s="45">
        <f>K271 * ( Baseline!F$87 * Baseline!B$16 )</f>
        <v>0.0004773186483</v>
      </c>
      <c r="AD271" s="45">
        <f>L271 * ( Baseline!F$87 * Baseline!B$16 )</f>
        <v>0.0004999320203</v>
      </c>
      <c r="AE271" s="51">
        <f t="shared" si="2"/>
        <v>0.03558539651</v>
      </c>
      <c r="AF271" s="51">
        <f>M271 * ( Baseline!B$87 * Baseline!B$7 )</f>
        <v>0.001743451408</v>
      </c>
      <c r="AG271" s="51">
        <f>N271 * ( Baseline!D$87 * Baseline!B$11 )</f>
        <v>0.0002534896342</v>
      </c>
      <c r="AH271" s="51">
        <f>O271 * ( Baseline!F$87 * Baseline!B$16 )</f>
        <v>0.04600238212</v>
      </c>
      <c r="AI271" s="51">
        <f>P271 * ( Baseline!H$87 * Baseline!B$18 )</f>
        <v>0.0005791763407</v>
      </c>
      <c r="AJ271" s="51">
        <f t="shared" si="3"/>
        <v>0.0485784995</v>
      </c>
      <c r="AK271" s="51">
        <f>Q271 * ( Baseline!B$87 * Baseline!B$7 )</f>
        <v>0.00003462370397</v>
      </c>
      <c r="AL271" s="51">
        <f>R271 * ( Baseline!D$87 * Baseline!B$11 )</f>
        <v>0.0002654989185</v>
      </c>
      <c r="AM271" s="51">
        <f>S271 * ( Baseline!F$87 * Baseline!B$16 )</f>
        <v>0.00005720521686</v>
      </c>
      <c r="AN271" s="51">
        <f>T271 * ( Baseline!H$87 * Baseline!B$18 )</f>
        <v>0.03465620422</v>
      </c>
      <c r="AO271" s="51">
        <f t="shared" si="4"/>
        <v>0.03501353206</v>
      </c>
      <c r="AP271" s="61"/>
      <c r="AQ271" s="51">
        <f>V271 * ( (1-Baseline!B$88-Baseline!B$87) + (1-B271)*Baseline!B$88 )</f>
        <v>0.0897718994</v>
      </c>
      <c r="AR271" s="51">
        <f>W271 * ( (1-Baseline!B$88-Baseline!B$87) + (1-B271)*Baseline!B$88 )</f>
        <v>0.00183166461</v>
      </c>
      <c r="AS271" s="51">
        <f>X271 * ( (1-Baseline!B$88-Baseline!B$87) + (1-B271)*Baseline!B$88 )</f>
        <v>0.002902411531</v>
      </c>
      <c r="AT271" s="51">
        <f>Y271 * ( (1-Baseline!B$88-Baseline!B$87) + (1-B271)*Baseline!B$88 )</f>
        <v>0.0005835765677</v>
      </c>
      <c r="AU271" s="51">
        <f t="shared" si="5"/>
        <v>0.09508955211</v>
      </c>
      <c r="AV271" s="51">
        <f>AA271 * ( (1-Baseline!D$88-Baseline!D$87) + (1-B271)*Baseline!D$88 )</f>
        <v>0.001552174687</v>
      </c>
      <c r="AW271" s="51">
        <f>AB271 * ( (1-Baseline!D$88-Baseline!D$87) + (1-B271)*Baseline!D$88 )</f>
        <v>0.02437611798</v>
      </c>
      <c r="AX271" s="51">
        <f>AC271 * ( (1-Baseline!D$88-Baseline!D$87) + (1-B271)*Baseline!D$88 )</f>
        <v>0.0003576053356</v>
      </c>
      <c r="AY271" s="51">
        <f>AD271 * ( (1-Baseline!D$88-Baseline!D$87) + (1-B271)*Baseline!D$88 )</f>
        <v>0.0003745471888</v>
      </c>
      <c r="AZ271" s="51">
        <f t="shared" si="6"/>
        <v>0.02666044519</v>
      </c>
      <c r="BA271" s="51">
        <f>AF271 * ( (1-Baseline!F$88-Baseline!F$87) + (1-Baseline!B$36)*Baseline!F$88 )</f>
        <v>0.001254643424</v>
      </c>
      <c r="BB271" s="51">
        <f>AG271 * ( (1-Baseline!F$88-Baseline!F$87) + (1-Baseline!B$36)*Baseline!F$88 )</f>
        <v>0.0001824192524</v>
      </c>
      <c r="BC271" s="51">
        <f>AH271 * ( (1-Baseline!F$88-Baseline!F$87) + (1-Baseline!B$36)*Baseline!F$88 )</f>
        <v>0.03310478625</v>
      </c>
      <c r="BD271" s="51">
        <f>AI271 * ( (1-Baseline!F$88-Baseline!F$87) + (1-Baseline!B$36)*Baseline!F$88 )</f>
        <v>0.0004167938284</v>
      </c>
      <c r="BE271" s="51">
        <f t="shared" si="7"/>
        <v>0.03495864275</v>
      </c>
      <c r="BF271" s="51">
        <f>AK271 * ( (1-Baseline!H$88-Baseline!H$87) + (1-Baseline!B$36)*Baseline!H$88 )</f>
        <v>0.00002743305313</v>
      </c>
      <c r="BG271" s="51">
        <f>AL271 * ( (1-Baseline!H$88-Baseline!H$87) + (1-Baseline!B$36)*Baseline!H$88 )</f>
        <v>0.0002103601031</v>
      </c>
      <c r="BH271" s="51">
        <f>AM271 * ( (1-Baseline!H$88-Baseline!H$87) + (1-Baseline!B$36)*Baseline!H$88 )</f>
        <v>0.00004532483742</v>
      </c>
      <c r="BI271" s="51">
        <f>AN271 * ( (1-Baseline!H$88-Baseline!H$87) + (1-Baseline!B$36)*Baseline!H$88 )</f>
        <v>0.02745880373</v>
      </c>
      <c r="BJ271" s="51">
        <f t="shared" si="8"/>
        <v>0.02774192172</v>
      </c>
      <c r="BK271" s="61"/>
      <c r="BL271" s="51">
        <f t="shared" si="19"/>
        <v>0.944077424</v>
      </c>
      <c r="BM271" s="51">
        <f t="shared" si="20"/>
        <v>0.01926252221</v>
      </c>
      <c r="BN271" s="51">
        <f t="shared" si="21"/>
        <v>0.03052292777</v>
      </c>
      <c r="BO271" s="51">
        <f t="shared" si="22"/>
        <v>0.006137126054</v>
      </c>
      <c r="BP271" s="51">
        <f t="shared" si="9"/>
        <v>1</v>
      </c>
      <c r="BQ271" s="51">
        <f t="shared" si="23"/>
        <v>0.05822013383</v>
      </c>
      <c r="BR271" s="51">
        <f t="shared" si="24"/>
        <v>0.9143177394</v>
      </c>
      <c r="BS271" s="51">
        <f t="shared" si="25"/>
        <v>0.01341332949</v>
      </c>
      <c r="BT271" s="51">
        <f t="shared" si="26"/>
        <v>0.01404879724</v>
      </c>
      <c r="BU271" s="51">
        <f t="shared" si="10"/>
        <v>1</v>
      </c>
      <c r="BV271" s="51">
        <f t="shared" si="27"/>
        <v>0.03588936312</v>
      </c>
      <c r="BW271" s="51">
        <f t="shared" si="28"/>
        <v>0.005218144586</v>
      </c>
      <c r="BX271" s="51">
        <f t="shared" si="29"/>
        <v>0.9469700092</v>
      </c>
      <c r="BY271" s="51">
        <f t="shared" si="30"/>
        <v>0.01192248313</v>
      </c>
      <c r="BZ271" s="51">
        <f t="shared" si="11"/>
        <v>1</v>
      </c>
      <c r="CA271" s="51">
        <f t="shared" si="31"/>
        <v>0.000988866359</v>
      </c>
      <c r="CB271" s="51">
        <f t="shared" si="32"/>
        <v>0.007582751665</v>
      </c>
      <c r="CC271" s="51">
        <f t="shared" si="33"/>
        <v>0.00163380309</v>
      </c>
      <c r="CD271" s="51">
        <f t="shared" si="34"/>
        <v>0.9897945789</v>
      </c>
      <c r="CE271" s="51">
        <f t="shared" si="12"/>
        <v>1</v>
      </c>
      <c r="CF271" s="61"/>
      <c r="CG271" s="51">
        <f t="shared" si="35"/>
        <v>0.944077424</v>
      </c>
      <c r="CH271" s="51">
        <f t="shared" si="36"/>
        <v>0.01926252221</v>
      </c>
      <c r="CI271" s="51">
        <f t="shared" si="37"/>
        <v>0.03052292777</v>
      </c>
      <c r="CJ271" s="51">
        <f t="shared" si="38"/>
        <v>0.006137126054</v>
      </c>
      <c r="CK271" s="51">
        <f t="shared" si="13"/>
        <v>1</v>
      </c>
      <c r="CL271" s="51">
        <f t="shared" si="39"/>
        <v>0.05822013383</v>
      </c>
      <c r="CM271" s="51">
        <f t="shared" si="40"/>
        <v>0.9143177394</v>
      </c>
      <c r="CN271" s="51">
        <f t="shared" si="41"/>
        <v>0.01341332949</v>
      </c>
      <c r="CO271" s="51">
        <f t="shared" si="42"/>
        <v>0.01404879724</v>
      </c>
      <c r="CP271" s="51">
        <f t="shared" si="14"/>
        <v>1</v>
      </c>
      <c r="CQ271" s="51">
        <f t="shared" si="43"/>
        <v>0.03588936312</v>
      </c>
      <c r="CR271" s="51">
        <f t="shared" si="44"/>
        <v>0.005218144586</v>
      </c>
      <c r="CS271" s="51">
        <f t="shared" si="45"/>
        <v>0.9469700092</v>
      </c>
      <c r="CT271" s="51">
        <f t="shared" si="46"/>
        <v>0.01192248313</v>
      </c>
      <c r="CU271" s="51">
        <f t="shared" si="15"/>
        <v>1</v>
      </c>
      <c r="CV271" s="51">
        <f t="shared" si="47"/>
        <v>0.000988866359</v>
      </c>
      <c r="CW271" s="51">
        <f t="shared" si="48"/>
        <v>0.007582751665</v>
      </c>
      <c r="CX271" s="51">
        <f t="shared" si="49"/>
        <v>0.00163380309</v>
      </c>
      <c r="CY271" s="51">
        <f t="shared" si="50"/>
        <v>0.9897945789</v>
      </c>
      <c r="CZ271" s="51">
        <f t="shared" si="16"/>
        <v>1</v>
      </c>
      <c r="DA271" s="61"/>
      <c r="DB271" s="51">
        <f>(AQ271*Baseline!B$7 + AV271*Baseline!B$11 + BA271*Baseline!B$16 + BF271*Baseline!B$18)</f>
        <v>52327.56938</v>
      </c>
      <c r="DC271" s="51">
        <f>(AR271*Baseline!B$7 + AW271*Baseline!B$11 + BB271*Baseline!B$16 + BG271*Baseline!B$18)</f>
        <v>63407.95858</v>
      </c>
      <c r="DD271" s="51">
        <f>(AS271*Baseline!B$7 + AX271*Baseline!B$11 + BC271*Baseline!B$16 + BH271*Baseline!B$18)</f>
        <v>115157.3587</v>
      </c>
      <c r="DE271" s="51">
        <f>(AT271*Baseline!B$7 + AY271*Baseline!B$11 + BD271*Baseline!B$16 + BI271*Baseline!B$18)</f>
        <v>1259843.639</v>
      </c>
      <c r="DF271" s="51">
        <f t="shared" si="17"/>
        <v>1490736.526</v>
      </c>
      <c r="DG271" s="61"/>
      <c r="DH271" s="51">
        <f t="shared" si="51"/>
        <v>0.03510182281</v>
      </c>
      <c r="DI271" s="51">
        <f t="shared" si="52"/>
        <v>0.04253465149</v>
      </c>
      <c r="DJ271" s="51">
        <f t="shared" si="53"/>
        <v>0.07724863294</v>
      </c>
      <c r="DK271" s="51">
        <f t="shared" si="54"/>
        <v>0.8451148928</v>
      </c>
      <c r="DL271" s="51">
        <f t="shared" si="18"/>
        <v>1</v>
      </c>
      <c r="DM271" s="61"/>
      <c r="DN271" s="51">
        <f>DH271 / (Baseline!B$7/Baseline!B$17)</f>
        <v>3.746888709</v>
      </c>
      <c r="DO271" s="51">
        <f>DI271 / (Baseline!B$11/Baseline!B$17)</f>
        <v>1.026806845</v>
      </c>
      <c r="DP271" s="51">
        <f>DJ271 / (Baseline!B$16/Baseline!B$17)</f>
        <v>1.19372483</v>
      </c>
      <c r="DQ271" s="51">
        <f>DK271 / (Baseline!B$18/Baseline!B$17)</f>
        <v>0.9554769948</v>
      </c>
      <c r="DR271" s="79"/>
      <c r="DS271" s="51">
        <f>(AU271*Baseline!B$34)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0.02679296407</v>
      </c>
      <c r="DT271" s="51">
        <f>(AZ271*Baseline!B$34) + (Baseline!D$88*(1-Baseline!D$89)*Baseline!B$35) + (Baseline!D$88*Baseline!D$89*((1-Baseline!D$90)*Baseline!B$40 + Baseline!D$90*Baseline!B$41))</f>
        <v>0.01041263478</v>
      </c>
      <c r="DU271" s="51">
        <f>(BE271*Baseline!B$34) + (Baseline!F$88*(1-Baseline!F$89)*Baseline!B$35) + (Baseline!F$88*Baseline!F$89*((1-Baseline!F$90)*Baseline!B$40 + Baseline!F$90*Baseline!B$41))</f>
        <v>0.01297443641</v>
      </c>
      <c r="DV271" s="51">
        <f>(BJ271*Baseline!B$34) + (Baseline!H$88*(1-Baseline!H$89)*Baseline!B$35) + (Baseline!H$88*Baseline!H$89*((1-Baseline!H$90)*Baseline!B$40 + Baseline!H$90*Baseline!B$41))</f>
        <v>0.009306288258</v>
      </c>
      <c r="DW271" s="51">
        <f>( DS271*Baseline!B$7 + DT271*Baseline!B$11 + DU271*Baseline!B$16 + DV271*Baseline!B$18 ) / Baseline!B$17</f>
        <v>0.009753311642</v>
      </c>
    </row>
    <row r="272">
      <c r="A272" s="4" t="s">
        <v>535</v>
      </c>
      <c r="B272" s="45">
        <f>MIN( MAX( NORMINV( MCrands!B272, (B$5+B$4)/2, (B$5-B$4)/3.29 ), 0 ), 1 )</f>
        <v>0.3267515263</v>
      </c>
      <c r="C272" s="45">
        <f>MAX( NORMINV( MCrands!C272, (C$5+C$4)/2, (C$5-C$4)/3.29 ), 0 )</f>
        <v>2.53195894</v>
      </c>
      <c r="D272" s="41"/>
      <c r="E272" s="43">
        <f>Baseline!B$33 * (C272 * Baseline!B$66*Baseline!B$66/Baseline!B$73 + Baseline!B$52*Baseline!B$52/Baseline!B$74 + Baseline!B$53*Baseline!B$53/Baseline!B$75 + Baseline!B$54*Baseline!B$54/Baseline!B$76)</f>
        <v>0.0000179675743</v>
      </c>
      <c r="F272" s="43">
        <f>Baseline!B$33 * (C272 * Baseline!B$66*Baseline!B$57/Baseline!B$73 + Baseline!B$52*Baseline!B$67/Baseline!B$74 + Baseline!B$53*Baseline!B$55/Baseline!B$75 + Baseline!B$54*Baseline!B$56/Baseline!B$76)</f>
        <v>0.0000001997048533</v>
      </c>
      <c r="G272" s="45">
        <f>Baseline!B$33 * (C272 * Baseline!B$66*Baseline!B$58/Baseline!B$73 + Baseline!B$52*Baseline!B$59/Baseline!B$74 + Baseline!B$53*Baseline!B$68/Baseline!B$75 + Baseline!B$54*Baseline!B$60/Baseline!B$76)</f>
        <v>0.0000001682037897</v>
      </c>
      <c r="H272" s="43">
        <f>Baseline!B$33 * (C272 * Baseline!B$66*Baseline!B$61/Baseline!B$73 + Baseline!B$52*Baseline!B$62/Baseline!B$74 + Baseline!B$53*Baseline!B$63/Baseline!B$75 + Baseline!B$54*Baseline!B$69/Baseline!B$76)</f>
        <v>0.000000003358442673</v>
      </c>
      <c r="I272" s="43">
        <f>Baseline!B$33 * (C272 * Baseline!B$57*Baseline!B$66/Baseline!B$73 + Baseline!B$67*Baseline!B$52/Baseline!B$74 + Baseline!B$55*Baseline!B$53/Baseline!B$75 + Baseline!B$56*Baseline!B$54/Baseline!B$76)</f>
        <v>0.0000001997048533</v>
      </c>
      <c r="J272" s="45">
        <f>Baseline!B$33 * (C272 * Baseline!B$57*Baseline!B$57/Baseline!B$73 + Baseline!B$67*Baseline!B$67/Baseline!B$74 + Baseline!B$55*Baseline!B$55/Baseline!B$75 + Baseline!B$56*Baseline!B$56/Baseline!B$76)</f>
        <v>0.000001763813774</v>
      </c>
      <c r="K272" s="43">
        <f>Baseline!B$33 * (C272 * Baseline!B$57*Baseline!B$58/Baseline!B$73 + Baseline!B$67*Baseline!B$59/Baseline!B$74 + Baseline!B$55*Baseline!B$68/Baseline!B$75 + Baseline!B$56*Baseline!B$60/Baseline!B$76)</f>
        <v>0.00000001374184668</v>
      </c>
      <c r="L272" s="45">
        <f>Baseline!B$33 * (C272 * Baseline!B$57*Baseline!B$61/Baseline!B$73 + Baseline!B$67*Baseline!B$62/Baseline!B$74 + Baseline!B$55*Baseline!B$63/Baseline!B$75 + Baseline!B$56*Baseline!B$69/Baseline!B$76)</f>
        <v>0.00000001439284454</v>
      </c>
      <c r="M272" s="43">
        <f>Baseline!B$33 * (C272 * Baseline!B$58*Baseline!B$66/Baseline!B$73 + Baseline!B$59*Baseline!B$52/Baseline!B$74 + Baseline!B$68*Baseline!B$53/Baseline!B$75 + Baseline!B$60*Baseline!B$54/Baseline!B$76)</f>
        <v>0.0000001682037897</v>
      </c>
      <c r="N272" s="45">
        <f>Baseline!B$33 * (C272 * Baseline!B$58*Baseline!B$57/Baseline!B$73 + Baseline!B$59*Baseline!B$67/Baseline!B$74 + Baseline!B$68*Baseline!B$55/Baseline!B$75 + Baseline!B$60*Baseline!B$56/Baseline!B$76)</f>
        <v>0.00000001374184668</v>
      </c>
      <c r="O272" s="45">
        <f>Baseline!B$33 * (C272 * Baseline!B$58*Baseline!B$58/Baseline!B$73 + Baseline!B$59*Baseline!B$59/Baseline!B$74 + Baseline!B$68*Baseline!B$68/Baseline!B$75 + Baseline!B$60*Baseline!B$60/Baseline!B$76)</f>
        <v>0.000001324390093</v>
      </c>
      <c r="P272" s="43">
        <f>Baseline!B$33 * (C272 * Baseline!B$58*Baseline!B$61/Baseline!B$73 + Baseline!B$59*Baseline!B$62/Baseline!B$74 + Baseline!B$68*Baseline!B$63/Baseline!B$75 + Baseline!B$60*Baseline!B$69/Baseline!B$76)</f>
        <v>0.000000001646923829</v>
      </c>
      <c r="Q272" s="43">
        <f>Baseline!B$33 * (C272 * Baseline!B$61*Baseline!B$66/Baseline!B$73 + Baseline!B$62*Baseline!B$52/Baseline!B$74 + Baseline!B$63*Baseline!B$53/Baseline!B$75 + Baseline!B$69*Baseline!B$54/Baseline!B$76)</f>
        <v>0.000000003358442673</v>
      </c>
      <c r="R272" s="43">
        <f>Baseline!B$33 * (C272 * Baseline!B$61*Baseline!B$57/Baseline!B$73 + Baseline!B$62*Baseline!B$67/Baseline!B$74 + Baseline!B$63*Baseline!B$55/Baseline!B$75 + Baseline!B$69*Baseline!B$56/Baseline!B$76)</f>
        <v>0.00000001439284454</v>
      </c>
      <c r="S272" s="43">
        <f>Baseline!B$33 * (C272 * Baseline!B$61*Baseline!B$58/Baseline!B$73 + Baseline!B$62*Baseline!B$59/Baseline!B$74 + Baseline!B$63*Baseline!B$68/Baseline!B$75 + Baseline!B$69*Baseline!B$60/Baseline!B$76)</f>
        <v>0.000000001646923829</v>
      </c>
      <c r="T272" s="43">
        <f>Baseline!B$33 * (C272 * Baseline!B$61*Baseline!B$61/Baseline!B$73 + Baseline!B$62*Baseline!B$62/Baseline!B$74 + Baseline!B$63*Baseline!B$63/Baseline!B$75 + Baseline!B$69*Baseline!B$69/Baseline!B$76)</f>
        <v>0.00000009854654329</v>
      </c>
      <c r="U272" s="41"/>
      <c r="V272" s="43">
        <f>E272 * ( Baseline!B$87 * Baseline!B$7 )</f>
        <v>0.1864854537</v>
      </c>
      <c r="W272" s="43">
        <f>F272 * ( Baseline!D$87 * Baseline!B$11 )</f>
        <v>0.003683874686</v>
      </c>
      <c r="X272" s="43">
        <f>G272 * ( Baseline!F$87 * Baseline!B$16 )</f>
        <v>0.005842519936</v>
      </c>
      <c r="Y272" s="43">
        <f>H272 * ( Baseline!H$87 * Baseline!B$18 )</f>
        <v>0.001181075178</v>
      </c>
      <c r="Z272" s="51">
        <f t="shared" si="1"/>
        <v>0.1971929235</v>
      </c>
      <c r="AA272" s="43">
        <f>I272 * ( Baseline!B$87 * Baseline!B$7 )</f>
        <v>0.002072736673</v>
      </c>
      <c r="AB272" s="45">
        <f>J272 * ( Baseline!D$87 * Baseline!B$11 )</f>
        <v>0.03253635956</v>
      </c>
      <c r="AC272" s="45">
        <f>K272 * ( Baseline!F$87 * Baseline!B$16 )</f>
        <v>0.0004773198826</v>
      </c>
      <c r="AD272" s="45">
        <f>L272 * ( Baseline!F$87 * Baseline!B$16 )</f>
        <v>0.0004999321437</v>
      </c>
      <c r="AE272" s="51">
        <f t="shared" si="2"/>
        <v>0.03558634826</v>
      </c>
      <c r="AF272" s="51">
        <f>M272 * ( Baseline!B$87 * Baseline!B$7 )</f>
        <v>0.001745787134</v>
      </c>
      <c r="AG272" s="51">
        <f>N272 * ( Baseline!D$87 * Baseline!B$11 )</f>
        <v>0.0002534902896</v>
      </c>
      <c r="AH272" s="51">
        <f>O272 * ( Baseline!F$87 * Baseline!B$16 )</f>
        <v>0.04600238515</v>
      </c>
      <c r="AI272" s="51">
        <f>P272 * ( Baseline!H$87 * Baseline!B$18 )</f>
        <v>0.0005791794126</v>
      </c>
      <c r="AJ272" s="51">
        <f t="shared" si="3"/>
        <v>0.04858084199</v>
      </c>
      <c r="AK272" s="51">
        <f>Q272 * ( Baseline!B$87 * Baseline!B$7 )</f>
        <v>0.0000348572765</v>
      </c>
      <c r="AL272" s="51">
        <f>R272 * ( Baseline!D$87 * Baseline!B$11 )</f>
        <v>0.0002654989841</v>
      </c>
      <c r="AM272" s="51">
        <f>S272 * ( Baseline!F$87 * Baseline!B$16 )</f>
        <v>0.00005720552028</v>
      </c>
      <c r="AN272" s="51">
        <f>T272 * ( Baseline!H$87 * Baseline!B$18 )</f>
        <v>0.03465620453</v>
      </c>
      <c r="AO272" s="51">
        <f t="shared" si="4"/>
        <v>0.03501376631</v>
      </c>
      <c r="AP272" s="61"/>
      <c r="AQ272" s="51">
        <f>V272 * ( (1-Baseline!B$88-Baseline!B$87) + (1-B272)*Baseline!B$88 )</f>
        <v>0.1282630431</v>
      </c>
      <c r="AR272" s="51">
        <f>W272 * ( (1-Baseline!B$88-Baseline!B$87) + (1-B272)*Baseline!B$88 )</f>
        <v>0.002533736376</v>
      </c>
      <c r="AS272" s="51">
        <f>X272 * ( (1-Baseline!B$88-Baseline!B$87) + (1-B272)*Baseline!B$88 )</f>
        <v>0.004018433456</v>
      </c>
      <c r="AT272" s="51">
        <f>Y272 * ( (1-Baseline!B$88-Baseline!B$87) + (1-B272)*Baseline!B$88 )</f>
        <v>0.0008123330451</v>
      </c>
      <c r="AU272" s="51">
        <f t="shared" si="5"/>
        <v>0.135627546</v>
      </c>
      <c r="AV272" s="51">
        <f>AA272 * ( (1-Baseline!D$88-Baseline!D$87) + (1-B272)*Baseline!D$88 )</f>
        <v>0.001751490919</v>
      </c>
      <c r="AW272" s="51">
        <f>AB272 * ( (1-Baseline!D$88-Baseline!D$87) + (1-B272)*Baseline!D$88 )</f>
        <v>0.0274936701</v>
      </c>
      <c r="AX272" s="51">
        <f>AC272 * ( (1-Baseline!D$88-Baseline!D$87) + (1-B272)*Baseline!D$88 )</f>
        <v>0.0004033418478</v>
      </c>
      <c r="AY272" s="51">
        <f>AD272 * ( (1-Baseline!D$88-Baseline!D$87) + (1-B272)*Baseline!D$88 )</f>
        <v>0.0004224495186</v>
      </c>
      <c r="AZ272" s="51">
        <f t="shared" si="6"/>
        <v>0.03007095239</v>
      </c>
      <c r="BA272" s="51">
        <f>AF272 * ( (1-Baseline!F$88-Baseline!F$87) + (1-Baseline!B$36)*Baseline!F$88 )</f>
        <v>0.001256324287</v>
      </c>
      <c r="BB272" s="51">
        <f>AG272 * ( (1-Baseline!F$88-Baseline!F$87) + (1-Baseline!B$36)*Baseline!F$88 )</f>
        <v>0.0001824197241</v>
      </c>
      <c r="BC272" s="51">
        <f>AH272 * ( (1-Baseline!F$88-Baseline!F$87) + (1-Baseline!B$36)*Baseline!F$88 )</f>
        <v>0.03310478843</v>
      </c>
      <c r="BD272" s="51">
        <f>AI272 * ( (1-Baseline!F$88-Baseline!F$87) + (1-Baseline!B$36)*Baseline!F$88 )</f>
        <v>0.0004167960391</v>
      </c>
      <c r="BE272" s="51">
        <f t="shared" si="7"/>
        <v>0.03496032848</v>
      </c>
      <c r="BF272" s="51">
        <f>AK272 * ( (1-Baseline!H$88-Baseline!H$87) + (1-Baseline!B$36)*Baseline!H$88 )</f>
        <v>0.00002761811732</v>
      </c>
      <c r="BG272" s="51">
        <f>AL272 * ( (1-Baseline!H$88-Baseline!H$87) + (1-Baseline!B$36)*Baseline!H$88 )</f>
        <v>0.0002103601551</v>
      </c>
      <c r="BH272" s="51">
        <f>AM272 * ( (1-Baseline!H$88-Baseline!H$87) + (1-Baseline!B$36)*Baseline!H$88 )</f>
        <v>0.00004532507783</v>
      </c>
      <c r="BI272" s="51">
        <f>AN272 * ( (1-Baseline!H$88-Baseline!H$87) + (1-Baseline!B$36)*Baseline!H$88 )</f>
        <v>0.02745880397</v>
      </c>
      <c r="BJ272" s="51">
        <f t="shared" si="8"/>
        <v>0.02774210732</v>
      </c>
      <c r="BK272" s="61"/>
      <c r="BL272" s="51">
        <f t="shared" si="19"/>
        <v>0.9457005373</v>
      </c>
      <c r="BM272" s="51">
        <f t="shared" si="20"/>
        <v>0.0186815765</v>
      </c>
      <c r="BN272" s="51">
        <f t="shared" si="21"/>
        <v>0.02962844626</v>
      </c>
      <c r="BO272" s="51">
        <f t="shared" si="22"/>
        <v>0.005989439972</v>
      </c>
      <c r="BP272" s="51">
        <f t="shared" si="9"/>
        <v>1</v>
      </c>
      <c r="BQ272" s="51">
        <f t="shared" si="23"/>
        <v>0.0582452759</v>
      </c>
      <c r="BR272" s="51">
        <f t="shared" si="24"/>
        <v>0.9142932937</v>
      </c>
      <c r="BS272" s="51">
        <f t="shared" si="25"/>
        <v>0.01341300543</v>
      </c>
      <c r="BT272" s="51">
        <f t="shared" si="26"/>
        <v>0.01404842498</v>
      </c>
      <c r="BU272" s="51">
        <f t="shared" si="10"/>
        <v>1</v>
      </c>
      <c r="BV272" s="51">
        <f t="shared" si="27"/>
        <v>0.03593571174</v>
      </c>
      <c r="BW272" s="51">
        <f t="shared" si="28"/>
        <v>0.005217906468</v>
      </c>
      <c r="BX272" s="51">
        <f t="shared" si="29"/>
        <v>0.9469244103</v>
      </c>
      <c r="BY272" s="51">
        <f t="shared" si="30"/>
        <v>0.01192197148</v>
      </c>
      <c r="BZ272" s="51">
        <f t="shared" si="11"/>
        <v>1</v>
      </c>
      <c r="CA272" s="51">
        <f t="shared" si="31"/>
        <v>0.0009955306205</v>
      </c>
      <c r="CB272" s="51">
        <f t="shared" si="32"/>
        <v>0.007582702807</v>
      </c>
      <c r="CC272" s="51">
        <f t="shared" si="33"/>
        <v>0.001633800825</v>
      </c>
      <c r="CD272" s="51">
        <f t="shared" si="34"/>
        <v>0.9897879657</v>
      </c>
      <c r="CE272" s="51">
        <f t="shared" si="12"/>
        <v>1</v>
      </c>
      <c r="CF272" s="61"/>
      <c r="CG272" s="51">
        <f t="shared" si="35"/>
        <v>0.9457005373</v>
      </c>
      <c r="CH272" s="51">
        <f t="shared" si="36"/>
        <v>0.0186815765</v>
      </c>
      <c r="CI272" s="51">
        <f t="shared" si="37"/>
        <v>0.02962844626</v>
      </c>
      <c r="CJ272" s="51">
        <f t="shared" si="38"/>
        <v>0.005989439972</v>
      </c>
      <c r="CK272" s="51">
        <f t="shared" si="13"/>
        <v>1</v>
      </c>
      <c r="CL272" s="51">
        <f t="shared" si="39"/>
        <v>0.0582452759</v>
      </c>
      <c r="CM272" s="51">
        <f t="shared" si="40"/>
        <v>0.9142932937</v>
      </c>
      <c r="CN272" s="51">
        <f t="shared" si="41"/>
        <v>0.01341300543</v>
      </c>
      <c r="CO272" s="51">
        <f t="shared" si="42"/>
        <v>0.01404842498</v>
      </c>
      <c r="CP272" s="51">
        <f t="shared" si="14"/>
        <v>1</v>
      </c>
      <c r="CQ272" s="51">
        <f t="shared" si="43"/>
        <v>0.03593571174</v>
      </c>
      <c r="CR272" s="51">
        <f t="shared" si="44"/>
        <v>0.005217906468</v>
      </c>
      <c r="CS272" s="51">
        <f t="shared" si="45"/>
        <v>0.9469244103</v>
      </c>
      <c r="CT272" s="51">
        <f t="shared" si="46"/>
        <v>0.01192197148</v>
      </c>
      <c r="CU272" s="51">
        <f t="shared" si="15"/>
        <v>1</v>
      </c>
      <c r="CV272" s="51">
        <f t="shared" si="47"/>
        <v>0.0009955306205</v>
      </c>
      <c r="CW272" s="51">
        <f t="shared" si="48"/>
        <v>0.007582702807</v>
      </c>
      <c r="CX272" s="51">
        <f t="shared" si="49"/>
        <v>0.001633800825</v>
      </c>
      <c r="CY272" s="51">
        <f t="shared" si="50"/>
        <v>0.9897879657</v>
      </c>
      <c r="CZ272" s="51">
        <f t="shared" si="16"/>
        <v>1</v>
      </c>
      <c r="DA272" s="61"/>
      <c r="DB272" s="51">
        <f>(AQ272*Baseline!B$7 + AV272*Baseline!B$11 + BA272*Baseline!B$16 + BF272*Baseline!B$18)</f>
        <v>71437.32394</v>
      </c>
      <c r="DC272" s="51">
        <f>(AR272*Baseline!B$7 + AW272*Baseline!B$11 + BB272*Baseline!B$16 + BG272*Baseline!B$18)</f>
        <v>70434.22623</v>
      </c>
      <c r="DD272" s="51">
        <f>(AS272*Baseline!B$7 + AX272*Baseline!B$11 + BC272*Baseline!B$16 + BH272*Baseline!B$18)</f>
        <v>115796.7321</v>
      </c>
      <c r="DE272" s="51">
        <f>(AT272*Baseline!B$7 + AY272*Baseline!B$11 + BD272*Baseline!B$16 + BI272*Baseline!B$18)</f>
        <v>1260057.334</v>
      </c>
      <c r="DF272" s="51">
        <f t="shared" si="17"/>
        <v>1517725.616</v>
      </c>
      <c r="DG272" s="61"/>
      <c r="DH272" s="51">
        <f t="shared" si="51"/>
        <v>0.04706866854</v>
      </c>
      <c r="DI272" s="51">
        <f t="shared" si="52"/>
        <v>0.04640774689</v>
      </c>
      <c r="DJ272" s="51">
        <f t="shared" si="53"/>
        <v>0.07629622302</v>
      </c>
      <c r="DK272" s="51">
        <f t="shared" si="54"/>
        <v>0.8302273616</v>
      </c>
      <c r="DL272" s="51">
        <f t="shared" si="18"/>
        <v>1</v>
      </c>
      <c r="DM272" s="61"/>
      <c r="DN272" s="51">
        <f>DH272 / (Baseline!B$7/Baseline!B$17)</f>
        <v>5.024270781</v>
      </c>
      <c r="DO272" s="51">
        <f>DI272 / (Baseline!B$11/Baseline!B$17)</f>
        <v>1.120305222</v>
      </c>
      <c r="DP272" s="51">
        <f>DJ272 / (Baseline!B$16/Baseline!B$17)</f>
        <v>1.179007218</v>
      </c>
      <c r="DQ272" s="51">
        <f>DK272 / (Baseline!B$18/Baseline!B$17)</f>
        <v>0.9386453265</v>
      </c>
      <c r="DR272" s="79"/>
      <c r="DS272" s="51">
        <f>(AU272*Baseline!B$34)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0.03287366314</v>
      </c>
      <c r="DT272" s="51">
        <f>(AZ272*Baseline!B$34) + (Baseline!D$88*(1-Baseline!D$89)*Baseline!B$35) + (Baseline!D$88*Baseline!D$89*((1-Baseline!D$90)*Baseline!B$40 + Baseline!D$90*Baseline!B$41))</f>
        <v>0.01092421086</v>
      </c>
      <c r="DU272" s="51">
        <f>(BE272*Baseline!B$34) + (Baseline!F$88*(1-Baseline!F$89)*Baseline!B$35) + (Baseline!F$88*Baseline!F$89*((1-Baseline!F$90)*Baseline!B$40 + Baseline!F$90*Baseline!B$41))</f>
        <v>0.01297468927</v>
      </c>
      <c r="DV272" s="51">
        <f>(BJ272*Baseline!B$34) + (Baseline!H$88*(1-Baseline!H$89)*Baseline!B$35) + (Baseline!H$88*Baseline!H$89*((1-Baseline!H$90)*Baseline!B$40 + Baseline!H$90*Baseline!B$41))</f>
        <v>0.009306316098</v>
      </c>
      <c r="DW272" s="51">
        <f>( DS272*Baseline!B$7 + DT272*Baseline!B$11 + DU272*Baseline!B$16 + DV272*Baseline!B$18 ) / Baseline!B$17</f>
        <v>0.009831509821</v>
      </c>
    </row>
    <row r="273">
      <c r="A273" s="4" t="s">
        <v>536</v>
      </c>
      <c r="B273" s="45">
        <f>MIN( MAX( NORMINV( MCrands!B273, (B$5+B$4)/2, (B$5-B$4)/3.29 ), 0 ), 1 )</f>
        <v>0.7251884367</v>
      </c>
      <c r="C273" s="45">
        <f>MAX( NORMINV( MCrands!C273, (C$5+C$4)/2, (C$5-C$4)/3.29 ), 0 )</f>
        <v>2.645443127</v>
      </c>
      <c r="D273" s="41"/>
      <c r="E273" s="43">
        <f>Baseline!B$33 * (C273 * Baseline!B$66*Baseline!B$66/Baseline!B$73 + Baseline!B$52*Baseline!B$52/Baseline!B$74 + Baseline!B$53*Baseline!B$53/Baseline!B$75 + Baseline!B$54*Baseline!B$54/Baseline!B$76)</f>
        <v>0.00001877104507</v>
      </c>
      <c r="F273" s="43">
        <f>Baseline!B$33 * (C273 * Baseline!B$66*Baseline!B$57/Baseline!B$73 + Baseline!B$52*Baseline!B$67/Baseline!B$74 + Baseline!B$53*Baseline!B$55/Baseline!B$75 + Baseline!B$54*Baseline!B$56/Baseline!B$76)</f>
        <v>0.0000001998317171</v>
      </c>
      <c r="G273" s="45">
        <f>Baseline!B$33 * (C273 * Baseline!B$66*Baseline!B$58/Baseline!B$73 + Baseline!B$52*Baseline!B$59/Baseline!B$74 + Baseline!B$53*Baseline!B$68/Baseline!B$75 + Baseline!B$54*Baseline!B$60/Baseline!B$76)</f>
        <v>0.0000001685156632</v>
      </c>
      <c r="H273" s="43">
        <f>Baseline!B$33 * (C273 * Baseline!B$66*Baseline!B$61/Baseline!B$73 + Baseline!B$52*Baseline!B$62/Baseline!B$74 + Baseline!B$53*Baseline!B$63/Baseline!B$75 + Baseline!B$54*Baseline!B$69/Baseline!B$76)</f>
        <v>0.000000003389630025</v>
      </c>
      <c r="I273" s="43">
        <f>Baseline!B$33 * (C273 * Baseline!B$57*Baseline!B$66/Baseline!B$73 + Baseline!B$67*Baseline!B$52/Baseline!B$74 + Baseline!B$55*Baseline!B$53/Baseline!B$75 + Baseline!B$56*Baseline!B$54/Baseline!B$76)</f>
        <v>0.0000001998317171</v>
      </c>
      <c r="J273" s="45">
        <f>Baseline!B$33 * (C273 * Baseline!B$57*Baseline!B$57/Baseline!B$73 + Baseline!B$67*Baseline!B$67/Baseline!B$74 + Baseline!B$55*Baseline!B$55/Baseline!B$75 + Baseline!B$56*Baseline!B$56/Baseline!B$76)</f>
        <v>0.000001763813794</v>
      </c>
      <c r="K273" s="43">
        <f>Baseline!B$33 * (C273 * Baseline!B$57*Baseline!B$58/Baseline!B$73 + Baseline!B$67*Baseline!B$59/Baseline!B$74 + Baseline!B$55*Baseline!B$68/Baseline!B$75 + Baseline!B$56*Baseline!B$60/Baseline!B$76)</f>
        <v>0.00000001374189592</v>
      </c>
      <c r="L273" s="45">
        <f>Baseline!B$33 * (C273 * Baseline!B$57*Baseline!B$61/Baseline!B$73 + Baseline!B$67*Baseline!B$62/Baseline!B$74 + Baseline!B$55*Baseline!B$63/Baseline!B$75 + Baseline!B$56*Baseline!B$69/Baseline!B$76)</f>
        <v>0.00000001439284947</v>
      </c>
      <c r="M273" s="43">
        <f>Baseline!B$33 * (C273 * Baseline!B$58*Baseline!B$66/Baseline!B$73 + Baseline!B$59*Baseline!B$52/Baseline!B$74 + Baseline!B$68*Baseline!B$53/Baseline!B$75 + Baseline!B$60*Baseline!B$54/Baseline!B$76)</f>
        <v>0.0000001685156632</v>
      </c>
      <c r="N273" s="45">
        <f>Baseline!B$33 * (C273 * Baseline!B$58*Baseline!B$57/Baseline!B$73 + Baseline!B$59*Baseline!B$67/Baseline!B$74 + Baseline!B$68*Baseline!B$55/Baseline!B$75 + Baseline!B$60*Baseline!B$56/Baseline!B$76)</f>
        <v>0.00000001374189592</v>
      </c>
      <c r="O273" s="45">
        <f>Baseline!B$33 * (C273 * Baseline!B$58*Baseline!B$58/Baseline!B$73 + Baseline!B$59*Baseline!B$59/Baseline!B$74 + Baseline!B$68*Baseline!B$68/Baseline!B$75 + Baseline!B$60*Baseline!B$60/Baseline!B$76)</f>
        <v>0.000001324390214</v>
      </c>
      <c r="P273" s="43">
        <f>Baseline!B$33 * (C273 * Baseline!B$58*Baseline!B$61/Baseline!B$73 + Baseline!B$59*Baseline!B$62/Baseline!B$74 + Baseline!B$68*Baseline!B$63/Baseline!B$75 + Baseline!B$60*Baseline!B$69/Baseline!B$76)</f>
        <v>0.000000001646935935</v>
      </c>
      <c r="Q273" s="43">
        <f>Baseline!B$33 * (C273 * Baseline!B$61*Baseline!B$66/Baseline!B$73 + Baseline!B$62*Baseline!B$52/Baseline!B$74 + Baseline!B$63*Baseline!B$53/Baseline!B$75 + Baseline!B$69*Baseline!B$54/Baseline!B$76)</f>
        <v>0.000000003389630025</v>
      </c>
      <c r="R273" s="43">
        <f>Baseline!B$33 * (C273 * Baseline!B$61*Baseline!B$57/Baseline!B$73 + Baseline!B$62*Baseline!B$67/Baseline!B$74 + Baseline!B$63*Baseline!B$55/Baseline!B$75 + Baseline!B$69*Baseline!B$56/Baseline!B$76)</f>
        <v>0.00000001439284947</v>
      </c>
      <c r="S273" s="43">
        <f>Baseline!B$33 * (C273 * Baseline!B$61*Baseline!B$58/Baseline!B$73 + Baseline!B$62*Baseline!B$59/Baseline!B$74 + Baseline!B$63*Baseline!B$68/Baseline!B$75 + Baseline!B$69*Baseline!B$60/Baseline!B$76)</f>
        <v>0.000000001646935935</v>
      </c>
      <c r="T273" s="43">
        <f>Baseline!B$33 * (C273 * Baseline!B$61*Baseline!B$61/Baseline!B$73 + Baseline!B$62*Baseline!B$62/Baseline!B$74 + Baseline!B$63*Baseline!B$63/Baseline!B$75 + Baseline!B$69*Baseline!B$69/Baseline!B$76)</f>
        <v>0.0000000985465445</v>
      </c>
      <c r="U273" s="41"/>
      <c r="V273" s="43">
        <f>E273 * ( Baseline!B$87 * Baseline!B$7 )</f>
        <v>0.1948246768</v>
      </c>
      <c r="W273" s="43">
        <f>F273 * ( Baseline!D$87 * Baseline!B$11 )</f>
        <v>0.003686214891</v>
      </c>
      <c r="X273" s="43">
        <f>G273 * ( Baseline!F$87 * Baseline!B$16 )</f>
        <v>0.005853352791</v>
      </c>
      <c r="Y273" s="43">
        <f>H273 * ( Baseline!H$87 * Baseline!B$18 )</f>
        <v>0.001192042942</v>
      </c>
      <c r="Z273" s="51">
        <f t="shared" si="1"/>
        <v>0.2055562874</v>
      </c>
      <c r="AA273" s="43">
        <f>I273 * ( Baseline!B$87 * Baseline!B$7 )</f>
        <v>0.002074053392</v>
      </c>
      <c r="AB273" s="45">
        <f>J273 * ( Baseline!D$87 * Baseline!B$11 )</f>
        <v>0.03253635993</v>
      </c>
      <c r="AC273" s="45">
        <f>K273 * ( Baseline!F$87 * Baseline!B$16 )</f>
        <v>0.000477321593</v>
      </c>
      <c r="AD273" s="45">
        <f>L273 * ( Baseline!F$87 * Baseline!B$16 )</f>
        <v>0.0004999323148</v>
      </c>
      <c r="AE273" s="51">
        <f t="shared" si="2"/>
        <v>0.03558766723</v>
      </c>
      <c r="AF273" s="51">
        <f>M273 * ( Baseline!B$87 * Baseline!B$7 )</f>
        <v>0.001749024069</v>
      </c>
      <c r="AG273" s="51">
        <f>N273 * ( Baseline!D$87 * Baseline!B$11 )</f>
        <v>0.000253491198</v>
      </c>
      <c r="AH273" s="51">
        <f>O273 * ( Baseline!F$87 * Baseline!B$16 )</f>
        <v>0.04600238936</v>
      </c>
      <c r="AI273" s="51">
        <f>P273 * ( Baseline!H$87 * Baseline!B$18 )</f>
        <v>0.0005791836699</v>
      </c>
      <c r="AJ273" s="51">
        <f t="shared" si="3"/>
        <v>0.04858408829</v>
      </c>
      <c r="AK273" s="51">
        <f>Q273 * ( Baseline!B$87 * Baseline!B$7 )</f>
        <v>0.00003518097003</v>
      </c>
      <c r="AL273" s="51">
        <f>R273 * ( Baseline!D$87 * Baseline!B$11 )</f>
        <v>0.0002654990749</v>
      </c>
      <c r="AM273" s="51">
        <f>S273 * ( Baseline!F$87 * Baseline!B$16 )</f>
        <v>0.00005720594076</v>
      </c>
      <c r="AN273" s="51">
        <f>T273 * ( Baseline!H$87 * Baseline!B$18 )</f>
        <v>0.03465620495</v>
      </c>
      <c r="AO273" s="51">
        <f t="shared" si="4"/>
        <v>0.03501409094</v>
      </c>
      <c r="AP273" s="61"/>
      <c r="AQ273" s="51">
        <f>V273 * ( (1-Baseline!B$88-Baseline!B$87) + (1-B273)*Baseline!B$88 )</f>
        <v>0.06491213222</v>
      </c>
      <c r="AR273" s="51">
        <f>W273 * ( (1-Baseline!B$88-Baseline!B$87) + (1-B273)*Baseline!B$88 )</f>
        <v>0.001228181524</v>
      </c>
      <c r="AS273" s="51">
        <f>X273 * ( (1-Baseline!B$88-Baseline!B$87) + (1-B273)*Baseline!B$88 )</f>
        <v>0.001950233495</v>
      </c>
      <c r="AT273" s="51">
        <f>Y273 * ( (1-Baseline!B$88-Baseline!B$87) + (1-B273)*Baseline!B$88 )</f>
        <v>0.0003971675989</v>
      </c>
      <c r="AU273" s="51">
        <f t="shared" si="5"/>
        <v>0.06848771484</v>
      </c>
      <c r="AV273" s="51">
        <f>AA273 * ( (1-Baseline!D$88-Baseline!D$87) + (1-B273)*Baseline!D$88 )</f>
        <v>0.001382385582</v>
      </c>
      <c r="AW273" s="51">
        <f>AB273 * ( (1-Baseline!D$88-Baseline!D$87) + (1-B273)*Baseline!D$88 )</f>
        <v>0.02168593876</v>
      </c>
      <c r="AX273" s="51">
        <f>AC273 * ( (1-Baseline!D$88-Baseline!D$87) + (1-B273)*Baseline!D$88 )</f>
        <v>0.0003181415149</v>
      </c>
      <c r="AY273" s="51">
        <f>AD273 * ( (1-Baseline!D$88-Baseline!D$87) + (1-B273)*Baseline!D$88 )</f>
        <v>0.000333211877</v>
      </c>
      <c r="AZ273" s="51">
        <f t="shared" si="6"/>
        <v>0.02371967774</v>
      </c>
      <c r="BA273" s="51">
        <f>AF273 * ( (1-Baseline!F$88-Baseline!F$87) + (1-Baseline!B$36)*Baseline!F$88 )</f>
        <v>0.001258653689</v>
      </c>
      <c r="BB273" s="51">
        <f>AG273 * ( (1-Baseline!F$88-Baseline!F$87) + (1-Baseline!B$36)*Baseline!F$88 )</f>
        <v>0.0001824203778</v>
      </c>
      <c r="BC273" s="51">
        <f>AH273 * ( (1-Baseline!F$88-Baseline!F$87) + (1-Baseline!B$36)*Baseline!F$88 )</f>
        <v>0.03310479146</v>
      </c>
      <c r="BD273" s="51">
        <f>AI273 * ( (1-Baseline!F$88-Baseline!F$87) + (1-Baseline!B$36)*Baseline!F$88 )</f>
        <v>0.0004167991027</v>
      </c>
      <c r="BE273" s="51">
        <f t="shared" si="7"/>
        <v>0.03496266463</v>
      </c>
      <c r="BF273" s="51">
        <f>AK273 * ( (1-Baseline!H$88-Baseline!H$87) + (1-Baseline!B$36)*Baseline!H$88 )</f>
        <v>0.00002787458617</v>
      </c>
      <c r="BG273" s="51">
        <f>AL273 * ( (1-Baseline!H$88-Baseline!H$87) + (1-Baseline!B$36)*Baseline!H$88 )</f>
        <v>0.000210360227</v>
      </c>
      <c r="BH273" s="51">
        <f>AM273 * ( (1-Baseline!H$88-Baseline!H$87) + (1-Baseline!B$36)*Baseline!H$88 )</f>
        <v>0.00004532541098</v>
      </c>
      <c r="BI273" s="51">
        <f>AN273 * ( (1-Baseline!H$88-Baseline!H$87) + (1-Baseline!B$36)*Baseline!H$88 )</f>
        <v>0.02745880431</v>
      </c>
      <c r="BJ273" s="51">
        <f t="shared" si="8"/>
        <v>0.02774236453</v>
      </c>
      <c r="BK273" s="61"/>
      <c r="BL273" s="51">
        <f t="shared" si="19"/>
        <v>0.9477923504</v>
      </c>
      <c r="BM273" s="51">
        <f t="shared" si="20"/>
        <v>0.01793287346</v>
      </c>
      <c r="BN273" s="51">
        <f t="shared" si="21"/>
        <v>0.02847566895</v>
      </c>
      <c r="BO273" s="51">
        <f t="shared" si="22"/>
        <v>0.00579910718</v>
      </c>
      <c r="BP273" s="51">
        <f t="shared" si="9"/>
        <v>1</v>
      </c>
      <c r="BQ273" s="51">
        <f t="shared" si="23"/>
        <v>0.0582801165</v>
      </c>
      <c r="BR273" s="51">
        <f t="shared" si="24"/>
        <v>0.914259418</v>
      </c>
      <c r="BS273" s="51">
        <f t="shared" si="25"/>
        <v>0.01341255638</v>
      </c>
      <c r="BT273" s="51">
        <f t="shared" si="26"/>
        <v>0.01404790911</v>
      </c>
      <c r="BU273" s="51">
        <f t="shared" si="10"/>
        <v>1</v>
      </c>
      <c r="BV273" s="51">
        <f t="shared" si="27"/>
        <v>0.03599993599</v>
      </c>
      <c r="BW273" s="51">
        <f t="shared" si="28"/>
        <v>0.005217576513</v>
      </c>
      <c r="BX273" s="51">
        <f t="shared" si="29"/>
        <v>0.946861225</v>
      </c>
      <c r="BY273" s="51">
        <f t="shared" si="30"/>
        <v>0.0119212625</v>
      </c>
      <c r="BZ273" s="51">
        <f t="shared" si="11"/>
        <v>1</v>
      </c>
      <c r="CA273" s="51">
        <f t="shared" si="31"/>
        <v>0.001004766055</v>
      </c>
      <c r="CB273" s="51">
        <f t="shared" si="32"/>
        <v>0.007582635099</v>
      </c>
      <c r="CC273" s="51">
        <f t="shared" si="33"/>
        <v>0.001633797686</v>
      </c>
      <c r="CD273" s="51">
        <f t="shared" si="34"/>
        <v>0.9897788012</v>
      </c>
      <c r="CE273" s="51">
        <f t="shared" si="12"/>
        <v>1</v>
      </c>
      <c r="CF273" s="61"/>
      <c r="CG273" s="51">
        <f t="shared" si="35"/>
        <v>0.9477923504</v>
      </c>
      <c r="CH273" s="51">
        <f t="shared" si="36"/>
        <v>0.01793287346</v>
      </c>
      <c r="CI273" s="51">
        <f t="shared" si="37"/>
        <v>0.02847566895</v>
      </c>
      <c r="CJ273" s="51">
        <f t="shared" si="38"/>
        <v>0.00579910718</v>
      </c>
      <c r="CK273" s="51">
        <f t="shared" si="13"/>
        <v>1</v>
      </c>
      <c r="CL273" s="51">
        <f t="shared" si="39"/>
        <v>0.0582801165</v>
      </c>
      <c r="CM273" s="51">
        <f t="shared" si="40"/>
        <v>0.914259418</v>
      </c>
      <c r="CN273" s="51">
        <f t="shared" si="41"/>
        <v>0.01341255638</v>
      </c>
      <c r="CO273" s="51">
        <f t="shared" si="42"/>
        <v>0.01404790911</v>
      </c>
      <c r="CP273" s="51">
        <f t="shared" si="14"/>
        <v>1</v>
      </c>
      <c r="CQ273" s="51">
        <f t="shared" si="43"/>
        <v>0.03599993599</v>
      </c>
      <c r="CR273" s="51">
        <f t="shared" si="44"/>
        <v>0.005217576513</v>
      </c>
      <c r="CS273" s="51">
        <f t="shared" si="45"/>
        <v>0.946861225</v>
      </c>
      <c r="CT273" s="51">
        <f t="shared" si="46"/>
        <v>0.0119212625</v>
      </c>
      <c r="CU273" s="51">
        <f t="shared" si="15"/>
        <v>1</v>
      </c>
      <c r="CV273" s="51">
        <f t="shared" si="47"/>
        <v>0.001004766055</v>
      </c>
      <c r="CW273" s="51">
        <f t="shared" si="48"/>
        <v>0.007582635099</v>
      </c>
      <c r="CX273" s="51">
        <f t="shared" si="49"/>
        <v>0.001633797686</v>
      </c>
      <c r="CY273" s="51">
        <f t="shared" si="50"/>
        <v>0.9897788012</v>
      </c>
      <c r="CZ273" s="51">
        <f t="shared" si="16"/>
        <v>1</v>
      </c>
      <c r="DA273" s="61"/>
      <c r="DB273" s="51">
        <f>(AQ273*Baseline!B$7 + AV273*Baseline!B$11 + BA273*Baseline!B$16 + BF273*Baseline!B$18)</f>
        <v>39940.1137</v>
      </c>
      <c r="DC273" s="51">
        <f>(AR273*Baseline!B$7 + AW273*Baseline!B$11 + BB273*Baseline!B$16 + BG273*Baseline!B$18)</f>
        <v>57346.04413</v>
      </c>
      <c r="DD273" s="51">
        <f>(AS273*Baseline!B$7 + AX273*Baseline!B$11 + BC273*Baseline!B$16 + BH273*Baseline!B$18)</f>
        <v>114610.9638</v>
      </c>
      <c r="DE273" s="51">
        <f>(AT273*Baseline!B$7 + AY273*Baseline!B$11 + BD273*Baseline!B$16 + BI273*Baseline!B$18)</f>
        <v>1259664.629</v>
      </c>
      <c r="DF273" s="51">
        <f t="shared" si="17"/>
        <v>1471561.751</v>
      </c>
      <c r="DG273" s="61"/>
      <c r="DH273" s="51">
        <f t="shared" si="51"/>
        <v>0.02714131003</v>
      </c>
      <c r="DI273" s="51">
        <f t="shared" si="52"/>
        <v>0.03896951256</v>
      </c>
      <c r="DJ273" s="51">
        <f t="shared" si="53"/>
        <v>0.07788389696</v>
      </c>
      <c r="DK273" s="51">
        <f t="shared" si="54"/>
        <v>0.8560052804</v>
      </c>
      <c r="DL273" s="51">
        <f t="shared" si="18"/>
        <v>1</v>
      </c>
      <c r="DM273" s="61"/>
      <c r="DN273" s="51">
        <f>DH273 / (Baseline!B$7/Baseline!B$17)</f>
        <v>2.897156329</v>
      </c>
      <c r="DO273" s="51">
        <f>DI273 / (Baseline!B$11/Baseline!B$17)</f>
        <v>0.9407426851</v>
      </c>
      <c r="DP273" s="51">
        <f>DJ273 / (Baseline!B$16/Baseline!B$17)</f>
        <v>1.203541578</v>
      </c>
      <c r="DQ273" s="51">
        <f>DK273 / (Baseline!B$18/Baseline!B$17)</f>
        <v>0.9677895395</v>
      </c>
      <c r="DR273" s="79"/>
      <c r="DS273" s="51">
        <f>(AU273*Baseline!B$34)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0.02280268848</v>
      </c>
      <c r="DT273" s="51">
        <f>(AZ273*Baseline!B$34) + (Baseline!D$88*(1-Baseline!D$89)*Baseline!B$35) + (Baseline!D$88*Baseline!D$89*((1-Baseline!D$90)*Baseline!B$40 + Baseline!D$90*Baseline!B$41))</f>
        <v>0.00997151966</v>
      </c>
      <c r="DU273" s="51">
        <f>(BE273*Baseline!B$34) + (Baseline!F$88*(1-Baseline!F$89)*Baseline!B$35) + (Baseline!F$88*Baseline!F$89*((1-Baseline!F$90)*Baseline!B$40 + Baseline!F$90*Baseline!B$41))</f>
        <v>0.01297503969</v>
      </c>
      <c r="DV273" s="51">
        <f>(BJ273*Baseline!B$34) + (Baseline!H$88*(1-Baseline!H$89)*Baseline!B$35) + (Baseline!H$88*Baseline!H$89*((1-Baseline!H$90)*Baseline!B$40 + Baseline!H$90*Baseline!B$41))</f>
        <v>0.00930635468</v>
      </c>
      <c r="DW273" s="51">
        <f>( DS273*Baseline!B$7 + DT273*Baseline!B$11 + DU273*Baseline!B$16 + DV273*Baseline!B$18 ) / Baseline!B$17</f>
        <v>0.009697754656</v>
      </c>
    </row>
    <row r="274">
      <c r="A274" s="4" t="s">
        <v>537</v>
      </c>
      <c r="B274" s="45">
        <f>MIN( MAX( NORMINV( MCrands!B274, (B$5+B$4)/2, (B$5-B$4)/3.29 ), 0 ), 1 )</f>
        <v>0.3641291928</v>
      </c>
      <c r="C274" s="45">
        <f>MAX( NORMINV( MCrands!C274, (C$5+C$4)/2, (C$5-C$4)/3.29 ), 0 )</f>
        <v>2.880514872</v>
      </c>
      <c r="D274" s="41"/>
      <c r="E274" s="43">
        <f>Baseline!B$33 * (C274 * Baseline!B$66*Baseline!B$66/Baseline!B$73 + Baseline!B$52*Baseline!B$52/Baseline!B$74 + Baseline!B$53*Baseline!B$53/Baseline!B$75 + Baseline!B$54*Baseline!B$54/Baseline!B$76)</f>
        <v>0.00002043535867</v>
      </c>
      <c r="F274" s="43">
        <f>Baseline!B$33 * (C274 * Baseline!B$66*Baseline!B$57/Baseline!B$73 + Baseline!B$52*Baseline!B$67/Baseline!B$74 + Baseline!B$53*Baseline!B$55/Baseline!B$75 + Baseline!B$54*Baseline!B$56/Baseline!B$76)</f>
        <v>0.0000002000945035</v>
      </c>
      <c r="G274" s="45">
        <f>Baseline!B$33 * (C274 * Baseline!B$66*Baseline!B$58/Baseline!B$73 + Baseline!B$52*Baseline!B$59/Baseline!B$74 + Baseline!B$53*Baseline!B$68/Baseline!B$75 + Baseline!B$54*Baseline!B$60/Baseline!B$76)</f>
        <v>0.0000001691616797</v>
      </c>
      <c r="H274" s="43">
        <f>Baseline!B$33 * (C274 * Baseline!B$66*Baseline!B$61/Baseline!B$73 + Baseline!B$52*Baseline!B$62/Baseline!B$74 + Baseline!B$53*Baseline!B$63/Baseline!B$75 + Baseline!B$54*Baseline!B$69/Baseline!B$76)</f>
        <v>0.000000003454231671</v>
      </c>
      <c r="I274" s="43">
        <f>Baseline!B$33 * (C274 * Baseline!B$57*Baseline!B$66/Baseline!B$73 + Baseline!B$67*Baseline!B$52/Baseline!B$74 + Baseline!B$55*Baseline!B$53/Baseline!B$75 + Baseline!B$56*Baseline!B$54/Baseline!B$76)</f>
        <v>0.0000002000945035</v>
      </c>
      <c r="J274" s="45">
        <f>Baseline!B$33 * (C274 * Baseline!B$57*Baseline!B$57/Baseline!B$73 + Baseline!B$67*Baseline!B$67/Baseline!B$74 + Baseline!B$55*Baseline!B$55/Baseline!B$75 + Baseline!B$56*Baseline!B$56/Baseline!B$76)</f>
        <v>0.000001763813836</v>
      </c>
      <c r="K274" s="43">
        <f>Baseline!B$33 * (C274 * Baseline!B$57*Baseline!B$58/Baseline!B$73 + Baseline!B$67*Baseline!B$59/Baseline!B$74 + Baseline!B$55*Baseline!B$68/Baseline!B$75 + Baseline!B$56*Baseline!B$60/Baseline!B$76)</f>
        <v>0.00000001374199792</v>
      </c>
      <c r="L274" s="45">
        <f>Baseline!B$33 * (C274 * Baseline!B$57*Baseline!B$61/Baseline!B$73 + Baseline!B$67*Baseline!B$62/Baseline!B$74 + Baseline!B$55*Baseline!B$63/Baseline!B$75 + Baseline!B$56*Baseline!B$69/Baseline!B$76)</f>
        <v>0.00000001439285967</v>
      </c>
      <c r="M274" s="43">
        <f>Baseline!B$33 * (C274 * Baseline!B$58*Baseline!B$66/Baseline!B$73 + Baseline!B$59*Baseline!B$52/Baseline!B$74 + Baseline!B$68*Baseline!B$53/Baseline!B$75 + Baseline!B$60*Baseline!B$54/Baseline!B$76)</f>
        <v>0.0000001691616797</v>
      </c>
      <c r="N274" s="45">
        <f>Baseline!B$33 * (C274 * Baseline!B$58*Baseline!B$57/Baseline!B$73 + Baseline!B$59*Baseline!B$67/Baseline!B$74 + Baseline!B$68*Baseline!B$55/Baseline!B$75 + Baseline!B$60*Baseline!B$56/Baseline!B$76)</f>
        <v>0.00000001374199792</v>
      </c>
      <c r="O274" s="45">
        <f>Baseline!B$33 * (C274 * Baseline!B$58*Baseline!B$58/Baseline!B$73 + Baseline!B$59*Baseline!B$59/Baseline!B$74 + Baseline!B$68*Baseline!B$68/Baseline!B$75 + Baseline!B$60*Baseline!B$60/Baseline!B$76)</f>
        <v>0.000001324390464</v>
      </c>
      <c r="P274" s="43">
        <f>Baseline!B$33 * (C274 * Baseline!B$58*Baseline!B$61/Baseline!B$73 + Baseline!B$59*Baseline!B$62/Baseline!B$74 + Baseline!B$68*Baseline!B$63/Baseline!B$75 + Baseline!B$60*Baseline!B$69/Baseline!B$76)</f>
        <v>0.00000000164696101</v>
      </c>
      <c r="Q274" s="43">
        <f>Baseline!B$33 * (C274 * Baseline!B$61*Baseline!B$66/Baseline!B$73 + Baseline!B$62*Baseline!B$52/Baseline!B$74 + Baseline!B$63*Baseline!B$53/Baseline!B$75 + Baseline!B$69*Baseline!B$54/Baseline!B$76)</f>
        <v>0.000000003454231671</v>
      </c>
      <c r="R274" s="43">
        <f>Baseline!B$33 * (C274 * Baseline!B$61*Baseline!B$57/Baseline!B$73 + Baseline!B$62*Baseline!B$67/Baseline!B$74 + Baseline!B$63*Baseline!B$55/Baseline!B$75 + Baseline!B$69*Baseline!B$56/Baseline!B$76)</f>
        <v>0.00000001439285967</v>
      </c>
      <c r="S274" s="43">
        <f>Baseline!B$33 * (C274 * Baseline!B$61*Baseline!B$58/Baseline!B$73 + Baseline!B$62*Baseline!B$59/Baseline!B$74 + Baseline!B$63*Baseline!B$68/Baseline!B$75 + Baseline!B$69*Baseline!B$60/Baseline!B$76)</f>
        <v>0.00000000164696101</v>
      </c>
      <c r="T274" s="43">
        <f>Baseline!B$33 * (C274 * Baseline!B$61*Baseline!B$61/Baseline!B$73 + Baseline!B$62*Baseline!B$62/Baseline!B$74 + Baseline!B$63*Baseline!B$63/Baseline!B$75 + Baseline!B$69*Baseline!B$69/Baseline!B$76)</f>
        <v>0.00000009854654701</v>
      </c>
      <c r="U274" s="41"/>
      <c r="V274" s="43">
        <f>E274 * ( Baseline!B$87 * Baseline!B$7 )</f>
        <v>0.2120985876</v>
      </c>
      <c r="W274" s="43">
        <f>F274 * ( Baseline!D$87 * Baseline!B$11 )</f>
        <v>0.003691062405</v>
      </c>
      <c r="X274" s="43">
        <f>G274 * ( Baseline!F$87 * Baseline!B$16 )</f>
        <v>0.005875792024</v>
      </c>
      <c r="Y274" s="43">
        <f>H274 * ( Baseline!H$87 * Baseline!B$18 )</f>
        <v>0.001214761627</v>
      </c>
      <c r="Z274" s="51">
        <f t="shared" si="1"/>
        <v>0.2228802037</v>
      </c>
      <c r="AA274" s="43">
        <f>I274 * ( Baseline!B$87 * Baseline!B$7 )</f>
        <v>0.002076780852</v>
      </c>
      <c r="AB274" s="45">
        <f>J274 * ( Baseline!D$87 * Baseline!B$11 )</f>
        <v>0.03253636069</v>
      </c>
      <c r="AC274" s="45">
        <f>K274 * ( Baseline!F$87 * Baseline!B$16 )</f>
        <v>0.0004773251361</v>
      </c>
      <c r="AD274" s="45">
        <f>L274 * ( Baseline!F$87 * Baseline!B$16 )</f>
        <v>0.0004999326691</v>
      </c>
      <c r="AE274" s="51">
        <f t="shared" si="2"/>
        <v>0.03559039935</v>
      </c>
      <c r="AF274" s="51">
        <f>M274 * ( Baseline!B$87 * Baseline!B$7 )</f>
        <v>0.001755729074</v>
      </c>
      <c r="AG274" s="51">
        <f>N274 * ( Baseline!D$87 * Baseline!B$11 )</f>
        <v>0.0002534930796</v>
      </c>
      <c r="AH274" s="51">
        <f>O274 * ( Baseline!F$87 * Baseline!B$16 )</f>
        <v>0.04600239807</v>
      </c>
      <c r="AI274" s="51">
        <f>P274 * ( Baseline!H$87 * Baseline!B$18 )</f>
        <v>0.0005791924883</v>
      </c>
      <c r="AJ274" s="51">
        <f t="shared" si="3"/>
        <v>0.04859081271</v>
      </c>
      <c r="AK274" s="51">
        <f>Q274 * ( Baseline!B$87 * Baseline!B$7 )</f>
        <v>0.00003585147052</v>
      </c>
      <c r="AL274" s="51">
        <f>R274 * ( Baseline!D$87 * Baseline!B$11 )</f>
        <v>0.0002654992631</v>
      </c>
      <c r="AM274" s="51">
        <f>S274 * ( Baseline!F$87 * Baseline!B$16 )</f>
        <v>0.00005720681176</v>
      </c>
      <c r="AN274" s="51">
        <f>T274 * ( Baseline!H$87 * Baseline!B$18 )</f>
        <v>0.03465620584</v>
      </c>
      <c r="AO274" s="51">
        <f t="shared" si="4"/>
        <v>0.03501476338</v>
      </c>
      <c r="AP274" s="61"/>
      <c r="AQ274" s="51">
        <f>V274 * ( (1-Baseline!B$88-Baseline!B$87) + (1-B274)*Baseline!B$88 )</f>
        <v>0.138823832</v>
      </c>
      <c r="AR274" s="51">
        <f>W274 * ( (1-Baseline!B$88-Baseline!B$87) + (1-B274)*Baseline!B$88 )</f>
        <v>0.002415892689</v>
      </c>
      <c r="AS274" s="51">
        <f>X274 * ( (1-Baseline!B$88-Baseline!B$87) + (1-B274)*Baseline!B$88 )</f>
        <v>0.003845852883</v>
      </c>
      <c r="AT274" s="51">
        <f>Y274 * ( (1-Baseline!B$88-Baseline!B$87) + (1-B274)*Baseline!B$88 )</f>
        <v>0.0007950918765</v>
      </c>
      <c r="AU274" s="51">
        <f t="shared" si="5"/>
        <v>0.1458806694</v>
      </c>
      <c r="AV274" s="51">
        <f>AA274 * ( (1-Baseline!D$88-Baseline!D$87) + (1-B274)*Baseline!D$88 )</f>
        <v>0.001720132206</v>
      </c>
      <c r="AW274" s="51">
        <f>AB274 * ( (1-Baseline!D$88-Baseline!D$87) + (1-B274)*Baseline!D$88 )</f>
        <v>0.02694884337</v>
      </c>
      <c r="AX274" s="51">
        <f>AC274 * ( (1-Baseline!D$88-Baseline!D$87) + (1-B274)*Baseline!D$88 )</f>
        <v>0.0003953533848</v>
      </c>
      <c r="AY274" s="51">
        <f>AD274 * ( (1-Baseline!D$88-Baseline!D$87) + (1-B274)*Baseline!D$88 )</f>
        <v>0.0004140784927</v>
      </c>
      <c r="AZ274" s="51">
        <f t="shared" si="6"/>
        <v>0.02947840746</v>
      </c>
      <c r="BA274" s="51">
        <f>AF274 * ( (1-Baseline!F$88-Baseline!F$87) + (1-Baseline!B$36)*Baseline!F$88 )</f>
        <v>0.001263478825</v>
      </c>
      <c r="BB274" s="51">
        <f>AG274 * ( (1-Baseline!F$88-Baseline!F$87) + (1-Baseline!B$36)*Baseline!F$88 )</f>
        <v>0.0001824217319</v>
      </c>
      <c r="BC274" s="51">
        <f>AH274 * ( (1-Baseline!F$88-Baseline!F$87) + (1-Baseline!B$36)*Baseline!F$88 )</f>
        <v>0.03310479773</v>
      </c>
      <c r="BD274" s="51">
        <f>AI274 * ( (1-Baseline!F$88-Baseline!F$87) + (1-Baseline!B$36)*Baseline!F$88 )</f>
        <v>0.0004168054487</v>
      </c>
      <c r="BE274" s="51">
        <f t="shared" si="7"/>
        <v>0.03496750373</v>
      </c>
      <c r="BF274" s="51">
        <f>AK274 * ( (1-Baseline!H$88-Baseline!H$87) + (1-Baseline!B$36)*Baseline!H$88 )</f>
        <v>0.00002840583712</v>
      </c>
      <c r="BG274" s="51">
        <f>AL274 * ( (1-Baseline!H$88-Baseline!H$87) + (1-Baseline!B$36)*Baseline!H$88 )</f>
        <v>0.0002103603761</v>
      </c>
      <c r="BH274" s="51">
        <f>AM274 * ( (1-Baseline!H$88-Baseline!H$87) + (1-Baseline!B$36)*Baseline!H$88 )</f>
        <v>0.00004532610109</v>
      </c>
      <c r="BI274" s="51">
        <f>AN274 * ( (1-Baseline!H$88-Baseline!H$87) + (1-Baseline!B$36)*Baseline!H$88 )</f>
        <v>0.02745880501</v>
      </c>
      <c r="BJ274" s="51">
        <f t="shared" si="8"/>
        <v>0.02774289732</v>
      </c>
      <c r="BK274" s="61"/>
      <c r="BL274" s="51">
        <f t="shared" si="19"/>
        <v>0.9516259592</v>
      </c>
      <c r="BM274" s="51">
        <f t="shared" si="20"/>
        <v>0.01656074583</v>
      </c>
      <c r="BN274" s="51">
        <f t="shared" si="21"/>
        <v>0.02636300545</v>
      </c>
      <c r="BO274" s="51">
        <f t="shared" si="22"/>
        <v>0.00545028947</v>
      </c>
      <c r="BP274" s="51">
        <f t="shared" si="9"/>
        <v>1</v>
      </c>
      <c r="BQ274" s="51">
        <f t="shared" si="23"/>
        <v>0.05835227729</v>
      </c>
      <c r="BR274" s="51">
        <f t="shared" si="24"/>
        <v>0.9141892557</v>
      </c>
      <c r="BS274" s="51">
        <f t="shared" si="25"/>
        <v>0.0134116263</v>
      </c>
      <c r="BT274" s="51">
        <f t="shared" si="26"/>
        <v>0.01404684067</v>
      </c>
      <c r="BU274" s="51">
        <f t="shared" si="10"/>
        <v>1</v>
      </c>
      <c r="BV274" s="51">
        <f t="shared" si="27"/>
        <v>0.03613294316</v>
      </c>
      <c r="BW274" s="51">
        <f t="shared" si="28"/>
        <v>0.005216893183</v>
      </c>
      <c r="BX274" s="51">
        <f t="shared" si="29"/>
        <v>0.9467303694</v>
      </c>
      <c r="BY274" s="51">
        <f t="shared" si="30"/>
        <v>0.01191979422</v>
      </c>
      <c r="BZ274" s="51">
        <f t="shared" si="11"/>
        <v>1</v>
      </c>
      <c r="CA274" s="51">
        <f t="shared" si="31"/>
        <v>0.001023895839</v>
      </c>
      <c r="CB274" s="51">
        <f t="shared" si="32"/>
        <v>0.007582494852</v>
      </c>
      <c r="CC274" s="51">
        <f t="shared" si="33"/>
        <v>0.001633791185</v>
      </c>
      <c r="CD274" s="51">
        <f t="shared" si="34"/>
        <v>0.9897598181</v>
      </c>
      <c r="CE274" s="51">
        <f t="shared" si="12"/>
        <v>1</v>
      </c>
      <c r="CF274" s="61"/>
      <c r="CG274" s="51">
        <f t="shared" si="35"/>
        <v>0.9516259592</v>
      </c>
      <c r="CH274" s="51">
        <f t="shared" si="36"/>
        <v>0.01656074583</v>
      </c>
      <c r="CI274" s="51">
        <f t="shared" si="37"/>
        <v>0.02636300545</v>
      </c>
      <c r="CJ274" s="51">
        <f t="shared" si="38"/>
        <v>0.00545028947</v>
      </c>
      <c r="CK274" s="51">
        <f t="shared" si="13"/>
        <v>1</v>
      </c>
      <c r="CL274" s="51">
        <f t="shared" si="39"/>
        <v>0.05835227729</v>
      </c>
      <c r="CM274" s="51">
        <f t="shared" si="40"/>
        <v>0.9141892557</v>
      </c>
      <c r="CN274" s="51">
        <f t="shared" si="41"/>
        <v>0.0134116263</v>
      </c>
      <c r="CO274" s="51">
        <f t="shared" si="42"/>
        <v>0.01404684067</v>
      </c>
      <c r="CP274" s="51">
        <f t="shared" si="14"/>
        <v>1</v>
      </c>
      <c r="CQ274" s="51">
        <f t="shared" si="43"/>
        <v>0.03613294316</v>
      </c>
      <c r="CR274" s="51">
        <f t="shared" si="44"/>
        <v>0.005216893183</v>
      </c>
      <c r="CS274" s="51">
        <f t="shared" si="45"/>
        <v>0.9467303694</v>
      </c>
      <c r="CT274" s="51">
        <f t="shared" si="46"/>
        <v>0.01191979422</v>
      </c>
      <c r="CU274" s="51">
        <f t="shared" si="15"/>
        <v>1</v>
      </c>
      <c r="CV274" s="51">
        <f t="shared" si="47"/>
        <v>0.001023895839</v>
      </c>
      <c r="CW274" s="51">
        <f t="shared" si="48"/>
        <v>0.007582494852</v>
      </c>
      <c r="CX274" s="51">
        <f t="shared" si="49"/>
        <v>0.001633791185</v>
      </c>
      <c r="CY274" s="51">
        <f t="shared" si="50"/>
        <v>0.9897598181</v>
      </c>
      <c r="CZ274" s="51">
        <f t="shared" si="16"/>
        <v>1</v>
      </c>
      <c r="DA274" s="61"/>
      <c r="DB274" s="51">
        <f>(AQ274*Baseline!B$7 + AV274*Baseline!B$11 + BA274*Baseline!B$16 + BF274*Baseline!B$18)</f>
        <v>76552.0955</v>
      </c>
      <c r="DC274" s="51">
        <f>(AR274*Baseline!B$7 + AW274*Baseline!B$11 + BB274*Baseline!B$16 + BG274*Baseline!B$18)</f>
        <v>69208.67854</v>
      </c>
      <c r="DD274" s="51">
        <f>(AS274*Baseline!B$7 + AX274*Baseline!B$11 + BC274*Baseline!B$16 + BH274*Baseline!B$18)</f>
        <v>115695.9768</v>
      </c>
      <c r="DE274" s="51">
        <f>(AT274*Baseline!B$7 + AY274*Baseline!B$11 + BD274*Baseline!B$16 + BI274*Baseline!B$18)</f>
        <v>1260031.098</v>
      </c>
      <c r="DF274" s="51">
        <f t="shared" si="17"/>
        <v>1521487.849</v>
      </c>
      <c r="DG274" s="61"/>
      <c r="DH274" s="51">
        <f t="shared" si="51"/>
        <v>0.05031397099</v>
      </c>
      <c r="DI274" s="51">
        <f t="shared" si="52"/>
        <v>0.0454875</v>
      </c>
      <c r="DJ274" s="51">
        <f t="shared" si="53"/>
        <v>0.07604134127</v>
      </c>
      <c r="DK274" s="51">
        <f t="shared" si="54"/>
        <v>0.8281571877</v>
      </c>
      <c r="DL274" s="51">
        <f t="shared" si="18"/>
        <v>1</v>
      </c>
      <c r="DM274" s="61"/>
      <c r="DN274" s="51">
        <f>DH274 / (Baseline!B$7/Baseline!B$17)</f>
        <v>5.370685472</v>
      </c>
      <c r="DO274" s="51">
        <f>DI274 / (Baseline!B$11/Baseline!B$17)</f>
        <v>1.098090021</v>
      </c>
      <c r="DP274" s="51">
        <f>DJ274 / (Baseline!B$16/Baseline!B$17)</f>
        <v>1.175068525</v>
      </c>
      <c r="DQ274" s="51">
        <f>DK274 / (Baseline!B$18/Baseline!B$17)</f>
        <v>0.9363048123</v>
      </c>
      <c r="DR274" s="79"/>
      <c r="DS274" s="51">
        <f>(AU274*Baseline!B$34)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0.03441163167</v>
      </c>
      <c r="DT274" s="51">
        <f>(AZ274*Baseline!B$34) + (Baseline!D$88*(1-Baseline!D$89)*Baseline!B$35) + (Baseline!D$88*Baseline!D$89*((1-Baseline!D$90)*Baseline!B$40 + Baseline!D$90*Baseline!B$41))</f>
        <v>0.01083532912</v>
      </c>
      <c r="DU274" s="51">
        <f>(BE274*Baseline!B$34) + (Baseline!F$88*(1-Baseline!F$89)*Baseline!B$35) + (Baseline!F$88*Baseline!F$89*((1-Baseline!F$90)*Baseline!B$40 + Baseline!F$90*Baseline!B$41))</f>
        <v>0.01297576556</v>
      </c>
      <c r="DV274" s="51">
        <f>(BJ274*Baseline!B$34) + (Baseline!H$88*(1-Baseline!H$89)*Baseline!B$35) + (Baseline!H$88*Baseline!H$89*((1-Baseline!H$90)*Baseline!B$40 + Baseline!H$90*Baseline!B$41))</f>
        <v>0.009306434598</v>
      </c>
      <c r="DW274" s="51">
        <f>( DS274*Baseline!B$7 + DT274*Baseline!B$11 + DU274*Baseline!B$16 + DV274*Baseline!B$18 ) / Baseline!B$17</f>
        <v>0.009842410515</v>
      </c>
    </row>
    <row r="275">
      <c r="A275" s="4" t="s">
        <v>538</v>
      </c>
      <c r="B275" s="45">
        <f>MIN( MAX( NORMINV( MCrands!B275, (B$5+B$4)/2, (B$5-B$4)/3.29 ), 0 ), 1 )</f>
        <v>0.2991708639</v>
      </c>
      <c r="C275" s="45">
        <f>MAX( NORMINV( MCrands!C275, (C$5+C$4)/2, (C$5-C$4)/3.29 ), 0 )</f>
        <v>2.963029246</v>
      </c>
      <c r="D275" s="41"/>
      <c r="E275" s="43">
        <f>Baseline!B$33 * (C275 * Baseline!B$66*Baseline!B$66/Baseline!B$73 + Baseline!B$52*Baseline!B$52/Baseline!B$74 + Baseline!B$53*Baseline!B$53/Baseline!B$75 + Baseline!B$54*Baseline!B$54/Baseline!B$76)</f>
        <v>0.00002101956242</v>
      </c>
      <c r="F275" s="43">
        <f>Baseline!B$33 * (C275 * Baseline!B$66*Baseline!B$57/Baseline!B$73 + Baseline!B$52*Baseline!B$67/Baseline!B$74 + Baseline!B$53*Baseline!B$55/Baseline!B$75 + Baseline!B$54*Baseline!B$56/Baseline!B$76)</f>
        <v>0.0000002001867462</v>
      </c>
      <c r="G275" s="45">
        <f>Baseline!B$33 * (C275 * Baseline!B$66*Baseline!B$58/Baseline!B$73 + Baseline!B$52*Baseline!B$59/Baseline!B$74 + Baseline!B$53*Baseline!B$68/Baseline!B$75 + Baseline!B$54*Baseline!B$60/Baseline!B$76)</f>
        <v>0.000000169388443</v>
      </c>
      <c r="H275" s="43">
        <f>Baseline!B$33 * (C275 * Baseline!B$66*Baseline!B$61/Baseline!B$73 + Baseline!B$52*Baseline!B$62/Baseline!B$74 + Baseline!B$53*Baseline!B$63/Baseline!B$75 + Baseline!B$54*Baseline!B$69/Baseline!B$76)</f>
        <v>0.000000003476908001</v>
      </c>
      <c r="I275" s="43">
        <f>Baseline!B$33 * (C275 * Baseline!B$57*Baseline!B$66/Baseline!B$73 + Baseline!B$67*Baseline!B$52/Baseline!B$74 + Baseline!B$55*Baseline!B$53/Baseline!B$75 + Baseline!B$56*Baseline!B$54/Baseline!B$76)</f>
        <v>0.0000002001867462</v>
      </c>
      <c r="J275" s="45">
        <f>Baseline!B$33 * (C275 * Baseline!B$57*Baseline!B$57/Baseline!B$73 + Baseline!B$67*Baseline!B$67/Baseline!B$74 + Baseline!B$55*Baseline!B$55/Baseline!B$75 + Baseline!B$56*Baseline!B$56/Baseline!B$76)</f>
        <v>0.00000176381385</v>
      </c>
      <c r="K275" s="43">
        <f>Baseline!B$33 * (C275 * Baseline!B$57*Baseline!B$58/Baseline!B$73 + Baseline!B$67*Baseline!B$59/Baseline!B$74 + Baseline!B$55*Baseline!B$68/Baseline!B$75 + Baseline!B$56*Baseline!B$60/Baseline!B$76)</f>
        <v>0.00000001374203373</v>
      </c>
      <c r="L275" s="45">
        <f>Baseline!B$33 * (C275 * Baseline!B$57*Baseline!B$61/Baseline!B$73 + Baseline!B$67*Baseline!B$62/Baseline!B$74 + Baseline!B$55*Baseline!B$63/Baseline!B$75 + Baseline!B$56*Baseline!B$69/Baseline!B$76)</f>
        <v>0.00000001439286325</v>
      </c>
      <c r="M275" s="43">
        <f>Baseline!B$33 * (C275 * Baseline!B$58*Baseline!B$66/Baseline!B$73 + Baseline!B$59*Baseline!B$52/Baseline!B$74 + Baseline!B$68*Baseline!B$53/Baseline!B$75 + Baseline!B$60*Baseline!B$54/Baseline!B$76)</f>
        <v>0.000000169388443</v>
      </c>
      <c r="N275" s="45">
        <f>Baseline!B$33 * (C275 * Baseline!B$58*Baseline!B$57/Baseline!B$73 + Baseline!B$59*Baseline!B$67/Baseline!B$74 + Baseline!B$68*Baseline!B$55/Baseline!B$75 + Baseline!B$60*Baseline!B$56/Baseline!B$76)</f>
        <v>0.00000001374203373</v>
      </c>
      <c r="O275" s="45">
        <f>Baseline!B$33 * (C275 * Baseline!B$58*Baseline!B$58/Baseline!B$73 + Baseline!B$59*Baseline!B$59/Baseline!B$74 + Baseline!B$68*Baseline!B$68/Baseline!B$75 + Baseline!B$60*Baseline!B$60/Baseline!B$76)</f>
        <v>0.000001324390552</v>
      </c>
      <c r="P275" s="43">
        <f>Baseline!B$33 * (C275 * Baseline!B$58*Baseline!B$61/Baseline!B$73 + Baseline!B$59*Baseline!B$62/Baseline!B$74 + Baseline!B$68*Baseline!B$63/Baseline!B$75 + Baseline!B$60*Baseline!B$69/Baseline!B$76)</f>
        <v>0.000000001646969812</v>
      </c>
      <c r="Q275" s="43">
        <f>Baseline!B$33 * (C275 * Baseline!B$61*Baseline!B$66/Baseline!B$73 + Baseline!B$62*Baseline!B$52/Baseline!B$74 + Baseline!B$63*Baseline!B$53/Baseline!B$75 + Baseline!B$69*Baseline!B$54/Baseline!B$76)</f>
        <v>0.000000003476908001</v>
      </c>
      <c r="R275" s="43">
        <f>Baseline!B$33 * (C275 * Baseline!B$61*Baseline!B$57/Baseline!B$73 + Baseline!B$62*Baseline!B$67/Baseline!B$74 + Baseline!B$63*Baseline!B$55/Baseline!B$75 + Baseline!B$69*Baseline!B$56/Baseline!B$76)</f>
        <v>0.00000001439286325</v>
      </c>
      <c r="S275" s="43">
        <f>Baseline!B$33 * (C275 * Baseline!B$61*Baseline!B$58/Baseline!B$73 + Baseline!B$62*Baseline!B$59/Baseline!B$74 + Baseline!B$63*Baseline!B$68/Baseline!B$75 + Baseline!B$69*Baseline!B$60/Baseline!B$76)</f>
        <v>0.000000001646969812</v>
      </c>
      <c r="T275" s="43">
        <f>Baseline!B$33 * (C275 * Baseline!B$61*Baseline!B$61/Baseline!B$73 + Baseline!B$62*Baseline!B$62/Baseline!B$74 + Baseline!B$63*Baseline!B$63/Baseline!B$75 + Baseline!B$69*Baseline!B$69/Baseline!B$76)</f>
        <v>0.00000009854654789</v>
      </c>
      <c r="U275" s="41"/>
      <c r="V275" s="43">
        <f>E275 * ( Baseline!B$87 * Baseline!B$7 )</f>
        <v>0.2181620384</v>
      </c>
      <c r="W275" s="43">
        <f>F275 * ( Baseline!D$87 * Baseline!B$11 )</f>
        <v>0.003692763969</v>
      </c>
      <c r="X275" s="43">
        <f>G275 * ( Baseline!F$87 * Baseline!B$16 )</f>
        <v>0.005883668595</v>
      </c>
      <c r="Y275" s="43">
        <f>H275 * ( Baseline!H$87 * Baseline!B$18 )</f>
        <v>0.001222736291</v>
      </c>
      <c r="Z275" s="51">
        <f t="shared" si="1"/>
        <v>0.2289612072</v>
      </c>
      <c r="AA275" s="43">
        <f>I275 * ( Baseline!B$87 * Baseline!B$7 )</f>
        <v>0.002077738239</v>
      </c>
      <c r="AB275" s="45">
        <f>J275 * ( Baseline!D$87 * Baseline!B$11 )</f>
        <v>0.03253636096</v>
      </c>
      <c r="AC275" s="45">
        <f>K275 * ( Baseline!F$87 * Baseline!B$16 )</f>
        <v>0.0004773263797</v>
      </c>
      <c r="AD275" s="45">
        <f>L275 * ( Baseline!F$87 * Baseline!B$16 )</f>
        <v>0.0004999327934</v>
      </c>
      <c r="AE275" s="51">
        <f t="shared" si="2"/>
        <v>0.03559135838</v>
      </c>
      <c r="AF275" s="51">
        <f>M275 * ( Baseline!B$87 * Baseline!B$7 )</f>
        <v>0.00175808265</v>
      </c>
      <c r="AG275" s="51">
        <f>N275 * ( Baseline!D$87 * Baseline!B$11 )</f>
        <v>0.0002534937401</v>
      </c>
      <c r="AH275" s="51">
        <f>O275 * ( Baseline!F$87 * Baseline!B$16 )</f>
        <v>0.04600240113</v>
      </c>
      <c r="AI275" s="51">
        <f>P275 * ( Baseline!H$87 * Baseline!B$18 )</f>
        <v>0.0005791955837</v>
      </c>
      <c r="AJ275" s="51">
        <f t="shared" si="3"/>
        <v>0.0485931731</v>
      </c>
      <c r="AK275" s="51">
        <f>Q275 * ( Baseline!B$87 * Baseline!B$7 )</f>
        <v>0.00003608682814</v>
      </c>
      <c r="AL275" s="51">
        <f>R275 * ( Baseline!D$87 * Baseline!B$11 )</f>
        <v>0.0002654993291</v>
      </c>
      <c r="AM275" s="51">
        <f>S275 * ( Baseline!F$87 * Baseline!B$16 )</f>
        <v>0.00005720711749</v>
      </c>
      <c r="AN275" s="51">
        <f>T275 * ( Baseline!H$87 * Baseline!B$18 )</f>
        <v>0.03465620615</v>
      </c>
      <c r="AO275" s="51">
        <f t="shared" si="4"/>
        <v>0.03501499942</v>
      </c>
      <c r="AP275" s="61"/>
      <c r="AQ275" s="51">
        <f>V275 * ( (1-Baseline!B$88-Baseline!B$87) + (1-B275)*Baseline!B$88 )</f>
        <v>0.1554050951</v>
      </c>
      <c r="AR275" s="51">
        <f>W275 * ( (1-Baseline!B$88-Baseline!B$87) + (1-B275)*Baseline!B$88 )</f>
        <v>0.002630495845</v>
      </c>
      <c r="AS275" s="51">
        <f>X275 * ( (1-Baseline!B$88-Baseline!B$87) + (1-B275)*Baseline!B$88 )</f>
        <v>0.004191160314</v>
      </c>
      <c r="AT275" s="51">
        <f>Y275 * ( (1-Baseline!B$88-Baseline!B$87) + (1-B275)*Baseline!B$88 )</f>
        <v>0.0008710014397</v>
      </c>
      <c r="AU275" s="51">
        <f t="shared" si="5"/>
        <v>0.1630977527</v>
      </c>
      <c r="AV275" s="51">
        <f>AA275 * ( (1-Baseline!D$88-Baseline!D$87) + (1-B275)*Baseline!D$88 )</f>
        <v>0.001781390128</v>
      </c>
      <c r="AW275" s="51">
        <f>AB275 * ( (1-Baseline!D$88-Baseline!D$87) + (1-B275)*Baseline!D$88 )</f>
        <v>0.02789569502</v>
      </c>
      <c r="AX275" s="51">
        <f>AC275 * ( (1-Baseline!D$88-Baseline!D$87) + (1-B275)*Baseline!D$88 )</f>
        <v>0.000409245248</v>
      </c>
      <c r="AY275" s="51">
        <f>AD275 * ( (1-Baseline!D$88-Baseline!D$87) + (1-B275)*Baseline!D$88 )</f>
        <v>0.0004286273056</v>
      </c>
      <c r="AZ275" s="51">
        <f t="shared" si="6"/>
        <v>0.0305149577</v>
      </c>
      <c r="BA275" s="51">
        <f>AF275 * ( (1-Baseline!F$88-Baseline!F$87) + (1-Baseline!B$36)*Baseline!F$88 )</f>
        <v>0.001265172534</v>
      </c>
      <c r="BB275" s="51">
        <f>AG275 * ( (1-Baseline!F$88-Baseline!F$87) + (1-Baseline!B$36)*Baseline!F$88 )</f>
        <v>0.0001824222072</v>
      </c>
      <c r="BC275" s="51">
        <f>AH275 * ( (1-Baseline!F$88-Baseline!F$87) + (1-Baseline!B$36)*Baseline!F$88 )</f>
        <v>0.03310479993</v>
      </c>
      <c r="BD275" s="51">
        <f>AI275 * ( (1-Baseline!F$88-Baseline!F$87) + (1-Baseline!B$36)*Baseline!F$88 )</f>
        <v>0.0004168076763</v>
      </c>
      <c r="BE275" s="51">
        <f t="shared" si="7"/>
        <v>0.03496920234</v>
      </c>
      <c r="BF275" s="51">
        <f>AK275 * ( (1-Baseline!H$88-Baseline!H$87) + (1-Baseline!B$36)*Baseline!H$88 )</f>
        <v>0.00002859231568</v>
      </c>
      <c r="BG275" s="51">
        <f>AL275 * ( (1-Baseline!H$88-Baseline!H$87) + (1-Baseline!B$36)*Baseline!H$88 )</f>
        <v>0.0002103604284</v>
      </c>
      <c r="BH275" s="51">
        <f>AM275 * ( (1-Baseline!H$88-Baseline!H$87) + (1-Baseline!B$36)*Baseline!H$88 )</f>
        <v>0.00004532634333</v>
      </c>
      <c r="BI275" s="51">
        <f>AN275 * ( (1-Baseline!H$88-Baseline!H$87) + (1-Baseline!B$36)*Baseline!H$88 )</f>
        <v>0.02745880525</v>
      </c>
      <c r="BJ275" s="51">
        <f t="shared" si="8"/>
        <v>0.02774308434</v>
      </c>
      <c r="BK275" s="61"/>
      <c r="BL275" s="51">
        <f t="shared" si="19"/>
        <v>0.9528340675</v>
      </c>
      <c r="BM275" s="51">
        <f t="shared" si="20"/>
        <v>0.016128339</v>
      </c>
      <c r="BN275" s="51">
        <f t="shared" si="21"/>
        <v>0.02569722909</v>
      </c>
      <c r="BO275" s="51">
        <f t="shared" si="22"/>
        <v>0.005340364447</v>
      </c>
      <c r="BP275" s="51">
        <f t="shared" si="9"/>
        <v>1</v>
      </c>
      <c r="BQ275" s="51">
        <f t="shared" si="23"/>
        <v>0.05837760438</v>
      </c>
      <c r="BR275" s="51">
        <f t="shared" si="24"/>
        <v>0.9141646301</v>
      </c>
      <c r="BS275" s="51">
        <f t="shared" si="25"/>
        <v>0.01341129986</v>
      </c>
      <c r="BT275" s="51">
        <f t="shared" si="26"/>
        <v>0.01404646567</v>
      </c>
      <c r="BU275" s="51">
        <f t="shared" si="10"/>
        <v>1</v>
      </c>
      <c r="BV275" s="51">
        <f t="shared" si="27"/>
        <v>0.03617962232</v>
      </c>
      <c r="BW275" s="51">
        <f t="shared" si="28"/>
        <v>0.005216653367</v>
      </c>
      <c r="BX275" s="51">
        <f t="shared" si="29"/>
        <v>0.9466844454</v>
      </c>
      <c r="BY275" s="51">
        <f t="shared" si="30"/>
        <v>0.01191927892</v>
      </c>
      <c r="BZ275" s="51">
        <f t="shared" si="11"/>
        <v>1</v>
      </c>
      <c r="CA275" s="51">
        <f t="shared" si="31"/>
        <v>0.00103061056</v>
      </c>
      <c r="CB275" s="51">
        <f t="shared" si="32"/>
        <v>0.007582445624</v>
      </c>
      <c r="CC275" s="51">
        <f t="shared" si="33"/>
        <v>0.001633788903</v>
      </c>
      <c r="CD275" s="51">
        <f t="shared" si="34"/>
        <v>0.9897531549</v>
      </c>
      <c r="CE275" s="51">
        <f t="shared" si="12"/>
        <v>1</v>
      </c>
      <c r="CF275" s="61"/>
      <c r="CG275" s="51">
        <f t="shared" si="35"/>
        <v>0.9528340675</v>
      </c>
      <c r="CH275" s="51">
        <f t="shared" si="36"/>
        <v>0.016128339</v>
      </c>
      <c r="CI275" s="51">
        <f t="shared" si="37"/>
        <v>0.02569722909</v>
      </c>
      <c r="CJ275" s="51">
        <f t="shared" si="38"/>
        <v>0.005340364447</v>
      </c>
      <c r="CK275" s="51">
        <f t="shared" si="13"/>
        <v>1</v>
      </c>
      <c r="CL275" s="51">
        <f t="shared" si="39"/>
        <v>0.05837760438</v>
      </c>
      <c r="CM275" s="51">
        <f t="shared" si="40"/>
        <v>0.9141646301</v>
      </c>
      <c r="CN275" s="51">
        <f t="shared" si="41"/>
        <v>0.01341129986</v>
      </c>
      <c r="CO275" s="51">
        <f t="shared" si="42"/>
        <v>0.01404646567</v>
      </c>
      <c r="CP275" s="51">
        <f t="shared" si="14"/>
        <v>1</v>
      </c>
      <c r="CQ275" s="51">
        <f t="shared" si="43"/>
        <v>0.03617962232</v>
      </c>
      <c r="CR275" s="51">
        <f t="shared" si="44"/>
        <v>0.005216653367</v>
      </c>
      <c r="CS275" s="51">
        <f t="shared" si="45"/>
        <v>0.9466844454</v>
      </c>
      <c r="CT275" s="51">
        <f t="shared" si="46"/>
        <v>0.01191927892</v>
      </c>
      <c r="CU275" s="51">
        <f t="shared" si="15"/>
        <v>1</v>
      </c>
      <c r="CV275" s="51">
        <f t="shared" si="47"/>
        <v>0.00103061056</v>
      </c>
      <c r="CW275" s="51">
        <f t="shared" si="48"/>
        <v>0.007582445624</v>
      </c>
      <c r="CX275" s="51">
        <f t="shared" si="49"/>
        <v>0.001633788903</v>
      </c>
      <c r="CY275" s="51">
        <f t="shared" si="50"/>
        <v>0.9897531549</v>
      </c>
      <c r="CZ275" s="51">
        <f t="shared" si="16"/>
        <v>1</v>
      </c>
      <c r="DA275" s="61"/>
      <c r="DB275" s="51">
        <f>(AQ275*Baseline!B$7 + AV275*Baseline!B$11 + BA275*Baseline!B$16 + BF275*Baseline!B$18)</f>
        <v>84739.59227</v>
      </c>
      <c r="DC275" s="51">
        <f>(AR275*Baseline!B$7 + AW275*Baseline!B$11 + BB275*Baseline!B$16 + BG275*Baseline!B$18)</f>
        <v>71343.33954</v>
      </c>
      <c r="DD275" s="51">
        <f>(AS275*Baseline!B$7 + AX275*Baseline!B$11 + BC275*Baseline!B$16 + BH275*Baseline!B$18)</f>
        <v>115893.2612</v>
      </c>
      <c r="DE275" s="51">
        <f>(AT275*Baseline!B$7 + AY275*Baseline!B$11 + BD275*Baseline!B$16 + BI275*Baseline!B$18)</f>
        <v>1260099.134</v>
      </c>
      <c r="DF275" s="51">
        <f t="shared" si="17"/>
        <v>1532075.327</v>
      </c>
      <c r="DG275" s="61"/>
      <c r="DH275" s="51">
        <f t="shared" si="51"/>
        <v>0.05531033023</v>
      </c>
      <c r="DI275" s="51">
        <f t="shared" si="52"/>
        <v>0.04656646986</v>
      </c>
      <c r="DJ275" s="51">
        <f t="shared" si="53"/>
        <v>0.07564462345</v>
      </c>
      <c r="DK275" s="51">
        <f t="shared" si="54"/>
        <v>0.8224785765</v>
      </c>
      <c r="DL275" s="51">
        <f t="shared" si="18"/>
        <v>1</v>
      </c>
      <c r="DM275" s="61"/>
      <c r="DN275" s="51">
        <f>DH275 / (Baseline!B$7/Baseline!B$17)</f>
        <v>5.904013958</v>
      </c>
      <c r="DO275" s="51">
        <f>DI275 / (Baseline!B$11/Baseline!B$17)</f>
        <v>1.12413687</v>
      </c>
      <c r="DP275" s="51">
        <f>DJ275 / (Baseline!B$16/Baseline!B$17)</f>
        <v>1.168938035</v>
      </c>
      <c r="DQ275" s="51">
        <f>DK275 / (Baseline!B$18/Baseline!B$17)</f>
        <v>0.9298846409</v>
      </c>
      <c r="DR275" s="79"/>
      <c r="DS275" s="51">
        <f>(AU275*Baseline!B$34)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0.03699419415</v>
      </c>
      <c r="DT275" s="51">
        <f>(AZ275*Baseline!B$34) + (Baseline!D$88*(1-Baseline!D$89)*Baseline!B$35) + (Baseline!D$88*Baseline!D$89*((1-Baseline!D$90)*Baseline!B$40 + Baseline!D$90*Baseline!B$41))</f>
        <v>0.01099081165</v>
      </c>
      <c r="DU275" s="51">
        <f>(BE275*Baseline!B$34) + (Baseline!F$88*(1-Baseline!F$89)*Baseline!B$35) + (Baseline!F$88*Baseline!F$89*((1-Baseline!F$90)*Baseline!B$40 + Baseline!F$90*Baseline!B$41))</f>
        <v>0.01297602035</v>
      </c>
      <c r="DV275" s="51">
        <f>(BJ275*Baseline!B$34) + (Baseline!H$88*(1-Baseline!H$89)*Baseline!B$35) + (Baseline!H$88*Baseline!H$89*((1-Baseline!H$90)*Baseline!B$40 + Baseline!H$90*Baseline!B$41))</f>
        <v>0.009306462651</v>
      </c>
      <c r="DW275" s="51">
        <f>( DS275*Baseline!B$7 + DT275*Baseline!B$11 + DU275*Baseline!B$16 + DV275*Baseline!B$18 ) / Baseline!B$17</f>
        <v>0.009873086668</v>
      </c>
    </row>
    <row r="276">
      <c r="A276" s="4" t="s">
        <v>539</v>
      </c>
      <c r="B276" s="45">
        <f>MIN( MAX( NORMINV( MCrands!B276, (B$5+B$4)/2, (B$5-B$4)/3.29 ), 0 ), 1 )</f>
        <v>0.5808346363</v>
      </c>
      <c r="C276" s="45">
        <f>MAX( NORMINV( MCrands!C276, (C$5+C$4)/2, (C$5-C$4)/3.29 ), 0 )</f>
        <v>2.019771926</v>
      </c>
      <c r="D276" s="41"/>
      <c r="E276" s="43">
        <f>Baseline!B$33 * (C276 * Baseline!B$66*Baseline!B$66/Baseline!B$73 + Baseline!B$52*Baseline!B$52/Baseline!B$74 + Baseline!B$53*Baseline!B$53/Baseline!B$75 + Baseline!B$54*Baseline!B$54/Baseline!B$76)</f>
        <v>0.00001434127795</v>
      </c>
      <c r="F276" s="43">
        <f>Baseline!B$33 * (C276 * Baseline!B$66*Baseline!B$57/Baseline!B$73 + Baseline!B$52*Baseline!B$67/Baseline!B$74 + Baseline!B$53*Baseline!B$55/Baseline!B$75 + Baseline!B$54*Baseline!B$56/Baseline!B$76)</f>
        <v>0.0000001991322802</v>
      </c>
      <c r="G276" s="45">
        <f>Baseline!B$33 * (C276 * Baseline!B$66*Baseline!B$58/Baseline!B$73 + Baseline!B$52*Baseline!B$59/Baseline!B$74 + Baseline!B$53*Baseline!B$68/Baseline!B$75 + Baseline!B$54*Baseline!B$60/Baseline!B$76)</f>
        <v>0.0000001667962142</v>
      </c>
      <c r="H276" s="43">
        <f>Baseline!B$33 * (C276 * Baseline!B$66*Baseline!B$61/Baseline!B$73 + Baseline!B$52*Baseline!B$62/Baseline!B$74 + Baseline!B$53*Baseline!B$63/Baseline!B$75 + Baseline!B$54*Baseline!B$69/Baseline!B$76)</f>
        <v>0.000000003217685117</v>
      </c>
      <c r="I276" s="43">
        <f>Baseline!B$33 * (C276 * Baseline!B$57*Baseline!B$66/Baseline!B$73 + Baseline!B$67*Baseline!B$52/Baseline!B$74 + Baseline!B$55*Baseline!B$53/Baseline!B$75 + Baseline!B$56*Baseline!B$54/Baseline!B$76)</f>
        <v>0.0000001991322802</v>
      </c>
      <c r="J276" s="45">
        <f>Baseline!B$33 * (C276 * Baseline!B$57*Baseline!B$57/Baseline!B$73 + Baseline!B$67*Baseline!B$67/Baseline!B$74 + Baseline!B$55*Baseline!B$55/Baseline!B$75 + Baseline!B$56*Baseline!B$56/Baseline!B$76)</f>
        <v>0.000001763813684</v>
      </c>
      <c r="K276" s="43">
        <f>Baseline!B$33 * (C276 * Baseline!B$57*Baseline!B$58/Baseline!B$73 + Baseline!B$67*Baseline!B$59/Baseline!B$74 + Baseline!B$55*Baseline!B$68/Baseline!B$75 + Baseline!B$56*Baseline!B$60/Baseline!B$76)</f>
        <v>0.00000001374162443</v>
      </c>
      <c r="L276" s="45">
        <f>Baseline!B$33 * (C276 * Baseline!B$57*Baseline!B$61/Baseline!B$73 + Baseline!B$67*Baseline!B$62/Baseline!B$74 + Baseline!B$55*Baseline!B$63/Baseline!B$75 + Baseline!B$56*Baseline!B$69/Baseline!B$76)</f>
        <v>0.00000001439282232</v>
      </c>
      <c r="M276" s="43">
        <f>Baseline!B$33 * (C276 * Baseline!B$58*Baseline!B$66/Baseline!B$73 + Baseline!B$59*Baseline!B$52/Baseline!B$74 + Baseline!B$68*Baseline!B$53/Baseline!B$75 + Baseline!B$60*Baseline!B$54/Baseline!B$76)</f>
        <v>0.0000001667962142</v>
      </c>
      <c r="N276" s="45">
        <f>Baseline!B$33 * (C276 * Baseline!B$58*Baseline!B$57/Baseline!B$73 + Baseline!B$59*Baseline!B$67/Baseline!B$74 + Baseline!B$68*Baseline!B$55/Baseline!B$75 + Baseline!B$60*Baseline!B$56/Baseline!B$76)</f>
        <v>0.00000001374162443</v>
      </c>
      <c r="O276" s="45">
        <f>Baseline!B$33 * (C276 * Baseline!B$58*Baseline!B$58/Baseline!B$73 + Baseline!B$59*Baseline!B$59/Baseline!B$74 + Baseline!B$68*Baseline!B$68/Baseline!B$75 + Baseline!B$60*Baseline!B$60/Baseline!B$76)</f>
        <v>0.000001324389546</v>
      </c>
      <c r="P276" s="43">
        <f>Baseline!B$33 * (C276 * Baseline!B$58*Baseline!B$61/Baseline!B$73 + Baseline!B$59*Baseline!B$62/Baseline!B$74 + Baseline!B$68*Baseline!B$63/Baseline!B$75 + Baseline!B$60*Baseline!B$69/Baseline!B$76)</f>
        <v>0.000000001646869193</v>
      </c>
      <c r="Q276" s="43">
        <f>Baseline!B$33 * (C276 * Baseline!B$61*Baseline!B$66/Baseline!B$73 + Baseline!B$62*Baseline!B$52/Baseline!B$74 + Baseline!B$63*Baseline!B$53/Baseline!B$75 + Baseline!B$69*Baseline!B$54/Baseline!B$76)</f>
        <v>0.000000003217685117</v>
      </c>
      <c r="R276" s="43">
        <f>Baseline!B$33 * (C276 * Baseline!B$61*Baseline!B$57/Baseline!B$73 + Baseline!B$62*Baseline!B$67/Baseline!B$74 + Baseline!B$63*Baseline!B$55/Baseline!B$75 + Baseline!B$69*Baseline!B$56/Baseline!B$76)</f>
        <v>0.00000001439282232</v>
      </c>
      <c r="S276" s="43">
        <f>Baseline!B$33 * (C276 * Baseline!B$61*Baseline!B$58/Baseline!B$73 + Baseline!B$62*Baseline!B$59/Baseline!B$74 + Baseline!B$63*Baseline!B$68/Baseline!B$75 + Baseline!B$69*Baseline!B$60/Baseline!B$76)</f>
        <v>0.000000001646869193</v>
      </c>
      <c r="T276" s="43">
        <f>Baseline!B$33 * (C276 * Baseline!B$61*Baseline!B$61/Baseline!B$73 + Baseline!B$62*Baseline!B$62/Baseline!B$74 + Baseline!B$63*Baseline!B$63/Baseline!B$75 + Baseline!B$69*Baseline!B$69/Baseline!B$76)</f>
        <v>0.00000009854653783</v>
      </c>
      <c r="U276" s="41"/>
      <c r="V276" s="43">
        <f>E276 * ( Baseline!B$87 * Baseline!B$7 )</f>
        <v>0.1488481239</v>
      </c>
      <c r="W276" s="43">
        <f>F276 * ( Baseline!D$87 * Baseline!B$11 )</f>
        <v>0.003673312661</v>
      </c>
      <c r="X276" s="43">
        <f>G276 * ( Baseline!F$87 * Baseline!B$16 )</f>
        <v>0.005793628123</v>
      </c>
      <c r="Y276" s="43">
        <f>H276 * ( Baseline!H$87 * Baseline!B$18 )</f>
        <v>0.001131574481</v>
      </c>
      <c r="Z276" s="51">
        <f t="shared" si="1"/>
        <v>0.1594466391</v>
      </c>
      <c r="AA276" s="43">
        <f>I276 * ( Baseline!B$87 * Baseline!B$7 )</f>
        <v>0.002066793936</v>
      </c>
      <c r="AB276" s="45">
        <f>J276 * ( Baseline!D$87 * Baseline!B$11 )</f>
        <v>0.03253635789</v>
      </c>
      <c r="AC276" s="45">
        <f>K276 * ( Baseline!F$87 * Baseline!B$16 )</f>
        <v>0.0004773121628</v>
      </c>
      <c r="AD276" s="45">
        <f>L276 * ( Baseline!F$87 * Baseline!B$16 )</f>
        <v>0.0004999313717</v>
      </c>
      <c r="AE276" s="51">
        <f t="shared" si="2"/>
        <v>0.03558039536</v>
      </c>
      <c r="AF276" s="51">
        <f>M276 * ( Baseline!B$87 * Baseline!B$7 )</f>
        <v>0.001731177907</v>
      </c>
      <c r="AG276" s="51">
        <f>N276 * ( Baseline!D$87 * Baseline!B$11 )</f>
        <v>0.0002534861899</v>
      </c>
      <c r="AH276" s="51">
        <f>O276 * ( Baseline!F$87 * Baseline!B$16 )</f>
        <v>0.04600236618</v>
      </c>
      <c r="AI276" s="51">
        <f>P276 * ( Baseline!H$87 * Baseline!B$18 )</f>
        <v>0.0005791601985</v>
      </c>
      <c r="AJ276" s="51">
        <f t="shared" si="3"/>
        <v>0.04856619047</v>
      </c>
      <c r="AK276" s="51">
        <f>Q276 * ( Baseline!B$87 * Baseline!B$7 )</f>
        <v>0.00003339635383</v>
      </c>
      <c r="AL276" s="51">
        <f>R276 * ( Baseline!D$87 * Baseline!B$11 )</f>
        <v>0.0002654985741</v>
      </c>
      <c r="AM276" s="51">
        <f>S276 * ( Baseline!F$87 * Baseline!B$16 )</f>
        <v>0.0000572036225</v>
      </c>
      <c r="AN276" s="51">
        <f>T276 * ( Baseline!H$87 * Baseline!B$18 )</f>
        <v>0.03465620261</v>
      </c>
      <c r="AO276" s="51">
        <f t="shared" si="4"/>
        <v>0.03501230116</v>
      </c>
      <c r="AP276" s="61"/>
      <c r="AQ276" s="51">
        <f>V276 * ( (1-Baseline!B$88-Baseline!B$87) + (1-B276)*Baseline!B$88 )</f>
        <v>0.06871680418</v>
      </c>
      <c r="AR276" s="51">
        <f>W276 * ( (1-Baseline!B$88-Baseline!B$87) + (1-B276)*Baseline!B$88 )</f>
        <v>0.001695811141</v>
      </c>
      <c r="AS276" s="51">
        <f>X276 * ( (1-Baseline!B$88-Baseline!B$87) + (1-B276)*Baseline!B$88 )</f>
        <v>0.002674669985</v>
      </c>
      <c r="AT276" s="51">
        <f>Y276 * ( (1-Baseline!B$88-Baseline!B$87) + (1-B276)*Baseline!B$88 )</f>
        <v>0.0005223994765</v>
      </c>
      <c r="AU276" s="51">
        <f t="shared" si="5"/>
        <v>0.07360968479</v>
      </c>
      <c r="AV276" s="51">
        <f>AA276 * ( (1-Baseline!D$88-Baseline!D$87) + (1-B276)*Baseline!D$88 )</f>
        <v>0.001511207656</v>
      </c>
      <c r="AW276" s="51">
        <f>AB276 * ( (1-Baseline!D$88-Baseline!D$87) + (1-B276)*Baseline!D$88 )</f>
        <v>0.02379008002</v>
      </c>
      <c r="AX276" s="51">
        <f>AC276 * ( (1-Baseline!D$88-Baseline!D$87) + (1-B276)*Baseline!D$88 )</f>
        <v>0.000349003247</v>
      </c>
      <c r="AY276" s="51">
        <f>AD276 * ( (1-Baseline!D$88-Baseline!D$87) + (1-B276)*Baseline!D$88 )</f>
        <v>0.0003655420616</v>
      </c>
      <c r="AZ276" s="51">
        <f t="shared" si="6"/>
        <v>0.02601583299</v>
      </c>
      <c r="BA276" s="51">
        <f>AF276 * ( (1-Baseline!F$88-Baseline!F$87) + (1-Baseline!B$36)*Baseline!F$88 )</f>
        <v>0.001245811019</v>
      </c>
      <c r="BB276" s="51">
        <f>AG276 * ( (1-Baseline!F$88-Baseline!F$87) + (1-Baseline!B$36)*Baseline!F$88 )</f>
        <v>0.0001824167738</v>
      </c>
      <c r="BC276" s="51">
        <f>AH276 * ( (1-Baseline!F$88-Baseline!F$87) + (1-Baseline!B$36)*Baseline!F$88 )</f>
        <v>0.03310477478</v>
      </c>
      <c r="BD276" s="51">
        <f>AI276 * ( (1-Baseline!F$88-Baseline!F$87) + (1-Baseline!B$36)*Baseline!F$88 )</f>
        <v>0.000416782212</v>
      </c>
      <c r="BE276" s="51">
        <f t="shared" si="7"/>
        <v>0.03494978478</v>
      </c>
      <c r="BF276" s="51">
        <f>AK276 * ( (1-Baseline!H$88-Baseline!H$87) + (1-Baseline!B$36)*Baseline!H$88 )</f>
        <v>0.00002646059907</v>
      </c>
      <c r="BG276" s="51">
        <f>AL276 * ( (1-Baseline!H$88-Baseline!H$87) + (1-Baseline!B$36)*Baseline!H$88 )</f>
        <v>0.0002103598302</v>
      </c>
      <c r="BH276" s="51">
        <f>AM276 * ( (1-Baseline!H$88-Baseline!H$87) + (1-Baseline!B$36)*Baseline!H$88 )</f>
        <v>0.00004532357418</v>
      </c>
      <c r="BI276" s="51">
        <f>AN276 * ( (1-Baseline!H$88-Baseline!H$87) + (1-Baseline!B$36)*Baseline!H$88 )</f>
        <v>0.02745880245</v>
      </c>
      <c r="BJ276" s="51">
        <f t="shared" si="8"/>
        <v>0.02774094645</v>
      </c>
      <c r="BK276" s="61"/>
      <c r="BL276" s="51">
        <f t="shared" si="19"/>
        <v>0.9335293906</v>
      </c>
      <c r="BM276" s="51">
        <f t="shared" si="20"/>
        <v>0.02303788077</v>
      </c>
      <c r="BN276" s="51">
        <f t="shared" si="21"/>
        <v>0.03633584348</v>
      </c>
      <c r="BO276" s="51">
        <f t="shared" si="22"/>
        <v>0.007096885118</v>
      </c>
      <c r="BP276" s="51">
        <f t="shared" si="9"/>
        <v>1</v>
      </c>
      <c r="BQ276" s="51">
        <f t="shared" si="23"/>
        <v>0.05808799805</v>
      </c>
      <c r="BR276" s="51">
        <f t="shared" si="24"/>
        <v>0.9144462157</v>
      </c>
      <c r="BS276" s="51">
        <f t="shared" si="25"/>
        <v>0.01341503257</v>
      </c>
      <c r="BT276" s="51">
        <f t="shared" si="26"/>
        <v>0.0140507537</v>
      </c>
      <c r="BU276" s="51">
        <f t="shared" si="10"/>
        <v>1</v>
      </c>
      <c r="BV276" s="51">
        <f t="shared" si="27"/>
        <v>0.03564574224</v>
      </c>
      <c r="BW276" s="51">
        <f t="shared" si="28"/>
        <v>0.005219396198</v>
      </c>
      <c r="BX276" s="51">
        <f t="shared" si="29"/>
        <v>0.9472096891</v>
      </c>
      <c r="BY276" s="51">
        <f t="shared" si="30"/>
        <v>0.01192517249</v>
      </c>
      <c r="BZ276" s="51">
        <f t="shared" si="11"/>
        <v>1</v>
      </c>
      <c r="CA276" s="51">
        <f t="shared" si="31"/>
        <v>0.0009538462976</v>
      </c>
      <c r="CB276" s="51">
        <f t="shared" si="32"/>
        <v>0.007583008409</v>
      </c>
      <c r="CC276" s="51">
        <f t="shared" si="33"/>
        <v>0.001633814991</v>
      </c>
      <c r="CD276" s="51">
        <f t="shared" si="34"/>
        <v>0.9898293303</v>
      </c>
      <c r="CE276" s="51">
        <f t="shared" si="12"/>
        <v>1</v>
      </c>
      <c r="CF276" s="61"/>
      <c r="CG276" s="51">
        <f t="shared" si="35"/>
        <v>0.9335293906</v>
      </c>
      <c r="CH276" s="51">
        <f t="shared" si="36"/>
        <v>0.02303788077</v>
      </c>
      <c r="CI276" s="51">
        <f t="shared" si="37"/>
        <v>0.03633584348</v>
      </c>
      <c r="CJ276" s="51">
        <f t="shared" si="38"/>
        <v>0.007096885118</v>
      </c>
      <c r="CK276" s="51">
        <f t="shared" si="13"/>
        <v>1</v>
      </c>
      <c r="CL276" s="51">
        <f t="shared" si="39"/>
        <v>0.05808799805</v>
      </c>
      <c r="CM276" s="51">
        <f t="shared" si="40"/>
        <v>0.9144462157</v>
      </c>
      <c r="CN276" s="51">
        <f t="shared" si="41"/>
        <v>0.01341503257</v>
      </c>
      <c r="CO276" s="51">
        <f t="shared" si="42"/>
        <v>0.0140507537</v>
      </c>
      <c r="CP276" s="51">
        <f t="shared" si="14"/>
        <v>1</v>
      </c>
      <c r="CQ276" s="51">
        <f t="shared" si="43"/>
        <v>0.03564574224</v>
      </c>
      <c r="CR276" s="51">
        <f t="shared" si="44"/>
        <v>0.005219396198</v>
      </c>
      <c r="CS276" s="51">
        <f t="shared" si="45"/>
        <v>0.9472096891</v>
      </c>
      <c r="CT276" s="51">
        <f t="shared" si="46"/>
        <v>0.01192517249</v>
      </c>
      <c r="CU276" s="51">
        <f t="shared" si="15"/>
        <v>1</v>
      </c>
      <c r="CV276" s="51">
        <f t="shared" si="47"/>
        <v>0.0009538462976</v>
      </c>
      <c r="CW276" s="51">
        <f t="shared" si="48"/>
        <v>0.007583008409</v>
      </c>
      <c r="CX276" s="51">
        <f t="shared" si="49"/>
        <v>0.001633814991</v>
      </c>
      <c r="CY276" s="51">
        <f t="shared" si="50"/>
        <v>0.9898293303</v>
      </c>
      <c r="CZ276" s="51">
        <f t="shared" si="16"/>
        <v>1</v>
      </c>
      <c r="DA276" s="61"/>
      <c r="DB276" s="51">
        <f>(AQ276*Baseline!B$7 + AV276*Baseline!B$11 + BA276*Baseline!B$16 + BF276*Baseline!B$18)</f>
        <v>41953.87249</v>
      </c>
      <c r="DC276" s="51">
        <f>(AR276*Baseline!B$7 + AW276*Baseline!B$11 + BB276*Baseline!B$16 + BG276*Baseline!B$18)</f>
        <v>62085.25881</v>
      </c>
      <c r="DD276" s="51">
        <f>(AS276*Baseline!B$7 + AX276*Baseline!B$11 + BC276*Baseline!B$16 + BH276*Baseline!B$18)</f>
        <v>115028.3601</v>
      </c>
      <c r="DE276" s="51">
        <f>(AT276*Baseline!B$7 + AY276*Baseline!B$11 + BD276*Baseline!B$16 + BI276*Baseline!B$18)</f>
        <v>1259794.559</v>
      </c>
      <c r="DF276" s="51">
        <f t="shared" si="17"/>
        <v>1478862.05</v>
      </c>
      <c r="DG276" s="61"/>
      <c r="DH276" s="51">
        <f t="shared" si="51"/>
        <v>0.02836902367</v>
      </c>
      <c r="DI276" s="51">
        <f t="shared" si="52"/>
        <v>0.04198177836</v>
      </c>
      <c r="DJ276" s="51">
        <f t="shared" si="53"/>
        <v>0.0777816701</v>
      </c>
      <c r="DK276" s="51">
        <f t="shared" si="54"/>
        <v>0.8518675279</v>
      </c>
      <c r="DL276" s="51">
        <f t="shared" si="18"/>
        <v>1</v>
      </c>
      <c r="DM276" s="61"/>
      <c r="DN276" s="51">
        <f>DH276 / (Baseline!B$7/Baseline!B$17)</f>
        <v>3.028206684</v>
      </c>
      <c r="DO276" s="51">
        <f>DI276 / (Baseline!B$11/Baseline!B$17)</f>
        <v>1.013460223</v>
      </c>
      <c r="DP276" s="51">
        <f>DJ276 / (Baseline!B$16/Baseline!B$17)</f>
        <v>1.201961865</v>
      </c>
      <c r="DQ276" s="51">
        <f>DK276 / (Baseline!B$18/Baseline!B$17)</f>
        <v>0.963111445</v>
      </c>
      <c r="DR276" s="79"/>
      <c r="DS276" s="51">
        <f>(AU276*Baseline!B$34)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0.02357098397</v>
      </c>
      <c r="DT276" s="51">
        <f>(AZ276*Baseline!B$34) + (Baseline!D$88*(1-Baseline!D$89)*Baseline!B$35) + (Baseline!D$88*Baseline!D$89*((1-Baseline!D$90)*Baseline!B$40 + Baseline!D$90*Baseline!B$41))</f>
        <v>0.01031594295</v>
      </c>
      <c r="DU276" s="51">
        <f>(BE276*Baseline!B$34) + (Baseline!F$88*(1-Baseline!F$89)*Baseline!B$35) + (Baseline!F$88*Baseline!F$89*((1-Baseline!F$90)*Baseline!B$40 + Baseline!F$90*Baseline!B$41))</f>
        <v>0.01297310772</v>
      </c>
      <c r="DV276" s="51">
        <f>(BJ276*Baseline!B$34) + (Baseline!H$88*(1-Baseline!H$89)*Baseline!B$35) + (Baseline!H$88*Baseline!H$89*((1-Baseline!H$90)*Baseline!B$40 + Baseline!H$90*Baseline!B$41))</f>
        <v>0.009306141968</v>
      </c>
      <c r="DW276" s="51">
        <f>( DS276*Baseline!B$7 + DT276*Baseline!B$11 + DU276*Baseline!B$16 + DV276*Baseline!B$18 ) / Baseline!B$17</f>
        <v>0.009718906541</v>
      </c>
    </row>
    <row r="277">
      <c r="A277" s="4" t="s">
        <v>540</v>
      </c>
      <c r="B277" s="45">
        <f>MIN( MAX( NORMINV( MCrands!B277, (B$5+B$4)/2, (B$5-B$4)/3.29 ), 0 ), 1 )</f>
        <v>0.5440101285</v>
      </c>
      <c r="C277" s="45">
        <f>MAX( NORMINV( MCrands!C277, (C$5+C$4)/2, (C$5-C$4)/3.29 ), 0 )</f>
        <v>2.770632114</v>
      </c>
      <c r="D277" s="41"/>
      <c r="E277" s="43">
        <f>Baseline!B$33 * (C277 * Baseline!B$66*Baseline!B$66/Baseline!B$73 + Baseline!B$52*Baseline!B$52/Baseline!B$74 + Baseline!B$53*Baseline!B$53/Baseline!B$75 + Baseline!B$54*Baseline!B$54/Baseline!B$76)</f>
        <v>0.00001965738611</v>
      </c>
      <c r="F277" s="43">
        <f>Baseline!B$33 * (C277 * Baseline!B$66*Baseline!B$57/Baseline!B$73 + Baseline!B$52*Baseline!B$67/Baseline!B$74 + Baseline!B$53*Baseline!B$55/Baseline!B$75 + Baseline!B$54*Baseline!B$56/Baseline!B$76)</f>
        <v>0.0000001999716657</v>
      </c>
      <c r="G277" s="45">
        <f>Baseline!B$33 * (C277 * Baseline!B$66*Baseline!B$58/Baseline!B$73 + Baseline!B$52*Baseline!B$59/Baseline!B$74 + Baseline!B$53*Baseline!B$68/Baseline!B$75 + Baseline!B$54*Baseline!B$60/Baseline!B$76)</f>
        <v>0.0000001688597035</v>
      </c>
      <c r="H277" s="43">
        <f>Baseline!B$33 * (C277 * Baseline!B$66*Baseline!B$61/Baseline!B$73 + Baseline!B$52*Baseline!B$62/Baseline!B$74 + Baseline!B$53*Baseline!B$63/Baseline!B$75 + Baseline!B$54*Baseline!B$69/Baseline!B$76)</f>
        <v>0.000000003424034052</v>
      </c>
      <c r="I277" s="43">
        <f>Baseline!B$33 * (C277 * Baseline!B$57*Baseline!B$66/Baseline!B$73 + Baseline!B$67*Baseline!B$52/Baseline!B$74 + Baseline!B$55*Baseline!B$53/Baseline!B$75 + Baseline!B$56*Baseline!B$54/Baseline!B$76)</f>
        <v>0.0000001999716657</v>
      </c>
      <c r="J277" s="45">
        <f>Baseline!B$33 * (C277 * Baseline!B$57*Baseline!B$57/Baseline!B$73 + Baseline!B$67*Baseline!B$67/Baseline!B$74 + Baseline!B$55*Baseline!B$55/Baseline!B$75 + Baseline!B$56*Baseline!B$56/Baseline!B$76)</f>
        <v>0.000001763813816</v>
      </c>
      <c r="K277" s="43">
        <f>Baseline!B$33 * (C277 * Baseline!B$57*Baseline!B$58/Baseline!B$73 + Baseline!B$67*Baseline!B$59/Baseline!B$74 + Baseline!B$55*Baseline!B$68/Baseline!B$75 + Baseline!B$56*Baseline!B$60/Baseline!B$76)</f>
        <v>0.00000001374195024</v>
      </c>
      <c r="L277" s="45">
        <f>Baseline!B$33 * (C277 * Baseline!B$57*Baseline!B$61/Baseline!B$73 + Baseline!B$67*Baseline!B$62/Baseline!B$74 + Baseline!B$55*Baseline!B$63/Baseline!B$75 + Baseline!B$56*Baseline!B$69/Baseline!B$76)</f>
        <v>0.0000000143928549</v>
      </c>
      <c r="M277" s="43">
        <f>Baseline!B$33 * (C277 * Baseline!B$58*Baseline!B$66/Baseline!B$73 + Baseline!B$59*Baseline!B$52/Baseline!B$74 + Baseline!B$68*Baseline!B$53/Baseline!B$75 + Baseline!B$60*Baseline!B$54/Baseline!B$76)</f>
        <v>0.0000001688597035</v>
      </c>
      <c r="N277" s="45">
        <f>Baseline!B$33 * (C277 * Baseline!B$58*Baseline!B$57/Baseline!B$73 + Baseline!B$59*Baseline!B$67/Baseline!B$74 + Baseline!B$68*Baseline!B$55/Baseline!B$75 + Baseline!B$60*Baseline!B$56/Baseline!B$76)</f>
        <v>0.00000001374195024</v>
      </c>
      <c r="O277" s="45">
        <f>Baseline!B$33 * (C277 * Baseline!B$58*Baseline!B$58/Baseline!B$73 + Baseline!B$59*Baseline!B$59/Baseline!B$74 + Baseline!B$68*Baseline!B$68/Baseline!B$75 + Baseline!B$60*Baseline!B$60/Baseline!B$76)</f>
        <v>0.000001324390347</v>
      </c>
      <c r="P277" s="43">
        <f>Baseline!B$33 * (C277 * Baseline!B$58*Baseline!B$61/Baseline!B$73 + Baseline!B$59*Baseline!B$62/Baseline!B$74 + Baseline!B$68*Baseline!B$63/Baseline!B$75 + Baseline!B$60*Baseline!B$69/Baseline!B$76)</f>
        <v>0.000000001646949289</v>
      </c>
      <c r="Q277" s="43">
        <f>Baseline!B$33 * (C277 * Baseline!B$61*Baseline!B$66/Baseline!B$73 + Baseline!B$62*Baseline!B$52/Baseline!B$74 + Baseline!B$63*Baseline!B$53/Baseline!B$75 + Baseline!B$69*Baseline!B$54/Baseline!B$76)</f>
        <v>0.000000003424034052</v>
      </c>
      <c r="R277" s="43">
        <f>Baseline!B$33 * (C277 * Baseline!B$61*Baseline!B$57/Baseline!B$73 + Baseline!B$62*Baseline!B$67/Baseline!B$74 + Baseline!B$63*Baseline!B$55/Baseline!B$75 + Baseline!B$69*Baseline!B$56/Baseline!B$76)</f>
        <v>0.0000000143928549</v>
      </c>
      <c r="S277" s="43">
        <f>Baseline!B$33 * (C277 * Baseline!B$61*Baseline!B$58/Baseline!B$73 + Baseline!B$62*Baseline!B$59/Baseline!B$74 + Baseline!B$63*Baseline!B$68/Baseline!B$75 + Baseline!B$69*Baseline!B$60/Baseline!B$76)</f>
        <v>0.000000001646949289</v>
      </c>
      <c r="T277" s="43">
        <f>Baseline!B$33 * (C277 * Baseline!B$61*Baseline!B$61/Baseline!B$73 + Baseline!B$62*Baseline!B$62/Baseline!B$74 + Baseline!B$63*Baseline!B$63/Baseline!B$75 + Baseline!B$69*Baseline!B$69/Baseline!B$76)</f>
        <v>0.00000009854654584</v>
      </c>
      <c r="U277" s="41"/>
      <c r="V277" s="43">
        <f>E277 * ( Baseline!B$87 * Baseline!B$7 )</f>
        <v>0.2040240104</v>
      </c>
      <c r="W277" s="43">
        <f>F277 * ( Baseline!D$87 * Baseline!B$11 )</f>
        <v>0.003688796466</v>
      </c>
      <c r="X277" s="43">
        <f>G277 * ( Baseline!F$87 * Baseline!B$16 )</f>
        <v>0.00586530295</v>
      </c>
      <c r="Y277" s="43">
        <f>H277 * ( Baseline!H$87 * Baseline!B$18 )</f>
        <v>0.001204141926</v>
      </c>
      <c r="Z277" s="51">
        <f t="shared" si="1"/>
        <v>0.2147822517</v>
      </c>
      <c r="AA277" s="43">
        <f>I277 * ( Baseline!B$87 * Baseline!B$7 )</f>
        <v>0.002075505918</v>
      </c>
      <c r="AB277" s="45">
        <f>J277 * ( Baseline!D$87 * Baseline!B$11 )</f>
        <v>0.03253636034</v>
      </c>
      <c r="AC277" s="45">
        <f>K277 * ( Baseline!F$87 * Baseline!B$16 )</f>
        <v>0.0004773234799</v>
      </c>
      <c r="AD277" s="45">
        <f>L277 * ( Baseline!F$87 * Baseline!B$16 )</f>
        <v>0.0004999325035</v>
      </c>
      <c r="AE277" s="51">
        <f t="shared" si="2"/>
        <v>0.03558912224</v>
      </c>
      <c r="AF277" s="51">
        <f>M277 * ( Baseline!B$87 * Baseline!B$7 )</f>
        <v>0.001752594863</v>
      </c>
      <c r="AG277" s="51">
        <f>N277 * ( Baseline!D$87 * Baseline!B$11 )</f>
        <v>0.0002534922</v>
      </c>
      <c r="AH277" s="51">
        <f>O277 * ( Baseline!F$87 * Baseline!B$16 )</f>
        <v>0.046002394</v>
      </c>
      <c r="AI277" s="51">
        <f>P277 * ( Baseline!H$87 * Baseline!B$18 )</f>
        <v>0.0005791883662</v>
      </c>
      <c r="AJ277" s="51">
        <f t="shared" si="3"/>
        <v>0.04858766943</v>
      </c>
      <c r="AK277" s="51">
        <f>Q277 * ( Baseline!B$87 * Baseline!B$7 )</f>
        <v>0.00003553804943</v>
      </c>
      <c r="AL277" s="51">
        <f>R277 * ( Baseline!D$87 * Baseline!B$11 )</f>
        <v>0.0002654991751</v>
      </c>
      <c r="AM277" s="51">
        <f>S277 * ( Baseline!F$87 * Baseline!B$16 )</f>
        <v>0.00005720640462</v>
      </c>
      <c r="AN277" s="51">
        <f>T277 * ( Baseline!H$87 * Baseline!B$18 )</f>
        <v>0.03465620542</v>
      </c>
      <c r="AO277" s="51">
        <f t="shared" si="4"/>
        <v>0.03501444905</v>
      </c>
      <c r="AP277" s="61"/>
      <c r="AQ277" s="51">
        <f>V277 * ( (1-Baseline!B$88-Baseline!B$87) + (1-B277)*Baseline!B$88 )</f>
        <v>0.1008757926</v>
      </c>
      <c r="AR277" s="51">
        <f>W277 * ( (1-Baseline!B$88-Baseline!B$87) + (1-B277)*Baseline!B$88 )</f>
        <v>0.001823855273</v>
      </c>
      <c r="AS277" s="51">
        <f>X277 * ( (1-Baseline!B$88-Baseline!B$87) + (1-B277)*Baseline!B$88 )</f>
        <v>0.002899987519</v>
      </c>
      <c r="AT277" s="51">
        <f>Y277 * ( (1-Baseline!B$88-Baseline!B$87) + (1-B277)*Baseline!B$88 )</f>
        <v>0.0005953650792</v>
      </c>
      <c r="AU277" s="51">
        <f t="shared" si="5"/>
        <v>0.1061950004</v>
      </c>
      <c r="AV277" s="51">
        <f>AA277 * ( (1-Baseline!D$88-Baseline!D$87) + (1-B277)*Baseline!D$88 )</f>
        <v>0.001551818131</v>
      </c>
      <c r="AW277" s="51">
        <f>AB277 * ( (1-Baseline!D$88-Baseline!D$87) + (1-B277)*Baseline!D$88 )</f>
        <v>0.02432684649</v>
      </c>
      <c r="AX277" s="51">
        <f>AC277 * ( (1-Baseline!D$88-Baseline!D$87) + (1-B277)*Baseline!D$88 )</f>
        <v>0.0003568861084</v>
      </c>
      <c r="AY277" s="51">
        <f>AD277 * ( (1-Baseline!D$88-Baseline!D$87) + (1-B277)*Baseline!D$88 )</f>
        <v>0.0003737904653</v>
      </c>
      <c r="AZ277" s="51">
        <f t="shared" si="6"/>
        <v>0.0266093412</v>
      </c>
      <c r="BA277" s="51">
        <f>AF277 * ( (1-Baseline!F$88-Baseline!F$87) + (1-Baseline!B$36)*Baseline!F$88 )</f>
        <v>0.001261223346</v>
      </c>
      <c r="BB277" s="51">
        <f>AG277 * ( (1-Baseline!F$88-Baseline!F$87) + (1-Baseline!B$36)*Baseline!F$88 )</f>
        <v>0.0001824210989</v>
      </c>
      <c r="BC277" s="51">
        <f>AH277 * ( (1-Baseline!F$88-Baseline!F$87) + (1-Baseline!B$36)*Baseline!F$88 )</f>
        <v>0.0331047948</v>
      </c>
      <c r="BD277" s="51">
        <f>AI277 * ( (1-Baseline!F$88-Baseline!F$87) + (1-Baseline!B$36)*Baseline!F$88 )</f>
        <v>0.0004168024823</v>
      </c>
      <c r="BE277" s="51">
        <f t="shared" si="7"/>
        <v>0.03496524172</v>
      </c>
      <c r="BF277" s="51">
        <f>AK277 * ( (1-Baseline!H$88-Baseline!H$87) + (1-Baseline!B$36)*Baseline!H$88 )</f>
        <v>0.00002815750732</v>
      </c>
      <c r="BG277" s="51">
        <f>AL277 * ( (1-Baseline!H$88-Baseline!H$87) + (1-Baseline!B$36)*Baseline!H$88 )</f>
        <v>0.0002103603064</v>
      </c>
      <c r="BH277" s="51">
        <f>AM277 * ( (1-Baseline!H$88-Baseline!H$87) + (1-Baseline!B$36)*Baseline!H$88 )</f>
        <v>0.00004532577851</v>
      </c>
      <c r="BI277" s="51">
        <f>AN277 * ( (1-Baseline!H$88-Baseline!H$87) + (1-Baseline!B$36)*Baseline!H$88 )</f>
        <v>0.02745880468</v>
      </c>
      <c r="BJ277" s="51">
        <f t="shared" si="8"/>
        <v>0.02774264827</v>
      </c>
      <c r="BK277" s="61"/>
      <c r="BL277" s="51">
        <f t="shared" si="19"/>
        <v>0.9499109388</v>
      </c>
      <c r="BM277" s="51">
        <f t="shared" si="20"/>
        <v>0.01717458699</v>
      </c>
      <c r="BN277" s="51">
        <f t="shared" si="21"/>
        <v>0.02730813604</v>
      </c>
      <c r="BO277" s="51">
        <f t="shared" si="22"/>
        <v>0.005606338122</v>
      </c>
      <c r="BP277" s="51">
        <f t="shared" si="9"/>
        <v>1</v>
      </c>
      <c r="BQ277" s="51">
        <f t="shared" si="23"/>
        <v>0.05831854758</v>
      </c>
      <c r="BR277" s="51">
        <f t="shared" si="24"/>
        <v>0.9142220513</v>
      </c>
      <c r="BS277" s="51">
        <f t="shared" si="25"/>
        <v>0.01341206104</v>
      </c>
      <c r="BT277" s="51">
        <f t="shared" si="26"/>
        <v>0.01404734009</v>
      </c>
      <c r="BU277" s="51">
        <f t="shared" si="10"/>
        <v>1</v>
      </c>
      <c r="BV277" s="51">
        <f t="shared" si="27"/>
        <v>0.03607077441</v>
      </c>
      <c r="BW277" s="51">
        <f t="shared" si="28"/>
        <v>0.005217212578</v>
      </c>
      <c r="BX277" s="51">
        <f t="shared" si="29"/>
        <v>0.9467915325</v>
      </c>
      <c r="BY277" s="51">
        <f t="shared" si="30"/>
        <v>0.01192048051</v>
      </c>
      <c r="BZ277" s="51">
        <f t="shared" si="11"/>
        <v>1</v>
      </c>
      <c r="CA277" s="51">
        <f t="shared" si="31"/>
        <v>0.001014953837</v>
      </c>
      <c r="CB277" s="51">
        <f t="shared" si="32"/>
        <v>0.007582560408</v>
      </c>
      <c r="CC277" s="51">
        <f t="shared" si="33"/>
        <v>0.001633794224</v>
      </c>
      <c r="CD277" s="51">
        <f t="shared" si="34"/>
        <v>0.9897686915</v>
      </c>
      <c r="CE277" s="51">
        <f t="shared" si="12"/>
        <v>1</v>
      </c>
      <c r="CF277" s="61"/>
      <c r="CG277" s="51">
        <f t="shared" si="35"/>
        <v>0.9499109388</v>
      </c>
      <c r="CH277" s="51">
        <f t="shared" si="36"/>
        <v>0.01717458699</v>
      </c>
      <c r="CI277" s="51">
        <f t="shared" si="37"/>
        <v>0.02730813604</v>
      </c>
      <c r="CJ277" s="51">
        <f t="shared" si="38"/>
        <v>0.005606338122</v>
      </c>
      <c r="CK277" s="51">
        <f t="shared" si="13"/>
        <v>1</v>
      </c>
      <c r="CL277" s="51">
        <f t="shared" si="39"/>
        <v>0.05831854758</v>
      </c>
      <c r="CM277" s="51">
        <f t="shared" si="40"/>
        <v>0.9142220513</v>
      </c>
      <c r="CN277" s="51">
        <f t="shared" si="41"/>
        <v>0.01341206104</v>
      </c>
      <c r="CO277" s="51">
        <f t="shared" si="42"/>
        <v>0.01404734009</v>
      </c>
      <c r="CP277" s="51">
        <f t="shared" si="14"/>
        <v>1</v>
      </c>
      <c r="CQ277" s="51">
        <f t="shared" si="43"/>
        <v>0.03607077441</v>
      </c>
      <c r="CR277" s="51">
        <f t="shared" si="44"/>
        <v>0.005217212578</v>
      </c>
      <c r="CS277" s="51">
        <f t="shared" si="45"/>
        <v>0.9467915325</v>
      </c>
      <c r="CT277" s="51">
        <f t="shared" si="46"/>
        <v>0.01192048051</v>
      </c>
      <c r="CU277" s="51">
        <f t="shared" si="15"/>
        <v>1</v>
      </c>
      <c r="CV277" s="51">
        <f t="shared" si="47"/>
        <v>0.001014953837</v>
      </c>
      <c r="CW277" s="51">
        <f t="shared" si="48"/>
        <v>0.007582560408</v>
      </c>
      <c r="CX277" s="51">
        <f t="shared" si="49"/>
        <v>0.001633794224</v>
      </c>
      <c r="CY277" s="51">
        <f t="shared" si="50"/>
        <v>0.9897686915</v>
      </c>
      <c r="CZ277" s="51">
        <f t="shared" si="16"/>
        <v>1</v>
      </c>
      <c r="DA277" s="61"/>
      <c r="DB277" s="51">
        <f>(AQ277*Baseline!B$7 + AV277*Baseline!B$11 + BA277*Baseline!B$16 + BF277*Baseline!B$18)</f>
        <v>57767.41025</v>
      </c>
      <c r="DC277" s="51">
        <f>(AR277*Baseline!B$7 + AW277*Baseline!B$11 + BB277*Baseline!B$16 + BG277*Baseline!B$18)</f>
        <v>63298.52119</v>
      </c>
      <c r="DD277" s="51">
        <f>(AS277*Baseline!B$7 + AX277*Baseline!B$11 + BC277*Baseline!B$16 + BH277*Baseline!B$18)</f>
        <v>115154.7123</v>
      </c>
      <c r="DE277" s="51">
        <f>(AT277*Baseline!B$7 + AY277*Baseline!B$11 + BD277*Baseline!B$16 + BI277*Baseline!B$18)</f>
        <v>1259847.806</v>
      </c>
      <c r="DF277" s="51">
        <f t="shared" si="17"/>
        <v>1496068.45</v>
      </c>
      <c r="DG277" s="61"/>
      <c r="DH277" s="51">
        <f t="shared" si="51"/>
        <v>0.0386128123</v>
      </c>
      <c r="DI277" s="51">
        <f t="shared" si="52"/>
        <v>0.04230990981</v>
      </c>
      <c r="DJ277" s="51">
        <f t="shared" si="53"/>
        <v>0.07697155324</v>
      </c>
      <c r="DK277" s="51">
        <f t="shared" si="54"/>
        <v>0.8421057247</v>
      </c>
      <c r="DL277" s="51">
        <f t="shared" si="18"/>
        <v>1</v>
      </c>
      <c r="DM277" s="61"/>
      <c r="DN277" s="51">
        <f>DH277 / (Baseline!B$7/Baseline!B$17)</f>
        <v>4.121663744</v>
      </c>
      <c r="DO277" s="51">
        <f>DI277 / (Baseline!B$11/Baseline!B$17)</f>
        <v>1.021381473</v>
      </c>
      <c r="DP277" s="51">
        <f>DJ277 / (Baseline!B$16/Baseline!B$17)</f>
        <v>1.189443111</v>
      </c>
      <c r="DQ277" s="51">
        <f>DK277 / (Baseline!B$18/Baseline!B$17)</f>
        <v>0.9520748646</v>
      </c>
      <c r="DR277" s="79"/>
      <c r="DS277" s="51">
        <f>(AU277*Baseline!B$34)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0.02845878131</v>
      </c>
      <c r="DT277" s="51">
        <f>(AZ277*Baseline!B$34) + (Baseline!D$88*(1-Baseline!D$89)*Baseline!B$35) + (Baseline!D$88*Baseline!D$89*((1-Baseline!D$90)*Baseline!B$40 + Baseline!D$90*Baseline!B$41))</f>
        <v>0.01040496918</v>
      </c>
      <c r="DU277" s="51">
        <f>(BE277*Baseline!B$34) + (Baseline!F$88*(1-Baseline!F$89)*Baseline!B$35) + (Baseline!F$88*Baseline!F$89*((1-Baseline!F$90)*Baseline!B$40 + Baseline!F$90*Baseline!B$41))</f>
        <v>0.01297542626</v>
      </c>
      <c r="DV277" s="51">
        <f>(BJ277*Baseline!B$34) + (Baseline!H$88*(1-Baseline!H$89)*Baseline!B$35) + (Baseline!H$88*Baseline!H$89*((1-Baseline!H$90)*Baseline!B$40 + Baseline!H$90*Baseline!B$41))</f>
        <v>0.009306397241</v>
      </c>
      <c r="DW277" s="51">
        <f>( DS277*Baseline!B$7 + DT277*Baseline!B$11 + DU277*Baseline!B$16 + DV277*Baseline!B$18 ) / Baseline!B$17</f>
        <v>0.009768760357</v>
      </c>
    </row>
    <row r="278">
      <c r="A278" s="4" t="s">
        <v>541</v>
      </c>
      <c r="B278" s="45">
        <f>MIN( MAX( NORMINV( MCrands!B278, (B$5+B$4)/2, (B$5-B$4)/3.29 ), 0 ), 1 )</f>
        <v>0.5034274865</v>
      </c>
      <c r="C278" s="45">
        <f>MAX( NORMINV( MCrands!C278, (C$5+C$4)/2, (C$5-C$4)/3.29 ), 0 )</f>
        <v>2.871323075</v>
      </c>
      <c r="D278" s="41"/>
      <c r="E278" s="43">
        <f>Baseline!B$33 * (C278 * Baseline!B$66*Baseline!B$66/Baseline!B$73 + Baseline!B$52*Baseline!B$52/Baseline!B$74 + Baseline!B$53*Baseline!B$53/Baseline!B$75 + Baseline!B$54*Baseline!B$54/Baseline!B$76)</f>
        <v>0.00002037028053</v>
      </c>
      <c r="F278" s="43">
        <f>Baseline!B$33 * (C278 * Baseline!B$66*Baseline!B$57/Baseline!B$73 + Baseline!B$52*Baseline!B$67/Baseline!B$74 + Baseline!B$53*Baseline!B$55/Baseline!B$75 + Baseline!B$54*Baseline!B$56/Baseline!B$76)</f>
        <v>0.000000200084228</v>
      </c>
      <c r="G278" s="45">
        <f>Baseline!B$33 * (C278 * Baseline!B$66*Baseline!B$58/Baseline!B$73 + Baseline!B$52*Baseline!B$59/Baseline!B$74 + Baseline!B$53*Baseline!B$68/Baseline!B$75 + Baseline!B$54*Baseline!B$60/Baseline!B$76)</f>
        <v>0.0000001691364191</v>
      </c>
      <c r="H278" s="43">
        <f>Baseline!B$33 * (C278 * Baseline!B$66*Baseline!B$61/Baseline!B$73 + Baseline!B$52*Baseline!B$62/Baseline!B$74 + Baseline!B$53*Baseline!B$63/Baseline!B$75 + Baseline!B$54*Baseline!B$69/Baseline!B$76)</f>
        <v>0.000000003451705612</v>
      </c>
      <c r="I278" s="43">
        <f>Baseline!B$33 * (C278 * Baseline!B$57*Baseline!B$66/Baseline!B$73 + Baseline!B$67*Baseline!B$52/Baseline!B$74 + Baseline!B$55*Baseline!B$53/Baseline!B$75 + Baseline!B$56*Baseline!B$54/Baseline!B$76)</f>
        <v>0.000000200084228</v>
      </c>
      <c r="J278" s="45">
        <f>Baseline!B$33 * (C278 * Baseline!B$57*Baseline!B$57/Baseline!B$73 + Baseline!B$67*Baseline!B$67/Baseline!B$74 + Baseline!B$55*Baseline!B$55/Baseline!B$75 + Baseline!B$56*Baseline!B$56/Baseline!B$76)</f>
        <v>0.000001763813834</v>
      </c>
      <c r="K278" s="43">
        <f>Baseline!B$33 * (C278 * Baseline!B$57*Baseline!B$58/Baseline!B$73 + Baseline!B$67*Baseline!B$59/Baseline!B$74 + Baseline!B$55*Baseline!B$68/Baseline!B$75 + Baseline!B$56*Baseline!B$60/Baseline!B$76)</f>
        <v>0.00000001374199393</v>
      </c>
      <c r="L278" s="45">
        <f>Baseline!B$33 * (C278 * Baseline!B$57*Baseline!B$61/Baseline!B$73 + Baseline!B$67*Baseline!B$62/Baseline!B$74 + Baseline!B$55*Baseline!B$63/Baseline!B$75 + Baseline!B$56*Baseline!B$69/Baseline!B$76)</f>
        <v>0.00000001439285927</v>
      </c>
      <c r="M278" s="43">
        <f>Baseline!B$33 * (C278 * Baseline!B$58*Baseline!B$66/Baseline!B$73 + Baseline!B$59*Baseline!B$52/Baseline!B$74 + Baseline!B$68*Baseline!B$53/Baseline!B$75 + Baseline!B$60*Baseline!B$54/Baseline!B$76)</f>
        <v>0.0000001691364191</v>
      </c>
      <c r="N278" s="45">
        <f>Baseline!B$33 * (C278 * Baseline!B$58*Baseline!B$57/Baseline!B$73 + Baseline!B$59*Baseline!B$67/Baseline!B$74 + Baseline!B$68*Baseline!B$55/Baseline!B$75 + Baseline!B$60*Baseline!B$56/Baseline!B$76)</f>
        <v>0.00000001374199393</v>
      </c>
      <c r="O278" s="45">
        <f>Baseline!B$33 * (C278 * Baseline!B$58*Baseline!B$58/Baseline!B$73 + Baseline!B$59*Baseline!B$59/Baseline!B$74 + Baseline!B$68*Baseline!B$68/Baseline!B$75 + Baseline!B$60*Baseline!B$60/Baseline!B$76)</f>
        <v>0.000001324390455</v>
      </c>
      <c r="P278" s="43">
        <f>Baseline!B$33 * (C278 * Baseline!B$58*Baseline!B$61/Baseline!B$73 + Baseline!B$59*Baseline!B$62/Baseline!B$74 + Baseline!B$68*Baseline!B$63/Baseline!B$75 + Baseline!B$60*Baseline!B$69/Baseline!B$76)</f>
        <v>0.00000000164696003</v>
      </c>
      <c r="Q278" s="43">
        <f>Baseline!B$33 * (C278 * Baseline!B$61*Baseline!B$66/Baseline!B$73 + Baseline!B$62*Baseline!B$52/Baseline!B$74 + Baseline!B$63*Baseline!B$53/Baseline!B$75 + Baseline!B$69*Baseline!B$54/Baseline!B$76)</f>
        <v>0.000000003451705612</v>
      </c>
      <c r="R278" s="43">
        <f>Baseline!B$33 * (C278 * Baseline!B$61*Baseline!B$57/Baseline!B$73 + Baseline!B$62*Baseline!B$67/Baseline!B$74 + Baseline!B$63*Baseline!B$55/Baseline!B$75 + Baseline!B$69*Baseline!B$56/Baseline!B$76)</f>
        <v>0.00000001439285927</v>
      </c>
      <c r="S278" s="43">
        <f>Baseline!B$33 * (C278 * Baseline!B$61*Baseline!B$58/Baseline!B$73 + Baseline!B$62*Baseline!B$59/Baseline!B$74 + Baseline!B$63*Baseline!B$68/Baseline!B$75 + Baseline!B$69*Baseline!B$60/Baseline!B$76)</f>
        <v>0.00000000164696003</v>
      </c>
      <c r="T278" s="43">
        <f>Baseline!B$33 * (C278 * Baseline!B$61*Baseline!B$61/Baseline!B$73 + Baseline!B$62*Baseline!B$62/Baseline!B$74 + Baseline!B$63*Baseline!B$63/Baseline!B$75 + Baseline!B$69*Baseline!B$69/Baseline!B$76)</f>
        <v>0.00000009854654691</v>
      </c>
      <c r="U278" s="41"/>
      <c r="V278" s="43">
        <f>E278 * ( Baseline!B$87 * Baseline!B$7 )</f>
        <v>0.2114231416</v>
      </c>
      <c r="W278" s="43">
        <f>F278 * ( Baseline!D$87 * Baseline!B$11 )</f>
        <v>0.003690872857</v>
      </c>
      <c r="X278" s="43">
        <f>G278 * ( Baseline!F$87 * Baseline!B$16 )</f>
        <v>0.005874914603</v>
      </c>
      <c r="Y278" s="43">
        <f>H278 * ( Baseline!H$87 * Baseline!B$18 )</f>
        <v>0.001213873279</v>
      </c>
      <c r="Z278" s="51">
        <f t="shared" si="1"/>
        <v>0.2222028024</v>
      </c>
      <c r="AA278" s="43">
        <f>I278 * ( Baseline!B$87 * Baseline!B$7 )</f>
        <v>0.002076674202</v>
      </c>
      <c r="AB278" s="45">
        <f>J278 * ( Baseline!D$87 * Baseline!B$11 )</f>
        <v>0.03253636066</v>
      </c>
      <c r="AC278" s="45">
        <f>K278 * ( Baseline!F$87 * Baseline!B$16 )</f>
        <v>0.0004773249975</v>
      </c>
      <c r="AD278" s="45">
        <f>L278 * ( Baseline!F$87 * Baseline!B$16 )</f>
        <v>0.0004999326552</v>
      </c>
      <c r="AE278" s="51">
        <f t="shared" si="2"/>
        <v>0.03559029252</v>
      </c>
      <c r="AF278" s="51">
        <f>M278 * ( Baseline!B$87 * Baseline!B$7 )</f>
        <v>0.001755466894</v>
      </c>
      <c r="AG278" s="51">
        <f>N278 * ( Baseline!D$87 * Baseline!B$11 )</f>
        <v>0.000253493006</v>
      </c>
      <c r="AH278" s="51">
        <f>O278 * ( Baseline!F$87 * Baseline!B$16 )</f>
        <v>0.04600239773</v>
      </c>
      <c r="AI278" s="51">
        <f>P278 * ( Baseline!H$87 * Baseline!B$18 )</f>
        <v>0.0005791921435</v>
      </c>
      <c r="AJ278" s="51">
        <f t="shared" si="3"/>
        <v>0.04859054977</v>
      </c>
      <c r="AK278" s="51">
        <f>Q278 * ( Baseline!B$87 * Baseline!B$7 )</f>
        <v>0.00003582525255</v>
      </c>
      <c r="AL278" s="51">
        <f>R278 * ( Baseline!D$87 * Baseline!B$11 )</f>
        <v>0.0002654992557</v>
      </c>
      <c r="AM278" s="51">
        <f>S278 * ( Baseline!F$87 * Baseline!B$16 )</f>
        <v>0.0000572067777</v>
      </c>
      <c r="AN278" s="51">
        <f>T278 * ( Baseline!H$87 * Baseline!B$18 )</f>
        <v>0.0346562058</v>
      </c>
      <c r="AO278" s="51">
        <f t="shared" si="4"/>
        <v>0.03501473709</v>
      </c>
      <c r="AP278" s="61"/>
      <c r="AQ278" s="51">
        <f>V278 * ( (1-Baseline!B$88-Baseline!B$87) + (1-B278)*Baseline!B$88 )</f>
        <v>0.1121704499</v>
      </c>
      <c r="AR278" s="51">
        <f>W278 * ( (1-Baseline!B$88-Baseline!B$87) + (1-B278)*Baseline!B$88 )</f>
        <v>0.001958190886</v>
      </c>
      <c r="AS278" s="51">
        <f>X278 * ( (1-Baseline!B$88-Baseline!B$87) + (1-B278)*Baseline!B$88 )</f>
        <v>0.003116933223</v>
      </c>
      <c r="AT278" s="51">
        <f>Y278 * ( (1-Baseline!B$88-Baseline!B$87) + (1-B278)*Baseline!B$88 )</f>
        <v>0.0006440199063</v>
      </c>
      <c r="AU278" s="51">
        <f t="shared" si="5"/>
        <v>0.1178895939</v>
      </c>
      <c r="AV278" s="51">
        <f>AA278 * ( (1-Baseline!D$88-Baseline!D$87) + (1-B278)*Baseline!D$88 )</f>
        <v>0.001590447698</v>
      </c>
      <c r="AW278" s="51">
        <f>AB278 * ( (1-Baseline!D$88-Baseline!D$87) + (1-B278)*Baseline!D$88 )</f>
        <v>0.02491839108</v>
      </c>
      <c r="AX278" s="51">
        <f>AC278 * ( (1-Baseline!D$88-Baseline!D$87) + (1-B278)*Baseline!D$88 )</f>
        <v>0.0003655655002</v>
      </c>
      <c r="AY278" s="51">
        <f>AD278 * ( (1-Baseline!D$88-Baseline!D$87) + (1-B278)*Baseline!D$88 )</f>
        <v>0.0003828798662</v>
      </c>
      <c r="AZ278" s="51">
        <f t="shared" si="6"/>
        <v>0.02725728414</v>
      </c>
      <c r="BA278" s="51">
        <f>AF278 * ( (1-Baseline!F$88-Baseline!F$87) + (1-Baseline!B$36)*Baseline!F$88 )</f>
        <v>0.001263290152</v>
      </c>
      <c r="BB278" s="51">
        <f>AG278 * ( (1-Baseline!F$88-Baseline!F$87) + (1-Baseline!B$36)*Baseline!F$88 )</f>
        <v>0.0001824216789</v>
      </c>
      <c r="BC278" s="51">
        <f>AH278 * ( (1-Baseline!F$88-Baseline!F$87) + (1-Baseline!B$36)*Baseline!F$88 )</f>
        <v>0.03310479748</v>
      </c>
      <c r="BD278" s="51">
        <f>AI278 * ( (1-Baseline!F$88-Baseline!F$87) + (1-Baseline!B$36)*Baseline!F$88 )</f>
        <v>0.0004168052006</v>
      </c>
      <c r="BE278" s="51">
        <f t="shared" si="7"/>
        <v>0.03496731451</v>
      </c>
      <c r="BF278" s="51">
        <f>AK278 * ( (1-Baseline!H$88-Baseline!H$87) + (1-Baseline!B$36)*Baseline!H$88 )</f>
        <v>0.0000283850641</v>
      </c>
      <c r="BG278" s="51">
        <f>AL278 * ( (1-Baseline!H$88-Baseline!H$87) + (1-Baseline!B$36)*Baseline!H$88 )</f>
        <v>0.0002103603703</v>
      </c>
      <c r="BH278" s="51">
        <f>AM278 * ( (1-Baseline!H$88-Baseline!H$87) + (1-Baseline!B$36)*Baseline!H$88 )</f>
        <v>0.00004532607411</v>
      </c>
      <c r="BI278" s="51">
        <f>AN278 * ( (1-Baseline!H$88-Baseline!H$87) + (1-Baseline!B$36)*Baseline!H$88 )</f>
        <v>0.02745880498</v>
      </c>
      <c r="BJ278" s="51">
        <f t="shared" si="8"/>
        <v>0.02774287649</v>
      </c>
      <c r="BK278" s="61"/>
      <c r="BL278" s="51">
        <f t="shared" si="19"/>
        <v>0.9514872872</v>
      </c>
      <c r="BM278" s="51">
        <f t="shared" si="20"/>
        <v>0.01661037943</v>
      </c>
      <c r="BN278" s="51">
        <f t="shared" si="21"/>
        <v>0.02643942624</v>
      </c>
      <c r="BO278" s="51">
        <f t="shared" si="22"/>
        <v>0.005462907157</v>
      </c>
      <c r="BP278" s="51">
        <f t="shared" si="9"/>
        <v>1</v>
      </c>
      <c r="BQ278" s="51">
        <f t="shared" si="23"/>
        <v>0.05834945586</v>
      </c>
      <c r="BR278" s="51">
        <f t="shared" si="24"/>
        <v>0.914191999</v>
      </c>
      <c r="BS278" s="51">
        <f t="shared" si="25"/>
        <v>0.01341166267</v>
      </c>
      <c r="BT278" s="51">
        <f t="shared" si="26"/>
        <v>0.01404688245</v>
      </c>
      <c r="BU278" s="51">
        <f t="shared" si="10"/>
        <v>1</v>
      </c>
      <c r="BV278" s="51">
        <f t="shared" si="27"/>
        <v>0.03612774299</v>
      </c>
      <c r="BW278" s="51">
        <f t="shared" si="28"/>
        <v>0.005216919899</v>
      </c>
      <c r="BX278" s="51">
        <f t="shared" si="29"/>
        <v>0.9467354855</v>
      </c>
      <c r="BY278" s="51">
        <f t="shared" si="30"/>
        <v>0.01191985162</v>
      </c>
      <c r="BZ278" s="51">
        <f t="shared" si="11"/>
        <v>1</v>
      </c>
      <c r="CA278" s="51">
        <f t="shared" si="31"/>
        <v>0.001023147838</v>
      </c>
      <c r="CB278" s="51">
        <f t="shared" si="32"/>
        <v>0.007582500335</v>
      </c>
      <c r="CC278" s="51">
        <f t="shared" si="33"/>
        <v>0.001633791439</v>
      </c>
      <c r="CD278" s="51">
        <f t="shared" si="34"/>
        <v>0.9897605604</v>
      </c>
      <c r="CE278" s="51">
        <f t="shared" si="12"/>
        <v>1</v>
      </c>
      <c r="CF278" s="61"/>
      <c r="CG278" s="51">
        <f t="shared" si="35"/>
        <v>0.9514872872</v>
      </c>
      <c r="CH278" s="51">
        <f t="shared" si="36"/>
        <v>0.01661037943</v>
      </c>
      <c r="CI278" s="51">
        <f t="shared" si="37"/>
        <v>0.02643942624</v>
      </c>
      <c r="CJ278" s="51">
        <f t="shared" si="38"/>
        <v>0.005462907157</v>
      </c>
      <c r="CK278" s="51">
        <f t="shared" si="13"/>
        <v>1</v>
      </c>
      <c r="CL278" s="51">
        <f t="shared" si="39"/>
        <v>0.05834945586</v>
      </c>
      <c r="CM278" s="51">
        <f t="shared" si="40"/>
        <v>0.914191999</v>
      </c>
      <c r="CN278" s="51">
        <f t="shared" si="41"/>
        <v>0.01341166267</v>
      </c>
      <c r="CO278" s="51">
        <f t="shared" si="42"/>
        <v>0.01404688245</v>
      </c>
      <c r="CP278" s="51">
        <f t="shared" si="14"/>
        <v>1</v>
      </c>
      <c r="CQ278" s="51">
        <f t="shared" si="43"/>
        <v>0.03612774299</v>
      </c>
      <c r="CR278" s="51">
        <f t="shared" si="44"/>
        <v>0.005216919899</v>
      </c>
      <c r="CS278" s="51">
        <f t="shared" si="45"/>
        <v>0.9467354855</v>
      </c>
      <c r="CT278" s="51">
        <f t="shared" si="46"/>
        <v>0.01191985162</v>
      </c>
      <c r="CU278" s="51">
        <f t="shared" si="15"/>
        <v>1</v>
      </c>
      <c r="CV278" s="51">
        <f t="shared" si="47"/>
        <v>0.001023147838</v>
      </c>
      <c r="CW278" s="51">
        <f t="shared" si="48"/>
        <v>0.007582500335</v>
      </c>
      <c r="CX278" s="51">
        <f t="shared" si="49"/>
        <v>0.001633791439</v>
      </c>
      <c r="CY278" s="51">
        <f t="shared" si="50"/>
        <v>0.9897605604</v>
      </c>
      <c r="CZ278" s="51">
        <f t="shared" si="16"/>
        <v>1</v>
      </c>
      <c r="DA278" s="61"/>
      <c r="DB278" s="51">
        <f>(AQ278*Baseline!B$7 + AV278*Baseline!B$11 + BA278*Baseline!B$16 + BF278*Baseline!B$18)</f>
        <v>63345.50646</v>
      </c>
      <c r="DC278" s="51">
        <f>(AR278*Baseline!B$7 + AW278*Baseline!B$11 + BB278*Baseline!B$16 + BG278*Baseline!B$18)</f>
        <v>64632.27814</v>
      </c>
      <c r="DD278" s="51">
        <f>(AS278*Baseline!B$7 + AX278*Baseline!B$11 + BC278*Baseline!B$16 + BH278*Baseline!B$18)</f>
        <v>115278.567</v>
      </c>
      <c r="DE278" s="51">
        <f>(AT278*Baseline!B$7 + AY278*Baseline!B$11 + BD278*Baseline!B$16 + BI278*Baseline!B$18)</f>
        <v>1259890.919</v>
      </c>
      <c r="DF278" s="51">
        <f t="shared" si="17"/>
        <v>1503147.271</v>
      </c>
      <c r="DG278" s="61"/>
      <c r="DH278" s="51">
        <f t="shared" si="51"/>
        <v>0.04214191629</v>
      </c>
      <c r="DI278" s="51">
        <f t="shared" si="52"/>
        <v>0.04299796793</v>
      </c>
      <c r="DJ278" s="51">
        <f t="shared" si="53"/>
        <v>0.07669146543</v>
      </c>
      <c r="DK278" s="51">
        <f t="shared" si="54"/>
        <v>0.8381686504</v>
      </c>
      <c r="DL278" s="51">
        <f t="shared" si="18"/>
        <v>1</v>
      </c>
      <c r="DM278" s="61"/>
      <c r="DN278" s="51">
        <f>DH278 / (Baseline!B$7/Baseline!B$17)</f>
        <v>4.498372383</v>
      </c>
      <c r="DO278" s="51">
        <f>DI278 / (Baseline!B$11/Baseline!B$17)</f>
        <v>1.037991526</v>
      </c>
      <c r="DP278" s="51">
        <f>DJ278 / (Baseline!B$16/Baseline!B$17)</f>
        <v>1.185114908</v>
      </c>
      <c r="DQ278" s="51">
        <f>DK278 / (Baseline!B$18/Baseline!B$17)</f>
        <v>0.9476236546</v>
      </c>
      <c r="DR278" s="79"/>
      <c r="DS278" s="51">
        <f>(AU278*Baseline!B$34)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0.03021297034</v>
      </c>
      <c r="DT278" s="51">
        <f>(AZ278*Baseline!B$34) + (Baseline!D$88*(1-Baseline!D$89)*Baseline!B$35) + (Baseline!D$88*Baseline!D$89*((1-Baseline!D$90)*Baseline!B$40 + Baseline!D$90*Baseline!B$41))</f>
        <v>0.01050216062</v>
      </c>
      <c r="DU278" s="51">
        <f>(BE278*Baseline!B$34) + (Baseline!F$88*(1-Baseline!F$89)*Baseline!B$35) + (Baseline!F$88*Baseline!F$89*((1-Baseline!F$90)*Baseline!B$40 + Baseline!F$90*Baseline!B$41))</f>
        <v>0.01297573718</v>
      </c>
      <c r="DV278" s="51">
        <f>(BJ278*Baseline!B$34) + (Baseline!H$88*(1-Baseline!H$89)*Baseline!B$35) + (Baseline!H$88*Baseline!H$89*((1-Baseline!H$90)*Baseline!B$40 + Baseline!H$90*Baseline!B$41))</f>
        <v>0.009306431473</v>
      </c>
      <c r="DW278" s="51">
        <f>( DS278*Baseline!B$7 + DT278*Baseline!B$11 + DU278*Baseline!B$16 + DV278*Baseline!B$18 ) / Baseline!B$17</f>
        <v>0.00978927053</v>
      </c>
    </row>
    <row r="279">
      <c r="A279" s="4" t="s">
        <v>542</v>
      </c>
      <c r="B279" s="45">
        <f>MIN( MAX( NORMINV( MCrands!B279, (B$5+B$4)/2, (B$5-B$4)/3.29 ), 0 ), 1 )</f>
        <v>0.5569081642</v>
      </c>
      <c r="C279" s="45">
        <f>MAX( NORMINV( MCrands!C279, (C$5+C$4)/2, (C$5-C$4)/3.29 ), 0 )</f>
        <v>3.031411621</v>
      </c>
      <c r="D279" s="41"/>
      <c r="E279" s="43">
        <f>Baseline!B$33 * (C279 * Baseline!B$66*Baseline!B$66/Baseline!B$73 + Baseline!B$52*Baseline!B$52/Baseline!B$74 + Baseline!B$53*Baseline!B$53/Baseline!B$75 + Baseline!B$54*Baseline!B$54/Baseline!B$76)</f>
        <v>0.00002150371128</v>
      </c>
      <c r="F279" s="43">
        <f>Baseline!B$33 * (C279 * Baseline!B$66*Baseline!B$57/Baseline!B$73 + Baseline!B$52*Baseline!B$67/Baseline!B$74 + Baseline!B$53*Baseline!B$55/Baseline!B$75 + Baseline!B$54*Baseline!B$56/Baseline!B$76)</f>
        <v>0.0000002002631907</v>
      </c>
      <c r="G279" s="45">
        <f>Baseline!B$33 * (C279 * Baseline!B$66*Baseline!B$58/Baseline!B$73 + Baseline!B$52*Baseline!B$59/Baseline!B$74 + Baseline!B$53*Baseline!B$68/Baseline!B$75 + Baseline!B$54*Baseline!B$60/Baseline!B$76)</f>
        <v>0.0000001695763692</v>
      </c>
      <c r="H279" s="43">
        <f>Baseline!B$33 * (C279 * Baseline!B$66*Baseline!B$61/Baseline!B$73 + Baseline!B$52*Baseline!B$62/Baseline!B$74 + Baseline!B$53*Baseline!B$63/Baseline!B$75 + Baseline!B$54*Baseline!B$69/Baseline!B$76)</f>
        <v>0.000000003495700621</v>
      </c>
      <c r="I279" s="43">
        <f>Baseline!B$33 * (C279 * Baseline!B$57*Baseline!B$66/Baseline!B$73 + Baseline!B$67*Baseline!B$52/Baseline!B$74 + Baseline!B$55*Baseline!B$53/Baseline!B$75 + Baseline!B$56*Baseline!B$54/Baseline!B$76)</f>
        <v>0.0000002002631907</v>
      </c>
      <c r="J279" s="45">
        <f>Baseline!B$33 * (C279 * Baseline!B$57*Baseline!B$57/Baseline!B$73 + Baseline!B$67*Baseline!B$67/Baseline!B$74 + Baseline!B$55*Baseline!B$55/Baseline!B$75 + Baseline!B$56*Baseline!B$56/Baseline!B$76)</f>
        <v>0.000001763813862</v>
      </c>
      <c r="K279" s="43">
        <f>Baseline!B$33 * (C279 * Baseline!B$57*Baseline!B$58/Baseline!B$73 + Baseline!B$67*Baseline!B$59/Baseline!B$74 + Baseline!B$55*Baseline!B$68/Baseline!B$75 + Baseline!B$56*Baseline!B$60/Baseline!B$76)</f>
        <v>0.0000000137420634</v>
      </c>
      <c r="L279" s="45">
        <f>Baseline!B$33 * (C279 * Baseline!B$57*Baseline!B$61/Baseline!B$73 + Baseline!B$67*Baseline!B$62/Baseline!B$74 + Baseline!B$55*Baseline!B$63/Baseline!B$75 + Baseline!B$56*Baseline!B$69/Baseline!B$76)</f>
        <v>0.00000001439286622</v>
      </c>
      <c r="M279" s="43">
        <f>Baseline!B$33 * (C279 * Baseline!B$58*Baseline!B$66/Baseline!B$73 + Baseline!B$59*Baseline!B$52/Baseline!B$74 + Baseline!B$68*Baseline!B$53/Baseline!B$75 + Baseline!B$60*Baseline!B$54/Baseline!B$76)</f>
        <v>0.0000001695763692</v>
      </c>
      <c r="N279" s="45">
        <f>Baseline!B$33 * (C279 * Baseline!B$58*Baseline!B$57/Baseline!B$73 + Baseline!B$59*Baseline!B$67/Baseline!B$74 + Baseline!B$68*Baseline!B$55/Baseline!B$75 + Baseline!B$60*Baseline!B$56/Baseline!B$76)</f>
        <v>0.0000000137420634</v>
      </c>
      <c r="O279" s="45">
        <f>Baseline!B$33 * (C279 * Baseline!B$58*Baseline!B$58/Baseline!B$73 + Baseline!B$59*Baseline!B$59/Baseline!B$74 + Baseline!B$68*Baseline!B$68/Baseline!B$75 + Baseline!B$60*Baseline!B$60/Baseline!B$76)</f>
        <v>0.000001324390625</v>
      </c>
      <c r="P279" s="43">
        <f>Baseline!B$33 * (C279 * Baseline!B$58*Baseline!B$61/Baseline!B$73 + Baseline!B$59*Baseline!B$62/Baseline!B$74 + Baseline!B$68*Baseline!B$63/Baseline!B$75 + Baseline!B$60*Baseline!B$69/Baseline!B$76)</f>
        <v>0.000000001646977107</v>
      </c>
      <c r="Q279" s="43">
        <f>Baseline!B$33 * (C279 * Baseline!B$61*Baseline!B$66/Baseline!B$73 + Baseline!B$62*Baseline!B$52/Baseline!B$74 + Baseline!B$63*Baseline!B$53/Baseline!B$75 + Baseline!B$69*Baseline!B$54/Baseline!B$76)</f>
        <v>0.000000003495700621</v>
      </c>
      <c r="R279" s="43">
        <f>Baseline!B$33 * (C279 * Baseline!B$61*Baseline!B$57/Baseline!B$73 + Baseline!B$62*Baseline!B$67/Baseline!B$74 + Baseline!B$63*Baseline!B$55/Baseline!B$75 + Baseline!B$69*Baseline!B$56/Baseline!B$76)</f>
        <v>0.00000001439286622</v>
      </c>
      <c r="S279" s="43">
        <f>Baseline!B$33 * (C279 * Baseline!B$61*Baseline!B$58/Baseline!B$73 + Baseline!B$62*Baseline!B$59/Baseline!B$74 + Baseline!B$63*Baseline!B$68/Baseline!B$75 + Baseline!B$69*Baseline!B$60/Baseline!B$76)</f>
        <v>0.000000001646977107</v>
      </c>
      <c r="T279" s="43">
        <f>Baseline!B$33 * (C279 * Baseline!B$61*Baseline!B$61/Baseline!B$73 + Baseline!B$62*Baseline!B$62/Baseline!B$74 + Baseline!B$63*Baseline!B$63/Baseline!B$75 + Baseline!B$69*Baseline!B$69/Baseline!B$76)</f>
        <v>0.00000009854654862</v>
      </c>
      <c r="U279" s="41"/>
      <c r="V279" s="43">
        <f>E279 * ( Baseline!B$87 * Baseline!B$7 )</f>
        <v>0.2231870193</v>
      </c>
      <c r="W279" s="43">
        <f>F279 * ( Baseline!D$87 * Baseline!B$11 )</f>
        <v>0.00369417411</v>
      </c>
      <c r="X279" s="43">
        <f>G279 * ( Baseline!F$87 * Baseline!B$16 )</f>
        <v>0.005890196168</v>
      </c>
      <c r="Y279" s="43">
        <f>H279 * ( Baseline!H$87 * Baseline!B$18 )</f>
        <v>0.001229345157</v>
      </c>
      <c r="Z279" s="51">
        <f t="shared" si="1"/>
        <v>0.2340007348</v>
      </c>
      <c r="AA279" s="43">
        <f>I279 * ( Baseline!B$87 * Baseline!B$7 )</f>
        <v>0.002078531657</v>
      </c>
      <c r="AB279" s="45">
        <f>J279 * ( Baseline!D$87 * Baseline!B$11 )</f>
        <v>0.03253636119</v>
      </c>
      <c r="AC279" s="45">
        <f>K279 * ( Baseline!F$87 * Baseline!B$16 )</f>
        <v>0.0004773274104</v>
      </c>
      <c r="AD279" s="45">
        <f>L279 * ( Baseline!F$87 * Baseline!B$16 )</f>
        <v>0.0004999328965</v>
      </c>
      <c r="AE279" s="51">
        <f t="shared" si="2"/>
        <v>0.03559215315</v>
      </c>
      <c r="AF279" s="51">
        <f>M279 * ( Baseline!B$87 * Baseline!B$7 )</f>
        <v>0.001760033136</v>
      </c>
      <c r="AG279" s="51">
        <f>N279 * ( Baseline!D$87 * Baseline!B$11 )</f>
        <v>0.0002534942874</v>
      </c>
      <c r="AH279" s="51">
        <f>O279 * ( Baseline!F$87 * Baseline!B$16 )</f>
        <v>0.04600240366</v>
      </c>
      <c r="AI279" s="51">
        <f>P279 * ( Baseline!H$87 * Baseline!B$18 )</f>
        <v>0.000579198149</v>
      </c>
      <c r="AJ279" s="51">
        <f t="shared" si="3"/>
        <v>0.04859512923</v>
      </c>
      <c r="AK279" s="51">
        <f>Q279 * ( Baseline!B$87 * Baseline!B$7 )</f>
        <v>0.00003628187675</v>
      </c>
      <c r="AL279" s="51">
        <f>R279 * ( Baseline!D$87 * Baseline!B$11 )</f>
        <v>0.0002654993839</v>
      </c>
      <c r="AM279" s="51">
        <f>S279 * ( Baseline!F$87 * Baseline!B$16 )</f>
        <v>0.00005720737087</v>
      </c>
      <c r="AN279" s="51">
        <f>T279 * ( Baseline!H$87 * Baseline!B$18 )</f>
        <v>0.0346562064</v>
      </c>
      <c r="AO279" s="51">
        <f t="shared" si="4"/>
        <v>0.03501519503</v>
      </c>
      <c r="AP279" s="61"/>
      <c r="AQ279" s="51">
        <f>V279 * ( (1-Baseline!B$88-Baseline!B$87) + (1-B279)*Baseline!B$88 )</f>
        <v>0.107788558</v>
      </c>
      <c r="AR279" s="51">
        <f>W279 * ( (1-Baseline!B$88-Baseline!B$87) + (1-B279)*Baseline!B$88 )</f>
        <v>0.001784107792</v>
      </c>
      <c r="AS279" s="51">
        <f>X279 * ( (1-Baseline!B$88-Baseline!B$87) + (1-B279)*Baseline!B$88 )</f>
        <v>0.002844680452</v>
      </c>
      <c r="AT279" s="51">
        <f>Y279 * ( (1-Baseline!B$88-Baseline!B$87) + (1-B279)*Baseline!B$88 )</f>
        <v>0.0005937143749</v>
      </c>
      <c r="AU279" s="51">
        <f t="shared" si="5"/>
        <v>0.1130110606</v>
      </c>
      <c r="AV279" s="51">
        <f>AA279 * ( (1-Baseline!D$88-Baseline!D$87) + (1-B279)*Baseline!D$88 )</f>
        <v>0.001542069999</v>
      </c>
      <c r="AW279" s="51">
        <f>AB279 * ( (1-Baseline!D$88-Baseline!D$87) + (1-B279)*Baseline!D$88 )</f>
        <v>0.02413884162</v>
      </c>
      <c r="AX279" s="51">
        <f>AC279 * ( (1-Baseline!D$88-Baseline!D$87) + (1-B279)*Baseline!D$88 )</f>
        <v>0.0003541308967</v>
      </c>
      <c r="AY279" s="51">
        <f>AD279 * ( (1-Baseline!D$88-Baseline!D$87) + (1-B279)*Baseline!D$88 )</f>
        <v>0.0003709019869</v>
      </c>
      <c r="AZ279" s="51">
        <f t="shared" si="6"/>
        <v>0.02640594451</v>
      </c>
      <c r="BA279" s="51">
        <f>AF279 * ( (1-Baseline!F$88-Baseline!F$87) + (1-Baseline!B$36)*Baseline!F$88 )</f>
        <v>0.001266576166</v>
      </c>
      <c r="BB279" s="51">
        <f>AG279 * ( (1-Baseline!F$88-Baseline!F$87) + (1-Baseline!B$36)*Baseline!F$88 )</f>
        <v>0.000182422601</v>
      </c>
      <c r="BC279" s="51">
        <f>AH279 * ( (1-Baseline!F$88-Baseline!F$87) + (1-Baseline!B$36)*Baseline!F$88 )</f>
        <v>0.03310480175</v>
      </c>
      <c r="BD279" s="51">
        <f>AI279 * ( (1-Baseline!F$88-Baseline!F$87) + (1-Baseline!B$36)*Baseline!F$88 )</f>
        <v>0.0004168095224</v>
      </c>
      <c r="BE279" s="51">
        <f t="shared" si="7"/>
        <v>0.03497061004</v>
      </c>
      <c r="BF279" s="51">
        <f>AK279 * ( (1-Baseline!H$88-Baseline!H$87) + (1-Baseline!B$36)*Baseline!H$88 )</f>
        <v>0.00002874685658</v>
      </c>
      <c r="BG279" s="51">
        <f>AL279 * ( (1-Baseline!H$88-Baseline!H$87) + (1-Baseline!B$36)*Baseline!H$88 )</f>
        <v>0.0002103604718</v>
      </c>
      <c r="BH279" s="51">
        <f>AM279 * ( (1-Baseline!H$88-Baseline!H$87) + (1-Baseline!B$36)*Baseline!H$88 )</f>
        <v>0.00004532654408</v>
      </c>
      <c r="BI279" s="51">
        <f>AN279 * ( (1-Baseline!H$88-Baseline!H$87) + (1-Baseline!B$36)*Baseline!H$88 )</f>
        <v>0.02745880546</v>
      </c>
      <c r="BJ279" s="51">
        <f t="shared" si="8"/>
        <v>0.02774323933</v>
      </c>
      <c r="BK279" s="61"/>
      <c r="BL279" s="51">
        <f t="shared" si="19"/>
        <v>0.953787686</v>
      </c>
      <c r="BM279" s="51">
        <f t="shared" si="20"/>
        <v>0.01578701928</v>
      </c>
      <c r="BN279" s="51">
        <f t="shared" si="21"/>
        <v>0.02517169946</v>
      </c>
      <c r="BO279" s="51">
        <f t="shared" si="22"/>
        <v>0.005253595284</v>
      </c>
      <c r="BP279" s="51">
        <f t="shared" si="9"/>
        <v>1</v>
      </c>
      <c r="BQ279" s="51">
        <f t="shared" si="23"/>
        <v>0.05839859274</v>
      </c>
      <c r="BR279" s="51">
        <f t="shared" si="24"/>
        <v>0.914144223</v>
      </c>
      <c r="BS279" s="51">
        <f t="shared" si="25"/>
        <v>0.01341102935</v>
      </c>
      <c r="BT279" s="51">
        <f t="shared" si="26"/>
        <v>0.0140461549</v>
      </c>
      <c r="BU279" s="51">
        <f t="shared" si="10"/>
        <v>1</v>
      </c>
      <c r="BV279" s="51">
        <f t="shared" si="27"/>
        <v>0.03621830344</v>
      </c>
      <c r="BW279" s="51">
        <f t="shared" si="28"/>
        <v>0.005216454641</v>
      </c>
      <c r="BX279" s="51">
        <f t="shared" si="29"/>
        <v>0.94664639</v>
      </c>
      <c r="BY279" s="51">
        <f t="shared" si="30"/>
        <v>0.01191885191</v>
      </c>
      <c r="BZ279" s="51">
        <f t="shared" si="11"/>
        <v>1</v>
      </c>
      <c r="CA279" s="51">
        <f t="shared" si="31"/>
        <v>0.001036175201</v>
      </c>
      <c r="CB279" s="51">
        <f t="shared" si="32"/>
        <v>0.007582404827</v>
      </c>
      <c r="CC279" s="51">
        <f t="shared" si="33"/>
        <v>0.001633787012</v>
      </c>
      <c r="CD279" s="51">
        <f t="shared" si="34"/>
        <v>0.989747633</v>
      </c>
      <c r="CE279" s="51">
        <f t="shared" si="12"/>
        <v>1</v>
      </c>
      <c r="CF279" s="61"/>
      <c r="CG279" s="51">
        <f t="shared" si="35"/>
        <v>0.953787686</v>
      </c>
      <c r="CH279" s="51">
        <f t="shared" si="36"/>
        <v>0.01578701928</v>
      </c>
      <c r="CI279" s="51">
        <f t="shared" si="37"/>
        <v>0.02517169946</v>
      </c>
      <c r="CJ279" s="51">
        <f t="shared" si="38"/>
        <v>0.005253595284</v>
      </c>
      <c r="CK279" s="51">
        <f t="shared" si="13"/>
        <v>1</v>
      </c>
      <c r="CL279" s="51">
        <f t="shared" si="39"/>
        <v>0.05839859274</v>
      </c>
      <c r="CM279" s="51">
        <f t="shared" si="40"/>
        <v>0.914144223</v>
      </c>
      <c r="CN279" s="51">
        <f t="shared" si="41"/>
        <v>0.01341102935</v>
      </c>
      <c r="CO279" s="51">
        <f t="shared" si="42"/>
        <v>0.0140461549</v>
      </c>
      <c r="CP279" s="51">
        <f t="shared" si="14"/>
        <v>1</v>
      </c>
      <c r="CQ279" s="51">
        <f t="shared" si="43"/>
        <v>0.03621830344</v>
      </c>
      <c r="CR279" s="51">
        <f t="shared" si="44"/>
        <v>0.005216454641</v>
      </c>
      <c r="CS279" s="51">
        <f t="shared" si="45"/>
        <v>0.94664639</v>
      </c>
      <c r="CT279" s="51">
        <f t="shared" si="46"/>
        <v>0.01191885191</v>
      </c>
      <c r="CU279" s="51">
        <f t="shared" si="15"/>
        <v>1</v>
      </c>
      <c r="CV279" s="51">
        <f t="shared" si="47"/>
        <v>0.001036175201</v>
      </c>
      <c r="CW279" s="51">
        <f t="shared" si="48"/>
        <v>0.007582404827</v>
      </c>
      <c r="CX279" s="51">
        <f t="shared" si="49"/>
        <v>0.001633787012</v>
      </c>
      <c r="CY279" s="51">
        <f t="shared" si="50"/>
        <v>0.989747633</v>
      </c>
      <c r="CZ279" s="51">
        <f t="shared" si="16"/>
        <v>1</v>
      </c>
      <c r="DA279" s="61"/>
      <c r="DB279" s="51">
        <f>(AQ279*Baseline!B$7 + AV279*Baseline!B$11 + BA279*Baseline!B$16 + BF279*Baseline!B$18)</f>
        <v>61144.11583</v>
      </c>
      <c r="DC279" s="51">
        <f>(AR279*Baseline!B$7 + AW279*Baseline!B$11 + BB279*Baseline!B$16 + BG279*Baseline!B$18)</f>
        <v>62876.06967</v>
      </c>
      <c r="DD279" s="51">
        <f>(AS279*Baseline!B$7 + AX279*Baseline!B$11 + BC279*Baseline!B$16 + BH279*Baseline!B$18)</f>
        <v>115122.0381</v>
      </c>
      <c r="DE279" s="51">
        <f>(AT279*Baseline!B$7 + AY279*Baseline!B$11 + BD279*Baseline!B$16 + BI279*Baseline!B$18)</f>
        <v>1259840.87</v>
      </c>
      <c r="DF279" s="51">
        <f t="shared" si="17"/>
        <v>1498983.094</v>
      </c>
      <c r="DG279" s="61"/>
      <c r="DH279" s="51">
        <f t="shared" si="51"/>
        <v>0.04079039723</v>
      </c>
      <c r="DI279" s="51">
        <f t="shared" si="52"/>
        <v>0.04194581642</v>
      </c>
      <c r="DJ279" s="51">
        <f t="shared" si="53"/>
        <v>0.07680009104</v>
      </c>
      <c r="DK279" s="51">
        <f t="shared" si="54"/>
        <v>0.8404636953</v>
      </c>
      <c r="DL279" s="51">
        <f t="shared" si="18"/>
        <v>1</v>
      </c>
      <c r="DM279" s="61"/>
      <c r="DN279" s="51">
        <f>DH279 / (Baseline!B$7/Baseline!B$17)</f>
        <v>4.354106612</v>
      </c>
      <c r="DO279" s="51">
        <f>DI279 / (Baseline!B$11/Baseline!B$17)</f>
        <v>1.012592085</v>
      </c>
      <c r="DP279" s="51">
        <f>DJ279 / (Baseline!B$16/Baseline!B$17)</f>
        <v>1.186793502</v>
      </c>
      <c r="DQ279" s="51">
        <f>DK279 / (Baseline!B$18/Baseline!B$17)</f>
        <v>0.9502184055</v>
      </c>
      <c r="DR279" s="79"/>
      <c r="DS279" s="51">
        <f>(AU279*Baseline!B$34)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0.02948119034</v>
      </c>
      <c r="DT279" s="51">
        <f>(AZ279*Baseline!B$34) + (Baseline!D$88*(1-Baseline!D$89)*Baseline!B$35) + (Baseline!D$88*Baseline!D$89*((1-Baseline!D$90)*Baseline!B$40 + Baseline!D$90*Baseline!B$41))</f>
        <v>0.01037445968</v>
      </c>
      <c r="DU279" s="51">
        <f>(BE279*Baseline!B$34) + (Baseline!F$88*(1-Baseline!F$89)*Baseline!B$35) + (Baseline!F$88*Baseline!F$89*((1-Baseline!F$90)*Baseline!B$40 + Baseline!F$90*Baseline!B$41))</f>
        <v>0.01297623151</v>
      </c>
      <c r="DV279" s="51">
        <f>(BJ279*Baseline!B$34) + (Baseline!H$88*(1-Baseline!H$89)*Baseline!B$35) + (Baseline!H$88*Baseline!H$89*((1-Baseline!H$90)*Baseline!B$40 + Baseline!H$90*Baseline!B$41))</f>
        <v>0.009306485899</v>
      </c>
      <c r="DW279" s="51">
        <f>( DS279*Baseline!B$7 + DT279*Baseline!B$11 + DU279*Baseline!B$16 + DV279*Baseline!B$18 ) / Baseline!B$17</f>
        <v>0.009777205245</v>
      </c>
    </row>
    <row r="280">
      <c r="A280" s="4" t="s">
        <v>543</v>
      </c>
      <c r="B280" s="45">
        <f>MIN( MAX( NORMINV( MCrands!B280, (B$5+B$4)/2, (B$5-B$4)/3.29 ), 0 ), 1 )</f>
        <v>0.7042102805</v>
      </c>
      <c r="C280" s="45">
        <f>MAX( NORMINV( MCrands!C280, (C$5+C$4)/2, (C$5-C$4)/3.29 ), 0 )</f>
        <v>3.299694498</v>
      </c>
      <c r="D280" s="41"/>
      <c r="E280" s="43">
        <f>Baseline!B$33 * (C280 * Baseline!B$66*Baseline!B$66/Baseline!B$73 + Baseline!B$52*Baseline!B$52/Baseline!B$74 + Baseline!B$53*Baseline!B$53/Baseline!B$75 + Baseline!B$54*Baseline!B$54/Baseline!B$76)</f>
        <v>0.00002340316048</v>
      </c>
      <c r="F280" s="43">
        <f>Baseline!B$33 * (C280 * Baseline!B$66*Baseline!B$57/Baseline!B$73 + Baseline!B$52*Baseline!B$67/Baseline!B$74 + Baseline!B$53*Baseline!B$55/Baseline!B$75 + Baseline!B$54*Baseline!B$56/Baseline!B$76)</f>
        <v>0.0000002005631038</v>
      </c>
      <c r="G280" s="45">
        <f>Baseline!B$33 * (C280 * Baseline!B$66*Baseline!B$58/Baseline!B$73 + Baseline!B$52*Baseline!B$59/Baseline!B$74 + Baseline!B$53*Baseline!B$68/Baseline!B$75 + Baseline!B$54*Baseline!B$60/Baseline!B$76)</f>
        <v>0.0000001703136554</v>
      </c>
      <c r="H280" s="43">
        <f>Baseline!B$33 * (C280 * Baseline!B$66*Baseline!B$61/Baseline!B$73 + Baseline!B$52*Baseline!B$62/Baseline!B$74 + Baseline!B$53*Baseline!B$63/Baseline!B$75 + Baseline!B$54*Baseline!B$69/Baseline!B$76)</f>
        <v>0.000000003569429242</v>
      </c>
      <c r="I280" s="43">
        <f>Baseline!B$33 * (C280 * Baseline!B$57*Baseline!B$66/Baseline!B$73 + Baseline!B$67*Baseline!B$52/Baseline!B$74 + Baseline!B$55*Baseline!B$53/Baseline!B$75 + Baseline!B$56*Baseline!B$54/Baseline!B$76)</f>
        <v>0.0000002005631038</v>
      </c>
      <c r="J280" s="45">
        <f>Baseline!B$33 * (C280 * Baseline!B$57*Baseline!B$57/Baseline!B$73 + Baseline!B$67*Baseline!B$67/Baseline!B$74 + Baseline!B$55*Baseline!B$55/Baseline!B$75 + Baseline!B$56*Baseline!B$56/Baseline!B$76)</f>
        <v>0.00000176381391</v>
      </c>
      <c r="K280" s="43">
        <f>Baseline!B$33 * (C280 * Baseline!B$57*Baseline!B$58/Baseline!B$73 + Baseline!B$67*Baseline!B$59/Baseline!B$74 + Baseline!B$55*Baseline!B$68/Baseline!B$75 + Baseline!B$56*Baseline!B$60/Baseline!B$76)</f>
        <v>0.00000001374217981</v>
      </c>
      <c r="L280" s="45">
        <f>Baseline!B$33 * (C280 * Baseline!B$57*Baseline!B$61/Baseline!B$73 + Baseline!B$67*Baseline!B$62/Baseline!B$74 + Baseline!B$55*Baseline!B$63/Baseline!B$75 + Baseline!B$56*Baseline!B$69/Baseline!B$76)</f>
        <v>0.00000001439287786</v>
      </c>
      <c r="M280" s="43">
        <f>Baseline!B$33 * (C280 * Baseline!B$58*Baseline!B$66/Baseline!B$73 + Baseline!B$59*Baseline!B$52/Baseline!B$74 + Baseline!B$68*Baseline!B$53/Baseline!B$75 + Baseline!B$60*Baseline!B$54/Baseline!B$76)</f>
        <v>0.0000001703136554</v>
      </c>
      <c r="N280" s="45">
        <f>Baseline!B$33 * (C280 * Baseline!B$58*Baseline!B$57/Baseline!B$73 + Baseline!B$59*Baseline!B$67/Baseline!B$74 + Baseline!B$68*Baseline!B$55/Baseline!B$75 + Baseline!B$60*Baseline!B$56/Baseline!B$76)</f>
        <v>0.00000001374217981</v>
      </c>
      <c r="O280" s="45">
        <f>Baseline!B$33 * (C280 * Baseline!B$58*Baseline!B$58/Baseline!B$73 + Baseline!B$59*Baseline!B$59/Baseline!B$74 + Baseline!B$68*Baseline!B$68/Baseline!B$75 + Baseline!B$60*Baseline!B$60/Baseline!B$76)</f>
        <v>0.000001324390912</v>
      </c>
      <c r="P280" s="43">
        <f>Baseline!B$33 * (C280 * Baseline!B$58*Baseline!B$61/Baseline!B$73 + Baseline!B$59*Baseline!B$62/Baseline!B$74 + Baseline!B$68*Baseline!B$63/Baseline!B$75 + Baseline!B$60*Baseline!B$69/Baseline!B$76)</f>
        <v>0.000000001647005725</v>
      </c>
      <c r="Q280" s="43">
        <f>Baseline!B$33 * (C280 * Baseline!B$61*Baseline!B$66/Baseline!B$73 + Baseline!B$62*Baseline!B$52/Baseline!B$74 + Baseline!B$63*Baseline!B$53/Baseline!B$75 + Baseline!B$69*Baseline!B$54/Baseline!B$76)</f>
        <v>0.000000003569429242</v>
      </c>
      <c r="R280" s="43">
        <f>Baseline!B$33 * (C280 * Baseline!B$61*Baseline!B$57/Baseline!B$73 + Baseline!B$62*Baseline!B$67/Baseline!B$74 + Baseline!B$63*Baseline!B$55/Baseline!B$75 + Baseline!B$69*Baseline!B$56/Baseline!B$76)</f>
        <v>0.00000001439287786</v>
      </c>
      <c r="S280" s="43">
        <f>Baseline!B$33 * (C280 * Baseline!B$61*Baseline!B$58/Baseline!B$73 + Baseline!B$62*Baseline!B$59/Baseline!B$74 + Baseline!B$63*Baseline!B$68/Baseline!B$75 + Baseline!B$69*Baseline!B$60/Baseline!B$76)</f>
        <v>0.000000001647005725</v>
      </c>
      <c r="T280" s="43">
        <f>Baseline!B$33 * (C280 * Baseline!B$61*Baseline!B$61/Baseline!B$73 + Baseline!B$62*Baseline!B$62/Baseline!B$74 + Baseline!B$63*Baseline!B$63/Baseline!B$75 + Baseline!B$69*Baseline!B$69/Baseline!B$76)</f>
        <v>0.00000009854655148</v>
      </c>
      <c r="U280" s="41"/>
      <c r="V280" s="43">
        <f>E280 * ( Baseline!B$87 * Baseline!B$7 )</f>
        <v>0.2429014027</v>
      </c>
      <c r="W280" s="43">
        <f>F280 * ( Baseline!D$87 * Baseline!B$11 )</f>
        <v>0.003699706485</v>
      </c>
      <c r="X280" s="43">
        <f>G280 * ( Baseline!F$87 * Baseline!B$16 )</f>
        <v>0.005915805635</v>
      </c>
      <c r="Y280" s="43">
        <f>H280 * ( Baseline!H$87 * Baseline!B$18 )</f>
        <v>0.001255273556</v>
      </c>
      <c r="Z280" s="51">
        <f t="shared" si="1"/>
        <v>0.2537721883</v>
      </c>
      <c r="AA280" s="43">
        <f>I280 * ( Baseline!B$87 * Baseline!B$7 )</f>
        <v>0.002081644454</v>
      </c>
      <c r="AB280" s="45">
        <f>J280 * ( Baseline!D$87 * Baseline!B$11 )</f>
        <v>0.03253636206</v>
      </c>
      <c r="AC280" s="45">
        <f>K280 * ( Baseline!F$87 * Baseline!B$16 )</f>
        <v>0.000477331454</v>
      </c>
      <c r="AD280" s="45">
        <f>L280 * ( Baseline!F$87 * Baseline!B$16 )</f>
        <v>0.0004999333009</v>
      </c>
      <c r="AE280" s="51">
        <f t="shared" si="2"/>
        <v>0.03559527127</v>
      </c>
      <c r="AF280" s="51">
        <f>M280 * ( Baseline!B$87 * Baseline!B$7 )</f>
        <v>0.00176768543</v>
      </c>
      <c r="AG280" s="51">
        <f>N280 * ( Baseline!D$87 * Baseline!B$11 )</f>
        <v>0.0002534964349</v>
      </c>
      <c r="AH280" s="51">
        <f>O280 * ( Baseline!F$87 * Baseline!B$16 )</f>
        <v>0.0460024136</v>
      </c>
      <c r="AI280" s="51">
        <f>P280 * ( Baseline!H$87 * Baseline!B$18 )</f>
        <v>0.0005792082133</v>
      </c>
      <c r="AJ280" s="51">
        <f t="shared" si="3"/>
        <v>0.04860280368</v>
      </c>
      <c r="AK280" s="51">
        <f>Q280 * ( Baseline!B$87 * Baseline!B$7 )</f>
        <v>0.0000370471061</v>
      </c>
      <c r="AL280" s="51">
        <f>R280 * ( Baseline!D$87 * Baseline!B$11 )</f>
        <v>0.0002654995986</v>
      </c>
      <c r="AM280" s="51">
        <f>S280 * ( Baseline!F$87 * Baseline!B$16 )</f>
        <v>0.00005720836492</v>
      </c>
      <c r="AN280" s="51">
        <f>T280 * ( Baseline!H$87 * Baseline!B$18 )</f>
        <v>0.03465620741</v>
      </c>
      <c r="AO280" s="51">
        <f t="shared" si="4"/>
        <v>0.03501596248</v>
      </c>
      <c r="AP280" s="61"/>
      <c r="AQ280" s="51">
        <f>V280 * ( (1-Baseline!B$88-Baseline!B$87) + (1-B280)*Baseline!B$88 )</f>
        <v>0.08546555088</v>
      </c>
      <c r="AR280" s="51">
        <f>W280 * ( (1-Baseline!B$88-Baseline!B$87) + (1-B280)*Baseline!B$88 )</f>
        <v>0.001301752272</v>
      </c>
      <c r="AS280" s="51">
        <f>X280 * ( (1-Baseline!B$88-Baseline!B$87) + (1-B280)*Baseline!B$88 )</f>
        <v>0.002081493075</v>
      </c>
      <c r="AT280" s="51">
        <f>Y280 * ( (1-Baseline!B$88-Baseline!B$87) + (1-B280)*Baseline!B$88 )</f>
        <v>0.0004416715787</v>
      </c>
      <c r="AU280" s="51">
        <f t="shared" si="5"/>
        <v>0.08929046781</v>
      </c>
      <c r="AV280" s="51">
        <f>AA280 * ( (1-Baseline!D$88-Baseline!D$87) + (1-B280)*Baseline!D$88 )</f>
        <v>0.001407008871</v>
      </c>
      <c r="AW280" s="51">
        <f>AB280 * ( (1-Baseline!D$88-Baseline!D$87) + (1-B280)*Baseline!D$88 )</f>
        <v>0.02199172388</v>
      </c>
      <c r="AX280" s="51">
        <f>AC280 * ( (1-Baseline!D$88-Baseline!D$87) + (1-B280)*Baseline!D$88 )</f>
        <v>0.0003226341505</v>
      </c>
      <c r="AY280" s="51">
        <f>AD280 * ( (1-Baseline!D$88-Baseline!D$87) + (1-B280)*Baseline!D$88 )</f>
        <v>0.0003379110144</v>
      </c>
      <c r="AZ280" s="51">
        <f t="shared" si="6"/>
        <v>0.02405927791</v>
      </c>
      <c r="BA280" s="51">
        <f>AF280 * ( (1-Baseline!F$88-Baseline!F$87) + (1-Baseline!B$36)*Baseline!F$88 )</f>
        <v>0.001272083001</v>
      </c>
      <c r="BB280" s="51">
        <f>AG280 * ( (1-Baseline!F$88-Baseline!F$87) + (1-Baseline!B$36)*Baseline!F$88 )</f>
        <v>0.0001824241464</v>
      </c>
      <c r="BC280" s="51">
        <f>AH280 * ( (1-Baseline!F$88-Baseline!F$87) + (1-Baseline!B$36)*Baseline!F$88 )</f>
        <v>0.0331048089</v>
      </c>
      <c r="BD280" s="51">
        <f>AI280 * ( (1-Baseline!F$88-Baseline!F$87) + (1-Baseline!B$36)*Baseline!F$88 )</f>
        <v>0.000416816765</v>
      </c>
      <c r="BE280" s="51">
        <f t="shared" si="7"/>
        <v>0.03497613282</v>
      </c>
      <c r="BF280" s="51">
        <f>AK280 * ( (1-Baseline!H$88-Baseline!H$87) + (1-Baseline!B$36)*Baseline!H$88 )</f>
        <v>0.00002935316311</v>
      </c>
      <c r="BG280" s="51">
        <f>AL280 * ( (1-Baseline!H$88-Baseline!H$87) + (1-Baseline!B$36)*Baseline!H$88 )</f>
        <v>0.000210360642</v>
      </c>
      <c r="BH280" s="51">
        <f>AM280 * ( (1-Baseline!H$88-Baseline!H$87) + (1-Baseline!B$36)*Baseline!H$88 )</f>
        <v>0.00004532733169</v>
      </c>
      <c r="BI280" s="51">
        <f>AN280 * ( (1-Baseline!H$88-Baseline!H$87) + (1-Baseline!B$36)*Baseline!H$88 )</f>
        <v>0.02745880625</v>
      </c>
      <c r="BJ280" s="51">
        <f t="shared" si="8"/>
        <v>0.02774384739</v>
      </c>
      <c r="BK280" s="61"/>
      <c r="BL280" s="51">
        <f t="shared" si="19"/>
        <v>0.957163211</v>
      </c>
      <c r="BM280" s="51">
        <f t="shared" si="20"/>
        <v>0.01457884928</v>
      </c>
      <c r="BN280" s="51">
        <f t="shared" si="21"/>
        <v>0.02331148135</v>
      </c>
      <c r="BO280" s="51">
        <f t="shared" si="22"/>
        <v>0.004946458335</v>
      </c>
      <c r="BP280" s="51">
        <f t="shared" si="9"/>
        <v>1</v>
      </c>
      <c r="BQ280" s="51">
        <f t="shared" si="23"/>
        <v>0.05848092682</v>
      </c>
      <c r="BR280" s="51">
        <f t="shared" si="24"/>
        <v>0.9140641692</v>
      </c>
      <c r="BS280" s="51">
        <f t="shared" si="25"/>
        <v>0.01340996815</v>
      </c>
      <c r="BT280" s="51">
        <f t="shared" si="26"/>
        <v>0.01404493583</v>
      </c>
      <c r="BU280" s="51">
        <f t="shared" si="10"/>
        <v>1</v>
      </c>
      <c r="BV280" s="51">
        <f t="shared" si="27"/>
        <v>0.03637003004</v>
      </c>
      <c r="BW280" s="51">
        <f t="shared" si="28"/>
        <v>0.00521567514</v>
      </c>
      <c r="BX280" s="51">
        <f t="shared" si="29"/>
        <v>0.9464971178</v>
      </c>
      <c r="BY280" s="51">
        <f t="shared" si="30"/>
        <v>0.01191717698</v>
      </c>
      <c r="BZ280" s="51">
        <f t="shared" si="11"/>
        <v>1</v>
      </c>
      <c r="CA280" s="51">
        <f t="shared" si="31"/>
        <v>0.00105800622</v>
      </c>
      <c r="CB280" s="51">
        <f t="shared" si="32"/>
        <v>0.007582244777</v>
      </c>
      <c r="CC280" s="51">
        <f t="shared" si="33"/>
        <v>0.001633779593</v>
      </c>
      <c r="CD280" s="51">
        <f t="shared" si="34"/>
        <v>0.9897259694</v>
      </c>
      <c r="CE280" s="51">
        <f t="shared" si="12"/>
        <v>1</v>
      </c>
      <c r="CF280" s="61"/>
      <c r="CG280" s="51">
        <f t="shared" si="35"/>
        <v>0.957163211</v>
      </c>
      <c r="CH280" s="51">
        <f t="shared" si="36"/>
        <v>0.01457884928</v>
      </c>
      <c r="CI280" s="51">
        <f t="shared" si="37"/>
        <v>0.02331148135</v>
      </c>
      <c r="CJ280" s="51">
        <f t="shared" si="38"/>
        <v>0.004946458335</v>
      </c>
      <c r="CK280" s="51">
        <f t="shared" si="13"/>
        <v>1</v>
      </c>
      <c r="CL280" s="51">
        <f t="shared" si="39"/>
        <v>0.05848092682</v>
      </c>
      <c r="CM280" s="51">
        <f t="shared" si="40"/>
        <v>0.9140641692</v>
      </c>
      <c r="CN280" s="51">
        <f t="shared" si="41"/>
        <v>0.01340996815</v>
      </c>
      <c r="CO280" s="51">
        <f t="shared" si="42"/>
        <v>0.01404493583</v>
      </c>
      <c r="CP280" s="51">
        <f t="shared" si="14"/>
        <v>1</v>
      </c>
      <c r="CQ280" s="51">
        <f t="shared" si="43"/>
        <v>0.03637003004</v>
      </c>
      <c r="CR280" s="51">
        <f t="shared" si="44"/>
        <v>0.00521567514</v>
      </c>
      <c r="CS280" s="51">
        <f t="shared" si="45"/>
        <v>0.9464971178</v>
      </c>
      <c r="CT280" s="51">
        <f t="shared" si="46"/>
        <v>0.01191717698</v>
      </c>
      <c r="CU280" s="51">
        <f t="shared" si="15"/>
        <v>1</v>
      </c>
      <c r="CV280" s="51">
        <f t="shared" si="47"/>
        <v>0.00105800622</v>
      </c>
      <c r="CW280" s="51">
        <f t="shared" si="48"/>
        <v>0.007582244777</v>
      </c>
      <c r="CX280" s="51">
        <f t="shared" si="49"/>
        <v>0.001633779593</v>
      </c>
      <c r="CY280" s="51">
        <f t="shared" si="50"/>
        <v>0.9897259694</v>
      </c>
      <c r="CZ280" s="51">
        <f t="shared" si="16"/>
        <v>1</v>
      </c>
      <c r="DA280" s="61"/>
      <c r="DB280" s="51">
        <f>(AQ280*Baseline!B$7 + AV280*Baseline!B$11 + BA280*Baseline!B$16 + BF280*Baseline!B$18)</f>
        <v>50074.02372</v>
      </c>
      <c r="DC280" s="51">
        <f>(AR280*Baseline!B$7 + AW280*Baseline!B$11 + BB280*Baseline!B$16 + BG280*Baseline!B$18)</f>
        <v>58037.53026</v>
      </c>
      <c r="DD280" s="51">
        <f>(AS280*Baseline!B$7 + AX280*Baseline!B$11 + BC280*Baseline!B$16 + BH280*Baseline!B$18)</f>
        <v>114684.4057</v>
      </c>
      <c r="DE280" s="51">
        <f>(AT280*Baseline!B$7 + AY280*Baseline!B$11 + BD280*Baseline!B$16 + BI280*Baseline!B$18)</f>
        <v>1259696.439</v>
      </c>
      <c r="DF280" s="51">
        <f t="shared" si="17"/>
        <v>1482492.399</v>
      </c>
      <c r="DG280" s="61"/>
      <c r="DH280" s="51">
        <f t="shared" si="51"/>
        <v>0.03377691768</v>
      </c>
      <c r="DI280" s="51">
        <f t="shared" si="52"/>
        <v>0.03914861911</v>
      </c>
      <c r="DJ280" s="51">
        <f t="shared" si="53"/>
        <v>0.07735918634</v>
      </c>
      <c r="DK280" s="51">
        <f t="shared" si="54"/>
        <v>0.8497152769</v>
      </c>
      <c r="DL280" s="51">
        <f t="shared" si="18"/>
        <v>1</v>
      </c>
      <c r="DM280" s="61"/>
      <c r="DN280" s="51">
        <f>DH280 / (Baseline!B$7/Baseline!B$17)</f>
        <v>3.605463801</v>
      </c>
      <c r="DO280" s="51">
        <f>DI280 / (Baseline!B$11/Baseline!B$17)</f>
        <v>0.9450664028</v>
      </c>
      <c r="DP280" s="51">
        <f>DJ280 / (Baseline!B$16/Baseline!B$17)</f>
        <v>1.195433214</v>
      </c>
      <c r="DQ280" s="51">
        <f>DK280 / (Baseline!B$18/Baseline!B$17)</f>
        <v>0.9606781352</v>
      </c>
      <c r="DR280" s="79"/>
      <c r="DS280" s="51">
        <f>(AU280*Baseline!B$34)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0.02592310142</v>
      </c>
      <c r="DT280" s="51">
        <f>(AZ280*Baseline!B$34) + (Baseline!D$88*(1-Baseline!D$89)*Baseline!B$35) + (Baseline!D$88*Baseline!D$89*((1-Baseline!D$90)*Baseline!B$40 + Baseline!D$90*Baseline!B$41))</f>
        <v>0.01002245969</v>
      </c>
      <c r="DU280" s="51">
        <f>(BE280*Baseline!B$34) + (Baseline!F$88*(1-Baseline!F$89)*Baseline!B$35) + (Baseline!F$88*Baseline!F$89*((1-Baseline!F$90)*Baseline!B$40 + Baseline!F$90*Baseline!B$41))</f>
        <v>0.01297705992</v>
      </c>
      <c r="DV280" s="51">
        <f>(BJ280*Baseline!B$34) + (Baseline!H$88*(1-Baseline!H$89)*Baseline!B$35) + (Baseline!H$88*Baseline!H$89*((1-Baseline!H$90)*Baseline!B$40 + Baseline!H$90*Baseline!B$41))</f>
        <v>0.009306577109</v>
      </c>
      <c r="DW280" s="51">
        <f>( DS280*Baseline!B$7 + DT280*Baseline!B$11 + DU280*Baseline!B$16 + DV280*Baseline!B$18 ) / Baseline!B$17</f>
        <v>0.009729425113</v>
      </c>
    </row>
    <row r="281">
      <c r="A281" s="4" t="s">
        <v>544</v>
      </c>
      <c r="B281" s="45">
        <f>MIN( MAX( NORMINV( MCrands!B281, (B$5+B$4)/2, (B$5-B$4)/3.29 ), 0 ), 1 )</f>
        <v>0.4400383678</v>
      </c>
      <c r="C281" s="45">
        <f>MAX( NORMINV( MCrands!C281, (C$5+C$4)/2, (C$5-C$4)/3.29 ), 0 )</f>
        <v>2.777607023</v>
      </c>
      <c r="D281" s="41"/>
      <c r="E281" s="43">
        <f>Baseline!B$33 * (C281 * Baseline!B$66*Baseline!B$66/Baseline!B$73 + Baseline!B$52*Baseline!B$52/Baseline!B$74 + Baseline!B$53*Baseline!B$53/Baseline!B$75 + Baseline!B$54*Baseline!B$54/Baseline!B$76)</f>
        <v>0.00001970676863</v>
      </c>
      <c r="F281" s="43">
        <f>Baseline!B$33 * (C281 * Baseline!B$66*Baseline!B$57/Baseline!B$73 + Baseline!B$52*Baseline!B$67/Baseline!B$74 + Baseline!B$53*Baseline!B$55/Baseline!B$75 + Baseline!B$54*Baseline!B$56/Baseline!B$76)</f>
        <v>0.000000199979463</v>
      </c>
      <c r="G281" s="45">
        <f>Baseline!B$33 * (C281 * Baseline!B$66*Baseline!B$58/Baseline!B$73 + Baseline!B$52*Baseline!B$59/Baseline!B$74 + Baseline!B$53*Baseline!B$68/Baseline!B$75 + Baseline!B$54*Baseline!B$60/Baseline!B$76)</f>
        <v>0.0000001688788717</v>
      </c>
      <c r="H281" s="43">
        <f>Baseline!B$33 * (C281 * Baseline!B$66*Baseline!B$61/Baseline!B$73 + Baseline!B$52*Baseline!B$62/Baseline!B$74 + Baseline!B$53*Baseline!B$63/Baseline!B$75 + Baseline!B$54*Baseline!B$69/Baseline!B$76)</f>
        <v>0.000000003425950874</v>
      </c>
      <c r="I281" s="43">
        <f>Baseline!B$33 * (C281 * Baseline!B$57*Baseline!B$66/Baseline!B$73 + Baseline!B$67*Baseline!B$52/Baseline!B$74 + Baseline!B$55*Baseline!B$53/Baseline!B$75 + Baseline!B$56*Baseline!B$54/Baseline!B$76)</f>
        <v>0.000000199979463</v>
      </c>
      <c r="J281" s="45">
        <f>Baseline!B$33 * (C281 * Baseline!B$57*Baseline!B$57/Baseline!B$73 + Baseline!B$67*Baseline!B$67/Baseline!B$74 + Baseline!B$55*Baseline!B$55/Baseline!B$75 + Baseline!B$56*Baseline!B$56/Baseline!B$76)</f>
        <v>0.000001763813818</v>
      </c>
      <c r="K281" s="43">
        <f>Baseline!B$33 * (C281 * Baseline!B$57*Baseline!B$58/Baseline!B$73 + Baseline!B$67*Baseline!B$59/Baseline!B$74 + Baseline!B$55*Baseline!B$68/Baseline!B$75 + Baseline!B$56*Baseline!B$60/Baseline!B$76)</f>
        <v>0.00000001374195327</v>
      </c>
      <c r="L281" s="45">
        <f>Baseline!B$33 * (C281 * Baseline!B$57*Baseline!B$61/Baseline!B$73 + Baseline!B$67*Baseline!B$62/Baseline!B$74 + Baseline!B$55*Baseline!B$63/Baseline!B$75 + Baseline!B$56*Baseline!B$69/Baseline!B$76)</f>
        <v>0.0000000143928552</v>
      </c>
      <c r="M281" s="43">
        <f>Baseline!B$33 * (C281 * Baseline!B$58*Baseline!B$66/Baseline!B$73 + Baseline!B$59*Baseline!B$52/Baseline!B$74 + Baseline!B$68*Baseline!B$53/Baseline!B$75 + Baseline!B$60*Baseline!B$54/Baseline!B$76)</f>
        <v>0.0000001688788717</v>
      </c>
      <c r="N281" s="45">
        <f>Baseline!B$33 * (C281 * Baseline!B$58*Baseline!B$57/Baseline!B$73 + Baseline!B$59*Baseline!B$67/Baseline!B$74 + Baseline!B$68*Baseline!B$55/Baseline!B$75 + Baseline!B$60*Baseline!B$56/Baseline!B$76)</f>
        <v>0.00000001374195327</v>
      </c>
      <c r="O281" s="45">
        <f>Baseline!B$33 * (C281 * Baseline!B$58*Baseline!B$58/Baseline!B$73 + Baseline!B$59*Baseline!B$59/Baseline!B$74 + Baseline!B$68*Baseline!B$68/Baseline!B$75 + Baseline!B$60*Baseline!B$60/Baseline!B$76)</f>
        <v>0.000001324390355</v>
      </c>
      <c r="P281" s="43">
        <f>Baseline!B$33 * (C281 * Baseline!B$58*Baseline!B$61/Baseline!B$73 + Baseline!B$59*Baseline!B$62/Baseline!B$74 + Baseline!B$68*Baseline!B$63/Baseline!B$75 + Baseline!B$60*Baseline!B$69/Baseline!B$76)</f>
        <v>0.000000001646950033</v>
      </c>
      <c r="Q281" s="43">
        <f>Baseline!B$33 * (C281 * Baseline!B$61*Baseline!B$66/Baseline!B$73 + Baseline!B$62*Baseline!B$52/Baseline!B$74 + Baseline!B$63*Baseline!B$53/Baseline!B$75 + Baseline!B$69*Baseline!B$54/Baseline!B$76)</f>
        <v>0.000000003425950874</v>
      </c>
      <c r="R281" s="43">
        <f>Baseline!B$33 * (C281 * Baseline!B$61*Baseline!B$57/Baseline!B$73 + Baseline!B$62*Baseline!B$67/Baseline!B$74 + Baseline!B$63*Baseline!B$55/Baseline!B$75 + Baseline!B$69*Baseline!B$56/Baseline!B$76)</f>
        <v>0.0000000143928552</v>
      </c>
      <c r="S281" s="43">
        <f>Baseline!B$33 * (C281 * Baseline!B$61*Baseline!B$58/Baseline!B$73 + Baseline!B$62*Baseline!B$59/Baseline!B$74 + Baseline!B$63*Baseline!B$68/Baseline!B$75 + Baseline!B$69*Baseline!B$60/Baseline!B$76)</f>
        <v>0.000000001646950033</v>
      </c>
      <c r="T281" s="43">
        <f>Baseline!B$33 * (C281 * Baseline!B$61*Baseline!B$61/Baseline!B$73 + Baseline!B$62*Baseline!B$62/Baseline!B$74 + Baseline!B$63*Baseline!B$63/Baseline!B$75 + Baseline!B$69*Baseline!B$69/Baseline!B$76)</f>
        <v>0.00000009854654591</v>
      </c>
      <c r="U281" s="41"/>
      <c r="V281" s="43">
        <f>E281 * ( Baseline!B$87 * Baseline!B$7 )</f>
        <v>0.2045365516</v>
      </c>
      <c r="W281" s="43">
        <f>F281 * ( Baseline!D$87 * Baseline!B$11 )</f>
        <v>0.003688940299</v>
      </c>
      <c r="X281" s="43">
        <f>G281 * ( Baseline!F$87 * Baseline!B$16 )</f>
        <v>0.005865968754</v>
      </c>
      <c r="Y281" s="43">
        <f>H281 * ( Baseline!H$87 * Baseline!B$18 )</f>
        <v>0.001204816021</v>
      </c>
      <c r="Z281" s="51">
        <f t="shared" si="1"/>
        <v>0.2152962767</v>
      </c>
      <c r="AA281" s="43">
        <f>I281 * ( Baseline!B$87 * Baseline!B$7 )</f>
        <v>0.002075586846</v>
      </c>
      <c r="AB281" s="45">
        <f>J281 * ( Baseline!D$87 * Baseline!B$11 )</f>
        <v>0.03253636036</v>
      </c>
      <c r="AC281" s="45">
        <f>K281 * ( Baseline!F$87 * Baseline!B$16 )</f>
        <v>0.000477323585</v>
      </c>
      <c r="AD281" s="45">
        <f>L281 * ( Baseline!F$87 * Baseline!B$16 )</f>
        <v>0.000499932514</v>
      </c>
      <c r="AE281" s="51">
        <f t="shared" si="2"/>
        <v>0.0355892033</v>
      </c>
      <c r="AF281" s="51">
        <f>M281 * ( Baseline!B$87 * Baseline!B$7 )</f>
        <v>0.00175279381</v>
      </c>
      <c r="AG281" s="51">
        <f>N281 * ( Baseline!D$87 * Baseline!B$11 )</f>
        <v>0.0002534922559</v>
      </c>
      <c r="AH281" s="51">
        <f>O281 * ( Baseline!F$87 * Baseline!B$16 )</f>
        <v>0.04600239425</v>
      </c>
      <c r="AI281" s="51">
        <f>P281 * ( Baseline!H$87 * Baseline!B$18 )</f>
        <v>0.0005791886278</v>
      </c>
      <c r="AJ281" s="51">
        <f t="shared" si="3"/>
        <v>0.04858786895</v>
      </c>
      <c r="AK281" s="51">
        <f>Q281 * ( Baseline!B$87 * Baseline!B$7 )</f>
        <v>0.00003555794412</v>
      </c>
      <c r="AL281" s="51">
        <f>R281 * ( Baseline!D$87 * Baseline!B$11 )</f>
        <v>0.0002654991807</v>
      </c>
      <c r="AM281" s="51">
        <f>S281 * ( Baseline!F$87 * Baseline!B$16 )</f>
        <v>0.00005720643046</v>
      </c>
      <c r="AN281" s="51">
        <f>T281 * ( Baseline!H$87 * Baseline!B$18 )</f>
        <v>0.03465620545</v>
      </c>
      <c r="AO281" s="51">
        <f t="shared" si="4"/>
        <v>0.03501446901</v>
      </c>
      <c r="AP281" s="61"/>
      <c r="AQ281" s="51">
        <f>V281 * ( (1-Baseline!B$88-Baseline!B$87) + (1-B281)*Baseline!B$88 )</f>
        <v>0.1200559714</v>
      </c>
      <c r="AR281" s="51">
        <f>W281 * ( (1-Baseline!B$88-Baseline!B$87) + (1-B281)*Baseline!B$88 )</f>
        <v>0.002165281988</v>
      </c>
      <c r="AS281" s="51">
        <f>X281 * ( (1-Baseline!B$88-Baseline!B$87) + (1-B281)*Baseline!B$88 )</f>
        <v>0.003443123351</v>
      </c>
      <c r="AT281" s="51">
        <f>Y281 * ( (1-Baseline!B$88-Baseline!B$87) + (1-B281)*Baseline!B$88 )</f>
        <v>0.0007071858631</v>
      </c>
      <c r="AU281" s="51">
        <f t="shared" si="5"/>
        <v>0.1263715626</v>
      </c>
      <c r="AV281" s="51">
        <f>AA281 * ( (1-Baseline!D$88-Baseline!D$87) + (1-B281)*Baseline!D$88 )</f>
        <v>0.001648558122</v>
      </c>
      <c r="AW281" s="51">
        <f>AB281 * ( (1-Baseline!D$88-Baseline!D$87) + (1-B281)*Baseline!D$88 )</f>
        <v>0.02584236899</v>
      </c>
      <c r="AX281" s="51">
        <f>AC281 * ( (1-Baseline!D$88-Baseline!D$87) + (1-B281)*Baseline!D$88 )</f>
        <v>0.0003791196088</v>
      </c>
      <c r="AY281" s="51">
        <f>AD281 * ( (1-Baseline!D$88-Baseline!D$87) + (1-B281)*Baseline!D$88 )</f>
        <v>0.0003970770041</v>
      </c>
      <c r="AZ281" s="51">
        <f t="shared" si="6"/>
        <v>0.02826712372</v>
      </c>
      <c r="BA281" s="51">
        <f>AF281 * ( (1-Baseline!F$88-Baseline!F$87) + (1-Baseline!B$36)*Baseline!F$88 )</f>
        <v>0.001261366515</v>
      </c>
      <c r="BB281" s="51">
        <f>AG281 * ( (1-Baseline!F$88-Baseline!F$87) + (1-Baseline!B$36)*Baseline!F$88 )</f>
        <v>0.0001824211391</v>
      </c>
      <c r="BC281" s="51">
        <f>AH281 * ( (1-Baseline!F$88-Baseline!F$87) + (1-Baseline!B$36)*Baseline!F$88 )</f>
        <v>0.03310479498</v>
      </c>
      <c r="BD281" s="51">
        <f>AI281 * ( (1-Baseline!F$88-Baseline!F$87) + (1-Baseline!B$36)*Baseline!F$88 )</f>
        <v>0.0004168026706</v>
      </c>
      <c r="BE281" s="51">
        <f t="shared" si="7"/>
        <v>0.03496538531</v>
      </c>
      <c r="BF281" s="51">
        <f>AK281 * ( (1-Baseline!H$88-Baseline!H$87) + (1-Baseline!B$36)*Baseline!H$88 )</f>
        <v>0.00002817327028</v>
      </c>
      <c r="BG281" s="51">
        <f>AL281 * ( (1-Baseline!H$88-Baseline!H$87) + (1-Baseline!B$36)*Baseline!H$88 )</f>
        <v>0.0002103603109</v>
      </c>
      <c r="BH281" s="51">
        <f>AM281 * ( (1-Baseline!H$88-Baseline!H$87) + (1-Baseline!B$36)*Baseline!H$88 )</f>
        <v>0.00004532579898</v>
      </c>
      <c r="BI281" s="51">
        <f>AN281 * ( (1-Baseline!H$88-Baseline!H$87) + (1-Baseline!B$36)*Baseline!H$88 )</f>
        <v>0.0274588047</v>
      </c>
      <c r="BJ281" s="51">
        <f t="shared" si="8"/>
        <v>0.02774266408</v>
      </c>
      <c r="BK281" s="61"/>
      <c r="BL281" s="51">
        <f t="shared" si="19"/>
        <v>0.9500236361</v>
      </c>
      <c r="BM281" s="51">
        <f t="shared" si="20"/>
        <v>0.01713425032</v>
      </c>
      <c r="BN281" s="51">
        <f t="shared" si="21"/>
        <v>0.02724602972</v>
      </c>
      <c r="BO281" s="51">
        <f t="shared" si="22"/>
        <v>0.005596083869</v>
      </c>
      <c r="BP281" s="51">
        <f t="shared" si="9"/>
        <v>1</v>
      </c>
      <c r="BQ281" s="51">
        <f t="shared" si="23"/>
        <v>0.05832068867</v>
      </c>
      <c r="BR281" s="51">
        <f t="shared" si="24"/>
        <v>0.9142199695</v>
      </c>
      <c r="BS281" s="51">
        <f t="shared" si="25"/>
        <v>0.01341203345</v>
      </c>
      <c r="BT281" s="51">
        <f t="shared" si="26"/>
        <v>0.01404730838</v>
      </c>
      <c r="BU281" s="51">
        <f t="shared" si="10"/>
        <v>1</v>
      </c>
      <c r="BV281" s="51">
        <f t="shared" si="27"/>
        <v>0.03607472087</v>
      </c>
      <c r="BW281" s="51">
        <f t="shared" si="28"/>
        <v>0.005217192303</v>
      </c>
      <c r="BX281" s="51">
        <f t="shared" si="29"/>
        <v>0.9467876499</v>
      </c>
      <c r="BY281" s="51">
        <f t="shared" si="30"/>
        <v>0.01192043694</v>
      </c>
      <c r="BZ281" s="51">
        <f t="shared" si="11"/>
        <v>1</v>
      </c>
      <c r="CA281" s="51">
        <f t="shared" si="31"/>
        <v>0.001015521444</v>
      </c>
      <c r="CB281" s="51">
        <f t="shared" si="32"/>
        <v>0.007582556247</v>
      </c>
      <c r="CC281" s="51">
        <f t="shared" si="33"/>
        <v>0.001633794031</v>
      </c>
      <c r="CD281" s="51">
        <f t="shared" si="34"/>
        <v>0.9897681283</v>
      </c>
      <c r="CE281" s="51">
        <f t="shared" si="12"/>
        <v>1</v>
      </c>
      <c r="CF281" s="61"/>
      <c r="CG281" s="51">
        <f t="shared" si="35"/>
        <v>0.9500236361</v>
      </c>
      <c r="CH281" s="51">
        <f t="shared" si="36"/>
        <v>0.01713425032</v>
      </c>
      <c r="CI281" s="51">
        <f t="shared" si="37"/>
        <v>0.02724602972</v>
      </c>
      <c r="CJ281" s="51">
        <f t="shared" si="38"/>
        <v>0.005596083869</v>
      </c>
      <c r="CK281" s="51">
        <f t="shared" si="13"/>
        <v>1</v>
      </c>
      <c r="CL281" s="51">
        <f t="shared" si="39"/>
        <v>0.05832068867</v>
      </c>
      <c r="CM281" s="51">
        <f t="shared" si="40"/>
        <v>0.9142199695</v>
      </c>
      <c r="CN281" s="51">
        <f t="shared" si="41"/>
        <v>0.01341203345</v>
      </c>
      <c r="CO281" s="51">
        <f t="shared" si="42"/>
        <v>0.01404730838</v>
      </c>
      <c r="CP281" s="51">
        <f t="shared" si="14"/>
        <v>1</v>
      </c>
      <c r="CQ281" s="51">
        <f t="shared" si="43"/>
        <v>0.03607472087</v>
      </c>
      <c r="CR281" s="51">
        <f t="shared" si="44"/>
        <v>0.005217192303</v>
      </c>
      <c r="CS281" s="51">
        <f t="shared" si="45"/>
        <v>0.9467876499</v>
      </c>
      <c r="CT281" s="51">
        <f t="shared" si="46"/>
        <v>0.01192043694</v>
      </c>
      <c r="CU281" s="51">
        <f t="shared" si="15"/>
        <v>1</v>
      </c>
      <c r="CV281" s="51">
        <f t="shared" si="47"/>
        <v>0.001015521444</v>
      </c>
      <c r="CW281" s="51">
        <f t="shared" si="48"/>
        <v>0.007582556247</v>
      </c>
      <c r="CX281" s="51">
        <f t="shared" si="49"/>
        <v>0.001633794031</v>
      </c>
      <c r="CY281" s="51">
        <f t="shared" si="50"/>
        <v>0.9897681283</v>
      </c>
      <c r="CZ281" s="51">
        <f t="shared" si="16"/>
        <v>1</v>
      </c>
      <c r="DA281" s="61"/>
      <c r="DB281" s="51">
        <f>(AQ281*Baseline!B$7 + AV281*Baseline!B$11 + BA281*Baseline!B$16 + BF281*Baseline!B$18)</f>
        <v>67278.46258</v>
      </c>
      <c r="DC281" s="51">
        <f>(AR281*Baseline!B$7 + AW281*Baseline!B$11 + BB281*Baseline!B$16 + BG281*Baseline!B$18)</f>
        <v>66714.23331</v>
      </c>
      <c r="DD281" s="51">
        <f>(AS281*Baseline!B$7 + AX281*Baseline!B$11 + BC281*Baseline!B$16 + BH281*Baseline!B$18)</f>
        <v>115465.8157</v>
      </c>
      <c r="DE281" s="51">
        <f>(AT281*Baseline!B$7 + AY281*Baseline!B$11 + BD281*Baseline!B$16 + BI281*Baseline!B$18)</f>
        <v>1259951.98</v>
      </c>
      <c r="DF281" s="51">
        <f t="shared" si="17"/>
        <v>1509410.492</v>
      </c>
      <c r="DG281" s="61"/>
      <c r="DH281" s="51">
        <f t="shared" si="51"/>
        <v>0.04457267453</v>
      </c>
      <c r="DI281" s="51">
        <f t="shared" si="52"/>
        <v>0.04419886683</v>
      </c>
      <c r="DJ281" s="51">
        <f t="shared" si="53"/>
        <v>0.07649729239</v>
      </c>
      <c r="DK281" s="51">
        <f t="shared" si="54"/>
        <v>0.8347311663</v>
      </c>
      <c r="DL281" s="51">
        <f t="shared" si="18"/>
        <v>1</v>
      </c>
      <c r="DM281" s="61"/>
      <c r="DN281" s="51">
        <f>DH281 / (Baseline!B$7/Baseline!B$17)</f>
        <v>4.757839837</v>
      </c>
      <c r="DO281" s="51">
        <f>DI281 / (Baseline!B$11/Baseline!B$17)</f>
        <v>1.0669818</v>
      </c>
      <c r="DP281" s="51">
        <f>DJ281 / (Baseline!B$16/Baseline!B$17)</f>
        <v>1.182114347</v>
      </c>
      <c r="DQ281" s="51">
        <f>DK281 / (Baseline!B$18/Baseline!B$17)</f>
        <v>0.9437372753</v>
      </c>
      <c r="DR281" s="79"/>
      <c r="DS281" s="51">
        <f>(AU281*Baseline!B$34)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0.03148526564</v>
      </c>
      <c r="DT281" s="51">
        <f>(AZ281*Baseline!B$34) + (Baseline!D$88*(1-Baseline!D$89)*Baseline!B$35) + (Baseline!D$88*Baseline!D$89*((1-Baseline!D$90)*Baseline!B$40 + Baseline!D$90*Baseline!B$41))</f>
        <v>0.01065363656</v>
      </c>
      <c r="DU281" s="51">
        <f>(BE281*Baseline!B$34) + (Baseline!F$88*(1-Baseline!F$89)*Baseline!B$35) + (Baseline!F$88*Baseline!F$89*((1-Baseline!F$90)*Baseline!B$40 + Baseline!F$90*Baseline!B$41))</f>
        <v>0.0129754478</v>
      </c>
      <c r="DV281" s="51">
        <f>(BJ281*Baseline!B$34) + (Baseline!H$88*(1-Baseline!H$89)*Baseline!B$35) + (Baseline!H$88*Baseline!H$89*((1-Baseline!H$90)*Baseline!B$40 + Baseline!H$90*Baseline!B$41))</f>
        <v>0.009306399612</v>
      </c>
      <c r="DW281" s="51">
        <f>( DS281*Baseline!B$7 + DT281*Baseline!B$11 + DU281*Baseline!B$16 + DV281*Baseline!B$18 ) / Baseline!B$17</f>
        <v>0.009807417584</v>
      </c>
    </row>
    <row r="282">
      <c r="A282" s="4" t="s">
        <v>546</v>
      </c>
      <c r="B282" s="45">
        <f>MIN( MAX( NORMINV( MCrands!B282, (B$5+B$4)/2, (B$5-B$4)/3.29 ), 0 ), 1 )</f>
        <v>0.6026841526</v>
      </c>
      <c r="C282" s="45">
        <f>MAX( NORMINV( MCrands!C282, (C$5+C$4)/2, (C$5-C$4)/3.29 ), 0 )</f>
        <v>2.28275757</v>
      </c>
      <c r="D282" s="41"/>
      <c r="E282" s="43">
        <f>Baseline!B$33 * (C282 * Baseline!B$66*Baseline!B$66/Baseline!B$73 + Baseline!B$52*Baseline!B$52/Baseline!B$74 + Baseline!B$53*Baseline!B$53/Baseline!B$75 + Baseline!B$54*Baseline!B$54/Baseline!B$76)</f>
        <v>0.00001620322262</v>
      </c>
      <c r="F282" s="43">
        <f>Baseline!B$33 * (C282 * Baseline!B$66*Baseline!B$57/Baseline!B$73 + Baseline!B$52*Baseline!B$67/Baseline!B$74 + Baseline!B$53*Baseline!B$55/Baseline!B$75 + Baseline!B$54*Baseline!B$56/Baseline!B$76)</f>
        <v>0.0000001994262715</v>
      </c>
      <c r="G282" s="45">
        <f>Baseline!B$33 * (C282 * Baseline!B$66*Baseline!B$58/Baseline!B$73 + Baseline!B$52*Baseline!B$59/Baseline!B$74 + Baseline!B$53*Baseline!B$68/Baseline!B$75 + Baseline!B$54*Baseline!B$60/Baseline!B$76)</f>
        <v>0.0000001675189427</v>
      </c>
      <c r="H282" s="43">
        <f>Baseline!B$33 * (C282 * Baseline!B$66*Baseline!B$61/Baseline!B$73 + Baseline!B$52*Baseline!B$62/Baseline!B$74 + Baseline!B$53*Baseline!B$63/Baseline!B$75 + Baseline!B$54*Baseline!B$69/Baseline!B$76)</f>
        <v>0.00000000328995797</v>
      </c>
      <c r="I282" s="43">
        <f>Baseline!B$33 * (C282 * Baseline!B$57*Baseline!B$66/Baseline!B$73 + Baseline!B$67*Baseline!B$52/Baseline!B$74 + Baseline!B$55*Baseline!B$53/Baseline!B$75 + Baseline!B$56*Baseline!B$54/Baseline!B$76)</f>
        <v>0.0000001994262715</v>
      </c>
      <c r="J282" s="45">
        <f>Baseline!B$33 * (C282 * Baseline!B$57*Baseline!B$57/Baseline!B$73 + Baseline!B$67*Baseline!B$67/Baseline!B$74 + Baseline!B$55*Baseline!B$55/Baseline!B$75 + Baseline!B$56*Baseline!B$56/Baseline!B$76)</f>
        <v>0.00000176381373</v>
      </c>
      <c r="K282" s="43">
        <f>Baseline!B$33 * (C282 * Baseline!B$57*Baseline!B$58/Baseline!B$73 + Baseline!B$67*Baseline!B$59/Baseline!B$74 + Baseline!B$55*Baseline!B$68/Baseline!B$75 + Baseline!B$56*Baseline!B$60/Baseline!B$76)</f>
        <v>0.00000001374173854</v>
      </c>
      <c r="L282" s="45">
        <f>Baseline!B$33 * (C282 * Baseline!B$57*Baseline!B$61/Baseline!B$73 + Baseline!B$67*Baseline!B$62/Baseline!B$74 + Baseline!B$55*Baseline!B$63/Baseline!B$75 + Baseline!B$56*Baseline!B$69/Baseline!B$76)</f>
        <v>0.00000001439283373</v>
      </c>
      <c r="M282" s="43">
        <f>Baseline!B$33 * (C282 * Baseline!B$58*Baseline!B$66/Baseline!B$73 + Baseline!B$59*Baseline!B$52/Baseline!B$74 + Baseline!B$68*Baseline!B$53/Baseline!B$75 + Baseline!B$60*Baseline!B$54/Baseline!B$76)</f>
        <v>0.0000001675189427</v>
      </c>
      <c r="N282" s="45">
        <f>Baseline!B$33 * (C282 * Baseline!B$58*Baseline!B$57/Baseline!B$73 + Baseline!B$59*Baseline!B$67/Baseline!B$74 + Baseline!B$68*Baseline!B$55/Baseline!B$75 + Baseline!B$60*Baseline!B$56/Baseline!B$76)</f>
        <v>0.00000001374173854</v>
      </c>
      <c r="O282" s="45">
        <f>Baseline!B$33 * (C282 * Baseline!B$58*Baseline!B$58/Baseline!B$73 + Baseline!B$59*Baseline!B$59/Baseline!B$74 + Baseline!B$68*Baseline!B$68/Baseline!B$75 + Baseline!B$60*Baseline!B$60/Baseline!B$76)</f>
        <v>0.000001324389827</v>
      </c>
      <c r="P282" s="43">
        <f>Baseline!B$33 * (C282 * Baseline!B$58*Baseline!B$61/Baseline!B$73 + Baseline!B$59*Baseline!B$62/Baseline!B$74 + Baseline!B$68*Baseline!B$63/Baseline!B$75 + Baseline!B$60*Baseline!B$69/Baseline!B$76)</f>
        <v>0.000000001646897246</v>
      </c>
      <c r="Q282" s="43">
        <f>Baseline!B$33 * (C282 * Baseline!B$61*Baseline!B$66/Baseline!B$73 + Baseline!B$62*Baseline!B$52/Baseline!B$74 + Baseline!B$63*Baseline!B$53/Baseline!B$75 + Baseline!B$69*Baseline!B$54/Baseline!B$76)</f>
        <v>0.00000000328995797</v>
      </c>
      <c r="R282" s="43">
        <f>Baseline!B$33 * (C282 * Baseline!B$61*Baseline!B$57/Baseline!B$73 + Baseline!B$62*Baseline!B$67/Baseline!B$74 + Baseline!B$63*Baseline!B$55/Baseline!B$75 + Baseline!B$69*Baseline!B$56/Baseline!B$76)</f>
        <v>0.00000001439283373</v>
      </c>
      <c r="S282" s="43">
        <f>Baseline!B$33 * (C282 * Baseline!B$61*Baseline!B$58/Baseline!B$73 + Baseline!B$62*Baseline!B$59/Baseline!B$74 + Baseline!B$63*Baseline!B$68/Baseline!B$75 + Baseline!B$69*Baseline!B$60/Baseline!B$76)</f>
        <v>0.000000001646897246</v>
      </c>
      <c r="T282" s="43">
        <f>Baseline!B$33 * (C282 * Baseline!B$61*Baseline!B$61/Baseline!B$73 + Baseline!B$62*Baseline!B$62/Baseline!B$74 + Baseline!B$63*Baseline!B$63/Baseline!B$75 + Baseline!B$69*Baseline!B$69/Baseline!B$76)</f>
        <v>0.00000009854654064</v>
      </c>
      <c r="U282" s="41"/>
      <c r="V282" s="43">
        <f>E282 * ( Baseline!B$87 * Baseline!B$7 )</f>
        <v>0.1681732476</v>
      </c>
      <c r="W282" s="43">
        <f>F282 * ( Baseline!D$87 * Baseline!B$11 )</f>
        <v>0.003678735799</v>
      </c>
      <c r="X282" s="43">
        <f>G282 * ( Baseline!F$87 * Baseline!B$16 )</f>
        <v>0.005818731932</v>
      </c>
      <c r="Y282" s="43">
        <f>H282 * ( Baseline!H$87 * Baseline!B$18 )</f>
        <v>0.001156990925</v>
      </c>
      <c r="Z282" s="51">
        <f t="shared" si="1"/>
        <v>0.1788277063</v>
      </c>
      <c r="AA282" s="43">
        <f>I282 * ( Baseline!B$87 * Baseline!B$7 )</f>
        <v>0.002069845272</v>
      </c>
      <c r="AB282" s="45">
        <f>J282 * ( Baseline!D$87 * Baseline!B$11 )</f>
        <v>0.03253635875</v>
      </c>
      <c r="AC282" s="45">
        <f>K282 * ( Baseline!F$87 * Baseline!B$16 )</f>
        <v>0.0004773161266</v>
      </c>
      <c r="AD282" s="45">
        <f>L282 * ( Baseline!F$87 * Baseline!B$16 )</f>
        <v>0.0004999317681</v>
      </c>
      <c r="AE282" s="51">
        <f t="shared" si="2"/>
        <v>0.03558345191</v>
      </c>
      <c r="AF282" s="51">
        <f>M282 * ( Baseline!B$87 * Baseline!B$7 )</f>
        <v>0.001738679106</v>
      </c>
      <c r="AG282" s="51">
        <f>N282 * ( Baseline!D$87 * Baseline!B$11 )</f>
        <v>0.0002534882949</v>
      </c>
      <c r="AH282" s="51">
        <f>O282 * ( Baseline!F$87 * Baseline!B$16 )</f>
        <v>0.04600237592</v>
      </c>
      <c r="AI282" s="51">
        <f>P282 * ( Baseline!H$87 * Baseline!B$18 )</f>
        <v>0.0005791700641</v>
      </c>
      <c r="AJ282" s="51">
        <f t="shared" si="3"/>
        <v>0.04857371338</v>
      </c>
      <c r="AK282" s="51">
        <f>Q282 * ( Baseline!B$87 * Baseline!B$7 )</f>
        <v>0.00003414647377</v>
      </c>
      <c r="AL282" s="51">
        <f>R282 * ( Baseline!D$87 * Baseline!B$11 )</f>
        <v>0.0002654987846</v>
      </c>
      <c r="AM282" s="51">
        <f>S282 * ( Baseline!F$87 * Baseline!B$16 )</f>
        <v>0.00005720459693</v>
      </c>
      <c r="AN282" s="51">
        <f>T282 * ( Baseline!H$87 * Baseline!B$18 )</f>
        <v>0.03465620359</v>
      </c>
      <c r="AO282" s="51">
        <f t="shared" si="4"/>
        <v>0.03501305345</v>
      </c>
      <c r="AP282" s="61"/>
      <c r="AQ282" s="51">
        <f>V282 * ( (1-Baseline!B$88-Baseline!B$87) + (1-B282)*Baseline!B$88 )</f>
        <v>0.07436807752</v>
      </c>
      <c r="AR282" s="51">
        <f>W282 * ( (1-Baseline!B$88-Baseline!B$87) + (1-B282)*Baseline!B$88 )</f>
        <v>0.00162677782</v>
      </c>
      <c r="AS282" s="51">
        <f>X282 * ( (1-Baseline!B$88-Baseline!B$87) + (1-B282)*Baseline!B$88 )</f>
        <v>0.002573107872</v>
      </c>
      <c r="AT282" s="51">
        <f>Y282 * ( (1-Baseline!B$88-Baseline!B$87) + (1-B282)*Baseline!B$88 )</f>
        <v>0.0005116342345</v>
      </c>
      <c r="AU282" s="51">
        <f t="shared" si="5"/>
        <v>0.07907959745</v>
      </c>
      <c r="AV282" s="51">
        <f>AA282 * ( (1-Baseline!D$88-Baseline!D$87) + (1-B282)*Baseline!D$88 )</f>
        <v>0.001493177892</v>
      </c>
      <c r="AW282" s="51">
        <f>AB282 * ( (1-Baseline!D$88-Baseline!D$87) + (1-B282)*Baseline!D$88 )</f>
        <v>0.02347159579</v>
      </c>
      <c r="AX282" s="51">
        <f>AC282 * ( (1-Baseline!D$88-Baseline!D$87) + (1-B282)*Baseline!D$88 )</f>
        <v>0.0003443338965</v>
      </c>
      <c r="AY282" s="51">
        <f>AD282 * ( (1-Baseline!D$88-Baseline!D$87) + (1-B282)*Baseline!D$88 )</f>
        <v>0.0003606487276</v>
      </c>
      <c r="AZ282" s="51">
        <f t="shared" si="6"/>
        <v>0.02566975631</v>
      </c>
      <c r="BA282" s="51">
        <f>AF282 * ( (1-Baseline!F$88-Baseline!F$87) + (1-Baseline!B$36)*Baseline!F$88 )</f>
        <v>0.001251209123</v>
      </c>
      <c r="BB282" s="51">
        <f>AG282 * ( (1-Baseline!F$88-Baseline!F$87) + (1-Baseline!B$36)*Baseline!F$88 )</f>
        <v>0.0001824182887</v>
      </c>
      <c r="BC282" s="51">
        <f>AH282 * ( (1-Baseline!F$88-Baseline!F$87) + (1-Baseline!B$36)*Baseline!F$88 )</f>
        <v>0.03310478179</v>
      </c>
      <c r="BD282" s="51">
        <f>AI282 * ( (1-Baseline!F$88-Baseline!F$87) + (1-Baseline!B$36)*Baseline!F$88 )</f>
        <v>0.0004167893116</v>
      </c>
      <c r="BE282" s="51">
        <f t="shared" si="7"/>
        <v>0.03495519851</v>
      </c>
      <c r="BF282" s="51">
        <f>AK282 * ( (1-Baseline!H$88-Baseline!H$87) + (1-Baseline!B$36)*Baseline!H$88 )</f>
        <v>0.00002705493409</v>
      </c>
      <c r="BG282" s="51">
        <f>AL282 * ( (1-Baseline!H$88-Baseline!H$87) + (1-Baseline!B$36)*Baseline!H$88 )</f>
        <v>0.000210359997</v>
      </c>
      <c r="BH282" s="51">
        <f>AM282 * ( (1-Baseline!H$88-Baseline!H$87) + (1-Baseline!B$36)*Baseline!H$88 )</f>
        <v>0.00004532434624</v>
      </c>
      <c r="BI282" s="51">
        <f>AN282 * ( (1-Baseline!H$88-Baseline!H$87) + (1-Baseline!B$36)*Baseline!H$88 )</f>
        <v>0.02745880323</v>
      </c>
      <c r="BJ282" s="51">
        <f t="shared" si="8"/>
        <v>0.02774154251</v>
      </c>
      <c r="BK282" s="61"/>
      <c r="BL282" s="51">
        <f t="shared" si="19"/>
        <v>0.9404205373</v>
      </c>
      <c r="BM282" s="51">
        <f t="shared" si="20"/>
        <v>0.02057139733</v>
      </c>
      <c r="BN282" s="51">
        <f t="shared" si="21"/>
        <v>0.03253820145</v>
      </c>
      <c r="BO282" s="51">
        <f t="shared" si="22"/>
        <v>0.006469863922</v>
      </c>
      <c r="BP282" s="51">
        <f t="shared" si="9"/>
        <v>1</v>
      </c>
      <c r="BQ282" s="51">
        <f t="shared" si="23"/>
        <v>0.05816875992</v>
      </c>
      <c r="BR282" s="51">
        <f t="shared" si="24"/>
        <v>0.9143676905</v>
      </c>
      <c r="BS282" s="51">
        <f t="shared" si="25"/>
        <v>0.01341399164</v>
      </c>
      <c r="BT282" s="51">
        <f t="shared" si="26"/>
        <v>0.0140495579</v>
      </c>
      <c r="BU282" s="51">
        <f t="shared" si="10"/>
        <v>1</v>
      </c>
      <c r="BV282" s="51">
        <f t="shared" si="27"/>
        <v>0.03579465075</v>
      </c>
      <c r="BW282" s="51">
        <f t="shared" si="28"/>
        <v>0.005218631174</v>
      </c>
      <c r="BX282" s="51">
        <f t="shared" si="29"/>
        <v>0.9470631894</v>
      </c>
      <c r="BY282" s="51">
        <f t="shared" si="30"/>
        <v>0.01192352867</v>
      </c>
      <c r="BZ282" s="51">
        <f t="shared" si="11"/>
        <v>1</v>
      </c>
      <c r="CA282" s="51">
        <f t="shared" si="31"/>
        <v>0.0009752498112</v>
      </c>
      <c r="CB282" s="51">
        <f t="shared" si="32"/>
        <v>0.007582851492</v>
      </c>
      <c r="CC282" s="51">
        <f t="shared" si="33"/>
        <v>0.001633807717</v>
      </c>
      <c r="CD282" s="51">
        <f t="shared" si="34"/>
        <v>0.989808091</v>
      </c>
      <c r="CE282" s="51">
        <f t="shared" si="12"/>
        <v>1</v>
      </c>
      <c r="CF282" s="61"/>
      <c r="CG282" s="51">
        <f t="shared" si="35"/>
        <v>0.9404205373</v>
      </c>
      <c r="CH282" s="51">
        <f t="shared" si="36"/>
        <v>0.02057139733</v>
      </c>
      <c r="CI282" s="51">
        <f t="shared" si="37"/>
        <v>0.03253820145</v>
      </c>
      <c r="CJ282" s="51">
        <f t="shared" si="38"/>
        <v>0.006469863922</v>
      </c>
      <c r="CK282" s="51">
        <f t="shared" si="13"/>
        <v>1</v>
      </c>
      <c r="CL282" s="51">
        <f t="shared" si="39"/>
        <v>0.05816875992</v>
      </c>
      <c r="CM282" s="51">
        <f t="shared" si="40"/>
        <v>0.9143676905</v>
      </c>
      <c r="CN282" s="51">
        <f t="shared" si="41"/>
        <v>0.01341399164</v>
      </c>
      <c r="CO282" s="51">
        <f t="shared" si="42"/>
        <v>0.0140495579</v>
      </c>
      <c r="CP282" s="51">
        <f t="shared" si="14"/>
        <v>1</v>
      </c>
      <c r="CQ282" s="51">
        <f t="shared" si="43"/>
        <v>0.03579465075</v>
      </c>
      <c r="CR282" s="51">
        <f t="shared" si="44"/>
        <v>0.005218631174</v>
      </c>
      <c r="CS282" s="51">
        <f t="shared" si="45"/>
        <v>0.9470631894</v>
      </c>
      <c r="CT282" s="51">
        <f t="shared" si="46"/>
        <v>0.01192352867</v>
      </c>
      <c r="CU282" s="51">
        <f t="shared" si="15"/>
        <v>1</v>
      </c>
      <c r="CV282" s="51">
        <f t="shared" si="47"/>
        <v>0.0009752498112</v>
      </c>
      <c r="CW282" s="51">
        <f t="shared" si="48"/>
        <v>0.007582851492</v>
      </c>
      <c r="CX282" s="51">
        <f t="shared" si="49"/>
        <v>0.001633807717</v>
      </c>
      <c r="CY282" s="51">
        <f t="shared" si="50"/>
        <v>0.989808091</v>
      </c>
      <c r="CZ282" s="51">
        <f t="shared" si="16"/>
        <v>1</v>
      </c>
      <c r="DA282" s="61"/>
      <c r="DB282" s="51">
        <f>(AQ282*Baseline!B$7 + AV282*Baseline!B$11 + BA282*Baseline!B$16 + BF282*Baseline!B$18)</f>
        <v>44701.37402</v>
      </c>
      <c r="DC282" s="51">
        <f>(AR282*Baseline!B$7 + AW282*Baseline!B$11 + BB282*Baseline!B$16 + BG282*Baseline!B$18)</f>
        <v>61368.78372</v>
      </c>
      <c r="DD282" s="51">
        <f>(AS282*Baseline!B$7 + AX282*Baseline!B$11 + BC282*Baseline!B$16 + BH282*Baseline!B$18)</f>
        <v>114969.1476</v>
      </c>
      <c r="DE282" s="51">
        <f>(AT282*Baseline!B$7 + AY282*Baseline!B$11 + BD282*Baseline!B$16 + BI282*Baseline!B$18)</f>
        <v>1259778.903</v>
      </c>
      <c r="DF282" s="51">
        <f t="shared" si="17"/>
        <v>1480818.208</v>
      </c>
      <c r="DG282" s="61"/>
      <c r="DH282" s="51">
        <f t="shared" si="51"/>
        <v>0.03018694244</v>
      </c>
      <c r="DI282" s="51">
        <f t="shared" si="52"/>
        <v>0.0414424832</v>
      </c>
      <c r="DJ282" s="51">
        <f t="shared" si="53"/>
        <v>0.07763893434</v>
      </c>
      <c r="DK282" s="51">
        <f t="shared" si="54"/>
        <v>0.85073164</v>
      </c>
      <c r="DL282" s="51">
        <f t="shared" si="18"/>
        <v>1</v>
      </c>
      <c r="DM282" s="61"/>
      <c r="DN282" s="51">
        <f>DH282 / (Baseline!B$7/Baseline!B$17)</f>
        <v>3.222257556</v>
      </c>
      <c r="DO282" s="51">
        <f>DI282 / (Baseline!B$11/Baseline!B$17)</f>
        <v>1.00044138</v>
      </c>
      <c r="DP282" s="51">
        <f>DJ282 / (Baseline!B$16/Baseline!B$17)</f>
        <v>1.199756166</v>
      </c>
      <c r="DQ282" s="51">
        <f>DK282 / (Baseline!B$18/Baseline!B$17)</f>
        <v>0.9618272235</v>
      </c>
      <c r="DR282" s="79"/>
      <c r="DS282" s="51">
        <f>(AU282*Baseline!B$34)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0.02439147087</v>
      </c>
      <c r="DT282" s="51">
        <f>(AZ282*Baseline!B$34) + (Baseline!D$88*(1-Baseline!D$89)*Baseline!B$35) + (Baseline!D$88*Baseline!D$89*((1-Baseline!D$90)*Baseline!B$40 + Baseline!D$90*Baseline!B$41))</f>
        <v>0.01026403145</v>
      </c>
      <c r="DU282" s="51">
        <f>(BE282*Baseline!B$34) + (Baseline!F$88*(1-Baseline!F$89)*Baseline!B$35) + (Baseline!F$88*Baseline!F$89*((1-Baseline!F$90)*Baseline!B$40 + Baseline!F$90*Baseline!B$41))</f>
        <v>0.01297391978</v>
      </c>
      <c r="DV282" s="51">
        <f>(BJ282*Baseline!B$34) + (Baseline!H$88*(1-Baseline!H$89)*Baseline!B$35) + (Baseline!H$88*Baseline!H$89*((1-Baseline!H$90)*Baseline!B$40 + Baseline!H$90*Baseline!B$41))</f>
        <v>0.009306231376</v>
      </c>
      <c r="DW282" s="51">
        <f>( DS282*Baseline!B$7 + DT282*Baseline!B$11 + DU282*Baseline!B$16 + DV282*Baseline!B$18 ) / Baseline!B$17</f>
        <v>0.009724574313</v>
      </c>
    </row>
    <row r="283">
      <c r="A283" s="4" t="s">
        <v>547</v>
      </c>
      <c r="B283" s="45">
        <f>MIN( MAX( NORMINV( MCrands!B283, (B$5+B$4)/2, (B$5-B$4)/3.29 ), 0 ), 1 )</f>
        <v>0.4567790395</v>
      </c>
      <c r="C283" s="45">
        <f>MAX( NORMINV( MCrands!C283, (C$5+C$4)/2, (C$5-C$4)/3.29 ), 0 )</f>
        <v>2.985859976</v>
      </c>
      <c r="D283" s="41"/>
      <c r="E283" s="43">
        <f>Baseline!B$33 * (C283 * Baseline!B$66*Baseline!B$66/Baseline!B$73 + Baseline!B$52*Baseline!B$52/Baseline!B$74 + Baseline!B$53*Baseline!B$53/Baseline!B$75 + Baseline!B$54*Baseline!B$54/Baseline!B$76)</f>
        <v>0.00002118120454</v>
      </c>
      <c r="F283" s="43">
        <f>Baseline!B$33 * (C283 * Baseline!B$66*Baseline!B$57/Baseline!B$73 + Baseline!B$52*Baseline!B$67/Baseline!B$74 + Baseline!B$53*Baseline!B$55/Baseline!B$75 + Baseline!B$54*Baseline!B$56/Baseline!B$76)</f>
        <v>0.0000002002122686</v>
      </c>
      <c r="G283" s="45">
        <f>Baseline!B$33 * (C283 * Baseline!B$66*Baseline!B$58/Baseline!B$73 + Baseline!B$52*Baseline!B$59/Baseline!B$74 + Baseline!B$53*Baseline!B$68/Baseline!B$75 + Baseline!B$54*Baseline!B$60/Baseline!B$76)</f>
        <v>0.0000001694511857</v>
      </c>
      <c r="H283" s="43">
        <f>Baseline!B$33 * (C283 * Baseline!B$66*Baseline!B$61/Baseline!B$73 + Baseline!B$52*Baseline!B$62/Baseline!B$74 + Baseline!B$53*Baseline!B$63/Baseline!B$75 + Baseline!B$54*Baseline!B$69/Baseline!B$76)</f>
        <v>0.000000003483182268</v>
      </c>
      <c r="I283" s="43">
        <f>Baseline!B$33 * (C283 * Baseline!B$57*Baseline!B$66/Baseline!B$73 + Baseline!B$67*Baseline!B$52/Baseline!B$74 + Baseline!B$55*Baseline!B$53/Baseline!B$75 + Baseline!B$56*Baseline!B$54/Baseline!B$76)</f>
        <v>0.0000002002122686</v>
      </c>
      <c r="J283" s="45">
        <f>Baseline!B$33 * (C283 * Baseline!B$57*Baseline!B$57/Baseline!B$73 + Baseline!B$67*Baseline!B$67/Baseline!B$74 + Baseline!B$55*Baseline!B$55/Baseline!B$75 + Baseline!B$56*Baseline!B$56/Baseline!B$76)</f>
        <v>0.000001763813854</v>
      </c>
      <c r="K283" s="43">
        <f>Baseline!B$33 * (C283 * Baseline!B$57*Baseline!B$58/Baseline!B$73 + Baseline!B$67*Baseline!B$59/Baseline!B$74 + Baseline!B$55*Baseline!B$68/Baseline!B$75 + Baseline!B$56*Baseline!B$60/Baseline!B$76)</f>
        <v>0.00000001374204363</v>
      </c>
      <c r="L283" s="45">
        <f>Baseline!B$33 * (C283 * Baseline!B$57*Baseline!B$61/Baseline!B$73 + Baseline!B$67*Baseline!B$62/Baseline!B$74 + Baseline!B$55*Baseline!B$63/Baseline!B$75 + Baseline!B$56*Baseline!B$69/Baseline!B$76)</f>
        <v>0.00000001439286424</v>
      </c>
      <c r="M283" s="43">
        <f>Baseline!B$33 * (C283 * Baseline!B$58*Baseline!B$66/Baseline!B$73 + Baseline!B$59*Baseline!B$52/Baseline!B$74 + Baseline!B$68*Baseline!B$53/Baseline!B$75 + Baseline!B$60*Baseline!B$54/Baseline!B$76)</f>
        <v>0.0000001694511857</v>
      </c>
      <c r="N283" s="45">
        <f>Baseline!B$33 * (C283 * Baseline!B$58*Baseline!B$57/Baseline!B$73 + Baseline!B$59*Baseline!B$67/Baseline!B$74 + Baseline!B$68*Baseline!B$55/Baseline!B$75 + Baseline!B$60*Baseline!B$56/Baseline!B$76)</f>
        <v>0.00000001374204363</v>
      </c>
      <c r="O283" s="45">
        <f>Baseline!B$33 * (C283 * Baseline!B$58*Baseline!B$58/Baseline!B$73 + Baseline!B$59*Baseline!B$59/Baseline!B$74 + Baseline!B$68*Baseline!B$68/Baseline!B$75 + Baseline!B$60*Baseline!B$60/Baseline!B$76)</f>
        <v>0.000001324390577</v>
      </c>
      <c r="P283" s="43">
        <f>Baseline!B$33 * (C283 * Baseline!B$58*Baseline!B$61/Baseline!B$73 + Baseline!B$59*Baseline!B$62/Baseline!B$74 + Baseline!B$68*Baseline!B$63/Baseline!B$75 + Baseline!B$60*Baseline!B$69/Baseline!B$76)</f>
        <v>0.000000001646972248</v>
      </c>
      <c r="Q283" s="43">
        <f>Baseline!B$33 * (C283 * Baseline!B$61*Baseline!B$66/Baseline!B$73 + Baseline!B$62*Baseline!B$52/Baseline!B$74 + Baseline!B$63*Baseline!B$53/Baseline!B$75 + Baseline!B$69*Baseline!B$54/Baseline!B$76)</f>
        <v>0.000000003483182268</v>
      </c>
      <c r="R283" s="43">
        <f>Baseline!B$33 * (C283 * Baseline!B$61*Baseline!B$57/Baseline!B$73 + Baseline!B$62*Baseline!B$67/Baseline!B$74 + Baseline!B$63*Baseline!B$55/Baseline!B$75 + Baseline!B$69*Baseline!B$56/Baseline!B$76)</f>
        <v>0.00000001439286424</v>
      </c>
      <c r="S283" s="43">
        <f>Baseline!B$33 * (C283 * Baseline!B$61*Baseline!B$58/Baseline!B$73 + Baseline!B$62*Baseline!B$59/Baseline!B$74 + Baseline!B$63*Baseline!B$68/Baseline!B$75 + Baseline!B$69*Baseline!B$60/Baseline!B$76)</f>
        <v>0.000000001646972248</v>
      </c>
      <c r="T283" s="43">
        <f>Baseline!B$33 * (C283 * Baseline!B$61*Baseline!B$61/Baseline!B$73 + Baseline!B$62*Baseline!B$62/Baseline!B$74 + Baseline!B$63*Baseline!B$63/Baseline!B$75 + Baseline!B$69*Baseline!B$69/Baseline!B$76)</f>
        <v>0.00000009854654814</v>
      </c>
      <c r="U283" s="41"/>
      <c r="V283" s="43">
        <f>E283 * ( Baseline!B$87 * Baseline!B$7 )</f>
        <v>0.2198397219</v>
      </c>
      <c r="W283" s="43">
        <f>F283 * ( Baseline!D$87 * Baseline!B$11 )</f>
        <v>0.003693234771</v>
      </c>
      <c r="X283" s="43">
        <f>G283 * ( Baseline!F$87 * Baseline!B$16 )</f>
        <v>0.005885847947</v>
      </c>
      <c r="Y283" s="43">
        <f>H283 * ( Baseline!H$87 * Baseline!B$18 )</f>
        <v>0.001224942784</v>
      </c>
      <c r="Z283" s="51">
        <f t="shared" si="1"/>
        <v>0.2306437474</v>
      </c>
      <c r="AA283" s="43">
        <f>I283 * ( Baseline!B$87 * Baseline!B$7 )</f>
        <v>0.002078003136</v>
      </c>
      <c r="AB283" s="45">
        <f>J283 * ( Baseline!D$87 * Baseline!B$11 )</f>
        <v>0.03253636104</v>
      </c>
      <c r="AC283" s="45">
        <f>K283 * ( Baseline!F$87 * Baseline!B$16 )</f>
        <v>0.0004773267238</v>
      </c>
      <c r="AD283" s="45">
        <f>L283 * ( Baseline!F$87 * Baseline!B$16 )</f>
        <v>0.0004999328278</v>
      </c>
      <c r="AE283" s="51">
        <f t="shared" si="2"/>
        <v>0.03559162373</v>
      </c>
      <c r="AF283" s="51">
        <f>M283 * ( Baseline!B$87 * Baseline!B$7 )</f>
        <v>0.001758733856</v>
      </c>
      <c r="AG283" s="51">
        <f>N283 * ( Baseline!D$87 * Baseline!B$11 )</f>
        <v>0.0002534939228</v>
      </c>
      <c r="AH283" s="51">
        <f>O283 * ( Baseline!F$87 * Baseline!B$16 )</f>
        <v>0.04600240197</v>
      </c>
      <c r="AI283" s="51">
        <f>P283 * ( Baseline!H$87 * Baseline!B$18 )</f>
        <v>0.0005791964402</v>
      </c>
      <c r="AJ283" s="51">
        <f t="shared" si="3"/>
        <v>0.04859382619</v>
      </c>
      <c r="AK283" s="51">
        <f>Q283 * ( Baseline!B$87 * Baseline!B$7 )</f>
        <v>0.00003615194876</v>
      </c>
      <c r="AL283" s="51">
        <f>R283 * ( Baseline!D$87 * Baseline!B$11 )</f>
        <v>0.0002654993474</v>
      </c>
      <c r="AM283" s="51">
        <f>S283 * ( Baseline!F$87 * Baseline!B$16 )</f>
        <v>0.00005720720209</v>
      </c>
      <c r="AN283" s="51">
        <f>T283 * ( Baseline!H$87 * Baseline!B$18 )</f>
        <v>0.03465620623</v>
      </c>
      <c r="AO283" s="51">
        <f t="shared" si="4"/>
        <v>0.03501506473</v>
      </c>
      <c r="AP283" s="61"/>
      <c r="AQ283" s="51">
        <f>V283 * ( (1-Baseline!B$88-Baseline!B$87) + (1-B283)*Baseline!B$88 )</f>
        <v>0.1257629743</v>
      </c>
      <c r="AR283" s="51">
        <f>W283 * ( (1-Baseline!B$88-Baseline!B$87) + (1-B283)*Baseline!B$88 )</f>
        <v>0.002112776461</v>
      </c>
      <c r="AS283" s="51">
        <f>X283 * ( (1-Baseline!B$88-Baseline!B$87) + (1-B283)*Baseline!B$88 )</f>
        <v>0.003367097346</v>
      </c>
      <c r="AT283" s="51">
        <f>Y283 * ( (1-Baseline!B$88-Baseline!B$87) + (1-B283)*Baseline!B$88 )</f>
        <v>0.0007007489207</v>
      </c>
      <c r="AU283" s="51">
        <f t="shared" si="5"/>
        <v>0.131943597</v>
      </c>
      <c r="AV283" s="51">
        <f>AA283 * ( (1-Baseline!D$88-Baseline!D$87) + (1-B283)*Baseline!D$88 )</f>
        <v>0.001634892636</v>
      </c>
      <c r="AW283" s="51">
        <f>AB283 * ( (1-Baseline!D$88-Baseline!D$87) + (1-B283)*Baseline!D$88 )</f>
        <v>0.02559835265</v>
      </c>
      <c r="AX283" s="51">
        <f>AC283 * ( (1-Baseline!D$88-Baseline!D$87) + (1-B283)*Baseline!D$88 )</f>
        <v>0.0003755422369</v>
      </c>
      <c r="AY283" s="51">
        <f>AD283 * ( (1-Baseline!D$88-Baseline!D$87) + (1-B283)*Baseline!D$88 )</f>
        <v>0.0003933278467</v>
      </c>
      <c r="AZ283" s="51">
        <f t="shared" si="6"/>
        <v>0.02800211537</v>
      </c>
      <c r="BA283" s="51">
        <f>AF283 * ( (1-Baseline!F$88-Baseline!F$87) + (1-Baseline!B$36)*Baseline!F$88 )</f>
        <v>0.001265641162</v>
      </c>
      <c r="BB283" s="51">
        <f>AG283 * ( (1-Baseline!F$88-Baseline!F$87) + (1-Baseline!B$36)*Baseline!F$88 )</f>
        <v>0.0001824223387</v>
      </c>
      <c r="BC283" s="51">
        <f>AH283 * ( (1-Baseline!F$88-Baseline!F$87) + (1-Baseline!B$36)*Baseline!F$88 )</f>
        <v>0.03310480054</v>
      </c>
      <c r="BD283" s="51">
        <f>AI283 * ( (1-Baseline!F$88-Baseline!F$87) + (1-Baseline!B$36)*Baseline!F$88 )</f>
        <v>0.0004168082926</v>
      </c>
      <c r="BE283" s="51">
        <f t="shared" si="7"/>
        <v>0.03496967233</v>
      </c>
      <c r="BF283" s="51">
        <f>AK283 * ( (1-Baseline!H$88-Baseline!H$87) + (1-Baseline!B$36)*Baseline!H$88 )</f>
        <v>0.00002864391204</v>
      </c>
      <c r="BG283" s="51">
        <f>AL283 * ( (1-Baseline!H$88-Baseline!H$87) + (1-Baseline!B$36)*Baseline!H$88 )</f>
        <v>0.0002103604429</v>
      </c>
      <c r="BH283" s="51">
        <f>AM283 * ( (1-Baseline!H$88-Baseline!H$87) + (1-Baseline!B$36)*Baseline!H$88 )</f>
        <v>0.00004532641036</v>
      </c>
      <c r="BI283" s="51">
        <f>AN283 * ( (1-Baseline!H$88-Baseline!H$87) + (1-Baseline!B$36)*Baseline!H$88 )</f>
        <v>0.02745880532</v>
      </c>
      <c r="BJ283" s="51">
        <f t="shared" si="8"/>
        <v>0.02774313609</v>
      </c>
      <c r="BK283" s="61"/>
      <c r="BL283" s="51">
        <f t="shared" si="19"/>
        <v>0.9531570848</v>
      </c>
      <c r="BM283" s="51">
        <f t="shared" si="20"/>
        <v>0.01601272444</v>
      </c>
      <c r="BN283" s="51">
        <f t="shared" si="21"/>
        <v>0.02551921746</v>
      </c>
      <c r="BO283" s="51">
        <f t="shared" si="22"/>
        <v>0.005310973298</v>
      </c>
      <c r="BP283" s="51">
        <f t="shared" si="9"/>
        <v>1</v>
      </c>
      <c r="BQ283" s="51">
        <f t="shared" si="23"/>
        <v>0.05838461184</v>
      </c>
      <c r="BR283" s="51">
        <f t="shared" si="24"/>
        <v>0.9141578167</v>
      </c>
      <c r="BS283" s="51">
        <f t="shared" si="25"/>
        <v>0.01341120955</v>
      </c>
      <c r="BT283" s="51">
        <f t="shared" si="26"/>
        <v>0.01404636191</v>
      </c>
      <c r="BU283" s="51">
        <f t="shared" si="10"/>
        <v>1</v>
      </c>
      <c r="BV283" s="51">
        <f t="shared" si="27"/>
        <v>0.03619253708</v>
      </c>
      <c r="BW283" s="51">
        <f t="shared" si="28"/>
        <v>0.005216587017</v>
      </c>
      <c r="BX283" s="51">
        <f t="shared" si="29"/>
        <v>0.9466717396</v>
      </c>
      <c r="BY283" s="51">
        <f t="shared" si="30"/>
        <v>0.01191913635</v>
      </c>
      <c r="BZ283" s="51">
        <f t="shared" si="11"/>
        <v>1</v>
      </c>
      <c r="CA283" s="51">
        <f t="shared" si="31"/>
        <v>0.001032468426</v>
      </c>
      <c r="CB283" s="51">
        <f t="shared" si="32"/>
        <v>0.007582432003</v>
      </c>
      <c r="CC283" s="51">
        <f t="shared" si="33"/>
        <v>0.001633788272</v>
      </c>
      <c r="CD283" s="51">
        <f t="shared" si="34"/>
        <v>0.9897513113</v>
      </c>
      <c r="CE283" s="51">
        <f t="shared" si="12"/>
        <v>1</v>
      </c>
      <c r="CF283" s="61"/>
      <c r="CG283" s="51">
        <f t="shared" si="35"/>
        <v>0.9531570848</v>
      </c>
      <c r="CH283" s="51">
        <f t="shared" si="36"/>
        <v>0.01601272444</v>
      </c>
      <c r="CI283" s="51">
        <f t="shared" si="37"/>
        <v>0.02551921746</v>
      </c>
      <c r="CJ283" s="51">
        <f t="shared" si="38"/>
        <v>0.005310973298</v>
      </c>
      <c r="CK283" s="51">
        <f t="shared" si="13"/>
        <v>1</v>
      </c>
      <c r="CL283" s="51">
        <f t="shared" si="39"/>
        <v>0.05838461184</v>
      </c>
      <c r="CM283" s="51">
        <f t="shared" si="40"/>
        <v>0.9141578167</v>
      </c>
      <c r="CN283" s="51">
        <f t="shared" si="41"/>
        <v>0.01341120955</v>
      </c>
      <c r="CO283" s="51">
        <f t="shared" si="42"/>
        <v>0.01404636191</v>
      </c>
      <c r="CP283" s="51">
        <f t="shared" si="14"/>
        <v>1</v>
      </c>
      <c r="CQ283" s="51">
        <f t="shared" si="43"/>
        <v>0.03619253708</v>
      </c>
      <c r="CR283" s="51">
        <f t="shared" si="44"/>
        <v>0.005216587017</v>
      </c>
      <c r="CS283" s="51">
        <f t="shared" si="45"/>
        <v>0.9466717396</v>
      </c>
      <c r="CT283" s="51">
        <f t="shared" si="46"/>
        <v>0.01191913635</v>
      </c>
      <c r="CU283" s="51">
        <f t="shared" si="15"/>
        <v>1</v>
      </c>
      <c r="CV283" s="51">
        <f t="shared" si="47"/>
        <v>0.001032468426</v>
      </c>
      <c r="CW283" s="51">
        <f t="shared" si="48"/>
        <v>0.007582432003</v>
      </c>
      <c r="CX283" s="51">
        <f t="shared" si="49"/>
        <v>0.001633788272</v>
      </c>
      <c r="CY283" s="51">
        <f t="shared" si="50"/>
        <v>0.9897513113</v>
      </c>
      <c r="CZ283" s="51">
        <f t="shared" si="16"/>
        <v>1</v>
      </c>
      <c r="DA283" s="61"/>
      <c r="DB283" s="51">
        <f>(AQ283*Baseline!B$7 + AV283*Baseline!B$11 + BA283*Baseline!B$16 + BF283*Baseline!B$18)</f>
        <v>70052.92456</v>
      </c>
      <c r="DC283" s="51">
        <f>(AR283*Baseline!B$7 + AW283*Baseline!B$11 + BB283*Baseline!B$16 + BG283*Baseline!B$18)</f>
        <v>66165.47197</v>
      </c>
      <c r="DD283" s="51">
        <f>(AS283*Baseline!B$7 + AX283*Baseline!B$11 + BC283*Baseline!B$16 + BH283*Baseline!B$18)</f>
        <v>115421.3178</v>
      </c>
      <c r="DE283" s="51">
        <f>(AT283*Baseline!B$7 + AY283*Baseline!B$11 + BD283*Baseline!B$16 + BI283*Baseline!B$18)</f>
        <v>1259940.865</v>
      </c>
      <c r="DF283" s="51">
        <f t="shared" si="17"/>
        <v>1511580.579</v>
      </c>
      <c r="DG283" s="61"/>
      <c r="DH283" s="51">
        <f t="shared" si="51"/>
        <v>0.04634415493</v>
      </c>
      <c r="DI283" s="51">
        <f t="shared" si="52"/>
        <v>0.04377237501</v>
      </c>
      <c r="DJ283" s="51">
        <f t="shared" si="53"/>
        <v>0.07635803173</v>
      </c>
      <c r="DK283" s="51">
        <f t="shared" si="54"/>
        <v>0.8335254383</v>
      </c>
      <c r="DL283" s="51">
        <f t="shared" si="18"/>
        <v>1</v>
      </c>
      <c r="DM283" s="61"/>
      <c r="DN283" s="51">
        <f>DH283 / (Baseline!B$7/Baseline!B$17)</f>
        <v>4.946933718</v>
      </c>
      <c r="DO283" s="51">
        <f>DI283 / (Baseline!B$11/Baseline!B$17)</f>
        <v>1.056686083</v>
      </c>
      <c r="DP283" s="51">
        <f>DJ283 / (Baseline!B$16/Baseline!B$17)</f>
        <v>1.179962349</v>
      </c>
      <c r="DQ283" s="51">
        <f>DK283 / (Baseline!B$18/Baseline!B$17)</f>
        <v>0.9423740935</v>
      </c>
      <c r="DR283" s="79"/>
      <c r="DS283" s="51">
        <f>(AU283*Baseline!B$34)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0.03232107081</v>
      </c>
      <c r="DT283" s="51">
        <f>(AZ283*Baseline!B$34) + (Baseline!D$88*(1-Baseline!D$89)*Baseline!B$35) + (Baseline!D$88*Baseline!D$89*((1-Baseline!D$90)*Baseline!B$40 + Baseline!D$90*Baseline!B$41))</f>
        <v>0.0106138853</v>
      </c>
      <c r="DU283" s="51">
        <f>(BE283*Baseline!B$34) + (Baseline!F$88*(1-Baseline!F$89)*Baseline!B$35) + (Baseline!F$88*Baseline!F$89*((1-Baseline!F$90)*Baseline!B$40 + Baseline!F$90*Baseline!B$41))</f>
        <v>0.01297609085</v>
      </c>
      <c r="DV283" s="51">
        <f>(BJ283*Baseline!B$34) + (Baseline!H$88*(1-Baseline!H$89)*Baseline!B$35) + (Baseline!H$88*Baseline!H$89*((1-Baseline!H$90)*Baseline!B$40 + Baseline!H$90*Baseline!B$41))</f>
        <v>0.009306470413</v>
      </c>
      <c r="DW283" s="51">
        <f>( DS283*Baseline!B$7 + DT283*Baseline!B$11 + DU283*Baseline!B$16 + DV283*Baseline!B$18 ) / Baseline!B$17</f>
        <v>0.009813705195</v>
      </c>
    </row>
    <row r="284">
      <c r="A284" s="4" t="s">
        <v>548</v>
      </c>
      <c r="B284" s="45">
        <f>MIN( MAX( NORMINV( MCrands!B284, (B$5+B$4)/2, (B$5-B$4)/3.29 ), 0 ), 1 )</f>
        <v>0.438051658</v>
      </c>
      <c r="C284" s="45">
        <f>MAX( NORMINV( MCrands!C284, (C$5+C$4)/2, (C$5-C$4)/3.29 ), 0 )</f>
        <v>2.537709266</v>
      </c>
      <c r="D284" s="41"/>
      <c r="E284" s="43">
        <f>Baseline!B$33 * (C284 * Baseline!B$66*Baseline!B$66/Baseline!B$73 + Baseline!B$52*Baseline!B$52/Baseline!B$74 + Baseline!B$53*Baseline!B$53/Baseline!B$75 + Baseline!B$54*Baseline!B$54/Baseline!B$76)</f>
        <v>0.00001800828675</v>
      </c>
      <c r="F284" s="43">
        <f>Baseline!B$33 * (C284 * Baseline!B$66*Baseline!B$57/Baseline!B$73 + Baseline!B$52*Baseline!B$67/Baseline!B$74 + Baseline!B$53*Baseline!B$55/Baseline!B$75 + Baseline!B$54*Baseline!B$56/Baseline!B$76)</f>
        <v>0.0000001997112816</v>
      </c>
      <c r="G284" s="45">
        <f>Baseline!B$33 * (C284 * Baseline!B$66*Baseline!B$58/Baseline!B$73 + Baseline!B$52*Baseline!B$59/Baseline!B$74 + Baseline!B$53*Baseline!B$68/Baseline!B$75 + Baseline!B$54*Baseline!B$60/Baseline!B$76)</f>
        <v>0.0000001682195926</v>
      </c>
      <c r="H284" s="43">
        <f>Baseline!B$33 * (C284 * Baseline!B$66*Baseline!B$61/Baseline!B$73 + Baseline!B$52*Baseline!B$62/Baseline!B$74 + Baseline!B$53*Baseline!B$63/Baseline!B$75 + Baseline!B$54*Baseline!B$69/Baseline!B$76)</f>
        <v>0.000000003360022959</v>
      </c>
      <c r="I284" s="43">
        <f>Baseline!B$33 * (C284 * Baseline!B$57*Baseline!B$66/Baseline!B$73 + Baseline!B$67*Baseline!B$52/Baseline!B$74 + Baseline!B$55*Baseline!B$53/Baseline!B$75 + Baseline!B$56*Baseline!B$54/Baseline!B$76)</f>
        <v>0.0000001997112816</v>
      </c>
      <c r="J284" s="45">
        <f>Baseline!B$33 * (C284 * Baseline!B$57*Baseline!B$57/Baseline!B$73 + Baseline!B$67*Baseline!B$67/Baseline!B$74 + Baseline!B$55*Baseline!B$55/Baseline!B$75 + Baseline!B$56*Baseline!B$56/Baseline!B$76)</f>
        <v>0.000001763813775</v>
      </c>
      <c r="K284" s="43">
        <f>Baseline!B$33 * (C284 * Baseline!B$57*Baseline!B$58/Baseline!B$73 + Baseline!B$67*Baseline!B$59/Baseline!B$74 + Baseline!B$55*Baseline!B$68/Baseline!B$75 + Baseline!B$56*Baseline!B$60/Baseline!B$76)</f>
        <v>0.00000001374184917</v>
      </c>
      <c r="L284" s="45">
        <f>Baseline!B$33 * (C284 * Baseline!B$57*Baseline!B$61/Baseline!B$73 + Baseline!B$67*Baseline!B$62/Baseline!B$74 + Baseline!B$55*Baseline!B$63/Baseline!B$75 + Baseline!B$56*Baseline!B$69/Baseline!B$76)</f>
        <v>0.00000001439284479</v>
      </c>
      <c r="M284" s="43">
        <f>Baseline!B$33 * (C284 * Baseline!B$58*Baseline!B$66/Baseline!B$73 + Baseline!B$59*Baseline!B$52/Baseline!B$74 + Baseline!B$68*Baseline!B$53/Baseline!B$75 + Baseline!B$60*Baseline!B$54/Baseline!B$76)</f>
        <v>0.0000001682195926</v>
      </c>
      <c r="N284" s="45">
        <f>Baseline!B$33 * (C284 * Baseline!B$58*Baseline!B$57/Baseline!B$73 + Baseline!B$59*Baseline!B$67/Baseline!B$74 + Baseline!B$68*Baseline!B$55/Baseline!B$75 + Baseline!B$60*Baseline!B$56/Baseline!B$76)</f>
        <v>0.00000001374184917</v>
      </c>
      <c r="O284" s="45">
        <f>Baseline!B$33 * (C284 * Baseline!B$58*Baseline!B$58/Baseline!B$73 + Baseline!B$59*Baseline!B$59/Baseline!B$74 + Baseline!B$68*Baseline!B$68/Baseline!B$75 + Baseline!B$60*Baseline!B$60/Baseline!B$76)</f>
        <v>0.000001324390099</v>
      </c>
      <c r="P284" s="43">
        <f>Baseline!B$33 * (C284 * Baseline!B$58*Baseline!B$61/Baseline!B$73 + Baseline!B$59*Baseline!B$62/Baseline!B$74 + Baseline!B$68*Baseline!B$63/Baseline!B$75 + Baseline!B$60*Baseline!B$69/Baseline!B$76)</f>
        <v>0.000000001646924442</v>
      </c>
      <c r="Q284" s="43">
        <f>Baseline!B$33 * (C284 * Baseline!B$61*Baseline!B$66/Baseline!B$73 + Baseline!B$62*Baseline!B$52/Baseline!B$74 + Baseline!B$63*Baseline!B$53/Baseline!B$75 + Baseline!B$69*Baseline!B$54/Baseline!B$76)</f>
        <v>0.000000003360022959</v>
      </c>
      <c r="R284" s="43">
        <f>Baseline!B$33 * (C284 * Baseline!B$61*Baseline!B$57/Baseline!B$73 + Baseline!B$62*Baseline!B$67/Baseline!B$74 + Baseline!B$63*Baseline!B$55/Baseline!B$75 + Baseline!B$69*Baseline!B$56/Baseline!B$76)</f>
        <v>0.00000001439284479</v>
      </c>
      <c r="S284" s="43">
        <f>Baseline!B$33 * (C284 * Baseline!B$61*Baseline!B$58/Baseline!B$73 + Baseline!B$62*Baseline!B$59/Baseline!B$74 + Baseline!B$63*Baseline!B$68/Baseline!B$75 + Baseline!B$69*Baseline!B$60/Baseline!B$76)</f>
        <v>0.000000001646924442</v>
      </c>
      <c r="T284" s="43">
        <f>Baseline!B$33 * (C284 * Baseline!B$61*Baseline!B$61/Baseline!B$73 + Baseline!B$62*Baseline!B$62/Baseline!B$74 + Baseline!B$63*Baseline!B$63/Baseline!B$75 + Baseline!B$69*Baseline!B$69/Baseline!B$76)</f>
        <v>0.00000009854654336</v>
      </c>
      <c r="U284" s="41"/>
      <c r="V284" s="43">
        <f>E284 * ( Baseline!B$87 * Baseline!B$7 )</f>
        <v>0.1869080082</v>
      </c>
      <c r="W284" s="43">
        <f>F284 * ( Baseline!D$87 * Baseline!B$11 )</f>
        <v>0.003683993266</v>
      </c>
      <c r="X284" s="43">
        <f>G284 * ( Baseline!F$87 * Baseline!B$16 )</f>
        <v>0.005843068845</v>
      </c>
      <c r="Y284" s="43">
        <f>H284 * ( Baseline!H$87 * Baseline!B$18 )</f>
        <v>0.001181630923</v>
      </c>
      <c r="Z284" s="51">
        <f t="shared" si="1"/>
        <v>0.1976167013</v>
      </c>
      <c r="AA284" s="43">
        <f>I284 * ( Baseline!B$87 * Baseline!B$7 )</f>
        <v>0.002072803392</v>
      </c>
      <c r="AB284" s="45">
        <f>J284 * ( Baseline!D$87 * Baseline!B$11 )</f>
        <v>0.03253635958</v>
      </c>
      <c r="AC284" s="45">
        <f>K284 * ( Baseline!F$87 * Baseline!B$16 )</f>
        <v>0.0004773199692</v>
      </c>
      <c r="AD284" s="45">
        <f>L284 * ( Baseline!F$87 * Baseline!B$16 )</f>
        <v>0.0004999321524</v>
      </c>
      <c r="AE284" s="51">
        <f t="shared" si="2"/>
        <v>0.03558641509</v>
      </c>
      <c r="AF284" s="51">
        <f>M284 * ( Baseline!B$87 * Baseline!B$7 )</f>
        <v>0.001745951151</v>
      </c>
      <c r="AG284" s="51">
        <f>N284 * ( Baseline!D$87 * Baseline!B$11 )</f>
        <v>0.0002534903356</v>
      </c>
      <c r="AH284" s="51">
        <f>O284 * ( Baseline!F$87 * Baseline!B$16 )</f>
        <v>0.04600238537</v>
      </c>
      <c r="AI284" s="51">
        <f>P284 * ( Baseline!H$87 * Baseline!B$18 )</f>
        <v>0.0005791796283</v>
      </c>
      <c r="AJ284" s="51">
        <f t="shared" si="3"/>
        <v>0.04858100648</v>
      </c>
      <c r="AK284" s="51">
        <f>Q284 * ( Baseline!B$87 * Baseline!B$7 )</f>
        <v>0.00003487367829</v>
      </c>
      <c r="AL284" s="51">
        <f>R284 * ( Baseline!D$87 * Baseline!B$11 )</f>
        <v>0.0002654989887</v>
      </c>
      <c r="AM284" s="51">
        <f>S284 * ( Baseline!F$87 * Baseline!B$16 )</f>
        <v>0.00005720554158</v>
      </c>
      <c r="AN284" s="51">
        <f>T284 * ( Baseline!H$87 * Baseline!B$18 )</f>
        <v>0.03465620455</v>
      </c>
      <c r="AO284" s="51">
        <f t="shared" si="4"/>
        <v>0.03501378276</v>
      </c>
      <c r="AP284" s="61"/>
      <c r="AQ284" s="51">
        <f>V284 * ( (1-Baseline!B$88-Baseline!B$87) + (1-B284)*Baseline!B$88 )</f>
        <v>0.1100391039</v>
      </c>
      <c r="AR284" s="51">
        <f>W284 * ( (1-Baseline!B$88-Baseline!B$87) + (1-B284)*Baseline!B$88 )</f>
        <v>0.002168892181</v>
      </c>
      <c r="AS284" s="51">
        <f>X284 * ( (1-Baseline!B$88-Baseline!B$87) + (1-B284)*Baseline!B$88 )</f>
        <v>0.003440013435</v>
      </c>
      <c r="AT284" s="51">
        <f>Y284 * ( (1-Baseline!B$88-Baseline!B$87) + (1-B284)*Baseline!B$88 )</f>
        <v>0.0006956663285</v>
      </c>
      <c r="AU284" s="51">
        <f t="shared" si="5"/>
        <v>0.1163436758</v>
      </c>
      <c r="AV284" s="51">
        <f>AA284 * ( (1-Baseline!D$88-Baseline!D$87) + (1-B284)*Baseline!D$88 )</f>
        <v>0.001648192223</v>
      </c>
      <c r="AW284" s="51">
        <f>AB284 * ( (1-Baseline!D$88-Baseline!D$87) + (1-B284)*Baseline!D$88 )</f>
        <v>0.02587132722</v>
      </c>
      <c r="AX284" s="51">
        <f>AC284 * ( (1-Baseline!D$88-Baseline!D$87) + (1-B284)*Baseline!D$88 )</f>
        <v>0.0003795415736</v>
      </c>
      <c r="AY284" s="51">
        <f>AD284 * ( (1-Baseline!D$88-Baseline!D$87) + (1-B284)*Baseline!D$88 )</f>
        <v>0.0003975216795</v>
      </c>
      <c r="AZ284" s="51">
        <f t="shared" si="6"/>
        <v>0.0282965827</v>
      </c>
      <c r="BA284" s="51">
        <f>AF284 * ( (1-Baseline!F$88-Baseline!F$87) + (1-Baseline!B$36)*Baseline!F$88 )</f>
        <v>0.001256442319</v>
      </c>
      <c r="BB284" s="51">
        <f>AG284 * ( (1-Baseline!F$88-Baseline!F$87) + (1-Baseline!B$36)*Baseline!F$88 )</f>
        <v>0.0001824197572</v>
      </c>
      <c r="BC284" s="51">
        <f>AH284 * ( (1-Baseline!F$88-Baseline!F$87) + (1-Baseline!B$36)*Baseline!F$88 )</f>
        <v>0.03310478859</v>
      </c>
      <c r="BD284" s="51">
        <f>AI284 * ( (1-Baseline!F$88-Baseline!F$87) + (1-Baseline!B$36)*Baseline!F$88 )</f>
        <v>0.0004167961943</v>
      </c>
      <c r="BE284" s="51">
        <f t="shared" si="7"/>
        <v>0.03496044686</v>
      </c>
      <c r="BF284" s="51">
        <f>AK284 * ( (1-Baseline!H$88-Baseline!H$87) + (1-Baseline!B$36)*Baseline!H$88 )</f>
        <v>0.00002763111278</v>
      </c>
      <c r="BG284" s="51">
        <f>AL284 * ( (1-Baseline!H$88-Baseline!H$87) + (1-Baseline!B$36)*Baseline!H$88 )</f>
        <v>0.0002103601587</v>
      </c>
      <c r="BH284" s="51">
        <f>AM284 * ( (1-Baseline!H$88-Baseline!H$87) + (1-Baseline!B$36)*Baseline!H$88 )</f>
        <v>0.00004532509471</v>
      </c>
      <c r="BI284" s="51">
        <f>AN284 * ( (1-Baseline!H$88-Baseline!H$87) + (1-Baseline!B$36)*Baseline!H$88 )</f>
        <v>0.02745880399</v>
      </c>
      <c r="BJ284" s="51">
        <f t="shared" si="8"/>
        <v>0.02774212036</v>
      </c>
      <c r="BK284" s="61"/>
      <c r="BL284" s="51">
        <f t="shared" si="19"/>
        <v>0.9458107894</v>
      </c>
      <c r="BM284" s="51">
        <f t="shared" si="20"/>
        <v>0.01864211497</v>
      </c>
      <c r="BN284" s="51">
        <f t="shared" si="21"/>
        <v>0.02956768738</v>
      </c>
      <c r="BO284" s="51">
        <f t="shared" si="22"/>
        <v>0.005979408194</v>
      </c>
      <c r="BP284" s="51">
        <f t="shared" si="9"/>
        <v>1</v>
      </c>
      <c r="BQ284" s="51">
        <f t="shared" si="23"/>
        <v>0.05824704136</v>
      </c>
      <c r="BR284" s="51">
        <f t="shared" si="24"/>
        <v>0.9142915771</v>
      </c>
      <c r="BS284" s="51">
        <f t="shared" si="25"/>
        <v>0.01341298268</v>
      </c>
      <c r="BT284" s="51">
        <f t="shared" si="26"/>
        <v>0.01404839884</v>
      </c>
      <c r="BU284" s="51">
        <f t="shared" si="10"/>
        <v>1</v>
      </c>
      <c r="BV284" s="51">
        <f t="shared" si="27"/>
        <v>0.03593896623</v>
      </c>
      <c r="BW284" s="51">
        <f t="shared" si="28"/>
        <v>0.005217889748</v>
      </c>
      <c r="BX284" s="51">
        <f t="shared" si="29"/>
        <v>0.9469212085</v>
      </c>
      <c r="BY284" s="51">
        <f t="shared" si="30"/>
        <v>0.01192193555</v>
      </c>
      <c r="BZ284" s="51">
        <f t="shared" si="11"/>
        <v>1</v>
      </c>
      <c r="CA284" s="51">
        <f t="shared" si="31"/>
        <v>0.0009959985909</v>
      </c>
      <c r="CB284" s="51">
        <f t="shared" si="32"/>
        <v>0.007582699376</v>
      </c>
      <c r="CC284" s="51">
        <f t="shared" si="33"/>
        <v>0.001633800666</v>
      </c>
      <c r="CD284" s="51">
        <f t="shared" si="34"/>
        <v>0.9897875014</v>
      </c>
      <c r="CE284" s="51">
        <f t="shared" si="12"/>
        <v>1</v>
      </c>
      <c r="CF284" s="61"/>
      <c r="CG284" s="51">
        <f t="shared" si="35"/>
        <v>0.9458107894</v>
      </c>
      <c r="CH284" s="51">
        <f t="shared" si="36"/>
        <v>0.01864211497</v>
      </c>
      <c r="CI284" s="51">
        <f t="shared" si="37"/>
        <v>0.02956768738</v>
      </c>
      <c r="CJ284" s="51">
        <f t="shared" si="38"/>
        <v>0.005979408194</v>
      </c>
      <c r="CK284" s="51">
        <f t="shared" si="13"/>
        <v>1</v>
      </c>
      <c r="CL284" s="51">
        <f t="shared" si="39"/>
        <v>0.05824704136</v>
      </c>
      <c r="CM284" s="51">
        <f t="shared" si="40"/>
        <v>0.9142915771</v>
      </c>
      <c r="CN284" s="51">
        <f t="shared" si="41"/>
        <v>0.01341298268</v>
      </c>
      <c r="CO284" s="51">
        <f t="shared" si="42"/>
        <v>0.01404839884</v>
      </c>
      <c r="CP284" s="51">
        <f t="shared" si="14"/>
        <v>1</v>
      </c>
      <c r="CQ284" s="51">
        <f t="shared" si="43"/>
        <v>0.03593896623</v>
      </c>
      <c r="CR284" s="51">
        <f t="shared" si="44"/>
        <v>0.005217889748</v>
      </c>
      <c r="CS284" s="51">
        <f t="shared" si="45"/>
        <v>0.9469212085</v>
      </c>
      <c r="CT284" s="51">
        <f t="shared" si="46"/>
        <v>0.01192193555</v>
      </c>
      <c r="CU284" s="51">
        <f t="shared" si="15"/>
        <v>1</v>
      </c>
      <c r="CV284" s="51">
        <f t="shared" si="47"/>
        <v>0.0009959985909</v>
      </c>
      <c r="CW284" s="51">
        <f t="shared" si="48"/>
        <v>0.007582699376</v>
      </c>
      <c r="CX284" s="51">
        <f t="shared" si="49"/>
        <v>0.001633800666</v>
      </c>
      <c r="CY284" s="51">
        <f t="shared" si="50"/>
        <v>0.9897875014</v>
      </c>
      <c r="CZ284" s="51">
        <f t="shared" si="16"/>
        <v>1</v>
      </c>
      <c r="DA284" s="61"/>
      <c r="DB284" s="51">
        <f>(AQ284*Baseline!B$7 + AV284*Baseline!B$11 + BA284*Baseline!B$16 + BF284*Baseline!B$18)</f>
        <v>62378.1743</v>
      </c>
      <c r="DC284" s="51">
        <f>(AR284*Baseline!B$7 + AW284*Baseline!B$11 + BB284*Baseline!B$16 + BG284*Baseline!B$18)</f>
        <v>66778.07516</v>
      </c>
      <c r="DD284" s="51">
        <f>(AS284*Baseline!B$7 + AX284*Baseline!B$11 + BC284*Baseline!B$16 + BH284*Baseline!B$18)</f>
        <v>115465.1587</v>
      </c>
      <c r="DE284" s="51">
        <f>(AT284*Baseline!B$7 + AY284*Baseline!B$11 + BD284*Baseline!B$16 + BI284*Baseline!B$18)</f>
        <v>1259947.292</v>
      </c>
      <c r="DF284" s="51">
        <f t="shared" si="17"/>
        <v>1504568.701</v>
      </c>
      <c r="DG284" s="61"/>
      <c r="DH284" s="51">
        <f t="shared" si="51"/>
        <v>0.04145917317</v>
      </c>
      <c r="DI284" s="51">
        <f t="shared" si="52"/>
        <v>0.04438353339</v>
      </c>
      <c r="DJ284" s="51">
        <f t="shared" si="53"/>
        <v>0.0767430285</v>
      </c>
      <c r="DK284" s="51">
        <f t="shared" si="54"/>
        <v>0.8374142649</v>
      </c>
      <c r="DL284" s="51">
        <f t="shared" si="18"/>
        <v>1</v>
      </c>
      <c r="DM284" s="61"/>
      <c r="DN284" s="51">
        <f>DH284 / (Baseline!B$7/Baseline!B$17)</f>
        <v>4.425494045</v>
      </c>
      <c r="DO284" s="51">
        <f>DI284 / (Baseline!B$11/Baseline!B$17)</f>
        <v>1.071439739</v>
      </c>
      <c r="DP284" s="51">
        <f>DJ284 / (Baseline!B$16/Baseline!B$17)</f>
        <v>1.185911713</v>
      </c>
      <c r="DQ284" s="51">
        <f>DK284 / (Baseline!B$18/Baseline!B$17)</f>
        <v>0.9467707553</v>
      </c>
      <c r="DR284" s="79"/>
      <c r="DS284" s="51">
        <f>(AU284*Baseline!B$34)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0.02998108262</v>
      </c>
      <c r="DT284" s="51">
        <f>(AZ284*Baseline!B$34) + (Baseline!D$88*(1-Baseline!D$89)*Baseline!B$35) + (Baseline!D$88*Baseline!D$89*((1-Baseline!D$90)*Baseline!B$40 + Baseline!D$90*Baseline!B$41))</f>
        <v>0.0106580554</v>
      </c>
      <c r="DU284" s="51">
        <f>(BE284*Baseline!B$34) + (Baseline!F$88*(1-Baseline!F$89)*Baseline!B$35) + (Baseline!F$88*Baseline!F$89*((1-Baseline!F$90)*Baseline!B$40 + Baseline!F$90*Baseline!B$41))</f>
        <v>0.01297470703</v>
      </c>
      <c r="DV284" s="51">
        <f>(BJ284*Baseline!B$34) + (Baseline!H$88*(1-Baseline!H$89)*Baseline!B$35) + (Baseline!H$88*Baseline!H$89*((1-Baseline!H$90)*Baseline!B$40 + Baseline!H$90*Baseline!B$41))</f>
        <v>0.009306318053</v>
      </c>
      <c r="DW284" s="51">
        <f>( DS284*Baseline!B$7 + DT284*Baseline!B$11 + DU284*Baseline!B$16 + DV284*Baseline!B$18 ) / Baseline!B$17</f>
        <v>0.00979338898</v>
      </c>
    </row>
    <row r="285">
      <c r="A285" s="4" t="s">
        <v>550</v>
      </c>
      <c r="B285" s="45">
        <f>MIN( MAX( NORMINV( MCrands!B285, (B$5+B$4)/2, (B$5-B$4)/3.29 ), 0 ), 1 )</f>
        <v>0.3991218135</v>
      </c>
      <c r="C285" s="45">
        <f>MAX( NORMINV( MCrands!C285, (C$5+C$4)/2, (C$5-C$4)/3.29 ), 0 )</f>
        <v>2.45622865</v>
      </c>
      <c r="D285" s="41"/>
      <c r="E285" s="43">
        <f>Baseline!B$33 * (C285 * Baseline!B$66*Baseline!B$66/Baseline!B$73 + Baseline!B$52*Baseline!B$52/Baseline!B$74 + Baseline!B$53*Baseline!B$53/Baseline!B$75 + Baseline!B$54*Baseline!B$54/Baseline!B$76)</f>
        <v>0.00001743140203</v>
      </c>
      <c r="F285" s="43">
        <f>Baseline!B$33 * (C285 * Baseline!B$66*Baseline!B$57/Baseline!B$73 + Baseline!B$52*Baseline!B$67/Baseline!B$74 + Baseline!B$53*Baseline!B$55/Baseline!B$75 + Baseline!B$54*Baseline!B$56/Baseline!B$76)</f>
        <v>0.0000001996201945</v>
      </c>
      <c r="G285" s="45">
        <f>Baseline!B$33 * (C285 * Baseline!B$66*Baseline!B$58/Baseline!B$73 + Baseline!B$52*Baseline!B$59/Baseline!B$74 + Baseline!B$53*Baseline!B$68/Baseline!B$75 + Baseline!B$54*Baseline!B$60/Baseline!B$76)</f>
        <v>0.0000001679956702</v>
      </c>
      <c r="H285" s="43">
        <f>Baseline!B$33 * (C285 * Baseline!B$66*Baseline!B$61/Baseline!B$73 + Baseline!B$52*Baseline!B$62/Baseline!B$74 + Baseline!B$53*Baseline!B$63/Baseline!B$75 + Baseline!B$54*Baseline!B$69/Baseline!B$76)</f>
        <v>0.000000003337630723</v>
      </c>
      <c r="I285" s="43">
        <f>Baseline!B$33 * (C285 * Baseline!B$57*Baseline!B$66/Baseline!B$73 + Baseline!B$67*Baseline!B$52/Baseline!B$74 + Baseline!B$55*Baseline!B$53/Baseline!B$75 + Baseline!B$56*Baseline!B$54/Baseline!B$76)</f>
        <v>0.0000001996201945</v>
      </c>
      <c r="J285" s="45">
        <f>Baseline!B$33 * (C285 * Baseline!B$57*Baseline!B$57/Baseline!B$73 + Baseline!B$67*Baseline!B$67/Baseline!B$74 + Baseline!B$55*Baseline!B$55/Baseline!B$75 + Baseline!B$56*Baseline!B$56/Baseline!B$76)</f>
        <v>0.000001763813761</v>
      </c>
      <c r="K285" s="43">
        <f>Baseline!B$33 * (C285 * Baseline!B$57*Baseline!B$58/Baseline!B$73 + Baseline!B$67*Baseline!B$59/Baseline!B$74 + Baseline!B$55*Baseline!B$68/Baseline!B$75 + Baseline!B$56*Baseline!B$60/Baseline!B$76)</f>
        <v>0.00000001374181382</v>
      </c>
      <c r="L285" s="45">
        <f>Baseline!B$33 * (C285 * Baseline!B$57*Baseline!B$61/Baseline!B$73 + Baseline!B$67*Baseline!B$62/Baseline!B$74 + Baseline!B$55*Baseline!B$63/Baseline!B$75 + Baseline!B$56*Baseline!B$69/Baseline!B$76)</f>
        <v>0.00000001439284126</v>
      </c>
      <c r="M285" s="43">
        <f>Baseline!B$33 * (C285 * Baseline!B$58*Baseline!B$66/Baseline!B$73 + Baseline!B$59*Baseline!B$52/Baseline!B$74 + Baseline!B$68*Baseline!B$53/Baseline!B$75 + Baseline!B$60*Baseline!B$54/Baseline!B$76)</f>
        <v>0.0000001679956702</v>
      </c>
      <c r="N285" s="45">
        <f>Baseline!B$33 * (C285 * Baseline!B$58*Baseline!B$57/Baseline!B$73 + Baseline!B$59*Baseline!B$67/Baseline!B$74 + Baseline!B$68*Baseline!B$55/Baseline!B$75 + Baseline!B$60*Baseline!B$56/Baseline!B$76)</f>
        <v>0.00000001374181382</v>
      </c>
      <c r="O285" s="45">
        <f>Baseline!B$33 * (C285 * Baseline!B$58*Baseline!B$58/Baseline!B$73 + Baseline!B$59*Baseline!B$59/Baseline!B$74 + Baseline!B$68*Baseline!B$68/Baseline!B$75 + Baseline!B$60*Baseline!B$60/Baseline!B$76)</f>
        <v>0.000001324390012</v>
      </c>
      <c r="P285" s="43">
        <f>Baseline!B$33 * (C285 * Baseline!B$58*Baseline!B$61/Baseline!B$73 + Baseline!B$59*Baseline!B$62/Baseline!B$74 + Baseline!B$68*Baseline!B$63/Baseline!B$75 + Baseline!B$60*Baseline!B$69/Baseline!B$76)</f>
        <v>0.000000001646915751</v>
      </c>
      <c r="Q285" s="43">
        <f>Baseline!B$33 * (C285 * Baseline!B$61*Baseline!B$66/Baseline!B$73 + Baseline!B$62*Baseline!B$52/Baseline!B$74 + Baseline!B$63*Baseline!B$53/Baseline!B$75 + Baseline!B$69*Baseline!B$54/Baseline!B$76)</f>
        <v>0.000000003337630723</v>
      </c>
      <c r="R285" s="43">
        <f>Baseline!B$33 * (C285 * Baseline!B$61*Baseline!B$57/Baseline!B$73 + Baseline!B$62*Baseline!B$67/Baseline!B$74 + Baseline!B$63*Baseline!B$55/Baseline!B$75 + Baseline!B$69*Baseline!B$56/Baseline!B$76)</f>
        <v>0.00000001439284126</v>
      </c>
      <c r="S285" s="43">
        <f>Baseline!B$33 * (C285 * Baseline!B$61*Baseline!B$58/Baseline!B$73 + Baseline!B$62*Baseline!B$59/Baseline!B$74 + Baseline!B$63*Baseline!B$68/Baseline!B$75 + Baseline!B$69*Baseline!B$60/Baseline!B$76)</f>
        <v>0.000000001646915751</v>
      </c>
      <c r="T285" s="43">
        <f>Baseline!B$33 * (C285 * Baseline!B$61*Baseline!B$61/Baseline!B$73 + Baseline!B$62*Baseline!B$62/Baseline!B$74 + Baseline!B$63*Baseline!B$63/Baseline!B$75 + Baseline!B$69*Baseline!B$69/Baseline!B$76)</f>
        <v>0.00000009854654249</v>
      </c>
      <c r="U285" s="41"/>
      <c r="V285" s="43">
        <f>E285 * ( Baseline!B$87 * Baseline!B$7 )</f>
        <v>0.1809205217</v>
      </c>
      <c r="W285" s="43">
        <f>F285 * ( Baseline!D$87 * Baseline!B$11 )</f>
        <v>0.00368231302</v>
      </c>
      <c r="X285" s="43">
        <f>G285 * ( Baseline!F$87 * Baseline!B$16 )</f>
        <v>0.005835290953</v>
      </c>
      <c r="Y285" s="43">
        <f>H285 * ( Baseline!H$87 * Baseline!B$18 )</f>
        <v>0.001173756168</v>
      </c>
      <c r="Z285" s="51">
        <f t="shared" si="1"/>
        <v>0.1916118819</v>
      </c>
      <c r="AA285" s="43">
        <f>I285 * ( Baseline!B$87 * Baseline!B$7 )</f>
        <v>0.002071857999</v>
      </c>
      <c r="AB285" s="45">
        <f>J285 * ( Baseline!D$87 * Baseline!B$11 )</f>
        <v>0.03253635931</v>
      </c>
      <c r="AC285" s="45">
        <f>K285 * ( Baseline!F$87 * Baseline!B$16 )</f>
        <v>0.0004773187412</v>
      </c>
      <c r="AD285" s="45">
        <f>L285 * ( Baseline!F$87 * Baseline!B$16 )</f>
        <v>0.0004999320296</v>
      </c>
      <c r="AE285" s="51">
        <f t="shared" si="2"/>
        <v>0.03558546808</v>
      </c>
      <c r="AF285" s="51">
        <f>M285 * ( Baseline!B$87 * Baseline!B$7 )</f>
        <v>0.001743627061</v>
      </c>
      <c r="AG285" s="51">
        <f>N285 * ( Baseline!D$87 * Baseline!B$11 )</f>
        <v>0.0002534896834</v>
      </c>
      <c r="AH285" s="51">
        <f>O285 * ( Baseline!F$87 * Baseline!B$16 )</f>
        <v>0.04600238235</v>
      </c>
      <c r="AI285" s="51">
        <f>P285 * ( Baseline!H$87 * Baseline!B$18 )</f>
        <v>0.0005791765717</v>
      </c>
      <c r="AJ285" s="51">
        <f t="shared" si="3"/>
        <v>0.04857867566</v>
      </c>
      <c r="AK285" s="51">
        <f>Q285 * ( Baseline!B$87 * Baseline!B$7 )</f>
        <v>0.00003464126927</v>
      </c>
      <c r="AL285" s="51">
        <f>R285 * ( Baseline!D$87 * Baseline!B$11 )</f>
        <v>0.0002654989235</v>
      </c>
      <c r="AM285" s="51">
        <f>S285 * ( Baseline!F$87 * Baseline!B$16 )</f>
        <v>0.00005720523968</v>
      </c>
      <c r="AN285" s="51">
        <f>T285 * ( Baseline!H$87 * Baseline!B$18 )</f>
        <v>0.03465620425</v>
      </c>
      <c r="AO285" s="51">
        <f t="shared" si="4"/>
        <v>0.03501354968</v>
      </c>
      <c r="AP285" s="61"/>
      <c r="AQ285" s="51">
        <f>V285 * ( (1-Baseline!B$88-Baseline!B$87) + (1-B285)*Baseline!B$88 )</f>
        <v>0.1127825218</v>
      </c>
      <c r="AR285" s="51">
        <f>W285 * ( (1-Baseline!B$88-Baseline!B$87) + (1-B285)*Baseline!B$88 )</f>
        <v>0.00229548613</v>
      </c>
      <c r="AS285" s="51">
        <f>X285 * ( (1-Baseline!B$88-Baseline!B$87) + (1-B285)*Baseline!B$88 )</f>
        <v>0.003637612929</v>
      </c>
      <c r="AT285" s="51">
        <f>Y285 * ( (1-Baseline!B$88-Baseline!B$87) + (1-B285)*Baseline!B$88 )</f>
        <v>0.0007316979813</v>
      </c>
      <c r="AU285" s="51">
        <f t="shared" si="5"/>
        <v>0.1194473188</v>
      </c>
      <c r="AV285" s="51">
        <f>AA285 * ( (1-Baseline!D$88-Baseline!D$87) + (1-B285)*Baseline!D$88 )</f>
        <v>0.001683574878</v>
      </c>
      <c r="AW285" s="51">
        <f>AB285 * ( (1-Baseline!D$88-Baseline!D$87) + (1-B285)*Baseline!D$88 )</f>
        <v>0.02643877968</v>
      </c>
      <c r="AX285" s="51">
        <f>AC285 * ( (1-Baseline!D$88-Baseline!D$87) + (1-B285)*Baseline!D$88 )</f>
        <v>0.0003878653082</v>
      </c>
      <c r="AY285" s="51">
        <f>AD285 * ( (1-Baseline!D$88-Baseline!D$87) + (1-B285)*Baseline!D$88 )</f>
        <v>0.0004062406816</v>
      </c>
      <c r="AZ285" s="51">
        <f t="shared" si="6"/>
        <v>0.02891646054</v>
      </c>
      <c r="BA285" s="51">
        <f>AF285 * ( (1-Baseline!F$88-Baseline!F$87) + (1-Baseline!B$36)*Baseline!F$88 )</f>
        <v>0.001254769829</v>
      </c>
      <c r="BB285" s="51">
        <f>AG285 * ( (1-Baseline!F$88-Baseline!F$87) + (1-Baseline!B$36)*Baseline!F$88 )</f>
        <v>0.0001824192879</v>
      </c>
      <c r="BC285" s="51">
        <f>AH285 * ( (1-Baseline!F$88-Baseline!F$87) + (1-Baseline!B$36)*Baseline!F$88 )</f>
        <v>0.03310478641</v>
      </c>
      <c r="BD285" s="51">
        <f>AI285 * ( (1-Baseline!F$88-Baseline!F$87) + (1-Baseline!B$36)*Baseline!F$88 )</f>
        <v>0.0004167939946</v>
      </c>
      <c r="BE285" s="51">
        <f t="shared" si="7"/>
        <v>0.03495876953</v>
      </c>
      <c r="BF285" s="51">
        <f>AK285 * ( (1-Baseline!H$88-Baseline!H$87) + (1-Baseline!B$36)*Baseline!H$88 )</f>
        <v>0.00002744697047</v>
      </c>
      <c r="BG285" s="51">
        <f>AL285 * ( (1-Baseline!H$88-Baseline!H$87) + (1-Baseline!B$36)*Baseline!H$88 )</f>
        <v>0.000210360107</v>
      </c>
      <c r="BH285" s="51">
        <f>AM285 * ( (1-Baseline!H$88-Baseline!H$87) + (1-Baseline!B$36)*Baseline!H$88 )</f>
        <v>0.0000453248555</v>
      </c>
      <c r="BI285" s="51">
        <f>AN285 * ( (1-Baseline!H$88-Baseline!H$87) + (1-Baseline!B$36)*Baseline!H$88 )</f>
        <v>0.02745880375</v>
      </c>
      <c r="BJ285" s="51">
        <f t="shared" si="8"/>
        <v>0.02774193568</v>
      </c>
      <c r="BK285" s="61"/>
      <c r="BL285" s="51">
        <f t="shared" si="19"/>
        <v>0.9442030419</v>
      </c>
      <c r="BM285" s="51">
        <f t="shared" si="20"/>
        <v>0.01921756096</v>
      </c>
      <c r="BN285" s="51">
        <f t="shared" si="21"/>
        <v>0.03045370097</v>
      </c>
      <c r="BO285" s="51">
        <f t="shared" si="22"/>
        <v>0.006125696153</v>
      </c>
      <c r="BP285" s="51">
        <f t="shared" si="9"/>
        <v>1</v>
      </c>
      <c r="BQ285" s="51">
        <f t="shared" si="23"/>
        <v>0.05822202463</v>
      </c>
      <c r="BR285" s="51">
        <f t="shared" si="24"/>
        <v>0.914315901</v>
      </c>
      <c r="BS285" s="51">
        <f t="shared" si="25"/>
        <v>0.01341330512</v>
      </c>
      <c r="BT285" s="51">
        <f t="shared" si="26"/>
        <v>0.01404876925</v>
      </c>
      <c r="BU285" s="51">
        <f t="shared" si="10"/>
        <v>1</v>
      </c>
      <c r="BV285" s="51">
        <f t="shared" si="27"/>
        <v>0.03589284882</v>
      </c>
      <c r="BW285" s="51">
        <f t="shared" si="28"/>
        <v>0.005218126678</v>
      </c>
      <c r="BX285" s="51">
        <f t="shared" si="29"/>
        <v>0.9469665799</v>
      </c>
      <c r="BY285" s="51">
        <f t="shared" si="30"/>
        <v>0.01192244465</v>
      </c>
      <c r="BZ285" s="51">
        <f t="shared" si="11"/>
        <v>1</v>
      </c>
      <c r="CA285" s="51">
        <f t="shared" si="31"/>
        <v>0.0009893675332</v>
      </c>
      <c r="CB285" s="51">
        <f t="shared" si="32"/>
        <v>0.007582747991</v>
      </c>
      <c r="CC285" s="51">
        <f t="shared" si="33"/>
        <v>0.001633802919</v>
      </c>
      <c r="CD285" s="51">
        <f t="shared" si="34"/>
        <v>0.9897940816</v>
      </c>
      <c r="CE285" s="51">
        <f t="shared" si="12"/>
        <v>1</v>
      </c>
      <c r="CF285" s="61"/>
      <c r="CG285" s="51">
        <f t="shared" si="35"/>
        <v>0.9442030419</v>
      </c>
      <c r="CH285" s="51">
        <f t="shared" si="36"/>
        <v>0.01921756096</v>
      </c>
      <c r="CI285" s="51">
        <f t="shared" si="37"/>
        <v>0.03045370097</v>
      </c>
      <c r="CJ285" s="51">
        <f t="shared" si="38"/>
        <v>0.006125696153</v>
      </c>
      <c r="CK285" s="51">
        <f t="shared" si="13"/>
        <v>1</v>
      </c>
      <c r="CL285" s="51">
        <f t="shared" si="39"/>
        <v>0.05822202463</v>
      </c>
      <c r="CM285" s="51">
        <f t="shared" si="40"/>
        <v>0.914315901</v>
      </c>
      <c r="CN285" s="51">
        <f t="shared" si="41"/>
        <v>0.01341330512</v>
      </c>
      <c r="CO285" s="51">
        <f t="shared" si="42"/>
        <v>0.01404876925</v>
      </c>
      <c r="CP285" s="51">
        <f t="shared" si="14"/>
        <v>1</v>
      </c>
      <c r="CQ285" s="51">
        <f t="shared" si="43"/>
        <v>0.03589284882</v>
      </c>
      <c r="CR285" s="51">
        <f t="shared" si="44"/>
        <v>0.005218126678</v>
      </c>
      <c r="CS285" s="51">
        <f t="shared" si="45"/>
        <v>0.9469665799</v>
      </c>
      <c r="CT285" s="51">
        <f t="shared" si="46"/>
        <v>0.01192244465</v>
      </c>
      <c r="CU285" s="51">
        <f t="shared" si="15"/>
        <v>1</v>
      </c>
      <c r="CV285" s="51">
        <f t="shared" si="47"/>
        <v>0.0009893675332</v>
      </c>
      <c r="CW285" s="51">
        <f t="shared" si="48"/>
        <v>0.007582747991</v>
      </c>
      <c r="CX285" s="51">
        <f t="shared" si="49"/>
        <v>0.001633802919</v>
      </c>
      <c r="CY285" s="51">
        <f t="shared" si="50"/>
        <v>0.9897940816</v>
      </c>
      <c r="CZ285" s="51">
        <f t="shared" si="16"/>
        <v>1</v>
      </c>
      <c r="DA285" s="61"/>
      <c r="DB285" s="51">
        <f>(AQ285*Baseline!B$7 + AV285*Baseline!B$11 + BA285*Baseline!B$16 + BF285*Baseline!B$18)</f>
        <v>63770.5768</v>
      </c>
      <c r="DC285" s="51">
        <f>(AR285*Baseline!B$7 + AW285*Baseline!B$11 + BB285*Baseline!B$16 + BG285*Baseline!B$18)</f>
        <v>68056.40171</v>
      </c>
      <c r="DD285" s="51">
        <f>(AS285*Baseline!B$7 + AX285*Baseline!B$11 + BC285*Baseline!B$16 + BH285*Baseline!B$18)</f>
        <v>115578.8269</v>
      </c>
      <c r="DE285" s="51">
        <f>(AT285*Baseline!B$7 + AY285*Baseline!B$11 + BD285*Baseline!B$16 + BI285*Baseline!B$18)</f>
        <v>1259983.448</v>
      </c>
      <c r="DF285" s="51">
        <f t="shared" si="17"/>
        <v>1507389.253</v>
      </c>
      <c r="DG285" s="61"/>
      <c r="DH285" s="51">
        <f t="shared" si="51"/>
        <v>0.04230531475</v>
      </c>
      <c r="DI285" s="51">
        <f t="shared" si="52"/>
        <v>0.04514852522</v>
      </c>
      <c r="DJ285" s="51">
        <f t="shared" si="53"/>
        <v>0.07667483807</v>
      </c>
      <c r="DK285" s="51">
        <f t="shared" si="54"/>
        <v>0.835871322</v>
      </c>
      <c r="DL285" s="51">
        <f t="shared" si="18"/>
        <v>1</v>
      </c>
      <c r="DM285" s="61"/>
      <c r="DN285" s="51">
        <f>DH285 / (Baseline!B$7/Baseline!B$17)</f>
        <v>4.515814094</v>
      </c>
      <c r="DO285" s="51">
        <f>DI285 / (Baseline!B$11/Baseline!B$17)</f>
        <v>1.089907008</v>
      </c>
      <c r="DP285" s="51">
        <f>DJ285 / (Baseline!B$16/Baseline!B$17)</f>
        <v>1.184857965</v>
      </c>
      <c r="DQ285" s="51">
        <f>DK285 / (Baseline!B$18/Baseline!B$17)</f>
        <v>0.945026322</v>
      </c>
      <c r="DR285" s="79"/>
      <c r="DS285" s="51">
        <f>(AU285*Baseline!B$34)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0.03044662907</v>
      </c>
      <c r="DT285" s="51">
        <f>(AZ285*Baseline!B$34) + (Baseline!D$88*(1-Baseline!D$89)*Baseline!B$35) + (Baseline!D$88*Baseline!D$89*((1-Baseline!D$90)*Baseline!B$40 + Baseline!D$90*Baseline!B$41))</f>
        <v>0.01075103708</v>
      </c>
      <c r="DU285" s="51">
        <f>(BE285*Baseline!B$34) + (Baseline!F$88*(1-Baseline!F$89)*Baseline!B$35) + (Baseline!F$88*Baseline!F$89*((1-Baseline!F$90)*Baseline!B$40 + Baseline!F$90*Baseline!B$41))</f>
        <v>0.01297445543</v>
      </c>
      <c r="DV285" s="51">
        <f>(BJ285*Baseline!B$34) + (Baseline!H$88*(1-Baseline!H$89)*Baseline!B$35) + (Baseline!H$88*Baseline!H$89*((1-Baseline!H$90)*Baseline!B$40 + Baseline!H$90*Baseline!B$41))</f>
        <v>0.009306290352</v>
      </c>
      <c r="DW285" s="51">
        <f>( DS285*Baseline!B$7 + DT285*Baseline!B$11 + DU285*Baseline!B$16 + DV285*Baseline!B$18 ) / Baseline!B$17</f>
        <v>0.009801561248</v>
      </c>
    </row>
    <row r="286">
      <c r="A286" s="4" t="s">
        <v>551</v>
      </c>
      <c r="B286" s="45">
        <f>MIN( MAX( NORMINV( MCrands!B286, (B$5+B$4)/2, (B$5-B$4)/3.29 ), 0 ), 1 )</f>
        <v>0.5562774676</v>
      </c>
      <c r="C286" s="45">
        <f>MAX( NORMINV( MCrands!C286, (C$5+C$4)/2, (C$5-C$4)/3.29 ), 0 )</f>
        <v>2.690266641</v>
      </c>
      <c r="D286" s="41"/>
      <c r="E286" s="43">
        <f>Baseline!B$33 * (C286 * Baseline!B$66*Baseline!B$66/Baseline!B$73 + Baseline!B$52*Baseline!B$52/Baseline!B$74 + Baseline!B$53*Baseline!B$53/Baseline!B$75 + Baseline!B$54*Baseline!B$54/Baseline!B$76)</f>
        <v>0.00001908839663</v>
      </c>
      <c r="F286" s="43">
        <f>Baseline!B$33 * (C286 * Baseline!B$66*Baseline!B$57/Baseline!B$73 + Baseline!B$52*Baseline!B$67/Baseline!B$74 + Baseline!B$53*Baseline!B$55/Baseline!B$75 + Baseline!B$54*Baseline!B$56/Baseline!B$76)</f>
        <v>0.0000001998818253</v>
      </c>
      <c r="G286" s="45">
        <f>Baseline!B$33 * (C286 * Baseline!B$66*Baseline!B$58/Baseline!B$73 + Baseline!B$52*Baseline!B$59/Baseline!B$74 + Baseline!B$53*Baseline!B$68/Baseline!B$75 + Baseline!B$54*Baseline!B$60/Baseline!B$76)</f>
        <v>0.0000001686388458</v>
      </c>
      <c r="H286" s="43">
        <f>Baseline!B$33 * (C286 * Baseline!B$66*Baseline!B$61/Baseline!B$73 + Baseline!B$52*Baseline!B$62/Baseline!B$74 + Baseline!B$53*Baseline!B$63/Baseline!B$75 + Baseline!B$54*Baseline!B$69/Baseline!B$76)</f>
        <v>0.000000003401948276</v>
      </c>
      <c r="I286" s="43">
        <f>Baseline!B$33 * (C286 * Baseline!B$57*Baseline!B$66/Baseline!B$73 + Baseline!B$67*Baseline!B$52/Baseline!B$74 + Baseline!B$55*Baseline!B$53/Baseline!B$75 + Baseline!B$56*Baseline!B$54/Baseline!B$76)</f>
        <v>0.0000001998818253</v>
      </c>
      <c r="J286" s="45">
        <f>Baseline!B$33 * (C286 * Baseline!B$57*Baseline!B$57/Baseline!B$73 + Baseline!B$67*Baseline!B$67/Baseline!B$74 + Baseline!B$55*Baseline!B$55/Baseline!B$75 + Baseline!B$56*Baseline!B$56/Baseline!B$76)</f>
        <v>0.000001763813802</v>
      </c>
      <c r="K286" s="43">
        <f>Baseline!B$33 * (C286 * Baseline!B$57*Baseline!B$58/Baseline!B$73 + Baseline!B$67*Baseline!B$59/Baseline!B$74 + Baseline!B$55*Baseline!B$68/Baseline!B$75 + Baseline!B$56*Baseline!B$60/Baseline!B$76)</f>
        <v>0.00000001374191537</v>
      </c>
      <c r="L286" s="45">
        <f>Baseline!B$33 * (C286 * Baseline!B$57*Baseline!B$61/Baseline!B$73 + Baseline!B$67*Baseline!B$62/Baseline!B$74 + Baseline!B$55*Baseline!B$63/Baseline!B$75 + Baseline!B$56*Baseline!B$69/Baseline!B$76)</f>
        <v>0.00000001439285141</v>
      </c>
      <c r="M286" s="43">
        <f>Baseline!B$33 * (C286 * Baseline!B$58*Baseline!B$66/Baseline!B$73 + Baseline!B$59*Baseline!B$52/Baseline!B$74 + Baseline!B$68*Baseline!B$53/Baseline!B$75 + Baseline!B$60*Baseline!B$54/Baseline!B$76)</f>
        <v>0.0000001686388458</v>
      </c>
      <c r="N286" s="45">
        <f>Baseline!B$33 * (C286 * Baseline!B$58*Baseline!B$57/Baseline!B$73 + Baseline!B$59*Baseline!B$67/Baseline!B$74 + Baseline!B$68*Baseline!B$55/Baseline!B$75 + Baseline!B$60*Baseline!B$56/Baseline!B$76)</f>
        <v>0.00000001374191537</v>
      </c>
      <c r="O286" s="45">
        <f>Baseline!B$33 * (C286 * Baseline!B$58*Baseline!B$58/Baseline!B$73 + Baseline!B$59*Baseline!B$59/Baseline!B$74 + Baseline!B$68*Baseline!B$68/Baseline!B$75 + Baseline!B$60*Baseline!B$60/Baseline!B$76)</f>
        <v>0.000001324390262</v>
      </c>
      <c r="P286" s="43">
        <f>Baseline!B$33 * (C286 * Baseline!B$58*Baseline!B$61/Baseline!B$73 + Baseline!B$59*Baseline!B$62/Baseline!B$74 + Baseline!B$68*Baseline!B$63/Baseline!B$75 + Baseline!B$60*Baseline!B$69/Baseline!B$76)</f>
        <v>0.000000001646940716</v>
      </c>
      <c r="Q286" s="43">
        <f>Baseline!B$33 * (C286 * Baseline!B$61*Baseline!B$66/Baseline!B$73 + Baseline!B$62*Baseline!B$52/Baseline!B$74 + Baseline!B$63*Baseline!B$53/Baseline!B$75 + Baseline!B$69*Baseline!B$54/Baseline!B$76)</f>
        <v>0.000000003401948276</v>
      </c>
      <c r="R286" s="43">
        <f>Baseline!B$33 * (C286 * Baseline!B$61*Baseline!B$57/Baseline!B$73 + Baseline!B$62*Baseline!B$67/Baseline!B$74 + Baseline!B$63*Baseline!B$55/Baseline!B$75 + Baseline!B$69*Baseline!B$56/Baseline!B$76)</f>
        <v>0.00000001439285141</v>
      </c>
      <c r="S286" s="43">
        <f>Baseline!B$33 * (C286 * Baseline!B$61*Baseline!B$58/Baseline!B$73 + Baseline!B$62*Baseline!B$59/Baseline!B$74 + Baseline!B$63*Baseline!B$68/Baseline!B$75 + Baseline!B$69*Baseline!B$60/Baseline!B$76)</f>
        <v>0.000000001646940716</v>
      </c>
      <c r="T286" s="43">
        <f>Baseline!B$33 * (C286 * Baseline!B$61*Baseline!B$61/Baseline!B$73 + Baseline!B$62*Baseline!B$62/Baseline!B$74 + Baseline!B$63*Baseline!B$63/Baseline!B$75 + Baseline!B$69*Baseline!B$69/Baseline!B$76)</f>
        <v>0.00000009854654498</v>
      </c>
      <c r="U286" s="41"/>
      <c r="V286" s="43">
        <f>E286 * ( Baseline!B$87 * Baseline!B$7 )</f>
        <v>0.1981184686</v>
      </c>
      <c r="W286" s="43">
        <f>F286 * ( Baseline!D$87 * Baseline!B$11 )</f>
        <v>0.003687139216</v>
      </c>
      <c r="X286" s="43">
        <f>G286 * ( Baseline!F$87 * Baseline!B$16 )</f>
        <v>0.005857631507</v>
      </c>
      <c r="Y286" s="43">
        <f>H286 * ( Baseline!H$87 * Baseline!B$18 )</f>
        <v>0.001196374944</v>
      </c>
      <c r="Z286" s="51">
        <f t="shared" si="1"/>
        <v>0.2088596142</v>
      </c>
      <c r="AA286" s="43">
        <f>I286 * ( Baseline!B$87 * Baseline!B$7 )</f>
        <v>0.002074573464</v>
      </c>
      <c r="AB286" s="45">
        <f>J286 * ( Baseline!D$87 * Baseline!B$11 )</f>
        <v>0.03253636008</v>
      </c>
      <c r="AC286" s="45">
        <f>K286 * ( Baseline!F$87 * Baseline!B$16 )</f>
        <v>0.0004773222686</v>
      </c>
      <c r="AD286" s="45">
        <f>L286 * ( Baseline!F$87 * Baseline!B$16 )</f>
        <v>0.0004999323823</v>
      </c>
      <c r="AE286" s="51">
        <f t="shared" si="2"/>
        <v>0.03558818819</v>
      </c>
      <c r="AF286" s="51">
        <f>M286 * ( Baseline!B$87 * Baseline!B$7 )</f>
        <v>0.00175030258</v>
      </c>
      <c r="AG286" s="51">
        <f>N286 * ( Baseline!D$87 * Baseline!B$11 )</f>
        <v>0.0002534915568</v>
      </c>
      <c r="AH286" s="51">
        <f>O286 * ( Baseline!F$87 * Baseline!B$16 )</f>
        <v>0.04600239102</v>
      </c>
      <c r="AI286" s="51">
        <f>P286 * ( Baseline!H$87 * Baseline!B$18 )</f>
        <v>0.0005791853514</v>
      </c>
      <c r="AJ286" s="51">
        <f t="shared" si="3"/>
        <v>0.04858537051</v>
      </c>
      <c r="AK286" s="51">
        <f>Q286 * ( Baseline!B$87 * Baseline!B$7 )</f>
        <v>0.00003530882116</v>
      </c>
      <c r="AL286" s="51">
        <f>R286 * ( Baseline!D$87 * Baseline!B$11 )</f>
        <v>0.0002654991108</v>
      </c>
      <c r="AM286" s="51">
        <f>S286 * ( Baseline!F$87 * Baseline!B$16 )</f>
        <v>0.00005720610684</v>
      </c>
      <c r="AN286" s="51">
        <f>T286 * ( Baseline!H$87 * Baseline!B$18 )</f>
        <v>0.03465620512</v>
      </c>
      <c r="AO286" s="51">
        <f t="shared" si="4"/>
        <v>0.03501421916</v>
      </c>
      <c r="AP286" s="61"/>
      <c r="AQ286" s="51">
        <f>V286 * ( (1-Baseline!B$88-Baseline!B$87) + (1-B286)*Baseline!B$88 )</f>
        <v>0.09579286575</v>
      </c>
      <c r="AR286" s="51">
        <f>W286 * ( (1-Baseline!B$88-Baseline!B$87) + (1-B286)*Baseline!B$88 )</f>
        <v>0.001782779942</v>
      </c>
      <c r="AS286" s="51">
        <f>X286 * ( (1-Baseline!B$88-Baseline!B$87) + (1-B286)*Baseline!B$88 )</f>
        <v>0.002832241298</v>
      </c>
      <c r="AT286" s="51">
        <f>Y286 * ( (1-Baseline!B$88-Baseline!B$87) + (1-B286)*Baseline!B$88 )</f>
        <v>0.0005784629029</v>
      </c>
      <c r="AU286" s="51">
        <f t="shared" si="5"/>
        <v>0.1009863499</v>
      </c>
      <c r="AV286" s="51">
        <f>AA286 * ( (1-Baseline!D$88-Baseline!D$87) + (1-B286)*Baseline!D$88 )</f>
        <v>0.001539719577</v>
      </c>
      <c r="AW286" s="51">
        <f>AB286 * ( (1-Baseline!D$88-Baseline!D$87) + (1-B286)*Baseline!D$88 )</f>
        <v>0.02414803401</v>
      </c>
      <c r="AX286" s="51">
        <f>AC286 * ( (1-Baseline!D$88-Baseline!D$87) + (1-B286)*Baseline!D$88 )</f>
        <v>0.0003542619504</v>
      </c>
      <c r="AY286" s="51">
        <f>AD286 * ( (1-Baseline!D$88-Baseline!D$87) + (1-B286)*Baseline!D$88 )</f>
        <v>0.0003710428624</v>
      </c>
      <c r="AZ286" s="51">
        <f t="shared" si="6"/>
        <v>0.0264130584</v>
      </c>
      <c r="BA286" s="51">
        <f>AF286 * ( (1-Baseline!F$88-Baseline!F$87) + (1-Baseline!B$36)*Baseline!F$88 )</f>
        <v>0.001259573746</v>
      </c>
      <c r="BB286" s="51">
        <f>AG286 * ( (1-Baseline!F$88-Baseline!F$87) + (1-Baseline!B$36)*Baseline!F$88 )</f>
        <v>0.000182420636</v>
      </c>
      <c r="BC286" s="51">
        <f>AH286 * ( (1-Baseline!F$88-Baseline!F$87) + (1-Baseline!B$36)*Baseline!F$88 )</f>
        <v>0.03310479265</v>
      </c>
      <c r="BD286" s="51">
        <f>AI286 * ( (1-Baseline!F$88-Baseline!F$87) + (1-Baseline!B$36)*Baseline!F$88 )</f>
        <v>0.0004168003128</v>
      </c>
      <c r="BE286" s="51">
        <f t="shared" si="7"/>
        <v>0.03496358735</v>
      </c>
      <c r="BF286" s="51">
        <f>AK286 * ( (1-Baseline!H$88-Baseline!H$87) + (1-Baseline!B$36)*Baseline!H$88 )</f>
        <v>0.00002797588518</v>
      </c>
      <c r="BG286" s="51">
        <f>AL286 * ( (1-Baseline!H$88-Baseline!H$87) + (1-Baseline!B$36)*Baseline!H$88 )</f>
        <v>0.0002103602555</v>
      </c>
      <c r="BH286" s="51">
        <f>AM286 * ( (1-Baseline!H$88-Baseline!H$87) + (1-Baseline!B$36)*Baseline!H$88 )</f>
        <v>0.00004532554257</v>
      </c>
      <c r="BI286" s="51">
        <f>AN286 * ( (1-Baseline!H$88-Baseline!H$87) + (1-Baseline!B$36)*Baseline!H$88 )</f>
        <v>0.02745880444</v>
      </c>
      <c r="BJ286" s="51">
        <f t="shared" si="8"/>
        <v>0.02774246613</v>
      </c>
      <c r="BK286" s="61"/>
      <c r="BL286" s="51">
        <f t="shared" si="19"/>
        <v>0.9485724145</v>
      </c>
      <c r="BM286" s="51">
        <f t="shared" si="20"/>
        <v>0.01765367244</v>
      </c>
      <c r="BN286" s="51">
        <f t="shared" si="21"/>
        <v>0.02804578342</v>
      </c>
      <c r="BO286" s="51">
        <f t="shared" si="22"/>
        <v>0.005728129628</v>
      </c>
      <c r="BP286" s="51">
        <f t="shared" si="9"/>
        <v>1</v>
      </c>
      <c r="BQ286" s="51">
        <f t="shared" si="23"/>
        <v>0.05829387698</v>
      </c>
      <c r="BR286" s="51">
        <f t="shared" si="24"/>
        <v>0.9142460386</v>
      </c>
      <c r="BS286" s="51">
        <f t="shared" si="25"/>
        <v>0.01341237902</v>
      </c>
      <c r="BT286" s="51">
        <f t="shared" si="26"/>
        <v>0.01404770537</v>
      </c>
      <c r="BU286" s="51">
        <f t="shared" si="10"/>
        <v>1</v>
      </c>
      <c r="BV286" s="51">
        <f t="shared" si="27"/>
        <v>0.03602530066</v>
      </c>
      <c r="BW286" s="51">
        <f t="shared" si="28"/>
        <v>0.005217446201</v>
      </c>
      <c r="BX286" s="51">
        <f t="shared" si="29"/>
        <v>0.9468362706</v>
      </c>
      <c r="BY286" s="51">
        <f t="shared" si="30"/>
        <v>0.0119209825</v>
      </c>
      <c r="BZ286" s="51">
        <f t="shared" si="11"/>
        <v>1</v>
      </c>
      <c r="CA286" s="51">
        <f t="shared" si="31"/>
        <v>0.001008413782</v>
      </c>
      <c r="CB286" s="51">
        <f t="shared" si="32"/>
        <v>0.007582608356</v>
      </c>
      <c r="CC286" s="51">
        <f t="shared" si="33"/>
        <v>0.001633796446</v>
      </c>
      <c r="CD286" s="51">
        <f t="shared" si="34"/>
        <v>0.9897751814</v>
      </c>
      <c r="CE286" s="51">
        <f t="shared" si="12"/>
        <v>1</v>
      </c>
      <c r="CF286" s="61"/>
      <c r="CG286" s="51">
        <f t="shared" si="35"/>
        <v>0.9485724145</v>
      </c>
      <c r="CH286" s="51">
        <f t="shared" si="36"/>
        <v>0.01765367244</v>
      </c>
      <c r="CI286" s="51">
        <f t="shared" si="37"/>
        <v>0.02804578342</v>
      </c>
      <c r="CJ286" s="51">
        <f t="shared" si="38"/>
        <v>0.005728129628</v>
      </c>
      <c r="CK286" s="51">
        <f t="shared" si="13"/>
        <v>1</v>
      </c>
      <c r="CL286" s="51">
        <f t="shared" si="39"/>
        <v>0.05829387698</v>
      </c>
      <c r="CM286" s="51">
        <f t="shared" si="40"/>
        <v>0.9142460386</v>
      </c>
      <c r="CN286" s="51">
        <f t="shared" si="41"/>
        <v>0.01341237902</v>
      </c>
      <c r="CO286" s="51">
        <f t="shared" si="42"/>
        <v>0.01404770537</v>
      </c>
      <c r="CP286" s="51">
        <f t="shared" si="14"/>
        <v>1</v>
      </c>
      <c r="CQ286" s="51">
        <f t="shared" si="43"/>
        <v>0.03602530066</v>
      </c>
      <c r="CR286" s="51">
        <f t="shared" si="44"/>
        <v>0.005217446201</v>
      </c>
      <c r="CS286" s="51">
        <f t="shared" si="45"/>
        <v>0.9468362706</v>
      </c>
      <c r="CT286" s="51">
        <f t="shared" si="46"/>
        <v>0.0119209825</v>
      </c>
      <c r="CU286" s="51">
        <f t="shared" si="15"/>
        <v>1</v>
      </c>
      <c r="CV286" s="51">
        <f t="shared" si="47"/>
        <v>0.001008413782</v>
      </c>
      <c r="CW286" s="51">
        <f t="shared" si="48"/>
        <v>0.007582608356</v>
      </c>
      <c r="CX286" s="51">
        <f t="shared" si="49"/>
        <v>0.001633796446</v>
      </c>
      <c r="CY286" s="51">
        <f t="shared" si="50"/>
        <v>0.9897751814</v>
      </c>
      <c r="CZ286" s="51">
        <f t="shared" si="16"/>
        <v>1</v>
      </c>
      <c r="DA286" s="61"/>
      <c r="DB286" s="51">
        <f>(AQ286*Baseline!B$7 + AV286*Baseline!B$11 + BA286*Baseline!B$16 + BF286*Baseline!B$18)</f>
        <v>55262.40165</v>
      </c>
      <c r="DC286" s="51">
        <f>(AR286*Baseline!B$7 + AW286*Baseline!B$11 + BB286*Baseline!B$16 + BG286*Baseline!B$18)</f>
        <v>62895.12275</v>
      </c>
      <c r="DD286" s="51">
        <f>(AS286*Baseline!B$7 + AX286*Baseline!B$11 + BC286*Baseline!B$16 + BH286*Baseline!B$18)</f>
        <v>115116.2098</v>
      </c>
      <c r="DE286" s="51">
        <f>(AT286*Baseline!B$7 + AY286*Baseline!B$11 + BD286*Baseline!B$16 + BI286*Baseline!B$18)</f>
        <v>1259833.698</v>
      </c>
      <c r="DF286" s="51">
        <f t="shared" si="17"/>
        <v>1493107.432</v>
      </c>
      <c r="DG286" s="61"/>
      <c r="DH286" s="51">
        <f t="shared" si="51"/>
        <v>0.0370116714</v>
      </c>
      <c r="DI286" s="51">
        <f t="shared" si="52"/>
        <v>0.04212364187</v>
      </c>
      <c r="DJ286" s="51">
        <f t="shared" si="53"/>
        <v>0.07709841054</v>
      </c>
      <c r="DK286" s="51">
        <f t="shared" si="54"/>
        <v>0.8437662762</v>
      </c>
      <c r="DL286" s="51">
        <f t="shared" si="18"/>
        <v>1</v>
      </c>
      <c r="DM286" s="61"/>
      <c r="DN286" s="51">
        <f>DH286 / (Baseline!B$7/Baseline!B$17)</f>
        <v>3.950752485</v>
      </c>
      <c r="DO286" s="51">
        <f>DI286 / (Baseline!B$11/Baseline!B$17)</f>
        <v>1.016884876</v>
      </c>
      <c r="DP286" s="51">
        <f>DJ286 / (Baseline!B$16/Baseline!B$17)</f>
        <v>1.191403439</v>
      </c>
      <c r="DQ286" s="51">
        <f>DK286 / (Baseline!B$18/Baseline!B$17)</f>
        <v>0.9539522647</v>
      </c>
      <c r="DR286" s="79"/>
      <c r="DS286" s="51">
        <f>(AU286*Baseline!B$34)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0.02767748373</v>
      </c>
      <c r="DT286" s="51">
        <f>(AZ286*Baseline!B$34) + (Baseline!D$88*(1-Baseline!D$89)*Baseline!B$35) + (Baseline!D$88*Baseline!D$89*((1-Baseline!D$90)*Baseline!B$40 + Baseline!D$90*Baseline!B$41))</f>
        <v>0.01037552676</v>
      </c>
      <c r="DU286" s="51">
        <f>(BE286*Baseline!B$34) + (Baseline!F$88*(1-Baseline!F$89)*Baseline!B$35) + (Baseline!F$88*Baseline!F$89*((1-Baseline!F$90)*Baseline!B$40 + Baseline!F$90*Baseline!B$41))</f>
        <v>0.0129751781</v>
      </c>
      <c r="DV286" s="51">
        <f>(BJ286*Baseline!B$34) + (Baseline!H$88*(1-Baseline!H$89)*Baseline!B$35) + (Baseline!H$88*Baseline!H$89*((1-Baseline!H$90)*Baseline!B$40 + Baseline!H$90*Baseline!B$41))</f>
        <v>0.009306369919</v>
      </c>
      <c r="DW286" s="51">
        <f>( DS286*Baseline!B$7 + DT286*Baseline!B$11 + DU286*Baseline!B$16 + DV286*Baseline!B$18 ) / Baseline!B$17</f>
        <v>0.009760181106</v>
      </c>
    </row>
    <row r="287">
      <c r="A287" s="4" t="s">
        <v>552</v>
      </c>
      <c r="B287" s="45">
        <f>MIN( MAX( NORMINV( MCrands!B287, (B$5+B$4)/2, (B$5-B$4)/3.29 ), 0 ), 1 )</f>
        <v>0.6321876761</v>
      </c>
      <c r="C287" s="45">
        <f>MAX( NORMINV( MCrands!C287, (C$5+C$4)/2, (C$5-C$4)/3.29 ), 0 )</f>
        <v>3.041805029</v>
      </c>
      <c r="D287" s="41"/>
      <c r="E287" s="43">
        <f>Baseline!B$33 * (C287 * Baseline!B$66*Baseline!B$66/Baseline!B$73 + Baseline!B$52*Baseline!B$52/Baseline!B$74 + Baseline!B$53*Baseline!B$53/Baseline!B$75 + Baseline!B$54*Baseline!B$54/Baseline!B$76)</f>
        <v>0.00002157729685</v>
      </c>
      <c r="F287" s="43">
        <f>Baseline!B$33 * (C287 * Baseline!B$66*Baseline!B$57/Baseline!B$73 + Baseline!B$52*Baseline!B$67/Baseline!B$74 + Baseline!B$53*Baseline!B$55/Baseline!B$75 + Baseline!B$54*Baseline!B$56/Baseline!B$76)</f>
        <v>0.0000002002748095</v>
      </c>
      <c r="G287" s="45">
        <f>Baseline!B$33 * (C287 * Baseline!B$66*Baseline!B$58/Baseline!B$73 + Baseline!B$52*Baseline!B$59/Baseline!B$74 + Baseline!B$53*Baseline!B$68/Baseline!B$75 + Baseline!B$54*Baseline!B$60/Baseline!B$76)</f>
        <v>0.000000169604932</v>
      </c>
      <c r="H287" s="43">
        <f>Baseline!B$33 * (C287 * Baseline!B$66*Baseline!B$61/Baseline!B$73 + Baseline!B$52*Baseline!B$62/Baseline!B$74 + Baseline!B$53*Baseline!B$63/Baseline!B$75 + Baseline!B$54*Baseline!B$69/Baseline!B$76)</f>
        <v>0.000000003498556903</v>
      </c>
      <c r="I287" s="43">
        <f>Baseline!B$33 * (C287 * Baseline!B$57*Baseline!B$66/Baseline!B$73 + Baseline!B$67*Baseline!B$52/Baseline!B$74 + Baseline!B$55*Baseline!B$53/Baseline!B$75 + Baseline!B$56*Baseline!B$54/Baseline!B$76)</f>
        <v>0.0000002002748095</v>
      </c>
      <c r="J287" s="45">
        <f>Baseline!B$33 * (C287 * Baseline!B$57*Baseline!B$57/Baseline!B$73 + Baseline!B$67*Baseline!B$67/Baseline!B$74 + Baseline!B$55*Baseline!B$55/Baseline!B$75 + Baseline!B$56*Baseline!B$56/Baseline!B$76)</f>
        <v>0.000001763813864</v>
      </c>
      <c r="K287" s="43">
        <f>Baseline!B$33 * (C287 * Baseline!B$57*Baseline!B$58/Baseline!B$73 + Baseline!B$67*Baseline!B$59/Baseline!B$74 + Baseline!B$55*Baseline!B$68/Baseline!B$75 + Baseline!B$56*Baseline!B$60/Baseline!B$76)</f>
        <v>0.00000001374206791</v>
      </c>
      <c r="L287" s="45">
        <f>Baseline!B$33 * (C287 * Baseline!B$57*Baseline!B$61/Baseline!B$73 + Baseline!B$67*Baseline!B$62/Baseline!B$74 + Baseline!B$55*Baseline!B$63/Baseline!B$75 + Baseline!B$56*Baseline!B$69/Baseline!B$76)</f>
        <v>0.00000001439286667</v>
      </c>
      <c r="M287" s="43">
        <f>Baseline!B$33 * (C287 * Baseline!B$58*Baseline!B$66/Baseline!B$73 + Baseline!B$59*Baseline!B$52/Baseline!B$74 + Baseline!B$68*Baseline!B$53/Baseline!B$75 + Baseline!B$60*Baseline!B$54/Baseline!B$76)</f>
        <v>0.000000169604932</v>
      </c>
      <c r="N287" s="45">
        <f>Baseline!B$33 * (C287 * Baseline!B$58*Baseline!B$57/Baseline!B$73 + Baseline!B$59*Baseline!B$67/Baseline!B$74 + Baseline!B$68*Baseline!B$55/Baseline!B$75 + Baseline!B$60*Baseline!B$56/Baseline!B$76)</f>
        <v>0.00000001374206791</v>
      </c>
      <c r="O287" s="45">
        <f>Baseline!B$33 * (C287 * Baseline!B$58*Baseline!B$58/Baseline!B$73 + Baseline!B$59*Baseline!B$59/Baseline!B$74 + Baseline!B$68*Baseline!B$68/Baseline!B$75 + Baseline!B$60*Baseline!B$60/Baseline!B$76)</f>
        <v>0.000001324390637</v>
      </c>
      <c r="P287" s="43">
        <f>Baseline!B$33 * (C287 * Baseline!B$58*Baseline!B$61/Baseline!B$73 + Baseline!B$59*Baseline!B$62/Baseline!B$74 + Baseline!B$68*Baseline!B$63/Baseline!B$75 + Baseline!B$60*Baseline!B$69/Baseline!B$76)</f>
        <v>0.000000001646978215</v>
      </c>
      <c r="Q287" s="43">
        <f>Baseline!B$33 * (C287 * Baseline!B$61*Baseline!B$66/Baseline!B$73 + Baseline!B$62*Baseline!B$52/Baseline!B$74 + Baseline!B$63*Baseline!B$53/Baseline!B$75 + Baseline!B$69*Baseline!B$54/Baseline!B$76)</f>
        <v>0.000000003498556903</v>
      </c>
      <c r="R287" s="43">
        <f>Baseline!B$33 * (C287 * Baseline!B$61*Baseline!B$57/Baseline!B$73 + Baseline!B$62*Baseline!B$67/Baseline!B$74 + Baseline!B$63*Baseline!B$55/Baseline!B$75 + Baseline!B$69*Baseline!B$56/Baseline!B$76)</f>
        <v>0.00000001439286667</v>
      </c>
      <c r="S287" s="43">
        <f>Baseline!B$33 * (C287 * Baseline!B$61*Baseline!B$58/Baseline!B$73 + Baseline!B$62*Baseline!B$59/Baseline!B$74 + Baseline!B$63*Baseline!B$68/Baseline!B$75 + Baseline!B$69*Baseline!B$60/Baseline!B$76)</f>
        <v>0.000000001646978215</v>
      </c>
      <c r="T287" s="43">
        <f>Baseline!B$33 * (C287 * Baseline!B$61*Baseline!B$61/Baseline!B$73 + Baseline!B$62*Baseline!B$62/Baseline!B$74 + Baseline!B$63*Baseline!B$63/Baseline!B$75 + Baseline!B$69*Baseline!B$69/Baseline!B$76)</f>
        <v>0.00000009854654873</v>
      </c>
      <c r="U287" s="41"/>
      <c r="V287" s="43">
        <f>E287 * ( Baseline!B$87 * Baseline!B$7 )</f>
        <v>0.223950764</v>
      </c>
      <c r="W287" s="43">
        <f>F287 * ( Baseline!D$87 * Baseline!B$11 )</f>
        <v>0.003694388437</v>
      </c>
      <c r="X287" s="43">
        <f>G287 * ( Baseline!F$87 * Baseline!B$16 )</f>
        <v>0.005891188291</v>
      </c>
      <c r="Y287" s="43">
        <f>H287 * ( Baseline!H$87 * Baseline!B$18 )</f>
        <v>0.001230349635</v>
      </c>
      <c r="Z287" s="51">
        <f t="shared" si="1"/>
        <v>0.2347666904</v>
      </c>
      <c r="AA287" s="43">
        <f>I287 * ( Baseline!B$87 * Baseline!B$7 )</f>
        <v>0.002078652248</v>
      </c>
      <c r="AB287" s="45">
        <f>J287 * ( Baseline!D$87 * Baseline!B$11 )</f>
        <v>0.03253636122</v>
      </c>
      <c r="AC287" s="45">
        <f>K287 * ( Baseline!F$87 * Baseline!B$16 )</f>
        <v>0.0004773275671</v>
      </c>
      <c r="AD287" s="45">
        <f>L287 * ( Baseline!F$87 * Baseline!B$16 )</f>
        <v>0.0004999329122</v>
      </c>
      <c r="AE287" s="51">
        <f t="shared" si="2"/>
        <v>0.03559227395</v>
      </c>
      <c r="AF287" s="51">
        <f>M287 * ( Baseline!B$87 * Baseline!B$7 )</f>
        <v>0.00176032959</v>
      </c>
      <c r="AG287" s="51">
        <f>N287 * ( Baseline!D$87 * Baseline!B$11 )</f>
        <v>0.0002534943706</v>
      </c>
      <c r="AH287" s="51">
        <f>O287 * ( Baseline!F$87 * Baseline!B$16 )</f>
        <v>0.04600240404</v>
      </c>
      <c r="AI287" s="51">
        <f>P287 * ( Baseline!H$87 * Baseline!B$18 )</f>
        <v>0.0005791985389</v>
      </c>
      <c r="AJ287" s="51">
        <f t="shared" si="3"/>
        <v>0.04859542654</v>
      </c>
      <c r="AK287" s="51">
        <f>Q287 * ( Baseline!B$87 * Baseline!B$7 )</f>
        <v>0.0000363115221</v>
      </c>
      <c r="AL287" s="51">
        <f>R287 * ( Baseline!D$87 * Baseline!B$11 )</f>
        <v>0.0002654993922</v>
      </c>
      <c r="AM287" s="51">
        <f>S287 * ( Baseline!F$87 * Baseline!B$16 )</f>
        <v>0.00005720740938</v>
      </c>
      <c r="AN287" s="51">
        <f>T287 * ( Baseline!H$87 * Baseline!B$18 )</f>
        <v>0.03465620644</v>
      </c>
      <c r="AO287" s="51">
        <f t="shared" si="4"/>
        <v>0.03501522477</v>
      </c>
      <c r="AP287" s="61"/>
      <c r="AQ287" s="51">
        <f>V287 * ( (1-Baseline!B$88-Baseline!B$87) + (1-B287)*Baseline!B$88 )</f>
        <v>0.09315298504</v>
      </c>
      <c r="AR287" s="51">
        <f>W287 * ( (1-Baseline!B$88-Baseline!B$87) + (1-B287)*Baseline!B$88 )</f>
        <v>0.001536691836</v>
      </c>
      <c r="AS287" s="51">
        <f>X287 * ( (1-Baseline!B$88-Baseline!B$87) + (1-B287)*Baseline!B$88 )</f>
        <v>0.002450457256</v>
      </c>
      <c r="AT287" s="51">
        <f>Y287 * ( (1-Baseline!B$88-Baseline!B$87) + (1-B287)*Baseline!B$88 )</f>
        <v>0.0005117675828</v>
      </c>
      <c r="AU287" s="51">
        <f t="shared" si="5"/>
        <v>0.09765190172</v>
      </c>
      <c r="AV287" s="51">
        <f>AA287 * ( (1-Baseline!D$88-Baseline!D$87) + (1-B287)*Baseline!D$88 )</f>
        <v>0.001472056459</v>
      </c>
      <c r="AW287" s="51">
        <f>AB287 * ( (1-Baseline!D$88-Baseline!D$87) + (1-B287)*Baseline!D$88 )</f>
        <v>0.02304154566</v>
      </c>
      <c r="AX287" s="51">
        <f>AC287 * ( (1-Baseline!D$88-Baseline!D$87) + (1-B287)*Baseline!D$88 )</f>
        <v>0.0003380330351</v>
      </c>
      <c r="AY287" s="51">
        <f>AD287 * ( (1-Baseline!D$88-Baseline!D$87) + (1-B287)*Baseline!D$88 )</f>
        <v>0.0003540416504</v>
      </c>
      <c r="AZ287" s="51">
        <f t="shared" si="6"/>
        <v>0.02520567681</v>
      </c>
      <c r="BA287" s="51">
        <f>AF287 * ( (1-Baseline!F$88-Baseline!F$87) + (1-Baseline!B$36)*Baseline!F$88 )</f>
        <v>0.001266789503</v>
      </c>
      <c r="BB287" s="51">
        <f>AG287 * ( (1-Baseline!F$88-Baseline!F$87) + (1-Baseline!B$36)*Baseline!F$88 )</f>
        <v>0.0001824226609</v>
      </c>
      <c r="BC287" s="51">
        <f>AH287 * ( (1-Baseline!F$88-Baseline!F$87) + (1-Baseline!B$36)*Baseline!F$88 )</f>
        <v>0.03310480203</v>
      </c>
      <c r="BD287" s="51">
        <f>AI287 * ( (1-Baseline!F$88-Baseline!F$87) + (1-Baseline!B$36)*Baseline!F$88 )</f>
        <v>0.0004168098029</v>
      </c>
      <c r="BE287" s="51">
        <f t="shared" si="7"/>
        <v>0.03497082399</v>
      </c>
      <c r="BF287" s="51">
        <f>AK287 * ( (1-Baseline!H$88-Baseline!H$87) + (1-Baseline!B$36)*Baseline!H$88 )</f>
        <v>0.00002877034519</v>
      </c>
      <c r="BG287" s="51">
        <f>AL287 * ( (1-Baseline!H$88-Baseline!H$87) + (1-Baseline!B$36)*Baseline!H$88 )</f>
        <v>0.0002103604784</v>
      </c>
      <c r="BH287" s="51">
        <f>AM287 * ( (1-Baseline!H$88-Baseline!H$87) + (1-Baseline!B$36)*Baseline!H$88 )</f>
        <v>0.0000453265746</v>
      </c>
      <c r="BI287" s="51">
        <f>AN287 * ( (1-Baseline!H$88-Baseline!H$87) + (1-Baseline!B$36)*Baseline!H$88 )</f>
        <v>0.02745880549</v>
      </c>
      <c r="BJ287" s="51">
        <f t="shared" si="8"/>
        <v>0.02774326289</v>
      </c>
      <c r="BK287" s="61"/>
      <c r="BL287" s="51">
        <f t="shared" si="19"/>
        <v>0.9539290419</v>
      </c>
      <c r="BM287" s="51">
        <f t="shared" si="20"/>
        <v>0.01573642509</v>
      </c>
      <c r="BN287" s="51">
        <f t="shared" si="21"/>
        <v>0.02509379964</v>
      </c>
      <c r="BO287" s="51">
        <f t="shared" si="22"/>
        <v>0.005240733399</v>
      </c>
      <c r="BP287" s="51">
        <f t="shared" si="9"/>
        <v>1</v>
      </c>
      <c r="BQ287" s="51">
        <f t="shared" si="23"/>
        <v>0.05840178267</v>
      </c>
      <c r="BR287" s="51">
        <f t="shared" si="24"/>
        <v>0.9141411214</v>
      </c>
      <c r="BS287" s="51">
        <f t="shared" si="25"/>
        <v>0.01341098823</v>
      </c>
      <c r="BT287" s="51">
        <f t="shared" si="26"/>
        <v>0.01404610767</v>
      </c>
      <c r="BU287" s="51">
        <f t="shared" si="10"/>
        <v>1</v>
      </c>
      <c r="BV287" s="51">
        <f t="shared" si="27"/>
        <v>0.03622418229</v>
      </c>
      <c r="BW287" s="51">
        <f t="shared" si="28"/>
        <v>0.005216424438</v>
      </c>
      <c r="BX287" s="51">
        <f t="shared" si="29"/>
        <v>0.9466406063</v>
      </c>
      <c r="BY287" s="51">
        <f t="shared" si="30"/>
        <v>0.01191878702</v>
      </c>
      <c r="BZ287" s="51">
        <f t="shared" si="11"/>
        <v>1</v>
      </c>
      <c r="CA287" s="51">
        <f t="shared" si="31"/>
        <v>0.001037020963</v>
      </c>
      <c r="CB287" s="51">
        <f t="shared" si="32"/>
        <v>0.007582398627</v>
      </c>
      <c r="CC287" s="51">
        <f t="shared" si="33"/>
        <v>0.001633786724</v>
      </c>
      <c r="CD287" s="51">
        <f t="shared" si="34"/>
        <v>0.9897467937</v>
      </c>
      <c r="CE287" s="51">
        <f t="shared" si="12"/>
        <v>1</v>
      </c>
      <c r="CF287" s="61"/>
      <c r="CG287" s="51">
        <f t="shared" si="35"/>
        <v>0.9539290419</v>
      </c>
      <c r="CH287" s="51">
        <f t="shared" si="36"/>
        <v>0.01573642509</v>
      </c>
      <c r="CI287" s="51">
        <f t="shared" si="37"/>
        <v>0.02509379964</v>
      </c>
      <c r="CJ287" s="51">
        <f t="shared" si="38"/>
        <v>0.005240733399</v>
      </c>
      <c r="CK287" s="51">
        <f t="shared" si="13"/>
        <v>1</v>
      </c>
      <c r="CL287" s="51">
        <f t="shared" si="39"/>
        <v>0.05840178267</v>
      </c>
      <c r="CM287" s="51">
        <f t="shared" si="40"/>
        <v>0.9141411214</v>
      </c>
      <c r="CN287" s="51">
        <f t="shared" si="41"/>
        <v>0.01341098823</v>
      </c>
      <c r="CO287" s="51">
        <f t="shared" si="42"/>
        <v>0.01404610767</v>
      </c>
      <c r="CP287" s="51">
        <f t="shared" si="14"/>
        <v>1</v>
      </c>
      <c r="CQ287" s="51">
        <f t="shared" si="43"/>
        <v>0.03622418229</v>
      </c>
      <c r="CR287" s="51">
        <f t="shared" si="44"/>
        <v>0.005216424438</v>
      </c>
      <c r="CS287" s="51">
        <f t="shared" si="45"/>
        <v>0.9466406063</v>
      </c>
      <c r="CT287" s="51">
        <f t="shared" si="46"/>
        <v>0.01191878702</v>
      </c>
      <c r="CU287" s="51">
        <f t="shared" si="15"/>
        <v>1</v>
      </c>
      <c r="CV287" s="51">
        <f t="shared" si="47"/>
        <v>0.001037020963</v>
      </c>
      <c r="CW287" s="51">
        <f t="shared" si="48"/>
        <v>0.007582398627</v>
      </c>
      <c r="CX287" s="51">
        <f t="shared" si="49"/>
        <v>0.001633786724</v>
      </c>
      <c r="CY287" s="51">
        <f t="shared" si="50"/>
        <v>0.9897467937</v>
      </c>
      <c r="CZ287" s="51">
        <f t="shared" si="16"/>
        <v>1</v>
      </c>
      <c r="DA287" s="61"/>
      <c r="DB287" s="51">
        <f>(AQ287*Baseline!B$7 + AV287*Baseline!B$11 + BA287*Baseline!B$16 + BF287*Baseline!B$18)</f>
        <v>53897.50542</v>
      </c>
      <c r="DC287" s="51">
        <f>(AR287*Baseline!B$7 + AW287*Baseline!B$11 + BB287*Baseline!B$16 + BG287*Baseline!B$18)</f>
        <v>60402.86299</v>
      </c>
      <c r="DD287" s="51">
        <f>(AS287*Baseline!B$7 + AX287*Baseline!B$11 + BC287*Baseline!B$16 + BH287*Baseline!B$18)</f>
        <v>114896.3194</v>
      </c>
      <c r="DE287" s="51">
        <f>(AT287*Baseline!B$7 + AY287*Baseline!B$11 + BD287*Baseline!B$16 + BI287*Baseline!B$18)</f>
        <v>1259764.97</v>
      </c>
      <c r="DF287" s="51">
        <f t="shared" si="17"/>
        <v>1488961.658</v>
      </c>
      <c r="DG287" s="61"/>
      <c r="DH287" s="51">
        <f t="shared" si="51"/>
        <v>0.0361980479</v>
      </c>
      <c r="DI287" s="51">
        <f t="shared" si="52"/>
        <v>0.04056710437</v>
      </c>
      <c r="DJ287" s="51">
        <f t="shared" si="53"/>
        <v>0.0771653983</v>
      </c>
      <c r="DK287" s="51">
        <f t="shared" si="54"/>
        <v>0.8460694494</v>
      </c>
      <c r="DL287" s="51">
        <f t="shared" si="18"/>
        <v>1</v>
      </c>
      <c r="DM287" s="61"/>
      <c r="DN287" s="51">
        <f>DH287 / (Baseline!B$7/Baseline!B$17)</f>
        <v>3.863903527</v>
      </c>
      <c r="DO287" s="51">
        <f>DI287 / (Baseline!B$11/Baseline!B$17)</f>
        <v>0.979309316</v>
      </c>
      <c r="DP287" s="51">
        <f>DJ287 / (Baseline!B$16/Baseline!B$17)</f>
        <v>1.192438603</v>
      </c>
      <c r="DQ287" s="51">
        <f>DK287 / (Baseline!B$18/Baseline!B$17)</f>
        <v>0.9565562054</v>
      </c>
      <c r="DR287" s="79"/>
      <c r="DS287" s="51">
        <f>(AU287*Baseline!B$34)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0.02717731651</v>
      </c>
      <c r="DT287" s="51">
        <f>(AZ287*Baseline!B$34) + (Baseline!D$88*(1-Baseline!D$89)*Baseline!B$35) + (Baseline!D$88*Baseline!D$89*((1-Baseline!D$90)*Baseline!B$40 + Baseline!D$90*Baseline!B$41))</f>
        <v>0.01019441952</v>
      </c>
      <c r="DU287" s="51">
        <f>(BE287*Baseline!B$34) + (Baseline!F$88*(1-Baseline!F$89)*Baseline!B$35) + (Baseline!F$88*Baseline!F$89*((1-Baseline!F$90)*Baseline!B$40 + Baseline!F$90*Baseline!B$41))</f>
        <v>0.0129762636</v>
      </c>
      <c r="DV287" s="51">
        <f>(BJ287*Baseline!B$34) + (Baseline!H$88*(1-Baseline!H$89)*Baseline!B$35) + (Baseline!H$88*Baseline!H$89*((1-Baseline!H$90)*Baseline!B$40 + Baseline!H$90*Baseline!B$41))</f>
        <v>0.009306489433</v>
      </c>
      <c r="DW287" s="51">
        <f>( DS287*Baseline!B$7 + DT287*Baseline!B$11 + DU287*Baseline!B$16 + DV287*Baseline!B$18 ) / Baseline!B$17</f>
        <v>0.009748169142</v>
      </c>
    </row>
    <row r="288">
      <c r="A288" s="4" t="s">
        <v>553</v>
      </c>
      <c r="B288" s="45">
        <f>MIN( MAX( NORMINV( MCrands!B288, (B$5+B$4)/2, (B$5-B$4)/3.29 ), 0 ), 1 )</f>
        <v>0.5469761077</v>
      </c>
      <c r="C288" s="45">
        <f>MAX( NORMINV( MCrands!C288, (C$5+C$4)/2, (C$5-C$4)/3.29 ), 0 )</f>
        <v>3.675484135</v>
      </c>
      <c r="D288" s="41"/>
      <c r="E288" s="43">
        <f>Baseline!B$33 * (C288 * Baseline!B$66*Baseline!B$66/Baseline!B$73 + Baseline!B$52*Baseline!B$52/Baseline!B$74 + Baseline!B$53*Baseline!B$53/Baseline!B$75 + Baseline!B$54*Baseline!B$54/Baseline!B$76)</f>
        <v>0.00002606376014</v>
      </c>
      <c r="F288" s="43">
        <f>Baseline!B$33 * (C288 * Baseline!B$66*Baseline!B$57/Baseline!B$73 + Baseline!B$52*Baseline!B$67/Baseline!B$74 + Baseline!B$53*Baseline!B$55/Baseline!B$75 + Baseline!B$54*Baseline!B$56/Baseline!B$76)</f>
        <v>0.0000002009831985</v>
      </c>
      <c r="G288" s="45">
        <f>Baseline!B$33 * (C288 * Baseline!B$66*Baseline!B$58/Baseline!B$73 + Baseline!B$52*Baseline!B$59/Baseline!B$74 + Baseline!B$53*Baseline!B$68/Baseline!B$75 + Baseline!B$54*Baseline!B$60/Baseline!B$76)</f>
        <v>0.0000001713463882</v>
      </c>
      <c r="H288" s="43">
        <f>Baseline!B$33 * (C288 * Baseline!B$66*Baseline!B$61/Baseline!B$73 + Baseline!B$52*Baseline!B$62/Baseline!B$74 + Baseline!B$53*Baseline!B$63/Baseline!B$75 + Baseline!B$54*Baseline!B$69/Baseline!B$76)</f>
        <v>0.000000003672702518</v>
      </c>
      <c r="I288" s="43">
        <f>Baseline!B$33 * (C288 * Baseline!B$57*Baseline!B$66/Baseline!B$73 + Baseline!B$67*Baseline!B$52/Baseline!B$74 + Baseline!B$55*Baseline!B$53/Baseline!B$75 + Baseline!B$56*Baseline!B$54/Baseline!B$76)</f>
        <v>0.0000002009831985</v>
      </c>
      <c r="J288" s="45">
        <f>Baseline!B$33 * (C288 * Baseline!B$57*Baseline!B$57/Baseline!B$73 + Baseline!B$67*Baseline!B$67/Baseline!B$74 + Baseline!B$55*Baseline!B$55/Baseline!B$75 + Baseline!B$56*Baseline!B$56/Baseline!B$76)</f>
        <v>0.000001763813976</v>
      </c>
      <c r="K288" s="43">
        <f>Baseline!B$33 * (C288 * Baseline!B$57*Baseline!B$58/Baseline!B$73 + Baseline!B$67*Baseline!B$59/Baseline!B$74 + Baseline!B$55*Baseline!B$68/Baseline!B$75 + Baseline!B$56*Baseline!B$60/Baseline!B$76)</f>
        <v>0.00000001374234288</v>
      </c>
      <c r="L288" s="45">
        <f>Baseline!B$33 * (C288 * Baseline!B$57*Baseline!B$61/Baseline!B$73 + Baseline!B$67*Baseline!B$62/Baseline!B$74 + Baseline!B$55*Baseline!B$63/Baseline!B$75 + Baseline!B$56*Baseline!B$69/Baseline!B$76)</f>
        <v>0.00000001439289416</v>
      </c>
      <c r="M288" s="43">
        <f>Baseline!B$33 * (C288 * Baseline!B$58*Baseline!B$66/Baseline!B$73 + Baseline!B$59*Baseline!B$52/Baseline!B$74 + Baseline!B$68*Baseline!B$53/Baseline!B$75 + Baseline!B$60*Baseline!B$54/Baseline!B$76)</f>
        <v>0.0000001713463882</v>
      </c>
      <c r="N288" s="45">
        <f>Baseline!B$33 * (C288 * Baseline!B$58*Baseline!B$57/Baseline!B$73 + Baseline!B$59*Baseline!B$67/Baseline!B$74 + Baseline!B$68*Baseline!B$55/Baseline!B$75 + Baseline!B$60*Baseline!B$56/Baseline!B$76)</f>
        <v>0.00000001374234288</v>
      </c>
      <c r="O288" s="45">
        <f>Baseline!B$33 * (C288 * Baseline!B$58*Baseline!B$58/Baseline!B$73 + Baseline!B$59*Baseline!B$59/Baseline!B$74 + Baseline!B$68*Baseline!B$68/Baseline!B$75 + Baseline!B$60*Baseline!B$60/Baseline!B$76)</f>
        <v>0.000001324391312</v>
      </c>
      <c r="P288" s="43">
        <f>Baseline!B$33 * (C288 * Baseline!B$58*Baseline!B$61/Baseline!B$73 + Baseline!B$59*Baseline!B$62/Baseline!B$74 + Baseline!B$68*Baseline!B$63/Baseline!B$75 + Baseline!B$60*Baseline!B$69/Baseline!B$76)</f>
        <v>0.000000001647045811</v>
      </c>
      <c r="Q288" s="43">
        <f>Baseline!B$33 * (C288 * Baseline!B$61*Baseline!B$66/Baseline!B$73 + Baseline!B$62*Baseline!B$52/Baseline!B$74 + Baseline!B$63*Baseline!B$53/Baseline!B$75 + Baseline!B$69*Baseline!B$54/Baseline!B$76)</f>
        <v>0.000000003672702518</v>
      </c>
      <c r="R288" s="43">
        <f>Baseline!B$33 * (C288 * Baseline!B$61*Baseline!B$57/Baseline!B$73 + Baseline!B$62*Baseline!B$67/Baseline!B$74 + Baseline!B$63*Baseline!B$55/Baseline!B$75 + Baseline!B$69*Baseline!B$56/Baseline!B$76)</f>
        <v>0.00000001439289416</v>
      </c>
      <c r="S288" s="43">
        <f>Baseline!B$33 * (C288 * Baseline!B$61*Baseline!B$58/Baseline!B$73 + Baseline!B$62*Baseline!B$59/Baseline!B$74 + Baseline!B$63*Baseline!B$68/Baseline!B$75 + Baseline!B$69*Baseline!B$60/Baseline!B$76)</f>
        <v>0.000000001647045811</v>
      </c>
      <c r="T288" s="43">
        <f>Baseline!B$33 * (C288 * Baseline!B$61*Baseline!B$61/Baseline!B$73 + Baseline!B$62*Baseline!B$62/Baseline!B$74 + Baseline!B$63*Baseline!B$63/Baseline!B$75 + Baseline!B$69*Baseline!B$69/Baseline!B$76)</f>
        <v>0.00000009854655549</v>
      </c>
      <c r="U288" s="41"/>
      <c r="V288" s="43">
        <f>E288 * ( Baseline!B$87 * Baseline!B$7 )</f>
        <v>0.2705157665</v>
      </c>
      <c r="W288" s="43">
        <f>F288 * ( Baseline!D$87 * Baseline!B$11 )</f>
        <v>0.003707455802</v>
      </c>
      <c r="X288" s="43">
        <f>G288 * ( Baseline!F$87 * Baseline!B$16 )</f>
        <v>0.00595167737</v>
      </c>
      <c r="Y288" s="43">
        <f>H288 * ( Baseline!H$87 * Baseline!B$18 )</f>
        <v>0.001291592027</v>
      </c>
      <c r="Z288" s="51">
        <f t="shared" si="1"/>
        <v>0.2814664917</v>
      </c>
      <c r="AA288" s="43">
        <f>I288 * ( Baseline!B$87 * Baseline!B$7 )</f>
        <v>0.002086004617</v>
      </c>
      <c r="AB288" s="45">
        <f>J288 * ( Baseline!D$87 * Baseline!B$11 )</f>
        <v>0.03253636328</v>
      </c>
      <c r="AC288" s="45">
        <f>K288 * ( Baseline!F$87 * Baseline!B$16 )</f>
        <v>0.000477337118</v>
      </c>
      <c r="AD288" s="45">
        <f>L288 * ( Baseline!F$87 * Baseline!B$16 )</f>
        <v>0.0004999338673</v>
      </c>
      <c r="AE288" s="51">
        <f t="shared" si="2"/>
        <v>0.03559963889</v>
      </c>
      <c r="AF288" s="51">
        <f>M288 * ( Baseline!B$87 * Baseline!B$7 )</f>
        <v>0.001778404163</v>
      </c>
      <c r="AG288" s="51">
        <f>N288 * ( Baseline!D$87 * Baseline!B$11 )</f>
        <v>0.0002534994428</v>
      </c>
      <c r="AH288" s="51">
        <f>O288 * ( Baseline!F$87 * Baseline!B$16 )</f>
        <v>0.04600242752</v>
      </c>
      <c r="AI288" s="51">
        <f>P288 * ( Baseline!H$87 * Baseline!B$18 )</f>
        <v>0.0005792223106</v>
      </c>
      <c r="AJ288" s="51">
        <f t="shared" si="3"/>
        <v>0.04861355344</v>
      </c>
      <c r="AK288" s="51">
        <f>Q288 * ( Baseline!B$87 * Baseline!B$7 )</f>
        <v>0.00003811897943</v>
      </c>
      <c r="AL288" s="51">
        <f>R288 * ( Baseline!D$87 * Baseline!B$11 )</f>
        <v>0.0002654998994</v>
      </c>
      <c r="AM288" s="51">
        <f>S288 * ( Baseline!F$87 * Baseline!B$16 )</f>
        <v>0.00005720975731</v>
      </c>
      <c r="AN288" s="51">
        <f>T288 * ( Baseline!H$87 * Baseline!B$18 )</f>
        <v>0.03465620882</v>
      </c>
      <c r="AO288" s="51">
        <f t="shared" si="4"/>
        <v>0.03501703746</v>
      </c>
      <c r="AP288" s="61"/>
      <c r="AQ288" s="51">
        <f>V288 * ( (1-Baseline!B$88-Baseline!B$87) + (1-B288)*Baseline!B$88 )</f>
        <v>0.1330372908</v>
      </c>
      <c r="AR288" s="51">
        <f>W288 * ( (1-Baseline!B$88-Baseline!B$87) + (1-B288)*Baseline!B$88 )</f>
        <v>0.001823294375</v>
      </c>
      <c r="AS288" s="51">
        <f>X288 * ( (1-Baseline!B$88-Baseline!B$87) + (1-B288)*Baseline!B$88 )</f>
        <v>0.002926982937</v>
      </c>
      <c r="AT288" s="51">
        <f>Y288 * ( (1-Baseline!B$88-Baseline!B$87) + (1-B288)*Baseline!B$88 )</f>
        <v>0.0006351936758</v>
      </c>
      <c r="AU288" s="51">
        <f t="shared" si="5"/>
        <v>0.1384227618</v>
      </c>
      <c r="AV288" s="51">
        <f>AA288 * ( (1-Baseline!D$88-Baseline!D$87) + (1-B288)*Baseline!D$88 )</f>
        <v>0.00155689602</v>
      </c>
      <c r="AW288" s="51">
        <f>AB288 * ( (1-Baseline!D$88-Baseline!D$87) + (1-B288)*Baseline!D$88 )</f>
        <v>0.02428361572</v>
      </c>
      <c r="AX288" s="51">
        <f>AC288 * ( (1-Baseline!D$88-Baseline!D$87) + (1-B288)*Baseline!D$88 )</f>
        <v>0.0003562620395</v>
      </c>
      <c r="AY288" s="51">
        <f>AD288 * ( (1-Baseline!D$88-Baseline!D$87) + (1-B288)*Baseline!D$88 )</f>
        <v>0.0003731271935</v>
      </c>
      <c r="AZ288" s="51">
        <f t="shared" si="6"/>
        <v>0.02656990097</v>
      </c>
      <c r="BA288" s="51">
        <f>AF288 * ( (1-Baseline!F$88-Baseline!F$87) + (1-Baseline!B$36)*Baseline!F$88 )</f>
        <v>0.001279796545</v>
      </c>
      <c r="BB288" s="51">
        <f>AG288 * ( (1-Baseline!F$88-Baseline!F$87) + (1-Baseline!B$36)*Baseline!F$88 )</f>
        <v>0.000182426311</v>
      </c>
      <c r="BC288" s="51">
        <f>AH288 * ( (1-Baseline!F$88-Baseline!F$87) + (1-Baseline!B$36)*Baseline!F$88 )</f>
        <v>0.03310481892</v>
      </c>
      <c r="BD288" s="51">
        <f>AI288 * ( (1-Baseline!F$88-Baseline!F$87) + (1-Baseline!B$36)*Baseline!F$88 )</f>
        <v>0.0004168269098</v>
      </c>
      <c r="BE288" s="51">
        <f t="shared" si="7"/>
        <v>0.03498386869</v>
      </c>
      <c r="BF288" s="51">
        <f>AK288 * ( (1-Baseline!H$88-Baseline!H$87) + (1-Baseline!B$36)*Baseline!H$88 )</f>
        <v>0.00003020242978</v>
      </c>
      <c r="BG288" s="51">
        <f>AL288 * ( (1-Baseline!H$88-Baseline!H$87) + (1-Baseline!B$36)*Baseline!H$88 )</f>
        <v>0.0002103608803</v>
      </c>
      <c r="BH288" s="51">
        <f>AM288 * ( (1-Baseline!H$88-Baseline!H$87) + (1-Baseline!B$36)*Baseline!H$88 )</f>
        <v>0.00004532843491</v>
      </c>
      <c r="BI288" s="51">
        <f>AN288 * ( (1-Baseline!H$88-Baseline!H$87) + (1-Baseline!B$36)*Baseline!H$88 )</f>
        <v>0.02745880737</v>
      </c>
      <c r="BJ288" s="51">
        <f t="shared" si="8"/>
        <v>0.02774469912</v>
      </c>
      <c r="BK288" s="61"/>
      <c r="BL288" s="51">
        <f t="shared" si="19"/>
        <v>0.961094036</v>
      </c>
      <c r="BM288" s="51">
        <f t="shared" si="20"/>
        <v>0.01317192601</v>
      </c>
      <c r="BN288" s="51">
        <f t="shared" si="21"/>
        <v>0.02114524302</v>
      </c>
      <c r="BO288" s="51">
        <f t="shared" si="22"/>
        <v>0.004588794991</v>
      </c>
      <c r="BP288" s="51">
        <f t="shared" si="9"/>
        <v>1</v>
      </c>
      <c r="BQ288" s="51">
        <f t="shared" si="23"/>
        <v>0.05859622968</v>
      </c>
      <c r="BR288" s="51">
        <f t="shared" si="24"/>
        <v>0.9139520597</v>
      </c>
      <c r="BS288" s="51">
        <f t="shared" si="25"/>
        <v>0.01340848202</v>
      </c>
      <c r="BT288" s="51">
        <f t="shared" si="26"/>
        <v>0.01404322861</v>
      </c>
      <c r="BU288" s="51">
        <f t="shared" si="10"/>
        <v>1</v>
      </c>
      <c r="BV288" s="51">
        <f t="shared" si="27"/>
        <v>0.03658247622</v>
      </c>
      <c r="BW288" s="51">
        <f t="shared" si="28"/>
        <v>0.005214583689</v>
      </c>
      <c r="BX288" s="51">
        <f t="shared" si="29"/>
        <v>0.9462881083</v>
      </c>
      <c r="BY288" s="51">
        <f t="shared" si="30"/>
        <v>0.01191483176</v>
      </c>
      <c r="BZ288" s="51">
        <f t="shared" si="11"/>
        <v>1</v>
      </c>
      <c r="CA288" s="51">
        <f t="shared" si="31"/>
        <v>0.001088583792</v>
      </c>
      <c r="CB288" s="51">
        <f t="shared" si="32"/>
        <v>0.007582020602</v>
      </c>
      <c r="CC288" s="51">
        <f t="shared" si="33"/>
        <v>0.001633769201</v>
      </c>
      <c r="CD288" s="51">
        <f t="shared" si="34"/>
        <v>0.9896956264</v>
      </c>
      <c r="CE288" s="51">
        <f t="shared" si="12"/>
        <v>1</v>
      </c>
      <c r="CF288" s="61"/>
      <c r="CG288" s="51">
        <f t="shared" si="35"/>
        <v>0.961094036</v>
      </c>
      <c r="CH288" s="51">
        <f t="shared" si="36"/>
        <v>0.01317192601</v>
      </c>
      <c r="CI288" s="51">
        <f t="shared" si="37"/>
        <v>0.02114524302</v>
      </c>
      <c r="CJ288" s="51">
        <f t="shared" si="38"/>
        <v>0.004588794991</v>
      </c>
      <c r="CK288" s="51">
        <f t="shared" si="13"/>
        <v>1</v>
      </c>
      <c r="CL288" s="51">
        <f t="shared" si="39"/>
        <v>0.05859622968</v>
      </c>
      <c r="CM288" s="51">
        <f t="shared" si="40"/>
        <v>0.9139520597</v>
      </c>
      <c r="CN288" s="51">
        <f t="shared" si="41"/>
        <v>0.01340848202</v>
      </c>
      <c r="CO288" s="51">
        <f t="shared" si="42"/>
        <v>0.01404322861</v>
      </c>
      <c r="CP288" s="51">
        <f t="shared" si="14"/>
        <v>1</v>
      </c>
      <c r="CQ288" s="51">
        <f t="shared" si="43"/>
        <v>0.03658247622</v>
      </c>
      <c r="CR288" s="51">
        <f t="shared" si="44"/>
        <v>0.005214583689</v>
      </c>
      <c r="CS288" s="51">
        <f t="shared" si="45"/>
        <v>0.9462881083</v>
      </c>
      <c r="CT288" s="51">
        <f t="shared" si="46"/>
        <v>0.01191483176</v>
      </c>
      <c r="CU288" s="51">
        <f t="shared" si="15"/>
        <v>1</v>
      </c>
      <c r="CV288" s="51">
        <f t="shared" si="47"/>
        <v>0.001088583792</v>
      </c>
      <c r="CW288" s="51">
        <f t="shared" si="48"/>
        <v>0.007582020602</v>
      </c>
      <c r="CX288" s="51">
        <f t="shared" si="49"/>
        <v>0.001633769201</v>
      </c>
      <c r="CY288" s="51">
        <f t="shared" si="50"/>
        <v>0.9896956264</v>
      </c>
      <c r="CZ288" s="51">
        <f t="shared" si="16"/>
        <v>1</v>
      </c>
      <c r="DA288" s="61"/>
      <c r="DB288" s="51">
        <f>(AQ288*Baseline!B$7 + AV288*Baseline!B$11 + BA288*Baseline!B$16 + BF288*Baseline!B$18)</f>
        <v>73532.4891</v>
      </c>
      <c r="DC288" s="51">
        <f>(AR288*Baseline!B$7 + AW288*Baseline!B$11 + BB288*Baseline!B$16 + BG288*Baseline!B$18)</f>
        <v>63205.58217</v>
      </c>
      <c r="DD288" s="51">
        <f>(AS288*Baseline!B$7 + AX288*Baseline!B$11 + BC288*Baseline!B$16 + BH288*Baseline!B$18)</f>
        <v>115166.6692</v>
      </c>
      <c r="DE288" s="51">
        <f>(AT288*Baseline!B$7 + AY288*Baseline!B$11 + BD288*Baseline!B$16 + BI288*Baseline!B$18)</f>
        <v>1259865.906</v>
      </c>
      <c r="DF288" s="51">
        <f t="shared" si="17"/>
        <v>1511770.646</v>
      </c>
      <c r="DG288" s="61"/>
      <c r="DH288" s="51">
        <f t="shared" si="51"/>
        <v>0.04863997676</v>
      </c>
      <c r="DI288" s="51">
        <f t="shared" si="52"/>
        <v>0.04180897567</v>
      </c>
      <c r="DJ288" s="51">
        <f t="shared" si="53"/>
        <v>0.07617998771</v>
      </c>
      <c r="DK288" s="51">
        <f t="shared" si="54"/>
        <v>0.8333710599</v>
      </c>
      <c r="DL288" s="51">
        <f t="shared" si="18"/>
        <v>1</v>
      </c>
      <c r="DM288" s="61"/>
      <c r="DN288" s="51">
        <f>DH288 / (Baseline!B$7/Baseline!B$17)</f>
        <v>5.191997599</v>
      </c>
      <c r="DO288" s="51">
        <f>DI288 / (Baseline!B$11/Baseline!B$17)</f>
        <v>1.009288684</v>
      </c>
      <c r="DP288" s="51">
        <f>DJ288 / (Baseline!B$16/Baseline!B$17)</f>
        <v>1.177211031</v>
      </c>
      <c r="DQ288" s="51">
        <f>DK288 / (Baseline!B$18/Baseline!B$17)</f>
        <v>0.942199555</v>
      </c>
      <c r="DR288" s="79"/>
      <c r="DS288" s="51">
        <f>(AU288*Baseline!B$34)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0.03329294551</v>
      </c>
      <c r="DT288" s="51">
        <f>(AZ288*Baseline!B$34) + (Baseline!D$88*(1-Baseline!D$89)*Baseline!B$35) + (Baseline!D$88*Baseline!D$89*((1-Baseline!D$90)*Baseline!B$40 + Baseline!D$90*Baseline!B$41))</f>
        <v>0.01039905315</v>
      </c>
      <c r="DU288" s="51">
        <f>(BE288*Baseline!B$34) + (Baseline!F$88*(1-Baseline!F$89)*Baseline!B$35) + (Baseline!F$88*Baseline!F$89*((1-Baseline!F$90)*Baseline!B$40 + Baseline!F$90*Baseline!B$41))</f>
        <v>0.0129782203</v>
      </c>
      <c r="DV288" s="51">
        <f>(BJ288*Baseline!B$34) + (Baseline!H$88*(1-Baseline!H$89)*Baseline!B$35) + (Baseline!H$88*Baseline!H$89*((1-Baseline!H$90)*Baseline!B$40 + Baseline!H$90*Baseline!B$41))</f>
        <v>0.009306704867</v>
      </c>
      <c r="DW288" s="51">
        <f>( DS288*Baseline!B$7 + DT288*Baseline!B$11 + DU288*Baseline!B$16 + DV288*Baseline!B$18 ) / Baseline!B$17</f>
        <v>0.009814255894</v>
      </c>
    </row>
    <row r="289">
      <c r="A289" s="4" t="s">
        <v>554</v>
      </c>
      <c r="B289" s="45">
        <f>MIN( MAX( NORMINV( MCrands!B289, (B$5+B$4)/2, (B$5-B$4)/3.29 ), 0 ), 1 )</f>
        <v>0.5040907239</v>
      </c>
      <c r="C289" s="45">
        <f>MAX( NORMINV( MCrands!C289, (C$5+C$4)/2, (C$5-C$4)/3.29 ), 0 )</f>
        <v>2.081636923</v>
      </c>
      <c r="D289" s="41"/>
      <c r="E289" s="43">
        <f>Baseline!B$33 * (C289 * Baseline!B$66*Baseline!B$66/Baseline!B$73 + Baseline!B$52*Baseline!B$52/Baseline!B$74 + Baseline!B$53*Baseline!B$53/Baseline!B$75 + Baseline!B$54*Baseline!B$54/Baseline!B$76)</f>
        <v>0.00001477928361</v>
      </c>
      <c r="F289" s="43">
        <f>Baseline!B$33 * (C289 * Baseline!B$66*Baseline!B$57/Baseline!B$73 + Baseline!B$52*Baseline!B$67/Baseline!B$74 + Baseline!B$53*Baseline!B$55/Baseline!B$75 + Baseline!B$54*Baseline!B$56/Baseline!B$76)</f>
        <v>0.000000199201439</v>
      </c>
      <c r="G289" s="45">
        <f>Baseline!B$33 * (C289 * Baseline!B$66*Baseline!B$58/Baseline!B$73 + Baseline!B$52*Baseline!B$59/Baseline!B$74 + Baseline!B$53*Baseline!B$68/Baseline!B$75 + Baseline!B$54*Baseline!B$60/Baseline!B$76)</f>
        <v>0.0000001669662295</v>
      </c>
      <c r="H289" s="43">
        <f>Baseline!B$33 * (C289 * Baseline!B$66*Baseline!B$61/Baseline!B$73 + Baseline!B$52*Baseline!B$62/Baseline!B$74 + Baseline!B$53*Baseline!B$63/Baseline!B$75 + Baseline!B$54*Baseline!B$69/Baseline!B$76)</f>
        <v>0.000000003234686653</v>
      </c>
      <c r="I289" s="43">
        <f>Baseline!B$33 * (C289 * Baseline!B$57*Baseline!B$66/Baseline!B$73 + Baseline!B$67*Baseline!B$52/Baseline!B$74 + Baseline!B$55*Baseline!B$53/Baseline!B$75 + Baseline!B$56*Baseline!B$54/Baseline!B$76)</f>
        <v>0.000000199201439</v>
      </c>
      <c r="J289" s="45">
        <f>Baseline!B$33 * (C289 * Baseline!B$57*Baseline!B$57/Baseline!B$73 + Baseline!B$67*Baseline!B$67/Baseline!B$74 + Baseline!B$55*Baseline!B$55/Baseline!B$75 + Baseline!B$56*Baseline!B$56/Baseline!B$76)</f>
        <v>0.000001763813695</v>
      </c>
      <c r="K289" s="43">
        <f>Baseline!B$33 * (C289 * Baseline!B$57*Baseline!B$58/Baseline!B$73 + Baseline!B$67*Baseline!B$59/Baseline!B$74 + Baseline!B$55*Baseline!B$68/Baseline!B$75 + Baseline!B$56*Baseline!B$60/Baseline!B$76)</f>
        <v>0.00000001374165127</v>
      </c>
      <c r="L289" s="45">
        <f>Baseline!B$33 * (C289 * Baseline!B$57*Baseline!B$61/Baseline!B$73 + Baseline!B$67*Baseline!B$62/Baseline!B$74 + Baseline!B$55*Baseline!B$63/Baseline!B$75 + Baseline!B$56*Baseline!B$69/Baseline!B$76)</f>
        <v>0.000000014392825</v>
      </c>
      <c r="M289" s="43">
        <f>Baseline!B$33 * (C289 * Baseline!B$58*Baseline!B$66/Baseline!B$73 + Baseline!B$59*Baseline!B$52/Baseline!B$74 + Baseline!B$68*Baseline!B$53/Baseline!B$75 + Baseline!B$60*Baseline!B$54/Baseline!B$76)</f>
        <v>0.0000001669662295</v>
      </c>
      <c r="N289" s="45">
        <f>Baseline!B$33 * (C289 * Baseline!B$58*Baseline!B$57/Baseline!B$73 + Baseline!B$59*Baseline!B$67/Baseline!B$74 + Baseline!B$68*Baseline!B$55/Baseline!B$75 + Baseline!B$60*Baseline!B$56/Baseline!B$76)</f>
        <v>0.00000001374165127</v>
      </c>
      <c r="O289" s="45">
        <f>Baseline!B$33 * (C289 * Baseline!B$58*Baseline!B$58/Baseline!B$73 + Baseline!B$59*Baseline!B$59/Baseline!B$74 + Baseline!B$68*Baseline!B$68/Baseline!B$75 + Baseline!B$60*Baseline!B$60/Baseline!B$76)</f>
        <v>0.000001324389612</v>
      </c>
      <c r="P289" s="43">
        <f>Baseline!B$33 * (C289 * Baseline!B$58*Baseline!B$61/Baseline!B$73 + Baseline!B$59*Baseline!B$62/Baseline!B$74 + Baseline!B$68*Baseline!B$63/Baseline!B$75 + Baseline!B$60*Baseline!B$69/Baseline!B$76)</f>
        <v>0.000000001646875792</v>
      </c>
      <c r="Q289" s="43">
        <f>Baseline!B$33 * (C289 * Baseline!B$61*Baseline!B$66/Baseline!B$73 + Baseline!B$62*Baseline!B$52/Baseline!B$74 + Baseline!B$63*Baseline!B$53/Baseline!B$75 + Baseline!B$69*Baseline!B$54/Baseline!B$76)</f>
        <v>0.000000003234686653</v>
      </c>
      <c r="R289" s="43">
        <f>Baseline!B$33 * (C289 * Baseline!B$61*Baseline!B$57/Baseline!B$73 + Baseline!B$62*Baseline!B$67/Baseline!B$74 + Baseline!B$63*Baseline!B$55/Baseline!B$75 + Baseline!B$69*Baseline!B$56/Baseline!B$76)</f>
        <v>0.000000014392825</v>
      </c>
      <c r="S289" s="43">
        <f>Baseline!B$33 * (C289 * Baseline!B$61*Baseline!B$58/Baseline!B$73 + Baseline!B$62*Baseline!B$59/Baseline!B$74 + Baseline!B$63*Baseline!B$68/Baseline!B$75 + Baseline!B$69*Baseline!B$60/Baseline!B$76)</f>
        <v>0.000000001646875792</v>
      </c>
      <c r="T289" s="43">
        <f>Baseline!B$33 * (C289 * Baseline!B$61*Baseline!B$61/Baseline!B$73 + Baseline!B$62*Baseline!B$62/Baseline!B$74 + Baseline!B$63*Baseline!B$63/Baseline!B$75 + Baseline!B$69*Baseline!B$69/Baseline!B$76)</f>
        <v>0.00000009854653849</v>
      </c>
      <c r="U289" s="41"/>
      <c r="V289" s="43">
        <f>E289 * ( Baseline!B$87 * Baseline!B$7 )</f>
        <v>0.1533941846</v>
      </c>
      <c r="W289" s="43">
        <f>F289 * ( Baseline!D$87 * Baseline!B$11 )</f>
        <v>0.003674588405</v>
      </c>
      <c r="X289" s="43">
        <f>G289 * ( Baseline!F$87 * Baseline!B$16 )</f>
        <v>0.005799533567</v>
      </c>
      <c r="Y289" s="43">
        <f>H289 * ( Baseline!H$87 * Baseline!B$18 )</f>
        <v>0.001137553469</v>
      </c>
      <c r="Z289" s="51">
        <f t="shared" si="1"/>
        <v>0.1640058601</v>
      </c>
      <c r="AA289" s="43">
        <f>I289 * ( Baseline!B$87 * Baseline!B$7 )</f>
        <v>0.002067511735</v>
      </c>
      <c r="AB289" s="45">
        <f>J289 * ( Baseline!D$87 * Baseline!B$11 )</f>
        <v>0.03253635809</v>
      </c>
      <c r="AC289" s="45">
        <f>K289 * ( Baseline!F$87 * Baseline!B$16 )</f>
        <v>0.0004773130953</v>
      </c>
      <c r="AD289" s="45">
        <f>L289 * ( Baseline!F$87 * Baseline!B$16 )</f>
        <v>0.000499931465</v>
      </c>
      <c r="AE289" s="51">
        <f t="shared" si="2"/>
        <v>0.03558111439</v>
      </c>
      <c r="AF289" s="51">
        <f>M289 * ( Baseline!B$87 * Baseline!B$7 )</f>
        <v>0.001732942496</v>
      </c>
      <c r="AG289" s="51">
        <f>N289 * ( Baseline!D$87 * Baseline!B$11 )</f>
        <v>0.0002534866851</v>
      </c>
      <c r="AH289" s="51">
        <f>O289 * ( Baseline!F$87 * Baseline!B$16 )</f>
        <v>0.04600236847</v>
      </c>
      <c r="AI289" s="51">
        <f>P289 * ( Baseline!H$87 * Baseline!B$18 )</f>
        <v>0.0005791625193</v>
      </c>
      <c r="AJ289" s="51">
        <f t="shared" si="3"/>
        <v>0.04856796017</v>
      </c>
      <c r="AK289" s="51">
        <f>Q289 * ( Baseline!B$87 * Baseline!B$7 )</f>
        <v>0.00003357281277</v>
      </c>
      <c r="AL289" s="51">
        <f>R289 * ( Baseline!D$87 * Baseline!B$11 )</f>
        <v>0.0002654986236</v>
      </c>
      <c r="AM289" s="51">
        <f>S289 * ( Baseline!F$87 * Baseline!B$16 )</f>
        <v>0.00005720385173</v>
      </c>
      <c r="AN289" s="51">
        <f>T289 * ( Baseline!H$87 * Baseline!B$18 )</f>
        <v>0.03465620284</v>
      </c>
      <c r="AO289" s="51">
        <f t="shared" si="4"/>
        <v>0.03501247813</v>
      </c>
      <c r="AP289" s="61"/>
      <c r="AQ289" s="51">
        <f>V289 * ( (1-Baseline!B$88-Baseline!B$87) + (1-B289)*Baseline!B$88 )</f>
        <v>0.08129266792</v>
      </c>
      <c r="AR289" s="51">
        <f>W289 * ( (1-Baseline!B$88-Baseline!B$87) + (1-B289)*Baseline!B$88 )</f>
        <v>0.001947382137</v>
      </c>
      <c r="AS289" s="51">
        <f>X289 * ( (1-Baseline!B$88-Baseline!B$87) + (1-B289)*Baseline!B$88 )</f>
        <v>0.003073516493</v>
      </c>
      <c r="AT289" s="51">
        <f>Y289 * ( (1-Baseline!B$88-Baseline!B$87) + (1-B289)*Baseline!B$88 )</f>
        <v>0.00060285699</v>
      </c>
      <c r="AU289" s="51">
        <f t="shared" si="5"/>
        <v>0.08691642354</v>
      </c>
      <c r="AV289" s="51">
        <f>AA289 * ( (1-Baseline!D$88-Baseline!D$87) + (1-B289)*Baseline!D$88 )</f>
        <v>0.001582816184</v>
      </c>
      <c r="AW289" s="51">
        <f>AB289 * ( (1-Baseline!D$88-Baseline!D$87) + (1-B289)*Baseline!D$88 )</f>
        <v>0.02490872157</v>
      </c>
      <c r="AX289" s="51">
        <f>AC289 * ( (1-Baseline!D$88-Baseline!D$87) + (1-B289)*Baseline!D$88 )</f>
        <v>0.0003654145605</v>
      </c>
      <c r="AY289" s="51">
        <f>AD289 * ( (1-Baseline!D$88-Baseline!D$87) + (1-B289)*Baseline!D$88 )</f>
        <v>0.0003827304098</v>
      </c>
      <c r="AZ289" s="51">
        <f t="shared" si="6"/>
        <v>0.02723968273</v>
      </c>
      <c r="BA289" s="51">
        <f>AF289 * ( (1-Baseline!F$88-Baseline!F$87) + (1-Baseline!B$36)*Baseline!F$88 )</f>
        <v>0.001247080874</v>
      </c>
      <c r="BB289" s="51">
        <f>AG289 * ( (1-Baseline!F$88-Baseline!F$87) + (1-Baseline!B$36)*Baseline!F$88 )</f>
        <v>0.0001824171302</v>
      </c>
      <c r="BC289" s="51">
        <f>AH289 * ( (1-Baseline!F$88-Baseline!F$87) + (1-Baseline!B$36)*Baseline!F$88 )</f>
        <v>0.03310477642</v>
      </c>
      <c r="BD289" s="51">
        <f>AI289 * ( (1-Baseline!F$88-Baseline!F$87) + (1-Baseline!B$36)*Baseline!F$88 )</f>
        <v>0.0004167838821</v>
      </c>
      <c r="BE289" s="51">
        <f t="shared" si="7"/>
        <v>0.03495105831</v>
      </c>
      <c r="BF289" s="51">
        <f>AK289 * ( (1-Baseline!H$88-Baseline!H$87) + (1-Baseline!B$36)*Baseline!H$88 )</f>
        <v>0.00002660041101</v>
      </c>
      <c r="BG289" s="51">
        <f>AL289 * ( (1-Baseline!H$88-Baseline!H$87) + (1-Baseline!B$36)*Baseline!H$88 )</f>
        <v>0.0002103598695</v>
      </c>
      <c r="BH289" s="51">
        <f>AM289 * ( (1-Baseline!H$88-Baseline!H$87) + (1-Baseline!B$36)*Baseline!H$88 )</f>
        <v>0.0000453237558</v>
      </c>
      <c r="BI289" s="51">
        <f>AN289 * ( (1-Baseline!H$88-Baseline!H$87) + (1-Baseline!B$36)*Baseline!H$88 )</f>
        <v>0.02745880263</v>
      </c>
      <c r="BJ289" s="51">
        <f t="shared" si="8"/>
        <v>0.02774108667</v>
      </c>
      <c r="BK289" s="61"/>
      <c r="BL289" s="51">
        <f t="shared" si="19"/>
        <v>0.9352969739</v>
      </c>
      <c r="BM289" s="51">
        <f t="shared" si="20"/>
        <v>0.02240522628</v>
      </c>
      <c r="BN289" s="51">
        <f t="shared" si="21"/>
        <v>0.035361746</v>
      </c>
      <c r="BO289" s="51">
        <f t="shared" si="22"/>
        <v>0.006936053803</v>
      </c>
      <c r="BP289" s="51">
        <f t="shared" si="9"/>
        <v>1</v>
      </c>
      <c r="BQ289" s="51">
        <f t="shared" si="23"/>
        <v>0.0581069978</v>
      </c>
      <c r="BR289" s="51">
        <f t="shared" si="24"/>
        <v>0.9144277421</v>
      </c>
      <c r="BS289" s="51">
        <f t="shared" si="25"/>
        <v>0.01341478769</v>
      </c>
      <c r="BT289" s="51">
        <f t="shared" si="26"/>
        <v>0.01405047238</v>
      </c>
      <c r="BU289" s="51">
        <f t="shared" si="10"/>
        <v>1</v>
      </c>
      <c r="BV289" s="51">
        <f t="shared" si="27"/>
        <v>0.03568077577</v>
      </c>
      <c r="BW289" s="51">
        <f t="shared" si="28"/>
        <v>0.005219216212</v>
      </c>
      <c r="BX289" s="51">
        <f t="shared" si="29"/>
        <v>0.9471752223</v>
      </c>
      <c r="BY289" s="51">
        <f t="shared" si="30"/>
        <v>0.01192478575</v>
      </c>
      <c r="BZ289" s="51">
        <f t="shared" si="11"/>
        <v>1</v>
      </c>
      <c r="CA289" s="51">
        <f t="shared" si="31"/>
        <v>0.0009588813635</v>
      </c>
      <c r="CB289" s="51">
        <f t="shared" si="32"/>
        <v>0.007582971495</v>
      </c>
      <c r="CC289" s="51">
        <f t="shared" si="33"/>
        <v>0.00163381328</v>
      </c>
      <c r="CD289" s="51">
        <f t="shared" si="34"/>
        <v>0.9898243339</v>
      </c>
      <c r="CE289" s="51">
        <f t="shared" si="12"/>
        <v>1</v>
      </c>
      <c r="CF289" s="61"/>
      <c r="CG289" s="51">
        <f t="shared" si="35"/>
        <v>0.9352969739</v>
      </c>
      <c r="CH289" s="51">
        <f t="shared" si="36"/>
        <v>0.02240522628</v>
      </c>
      <c r="CI289" s="51">
        <f t="shared" si="37"/>
        <v>0.035361746</v>
      </c>
      <c r="CJ289" s="51">
        <f t="shared" si="38"/>
        <v>0.006936053803</v>
      </c>
      <c r="CK289" s="51">
        <f t="shared" si="13"/>
        <v>1</v>
      </c>
      <c r="CL289" s="51">
        <f t="shared" si="39"/>
        <v>0.0581069978</v>
      </c>
      <c r="CM289" s="51">
        <f t="shared" si="40"/>
        <v>0.9144277421</v>
      </c>
      <c r="CN289" s="51">
        <f t="shared" si="41"/>
        <v>0.01341478769</v>
      </c>
      <c r="CO289" s="51">
        <f t="shared" si="42"/>
        <v>0.01405047238</v>
      </c>
      <c r="CP289" s="51">
        <f t="shared" si="14"/>
        <v>1</v>
      </c>
      <c r="CQ289" s="51">
        <f t="shared" si="43"/>
        <v>0.03568077577</v>
      </c>
      <c r="CR289" s="51">
        <f t="shared" si="44"/>
        <v>0.005219216212</v>
      </c>
      <c r="CS289" s="51">
        <f t="shared" si="45"/>
        <v>0.9471752223</v>
      </c>
      <c r="CT289" s="51">
        <f t="shared" si="46"/>
        <v>0.01192478575</v>
      </c>
      <c r="CU289" s="51">
        <f t="shared" si="15"/>
        <v>1</v>
      </c>
      <c r="CV289" s="51">
        <f t="shared" si="47"/>
        <v>0.0009588813635</v>
      </c>
      <c r="CW289" s="51">
        <f t="shared" si="48"/>
        <v>0.007582971495</v>
      </c>
      <c r="CX289" s="51">
        <f t="shared" si="49"/>
        <v>0.00163381328</v>
      </c>
      <c r="CY289" s="51">
        <f t="shared" si="50"/>
        <v>0.9898243339</v>
      </c>
      <c r="CZ289" s="51">
        <f t="shared" si="16"/>
        <v>1</v>
      </c>
      <c r="DA289" s="61"/>
      <c r="DB289" s="51">
        <f>(AQ289*Baseline!B$7 + AV289*Baseline!B$11 + BA289*Baseline!B$16 + BF289*Baseline!B$18)</f>
        <v>48217.39112</v>
      </c>
      <c r="DC289" s="51">
        <f>(AR289*Baseline!B$7 + AW289*Baseline!B$11 + BB289*Baseline!B$16 + BG289*Baseline!B$18)</f>
        <v>64606.26094</v>
      </c>
      <c r="DD289" s="51">
        <f>(AS289*Baseline!B$7 + AX289*Baseline!B$11 + BC289*Baseline!B$16 + BH289*Baseline!B$18)</f>
        <v>115257.0094</v>
      </c>
      <c r="DE289" s="51">
        <f>(AT289*Baseline!B$7 + AY289*Baseline!B$11 + BD289*Baseline!B$16 + BI289*Baseline!B$18)</f>
        <v>1259870.456</v>
      </c>
      <c r="DF289" s="51">
        <f t="shared" si="17"/>
        <v>1487951.117</v>
      </c>
      <c r="DG289" s="61"/>
      <c r="DH289" s="51">
        <f t="shared" si="51"/>
        <v>0.03240522525</v>
      </c>
      <c r="DI289" s="51">
        <f t="shared" si="52"/>
        <v>0.0434196125</v>
      </c>
      <c r="DJ289" s="51">
        <f t="shared" si="53"/>
        <v>0.0774602123</v>
      </c>
      <c r="DK289" s="51">
        <f t="shared" si="54"/>
        <v>0.8467149499</v>
      </c>
      <c r="DL289" s="51">
        <f t="shared" si="18"/>
        <v>1</v>
      </c>
      <c r="DM289" s="61"/>
      <c r="DN289" s="51">
        <f>DH289 / (Baseline!B$7/Baseline!B$17)</f>
        <v>3.459044656</v>
      </c>
      <c r="DO289" s="51">
        <f>DI289 / (Baseline!B$11/Baseline!B$17)</f>
        <v>1.048170228</v>
      </c>
      <c r="DP289" s="51">
        <f>DJ289 / (Baseline!B$16/Baseline!B$17)</f>
        <v>1.19699437</v>
      </c>
      <c r="DQ289" s="51">
        <f>DK289 / (Baseline!B$18/Baseline!B$17)</f>
        <v>0.9572860007</v>
      </c>
      <c r="DR289" s="79"/>
      <c r="DS289" s="51">
        <f>(AU289*Baseline!B$34)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0.02556699478</v>
      </c>
      <c r="DT289" s="51">
        <f>(AZ289*Baseline!B$34) + (Baseline!D$88*(1-Baseline!D$89)*Baseline!B$35) + (Baseline!D$88*Baseline!D$89*((1-Baseline!D$90)*Baseline!B$40 + Baseline!D$90*Baseline!B$41))</f>
        <v>0.01049952041</v>
      </c>
      <c r="DU289" s="51">
        <f>(BE289*Baseline!B$34) + (Baseline!F$88*(1-Baseline!F$89)*Baseline!B$35) + (Baseline!F$88*Baseline!F$89*((1-Baseline!F$90)*Baseline!B$40 + Baseline!F$90*Baseline!B$41))</f>
        <v>0.01297329875</v>
      </c>
      <c r="DV289" s="51">
        <f>(BJ289*Baseline!B$34) + (Baseline!H$88*(1-Baseline!H$89)*Baseline!B$35) + (Baseline!H$88*Baseline!H$89*((1-Baseline!H$90)*Baseline!B$40 + Baseline!H$90*Baseline!B$41))</f>
        <v>0.009306163001</v>
      </c>
      <c r="DW289" s="51">
        <f>( DS289*Baseline!B$7 + DT289*Baseline!B$11 + DU289*Baseline!B$16 + DV289*Baseline!B$18 ) / Baseline!B$17</f>
        <v>0.009745241201</v>
      </c>
    </row>
    <row r="290">
      <c r="A290" s="4" t="s">
        <v>555</v>
      </c>
      <c r="B290" s="45">
        <f>MIN( MAX( NORMINV( MCrands!B290, (B$5+B$4)/2, (B$5-B$4)/3.29 ), 0 ), 1 )</f>
        <v>0.2977260954</v>
      </c>
      <c r="C290" s="45">
        <f>MAX( NORMINV( MCrands!C290, (C$5+C$4)/2, (C$5-C$4)/3.29 ), 0 )</f>
        <v>2.64902945</v>
      </c>
      <c r="D290" s="41"/>
      <c r="E290" s="43">
        <f>Baseline!B$33 * (C290 * Baseline!B$66*Baseline!B$66/Baseline!B$73 + Baseline!B$52*Baseline!B$52/Baseline!B$74 + Baseline!B$53*Baseline!B$53/Baseline!B$75 + Baseline!B$54*Baseline!B$54/Baseline!B$76)</f>
        <v>0.00001879643633</v>
      </c>
      <c r="F290" s="43">
        <f>Baseline!B$33 * (C290 * Baseline!B$66*Baseline!B$57/Baseline!B$73 + Baseline!B$52*Baseline!B$67/Baseline!B$74 + Baseline!B$53*Baseline!B$55/Baseline!B$75 + Baseline!B$54*Baseline!B$56/Baseline!B$76)</f>
        <v>0.0000001998357263</v>
      </c>
      <c r="G290" s="45">
        <f>Baseline!B$33 * (C290 * Baseline!B$66*Baseline!B$58/Baseline!B$73 + Baseline!B$52*Baseline!B$59/Baseline!B$74 + Baseline!B$53*Baseline!B$68/Baseline!B$75 + Baseline!B$54*Baseline!B$60/Baseline!B$76)</f>
        <v>0.0000001685255191</v>
      </c>
      <c r="H290" s="43">
        <f>Baseline!B$33 * (C290 * Baseline!B$66*Baseline!B$61/Baseline!B$73 + Baseline!B$52*Baseline!B$62/Baseline!B$74 + Baseline!B$53*Baseline!B$63/Baseline!B$75 + Baseline!B$54*Baseline!B$69/Baseline!B$76)</f>
        <v>0.000000003390615607</v>
      </c>
      <c r="I290" s="43">
        <f>Baseline!B$33 * (C290 * Baseline!B$57*Baseline!B$66/Baseline!B$73 + Baseline!B$67*Baseline!B$52/Baseline!B$74 + Baseline!B$55*Baseline!B$53/Baseline!B$75 + Baseline!B$56*Baseline!B$54/Baseline!B$76)</f>
        <v>0.0000001998357263</v>
      </c>
      <c r="J290" s="45">
        <f>Baseline!B$33 * (C290 * Baseline!B$57*Baseline!B$57/Baseline!B$73 + Baseline!B$67*Baseline!B$67/Baseline!B$74 + Baseline!B$55*Baseline!B$55/Baseline!B$75 + Baseline!B$56*Baseline!B$56/Baseline!B$76)</f>
        <v>0.000001763813795</v>
      </c>
      <c r="K290" s="43">
        <f>Baseline!B$33 * (C290 * Baseline!B$57*Baseline!B$58/Baseline!B$73 + Baseline!B$67*Baseline!B$59/Baseline!B$74 + Baseline!B$55*Baseline!B$68/Baseline!B$75 + Baseline!B$56*Baseline!B$60/Baseline!B$76)</f>
        <v>0.00000001374189748</v>
      </c>
      <c r="L290" s="45">
        <f>Baseline!B$33 * (C290 * Baseline!B$57*Baseline!B$61/Baseline!B$73 + Baseline!B$67*Baseline!B$62/Baseline!B$74 + Baseline!B$55*Baseline!B$63/Baseline!B$75 + Baseline!B$56*Baseline!B$69/Baseline!B$76)</f>
        <v>0.00000001439284962</v>
      </c>
      <c r="M290" s="43">
        <f>Baseline!B$33 * (C290 * Baseline!B$58*Baseline!B$66/Baseline!B$73 + Baseline!B$59*Baseline!B$52/Baseline!B$74 + Baseline!B$68*Baseline!B$53/Baseline!B$75 + Baseline!B$60*Baseline!B$54/Baseline!B$76)</f>
        <v>0.0000001685255191</v>
      </c>
      <c r="N290" s="45">
        <f>Baseline!B$33 * (C290 * Baseline!B$58*Baseline!B$57/Baseline!B$73 + Baseline!B$59*Baseline!B$67/Baseline!B$74 + Baseline!B$68*Baseline!B$55/Baseline!B$75 + Baseline!B$60*Baseline!B$56/Baseline!B$76)</f>
        <v>0.00000001374189748</v>
      </c>
      <c r="O290" s="45">
        <f>Baseline!B$33 * (C290 * Baseline!B$58*Baseline!B$58/Baseline!B$73 + Baseline!B$59*Baseline!B$59/Baseline!B$74 + Baseline!B$68*Baseline!B$68/Baseline!B$75 + Baseline!B$60*Baseline!B$60/Baseline!B$76)</f>
        <v>0.000001324390218</v>
      </c>
      <c r="P290" s="43">
        <f>Baseline!B$33 * (C290 * Baseline!B$58*Baseline!B$61/Baseline!B$73 + Baseline!B$59*Baseline!B$62/Baseline!B$74 + Baseline!B$68*Baseline!B$63/Baseline!B$75 + Baseline!B$60*Baseline!B$69/Baseline!B$76)</f>
        <v>0.000000001646936317</v>
      </c>
      <c r="Q290" s="43">
        <f>Baseline!B$33 * (C290 * Baseline!B$61*Baseline!B$66/Baseline!B$73 + Baseline!B$62*Baseline!B$52/Baseline!B$74 + Baseline!B$63*Baseline!B$53/Baseline!B$75 + Baseline!B$69*Baseline!B$54/Baseline!B$76)</f>
        <v>0.000000003390615607</v>
      </c>
      <c r="R290" s="43">
        <f>Baseline!B$33 * (C290 * Baseline!B$61*Baseline!B$57/Baseline!B$73 + Baseline!B$62*Baseline!B$67/Baseline!B$74 + Baseline!B$63*Baseline!B$55/Baseline!B$75 + Baseline!B$69*Baseline!B$56/Baseline!B$76)</f>
        <v>0.00000001439284962</v>
      </c>
      <c r="S290" s="43">
        <f>Baseline!B$33 * (C290 * Baseline!B$61*Baseline!B$58/Baseline!B$73 + Baseline!B$62*Baseline!B$59/Baseline!B$74 + Baseline!B$63*Baseline!B$68/Baseline!B$75 + Baseline!B$69*Baseline!B$60/Baseline!B$76)</f>
        <v>0.000000001646936317</v>
      </c>
      <c r="T290" s="43">
        <f>Baseline!B$33 * (C290 * Baseline!B$61*Baseline!B$61/Baseline!B$73 + Baseline!B$62*Baseline!B$62/Baseline!B$74 + Baseline!B$63*Baseline!B$63/Baseline!B$75 + Baseline!B$69*Baseline!B$69/Baseline!B$76)</f>
        <v>0.00000009854654454</v>
      </c>
      <c r="U290" s="41"/>
      <c r="V290" s="43">
        <f>E290 * ( Baseline!B$87 * Baseline!B$7 )</f>
        <v>0.1950882126</v>
      </c>
      <c r="W290" s="43">
        <f>F290 * ( Baseline!D$87 * Baseline!B$11 )</f>
        <v>0.003686288846</v>
      </c>
      <c r="X290" s="43">
        <f>G290 * ( Baseline!F$87 * Baseline!B$16 )</f>
        <v>0.00585369513</v>
      </c>
      <c r="Y290" s="43">
        <f>H290 * ( Baseline!H$87 * Baseline!B$18 )</f>
        <v>0.001192389545</v>
      </c>
      <c r="Z290" s="51">
        <f t="shared" si="1"/>
        <v>0.2058205862</v>
      </c>
      <c r="AA290" s="43">
        <f>I290 * ( Baseline!B$87 * Baseline!B$7 )</f>
        <v>0.002074095003</v>
      </c>
      <c r="AB290" s="45">
        <f>J290 * ( Baseline!D$87 * Baseline!B$11 )</f>
        <v>0.03253635994</v>
      </c>
      <c r="AC290" s="45">
        <f>K290 * ( Baseline!F$87 * Baseline!B$16 )</f>
        <v>0.0004773216471</v>
      </c>
      <c r="AD290" s="45">
        <f>L290 * ( Baseline!F$87 * Baseline!B$16 )</f>
        <v>0.0004999323202</v>
      </c>
      <c r="AE290" s="51">
        <f t="shared" si="2"/>
        <v>0.03558770891</v>
      </c>
      <c r="AF290" s="51">
        <f>M290 * ( Baseline!B$87 * Baseline!B$7 )</f>
        <v>0.001749126362</v>
      </c>
      <c r="AG290" s="51">
        <f>N290 * ( Baseline!D$87 * Baseline!B$11 )</f>
        <v>0.0002534912267</v>
      </c>
      <c r="AH290" s="51">
        <f>O290 * ( Baseline!F$87 * Baseline!B$16 )</f>
        <v>0.04600238949</v>
      </c>
      <c r="AI290" s="51">
        <f>P290 * ( Baseline!H$87 * Baseline!B$18 )</f>
        <v>0.0005791838044</v>
      </c>
      <c r="AJ290" s="51">
        <f t="shared" si="3"/>
        <v>0.04858419088</v>
      </c>
      <c r="AK290" s="51">
        <f>Q290 * ( Baseline!B$87 * Baseline!B$7 )</f>
        <v>0.00003519119938</v>
      </c>
      <c r="AL290" s="51">
        <f>R290 * ( Baseline!D$87 * Baseline!B$11 )</f>
        <v>0.0002654990778</v>
      </c>
      <c r="AM290" s="51">
        <f>S290 * ( Baseline!F$87 * Baseline!B$16 )</f>
        <v>0.00005720595405</v>
      </c>
      <c r="AN290" s="51">
        <f>T290 * ( Baseline!H$87 * Baseline!B$18 )</f>
        <v>0.03465620497</v>
      </c>
      <c r="AO290" s="51">
        <f t="shared" si="4"/>
        <v>0.0350141012</v>
      </c>
      <c r="AP290" s="61"/>
      <c r="AQ290" s="51">
        <f>V290 * ( (1-Baseline!B$88-Baseline!B$87) + (1-B290)*Baseline!B$88 )</f>
        <v>0.1392195868</v>
      </c>
      <c r="AR290" s="51">
        <f>W290 * ( (1-Baseline!B$88-Baseline!B$87) + (1-B290)*Baseline!B$88 )</f>
        <v>0.002630623363</v>
      </c>
      <c r="AS290" s="51">
        <f>X290 * ( (1-Baseline!B$88-Baseline!B$87) + (1-B290)*Baseline!B$88 )</f>
        <v>0.004177336017</v>
      </c>
      <c r="AT290" s="51">
        <f>Y290 * ( (1-Baseline!B$88-Baseline!B$87) + (1-B290)*Baseline!B$88 )</f>
        <v>0.0008509175287</v>
      </c>
      <c r="AU290" s="51">
        <f t="shared" si="5"/>
        <v>0.1468784637</v>
      </c>
      <c r="AV290" s="51">
        <f>AA290 * ( (1-Baseline!D$88-Baseline!D$87) + (1-B290)*Baseline!D$88 )</f>
        <v>0.001779608999</v>
      </c>
      <c r="AW290" s="51">
        <f>AB290 * ( (1-Baseline!D$88-Baseline!D$87) + (1-B290)*Baseline!D$88 )</f>
        <v>0.0279167535</v>
      </c>
      <c r="AX290" s="51">
        <f>AC290 * ( (1-Baseline!D$88-Baseline!D$87) + (1-B290)*Baseline!D$88 )</f>
        <v>0.0004095501398</v>
      </c>
      <c r="AY290" s="51">
        <f>AD290 * ( (1-Baseline!D$88-Baseline!D$87) + (1-B290)*Baseline!D$88 )</f>
        <v>0.0004289504842</v>
      </c>
      <c r="AZ290" s="51">
        <f t="shared" si="6"/>
        <v>0.03053486313</v>
      </c>
      <c r="BA290" s="51">
        <f>AF290 * ( (1-Baseline!F$88-Baseline!F$87) + (1-Baseline!B$36)*Baseline!F$88 )</f>
        <v>0.001258727302</v>
      </c>
      <c r="BB290" s="51">
        <f>AG290 * ( (1-Baseline!F$88-Baseline!F$87) + (1-Baseline!B$36)*Baseline!F$88 )</f>
        <v>0.0001824203985</v>
      </c>
      <c r="BC290" s="51">
        <f>AH290 * ( (1-Baseline!F$88-Baseline!F$87) + (1-Baseline!B$36)*Baseline!F$88 )</f>
        <v>0.03310479155</v>
      </c>
      <c r="BD290" s="51">
        <f>AI290 * ( (1-Baseline!F$88-Baseline!F$87) + (1-Baseline!B$36)*Baseline!F$88 )</f>
        <v>0.0004167991995</v>
      </c>
      <c r="BE290" s="51">
        <f t="shared" si="7"/>
        <v>0.03496273845</v>
      </c>
      <c r="BF290" s="51">
        <f>AK290 * ( (1-Baseline!H$88-Baseline!H$87) + (1-Baseline!B$36)*Baseline!H$88 )</f>
        <v>0.00002788269109</v>
      </c>
      <c r="BG290" s="51">
        <f>AL290 * ( (1-Baseline!H$88-Baseline!H$87) + (1-Baseline!B$36)*Baseline!H$88 )</f>
        <v>0.0002103602293</v>
      </c>
      <c r="BH290" s="51">
        <f>AM290 * ( (1-Baseline!H$88-Baseline!H$87) + (1-Baseline!B$36)*Baseline!H$88 )</f>
        <v>0.00004532542151</v>
      </c>
      <c r="BI290" s="51">
        <f>AN290 * ( (1-Baseline!H$88-Baseline!H$87) + (1-Baseline!B$36)*Baseline!H$88 )</f>
        <v>0.02745880432</v>
      </c>
      <c r="BJ290" s="51">
        <f t="shared" si="8"/>
        <v>0.02774237266</v>
      </c>
      <c r="BK290" s="61"/>
      <c r="BL290" s="51">
        <f t="shared" si="19"/>
        <v>0.9478556848</v>
      </c>
      <c r="BM290" s="51">
        <f t="shared" si="20"/>
        <v>0.01791020478</v>
      </c>
      <c r="BN290" s="51">
        <f t="shared" si="21"/>
        <v>0.02844076601</v>
      </c>
      <c r="BO290" s="51">
        <f t="shared" si="22"/>
        <v>0.005793344424</v>
      </c>
      <c r="BP290" s="51">
        <f t="shared" si="9"/>
        <v>1</v>
      </c>
      <c r="BQ290" s="51">
        <f t="shared" si="23"/>
        <v>0.05828121749</v>
      </c>
      <c r="BR290" s="51">
        <f t="shared" si="24"/>
        <v>0.9142583475</v>
      </c>
      <c r="BS290" s="51">
        <f t="shared" si="25"/>
        <v>0.01341254219</v>
      </c>
      <c r="BT290" s="51">
        <f t="shared" si="26"/>
        <v>0.01404789281</v>
      </c>
      <c r="BU290" s="51">
        <f t="shared" si="10"/>
        <v>1</v>
      </c>
      <c r="BV290" s="51">
        <f t="shared" si="27"/>
        <v>0.03600196547</v>
      </c>
      <c r="BW290" s="51">
        <f t="shared" si="28"/>
        <v>0.005217566086</v>
      </c>
      <c r="BX290" s="51">
        <f t="shared" si="29"/>
        <v>0.9468592284</v>
      </c>
      <c r="BY290" s="51">
        <f t="shared" si="30"/>
        <v>0.0119212401</v>
      </c>
      <c r="BZ290" s="51">
        <f t="shared" si="11"/>
        <v>1</v>
      </c>
      <c r="CA290" s="51">
        <f t="shared" si="31"/>
        <v>0.00100505791</v>
      </c>
      <c r="CB290" s="51">
        <f t="shared" si="32"/>
        <v>0.007582632959</v>
      </c>
      <c r="CC290" s="51">
        <f t="shared" si="33"/>
        <v>0.001633797587</v>
      </c>
      <c r="CD290" s="51">
        <f t="shared" si="34"/>
        <v>0.9897785115</v>
      </c>
      <c r="CE290" s="51">
        <f t="shared" si="12"/>
        <v>1</v>
      </c>
      <c r="CF290" s="61"/>
      <c r="CG290" s="51">
        <f t="shared" si="35"/>
        <v>0.9478556848</v>
      </c>
      <c r="CH290" s="51">
        <f t="shared" si="36"/>
        <v>0.01791020478</v>
      </c>
      <c r="CI290" s="51">
        <f t="shared" si="37"/>
        <v>0.02844076601</v>
      </c>
      <c r="CJ290" s="51">
        <f t="shared" si="38"/>
        <v>0.005793344424</v>
      </c>
      <c r="CK290" s="51">
        <f t="shared" si="13"/>
        <v>1</v>
      </c>
      <c r="CL290" s="51">
        <f t="shared" si="39"/>
        <v>0.05828121749</v>
      </c>
      <c r="CM290" s="51">
        <f t="shared" si="40"/>
        <v>0.9142583475</v>
      </c>
      <c r="CN290" s="51">
        <f t="shared" si="41"/>
        <v>0.01341254219</v>
      </c>
      <c r="CO290" s="51">
        <f t="shared" si="42"/>
        <v>0.01404789281</v>
      </c>
      <c r="CP290" s="51">
        <f t="shared" si="14"/>
        <v>1</v>
      </c>
      <c r="CQ290" s="51">
        <f t="shared" si="43"/>
        <v>0.03600196547</v>
      </c>
      <c r="CR290" s="51">
        <f t="shared" si="44"/>
        <v>0.005217566086</v>
      </c>
      <c r="CS290" s="51">
        <f t="shared" si="45"/>
        <v>0.9468592284</v>
      </c>
      <c r="CT290" s="51">
        <f t="shared" si="46"/>
        <v>0.0119212401</v>
      </c>
      <c r="CU290" s="51">
        <f t="shared" si="15"/>
        <v>1</v>
      </c>
      <c r="CV290" s="51">
        <f t="shared" si="47"/>
        <v>0.00100505791</v>
      </c>
      <c r="CW290" s="51">
        <f t="shared" si="48"/>
        <v>0.007582632959</v>
      </c>
      <c r="CX290" s="51">
        <f t="shared" si="49"/>
        <v>0.001633797587</v>
      </c>
      <c r="CY290" s="51">
        <f t="shared" si="50"/>
        <v>0.9897785115</v>
      </c>
      <c r="CZ290" s="51">
        <f t="shared" si="16"/>
        <v>1</v>
      </c>
      <c r="DA290" s="61"/>
      <c r="DB290" s="51">
        <f>(AQ290*Baseline!B$7 + AV290*Baseline!B$11 + BA290*Baseline!B$16 + BF290*Baseline!B$18)</f>
        <v>76831.71399</v>
      </c>
      <c r="DC290" s="51">
        <f>(AR290*Baseline!B$7 + AW290*Baseline!B$11 + BB290*Baseline!B$16 + BG290*Baseline!B$18)</f>
        <v>71388.54727</v>
      </c>
      <c r="DD290" s="51">
        <f>(AS290*Baseline!B$7 + AX290*Baseline!B$11 + BC290*Baseline!B$16 + BH290*Baseline!B$18)</f>
        <v>115887.14</v>
      </c>
      <c r="DE290" s="51">
        <f>(AT290*Baseline!B$7 + AY290*Baseline!B$11 + BD290*Baseline!B$16 + BI290*Baseline!B$18)</f>
        <v>1260090.015</v>
      </c>
      <c r="DF290" s="51">
        <f t="shared" si="17"/>
        <v>1524197.416</v>
      </c>
      <c r="DG290" s="61"/>
      <c r="DH290" s="51">
        <f t="shared" si="51"/>
        <v>0.05040798072</v>
      </c>
      <c r="DI290" s="51">
        <f t="shared" si="52"/>
        <v>0.04683681162</v>
      </c>
      <c r="DJ290" s="51">
        <f t="shared" si="53"/>
        <v>0.07603158145</v>
      </c>
      <c r="DK290" s="51">
        <f t="shared" si="54"/>
        <v>0.8267236262</v>
      </c>
      <c r="DL290" s="51">
        <f t="shared" si="18"/>
        <v>1</v>
      </c>
      <c r="DM290" s="61"/>
      <c r="DN290" s="51">
        <f>DH290 / (Baseline!B$7/Baseline!B$17)</f>
        <v>5.380720393</v>
      </c>
      <c r="DO290" s="51">
        <f>DI290 / (Baseline!B$11/Baseline!B$17)</f>
        <v>1.13066305</v>
      </c>
      <c r="DP290" s="51">
        <f>DJ290 / (Baseline!B$16/Baseline!B$17)</f>
        <v>1.174917706</v>
      </c>
      <c r="DQ290" s="51">
        <f>DK290 / (Baseline!B$18/Baseline!B$17)</f>
        <v>0.9346840444</v>
      </c>
      <c r="DR290" s="79"/>
      <c r="DS290" s="51">
        <f>(AU290*Baseline!B$34)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0.0345613008</v>
      </c>
      <c r="DT290" s="51">
        <f>(AZ290*Baseline!B$34) + (Baseline!D$88*(1-Baseline!D$89)*Baseline!B$35) + (Baseline!D$88*Baseline!D$89*((1-Baseline!D$90)*Baseline!B$40 + Baseline!D$90*Baseline!B$41))</f>
        <v>0.01099379747</v>
      </c>
      <c r="DU290" s="51">
        <f>(BE290*Baseline!B$34) + (Baseline!F$88*(1-Baseline!F$89)*Baseline!B$35) + (Baseline!F$88*Baseline!F$89*((1-Baseline!F$90)*Baseline!B$40 + Baseline!F$90*Baseline!B$41))</f>
        <v>0.01297505077</v>
      </c>
      <c r="DV290" s="51">
        <f>(BJ290*Baseline!B$34) + (Baseline!H$88*(1-Baseline!H$89)*Baseline!B$35) + (Baseline!H$88*Baseline!H$89*((1-Baseline!H$90)*Baseline!B$40 + Baseline!H$90*Baseline!B$41))</f>
        <v>0.009306355899</v>
      </c>
      <c r="DW290" s="51">
        <f>( DS290*Baseline!B$7 + DT290*Baseline!B$11 + DU290*Baseline!B$16 + DV290*Baseline!B$18 ) / Baseline!B$17</f>
        <v>0.009850261214</v>
      </c>
    </row>
    <row r="291">
      <c r="A291" s="4" t="s">
        <v>556</v>
      </c>
      <c r="B291" s="45">
        <f>MIN( MAX( NORMINV( MCrands!B291, (B$5+B$4)/2, (B$5-B$4)/3.29 ), 0 ), 1 )</f>
        <v>0.4189005078</v>
      </c>
      <c r="C291" s="45">
        <f>MAX( NORMINV( MCrands!C291, (C$5+C$4)/2, (C$5-C$4)/3.29 ), 0 )</f>
        <v>1.78821003</v>
      </c>
      <c r="D291" s="41"/>
      <c r="E291" s="43">
        <f>Baseline!B$33 * (C291 * Baseline!B$66*Baseline!B$66/Baseline!B$73 + Baseline!B$52*Baseline!B$52/Baseline!B$74 + Baseline!B$53*Baseline!B$53/Baseline!B$75 + Baseline!B$54*Baseline!B$54/Baseline!B$76)</f>
        <v>0.00001270181417</v>
      </c>
      <c r="F291" s="43">
        <f>Baseline!B$33 * (C291 * Baseline!B$66*Baseline!B$57/Baseline!B$73 + Baseline!B$52*Baseline!B$67/Baseline!B$74 + Baseline!B$53*Baseline!B$55/Baseline!B$75 + Baseline!B$54*Baseline!B$56/Baseline!B$76)</f>
        <v>0.0000001988734175</v>
      </c>
      <c r="G291" s="45">
        <f>Baseline!B$33 * (C291 * Baseline!B$66*Baseline!B$58/Baseline!B$73 + Baseline!B$52*Baseline!B$59/Baseline!B$74 + Baseline!B$53*Baseline!B$68/Baseline!B$75 + Baseline!B$54*Baseline!B$60/Baseline!B$76)</f>
        <v>0.0000001661598434</v>
      </c>
      <c r="H291" s="43">
        <f>Baseline!B$33 * (C291 * Baseline!B$66*Baseline!B$61/Baseline!B$73 + Baseline!B$52*Baseline!B$62/Baseline!B$74 + Baseline!B$53*Baseline!B$63/Baseline!B$75 + Baseline!B$54*Baseline!B$69/Baseline!B$76)</f>
        <v>0.000000003154048036</v>
      </c>
      <c r="I291" s="43">
        <f>Baseline!B$33 * (C291 * Baseline!B$57*Baseline!B$66/Baseline!B$73 + Baseline!B$67*Baseline!B$52/Baseline!B$74 + Baseline!B$55*Baseline!B$53/Baseline!B$75 + Baseline!B$56*Baseline!B$54/Baseline!B$76)</f>
        <v>0.0000001988734175</v>
      </c>
      <c r="J291" s="45">
        <f>Baseline!B$33 * (C291 * Baseline!B$57*Baseline!B$57/Baseline!B$73 + Baseline!B$67*Baseline!B$67/Baseline!B$74 + Baseline!B$55*Baseline!B$55/Baseline!B$75 + Baseline!B$56*Baseline!B$56/Baseline!B$76)</f>
        <v>0.000001763813643</v>
      </c>
      <c r="K291" s="43">
        <f>Baseline!B$33 * (C291 * Baseline!B$57*Baseline!B$58/Baseline!B$73 + Baseline!B$67*Baseline!B$59/Baseline!B$74 + Baseline!B$55*Baseline!B$68/Baseline!B$75 + Baseline!B$56*Baseline!B$60/Baseline!B$76)</f>
        <v>0.00000001374152395</v>
      </c>
      <c r="L291" s="45">
        <f>Baseline!B$33 * (C291 * Baseline!B$57*Baseline!B$61/Baseline!B$73 + Baseline!B$67*Baseline!B$62/Baseline!B$74 + Baseline!B$55*Baseline!B$63/Baseline!B$75 + Baseline!B$56*Baseline!B$69/Baseline!B$76)</f>
        <v>0.00000001439281227</v>
      </c>
      <c r="M291" s="43">
        <f>Baseline!B$33 * (C291 * Baseline!B$58*Baseline!B$66/Baseline!B$73 + Baseline!B$59*Baseline!B$52/Baseline!B$74 + Baseline!B$68*Baseline!B$53/Baseline!B$75 + Baseline!B$60*Baseline!B$54/Baseline!B$76)</f>
        <v>0.0000001661598434</v>
      </c>
      <c r="N291" s="45">
        <f>Baseline!B$33 * (C291 * Baseline!B$58*Baseline!B$57/Baseline!B$73 + Baseline!B$59*Baseline!B$67/Baseline!B$74 + Baseline!B$68*Baseline!B$55/Baseline!B$75 + Baseline!B$60*Baseline!B$56/Baseline!B$76)</f>
        <v>0.00000001374152395</v>
      </c>
      <c r="O291" s="45">
        <f>Baseline!B$33 * (C291 * Baseline!B$58*Baseline!B$58/Baseline!B$73 + Baseline!B$59*Baseline!B$59/Baseline!B$74 + Baseline!B$68*Baseline!B$68/Baseline!B$75 + Baseline!B$60*Baseline!B$60/Baseline!B$76)</f>
        <v>0.000001324389299</v>
      </c>
      <c r="P291" s="43">
        <f>Baseline!B$33 * (C291 * Baseline!B$58*Baseline!B$61/Baseline!B$73 + Baseline!B$59*Baseline!B$62/Baseline!B$74 + Baseline!B$68*Baseline!B$63/Baseline!B$75 + Baseline!B$60*Baseline!B$69/Baseline!B$76)</f>
        <v>0.000000001646844492</v>
      </c>
      <c r="Q291" s="43">
        <f>Baseline!B$33 * (C291 * Baseline!B$61*Baseline!B$66/Baseline!B$73 + Baseline!B$62*Baseline!B$52/Baseline!B$74 + Baseline!B$63*Baseline!B$53/Baseline!B$75 + Baseline!B$69*Baseline!B$54/Baseline!B$76)</f>
        <v>0.000000003154048036</v>
      </c>
      <c r="R291" s="43">
        <f>Baseline!B$33 * (C291 * Baseline!B$61*Baseline!B$57/Baseline!B$73 + Baseline!B$62*Baseline!B$67/Baseline!B$74 + Baseline!B$63*Baseline!B$55/Baseline!B$75 + Baseline!B$69*Baseline!B$56/Baseline!B$76)</f>
        <v>0.00000001439281227</v>
      </c>
      <c r="S291" s="43">
        <f>Baseline!B$33 * (C291 * Baseline!B$61*Baseline!B$58/Baseline!B$73 + Baseline!B$62*Baseline!B$59/Baseline!B$74 + Baseline!B$63*Baseline!B$68/Baseline!B$75 + Baseline!B$69*Baseline!B$60/Baseline!B$76)</f>
        <v>0.000000001646844492</v>
      </c>
      <c r="T291" s="43">
        <f>Baseline!B$33 * (C291 * Baseline!B$61*Baseline!B$61/Baseline!B$73 + Baseline!B$62*Baseline!B$62/Baseline!B$74 + Baseline!B$63*Baseline!B$63/Baseline!B$75 + Baseline!B$69*Baseline!B$69/Baseline!B$76)</f>
        <v>0.00000009854653536</v>
      </c>
      <c r="U291" s="41"/>
      <c r="V291" s="43">
        <f>E291 * ( Baseline!B$87 * Baseline!B$7 )</f>
        <v>0.1318321293</v>
      </c>
      <c r="W291" s="43">
        <f>F291 * ( Baseline!D$87 * Baseline!B$11 )</f>
        <v>0.003668537526</v>
      </c>
      <c r="X291" s="43">
        <f>G291 * ( Baseline!F$87 * Baseline!B$16 )</f>
        <v>0.005771523929</v>
      </c>
      <c r="Y291" s="43">
        <f>H291 * ( Baseline!H$87 * Baseline!B$18 )</f>
        <v>0.001109195008</v>
      </c>
      <c r="Z291" s="51">
        <f t="shared" si="1"/>
        <v>0.1423813858</v>
      </c>
      <c r="AA291" s="43">
        <f>I291 * ( Baseline!B$87 * Baseline!B$7 )</f>
        <v>0.0020641072</v>
      </c>
      <c r="AB291" s="45">
        <f>J291 * ( Baseline!D$87 * Baseline!B$11 )</f>
        <v>0.03253635714</v>
      </c>
      <c r="AC291" s="45">
        <f>K291 * ( Baseline!F$87 * Baseline!B$16 )</f>
        <v>0.0004773086727</v>
      </c>
      <c r="AD291" s="45">
        <f>L291 * ( Baseline!F$87 * Baseline!B$16 )</f>
        <v>0.0004999310227</v>
      </c>
      <c r="AE291" s="51">
        <f t="shared" si="2"/>
        <v>0.03557770403</v>
      </c>
      <c r="AF291" s="51">
        <f>M291 * ( Baseline!B$87 * Baseline!B$7 )</f>
        <v>0.001724573014</v>
      </c>
      <c r="AG291" s="51">
        <f>N291 * ( Baseline!D$87 * Baseline!B$11 )</f>
        <v>0.0002534843364</v>
      </c>
      <c r="AH291" s="51">
        <f>O291 * ( Baseline!F$87 * Baseline!B$16 )</f>
        <v>0.0460023576</v>
      </c>
      <c r="AI291" s="51">
        <f>P291 * ( Baseline!H$87 * Baseline!B$18 )</f>
        <v>0.0005791515118</v>
      </c>
      <c r="AJ291" s="51">
        <f t="shared" si="3"/>
        <v>0.04855956646</v>
      </c>
      <c r="AK291" s="51">
        <f>Q291 * ( Baseline!B$87 * Baseline!B$7 )</f>
        <v>0.00003273586457</v>
      </c>
      <c r="AL291" s="51">
        <f>R291 * ( Baseline!D$87 * Baseline!B$11 )</f>
        <v>0.0002654983888</v>
      </c>
      <c r="AM291" s="51">
        <f>S291 * ( Baseline!F$87 * Baseline!B$16 )</f>
        <v>0.00005720276451</v>
      </c>
      <c r="AN291" s="51">
        <f>T291 * ( Baseline!H$87 * Baseline!B$18 )</f>
        <v>0.03465620174</v>
      </c>
      <c r="AO291" s="51">
        <f t="shared" si="4"/>
        <v>0.03501163876</v>
      </c>
      <c r="AP291" s="61"/>
      <c r="AQ291" s="51">
        <f>V291 * ( (1-Baseline!B$88-Baseline!B$87) + (1-B291)*Baseline!B$88 )</f>
        <v>0.07986107588</v>
      </c>
      <c r="AR291" s="51">
        <f>W291 * ( (1-Baseline!B$88-Baseline!B$87) + (1-B291)*Baseline!B$88 )</f>
        <v>0.002222321336</v>
      </c>
      <c r="AS291" s="51">
        <f>X291 * ( (1-Baseline!B$88-Baseline!B$87) + (1-B291)*Baseline!B$88 )</f>
        <v>0.003496265386</v>
      </c>
      <c r="AT291" s="51">
        <f>Y291 * ( (1-Baseline!B$88-Baseline!B$87) + (1-B291)*Baseline!B$88 )</f>
        <v>0.0006719265413</v>
      </c>
      <c r="AU291" s="51">
        <f t="shared" si="5"/>
        <v>0.08625158914</v>
      </c>
      <c r="AV291" s="51">
        <f>AA291 * ( (1-Baseline!D$88-Baseline!D$87) + (1-B291)*Baseline!D$88 )</f>
        <v>0.001658986888</v>
      </c>
      <c r="AW291" s="51">
        <f>AB291 * ( (1-Baseline!D$88-Baseline!D$87) + (1-B291)*Baseline!D$88 )</f>
        <v>0.02615047797</v>
      </c>
      <c r="AX291" s="51">
        <f>AC291 * ( (1-Baseline!D$88-Baseline!D$87) + (1-B291)*Baseline!D$88 )</f>
        <v>0.0003836277637</v>
      </c>
      <c r="AY291" s="51">
        <f>AD291 * ( (1-Baseline!D$88-Baseline!D$87) + (1-B291)*Baseline!D$88 )</f>
        <v>0.0004018100471</v>
      </c>
      <c r="AZ291" s="51">
        <f t="shared" si="6"/>
        <v>0.02859490266</v>
      </c>
      <c r="BA291" s="51">
        <f>AF291 * ( (1-Baseline!F$88-Baseline!F$87) + (1-Baseline!B$36)*Baseline!F$88 )</f>
        <v>0.001241057927</v>
      </c>
      <c r="BB291" s="51">
        <f>AG291 * ( (1-Baseline!F$88-Baseline!F$87) + (1-Baseline!B$36)*Baseline!F$88 )</f>
        <v>0.00018241544</v>
      </c>
      <c r="BC291" s="51">
        <f>AH291 * ( (1-Baseline!F$88-Baseline!F$87) + (1-Baseline!B$36)*Baseline!F$88 )</f>
        <v>0.0331047686</v>
      </c>
      <c r="BD291" s="51">
        <f>AI291 * ( (1-Baseline!F$88-Baseline!F$87) + (1-Baseline!B$36)*Baseline!F$88 )</f>
        <v>0.0004167759607</v>
      </c>
      <c r="BE291" s="51">
        <f t="shared" si="7"/>
        <v>0.03494501793</v>
      </c>
      <c r="BF291" s="51">
        <f>AK291 * ( (1-Baseline!H$88-Baseline!H$87) + (1-Baseline!B$36)*Baseline!H$88 )</f>
        <v>0.00002593728021</v>
      </c>
      <c r="BG291" s="51">
        <f>AL291 * ( (1-Baseline!H$88-Baseline!H$87) + (1-Baseline!B$36)*Baseline!H$88 )</f>
        <v>0.0002103596834</v>
      </c>
      <c r="BH291" s="51">
        <f>AM291 * ( (1-Baseline!H$88-Baseline!H$87) + (1-Baseline!B$36)*Baseline!H$88 )</f>
        <v>0.00004532289438</v>
      </c>
      <c r="BI291" s="51">
        <f>AN291 * ( (1-Baseline!H$88-Baseline!H$87) + (1-Baseline!B$36)*Baseline!H$88 )</f>
        <v>0.02745880176</v>
      </c>
      <c r="BJ291" s="51">
        <f t="shared" si="8"/>
        <v>0.02774042162</v>
      </c>
      <c r="BK291" s="61"/>
      <c r="BL291" s="51">
        <f t="shared" si="19"/>
        <v>0.9259084577</v>
      </c>
      <c r="BM291" s="51">
        <f t="shared" si="20"/>
        <v>0.02576556975</v>
      </c>
      <c r="BN291" s="51">
        <f t="shared" si="21"/>
        <v>0.04053566341</v>
      </c>
      <c r="BO291" s="51">
        <f t="shared" si="22"/>
        <v>0.007790309117</v>
      </c>
      <c r="BP291" s="51">
        <f t="shared" si="9"/>
        <v>1</v>
      </c>
      <c r="BQ291" s="51">
        <f t="shared" si="23"/>
        <v>0.05801687479</v>
      </c>
      <c r="BR291" s="51">
        <f t="shared" si="24"/>
        <v>0.9145153692</v>
      </c>
      <c r="BS291" s="51">
        <f t="shared" si="25"/>
        <v>0.01341594928</v>
      </c>
      <c r="BT291" s="51">
        <f t="shared" si="26"/>
        <v>0.01405180678</v>
      </c>
      <c r="BU291" s="51">
        <f t="shared" si="10"/>
        <v>1</v>
      </c>
      <c r="BV291" s="51">
        <f t="shared" si="27"/>
        <v>0.03551458837</v>
      </c>
      <c r="BW291" s="51">
        <f t="shared" si="28"/>
        <v>0.005220070006</v>
      </c>
      <c r="BX291" s="51">
        <f t="shared" si="29"/>
        <v>0.9473387213</v>
      </c>
      <c r="BY291" s="51">
        <f t="shared" si="30"/>
        <v>0.01192662031</v>
      </c>
      <c r="BZ291" s="51">
        <f t="shared" si="11"/>
        <v>1</v>
      </c>
      <c r="CA291" s="51">
        <f t="shared" si="31"/>
        <v>0.0009349994953</v>
      </c>
      <c r="CB291" s="51">
        <f t="shared" si="32"/>
        <v>0.007583146582</v>
      </c>
      <c r="CC291" s="51">
        <f t="shared" si="33"/>
        <v>0.001633821396</v>
      </c>
      <c r="CD291" s="51">
        <f t="shared" si="34"/>
        <v>0.9898480325</v>
      </c>
      <c r="CE291" s="51">
        <f t="shared" si="12"/>
        <v>1</v>
      </c>
      <c r="CF291" s="61"/>
      <c r="CG291" s="51">
        <f t="shared" si="35"/>
        <v>0.9259084577</v>
      </c>
      <c r="CH291" s="51">
        <f t="shared" si="36"/>
        <v>0.02576556975</v>
      </c>
      <c r="CI291" s="51">
        <f t="shared" si="37"/>
        <v>0.04053566341</v>
      </c>
      <c r="CJ291" s="51">
        <f t="shared" si="38"/>
        <v>0.007790309117</v>
      </c>
      <c r="CK291" s="51">
        <f t="shared" si="13"/>
        <v>1</v>
      </c>
      <c r="CL291" s="51">
        <f t="shared" si="39"/>
        <v>0.05801687479</v>
      </c>
      <c r="CM291" s="51">
        <f t="shared" si="40"/>
        <v>0.9145153692</v>
      </c>
      <c r="CN291" s="51">
        <f t="shared" si="41"/>
        <v>0.01341594928</v>
      </c>
      <c r="CO291" s="51">
        <f t="shared" si="42"/>
        <v>0.01405180678</v>
      </c>
      <c r="CP291" s="51">
        <f t="shared" si="14"/>
        <v>1</v>
      </c>
      <c r="CQ291" s="51">
        <f t="shared" si="43"/>
        <v>0.03551458837</v>
      </c>
      <c r="CR291" s="51">
        <f t="shared" si="44"/>
        <v>0.005220070006</v>
      </c>
      <c r="CS291" s="51">
        <f t="shared" si="45"/>
        <v>0.9473387213</v>
      </c>
      <c r="CT291" s="51">
        <f t="shared" si="46"/>
        <v>0.01192662031</v>
      </c>
      <c r="CU291" s="51">
        <f t="shared" si="15"/>
        <v>1</v>
      </c>
      <c r="CV291" s="51">
        <f t="shared" si="47"/>
        <v>0.0009349994953</v>
      </c>
      <c r="CW291" s="51">
        <f t="shared" si="48"/>
        <v>0.007583146582</v>
      </c>
      <c r="CX291" s="51">
        <f t="shared" si="49"/>
        <v>0.001633821396</v>
      </c>
      <c r="CY291" s="51">
        <f t="shared" si="50"/>
        <v>0.9898480325</v>
      </c>
      <c r="CZ291" s="51">
        <f t="shared" si="16"/>
        <v>1</v>
      </c>
      <c r="DA291" s="61"/>
      <c r="DB291" s="51">
        <f>(AQ291*Baseline!B$7 + AV291*Baseline!B$11 + BA291*Baseline!B$16 + BF291*Baseline!B$18)</f>
        <v>47635.87785</v>
      </c>
      <c r="DC291" s="51">
        <f>(AR291*Baseline!B$7 + AW291*Baseline!B$11 + BB291*Baseline!B$16 + BG291*Baseline!B$18)</f>
        <v>67402.60591</v>
      </c>
      <c r="DD291" s="51">
        <f>(AS291*Baseline!B$7 + AX291*Baseline!B$11 + BC291*Baseline!B$16 + BH291*Baseline!B$18)</f>
        <v>115501.0362</v>
      </c>
      <c r="DE291" s="51">
        <f>(AT291*Baseline!B$7 + AY291*Baseline!B$11 + BD291*Baseline!B$16 + BI291*Baseline!B$18)</f>
        <v>1259944.805</v>
      </c>
      <c r="DF291" s="51">
        <f t="shared" si="17"/>
        <v>1490484.325</v>
      </c>
      <c r="DG291" s="61"/>
      <c r="DH291" s="51">
        <f t="shared" si="51"/>
        <v>0.0319599992</v>
      </c>
      <c r="DI291" s="51">
        <f t="shared" si="52"/>
        <v>0.04522194884</v>
      </c>
      <c r="DJ291" s="51">
        <f t="shared" si="53"/>
        <v>0.07749228505</v>
      </c>
      <c r="DK291" s="51">
        <f t="shared" si="54"/>
        <v>0.8453257669</v>
      </c>
      <c r="DL291" s="51">
        <f t="shared" si="18"/>
        <v>1</v>
      </c>
      <c r="DM291" s="61"/>
      <c r="DN291" s="51">
        <f>DH291 / (Baseline!B$7/Baseline!B$17)</f>
        <v>3.411519704</v>
      </c>
      <c r="DO291" s="51">
        <f>DI291 / (Baseline!B$11/Baseline!B$17)</f>
        <v>1.091679489</v>
      </c>
      <c r="DP291" s="51">
        <f>DJ291 / (Baseline!B$16/Baseline!B$17)</f>
        <v>1.197489991</v>
      </c>
      <c r="DQ291" s="51">
        <f>DK291 / (Baseline!B$18/Baseline!B$17)</f>
        <v>0.9557154067</v>
      </c>
      <c r="DR291" s="79"/>
      <c r="DS291" s="51">
        <f>(AU291*Baseline!B$34)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0.02546726962</v>
      </c>
      <c r="DT291" s="51">
        <f>(AZ291*Baseline!B$34) + (Baseline!D$88*(1-Baseline!D$89)*Baseline!B$35) + (Baseline!D$88*Baseline!D$89*((1-Baseline!D$90)*Baseline!B$40 + Baseline!D$90*Baseline!B$41))</f>
        <v>0.0107028034</v>
      </c>
      <c r="DU291" s="51">
        <f>(BE291*Baseline!B$34) + (Baseline!F$88*(1-Baseline!F$89)*Baseline!B$35) + (Baseline!F$88*Baseline!F$89*((1-Baseline!F$90)*Baseline!B$40 + Baseline!F$90*Baseline!B$41))</f>
        <v>0.01297239269</v>
      </c>
      <c r="DV291" s="51">
        <f>(BJ291*Baseline!B$34) + (Baseline!H$88*(1-Baseline!H$89)*Baseline!B$35) + (Baseline!H$88*Baseline!H$89*((1-Baseline!H$90)*Baseline!B$40 + Baseline!H$90*Baseline!B$41))</f>
        <v>0.009306063243</v>
      </c>
      <c r="DW291" s="51">
        <f>( DS291*Baseline!B$7 + DT291*Baseline!B$11 + DU291*Baseline!B$16 + DV291*Baseline!B$18 ) / Baseline!B$17</f>
        <v>0.009752580917</v>
      </c>
    </row>
    <row r="292">
      <c r="A292" s="4" t="s">
        <v>557</v>
      </c>
      <c r="B292" s="45">
        <f>MIN( MAX( NORMINV( MCrands!B292, (B$5+B$4)/2, (B$5-B$4)/3.29 ), 0 ), 1 )</f>
        <v>0.3219739594</v>
      </c>
      <c r="C292" s="45">
        <f>MAX( NORMINV( MCrands!C292, (C$5+C$4)/2, (C$5-C$4)/3.29 ), 0 )</f>
        <v>2.633172013</v>
      </c>
      <c r="D292" s="41"/>
      <c r="E292" s="43">
        <f>Baseline!B$33 * (C292 * Baseline!B$66*Baseline!B$66/Baseline!B$73 + Baseline!B$52*Baseline!B$52/Baseline!B$74 + Baseline!B$53*Baseline!B$53/Baseline!B$75 + Baseline!B$54*Baseline!B$54/Baseline!B$76)</f>
        <v>0.00001868416529</v>
      </c>
      <c r="F292" s="43">
        <f>Baseline!B$33 * (C292 * Baseline!B$66*Baseline!B$57/Baseline!B$73 + Baseline!B$52*Baseline!B$67/Baseline!B$74 + Baseline!B$53*Baseline!B$55/Baseline!B$75 + Baseline!B$54*Baseline!B$56/Baseline!B$76)</f>
        <v>0.0000001998179993</v>
      </c>
      <c r="G292" s="45">
        <f>Baseline!B$33 * (C292 * Baseline!B$66*Baseline!B$58/Baseline!B$73 + Baseline!B$52*Baseline!B$59/Baseline!B$74 + Baseline!B$53*Baseline!B$68/Baseline!B$75 + Baseline!B$54*Baseline!B$60/Baseline!B$76)</f>
        <v>0.0000001684819402</v>
      </c>
      <c r="H292" s="43">
        <f>Baseline!B$33 * (C292 * Baseline!B$66*Baseline!B$61/Baseline!B$73 + Baseline!B$52*Baseline!B$62/Baseline!B$74 + Baseline!B$53*Baseline!B$63/Baseline!B$75 + Baseline!B$54*Baseline!B$69/Baseline!B$76)</f>
        <v>0.000000003386257718</v>
      </c>
      <c r="I292" s="43">
        <f>Baseline!B$33 * (C292 * Baseline!B$57*Baseline!B$66/Baseline!B$73 + Baseline!B$67*Baseline!B$52/Baseline!B$74 + Baseline!B$55*Baseline!B$53/Baseline!B$75 + Baseline!B$56*Baseline!B$54/Baseline!B$76)</f>
        <v>0.0000001998179993</v>
      </c>
      <c r="J292" s="45">
        <f>Baseline!B$33 * (C292 * Baseline!B$57*Baseline!B$57/Baseline!B$73 + Baseline!B$67*Baseline!B$67/Baseline!B$74 + Baseline!B$55*Baseline!B$55/Baseline!B$75 + Baseline!B$56*Baseline!B$56/Baseline!B$76)</f>
        <v>0.000001763813792</v>
      </c>
      <c r="K292" s="43">
        <f>Baseline!B$33 * (C292 * Baseline!B$57*Baseline!B$58/Baseline!B$73 + Baseline!B$67*Baseline!B$59/Baseline!B$74 + Baseline!B$55*Baseline!B$68/Baseline!B$75 + Baseline!B$56*Baseline!B$60/Baseline!B$76)</f>
        <v>0.00000001374189059</v>
      </c>
      <c r="L292" s="45">
        <f>Baseline!B$33 * (C292 * Baseline!B$57*Baseline!B$61/Baseline!B$73 + Baseline!B$67*Baseline!B$62/Baseline!B$74 + Baseline!B$55*Baseline!B$63/Baseline!B$75 + Baseline!B$56*Baseline!B$69/Baseline!B$76)</f>
        <v>0.00000001439284894</v>
      </c>
      <c r="M292" s="43">
        <f>Baseline!B$33 * (C292 * Baseline!B$58*Baseline!B$66/Baseline!B$73 + Baseline!B$59*Baseline!B$52/Baseline!B$74 + Baseline!B$68*Baseline!B$53/Baseline!B$75 + Baseline!B$60*Baseline!B$54/Baseline!B$76)</f>
        <v>0.0000001684819402</v>
      </c>
      <c r="N292" s="45">
        <f>Baseline!B$33 * (C292 * Baseline!B$58*Baseline!B$57/Baseline!B$73 + Baseline!B$59*Baseline!B$67/Baseline!B$74 + Baseline!B$68*Baseline!B$55/Baseline!B$75 + Baseline!B$60*Baseline!B$56/Baseline!B$76)</f>
        <v>0.00000001374189059</v>
      </c>
      <c r="O292" s="45">
        <f>Baseline!B$33 * (C292 * Baseline!B$58*Baseline!B$58/Baseline!B$73 + Baseline!B$59*Baseline!B$59/Baseline!B$74 + Baseline!B$68*Baseline!B$68/Baseline!B$75 + Baseline!B$60*Baseline!B$60/Baseline!B$76)</f>
        <v>0.000001324390201</v>
      </c>
      <c r="P292" s="43">
        <f>Baseline!B$33 * (C292 * Baseline!B$58*Baseline!B$61/Baseline!B$73 + Baseline!B$59*Baseline!B$62/Baseline!B$74 + Baseline!B$68*Baseline!B$63/Baseline!B$75 + Baseline!B$60*Baseline!B$69/Baseline!B$76)</f>
        <v>0.000000001646934626</v>
      </c>
      <c r="Q292" s="43">
        <f>Baseline!B$33 * (C292 * Baseline!B$61*Baseline!B$66/Baseline!B$73 + Baseline!B$62*Baseline!B$52/Baseline!B$74 + Baseline!B$63*Baseline!B$53/Baseline!B$75 + Baseline!B$69*Baseline!B$54/Baseline!B$76)</f>
        <v>0.000000003386257718</v>
      </c>
      <c r="R292" s="43">
        <f>Baseline!B$33 * (C292 * Baseline!B$61*Baseline!B$57/Baseline!B$73 + Baseline!B$62*Baseline!B$67/Baseline!B$74 + Baseline!B$63*Baseline!B$55/Baseline!B$75 + Baseline!B$69*Baseline!B$56/Baseline!B$76)</f>
        <v>0.00000001439284894</v>
      </c>
      <c r="S292" s="43">
        <f>Baseline!B$33 * (C292 * Baseline!B$61*Baseline!B$58/Baseline!B$73 + Baseline!B$62*Baseline!B$59/Baseline!B$74 + Baseline!B$63*Baseline!B$68/Baseline!B$75 + Baseline!B$69*Baseline!B$60/Baseline!B$76)</f>
        <v>0.000000001646934626</v>
      </c>
      <c r="T292" s="43">
        <f>Baseline!B$33 * (C292 * Baseline!B$61*Baseline!B$61/Baseline!B$73 + Baseline!B$62*Baseline!B$62/Baseline!B$74 + Baseline!B$63*Baseline!B$63/Baseline!B$75 + Baseline!B$69*Baseline!B$69/Baseline!B$76)</f>
        <v>0.00000009854654437</v>
      </c>
      <c r="U292" s="41"/>
      <c r="V292" s="43">
        <f>E292 * ( Baseline!B$87 * Baseline!B$7 )</f>
        <v>0.1939229516</v>
      </c>
      <c r="W292" s="43">
        <f>F292 * ( Baseline!D$87 * Baseline!B$11 )</f>
        <v>0.003685961843</v>
      </c>
      <c r="X292" s="43">
        <f>G292 * ( Baseline!F$87 * Baseline!B$16 )</f>
        <v>0.005852181428</v>
      </c>
      <c r="Y292" s="43">
        <f>H292 * ( Baseline!H$87 * Baseline!B$18 )</f>
        <v>0.001190856991</v>
      </c>
      <c r="Z292" s="51">
        <f t="shared" si="1"/>
        <v>0.2046519518</v>
      </c>
      <c r="AA292" s="43">
        <f>I292 * ( Baseline!B$87 * Baseline!B$7 )</f>
        <v>0.002073911014</v>
      </c>
      <c r="AB292" s="45">
        <f>J292 * ( Baseline!D$87 * Baseline!B$11 )</f>
        <v>0.03253635989</v>
      </c>
      <c r="AC292" s="45">
        <f>K292 * ( Baseline!F$87 * Baseline!B$16 )</f>
        <v>0.0004773214081</v>
      </c>
      <c r="AD292" s="45">
        <f>L292 * ( Baseline!F$87 * Baseline!B$16 )</f>
        <v>0.0004999322963</v>
      </c>
      <c r="AE292" s="51">
        <f t="shared" si="2"/>
        <v>0.03558752461</v>
      </c>
      <c r="AF292" s="51">
        <f>M292 * ( Baseline!B$87 * Baseline!B$7 )</f>
        <v>0.001748674057</v>
      </c>
      <c r="AG292" s="51">
        <f>N292 * ( Baseline!D$87 * Baseline!B$11 )</f>
        <v>0.0002534910998</v>
      </c>
      <c r="AH292" s="51">
        <f>O292 * ( Baseline!F$87 * Baseline!B$16 )</f>
        <v>0.0460023889</v>
      </c>
      <c r="AI292" s="51">
        <f>P292 * ( Baseline!H$87 * Baseline!B$18 )</f>
        <v>0.0005791832095</v>
      </c>
      <c r="AJ292" s="51">
        <f t="shared" si="3"/>
        <v>0.04858373727</v>
      </c>
      <c r="AK292" s="51">
        <f>Q292 * ( Baseline!B$87 * Baseline!B$7 )</f>
        <v>0.00003514596885</v>
      </c>
      <c r="AL292" s="51">
        <f>R292 * ( Baseline!D$87 * Baseline!B$11 )</f>
        <v>0.0002654990651</v>
      </c>
      <c r="AM292" s="51">
        <f>S292 * ( Baseline!F$87 * Baseline!B$16 )</f>
        <v>0.00005720589529</v>
      </c>
      <c r="AN292" s="51">
        <f>T292 * ( Baseline!H$87 * Baseline!B$18 )</f>
        <v>0.03465620491</v>
      </c>
      <c r="AO292" s="51">
        <f t="shared" si="4"/>
        <v>0.03501405584</v>
      </c>
      <c r="AP292" s="61"/>
      <c r="AQ292" s="51">
        <f>V292 * ( (1-Baseline!B$88-Baseline!B$87) + (1-B292)*Baseline!B$88 )</f>
        <v>0.1342030553</v>
      </c>
      <c r="AR292" s="51">
        <f>W292 * ( (1-Baseline!B$88-Baseline!B$87) + (1-B292)*Baseline!B$88 )</f>
        <v>0.002550844741</v>
      </c>
      <c r="AS292" s="51">
        <f>X292 * ( (1-Baseline!B$88-Baseline!B$87) + (1-B292)*Baseline!B$88 )</f>
        <v>0.004049962222</v>
      </c>
      <c r="AT292" s="51">
        <f>Y292 * ( (1-Baseline!B$88-Baseline!B$87) + (1-B292)*Baseline!B$88 )</f>
        <v>0.0008241244546</v>
      </c>
      <c r="AU292" s="51">
        <f t="shared" si="5"/>
        <v>0.1416279867</v>
      </c>
      <c r="AV292" s="51">
        <f>AA292 * ( (1-Baseline!D$88-Baseline!D$87) + (1-B292)*Baseline!D$88 )</f>
        <v>0.001756922149</v>
      </c>
      <c r="AW292" s="51">
        <f>AB292 * ( (1-Baseline!D$88-Baseline!D$87) + (1-B292)*Baseline!D$88 )</f>
        <v>0.02756330958</v>
      </c>
      <c r="AX292" s="51">
        <f>AC292 * ( (1-Baseline!D$88-Baseline!D$87) + (1-B292)*Baseline!D$88 )</f>
        <v>0.0004043647717</v>
      </c>
      <c r="AY292" s="51">
        <f>AD292 * ( (1-Baseline!D$88-Baseline!D$87) + (1-B292)*Baseline!D$88 )</f>
        <v>0.0004235196776</v>
      </c>
      <c r="AZ292" s="51">
        <f t="shared" si="6"/>
        <v>0.03014811618</v>
      </c>
      <c r="BA292" s="51">
        <f>AF292 * ( (1-Baseline!F$88-Baseline!F$87) + (1-Baseline!B$36)*Baseline!F$88 )</f>
        <v>0.001258401809</v>
      </c>
      <c r="BB292" s="51">
        <f>AG292 * ( (1-Baseline!F$88-Baseline!F$87) + (1-Baseline!B$36)*Baseline!F$88 )</f>
        <v>0.0001824203071</v>
      </c>
      <c r="BC292" s="51">
        <f>AH292 * ( (1-Baseline!F$88-Baseline!F$87) + (1-Baseline!B$36)*Baseline!F$88 )</f>
        <v>0.03310479113</v>
      </c>
      <c r="BD292" s="51">
        <f>AI292 * ( (1-Baseline!F$88-Baseline!F$87) + (1-Baseline!B$36)*Baseline!F$88 )</f>
        <v>0.0004167987714</v>
      </c>
      <c r="BE292" s="51">
        <f t="shared" si="7"/>
        <v>0.03496241202</v>
      </c>
      <c r="BF292" s="51">
        <f>AK292 * ( (1-Baseline!H$88-Baseline!H$87) + (1-Baseline!B$36)*Baseline!H$88 )</f>
        <v>0.00002784685404</v>
      </c>
      <c r="BG292" s="51">
        <f>AL292 * ( (1-Baseline!H$88-Baseline!H$87) + (1-Baseline!B$36)*Baseline!H$88 )</f>
        <v>0.0002103602193</v>
      </c>
      <c r="BH292" s="51">
        <f>AM292 * ( (1-Baseline!H$88-Baseline!H$87) + (1-Baseline!B$36)*Baseline!H$88 )</f>
        <v>0.00004532537496</v>
      </c>
      <c r="BI292" s="51">
        <f>AN292 * ( (1-Baseline!H$88-Baseline!H$87) + (1-Baseline!B$36)*Baseline!H$88 )</f>
        <v>0.02745880427</v>
      </c>
      <c r="BJ292" s="51">
        <f t="shared" si="8"/>
        <v>0.02774233672</v>
      </c>
      <c r="BK292" s="61"/>
      <c r="BL292" s="51">
        <f t="shared" si="19"/>
        <v>0.9475744054</v>
      </c>
      <c r="BM292" s="51">
        <f t="shared" si="20"/>
        <v>0.01801088047</v>
      </c>
      <c r="BN292" s="51">
        <f t="shared" si="21"/>
        <v>0.02859577627</v>
      </c>
      <c r="BO292" s="51">
        <f t="shared" si="22"/>
        <v>0.005818937864</v>
      </c>
      <c r="BP292" s="51">
        <f t="shared" si="9"/>
        <v>1</v>
      </c>
      <c r="BQ292" s="51">
        <f t="shared" si="23"/>
        <v>0.05827634929</v>
      </c>
      <c r="BR292" s="51">
        <f t="shared" si="24"/>
        <v>0.9142630809</v>
      </c>
      <c r="BS292" s="51">
        <f t="shared" si="25"/>
        <v>0.01341260493</v>
      </c>
      <c r="BT292" s="51">
        <f t="shared" si="26"/>
        <v>0.01404796489</v>
      </c>
      <c r="BU292" s="51">
        <f t="shared" si="10"/>
        <v>1</v>
      </c>
      <c r="BV292" s="51">
        <f t="shared" si="27"/>
        <v>0.0359929918</v>
      </c>
      <c r="BW292" s="51">
        <f t="shared" si="28"/>
        <v>0.005217612189</v>
      </c>
      <c r="BX292" s="51">
        <f t="shared" si="29"/>
        <v>0.9468680569</v>
      </c>
      <c r="BY292" s="51">
        <f t="shared" si="30"/>
        <v>0.01192133916</v>
      </c>
      <c r="BZ292" s="51">
        <f t="shared" si="11"/>
        <v>1</v>
      </c>
      <c r="CA292" s="51">
        <f t="shared" si="31"/>
        <v>0.00100376743</v>
      </c>
      <c r="CB292" s="51">
        <f t="shared" si="32"/>
        <v>0.00758264242</v>
      </c>
      <c r="CC292" s="51">
        <f t="shared" si="33"/>
        <v>0.001633798026</v>
      </c>
      <c r="CD292" s="51">
        <f t="shared" si="34"/>
        <v>0.9897797921</v>
      </c>
      <c r="CE292" s="51">
        <f t="shared" si="12"/>
        <v>1</v>
      </c>
      <c r="CF292" s="61"/>
      <c r="CG292" s="51">
        <f t="shared" si="35"/>
        <v>0.9475744054</v>
      </c>
      <c r="CH292" s="51">
        <f t="shared" si="36"/>
        <v>0.01801088047</v>
      </c>
      <c r="CI292" s="51">
        <f t="shared" si="37"/>
        <v>0.02859577627</v>
      </c>
      <c r="CJ292" s="51">
        <f t="shared" si="38"/>
        <v>0.005818937864</v>
      </c>
      <c r="CK292" s="51">
        <f t="shared" si="13"/>
        <v>1</v>
      </c>
      <c r="CL292" s="51">
        <f t="shared" si="39"/>
        <v>0.05827634929</v>
      </c>
      <c r="CM292" s="51">
        <f t="shared" si="40"/>
        <v>0.9142630809</v>
      </c>
      <c r="CN292" s="51">
        <f t="shared" si="41"/>
        <v>0.01341260493</v>
      </c>
      <c r="CO292" s="51">
        <f t="shared" si="42"/>
        <v>0.01404796489</v>
      </c>
      <c r="CP292" s="51">
        <f t="shared" si="14"/>
        <v>1</v>
      </c>
      <c r="CQ292" s="51">
        <f t="shared" si="43"/>
        <v>0.0359929918</v>
      </c>
      <c r="CR292" s="51">
        <f t="shared" si="44"/>
        <v>0.005217612189</v>
      </c>
      <c r="CS292" s="51">
        <f t="shared" si="45"/>
        <v>0.9468680569</v>
      </c>
      <c r="CT292" s="51">
        <f t="shared" si="46"/>
        <v>0.01192133916</v>
      </c>
      <c r="CU292" s="51">
        <f t="shared" si="15"/>
        <v>1</v>
      </c>
      <c r="CV292" s="51">
        <f t="shared" si="47"/>
        <v>0.00100376743</v>
      </c>
      <c r="CW292" s="51">
        <f t="shared" si="48"/>
        <v>0.00758264242</v>
      </c>
      <c r="CX292" s="51">
        <f t="shared" si="49"/>
        <v>0.001633798026</v>
      </c>
      <c r="CY292" s="51">
        <f t="shared" si="50"/>
        <v>0.9897797921</v>
      </c>
      <c r="CZ292" s="51">
        <f t="shared" si="16"/>
        <v>1</v>
      </c>
      <c r="DA292" s="61"/>
      <c r="DB292" s="51">
        <f>(AQ292*Baseline!B$7 + AV292*Baseline!B$11 + BA292*Baseline!B$16 + BF292*Baseline!B$18)</f>
        <v>74347.31158</v>
      </c>
      <c r="DC292" s="51">
        <f>(AR292*Baseline!B$7 + AW292*Baseline!B$11 + BB292*Baseline!B$16 + BG292*Baseline!B$18)</f>
        <v>70591.87429</v>
      </c>
      <c r="DD292" s="51">
        <f>(AS292*Baseline!B$7 + AX292*Baseline!B$11 + BC292*Baseline!B$16 + BH292*Baseline!B$18)</f>
        <v>115814.2399</v>
      </c>
      <c r="DE292" s="51">
        <f>(AT292*Baseline!B$7 + AY292*Baseline!B$11 + BD292*Baseline!B$16 + BI292*Baseline!B$18)</f>
        <v>1260065.37</v>
      </c>
      <c r="DF292" s="51">
        <f t="shared" si="17"/>
        <v>1520818.796</v>
      </c>
      <c r="DG292" s="61"/>
      <c r="DH292" s="51">
        <f t="shared" si="51"/>
        <v>0.0488863708</v>
      </c>
      <c r="DI292" s="51">
        <f t="shared" si="52"/>
        <v>0.04641701857</v>
      </c>
      <c r="DJ292" s="51">
        <f t="shared" si="53"/>
        <v>0.07615255688</v>
      </c>
      <c r="DK292" s="51">
        <f t="shared" si="54"/>
        <v>0.8285440538</v>
      </c>
      <c r="DL292" s="51">
        <f t="shared" si="18"/>
        <v>1</v>
      </c>
      <c r="DM292" s="61"/>
      <c r="DN292" s="51">
        <f>DH292 / (Baseline!B$7/Baseline!B$17)</f>
        <v>5.218298541</v>
      </c>
      <c r="DO292" s="51">
        <f>DI292 / (Baseline!B$11/Baseline!B$17)</f>
        <v>1.120529045</v>
      </c>
      <c r="DP292" s="51">
        <f>DJ292 / (Baseline!B$16/Baseline!B$17)</f>
        <v>1.176787142</v>
      </c>
      <c r="DQ292" s="51">
        <f>DK292 / (Baseline!B$18/Baseline!B$17)</f>
        <v>0.9367421984</v>
      </c>
      <c r="DR292" s="79"/>
      <c r="DS292" s="51">
        <f>(AU292*Baseline!B$34)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0.03377372926</v>
      </c>
      <c r="DT292" s="51">
        <f>(AZ292*Baseline!B$34) + (Baseline!D$88*(1-Baseline!D$89)*Baseline!B$35) + (Baseline!D$88*Baseline!D$89*((1-Baseline!D$90)*Baseline!B$40 + Baseline!D$90*Baseline!B$41))</f>
        <v>0.01093578543</v>
      </c>
      <c r="DU292" s="51">
        <f>(BE292*Baseline!B$34) + (Baseline!F$88*(1-Baseline!F$89)*Baseline!B$35) + (Baseline!F$88*Baseline!F$89*((1-Baseline!F$90)*Baseline!B$40 + Baseline!F$90*Baseline!B$41))</f>
        <v>0.0129750018</v>
      </c>
      <c r="DV292" s="51">
        <f>(BJ292*Baseline!B$34) + (Baseline!H$88*(1-Baseline!H$89)*Baseline!B$35) + (Baseline!H$88*Baseline!H$89*((1-Baseline!H$90)*Baseline!B$40 + Baseline!H$90*Baseline!B$41))</f>
        <v>0.009306350508</v>
      </c>
      <c r="DW292" s="51">
        <f>( DS292*Baseline!B$7 + DT292*Baseline!B$11 + DU292*Baseline!B$16 + DV292*Baseline!B$18 ) / Baseline!B$17</f>
        <v>0.009840472</v>
      </c>
    </row>
    <row r="293">
      <c r="A293" s="4" t="s">
        <v>558</v>
      </c>
      <c r="B293" s="45">
        <f>MIN( MAX( NORMINV( MCrands!B293, (B$5+B$4)/2, (B$5-B$4)/3.29 ), 0 ), 1 )</f>
        <v>0.3329172296</v>
      </c>
      <c r="C293" s="45">
        <f>MAX( NORMINV( MCrands!C293, (C$5+C$4)/2, (C$5-C$4)/3.29 ), 0 )</f>
        <v>2.324628797</v>
      </c>
      <c r="D293" s="41"/>
      <c r="E293" s="43">
        <f>Baseline!B$33 * (C293 * Baseline!B$66*Baseline!B$66/Baseline!B$73 + Baseline!B$52*Baseline!B$52/Baseline!B$74 + Baseline!B$53*Baseline!B$53/Baseline!B$75 + Baseline!B$54*Baseline!B$54/Baseline!B$76)</f>
        <v>0.00001649967192</v>
      </c>
      <c r="F293" s="43">
        <f>Baseline!B$33 * (C293 * Baseline!B$66*Baseline!B$57/Baseline!B$73 + Baseline!B$52*Baseline!B$67/Baseline!B$74 + Baseline!B$53*Baseline!B$55/Baseline!B$75 + Baseline!B$54*Baseline!B$56/Baseline!B$76)</f>
        <v>0.0000001994730793</v>
      </c>
      <c r="G293" s="45">
        <f>Baseline!B$33 * (C293 * Baseline!B$66*Baseline!B$58/Baseline!B$73 + Baseline!B$52*Baseline!B$59/Baseline!B$74 + Baseline!B$53*Baseline!B$68/Baseline!B$75 + Baseline!B$54*Baseline!B$60/Baseline!B$76)</f>
        <v>0.0000001676340118</v>
      </c>
      <c r="H293" s="43">
        <f>Baseline!B$33 * (C293 * Baseline!B$66*Baseline!B$61/Baseline!B$73 + Baseline!B$52*Baseline!B$62/Baseline!B$74 + Baseline!B$53*Baseline!B$63/Baseline!B$75 + Baseline!B$54*Baseline!B$69/Baseline!B$76)</f>
        <v>0.000000003301464883</v>
      </c>
      <c r="I293" s="43">
        <f>Baseline!B$33 * (C293 * Baseline!B$57*Baseline!B$66/Baseline!B$73 + Baseline!B$67*Baseline!B$52/Baseline!B$74 + Baseline!B$55*Baseline!B$53/Baseline!B$75 + Baseline!B$56*Baseline!B$54/Baseline!B$76)</f>
        <v>0.0000001994730793</v>
      </c>
      <c r="J293" s="45">
        <f>Baseline!B$33 * (C293 * Baseline!B$57*Baseline!B$57/Baseline!B$73 + Baseline!B$67*Baseline!B$67/Baseline!B$74 + Baseline!B$55*Baseline!B$55/Baseline!B$75 + Baseline!B$56*Baseline!B$56/Baseline!B$76)</f>
        <v>0.000001763813738</v>
      </c>
      <c r="K293" s="43">
        <f>Baseline!B$33 * (C293 * Baseline!B$57*Baseline!B$58/Baseline!B$73 + Baseline!B$67*Baseline!B$59/Baseline!B$74 + Baseline!B$55*Baseline!B$68/Baseline!B$75 + Baseline!B$56*Baseline!B$60/Baseline!B$76)</f>
        <v>0.00000001374175671</v>
      </c>
      <c r="L293" s="45">
        <f>Baseline!B$33 * (C293 * Baseline!B$57*Baseline!B$61/Baseline!B$73 + Baseline!B$67*Baseline!B$62/Baseline!B$74 + Baseline!B$55*Baseline!B$63/Baseline!B$75 + Baseline!B$56*Baseline!B$69/Baseline!B$76)</f>
        <v>0.00000001439283555</v>
      </c>
      <c r="M293" s="43">
        <f>Baseline!B$33 * (C293 * Baseline!B$58*Baseline!B$66/Baseline!B$73 + Baseline!B$59*Baseline!B$52/Baseline!B$74 + Baseline!B$68*Baseline!B$53/Baseline!B$75 + Baseline!B$60*Baseline!B$54/Baseline!B$76)</f>
        <v>0.0000001676340118</v>
      </c>
      <c r="N293" s="45">
        <f>Baseline!B$33 * (C293 * Baseline!B$58*Baseline!B$57/Baseline!B$73 + Baseline!B$59*Baseline!B$67/Baseline!B$74 + Baseline!B$68*Baseline!B$55/Baseline!B$75 + Baseline!B$60*Baseline!B$56/Baseline!B$76)</f>
        <v>0.00000001374175671</v>
      </c>
      <c r="O293" s="45">
        <f>Baseline!B$33 * (C293 * Baseline!B$58*Baseline!B$58/Baseline!B$73 + Baseline!B$59*Baseline!B$59/Baseline!B$74 + Baseline!B$68*Baseline!B$68/Baseline!B$75 + Baseline!B$60*Baseline!B$60/Baseline!B$76)</f>
        <v>0.000001324389871</v>
      </c>
      <c r="P293" s="43">
        <f>Baseline!B$33 * (C293 * Baseline!B$58*Baseline!B$61/Baseline!B$73 + Baseline!B$59*Baseline!B$62/Baseline!B$74 + Baseline!B$68*Baseline!B$63/Baseline!B$75 + Baseline!B$60*Baseline!B$69/Baseline!B$76)</f>
        <v>0.000000001646901713</v>
      </c>
      <c r="Q293" s="43">
        <f>Baseline!B$33 * (C293 * Baseline!B$61*Baseline!B$66/Baseline!B$73 + Baseline!B$62*Baseline!B$52/Baseline!B$74 + Baseline!B$63*Baseline!B$53/Baseline!B$75 + Baseline!B$69*Baseline!B$54/Baseline!B$76)</f>
        <v>0.000000003301464883</v>
      </c>
      <c r="R293" s="43">
        <f>Baseline!B$33 * (C293 * Baseline!B$61*Baseline!B$57/Baseline!B$73 + Baseline!B$62*Baseline!B$67/Baseline!B$74 + Baseline!B$63*Baseline!B$55/Baseline!B$75 + Baseline!B$69*Baseline!B$56/Baseline!B$76)</f>
        <v>0.00000001439283555</v>
      </c>
      <c r="S293" s="43">
        <f>Baseline!B$33 * (C293 * Baseline!B$61*Baseline!B$58/Baseline!B$73 + Baseline!B$62*Baseline!B$59/Baseline!B$74 + Baseline!B$63*Baseline!B$68/Baseline!B$75 + Baseline!B$69*Baseline!B$60/Baseline!B$76)</f>
        <v>0.000000001646901713</v>
      </c>
      <c r="T293" s="43">
        <f>Baseline!B$33 * (C293 * Baseline!B$61*Baseline!B$61/Baseline!B$73 + Baseline!B$62*Baseline!B$62/Baseline!B$74 + Baseline!B$63*Baseline!B$63/Baseline!B$75 + Baseline!B$69*Baseline!B$69/Baseline!B$76)</f>
        <v>0.00000009854654108</v>
      </c>
      <c r="U293" s="41"/>
      <c r="V293" s="43">
        <f>E293 * ( Baseline!B$87 * Baseline!B$7 )</f>
        <v>0.1712500949</v>
      </c>
      <c r="W293" s="43">
        <f>F293 * ( Baseline!D$87 * Baseline!B$11 )</f>
        <v>0.003679599243</v>
      </c>
      <c r="X293" s="43">
        <f>G293 * ( Baseline!F$87 * Baseline!B$16 )</f>
        <v>0.005822728832</v>
      </c>
      <c r="Y293" s="43">
        <f>H293 * ( Baseline!H$87 * Baseline!B$18 )</f>
        <v>0.001161037601</v>
      </c>
      <c r="Z293" s="51">
        <f t="shared" si="1"/>
        <v>0.1819134605</v>
      </c>
      <c r="AA293" s="43">
        <f>I293 * ( Baseline!B$87 * Baseline!B$7 )</f>
        <v>0.00207033109</v>
      </c>
      <c r="AB293" s="45">
        <f>J293 * ( Baseline!D$87 * Baseline!B$11 )</f>
        <v>0.03253635888</v>
      </c>
      <c r="AC293" s="45">
        <f>K293 * ( Baseline!F$87 * Baseline!B$16 )</f>
        <v>0.0004773167577</v>
      </c>
      <c r="AD293" s="45">
        <f>L293 * ( Baseline!F$87 * Baseline!B$16 )</f>
        <v>0.0004999318312</v>
      </c>
      <c r="AE293" s="51">
        <f t="shared" si="2"/>
        <v>0.03558393856</v>
      </c>
      <c r="AF293" s="51">
        <f>M293 * ( Baseline!B$87 * Baseline!B$7 )</f>
        <v>0.001739873409</v>
      </c>
      <c r="AG293" s="51">
        <f>N293 * ( Baseline!D$87 * Baseline!B$11 )</f>
        <v>0.0002534886301</v>
      </c>
      <c r="AH293" s="51">
        <f>O293 * ( Baseline!F$87 * Baseline!B$16 )</f>
        <v>0.04600237747</v>
      </c>
      <c r="AI293" s="51">
        <f>P293 * ( Baseline!H$87 * Baseline!B$18 )</f>
        <v>0.0005791716349</v>
      </c>
      <c r="AJ293" s="51">
        <f t="shared" si="3"/>
        <v>0.04857491114</v>
      </c>
      <c r="AK293" s="51">
        <f>Q293 * ( Baseline!B$87 * Baseline!B$7 )</f>
        <v>0.00003426590402</v>
      </c>
      <c r="AL293" s="51">
        <f>R293 * ( Baseline!D$87 * Baseline!B$11 )</f>
        <v>0.0002654988181</v>
      </c>
      <c r="AM293" s="51">
        <f>S293 * ( Baseline!F$87 * Baseline!B$16 )</f>
        <v>0.00005720475207</v>
      </c>
      <c r="AN293" s="51">
        <f>T293 * ( Baseline!H$87 * Baseline!B$18 )</f>
        <v>0.03465620375</v>
      </c>
      <c r="AO293" s="51">
        <f t="shared" si="4"/>
        <v>0.03501317323</v>
      </c>
      <c r="AP293" s="61"/>
      <c r="AQ293" s="51">
        <f>V293 * ( (1-Baseline!B$88-Baseline!B$87) + (1-B293)*Baseline!B$88 )</f>
        <v>0.1168445675</v>
      </c>
      <c r="AR293" s="51">
        <f>W293 * ( (1-Baseline!B$88-Baseline!B$87) + (1-B293)*Baseline!B$88 )</f>
        <v>0.002510604052</v>
      </c>
      <c r="AS293" s="51">
        <f>X293 * ( (1-Baseline!B$88-Baseline!B$87) + (1-B293)*Baseline!B$88 )</f>
        <v>0.003972869226</v>
      </c>
      <c r="AT293" s="51">
        <f>Y293 * ( (1-Baseline!B$88-Baseline!B$87) + (1-B293)*Baseline!B$88 )</f>
        <v>0.0007921802112</v>
      </c>
      <c r="AU293" s="51">
        <f t="shared" si="5"/>
        <v>0.1241202209</v>
      </c>
      <c r="AV293" s="51">
        <f>AA293 * ( (1-Baseline!D$88-Baseline!D$87) + (1-B293)*Baseline!D$88 )</f>
        <v>0.001743739427</v>
      </c>
      <c r="AW293" s="51">
        <f>AB293 * ( (1-Baseline!D$88-Baseline!D$87) + (1-B293)*Baseline!D$88 )</f>
        <v>0.02740379646</v>
      </c>
      <c r="AX293" s="51">
        <f>AC293 * ( (1-Baseline!D$88-Baseline!D$87) + (1-B293)*Baseline!D$88 )</f>
        <v>0.0004020207461</v>
      </c>
      <c r="AY293" s="51">
        <f>AD293 * ( (1-Baseline!D$88-Baseline!D$87) + (1-B293)*Baseline!D$88 )</f>
        <v>0.0004210683253</v>
      </c>
      <c r="AZ293" s="51">
        <f t="shared" si="6"/>
        <v>0.02997062496</v>
      </c>
      <c r="BA293" s="51">
        <f>AF293 * ( (1-Baseline!F$88-Baseline!F$87) + (1-Baseline!B$36)*Baseline!F$88 )</f>
        <v>0.001252068581</v>
      </c>
      <c r="BB293" s="51">
        <f>AG293 * ( (1-Baseline!F$88-Baseline!F$87) + (1-Baseline!B$36)*Baseline!F$88 )</f>
        <v>0.0001824185298</v>
      </c>
      <c r="BC293" s="51">
        <f>AH293 * ( (1-Baseline!F$88-Baseline!F$87) + (1-Baseline!B$36)*Baseline!F$88 )</f>
        <v>0.0331047829</v>
      </c>
      <c r="BD293" s="51">
        <f>AI293 * ( (1-Baseline!F$88-Baseline!F$87) + (1-Baseline!B$36)*Baseline!F$88 )</f>
        <v>0.000416790442</v>
      </c>
      <c r="BE293" s="51">
        <f t="shared" si="7"/>
        <v>0.03495606046</v>
      </c>
      <c r="BF293" s="51">
        <f>AK293 * ( (1-Baseline!H$88-Baseline!H$87) + (1-Baseline!B$36)*Baseline!H$88 )</f>
        <v>0.00002714956107</v>
      </c>
      <c r="BG293" s="51">
        <f>AL293 * ( (1-Baseline!H$88-Baseline!H$87) + (1-Baseline!B$36)*Baseline!H$88 )</f>
        <v>0.0002103600236</v>
      </c>
      <c r="BH293" s="51">
        <f>AM293 * ( (1-Baseline!H$88-Baseline!H$87) + (1-Baseline!B$36)*Baseline!H$88 )</f>
        <v>0.00004532446916</v>
      </c>
      <c r="BI293" s="51">
        <f>AN293 * ( (1-Baseline!H$88-Baseline!H$87) + (1-Baseline!B$36)*Baseline!H$88 )</f>
        <v>0.02745880336</v>
      </c>
      <c r="BJ293" s="51">
        <f t="shared" si="8"/>
        <v>0.02774163741</v>
      </c>
      <c r="BK293" s="61"/>
      <c r="BL293" s="51">
        <f t="shared" si="19"/>
        <v>0.9413822064</v>
      </c>
      <c r="BM293" s="51">
        <f t="shared" si="20"/>
        <v>0.02022719612</v>
      </c>
      <c r="BN293" s="51">
        <f t="shared" si="21"/>
        <v>0.0320082352</v>
      </c>
      <c r="BO293" s="51">
        <f t="shared" si="22"/>
        <v>0.006382362239</v>
      </c>
      <c r="BP293" s="51">
        <f t="shared" si="9"/>
        <v>1</v>
      </c>
      <c r="BQ293" s="51">
        <f t="shared" si="23"/>
        <v>0.05818161714</v>
      </c>
      <c r="BR293" s="51">
        <f t="shared" si="24"/>
        <v>0.9143551894</v>
      </c>
      <c r="BS293" s="51">
        <f t="shared" si="25"/>
        <v>0.01341382593</v>
      </c>
      <c r="BT293" s="51">
        <f t="shared" si="26"/>
        <v>0.01404936754</v>
      </c>
      <c r="BU293" s="51">
        <f t="shared" si="10"/>
        <v>1</v>
      </c>
      <c r="BV293" s="51">
        <f t="shared" si="27"/>
        <v>0.03581835494</v>
      </c>
      <c r="BW293" s="51">
        <f t="shared" si="28"/>
        <v>0.005218509393</v>
      </c>
      <c r="BX293" s="51">
        <f t="shared" si="29"/>
        <v>0.9470398687</v>
      </c>
      <c r="BY293" s="51">
        <f t="shared" si="30"/>
        <v>0.011923267</v>
      </c>
      <c r="BZ293" s="51">
        <f t="shared" si="11"/>
        <v>1</v>
      </c>
      <c r="CA293" s="51">
        <f t="shared" si="31"/>
        <v>0.0009786574841</v>
      </c>
      <c r="CB293" s="51">
        <f t="shared" si="32"/>
        <v>0.00758282651</v>
      </c>
      <c r="CC293" s="51">
        <f t="shared" si="33"/>
        <v>0.001633806559</v>
      </c>
      <c r="CD293" s="51">
        <f t="shared" si="34"/>
        <v>0.9898047094</v>
      </c>
      <c r="CE293" s="51">
        <f t="shared" si="12"/>
        <v>1</v>
      </c>
      <c r="CF293" s="61"/>
      <c r="CG293" s="51">
        <f t="shared" si="35"/>
        <v>0.9413822064</v>
      </c>
      <c r="CH293" s="51">
        <f t="shared" si="36"/>
        <v>0.02022719612</v>
      </c>
      <c r="CI293" s="51">
        <f t="shared" si="37"/>
        <v>0.0320082352</v>
      </c>
      <c r="CJ293" s="51">
        <f t="shared" si="38"/>
        <v>0.006382362239</v>
      </c>
      <c r="CK293" s="51">
        <f t="shared" si="13"/>
        <v>1</v>
      </c>
      <c r="CL293" s="51">
        <f t="shared" si="39"/>
        <v>0.05818161714</v>
      </c>
      <c r="CM293" s="51">
        <f t="shared" si="40"/>
        <v>0.9143551894</v>
      </c>
      <c r="CN293" s="51">
        <f t="shared" si="41"/>
        <v>0.01341382593</v>
      </c>
      <c r="CO293" s="51">
        <f t="shared" si="42"/>
        <v>0.01404936754</v>
      </c>
      <c r="CP293" s="51">
        <f t="shared" si="14"/>
        <v>1</v>
      </c>
      <c r="CQ293" s="51">
        <f t="shared" si="43"/>
        <v>0.03581835494</v>
      </c>
      <c r="CR293" s="51">
        <f t="shared" si="44"/>
        <v>0.005218509393</v>
      </c>
      <c r="CS293" s="51">
        <f t="shared" si="45"/>
        <v>0.9470398687</v>
      </c>
      <c r="CT293" s="51">
        <f t="shared" si="46"/>
        <v>0.011923267</v>
      </c>
      <c r="CU293" s="51">
        <f t="shared" si="15"/>
        <v>1</v>
      </c>
      <c r="CV293" s="51">
        <f t="shared" si="47"/>
        <v>0.0009786574841</v>
      </c>
      <c r="CW293" s="51">
        <f t="shared" si="48"/>
        <v>0.00758282651</v>
      </c>
      <c r="CX293" s="51">
        <f t="shared" si="49"/>
        <v>0.001633806559</v>
      </c>
      <c r="CY293" s="51">
        <f t="shared" si="50"/>
        <v>0.9898047094</v>
      </c>
      <c r="CZ293" s="51">
        <f t="shared" si="16"/>
        <v>1</v>
      </c>
      <c r="DA293" s="61"/>
      <c r="DB293" s="51">
        <f>(AQ293*Baseline!B$7 + AV293*Baseline!B$11 + BA293*Baseline!B$16 + BF293*Baseline!B$18)</f>
        <v>65847.02678</v>
      </c>
      <c r="DC293" s="51">
        <f>(AR293*Baseline!B$7 + AW293*Baseline!B$11 + BB293*Baseline!B$16 + BG293*Baseline!B$18)</f>
        <v>70230.25815</v>
      </c>
      <c r="DD293" s="51">
        <f>(AS293*Baseline!B$7 + AX293*Baseline!B$11 + BC293*Baseline!B$16 + BH293*Baseline!B$18)</f>
        <v>115771.7538</v>
      </c>
      <c r="DE293" s="51">
        <f>(AT293*Baseline!B$7 + AY293*Baseline!B$11 + BD293*Baseline!B$16 + BI293*Baseline!B$18)</f>
        <v>1260044.55</v>
      </c>
      <c r="DF293" s="51">
        <f t="shared" si="17"/>
        <v>1511893.589</v>
      </c>
      <c r="DG293" s="61"/>
      <c r="DH293" s="51">
        <f t="shared" si="51"/>
        <v>0.04355268601</v>
      </c>
      <c r="DI293" s="51">
        <f t="shared" si="52"/>
        <v>0.0464518526</v>
      </c>
      <c r="DJ293" s="51">
        <f t="shared" si="53"/>
        <v>0.07657400935</v>
      </c>
      <c r="DK293" s="51">
        <f t="shared" si="54"/>
        <v>0.833421452</v>
      </c>
      <c r="DL293" s="51">
        <f t="shared" si="18"/>
        <v>1</v>
      </c>
      <c r="DM293" s="61"/>
      <c r="DN293" s="51">
        <f>DH293 / (Baseline!B$7/Baseline!B$17)</f>
        <v>4.648962772</v>
      </c>
      <c r="DO293" s="51">
        <f>DI293 / (Baseline!B$11/Baseline!B$17)</f>
        <v>1.121369955</v>
      </c>
      <c r="DP293" s="51">
        <f>DJ293 / (Baseline!B$16/Baseline!B$17)</f>
        <v>1.183299856</v>
      </c>
      <c r="DQ293" s="51">
        <f>DK293 / (Baseline!B$18/Baseline!B$17)</f>
        <v>0.9422565278</v>
      </c>
      <c r="DR293" s="79"/>
      <c r="DS293" s="51">
        <f>(AU293*Baseline!B$34)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0.03114756439</v>
      </c>
      <c r="DT293" s="51">
        <f>(AZ293*Baseline!B$34) + (Baseline!D$88*(1-Baseline!D$89)*Baseline!B$35) + (Baseline!D$88*Baseline!D$89*((1-Baseline!D$90)*Baseline!B$40 + Baseline!D$90*Baseline!B$41))</f>
        <v>0.01090916174</v>
      </c>
      <c r="DU293" s="51">
        <f>(BE293*Baseline!B$34) + (Baseline!F$88*(1-Baseline!F$89)*Baseline!B$35) + (Baseline!F$88*Baseline!F$89*((1-Baseline!F$90)*Baseline!B$40 + Baseline!F$90*Baseline!B$41))</f>
        <v>0.01297404907</v>
      </c>
      <c r="DV293" s="51">
        <f>(BJ293*Baseline!B$34) + (Baseline!H$88*(1-Baseline!H$89)*Baseline!B$35) + (Baseline!H$88*Baseline!H$89*((1-Baseline!H$90)*Baseline!B$40 + Baseline!H$90*Baseline!B$41))</f>
        <v>0.009306245612</v>
      </c>
      <c r="DW293" s="51">
        <f>( DS293*Baseline!B$7 + DT293*Baseline!B$11 + DU293*Baseline!B$16 + DV293*Baseline!B$18 ) / Baseline!B$17</f>
        <v>0.009814612109</v>
      </c>
    </row>
    <row r="294">
      <c r="A294" s="4" t="s">
        <v>559</v>
      </c>
      <c r="B294" s="45">
        <f>MIN( MAX( NORMINV( MCrands!B294, (B$5+B$4)/2, (B$5-B$4)/3.29 ), 0 ), 1 )</f>
        <v>0.5453305107</v>
      </c>
      <c r="C294" s="45">
        <f>MAX( NORMINV( MCrands!C294, (C$5+C$4)/2, (C$5-C$4)/3.29 ), 0 )</f>
        <v>2.778353033</v>
      </c>
      <c r="D294" s="41"/>
      <c r="E294" s="43">
        <f>Baseline!B$33 * (C294 * Baseline!B$66*Baseline!B$66/Baseline!B$73 + Baseline!B$52*Baseline!B$52/Baseline!B$74 + Baseline!B$53*Baseline!B$53/Baseline!B$75 + Baseline!B$54*Baseline!B$54/Baseline!B$76)</f>
        <v>0.0000197120504</v>
      </c>
      <c r="F294" s="43">
        <f>Baseline!B$33 * (C294 * Baseline!B$66*Baseline!B$57/Baseline!B$73 + Baseline!B$52*Baseline!B$67/Baseline!B$74 + Baseline!B$53*Baseline!B$55/Baseline!B$75 + Baseline!B$54*Baseline!B$56/Baseline!B$76)</f>
        <v>0.0000001999802969</v>
      </c>
      <c r="G294" s="45">
        <f>Baseline!B$33 * (C294 * Baseline!B$66*Baseline!B$58/Baseline!B$73 + Baseline!B$52*Baseline!B$59/Baseline!B$74 + Baseline!B$53*Baseline!B$68/Baseline!B$75 + Baseline!B$54*Baseline!B$60/Baseline!B$76)</f>
        <v>0.0000001688809219</v>
      </c>
      <c r="H294" s="43">
        <f>Baseline!B$33 * (C294 * Baseline!B$66*Baseline!B$61/Baseline!B$73 + Baseline!B$52*Baseline!B$62/Baseline!B$74 + Baseline!B$53*Baseline!B$63/Baseline!B$75 + Baseline!B$54*Baseline!B$69/Baseline!B$76)</f>
        <v>0.00000000342615589</v>
      </c>
      <c r="I294" s="43">
        <f>Baseline!B$33 * (C294 * Baseline!B$57*Baseline!B$66/Baseline!B$73 + Baseline!B$67*Baseline!B$52/Baseline!B$74 + Baseline!B$55*Baseline!B$53/Baseline!B$75 + Baseline!B$56*Baseline!B$54/Baseline!B$76)</f>
        <v>0.0000001999802969</v>
      </c>
      <c r="J294" s="45">
        <f>Baseline!B$33 * (C294 * Baseline!B$57*Baseline!B$57/Baseline!B$73 + Baseline!B$67*Baseline!B$67/Baseline!B$74 + Baseline!B$55*Baseline!B$55/Baseline!B$75 + Baseline!B$56*Baseline!B$56/Baseline!B$76)</f>
        <v>0.000001763813818</v>
      </c>
      <c r="K294" s="43">
        <f>Baseline!B$33 * (C294 * Baseline!B$57*Baseline!B$58/Baseline!B$73 + Baseline!B$67*Baseline!B$59/Baseline!B$74 + Baseline!B$55*Baseline!B$68/Baseline!B$75 + Baseline!B$56*Baseline!B$60/Baseline!B$76)</f>
        <v>0.00000001374195359</v>
      </c>
      <c r="L294" s="45">
        <f>Baseline!B$33 * (C294 * Baseline!B$57*Baseline!B$61/Baseline!B$73 + Baseline!B$67*Baseline!B$62/Baseline!B$74 + Baseline!B$55*Baseline!B$63/Baseline!B$75 + Baseline!B$56*Baseline!B$69/Baseline!B$76)</f>
        <v>0.00000001439285524</v>
      </c>
      <c r="M294" s="43">
        <f>Baseline!B$33 * (C294 * Baseline!B$58*Baseline!B$66/Baseline!B$73 + Baseline!B$59*Baseline!B$52/Baseline!B$74 + Baseline!B$68*Baseline!B$53/Baseline!B$75 + Baseline!B$60*Baseline!B$54/Baseline!B$76)</f>
        <v>0.0000001688809219</v>
      </c>
      <c r="N294" s="45">
        <f>Baseline!B$33 * (C294 * Baseline!B$58*Baseline!B$57/Baseline!B$73 + Baseline!B$59*Baseline!B$67/Baseline!B$74 + Baseline!B$68*Baseline!B$55/Baseline!B$75 + Baseline!B$60*Baseline!B$56/Baseline!B$76)</f>
        <v>0.00000001374195359</v>
      </c>
      <c r="O294" s="45">
        <f>Baseline!B$33 * (C294 * Baseline!B$58*Baseline!B$58/Baseline!B$73 + Baseline!B$59*Baseline!B$59/Baseline!B$74 + Baseline!B$68*Baseline!B$68/Baseline!B$75 + Baseline!B$60*Baseline!B$60/Baseline!B$76)</f>
        <v>0.000001324390355</v>
      </c>
      <c r="P294" s="43">
        <f>Baseline!B$33 * (C294 * Baseline!B$58*Baseline!B$61/Baseline!B$73 + Baseline!B$59*Baseline!B$62/Baseline!B$74 + Baseline!B$68*Baseline!B$63/Baseline!B$75 + Baseline!B$60*Baseline!B$69/Baseline!B$76)</f>
        <v>0.000000001646950112</v>
      </c>
      <c r="Q294" s="43">
        <f>Baseline!B$33 * (C294 * Baseline!B$61*Baseline!B$66/Baseline!B$73 + Baseline!B$62*Baseline!B$52/Baseline!B$74 + Baseline!B$63*Baseline!B$53/Baseline!B$75 + Baseline!B$69*Baseline!B$54/Baseline!B$76)</f>
        <v>0.00000000342615589</v>
      </c>
      <c r="R294" s="43">
        <f>Baseline!B$33 * (C294 * Baseline!B$61*Baseline!B$57/Baseline!B$73 + Baseline!B$62*Baseline!B$67/Baseline!B$74 + Baseline!B$63*Baseline!B$55/Baseline!B$75 + Baseline!B$69*Baseline!B$56/Baseline!B$76)</f>
        <v>0.00000001439285524</v>
      </c>
      <c r="S294" s="43">
        <f>Baseline!B$33 * (C294 * Baseline!B$61*Baseline!B$58/Baseline!B$73 + Baseline!B$62*Baseline!B$59/Baseline!B$74 + Baseline!B$63*Baseline!B$68/Baseline!B$75 + Baseline!B$69*Baseline!B$60/Baseline!B$76)</f>
        <v>0.000000001646950112</v>
      </c>
      <c r="T294" s="43">
        <f>Baseline!B$33 * (C294 * Baseline!B$61*Baseline!B$61/Baseline!B$73 + Baseline!B$62*Baseline!B$62/Baseline!B$74 + Baseline!B$63*Baseline!B$63/Baseline!B$75 + Baseline!B$69*Baseline!B$69/Baseline!B$76)</f>
        <v>0.00000009854654592</v>
      </c>
      <c r="U294" s="41"/>
      <c r="V294" s="43">
        <f>E294 * ( Baseline!B$87 * Baseline!B$7 )</f>
        <v>0.2045913711</v>
      </c>
      <c r="W294" s="43">
        <f>F294 * ( Baseline!D$87 * Baseline!B$11 )</f>
        <v>0.003688955682</v>
      </c>
      <c r="X294" s="43">
        <f>G294 * ( Baseline!F$87 * Baseline!B$16 )</f>
        <v>0.005866039966</v>
      </c>
      <c r="Y294" s="43">
        <f>H294 * ( Baseline!H$87 * Baseline!B$18 )</f>
        <v>0.00120488812</v>
      </c>
      <c r="Z294" s="51">
        <f t="shared" si="1"/>
        <v>0.2153512548</v>
      </c>
      <c r="AA294" s="43">
        <f>I294 * ( Baseline!B$87 * Baseline!B$7 )</f>
        <v>0.002075595502</v>
      </c>
      <c r="AB294" s="45">
        <f>J294 * ( Baseline!D$87 * Baseline!B$11 )</f>
        <v>0.03253636036</v>
      </c>
      <c r="AC294" s="45">
        <f>K294 * ( Baseline!F$87 * Baseline!B$16 )</f>
        <v>0.0004773235963</v>
      </c>
      <c r="AD294" s="45">
        <f>L294 * ( Baseline!F$87 * Baseline!B$16 )</f>
        <v>0.0004999325151</v>
      </c>
      <c r="AE294" s="51">
        <f t="shared" si="2"/>
        <v>0.03558921198</v>
      </c>
      <c r="AF294" s="51">
        <f>M294 * ( Baseline!B$87 * Baseline!B$7 )</f>
        <v>0.001752815088</v>
      </c>
      <c r="AG294" s="51">
        <f>N294 * ( Baseline!D$87 * Baseline!B$11 )</f>
        <v>0.0002534922619</v>
      </c>
      <c r="AH294" s="51">
        <f>O294 * ( Baseline!F$87 * Baseline!B$16 )</f>
        <v>0.04600239428</v>
      </c>
      <c r="AI294" s="51">
        <f>P294 * ( Baseline!H$87 * Baseline!B$18 )</f>
        <v>0.0005791886558</v>
      </c>
      <c r="AJ294" s="51">
        <f t="shared" si="3"/>
        <v>0.04858789029</v>
      </c>
      <c r="AK294" s="51">
        <f>Q294 * ( Baseline!B$87 * Baseline!B$7 )</f>
        <v>0.00003556007198</v>
      </c>
      <c r="AL294" s="51">
        <f>R294 * ( Baseline!D$87 * Baseline!B$11 )</f>
        <v>0.0002654991813</v>
      </c>
      <c r="AM294" s="51">
        <f>S294 * ( Baseline!F$87 * Baseline!B$16 )</f>
        <v>0.00005720643322</v>
      </c>
      <c r="AN294" s="51">
        <f>T294 * ( Baseline!H$87 * Baseline!B$18 )</f>
        <v>0.03465620545</v>
      </c>
      <c r="AO294" s="51">
        <f t="shared" si="4"/>
        <v>0.03501447114</v>
      </c>
      <c r="AP294" s="61"/>
      <c r="AQ294" s="51">
        <f>V294 * ( (1-Baseline!B$88-Baseline!B$87) + (1-B294)*Baseline!B$88 )</f>
        <v>0.1009158897</v>
      </c>
      <c r="AR294" s="51">
        <f>W294 * ( (1-Baseline!B$88-Baseline!B$87) + (1-B294)*Baseline!B$88 )</f>
        <v>0.001819598954</v>
      </c>
      <c r="AS294" s="51">
        <f>X294 * ( (1-Baseline!B$88-Baseline!B$87) + (1-B294)*Baseline!B$88 )</f>
        <v>0.002893458503</v>
      </c>
      <c r="AT294" s="51">
        <f>Y294 * ( (1-Baseline!B$88-Baseline!B$87) + (1-B294)*Baseline!B$88 )</f>
        <v>0.0005943181082</v>
      </c>
      <c r="AU294" s="51">
        <f t="shared" si="5"/>
        <v>0.1062232653</v>
      </c>
      <c r="AV294" s="51">
        <f>AA294 * ( (1-Baseline!D$88-Baseline!D$87) + (1-B294)*Baseline!D$88 )</f>
        <v>0.001550657331</v>
      </c>
      <c r="AW294" s="51">
        <f>AB294 * ( (1-Baseline!D$88-Baseline!D$87) + (1-B294)*Baseline!D$88 )</f>
        <v>0.02430760024</v>
      </c>
      <c r="AX294" s="51">
        <f>AC294 * ( (1-Baseline!D$88-Baseline!D$87) + (1-B294)*Baseline!D$88 )</f>
        <v>0.0003566038436</v>
      </c>
      <c r="AY294" s="51">
        <f>AD294 * ( (1-Baseline!D$88-Baseline!D$87) + (1-B294)*Baseline!D$88 )</f>
        <v>0.0003734947483</v>
      </c>
      <c r="AZ294" s="51">
        <f t="shared" si="6"/>
        <v>0.02658835616</v>
      </c>
      <c r="BA294" s="51">
        <f>AF294 * ( (1-Baseline!F$88-Baseline!F$87) + (1-Baseline!B$36)*Baseline!F$88 )</f>
        <v>0.001261381828</v>
      </c>
      <c r="BB294" s="51">
        <f>AG294 * ( (1-Baseline!F$88-Baseline!F$87) + (1-Baseline!B$36)*Baseline!F$88 )</f>
        <v>0.0001824211434</v>
      </c>
      <c r="BC294" s="51">
        <f>AH294 * ( (1-Baseline!F$88-Baseline!F$87) + (1-Baseline!B$36)*Baseline!F$88 )</f>
        <v>0.033104795</v>
      </c>
      <c r="BD294" s="51">
        <f>AI294 * ( (1-Baseline!F$88-Baseline!F$87) + (1-Baseline!B$36)*Baseline!F$88 )</f>
        <v>0.0004168026908</v>
      </c>
      <c r="BE294" s="51">
        <f t="shared" si="7"/>
        <v>0.03496540066</v>
      </c>
      <c r="BF294" s="51">
        <f>AK294 * ( (1-Baseline!H$88-Baseline!H$87) + (1-Baseline!B$36)*Baseline!H$88 )</f>
        <v>0.00002817495623</v>
      </c>
      <c r="BG294" s="51">
        <f>AL294 * ( (1-Baseline!H$88-Baseline!H$87) + (1-Baseline!B$36)*Baseline!H$88 )</f>
        <v>0.0002103603113</v>
      </c>
      <c r="BH294" s="51">
        <f>AM294 * ( (1-Baseline!H$88-Baseline!H$87) + (1-Baseline!B$36)*Baseline!H$88 )</f>
        <v>0.00004532580117</v>
      </c>
      <c r="BI294" s="51">
        <f>AN294 * ( (1-Baseline!H$88-Baseline!H$87) + (1-Baseline!B$36)*Baseline!H$88 )</f>
        <v>0.0274588047</v>
      </c>
      <c r="BJ294" s="51">
        <f t="shared" si="8"/>
        <v>0.02774266577</v>
      </c>
      <c r="BK294" s="61"/>
      <c r="BL294" s="51">
        <f t="shared" si="19"/>
        <v>0.9500356579</v>
      </c>
      <c r="BM294" s="51">
        <f t="shared" si="20"/>
        <v>0.01712994747</v>
      </c>
      <c r="BN294" s="51">
        <f t="shared" si="21"/>
        <v>0.02723940462</v>
      </c>
      <c r="BO294" s="51">
        <f t="shared" si="22"/>
        <v>0.005594990012</v>
      </c>
      <c r="BP294" s="51">
        <f t="shared" si="9"/>
        <v>1</v>
      </c>
      <c r="BQ294" s="51">
        <f t="shared" si="23"/>
        <v>0.05832091767</v>
      </c>
      <c r="BR294" s="51">
        <f t="shared" si="24"/>
        <v>0.9142197468</v>
      </c>
      <c r="BS294" s="51">
        <f t="shared" si="25"/>
        <v>0.01341203049</v>
      </c>
      <c r="BT294" s="51">
        <f t="shared" si="26"/>
        <v>0.01404730499</v>
      </c>
      <c r="BU294" s="51">
        <f t="shared" si="10"/>
        <v>1</v>
      </c>
      <c r="BV294" s="51">
        <f t="shared" si="27"/>
        <v>0.03607514296</v>
      </c>
      <c r="BW294" s="51">
        <f t="shared" si="28"/>
        <v>0.005217190134</v>
      </c>
      <c r="BX294" s="51">
        <f t="shared" si="29"/>
        <v>0.9467872346</v>
      </c>
      <c r="BY294" s="51">
        <f t="shared" si="30"/>
        <v>0.01192043228</v>
      </c>
      <c r="BZ294" s="51">
        <f t="shared" si="11"/>
        <v>1</v>
      </c>
      <c r="CA294" s="51">
        <f t="shared" si="31"/>
        <v>0.001015582153</v>
      </c>
      <c r="CB294" s="51">
        <f t="shared" si="32"/>
        <v>0.007582555802</v>
      </c>
      <c r="CC294" s="51">
        <f t="shared" si="33"/>
        <v>0.00163379401</v>
      </c>
      <c r="CD294" s="51">
        <f t="shared" si="34"/>
        <v>0.989768068</v>
      </c>
      <c r="CE294" s="51">
        <f t="shared" si="12"/>
        <v>1</v>
      </c>
      <c r="CF294" s="61"/>
      <c r="CG294" s="51">
        <f t="shared" si="35"/>
        <v>0.9500356579</v>
      </c>
      <c r="CH294" s="51">
        <f t="shared" si="36"/>
        <v>0.01712994747</v>
      </c>
      <c r="CI294" s="51">
        <f t="shared" si="37"/>
        <v>0.02723940462</v>
      </c>
      <c r="CJ294" s="51">
        <f t="shared" si="38"/>
        <v>0.005594990012</v>
      </c>
      <c r="CK294" s="51">
        <f t="shared" si="13"/>
        <v>1</v>
      </c>
      <c r="CL294" s="51">
        <f t="shared" si="39"/>
        <v>0.05832091767</v>
      </c>
      <c r="CM294" s="51">
        <f t="shared" si="40"/>
        <v>0.9142197468</v>
      </c>
      <c r="CN294" s="51">
        <f t="shared" si="41"/>
        <v>0.01341203049</v>
      </c>
      <c r="CO294" s="51">
        <f t="shared" si="42"/>
        <v>0.01404730499</v>
      </c>
      <c r="CP294" s="51">
        <f t="shared" si="14"/>
        <v>1</v>
      </c>
      <c r="CQ294" s="51">
        <f t="shared" si="43"/>
        <v>0.03607514296</v>
      </c>
      <c r="CR294" s="51">
        <f t="shared" si="44"/>
        <v>0.005217190134</v>
      </c>
      <c r="CS294" s="51">
        <f t="shared" si="45"/>
        <v>0.9467872346</v>
      </c>
      <c r="CT294" s="51">
        <f t="shared" si="46"/>
        <v>0.01192043228</v>
      </c>
      <c r="CU294" s="51">
        <f t="shared" si="15"/>
        <v>1</v>
      </c>
      <c r="CV294" s="51">
        <f t="shared" si="47"/>
        <v>0.001015582153</v>
      </c>
      <c r="CW294" s="51">
        <f t="shared" si="48"/>
        <v>0.007582555802</v>
      </c>
      <c r="CX294" s="51">
        <f t="shared" si="49"/>
        <v>0.00163379401</v>
      </c>
      <c r="CY294" s="51">
        <f t="shared" si="50"/>
        <v>0.989768068</v>
      </c>
      <c r="CZ294" s="51">
        <f t="shared" si="16"/>
        <v>1</v>
      </c>
      <c r="DA294" s="61"/>
      <c r="DB294" s="51">
        <f>(AQ294*Baseline!B$7 + AV294*Baseline!B$11 + BA294*Baseline!B$16 + BF294*Baseline!B$18)</f>
        <v>57785.69791</v>
      </c>
      <c r="DC294" s="51">
        <f>(AR294*Baseline!B$7 + AW294*Baseline!B$11 + BB294*Baseline!B$16 + BG294*Baseline!B$18)</f>
        <v>63255.18262</v>
      </c>
      <c r="DD294" s="51">
        <f>(AS294*Baseline!B$7 + AX294*Baseline!B$11 + BC294*Baseline!B$16 + BH294*Baseline!B$18)</f>
        <v>115150.9422</v>
      </c>
      <c r="DE294" s="51">
        <f>(AT294*Baseline!B$7 + AY294*Baseline!B$11 + BD294*Baseline!B$16 + BI294*Baseline!B$18)</f>
        <v>1259846.666</v>
      </c>
      <c r="DF294" s="51">
        <f t="shared" si="17"/>
        <v>1496038.489</v>
      </c>
      <c r="DG294" s="61"/>
      <c r="DH294" s="51">
        <f t="shared" si="51"/>
        <v>0.03862580966</v>
      </c>
      <c r="DI294" s="51">
        <f t="shared" si="52"/>
        <v>0.04228178827</v>
      </c>
      <c r="DJ294" s="51">
        <f t="shared" si="53"/>
        <v>0.07697057465</v>
      </c>
      <c r="DK294" s="51">
        <f t="shared" si="54"/>
        <v>0.8421218274</v>
      </c>
      <c r="DL294" s="51">
        <f t="shared" si="18"/>
        <v>1</v>
      </c>
      <c r="DM294" s="61"/>
      <c r="DN294" s="51">
        <f>DH294 / (Baseline!B$7/Baseline!B$17)</f>
        <v>4.123051127</v>
      </c>
      <c r="DO294" s="51">
        <f>DI294 / (Baseline!B$11/Baseline!B$17)</f>
        <v>1.020702606</v>
      </c>
      <c r="DP294" s="51">
        <f>DJ294 / (Baseline!B$16/Baseline!B$17)</f>
        <v>1.189427989</v>
      </c>
      <c r="DQ294" s="51">
        <f>DK294 / (Baseline!B$18/Baseline!B$17)</f>
        <v>0.9520930702</v>
      </c>
      <c r="DR294" s="79"/>
      <c r="DS294" s="51">
        <f>(AU294*Baseline!B$34)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0.02846302104</v>
      </c>
      <c r="DT294" s="51">
        <f>(AZ294*Baseline!B$34) + (Baseline!D$88*(1-Baseline!D$89)*Baseline!B$35) + (Baseline!D$88*Baseline!D$89*((1-Baseline!D$90)*Baseline!B$40 + Baseline!D$90*Baseline!B$41))</f>
        <v>0.01040182142</v>
      </c>
      <c r="DU294" s="51">
        <f>(BE294*Baseline!B$34) + (Baseline!F$88*(1-Baseline!F$89)*Baseline!B$35) + (Baseline!F$88*Baseline!F$89*((1-Baseline!F$90)*Baseline!B$40 + Baseline!F$90*Baseline!B$41))</f>
        <v>0.0129754501</v>
      </c>
      <c r="DV294" s="51">
        <f>(BJ294*Baseline!B$34) + (Baseline!H$88*(1-Baseline!H$89)*Baseline!B$35) + (Baseline!H$88*Baseline!H$89*((1-Baseline!H$90)*Baseline!B$40 + Baseline!H$90*Baseline!B$41))</f>
        <v>0.009306399866</v>
      </c>
      <c r="DW294" s="51">
        <f>( DS294*Baseline!B$7 + DT294*Baseline!B$11 + DU294*Baseline!B$16 + DV294*Baseline!B$18 ) / Baseline!B$17</f>
        <v>0.009768673547</v>
      </c>
    </row>
    <row r="295">
      <c r="A295" s="4" t="s">
        <v>560</v>
      </c>
      <c r="B295" s="45">
        <f>MIN( MAX( NORMINV( MCrands!B295, (B$5+B$4)/2, (B$5-B$4)/3.29 ), 0 ), 1 )</f>
        <v>0.5499397409</v>
      </c>
      <c r="C295" s="45">
        <f>MAX( NORMINV( MCrands!C295, (C$5+C$4)/2, (C$5-C$4)/3.29 ), 0 )</f>
        <v>2.501594215</v>
      </c>
      <c r="D295" s="41"/>
      <c r="E295" s="43">
        <f>Baseline!B$33 * (C295 * Baseline!B$66*Baseline!B$66/Baseline!B$73 + Baseline!B$52*Baseline!B$52/Baseline!B$74 + Baseline!B$53*Baseline!B$53/Baseline!B$75 + Baseline!B$54*Baseline!B$54/Baseline!B$76)</f>
        <v>0.00001775259132</v>
      </c>
      <c r="F295" s="43">
        <f>Baseline!B$33 * (C295 * Baseline!B$66*Baseline!B$57/Baseline!B$73 + Baseline!B$52*Baseline!B$67/Baseline!B$74 + Baseline!B$53*Baseline!B$55/Baseline!B$75 + Baseline!B$54*Baseline!B$56/Baseline!B$76)</f>
        <v>0.0000001996709086</v>
      </c>
      <c r="G295" s="45">
        <f>Baseline!B$33 * (C295 * Baseline!B$66*Baseline!B$58/Baseline!B$73 + Baseline!B$52*Baseline!B$59/Baseline!B$74 + Baseline!B$53*Baseline!B$68/Baseline!B$75 + Baseline!B$54*Baseline!B$60/Baseline!B$76)</f>
        <v>0.0000001681203424</v>
      </c>
      <c r="H295" s="43">
        <f>Baseline!B$33 * (C295 * Baseline!B$66*Baseline!B$61/Baseline!B$73 + Baseline!B$52*Baseline!B$62/Baseline!B$74 + Baseline!B$53*Baseline!B$63/Baseline!B$75 + Baseline!B$54*Baseline!B$69/Baseline!B$76)</f>
        <v>0.000000003350097939</v>
      </c>
      <c r="I295" s="43">
        <f>Baseline!B$33 * (C295 * Baseline!B$57*Baseline!B$66/Baseline!B$73 + Baseline!B$67*Baseline!B$52/Baseline!B$74 + Baseline!B$55*Baseline!B$53/Baseline!B$75 + Baseline!B$56*Baseline!B$54/Baseline!B$76)</f>
        <v>0.0000001996709086</v>
      </c>
      <c r="J295" s="45">
        <f>Baseline!B$33 * (C295 * Baseline!B$57*Baseline!B$57/Baseline!B$73 + Baseline!B$67*Baseline!B$67/Baseline!B$74 + Baseline!B$55*Baseline!B$55/Baseline!B$75 + Baseline!B$56*Baseline!B$56/Baseline!B$76)</f>
        <v>0.000001763813769</v>
      </c>
      <c r="K295" s="43">
        <f>Baseline!B$33 * (C295 * Baseline!B$57*Baseline!B$58/Baseline!B$73 + Baseline!B$67*Baseline!B$59/Baseline!B$74 + Baseline!B$55*Baseline!B$68/Baseline!B$75 + Baseline!B$56*Baseline!B$60/Baseline!B$76)</f>
        <v>0.0000000137418335</v>
      </c>
      <c r="L295" s="45">
        <f>Baseline!B$33 * (C295 * Baseline!B$57*Baseline!B$61/Baseline!B$73 + Baseline!B$67*Baseline!B$62/Baseline!B$74 + Baseline!B$55*Baseline!B$63/Baseline!B$75 + Baseline!B$56*Baseline!B$69/Baseline!B$76)</f>
        <v>0.00000001439284323</v>
      </c>
      <c r="M295" s="43">
        <f>Baseline!B$33 * (C295 * Baseline!B$58*Baseline!B$66/Baseline!B$73 + Baseline!B$59*Baseline!B$52/Baseline!B$74 + Baseline!B$68*Baseline!B$53/Baseline!B$75 + Baseline!B$60*Baseline!B$54/Baseline!B$76)</f>
        <v>0.0000001681203424</v>
      </c>
      <c r="N295" s="45">
        <f>Baseline!B$33 * (C295 * Baseline!B$58*Baseline!B$57/Baseline!B$73 + Baseline!B$59*Baseline!B$67/Baseline!B$74 + Baseline!B$68*Baseline!B$55/Baseline!B$75 + Baseline!B$60*Baseline!B$56/Baseline!B$76)</f>
        <v>0.0000000137418335</v>
      </c>
      <c r="O295" s="45">
        <f>Baseline!B$33 * (C295 * Baseline!B$58*Baseline!B$58/Baseline!B$73 + Baseline!B$59*Baseline!B$59/Baseline!B$74 + Baseline!B$68*Baseline!B$68/Baseline!B$75 + Baseline!B$60*Baseline!B$60/Baseline!B$76)</f>
        <v>0.00000132439006</v>
      </c>
      <c r="P295" s="43">
        <f>Baseline!B$33 * (C295 * Baseline!B$58*Baseline!B$61/Baseline!B$73 + Baseline!B$59*Baseline!B$62/Baseline!B$74 + Baseline!B$68*Baseline!B$63/Baseline!B$75 + Baseline!B$60*Baseline!B$69/Baseline!B$76)</f>
        <v>0.00000000164692059</v>
      </c>
      <c r="Q295" s="43">
        <f>Baseline!B$33 * (C295 * Baseline!B$61*Baseline!B$66/Baseline!B$73 + Baseline!B$62*Baseline!B$52/Baseline!B$74 + Baseline!B$63*Baseline!B$53/Baseline!B$75 + Baseline!B$69*Baseline!B$54/Baseline!B$76)</f>
        <v>0.000000003350097939</v>
      </c>
      <c r="R295" s="43">
        <f>Baseline!B$33 * (C295 * Baseline!B$61*Baseline!B$57/Baseline!B$73 + Baseline!B$62*Baseline!B$67/Baseline!B$74 + Baseline!B$63*Baseline!B$55/Baseline!B$75 + Baseline!B$69*Baseline!B$56/Baseline!B$76)</f>
        <v>0.00000001439284323</v>
      </c>
      <c r="S295" s="43">
        <f>Baseline!B$33 * (C295 * Baseline!B$61*Baseline!B$58/Baseline!B$73 + Baseline!B$62*Baseline!B$59/Baseline!B$74 + Baseline!B$63*Baseline!B$68/Baseline!B$75 + Baseline!B$69*Baseline!B$60/Baseline!B$76)</f>
        <v>0.00000000164692059</v>
      </c>
      <c r="T295" s="43">
        <f>Baseline!B$33 * (C295 * Baseline!B$61*Baseline!B$61/Baseline!B$73 + Baseline!B$62*Baseline!B$62/Baseline!B$74 + Baseline!B$63*Baseline!B$63/Baseline!B$75 + Baseline!B$69*Baseline!B$69/Baseline!B$76)</f>
        <v>0.00000009854654297</v>
      </c>
      <c r="U295" s="41"/>
      <c r="V295" s="43">
        <f>E295 * ( Baseline!B$87 * Baseline!B$7 )</f>
        <v>0.1842541453</v>
      </c>
      <c r="W295" s="43">
        <f>F295 * ( Baseline!D$87 * Baseline!B$11 )</f>
        <v>0.003683248522</v>
      </c>
      <c r="X295" s="43">
        <f>G295 * ( Baseline!F$87 * Baseline!B$16 )</f>
        <v>0.005839621412</v>
      </c>
      <c r="Y295" s="43">
        <f>H295 * ( Baseline!H$87 * Baseline!B$18 )</f>
        <v>0.001178140556</v>
      </c>
      <c r="Z295" s="51">
        <f t="shared" si="1"/>
        <v>0.1949551558</v>
      </c>
      <c r="AA295" s="43">
        <f>I295 * ( Baseline!B$87 * Baseline!B$7 )</f>
        <v>0.002072384361</v>
      </c>
      <c r="AB295" s="45">
        <f>J295 * ( Baseline!D$87 * Baseline!B$11 )</f>
        <v>0.03253635946</v>
      </c>
      <c r="AC295" s="45">
        <f>K295 * ( Baseline!F$87 * Baseline!B$16 )</f>
        <v>0.0004773194249</v>
      </c>
      <c r="AD295" s="45">
        <f>L295 * ( Baseline!F$87 * Baseline!B$16 )</f>
        <v>0.000499932098</v>
      </c>
      <c r="AE295" s="51">
        <f t="shared" si="2"/>
        <v>0.03558599534</v>
      </c>
      <c r="AF295" s="51">
        <f>M295 * ( Baseline!B$87 * Baseline!B$7 )</f>
        <v>0.001744921034</v>
      </c>
      <c r="AG295" s="51">
        <f>N295 * ( Baseline!D$87 * Baseline!B$11 )</f>
        <v>0.0002534900466</v>
      </c>
      <c r="AH295" s="51">
        <f>O295 * ( Baseline!F$87 * Baseline!B$16 )</f>
        <v>0.04600238403</v>
      </c>
      <c r="AI295" s="51">
        <f>P295 * ( Baseline!H$87 * Baseline!B$18 )</f>
        <v>0.0005791782735</v>
      </c>
      <c r="AJ295" s="51">
        <f t="shared" si="3"/>
        <v>0.04857997338</v>
      </c>
      <c r="AK295" s="51">
        <f>Q295 * ( Baseline!B$87 * Baseline!B$7 )</f>
        <v>0.00003477066651</v>
      </c>
      <c r="AL295" s="51">
        <f>R295 * ( Baseline!D$87 * Baseline!B$11 )</f>
        <v>0.0002654989598</v>
      </c>
      <c r="AM295" s="51">
        <f>S295 * ( Baseline!F$87 * Baseline!B$16 )</f>
        <v>0.00005720540777</v>
      </c>
      <c r="AN295" s="51">
        <f>T295 * ( Baseline!H$87 * Baseline!B$18 )</f>
        <v>0.03465620442</v>
      </c>
      <c r="AO295" s="51">
        <f t="shared" si="4"/>
        <v>0.03501367945</v>
      </c>
      <c r="AP295" s="61"/>
      <c r="AQ295" s="51">
        <f>V295 * ( (1-Baseline!B$88-Baseline!B$87) + (1-B295)*Baseline!B$88 )</f>
        <v>0.09012858414</v>
      </c>
      <c r="AR295" s="51">
        <f>W295 * ( (1-Baseline!B$88-Baseline!B$87) + (1-B295)*Baseline!B$88 )</f>
        <v>0.001801674387</v>
      </c>
      <c r="AS295" s="51">
        <f>X295 * ( (1-Baseline!B$88-Baseline!B$87) + (1-B295)*Baseline!B$88 )</f>
        <v>0.002856472015</v>
      </c>
      <c r="AT295" s="51">
        <f>Y295 * ( (1-Baseline!B$88-Baseline!B$87) + (1-B295)*Baseline!B$88 )</f>
        <v>0.0005762917306</v>
      </c>
      <c r="AU295" s="51">
        <f t="shared" si="5"/>
        <v>0.09536302227</v>
      </c>
      <c r="AV295" s="51">
        <f>AA295 * ( (1-Baseline!D$88-Baseline!D$87) + (1-B295)*Baseline!D$88 )</f>
        <v>0.001543978979</v>
      </c>
      <c r="AW295" s="51">
        <f>AB295 * ( (1-Baseline!D$88-Baseline!D$87) + (1-B295)*Baseline!D$88 )</f>
        <v>0.02424041409</v>
      </c>
      <c r="AX295" s="51">
        <f>AC295 * ( (1-Baseline!D$88-Baseline!D$87) + (1-B295)*Baseline!D$88 )</f>
        <v>0.0003556150936</v>
      </c>
      <c r="AY295" s="51">
        <f>AD295 * ( (1-Baseline!D$88-Baseline!D$87) + (1-B295)*Baseline!D$88 )</f>
        <v>0.0003724621093</v>
      </c>
      <c r="AZ295" s="51">
        <f t="shared" si="6"/>
        <v>0.02651247028</v>
      </c>
      <c r="BA295" s="51">
        <f>AF295 * ( (1-Baseline!F$88-Baseline!F$87) + (1-Baseline!B$36)*Baseline!F$88 )</f>
        <v>0.001255701013</v>
      </c>
      <c r="BB295" s="51">
        <f>AG295 * ( (1-Baseline!F$88-Baseline!F$87) + (1-Baseline!B$36)*Baseline!F$88 )</f>
        <v>0.0001824195492</v>
      </c>
      <c r="BC295" s="51">
        <f>AH295 * ( (1-Baseline!F$88-Baseline!F$87) + (1-Baseline!B$36)*Baseline!F$88 )</f>
        <v>0.03310478762</v>
      </c>
      <c r="BD295" s="51">
        <f>AI295 * ( (1-Baseline!F$88-Baseline!F$87) + (1-Baseline!B$36)*Baseline!F$88 )</f>
        <v>0.0004167952193</v>
      </c>
      <c r="BE295" s="51">
        <f t="shared" si="7"/>
        <v>0.0349597034</v>
      </c>
      <c r="BF295" s="51">
        <f>AK295 * ( (1-Baseline!H$88-Baseline!H$87) + (1-Baseline!B$36)*Baseline!H$88 )</f>
        <v>0.00002754949449</v>
      </c>
      <c r="BG295" s="51">
        <f>AL295 * ( (1-Baseline!H$88-Baseline!H$87) + (1-Baseline!B$36)*Baseline!H$88 )</f>
        <v>0.0002103601358</v>
      </c>
      <c r="BH295" s="51">
        <f>AM295 * ( (1-Baseline!H$88-Baseline!H$87) + (1-Baseline!B$36)*Baseline!H$88 )</f>
        <v>0.00004532498868</v>
      </c>
      <c r="BI295" s="51">
        <f>AN295 * ( (1-Baseline!H$88-Baseline!H$87) + (1-Baseline!B$36)*Baseline!H$88 )</f>
        <v>0.02745880388</v>
      </c>
      <c r="BJ295" s="51">
        <f t="shared" si="8"/>
        <v>0.0277420385</v>
      </c>
      <c r="BK295" s="61"/>
      <c r="BL295" s="51">
        <f t="shared" si="19"/>
        <v>0.9451104002</v>
      </c>
      <c r="BM295" s="51">
        <f t="shared" si="20"/>
        <v>0.01889279874</v>
      </c>
      <c r="BN295" s="51">
        <f t="shared" si="21"/>
        <v>0.02995366492</v>
      </c>
      <c r="BO295" s="51">
        <f t="shared" si="22"/>
        <v>0.006043136185</v>
      </c>
      <c r="BP295" s="51">
        <f t="shared" si="9"/>
        <v>1</v>
      </c>
      <c r="BQ295" s="51">
        <f t="shared" si="23"/>
        <v>0.05823595324</v>
      </c>
      <c r="BR295" s="51">
        <f t="shared" si="24"/>
        <v>0.9143023582</v>
      </c>
      <c r="BS295" s="51">
        <f t="shared" si="25"/>
        <v>0.01341312559</v>
      </c>
      <c r="BT295" s="51">
        <f t="shared" si="26"/>
        <v>0.01404856301</v>
      </c>
      <c r="BU295" s="51">
        <f t="shared" si="10"/>
        <v>1</v>
      </c>
      <c r="BV295" s="51">
        <f t="shared" si="27"/>
        <v>0.03591852593</v>
      </c>
      <c r="BW295" s="51">
        <f t="shared" si="28"/>
        <v>0.005217994761</v>
      </c>
      <c r="BX295" s="51">
        <f t="shared" si="29"/>
        <v>0.9469413181</v>
      </c>
      <c r="BY295" s="51">
        <f t="shared" si="30"/>
        <v>0.0119221612</v>
      </c>
      <c r="BZ295" s="51">
        <f t="shared" si="11"/>
        <v>1</v>
      </c>
      <c r="CA295" s="51">
        <f t="shared" si="31"/>
        <v>0.0009930594857</v>
      </c>
      <c r="CB295" s="51">
        <f t="shared" si="32"/>
        <v>0.007582720924</v>
      </c>
      <c r="CC295" s="51">
        <f t="shared" si="33"/>
        <v>0.001633801665</v>
      </c>
      <c r="CD295" s="51">
        <f t="shared" si="34"/>
        <v>0.9897904179</v>
      </c>
      <c r="CE295" s="51">
        <f t="shared" si="12"/>
        <v>1</v>
      </c>
      <c r="CF295" s="61"/>
      <c r="CG295" s="51">
        <f t="shared" si="35"/>
        <v>0.9451104002</v>
      </c>
      <c r="CH295" s="51">
        <f t="shared" si="36"/>
        <v>0.01889279874</v>
      </c>
      <c r="CI295" s="51">
        <f t="shared" si="37"/>
        <v>0.02995366492</v>
      </c>
      <c r="CJ295" s="51">
        <f t="shared" si="38"/>
        <v>0.006043136185</v>
      </c>
      <c r="CK295" s="51">
        <f t="shared" si="13"/>
        <v>1</v>
      </c>
      <c r="CL295" s="51">
        <f t="shared" si="39"/>
        <v>0.05823595324</v>
      </c>
      <c r="CM295" s="51">
        <f t="shared" si="40"/>
        <v>0.9143023582</v>
      </c>
      <c r="CN295" s="51">
        <f t="shared" si="41"/>
        <v>0.01341312559</v>
      </c>
      <c r="CO295" s="51">
        <f t="shared" si="42"/>
        <v>0.01404856301</v>
      </c>
      <c r="CP295" s="51">
        <f t="shared" si="14"/>
        <v>1</v>
      </c>
      <c r="CQ295" s="51">
        <f t="shared" si="43"/>
        <v>0.03591852593</v>
      </c>
      <c r="CR295" s="51">
        <f t="shared" si="44"/>
        <v>0.005217994761</v>
      </c>
      <c r="CS295" s="51">
        <f t="shared" si="45"/>
        <v>0.9469413181</v>
      </c>
      <c r="CT295" s="51">
        <f t="shared" si="46"/>
        <v>0.0119221612</v>
      </c>
      <c r="CU295" s="51">
        <f t="shared" si="15"/>
        <v>1</v>
      </c>
      <c r="CV295" s="51">
        <f t="shared" si="47"/>
        <v>0.0009930594857</v>
      </c>
      <c r="CW295" s="51">
        <f t="shared" si="48"/>
        <v>0.007582720924</v>
      </c>
      <c r="CX295" s="51">
        <f t="shared" si="49"/>
        <v>0.001633801665</v>
      </c>
      <c r="CY295" s="51">
        <f t="shared" si="50"/>
        <v>0.9897904179</v>
      </c>
      <c r="CZ295" s="51">
        <f t="shared" si="16"/>
        <v>1</v>
      </c>
      <c r="DA295" s="61"/>
      <c r="DB295" s="51">
        <f>(AQ295*Baseline!B$7 + AV295*Baseline!B$11 + BA295*Baseline!B$16 + BF295*Baseline!B$18)</f>
        <v>52491.86041</v>
      </c>
      <c r="DC295" s="51">
        <f>(AR295*Baseline!B$7 + AW295*Baseline!B$11 + BB295*Baseline!B$16 + BG295*Baseline!B$18)</f>
        <v>63102.39151</v>
      </c>
      <c r="DD295" s="51">
        <f>(AS295*Baseline!B$7 + AX295*Baseline!B$11 + BC295*Baseline!B$16 + BH295*Baseline!B$18)</f>
        <v>115130.8214</v>
      </c>
      <c r="DE295" s="51">
        <f>(AT295*Baseline!B$7 + AY295*Baseline!B$11 + BD295*Baseline!B$16 + BI295*Baseline!B$18)</f>
        <v>1259835.646</v>
      </c>
      <c r="DF295" s="51">
        <f t="shared" si="17"/>
        <v>1490560.719</v>
      </c>
      <c r="DG295" s="61"/>
      <c r="DH295" s="51">
        <f t="shared" si="51"/>
        <v>0.03521618391</v>
      </c>
      <c r="DI295" s="51">
        <f t="shared" si="52"/>
        <v>0.04233466688</v>
      </c>
      <c r="DJ295" s="51">
        <f t="shared" si="53"/>
        <v>0.07723994057</v>
      </c>
      <c r="DK295" s="51">
        <f t="shared" si="54"/>
        <v>0.8452092087</v>
      </c>
      <c r="DL295" s="51">
        <f t="shared" si="18"/>
        <v>1</v>
      </c>
      <c r="DM295" s="61"/>
      <c r="DN295" s="51">
        <f>DH295 / (Baseline!B$7/Baseline!B$17)</f>
        <v>3.759096004</v>
      </c>
      <c r="DO295" s="51">
        <f>DI295 / (Baseline!B$11/Baseline!B$17)</f>
        <v>1.021979121</v>
      </c>
      <c r="DP295" s="51">
        <f>DJ295 / (Baseline!B$16/Baseline!B$17)</f>
        <v>1.193590506</v>
      </c>
      <c r="DQ295" s="51">
        <f>DK295 / (Baseline!B$18/Baseline!B$17)</f>
        <v>0.9555836273</v>
      </c>
      <c r="DR295" s="79"/>
      <c r="DS295" s="51">
        <f>(AU295*Baseline!B$34)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0.02683398459</v>
      </c>
      <c r="DT295" s="51">
        <f>(AZ295*Baseline!B$34) + (Baseline!D$88*(1-Baseline!D$89)*Baseline!B$35) + (Baseline!D$88*Baseline!D$89*((1-Baseline!D$90)*Baseline!B$40 + Baseline!D$90*Baseline!B$41))</f>
        <v>0.01039043854</v>
      </c>
      <c r="DU295" s="51">
        <f>(BE295*Baseline!B$34) + (Baseline!F$88*(1-Baseline!F$89)*Baseline!B$35) + (Baseline!F$88*Baseline!F$89*((1-Baseline!F$90)*Baseline!B$40 + Baseline!F$90*Baseline!B$41))</f>
        <v>0.01297459551</v>
      </c>
      <c r="DV295" s="51">
        <f>(BJ295*Baseline!B$34) + (Baseline!H$88*(1-Baseline!H$89)*Baseline!B$35) + (Baseline!H$88*Baseline!H$89*((1-Baseline!H$90)*Baseline!B$40 + Baseline!H$90*Baseline!B$41))</f>
        <v>0.009306305775</v>
      </c>
      <c r="DW295" s="51">
        <f>( DS295*Baseline!B$7 + DT295*Baseline!B$11 + DU295*Baseline!B$16 + DV295*Baseline!B$18 ) / Baseline!B$17</f>
        <v>0.00975280226</v>
      </c>
    </row>
    <row r="296">
      <c r="A296" s="4" t="s">
        <v>561</v>
      </c>
      <c r="B296" s="45">
        <f>MIN( MAX( NORMINV( MCrands!B296, (B$5+B$4)/2, (B$5-B$4)/3.29 ), 0 ), 1 )</f>
        <v>0.6087355196</v>
      </c>
      <c r="C296" s="45">
        <f>MAX( NORMINV( MCrands!C296, (C$5+C$4)/2, (C$5-C$4)/3.29 ), 0 )</f>
        <v>2.708304303</v>
      </c>
      <c r="D296" s="41"/>
      <c r="E296" s="43">
        <f>Baseline!B$33 * (C296 * Baseline!B$66*Baseline!B$66/Baseline!B$73 + Baseline!B$52*Baseline!B$52/Baseline!B$74 + Baseline!B$53*Baseline!B$53/Baseline!B$75 + Baseline!B$54*Baseline!B$54/Baseline!B$76)</f>
        <v>0.00001921610371</v>
      </c>
      <c r="F296" s="43">
        <f>Baseline!B$33 * (C296 * Baseline!B$66*Baseline!B$57/Baseline!B$73 + Baseline!B$52*Baseline!B$67/Baseline!B$74 + Baseline!B$53*Baseline!B$55/Baseline!B$75 + Baseline!B$54*Baseline!B$56/Baseline!B$76)</f>
        <v>0.0000001999019895</v>
      </c>
      <c r="G296" s="45">
        <f>Baseline!B$33 * (C296 * Baseline!B$66*Baseline!B$58/Baseline!B$73 + Baseline!B$52*Baseline!B$59/Baseline!B$74 + Baseline!B$53*Baseline!B$68/Baseline!B$75 + Baseline!B$54*Baseline!B$60/Baseline!B$76)</f>
        <v>0.0000001686884163</v>
      </c>
      <c r="H296" s="43">
        <f>Baseline!B$33 * (C296 * Baseline!B$66*Baseline!B$61/Baseline!B$73 + Baseline!B$52*Baseline!B$62/Baseline!B$74 + Baseline!B$53*Baseline!B$63/Baseline!B$75 + Baseline!B$54*Baseline!B$69/Baseline!B$76)</f>
        <v>0.000000003406905327</v>
      </c>
      <c r="I296" s="43">
        <f>Baseline!B$33 * (C296 * Baseline!B$57*Baseline!B$66/Baseline!B$73 + Baseline!B$67*Baseline!B$52/Baseline!B$74 + Baseline!B$55*Baseline!B$53/Baseline!B$75 + Baseline!B$56*Baseline!B$54/Baseline!B$76)</f>
        <v>0.0000001999019895</v>
      </c>
      <c r="J296" s="45">
        <f>Baseline!B$33 * (C296 * Baseline!B$57*Baseline!B$57/Baseline!B$73 + Baseline!B$67*Baseline!B$67/Baseline!B$74 + Baseline!B$55*Baseline!B$55/Baseline!B$75 + Baseline!B$56*Baseline!B$56/Baseline!B$76)</f>
        <v>0.000001763813805</v>
      </c>
      <c r="K296" s="43">
        <f>Baseline!B$33 * (C296 * Baseline!B$57*Baseline!B$58/Baseline!B$73 + Baseline!B$67*Baseline!B$59/Baseline!B$74 + Baseline!B$55*Baseline!B$68/Baseline!B$75 + Baseline!B$56*Baseline!B$60/Baseline!B$76)</f>
        <v>0.0000000137419232</v>
      </c>
      <c r="L296" s="45">
        <f>Baseline!B$33 * (C296 * Baseline!B$57*Baseline!B$61/Baseline!B$73 + Baseline!B$67*Baseline!B$62/Baseline!B$74 + Baseline!B$55*Baseline!B$63/Baseline!B$75 + Baseline!B$56*Baseline!B$69/Baseline!B$76)</f>
        <v>0.0000000143928522</v>
      </c>
      <c r="M296" s="43">
        <f>Baseline!B$33 * (C296 * Baseline!B$58*Baseline!B$66/Baseline!B$73 + Baseline!B$59*Baseline!B$52/Baseline!B$74 + Baseline!B$68*Baseline!B$53/Baseline!B$75 + Baseline!B$60*Baseline!B$54/Baseline!B$76)</f>
        <v>0.0000001686884163</v>
      </c>
      <c r="N296" s="45">
        <f>Baseline!B$33 * (C296 * Baseline!B$58*Baseline!B$57/Baseline!B$73 + Baseline!B$59*Baseline!B$67/Baseline!B$74 + Baseline!B$68*Baseline!B$55/Baseline!B$75 + Baseline!B$60*Baseline!B$56/Baseline!B$76)</f>
        <v>0.0000000137419232</v>
      </c>
      <c r="O296" s="45">
        <f>Baseline!B$33 * (C296 * Baseline!B$58*Baseline!B$58/Baseline!B$73 + Baseline!B$59*Baseline!B$59/Baseline!B$74 + Baseline!B$68*Baseline!B$68/Baseline!B$75 + Baseline!B$60*Baseline!B$60/Baseline!B$76)</f>
        <v>0.000001324390281</v>
      </c>
      <c r="P296" s="43">
        <f>Baseline!B$33 * (C296 * Baseline!B$58*Baseline!B$61/Baseline!B$73 + Baseline!B$59*Baseline!B$62/Baseline!B$74 + Baseline!B$68*Baseline!B$63/Baseline!B$75 + Baseline!B$60*Baseline!B$69/Baseline!B$76)</f>
        <v>0.00000000164694264</v>
      </c>
      <c r="Q296" s="43">
        <f>Baseline!B$33 * (C296 * Baseline!B$61*Baseline!B$66/Baseline!B$73 + Baseline!B$62*Baseline!B$52/Baseline!B$74 + Baseline!B$63*Baseline!B$53/Baseline!B$75 + Baseline!B$69*Baseline!B$54/Baseline!B$76)</f>
        <v>0.000000003406905327</v>
      </c>
      <c r="R296" s="43">
        <f>Baseline!B$33 * (C296 * Baseline!B$61*Baseline!B$57/Baseline!B$73 + Baseline!B$62*Baseline!B$67/Baseline!B$74 + Baseline!B$63*Baseline!B$55/Baseline!B$75 + Baseline!B$69*Baseline!B$56/Baseline!B$76)</f>
        <v>0.0000000143928522</v>
      </c>
      <c r="S296" s="43">
        <f>Baseline!B$33 * (C296 * Baseline!B$61*Baseline!B$58/Baseline!B$73 + Baseline!B$62*Baseline!B$59/Baseline!B$74 + Baseline!B$63*Baseline!B$68/Baseline!B$75 + Baseline!B$69*Baseline!B$60/Baseline!B$76)</f>
        <v>0.00000000164694264</v>
      </c>
      <c r="T296" s="43">
        <f>Baseline!B$33 * (C296 * Baseline!B$61*Baseline!B$61/Baseline!B$73 + Baseline!B$62*Baseline!B$62/Baseline!B$74 + Baseline!B$63*Baseline!B$63/Baseline!B$75 + Baseline!B$69*Baseline!B$69/Baseline!B$76)</f>
        <v>0.00000009854654517</v>
      </c>
      <c r="U296" s="41"/>
      <c r="V296" s="43">
        <f>E296 * ( Baseline!B$87 * Baseline!B$7 )</f>
        <v>0.1994439404</v>
      </c>
      <c r="W296" s="43">
        <f>F296 * ( Baseline!D$87 * Baseline!B$11 )</f>
        <v>0.003687511178</v>
      </c>
      <c r="X296" s="43">
        <f>G296 * ( Baseline!F$87 * Baseline!B$16 )</f>
        <v>0.005859353327</v>
      </c>
      <c r="Y296" s="43">
        <f>H296 * ( Baseline!H$87 * Baseline!B$18 )</f>
        <v>0.001198118208</v>
      </c>
      <c r="Z296" s="51">
        <f t="shared" si="1"/>
        <v>0.2101889231</v>
      </c>
      <c r="AA296" s="43">
        <f>I296 * ( Baseline!B$87 * Baseline!B$7 )</f>
        <v>0.002074782749</v>
      </c>
      <c r="AB296" s="45">
        <f>J296 * ( Baseline!D$87 * Baseline!B$11 )</f>
        <v>0.03253636013</v>
      </c>
      <c r="AC296" s="45">
        <f>K296 * ( Baseline!F$87 * Baseline!B$16 )</f>
        <v>0.0004773225405</v>
      </c>
      <c r="AD296" s="45">
        <f>L296 * ( Baseline!F$87 * Baseline!B$16 )</f>
        <v>0.0004999324095</v>
      </c>
      <c r="AE296" s="51">
        <f t="shared" si="2"/>
        <v>0.03558839783</v>
      </c>
      <c r="AF296" s="51">
        <f>M296 * ( Baseline!B$87 * Baseline!B$7 )</f>
        <v>0.001750817072</v>
      </c>
      <c r="AG296" s="51">
        <f>N296 * ( Baseline!D$87 * Baseline!B$11 )</f>
        <v>0.0002534917012</v>
      </c>
      <c r="AH296" s="51">
        <f>O296 * ( Baseline!F$87 * Baseline!B$16 )</f>
        <v>0.04600239169</v>
      </c>
      <c r="AI296" s="51">
        <f>P296 * ( Baseline!H$87 * Baseline!B$18 )</f>
        <v>0.000579186028</v>
      </c>
      <c r="AJ296" s="51">
        <f t="shared" si="3"/>
        <v>0.04858588649</v>
      </c>
      <c r="AK296" s="51">
        <f>Q296 * ( Baseline!B$87 * Baseline!B$7 )</f>
        <v>0.00003536027039</v>
      </c>
      <c r="AL296" s="51">
        <f>R296 * ( Baseline!D$87 * Baseline!B$11 )</f>
        <v>0.0002654991252</v>
      </c>
      <c r="AM296" s="51">
        <f>S296 * ( Baseline!F$87 * Baseline!B$16 )</f>
        <v>0.00005720617368</v>
      </c>
      <c r="AN296" s="51">
        <f>T296 * ( Baseline!H$87 * Baseline!B$18 )</f>
        <v>0.03465620519</v>
      </c>
      <c r="AO296" s="51">
        <f t="shared" si="4"/>
        <v>0.03501427076</v>
      </c>
      <c r="AP296" s="61"/>
      <c r="AQ296" s="51">
        <f>V296 * ( (1-Baseline!B$88-Baseline!B$87) + (1-B296)*Baseline!B$88 )</f>
        <v>0.08712217654</v>
      </c>
      <c r="AR296" s="51">
        <f>W296 * ( (1-Baseline!B$88-Baseline!B$87) + (1-B296)*Baseline!B$88 )</f>
        <v>0.001610798499</v>
      </c>
      <c r="AS296" s="51">
        <f>X296 * ( (1-Baseline!B$88-Baseline!B$87) + (1-B296)*Baseline!B$88 )</f>
        <v>0.002559514288</v>
      </c>
      <c r="AT296" s="51">
        <f>Y296 * ( (1-Baseline!B$88-Baseline!B$87) + (1-B296)*Baseline!B$88 )</f>
        <v>0.0005233684504</v>
      </c>
      <c r="AU296" s="51">
        <f t="shared" si="5"/>
        <v>0.09181585778</v>
      </c>
      <c r="AV296" s="51">
        <f>AA296 * ( (1-Baseline!D$88-Baseline!D$87) + (1-B296)*Baseline!D$88 )</f>
        <v>0.001491115006</v>
      </c>
      <c r="AW296" s="51">
        <f>AB296 * ( (1-Baseline!D$88-Baseline!D$87) + (1-B296)*Baseline!D$88 )</f>
        <v>0.02338339031</v>
      </c>
      <c r="AX296" s="51">
        <f>AC296 * ( (1-Baseline!D$88-Baseline!D$87) + (1-B296)*Baseline!D$88 )</f>
        <v>0.0003430444962</v>
      </c>
      <c r="AY296" s="51">
        <f>AD296 * ( (1-Baseline!D$88-Baseline!D$87) + (1-B296)*Baseline!D$88 )</f>
        <v>0.0003592938673</v>
      </c>
      <c r="AZ296" s="51">
        <f t="shared" si="6"/>
        <v>0.02557684368</v>
      </c>
      <c r="BA296" s="51">
        <f>AF296 * ( (1-Baseline!F$88-Baseline!F$87) + (1-Baseline!B$36)*Baseline!F$88 )</f>
        <v>0.001259943992</v>
      </c>
      <c r="BB296" s="51">
        <f>AG296 * ( (1-Baseline!F$88-Baseline!F$87) + (1-Baseline!B$36)*Baseline!F$88 )</f>
        <v>0.0001824207399</v>
      </c>
      <c r="BC296" s="51">
        <f>AH296 * ( (1-Baseline!F$88-Baseline!F$87) + (1-Baseline!B$36)*Baseline!F$88 )</f>
        <v>0.03310479313</v>
      </c>
      <c r="BD296" s="51">
        <f>AI296 * ( (1-Baseline!F$88-Baseline!F$87) + (1-Baseline!B$36)*Baseline!F$88 )</f>
        <v>0.0004168007997</v>
      </c>
      <c r="BE296" s="51">
        <f t="shared" si="7"/>
        <v>0.03496395867</v>
      </c>
      <c r="BF296" s="51">
        <f>AK296 * ( (1-Baseline!H$88-Baseline!H$87) + (1-Baseline!B$36)*Baseline!H$88 )</f>
        <v>0.00002801664944</v>
      </c>
      <c r="BG296" s="51">
        <f>AL296 * ( (1-Baseline!H$88-Baseline!H$87) + (1-Baseline!B$36)*Baseline!H$88 )</f>
        <v>0.0002103602669</v>
      </c>
      <c r="BH296" s="51">
        <f>AM296 * ( (1-Baseline!H$88-Baseline!H$87) + (1-Baseline!B$36)*Baseline!H$88 )</f>
        <v>0.00004532559553</v>
      </c>
      <c r="BI296" s="51">
        <f>AN296 * ( (1-Baseline!H$88-Baseline!H$87) + (1-Baseline!B$36)*Baseline!H$88 )</f>
        <v>0.0274588045</v>
      </c>
      <c r="BJ296" s="51">
        <f t="shared" si="8"/>
        <v>0.02774250701</v>
      </c>
      <c r="BK296" s="61"/>
      <c r="BL296" s="51">
        <f t="shared" si="19"/>
        <v>0.9488794055</v>
      </c>
      <c r="BM296" s="51">
        <f t="shared" si="20"/>
        <v>0.01754379405</v>
      </c>
      <c r="BN296" s="51">
        <f t="shared" si="21"/>
        <v>0.02787660378</v>
      </c>
      <c r="BO296" s="51">
        <f t="shared" si="22"/>
        <v>0.00570019671</v>
      </c>
      <c r="BP296" s="51">
        <f t="shared" si="9"/>
        <v>1</v>
      </c>
      <c r="BQ296" s="51">
        <f t="shared" si="23"/>
        <v>0.0582994143</v>
      </c>
      <c r="BR296" s="51">
        <f t="shared" si="24"/>
        <v>0.9142406547</v>
      </c>
      <c r="BS296" s="51">
        <f t="shared" si="25"/>
        <v>0.01341230765</v>
      </c>
      <c r="BT296" s="51">
        <f t="shared" si="26"/>
        <v>0.01404762338</v>
      </c>
      <c r="BU296" s="51">
        <f t="shared" si="10"/>
        <v>1</v>
      </c>
      <c r="BV296" s="51">
        <f t="shared" si="27"/>
        <v>0.03603550741</v>
      </c>
      <c r="BW296" s="51">
        <f t="shared" si="28"/>
        <v>0.005217393763</v>
      </c>
      <c r="BX296" s="51">
        <f t="shared" si="29"/>
        <v>0.946826229</v>
      </c>
      <c r="BY296" s="51">
        <f t="shared" si="30"/>
        <v>0.01192086982</v>
      </c>
      <c r="BZ296" s="51">
        <f t="shared" si="11"/>
        <v>1</v>
      </c>
      <c r="CA296" s="51">
        <f t="shared" si="31"/>
        <v>0.001009881675</v>
      </c>
      <c r="CB296" s="51">
        <f t="shared" si="32"/>
        <v>0.007582597594</v>
      </c>
      <c r="CC296" s="51">
        <f t="shared" si="33"/>
        <v>0.001633795948</v>
      </c>
      <c r="CD296" s="51">
        <f t="shared" si="34"/>
        <v>0.9897737248</v>
      </c>
      <c r="CE296" s="51">
        <f t="shared" si="12"/>
        <v>1</v>
      </c>
      <c r="CF296" s="61"/>
      <c r="CG296" s="51">
        <f t="shared" si="35"/>
        <v>0.9488794055</v>
      </c>
      <c r="CH296" s="51">
        <f t="shared" si="36"/>
        <v>0.01754379405</v>
      </c>
      <c r="CI296" s="51">
        <f t="shared" si="37"/>
        <v>0.02787660378</v>
      </c>
      <c r="CJ296" s="51">
        <f t="shared" si="38"/>
        <v>0.00570019671</v>
      </c>
      <c r="CK296" s="51">
        <f t="shared" si="13"/>
        <v>1</v>
      </c>
      <c r="CL296" s="51">
        <f t="shared" si="39"/>
        <v>0.0582994143</v>
      </c>
      <c r="CM296" s="51">
        <f t="shared" si="40"/>
        <v>0.9142406547</v>
      </c>
      <c r="CN296" s="51">
        <f t="shared" si="41"/>
        <v>0.01341230765</v>
      </c>
      <c r="CO296" s="51">
        <f t="shared" si="42"/>
        <v>0.01404762338</v>
      </c>
      <c r="CP296" s="51">
        <f t="shared" si="14"/>
        <v>1</v>
      </c>
      <c r="CQ296" s="51">
        <f t="shared" si="43"/>
        <v>0.03603550741</v>
      </c>
      <c r="CR296" s="51">
        <f t="shared" si="44"/>
        <v>0.005217393763</v>
      </c>
      <c r="CS296" s="51">
        <f t="shared" si="45"/>
        <v>0.946826229</v>
      </c>
      <c r="CT296" s="51">
        <f t="shared" si="46"/>
        <v>0.01192086982</v>
      </c>
      <c r="CU296" s="51">
        <f t="shared" si="15"/>
        <v>1</v>
      </c>
      <c r="CV296" s="51">
        <f t="shared" si="47"/>
        <v>0.001009881675</v>
      </c>
      <c r="CW296" s="51">
        <f t="shared" si="48"/>
        <v>0.007582597594</v>
      </c>
      <c r="CX296" s="51">
        <f t="shared" si="49"/>
        <v>0.001633795948</v>
      </c>
      <c r="CY296" s="51">
        <f t="shared" si="50"/>
        <v>0.9897737248</v>
      </c>
      <c r="CZ296" s="51">
        <f t="shared" si="16"/>
        <v>1</v>
      </c>
      <c r="DA296" s="61"/>
      <c r="DB296" s="51">
        <f>(AQ296*Baseline!B$7 + AV296*Baseline!B$11 + BA296*Baseline!B$16 + BF296*Baseline!B$18)</f>
        <v>50955.98927</v>
      </c>
      <c r="DC296" s="51">
        <f>(AR296*Baseline!B$7 + AW296*Baseline!B$11 + BB296*Baseline!B$16 + BG296*Baseline!B$18)</f>
        <v>61171.89292</v>
      </c>
      <c r="DD296" s="51">
        <f>(AS296*Baseline!B$7 + AX296*Baseline!B$11 + BC296*Baseline!B$16 + BH296*Baseline!B$18)</f>
        <v>114959.8848</v>
      </c>
      <c r="DE296" s="51">
        <f>(AT296*Baseline!B$7 + AY296*Baseline!B$11 + BD296*Baseline!B$16 + BI296*Baseline!B$18)</f>
        <v>1259781.785</v>
      </c>
      <c r="DF296" s="51">
        <f t="shared" si="17"/>
        <v>1486869.552</v>
      </c>
      <c r="DG296" s="61"/>
      <c r="DH296" s="51">
        <f t="shared" si="51"/>
        <v>0.03427065219</v>
      </c>
      <c r="DI296" s="51">
        <f t="shared" si="52"/>
        <v>0.04114139861</v>
      </c>
      <c r="DJ296" s="51">
        <f t="shared" si="53"/>
        <v>0.07731672536</v>
      </c>
      <c r="DK296" s="51">
        <f t="shared" si="54"/>
        <v>0.8472712238</v>
      </c>
      <c r="DL296" s="51">
        <f t="shared" si="18"/>
        <v>1</v>
      </c>
      <c r="DM296" s="61"/>
      <c r="DN296" s="51">
        <f>DH296 / (Baseline!B$7/Baseline!B$17)</f>
        <v>3.658166713</v>
      </c>
      <c r="DO296" s="51">
        <f>DI296 / (Baseline!B$11/Baseline!B$17)</f>
        <v>0.9931730538</v>
      </c>
      <c r="DP296" s="51">
        <f>DJ296 / (Baseline!B$16/Baseline!B$17)</f>
        <v>1.194777063</v>
      </c>
      <c r="DQ296" s="51">
        <f>DK296 / (Baseline!B$18/Baseline!B$17)</f>
        <v>0.9579149175</v>
      </c>
      <c r="DR296" s="79"/>
      <c r="DS296" s="51">
        <f>(AU296*Baseline!B$34)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0.02630190992</v>
      </c>
      <c r="DT296" s="51">
        <f>(AZ296*Baseline!B$34) + (Baseline!D$88*(1-Baseline!D$89)*Baseline!B$35) + (Baseline!D$88*Baseline!D$89*((1-Baseline!D$90)*Baseline!B$40 + Baseline!D$90*Baseline!B$41))</f>
        <v>0.01025009455</v>
      </c>
      <c r="DU296" s="51">
        <f>(BE296*Baseline!B$34) + (Baseline!F$88*(1-Baseline!F$89)*Baseline!B$35) + (Baseline!F$88*Baseline!F$89*((1-Baseline!F$90)*Baseline!B$40 + Baseline!F$90*Baseline!B$41))</f>
        <v>0.0129752338</v>
      </c>
      <c r="DV296" s="51">
        <f>(BJ296*Baseline!B$34) + (Baseline!H$88*(1-Baseline!H$89)*Baseline!B$35) + (Baseline!H$88*Baseline!H$89*((1-Baseline!H$90)*Baseline!B$40 + Baseline!H$90*Baseline!B$41))</f>
        <v>0.009306376051</v>
      </c>
      <c r="DW296" s="51">
        <f>( DS296*Baseline!B$7 + DT296*Baseline!B$11 + DU296*Baseline!B$16 + DV296*Baseline!B$18 ) / Baseline!B$17</f>
        <v>0.009742107474</v>
      </c>
    </row>
    <row r="297">
      <c r="A297" s="4" t="s">
        <v>562</v>
      </c>
      <c r="B297" s="45">
        <f>MIN( MAX( NORMINV( MCrands!B297, (B$5+B$4)/2, (B$5-B$4)/3.29 ), 0 ), 1 )</f>
        <v>0.3762025324</v>
      </c>
      <c r="C297" s="45">
        <f>MAX( NORMINV( MCrands!C297, (C$5+C$4)/2, (C$5-C$4)/3.29 ), 0 )</f>
        <v>2.822079115</v>
      </c>
      <c r="D297" s="41"/>
      <c r="E297" s="43">
        <f>Baseline!B$33 * (C297 * Baseline!B$66*Baseline!B$66/Baseline!B$73 + Baseline!B$52*Baseline!B$52/Baseline!B$74 + Baseline!B$53*Baseline!B$53/Baseline!B$75 + Baseline!B$54*Baseline!B$54/Baseline!B$76)</f>
        <v>0.00002002163211</v>
      </c>
      <c r="F297" s="43">
        <f>Baseline!B$33 * (C297 * Baseline!B$66*Baseline!B$57/Baseline!B$73 + Baseline!B$52*Baseline!B$67/Baseline!B$74 + Baseline!B$53*Baseline!B$55/Baseline!B$75 + Baseline!B$54*Baseline!B$56/Baseline!B$76)</f>
        <v>0.0000002000291782</v>
      </c>
      <c r="G297" s="45">
        <f>Baseline!B$33 * (C297 * Baseline!B$66*Baseline!B$58/Baseline!B$73 + Baseline!B$52*Baseline!B$59/Baseline!B$74 + Baseline!B$53*Baseline!B$68/Baseline!B$75 + Baseline!B$54*Baseline!B$60/Baseline!B$76)</f>
        <v>0.0000001690010885</v>
      </c>
      <c r="H297" s="43">
        <f>Baseline!B$33 * (C297 * Baseline!B$66*Baseline!B$61/Baseline!B$73 + Baseline!B$52*Baseline!B$62/Baseline!B$74 + Baseline!B$53*Baseline!B$63/Baseline!B$75 + Baseline!B$54*Baseline!B$69/Baseline!B$76)</f>
        <v>0.000000003438172548</v>
      </c>
      <c r="I297" s="43">
        <f>Baseline!B$33 * (C297 * Baseline!B$57*Baseline!B$66/Baseline!B$73 + Baseline!B$67*Baseline!B$52/Baseline!B$74 + Baseline!B$55*Baseline!B$53/Baseline!B$75 + Baseline!B$56*Baseline!B$54/Baseline!B$76)</f>
        <v>0.0000002000291782</v>
      </c>
      <c r="J297" s="45">
        <f>Baseline!B$33 * (C297 * Baseline!B$57*Baseline!B$57/Baseline!B$73 + Baseline!B$67*Baseline!B$67/Baseline!B$74 + Baseline!B$55*Baseline!B$55/Baseline!B$75 + Baseline!B$56*Baseline!B$56/Baseline!B$76)</f>
        <v>0.000001763813825</v>
      </c>
      <c r="K297" s="43">
        <f>Baseline!B$33 * (C297 * Baseline!B$57*Baseline!B$58/Baseline!B$73 + Baseline!B$67*Baseline!B$59/Baseline!B$74 + Baseline!B$55*Baseline!B$68/Baseline!B$75 + Baseline!B$56*Baseline!B$60/Baseline!B$76)</f>
        <v>0.00000001374197257</v>
      </c>
      <c r="L297" s="45">
        <f>Baseline!B$33 * (C297 * Baseline!B$57*Baseline!B$61/Baseline!B$73 + Baseline!B$67*Baseline!B$62/Baseline!B$74 + Baseline!B$55*Baseline!B$63/Baseline!B$75 + Baseline!B$56*Baseline!B$69/Baseline!B$76)</f>
        <v>0.00000001439285713</v>
      </c>
      <c r="M297" s="43">
        <f>Baseline!B$33 * (C297 * Baseline!B$58*Baseline!B$66/Baseline!B$73 + Baseline!B$59*Baseline!B$52/Baseline!B$74 + Baseline!B$68*Baseline!B$53/Baseline!B$75 + Baseline!B$60*Baseline!B$54/Baseline!B$76)</f>
        <v>0.0000001690010885</v>
      </c>
      <c r="N297" s="45">
        <f>Baseline!B$33 * (C297 * Baseline!B$58*Baseline!B$57/Baseline!B$73 + Baseline!B$59*Baseline!B$67/Baseline!B$74 + Baseline!B$68*Baseline!B$55/Baseline!B$75 + Baseline!B$60*Baseline!B$56/Baseline!B$76)</f>
        <v>0.00000001374197257</v>
      </c>
      <c r="O297" s="45">
        <f>Baseline!B$33 * (C297 * Baseline!B$58*Baseline!B$58/Baseline!B$73 + Baseline!B$59*Baseline!B$59/Baseline!B$74 + Baseline!B$68*Baseline!B$68/Baseline!B$75 + Baseline!B$60*Baseline!B$60/Baseline!B$76)</f>
        <v>0.000001324390402</v>
      </c>
      <c r="P297" s="43">
        <f>Baseline!B$33 * (C297 * Baseline!B$58*Baseline!B$61/Baseline!B$73 + Baseline!B$59*Baseline!B$62/Baseline!B$74 + Baseline!B$68*Baseline!B$63/Baseline!B$75 + Baseline!B$60*Baseline!B$69/Baseline!B$76)</f>
        <v>0.000000001646954777</v>
      </c>
      <c r="Q297" s="43">
        <f>Baseline!B$33 * (C297 * Baseline!B$61*Baseline!B$66/Baseline!B$73 + Baseline!B$62*Baseline!B$52/Baseline!B$74 + Baseline!B$63*Baseline!B$53/Baseline!B$75 + Baseline!B$69*Baseline!B$54/Baseline!B$76)</f>
        <v>0.000000003438172548</v>
      </c>
      <c r="R297" s="43">
        <f>Baseline!B$33 * (C297 * Baseline!B$61*Baseline!B$57/Baseline!B$73 + Baseline!B$62*Baseline!B$67/Baseline!B$74 + Baseline!B$63*Baseline!B$55/Baseline!B$75 + Baseline!B$69*Baseline!B$56/Baseline!B$76)</f>
        <v>0.00000001439285713</v>
      </c>
      <c r="S297" s="43">
        <f>Baseline!B$33 * (C297 * Baseline!B$61*Baseline!B$58/Baseline!B$73 + Baseline!B$62*Baseline!B$59/Baseline!B$74 + Baseline!B$63*Baseline!B$68/Baseline!B$75 + Baseline!B$69*Baseline!B$60/Baseline!B$76)</f>
        <v>0.000000001646954777</v>
      </c>
      <c r="T297" s="43">
        <f>Baseline!B$33 * (C297 * Baseline!B$61*Baseline!B$61/Baseline!B$73 + Baseline!B$62*Baseline!B$62/Baseline!B$74 + Baseline!B$63*Baseline!B$63/Baseline!B$75 + Baseline!B$69*Baseline!B$69/Baseline!B$76)</f>
        <v>0.00000009854654639</v>
      </c>
      <c r="U297" s="41"/>
      <c r="V297" s="43">
        <f>E297 * ( Baseline!B$87 * Baseline!B$7 )</f>
        <v>0.2078045197</v>
      </c>
      <c r="W297" s="43">
        <f>F297 * ( Baseline!D$87 * Baseline!B$11 )</f>
        <v>0.003689857376</v>
      </c>
      <c r="X297" s="43">
        <f>G297 * ( Baseline!F$87 * Baseline!B$16 )</f>
        <v>0.005870213925</v>
      </c>
      <c r="Y297" s="43">
        <f>H297 * ( Baseline!H$87 * Baseline!B$18 )</f>
        <v>0.00120911406</v>
      </c>
      <c r="Z297" s="51">
        <f t="shared" si="1"/>
        <v>0.218573705</v>
      </c>
      <c r="AA297" s="43">
        <f>I297 * ( Baseline!B$87 * Baseline!B$7 )</f>
        <v>0.002076102841</v>
      </c>
      <c r="AB297" s="45">
        <f>J297 * ( Baseline!D$87 * Baseline!B$11 )</f>
        <v>0.0325363605</v>
      </c>
      <c r="AC297" s="45">
        <f>K297 * ( Baseline!F$87 * Baseline!B$16 )</f>
        <v>0.0004773242553</v>
      </c>
      <c r="AD297" s="45">
        <f>L297 * ( Baseline!F$87 * Baseline!B$16 )</f>
        <v>0.000499932581</v>
      </c>
      <c r="AE297" s="51">
        <f t="shared" si="2"/>
        <v>0.03558972018</v>
      </c>
      <c r="AF297" s="51">
        <f>M297 * ( Baseline!B$87 * Baseline!B$7 )</f>
        <v>0.001754062297</v>
      </c>
      <c r="AG297" s="51">
        <f>N297 * ( Baseline!D$87 * Baseline!B$11 )</f>
        <v>0.0002534926118</v>
      </c>
      <c r="AH297" s="51">
        <f>O297 * ( Baseline!F$87 * Baseline!B$16 )</f>
        <v>0.0460023959</v>
      </c>
      <c r="AI297" s="51">
        <f>P297 * ( Baseline!H$87 * Baseline!B$18 )</f>
        <v>0.0005791902961</v>
      </c>
      <c r="AJ297" s="51">
        <f t="shared" si="3"/>
        <v>0.04858914111</v>
      </c>
      <c r="AK297" s="51">
        <f>Q297 * ( Baseline!B$87 * Baseline!B$7 )</f>
        <v>0.00003568479288</v>
      </c>
      <c r="AL297" s="51">
        <f>R297 * ( Baseline!D$87 * Baseline!B$11 )</f>
        <v>0.0002654992163</v>
      </c>
      <c r="AM297" s="51">
        <f>S297 * ( Baseline!F$87 * Baseline!B$16 )</f>
        <v>0.00005720659524</v>
      </c>
      <c r="AN297" s="51">
        <f>T297 * ( Baseline!H$87 * Baseline!B$18 )</f>
        <v>0.03465620562</v>
      </c>
      <c r="AO297" s="51">
        <f t="shared" si="4"/>
        <v>0.03501459622</v>
      </c>
      <c r="AP297" s="61"/>
      <c r="AQ297" s="51">
        <f>V297 * ( (1-Baseline!B$88-Baseline!B$87) + (1-B297)*Baseline!B$88 )</f>
        <v>0.1337803409</v>
      </c>
      <c r="AR297" s="51">
        <f>W297 * ( (1-Baseline!B$88-Baseline!B$87) + (1-B297)*Baseline!B$88 )</f>
        <v>0.002375455445</v>
      </c>
      <c r="AS297" s="51">
        <f>X297 * ( (1-Baseline!B$88-Baseline!B$87) + (1-B297)*Baseline!B$88 )</f>
        <v>0.00377912483</v>
      </c>
      <c r="AT297" s="51">
        <f>Y297 * ( (1-Baseline!B$88-Baseline!B$87) + (1-B297)*Baseline!B$88 )</f>
        <v>0.0007784031425</v>
      </c>
      <c r="AU297" s="51">
        <f t="shared" si="5"/>
        <v>0.1407133243</v>
      </c>
      <c r="AV297" s="51">
        <f>AA297 * ( (1-Baseline!D$88-Baseline!D$87) + (1-B297)*Baseline!D$88 )</f>
        <v>0.001708341289</v>
      </c>
      <c r="AW297" s="51">
        <f>AB297 * ( (1-Baseline!D$88-Baseline!D$87) + (1-B297)*Baseline!D$88 )</f>
        <v>0.02677285872</v>
      </c>
      <c r="AX297" s="51">
        <f>AC297 * ( (1-Baseline!D$88-Baseline!D$87) + (1-B297)*Baseline!D$88 )</f>
        <v>0.000392770877</v>
      </c>
      <c r="AY297" s="51">
        <f>AD297 * ( (1-Baseline!D$88-Baseline!D$87) + (1-B297)*Baseline!D$88 )</f>
        <v>0.0004113743564</v>
      </c>
      <c r="AZ297" s="51">
        <f t="shared" si="6"/>
        <v>0.02928534524</v>
      </c>
      <c r="BA297" s="51">
        <f>AF297 * ( (1-Baseline!F$88-Baseline!F$87) + (1-Baseline!B$36)*Baseline!F$88 )</f>
        <v>0.001262279359</v>
      </c>
      <c r="BB297" s="51">
        <f>AG297 * ( (1-Baseline!F$88-Baseline!F$87) + (1-Baseline!B$36)*Baseline!F$88 )</f>
        <v>0.0001824213953</v>
      </c>
      <c r="BC297" s="51">
        <f>AH297 * ( (1-Baseline!F$88-Baseline!F$87) + (1-Baseline!B$36)*Baseline!F$88 )</f>
        <v>0.03310479617</v>
      </c>
      <c r="BD297" s="51">
        <f>AI297 * ( (1-Baseline!F$88-Baseline!F$87) + (1-Baseline!B$36)*Baseline!F$88 )</f>
        <v>0.0004168038712</v>
      </c>
      <c r="BE297" s="51">
        <f t="shared" si="7"/>
        <v>0.03496630079</v>
      </c>
      <c r="BF297" s="51">
        <f>AK297 * ( (1-Baseline!H$88-Baseline!H$87) + (1-Baseline!B$36)*Baseline!H$88 )</f>
        <v>0.00002827377509</v>
      </c>
      <c r="BG297" s="51">
        <f>AL297 * ( (1-Baseline!H$88-Baseline!H$87) + (1-Baseline!B$36)*Baseline!H$88 )</f>
        <v>0.0002103603391</v>
      </c>
      <c r="BH297" s="51">
        <f>AM297 * ( (1-Baseline!H$88-Baseline!H$87) + (1-Baseline!B$36)*Baseline!H$88 )</f>
        <v>0.00004532592954</v>
      </c>
      <c r="BI297" s="51">
        <f>AN297 * ( (1-Baseline!H$88-Baseline!H$87) + (1-Baseline!B$36)*Baseline!H$88 )</f>
        <v>0.02745880483</v>
      </c>
      <c r="BJ297" s="51">
        <f t="shared" si="8"/>
        <v>0.02774276488</v>
      </c>
      <c r="BK297" s="61"/>
      <c r="BL297" s="51">
        <f t="shared" si="19"/>
        <v>0.9507297305</v>
      </c>
      <c r="BM297" s="51">
        <f t="shared" si="20"/>
        <v>0.01688152459</v>
      </c>
      <c r="BN297" s="51">
        <f t="shared" si="21"/>
        <v>0.02685690817</v>
      </c>
      <c r="BO297" s="51">
        <f t="shared" si="22"/>
        <v>0.005531836776</v>
      </c>
      <c r="BP297" s="51">
        <f t="shared" si="9"/>
        <v>1</v>
      </c>
      <c r="BQ297" s="51">
        <f t="shared" si="23"/>
        <v>0.05833434009</v>
      </c>
      <c r="BR297" s="51">
        <f t="shared" si="24"/>
        <v>0.9142066962</v>
      </c>
      <c r="BS297" s="51">
        <f t="shared" si="25"/>
        <v>0.01341185749</v>
      </c>
      <c r="BT297" s="51">
        <f t="shared" si="26"/>
        <v>0.01404710626</v>
      </c>
      <c r="BU297" s="51">
        <f t="shared" si="10"/>
        <v>1</v>
      </c>
      <c r="BV297" s="51">
        <f t="shared" si="27"/>
        <v>0.03609988276</v>
      </c>
      <c r="BW297" s="51">
        <f t="shared" si="28"/>
        <v>0.005217063032</v>
      </c>
      <c r="BX297" s="51">
        <f t="shared" si="29"/>
        <v>0.946762895</v>
      </c>
      <c r="BY297" s="51">
        <f t="shared" si="30"/>
        <v>0.01192015917</v>
      </c>
      <c r="BZ297" s="51">
        <f t="shared" si="11"/>
        <v>1</v>
      </c>
      <c r="CA297" s="51">
        <f t="shared" si="31"/>
        <v>0.001019140494</v>
      </c>
      <c r="CB297" s="51">
        <f t="shared" si="32"/>
        <v>0.007582529715</v>
      </c>
      <c r="CC297" s="51">
        <f t="shared" si="33"/>
        <v>0.001633792801</v>
      </c>
      <c r="CD297" s="51">
        <f t="shared" si="34"/>
        <v>0.989764537</v>
      </c>
      <c r="CE297" s="51">
        <f t="shared" si="12"/>
        <v>1</v>
      </c>
      <c r="CF297" s="61"/>
      <c r="CG297" s="51">
        <f t="shared" si="35"/>
        <v>0.9507297305</v>
      </c>
      <c r="CH297" s="51">
        <f t="shared" si="36"/>
        <v>0.01688152459</v>
      </c>
      <c r="CI297" s="51">
        <f t="shared" si="37"/>
        <v>0.02685690817</v>
      </c>
      <c r="CJ297" s="51">
        <f t="shared" si="38"/>
        <v>0.005531836776</v>
      </c>
      <c r="CK297" s="51">
        <f t="shared" si="13"/>
        <v>1</v>
      </c>
      <c r="CL297" s="51">
        <f t="shared" si="39"/>
        <v>0.05833434009</v>
      </c>
      <c r="CM297" s="51">
        <f t="shared" si="40"/>
        <v>0.9142066962</v>
      </c>
      <c r="CN297" s="51">
        <f t="shared" si="41"/>
        <v>0.01341185749</v>
      </c>
      <c r="CO297" s="51">
        <f t="shared" si="42"/>
        <v>0.01404710626</v>
      </c>
      <c r="CP297" s="51">
        <f t="shared" si="14"/>
        <v>1</v>
      </c>
      <c r="CQ297" s="51">
        <f t="shared" si="43"/>
        <v>0.03609988276</v>
      </c>
      <c r="CR297" s="51">
        <f t="shared" si="44"/>
        <v>0.005217063032</v>
      </c>
      <c r="CS297" s="51">
        <f t="shared" si="45"/>
        <v>0.946762895</v>
      </c>
      <c r="CT297" s="51">
        <f t="shared" si="46"/>
        <v>0.01192015917</v>
      </c>
      <c r="CU297" s="51">
        <f t="shared" si="15"/>
        <v>1</v>
      </c>
      <c r="CV297" s="51">
        <f t="shared" si="47"/>
        <v>0.001019140494</v>
      </c>
      <c r="CW297" s="51">
        <f t="shared" si="48"/>
        <v>0.007582529715</v>
      </c>
      <c r="CX297" s="51">
        <f t="shared" si="49"/>
        <v>0.001633792801</v>
      </c>
      <c r="CY297" s="51">
        <f t="shared" si="50"/>
        <v>0.989764537</v>
      </c>
      <c r="CZ297" s="51">
        <f t="shared" si="16"/>
        <v>1</v>
      </c>
      <c r="DA297" s="61"/>
      <c r="DB297" s="51">
        <f>(AQ297*Baseline!B$7 + AV297*Baseline!B$11 + BA297*Baseline!B$16 + BF297*Baseline!B$18)</f>
        <v>74070.65041</v>
      </c>
      <c r="DC297" s="51">
        <f>(AR297*Baseline!B$7 + AW297*Baseline!B$11 + BB297*Baseline!B$16 + BG297*Baseline!B$18)</f>
        <v>68811.65506</v>
      </c>
      <c r="DD297" s="51">
        <f>(AS297*Baseline!B$7 + AX297*Baseline!B$11 + BC297*Baseline!B$16 + BH297*Baseline!B$18)</f>
        <v>115658.0623</v>
      </c>
      <c r="DE297" s="51">
        <f>(AT297*Baseline!B$7 + AY297*Baseline!B$11 + BD297*Baseline!B$16 + BI297*Baseline!B$18)</f>
        <v>1260017.192</v>
      </c>
      <c r="DF297" s="51">
        <f t="shared" si="17"/>
        <v>1518557.56</v>
      </c>
      <c r="DG297" s="61"/>
      <c r="DH297" s="51">
        <f t="shared" si="51"/>
        <v>0.04877697914</v>
      </c>
      <c r="DI297" s="51">
        <f t="shared" si="52"/>
        <v>0.04531382734</v>
      </c>
      <c r="DJ297" s="51">
        <f t="shared" si="53"/>
        <v>0.07616310724</v>
      </c>
      <c r="DK297" s="51">
        <f t="shared" si="54"/>
        <v>0.8297460863</v>
      </c>
      <c r="DL297" s="51">
        <f t="shared" si="18"/>
        <v>1</v>
      </c>
      <c r="DM297" s="61"/>
      <c r="DN297" s="51">
        <f>DH297 / (Baseline!B$7/Baseline!B$17)</f>
        <v>5.206621701</v>
      </c>
      <c r="DO297" s="51">
        <f>DI297 / (Baseline!B$11/Baseline!B$17)</f>
        <v>1.09389748</v>
      </c>
      <c r="DP297" s="51">
        <f>DJ297 / (Baseline!B$16/Baseline!B$17)</f>
        <v>1.176950177</v>
      </c>
      <c r="DQ297" s="51">
        <f>DK297 / (Baseline!B$18/Baseline!B$17)</f>
        <v>0.9381012023</v>
      </c>
      <c r="DR297" s="79"/>
      <c r="DS297" s="51">
        <f>(AU297*Baseline!B$34)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0.0336365299</v>
      </c>
      <c r="DT297" s="51">
        <f>(AZ297*Baseline!B$34) + (Baseline!D$88*(1-Baseline!D$89)*Baseline!B$35) + (Baseline!D$88*Baseline!D$89*((1-Baseline!D$90)*Baseline!B$40 + Baseline!D$90*Baseline!B$41))</f>
        <v>0.01080636979</v>
      </c>
      <c r="DU297" s="51">
        <f>(BE297*Baseline!B$34) + (Baseline!F$88*(1-Baseline!F$89)*Baseline!B$35) + (Baseline!F$88*Baseline!F$89*((1-Baseline!F$90)*Baseline!B$40 + Baseline!F$90*Baseline!B$41))</f>
        <v>0.01297558512</v>
      </c>
      <c r="DV297" s="51">
        <f>(BJ297*Baseline!B$34) + (Baseline!H$88*(1-Baseline!H$89)*Baseline!B$35) + (Baseline!H$88*Baseline!H$89*((1-Baseline!H$90)*Baseline!B$40 + Baseline!H$90*Baseline!B$41))</f>
        <v>0.009306414732</v>
      </c>
      <c r="DW297" s="51">
        <f>( DS297*Baseline!B$7 + DT297*Baseline!B$11 + DU297*Baseline!B$16 + DV297*Baseline!B$18 ) / Baseline!B$17</f>
        <v>0.009833920295</v>
      </c>
    </row>
    <row r="298">
      <c r="A298" s="4" t="s">
        <v>563</v>
      </c>
      <c r="B298" s="45">
        <f>MIN( MAX( NORMINV( MCrands!B298, (B$5+B$4)/2, (B$5-B$4)/3.29 ), 0 ), 1 )</f>
        <v>0.5509400533</v>
      </c>
      <c r="C298" s="45">
        <f>MAX( NORMINV( MCrands!C298, (C$5+C$4)/2, (C$5-C$4)/3.29 ), 0 )</f>
        <v>2.603743575</v>
      </c>
      <c r="D298" s="41"/>
      <c r="E298" s="43">
        <f>Baseline!B$33 * (C298 * Baseline!B$66*Baseline!B$66/Baseline!B$73 + Baseline!B$52*Baseline!B$52/Baseline!B$74 + Baseline!B$53*Baseline!B$53/Baseline!B$75 + Baseline!B$54*Baseline!B$54/Baseline!B$76)</f>
        <v>0.00001847581124</v>
      </c>
      <c r="F298" s="43">
        <f>Baseline!B$33 * (C298 * Baseline!B$66*Baseline!B$57/Baseline!B$73 + Baseline!B$52*Baseline!B$67/Baseline!B$74 + Baseline!B$53*Baseline!B$55/Baseline!B$75 + Baseline!B$54*Baseline!B$56/Baseline!B$76)</f>
        <v>0.0000001997851013</v>
      </c>
      <c r="G298" s="45">
        <f>Baseline!B$33 * (C298 * Baseline!B$66*Baseline!B$58/Baseline!B$73 + Baseline!B$52*Baseline!B$59/Baseline!B$74 + Baseline!B$53*Baseline!B$68/Baseline!B$75 + Baseline!B$54*Baseline!B$60/Baseline!B$76)</f>
        <v>0.0000001684010659</v>
      </c>
      <c r="H298" s="43">
        <f>Baseline!B$33 * (C298 * Baseline!B$66*Baseline!B$61/Baseline!B$73 + Baseline!B$52*Baseline!B$62/Baseline!B$74 + Baseline!B$53*Baseline!B$63/Baseline!B$75 + Baseline!B$54*Baseline!B$69/Baseline!B$76)</f>
        <v>0.000000003378170291</v>
      </c>
      <c r="I298" s="43">
        <f>Baseline!B$33 * (C298 * Baseline!B$57*Baseline!B$66/Baseline!B$73 + Baseline!B$67*Baseline!B$52/Baseline!B$74 + Baseline!B$55*Baseline!B$53/Baseline!B$75 + Baseline!B$56*Baseline!B$54/Baseline!B$76)</f>
        <v>0.0000001997851013</v>
      </c>
      <c r="J298" s="45">
        <f>Baseline!B$33 * (C298 * Baseline!B$57*Baseline!B$57/Baseline!B$73 + Baseline!B$67*Baseline!B$67/Baseline!B$74 + Baseline!B$55*Baseline!B$55/Baseline!B$75 + Baseline!B$56*Baseline!B$56/Baseline!B$76)</f>
        <v>0.000001763813787</v>
      </c>
      <c r="K298" s="43">
        <f>Baseline!B$33 * (C298 * Baseline!B$57*Baseline!B$58/Baseline!B$73 + Baseline!B$67*Baseline!B$59/Baseline!B$74 + Baseline!B$55*Baseline!B$68/Baseline!B$75 + Baseline!B$56*Baseline!B$60/Baseline!B$76)</f>
        <v>0.00000001374187783</v>
      </c>
      <c r="L298" s="45">
        <f>Baseline!B$33 * (C298 * Baseline!B$57*Baseline!B$61/Baseline!B$73 + Baseline!B$67*Baseline!B$62/Baseline!B$74 + Baseline!B$55*Baseline!B$63/Baseline!B$75 + Baseline!B$56*Baseline!B$69/Baseline!B$76)</f>
        <v>0.00000001439284766</v>
      </c>
      <c r="M298" s="43">
        <f>Baseline!B$33 * (C298 * Baseline!B$58*Baseline!B$66/Baseline!B$73 + Baseline!B$59*Baseline!B$52/Baseline!B$74 + Baseline!B$68*Baseline!B$53/Baseline!B$75 + Baseline!B$60*Baseline!B$54/Baseline!B$76)</f>
        <v>0.0000001684010659</v>
      </c>
      <c r="N298" s="45">
        <f>Baseline!B$33 * (C298 * Baseline!B$58*Baseline!B$57/Baseline!B$73 + Baseline!B$59*Baseline!B$67/Baseline!B$74 + Baseline!B$68*Baseline!B$55/Baseline!B$75 + Baseline!B$60*Baseline!B$56/Baseline!B$76)</f>
        <v>0.00000001374187783</v>
      </c>
      <c r="O298" s="45">
        <f>Baseline!B$33 * (C298 * Baseline!B$58*Baseline!B$58/Baseline!B$73 + Baseline!B$59*Baseline!B$59/Baseline!B$74 + Baseline!B$68*Baseline!B$68/Baseline!B$75 + Baseline!B$60*Baseline!B$60/Baseline!B$76)</f>
        <v>0.000001324390169</v>
      </c>
      <c r="P298" s="43">
        <f>Baseline!B$33 * (C298 * Baseline!B$58*Baseline!B$61/Baseline!B$73 + Baseline!B$59*Baseline!B$62/Baseline!B$74 + Baseline!B$68*Baseline!B$63/Baseline!B$75 + Baseline!B$60*Baseline!B$69/Baseline!B$76)</f>
        <v>0.000000001646931486</v>
      </c>
      <c r="Q298" s="43">
        <f>Baseline!B$33 * (C298 * Baseline!B$61*Baseline!B$66/Baseline!B$73 + Baseline!B$62*Baseline!B$52/Baseline!B$74 + Baseline!B$63*Baseline!B$53/Baseline!B$75 + Baseline!B$69*Baseline!B$54/Baseline!B$76)</f>
        <v>0.000000003378170291</v>
      </c>
      <c r="R298" s="43">
        <f>Baseline!B$33 * (C298 * Baseline!B$61*Baseline!B$57/Baseline!B$73 + Baseline!B$62*Baseline!B$67/Baseline!B$74 + Baseline!B$63*Baseline!B$55/Baseline!B$75 + Baseline!B$69*Baseline!B$56/Baseline!B$76)</f>
        <v>0.00000001439284766</v>
      </c>
      <c r="S298" s="43">
        <f>Baseline!B$33 * (C298 * Baseline!B$61*Baseline!B$58/Baseline!B$73 + Baseline!B$62*Baseline!B$59/Baseline!B$74 + Baseline!B$63*Baseline!B$68/Baseline!B$75 + Baseline!B$69*Baseline!B$60/Baseline!B$76)</f>
        <v>0.000000001646931486</v>
      </c>
      <c r="T298" s="43">
        <f>Baseline!B$33 * (C298 * Baseline!B$61*Baseline!B$61/Baseline!B$73 + Baseline!B$62*Baseline!B$62/Baseline!B$74 + Baseline!B$63*Baseline!B$63/Baseline!B$75 + Baseline!B$69*Baseline!B$69/Baseline!B$76)</f>
        <v>0.00000009854654406</v>
      </c>
      <c r="U298" s="41"/>
      <c r="V298" s="43">
        <f>E298 * ( Baseline!B$87 * Baseline!B$7 )</f>
        <v>0.1917604449</v>
      </c>
      <c r="W298" s="43">
        <f>F298 * ( Baseline!D$87 * Baseline!B$11 )</f>
        <v>0.003685354987</v>
      </c>
      <c r="X298" s="43">
        <f>G298 * ( Baseline!F$87 * Baseline!B$16 )</f>
        <v>0.005849372279</v>
      </c>
      <c r="Y298" s="43">
        <f>H298 * ( Baseline!H$87 * Baseline!B$18 )</f>
        <v>0.001188012858</v>
      </c>
      <c r="Z298" s="51">
        <f t="shared" si="1"/>
        <v>0.202483185</v>
      </c>
      <c r="AA298" s="43">
        <f>I298 * ( Baseline!B$87 * Baseline!B$7 )</f>
        <v>0.002073569566</v>
      </c>
      <c r="AB298" s="45">
        <f>J298 * ( Baseline!D$87 * Baseline!B$11 )</f>
        <v>0.03253635979</v>
      </c>
      <c r="AC298" s="45">
        <f>K298 * ( Baseline!F$87 * Baseline!B$16 )</f>
        <v>0.0004773209645</v>
      </c>
      <c r="AD298" s="45">
        <f>L298 * ( Baseline!F$87 * Baseline!B$16 )</f>
        <v>0.0004999322519</v>
      </c>
      <c r="AE298" s="51">
        <f t="shared" si="2"/>
        <v>0.03558718258</v>
      </c>
      <c r="AF298" s="51">
        <f>M298 * ( Baseline!B$87 * Baseline!B$7 )</f>
        <v>0.001747834663</v>
      </c>
      <c r="AG298" s="51">
        <f>N298 * ( Baseline!D$87 * Baseline!B$11 )</f>
        <v>0.0002534908642</v>
      </c>
      <c r="AH298" s="51">
        <f>O298 * ( Baseline!F$87 * Baseline!B$16 )</f>
        <v>0.04600238781</v>
      </c>
      <c r="AI298" s="51">
        <f>P298 * ( Baseline!H$87 * Baseline!B$18 )</f>
        <v>0.0005791821055</v>
      </c>
      <c r="AJ298" s="51">
        <f t="shared" si="3"/>
        <v>0.04858289545</v>
      </c>
      <c r="AK298" s="51">
        <f>Q298 * ( Baseline!B$87 * Baseline!B$7 )</f>
        <v>0.00003506202945</v>
      </c>
      <c r="AL298" s="51">
        <f>R298 * ( Baseline!D$87 * Baseline!B$11 )</f>
        <v>0.0002654990415</v>
      </c>
      <c r="AM298" s="51">
        <f>S298 * ( Baseline!F$87 * Baseline!B$16 )</f>
        <v>0.00005720578626</v>
      </c>
      <c r="AN298" s="51">
        <f>T298 * ( Baseline!H$87 * Baseline!B$18 )</f>
        <v>0.0346562048</v>
      </c>
      <c r="AO298" s="51">
        <f t="shared" si="4"/>
        <v>0.03501397166</v>
      </c>
      <c r="AP298" s="61"/>
      <c r="AQ298" s="51">
        <f>V298 * ( (1-Baseline!B$88-Baseline!B$87) + (1-B298)*Baseline!B$88 )</f>
        <v>0.09362959772</v>
      </c>
      <c r="AR298" s="51">
        <f>W298 * ( (1-Baseline!B$88-Baseline!B$87) + (1-B298)*Baseline!B$88 )</f>
        <v>0.001799423781</v>
      </c>
      <c r="AS298" s="51">
        <f>X298 * ( (1-Baseline!B$88-Baseline!B$87) + (1-B298)*Baseline!B$88 )</f>
        <v>0.002856034119</v>
      </c>
      <c r="AT298" s="51">
        <f>Y298 * ( (1-Baseline!B$88-Baseline!B$87) + (1-B298)*Baseline!B$88 )</f>
        <v>0.0005800631409</v>
      </c>
      <c r="AU298" s="51">
        <f t="shared" si="5"/>
        <v>0.09886511876</v>
      </c>
      <c r="AV298" s="51">
        <f>AA298 * ( (1-Baseline!D$88-Baseline!D$87) + (1-B298)*Baseline!D$88 )</f>
        <v>0.001543932738</v>
      </c>
      <c r="AW298" s="51">
        <f>AB298 * ( (1-Baseline!D$88-Baseline!D$87) + (1-B298)*Baseline!D$88 )</f>
        <v>0.0242258335</v>
      </c>
      <c r="AX298" s="51">
        <f>AC298 * ( (1-Baseline!D$88-Baseline!D$87) + (1-B298)*Baseline!D$88 )</f>
        <v>0.0003554023341</v>
      </c>
      <c r="AY298" s="51">
        <f>AD298 * ( (1-Baseline!D$88-Baseline!D$87) + (1-B298)*Baseline!D$88 )</f>
        <v>0.0003722381844</v>
      </c>
      <c r="AZ298" s="51">
        <f t="shared" si="6"/>
        <v>0.02649740676</v>
      </c>
      <c r="BA298" s="51">
        <f>AF298 * ( (1-Baseline!F$88-Baseline!F$87) + (1-Baseline!B$36)*Baseline!F$88 )</f>
        <v>0.001257797754</v>
      </c>
      <c r="BB298" s="51">
        <f>AG298 * ( (1-Baseline!F$88-Baseline!F$87) + (1-Baseline!B$36)*Baseline!F$88 )</f>
        <v>0.0001824201376</v>
      </c>
      <c r="BC298" s="51">
        <f>AH298 * ( (1-Baseline!F$88-Baseline!F$87) + (1-Baseline!B$36)*Baseline!F$88 )</f>
        <v>0.03310479035</v>
      </c>
      <c r="BD298" s="51">
        <f>AI298 * ( (1-Baseline!F$88-Baseline!F$87) + (1-Baseline!B$36)*Baseline!F$88 )</f>
        <v>0.000416797977</v>
      </c>
      <c r="BE298" s="51">
        <f t="shared" si="7"/>
        <v>0.03496180622</v>
      </c>
      <c r="BF298" s="51">
        <f>AK298 * ( (1-Baseline!H$88-Baseline!H$87) + (1-Baseline!B$36)*Baseline!H$88 )</f>
        <v>0.00002778034717</v>
      </c>
      <c r="BG298" s="51">
        <f>AL298 * ( (1-Baseline!H$88-Baseline!H$87) + (1-Baseline!B$36)*Baseline!H$88 )</f>
        <v>0.0002103602006</v>
      </c>
      <c r="BH298" s="51">
        <f>AM298 * ( (1-Baseline!H$88-Baseline!H$87) + (1-Baseline!B$36)*Baseline!H$88 )</f>
        <v>0.00004532528857</v>
      </c>
      <c r="BI298" s="51">
        <f>AN298 * ( (1-Baseline!H$88-Baseline!H$87) + (1-Baseline!B$36)*Baseline!H$88 )</f>
        <v>0.02745880419</v>
      </c>
      <c r="BJ298" s="51">
        <f t="shared" si="8"/>
        <v>0.02774227002</v>
      </c>
      <c r="BK298" s="61"/>
      <c r="BL298" s="51">
        <f t="shared" si="19"/>
        <v>0.9470437996</v>
      </c>
      <c r="BM298" s="51">
        <f t="shared" si="20"/>
        <v>0.01820079522</v>
      </c>
      <c r="BN298" s="51">
        <f t="shared" si="21"/>
        <v>0.02888818781</v>
      </c>
      <c r="BO298" s="51">
        <f t="shared" si="22"/>
        <v>0.005867217358</v>
      </c>
      <c r="BP298" s="51">
        <f t="shared" si="9"/>
        <v>1</v>
      </c>
      <c r="BQ298" s="51">
        <f t="shared" si="23"/>
        <v>0.05826731469</v>
      </c>
      <c r="BR298" s="51">
        <f t="shared" si="24"/>
        <v>0.9142718653</v>
      </c>
      <c r="BS298" s="51">
        <f t="shared" si="25"/>
        <v>0.01341272138</v>
      </c>
      <c r="BT298" s="51">
        <f t="shared" si="26"/>
        <v>0.01404809866</v>
      </c>
      <c r="BU298" s="51">
        <f t="shared" si="10"/>
        <v>1</v>
      </c>
      <c r="BV298" s="51">
        <f t="shared" si="27"/>
        <v>0.03597633791</v>
      </c>
      <c r="BW298" s="51">
        <f t="shared" si="28"/>
        <v>0.005217697749</v>
      </c>
      <c r="BX298" s="51">
        <f t="shared" si="29"/>
        <v>0.9468844413</v>
      </c>
      <c r="BY298" s="51">
        <f t="shared" si="30"/>
        <v>0.011921523</v>
      </c>
      <c r="BZ298" s="51">
        <f t="shared" si="11"/>
        <v>1</v>
      </c>
      <c r="CA298" s="51">
        <f t="shared" si="31"/>
        <v>0.001001372532</v>
      </c>
      <c r="CB298" s="51">
        <f t="shared" si="32"/>
        <v>0.007582659978</v>
      </c>
      <c r="CC298" s="51">
        <f t="shared" si="33"/>
        <v>0.001633798839</v>
      </c>
      <c r="CD298" s="51">
        <f t="shared" si="34"/>
        <v>0.9897821687</v>
      </c>
      <c r="CE298" s="51">
        <f t="shared" si="12"/>
        <v>1</v>
      </c>
      <c r="CF298" s="61"/>
      <c r="CG298" s="51">
        <f t="shared" si="35"/>
        <v>0.9470437996</v>
      </c>
      <c r="CH298" s="51">
        <f t="shared" si="36"/>
        <v>0.01820079522</v>
      </c>
      <c r="CI298" s="51">
        <f t="shared" si="37"/>
        <v>0.02888818781</v>
      </c>
      <c r="CJ298" s="51">
        <f t="shared" si="38"/>
        <v>0.005867217358</v>
      </c>
      <c r="CK298" s="51">
        <f t="shared" si="13"/>
        <v>1</v>
      </c>
      <c r="CL298" s="51">
        <f t="shared" si="39"/>
        <v>0.05826731469</v>
      </c>
      <c r="CM298" s="51">
        <f t="shared" si="40"/>
        <v>0.9142718653</v>
      </c>
      <c r="CN298" s="51">
        <f t="shared" si="41"/>
        <v>0.01341272138</v>
      </c>
      <c r="CO298" s="51">
        <f t="shared" si="42"/>
        <v>0.01404809866</v>
      </c>
      <c r="CP298" s="51">
        <f t="shared" si="14"/>
        <v>1</v>
      </c>
      <c r="CQ298" s="51">
        <f t="shared" si="43"/>
        <v>0.03597633791</v>
      </c>
      <c r="CR298" s="51">
        <f t="shared" si="44"/>
        <v>0.005217697749</v>
      </c>
      <c r="CS298" s="51">
        <f t="shared" si="45"/>
        <v>0.9468844413</v>
      </c>
      <c r="CT298" s="51">
        <f t="shared" si="46"/>
        <v>0.011921523</v>
      </c>
      <c r="CU298" s="51">
        <f t="shared" si="15"/>
        <v>1</v>
      </c>
      <c r="CV298" s="51">
        <f t="shared" si="47"/>
        <v>0.001001372532</v>
      </c>
      <c r="CW298" s="51">
        <f t="shared" si="48"/>
        <v>0.007582659978</v>
      </c>
      <c r="CX298" s="51">
        <f t="shared" si="49"/>
        <v>0.001633798839</v>
      </c>
      <c r="CY298" s="51">
        <f t="shared" si="50"/>
        <v>0.9897821687</v>
      </c>
      <c r="CZ298" s="51">
        <f t="shared" si="16"/>
        <v>1</v>
      </c>
      <c r="DA298" s="61"/>
      <c r="DB298" s="51">
        <f>(AQ298*Baseline!B$7 + AV298*Baseline!B$11 + BA298*Baseline!B$16 + BF298*Baseline!B$18)</f>
        <v>54207.34825</v>
      </c>
      <c r="DC298" s="51">
        <f>(AR298*Baseline!B$7 + AW298*Baseline!B$11 + BB298*Baseline!B$16 + BG298*Baseline!B$18)</f>
        <v>63070.03603</v>
      </c>
      <c r="DD298" s="51">
        <f>(AS298*Baseline!B$7 + AX298*Baseline!B$11 + BC298*Baseline!B$16 + BH298*Baseline!B$18)</f>
        <v>115130.1756</v>
      </c>
      <c r="DE298" s="51">
        <f>(AT298*Baseline!B$7 + AY298*Baseline!B$11 + BD298*Baseline!B$16 + BI298*Baseline!B$18)</f>
        <v>1259837.018</v>
      </c>
      <c r="DF298" s="51">
        <f t="shared" si="17"/>
        <v>1492244.578</v>
      </c>
      <c r="DG298" s="61"/>
      <c r="DH298" s="51">
        <f t="shared" si="51"/>
        <v>0.03632604806</v>
      </c>
      <c r="DI298" s="51">
        <f t="shared" si="52"/>
        <v>0.04226521374</v>
      </c>
      <c r="DJ298" s="51">
        <f t="shared" si="53"/>
        <v>0.07715234974</v>
      </c>
      <c r="DK298" s="51">
        <f t="shared" si="54"/>
        <v>0.8442563885</v>
      </c>
      <c r="DL298" s="51">
        <f t="shared" si="18"/>
        <v>1</v>
      </c>
      <c r="DM298" s="61"/>
      <c r="DN298" s="51">
        <f>DH298 / (Baseline!B$7/Baseline!B$17)</f>
        <v>3.877566702</v>
      </c>
      <c r="DO298" s="51">
        <f>DI298 / (Baseline!B$11/Baseline!B$17)</f>
        <v>1.020302489</v>
      </c>
      <c r="DP298" s="51">
        <f>DJ298 / (Baseline!B$16/Baseline!B$17)</f>
        <v>1.192236963</v>
      </c>
      <c r="DQ298" s="51">
        <f>DK298 / (Baseline!B$18/Baseline!B$17)</f>
        <v>0.9545063799</v>
      </c>
      <c r="DR298" s="79"/>
      <c r="DS298" s="51">
        <f>(AU298*Baseline!B$34)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0.02735929906</v>
      </c>
      <c r="DT298" s="51">
        <f>(AZ298*Baseline!B$34) + (Baseline!D$88*(1-Baseline!D$89)*Baseline!B$35) + (Baseline!D$88*Baseline!D$89*((1-Baseline!D$90)*Baseline!B$40 + Baseline!D$90*Baseline!B$41))</f>
        <v>0.01038817901</v>
      </c>
      <c r="DU298" s="51">
        <f>(BE298*Baseline!B$34) + (Baseline!F$88*(1-Baseline!F$89)*Baseline!B$35) + (Baseline!F$88*Baseline!F$89*((1-Baseline!F$90)*Baseline!B$40 + Baseline!F$90*Baseline!B$41))</f>
        <v>0.01297491093</v>
      </c>
      <c r="DV298" s="51">
        <f>(BJ298*Baseline!B$34) + (Baseline!H$88*(1-Baseline!H$89)*Baseline!B$35) + (Baseline!H$88*Baseline!H$89*((1-Baseline!H$90)*Baseline!B$40 + Baseline!H$90*Baseline!B$41))</f>
        <v>0.009306340503</v>
      </c>
      <c r="DW298" s="51">
        <f>( DS298*Baseline!B$7 + DT298*Baseline!B$11 + DU298*Baseline!B$16 + DV298*Baseline!B$18 ) / Baseline!B$17</f>
        <v>0.009757681072</v>
      </c>
    </row>
    <row r="299">
      <c r="A299" s="4" t="s">
        <v>564</v>
      </c>
      <c r="B299" s="45">
        <f>MIN( MAX( NORMINV( MCrands!B299, (B$5+B$4)/2, (B$5-B$4)/3.29 ), 0 ), 1 )</f>
        <v>0.3250843735</v>
      </c>
      <c r="C299" s="45">
        <f>MAX( NORMINV( MCrands!C299, (C$5+C$4)/2, (C$5-C$4)/3.29 ), 0 )</f>
        <v>2.907117476</v>
      </c>
      <c r="D299" s="41"/>
      <c r="E299" s="43">
        <f>Baseline!B$33 * (C299 * Baseline!B$66*Baseline!B$66/Baseline!B$73 + Baseline!B$52*Baseline!B$52/Baseline!B$74 + Baseline!B$53*Baseline!B$53/Baseline!B$75 + Baseline!B$54*Baseline!B$54/Baseline!B$76)</f>
        <v>0.00002062370575</v>
      </c>
      <c r="F299" s="43">
        <f>Baseline!B$33 * (C299 * Baseline!B$66*Baseline!B$57/Baseline!B$73 + Baseline!B$52*Baseline!B$67/Baseline!B$74 + Baseline!B$53*Baseline!B$55/Baseline!B$75 + Baseline!B$54*Baseline!B$56/Baseline!B$76)</f>
        <v>0.0000002001242425</v>
      </c>
      <c r="G299" s="45">
        <f>Baseline!B$33 * (C299 * Baseline!B$66*Baseline!B$58/Baseline!B$73 + Baseline!B$52*Baseline!B$59/Baseline!B$74 + Baseline!B$53*Baseline!B$68/Baseline!B$75 + Baseline!B$54*Baseline!B$60/Baseline!B$76)</f>
        <v>0.0000001692347881</v>
      </c>
      <c r="H299" s="43">
        <f>Baseline!B$33 * (C299 * Baseline!B$66*Baseline!B$61/Baseline!B$73 + Baseline!B$52*Baseline!B$62/Baseline!B$74 + Baseline!B$53*Baseline!B$63/Baseline!B$75 + Baseline!B$54*Baseline!B$69/Baseline!B$76)</f>
        <v>0.000000003461542512</v>
      </c>
      <c r="I299" s="43">
        <f>Baseline!B$33 * (C299 * Baseline!B$57*Baseline!B$66/Baseline!B$73 + Baseline!B$67*Baseline!B$52/Baseline!B$74 + Baseline!B$55*Baseline!B$53/Baseline!B$75 + Baseline!B$56*Baseline!B$54/Baseline!B$76)</f>
        <v>0.0000002001242425</v>
      </c>
      <c r="J299" s="45">
        <f>Baseline!B$33 * (C299 * Baseline!B$57*Baseline!B$57/Baseline!B$73 + Baseline!B$67*Baseline!B$67/Baseline!B$74 + Baseline!B$55*Baseline!B$55/Baseline!B$75 + Baseline!B$56*Baseline!B$56/Baseline!B$76)</f>
        <v>0.00000176381384</v>
      </c>
      <c r="K299" s="43">
        <f>Baseline!B$33 * (C299 * Baseline!B$57*Baseline!B$58/Baseline!B$73 + Baseline!B$67*Baseline!B$59/Baseline!B$74 + Baseline!B$55*Baseline!B$68/Baseline!B$75 + Baseline!B$56*Baseline!B$60/Baseline!B$76)</f>
        <v>0.00000001374200947</v>
      </c>
      <c r="L299" s="45">
        <f>Baseline!B$33 * (C299 * Baseline!B$57*Baseline!B$61/Baseline!B$73 + Baseline!B$67*Baseline!B$62/Baseline!B$74 + Baseline!B$55*Baseline!B$63/Baseline!B$75 + Baseline!B$56*Baseline!B$69/Baseline!B$76)</f>
        <v>0.00000001439286082</v>
      </c>
      <c r="M299" s="43">
        <f>Baseline!B$33 * (C299 * Baseline!B$58*Baseline!B$66/Baseline!B$73 + Baseline!B$59*Baseline!B$52/Baseline!B$74 + Baseline!B$68*Baseline!B$53/Baseline!B$75 + Baseline!B$60*Baseline!B$54/Baseline!B$76)</f>
        <v>0.0000001692347881</v>
      </c>
      <c r="N299" s="45">
        <f>Baseline!B$33 * (C299 * Baseline!B$58*Baseline!B$57/Baseline!B$73 + Baseline!B$59*Baseline!B$67/Baseline!B$74 + Baseline!B$68*Baseline!B$55/Baseline!B$75 + Baseline!B$60*Baseline!B$56/Baseline!B$76)</f>
        <v>0.00000001374200947</v>
      </c>
      <c r="O299" s="45">
        <f>Baseline!B$33 * (C299 * Baseline!B$58*Baseline!B$58/Baseline!B$73 + Baseline!B$59*Baseline!B$59/Baseline!B$74 + Baseline!B$68*Baseline!B$68/Baseline!B$75 + Baseline!B$60*Baseline!B$60/Baseline!B$76)</f>
        <v>0.000001324390493</v>
      </c>
      <c r="P299" s="43">
        <f>Baseline!B$33 * (C299 * Baseline!B$58*Baseline!B$61/Baseline!B$73 + Baseline!B$59*Baseline!B$62/Baseline!B$74 + Baseline!B$68*Baseline!B$63/Baseline!B$75 + Baseline!B$60*Baseline!B$69/Baseline!B$76)</f>
        <v>0.000000001646963848</v>
      </c>
      <c r="Q299" s="43">
        <f>Baseline!B$33 * (C299 * Baseline!B$61*Baseline!B$66/Baseline!B$73 + Baseline!B$62*Baseline!B$52/Baseline!B$74 + Baseline!B$63*Baseline!B$53/Baseline!B$75 + Baseline!B$69*Baseline!B$54/Baseline!B$76)</f>
        <v>0.000000003461542512</v>
      </c>
      <c r="R299" s="43">
        <f>Baseline!B$33 * (C299 * Baseline!B$61*Baseline!B$57/Baseline!B$73 + Baseline!B$62*Baseline!B$67/Baseline!B$74 + Baseline!B$63*Baseline!B$55/Baseline!B$75 + Baseline!B$69*Baseline!B$56/Baseline!B$76)</f>
        <v>0.00000001439286082</v>
      </c>
      <c r="S299" s="43">
        <f>Baseline!B$33 * (C299 * Baseline!B$61*Baseline!B$58/Baseline!B$73 + Baseline!B$62*Baseline!B$59/Baseline!B$74 + Baseline!B$63*Baseline!B$68/Baseline!B$75 + Baseline!B$69*Baseline!B$60/Baseline!B$76)</f>
        <v>0.000000001646963848</v>
      </c>
      <c r="T299" s="43">
        <f>Baseline!B$33 * (C299 * Baseline!B$61*Baseline!B$61/Baseline!B$73 + Baseline!B$62*Baseline!B$62/Baseline!B$74 + Baseline!B$63*Baseline!B$63/Baseline!B$75 + Baseline!B$69*Baseline!B$69/Baseline!B$76)</f>
        <v>0.0000000985465473</v>
      </c>
      <c r="U299" s="41"/>
      <c r="V299" s="43">
        <f>E299 * ( Baseline!B$87 * Baseline!B$7 )</f>
        <v>0.2140534419</v>
      </c>
      <c r="W299" s="43">
        <f>F299 * ( Baseline!D$87 * Baseline!B$11 )</f>
        <v>0.003691610988</v>
      </c>
      <c r="X299" s="43">
        <f>G299 * ( Baseline!F$87 * Baseline!B$16 )</f>
        <v>0.005878331428</v>
      </c>
      <c r="Y299" s="43">
        <f>H299 * ( Baseline!H$87 * Baseline!B$18 )</f>
        <v>0.001217332656</v>
      </c>
      <c r="Z299" s="51">
        <f t="shared" si="1"/>
        <v>0.224840717</v>
      </c>
      <c r="AA299" s="43">
        <f>I299 * ( Baseline!B$87 * Baseline!B$7 )</f>
        <v>0.002077089513</v>
      </c>
      <c r="AB299" s="45">
        <f>J299 * ( Baseline!D$87 * Baseline!B$11 )</f>
        <v>0.03253636078</v>
      </c>
      <c r="AC299" s="45">
        <f>K299 * ( Baseline!F$87 * Baseline!B$16 )</f>
        <v>0.000477325537</v>
      </c>
      <c r="AD299" s="45">
        <f>L299 * ( Baseline!F$87 * Baseline!B$16 )</f>
        <v>0.0004999327092</v>
      </c>
      <c r="AE299" s="51">
        <f t="shared" si="2"/>
        <v>0.03559070854</v>
      </c>
      <c r="AF299" s="51">
        <f>M299 * ( Baseline!B$87 * Baseline!B$7 )</f>
        <v>0.001756487866</v>
      </c>
      <c r="AG299" s="51">
        <f>N299 * ( Baseline!D$87 * Baseline!B$11 )</f>
        <v>0.0002534932925</v>
      </c>
      <c r="AH299" s="51">
        <f>O299 * ( Baseline!F$87 * Baseline!B$16 )</f>
        <v>0.04600239905</v>
      </c>
      <c r="AI299" s="51">
        <f>P299 * ( Baseline!H$87 * Baseline!B$18 )</f>
        <v>0.0005791934863</v>
      </c>
      <c r="AJ299" s="51">
        <f t="shared" si="3"/>
        <v>0.0485915737</v>
      </c>
      <c r="AK299" s="51">
        <f>Q299 * ( Baseline!B$87 * Baseline!B$7 )</f>
        <v>0.00003592734973</v>
      </c>
      <c r="AL299" s="51">
        <f>R299 * ( Baseline!D$87 * Baseline!B$11 )</f>
        <v>0.0002654992844</v>
      </c>
      <c r="AM299" s="51">
        <f>S299 * ( Baseline!F$87 * Baseline!B$16 )</f>
        <v>0.00005720691033</v>
      </c>
      <c r="AN299" s="51">
        <f>T299 * ( Baseline!H$87 * Baseline!B$18 )</f>
        <v>0.03465620594</v>
      </c>
      <c r="AO299" s="51">
        <f t="shared" si="4"/>
        <v>0.03501483948</v>
      </c>
      <c r="AP299" s="61"/>
      <c r="AQ299" s="51">
        <f>V299 * ( (1-Baseline!B$88-Baseline!B$87) + (1-B299)*Baseline!B$88 )</f>
        <v>0.1475416664</v>
      </c>
      <c r="AR299" s="51">
        <f>W299 * ( (1-Baseline!B$88-Baseline!B$87) + (1-B299)*Baseline!B$88 )</f>
        <v>0.002544534823</v>
      </c>
      <c r="AS299" s="51">
        <f>X299 * ( (1-Baseline!B$88-Baseline!B$87) + (1-B299)*Baseline!B$88 )</f>
        <v>0.004051786351</v>
      </c>
      <c r="AT299" s="51">
        <f>Y299 * ( (1-Baseline!B$88-Baseline!B$87) + (1-B299)*Baseline!B$88 )</f>
        <v>0.0008390768539</v>
      </c>
      <c r="AU299" s="51">
        <f t="shared" si="5"/>
        <v>0.1549770644</v>
      </c>
      <c r="AV299" s="51">
        <f>AA299 * ( (1-Baseline!D$88-Baseline!D$87) + (1-B299)*Baseline!D$88 )</f>
        <v>0.001756720474</v>
      </c>
      <c r="AW299" s="51">
        <f>AB299 * ( (1-Baseline!D$88-Baseline!D$87) + (1-B299)*Baseline!D$88 )</f>
        <v>0.02751797204</v>
      </c>
      <c r="AX299" s="51">
        <f>AC299 * ( (1-Baseline!D$88-Baseline!D$87) + (1-B299)*Baseline!D$88 )</f>
        <v>0.0004037031329</v>
      </c>
      <c r="AY299" s="51">
        <f>AD299 * ( (1-Baseline!D$88-Baseline!D$87) + (1-B299)*Baseline!D$88 )</f>
        <v>0.0004228233884</v>
      </c>
      <c r="AZ299" s="51">
        <f t="shared" si="6"/>
        <v>0.03010121903</v>
      </c>
      <c r="BA299" s="51">
        <f>AF299 * ( (1-Baseline!F$88-Baseline!F$87) + (1-Baseline!B$36)*Baseline!F$88 )</f>
        <v>0.001264024876</v>
      </c>
      <c r="BB299" s="51">
        <f>AG299 * ( (1-Baseline!F$88-Baseline!F$87) + (1-Baseline!B$36)*Baseline!F$88 )</f>
        <v>0.0001824218851</v>
      </c>
      <c r="BC299" s="51">
        <f>AH299 * ( (1-Baseline!F$88-Baseline!F$87) + (1-Baseline!B$36)*Baseline!F$88 )</f>
        <v>0.03310479844</v>
      </c>
      <c r="BD299" s="51">
        <f>AI299 * ( (1-Baseline!F$88-Baseline!F$87) + (1-Baseline!B$36)*Baseline!F$88 )</f>
        <v>0.0004168061669</v>
      </c>
      <c r="BE299" s="51">
        <f t="shared" si="7"/>
        <v>0.03496805136</v>
      </c>
      <c r="BF299" s="51">
        <f>AK299 * ( (1-Baseline!H$88-Baseline!H$87) + (1-Baseline!B$36)*Baseline!H$88 )</f>
        <v>0.00002846595774</v>
      </c>
      <c r="BG299" s="51">
        <f>AL299 * ( (1-Baseline!H$88-Baseline!H$87) + (1-Baseline!B$36)*Baseline!H$88 )</f>
        <v>0.000210360393</v>
      </c>
      <c r="BH299" s="51">
        <f>AM299 * ( (1-Baseline!H$88-Baseline!H$87) + (1-Baseline!B$36)*Baseline!H$88 )</f>
        <v>0.00004532617919</v>
      </c>
      <c r="BI299" s="51">
        <f>AN299 * ( (1-Baseline!H$88-Baseline!H$87) + (1-Baseline!B$36)*Baseline!H$88 )</f>
        <v>0.02745880509</v>
      </c>
      <c r="BJ299" s="51">
        <f t="shared" si="8"/>
        <v>0.02774295762</v>
      </c>
      <c r="BK299" s="61"/>
      <c r="BL299" s="51">
        <f t="shared" si="19"/>
        <v>0.9520225909</v>
      </c>
      <c r="BM299" s="51">
        <f t="shared" si="20"/>
        <v>0.01641878321</v>
      </c>
      <c r="BN299" s="51">
        <f t="shared" si="21"/>
        <v>0.02614442573</v>
      </c>
      <c r="BO299" s="51">
        <f t="shared" si="22"/>
        <v>0.005414200204</v>
      </c>
      <c r="BP299" s="51">
        <f t="shared" si="9"/>
        <v>1</v>
      </c>
      <c r="BQ299" s="51">
        <f t="shared" si="23"/>
        <v>0.05836044288</v>
      </c>
      <c r="BR299" s="51">
        <f t="shared" si="24"/>
        <v>0.9141813163</v>
      </c>
      <c r="BS299" s="51">
        <f t="shared" si="25"/>
        <v>0.01341152106</v>
      </c>
      <c r="BT299" s="51">
        <f t="shared" si="26"/>
        <v>0.01404671977</v>
      </c>
      <c r="BU299" s="51">
        <f t="shared" si="10"/>
        <v>1</v>
      </c>
      <c r="BV299" s="51">
        <f t="shared" si="27"/>
        <v>0.036147993</v>
      </c>
      <c r="BW299" s="51">
        <f t="shared" si="28"/>
        <v>0.005216815864</v>
      </c>
      <c r="BX299" s="51">
        <f t="shared" si="29"/>
        <v>0.9467155631</v>
      </c>
      <c r="BY299" s="51">
        <f t="shared" si="30"/>
        <v>0.01191962808</v>
      </c>
      <c r="BZ299" s="51">
        <f t="shared" si="11"/>
        <v>1</v>
      </c>
      <c r="CA299" s="51">
        <f t="shared" si="31"/>
        <v>0.001026060672</v>
      </c>
      <c r="CB299" s="51">
        <f t="shared" si="32"/>
        <v>0.00758247898</v>
      </c>
      <c r="CC299" s="51">
        <f t="shared" si="33"/>
        <v>0.001633790449</v>
      </c>
      <c r="CD299" s="51">
        <f t="shared" si="34"/>
        <v>0.9897576699</v>
      </c>
      <c r="CE299" s="51">
        <f t="shared" si="12"/>
        <v>1</v>
      </c>
      <c r="CF299" s="61"/>
      <c r="CG299" s="51">
        <f t="shared" si="35"/>
        <v>0.9520225909</v>
      </c>
      <c r="CH299" s="51">
        <f t="shared" si="36"/>
        <v>0.01641878321</v>
      </c>
      <c r="CI299" s="51">
        <f t="shared" si="37"/>
        <v>0.02614442573</v>
      </c>
      <c r="CJ299" s="51">
        <f t="shared" si="38"/>
        <v>0.005414200204</v>
      </c>
      <c r="CK299" s="51">
        <f t="shared" si="13"/>
        <v>1</v>
      </c>
      <c r="CL299" s="51">
        <f t="shared" si="39"/>
        <v>0.05836044288</v>
      </c>
      <c r="CM299" s="51">
        <f t="shared" si="40"/>
        <v>0.9141813163</v>
      </c>
      <c r="CN299" s="51">
        <f t="shared" si="41"/>
        <v>0.01341152106</v>
      </c>
      <c r="CO299" s="51">
        <f t="shared" si="42"/>
        <v>0.01404671977</v>
      </c>
      <c r="CP299" s="51">
        <f t="shared" si="14"/>
        <v>1</v>
      </c>
      <c r="CQ299" s="51">
        <f t="shared" si="43"/>
        <v>0.036147993</v>
      </c>
      <c r="CR299" s="51">
        <f t="shared" si="44"/>
        <v>0.005216815864</v>
      </c>
      <c r="CS299" s="51">
        <f t="shared" si="45"/>
        <v>0.9467155631</v>
      </c>
      <c r="CT299" s="51">
        <f t="shared" si="46"/>
        <v>0.01191962808</v>
      </c>
      <c r="CU299" s="51">
        <f t="shared" si="15"/>
        <v>1</v>
      </c>
      <c r="CV299" s="51">
        <f t="shared" si="47"/>
        <v>0.001026060672</v>
      </c>
      <c r="CW299" s="51">
        <f t="shared" si="48"/>
        <v>0.00758247898</v>
      </c>
      <c r="CX299" s="51">
        <f t="shared" si="49"/>
        <v>0.001633790449</v>
      </c>
      <c r="CY299" s="51">
        <f t="shared" si="50"/>
        <v>0.9897576699</v>
      </c>
      <c r="CZ299" s="51">
        <f t="shared" si="16"/>
        <v>1</v>
      </c>
      <c r="DA299" s="61"/>
      <c r="DB299" s="51">
        <f>(AQ299*Baseline!B$7 + AV299*Baseline!B$11 + BA299*Baseline!B$16 + BF299*Baseline!B$18)</f>
        <v>80863.29306</v>
      </c>
      <c r="DC299" s="51">
        <f>(AR299*Baseline!B$7 + AW299*Baseline!B$11 + BB299*Baseline!B$16 + BG299*Baseline!B$18)</f>
        <v>70491.59842</v>
      </c>
      <c r="DD299" s="51">
        <f>(AS299*Baseline!B$7 + AX299*Baseline!B$11 + BC299*Baseline!B$16 + BH299*Baseline!B$18)</f>
        <v>115813.767</v>
      </c>
      <c r="DE299" s="51">
        <f>(AT299*Baseline!B$7 + AY299*Baseline!B$11 + BD299*Baseline!B$16 + BI299*Baseline!B$18)</f>
        <v>1260071.191</v>
      </c>
      <c r="DF299" s="51">
        <f t="shared" si="17"/>
        <v>1527239.849</v>
      </c>
      <c r="DG299" s="61"/>
      <c r="DH299" s="51">
        <f t="shared" si="51"/>
        <v>0.05294734359</v>
      </c>
      <c r="DI299" s="51">
        <f t="shared" si="52"/>
        <v>0.04615620686</v>
      </c>
      <c r="DJ299" s="51">
        <f t="shared" si="53"/>
        <v>0.07583207509</v>
      </c>
      <c r="DK299" s="51">
        <f t="shared" si="54"/>
        <v>0.8250643745</v>
      </c>
      <c r="DL299" s="51">
        <f t="shared" si="18"/>
        <v>1</v>
      </c>
      <c r="DM299" s="61"/>
      <c r="DN299" s="51">
        <f>DH299 / (Baseline!B$7/Baseline!B$17)</f>
        <v>5.651780677</v>
      </c>
      <c r="DO299" s="51">
        <f>DI299 / (Baseline!B$11/Baseline!B$17)</f>
        <v>1.114232925</v>
      </c>
      <c r="DP299" s="51">
        <f>DJ299 / (Baseline!B$16/Baseline!B$17)</f>
        <v>1.17183473</v>
      </c>
      <c r="DQ299" s="51">
        <f>DK299 / (Baseline!B$18/Baseline!B$17)</f>
        <v>0.9328081138</v>
      </c>
      <c r="DR299" s="79"/>
      <c r="DS299" s="51">
        <f>(AU299*Baseline!B$34)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0.03577609092</v>
      </c>
      <c r="DT299" s="51">
        <f>(AZ299*Baseline!B$34) + (Baseline!D$88*(1-Baseline!D$89)*Baseline!B$35) + (Baseline!D$88*Baseline!D$89*((1-Baseline!D$90)*Baseline!B$40 + Baseline!D$90*Baseline!B$41))</f>
        <v>0.01092875085</v>
      </c>
      <c r="DU299" s="51">
        <f>(BE299*Baseline!B$34) + (Baseline!F$88*(1-Baseline!F$89)*Baseline!B$35) + (Baseline!F$88*Baseline!F$89*((1-Baseline!F$90)*Baseline!B$40 + Baseline!F$90*Baseline!B$41))</f>
        <v>0.0129758477</v>
      </c>
      <c r="DV299" s="51">
        <f>(BJ299*Baseline!B$34) + (Baseline!H$88*(1-Baseline!H$89)*Baseline!B$35) + (Baseline!H$88*Baseline!H$89*((1-Baseline!H$90)*Baseline!B$40 + Baseline!H$90*Baseline!B$41))</f>
        <v>0.009306443643</v>
      </c>
      <c r="DW299" s="51">
        <f>( DS299*Baseline!B$7 + DT299*Baseline!B$11 + DU299*Baseline!B$16 + DV299*Baseline!B$18 ) / Baseline!B$17</f>
        <v>0.009859076358</v>
      </c>
    </row>
    <row r="300">
      <c r="A300" s="4" t="s">
        <v>565</v>
      </c>
      <c r="B300" s="45">
        <f>MIN( MAX( NORMINV( MCrands!B300, (B$5+B$4)/2, (B$5-B$4)/3.29 ), 0 ), 1 )</f>
        <v>0.5436705459</v>
      </c>
      <c r="C300" s="45">
        <f>MAX( NORMINV( MCrands!C300, (C$5+C$4)/2, (C$5-C$4)/3.29 ), 0 )</f>
        <v>2.760790195</v>
      </c>
      <c r="D300" s="41"/>
      <c r="E300" s="43">
        <f>Baseline!B$33 * (C300 * Baseline!B$66*Baseline!B$66/Baseline!B$73 + Baseline!B$52*Baseline!B$52/Baseline!B$74 + Baseline!B$53*Baseline!B$53/Baseline!B$75 + Baseline!B$54*Baseline!B$54/Baseline!B$76)</f>
        <v>0.00001958770509</v>
      </c>
      <c r="F300" s="43">
        <f>Baseline!B$33 * (C300 * Baseline!B$66*Baseline!B$57/Baseline!B$73 + Baseline!B$52*Baseline!B$67/Baseline!B$74 + Baseline!B$53*Baseline!B$55/Baseline!B$75 + Baseline!B$54*Baseline!B$56/Baseline!B$76)</f>
        <v>0.0000001999606634</v>
      </c>
      <c r="G300" s="45">
        <f>Baseline!B$33 * (C300 * Baseline!B$66*Baseline!B$58/Baseline!B$73 + Baseline!B$52*Baseline!B$59/Baseline!B$74 + Baseline!B$53*Baseline!B$68/Baseline!B$75 + Baseline!B$54*Baseline!B$60/Baseline!B$76)</f>
        <v>0.0000001688326563</v>
      </c>
      <c r="H300" s="43">
        <f>Baseline!B$33 * (C300 * Baseline!B$66*Baseline!B$61/Baseline!B$73 + Baseline!B$52*Baseline!B$62/Baseline!B$74 + Baseline!B$53*Baseline!B$63/Baseline!B$75 + Baseline!B$54*Baseline!B$69/Baseline!B$76)</f>
        <v>0.000000003421329328</v>
      </c>
      <c r="I300" s="43">
        <f>Baseline!B$33 * (C300 * Baseline!B$57*Baseline!B$66/Baseline!B$73 + Baseline!B$67*Baseline!B$52/Baseline!B$74 + Baseline!B$55*Baseline!B$53/Baseline!B$75 + Baseline!B$56*Baseline!B$54/Baseline!B$76)</f>
        <v>0.0000001999606634</v>
      </c>
      <c r="J300" s="45">
        <f>Baseline!B$33 * (C300 * Baseline!B$57*Baseline!B$57/Baseline!B$73 + Baseline!B$67*Baseline!B$67/Baseline!B$74 + Baseline!B$55*Baseline!B$55/Baseline!B$75 + Baseline!B$56*Baseline!B$56/Baseline!B$76)</f>
        <v>0.000001763813815</v>
      </c>
      <c r="K300" s="43">
        <f>Baseline!B$33 * (C300 * Baseline!B$57*Baseline!B$58/Baseline!B$73 + Baseline!B$67*Baseline!B$59/Baseline!B$74 + Baseline!B$55*Baseline!B$68/Baseline!B$75 + Baseline!B$56*Baseline!B$60/Baseline!B$76)</f>
        <v>0.00000001374194597</v>
      </c>
      <c r="L300" s="45">
        <f>Baseline!B$33 * (C300 * Baseline!B$57*Baseline!B$61/Baseline!B$73 + Baseline!B$67*Baseline!B$62/Baseline!B$74 + Baseline!B$55*Baseline!B$63/Baseline!B$75 + Baseline!B$56*Baseline!B$69/Baseline!B$76)</f>
        <v>0.00000001439285447</v>
      </c>
      <c r="M300" s="43">
        <f>Baseline!B$33 * (C300 * Baseline!B$58*Baseline!B$66/Baseline!B$73 + Baseline!B$59*Baseline!B$52/Baseline!B$74 + Baseline!B$68*Baseline!B$53/Baseline!B$75 + Baseline!B$60*Baseline!B$54/Baseline!B$76)</f>
        <v>0.0000001688326563</v>
      </c>
      <c r="N300" s="45">
        <f>Baseline!B$33 * (C300 * Baseline!B$58*Baseline!B$57/Baseline!B$73 + Baseline!B$59*Baseline!B$67/Baseline!B$74 + Baseline!B$68*Baseline!B$55/Baseline!B$75 + Baseline!B$60*Baseline!B$56/Baseline!B$76)</f>
        <v>0.00000001374194597</v>
      </c>
      <c r="O300" s="45">
        <f>Baseline!B$33 * (C300 * Baseline!B$58*Baseline!B$58/Baseline!B$73 + Baseline!B$59*Baseline!B$59/Baseline!B$74 + Baseline!B$68*Baseline!B$68/Baseline!B$75 + Baseline!B$60*Baseline!B$60/Baseline!B$76)</f>
        <v>0.000001324390337</v>
      </c>
      <c r="P300" s="43">
        <f>Baseline!B$33 * (C300 * Baseline!B$58*Baseline!B$61/Baseline!B$73 + Baseline!B$59*Baseline!B$62/Baseline!B$74 + Baseline!B$68*Baseline!B$63/Baseline!B$75 + Baseline!B$60*Baseline!B$69/Baseline!B$76)</f>
        <v>0.000000001646948239</v>
      </c>
      <c r="Q300" s="43">
        <f>Baseline!B$33 * (C300 * Baseline!B$61*Baseline!B$66/Baseline!B$73 + Baseline!B$62*Baseline!B$52/Baseline!B$74 + Baseline!B$63*Baseline!B$53/Baseline!B$75 + Baseline!B$69*Baseline!B$54/Baseline!B$76)</f>
        <v>0.000000003421329328</v>
      </c>
      <c r="R300" s="43">
        <f>Baseline!B$33 * (C300 * Baseline!B$61*Baseline!B$57/Baseline!B$73 + Baseline!B$62*Baseline!B$67/Baseline!B$74 + Baseline!B$63*Baseline!B$55/Baseline!B$75 + Baseline!B$69*Baseline!B$56/Baseline!B$76)</f>
        <v>0.00000001439285447</v>
      </c>
      <c r="S300" s="43">
        <f>Baseline!B$33 * (C300 * Baseline!B$61*Baseline!B$58/Baseline!B$73 + Baseline!B$62*Baseline!B$59/Baseline!B$74 + Baseline!B$63*Baseline!B$68/Baseline!B$75 + Baseline!B$69*Baseline!B$60/Baseline!B$76)</f>
        <v>0.000000001646948239</v>
      </c>
      <c r="T300" s="43">
        <f>Baseline!B$33 * (C300 * Baseline!B$61*Baseline!B$61/Baseline!B$73 + Baseline!B$62*Baseline!B$62/Baseline!B$74 + Baseline!B$63*Baseline!B$63/Baseline!B$75 + Baseline!B$69*Baseline!B$69/Baseline!B$76)</f>
        <v>0.00000009854654573</v>
      </c>
      <c r="U300" s="41"/>
      <c r="V300" s="43">
        <f>E300 * ( Baseline!B$87 * Baseline!B$7 )</f>
        <v>0.2033007911</v>
      </c>
      <c r="W300" s="43">
        <f>F300 * ( Baseline!D$87 * Baseline!B$11 )</f>
        <v>0.003688593512</v>
      </c>
      <c r="X300" s="43">
        <f>G300 * ( Baseline!F$87 * Baseline!B$16 )</f>
        <v>0.005864363471</v>
      </c>
      <c r="Y300" s="43">
        <f>H300 * ( Baseline!H$87 * Baseline!B$18 )</f>
        <v>0.001203190746</v>
      </c>
      <c r="Z300" s="51">
        <f t="shared" si="1"/>
        <v>0.2140569388</v>
      </c>
      <c r="AA300" s="43">
        <f>I300 * ( Baseline!B$87 * Baseline!B$7 )</f>
        <v>0.002075391726</v>
      </c>
      <c r="AB300" s="45">
        <f>J300 * ( Baseline!D$87 * Baseline!B$11 )</f>
        <v>0.0325363603</v>
      </c>
      <c r="AC300" s="45">
        <f>K300 * ( Baseline!F$87 * Baseline!B$16 )</f>
        <v>0.0004773233316</v>
      </c>
      <c r="AD300" s="45">
        <f>L300 * ( Baseline!F$87 * Baseline!B$16 )</f>
        <v>0.0004999324886</v>
      </c>
      <c r="AE300" s="51">
        <f t="shared" si="2"/>
        <v>0.03558900785</v>
      </c>
      <c r="AF300" s="51">
        <f>M300 * ( Baseline!B$87 * Baseline!B$7 )</f>
        <v>0.00175231414</v>
      </c>
      <c r="AG300" s="51">
        <f>N300 * ( Baseline!D$87 * Baseline!B$11 )</f>
        <v>0.0002534921213</v>
      </c>
      <c r="AH300" s="51">
        <f>O300 * ( Baseline!F$87 * Baseline!B$16 )</f>
        <v>0.04600239363</v>
      </c>
      <c r="AI300" s="51">
        <f>P300 * ( Baseline!H$87 * Baseline!B$18 )</f>
        <v>0.000579187997</v>
      </c>
      <c r="AJ300" s="51">
        <f t="shared" si="3"/>
        <v>0.04858738789</v>
      </c>
      <c r="AK300" s="51">
        <f>Q300 * ( Baseline!B$87 * Baseline!B$7 )</f>
        <v>0.0000355099771</v>
      </c>
      <c r="AL300" s="51">
        <f>R300 * ( Baseline!D$87 * Baseline!B$11 )</f>
        <v>0.0002654991672</v>
      </c>
      <c r="AM300" s="51">
        <f>S300 * ( Baseline!F$87 * Baseline!B$16 )</f>
        <v>0.00005720636815</v>
      </c>
      <c r="AN300" s="51">
        <f>T300 * ( Baseline!H$87 * Baseline!B$18 )</f>
        <v>0.03465620539</v>
      </c>
      <c r="AO300" s="51">
        <f t="shared" si="4"/>
        <v>0.0350144209</v>
      </c>
      <c r="AP300" s="61"/>
      <c r="AQ300" s="51">
        <f>V300 * ( (1-Baseline!B$88-Baseline!B$87) + (1-B300)*Baseline!B$88 )</f>
        <v>0.1005796538</v>
      </c>
      <c r="AR300" s="51">
        <f>W300 * ( (1-Baseline!B$88-Baseline!B$87) + (1-B300)*Baseline!B$88 )</f>
        <v>0.001824869724</v>
      </c>
      <c r="AS300" s="51">
        <f>X300 * ( (1-Baseline!B$88-Baseline!B$87) + (1-B300)*Baseline!B$88 )</f>
        <v>0.002901295389</v>
      </c>
      <c r="AT300" s="51">
        <f>Y300 * ( (1-Baseline!B$88-Baseline!B$87) + (1-B300)*Baseline!B$88 )</f>
        <v>0.0005952584251</v>
      </c>
      <c r="AU300" s="51">
        <f t="shared" si="5"/>
        <v>0.1059010774</v>
      </c>
      <c r="AV300" s="51">
        <f>AA300 * ( (1-Baseline!D$88-Baseline!D$87) + (1-B300)*Baseline!D$88 )</f>
        <v>0.001552048487</v>
      </c>
      <c r="AW300" s="51">
        <f>AB300 * ( (1-Baseline!D$88-Baseline!D$87) + (1-B300)*Baseline!D$88 )</f>
        <v>0.02433179632</v>
      </c>
      <c r="AX300" s="51">
        <f>AC300 * ( (1-Baseline!D$88-Baseline!D$87) + (1-B300)*Baseline!D$88 )</f>
        <v>0.0003569586142</v>
      </c>
      <c r="AY300" s="51">
        <f>AD300 * ( (1-Baseline!D$88-Baseline!D$87) + (1-B300)*Baseline!D$88 )</f>
        <v>0.0003738665104</v>
      </c>
      <c r="AZ300" s="51">
        <f t="shared" si="6"/>
        <v>0.02661466994</v>
      </c>
      <c r="BA300" s="51">
        <f>AF300 * ( (1-Baseline!F$88-Baseline!F$87) + (1-Baseline!B$36)*Baseline!F$88 )</f>
        <v>0.001261021329</v>
      </c>
      <c r="BB300" s="51">
        <f>AG300 * ( (1-Baseline!F$88-Baseline!F$87) + (1-Baseline!B$36)*Baseline!F$88 )</f>
        <v>0.0001824210422</v>
      </c>
      <c r="BC300" s="51">
        <f>AH300 * ( (1-Baseline!F$88-Baseline!F$87) + (1-Baseline!B$36)*Baseline!F$88 )</f>
        <v>0.03310479453</v>
      </c>
      <c r="BD300" s="51">
        <f>AI300 * ( (1-Baseline!F$88-Baseline!F$87) + (1-Baseline!B$36)*Baseline!F$88 )</f>
        <v>0.0004168022166</v>
      </c>
      <c r="BE300" s="51">
        <f t="shared" si="7"/>
        <v>0.03496503912</v>
      </c>
      <c r="BF300" s="51">
        <f>AK300 * ( (1-Baseline!H$88-Baseline!H$87) + (1-Baseline!B$36)*Baseline!H$88 )</f>
        <v>0.00002813526505</v>
      </c>
      <c r="BG300" s="51">
        <f>AL300 * ( (1-Baseline!H$88-Baseline!H$87) + (1-Baseline!B$36)*Baseline!H$88 )</f>
        <v>0.0002103603002</v>
      </c>
      <c r="BH300" s="51">
        <f>AM300 * ( (1-Baseline!H$88-Baseline!H$87) + (1-Baseline!B$36)*Baseline!H$88 )</f>
        <v>0.00004532574961</v>
      </c>
      <c r="BI300" s="51">
        <f>AN300 * ( (1-Baseline!H$88-Baseline!H$87) + (1-Baseline!B$36)*Baseline!H$88 )</f>
        <v>0.02745880465</v>
      </c>
      <c r="BJ300" s="51">
        <f t="shared" si="8"/>
        <v>0.02774262597</v>
      </c>
      <c r="BK300" s="61"/>
      <c r="BL300" s="51">
        <f t="shared" si="19"/>
        <v>0.9497509971</v>
      </c>
      <c r="BM300" s="51">
        <f t="shared" si="20"/>
        <v>0.01723183342</v>
      </c>
      <c r="BN300" s="51">
        <f t="shared" si="21"/>
        <v>0.02739627832</v>
      </c>
      <c r="BO300" s="51">
        <f t="shared" si="22"/>
        <v>0.005620891118</v>
      </c>
      <c r="BP300" s="51">
        <f t="shared" si="9"/>
        <v>1</v>
      </c>
      <c r="BQ300" s="51">
        <f t="shared" si="23"/>
        <v>0.05831552637</v>
      </c>
      <c r="BR300" s="51">
        <f t="shared" si="24"/>
        <v>0.9142249888</v>
      </c>
      <c r="BS300" s="51">
        <f t="shared" si="25"/>
        <v>0.01341209998</v>
      </c>
      <c r="BT300" s="51">
        <f t="shared" si="26"/>
        <v>0.01404738482</v>
      </c>
      <c r="BU300" s="51">
        <f t="shared" si="10"/>
        <v>1</v>
      </c>
      <c r="BV300" s="51">
        <f t="shared" si="27"/>
        <v>0.03606520572</v>
      </c>
      <c r="BW300" s="51">
        <f t="shared" si="28"/>
        <v>0.005217241187</v>
      </c>
      <c r="BX300" s="51">
        <f t="shared" si="29"/>
        <v>0.9467970111</v>
      </c>
      <c r="BY300" s="51">
        <f t="shared" si="30"/>
        <v>0.01192054198</v>
      </c>
      <c r="BZ300" s="51">
        <f t="shared" si="11"/>
        <v>1</v>
      </c>
      <c r="CA300" s="51">
        <f t="shared" si="31"/>
        <v>0.001014152917</v>
      </c>
      <c r="CB300" s="51">
        <f t="shared" si="32"/>
        <v>0.00758256628</v>
      </c>
      <c r="CC300" s="51">
        <f t="shared" si="33"/>
        <v>0.001633794496</v>
      </c>
      <c r="CD300" s="51">
        <f t="shared" si="34"/>
        <v>0.9897694863</v>
      </c>
      <c r="CE300" s="51">
        <f t="shared" si="12"/>
        <v>1</v>
      </c>
      <c r="CF300" s="61"/>
      <c r="CG300" s="51">
        <f t="shared" si="35"/>
        <v>0.9497509971</v>
      </c>
      <c r="CH300" s="51">
        <f t="shared" si="36"/>
        <v>0.01723183342</v>
      </c>
      <c r="CI300" s="51">
        <f t="shared" si="37"/>
        <v>0.02739627832</v>
      </c>
      <c r="CJ300" s="51">
        <f t="shared" si="38"/>
        <v>0.005620891118</v>
      </c>
      <c r="CK300" s="51">
        <f t="shared" si="13"/>
        <v>1</v>
      </c>
      <c r="CL300" s="51">
        <f t="shared" si="39"/>
        <v>0.05831552637</v>
      </c>
      <c r="CM300" s="51">
        <f t="shared" si="40"/>
        <v>0.9142249888</v>
      </c>
      <c r="CN300" s="51">
        <f t="shared" si="41"/>
        <v>0.01341209998</v>
      </c>
      <c r="CO300" s="51">
        <f t="shared" si="42"/>
        <v>0.01404738482</v>
      </c>
      <c r="CP300" s="51">
        <f t="shared" si="14"/>
        <v>1</v>
      </c>
      <c r="CQ300" s="51">
        <f t="shared" si="43"/>
        <v>0.03606520572</v>
      </c>
      <c r="CR300" s="51">
        <f t="shared" si="44"/>
        <v>0.005217241187</v>
      </c>
      <c r="CS300" s="51">
        <f t="shared" si="45"/>
        <v>0.9467970111</v>
      </c>
      <c r="CT300" s="51">
        <f t="shared" si="46"/>
        <v>0.01192054198</v>
      </c>
      <c r="CU300" s="51">
        <f t="shared" si="15"/>
        <v>1</v>
      </c>
      <c r="CV300" s="51">
        <f t="shared" si="47"/>
        <v>0.001014152917</v>
      </c>
      <c r="CW300" s="51">
        <f t="shared" si="48"/>
        <v>0.00758256628</v>
      </c>
      <c r="CX300" s="51">
        <f t="shared" si="49"/>
        <v>0.001633794496</v>
      </c>
      <c r="CY300" s="51">
        <f t="shared" si="50"/>
        <v>0.9897694863</v>
      </c>
      <c r="CZ300" s="51">
        <f t="shared" si="16"/>
        <v>1</v>
      </c>
      <c r="DA300" s="61"/>
      <c r="DB300" s="51">
        <f>(AQ300*Baseline!B$7 + AV300*Baseline!B$11 + BA300*Baseline!B$16 + BF300*Baseline!B$18)</f>
        <v>57622.58168</v>
      </c>
      <c r="DC300" s="51">
        <f>(AR300*Baseline!B$7 + AW300*Baseline!B$11 + BB300*Baseline!B$16 + BG300*Baseline!B$18)</f>
        <v>63309.6279</v>
      </c>
      <c r="DD300" s="51">
        <f>(AS300*Baseline!B$7 + AX300*Baseline!B$11 + BC300*Baseline!B$16 + BH300*Baseline!B$18)</f>
        <v>115155.4999</v>
      </c>
      <c r="DE300" s="51">
        <f>(AT300*Baseline!B$7 + AY300*Baseline!B$11 + BD300*Baseline!B$16 + BI300*Baseline!B$18)</f>
        <v>1259847.915</v>
      </c>
      <c r="DF300" s="51">
        <f t="shared" si="17"/>
        <v>1495935.625</v>
      </c>
      <c r="DG300" s="61"/>
      <c r="DH300" s="51">
        <f t="shared" si="51"/>
        <v>0.03851942605</v>
      </c>
      <c r="DI300" s="51">
        <f t="shared" si="52"/>
        <v>0.04232109113</v>
      </c>
      <c r="DJ300" s="51">
        <f t="shared" si="53"/>
        <v>0.07697891409</v>
      </c>
      <c r="DK300" s="51">
        <f t="shared" si="54"/>
        <v>0.8421805687</v>
      </c>
      <c r="DL300" s="51">
        <f t="shared" si="18"/>
        <v>1</v>
      </c>
      <c r="DM300" s="61"/>
      <c r="DN300" s="51">
        <f>DH300 / (Baseline!B$7/Baseline!B$17)</f>
        <v>4.111695377</v>
      </c>
      <c r="DO300" s="51">
        <f>DI300 / (Baseline!B$11/Baseline!B$17)</f>
        <v>1.021651396</v>
      </c>
      <c r="DP300" s="51">
        <f>DJ300 / (Baseline!B$16/Baseline!B$17)</f>
        <v>1.189556858</v>
      </c>
      <c r="DQ300" s="51">
        <f>DK300 / (Baseline!B$18/Baseline!B$17)</f>
        <v>0.9521594825</v>
      </c>
      <c r="DR300" s="79"/>
      <c r="DS300" s="51">
        <f>(AU300*Baseline!B$34)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0.02841469285</v>
      </c>
      <c r="DT300" s="51">
        <f>(AZ300*Baseline!B$34) + (Baseline!D$88*(1-Baseline!D$89)*Baseline!B$35) + (Baseline!D$88*Baseline!D$89*((1-Baseline!D$90)*Baseline!B$40 + Baseline!D$90*Baseline!B$41))</f>
        <v>0.01040576849</v>
      </c>
      <c r="DU300" s="51">
        <f>(BE300*Baseline!B$34) + (Baseline!F$88*(1-Baseline!F$89)*Baseline!B$35) + (Baseline!F$88*Baseline!F$89*((1-Baseline!F$90)*Baseline!B$40 + Baseline!F$90*Baseline!B$41))</f>
        <v>0.01297539587</v>
      </c>
      <c r="DV300" s="51">
        <f>(BJ300*Baseline!B$34) + (Baseline!H$88*(1-Baseline!H$89)*Baseline!B$35) + (Baseline!H$88*Baseline!H$89*((1-Baseline!H$90)*Baseline!B$40 + Baseline!H$90*Baseline!B$41))</f>
        <v>0.009306393895</v>
      </c>
      <c r="DW300" s="51">
        <f>( DS300*Baseline!B$7 + DT300*Baseline!B$11 + DU300*Baseline!B$16 + DV300*Baseline!B$18 ) / Baseline!B$17</f>
        <v>0.00976837551</v>
      </c>
    </row>
    <row r="301">
      <c r="A301" s="4" t="s">
        <v>566</v>
      </c>
      <c r="B301" s="45">
        <f>MIN( MAX( NORMINV( MCrands!B301, (B$5+B$4)/2, (B$5-B$4)/3.29 ), 0 ), 1 )</f>
        <v>0.488874047</v>
      </c>
      <c r="C301" s="45">
        <f>MAX( NORMINV( MCrands!C301, (C$5+C$4)/2, (C$5-C$4)/3.29 ), 0 )</f>
        <v>2.504075294</v>
      </c>
      <c r="D301" s="41"/>
      <c r="E301" s="43">
        <f>Baseline!B$33 * (C301 * Baseline!B$66*Baseline!B$66/Baseline!B$73 + Baseline!B$52*Baseline!B$52/Baseline!B$74 + Baseline!B$53*Baseline!B$53/Baseline!B$75 + Baseline!B$54*Baseline!B$54/Baseline!B$76)</f>
        <v>0.00001777015742</v>
      </c>
      <c r="F301" s="43">
        <f>Baseline!B$33 * (C301 * Baseline!B$66*Baseline!B$57/Baseline!B$73 + Baseline!B$52*Baseline!B$67/Baseline!B$74 + Baseline!B$53*Baseline!B$55/Baseline!B$75 + Baseline!B$54*Baseline!B$56/Baseline!B$76)</f>
        <v>0.0000001996736822</v>
      </c>
      <c r="G301" s="45">
        <f>Baseline!B$33 * (C301 * Baseline!B$66*Baseline!B$58/Baseline!B$73 + Baseline!B$52*Baseline!B$59/Baseline!B$74 + Baseline!B$53*Baseline!B$68/Baseline!B$75 + Baseline!B$54*Baseline!B$60/Baseline!B$76)</f>
        <v>0.0000001681271608</v>
      </c>
      <c r="H301" s="43">
        <f>Baseline!B$33 * (C301 * Baseline!B$66*Baseline!B$61/Baseline!B$73 + Baseline!B$52*Baseline!B$62/Baseline!B$74 + Baseline!B$53*Baseline!B$63/Baseline!B$75 + Baseline!B$54*Baseline!B$69/Baseline!B$76)</f>
        <v>0.000000003350779781</v>
      </c>
      <c r="I301" s="43">
        <f>Baseline!B$33 * (C301 * Baseline!B$57*Baseline!B$66/Baseline!B$73 + Baseline!B$67*Baseline!B$52/Baseline!B$74 + Baseline!B$55*Baseline!B$53/Baseline!B$75 + Baseline!B$56*Baseline!B$54/Baseline!B$76)</f>
        <v>0.0000001996736822</v>
      </c>
      <c r="J301" s="45">
        <f>Baseline!B$33 * (C301 * Baseline!B$57*Baseline!B$57/Baseline!B$73 + Baseline!B$67*Baseline!B$67/Baseline!B$74 + Baseline!B$55*Baseline!B$55/Baseline!B$75 + Baseline!B$56*Baseline!B$56/Baseline!B$76)</f>
        <v>0.000001763813769</v>
      </c>
      <c r="K301" s="43">
        <f>Baseline!B$33 * (C301 * Baseline!B$57*Baseline!B$58/Baseline!B$73 + Baseline!B$67*Baseline!B$59/Baseline!B$74 + Baseline!B$55*Baseline!B$68/Baseline!B$75 + Baseline!B$56*Baseline!B$60/Baseline!B$76)</f>
        <v>0.00000001374183458</v>
      </c>
      <c r="L301" s="45">
        <f>Baseline!B$33 * (C301 * Baseline!B$57*Baseline!B$61/Baseline!B$73 + Baseline!B$67*Baseline!B$62/Baseline!B$74 + Baseline!B$55*Baseline!B$63/Baseline!B$75 + Baseline!B$56*Baseline!B$69/Baseline!B$76)</f>
        <v>0.00000001439284333</v>
      </c>
      <c r="M301" s="43">
        <f>Baseline!B$33 * (C301 * Baseline!B$58*Baseline!B$66/Baseline!B$73 + Baseline!B$59*Baseline!B$52/Baseline!B$74 + Baseline!B$68*Baseline!B$53/Baseline!B$75 + Baseline!B$60*Baseline!B$54/Baseline!B$76)</f>
        <v>0.0000001681271608</v>
      </c>
      <c r="N301" s="45">
        <f>Baseline!B$33 * (C301 * Baseline!B$58*Baseline!B$57/Baseline!B$73 + Baseline!B$59*Baseline!B$67/Baseline!B$74 + Baseline!B$68*Baseline!B$55/Baseline!B$75 + Baseline!B$60*Baseline!B$56/Baseline!B$76)</f>
        <v>0.00000001374183458</v>
      </c>
      <c r="O301" s="45">
        <f>Baseline!B$33 * (C301 * Baseline!B$58*Baseline!B$58/Baseline!B$73 + Baseline!B$59*Baseline!B$59/Baseline!B$74 + Baseline!B$68*Baseline!B$68/Baseline!B$75 + Baseline!B$60*Baseline!B$60/Baseline!B$76)</f>
        <v>0.000001324390063</v>
      </c>
      <c r="P301" s="43">
        <f>Baseline!B$33 * (C301 * Baseline!B$58*Baseline!B$61/Baseline!B$73 + Baseline!B$59*Baseline!B$62/Baseline!B$74 + Baseline!B$68*Baseline!B$63/Baseline!B$75 + Baseline!B$60*Baseline!B$69/Baseline!B$76)</f>
        <v>0.000000001646920855</v>
      </c>
      <c r="Q301" s="43">
        <f>Baseline!B$33 * (C301 * Baseline!B$61*Baseline!B$66/Baseline!B$73 + Baseline!B$62*Baseline!B$52/Baseline!B$74 + Baseline!B$63*Baseline!B$53/Baseline!B$75 + Baseline!B$69*Baseline!B$54/Baseline!B$76)</f>
        <v>0.000000003350779781</v>
      </c>
      <c r="R301" s="43">
        <f>Baseline!B$33 * (C301 * Baseline!B$61*Baseline!B$57/Baseline!B$73 + Baseline!B$62*Baseline!B$67/Baseline!B$74 + Baseline!B$63*Baseline!B$55/Baseline!B$75 + Baseline!B$69*Baseline!B$56/Baseline!B$76)</f>
        <v>0.00000001439284333</v>
      </c>
      <c r="S301" s="43">
        <f>Baseline!B$33 * (C301 * Baseline!B$61*Baseline!B$58/Baseline!B$73 + Baseline!B$62*Baseline!B$59/Baseline!B$74 + Baseline!B$63*Baseline!B$68/Baseline!B$75 + Baseline!B$69*Baseline!B$60/Baseline!B$76)</f>
        <v>0.000000001646920855</v>
      </c>
      <c r="T301" s="43">
        <f>Baseline!B$33 * (C301 * Baseline!B$61*Baseline!B$61/Baseline!B$73 + Baseline!B$62*Baseline!B$62/Baseline!B$74 + Baseline!B$63*Baseline!B$63/Baseline!B$75 + Baseline!B$69*Baseline!B$69/Baseline!B$76)</f>
        <v>0.000000098546543</v>
      </c>
      <c r="U301" s="41"/>
      <c r="V301" s="43">
        <f>E301 * ( Baseline!B$87 * Baseline!B$7 )</f>
        <v>0.1844364639</v>
      </c>
      <c r="W301" s="43">
        <f>F301 * ( Baseline!D$87 * Baseline!B$11 )</f>
        <v>0.003683299685</v>
      </c>
      <c r="X301" s="43">
        <f>G301 * ( Baseline!F$87 * Baseline!B$16 )</f>
        <v>0.005839858248</v>
      </c>
      <c r="Y301" s="43">
        <f>H301 * ( Baseline!H$87 * Baseline!B$18 )</f>
        <v>0.001178380342</v>
      </c>
      <c r="Z301" s="51">
        <f t="shared" si="1"/>
        <v>0.1951380022</v>
      </c>
      <c r="AA301" s="43">
        <f>I301 * ( Baseline!B$87 * Baseline!B$7 )</f>
        <v>0.002072413148</v>
      </c>
      <c r="AB301" s="45">
        <f>J301 * ( Baseline!D$87 * Baseline!B$11 )</f>
        <v>0.03253635947</v>
      </c>
      <c r="AC301" s="45">
        <f>K301 * ( Baseline!F$87 * Baseline!B$16 )</f>
        <v>0.0004773194623</v>
      </c>
      <c r="AD301" s="45">
        <f>L301 * ( Baseline!F$87 * Baseline!B$16 )</f>
        <v>0.0004999321017</v>
      </c>
      <c r="AE301" s="51">
        <f t="shared" si="2"/>
        <v>0.03558602418</v>
      </c>
      <c r="AF301" s="51">
        <f>M301 * ( Baseline!B$87 * Baseline!B$7 )</f>
        <v>0.001744991802</v>
      </c>
      <c r="AG301" s="51">
        <f>N301 * ( Baseline!D$87 * Baseline!B$11 )</f>
        <v>0.0002534900664</v>
      </c>
      <c r="AH301" s="51">
        <f>O301 * ( Baseline!F$87 * Baseline!B$16 )</f>
        <v>0.04600238412</v>
      </c>
      <c r="AI301" s="51">
        <f>P301 * ( Baseline!H$87 * Baseline!B$18 )</f>
        <v>0.0005791783666</v>
      </c>
      <c r="AJ301" s="51">
        <f t="shared" si="3"/>
        <v>0.04858004435</v>
      </c>
      <c r="AK301" s="51">
        <f>Q301 * ( Baseline!B$87 * Baseline!B$7 )</f>
        <v>0.00003477774335</v>
      </c>
      <c r="AL301" s="51">
        <f>R301 * ( Baseline!D$87 * Baseline!B$11 )</f>
        <v>0.0002654989618</v>
      </c>
      <c r="AM301" s="51">
        <f>S301 * ( Baseline!F$87 * Baseline!B$16 )</f>
        <v>0.00005720541696</v>
      </c>
      <c r="AN301" s="51">
        <f>T301 * ( Baseline!H$87 * Baseline!B$18 )</f>
        <v>0.03465620442</v>
      </c>
      <c r="AO301" s="51">
        <f t="shared" si="4"/>
        <v>0.03501368655</v>
      </c>
      <c r="AP301" s="61"/>
      <c r="AQ301" s="51">
        <f>V301 * ( (1-Baseline!B$88-Baseline!B$87) + (1-B301)*Baseline!B$88 )</f>
        <v>0.1002416051</v>
      </c>
      <c r="AR301" s="51">
        <f>W301 * ( (1-Baseline!B$88-Baseline!B$87) + (1-B301)*Baseline!B$88 )</f>
        <v>0.002001881107</v>
      </c>
      <c r="AS301" s="51">
        <f>X301 * ( (1-Baseline!B$88-Baseline!B$87) + (1-B301)*Baseline!B$88 )</f>
        <v>0.003173975211</v>
      </c>
      <c r="AT301" s="51">
        <f>Y301 * ( (1-Baseline!B$88-Baseline!B$87) + (1-B301)*Baseline!B$88 )</f>
        <v>0.0006404521884</v>
      </c>
      <c r="AU301" s="51">
        <f t="shared" si="5"/>
        <v>0.1060579136</v>
      </c>
      <c r="AV301" s="51">
        <f>AA301 * ( (1-Baseline!D$88-Baseline!D$87) + (1-B301)*Baseline!D$88 )</f>
        <v>0.001600696326</v>
      </c>
      <c r="AW301" s="51">
        <f>AB301 * ( (1-Baseline!D$88-Baseline!D$87) + (1-B301)*Baseline!D$88 )</f>
        <v>0.0251305253</v>
      </c>
      <c r="AX301" s="51">
        <f>AC301 * ( (1-Baseline!D$88-Baseline!D$87) + (1-B301)*Baseline!D$88 )</f>
        <v>0.0003686733556</v>
      </c>
      <c r="AY301" s="51">
        <f>AD301 * ( (1-Baseline!D$88-Baseline!D$87) + (1-B301)*Baseline!D$88 )</f>
        <v>0.00038613897</v>
      </c>
      <c r="AZ301" s="51">
        <f t="shared" si="6"/>
        <v>0.02748603396</v>
      </c>
      <c r="BA301" s="51">
        <f>AF301 * ( (1-Baseline!F$88-Baseline!F$87) + (1-Baseline!B$36)*Baseline!F$88 )</f>
        <v>0.00125575194</v>
      </c>
      <c r="BB301" s="51">
        <f>AG301 * ( (1-Baseline!F$88-Baseline!F$87) + (1-Baseline!B$36)*Baseline!F$88 )</f>
        <v>0.0001824195635</v>
      </c>
      <c r="BC301" s="51">
        <f>AH301 * ( (1-Baseline!F$88-Baseline!F$87) + (1-Baseline!B$36)*Baseline!F$88 )</f>
        <v>0.03310478769</v>
      </c>
      <c r="BD301" s="51">
        <f>AI301 * ( (1-Baseline!F$88-Baseline!F$87) + (1-Baseline!B$36)*Baseline!F$88 )</f>
        <v>0.0004167952863</v>
      </c>
      <c r="BE301" s="51">
        <f t="shared" si="7"/>
        <v>0.03495975448</v>
      </c>
      <c r="BF301" s="51">
        <f>AK301 * ( (1-Baseline!H$88-Baseline!H$87) + (1-Baseline!B$36)*Baseline!H$88 )</f>
        <v>0.00002755510161</v>
      </c>
      <c r="BG301" s="51">
        <f>AL301 * ( (1-Baseline!H$88-Baseline!H$87) + (1-Baseline!B$36)*Baseline!H$88 )</f>
        <v>0.0002103601374</v>
      </c>
      <c r="BH301" s="51">
        <f>AM301 * ( (1-Baseline!H$88-Baseline!H$87) + (1-Baseline!B$36)*Baseline!H$88 )</f>
        <v>0.00004532499597</v>
      </c>
      <c r="BI301" s="51">
        <f>AN301 * ( (1-Baseline!H$88-Baseline!H$87) + (1-Baseline!B$36)*Baseline!H$88 )</f>
        <v>0.02745880389</v>
      </c>
      <c r="BJ301" s="51">
        <f t="shared" si="8"/>
        <v>0.02774204412</v>
      </c>
      <c r="BK301" s="61"/>
      <c r="BL301" s="51">
        <f t="shared" si="19"/>
        <v>0.9451591276</v>
      </c>
      <c r="BM301" s="51">
        <f t="shared" si="20"/>
        <v>0.01887535818</v>
      </c>
      <c r="BN301" s="51">
        <f t="shared" si="21"/>
        <v>0.02992681171</v>
      </c>
      <c r="BO301" s="51">
        <f t="shared" si="22"/>
        <v>0.006038702503</v>
      </c>
      <c r="BP301" s="51">
        <f t="shared" si="9"/>
        <v>1</v>
      </c>
      <c r="BQ301" s="51">
        <f t="shared" si="23"/>
        <v>0.05823671499</v>
      </c>
      <c r="BR301" s="51">
        <f t="shared" si="24"/>
        <v>0.9143016175</v>
      </c>
      <c r="BS301" s="51">
        <f t="shared" si="25"/>
        <v>0.01341311577</v>
      </c>
      <c r="BT301" s="51">
        <f t="shared" si="26"/>
        <v>0.01404855173</v>
      </c>
      <c r="BU301" s="51">
        <f t="shared" si="10"/>
        <v>1</v>
      </c>
      <c r="BV301" s="51">
        <f t="shared" si="27"/>
        <v>0.03591993019</v>
      </c>
      <c r="BW301" s="51">
        <f t="shared" si="28"/>
        <v>0.005217987546</v>
      </c>
      <c r="BX301" s="51">
        <f t="shared" si="29"/>
        <v>0.9469399366</v>
      </c>
      <c r="BY301" s="51">
        <f t="shared" si="30"/>
        <v>0.01192214569</v>
      </c>
      <c r="BZ301" s="51">
        <f t="shared" si="11"/>
        <v>1</v>
      </c>
      <c r="CA301" s="51">
        <f t="shared" si="31"/>
        <v>0.0009932614008</v>
      </c>
      <c r="CB301" s="51">
        <f t="shared" si="32"/>
        <v>0.007582719443</v>
      </c>
      <c r="CC301" s="51">
        <f t="shared" si="33"/>
        <v>0.001633801596</v>
      </c>
      <c r="CD301" s="51">
        <f t="shared" si="34"/>
        <v>0.9897902176</v>
      </c>
      <c r="CE301" s="51">
        <f t="shared" si="12"/>
        <v>1</v>
      </c>
      <c r="CF301" s="61"/>
      <c r="CG301" s="51">
        <f t="shared" si="35"/>
        <v>0.9451591276</v>
      </c>
      <c r="CH301" s="51">
        <f t="shared" si="36"/>
        <v>0.01887535818</v>
      </c>
      <c r="CI301" s="51">
        <f t="shared" si="37"/>
        <v>0.02992681171</v>
      </c>
      <c r="CJ301" s="51">
        <f t="shared" si="38"/>
        <v>0.006038702503</v>
      </c>
      <c r="CK301" s="51">
        <f t="shared" si="13"/>
        <v>1</v>
      </c>
      <c r="CL301" s="51">
        <f t="shared" si="39"/>
        <v>0.05823671499</v>
      </c>
      <c r="CM301" s="51">
        <f t="shared" si="40"/>
        <v>0.9143016175</v>
      </c>
      <c r="CN301" s="51">
        <f t="shared" si="41"/>
        <v>0.01341311577</v>
      </c>
      <c r="CO301" s="51">
        <f t="shared" si="42"/>
        <v>0.01404855173</v>
      </c>
      <c r="CP301" s="51">
        <f t="shared" si="14"/>
        <v>1</v>
      </c>
      <c r="CQ301" s="51">
        <f t="shared" si="43"/>
        <v>0.03591993019</v>
      </c>
      <c r="CR301" s="51">
        <f t="shared" si="44"/>
        <v>0.005217987546</v>
      </c>
      <c r="CS301" s="51">
        <f t="shared" si="45"/>
        <v>0.9469399366</v>
      </c>
      <c r="CT301" s="51">
        <f t="shared" si="46"/>
        <v>0.01192214569</v>
      </c>
      <c r="CU301" s="51">
        <f t="shared" si="15"/>
        <v>1</v>
      </c>
      <c r="CV301" s="51">
        <f t="shared" si="47"/>
        <v>0.0009932614008</v>
      </c>
      <c r="CW301" s="51">
        <f t="shared" si="48"/>
        <v>0.007582719443</v>
      </c>
      <c r="CX301" s="51">
        <f t="shared" si="49"/>
        <v>0.001633801596</v>
      </c>
      <c r="CY301" s="51">
        <f t="shared" si="50"/>
        <v>0.9897902176</v>
      </c>
      <c r="CZ301" s="51">
        <f t="shared" si="16"/>
        <v>1</v>
      </c>
      <c r="DA301" s="61"/>
      <c r="DB301" s="51">
        <f>(AQ301*Baseline!B$7 + AV301*Baseline!B$11 + BA301*Baseline!B$16 + BF301*Baseline!B$18)</f>
        <v>57518.73637</v>
      </c>
      <c r="DC301" s="51">
        <f>(AR301*Baseline!B$7 + AW301*Baseline!B$11 + BB301*Baseline!B$16 + BG301*Baseline!B$18)</f>
        <v>65108.38344</v>
      </c>
      <c r="DD301" s="51">
        <f>(AS301*Baseline!B$7 + AX301*Baseline!B$11 + BC301*Baseline!B$16 + BH301*Baseline!B$18)</f>
        <v>115312.8151</v>
      </c>
      <c r="DE301" s="51">
        <f>(AT301*Baseline!B$7 + AY301*Baseline!B$11 + BD301*Baseline!B$16 + BI301*Baseline!B$18)</f>
        <v>1259896.095</v>
      </c>
      <c r="DF301" s="51">
        <f t="shared" si="17"/>
        <v>1497836.03</v>
      </c>
      <c r="DG301" s="61"/>
      <c r="DH301" s="51">
        <f t="shared" si="51"/>
        <v>0.03840122364</v>
      </c>
      <c r="DI301" s="51">
        <f t="shared" si="52"/>
        <v>0.04346829836</v>
      </c>
      <c r="DJ301" s="51">
        <f t="shared" si="53"/>
        <v>0.07698627407</v>
      </c>
      <c r="DK301" s="51">
        <f t="shared" si="54"/>
        <v>0.8411442039</v>
      </c>
      <c r="DL301" s="51">
        <f t="shared" si="18"/>
        <v>1</v>
      </c>
      <c r="DM301" s="61"/>
      <c r="DN301" s="51">
        <f>DH301 / (Baseline!B$7/Baseline!B$17)</f>
        <v>4.099078047</v>
      </c>
      <c r="DO301" s="51">
        <f>DI301 / (Baseline!B$11/Baseline!B$17)</f>
        <v>1.049345527</v>
      </c>
      <c r="DP301" s="51">
        <f>DJ301 / (Baseline!B$16/Baseline!B$17)</f>
        <v>1.189670592</v>
      </c>
      <c r="DQ301" s="51">
        <f>DK301 / (Baseline!B$18/Baseline!B$17)</f>
        <v>0.9509877806</v>
      </c>
      <c r="DR301" s="79"/>
      <c r="DS301" s="51">
        <f>(AU301*Baseline!B$34)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0.02843821829</v>
      </c>
      <c r="DT301" s="51">
        <f>(AZ301*Baseline!B$34) + (Baseline!D$88*(1-Baseline!D$89)*Baseline!B$35) + (Baseline!D$88*Baseline!D$89*((1-Baseline!D$90)*Baseline!B$40 + Baseline!D$90*Baseline!B$41))</f>
        <v>0.01053647309</v>
      </c>
      <c r="DU301" s="51">
        <f>(BE301*Baseline!B$34) + (Baseline!F$88*(1-Baseline!F$89)*Baseline!B$35) + (Baseline!F$88*Baseline!F$89*((1-Baseline!F$90)*Baseline!B$40 + Baseline!F$90*Baseline!B$41))</f>
        <v>0.01297460317</v>
      </c>
      <c r="DV301" s="51">
        <f>(BJ301*Baseline!B$34) + (Baseline!H$88*(1-Baseline!H$89)*Baseline!B$35) + (Baseline!H$88*Baseline!H$89*((1-Baseline!H$90)*Baseline!B$40 + Baseline!H$90*Baseline!B$41))</f>
        <v>0.009306306619</v>
      </c>
      <c r="DW301" s="51">
        <f>( DS301*Baseline!B$7 + DT301*Baseline!B$11 + DU301*Baseline!B$16 + DV301*Baseline!B$18 ) / Baseline!B$17</f>
        <v>0.009773881743</v>
      </c>
    </row>
    <row r="302">
      <c r="A302" s="4" t="s">
        <v>567</v>
      </c>
      <c r="B302" s="45">
        <f>MIN( MAX( NORMINV( MCrands!B302, (B$5+B$4)/2, (B$5-B$4)/3.29 ), 0 ), 1 )</f>
        <v>0.5033968784</v>
      </c>
      <c r="C302" s="45">
        <f>MAX( NORMINV( MCrands!C302, (C$5+C$4)/2, (C$5-C$4)/3.29 ), 0 )</f>
        <v>2.541751349</v>
      </c>
      <c r="D302" s="41"/>
      <c r="E302" s="43">
        <f>Baseline!B$33 * (C302 * Baseline!B$66*Baseline!B$66/Baseline!B$73 + Baseline!B$52*Baseline!B$52/Baseline!B$74 + Baseline!B$53*Baseline!B$53/Baseline!B$75 + Baseline!B$54*Baseline!B$54/Baseline!B$76)</f>
        <v>0.00001803690479</v>
      </c>
      <c r="F302" s="43">
        <f>Baseline!B$33 * (C302 * Baseline!B$66*Baseline!B$57/Baseline!B$73 + Baseline!B$52*Baseline!B$67/Baseline!B$74 + Baseline!B$53*Baseline!B$55/Baseline!B$75 + Baseline!B$54*Baseline!B$56/Baseline!B$76)</f>
        <v>0.0000001997158002</v>
      </c>
      <c r="G302" s="45">
        <f>Baseline!B$33 * (C302 * Baseline!B$66*Baseline!B$58/Baseline!B$73 + Baseline!B$52*Baseline!B$59/Baseline!B$74 + Baseline!B$53*Baseline!B$68/Baseline!B$75 + Baseline!B$54*Baseline!B$60/Baseline!B$76)</f>
        <v>0.0000001682307009</v>
      </c>
      <c r="H302" s="43">
        <f>Baseline!B$33 * (C302 * Baseline!B$66*Baseline!B$61/Baseline!B$73 + Baseline!B$52*Baseline!B$62/Baseline!B$74 + Baseline!B$53*Baseline!B$63/Baseline!B$75 + Baseline!B$54*Baseline!B$69/Baseline!B$76)</f>
        <v>0.000000003361133791</v>
      </c>
      <c r="I302" s="43">
        <f>Baseline!B$33 * (C302 * Baseline!B$57*Baseline!B$66/Baseline!B$73 + Baseline!B$67*Baseline!B$52/Baseline!B$74 + Baseline!B$55*Baseline!B$53/Baseline!B$75 + Baseline!B$56*Baseline!B$54/Baseline!B$76)</f>
        <v>0.0000001997158002</v>
      </c>
      <c r="J302" s="45">
        <f>Baseline!B$33 * (C302 * Baseline!B$57*Baseline!B$57/Baseline!B$73 + Baseline!B$67*Baseline!B$67/Baseline!B$74 + Baseline!B$55*Baseline!B$55/Baseline!B$75 + Baseline!B$56*Baseline!B$56/Baseline!B$76)</f>
        <v>0.000001763813776</v>
      </c>
      <c r="K302" s="43">
        <f>Baseline!B$33 * (C302 * Baseline!B$57*Baseline!B$58/Baseline!B$73 + Baseline!B$67*Baseline!B$59/Baseline!B$74 + Baseline!B$55*Baseline!B$68/Baseline!B$75 + Baseline!B$56*Baseline!B$60/Baseline!B$76)</f>
        <v>0.00000001374185093</v>
      </c>
      <c r="L302" s="45">
        <f>Baseline!B$33 * (C302 * Baseline!B$57*Baseline!B$61/Baseline!B$73 + Baseline!B$67*Baseline!B$62/Baseline!B$74 + Baseline!B$55*Baseline!B$63/Baseline!B$75 + Baseline!B$56*Baseline!B$69/Baseline!B$76)</f>
        <v>0.00000001439284497</v>
      </c>
      <c r="M302" s="43">
        <f>Baseline!B$33 * (C302 * Baseline!B$58*Baseline!B$66/Baseline!B$73 + Baseline!B$59*Baseline!B$52/Baseline!B$74 + Baseline!B$68*Baseline!B$53/Baseline!B$75 + Baseline!B$60*Baseline!B$54/Baseline!B$76)</f>
        <v>0.0000001682307009</v>
      </c>
      <c r="N302" s="45">
        <f>Baseline!B$33 * (C302 * Baseline!B$58*Baseline!B$57/Baseline!B$73 + Baseline!B$59*Baseline!B$67/Baseline!B$74 + Baseline!B$68*Baseline!B$55/Baseline!B$75 + Baseline!B$60*Baseline!B$56/Baseline!B$76)</f>
        <v>0.00000001374185093</v>
      </c>
      <c r="O302" s="45">
        <f>Baseline!B$33 * (C302 * Baseline!B$58*Baseline!B$58/Baseline!B$73 + Baseline!B$59*Baseline!B$59/Baseline!B$74 + Baseline!B$68*Baseline!B$68/Baseline!B$75 + Baseline!B$60*Baseline!B$60/Baseline!B$76)</f>
        <v>0.000001324390103</v>
      </c>
      <c r="P302" s="43">
        <f>Baseline!B$33 * (C302 * Baseline!B$58*Baseline!B$61/Baseline!B$73 + Baseline!B$59*Baseline!B$62/Baseline!B$74 + Baseline!B$68*Baseline!B$63/Baseline!B$75 + Baseline!B$60*Baseline!B$69/Baseline!B$76)</f>
        <v>0.000000001646924874</v>
      </c>
      <c r="Q302" s="43">
        <f>Baseline!B$33 * (C302 * Baseline!B$61*Baseline!B$66/Baseline!B$73 + Baseline!B$62*Baseline!B$52/Baseline!B$74 + Baseline!B$63*Baseline!B$53/Baseline!B$75 + Baseline!B$69*Baseline!B$54/Baseline!B$76)</f>
        <v>0.000000003361133791</v>
      </c>
      <c r="R302" s="43">
        <f>Baseline!B$33 * (C302 * Baseline!B$61*Baseline!B$57/Baseline!B$73 + Baseline!B$62*Baseline!B$67/Baseline!B$74 + Baseline!B$63*Baseline!B$55/Baseline!B$75 + Baseline!B$69*Baseline!B$56/Baseline!B$76)</f>
        <v>0.00000001439284497</v>
      </c>
      <c r="S302" s="43">
        <f>Baseline!B$33 * (C302 * Baseline!B$61*Baseline!B$58/Baseline!B$73 + Baseline!B$62*Baseline!B$59/Baseline!B$74 + Baseline!B$63*Baseline!B$68/Baseline!B$75 + Baseline!B$69*Baseline!B$60/Baseline!B$76)</f>
        <v>0.000000001646924874</v>
      </c>
      <c r="T302" s="43">
        <f>Baseline!B$33 * (C302 * Baseline!B$61*Baseline!B$61/Baseline!B$73 + Baseline!B$62*Baseline!B$62/Baseline!B$74 + Baseline!B$63*Baseline!B$63/Baseline!B$75 + Baseline!B$69*Baseline!B$69/Baseline!B$76)</f>
        <v>0.0000000985465434</v>
      </c>
      <c r="U302" s="41"/>
      <c r="V302" s="43">
        <f>E302 * ( Baseline!B$87 * Baseline!B$7 )</f>
        <v>0.1872050349</v>
      </c>
      <c r="W302" s="43">
        <f>F302 * ( Baseline!D$87 * Baseline!B$11 )</f>
        <v>0.003684076619</v>
      </c>
      <c r="X302" s="43">
        <f>G302 * ( Baseline!F$87 * Baseline!B$16 )</f>
        <v>0.005843454689</v>
      </c>
      <c r="Y302" s="43">
        <f>H302 * ( Baseline!H$87 * Baseline!B$18 )</f>
        <v>0.001182021573</v>
      </c>
      <c r="Z302" s="51">
        <f t="shared" si="1"/>
        <v>0.1979145877</v>
      </c>
      <c r="AA302" s="43">
        <f>I302 * ( Baseline!B$87 * Baseline!B$7 )</f>
        <v>0.002072850291</v>
      </c>
      <c r="AB302" s="45">
        <f>J302 * ( Baseline!D$87 * Baseline!B$11 )</f>
        <v>0.03253635959</v>
      </c>
      <c r="AC302" s="45">
        <f>K302 * ( Baseline!F$87 * Baseline!B$16 )</f>
        <v>0.0004773200302</v>
      </c>
      <c r="AD302" s="45">
        <f>L302 * ( Baseline!F$87 * Baseline!B$16 )</f>
        <v>0.0004999321585</v>
      </c>
      <c r="AE302" s="51">
        <f t="shared" si="2"/>
        <v>0.03558646207</v>
      </c>
      <c r="AF302" s="51">
        <f>M302 * ( Baseline!B$87 * Baseline!B$7 )</f>
        <v>0.001746066445</v>
      </c>
      <c r="AG302" s="51">
        <f>N302 * ( Baseline!D$87 * Baseline!B$11 )</f>
        <v>0.000253490368</v>
      </c>
      <c r="AH302" s="51">
        <f>O302 * ( Baseline!F$87 * Baseline!B$16 )</f>
        <v>0.04600238552</v>
      </c>
      <c r="AI302" s="51">
        <f>P302 * ( Baseline!H$87 * Baseline!B$18 )</f>
        <v>0.00057917978</v>
      </c>
      <c r="AJ302" s="51">
        <f t="shared" si="3"/>
        <v>0.04858112211</v>
      </c>
      <c r="AK302" s="51">
        <f>Q302 * ( Baseline!B$87 * Baseline!B$7 )</f>
        <v>0.00003488520761</v>
      </c>
      <c r="AL302" s="51">
        <f>R302 * ( Baseline!D$87 * Baseline!B$11 )</f>
        <v>0.0002654989919</v>
      </c>
      <c r="AM302" s="51">
        <f>S302 * ( Baseline!F$87 * Baseline!B$16 )</f>
        <v>0.00005720555656</v>
      </c>
      <c r="AN302" s="51">
        <f>T302 * ( Baseline!H$87 * Baseline!B$18 )</f>
        <v>0.03465620457</v>
      </c>
      <c r="AO302" s="51">
        <f t="shared" si="4"/>
        <v>0.03501379432</v>
      </c>
      <c r="AP302" s="61"/>
      <c r="AQ302" s="51">
        <f>V302 * ( (1-Baseline!B$88-Baseline!B$87) + (1-B302)*Baseline!B$88 )</f>
        <v>0.09932664426</v>
      </c>
      <c r="AR302" s="51">
        <f>W302 * ( (1-Baseline!B$88-Baseline!B$87) + (1-B302)*Baseline!B$88 )</f>
        <v>0.001954685503</v>
      </c>
      <c r="AS302" s="51">
        <f>X302 * ( (1-Baseline!B$88-Baseline!B$87) + (1-B302)*Baseline!B$88 )</f>
        <v>0.003100401363</v>
      </c>
      <c r="AT302" s="51">
        <f>Y302 * ( (1-Baseline!B$88-Baseline!B$87) + (1-B302)*Baseline!B$88 )</f>
        <v>0.0006271531979</v>
      </c>
      <c r="AU302" s="51">
        <f t="shared" si="5"/>
        <v>0.1050088843</v>
      </c>
      <c r="AV302" s="51">
        <f>AA302 * ( (1-Baseline!D$88-Baseline!D$87) + (1-B302)*Baseline!D$88 )</f>
        <v>0.00158754753</v>
      </c>
      <c r="AW302" s="51">
        <f>AB302 * ( (1-Baseline!D$88-Baseline!D$87) + (1-B302)*Baseline!D$88 )</f>
        <v>0.02491883641</v>
      </c>
      <c r="AX302" s="51">
        <f>AC302 * ( (1-Baseline!D$88-Baseline!D$87) + (1-B302)*Baseline!D$88 )</f>
        <v>0.0003655682411</v>
      </c>
      <c r="AY302" s="51">
        <f>AD302 * ( (1-Baseline!D$88-Baseline!D$87) + (1-B302)*Baseline!D$88 )</f>
        <v>0.000382886341</v>
      </c>
      <c r="AZ302" s="51">
        <f t="shared" si="6"/>
        <v>0.02725483852</v>
      </c>
      <c r="BA302" s="51">
        <f>AF302 * ( (1-Baseline!F$88-Baseline!F$87) + (1-Baseline!B$36)*Baseline!F$88 )</f>
        <v>0.001256525288</v>
      </c>
      <c r="BB302" s="51">
        <f>AG302 * ( (1-Baseline!F$88-Baseline!F$87) + (1-Baseline!B$36)*Baseline!F$88 )</f>
        <v>0.0001824197805</v>
      </c>
      <c r="BC302" s="51">
        <f>AH302 * ( (1-Baseline!F$88-Baseline!F$87) + (1-Baseline!B$36)*Baseline!F$88 )</f>
        <v>0.03310478869</v>
      </c>
      <c r="BD302" s="51">
        <f>AI302 * ( (1-Baseline!F$88-Baseline!F$87) + (1-Baseline!B$36)*Baseline!F$88 )</f>
        <v>0.0004167963034</v>
      </c>
      <c r="BE302" s="51">
        <f t="shared" si="7"/>
        <v>0.03496053007</v>
      </c>
      <c r="BF302" s="51">
        <f>AK302 * ( (1-Baseline!H$88-Baseline!H$87) + (1-Baseline!B$36)*Baseline!H$88 )</f>
        <v>0.0000276402477</v>
      </c>
      <c r="BG302" s="51">
        <f>AL302 * ( (1-Baseline!H$88-Baseline!H$87) + (1-Baseline!B$36)*Baseline!H$88 )</f>
        <v>0.0002103601613</v>
      </c>
      <c r="BH302" s="51">
        <f>AM302 * ( (1-Baseline!H$88-Baseline!H$87) + (1-Baseline!B$36)*Baseline!H$88 )</f>
        <v>0.00004532510657</v>
      </c>
      <c r="BI302" s="51">
        <f>AN302 * ( (1-Baseline!H$88-Baseline!H$87) + (1-Baseline!B$36)*Baseline!H$88 )</f>
        <v>0.027458804</v>
      </c>
      <c r="BJ302" s="51">
        <f t="shared" si="8"/>
        <v>0.02774212952</v>
      </c>
      <c r="BK302" s="61"/>
      <c r="BL302" s="51">
        <f t="shared" si="19"/>
        <v>0.9458880065</v>
      </c>
      <c r="BM302" s="51">
        <f t="shared" si="20"/>
        <v>0.01861447739</v>
      </c>
      <c r="BN302" s="51">
        <f t="shared" si="21"/>
        <v>0.02952513383</v>
      </c>
      <c r="BO302" s="51">
        <f t="shared" si="22"/>
        <v>0.00597238226</v>
      </c>
      <c r="BP302" s="51">
        <f t="shared" si="9"/>
        <v>1</v>
      </c>
      <c r="BQ302" s="51">
        <f t="shared" si="23"/>
        <v>0.05824828235</v>
      </c>
      <c r="BR302" s="51">
        <f t="shared" si="24"/>
        <v>0.9142903705</v>
      </c>
      <c r="BS302" s="51">
        <f t="shared" si="25"/>
        <v>0.01341296668</v>
      </c>
      <c r="BT302" s="51">
        <f t="shared" si="26"/>
        <v>0.01404838046</v>
      </c>
      <c r="BU302" s="51">
        <f t="shared" si="10"/>
        <v>1</v>
      </c>
      <c r="BV302" s="51">
        <f t="shared" si="27"/>
        <v>0.0359412539</v>
      </c>
      <c r="BW302" s="51">
        <f t="shared" si="28"/>
        <v>0.005217877995</v>
      </c>
      <c r="BX302" s="51">
        <f t="shared" si="29"/>
        <v>0.9469189578</v>
      </c>
      <c r="BY302" s="51">
        <f t="shared" si="30"/>
        <v>0.0119219103</v>
      </c>
      <c r="BZ302" s="51">
        <f t="shared" si="11"/>
        <v>1</v>
      </c>
      <c r="CA302" s="51">
        <f t="shared" si="31"/>
        <v>0.0009963275414</v>
      </c>
      <c r="CB302" s="51">
        <f t="shared" si="32"/>
        <v>0.007582696964</v>
      </c>
      <c r="CC302" s="51">
        <f t="shared" si="33"/>
        <v>0.001633800554</v>
      </c>
      <c r="CD302" s="51">
        <f t="shared" si="34"/>
        <v>0.9897871749</v>
      </c>
      <c r="CE302" s="51">
        <f t="shared" si="12"/>
        <v>1</v>
      </c>
      <c r="CF302" s="61"/>
      <c r="CG302" s="51">
        <f t="shared" si="35"/>
        <v>0.9458880065</v>
      </c>
      <c r="CH302" s="51">
        <f t="shared" si="36"/>
        <v>0.01861447739</v>
      </c>
      <c r="CI302" s="51">
        <f t="shared" si="37"/>
        <v>0.02952513383</v>
      </c>
      <c r="CJ302" s="51">
        <f t="shared" si="38"/>
        <v>0.00597238226</v>
      </c>
      <c r="CK302" s="51">
        <f t="shared" si="13"/>
        <v>1</v>
      </c>
      <c r="CL302" s="51">
        <f t="shared" si="39"/>
        <v>0.05824828235</v>
      </c>
      <c r="CM302" s="51">
        <f t="shared" si="40"/>
        <v>0.9142903705</v>
      </c>
      <c r="CN302" s="51">
        <f t="shared" si="41"/>
        <v>0.01341296668</v>
      </c>
      <c r="CO302" s="51">
        <f t="shared" si="42"/>
        <v>0.01404838046</v>
      </c>
      <c r="CP302" s="51">
        <f t="shared" si="14"/>
        <v>1</v>
      </c>
      <c r="CQ302" s="51">
        <f t="shared" si="43"/>
        <v>0.0359412539</v>
      </c>
      <c r="CR302" s="51">
        <f t="shared" si="44"/>
        <v>0.005217877995</v>
      </c>
      <c r="CS302" s="51">
        <f t="shared" si="45"/>
        <v>0.9469189578</v>
      </c>
      <c r="CT302" s="51">
        <f t="shared" si="46"/>
        <v>0.0119219103</v>
      </c>
      <c r="CU302" s="51">
        <f t="shared" si="15"/>
        <v>1</v>
      </c>
      <c r="CV302" s="51">
        <f t="shared" si="47"/>
        <v>0.0009963275414</v>
      </c>
      <c r="CW302" s="51">
        <f t="shared" si="48"/>
        <v>0.007582696964</v>
      </c>
      <c r="CX302" s="51">
        <f t="shared" si="49"/>
        <v>0.001633800554</v>
      </c>
      <c r="CY302" s="51">
        <f t="shared" si="50"/>
        <v>0.9897871749</v>
      </c>
      <c r="CZ302" s="51">
        <f t="shared" si="16"/>
        <v>1</v>
      </c>
      <c r="DA302" s="61"/>
      <c r="DB302" s="51">
        <f>(AQ302*Baseline!B$7 + AV302*Baseline!B$11 + BA302*Baseline!B$16 + BF302*Baseline!B$18)</f>
        <v>57053.27182</v>
      </c>
      <c r="DC302" s="51">
        <f>(AR302*Baseline!B$7 + AW302*Baseline!B$11 + BB302*Baseline!B$16 + BG302*Baseline!B$18)</f>
        <v>64631.51713</v>
      </c>
      <c r="DD302" s="51">
        <f>(AS302*Baseline!B$7 + AX302*Baseline!B$11 + BC302*Baseline!B$16 + BH302*Baseline!B$18)</f>
        <v>115270.4811</v>
      </c>
      <c r="DE302" s="51">
        <f>(AT302*Baseline!B$7 + AY302*Baseline!B$11 + BD302*Baseline!B$16 + BI302*Baseline!B$18)</f>
        <v>1259882.678</v>
      </c>
      <c r="DF302" s="51">
        <f t="shared" si="17"/>
        <v>1496837.948</v>
      </c>
      <c r="DG302" s="61"/>
      <c r="DH302" s="51">
        <f t="shared" si="51"/>
        <v>0.0381158641</v>
      </c>
      <c r="DI302" s="51">
        <f t="shared" si="52"/>
        <v>0.04317870028</v>
      </c>
      <c r="DJ302" s="51">
        <f t="shared" si="53"/>
        <v>0.07700932574</v>
      </c>
      <c r="DK302" s="51">
        <f t="shared" si="54"/>
        <v>0.8416961099</v>
      </c>
      <c r="DL302" s="51">
        <f t="shared" si="18"/>
        <v>1</v>
      </c>
      <c r="DM302" s="61"/>
      <c r="DN302" s="51">
        <f>DH302 / (Baseline!B$7/Baseline!B$17)</f>
        <v>4.068617793</v>
      </c>
      <c r="DO302" s="51">
        <f>DI302 / (Baseline!B$11/Baseline!B$17)</f>
        <v>1.042354491</v>
      </c>
      <c r="DP302" s="51">
        <f>DJ302 / (Baseline!B$16/Baseline!B$17)</f>
        <v>1.19002681</v>
      </c>
      <c r="DQ302" s="51">
        <f>DK302 / (Baseline!B$18/Baseline!B$17)</f>
        <v>0.951611759</v>
      </c>
      <c r="DR302" s="79"/>
      <c r="DS302" s="51">
        <f>(AU302*Baseline!B$34)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0.0282808639</v>
      </c>
      <c r="DT302" s="51">
        <f>(AZ302*Baseline!B$34) + (Baseline!D$88*(1-Baseline!D$89)*Baseline!B$35) + (Baseline!D$88*Baseline!D$89*((1-Baseline!D$90)*Baseline!B$40 + Baseline!D$90*Baseline!B$41))</f>
        <v>0.01050179378</v>
      </c>
      <c r="DU302" s="51">
        <f>(BE302*Baseline!B$34) + (Baseline!F$88*(1-Baseline!F$89)*Baseline!B$35) + (Baseline!F$88*Baseline!F$89*((1-Baseline!F$90)*Baseline!B$40 + Baseline!F$90*Baseline!B$41))</f>
        <v>0.01297471951</v>
      </c>
      <c r="DV302" s="51">
        <f>(BJ302*Baseline!B$34) + (Baseline!H$88*(1-Baseline!H$89)*Baseline!B$35) + (Baseline!H$88*Baseline!H$89*((1-Baseline!H$90)*Baseline!B$40 + Baseline!H$90*Baseline!B$41))</f>
        <v>0.009306319428</v>
      </c>
      <c r="DW302" s="51">
        <f>( DS302*Baseline!B$7 + DT302*Baseline!B$11 + DU302*Baseline!B$16 + DV302*Baseline!B$18 ) / Baseline!B$17</f>
        <v>0.009770989901</v>
      </c>
    </row>
    <row r="303">
      <c r="A303" s="4" t="s">
        <v>568</v>
      </c>
      <c r="B303" s="45">
        <f>MIN( MAX( NORMINV( MCrands!B303, (B$5+B$4)/2, (B$5-B$4)/3.29 ), 0 ), 1 )</f>
        <v>0.3769460164</v>
      </c>
      <c r="C303" s="45">
        <f>MAX( NORMINV( MCrands!C303, (C$5+C$4)/2, (C$5-C$4)/3.29 ), 0 )</f>
        <v>2.964030648</v>
      </c>
      <c r="D303" s="41"/>
      <c r="E303" s="43">
        <f>Baseline!B$33 * (C303 * Baseline!B$66*Baseline!B$66/Baseline!B$73 + Baseline!B$52*Baseline!B$52/Baseline!B$74 + Baseline!B$53*Baseline!B$53/Baseline!B$75 + Baseline!B$54*Baseline!B$54/Baseline!B$76)</f>
        <v>0.00002102665237</v>
      </c>
      <c r="F303" s="43">
        <f>Baseline!B$33 * (C303 * Baseline!B$66*Baseline!B$57/Baseline!B$73 + Baseline!B$52*Baseline!B$67/Baseline!B$74 + Baseline!B$53*Baseline!B$55/Baseline!B$75 + Baseline!B$54*Baseline!B$56/Baseline!B$76)</f>
        <v>0.0000002001878657</v>
      </c>
      <c r="G303" s="45">
        <f>Baseline!B$33 * (C303 * Baseline!B$66*Baseline!B$58/Baseline!B$73 + Baseline!B$52*Baseline!B$59/Baseline!B$74 + Baseline!B$53*Baseline!B$68/Baseline!B$75 + Baseline!B$54*Baseline!B$60/Baseline!B$76)</f>
        <v>0.000000169391195</v>
      </c>
      <c r="H303" s="43">
        <f>Baseline!B$33 * (C303 * Baseline!B$66*Baseline!B$61/Baseline!B$73 + Baseline!B$52*Baseline!B$62/Baseline!B$74 + Baseline!B$53*Baseline!B$63/Baseline!B$75 + Baseline!B$54*Baseline!B$69/Baseline!B$76)</f>
        <v>0.000000003477183203</v>
      </c>
      <c r="I303" s="43">
        <f>Baseline!B$33 * (C303 * Baseline!B$57*Baseline!B$66/Baseline!B$73 + Baseline!B$67*Baseline!B$52/Baseline!B$74 + Baseline!B$55*Baseline!B$53/Baseline!B$75 + Baseline!B$56*Baseline!B$54/Baseline!B$76)</f>
        <v>0.0000002001878657</v>
      </c>
      <c r="J303" s="45">
        <f>Baseline!B$33 * (C303 * Baseline!B$57*Baseline!B$57/Baseline!B$73 + Baseline!B$67*Baseline!B$67/Baseline!B$74 + Baseline!B$55*Baseline!B$55/Baseline!B$75 + Baseline!B$56*Baseline!B$56/Baseline!B$76)</f>
        <v>0.000001763813851</v>
      </c>
      <c r="K303" s="43">
        <f>Baseline!B$33 * (C303 * Baseline!B$57*Baseline!B$58/Baseline!B$73 + Baseline!B$67*Baseline!B$59/Baseline!B$74 + Baseline!B$55*Baseline!B$68/Baseline!B$75 + Baseline!B$56*Baseline!B$60/Baseline!B$76)</f>
        <v>0.00000001374203416</v>
      </c>
      <c r="L303" s="45">
        <f>Baseline!B$33 * (C303 * Baseline!B$57*Baseline!B$61/Baseline!B$73 + Baseline!B$67*Baseline!B$62/Baseline!B$74 + Baseline!B$55*Baseline!B$63/Baseline!B$75 + Baseline!B$56*Baseline!B$69/Baseline!B$76)</f>
        <v>0.00000001439286329</v>
      </c>
      <c r="M303" s="43">
        <f>Baseline!B$33 * (C303 * Baseline!B$58*Baseline!B$66/Baseline!B$73 + Baseline!B$59*Baseline!B$52/Baseline!B$74 + Baseline!B$68*Baseline!B$53/Baseline!B$75 + Baseline!B$60*Baseline!B$54/Baseline!B$76)</f>
        <v>0.000000169391195</v>
      </c>
      <c r="N303" s="45">
        <f>Baseline!B$33 * (C303 * Baseline!B$58*Baseline!B$57/Baseline!B$73 + Baseline!B$59*Baseline!B$67/Baseline!B$74 + Baseline!B$68*Baseline!B$55/Baseline!B$75 + Baseline!B$60*Baseline!B$56/Baseline!B$76)</f>
        <v>0.00000001374203416</v>
      </c>
      <c r="O303" s="45">
        <f>Baseline!B$33 * (C303 * Baseline!B$58*Baseline!B$58/Baseline!B$73 + Baseline!B$59*Baseline!B$59/Baseline!B$74 + Baseline!B$68*Baseline!B$68/Baseline!B$75 + Baseline!B$60*Baseline!B$60/Baseline!B$76)</f>
        <v>0.000001324390554</v>
      </c>
      <c r="P303" s="43">
        <f>Baseline!B$33 * (C303 * Baseline!B$58*Baseline!B$61/Baseline!B$73 + Baseline!B$59*Baseline!B$62/Baseline!B$74 + Baseline!B$68*Baseline!B$63/Baseline!B$75 + Baseline!B$60*Baseline!B$69/Baseline!B$76)</f>
        <v>0.000000001646969919</v>
      </c>
      <c r="Q303" s="43">
        <f>Baseline!B$33 * (C303 * Baseline!B$61*Baseline!B$66/Baseline!B$73 + Baseline!B$62*Baseline!B$52/Baseline!B$74 + Baseline!B$63*Baseline!B$53/Baseline!B$75 + Baseline!B$69*Baseline!B$54/Baseline!B$76)</f>
        <v>0.000000003477183203</v>
      </c>
      <c r="R303" s="43">
        <f>Baseline!B$33 * (C303 * Baseline!B$61*Baseline!B$57/Baseline!B$73 + Baseline!B$62*Baseline!B$67/Baseline!B$74 + Baseline!B$63*Baseline!B$55/Baseline!B$75 + Baseline!B$69*Baseline!B$56/Baseline!B$76)</f>
        <v>0.00000001439286329</v>
      </c>
      <c r="S303" s="43">
        <f>Baseline!B$33 * (C303 * Baseline!B$61*Baseline!B$58/Baseline!B$73 + Baseline!B$62*Baseline!B$59/Baseline!B$74 + Baseline!B$63*Baseline!B$68/Baseline!B$75 + Baseline!B$69*Baseline!B$60/Baseline!B$76)</f>
        <v>0.000000001646969919</v>
      </c>
      <c r="T303" s="43">
        <f>Baseline!B$33 * (C303 * Baseline!B$61*Baseline!B$61/Baseline!B$73 + Baseline!B$62*Baseline!B$62/Baseline!B$74 + Baseline!B$63*Baseline!B$63/Baseline!B$75 + Baseline!B$69*Baseline!B$69/Baseline!B$76)</f>
        <v>0.0000000985465479</v>
      </c>
      <c r="U303" s="41"/>
      <c r="V303" s="43">
        <f>E303 * ( Baseline!B$87 * Baseline!B$7 )</f>
        <v>0.218235625</v>
      </c>
      <c r="W303" s="43">
        <f>F303 * ( Baseline!D$87 * Baseline!B$11 )</f>
        <v>0.003692784619</v>
      </c>
      <c r="X303" s="43">
        <f>G303 * ( Baseline!F$87 * Baseline!B$16 )</f>
        <v>0.005883764186</v>
      </c>
      <c r="Y303" s="43">
        <f>H303 * ( Baseline!H$87 * Baseline!B$18 )</f>
        <v>0.001222833072</v>
      </c>
      <c r="Z303" s="51">
        <f t="shared" si="1"/>
        <v>0.2290350068</v>
      </c>
      <c r="AA303" s="43">
        <f>I303 * ( Baseline!B$87 * Baseline!B$7 )</f>
        <v>0.002077749858</v>
      </c>
      <c r="AB303" s="45">
        <f>J303 * ( Baseline!D$87 * Baseline!B$11 )</f>
        <v>0.03253636097</v>
      </c>
      <c r="AC303" s="45">
        <f>K303 * ( Baseline!F$87 * Baseline!B$16 )</f>
        <v>0.0004773263948</v>
      </c>
      <c r="AD303" s="45">
        <f>L303 * ( Baseline!F$87 * Baseline!B$16 )</f>
        <v>0.0004999327949</v>
      </c>
      <c r="AE303" s="51">
        <f t="shared" si="2"/>
        <v>0.03559137001</v>
      </c>
      <c r="AF303" s="51">
        <f>M303 * ( Baseline!B$87 * Baseline!B$7 )</f>
        <v>0.001758111213</v>
      </c>
      <c r="AG303" s="51">
        <f>N303 * ( Baseline!D$87 * Baseline!B$11 )</f>
        <v>0.0002534937481</v>
      </c>
      <c r="AH303" s="51">
        <f>O303 * ( Baseline!F$87 * Baseline!B$16 )</f>
        <v>0.04600240116</v>
      </c>
      <c r="AI303" s="51">
        <f>P303 * ( Baseline!H$87 * Baseline!B$18 )</f>
        <v>0.0005791956213</v>
      </c>
      <c r="AJ303" s="51">
        <f t="shared" si="3"/>
        <v>0.04859320174</v>
      </c>
      <c r="AK303" s="51">
        <f>Q303 * ( Baseline!B$87 * Baseline!B$7 )</f>
        <v>0.00003608968447</v>
      </c>
      <c r="AL303" s="51">
        <f>R303 * ( Baseline!D$87 * Baseline!B$11 )</f>
        <v>0.0002654993299</v>
      </c>
      <c r="AM303" s="51">
        <f>S303 * ( Baseline!F$87 * Baseline!B$16 )</f>
        <v>0.0000572071212</v>
      </c>
      <c r="AN303" s="51">
        <f>T303 * ( Baseline!H$87 * Baseline!B$18 )</f>
        <v>0.03465620615</v>
      </c>
      <c r="AO303" s="51">
        <f t="shared" si="4"/>
        <v>0.03501500229</v>
      </c>
      <c r="AP303" s="61"/>
      <c r="AQ303" s="51">
        <f>V303 * ( (1-Baseline!B$88-Baseline!B$87) + (1-B303)*Baseline!B$88 )</f>
        <v>0.1403512686</v>
      </c>
      <c r="AR303" s="51">
        <f>W303 * ( (1-Baseline!B$88-Baseline!B$87) + (1-B303)*Baseline!B$88 )</f>
        <v>0.002374896426</v>
      </c>
      <c r="AS303" s="51">
        <f>X303 * ( (1-Baseline!B$88-Baseline!B$87) + (1-B303)*Baseline!B$88 )</f>
        <v>0.003783954923</v>
      </c>
      <c r="AT303" s="51">
        <f>Y303 * ( (1-Baseline!B$88-Baseline!B$87) + (1-B303)*Baseline!B$88 )</f>
        <v>0.0007864260151</v>
      </c>
      <c r="AU303" s="51">
        <f t="shared" si="5"/>
        <v>0.1472965459</v>
      </c>
      <c r="AV303" s="51">
        <f>AA303 * ( (1-Baseline!D$88-Baseline!D$87) + (1-B303)*Baseline!D$88 )</f>
        <v>0.001709004494</v>
      </c>
      <c r="AW303" s="51">
        <f>AB303 * ( (1-Baseline!D$88-Baseline!D$87) + (1-B303)*Baseline!D$88 )</f>
        <v>0.02676202186</v>
      </c>
      <c r="AX303" s="51">
        <f>AC303 * ( (1-Baseline!D$88-Baseline!D$87) + (1-B303)*Baseline!D$88 )</f>
        <v>0.0003926136493</v>
      </c>
      <c r="AY303" s="51">
        <f>AD303 * ( (1-Baseline!D$88-Baseline!D$87) + (1-B303)*Baseline!D$88 )</f>
        <v>0.0004112080144</v>
      </c>
      <c r="AZ303" s="51">
        <f t="shared" si="6"/>
        <v>0.02927484802</v>
      </c>
      <c r="BA303" s="51">
        <f>AF303 * ( (1-Baseline!F$88-Baseline!F$87) + (1-Baseline!B$36)*Baseline!F$88 )</f>
        <v>0.001265193089</v>
      </c>
      <c r="BB303" s="51">
        <f>AG303 * ( (1-Baseline!F$88-Baseline!F$87) + (1-Baseline!B$36)*Baseline!F$88 )</f>
        <v>0.0001824222129</v>
      </c>
      <c r="BC303" s="51">
        <f>AH303 * ( (1-Baseline!F$88-Baseline!F$87) + (1-Baseline!B$36)*Baseline!F$88 )</f>
        <v>0.03310479995</v>
      </c>
      <c r="BD303" s="51">
        <f>AI303 * ( (1-Baseline!F$88-Baseline!F$87) + (1-Baseline!B$36)*Baseline!F$88 )</f>
        <v>0.0004168077033</v>
      </c>
      <c r="BE303" s="51">
        <f t="shared" si="7"/>
        <v>0.03496922296</v>
      </c>
      <c r="BF303" s="51">
        <f>AK303 * ( (1-Baseline!H$88-Baseline!H$87) + (1-Baseline!B$36)*Baseline!H$88 )</f>
        <v>0.0000285945788</v>
      </c>
      <c r="BG303" s="51">
        <f>AL303 * ( (1-Baseline!H$88-Baseline!H$87) + (1-Baseline!B$36)*Baseline!H$88 )</f>
        <v>0.0002103604291</v>
      </c>
      <c r="BH303" s="51">
        <f>AM303 * ( (1-Baseline!H$88-Baseline!H$87) + (1-Baseline!B$36)*Baseline!H$88 )</f>
        <v>0.00004532634627</v>
      </c>
      <c r="BI303" s="51">
        <f>AN303 * ( (1-Baseline!H$88-Baseline!H$87) + (1-Baseline!B$36)*Baseline!H$88 )</f>
        <v>0.02745880526</v>
      </c>
      <c r="BJ303" s="51">
        <f t="shared" si="8"/>
        <v>0.02774308661</v>
      </c>
      <c r="BK303" s="61"/>
      <c r="BL303" s="51">
        <f t="shared" si="19"/>
        <v>0.9528483352</v>
      </c>
      <c r="BM303" s="51">
        <f t="shared" si="20"/>
        <v>0.0161232323</v>
      </c>
      <c r="BN303" s="51">
        <f t="shared" si="21"/>
        <v>0.0256893663</v>
      </c>
      <c r="BO303" s="51">
        <f t="shared" si="22"/>
        <v>0.005339066237</v>
      </c>
      <c r="BP303" s="51">
        <f t="shared" si="9"/>
        <v>1</v>
      </c>
      <c r="BQ303" s="51">
        <f t="shared" si="23"/>
        <v>0.05837791175</v>
      </c>
      <c r="BR303" s="51">
        <f t="shared" si="24"/>
        <v>0.9141643312</v>
      </c>
      <c r="BS303" s="51">
        <f t="shared" si="25"/>
        <v>0.0134112959</v>
      </c>
      <c r="BT303" s="51">
        <f t="shared" si="26"/>
        <v>0.01404646112</v>
      </c>
      <c r="BU303" s="51">
        <f t="shared" si="10"/>
        <v>1</v>
      </c>
      <c r="BV303" s="51">
        <f t="shared" si="27"/>
        <v>0.03618018879</v>
      </c>
      <c r="BW303" s="51">
        <f t="shared" si="28"/>
        <v>0.005216650457</v>
      </c>
      <c r="BX303" s="51">
        <f t="shared" si="29"/>
        <v>0.9466838881</v>
      </c>
      <c r="BY303" s="51">
        <f t="shared" si="30"/>
        <v>0.01191927267</v>
      </c>
      <c r="BZ303" s="51">
        <f t="shared" si="11"/>
        <v>1</v>
      </c>
      <c r="CA303" s="51">
        <f t="shared" si="31"/>
        <v>0.001030692049</v>
      </c>
      <c r="CB303" s="51">
        <f t="shared" si="32"/>
        <v>0.007582445026</v>
      </c>
      <c r="CC303" s="51">
        <f t="shared" si="33"/>
        <v>0.001633788875</v>
      </c>
      <c r="CD303" s="51">
        <f t="shared" si="34"/>
        <v>0.989753074</v>
      </c>
      <c r="CE303" s="51">
        <f t="shared" si="12"/>
        <v>1</v>
      </c>
      <c r="CF303" s="61"/>
      <c r="CG303" s="51">
        <f t="shared" si="35"/>
        <v>0.9528483352</v>
      </c>
      <c r="CH303" s="51">
        <f t="shared" si="36"/>
        <v>0.0161232323</v>
      </c>
      <c r="CI303" s="51">
        <f t="shared" si="37"/>
        <v>0.0256893663</v>
      </c>
      <c r="CJ303" s="51">
        <f t="shared" si="38"/>
        <v>0.005339066237</v>
      </c>
      <c r="CK303" s="51">
        <f t="shared" si="13"/>
        <v>1</v>
      </c>
      <c r="CL303" s="51">
        <f t="shared" si="39"/>
        <v>0.05837791175</v>
      </c>
      <c r="CM303" s="51">
        <f t="shared" si="40"/>
        <v>0.9141643312</v>
      </c>
      <c r="CN303" s="51">
        <f t="shared" si="41"/>
        <v>0.0134112959</v>
      </c>
      <c r="CO303" s="51">
        <f t="shared" si="42"/>
        <v>0.01404646112</v>
      </c>
      <c r="CP303" s="51">
        <f t="shared" si="14"/>
        <v>1</v>
      </c>
      <c r="CQ303" s="51">
        <f t="shared" si="43"/>
        <v>0.03618018879</v>
      </c>
      <c r="CR303" s="51">
        <f t="shared" si="44"/>
        <v>0.005216650457</v>
      </c>
      <c r="CS303" s="51">
        <f t="shared" si="45"/>
        <v>0.9466838881</v>
      </c>
      <c r="CT303" s="51">
        <f t="shared" si="46"/>
        <v>0.01191927267</v>
      </c>
      <c r="CU303" s="51">
        <f t="shared" si="15"/>
        <v>1</v>
      </c>
      <c r="CV303" s="51">
        <f t="shared" si="47"/>
        <v>0.001030692049</v>
      </c>
      <c r="CW303" s="51">
        <f t="shared" si="48"/>
        <v>0.007582445026</v>
      </c>
      <c r="CX303" s="51">
        <f t="shared" si="49"/>
        <v>0.001633788875</v>
      </c>
      <c r="CY303" s="51">
        <f t="shared" si="50"/>
        <v>0.989753074</v>
      </c>
      <c r="CZ303" s="51">
        <f t="shared" si="16"/>
        <v>1</v>
      </c>
      <c r="DA303" s="61"/>
      <c r="DB303" s="51">
        <f>(AQ303*Baseline!B$7 + AV303*Baseline!B$11 + BA303*Baseline!B$16 + BF303*Baseline!B$18)</f>
        <v>77283.424</v>
      </c>
      <c r="DC303" s="51">
        <f>(AR303*Baseline!B$7 + AW303*Baseline!B$11 + BB303*Baseline!B$16 + BG303*Baseline!B$18)</f>
        <v>68788.15058</v>
      </c>
      <c r="DD303" s="51">
        <f>(AS303*Baseline!B$7 + AX303*Baseline!B$11 + BC303*Baseline!B$16 + BH303*Baseline!B$18)</f>
        <v>115660.0994</v>
      </c>
      <c r="DE303" s="51">
        <f>(AT303*Baseline!B$7 + AY303*Baseline!B$11 + BD303*Baseline!B$16 + BI303*Baseline!B$18)</f>
        <v>1260020.759</v>
      </c>
      <c r="DF303" s="51">
        <f t="shared" si="17"/>
        <v>1521752.433</v>
      </c>
      <c r="DG303" s="61"/>
      <c r="DH303" s="51">
        <f t="shared" si="51"/>
        <v>0.05078580612</v>
      </c>
      <c r="DI303" s="51">
        <f t="shared" si="52"/>
        <v>0.04520324667</v>
      </c>
      <c r="DJ303" s="51">
        <f t="shared" si="53"/>
        <v>0.07600454382</v>
      </c>
      <c r="DK303" s="51">
        <f t="shared" si="54"/>
        <v>0.8280064034</v>
      </c>
      <c r="DL303" s="51">
        <f t="shared" si="18"/>
        <v>1</v>
      </c>
      <c r="DM303" s="61"/>
      <c r="DN303" s="51">
        <f>DH303 / (Baseline!B$7/Baseline!B$17)</f>
        <v>5.421050769</v>
      </c>
      <c r="DO303" s="51">
        <f>DI303 / (Baseline!B$11/Baseline!B$17)</f>
        <v>1.09122801</v>
      </c>
      <c r="DP303" s="51">
        <f>DJ303 / (Baseline!B$16/Baseline!B$17)</f>
        <v>1.174499893</v>
      </c>
      <c r="DQ303" s="51">
        <f>DK303 / (Baseline!B$18/Baseline!B$17)</f>
        <v>0.9361343372</v>
      </c>
      <c r="DR303" s="79"/>
      <c r="DS303" s="51">
        <f>(AU303*Baseline!B$34)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0.03462401314</v>
      </c>
      <c r="DT303" s="51">
        <f>(AZ303*Baseline!B$34) + (Baseline!D$88*(1-Baseline!D$89)*Baseline!B$35) + (Baseline!D$88*Baseline!D$89*((1-Baseline!D$90)*Baseline!B$40 + Baseline!D$90*Baseline!B$41))</f>
        <v>0.0108047952</v>
      </c>
      <c r="DU303" s="51">
        <f>(BE303*Baseline!B$34) + (Baseline!F$88*(1-Baseline!F$89)*Baseline!B$35) + (Baseline!F$88*Baseline!F$89*((1-Baseline!F$90)*Baseline!B$40 + Baseline!F$90*Baseline!B$41))</f>
        <v>0.01297602344</v>
      </c>
      <c r="DV303" s="51">
        <f>(BJ303*Baseline!B$34) + (Baseline!H$88*(1-Baseline!H$89)*Baseline!B$35) + (Baseline!H$88*Baseline!H$89*((1-Baseline!H$90)*Baseline!B$40 + Baseline!H$90*Baseline!B$41))</f>
        <v>0.009306462992</v>
      </c>
      <c r="DW303" s="51">
        <f>( DS303*Baseline!B$7 + DT303*Baseline!B$11 + DU303*Baseline!B$16 + DV303*Baseline!B$18 ) / Baseline!B$17</f>
        <v>0.009843177118</v>
      </c>
    </row>
    <row r="304">
      <c r="A304" s="4" t="s">
        <v>569</v>
      </c>
      <c r="B304" s="45">
        <f>MIN( MAX( NORMINV( MCrands!B304, (B$5+B$4)/2, (B$5-B$4)/3.29 ), 0 ), 1 )</f>
        <v>0.44971941</v>
      </c>
      <c r="C304" s="45">
        <f>MAX( NORMINV( MCrands!C304, (C$5+C$4)/2, (C$5-C$4)/3.29 ), 0 )</f>
        <v>2.553444141</v>
      </c>
      <c r="D304" s="41"/>
      <c r="E304" s="43">
        <f>Baseline!B$33 * (C304 * Baseline!B$66*Baseline!B$66/Baseline!B$73 + Baseline!B$52*Baseline!B$52/Baseline!B$74 + Baseline!B$53*Baseline!B$53/Baseline!B$75 + Baseline!B$54*Baseline!B$54/Baseline!B$76)</f>
        <v>0.00001811969005</v>
      </c>
      <c r="F304" s="43">
        <f>Baseline!B$33 * (C304 * Baseline!B$66*Baseline!B$57/Baseline!B$73 + Baseline!B$52*Baseline!B$67/Baseline!B$74 + Baseline!B$53*Baseline!B$55/Baseline!B$75 + Baseline!B$54*Baseline!B$56/Baseline!B$76)</f>
        <v>0.0000001997288716</v>
      </c>
      <c r="G304" s="45">
        <f>Baseline!B$33 * (C304 * Baseline!B$66*Baseline!B$58/Baseline!B$73 + Baseline!B$52*Baseline!B$59/Baseline!B$74 + Baseline!B$53*Baseline!B$68/Baseline!B$75 + Baseline!B$54*Baseline!B$60/Baseline!B$76)</f>
        <v>0.0000001682628347</v>
      </c>
      <c r="H304" s="43">
        <f>Baseline!B$33 * (C304 * Baseline!B$66*Baseline!B$61/Baseline!B$73 + Baseline!B$52*Baseline!B$62/Baseline!B$74 + Baseline!B$53*Baseline!B$63/Baseline!B$75 + Baseline!B$54*Baseline!B$69/Baseline!B$76)</f>
        <v>0.000000003364347166</v>
      </c>
      <c r="I304" s="43">
        <f>Baseline!B$33 * (C304 * Baseline!B$57*Baseline!B$66/Baseline!B$73 + Baseline!B$67*Baseline!B$52/Baseline!B$74 + Baseline!B$55*Baseline!B$53/Baseline!B$75 + Baseline!B$56*Baseline!B$54/Baseline!B$76)</f>
        <v>0.0000001997288716</v>
      </c>
      <c r="J304" s="45">
        <f>Baseline!B$33 * (C304 * Baseline!B$57*Baseline!B$57/Baseline!B$73 + Baseline!B$67*Baseline!B$67/Baseline!B$74 + Baseline!B$55*Baseline!B$55/Baseline!B$75 + Baseline!B$56*Baseline!B$56/Baseline!B$76)</f>
        <v>0.000001763813778</v>
      </c>
      <c r="K304" s="43">
        <f>Baseline!B$33 * (C304 * Baseline!B$57*Baseline!B$58/Baseline!B$73 + Baseline!B$67*Baseline!B$59/Baseline!B$74 + Baseline!B$55*Baseline!B$68/Baseline!B$75 + Baseline!B$56*Baseline!B$60/Baseline!B$76)</f>
        <v>0.000000013741856</v>
      </c>
      <c r="L304" s="45">
        <f>Baseline!B$33 * (C304 * Baseline!B$57*Baseline!B$61/Baseline!B$73 + Baseline!B$67*Baseline!B$62/Baseline!B$74 + Baseline!B$55*Baseline!B$63/Baseline!B$75 + Baseline!B$56*Baseline!B$69/Baseline!B$76)</f>
        <v>0.00000001439284548</v>
      </c>
      <c r="M304" s="43">
        <f>Baseline!B$33 * (C304 * Baseline!B$58*Baseline!B$66/Baseline!B$73 + Baseline!B$59*Baseline!B$52/Baseline!B$74 + Baseline!B$68*Baseline!B$53/Baseline!B$75 + Baseline!B$60*Baseline!B$54/Baseline!B$76)</f>
        <v>0.0000001682628347</v>
      </c>
      <c r="N304" s="45">
        <f>Baseline!B$33 * (C304 * Baseline!B$58*Baseline!B$57/Baseline!B$73 + Baseline!B$59*Baseline!B$67/Baseline!B$74 + Baseline!B$68*Baseline!B$55/Baseline!B$75 + Baseline!B$60*Baseline!B$56/Baseline!B$76)</f>
        <v>0.000000013741856</v>
      </c>
      <c r="O304" s="45">
        <f>Baseline!B$33 * (C304 * Baseline!B$58*Baseline!B$58/Baseline!B$73 + Baseline!B$59*Baseline!B$59/Baseline!B$74 + Baseline!B$68*Baseline!B$68/Baseline!B$75 + Baseline!B$60*Baseline!B$60/Baseline!B$76)</f>
        <v>0.000001324390116</v>
      </c>
      <c r="P304" s="43">
        <f>Baseline!B$33 * (C304 * Baseline!B$58*Baseline!B$61/Baseline!B$73 + Baseline!B$59*Baseline!B$62/Baseline!B$74 + Baseline!B$68*Baseline!B$63/Baseline!B$75 + Baseline!B$60*Baseline!B$69/Baseline!B$76)</f>
        <v>0.000000001646926121</v>
      </c>
      <c r="Q304" s="43">
        <f>Baseline!B$33 * (C304 * Baseline!B$61*Baseline!B$66/Baseline!B$73 + Baseline!B$62*Baseline!B$52/Baseline!B$74 + Baseline!B$63*Baseline!B$53/Baseline!B$75 + Baseline!B$69*Baseline!B$54/Baseline!B$76)</f>
        <v>0.000000003364347166</v>
      </c>
      <c r="R304" s="43">
        <f>Baseline!B$33 * (C304 * Baseline!B$61*Baseline!B$57/Baseline!B$73 + Baseline!B$62*Baseline!B$67/Baseline!B$74 + Baseline!B$63*Baseline!B$55/Baseline!B$75 + Baseline!B$69*Baseline!B$56/Baseline!B$76)</f>
        <v>0.00000001439284548</v>
      </c>
      <c r="S304" s="43">
        <f>Baseline!B$33 * (C304 * Baseline!B$61*Baseline!B$58/Baseline!B$73 + Baseline!B$62*Baseline!B$59/Baseline!B$74 + Baseline!B$63*Baseline!B$68/Baseline!B$75 + Baseline!B$69*Baseline!B$60/Baseline!B$76)</f>
        <v>0.000000001646926121</v>
      </c>
      <c r="T304" s="43">
        <f>Baseline!B$33 * (C304 * Baseline!B$61*Baseline!B$61/Baseline!B$73 + Baseline!B$62*Baseline!B$62/Baseline!B$74 + Baseline!B$63*Baseline!B$63/Baseline!B$75 + Baseline!B$69*Baseline!B$69/Baseline!B$76)</f>
        <v>0.00000009854654352</v>
      </c>
      <c r="U304" s="41"/>
      <c r="V304" s="43">
        <f>E304 * ( Baseline!B$87 * Baseline!B$7 )</f>
        <v>0.188064263</v>
      </c>
      <c r="W304" s="43">
        <f>F304 * ( Baseline!D$87 * Baseline!B$11 )</f>
        <v>0.003684317741</v>
      </c>
      <c r="X304" s="43">
        <f>G304 * ( Baseline!F$87 * Baseline!B$16 )</f>
        <v>0.005844570848</v>
      </c>
      <c r="Y304" s="43">
        <f>H304 * ( Baseline!H$87 * Baseline!B$18 )</f>
        <v>0.001183151631</v>
      </c>
      <c r="Z304" s="51">
        <f t="shared" si="1"/>
        <v>0.1987763032</v>
      </c>
      <c r="AA304" s="43">
        <f>I304 * ( Baseline!B$87 * Baseline!B$7 )</f>
        <v>0.002072985958</v>
      </c>
      <c r="AB304" s="45">
        <f>J304 * ( Baseline!D$87 * Baseline!B$11 )</f>
        <v>0.03253635963</v>
      </c>
      <c r="AC304" s="45">
        <f>K304 * ( Baseline!F$87 * Baseline!B$16 )</f>
        <v>0.0004773202064</v>
      </c>
      <c r="AD304" s="45">
        <f>L304 * ( Baseline!F$87 * Baseline!B$16 )</f>
        <v>0.0004999321761</v>
      </c>
      <c r="AE304" s="51">
        <f t="shared" si="2"/>
        <v>0.03558659797</v>
      </c>
      <c r="AF304" s="51">
        <f>M304 * ( Baseline!B$87 * Baseline!B$7 )</f>
        <v>0.001746399961</v>
      </c>
      <c r="AG304" s="51">
        <f>N304 * ( Baseline!D$87 * Baseline!B$11 )</f>
        <v>0.0002534904616</v>
      </c>
      <c r="AH304" s="51">
        <f>O304 * ( Baseline!F$87 * Baseline!B$16 )</f>
        <v>0.04600238595</v>
      </c>
      <c r="AI304" s="51">
        <f>P304 * ( Baseline!H$87 * Baseline!B$18 )</f>
        <v>0.0005791802186</v>
      </c>
      <c r="AJ304" s="51">
        <f t="shared" si="3"/>
        <v>0.04858145659</v>
      </c>
      <c r="AK304" s="51">
        <f>Q304 * ( Baseline!B$87 * Baseline!B$7 )</f>
        <v>0.00003491855923</v>
      </c>
      <c r="AL304" s="51">
        <f>R304 * ( Baseline!D$87 * Baseline!B$11 )</f>
        <v>0.0002654990013</v>
      </c>
      <c r="AM304" s="51">
        <f>S304 * ( Baseline!F$87 * Baseline!B$16 )</f>
        <v>0.00005720559988</v>
      </c>
      <c r="AN304" s="51">
        <f>T304 * ( Baseline!H$87 * Baseline!B$18 )</f>
        <v>0.03465620461</v>
      </c>
      <c r="AO304" s="51">
        <f t="shared" si="4"/>
        <v>0.03501382777</v>
      </c>
      <c r="AP304" s="61"/>
      <c r="AQ304" s="51">
        <f>V304 * ( (1-Baseline!B$88-Baseline!B$87) + (1-B304)*Baseline!B$88 )</f>
        <v>0.1087669148</v>
      </c>
      <c r="AR304" s="51">
        <f>W304 * ( (1-Baseline!B$88-Baseline!B$87) + (1-B304)*Baseline!B$88 )</f>
        <v>0.002130824153</v>
      </c>
      <c r="AS304" s="51">
        <f>X304 * ( (1-Baseline!B$88-Baseline!B$87) + (1-B304)*Baseline!B$88 )</f>
        <v>0.003380205943</v>
      </c>
      <c r="AT304" s="51">
        <f>Y304 * ( (1-Baseline!B$88-Baseline!B$87) + (1-B304)*Baseline!B$88 )</f>
        <v>0.0006842754209</v>
      </c>
      <c r="AU304" s="51">
        <f t="shared" si="5"/>
        <v>0.1149622203</v>
      </c>
      <c r="AV304" s="51">
        <f>AA304 * ( (1-Baseline!D$88-Baseline!D$87) + (1-B304)*Baseline!D$88 )</f>
        <v>0.001637501576</v>
      </c>
      <c r="AW304" s="51">
        <f>AB304 * ( (1-Baseline!D$88-Baseline!D$87) + (1-B304)*Baseline!D$88 )</f>
        <v>0.02570125474</v>
      </c>
      <c r="AX304" s="51">
        <f>AC304 * ( (1-Baseline!D$88-Baseline!D$87) + (1-B304)*Baseline!D$88 )</f>
        <v>0.0003770467365</v>
      </c>
      <c r="AY304" s="51">
        <f>AD304 * ( (1-Baseline!D$88-Baseline!D$87) + (1-B304)*Baseline!D$88 )</f>
        <v>0.0003949084764</v>
      </c>
      <c r="AZ304" s="51">
        <f t="shared" si="6"/>
        <v>0.02811071153</v>
      </c>
      <c r="BA304" s="51">
        <f>AF304 * ( (1-Baseline!F$88-Baseline!F$87) + (1-Baseline!B$36)*Baseline!F$88 )</f>
        <v>0.001256765297</v>
      </c>
      <c r="BB304" s="51">
        <f>AG304 * ( (1-Baseline!F$88-Baseline!F$87) + (1-Baseline!B$36)*Baseline!F$88 )</f>
        <v>0.0001824198479</v>
      </c>
      <c r="BC304" s="51">
        <f>AH304 * ( (1-Baseline!F$88-Baseline!F$87) + (1-Baseline!B$36)*Baseline!F$88 )</f>
        <v>0.03310478901</v>
      </c>
      <c r="BD304" s="51">
        <f>AI304 * ( (1-Baseline!F$88-Baseline!F$87) + (1-Baseline!B$36)*Baseline!F$88 )</f>
        <v>0.0004167966191</v>
      </c>
      <c r="BE304" s="51">
        <f t="shared" si="7"/>
        <v>0.03496077077</v>
      </c>
      <c r="BF304" s="51">
        <f>AK304 * ( (1-Baseline!H$88-Baseline!H$87) + (1-Baseline!B$36)*Baseline!H$88 )</f>
        <v>0.00002766667285</v>
      </c>
      <c r="BG304" s="51">
        <f>AL304 * ( (1-Baseline!H$88-Baseline!H$87) + (1-Baseline!B$36)*Baseline!H$88 )</f>
        <v>0.0002103601687</v>
      </c>
      <c r="BH304" s="51">
        <f>AM304 * ( (1-Baseline!H$88-Baseline!H$87) + (1-Baseline!B$36)*Baseline!H$88 )</f>
        <v>0.0000453251409</v>
      </c>
      <c r="BI304" s="51">
        <f>AN304 * ( (1-Baseline!H$88-Baseline!H$87) + (1-Baseline!B$36)*Baseline!H$88 )</f>
        <v>0.02745880404</v>
      </c>
      <c r="BJ304" s="51">
        <f t="shared" si="8"/>
        <v>0.02774215602</v>
      </c>
      <c r="BK304" s="61"/>
      <c r="BL304" s="51">
        <f t="shared" si="19"/>
        <v>0.9461100743</v>
      </c>
      <c r="BM304" s="51">
        <f t="shared" si="20"/>
        <v>0.01853499477</v>
      </c>
      <c r="BN304" s="51">
        <f t="shared" si="21"/>
        <v>0.02940275452</v>
      </c>
      <c r="BO304" s="51">
        <f t="shared" si="22"/>
        <v>0.005952176454</v>
      </c>
      <c r="BP304" s="51">
        <f t="shared" si="9"/>
        <v>1</v>
      </c>
      <c r="BQ304" s="51">
        <f t="shared" si="23"/>
        <v>0.05825187224</v>
      </c>
      <c r="BR304" s="51">
        <f t="shared" si="24"/>
        <v>0.91428688</v>
      </c>
      <c r="BS304" s="51">
        <f t="shared" si="25"/>
        <v>0.01341292041</v>
      </c>
      <c r="BT304" s="51">
        <f t="shared" si="26"/>
        <v>0.01404832731</v>
      </c>
      <c r="BU304" s="51">
        <f t="shared" si="10"/>
        <v>1</v>
      </c>
      <c r="BV304" s="51">
        <f t="shared" si="27"/>
        <v>0.03594787154</v>
      </c>
      <c r="BW304" s="51">
        <f t="shared" si="28"/>
        <v>0.005217843996</v>
      </c>
      <c r="BX304" s="51">
        <f t="shared" si="29"/>
        <v>0.9469124472</v>
      </c>
      <c r="BY304" s="51">
        <f t="shared" si="30"/>
        <v>0.01192183725</v>
      </c>
      <c r="BZ304" s="51">
        <f t="shared" si="11"/>
        <v>1</v>
      </c>
      <c r="CA304" s="51">
        <f t="shared" si="31"/>
        <v>0.0009972791167</v>
      </c>
      <c r="CB304" s="51">
        <f t="shared" si="32"/>
        <v>0.007582689988</v>
      </c>
      <c r="CC304" s="51">
        <f t="shared" si="33"/>
        <v>0.001633800231</v>
      </c>
      <c r="CD304" s="51">
        <f t="shared" si="34"/>
        <v>0.9897862307</v>
      </c>
      <c r="CE304" s="51">
        <f t="shared" si="12"/>
        <v>1</v>
      </c>
      <c r="CF304" s="61"/>
      <c r="CG304" s="51">
        <f t="shared" si="35"/>
        <v>0.9461100743</v>
      </c>
      <c r="CH304" s="51">
        <f t="shared" si="36"/>
        <v>0.01853499477</v>
      </c>
      <c r="CI304" s="51">
        <f t="shared" si="37"/>
        <v>0.02940275452</v>
      </c>
      <c r="CJ304" s="51">
        <f t="shared" si="38"/>
        <v>0.005952176454</v>
      </c>
      <c r="CK304" s="51">
        <f t="shared" si="13"/>
        <v>1</v>
      </c>
      <c r="CL304" s="51">
        <f t="shared" si="39"/>
        <v>0.05825187224</v>
      </c>
      <c r="CM304" s="51">
        <f t="shared" si="40"/>
        <v>0.91428688</v>
      </c>
      <c r="CN304" s="51">
        <f t="shared" si="41"/>
        <v>0.01341292041</v>
      </c>
      <c r="CO304" s="51">
        <f t="shared" si="42"/>
        <v>0.01404832731</v>
      </c>
      <c r="CP304" s="51">
        <f t="shared" si="14"/>
        <v>1</v>
      </c>
      <c r="CQ304" s="51">
        <f t="shared" si="43"/>
        <v>0.03594787154</v>
      </c>
      <c r="CR304" s="51">
        <f t="shared" si="44"/>
        <v>0.005217843996</v>
      </c>
      <c r="CS304" s="51">
        <f t="shared" si="45"/>
        <v>0.9469124472</v>
      </c>
      <c r="CT304" s="51">
        <f t="shared" si="46"/>
        <v>0.01192183725</v>
      </c>
      <c r="CU304" s="51">
        <f t="shared" si="15"/>
        <v>1</v>
      </c>
      <c r="CV304" s="51">
        <f t="shared" si="47"/>
        <v>0.0009972791167</v>
      </c>
      <c r="CW304" s="51">
        <f t="shared" si="48"/>
        <v>0.007582689988</v>
      </c>
      <c r="CX304" s="51">
        <f t="shared" si="49"/>
        <v>0.001633800231</v>
      </c>
      <c r="CY304" s="51">
        <f t="shared" si="50"/>
        <v>0.9897862307</v>
      </c>
      <c r="CZ304" s="51">
        <f t="shared" si="16"/>
        <v>1</v>
      </c>
      <c r="DA304" s="61"/>
      <c r="DB304" s="51">
        <f>(AQ304*Baseline!B$7 + AV304*Baseline!B$11 + BA304*Baseline!B$16 + BF304*Baseline!B$18)</f>
        <v>61740.94629</v>
      </c>
      <c r="DC304" s="51">
        <f>(AR304*Baseline!B$7 + AW304*Baseline!B$11 + BB304*Baseline!B$16 + BG304*Baseline!B$18)</f>
        <v>66394.8833</v>
      </c>
      <c r="DD304" s="51">
        <f>(AS304*Baseline!B$7 + AX304*Baseline!B$11 + BC304*Baseline!B$16 + BH304*Baseline!B$18)</f>
        <v>115430.8052</v>
      </c>
      <c r="DE304" s="51">
        <f>(AT304*Baseline!B$7 + AY304*Baseline!B$11 + BD304*Baseline!B$16 + BI304*Baseline!B$18)</f>
        <v>1259936.167</v>
      </c>
      <c r="DF304" s="51">
        <f t="shared" si="17"/>
        <v>1503502.802</v>
      </c>
      <c r="DG304" s="61"/>
      <c r="DH304" s="51">
        <f t="shared" si="51"/>
        <v>0.04106473643</v>
      </c>
      <c r="DI304" s="51">
        <f t="shared" si="52"/>
        <v>0.04416013273</v>
      </c>
      <c r="DJ304" s="51">
        <f t="shared" si="53"/>
        <v>0.07677458604</v>
      </c>
      <c r="DK304" s="51">
        <f t="shared" si="54"/>
        <v>0.8380005448</v>
      </c>
      <c r="DL304" s="51">
        <f t="shared" si="18"/>
        <v>1</v>
      </c>
      <c r="DM304" s="61"/>
      <c r="DN304" s="51">
        <f>DH304 / (Baseline!B$7/Baseline!B$17)</f>
        <v>4.383390518</v>
      </c>
      <c r="DO304" s="51">
        <f>DI304 / (Baseline!B$11/Baseline!B$17)</f>
        <v>1.06604674</v>
      </c>
      <c r="DP304" s="51">
        <f>DJ304 / (Baseline!B$16/Baseline!B$17)</f>
        <v>1.186399372</v>
      </c>
      <c r="DQ304" s="51">
        <f>DK304 / (Baseline!B$18/Baseline!B$17)</f>
        <v>0.9474335964</v>
      </c>
      <c r="DR304" s="79"/>
      <c r="DS304" s="51">
        <f>(AU304*Baseline!B$34)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0.0297738643</v>
      </c>
      <c r="DT304" s="51">
        <f>(AZ304*Baseline!B$34) + (Baseline!D$88*(1-Baseline!D$89)*Baseline!B$35) + (Baseline!D$88*Baseline!D$89*((1-Baseline!D$90)*Baseline!B$40 + Baseline!D$90*Baseline!B$41))</f>
        <v>0.01063017473</v>
      </c>
      <c r="DU304" s="51">
        <f>(BE304*Baseline!B$34) + (Baseline!F$88*(1-Baseline!F$89)*Baseline!B$35) + (Baseline!F$88*Baseline!F$89*((1-Baseline!F$90)*Baseline!B$40 + Baseline!F$90*Baseline!B$41))</f>
        <v>0.01297475562</v>
      </c>
      <c r="DV304" s="51">
        <f>(BJ304*Baseline!B$34) + (Baseline!H$88*(1-Baseline!H$89)*Baseline!B$35) + (Baseline!H$88*Baseline!H$89*((1-Baseline!H$90)*Baseline!B$40 + Baseline!H$90*Baseline!B$41))</f>
        <v>0.009306323403</v>
      </c>
      <c r="DW304" s="51">
        <f>( DS304*Baseline!B$7 + DT304*Baseline!B$11 + DU304*Baseline!B$16 + DV304*Baseline!B$18 ) / Baseline!B$17</f>
        <v>0.009790300646</v>
      </c>
    </row>
    <row r="305">
      <c r="A305" s="4" t="s">
        <v>571</v>
      </c>
      <c r="B305" s="45">
        <f>MIN( MAX( NORMINV( MCrands!B305, (B$5+B$4)/2, (B$5-B$4)/3.29 ), 0 ), 1 )</f>
        <v>0.4308618982</v>
      </c>
      <c r="C305" s="45">
        <f>MAX( NORMINV( MCrands!C305, (C$5+C$4)/2, (C$5-C$4)/3.29 ), 0 )</f>
        <v>3.016650238</v>
      </c>
      <c r="D305" s="41"/>
      <c r="E305" s="43">
        <f>Baseline!B$33 * (C305 * Baseline!B$66*Baseline!B$66/Baseline!B$73 + Baseline!B$52*Baseline!B$52/Baseline!B$74 + Baseline!B$53*Baseline!B$53/Baseline!B$75 + Baseline!B$54*Baseline!B$54/Baseline!B$76)</f>
        <v>0.00002139920033</v>
      </c>
      <c r="F305" s="43">
        <f>Baseline!B$33 * (C305 * Baseline!B$66*Baseline!B$57/Baseline!B$73 + Baseline!B$52*Baseline!B$67/Baseline!B$74 + Baseline!B$53*Baseline!B$55/Baseline!B$75 + Baseline!B$54*Baseline!B$56/Baseline!B$76)</f>
        <v>0.000000200246689</v>
      </c>
      <c r="G305" s="45">
        <f>Baseline!B$33 * (C305 * Baseline!B$66*Baseline!B$58/Baseline!B$73 + Baseline!B$52*Baseline!B$59/Baseline!B$74 + Baseline!B$53*Baseline!B$68/Baseline!B$75 + Baseline!B$54*Baseline!B$60/Baseline!B$76)</f>
        <v>0.0000001695358025</v>
      </c>
      <c r="H305" s="43">
        <f>Baseline!B$33 * (C305 * Baseline!B$66*Baseline!B$61/Baseline!B$73 + Baseline!B$52*Baseline!B$62/Baseline!B$74 + Baseline!B$53*Baseline!B$63/Baseline!B$75 + Baseline!B$54*Baseline!B$69/Baseline!B$76)</f>
        <v>0.000000003491643946</v>
      </c>
      <c r="I305" s="43">
        <f>Baseline!B$33 * (C305 * Baseline!B$57*Baseline!B$66/Baseline!B$73 + Baseline!B$67*Baseline!B$52/Baseline!B$74 + Baseline!B$55*Baseline!B$53/Baseline!B$75 + Baseline!B$56*Baseline!B$54/Baseline!B$76)</f>
        <v>0.000000200246689</v>
      </c>
      <c r="J305" s="45">
        <f>Baseline!B$33 * (C305 * Baseline!B$57*Baseline!B$57/Baseline!B$73 + Baseline!B$67*Baseline!B$67/Baseline!B$74 + Baseline!B$55*Baseline!B$55/Baseline!B$75 + Baseline!B$56*Baseline!B$56/Baseline!B$76)</f>
        <v>0.00000176381386</v>
      </c>
      <c r="K305" s="43">
        <f>Baseline!B$33 * (C305 * Baseline!B$57*Baseline!B$58/Baseline!B$73 + Baseline!B$67*Baseline!B$59/Baseline!B$74 + Baseline!B$55*Baseline!B$68/Baseline!B$75 + Baseline!B$56*Baseline!B$60/Baseline!B$76)</f>
        <v>0.00000001374205699</v>
      </c>
      <c r="L305" s="45">
        <f>Baseline!B$33 * (C305 * Baseline!B$57*Baseline!B$61/Baseline!B$73 + Baseline!B$67*Baseline!B$62/Baseline!B$74 + Baseline!B$55*Baseline!B$63/Baseline!B$75 + Baseline!B$56*Baseline!B$69/Baseline!B$76)</f>
        <v>0.00000001439286558</v>
      </c>
      <c r="M305" s="43">
        <f>Baseline!B$33 * (C305 * Baseline!B$58*Baseline!B$66/Baseline!B$73 + Baseline!B$59*Baseline!B$52/Baseline!B$74 + Baseline!B$68*Baseline!B$53/Baseline!B$75 + Baseline!B$60*Baseline!B$54/Baseline!B$76)</f>
        <v>0.0000001695358025</v>
      </c>
      <c r="N305" s="45">
        <f>Baseline!B$33 * (C305 * Baseline!B$58*Baseline!B$57/Baseline!B$73 + Baseline!B$59*Baseline!B$67/Baseline!B$74 + Baseline!B$68*Baseline!B$55/Baseline!B$75 + Baseline!B$60*Baseline!B$56/Baseline!B$76)</f>
        <v>0.00000001374205699</v>
      </c>
      <c r="O305" s="45">
        <f>Baseline!B$33 * (C305 * Baseline!B$58*Baseline!B$58/Baseline!B$73 + Baseline!B$59*Baseline!B$59/Baseline!B$74 + Baseline!B$68*Baseline!B$68/Baseline!B$75 + Baseline!B$60*Baseline!B$60/Baseline!B$76)</f>
        <v>0.00000132439061</v>
      </c>
      <c r="P305" s="43">
        <f>Baseline!B$33 * (C305 * Baseline!B$58*Baseline!B$61/Baseline!B$73 + Baseline!B$59*Baseline!B$62/Baseline!B$74 + Baseline!B$68*Baseline!B$63/Baseline!B$75 + Baseline!B$60*Baseline!B$69/Baseline!B$76)</f>
        <v>0.000000001646975532</v>
      </c>
      <c r="Q305" s="43">
        <f>Baseline!B$33 * (C305 * Baseline!B$61*Baseline!B$66/Baseline!B$73 + Baseline!B$62*Baseline!B$52/Baseline!B$74 + Baseline!B$63*Baseline!B$53/Baseline!B$75 + Baseline!B$69*Baseline!B$54/Baseline!B$76)</f>
        <v>0.000000003491643946</v>
      </c>
      <c r="R305" s="43">
        <f>Baseline!B$33 * (C305 * Baseline!B$61*Baseline!B$57/Baseline!B$73 + Baseline!B$62*Baseline!B$67/Baseline!B$74 + Baseline!B$63*Baseline!B$55/Baseline!B$75 + Baseline!B$69*Baseline!B$56/Baseline!B$76)</f>
        <v>0.00000001439286558</v>
      </c>
      <c r="S305" s="43">
        <f>Baseline!B$33 * (C305 * Baseline!B$61*Baseline!B$58/Baseline!B$73 + Baseline!B$62*Baseline!B$59/Baseline!B$74 + Baseline!B$63*Baseline!B$68/Baseline!B$75 + Baseline!B$69*Baseline!B$60/Baseline!B$76)</f>
        <v>0.000000001646975532</v>
      </c>
      <c r="T305" s="43">
        <f>Baseline!B$33 * (C305 * Baseline!B$61*Baseline!B$61/Baseline!B$73 + Baseline!B$62*Baseline!B$62/Baseline!B$74 + Baseline!B$63*Baseline!B$63/Baseline!B$75 + Baseline!B$69*Baseline!B$69/Baseline!B$76)</f>
        <v>0.00000009854654846</v>
      </c>
      <c r="U305" s="41"/>
      <c r="V305" s="43">
        <f>E305 * ( Baseline!B$87 * Baseline!B$7 )</f>
        <v>0.2221023003</v>
      </c>
      <c r="W305" s="43">
        <f>F305 * ( Baseline!D$87 * Baseline!B$11 )</f>
        <v>0.00369386971</v>
      </c>
      <c r="X305" s="43">
        <f>G305 * ( Baseline!F$87 * Baseline!B$16 )</f>
        <v>0.005888787092</v>
      </c>
      <c r="Y305" s="43">
        <f>H305 * ( Baseline!H$87 * Baseline!B$18 )</f>
        <v>0.001227918532</v>
      </c>
      <c r="Z305" s="51">
        <f t="shared" si="1"/>
        <v>0.2329128756</v>
      </c>
      <c r="AA305" s="43">
        <f>I305 * ( Baseline!B$87 * Baseline!B$7 )</f>
        <v>0.002078360385</v>
      </c>
      <c r="AB305" s="45">
        <f>J305 * ( Baseline!D$87 * Baseline!B$11 )</f>
        <v>0.03253636114</v>
      </c>
      <c r="AC305" s="45">
        <f>K305 * ( Baseline!F$87 * Baseline!B$16 )</f>
        <v>0.0004773271879</v>
      </c>
      <c r="AD305" s="45">
        <f>L305 * ( Baseline!F$87 * Baseline!B$16 )</f>
        <v>0.0004999328743</v>
      </c>
      <c r="AE305" s="51">
        <f t="shared" si="2"/>
        <v>0.03559198159</v>
      </c>
      <c r="AF305" s="51">
        <f>M305 * ( Baseline!B$87 * Baseline!B$7 )</f>
        <v>0.001759612094</v>
      </c>
      <c r="AG305" s="51">
        <f>N305 * ( Baseline!D$87 * Baseline!B$11 )</f>
        <v>0.0002534941693</v>
      </c>
      <c r="AH305" s="51">
        <f>O305 * ( Baseline!F$87 * Baseline!B$16 )</f>
        <v>0.04600240311</v>
      </c>
      <c r="AI305" s="51">
        <f>P305 * ( Baseline!H$87 * Baseline!B$18 )</f>
        <v>0.0005791975952</v>
      </c>
      <c r="AJ305" s="51">
        <f t="shared" si="3"/>
        <v>0.04859470697</v>
      </c>
      <c r="AK305" s="51">
        <f>Q305 * ( Baseline!B$87 * Baseline!B$7 )</f>
        <v>0.00003623977252</v>
      </c>
      <c r="AL305" s="51">
        <f>R305 * ( Baseline!D$87 * Baseline!B$11 )</f>
        <v>0.000265499372</v>
      </c>
      <c r="AM305" s="51">
        <f>S305 * ( Baseline!F$87 * Baseline!B$16 )</f>
        <v>0.00005720731617</v>
      </c>
      <c r="AN305" s="51">
        <f>T305 * ( Baseline!H$87 * Baseline!B$18 )</f>
        <v>0.03465620635</v>
      </c>
      <c r="AO305" s="51">
        <f t="shared" si="4"/>
        <v>0.03501515281</v>
      </c>
      <c r="AP305" s="61"/>
      <c r="AQ305" s="51">
        <f>V305 * ( (1-Baseline!B$88-Baseline!B$87) + (1-B305)*Baseline!B$88 )</f>
        <v>0.1321803884</v>
      </c>
      <c r="AR305" s="51">
        <f>W305 * ( (1-Baseline!B$88-Baseline!B$87) + (1-B305)*Baseline!B$88 )</f>
        <v>0.002198343432</v>
      </c>
      <c r="AS305" s="51">
        <f>X305 * ( (1-Baseline!B$88-Baseline!B$87) + (1-B305)*Baseline!B$88 )</f>
        <v>0.003504611002</v>
      </c>
      <c r="AT305" s="51">
        <f>Y305 * ( (1-Baseline!B$88-Baseline!B$87) + (1-B305)*Baseline!B$88 )</f>
        <v>0.0007307747297</v>
      </c>
      <c r="AU305" s="51">
        <f t="shared" si="5"/>
        <v>0.1386141176</v>
      </c>
      <c r="AV305" s="51">
        <f>AA305 * ( (1-Baseline!D$88-Baseline!D$87) + (1-B305)*Baseline!D$88 )</f>
        <v>0.001659305298</v>
      </c>
      <c r="AW305" s="51">
        <f>AB305 * ( (1-Baseline!D$88-Baseline!D$87) + (1-B305)*Baseline!D$88 )</f>
        <v>0.02597612849</v>
      </c>
      <c r="AX305" s="51">
        <f>AC305 * ( (1-Baseline!D$88-Baseline!D$87) + (1-B305)*Baseline!D$88 )</f>
        <v>0.0003810847904</v>
      </c>
      <c r="AY305" s="51">
        <f>AD305 * ( (1-Baseline!D$88-Baseline!D$87) + (1-B305)*Baseline!D$88 )</f>
        <v>0.0003991325435</v>
      </c>
      <c r="AZ305" s="51">
        <f t="shared" si="6"/>
        <v>0.02841565112</v>
      </c>
      <c r="BA305" s="51">
        <f>AF305 * ( (1-Baseline!F$88-Baseline!F$87) + (1-Baseline!B$36)*Baseline!F$88 )</f>
        <v>0.00126627317</v>
      </c>
      <c r="BB305" s="51">
        <f>AG305 * ( (1-Baseline!F$88-Baseline!F$87) + (1-Baseline!B$36)*Baseline!F$88 )</f>
        <v>0.000182422516</v>
      </c>
      <c r="BC305" s="51">
        <f>AH305 * ( (1-Baseline!F$88-Baseline!F$87) + (1-Baseline!B$36)*Baseline!F$88 )</f>
        <v>0.03310480136</v>
      </c>
      <c r="BD305" s="51">
        <f>AI305 * ( (1-Baseline!F$88-Baseline!F$87) + (1-Baseline!B$36)*Baseline!F$88 )</f>
        <v>0.0004168091239</v>
      </c>
      <c r="BE305" s="51">
        <f t="shared" si="7"/>
        <v>0.03497030617</v>
      </c>
      <c r="BF305" s="51">
        <f>AK305 * ( (1-Baseline!H$88-Baseline!H$87) + (1-Baseline!B$36)*Baseline!H$88 )</f>
        <v>0.00002871349656</v>
      </c>
      <c r="BG305" s="51">
        <f>AL305 * ( (1-Baseline!H$88-Baseline!H$87) + (1-Baseline!B$36)*Baseline!H$88 )</f>
        <v>0.0002103604625</v>
      </c>
      <c r="BH305" s="51">
        <f>AM305 * ( (1-Baseline!H$88-Baseline!H$87) + (1-Baseline!B$36)*Baseline!H$88 )</f>
        <v>0.00004532650075</v>
      </c>
      <c r="BI305" s="51">
        <f>AN305 * ( (1-Baseline!H$88-Baseline!H$87) + (1-Baseline!B$36)*Baseline!H$88 )</f>
        <v>0.02745880541</v>
      </c>
      <c r="BJ305" s="51">
        <f t="shared" si="8"/>
        <v>0.02774320587</v>
      </c>
      <c r="BK305" s="61"/>
      <c r="BL305" s="51">
        <f t="shared" si="19"/>
        <v>0.9535853254</v>
      </c>
      <c r="BM305" s="51">
        <f t="shared" si="20"/>
        <v>0.0158594483</v>
      </c>
      <c r="BN305" s="51">
        <f t="shared" si="21"/>
        <v>0.02528321836</v>
      </c>
      <c r="BO305" s="51">
        <f t="shared" si="22"/>
        <v>0.00527200795</v>
      </c>
      <c r="BP305" s="51">
        <f t="shared" si="9"/>
        <v>1</v>
      </c>
      <c r="BQ305" s="51">
        <f t="shared" si="23"/>
        <v>0.05839406216</v>
      </c>
      <c r="BR305" s="51">
        <f t="shared" si="24"/>
        <v>0.9141486281</v>
      </c>
      <c r="BS305" s="51">
        <f t="shared" si="25"/>
        <v>0.01341108774</v>
      </c>
      <c r="BT305" s="51">
        <f t="shared" si="26"/>
        <v>0.01404622199</v>
      </c>
      <c r="BU305" s="51">
        <f t="shared" si="10"/>
        <v>1</v>
      </c>
      <c r="BV305" s="51">
        <f t="shared" si="27"/>
        <v>0.03620995379</v>
      </c>
      <c r="BW305" s="51">
        <f t="shared" si="28"/>
        <v>0.005216497538</v>
      </c>
      <c r="BX305" s="51">
        <f t="shared" si="29"/>
        <v>0.9466546046</v>
      </c>
      <c r="BY305" s="51">
        <f t="shared" si="30"/>
        <v>0.01191894409</v>
      </c>
      <c r="BZ305" s="51">
        <f t="shared" si="11"/>
        <v>1</v>
      </c>
      <c r="CA305" s="51">
        <f t="shared" si="31"/>
        <v>0.001034973993</v>
      </c>
      <c r="CB305" s="51">
        <f t="shared" si="32"/>
        <v>0.007582413634</v>
      </c>
      <c r="CC305" s="51">
        <f t="shared" si="33"/>
        <v>0.00163378742</v>
      </c>
      <c r="CD305" s="51">
        <f t="shared" si="34"/>
        <v>0.989748825</v>
      </c>
      <c r="CE305" s="51">
        <f t="shared" si="12"/>
        <v>1</v>
      </c>
      <c r="CF305" s="61"/>
      <c r="CG305" s="51">
        <f t="shared" si="35"/>
        <v>0.9535853254</v>
      </c>
      <c r="CH305" s="51">
        <f t="shared" si="36"/>
        <v>0.0158594483</v>
      </c>
      <c r="CI305" s="51">
        <f t="shared" si="37"/>
        <v>0.02528321836</v>
      </c>
      <c r="CJ305" s="51">
        <f t="shared" si="38"/>
        <v>0.00527200795</v>
      </c>
      <c r="CK305" s="51">
        <f t="shared" si="13"/>
        <v>1</v>
      </c>
      <c r="CL305" s="51">
        <f t="shared" si="39"/>
        <v>0.05839406216</v>
      </c>
      <c r="CM305" s="51">
        <f t="shared" si="40"/>
        <v>0.9141486281</v>
      </c>
      <c r="CN305" s="51">
        <f t="shared" si="41"/>
        <v>0.01341108774</v>
      </c>
      <c r="CO305" s="51">
        <f t="shared" si="42"/>
        <v>0.01404622199</v>
      </c>
      <c r="CP305" s="51">
        <f t="shared" si="14"/>
        <v>1</v>
      </c>
      <c r="CQ305" s="51">
        <f t="shared" si="43"/>
        <v>0.03620995379</v>
      </c>
      <c r="CR305" s="51">
        <f t="shared" si="44"/>
        <v>0.005216497538</v>
      </c>
      <c r="CS305" s="51">
        <f t="shared" si="45"/>
        <v>0.9466546046</v>
      </c>
      <c r="CT305" s="51">
        <f t="shared" si="46"/>
        <v>0.01191894409</v>
      </c>
      <c r="CU305" s="51">
        <f t="shared" si="15"/>
        <v>1</v>
      </c>
      <c r="CV305" s="51">
        <f t="shared" si="47"/>
        <v>0.001034973993</v>
      </c>
      <c r="CW305" s="51">
        <f t="shared" si="48"/>
        <v>0.007582413634</v>
      </c>
      <c r="CX305" s="51">
        <f t="shared" si="49"/>
        <v>0.00163378742</v>
      </c>
      <c r="CY305" s="51">
        <f t="shared" si="50"/>
        <v>0.989748825</v>
      </c>
      <c r="CZ305" s="51">
        <f t="shared" si="16"/>
        <v>1</v>
      </c>
      <c r="DA305" s="61"/>
      <c r="DB305" s="51">
        <f>(AQ305*Baseline!B$7 + AV305*Baseline!B$11 + BA305*Baseline!B$16 + BF305*Baseline!B$18)</f>
        <v>73223.02834</v>
      </c>
      <c r="DC305" s="51">
        <f>(AR305*Baseline!B$7 + AW305*Baseline!B$11 + BB305*Baseline!B$16 + BG305*Baseline!B$18)</f>
        <v>67017.13413</v>
      </c>
      <c r="DD305" s="51">
        <f>(AS305*Baseline!B$7 + AX305*Baseline!B$11 + BC305*Baseline!B$16 + BH305*Baseline!B$18)</f>
        <v>115499.9052</v>
      </c>
      <c r="DE305" s="51">
        <f>(AT305*Baseline!B$7 + AY305*Baseline!B$11 + BD305*Baseline!B$16 + BI305*Baseline!B$18)</f>
        <v>1259967.883</v>
      </c>
      <c r="DF305" s="51">
        <f t="shared" si="17"/>
        <v>1515707.951</v>
      </c>
      <c r="DG305" s="61"/>
      <c r="DH305" s="51">
        <f t="shared" si="51"/>
        <v>0.04830945718</v>
      </c>
      <c r="DI305" s="51">
        <f t="shared" si="52"/>
        <v>0.04421507066</v>
      </c>
      <c r="DJ305" s="51">
        <f t="shared" si="53"/>
        <v>0.07620195243</v>
      </c>
      <c r="DK305" s="51">
        <f t="shared" si="54"/>
        <v>0.8312735197</v>
      </c>
      <c r="DL305" s="51">
        <f t="shared" si="18"/>
        <v>1</v>
      </c>
      <c r="DM305" s="61"/>
      <c r="DN305" s="51">
        <f>DH305 / (Baseline!B$7/Baseline!B$17)</f>
        <v>5.156716807</v>
      </c>
      <c r="DO305" s="51">
        <f>DI305 / (Baseline!B$11/Baseline!B$17)</f>
        <v>1.067372968</v>
      </c>
      <c r="DP305" s="51">
        <f>DJ305 / (Baseline!B$16/Baseline!B$17)</f>
        <v>1.177550453</v>
      </c>
      <c r="DQ305" s="51">
        <f>DK305 / (Baseline!B$18/Baseline!B$17)</f>
        <v>0.9398281007</v>
      </c>
      <c r="DR305" s="79"/>
      <c r="DS305" s="51">
        <f>(AU305*Baseline!B$34)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0.03332164888</v>
      </c>
      <c r="DT305" s="51">
        <f>(AZ305*Baseline!B$34) + (Baseline!D$88*(1-Baseline!D$89)*Baseline!B$35) + (Baseline!D$88*Baseline!D$89*((1-Baseline!D$90)*Baseline!B$40 + Baseline!D$90*Baseline!B$41))</f>
        <v>0.01067591567</v>
      </c>
      <c r="DU305" s="51">
        <f>(BE305*Baseline!B$34) + (Baseline!F$88*(1-Baseline!F$89)*Baseline!B$35) + (Baseline!F$88*Baseline!F$89*((1-Baseline!F$90)*Baseline!B$40 + Baseline!F$90*Baseline!B$41))</f>
        <v>0.01297618592</v>
      </c>
      <c r="DV305" s="51">
        <f>(BJ305*Baseline!B$34) + (Baseline!H$88*(1-Baseline!H$89)*Baseline!B$35) + (Baseline!H$88*Baseline!H$89*((1-Baseline!H$90)*Baseline!B$40 + Baseline!H$90*Baseline!B$41))</f>
        <v>0.009306480881</v>
      </c>
      <c r="DW305" s="51">
        <f>( DS305*Baseline!B$7 + DT305*Baseline!B$11 + DU305*Baseline!B$16 + DV305*Baseline!B$18 ) / Baseline!B$17</f>
        <v>0.009825663839</v>
      </c>
    </row>
    <row r="306">
      <c r="A306" s="4" t="s">
        <v>573</v>
      </c>
      <c r="B306" s="45">
        <f>MIN( MAX( NORMINV( MCrands!B306, (B$5+B$4)/2, (B$5-B$4)/3.29 ), 0 ), 1 )</f>
        <v>0.3334052951</v>
      </c>
      <c r="C306" s="45">
        <f>MAX( NORMINV( MCrands!C306, (C$5+C$4)/2, (C$5-C$4)/3.29 ), 0 )</f>
        <v>3.312803279</v>
      </c>
      <c r="D306" s="41"/>
      <c r="E306" s="43">
        <f>Baseline!B$33 * (C306 * Baseline!B$66*Baseline!B$66/Baseline!B$73 + Baseline!B$52*Baseline!B$52/Baseline!B$74 + Baseline!B$53*Baseline!B$53/Baseline!B$75 + Baseline!B$54*Baseline!B$54/Baseline!B$76)</f>
        <v>0.00002349597097</v>
      </c>
      <c r="F306" s="43">
        <f>Baseline!B$33 * (C306 * Baseline!B$66*Baseline!B$57/Baseline!B$73 + Baseline!B$52*Baseline!B$67/Baseline!B$74 + Baseline!B$53*Baseline!B$55/Baseline!B$75 + Baseline!B$54*Baseline!B$56/Baseline!B$76)</f>
        <v>0.0000002005777581</v>
      </c>
      <c r="G306" s="45">
        <f>Baseline!B$33 * (C306 * Baseline!B$66*Baseline!B$58/Baseline!B$73 + Baseline!B$52*Baseline!B$59/Baseline!B$74 + Baseline!B$53*Baseline!B$68/Baseline!B$75 + Baseline!B$54*Baseline!B$60/Baseline!B$76)</f>
        <v>0.0000001703496805</v>
      </c>
      <c r="H306" s="43">
        <f>Baseline!B$33 * (C306 * Baseline!B$66*Baseline!B$61/Baseline!B$73 + Baseline!B$52*Baseline!B$62/Baseline!B$74 + Baseline!B$53*Baseline!B$63/Baseline!B$75 + Baseline!B$54*Baseline!B$69/Baseline!B$76)</f>
        <v>0.000000003573031754</v>
      </c>
      <c r="I306" s="43">
        <f>Baseline!B$33 * (C306 * Baseline!B$57*Baseline!B$66/Baseline!B$73 + Baseline!B$67*Baseline!B$52/Baseline!B$74 + Baseline!B$55*Baseline!B$53/Baseline!B$75 + Baseline!B$56*Baseline!B$54/Baseline!B$76)</f>
        <v>0.0000002005777581</v>
      </c>
      <c r="J306" s="45">
        <f>Baseline!B$33 * (C306 * Baseline!B$57*Baseline!B$57/Baseline!B$73 + Baseline!B$67*Baseline!B$67/Baseline!B$74 + Baseline!B$55*Baseline!B$55/Baseline!B$75 + Baseline!B$56*Baseline!B$56/Baseline!B$76)</f>
        <v>0.000001763813912</v>
      </c>
      <c r="K306" s="43">
        <f>Baseline!B$33 * (C306 * Baseline!B$57*Baseline!B$58/Baseline!B$73 + Baseline!B$67*Baseline!B$59/Baseline!B$74 + Baseline!B$55*Baseline!B$68/Baseline!B$75 + Baseline!B$56*Baseline!B$60/Baseline!B$76)</f>
        <v>0.0000000137421855</v>
      </c>
      <c r="L306" s="45">
        <f>Baseline!B$33 * (C306 * Baseline!B$57*Baseline!B$61/Baseline!B$73 + Baseline!B$67*Baseline!B$62/Baseline!B$74 + Baseline!B$55*Baseline!B$63/Baseline!B$75 + Baseline!B$56*Baseline!B$69/Baseline!B$76)</f>
        <v>0.00000001439287843</v>
      </c>
      <c r="M306" s="43">
        <f>Baseline!B$33 * (C306 * Baseline!B$58*Baseline!B$66/Baseline!B$73 + Baseline!B$59*Baseline!B$52/Baseline!B$74 + Baseline!B$68*Baseline!B$53/Baseline!B$75 + Baseline!B$60*Baseline!B$54/Baseline!B$76)</f>
        <v>0.0000001703496805</v>
      </c>
      <c r="N306" s="45">
        <f>Baseline!B$33 * (C306 * Baseline!B$58*Baseline!B$57/Baseline!B$73 + Baseline!B$59*Baseline!B$67/Baseline!B$74 + Baseline!B$68*Baseline!B$55/Baseline!B$75 + Baseline!B$60*Baseline!B$56/Baseline!B$76)</f>
        <v>0.0000000137421855</v>
      </c>
      <c r="O306" s="45">
        <f>Baseline!B$33 * (C306 * Baseline!B$58*Baseline!B$58/Baseline!B$73 + Baseline!B$59*Baseline!B$59/Baseline!B$74 + Baseline!B$68*Baseline!B$68/Baseline!B$75 + Baseline!B$60*Baseline!B$60/Baseline!B$76)</f>
        <v>0.000001324390926</v>
      </c>
      <c r="P306" s="43">
        <f>Baseline!B$33 * (C306 * Baseline!B$58*Baseline!B$61/Baseline!B$73 + Baseline!B$59*Baseline!B$62/Baseline!B$74 + Baseline!B$68*Baseline!B$63/Baseline!B$75 + Baseline!B$60*Baseline!B$69/Baseline!B$76)</f>
        <v>0.000000001647007123</v>
      </c>
      <c r="Q306" s="43">
        <f>Baseline!B$33 * (C306 * Baseline!B$61*Baseline!B$66/Baseline!B$73 + Baseline!B$62*Baseline!B$52/Baseline!B$74 + Baseline!B$63*Baseline!B$53/Baseline!B$75 + Baseline!B$69*Baseline!B$54/Baseline!B$76)</f>
        <v>0.000000003573031754</v>
      </c>
      <c r="R306" s="43">
        <f>Baseline!B$33 * (C306 * Baseline!B$61*Baseline!B$57/Baseline!B$73 + Baseline!B$62*Baseline!B$67/Baseline!B$74 + Baseline!B$63*Baseline!B$55/Baseline!B$75 + Baseline!B$69*Baseline!B$56/Baseline!B$76)</f>
        <v>0.00000001439287843</v>
      </c>
      <c r="S306" s="43">
        <f>Baseline!B$33 * (C306 * Baseline!B$61*Baseline!B$58/Baseline!B$73 + Baseline!B$62*Baseline!B$59/Baseline!B$74 + Baseline!B$63*Baseline!B$68/Baseline!B$75 + Baseline!B$69*Baseline!B$60/Baseline!B$76)</f>
        <v>0.000000001647007123</v>
      </c>
      <c r="T306" s="43">
        <f>Baseline!B$33 * (C306 * Baseline!B$61*Baseline!B$61/Baseline!B$73 + Baseline!B$62*Baseline!B$62/Baseline!B$74 + Baseline!B$63*Baseline!B$63/Baseline!B$75 + Baseline!B$69*Baseline!B$69/Baseline!B$76)</f>
        <v>0.00000009854655162</v>
      </c>
      <c r="U306" s="41"/>
      <c r="V306" s="43">
        <f>E306 * ( Baseline!B$87 * Baseline!B$7 )</f>
        <v>0.2438646827</v>
      </c>
      <c r="W306" s="43">
        <f>F306 * ( Baseline!D$87 * Baseline!B$11 )</f>
        <v>0.003699976807</v>
      </c>
      <c r="X306" s="43">
        <f>G306 * ( Baseline!F$87 * Baseline!B$16 )</f>
        <v>0.005917056959</v>
      </c>
      <c r="Y306" s="43">
        <f>H306 * ( Baseline!H$87 * Baseline!B$18 )</f>
        <v>0.001256540464</v>
      </c>
      <c r="Z306" s="51">
        <f t="shared" si="1"/>
        <v>0.2547382569</v>
      </c>
      <c r="AA306" s="43">
        <f>I306 * ( Baseline!B$87 * Baseline!B$7 )</f>
        <v>0.002081796551</v>
      </c>
      <c r="AB306" s="45">
        <f>J306 * ( Baseline!D$87 * Baseline!B$11 )</f>
        <v>0.0325363621</v>
      </c>
      <c r="AC306" s="45">
        <f>K306 * ( Baseline!F$87 * Baseline!B$16 )</f>
        <v>0.0004773316516</v>
      </c>
      <c r="AD306" s="45">
        <f>L306 * ( Baseline!F$87 * Baseline!B$16 )</f>
        <v>0.0004999333206</v>
      </c>
      <c r="AE306" s="51">
        <f t="shared" si="2"/>
        <v>0.03559542363</v>
      </c>
      <c r="AF306" s="51">
        <f>M306 * ( Baseline!B$87 * Baseline!B$7 )</f>
        <v>0.001768059334</v>
      </c>
      <c r="AG306" s="51">
        <f>N306 * ( Baseline!D$87 * Baseline!B$11 )</f>
        <v>0.0002534965398</v>
      </c>
      <c r="AH306" s="51">
        <f>O306 * ( Baseline!F$87 * Baseline!B$16 )</f>
        <v>0.04600241409</v>
      </c>
      <c r="AI306" s="51">
        <f>P306 * ( Baseline!H$87 * Baseline!B$18 )</f>
        <v>0.0005792087051</v>
      </c>
      <c r="AJ306" s="51">
        <f t="shared" si="3"/>
        <v>0.04860317866</v>
      </c>
      <c r="AK306" s="51">
        <f>Q306 * ( Baseline!B$87 * Baseline!B$7 )</f>
        <v>0.00003708449657</v>
      </c>
      <c r="AL306" s="51">
        <f>R306 * ( Baseline!D$87 * Baseline!B$11 )</f>
        <v>0.0002654996091</v>
      </c>
      <c r="AM306" s="51">
        <f>S306 * ( Baseline!F$87 * Baseline!B$16 )</f>
        <v>0.00005720841349</v>
      </c>
      <c r="AN306" s="51">
        <f>T306 * ( Baseline!H$87 * Baseline!B$18 )</f>
        <v>0.03465620746</v>
      </c>
      <c r="AO306" s="51">
        <f t="shared" si="4"/>
        <v>0.03501599998</v>
      </c>
      <c r="AP306" s="61"/>
      <c r="AQ306" s="51">
        <f>V306 * ( (1-Baseline!B$88-Baseline!B$87) + (1-B306)*Baseline!B$88 )</f>
        <v>0.1662838374</v>
      </c>
      <c r="AR306" s="51">
        <f>W306 * ( (1-Baseline!B$88-Baseline!B$87) + (1-B306)*Baseline!B$88 )</f>
        <v>0.002522900548</v>
      </c>
      <c r="AS306" s="51">
        <f>X306 * ( (1-Baseline!B$88-Baseline!B$87) + (1-B306)*Baseline!B$88 )</f>
        <v>0.004034659412</v>
      </c>
      <c r="AT306" s="51">
        <f>Y306 * ( (1-Baseline!B$88-Baseline!B$87) + (1-B306)*Baseline!B$88 )</f>
        <v>0.0008567963509</v>
      </c>
      <c r="AU306" s="51">
        <f t="shared" si="5"/>
        <v>0.1736981937</v>
      </c>
      <c r="AV306" s="51">
        <f>AA306 * ( (1-Baseline!D$88-Baseline!D$87) + (1-B306)*Baseline!D$88 )</f>
        <v>0.001752941037</v>
      </c>
      <c r="AW306" s="51">
        <f>AB306 * ( (1-Baseline!D$88-Baseline!D$87) + (1-B306)*Baseline!D$88 )</f>
        <v>0.02739668499</v>
      </c>
      <c r="AX306" s="51">
        <f>AC306 * ( (1-Baseline!D$88-Baseline!D$87) + (1-B306)*Baseline!D$88 )</f>
        <v>0.0004019289204</v>
      </c>
      <c r="AY306" s="51">
        <f>AD306 * ( (1-Baseline!D$88-Baseline!D$87) + (1-B306)*Baseline!D$88 )</f>
        <v>0.0004209602677</v>
      </c>
      <c r="AZ306" s="51">
        <f t="shared" si="6"/>
        <v>0.02997251521</v>
      </c>
      <c r="BA306" s="51">
        <f>AF306 * ( (1-Baseline!F$88-Baseline!F$87) + (1-Baseline!B$36)*Baseline!F$88 )</f>
        <v>0.001272352075</v>
      </c>
      <c r="BB306" s="51">
        <f>AG306 * ( (1-Baseline!F$88-Baseline!F$87) + (1-Baseline!B$36)*Baseline!F$88 )</f>
        <v>0.0001824242219</v>
      </c>
      <c r="BC306" s="51">
        <f>AH306 * ( (1-Baseline!F$88-Baseline!F$87) + (1-Baseline!B$36)*Baseline!F$88 )</f>
        <v>0.03310480925</v>
      </c>
      <c r="BD306" s="51">
        <f>AI306 * ( (1-Baseline!F$88-Baseline!F$87) + (1-Baseline!B$36)*Baseline!F$88 )</f>
        <v>0.0004168171189</v>
      </c>
      <c r="BE306" s="51">
        <f t="shared" si="7"/>
        <v>0.03497640267</v>
      </c>
      <c r="BF306" s="51">
        <f>AK306 * ( (1-Baseline!H$88-Baseline!H$87) + (1-Baseline!B$36)*Baseline!H$88 )</f>
        <v>0.00002938278833</v>
      </c>
      <c r="BG306" s="51">
        <f>AL306 * ( (1-Baseline!H$88-Baseline!H$87) + (1-Baseline!B$36)*Baseline!H$88 )</f>
        <v>0.0002103606503</v>
      </c>
      <c r="BH306" s="51">
        <f>AM306 * ( (1-Baseline!H$88-Baseline!H$87) + (1-Baseline!B$36)*Baseline!H$88 )</f>
        <v>0.00004532737018</v>
      </c>
      <c r="BI306" s="51">
        <f>AN306 * ( (1-Baseline!H$88-Baseline!H$87) + (1-Baseline!B$36)*Baseline!H$88 )</f>
        <v>0.02745880629</v>
      </c>
      <c r="BJ306" s="51">
        <f t="shared" si="8"/>
        <v>0.0277438771</v>
      </c>
      <c r="BK306" s="61"/>
      <c r="BL306" s="51">
        <f t="shared" si="19"/>
        <v>0.9573147184</v>
      </c>
      <c r="BM306" s="51">
        <f t="shared" si="20"/>
        <v>0.01452462167</v>
      </c>
      <c r="BN306" s="51">
        <f t="shared" si="21"/>
        <v>0.02322798716</v>
      </c>
      <c r="BO306" s="51">
        <f t="shared" si="22"/>
        <v>0.004932672773</v>
      </c>
      <c r="BP306" s="51">
        <f t="shared" si="9"/>
        <v>1</v>
      </c>
      <c r="BQ306" s="51">
        <f t="shared" si="23"/>
        <v>0.05848494944</v>
      </c>
      <c r="BR306" s="51">
        <f t="shared" si="24"/>
        <v>0.914060258</v>
      </c>
      <c r="BS306" s="51">
        <f t="shared" si="25"/>
        <v>0.0134099163</v>
      </c>
      <c r="BT306" s="51">
        <f t="shared" si="26"/>
        <v>0.01404487627</v>
      </c>
      <c r="BU306" s="51">
        <f t="shared" si="10"/>
        <v>1</v>
      </c>
      <c r="BV306" s="51">
        <f t="shared" si="27"/>
        <v>0.03637744244</v>
      </c>
      <c r="BW306" s="51">
        <f t="shared" si="28"/>
        <v>0.005215637058</v>
      </c>
      <c r="BX306" s="51">
        <f t="shared" si="29"/>
        <v>0.9464898253</v>
      </c>
      <c r="BY306" s="51">
        <f t="shared" si="30"/>
        <v>0.01191709516</v>
      </c>
      <c r="BZ306" s="51">
        <f t="shared" si="11"/>
        <v>1</v>
      </c>
      <c r="CA306" s="51">
        <f t="shared" si="31"/>
        <v>0.001059072898</v>
      </c>
      <c r="CB306" s="51">
        <f t="shared" si="32"/>
        <v>0.007582236956</v>
      </c>
      <c r="CC306" s="51">
        <f t="shared" si="33"/>
        <v>0.00163377923</v>
      </c>
      <c r="CD306" s="51">
        <f t="shared" si="34"/>
        <v>0.9897249109</v>
      </c>
      <c r="CE306" s="51">
        <f t="shared" si="12"/>
        <v>1</v>
      </c>
      <c r="CF306" s="61"/>
      <c r="CG306" s="51">
        <f t="shared" si="35"/>
        <v>0.9573147184</v>
      </c>
      <c r="CH306" s="51">
        <f t="shared" si="36"/>
        <v>0.01452462167</v>
      </c>
      <c r="CI306" s="51">
        <f t="shared" si="37"/>
        <v>0.02322798716</v>
      </c>
      <c r="CJ306" s="51">
        <f t="shared" si="38"/>
        <v>0.004932672773</v>
      </c>
      <c r="CK306" s="51">
        <f t="shared" si="13"/>
        <v>1</v>
      </c>
      <c r="CL306" s="51">
        <f t="shared" si="39"/>
        <v>0.05848494944</v>
      </c>
      <c r="CM306" s="51">
        <f t="shared" si="40"/>
        <v>0.914060258</v>
      </c>
      <c r="CN306" s="51">
        <f t="shared" si="41"/>
        <v>0.0134099163</v>
      </c>
      <c r="CO306" s="51">
        <f t="shared" si="42"/>
        <v>0.01404487627</v>
      </c>
      <c r="CP306" s="51">
        <f t="shared" si="14"/>
        <v>1</v>
      </c>
      <c r="CQ306" s="51">
        <f t="shared" si="43"/>
        <v>0.03637744244</v>
      </c>
      <c r="CR306" s="51">
        <f t="shared" si="44"/>
        <v>0.005215637058</v>
      </c>
      <c r="CS306" s="51">
        <f t="shared" si="45"/>
        <v>0.9464898253</v>
      </c>
      <c r="CT306" s="51">
        <f t="shared" si="46"/>
        <v>0.01191709516</v>
      </c>
      <c r="CU306" s="51">
        <f t="shared" si="15"/>
        <v>1</v>
      </c>
      <c r="CV306" s="51">
        <f t="shared" si="47"/>
        <v>0.001059072898</v>
      </c>
      <c r="CW306" s="51">
        <f t="shared" si="48"/>
        <v>0.007582236956</v>
      </c>
      <c r="CX306" s="51">
        <f t="shared" si="49"/>
        <v>0.00163377923</v>
      </c>
      <c r="CY306" s="51">
        <f t="shared" si="50"/>
        <v>0.9897249109</v>
      </c>
      <c r="CZ306" s="51">
        <f t="shared" si="16"/>
        <v>1</v>
      </c>
      <c r="DA306" s="61"/>
      <c r="DB306" s="51">
        <f>(AQ306*Baseline!B$7 + AV306*Baseline!B$11 + BA306*Baseline!B$16 + BF306*Baseline!B$18)</f>
        <v>90015.0209</v>
      </c>
      <c r="DC306" s="51">
        <f>(AR306*Baseline!B$7 + AW306*Baseline!B$11 + BB306*Baseline!B$16 + BG306*Baseline!B$18)</f>
        <v>70221.01878</v>
      </c>
      <c r="DD306" s="51">
        <f>(AS306*Baseline!B$7 + AX306*Baseline!B$11 + BC306*Baseline!B$16 + BH306*Baseline!B$18)</f>
        <v>115801.7463</v>
      </c>
      <c r="DE306" s="51">
        <f>(AT306*Baseline!B$7 + AY306*Baseline!B$11 + BD306*Baseline!B$16 + BI306*Baseline!B$18)</f>
        <v>1260075.881</v>
      </c>
      <c r="DF306" s="51">
        <f t="shared" si="17"/>
        <v>1536113.667</v>
      </c>
      <c r="DG306" s="61"/>
      <c r="DH306" s="51">
        <f t="shared" si="51"/>
        <v>0.05859919276</v>
      </c>
      <c r="DI306" s="51">
        <f t="shared" si="52"/>
        <v>0.04571342621</v>
      </c>
      <c r="DJ306" s="51">
        <f t="shared" si="53"/>
        <v>0.07538618315</v>
      </c>
      <c r="DK306" s="51">
        <f t="shared" si="54"/>
        <v>0.8203011979</v>
      </c>
      <c r="DL306" s="51">
        <f t="shared" si="18"/>
        <v>1</v>
      </c>
      <c r="DM306" s="61"/>
      <c r="DN306" s="51">
        <f>DH306 / (Baseline!B$7/Baseline!B$17)</f>
        <v>6.255078402</v>
      </c>
      <c r="DO306" s="51">
        <f>DI306 / (Baseline!B$11/Baseline!B$17)</f>
        <v>1.103543988</v>
      </c>
      <c r="DP306" s="51">
        <f>DJ306 / (Baseline!B$16/Baseline!B$17)</f>
        <v>1.164944352</v>
      </c>
      <c r="DQ306" s="51">
        <f>DK306 / (Baseline!B$18/Baseline!B$17)</f>
        <v>0.9274229222</v>
      </c>
      <c r="DR306" s="79"/>
      <c r="DS306" s="51">
        <f>(AU306*Baseline!B$34)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0.03858426031</v>
      </c>
      <c r="DT306" s="51">
        <f>(AZ306*Baseline!B$34) + (Baseline!D$88*(1-Baseline!D$89)*Baseline!B$35) + (Baseline!D$88*Baseline!D$89*((1-Baseline!D$90)*Baseline!B$40 + Baseline!D$90*Baseline!B$41))</f>
        <v>0.01090944528</v>
      </c>
      <c r="DU306" s="51">
        <f>(BE306*Baseline!B$34) + (Baseline!F$88*(1-Baseline!F$89)*Baseline!B$35) + (Baseline!F$88*Baseline!F$89*((1-Baseline!F$90)*Baseline!B$40 + Baseline!F$90*Baseline!B$41))</f>
        <v>0.0129771004</v>
      </c>
      <c r="DV306" s="51">
        <f>(BJ306*Baseline!B$34) + (Baseline!H$88*(1-Baseline!H$89)*Baseline!B$35) + (Baseline!H$88*Baseline!H$89*((1-Baseline!H$90)*Baseline!B$40 + Baseline!H$90*Baseline!B$41))</f>
        <v>0.009306581565</v>
      </c>
      <c r="DW306" s="51">
        <f>( DS306*Baseline!B$7 + DT306*Baseline!B$11 + DU306*Baseline!B$16 + DV306*Baseline!B$18 ) / Baseline!B$17</f>
        <v>0.009884787354</v>
      </c>
    </row>
    <row r="307">
      <c r="A307" s="4" t="s">
        <v>574</v>
      </c>
      <c r="B307" s="45">
        <f>MIN( MAX( NORMINV( MCrands!B307, (B$5+B$4)/2, (B$5-B$4)/3.29 ), 0 ), 1 )</f>
        <v>0.3878216679</v>
      </c>
      <c r="C307" s="45">
        <f>MAX( NORMINV( MCrands!C307, (C$5+C$4)/2, (C$5-C$4)/3.29 ), 0 )</f>
        <v>2.125181813</v>
      </c>
      <c r="D307" s="41"/>
      <c r="E307" s="43">
        <f>Baseline!B$33 * (C307 * Baseline!B$66*Baseline!B$66/Baseline!B$73 + Baseline!B$52*Baseline!B$52/Baseline!B$74 + Baseline!B$53*Baseline!B$53/Baseline!B$75 + Baseline!B$54*Baseline!B$54/Baseline!B$76)</f>
        <v>0.00001508758248</v>
      </c>
      <c r="F307" s="43">
        <f>Baseline!B$33 * (C307 * Baseline!B$66*Baseline!B$57/Baseline!B$73 + Baseline!B$52*Baseline!B$67/Baseline!B$74 + Baseline!B$53*Baseline!B$55/Baseline!B$75 + Baseline!B$54*Baseline!B$56/Baseline!B$76)</f>
        <v>0.0000001992501178</v>
      </c>
      <c r="G307" s="45">
        <f>Baseline!B$33 * (C307 * Baseline!B$66*Baseline!B$58/Baseline!B$73 + Baseline!B$52*Baseline!B$59/Baseline!B$74 + Baseline!B$53*Baseline!B$68/Baseline!B$75 + Baseline!B$54*Baseline!B$60/Baseline!B$76)</f>
        <v>0.0000001670858982</v>
      </c>
      <c r="H307" s="43">
        <f>Baseline!B$33 * (C307 * Baseline!B$66*Baseline!B$61/Baseline!B$73 + Baseline!B$52*Baseline!B$62/Baseline!B$74 + Baseline!B$53*Baseline!B$63/Baseline!B$75 + Baseline!B$54*Baseline!B$69/Baseline!B$76)</f>
        <v>0.000000003246653517</v>
      </c>
      <c r="I307" s="43">
        <f>Baseline!B$33 * (C307 * Baseline!B$57*Baseline!B$66/Baseline!B$73 + Baseline!B$67*Baseline!B$52/Baseline!B$74 + Baseline!B$55*Baseline!B$53/Baseline!B$75 + Baseline!B$56*Baseline!B$54/Baseline!B$76)</f>
        <v>0.0000001992501178</v>
      </c>
      <c r="J307" s="45">
        <f>Baseline!B$33 * (C307 * Baseline!B$57*Baseline!B$57/Baseline!B$73 + Baseline!B$67*Baseline!B$67/Baseline!B$74 + Baseline!B$55*Baseline!B$55/Baseline!B$75 + Baseline!B$56*Baseline!B$56/Baseline!B$76)</f>
        <v>0.000001763813702</v>
      </c>
      <c r="K307" s="43">
        <f>Baseline!B$33 * (C307 * Baseline!B$57*Baseline!B$58/Baseline!B$73 + Baseline!B$67*Baseline!B$59/Baseline!B$74 + Baseline!B$55*Baseline!B$68/Baseline!B$75 + Baseline!B$56*Baseline!B$60/Baseline!B$76)</f>
        <v>0.00000001374167017</v>
      </c>
      <c r="L307" s="45">
        <f>Baseline!B$33 * (C307 * Baseline!B$57*Baseline!B$61/Baseline!B$73 + Baseline!B$67*Baseline!B$62/Baseline!B$74 + Baseline!B$55*Baseline!B$63/Baseline!B$75 + Baseline!B$56*Baseline!B$69/Baseline!B$76)</f>
        <v>0.00000001439282689</v>
      </c>
      <c r="M307" s="43">
        <f>Baseline!B$33 * (C307 * Baseline!B$58*Baseline!B$66/Baseline!B$73 + Baseline!B$59*Baseline!B$52/Baseline!B$74 + Baseline!B$68*Baseline!B$53/Baseline!B$75 + Baseline!B$60*Baseline!B$54/Baseline!B$76)</f>
        <v>0.0000001670858982</v>
      </c>
      <c r="N307" s="45">
        <f>Baseline!B$33 * (C307 * Baseline!B$58*Baseline!B$57/Baseline!B$73 + Baseline!B$59*Baseline!B$67/Baseline!B$74 + Baseline!B$68*Baseline!B$55/Baseline!B$75 + Baseline!B$60*Baseline!B$56/Baseline!B$76)</f>
        <v>0.00000001374167017</v>
      </c>
      <c r="O307" s="45">
        <f>Baseline!B$33 * (C307 * Baseline!B$58*Baseline!B$58/Baseline!B$73 + Baseline!B$59*Baseline!B$59/Baseline!B$74 + Baseline!B$68*Baseline!B$68/Baseline!B$75 + Baseline!B$60*Baseline!B$60/Baseline!B$76)</f>
        <v>0.000001324389659</v>
      </c>
      <c r="P307" s="43">
        <f>Baseline!B$33 * (C307 * Baseline!B$58*Baseline!B$61/Baseline!B$73 + Baseline!B$59*Baseline!B$62/Baseline!B$74 + Baseline!B$68*Baseline!B$63/Baseline!B$75 + Baseline!B$60*Baseline!B$69/Baseline!B$76)</f>
        <v>0.000000001646880437</v>
      </c>
      <c r="Q307" s="43">
        <f>Baseline!B$33 * (C307 * Baseline!B$61*Baseline!B$66/Baseline!B$73 + Baseline!B$62*Baseline!B$52/Baseline!B$74 + Baseline!B$63*Baseline!B$53/Baseline!B$75 + Baseline!B$69*Baseline!B$54/Baseline!B$76)</f>
        <v>0.000000003246653517</v>
      </c>
      <c r="R307" s="43">
        <f>Baseline!B$33 * (C307 * Baseline!B$61*Baseline!B$57/Baseline!B$73 + Baseline!B$62*Baseline!B$67/Baseline!B$74 + Baseline!B$63*Baseline!B$55/Baseline!B$75 + Baseline!B$69*Baseline!B$56/Baseline!B$76)</f>
        <v>0.00000001439282689</v>
      </c>
      <c r="S307" s="43">
        <f>Baseline!B$33 * (C307 * Baseline!B$61*Baseline!B$58/Baseline!B$73 + Baseline!B$62*Baseline!B$59/Baseline!B$74 + Baseline!B$63*Baseline!B$68/Baseline!B$75 + Baseline!B$69*Baseline!B$60/Baseline!B$76)</f>
        <v>0.000000001646880437</v>
      </c>
      <c r="T307" s="43">
        <f>Baseline!B$33 * (C307 * Baseline!B$61*Baseline!B$61/Baseline!B$73 + Baseline!B$62*Baseline!B$62/Baseline!B$74 + Baseline!B$63*Baseline!B$63/Baseline!B$75 + Baseline!B$69*Baseline!B$69/Baseline!B$76)</f>
        <v>0.00000009854653895</v>
      </c>
      <c r="U307" s="41"/>
      <c r="V307" s="43">
        <f>E307 * ( Baseline!B$87 * Baseline!B$7 )</f>
        <v>0.1565940186</v>
      </c>
      <c r="W307" s="43">
        <f>F307 * ( Baseline!D$87 * Baseline!B$11 )</f>
        <v>0.003675486363</v>
      </c>
      <c r="X307" s="43">
        <f>G307 * ( Baseline!F$87 * Baseline!B$16 )</f>
        <v>0.00580369023</v>
      </c>
      <c r="Y307" s="43">
        <f>H307 * ( Baseline!H$87 * Baseline!B$18 )</f>
        <v>0.001141761898</v>
      </c>
      <c r="Z307" s="51">
        <f t="shared" si="1"/>
        <v>0.1672149571</v>
      </c>
      <c r="AA307" s="43">
        <f>I307 * ( Baseline!B$87 * Baseline!B$7 )</f>
        <v>0.002068016972</v>
      </c>
      <c r="AB307" s="45">
        <f>J307 * ( Baseline!D$87 * Baseline!B$11 )</f>
        <v>0.03253635824</v>
      </c>
      <c r="AC307" s="45">
        <f>K307 * ( Baseline!F$87 * Baseline!B$16 )</f>
        <v>0.0004773137516</v>
      </c>
      <c r="AD307" s="45">
        <f>L307 * ( Baseline!F$87 * Baseline!B$16 )</f>
        <v>0.0004999315306</v>
      </c>
      <c r="AE307" s="51">
        <f t="shared" si="2"/>
        <v>0.03558162049</v>
      </c>
      <c r="AF307" s="51">
        <f>M307 * ( Baseline!B$87 * Baseline!B$7 )</f>
        <v>0.001734184537</v>
      </c>
      <c r="AG307" s="51">
        <f>N307 * ( Baseline!D$87 * Baseline!B$11 )</f>
        <v>0.0002534870336</v>
      </c>
      <c r="AH307" s="51">
        <f>O307 * ( Baseline!F$87 * Baseline!B$16 )</f>
        <v>0.04600237008</v>
      </c>
      <c r="AI307" s="51">
        <f>P307 * ( Baseline!H$87 * Baseline!B$18 )</f>
        <v>0.0005791641529</v>
      </c>
      <c r="AJ307" s="51">
        <f t="shared" si="3"/>
        <v>0.0485692058</v>
      </c>
      <c r="AK307" s="51">
        <f>Q307 * ( Baseline!B$87 * Baseline!B$7 )</f>
        <v>0.00003369701685</v>
      </c>
      <c r="AL307" s="51">
        <f>R307 * ( Baseline!D$87 * Baseline!B$11 )</f>
        <v>0.0002654986585</v>
      </c>
      <c r="AM307" s="51">
        <f>S307 * ( Baseline!F$87 * Baseline!B$16 )</f>
        <v>0.00005720401307</v>
      </c>
      <c r="AN307" s="51">
        <f>T307 * ( Baseline!H$87 * Baseline!B$18 )</f>
        <v>0.034656203</v>
      </c>
      <c r="AO307" s="51">
        <f t="shared" si="4"/>
        <v>0.03501260269</v>
      </c>
      <c r="AP307" s="61"/>
      <c r="AQ307" s="51">
        <f>V307 * ( (1-Baseline!B$88-Baseline!B$87) + (1-B307)*Baseline!B$88 )</f>
        <v>0.099192714</v>
      </c>
      <c r="AR307" s="51">
        <f>W307 * ( (1-Baseline!B$88-Baseline!B$87) + (1-B307)*Baseline!B$88 )</f>
        <v>0.002328195361</v>
      </c>
      <c r="AS307" s="51">
        <f>X307 * ( (1-Baseline!B$88-Baseline!B$87) + (1-B307)*Baseline!B$88 )</f>
        <v>0.003676282085</v>
      </c>
      <c r="AT307" s="51">
        <f>Y307 * ( (1-Baseline!B$88-Baseline!B$87) + (1-B307)*Baseline!B$88 )</f>
        <v>0.0007232361902</v>
      </c>
      <c r="AU307" s="51">
        <f t="shared" si="5"/>
        <v>0.1059204276</v>
      </c>
      <c r="AV307" s="51">
        <f>AA307 * ( (1-Baseline!D$88-Baseline!D$87) + (1-B307)*Baseline!D$88 )</f>
        <v>0.001690922955</v>
      </c>
      <c r="AW307" s="51">
        <f>AB307 * ( (1-Baseline!D$88-Baseline!D$87) + (1-B307)*Baseline!D$88 )</f>
        <v>0.02660349298</v>
      </c>
      <c r="AX307" s="51">
        <f>AC307 * ( (1-Baseline!D$88-Baseline!D$87) + (1-B307)*Baseline!D$88 )</f>
        <v>0.000390277638</v>
      </c>
      <c r="AY307" s="51">
        <f>AD307 * ( (1-Baseline!D$88-Baseline!D$87) + (1-B307)*Baseline!D$88 )</f>
        <v>0.0004087711621</v>
      </c>
      <c r="AZ307" s="51">
        <f t="shared" si="6"/>
        <v>0.02909346474</v>
      </c>
      <c r="BA307" s="51">
        <f>AF307 * ( (1-Baseline!F$88-Baseline!F$87) + (1-Baseline!B$36)*Baseline!F$88 )</f>
        <v>0.001247974687</v>
      </c>
      <c r="BB307" s="51">
        <f>AG307 * ( (1-Baseline!F$88-Baseline!F$87) + (1-Baseline!B$36)*Baseline!F$88 )</f>
        <v>0.000182417381</v>
      </c>
      <c r="BC307" s="51">
        <f>AH307 * ( (1-Baseline!F$88-Baseline!F$87) + (1-Baseline!B$36)*Baseline!F$88 )</f>
        <v>0.03310477759</v>
      </c>
      <c r="BD307" s="51">
        <f>AI307 * ( (1-Baseline!F$88-Baseline!F$87) + (1-Baseline!B$36)*Baseline!F$88 )</f>
        <v>0.0004167850577</v>
      </c>
      <c r="BE307" s="51">
        <f t="shared" si="7"/>
        <v>0.03495195471</v>
      </c>
      <c r="BF307" s="51">
        <f>AK307 * ( (1-Baseline!H$88-Baseline!H$87) + (1-Baseline!B$36)*Baseline!H$88 )</f>
        <v>0.00002669882039</v>
      </c>
      <c r="BG307" s="51">
        <f>AL307 * ( (1-Baseline!H$88-Baseline!H$87) + (1-Baseline!B$36)*Baseline!H$88 )</f>
        <v>0.0002103598971</v>
      </c>
      <c r="BH307" s="51">
        <f>AM307 * ( (1-Baseline!H$88-Baseline!H$87) + (1-Baseline!B$36)*Baseline!H$88 )</f>
        <v>0.00004532388364</v>
      </c>
      <c r="BI307" s="51">
        <f>AN307 * ( (1-Baseline!H$88-Baseline!H$87) + (1-Baseline!B$36)*Baseline!H$88 )</f>
        <v>0.02745880276</v>
      </c>
      <c r="BJ307" s="51">
        <f t="shared" si="8"/>
        <v>0.02774118536</v>
      </c>
      <c r="BK307" s="61"/>
      <c r="BL307" s="51">
        <f t="shared" si="19"/>
        <v>0.9364833226</v>
      </c>
      <c r="BM307" s="51">
        <f t="shared" si="20"/>
        <v>0.02198060764</v>
      </c>
      <c r="BN307" s="51">
        <f t="shared" si="21"/>
        <v>0.03470796112</v>
      </c>
      <c r="BO307" s="51">
        <f t="shared" si="22"/>
        <v>0.006828108669</v>
      </c>
      <c r="BP307" s="51">
        <f t="shared" si="9"/>
        <v>1</v>
      </c>
      <c r="BQ307" s="51">
        <f t="shared" si="23"/>
        <v>0.05812037068</v>
      </c>
      <c r="BR307" s="51">
        <f t="shared" si="24"/>
        <v>0.9144147396</v>
      </c>
      <c r="BS307" s="51">
        <f t="shared" si="25"/>
        <v>0.01341461533</v>
      </c>
      <c r="BT307" s="51">
        <f t="shared" si="26"/>
        <v>0.01405027438</v>
      </c>
      <c r="BU307" s="51">
        <f t="shared" si="10"/>
        <v>1</v>
      </c>
      <c r="BV307" s="51">
        <f t="shared" si="27"/>
        <v>0.03570543327</v>
      </c>
      <c r="BW307" s="51">
        <f t="shared" si="28"/>
        <v>0.005219089533</v>
      </c>
      <c r="BX307" s="51">
        <f t="shared" si="29"/>
        <v>0.9471509636</v>
      </c>
      <c r="BY307" s="51">
        <f t="shared" si="30"/>
        <v>0.01192451355</v>
      </c>
      <c r="BZ307" s="51">
        <f t="shared" si="11"/>
        <v>1</v>
      </c>
      <c r="CA307" s="51">
        <f t="shared" si="31"/>
        <v>0.0009624253628</v>
      </c>
      <c r="CB307" s="51">
        <f t="shared" si="32"/>
        <v>0.007582945513</v>
      </c>
      <c r="CC307" s="51">
        <f t="shared" si="33"/>
        <v>0.001633812075</v>
      </c>
      <c r="CD307" s="51">
        <f t="shared" si="34"/>
        <v>0.989820817</v>
      </c>
      <c r="CE307" s="51">
        <f t="shared" si="12"/>
        <v>1</v>
      </c>
      <c r="CF307" s="61"/>
      <c r="CG307" s="51">
        <f t="shared" si="35"/>
        <v>0.9364833226</v>
      </c>
      <c r="CH307" s="51">
        <f t="shared" si="36"/>
        <v>0.02198060764</v>
      </c>
      <c r="CI307" s="51">
        <f t="shared" si="37"/>
        <v>0.03470796112</v>
      </c>
      <c r="CJ307" s="51">
        <f t="shared" si="38"/>
        <v>0.006828108669</v>
      </c>
      <c r="CK307" s="51">
        <f t="shared" si="13"/>
        <v>1</v>
      </c>
      <c r="CL307" s="51">
        <f t="shared" si="39"/>
        <v>0.05812037068</v>
      </c>
      <c r="CM307" s="51">
        <f t="shared" si="40"/>
        <v>0.9144147396</v>
      </c>
      <c r="CN307" s="51">
        <f t="shared" si="41"/>
        <v>0.01341461533</v>
      </c>
      <c r="CO307" s="51">
        <f t="shared" si="42"/>
        <v>0.01405027438</v>
      </c>
      <c r="CP307" s="51">
        <f t="shared" si="14"/>
        <v>1</v>
      </c>
      <c r="CQ307" s="51">
        <f t="shared" si="43"/>
        <v>0.03570543327</v>
      </c>
      <c r="CR307" s="51">
        <f t="shared" si="44"/>
        <v>0.005219089533</v>
      </c>
      <c r="CS307" s="51">
        <f t="shared" si="45"/>
        <v>0.9471509636</v>
      </c>
      <c r="CT307" s="51">
        <f t="shared" si="46"/>
        <v>0.01192451355</v>
      </c>
      <c r="CU307" s="51">
        <f t="shared" si="15"/>
        <v>1</v>
      </c>
      <c r="CV307" s="51">
        <f t="shared" si="47"/>
        <v>0.0009624253628</v>
      </c>
      <c r="CW307" s="51">
        <f t="shared" si="48"/>
        <v>0.007582945513</v>
      </c>
      <c r="CX307" s="51">
        <f t="shared" si="49"/>
        <v>0.001633812075</v>
      </c>
      <c r="CY307" s="51">
        <f t="shared" si="50"/>
        <v>0.989820817</v>
      </c>
      <c r="CZ307" s="51">
        <f t="shared" si="16"/>
        <v>1</v>
      </c>
      <c r="DA307" s="61"/>
      <c r="DB307" s="51">
        <f>(AQ307*Baseline!B$7 + AV307*Baseline!B$11 + BA307*Baseline!B$16 + BF307*Baseline!B$18)</f>
        <v>57138.25497</v>
      </c>
      <c r="DC307" s="51">
        <f>(AR307*Baseline!B$7 + AW307*Baseline!B$11 + BB307*Baseline!B$16 + BG307*Baseline!B$18)</f>
        <v>68425.48627</v>
      </c>
      <c r="DD307" s="51">
        <f>(AS307*Baseline!B$7 + AX307*Baseline!B$11 + BC307*Baseline!B$16 + BH307*Baseline!B$18)</f>
        <v>115602.6807</v>
      </c>
      <c r="DE307" s="51">
        <f>(AT307*Baseline!B$7 + AY307*Baseline!B$11 + BD307*Baseline!B$16 + BI307*Baseline!B$18)</f>
        <v>1259984.695</v>
      </c>
      <c r="DF307" s="51">
        <f t="shared" si="17"/>
        <v>1501151.117</v>
      </c>
      <c r="DG307" s="61"/>
      <c r="DH307" s="51">
        <f t="shared" si="51"/>
        <v>0.03806296002</v>
      </c>
      <c r="DI307" s="51">
        <f t="shared" si="52"/>
        <v>0.04558201068</v>
      </c>
      <c r="DJ307" s="51">
        <f t="shared" si="53"/>
        <v>0.07700935594</v>
      </c>
      <c r="DK307" s="51">
        <f t="shared" si="54"/>
        <v>0.8393456734</v>
      </c>
      <c r="DL307" s="51">
        <f t="shared" si="18"/>
        <v>1</v>
      </c>
      <c r="DM307" s="61"/>
      <c r="DN307" s="51">
        <f>DH307 / (Baseline!B$7/Baseline!B$17)</f>
        <v>4.06297063</v>
      </c>
      <c r="DO307" s="51">
        <f>DI307 / (Baseline!B$11/Baseline!B$17)</f>
        <v>1.100371555</v>
      </c>
      <c r="DP307" s="51">
        <f>DJ307 / (Baseline!B$16/Baseline!B$17)</f>
        <v>1.190027277</v>
      </c>
      <c r="DQ307" s="51">
        <f>DK307 / (Baseline!B$18/Baseline!B$17)</f>
        <v>0.948954383</v>
      </c>
      <c r="DR307" s="79"/>
      <c r="DS307" s="51">
        <f>(AU307*Baseline!B$34)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0.0284175954</v>
      </c>
      <c r="DT307" s="51">
        <f>(AZ307*Baseline!B$34) + (Baseline!D$88*(1-Baseline!D$89)*Baseline!B$35) + (Baseline!D$88*Baseline!D$89*((1-Baseline!D$90)*Baseline!B$40 + Baseline!D$90*Baseline!B$41))</f>
        <v>0.01077758771</v>
      </c>
      <c r="DU307" s="51">
        <f>(BE307*Baseline!B$34) + (Baseline!F$88*(1-Baseline!F$89)*Baseline!B$35) + (Baseline!F$88*Baseline!F$89*((1-Baseline!F$90)*Baseline!B$40 + Baseline!F$90*Baseline!B$41))</f>
        <v>0.01297343321</v>
      </c>
      <c r="DV307" s="51">
        <f>(BJ307*Baseline!B$34) + (Baseline!H$88*(1-Baseline!H$89)*Baseline!B$35) + (Baseline!H$88*Baseline!H$89*((1-Baseline!H$90)*Baseline!B$40 + Baseline!H$90*Baseline!B$41))</f>
        <v>0.009306177805</v>
      </c>
      <c r="DW307" s="51">
        <f>( DS307*Baseline!B$7 + DT307*Baseline!B$11 + DU307*Baseline!B$16 + DV307*Baseline!B$18 ) / Baseline!B$17</f>
        <v>0.009783486876</v>
      </c>
    </row>
    <row r="308">
      <c r="A308" s="4" t="s">
        <v>575</v>
      </c>
      <c r="B308" s="45">
        <f>MIN( MAX( NORMINV( MCrands!B308, (B$5+B$4)/2, (B$5-B$4)/3.29 ), 0 ), 1 )</f>
        <v>0.4678131521</v>
      </c>
      <c r="C308" s="45">
        <f>MAX( NORMINV( MCrands!C308, (C$5+C$4)/2, (C$5-C$4)/3.29 ), 0 )</f>
        <v>3.267237398</v>
      </c>
      <c r="D308" s="41"/>
      <c r="E308" s="43">
        <f>Baseline!B$33 * (C308 * Baseline!B$66*Baseline!B$66/Baseline!B$73 + Baseline!B$52*Baseline!B$52/Baseline!B$74 + Baseline!B$53*Baseline!B$53/Baseline!B$75 + Baseline!B$54*Baseline!B$54/Baseline!B$76)</f>
        <v>0.00002317336344</v>
      </c>
      <c r="F308" s="43">
        <f>Baseline!B$33 * (C308 * Baseline!B$66*Baseline!B$57/Baseline!B$73 + Baseline!B$52*Baseline!B$67/Baseline!B$74 + Baseline!B$53*Baseline!B$55/Baseline!B$75 + Baseline!B$54*Baseline!B$56/Baseline!B$76)</f>
        <v>0.00000020052682</v>
      </c>
      <c r="G308" s="45">
        <f>Baseline!B$33 * (C308 * Baseline!B$66*Baseline!B$58/Baseline!B$73 + Baseline!B$52*Baseline!B$59/Baseline!B$74 + Baseline!B$53*Baseline!B$68/Baseline!B$75 + Baseline!B$54*Baseline!B$60/Baseline!B$76)</f>
        <v>0.0000001702244579</v>
      </c>
      <c r="H308" s="43">
        <f>Baseline!B$33 * (C308 * Baseline!B$66*Baseline!B$61/Baseline!B$73 + Baseline!B$52*Baseline!B$62/Baseline!B$74 + Baseline!B$53*Baseline!B$63/Baseline!B$75 + Baseline!B$54*Baseline!B$69/Baseline!B$76)</f>
        <v>0.000000003560509488</v>
      </c>
      <c r="I308" s="43">
        <f>Baseline!B$33 * (C308 * Baseline!B$57*Baseline!B$66/Baseline!B$73 + Baseline!B$67*Baseline!B$52/Baseline!B$74 + Baseline!B$55*Baseline!B$53/Baseline!B$75 + Baseline!B$56*Baseline!B$54/Baseline!B$76)</f>
        <v>0.00000020052682</v>
      </c>
      <c r="J308" s="45">
        <f>Baseline!B$33 * (C308 * Baseline!B$57*Baseline!B$57/Baseline!B$73 + Baseline!B$67*Baseline!B$67/Baseline!B$74 + Baseline!B$55*Baseline!B$55/Baseline!B$75 + Baseline!B$56*Baseline!B$56/Baseline!B$76)</f>
        <v>0.000001763813904</v>
      </c>
      <c r="K308" s="43">
        <f>Baseline!B$33 * (C308 * Baseline!B$57*Baseline!B$58/Baseline!B$73 + Baseline!B$67*Baseline!B$59/Baseline!B$74 + Baseline!B$55*Baseline!B$68/Baseline!B$75 + Baseline!B$56*Baseline!B$60/Baseline!B$76)</f>
        <v>0.00000001374216573</v>
      </c>
      <c r="L308" s="45">
        <f>Baseline!B$33 * (C308 * Baseline!B$57*Baseline!B$61/Baseline!B$73 + Baseline!B$67*Baseline!B$62/Baseline!B$74 + Baseline!B$55*Baseline!B$63/Baseline!B$75 + Baseline!B$56*Baseline!B$69/Baseline!B$76)</f>
        <v>0.00000001439287645</v>
      </c>
      <c r="M308" s="43">
        <f>Baseline!B$33 * (C308 * Baseline!B$58*Baseline!B$66/Baseline!B$73 + Baseline!B$59*Baseline!B$52/Baseline!B$74 + Baseline!B$68*Baseline!B$53/Baseline!B$75 + Baseline!B$60*Baseline!B$54/Baseline!B$76)</f>
        <v>0.0000001702244579</v>
      </c>
      <c r="N308" s="45">
        <f>Baseline!B$33 * (C308 * Baseline!B$58*Baseline!B$57/Baseline!B$73 + Baseline!B$59*Baseline!B$67/Baseline!B$74 + Baseline!B$68*Baseline!B$55/Baseline!B$75 + Baseline!B$60*Baseline!B$56/Baseline!B$76)</f>
        <v>0.00000001374216573</v>
      </c>
      <c r="O308" s="45">
        <f>Baseline!B$33 * (C308 * Baseline!B$58*Baseline!B$58/Baseline!B$73 + Baseline!B$59*Baseline!B$59/Baseline!B$74 + Baseline!B$68*Baseline!B$68/Baseline!B$75 + Baseline!B$60*Baseline!B$60/Baseline!B$76)</f>
        <v>0.000001324390877</v>
      </c>
      <c r="P308" s="43">
        <f>Baseline!B$33 * (C308 * Baseline!B$58*Baseline!B$61/Baseline!B$73 + Baseline!B$59*Baseline!B$62/Baseline!B$74 + Baseline!B$68*Baseline!B$63/Baseline!B$75 + Baseline!B$60*Baseline!B$69/Baseline!B$76)</f>
        <v>0.000000001647002263</v>
      </c>
      <c r="Q308" s="43">
        <f>Baseline!B$33 * (C308 * Baseline!B$61*Baseline!B$66/Baseline!B$73 + Baseline!B$62*Baseline!B$52/Baseline!B$74 + Baseline!B$63*Baseline!B$53/Baseline!B$75 + Baseline!B$69*Baseline!B$54/Baseline!B$76)</f>
        <v>0.000000003560509488</v>
      </c>
      <c r="R308" s="43">
        <f>Baseline!B$33 * (C308 * Baseline!B$61*Baseline!B$57/Baseline!B$73 + Baseline!B$62*Baseline!B$67/Baseline!B$74 + Baseline!B$63*Baseline!B$55/Baseline!B$75 + Baseline!B$69*Baseline!B$56/Baseline!B$76)</f>
        <v>0.00000001439287645</v>
      </c>
      <c r="S308" s="43">
        <f>Baseline!B$33 * (C308 * Baseline!B$61*Baseline!B$58/Baseline!B$73 + Baseline!B$62*Baseline!B$59/Baseline!B$74 + Baseline!B$63*Baseline!B$68/Baseline!B$75 + Baseline!B$69*Baseline!B$60/Baseline!B$76)</f>
        <v>0.000000001647002263</v>
      </c>
      <c r="T308" s="43">
        <f>Baseline!B$33 * (C308 * Baseline!B$61*Baseline!B$61/Baseline!B$73 + Baseline!B$62*Baseline!B$62/Baseline!B$74 + Baseline!B$63*Baseline!B$63/Baseline!B$75 + Baseline!B$69*Baseline!B$69/Baseline!B$76)</f>
        <v>0.00000009854655114</v>
      </c>
      <c r="U308" s="41"/>
      <c r="V308" s="43">
        <f>E308 * ( Baseline!B$87 * Baseline!B$7 )</f>
        <v>0.2405163391</v>
      </c>
      <c r="W308" s="43">
        <f>F308 * ( Baseline!D$87 * Baseline!B$11 )</f>
        <v>0.003699037173</v>
      </c>
      <c r="X308" s="43">
        <f>G308 * ( Baseline!F$87 * Baseline!B$16 )</f>
        <v>0.005912707379</v>
      </c>
      <c r="Y308" s="43">
        <f>H308 * ( Baseline!H$87 * Baseline!B$18 )</f>
        <v>0.001252136715</v>
      </c>
      <c r="Z308" s="51">
        <f t="shared" si="1"/>
        <v>0.2513802204</v>
      </c>
      <c r="AA308" s="43">
        <f>I308 * ( Baseline!B$87 * Baseline!B$7 )</f>
        <v>0.002081267865</v>
      </c>
      <c r="AB308" s="45">
        <f>J308 * ( Baseline!D$87 * Baseline!B$11 )</f>
        <v>0.03253636195</v>
      </c>
      <c r="AC308" s="45">
        <f>K308 * ( Baseline!F$87 * Baseline!B$16 )</f>
        <v>0.0004773309648</v>
      </c>
      <c r="AD308" s="45">
        <f>L308 * ( Baseline!F$87 * Baseline!B$16 )</f>
        <v>0.0004999332519</v>
      </c>
      <c r="AE308" s="51">
        <f t="shared" si="2"/>
        <v>0.03559489404</v>
      </c>
      <c r="AF308" s="51">
        <f>M308 * ( Baseline!B$87 * Baseline!B$7 )</f>
        <v>0.001766759648</v>
      </c>
      <c r="AG308" s="51">
        <f>N308 * ( Baseline!D$87 * Baseline!B$11 )</f>
        <v>0.0002534961751</v>
      </c>
      <c r="AH308" s="51">
        <f>O308 * ( Baseline!F$87 * Baseline!B$16 )</f>
        <v>0.0460024124</v>
      </c>
      <c r="AI308" s="51">
        <f>P308 * ( Baseline!H$87 * Baseline!B$18 )</f>
        <v>0.0005792069957</v>
      </c>
      <c r="AJ308" s="51">
        <f t="shared" si="3"/>
        <v>0.04860187522</v>
      </c>
      <c r="AK308" s="51">
        <f>Q308 * ( Baseline!B$87 * Baseline!B$7 )</f>
        <v>0.00003695452798</v>
      </c>
      <c r="AL308" s="51">
        <f>R308 * ( Baseline!D$87 * Baseline!B$11 )</f>
        <v>0.0002654995726</v>
      </c>
      <c r="AM308" s="51">
        <f>S308 * ( Baseline!F$87 * Baseline!B$16 )</f>
        <v>0.00005720824466</v>
      </c>
      <c r="AN308" s="51">
        <f>T308 * ( Baseline!H$87 * Baseline!B$18 )</f>
        <v>0.03465620729</v>
      </c>
      <c r="AO308" s="51">
        <f t="shared" si="4"/>
        <v>0.03501586963</v>
      </c>
      <c r="AP308" s="61"/>
      <c r="AQ308" s="51">
        <f>V308 * ( (1-Baseline!B$88-Baseline!B$87) + (1-B308)*Baseline!B$88 )</f>
        <v>0.1352294205</v>
      </c>
      <c r="AR308" s="51">
        <f>W308 * ( (1-Baseline!B$88-Baseline!B$87) + (1-B308)*Baseline!B$88 )</f>
        <v>0.002079769944</v>
      </c>
      <c r="AS308" s="51">
        <f>X308 * ( (1-Baseline!B$88-Baseline!B$87) + (1-B308)*Baseline!B$88 )</f>
        <v>0.003324397815</v>
      </c>
      <c r="AT308" s="51">
        <f>Y308 * ( (1-Baseline!B$88-Baseline!B$87) + (1-B308)*Baseline!B$88 )</f>
        <v>0.0007040092287</v>
      </c>
      <c r="AU308" s="51">
        <f t="shared" si="5"/>
        <v>0.1413375975</v>
      </c>
      <c r="AV308" s="51">
        <f>AA308 * ( (1-Baseline!D$88-Baseline!D$87) + (1-B308)*Baseline!D$88 )</f>
        <v>0.001627172904</v>
      </c>
      <c r="AW308" s="51">
        <f>AB308 * ( (1-Baseline!D$88-Baseline!D$87) + (1-B308)*Baseline!D$88 )</f>
        <v>0.02543751694</v>
      </c>
      <c r="AX308" s="51">
        <f>AC308 * ( (1-Baseline!D$88-Baseline!D$87) + (1-B308)*Baseline!D$88 )</f>
        <v>0.0003731859917</v>
      </c>
      <c r="AY308" s="51">
        <f>AD308 * ( (1-Baseline!D$88-Baseline!D$87) + (1-B308)*Baseline!D$88 )</f>
        <v>0.0003908568691</v>
      </c>
      <c r="AZ308" s="51">
        <f t="shared" si="6"/>
        <v>0.0278287327</v>
      </c>
      <c r="BA308" s="51">
        <f>AF308 * ( (1-Baseline!F$88-Baseline!F$87) + (1-Baseline!B$36)*Baseline!F$88 )</f>
        <v>0.001271416779</v>
      </c>
      <c r="BB308" s="51">
        <f>AG308 * ( (1-Baseline!F$88-Baseline!F$87) + (1-Baseline!B$36)*Baseline!F$88 )</f>
        <v>0.0001824239595</v>
      </c>
      <c r="BC308" s="51">
        <f>AH308 * ( (1-Baseline!F$88-Baseline!F$87) + (1-Baseline!B$36)*Baseline!F$88 )</f>
        <v>0.03310480804</v>
      </c>
      <c r="BD308" s="51">
        <f>AI308 * ( (1-Baseline!F$88-Baseline!F$87) + (1-Baseline!B$36)*Baseline!F$88 )</f>
        <v>0.0004168158887</v>
      </c>
      <c r="BE308" s="51">
        <f t="shared" si="7"/>
        <v>0.03497546467</v>
      </c>
      <c r="BF308" s="51">
        <f>AK308 * ( (1-Baseline!H$88-Baseline!H$87) + (1-Baseline!B$36)*Baseline!H$88 )</f>
        <v>0.00002927981161</v>
      </c>
      <c r="BG308" s="51">
        <f>AL308 * ( (1-Baseline!H$88-Baseline!H$87) + (1-Baseline!B$36)*Baseline!H$88 )</f>
        <v>0.0002103606214</v>
      </c>
      <c r="BH308" s="51">
        <f>AM308 * ( (1-Baseline!H$88-Baseline!H$87) + (1-Baseline!B$36)*Baseline!H$88 )</f>
        <v>0.00004532723641</v>
      </c>
      <c r="BI308" s="51">
        <f>AN308 * ( (1-Baseline!H$88-Baseline!H$87) + (1-Baseline!B$36)*Baseline!H$88 )</f>
        <v>0.02745880616</v>
      </c>
      <c r="BJ308" s="51">
        <f t="shared" si="8"/>
        <v>0.02774377383</v>
      </c>
      <c r="BK308" s="61"/>
      <c r="BL308" s="51">
        <f t="shared" si="19"/>
        <v>0.9567830705</v>
      </c>
      <c r="BM308" s="51">
        <f t="shared" si="20"/>
        <v>0.01471490942</v>
      </c>
      <c r="BN308" s="51">
        <f t="shared" si="21"/>
        <v>0.02352097301</v>
      </c>
      <c r="BO308" s="51">
        <f t="shared" si="22"/>
        <v>0.004981047091</v>
      </c>
      <c r="BP308" s="51">
        <f t="shared" si="9"/>
        <v>1</v>
      </c>
      <c r="BQ308" s="51">
        <f t="shared" si="23"/>
        <v>0.05847096673</v>
      </c>
      <c r="BR308" s="51">
        <f t="shared" si="24"/>
        <v>0.9140738534</v>
      </c>
      <c r="BS308" s="51">
        <f t="shared" si="25"/>
        <v>0.01341009652</v>
      </c>
      <c r="BT308" s="51">
        <f t="shared" si="26"/>
        <v>0.0140450833</v>
      </c>
      <c r="BU308" s="51">
        <f t="shared" si="10"/>
        <v>1</v>
      </c>
      <c r="BV308" s="51">
        <f t="shared" si="27"/>
        <v>0.03635167657</v>
      </c>
      <c r="BW308" s="51">
        <f t="shared" si="28"/>
        <v>0.005215769431</v>
      </c>
      <c r="BX308" s="51">
        <f t="shared" si="29"/>
        <v>0.9465151744</v>
      </c>
      <c r="BY308" s="51">
        <f t="shared" si="30"/>
        <v>0.01191737959</v>
      </c>
      <c r="BZ308" s="51">
        <f t="shared" si="11"/>
        <v>1</v>
      </c>
      <c r="CA308" s="51">
        <f t="shared" si="31"/>
        <v>0.001055365135</v>
      </c>
      <c r="CB308" s="51">
        <f t="shared" si="32"/>
        <v>0.007582264139</v>
      </c>
      <c r="CC308" s="51">
        <f t="shared" si="33"/>
        <v>0.00163378049</v>
      </c>
      <c r="CD308" s="51">
        <f t="shared" si="34"/>
        <v>0.9897285902</v>
      </c>
      <c r="CE308" s="51">
        <f t="shared" si="12"/>
        <v>1</v>
      </c>
      <c r="CF308" s="61"/>
      <c r="CG308" s="51">
        <f t="shared" si="35"/>
        <v>0.9567830705</v>
      </c>
      <c r="CH308" s="51">
        <f t="shared" si="36"/>
        <v>0.01471490942</v>
      </c>
      <c r="CI308" s="51">
        <f t="shared" si="37"/>
        <v>0.02352097301</v>
      </c>
      <c r="CJ308" s="51">
        <f t="shared" si="38"/>
        <v>0.004981047091</v>
      </c>
      <c r="CK308" s="51">
        <f t="shared" si="13"/>
        <v>1</v>
      </c>
      <c r="CL308" s="51">
        <f t="shared" si="39"/>
        <v>0.05847096673</v>
      </c>
      <c r="CM308" s="51">
        <f t="shared" si="40"/>
        <v>0.9140738534</v>
      </c>
      <c r="CN308" s="51">
        <f t="shared" si="41"/>
        <v>0.01341009652</v>
      </c>
      <c r="CO308" s="51">
        <f t="shared" si="42"/>
        <v>0.0140450833</v>
      </c>
      <c r="CP308" s="51">
        <f t="shared" si="14"/>
        <v>1</v>
      </c>
      <c r="CQ308" s="51">
        <f t="shared" si="43"/>
        <v>0.03635167657</v>
      </c>
      <c r="CR308" s="51">
        <f t="shared" si="44"/>
        <v>0.005215769431</v>
      </c>
      <c r="CS308" s="51">
        <f t="shared" si="45"/>
        <v>0.9465151744</v>
      </c>
      <c r="CT308" s="51">
        <f t="shared" si="46"/>
        <v>0.01191737959</v>
      </c>
      <c r="CU308" s="51">
        <f t="shared" si="15"/>
        <v>1</v>
      </c>
      <c r="CV308" s="51">
        <f t="shared" si="47"/>
        <v>0.001055365135</v>
      </c>
      <c r="CW308" s="51">
        <f t="shared" si="48"/>
        <v>0.007582264139</v>
      </c>
      <c r="CX308" s="51">
        <f t="shared" si="49"/>
        <v>0.00163378049</v>
      </c>
      <c r="CY308" s="51">
        <f t="shared" si="50"/>
        <v>0.9897285902</v>
      </c>
      <c r="CZ308" s="51">
        <f t="shared" si="16"/>
        <v>1</v>
      </c>
      <c r="DA308" s="61"/>
      <c r="DB308" s="51">
        <f>(AQ308*Baseline!B$7 + AV308*Baseline!B$11 + BA308*Baseline!B$16 + BF308*Baseline!B$18)</f>
        <v>74676.06333</v>
      </c>
      <c r="DC308" s="51">
        <f>(AR308*Baseline!B$7 + AW308*Baseline!B$11 + BB308*Baseline!B$16 + BG308*Baseline!B$18)</f>
        <v>65804.55656</v>
      </c>
      <c r="DD308" s="51">
        <f>(AS308*Baseline!B$7 + AX308*Baseline!B$11 + BC308*Baseline!B$16 + BH308*Baseline!B$18)</f>
        <v>115395.6184</v>
      </c>
      <c r="DE308" s="51">
        <f>(AT308*Baseline!B$7 + AY308*Baseline!B$11 + BD308*Baseline!B$16 + BI308*Baseline!B$18)</f>
        <v>1259937.211</v>
      </c>
      <c r="DF308" s="51">
        <f t="shared" si="17"/>
        <v>1515813.449</v>
      </c>
      <c r="DG308" s="61"/>
      <c r="DH308" s="51">
        <f t="shared" si="51"/>
        <v>0.04926467922</v>
      </c>
      <c r="DI308" s="51">
        <f t="shared" si="52"/>
        <v>0.04341204163</v>
      </c>
      <c r="DJ308" s="51">
        <f t="shared" si="53"/>
        <v>0.0761278497</v>
      </c>
      <c r="DK308" s="51">
        <f t="shared" si="54"/>
        <v>0.8311954295</v>
      </c>
      <c r="DL308" s="51">
        <f t="shared" si="18"/>
        <v>1</v>
      </c>
      <c r="DM308" s="61"/>
      <c r="DN308" s="51">
        <f>DH308 / (Baseline!B$7/Baseline!B$17)</f>
        <v>5.258680477</v>
      </c>
      <c r="DO308" s="51">
        <f>DI308 / (Baseline!B$11/Baseline!B$17)</f>
        <v>1.047987463</v>
      </c>
      <c r="DP308" s="51">
        <f>DJ308 / (Baseline!B$16/Baseline!B$17)</f>
        <v>1.176405341</v>
      </c>
      <c r="DQ308" s="51">
        <f>DK308 / (Baseline!B$18/Baseline!B$17)</f>
        <v>0.9397398127</v>
      </c>
      <c r="DR308" s="79"/>
      <c r="DS308" s="51">
        <f>(AU308*Baseline!B$34)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0.03373017087</v>
      </c>
      <c r="DT308" s="51">
        <f>(AZ308*Baseline!B$34) + (Baseline!D$88*(1-Baseline!D$89)*Baseline!B$35) + (Baseline!D$88*Baseline!D$89*((1-Baseline!D$90)*Baseline!B$40 + Baseline!D$90*Baseline!B$41))</f>
        <v>0.01058787791</v>
      </c>
      <c r="DU308" s="51">
        <f>(BE308*Baseline!B$34) + (Baseline!F$88*(1-Baseline!F$89)*Baseline!B$35) + (Baseline!F$88*Baseline!F$89*((1-Baseline!F$90)*Baseline!B$40 + Baseline!F$90*Baseline!B$41))</f>
        <v>0.0129769597</v>
      </c>
      <c r="DV308" s="51">
        <f>(BJ308*Baseline!B$34) + (Baseline!H$88*(1-Baseline!H$89)*Baseline!B$35) + (Baseline!H$88*Baseline!H$89*((1-Baseline!H$90)*Baseline!B$40 + Baseline!H$90*Baseline!B$41))</f>
        <v>0.009306566074</v>
      </c>
      <c r="DW308" s="51">
        <f>( DS308*Baseline!B$7 + DT308*Baseline!B$11 + DU308*Baseline!B$16 + DV308*Baseline!B$18 ) / Baseline!B$17</f>
        <v>0.00982596951</v>
      </c>
    </row>
    <row r="309">
      <c r="A309" s="4" t="s">
        <v>576</v>
      </c>
      <c r="B309" s="45">
        <f>MIN( MAX( NORMINV( MCrands!B309, (B$5+B$4)/2, (B$5-B$4)/3.29 ), 0 ), 1 )</f>
        <v>0.3817308439</v>
      </c>
      <c r="C309" s="45">
        <f>MAX( NORMINV( MCrands!C309, (C$5+C$4)/2, (C$5-C$4)/3.29 ), 0 )</f>
        <v>3.11532087</v>
      </c>
      <c r="D309" s="41"/>
      <c r="E309" s="43">
        <f>Baseline!B$33 * (C309 * Baseline!B$66*Baseline!B$66/Baseline!B$73 + Baseline!B$52*Baseline!B$52/Baseline!B$74 + Baseline!B$53*Baseline!B$53/Baseline!B$75 + Baseline!B$54*Baseline!B$54/Baseline!B$76)</f>
        <v>0.00002209779077</v>
      </c>
      <c r="F309" s="43">
        <f>Baseline!B$33 * (C309 * Baseline!B$66*Baseline!B$57/Baseline!B$73 + Baseline!B$52*Baseline!B$67/Baseline!B$74 + Baseline!B$53*Baseline!B$55/Baseline!B$75 + Baseline!B$54*Baseline!B$56/Baseline!B$76)</f>
        <v>0.0000002003569928</v>
      </c>
      <c r="G309" s="45">
        <f>Baseline!B$33 * (C309 * Baseline!B$66*Baseline!B$58/Baseline!B$73 + Baseline!B$52*Baseline!B$59/Baseline!B$74 + Baseline!B$53*Baseline!B$68/Baseline!B$75 + Baseline!B$54*Baseline!B$60/Baseline!B$76)</f>
        <v>0.0000001698069659</v>
      </c>
      <c r="H309" s="43">
        <f>Baseline!B$33 * (C309 * Baseline!B$66*Baseline!B$61/Baseline!B$73 + Baseline!B$52*Baseline!B$62/Baseline!B$74 + Baseline!B$53*Baseline!B$63/Baseline!B$75 + Baseline!B$54*Baseline!B$69/Baseline!B$76)</f>
        <v>0.000000003518760286</v>
      </c>
      <c r="I309" s="43">
        <f>Baseline!B$33 * (C309 * Baseline!B$57*Baseline!B$66/Baseline!B$73 + Baseline!B$67*Baseline!B$52/Baseline!B$74 + Baseline!B$55*Baseline!B$53/Baseline!B$75 + Baseline!B$56*Baseline!B$54/Baseline!B$76)</f>
        <v>0.0000002003569928</v>
      </c>
      <c r="J309" s="45">
        <f>Baseline!B$33 * (C309 * Baseline!B$57*Baseline!B$57/Baseline!B$73 + Baseline!B$67*Baseline!B$67/Baseline!B$74 + Baseline!B$55*Baseline!B$55/Baseline!B$75 + Baseline!B$56*Baseline!B$56/Baseline!B$76)</f>
        <v>0.000001763813877</v>
      </c>
      <c r="K309" s="43">
        <f>Baseline!B$33 * (C309 * Baseline!B$57*Baseline!B$58/Baseline!B$73 + Baseline!B$67*Baseline!B$59/Baseline!B$74 + Baseline!B$55*Baseline!B$68/Baseline!B$75 + Baseline!B$56*Baseline!B$60/Baseline!B$76)</f>
        <v>0.00000001374209981</v>
      </c>
      <c r="L309" s="45">
        <f>Baseline!B$33 * (C309 * Baseline!B$57*Baseline!B$61/Baseline!B$73 + Baseline!B$67*Baseline!B$62/Baseline!B$74 + Baseline!B$55*Baseline!B$63/Baseline!B$75 + Baseline!B$56*Baseline!B$69/Baseline!B$76)</f>
        <v>0.00000001439286986</v>
      </c>
      <c r="M309" s="43">
        <f>Baseline!B$33 * (C309 * Baseline!B$58*Baseline!B$66/Baseline!B$73 + Baseline!B$59*Baseline!B$52/Baseline!B$74 + Baseline!B$68*Baseline!B$53/Baseline!B$75 + Baseline!B$60*Baseline!B$54/Baseline!B$76)</f>
        <v>0.0000001698069659</v>
      </c>
      <c r="N309" s="45">
        <f>Baseline!B$33 * (C309 * Baseline!B$58*Baseline!B$57/Baseline!B$73 + Baseline!B$59*Baseline!B$67/Baseline!B$74 + Baseline!B$68*Baseline!B$55/Baseline!B$75 + Baseline!B$60*Baseline!B$56/Baseline!B$76)</f>
        <v>0.00000001374209981</v>
      </c>
      <c r="O309" s="45">
        <f>Baseline!B$33 * (C309 * Baseline!B$58*Baseline!B$58/Baseline!B$73 + Baseline!B$59*Baseline!B$59/Baseline!B$74 + Baseline!B$68*Baseline!B$68/Baseline!B$75 + Baseline!B$60*Baseline!B$60/Baseline!B$76)</f>
        <v>0.000001324390715</v>
      </c>
      <c r="P309" s="43">
        <f>Baseline!B$33 * (C309 * Baseline!B$58*Baseline!B$61/Baseline!B$73 + Baseline!B$59*Baseline!B$62/Baseline!B$74 + Baseline!B$68*Baseline!B$63/Baseline!B$75 + Baseline!B$60*Baseline!B$69/Baseline!B$76)</f>
        <v>0.000000001646986058</v>
      </c>
      <c r="Q309" s="43">
        <f>Baseline!B$33 * (C309 * Baseline!B$61*Baseline!B$66/Baseline!B$73 + Baseline!B$62*Baseline!B$52/Baseline!B$74 + Baseline!B$63*Baseline!B$53/Baseline!B$75 + Baseline!B$69*Baseline!B$54/Baseline!B$76)</f>
        <v>0.000000003518760286</v>
      </c>
      <c r="R309" s="43">
        <f>Baseline!B$33 * (C309 * Baseline!B$61*Baseline!B$57/Baseline!B$73 + Baseline!B$62*Baseline!B$67/Baseline!B$74 + Baseline!B$63*Baseline!B$55/Baseline!B$75 + Baseline!B$69*Baseline!B$56/Baseline!B$76)</f>
        <v>0.00000001439286986</v>
      </c>
      <c r="S309" s="43">
        <f>Baseline!B$33 * (C309 * Baseline!B$61*Baseline!B$58/Baseline!B$73 + Baseline!B$62*Baseline!B$59/Baseline!B$74 + Baseline!B$63*Baseline!B$68/Baseline!B$75 + Baseline!B$69*Baseline!B$60/Baseline!B$76)</f>
        <v>0.000000001646986058</v>
      </c>
      <c r="T309" s="43">
        <f>Baseline!B$33 * (C309 * Baseline!B$61*Baseline!B$61/Baseline!B$73 + Baseline!B$62*Baseline!B$62/Baseline!B$74 + Baseline!B$63*Baseline!B$63/Baseline!B$75 + Baseline!B$69*Baseline!B$69/Baseline!B$76)</f>
        <v>0.00000009854654952</v>
      </c>
      <c r="U309" s="41"/>
      <c r="V309" s="43">
        <f>E309 * ( Baseline!B$87 * Baseline!B$7 )</f>
        <v>0.2293529704</v>
      </c>
      <c r="W309" s="43">
        <f>F309 * ( Baseline!D$87 * Baseline!B$11 )</f>
        <v>0.003695904439</v>
      </c>
      <c r="X309" s="43">
        <f>G309 * ( Baseline!F$87 * Baseline!B$16 )</f>
        <v>0.00589820589</v>
      </c>
      <c r="Y309" s="43">
        <f>H309 * ( Baseline!H$87 * Baseline!B$18 )</f>
        <v>0.001237454629</v>
      </c>
      <c r="Z309" s="51">
        <f t="shared" si="1"/>
        <v>0.2401845354</v>
      </c>
      <c r="AA309" s="43">
        <f>I309 * ( Baseline!B$87 * Baseline!B$7 )</f>
        <v>0.002079505228</v>
      </c>
      <c r="AB309" s="45">
        <f>J309 * ( Baseline!D$87 * Baseline!B$11 )</f>
        <v>0.03253636146</v>
      </c>
      <c r="AC309" s="45">
        <f>K309 * ( Baseline!F$87 * Baseline!B$16 )</f>
        <v>0.0004773286751</v>
      </c>
      <c r="AD309" s="45">
        <f>L309 * ( Baseline!F$87 * Baseline!B$16 )</f>
        <v>0.000499933023</v>
      </c>
      <c r="AE309" s="51">
        <f t="shared" si="2"/>
        <v>0.03559312839</v>
      </c>
      <c r="AF309" s="51">
        <f>M309 * ( Baseline!B$87 * Baseline!B$7 )</f>
        <v>0.001762426499</v>
      </c>
      <c r="AG309" s="51">
        <f>N309 * ( Baseline!D$87 * Baseline!B$11 )</f>
        <v>0.0002534949591</v>
      </c>
      <c r="AH309" s="51">
        <f>O309 * ( Baseline!F$87 * Baseline!B$16 )</f>
        <v>0.04600240677</v>
      </c>
      <c r="AI309" s="51">
        <f>P309 * ( Baseline!H$87 * Baseline!B$18 )</f>
        <v>0.0005792012968</v>
      </c>
      <c r="AJ309" s="51">
        <f t="shared" si="3"/>
        <v>0.04859752952</v>
      </c>
      <c r="AK309" s="51">
        <f>Q309 * ( Baseline!B$87 * Baseline!B$7 )</f>
        <v>0.00003652121301</v>
      </c>
      <c r="AL309" s="51">
        <f>R309 * ( Baseline!D$87 * Baseline!B$11 )</f>
        <v>0.000265499451</v>
      </c>
      <c r="AM309" s="51">
        <f>S309 * ( Baseline!F$87 * Baseline!B$16 )</f>
        <v>0.00005720768177</v>
      </c>
      <c r="AN309" s="51">
        <f>T309 * ( Baseline!H$87 * Baseline!B$18 )</f>
        <v>0.03465620672</v>
      </c>
      <c r="AO309" s="51">
        <f t="shared" si="4"/>
        <v>0.03501543506</v>
      </c>
      <c r="AP309" s="61"/>
      <c r="AQ309" s="51">
        <f>V309 * ( (1-Baseline!B$88-Baseline!B$87) + (1-B309)*Baseline!B$88 )</f>
        <v>0.1465243352</v>
      </c>
      <c r="AR309" s="51">
        <f>W309 * ( (1-Baseline!B$88-Baseline!B$87) + (1-B309)*Baseline!B$88 )</f>
        <v>0.002361163843</v>
      </c>
      <c r="AS309" s="51">
        <f>X309 * ( (1-Baseline!B$88-Baseline!B$87) + (1-B309)*Baseline!B$88 )</f>
        <v>0.003768125154</v>
      </c>
      <c r="AT309" s="51">
        <f>Y309 * ( (1-Baseline!B$88-Baseline!B$87) + (1-B309)*Baseline!B$88 )</f>
        <v>0.000790559706</v>
      </c>
      <c r="AU309" s="51">
        <f t="shared" si="5"/>
        <v>0.1534441839</v>
      </c>
      <c r="AV309" s="51">
        <f>AA309 * ( (1-Baseline!D$88-Baseline!D$87) + (1-B309)*Baseline!D$88 )</f>
        <v>0.0017059907</v>
      </c>
      <c r="AW309" s="51">
        <f>AB309 * ( (1-Baseline!D$88-Baseline!D$87) + (1-B309)*Baseline!D$88 )</f>
        <v>0.02669227724</v>
      </c>
      <c r="AX309" s="51">
        <f>AC309 * ( (1-Baseline!D$88-Baseline!D$87) + (1-B309)*Baseline!D$88 )</f>
        <v>0.0003915923218</v>
      </c>
      <c r="AY309" s="51">
        <f>AD309 * ( (1-Baseline!D$88-Baseline!D$87) + (1-B309)*Baseline!D$88 )</f>
        <v>0.0004101365442</v>
      </c>
      <c r="AZ309" s="51">
        <f t="shared" si="6"/>
        <v>0.0291999968</v>
      </c>
      <c r="BA309" s="51">
        <f>AF309 * ( (1-Baseline!F$88-Baseline!F$87) + (1-Baseline!B$36)*Baseline!F$88 )</f>
        <v>0.001268298506</v>
      </c>
      <c r="BB309" s="51">
        <f>AG309 * ( (1-Baseline!F$88-Baseline!F$87) + (1-Baseline!B$36)*Baseline!F$88 )</f>
        <v>0.0001824230844</v>
      </c>
      <c r="BC309" s="51">
        <f>AH309 * ( (1-Baseline!F$88-Baseline!F$87) + (1-Baseline!B$36)*Baseline!F$88 )</f>
        <v>0.03310480399</v>
      </c>
      <c r="BD309" s="51">
        <f>AI309 * ( (1-Baseline!F$88-Baseline!F$87) + (1-Baseline!B$36)*Baseline!F$88 )</f>
        <v>0.0004168117876</v>
      </c>
      <c r="BE309" s="51">
        <f t="shared" si="7"/>
        <v>0.03497233737</v>
      </c>
      <c r="BF309" s="51">
        <f>AK309 * ( (1-Baseline!H$88-Baseline!H$87) + (1-Baseline!B$36)*Baseline!H$88 )</f>
        <v>0.00002893648749</v>
      </c>
      <c r="BG309" s="51">
        <f>AL309 * ( (1-Baseline!H$88-Baseline!H$87) + (1-Baseline!B$36)*Baseline!H$88 )</f>
        <v>0.000210360525</v>
      </c>
      <c r="BH309" s="51">
        <f>AM309 * ( (1-Baseline!H$88-Baseline!H$87) + (1-Baseline!B$36)*Baseline!H$88 )</f>
        <v>0.00004532679042</v>
      </c>
      <c r="BI309" s="51">
        <f>AN309 * ( (1-Baseline!H$88-Baseline!H$87) + (1-Baseline!B$36)*Baseline!H$88 )</f>
        <v>0.02745880571</v>
      </c>
      <c r="BJ309" s="51">
        <f t="shared" si="8"/>
        <v>0.02774342951</v>
      </c>
      <c r="BK309" s="61"/>
      <c r="BL309" s="51">
        <f t="shared" si="19"/>
        <v>0.9549031542</v>
      </c>
      <c r="BM309" s="51">
        <f t="shared" si="20"/>
        <v>0.01538777021</v>
      </c>
      <c r="BN309" s="51">
        <f t="shared" si="21"/>
        <v>0.02455697608</v>
      </c>
      <c r="BO309" s="51">
        <f t="shared" si="22"/>
        <v>0.005152099517</v>
      </c>
      <c r="BP309" s="51">
        <f t="shared" si="9"/>
        <v>1</v>
      </c>
      <c r="BQ309" s="51">
        <f t="shared" si="23"/>
        <v>0.05842434544</v>
      </c>
      <c r="BR309" s="51">
        <f t="shared" si="24"/>
        <v>0.9141191835</v>
      </c>
      <c r="BS309" s="51">
        <f t="shared" si="25"/>
        <v>0.01341069742</v>
      </c>
      <c r="BT309" s="51">
        <f t="shared" si="26"/>
        <v>0.0140457736</v>
      </c>
      <c r="BU309" s="51">
        <f t="shared" si="10"/>
        <v>1</v>
      </c>
      <c r="BV309" s="51">
        <f t="shared" si="27"/>
        <v>0.03626576322</v>
      </c>
      <c r="BW309" s="51">
        <f t="shared" si="28"/>
        <v>0.005216210815</v>
      </c>
      <c r="BX309" s="51">
        <f t="shared" si="29"/>
        <v>0.946599698</v>
      </c>
      <c r="BY309" s="51">
        <f t="shared" si="30"/>
        <v>0.011918328</v>
      </c>
      <c r="BZ309" s="51">
        <f t="shared" si="11"/>
        <v>1</v>
      </c>
      <c r="CA309" s="51">
        <f t="shared" si="31"/>
        <v>0.001043003262</v>
      </c>
      <c r="CB309" s="51">
        <f t="shared" si="32"/>
        <v>0.007582354768</v>
      </c>
      <c r="CC309" s="51">
        <f t="shared" si="33"/>
        <v>0.001633784691</v>
      </c>
      <c r="CD309" s="51">
        <f t="shared" si="34"/>
        <v>0.9897408573</v>
      </c>
      <c r="CE309" s="51">
        <f t="shared" si="12"/>
        <v>1</v>
      </c>
      <c r="CF309" s="61"/>
      <c r="CG309" s="51">
        <f t="shared" si="35"/>
        <v>0.9549031542</v>
      </c>
      <c r="CH309" s="51">
        <f t="shared" si="36"/>
        <v>0.01538777021</v>
      </c>
      <c r="CI309" s="51">
        <f t="shared" si="37"/>
        <v>0.02455697608</v>
      </c>
      <c r="CJ309" s="51">
        <f t="shared" si="38"/>
        <v>0.005152099517</v>
      </c>
      <c r="CK309" s="51">
        <f t="shared" si="13"/>
        <v>1</v>
      </c>
      <c r="CL309" s="51">
        <f t="shared" si="39"/>
        <v>0.05842434544</v>
      </c>
      <c r="CM309" s="51">
        <f t="shared" si="40"/>
        <v>0.9141191835</v>
      </c>
      <c r="CN309" s="51">
        <f t="shared" si="41"/>
        <v>0.01341069742</v>
      </c>
      <c r="CO309" s="51">
        <f t="shared" si="42"/>
        <v>0.0140457736</v>
      </c>
      <c r="CP309" s="51">
        <f t="shared" si="14"/>
        <v>1</v>
      </c>
      <c r="CQ309" s="51">
        <f t="shared" si="43"/>
        <v>0.03626576322</v>
      </c>
      <c r="CR309" s="51">
        <f t="shared" si="44"/>
        <v>0.005216210815</v>
      </c>
      <c r="CS309" s="51">
        <f t="shared" si="45"/>
        <v>0.946599698</v>
      </c>
      <c r="CT309" s="51">
        <f t="shared" si="46"/>
        <v>0.011918328</v>
      </c>
      <c r="CU309" s="51">
        <f t="shared" si="15"/>
        <v>1</v>
      </c>
      <c r="CV309" s="51">
        <f t="shared" si="47"/>
        <v>0.001043003262</v>
      </c>
      <c r="CW309" s="51">
        <f t="shared" si="48"/>
        <v>0.007582354768</v>
      </c>
      <c r="CX309" s="51">
        <f t="shared" si="49"/>
        <v>0.001633784691</v>
      </c>
      <c r="CY309" s="51">
        <f t="shared" si="50"/>
        <v>0.9897408573</v>
      </c>
      <c r="CZ309" s="51">
        <f t="shared" si="16"/>
        <v>1</v>
      </c>
      <c r="DA309" s="61"/>
      <c r="DB309" s="51">
        <f>(AQ309*Baseline!B$7 + AV309*Baseline!B$11 + BA309*Baseline!B$16 + BF309*Baseline!B$18)</f>
        <v>80296.95811</v>
      </c>
      <c r="DC309" s="51">
        <f>(AR309*Baseline!B$7 + AW309*Baseline!B$11 + BB309*Baseline!B$16 + BG309*Baseline!B$18)</f>
        <v>68631.92647</v>
      </c>
      <c r="DD309" s="51">
        <f>(AS309*Baseline!B$7 + AX309*Baseline!B$11 + BC309*Baseline!B$16 + BH309*Baseline!B$18)</f>
        <v>115650.2656</v>
      </c>
      <c r="DE309" s="51">
        <f>(AT309*Baseline!B$7 + AY309*Baseline!B$11 + BD309*Baseline!B$16 + BI309*Baseline!B$18)</f>
        <v>1260020.5</v>
      </c>
      <c r="DF309" s="51">
        <f t="shared" si="17"/>
        <v>1524599.65</v>
      </c>
      <c r="DG309" s="61"/>
      <c r="DH309" s="51">
        <f t="shared" si="51"/>
        <v>0.05266756956</v>
      </c>
      <c r="DI309" s="51">
        <f t="shared" si="52"/>
        <v>0.04501635985</v>
      </c>
      <c r="DJ309" s="51">
        <f t="shared" si="53"/>
        <v>0.07585615383</v>
      </c>
      <c r="DK309" s="51">
        <f t="shared" si="54"/>
        <v>0.8264599168</v>
      </c>
      <c r="DL309" s="51">
        <f t="shared" si="18"/>
        <v>1</v>
      </c>
      <c r="DM309" s="61"/>
      <c r="DN309" s="51">
        <f>DH309 / (Baseline!B$7/Baseline!B$17)</f>
        <v>5.621916639</v>
      </c>
      <c r="DO309" s="51">
        <f>DI309 / (Baseline!B$11/Baseline!B$17)</f>
        <v>1.086716473</v>
      </c>
      <c r="DP309" s="51">
        <f>DJ309 / (Baseline!B$16/Baseline!B$17)</f>
        <v>1.172206819</v>
      </c>
      <c r="DQ309" s="51">
        <f>DK309 / (Baseline!B$18/Baseline!B$17)</f>
        <v>0.9343858976</v>
      </c>
      <c r="DR309" s="79"/>
      <c r="DS309" s="51">
        <f>(AU309*Baseline!B$34)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0.03554615884</v>
      </c>
      <c r="DT309" s="51">
        <f>(AZ309*Baseline!B$34) + (Baseline!D$88*(1-Baseline!D$89)*Baseline!B$35) + (Baseline!D$88*Baseline!D$89*((1-Baseline!D$90)*Baseline!B$40 + Baseline!D$90*Baseline!B$41))</f>
        <v>0.01079356752</v>
      </c>
      <c r="DU309" s="51">
        <f>(BE309*Baseline!B$34) + (Baseline!F$88*(1-Baseline!F$89)*Baseline!B$35) + (Baseline!F$88*Baseline!F$89*((1-Baseline!F$90)*Baseline!B$40 + Baseline!F$90*Baseline!B$41))</f>
        <v>0.0129764906</v>
      </c>
      <c r="DV309" s="51">
        <f>(BJ309*Baseline!B$34) + (Baseline!H$88*(1-Baseline!H$89)*Baseline!B$35) + (Baseline!H$88*Baseline!H$89*((1-Baseline!H$90)*Baseline!B$40 + Baseline!H$90*Baseline!B$41))</f>
        <v>0.009306514426</v>
      </c>
      <c r="DW309" s="51">
        <f>( DS309*Baseline!B$7 + DT309*Baseline!B$11 + DU309*Baseline!B$16 + DV309*Baseline!B$18 ) / Baseline!B$17</f>
        <v>0.009851426645</v>
      </c>
    </row>
    <row r="310">
      <c r="A310" s="4" t="s">
        <v>578</v>
      </c>
      <c r="B310" s="45">
        <f>MIN( MAX( NORMINV( MCrands!B310, (B$5+B$4)/2, (B$5-B$4)/3.29 ), 0 ), 1 )</f>
        <v>0.3657250739</v>
      </c>
      <c r="C310" s="45">
        <f>MAX( NORMINV( MCrands!C310, (C$5+C$4)/2, (C$5-C$4)/3.29 ), 0 )</f>
        <v>2.308638541</v>
      </c>
      <c r="D310" s="41"/>
      <c r="E310" s="43">
        <f>Baseline!B$33 * (C310 * Baseline!B$66*Baseline!B$66/Baseline!B$73 + Baseline!B$52*Baseline!B$52/Baseline!B$74 + Baseline!B$53*Baseline!B$53/Baseline!B$75 + Baseline!B$54*Baseline!B$54/Baseline!B$76)</f>
        <v>0.00001638646052</v>
      </c>
      <c r="F310" s="43">
        <f>Baseline!B$33 * (C310 * Baseline!B$66*Baseline!B$57/Baseline!B$73 + Baseline!B$52*Baseline!B$67/Baseline!B$74 + Baseline!B$53*Baseline!B$55/Baseline!B$75 + Baseline!B$54*Baseline!B$56/Baseline!B$76)</f>
        <v>0.0000001994552038</v>
      </c>
      <c r="G310" s="45">
        <f>Baseline!B$33 * (C310 * Baseline!B$66*Baseline!B$58/Baseline!B$73 + Baseline!B$52*Baseline!B$59/Baseline!B$74 + Baseline!B$53*Baseline!B$68/Baseline!B$75 + Baseline!B$54*Baseline!B$60/Baseline!B$76)</f>
        <v>0.0000001675900679</v>
      </c>
      <c r="H310" s="43">
        <f>Baseline!B$33 * (C310 * Baseline!B$66*Baseline!B$61/Baseline!B$73 + Baseline!B$52*Baseline!B$62/Baseline!B$74 + Baseline!B$53*Baseline!B$63/Baseline!B$75 + Baseline!B$54*Baseline!B$69/Baseline!B$76)</f>
        <v>0.000000003297070493</v>
      </c>
      <c r="I310" s="43">
        <f>Baseline!B$33 * (C310 * Baseline!B$57*Baseline!B$66/Baseline!B$73 + Baseline!B$67*Baseline!B$52/Baseline!B$74 + Baseline!B$55*Baseline!B$53/Baseline!B$75 + Baseline!B$56*Baseline!B$54/Baseline!B$76)</f>
        <v>0.0000001994552038</v>
      </c>
      <c r="J310" s="45">
        <f>Baseline!B$33 * (C310 * Baseline!B$57*Baseline!B$57/Baseline!B$73 + Baseline!B$67*Baseline!B$67/Baseline!B$74 + Baseline!B$55*Baseline!B$55/Baseline!B$75 + Baseline!B$56*Baseline!B$56/Baseline!B$76)</f>
        <v>0.000001763813735</v>
      </c>
      <c r="K310" s="43">
        <f>Baseline!B$33 * (C310 * Baseline!B$57*Baseline!B$58/Baseline!B$73 + Baseline!B$67*Baseline!B$59/Baseline!B$74 + Baseline!B$55*Baseline!B$68/Baseline!B$75 + Baseline!B$56*Baseline!B$60/Baseline!B$76)</f>
        <v>0.00000001374174977</v>
      </c>
      <c r="L310" s="45">
        <f>Baseline!B$33 * (C310 * Baseline!B$57*Baseline!B$61/Baseline!B$73 + Baseline!B$67*Baseline!B$62/Baseline!B$74 + Baseline!B$55*Baseline!B$63/Baseline!B$75 + Baseline!B$56*Baseline!B$69/Baseline!B$76)</f>
        <v>0.00000001439283485</v>
      </c>
      <c r="M310" s="43">
        <f>Baseline!B$33 * (C310 * Baseline!B$58*Baseline!B$66/Baseline!B$73 + Baseline!B$59*Baseline!B$52/Baseline!B$74 + Baseline!B$68*Baseline!B$53/Baseline!B$75 + Baseline!B$60*Baseline!B$54/Baseline!B$76)</f>
        <v>0.0000001675900679</v>
      </c>
      <c r="N310" s="45">
        <f>Baseline!B$33 * (C310 * Baseline!B$58*Baseline!B$57/Baseline!B$73 + Baseline!B$59*Baseline!B$67/Baseline!B$74 + Baseline!B$68*Baseline!B$55/Baseline!B$75 + Baseline!B$60*Baseline!B$56/Baseline!B$76)</f>
        <v>0.00000001374174977</v>
      </c>
      <c r="O310" s="45">
        <f>Baseline!B$33 * (C310 * Baseline!B$58*Baseline!B$58/Baseline!B$73 + Baseline!B$59*Baseline!B$59/Baseline!B$74 + Baseline!B$68*Baseline!B$68/Baseline!B$75 + Baseline!B$60*Baseline!B$60/Baseline!B$76)</f>
        <v>0.000001324389854</v>
      </c>
      <c r="P310" s="43">
        <f>Baseline!B$33 * (C310 * Baseline!B$58*Baseline!B$61/Baseline!B$73 + Baseline!B$59*Baseline!B$62/Baseline!B$74 + Baseline!B$68*Baseline!B$63/Baseline!B$75 + Baseline!B$60*Baseline!B$69/Baseline!B$76)</f>
        <v>0.000000001646900007</v>
      </c>
      <c r="Q310" s="43">
        <f>Baseline!B$33 * (C310 * Baseline!B$61*Baseline!B$66/Baseline!B$73 + Baseline!B$62*Baseline!B$52/Baseline!B$74 + Baseline!B$63*Baseline!B$53/Baseline!B$75 + Baseline!B$69*Baseline!B$54/Baseline!B$76)</f>
        <v>0.000000003297070493</v>
      </c>
      <c r="R310" s="43">
        <f>Baseline!B$33 * (C310 * Baseline!B$61*Baseline!B$57/Baseline!B$73 + Baseline!B$62*Baseline!B$67/Baseline!B$74 + Baseline!B$63*Baseline!B$55/Baseline!B$75 + Baseline!B$69*Baseline!B$56/Baseline!B$76)</f>
        <v>0.00000001439283485</v>
      </c>
      <c r="S310" s="43">
        <f>Baseline!B$33 * (C310 * Baseline!B$61*Baseline!B$58/Baseline!B$73 + Baseline!B$62*Baseline!B$59/Baseline!B$74 + Baseline!B$63*Baseline!B$68/Baseline!B$75 + Baseline!B$69*Baseline!B$60/Baseline!B$76)</f>
        <v>0.000000001646900007</v>
      </c>
      <c r="T310" s="43">
        <f>Baseline!B$33 * (C310 * Baseline!B$61*Baseline!B$61/Baseline!B$73 + Baseline!B$62*Baseline!B$62/Baseline!B$74 + Baseline!B$63*Baseline!B$63/Baseline!B$75 + Baseline!B$69*Baseline!B$69/Baseline!B$76)</f>
        <v>0.00000009854654091</v>
      </c>
      <c r="U310" s="41"/>
      <c r="V310" s="43">
        <f>E310 * ( Baseline!B$87 * Baseline!B$7 )</f>
        <v>0.1700750737</v>
      </c>
      <c r="W310" s="43">
        <f>F310 * ( Baseline!D$87 * Baseline!B$11 )</f>
        <v>0.003679269502</v>
      </c>
      <c r="X310" s="43">
        <f>G310 * ( Baseline!F$87 * Baseline!B$16 )</f>
        <v>0.00582120245</v>
      </c>
      <c r="Y310" s="43">
        <f>H310 * ( Baseline!H$87 * Baseline!B$18 )</f>
        <v>0.001159492211</v>
      </c>
      <c r="Z310" s="51">
        <f t="shared" si="1"/>
        <v>0.1807350379</v>
      </c>
      <c r="AA310" s="43">
        <f>I310 * ( Baseline!B$87 * Baseline!B$7 )</f>
        <v>0.00207014556</v>
      </c>
      <c r="AB310" s="45">
        <f>J310 * ( Baseline!D$87 * Baseline!B$11 )</f>
        <v>0.03253635883</v>
      </c>
      <c r="AC310" s="45">
        <f>K310 * ( Baseline!F$87 * Baseline!B$16 )</f>
        <v>0.0004773165167</v>
      </c>
      <c r="AD310" s="45">
        <f>L310 * ( Baseline!F$87 * Baseline!B$16 )</f>
        <v>0.0004999318071</v>
      </c>
      <c r="AE310" s="51">
        <f t="shared" si="2"/>
        <v>0.03558375272</v>
      </c>
      <c r="AF310" s="51">
        <f>M310 * ( Baseline!B$87 * Baseline!B$7 )</f>
        <v>0.001739417315</v>
      </c>
      <c r="AG310" s="51">
        <f>N310 * ( Baseline!D$87 * Baseline!B$11 )</f>
        <v>0.0002534885021</v>
      </c>
      <c r="AH310" s="51">
        <f>O310 * ( Baseline!F$87 * Baseline!B$16 )</f>
        <v>0.04600237688</v>
      </c>
      <c r="AI310" s="51">
        <f>P310 * ( Baseline!H$87 * Baseline!B$18 )</f>
        <v>0.000579171035</v>
      </c>
      <c r="AJ310" s="51">
        <f t="shared" si="3"/>
        <v>0.04857445373</v>
      </c>
      <c r="AK310" s="51">
        <f>Q310 * ( Baseline!B$87 * Baseline!B$7 )</f>
        <v>0.00003422029465</v>
      </c>
      <c r="AL310" s="51">
        <f>R310 * ( Baseline!D$87 * Baseline!B$11 )</f>
        <v>0.0002654988053</v>
      </c>
      <c r="AM310" s="51">
        <f>S310 * ( Baseline!F$87 * Baseline!B$16 )</f>
        <v>0.00005720469282</v>
      </c>
      <c r="AN310" s="51">
        <f>T310 * ( Baseline!H$87 * Baseline!B$18 )</f>
        <v>0.03465620369</v>
      </c>
      <c r="AO310" s="51">
        <f t="shared" si="4"/>
        <v>0.03501312748</v>
      </c>
      <c r="AP310" s="61"/>
      <c r="AQ310" s="51">
        <f>V310 * ( (1-Baseline!B$88-Baseline!B$87) + (1-B310)*Baseline!B$88 )</f>
        <v>0.1110768273</v>
      </c>
      <c r="AR310" s="51">
        <f>W310 * ( (1-Baseline!B$88-Baseline!B$87) + (1-B310)*Baseline!B$88 )</f>
        <v>0.002402948146</v>
      </c>
      <c r="AS310" s="51">
        <f>X310 * ( (1-Baseline!B$88-Baseline!B$87) + (1-B310)*Baseline!B$88 )</f>
        <v>0.003801854588</v>
      </c>
      <c r="AT310" s="51">
        <f>Y310 * ( (1-Baseline!B$88-Baseline!B$87) + (1-B310)*Baseline!B$88 )</f>
        <v>0.0007572697942</v>
      </c>
      <c r="AU310" s="51">
        <f t="shared" si="5"/>
        <v>0.1180388998</v>
      </c>
      <c r="AV310" s="51">
        <f>AA310 * ( (1-Baseline!D$88-Baseline!D$87) + (1-B310)*Baseline!D$88 )</f>
        <v>0.001713156342</v>
      </c>
      <c r="AW310" s="51">
        <f>AB310 * ( (1-Baseline!D$88-Baseline!D$87) + (1-B310)*Baseline!D$88 )</f>
        <v>0.02692557981</v>
      </c>
      <c r="AX310" s="51">
        <f>AC310 * ( (1-Baseline!D$88-Baseline!D$87) + (1-B310)*Baseline!D$88 )</f>
        <v>0.0003950049859</v>
      </c>
      <c r="AY310" s="51">
        <f>AD310 * ( (1-Baseline!D$88-Baseline!D$87) + (1-B310)*Baseline!D$88 )</f>
        <v>0.0004137203502</v>
      </c>
      <c r="AZ310" s="51">
        <f t="shared" si="6"/>
        <v>0.02944746148</v>
      </c>
      <c r="BA310" s="51">
        <f>AF310 * ( (1-Baseline!F$88-Baseline!F$87) + (1-Baseline!B$36)*Baseline!F$88 )</f>
        <v>0.001251740361</v>
      </c>
      <c r="BB310" s="51">
        <f>AG310 * ( (1-Baseline!F$88-Baseline!F$87) + (1-Baseline!B$36)*Baseline!F$88 )</f>
        <v>0.0001824184377</v>
      </c>
      <c r="BC310" s="51">
        <f>AH310 * ( (1-Baseline!F$88-Baseline!F$87) + (1-Baseline!B$36)*Baseline!F$88 )</f>
        <v>0.03310478248</v>
      </c>
      <c r="BD310" s="51">
        <f>AI310 * ( (1-Baseline!F$88-Baseline!F$87) + (1-Baseline!B$36)*Baseline!F$88 )</f>
        <v>0.0004167900103</v>
      </c>
      <c r="BE310" s="51">
        <f t="shared" si="7"/>
        <v>0.03495573129</v>
      </c>
      <c r="BF310" s="51">
        <f>AK310 * ( (1-Baseline!H$88-Baseline!H$87) + (1-Baseline!B$36)*Baseline!H$88 )</f>
        <v>0.00002711342386</v>
      </c>
      <c r="BG310" s="51">
        <f>AL310 * ( (1-Baseline!H$88-Baseline!H$87) + (1-Baseline!B$36)*Baseline!H$88 )</f>
        <v>0.0002103600134</v>
      </c>
      <c r="BH310" s="51">
        <f>AM310 * ( (1-Baseline!H$88-Baseline!H$87) + (1-Baseline!B$36)*Baseline!H$88 )</f>
        <v>0.00004532442222</v>
      </c>
      <c r="BI310" s="51">
        <f>AN310 * ( (1-Baseline!H$88-Baseline!H$87) + (1-Baseline!B$36)*Baseline!H$88 )</f>
        <v>0.02745880331</v>
      </c>
      <c r="BJ310" s="51">
        <f t="shared" si="8"/>
        <v>0.02774160117</v>
      </c>
      <c r="BK310" s="61"/>
      <c r="BL310" s="51">
        <f t="shared" si="19"/>
        <v>0.9410188291</v>
      </c>
      <c r="BM310" s="51">
        <f t="shared" si="20"/>
        <v>0.02035725637</v>
      </c>
      <c r="BN310" s="51">
        <f t="shared" si="21"/>
        <v>0.03220848884</v>
      </c>
      <c r="BO310" s="51">
        <f t="shared" si="22"/>
        <v>0.006415425722</v>
      </c>
      <c r="BP310" s="51">
        <f t="shared" si="9"/>
        <v>1</v>
      </c>
      <c r="BQ310" s="51">
        <f t="shared" si="23"/>
        <v>0.05817670712</v>
      </c>
      <c r="BR310" s="51">
        <f t="shared" si="24"/>
        <v>0.9143599634</v>
      </c>
      <c r="BS310" s="51">
        <f t="shared" si="25"/>
        <v>0.01341388921</v>
      </c>
      <c r="BT310" s="51">
        <f t="shared" si="26"/>
        <v>0.01404944024</v>
      </c>
      <c r="BU310" s="51">
        <f t="shared" si="10"/>
        <v>1</v>
      </c>
      <c r="BV310" s="51">
        <f t="shared" si="27"/>
        <v>0.03580930266</v>
      </c>
      <c r="BW310" s="51">
        <f t="shared" si="28"/>
        <v>0.0052185559</v>
      </c>
      <c r="BX310" s="51">
        <f t="shared" si="29"/>
        <v>0.9470487745</v>
      </c>
      <c r="BY310" s="51">
        <f t="shared" si="30"/>
        <v>0.01192336693</v>
      </c>
      <c r="BZ310" s="51">
        <f t="shared" si="11"/>
        <v>1</v>
      </c>
      <c r="CA310" s="51">
        <f t="shared" si="31"/>
        <v>0.0009773561263</v>
      </c>
      <c r="CB310" s="51">
        <f t="shared" si="32"/>
        <v>0.00758283605</v>
      </c>
      <c r="CC310" s="51">
        <f t="shared" si="33"/>
        <v>0.001633807001</v>
      </c>
      <c r="CD310" s="51">
        <f t="shared" si="34"/>
        <v>0.9898060008</v>
      </c>
      <c r="CE310" s="51">
        <f t="shared" si="12"/>
        <v>1</v>
      </c>
      <c r="CF310" s="61"/>
      <c r="CG310" s="51">
        <f t="shared" si="35"/>
        <v>0.9410188291</v>
      </c>
      <c r="CH310" s="51">
        <f t="shared" si="36"/>
        <v>0.02035725637</v>
      </c>
      <c r="CI310" s="51">
        <f t="shared" si="37"/>
        <v>0.03220848884</v>
      </c>
      <c r="CJ310" s="51">
        <f t="shared" si="38"/>
        <v>0.006415425722</v>
      </c>
      <c r="CK310" s="51">
        <f t="shared" si="13"/>
        <v>1</v>
      </c>
      <c r="CL310" s="51">
        <f t="shared" si="39"/>
        <v>0.05817670712</v>
      </c>
      <c r="CM310" s="51">
        <f t="shared" si="40"/>
        <v>0.9143599634</v>
      </c>
      <c r="CN310" s="51">
        <f t="shared" si="41"/>
        <v>0.01341388921</v>
      </c>
      <c r="CO310" s="51">
        <f t="shared" si="42"/>
        <v>0.01404944024</v>
      </c>
      <c r="CP310" s="51">
        <f t="shared" si="14"/>
        <v>1</v>
      </c>
      <c r="CQ310" s="51">
        <f t="shared" si="43"/>
        <v>0.03580930266</v>
      </c>
      <c r="CR310" s="51">
        <f t="shared" si="44"/>
        <v>0.0052185559</v>
      </c>
      <c r="CS310" s="51">
        <f t="shared" si="45"/>
        <v>0.9470487745</v>
      </c>
      <c r="CT310" s="51">
        <f t="shared" si="46"/>
        <v>0.01192336693</v>
      </c>
      <c r="CU310" s="51">
        <f t="shared" si="15"/>
        <v>1</v>
      </c>
      <c r="CV310" s="51">
        <f t="shared" si="47"/>
        <v>0.0009773561263</v>
      </c>
      <c r="CW310" s="51">
        <f t="shared" si="48"/>
        <v>0.00758283605</v>
      </c>
      <c r="CX310" s="51">
        <f t="shared" si="49"/>
        <v>0.001633807001</v>
      </c>
      <c r="CY310" s="51">
        <f t="shared" si="50"/>
        <v>0.9898060008</v>
      </c>
      <c r="CZ310" s="51">
        <f t="shared" si="16"/>
        <v>1</v>
      </c>
      <c r="DA310" s="61"/>
      <c r="DB310" s="51">
        <f>(AQ310*Baseline!B$7 + AV310*Baseline!B$11 + BA310*Baseline!B$16 + BF310*Baseline!B$18)</f>
        <v>62981.33138</v>
      </c>
      <c r="DC310" s="51">
        <f>(AR310*Baseline!B$7 + AW310*Baseline!B$11 + BB310*Baseline!B$16 + BG310*Baseline!B$18)</f>
        <v>69152.48282</v>
      </c>
      <c r="DD310" s="51">
        <f>(AS310*Baseline!B$7 + AX310*Baseline!B$11 + BC310*Baseline!B$16 + BH310*Baseline!B$18)</f>
        <v>115673.7625</v>
      </c>
      <c r="DE310" s="51">
        <f>(AT310*Baseline!B$7 + AY310*Baseline!B$11 + BD310*Baseline!B$16 + BI310*Baseline!B$18)</f>
        <v>1260011.857</v>
      </c>
      <c r="DF310" s="51">
        <f t="shared" si="17"/>
        <v>1507819.434</v>
      </c>
      <c r="DG310" s="61"/>
      <c r="DH310" s="51">
        <f t="shared" si="51"/>
        <v>0.04176981008</v>
      </c>
      <c r="DI310" s="51">
        <f t="shared" si="52"/>
        <v>0.04586257563</v>
      </c>
      <c r="DJ310" s="51">
        <f t="shared" si="53"/>
        <v>0.07671592493</v>
      </c>
      <c r="DK310" s="51">
        <f t="shared" si="54"/>
        <v>0.8356516894</v>
      </c>
      <c r="DL310" s="51">
        <f t="shared" si="18"/>
        <v>1</v>
      </c>
      <c r="DM310" s="61"/>
      <c r="DN310" s="51">
        <f>DH310 / (Baseline!B$7/Baseline!B$17)</f>
        <v>4.458652492</v>
      </c>
      <c r="DO310" s="51">
        <f>DI310 / (Baseline!B$11/Baseline!B$17)</f>
        <v>1.107144527</v>
      </c>
      <c r="DP310" s="51">
        <f>DJ310 / (Baseline!B$16/Baseline!B$17)</f>
        <v>1.185492881</v>
      </c>
      <c r="DQ310" s="51">
        <f>DK310 / (Baseline!B$18/Baseline!B$17)</f>
        <v>0.944778008</v>
      </c>
      <c r="DR310" s="79"/>
      <c r="DS310" s="51">
        <f>(AU310*Baseline!B$34)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0.03023536623</v>
      </c>
      <c r="DT310" s="51">
        <f>(AZ310*Baseline!B$34) + (Baseline!D$88*(1-Baseline!D$89)*Baseline!B$35) + (Baseline!D$88*Baseline!D$89*((1-Baseline!D$90)*Baseline!B$40 + Baseline!D$90*Baseline!B$41))</f>
        <v>0.01083068722</v>
      </c>
      <c r="DU310" s="51">
        <f>(BE310*Baseline!B$34) + (Baseline!F$88*(1-Baseline!F$89)*Baseline!B$35) + (Baseline!F$88*Baseline!F$89*((1-Baseline!F$90)*Baseline!B$40 + Baseline!F$90*Baseline!B$41))</f>
        <v>0.01297399969</v>
      </c>
      <c r="DV310" s="51">
        <f>(BJ310*Baseline!B$34) + (Baseline!H$88*(1-Baseline!H$89)*Baseline!B$35) + (Baseline!H$88*Baseline!H$89*((1-Baseline!H$90)*Baseline!B$40 + Baseline!H$90*Baseline!B$41))</f>
        <v>0.009306240175</v>
      </c>
      <c r="DW310" s="51">
        <f>( DS310*Baseline!B$7 + DT310*Baseline!B$11 + DU310*Baseline!B$16 + DV310*Baseline!B$18 ) / Baseline!B$17</f>
        <v>0.009802807653</v>
      </c>
    </row>
    <row r="311">
      <c r="A311" s="4" t="s">
        <v>580</v>
      </c>
      <c r="B311" s="45">
        <f>MIN( MAX( NORMINV( MCrands!B311, (B$5+B$4)/2, (B$5-B$4)/3.29 ), 0 ), 1 )</f>
        <v>0.525535723</v>
      </c>
      <c r="C311" s="45">
        <f>MAX( NORMINV( MCrands!C311, (C$5+C$4)/2, (C$5-C$4)/3.29 ), 0 )</f>
        <v>2.723345556</v>
      </c>
      <c r="D311" s="41"/>
      <c r="E311" s="43">
        <f>Baseline!B$33 * (C311 * Baseline!B$66*Baseline!B$66/Baseline!B$73 + Baseline!B$52*Baseline!B$52/Baseline!B$74 + Baseline!B$53*Baseline!B$53/Baseline!B$75 + Baseline!B$54*Baseline!B$54/Baseline!B$76)</f>
        <v>0.00001932259614</v>
      </c>
      <c r="F311" s="43">
        <f>Baseline!B$33 * (C311 * Baseline!B$66*Baseline!B$57/Baseline!B$73 + Baseline!B$52*Baseline!B$67/Baseline!B$74 + Baseline!B$53*Baseline!B$55/Baseline!B$75 + Baseline!B$54*Baseline!B$56/Baseline!B$76)</f>
        <v>0.0000001999188041</v>
      </c>
      <c r="G311" s="45">
        <f>Baseline!B$33 * (C311 * Baseline!B$66*Baseline!B$58/Baseline!B$73 + Baseline!B$52*Baseline!B$59/Baseline!B$74 + Baseline!B$53*Baseline!B$68/Baseline!B$75 + Baseline!B$54*Baseline!B$60/Baseline!B$76)</f>
        <v>0.0000001687297521</v>
      </c>
      <c r="H311" s="43">
        <f>Baseline!B$33 * (C311 * Baseline!B$66*Baseline!B$61/Baseline!B$73 + Baseline!B$52*Baseline!B$62/Baseline!B$74 + Baseline!B$53*Baseline!B$63/Baseline!B$75 + Baseline!B$54*Baseline!B$69/Baseline!B$76)</f>
        <v>0.000000003411038915</v>
      </c>
      <c r="I311" s="43">
        <f>Baseline!B$33 * (C311 * Baseline!B$57*Baseline!B$66/Baseline!B$73 + Baseline!B$67*Baseline!B$52/Baseline!B$74 + Baseline!B$55*Baseline!B$53/Baseline!B$75 + Baseline!B$56*Baseline!B$54/Baseline!B$76)</f>
        <v>0.0000001999188041</v>
      </c>
      <c r="J311" s="45">
        <f>Baseline!B$33 * (C311 * Baseline!B$57*Baseline!B$57/Baseline!B$73 + Baseline!B$67*Baseline!B$67/Baseline!B$74 + Baseline!B$55*Baseline!B$55/Baseline!B$75 + Baseline!B$56*Baseline!B$56/Baseline!B$76)</f>
        <v>0.000001763813808</v>
      </c>
      <c r="K311" s="43">
        <f>Baseline!B$33 * (C311 * Baseline!B$57*Baseline!B$58/Baseline!B$73 + Baseline!B$67*Baseline!B$59/Baseline!B$74 + Baseline!B$55*Baseline!B$68/Baseline!B$75 + Baseline!B$56*Baseline!B$60/Baseline!B$76)</f>
        <v>0.00000001374192972</v>
      </c>
      <c r="L311" s="45">
        <f>Baseline!B$33 * (C311 * Baseline!B$57*Baseline!B$61/Baseline!B$73 + Baseline!B$67*Baseline!B$62/Baseline!B$74 + Baseline!B$55*Baseline!B$63/Baseline!B$75 + Baseline!B$56*Baseline!B$69/Baseline!B$76)</f>
        <v>0.00000001439285285</v>
      </c>
      <c r="M311" s="43">
        <f>Baseline!B$33 * (C311 * Baseline!B$58*Baseline!B$66/Baseline!B$73 + Baseline!B$59*Baseline!B$52/Baseline!B$74 + Baseline!B$68*Baseline!B$53/Baseline!B$75 + Baseline!B$60*Baseline!B$54/Baseline!B$76)</f>
        <v>0.0000001687297521</v>
      </c>
      <c r="N311" s="45">
        <f>Baseline!B$33 * (C311 * Baseline!B$58*Baseline!B$57/Baseline!B$73 + Baseline!B$59*Baseline!B$67/Baseline!B$74 + Baseline!B$68*Baseline!B$55/Baseline!B$75 + Baseline!B$60*Baseline!B$56/Baseline!B$76)</f>
        <v>0.00000001374192972</v>
      </c>
      <c r="O311" s="45">
        <f>Baseline!B$33 * (C311 * Baseline!B$58*Baseline!B$58/Baseline!B$73 + Baseline!B$59*Baseline!B$59/Baseline!B$74 + Baseline!B$68*Baseline!B$68/Baseline!B$75 + Baseline!B$60*Baseline!B$60/Baseline!B$76)</f>
        <v>0.000001324390297</v>
      </c>
      <c r="P311" s="43">
        <f>Baseline!B$33 * (C311 * Baseline!B$58*Baseline!B$61/Baseline!B$73 + Baseline!B$59*Baseline!B$62/Baseline!B$74 + Baseline!B$68*Baseline!B$63/Baseline!B$75 + Baseline!B$60*Baseline!B$69/Baseline!B$76)</f>
        <v>0.000000001646944245</v>
      </c>
      <c r="Q311" s="43">
        <f>Baseline!B$33 * (C311 * Baseline!B$61*Baseline!B$66/Baseline!B$73 + Baseline!B$62*Baseline!B$52/Baseline!B$74 + Baseline!B$63*Baseline!B$53/Baseline!B$75 + Baseline!B$69*Baseline!B$54/Baseline!B$76)</f>
        <v>0.000000003411038915</v>
      </c>
      <c r="R311" s="43">
        <f>Baseline!B$33 * (C311 * Baseline!B$61*Baseline!B$57/Baseline!B$73 + Baseline!B$62*Baseline!B$67/Baseline!B$74 + Baseline!B$63*Baseline!B$55/Baseline!B$75 + Baseline!B$69*Baseline!B$56/Baseline!B$76)</f>
        <v>0.00000001439285285</v>
      </c>
      <c r="S311" s="43">
        <f>Baseline!B$33 * (C311 * Baseline!B$61*Baseline!B$58/Baseline!B$73 + Baseline!B$62*Baseline!B$59/Baseline!B$74 + Baseline!B$63*Baseline!B$68/Baseline!B$75 + Baseline!B$69*Baseline!B$60/Baseline!B$76)</f>
        <v>0.000000001646944245</v>
      </c>
      <c r="T311" s="43">
        <f>Baseline!B$33 * (C311 * Baseline!B$61*Baseline!B$61/Baseline!B$73 + Baseline!B$62*Baseline!B$62/Baseline!B$74 + Baseline!B$63*Baseline!B$63/Baseline!B$75 + Baseline!B$69*Baseline!B$69/Baseline!B$76)</f>
        <v>0.00000009854654534</v>
      </c>
      <c r="U311" s="41"/>
      <c r="V311" s="43">
        <f>E311 * ( Baseline!B$87 * Baseline!B$7 )</f>
        <v>0.2005492253</v>
      </c>
      <c r="W311" s="43">
        <f>F311 * ( Baseline!D$87 * Baseline!B$11 )</f>
        <v>0.00368782135</v>
      </c>
      <c r="X311" s="43">
        <f>G311 * ( Baseline!F$87 * Baseline!B$16 )</f>
        <v>0.00586078912</v>
      </c>
      <c r="Y311" s="43">
        <f>H311 * ( Baseline!H$87 * Baseline!B$18 )</f>
        <v>0.001199571881</v>
      </c>
      <c r="Z311" s="51">
        <f t="shared" si="1"/>
        <v>0.2112974077</v>
      </c>
      <c r="AA311" s="43">
        <f>I311 * ( Baseline!B$87 * Baseline!B$7 )</f>
        <v>0.002074957268</v>
      </c>
      <c r="AB311" s="45">
        <f>J311 * ( Baseline!D$87 * Baseline!B$11 )</f>
        <v>0.03253636018</v>
      </c>
      <c r="AC311" s="45">
        <f>K311 * ( Baseline!F$87 * Baseline!B$16 )</f>
        <v>0.0004773227672</v>
      </c>
      <c r="AD311" s="45">
        <f>L311 * ( Baseline!F$87 * Baseline!B$16 )</f>
        <v>0.0004999324322</v>
      </c>
      <c r="AE311" s="51">
        <f t="shared" si="2"/>
        <v>0.03558857265</v>
      </c>
      <c r="AF311" s="51">
        <f>M311 * ( Baseline!B$87 * Baseline!B$7 )</f>
        <v>0.001751246098</v>
      </c>
      <c r="AG311" s="51">
        <f>N311 * ( Baseline!D$87 * Baseline!B$11 )</f>
        <v>0.0002534918216</v>
      </c>
      <c r="AH311" s="51">
        <f>O311 * ( Baseline!F$87 * Baseline!B$16 )</f>
        <v>0.04600239224</v>
      </c>
      <c r="AI311" s="51">
        <f>P311 * ( Baseline!H$87 * Baseline!B$18 )</f>
        <v>0.0005791865923</v>
      </c>
      <c r="AJ311" s="51">
        <f t="shared" si="3"/>
        <v>0.04858631676</v>
      </c>
      <c r="AK311" s="51">
        <f>Q311 * ( Baseline!B$87 * Baseline!B$7 )</f>
        <v>0.0000354031729</v>
      </c>
      <c r="AL311" s="51">
        <f>R311 * ( Baseline!D$87 * Baseline!B$11 )</f>
        <v>0.0002654991373</v>
      </c>
      <c r="AM311" s="51">
        <f>S311 * ( Baseline!F$87 * Baseline!B$16 )</f>
        <v>0.00005720622941</v>
      </c>
      <c r="AN311" s="51">
        <f>T311 * ( Baseline!H$87 * Baseline!B$18 )</f>
        <v>0.03465620525</v>
      </c>
      <c r="AO311" s="51">
        <f t="shared" si="4"/>
        <v>0.03501431379</v>
      </c>
      <c r="AP311" s="61"/>
      <c r="AQ311" s="51">
        <f>V311 * ( (1-Baseline!B$88-Baseline!B$87) + (1-B311)*Baseline!B$88 )</f>
        <v>0.1024552258</v>
      </c>
      <c r="AR311" s="51">
        <f>W311 * ( (1-Baseline!B$88-Baseline!B$87) + (1-B311)*Baseline!B$88 )</f>
        <v>0.001884009118</v>
      </c>
      <c r="AS311" s="51">
        <f>X311 * ( (1-Baseline!B$88-Baseline!B$87) + (1-B311)*Baseline!B$88 )</f>
        <v>0.00299412013</v>
      </c>
      <c r="AT311" s="51">
        <f>Y311 * ( (1-Baseline!B$88-Baseline!B$87) + (1-B311)*Baseline!B$88 )</f>
        <v>0.0006128291333</v>
      </c>
      <c r="AU311" s="51">
        <f t="shared" si="5"/>
        <v>0.1079461842</v>
      </c>
      <c r="AV311" s="51">
        <f>AA311 * ( (1-Baseline!D$88-Baseline!D$87) + (1-B311)*Baseline!D$88 )</f>
        <v>0.001568581368</v>
      </c>
      <c r="AW311" s="51">
        <f>AB311 * ( (1-Baseline!D$88-Baseline!D$87) + (1-B311)*Baseline!D$88 )</f>
        <v>0.02459613466</v>
      </c>
      <c r="AX311" s="51">
        <f>AC311 * ( (1-Baseline!D$88-Baseline!D$87) + (1-B311)*Baseline!D$88 )</f>
        <v>0.0003608361535</v>
      </c>
      <c r="AY311" s="51">
        <f>AD311 * ( (1-Baseline!D$88-Baseline!D$87) + (1-B311)*Baseline!D$88 )</f>
        <v>0.0003779281196</v>
      </c>
      <c r="AZ311" s="51">
        <f t="shared" si="6"/>
        <v>0.0269034803</v>
      </c>
      <c r="BA311" s="51">
        <f>AF311 * ( (1-Baseline!F$88-Baseline!F$87) + (1-Baseline!B$36)*Baseline!F$88 )</f>
        <v>0.001260252732</v>
      </c>
      <c r="BB311" s="51">
        <f>AG311 * ( (1-Baseline!F$88-Baseline!F$87) + (1-Baseline!B$36)*Baseline!F$88 )</f>
        <v>0.0001824208265</v>
      </c>
      <c r="BC311" s="51">
        <f>AH311 * ( (1-Baseline!F$88-Baseline!F$87) + (1-Baseline!B$36)*Baseline!F$88 )</f>
        <v>0.03310479354</v>
      </c>
      <c r="BD311" s="51">
        <f>AI311 * ( (1-Baseline!F$88-Baseline!F$87) + (1-Baseline!B$36)*Baseline!F$88 )</f>
        <v>0.0004168012058</v>
      </c>
      <c r="BE311" s="51">
        <f t="shared" si="7"/>
        <v>0.0349642683</v>
      </c>
      <c r="BF311" s="51">
        <f>AK311 * ( (1-Baseline!H$88-Baseline!H$87) + (1-Baseline!B$36)*Baseline!H$88 )</f>
        <v>0.00002805064195</v>
      </c>
      <c r="BG311" s="51">
        <f>AL311 * ( (1-Baseline!H$88-Baseline!H$87) + (1-Baseline!B$36)*Baseline!H$88 )</f>
        <v>0.0002103602764</v>
      </c>
      <c r="BH311" s="51">
        <f>AM311 * ( (1-Baseline!H$88-Baseline!H$87) + (1-Baseline!B$36)*Baseline!H$88 )</f>
        <v>0.00004532563969</v>
      </c>
      <c r="BI311" s="51">
        <f>AN311 * ( (1-Baseline!H$88-Baseline!H$87) + (1-Baseline!B$36)*Baseline!H$88 )</f>
        <v>0.02745880454</v>
      </c>
      <c r="BJ311" s="51">
        <f t="shared" si="8"/>
        <v>0.0277425411</v>
      </c>
      <c r="BK311" s="61"/>
      <c r="BL311" s="51">
        <f t="shared" si="19"/>
        <v>0.9491324457</v>
      </c>
      <c r="BM311" s="51">
        <f t="shared" si="20"/>
        <v>0.01745322572</v>
      </c>
      <c r="BN311" s="51">
        <f t="shared" si="21"/>
        <v>0.02773715581</v>
      </c>
      <c r="BO311" s="51">
        <f t="shared" si="22"/>
        <v>0.005677172731</v>
      </c>
      <c r="BP311" s="51">
        <f t="shared" si="9"/>
        <v>1</v>
      </c>
      <c r="BQ311" s="51">
        <f t="shared" si="23"/>
        <v>0.05830403171</v>
      </c>
      <c r="BR311" s="51">
        <f t="shared" si="24"/>
        <v>0.9142361651</v>
      </c>
      <c r="BS311" s="51">
        <f t="shared" si="25"/>
        <v>0.01341224814</v>
      </c>
      <c r="BT311" s="51">
        <f t="shared" si="26"/>
        <v>0.01404755501</v>
      </c>
      <c r="BU311" s="51">
        <f t="shared" si="10"/>
        <v>1</v>
      </c>
      <c r="BV311" s="51">
        <f t="shared" si="27"/>
        <v>0.03604401845</v>
      </c>
      <c r="BW311" s="51">
        <f t="shared" si="28"/>
        <v>0.005217350038</v>
      </c>
      <c r="BX311" s="51">
        <f t="shared" si="29"/>
        <v>0.9468178556</v>
      </c>
      <c r="BY311" s="51">
        <f t="shared" si="30"/>
        <v>0.01192077587</v>
      </c>
      <c r="BZ311" s="51">
        <f t="shared" si="11"/>
        <v>1</v>
      </c>
      <c r="CA311" s="51">
        <f t="shared" si="31"/>
        <v>0.001011105719</v>
      </c>
      <c r="CB311" s="51">
        <f t="shared" si="32"/>
        <v>0.00758258862</v>
      </c>
      <c r="CC311" s="51">
        <f t="shared" si="33"/>
        <v>0.001633795532</v>
      </c>
      <c r="CD311" s="51">
        <f t="shared" si="34"/>
        <v>0.9897725101</v>
      </c>
      <c r="CE311" s="51">
        <f t="shared" si="12"/>
        <v>1</v>
      </c>
      <c r="CF311" s="61"/>
      <c r="CG311" s="51">
        <f t="shared" si="35"/>
        <v>0.9491324457</v>
      </c>
      <c r="CH311" s="51">
        <f t="shared" si="36"/>
        <v>0.01745322572</v>
      </c>
      <c r="CI311" s="51">
        <f t="shared" si="37"/>
        <v>0.02773715581</v>
      </c>
      <c r="CJ311" s="51">
        <f t="shared" si="38"/>
        <v>0.005677172731</v>
      </c>
      <c r="CK311" s="51">
        <f t="shared" si="13"/>
        <v>1</v>
      </c>
      <c r="CL311" s="51">
        <f t="shared" si="39"/>
        <v>0.05830403171</v>
      </c>
      <c r="CM311" s="51">
        <f t="shared" si="40"/>
        <v>0.9142361651</v>
      </c>
      <c r="CN311" s="51">
        <f t="shared" si="41"/>
        <v>0.01341224814</v>
      </c>
      <c r="CO311" s="51">
        <f t="shared" si="42"/>
        <v>0.01404755501</v>
      </c>
      <c r="CP311" s="51">
        <f t="shared" si="14"/>
        <v>1</v>
      </c>
      <c r="CQ311" s="51">
        <f t="shared" si="43"/>
        <v>0.03604401845</v>
      </c>
      <c r="CR311" s="51">
        <f t="shared" si="44"/>
        <v>0.005217350038</v>
      </c>
      <c r="CS311" s="51">
        <f t="shared" si="45"/>
        <v>0.9468178556</v>
      </c>
      <c r="CT311" s="51">
        <f t="shared" si="46"/>
        <v>0.01192077587</v>
      </c>
      <c r="CU311" s="51">
        <f t="shared" si="15"/>
        <v>1</v>
      </c>
      <c r="CV311" s="51">
        <f t="shared" si="47"/>
        <v>0.001011105719</v>
      </c>
      <c r="CW311" s="51">
        <f t="shared" si="48"/>
        <v>0.00758258862</v>
      </c>
      <c r="CX311" s="51">
        <f t="shared" si="49"/>
        <v>0.001633795532</v>
      </c>
      <c r="CY311" s="51">
        <f t="shared" si="50"/>
        <v>0.9897725101</v>
      </c>
      <c r="CZ311" s="51">
        <f t="shared" si="16"/>
        <v>1</v>
      </c>
      <c r="DA311" s="61"/>
      <c r="DB311" s="51">
        <f>(AQ311*Baseline!B$7 + AV311*Baseline!B$11 + BA311*Baseline!B$16 + BF311*Baseline!B$18)</f>
        <v>58561.23985</v>
      </c>
      <c r="DC311" s="51">
        <f>(AR311*Baseline!B$7 + AW311*Baseline!B$11 + BB311*Baseline!B$16 + BG311*Baseline!B$18)</f>
        <v>63905.19653</v>
      </c>
      <c r="DD311" s="51">
        <f>(AS311*Baseline!B$7 + AX311*Baseline!B$11 + BC311*Baseline!B$16 + BH311*Baseline!B$18)</f>
        <v>115208.8272</v>
      </c>
      <c r="DE311" s="51">
        <f>(AT311*Baseline!B$7 + AY311*Baseline!B$11 + BD311*Baseline!B$16 + BI311*Baseline!B$18)</f>
        <v>1259865.139</v>
      </c>
      <c r="DF311" s="51">
        <f t="shared" si="17"/>
        <v>1497540.402</v>
      </c>
      <c r="DG311" s="61"/>
      <c r="DH311" s="51">
        <f t="shared" si="51"/>
        <v>0.03910494819</v>
      </c>
      <c r="DI311" s="51">
        <f t="shared" si="52"/>
        <v>0.04267343734</v>
      </c>
      <c r="DJ311" s="51">
        <f t="shared" si="53"/>
        <v>0.07693203266</v>
      </c>
      <c r="DK311" s="51">
        <f t="shared" si="54"/>
        <v>0.8412895818</v>
      </c>
      <c r="DL311" s="51">
        <f t="shared" si="18"/>
        <v>1</v>
      </c>
      <c r="DM311" s="61"/>
      <c r="DN311" s="51">
        <f>DH311 / (Baseline!B$7/Baseline!B$17)</f>
        <v>4.174196013</v>
      </c>
      <c r="DO311" s="51">
        <f>DI311 / (Baseline!B$11/Baseline!B$17)</f>
        <v>1.030157202</v>
      </c>
      <c r="DP311" s="51">
        <f>DJ311 / (Baseline!B$16/Baseline!B$17)</f>
        <v>1.188832398</v>
      </c>
      <c r="DQ311" s="51">
        <f>DK311 / (Baseline!B$18/Baseline!B$17)</f>
        <v>0.9511521431</v>
      </c>
      <c r="DR311" s="79"/>
      <c r="DS311" s="51">
        <f>(AU311*Baseline!B$34)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0.02872145888</v>
      </c>
      <c r="DT311" s="51">
        <f>(AZ311*Baseline!B$34) + (Baseline!D$88*(1-Baseline!D$89)*Baseline!B$35) + (Baseline!D$88*Baseline!D$89*((1-Baseline!D$90)*Baseline!B$40 + Baseline!D$90*Baseline!B$41))</f>
        <v>0.01044909005</v>
      </c>
      <c r="DU311" s="51">
        <f>(BE311*Baseline!B$34) + (Baseline!F$88*(1-Baseline!F$89)*Baseline!B$35) + (Baseline!F$88*Baseline!F$89*((1-Baseline!F$90)*Baseline!B$40 + Baseline!F$90*Baseline!B$41))</f>
        <v>0.01297528024</v>
      </c>
      <c r="DV311" s="51">
        <f>(BJ311*Baseline!B$34) + (Baseline!H$88*(1-Baseline!H$89)*Baseline!B$35) + (Baseline!H$88*Baseline!H$89*((1-Baseline!H$90)*Baseline!B$40 + Baseline!H$90*Baseline!B$41))</f>
        <v>0.009306381165</v>
      </c>
      <c r="DW311" s="51">
        <f>( DS311*Baseline!B$7 + DT311*Baseline!B$11 + DU311*Baseline!B$16 + DV311*Baseline!B$18 ) / Baseline!B$17</f>
        <v>0.009773025192</v>
      </c>
    </row>
    <row r="312">
      <c r="A312" s="4" t="s">
        <v>581</v>
      </c>
      <c r="B312" s="45">
        <f>MIN( MAX( NORMINV( MCrands!B312, (B$5+B$4)/2, (B$5-B$4)/3.29 ), 0 ), 1 )</f>
        <v>0.2806587412</v>
      </c>
      <c r="C312" s="45">
        <f>MAX( NORMINV( MCrands!C312, (C$5+C$4)/2, (C$5-C$4)/3.29 ), 0 )</f>
        <v>2.411959596</v>
      </c>
      <c r="D312" s="41"/>
      <c r="E312" s="43">
        <f>Baseline!B$33 * (C312 * Baseline!B$66*Baseline!B$66/Baseline!B$73 + Baseline!B$52*Baseline!B$52/Baseline!B$74 + Baseline!B$53*Baseline!B$53/Baseline!B$75 + Baseline!B$54*Baseline!B$54/Baseline!B$76)</f>
        <v>0.00001711797607</v>
      </c>
      <c r="F312" s="43">
        <f>Baseline!B$33 * (C312 * Baseline!B$66*Baseline!B$57/Baseline!B$73 + Baseline!B$52*Baseline!B$67/Baseline!B$74 + Baseline!B$53*Baseline!B$55/Baseline!B$75 + Baseline!B$54*Baseline!B$56/Baseline!B$76)</f>
        <v>0.0000001995707062</v>
      </c>
      <c r="G312" s="45">
        <f>Baseline!B$33 * (C312 * Baseline!B$66*Baseline!B$58/Baseline!B$73 + Baseline!B$52*Baseline!B$59/Baseline!B$74 + Baseline!B$53*Baseline!B$68/Baseline!B$75 + Baseline!B$54*Baseline!B$60/Baseline!B$76)</f>
        <v>0.0000001678740115</v>
      </c>
      <c r="H312" s="43">
        <f>Baseline!B$33 * (C312 * Baseline!B$66*Baseline!B$61/Baseline!B$73 + Baseline!B$52*Baseline!B$62/Baseline!B$74 + Baseline!B$53*Baseline!B$63/Baseline!B$75 + Baseline!B$54*Baseline!B$69/Baseline!B$76)</f>
        <v>0.000000003325464847</v>
      </c>
      <c r="I312" s="43">
        <f>Baseline!B$33 * (C312 * Baseline!B$57*Baseline!B$66/Baseline!B$73 + Baseline!B$67*Baseline!B$52/Baseline!B$74 + Baseline!B$55*Baseline!B$53/Baseline!B$75 + Baseline!B$56*Baseline!B$54/Baseline!B$76)</f>
        <v>0.0000001995707062</v>
      </c>
      <c r="J312" s="45">
        <f>Baseline!B$33 * (C312 * Baseline!B$57*Baseline!B$57/Baseline!B$73 + Baseline!B$67*Baseline!B$67/Baseline!B$74 + Baseline!B$55*Baseline!B$55/Baseline!B$75 + Baseline!B$56*Baseline!B$56/Baseline!B$76)</f>
        <v>0.000001763813753</v>
      </c>
      <c r="K312" s="43">
        <f>Baseline!B$33 * (C312 * Baseline!B$57*Baseline!B$58/Baseline!B$73 + Baseline!B$67*Baseline!B$59/Baseline!B$74 + Baseline!B$55*Baseline!B$68/Baseline!B$75 + Baseline!B$56*Baseline!B$60/Baseline!B$76)</f>
        <v>0.00000001374179461</v>
      </c>
      <c r="L312" s="45">
        <f>Baseline!B$33 * (C312 * Baseline!B$57*Baseline!B$61/Baseline!B$73 + Baseline!B$67*Baseline!B$62/Baseline!B$74 + Baseline!B$55*Baseline!B$63/Baseline!B$75 + Baseline!B$56*Baseline!B$69/Baseline!B$76)</f>
        <v>0.00000001439283934</v>
      </c>
      <c r="M312" s="43">
        <f>Baseline!B$33 * (C312 * Baseline!B$58*Baseline!B$66/Baseline!B$73 + Baseline!B$59*Baseline!B$52/Baseline!B$74 + Baseline!B$68*Baseline!B$53/Baseline!B$75 + Baseline!B$60*Baseline!B$54/Baseline!B$76)</f>
        <v>0.0000001678740115</v>
      </c>
      <c r="N312" s="45">
        <f>Baseline!B$33 * (C312 * Baseline!B$58*Baseline!B$57/Baseline!B$73 + Baseline!B$59*Baseline!B$67/Baseline!B$74 + Baseline!B$68*Baseline!B$55/Baseline!B$75 + Baseline!B$60*Baseline!B$56/Baseline!B$76)</f>
        <v>0.00000001374179461</v>
      </c>
      <c r="O312" s="45">
        <f>Baseline!B$33 * (C312 * Baseline!B$58*Baseline!B$58/Baseline!B$73 + Baseline!B$59*Baseline!B$59/Baseline!B$74 + Baseline!B$68*Baseline!B$68/Baseline!B$75 + Baseline!B$60*Baseline!B$60/Baseline!B$76)</f>
        <v>0.000001324389965</v>
      </c>
      <c r="P312" s="43">
        <f>Baseline!B$33 * (C312 * Baseline!B$58*Baseline!B$61/Baseline!B$73 + Baseline!B$59*Baseline!B$62/Baseline!B$74 + Baseline!B$68*Baseline!B$63/Baseline!B$75 + Baseline!B$60*Baseline!B$69/Baseline!B$76)</f>
        <v>0.000000001646911028</v>
      </c>
      <c r="Q312" s="43">
        <f>Baseline!B$33 * (C312 * Baseline!B$61*Baseline!B$66/Baseline!B$73 + Baseline!B$62*Baseline!B$52/Baseline!B$74 + Baseline!B$63*Baseline!B$53/Baseline!B$75 + Baseline!B$69*Baseline!B$54/Baseline!B$76)</f>
        <v>0.000000003325464847</v>
      </c>
      <c r="R312" s="43">
        <f>Baseline!B$33 * (C312 * Baseline!B$61*Baseline!B$57/Baseline!B$73 + Baseline!B$62*Baseline!B$67/Baseline!B$74 + Baseline!B$63*Baseline!B$55/Baseline!B$75 + Baseline!B$69*Baseline!B$56/Baseline!B$76)</f>
        <v>0.00000001439283934</v>
      </c>
      <c r="S312" s="43">
        <f>Baseline!B$33 * (C312 * Baseline!B$61*Baseline!B$58/Baseline!B$73 + Baseline!B$62*Baseline!B$59/Baseline!B$74 + Baseline!B$63*Baseline!B$68/Baseline!B$75 + Baseline!B$69*Baseline!B$60/Baseline!B$76)</f>
        <v>0.000000001646911028</v>
      </c>
      <c r="T312" s="43">
        <f>Baseline!B$33 * (C312 * Baseline!B$61*Baseline!B$61/Baseline!B$73 + Baseline!B$62*Baseline!B$62/Baseline!B$74 + Baseline!B$63*Baseline!B$63/Baseline!B$75 + Baseline!B$69*Baseline!B$69/Baseline!B$76)</f>
        <v>0.00000009854654201</v>
      </c>
      <c r="U312" s="41"/>
      <c r="V312" s="43">
        <f>E312 * ( Baseline!B$87 * Baseline!B$7 )</f>
        <v>0.1776674736</v>
      </c>
      <c r="W312" s="43">
        <f>F312 * ( Baseline!D$87 * Baseline!B$11 )</f>
        <v>0.003681400129</v>
      </c>
      <c r="X312" s="43">
        <f>G312 * ( Baseline!F$87 * Baseline!B$16 )</f>
        <v>0.005831065164</v>
      </c>
      <c r="Y312" s="43">
        <f>H312 * ( Baseline!H$87 * Baseline!B$18 )</f>
        <v>0.001169477752</v>
      </c>
      <c r="Z312" s="51">
        <f t="shared" si="1"/>
        <v>0.1883494167</v>
      </c>
      <c r="AA312" s="43">
        <f>I312 * ( Baseline!B$87 * Baseline!B$7 )</f>
        <v>0.00207134436</v>
      </c>
      <c r="AB312" s="45">
        <f>J312 * ( Baseline!D$87 * Baseline!B$11 )</f>
        <v>0.03253635917</v>
      </c>
      <c r="AC312" s="45">
        <f>K312 * ( Baseline!F$87 * Baseline!B$16 )</f>
        <v>0.0004773180739</v>
      </c>
      <c r="AD312" s="45">
        <f>L312 * ( Baseline!F$87 * Baseline!B$16 )</f>
        <v>0.0004999319629</v>
      </c>
      <c r="AE312" s="51">
        <f t="shared" si="2"/>
        <v>0.03558495357</v>
      </c>
      <c r="AF312" s="51">
        <f>M312 * ( Baseline!B$87 * Baseline!B$7 )</f>
        <v>0.001742364365</v>
      </c>
      <c r="AG312" s="51">
        <f>N312 * ( Baseline!D$87 * Baseline!B$11 )</f>
        <v>0.0002534893291</v>
      </c>
      <c r="AH312" s="51">
        <f>O312 * ( Baseline!F$87 * Baseline!B$16 )</f>
        <v>0.04600238071</v>
      </c>
      <c r="AI312" s="51">
        <f>P312 * ( Baseline!H$87 * Baseline!B$18 )</f>
        <v>0.000579174911</v>
      </c>
      <c r="AJ312" s="51">
        <f t="shared" si="3"/>
        <v>0.04857740931</v>
      </c>
      <c r="AK312" s="51">
        <f>Q312 * ( Baseline!B$87 * Baseline!B$7 )</f>
        <v>0.00003451499964</v>
      </c>
      <c r="AL312" s="51">
        <f>R312 * ( Baseline!D$87 * Baseline!B$11 )</f>
        <v>0.000265498888</v>
      </c>
      <c r="AM312" s="51">
        <f>S312 * ( Baseline!F$87 * Baseline!B$16 )</f>
        <v>0.00005720507565</v>
      </c>
      <c r="AN312" s="51">
        <f>T312 * ( Baseline!H$87 * Baseline!B$18 )</f>
        <v>0.03465620408</v>
      </c>
      <c r="AO312" s="51">
        <f t="shared" si="4"/>
        <v>0.03501342304</v>
      </c>
      <c r="AP312" s="61"/>
      <c r="AQ312" s="51">
        <f>V312 * ( (1-Baseline!B$88-Baseline!B$87) + (1-B312)*Baseline!B$88 )</f>
        <v>0.1294864924</v>
      </c>
      <c r="AR312" s="51">
        <f>W312 * ( (1-Baseline!B$88-Baseline!B$87) + (1-B312)*Baseline!B$88 )</f>
        <v>0.002683054924</v>
      </c>
      <c r="AS312" s="51">
        <f>X312 * ( (1-Baseline!B$88-Baseline!B$87) + (1-B312)*Baseline!B$88 )</f>
        <v>0.004249760295</v>
      </c>
      <c r="AT312" s="51">
        <f>Y312 * ( (1-Baseline!B$88-Baseline!B$87) + (1-B312)*Baseline!B$88 )</f>
        <v>0.000852331431</v>
      </c>
      <c r="AU312" s="51">
        <f t="shared" si="5"/>
        <v>0.1372716391</v>
      </c>
      <c r="AV312" s="51">
        <f>AA312 * ( (1-Baseline!D$88-Baseline!D$87) + (1-B312)*Baseline!D$88 )</f>
        <v>0.001793086761</v>
      </c>
      <c r="AW312" s="51">
        <f>AB312 * ( (1-Baseline!D$88-Baseline!D$87) + (1-B312)*Baseline!D$88 )</f>
        <v>0.02816553153</v>
      </c>
      <c r="AX312" s="51">
        <f>AC312 * ( (1-Baseline!D$88-Baseline!D$87) + (1-B312)*Baseline!D$88 )</f>
        <v>0.0004131967314</v>
      </c>
      <c r="AY312" s="51">
        <f>AD312 * ( (1-Baseline!D$88-Baseline!D$87) + (1-B312)*Baseline!D$88 )</f>
        <v>0.0004327727447</v>
      </c>
      <c r="AZ312" s="51">
        <f t="shared" si="6"/>
        <v>0.03080458776</v>
      </c>
      <c r="BA312" s="51">
        <f>AF312 * ( (1-Baseline!F$88-Baseline!F$87) + (1-Baseline!B$36)*Baseline!F$88 )</f>
        <v>0.001253861153</v>
      </c>
      <c r="BB312" s="51">
        <f>AG312 * ( (1-Baseline!F$88-Baseline!F$87) + (1-Baseline!B$36)*Baseline!F$88 )</f>
        <v>0.0001824190329</v>
      </c>
      <c r="BC312" s="51">
        <f>AH312 * ( (1-Baseline!F$88-Baseline!F$87) + (1-Baseline!B$36)*Baseline!F$88 )</f>
        <v>0.03310478523</v>
      </c>
      <c r="BD312" s="51">
        <f>AI312 * ( (1-Baseline!F$88-Baseline!F$87) + (1-Baseline!B$36)*Baseline!F$88 )</f>
        <v>0.0004167927996</v>
      </c>
      <c r="BE312" s="51">
        <f t="shared" si="7"/>
        <v>0.03495785822</v>
      </c>
      <c r="BF312" s="51">
        <f>AK312 * ( (1-Baseline!H$88-Baseline!H$87) + (1-Baseline!B$36)*Baseline!H$88 )</f>
        <v>0.00002734692452</v>
      </c>
      <c r="BG312" s="51">
        <f>AL312 * ( (1-Baseline!H$88-Baseline!H$87) + (1-Baseline!B$36)*Baseline!H$88 )</f>
        <v>0.000210360079</v>
      </c>
      <c r="BH312" s="51">
        <f>AM312 * ( (1-Baseline!H$88-Baseline!H$87) + (1-Baseline!B$36)*Baseline!H$88 )</f>
        <v>0.00004532472554</v>
      </c>
      <c r="BI312" s="51">
        <f>AN312 * ( (1-Baseline!H$88-Baseline!H$87) + (1-Baseline!B$36)*Baseline!H$88 )</f>
        <v>0.02745880362</v>
      </c>
      <c r="BJ312" s="51">
        <f t="shared" si="8"/>
        <v>0.02774183534</v>
      </c>
      <c r="BK312" s="61"/>
      <c r="BL312" s="51">
        <f t="shared" si="19"/>
        <v>0.9432865616</v>
      </c>
      <c r="BM312" s="51">
        <f t="shared" si="20"/>
        <v>0.01954558816</v>
      </c>
      <c r="BN312" s="51">
        <f t="shared" si="21"/>
        <v>0.03095876412</v>
      </c>
      <c r="BO312" s="51">
        <f t="shared" si="22"/>
        <v>0.006209086135</v>
      </c>
      <c r="BP312" s="51">
        <f t="shared" si="9"/>
        <v>1</v>
      </c>
      <c r="BQ312" s="51">
        <f t="shared" si="23"/>
        <v>0.05820843228</v>
      </c>
      <c r="BR312" s="51">
        <f t="shared" si="24"/>
        <v>0.9143291169</v>
      </c>
      <c r="BS312" s="51">
        <f t="shared" si="25"/>
        <v>0.01341348031</v>
      </c>
      <c r="BT312" s="51">
        <f t="shared" si="26"/>
        <v>0.0140489705</v>
      </c>
      <c r="BU312" s="51">
        <f t="shared" si="10"/>
        <v>1</v>
      </c>
      <c r="BV312" s="51">
        <f t="shared" si="27"/>
        <v>0.03586779101</v>
      </c>
      <c r="BW312" s="51">
        <f t="shared" si="28"/>
        <v>0.005218255413</v>
      </c>
      <c r="BX312" s="51">
        <f t="shared" si="29"/>
        <v>0.9469912323</v>
      </c>
      <c r="BY312" s="51">
        <f t="shared" si="30"/>
        <v>0.01192272126</v>
      </c>
      <c r="BZ312" s="51">
        <f t="shared" si="11"/>
        <v>1</v>
      </c>
      <c r="CA312" s="51">
        <f t="shared" si="31"/>
        <v>0.0009857647909</v>
      </c>
      <c r="CB312" s="51">
        <f t="shared" si="32"/>
        <v>0.007582774404</v>
      </c>
      <c r="CC312" s="51">
        <f t="shared" si="33"/>
        <v>0.001633804144</v>
      </c>
      <c r="CD312" s="51">
        <f t="shared" si="34"/>
        <v>0.9897976567</v>
      </c>
      <c r="CE312" s="51">
        <f t="shared" si="12"/>
        <v>1</v>
      </c>
      <c r="CF312" s="61"/>
      <c r="CG312" s="51">
        <f t="shared" si="35"/>
        <v>0.9432865616</v>
      </c>
      <c r="CH312" s="51">
        <f t="shared" si="36"/>
        <v>0.01954558816</v>
      </c>
      <c r="CI312" s="51">
        <f t="shared" si="37"/>
        <v>0.03095876412</v>
      </c>
      <c r="CJ312" s="51">
        <f t="shared" si="38"/>
        <v>0.006209086135</v>
      </c>
      <c r="CK312" s="51">
        <f t="shared" si="13"/>
        <v>1</v>
      </c>
      <c r="CL312" s="51">
        <f t="shared" si="39"/>
        <v>0.05820843228</v>
      </c>
      <c r="CM312" s="51">
        <f t="shared" si="40"/>
        <v>0.9143291169</v>
      </c>
      <c r="CN312" s="51">
        <f t="shared" si="41"/>
        <v>0.01341348031</v>
      </c>
      <c r="CO312" s="51">
        <f t="shared" si="42"/>
        <v>0.0140489705</v>
      </c>
      <c r="CP312" s="51">
        <f t="shared" si="14"/>
        <v>1</v>
      </c>
      <c r="CQ312" s="51">
        <f t="shared" si="43"/>
        <v>0.03586779101</v>
      </c>
      <c r="CR312" s="51">
        <f t="shared" si="44"/>
        <v>0.005218255413</v>
      </c>
      <c r="CS312" s="51">
        <f t="shared" si="45"/>
        <v>0.9469912323</v>
      </c>
      <c r="CT312" s="51">
        <f t="shared" si="46"/>
        <v>0.01192272126</v>
      </c>
      <c r="CU312" s="51">
        <f t="shared" si="15"/>
        <v>1</v>
      </c>
      <c r="CV312" s="51">
        <f t="shared" si="47"/>
        <v>0.0009857647909</v>
      </c>
      <c r="CW312" s="51">
        <f t="shared" si="48"/>
        <v>0.007582774404</v>
      </c>
      <c r="CX312" s="51">
        <f t="shared" si="49"/>
        <v>0.001633804144</v>
      </c>
      <c r="CY312" s="51">
        <f t="shared" si="50"/>
        <v>0.9897976567</v>
      </c>
      <c r="CZ312" s="51">
        <f t="shared" si="16"/>
        <v>1</v>
      </c>
      <c r="DA312" s="61"/>
      <c r="DB312" s="51">
        <f>(AQ312*Baseline!B$7 + AV312*Baseline!B$11 + BA312*Baseline!B$16 + BF312*Baseline!B$18)</f>
        <v>72099.2313</v>
      </c>
      <c r="DC312" s="51">
        <f>(AR312*Baseline!B$7 + AW312*Baseline!B$11 + BB312*Baseline!B$16 + BG312*Baseline!B$18)</f>
        <v>71947.48302</v>
      </c>
      <c r="DD312" s="51">
        <f>(AS312*Baseline!B$7 + AX312*Baseline!B$11 + BC312*Baseline!B$16 + BH312*Baseline!B$18)</f>
        <v>115930.0331</v>
      </c>
      <c r="DE312" s="51">
        <f>(AT312*Baseline!B$7 + AY312*Baseline!B$11 + BD312*Baseline!B$16 + BI312*Baseline!B$18)</f>
        <v>1260098.844</v>
      </c>
      <c r="DF312" s="51">
        <f t="shared" si="17"/>
        <v>1520075.592</v>
      </c>
      <c r="DG312" s="61"/>
      <c r="DH312" s="51">
        <f t="shared" si="51"/>
        <v>0.04743134598</v>
      </c>
      <c r="DI312" s="51">
        <f t="shared" si="52"/>
        <v>0.04733151655</v>
      </c>
      <c r="DJ312" s="51">
        <f t="shared" si="53"/>
        <v>0.07626596578</v>
      </c>
      <c r="DK312" s="51">
        <f t="shared" si="54"/>
        <v>0.8289711717</v>
      </c>
      <c r="DL312" s="51">
        <f t="shared" si="18"/>
        <v>1</v>
      </c>
      <c r="DM312" s="61"/>
      <c r="DN312" s="51">
        <f>DH312 / (Baseline!B$7/Baseline!B$17)</f>
        <v>5.062984212</v>
      </c>
      <c r="DO312" s="51">
        <f>DI312 / (Baseline!B$11/Baseline!B$17)</f>
        <v>1.142605464</v>
      </c>
      <c r="DP312" s="51">
        <f>DJ312 / (Baseline!B$16/Baseline!B$17)</f>
        <v>1.178539652</v>
      </c>
      <c r="DQ312" s="51">
        <f>DK312 / (Baseline!B$18/Baseline!B$17)</f>
        <v>0.937225093</v>
      </c>
      <c r="DR312" s="79"/>
      <c r="DS312" s="51">
        <f>(AU312*Baseline!B$34)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0.03312027711</v>
      </c>
      <c r="DT312" s="51">
        <f>(AZ312*Baseline!B$34) + (Baseline!D$88*(1-Baseline!D$89)*Baseline!B$35) + (Baseline!D$88*Baseline!D$89*((1-Baseline!D$90)*Baseline!B$40 + Baseline!D$90*Baseline!B$41))</f>
        <v>0.01103425616</v>
      </c>
      <c r="DU312" s="51">
        <f>(BE312*Baseline!B$34) + (Baseline!F$88*(1-Baseline!F$89)*Baseline!B$35) + (Baseline!F$88*Baseline!F$89*((1-Baseline!F$90)*Baseline!B$40 + Baseline!F$90*Baseline!B$41))</f>
        <v>0.01297431873</v>
      </c>
      <c r="DV312" s="51">
        <f>(BJ312*Baseline!B$34) + (Baseline!H$88*(1-Baseline!H$89)*Baseline!B$35) + (Baseline!H$88*Baseline!H$89*((1-Baseline!H$90)*Baseline!B$40 + Baseline!H$90*Baseline!B$41))</f>
        <v>0.009306275302</v>
      </c>
      <c r="DW312" s="51">
        <f>( DS312*Baseline!B$7 + DT312*Baseline!B$11 + DU312*Baseline!B$16 + DV312*Baseline!B$18 ) / Baseline!B$17</f>
        <v>0.00983831864</v>
      </c>
    </row>
    <row r="313">
      <c r="A313" s="4" t="s">
        <v>582</v>
      </c>
      <c r="B313" s="45">
        <f>MIN( MAX( NORMINV( MCrands!B313, (B$5+B$4)/2, (B$5-B$4)/3.29 ), 0 ), 1 )</f>
        <v>0.4814233205</v>
      </c>
      <c r="C313" s="45">
        <f>MAX( NORMINV( MCrands!C313, (C$5+C$4)/2, (C$5-C$4)/3.29 ), 0 )</f>
        <v>3.057247451</v>
      </c>
      <c r="D313" s="41"/>
      <c r="E313" s="43">
        <f>Baseline!B$33 * (C313 * Baseline!B$66*Baseline!B$66/Baseline!B$73 + Baseline!B$52*Baseline!B$52/Baseline!B$74 + Baseline!B$53*Baseline!B$53/Baseline!B$75 + Baseline!B$54*Baseline!B$54/Baseline!B$76)</f>
        <v>0.00002168662957</v>
      </c>
      <c r="F313" s="43">
        <f>Baseline!B$33 * (C313 * Baseline!B$66*Baseline!B$57/Baseline!B$73 + Baseline!B$52*Baseline!B$67/Baseline!B$74 + Baseline!B$53*Baseline!B$55/Baseline!B$75 + Baseline!B$54*Baseline!B$56/Baseline!B$76)</f>
        <v>0.0000002002920726</v>
      </c>
      <c r="G313" s="45">
        <f>Baseline!B$33 * (C313 * Baseline!B$66*Baseline!B$58/Baseline!B$73 + Baseline!B$52*Baseline!B$59/Baseline!B$74 + Baseline!B$53*Baseline!B$68/Baseline!B$75 + Baseline!B$54*Baseline!B$60/Baseline!B$76)</f>
        <v>0.0000001696473704</v>
      </c>
      <c r="H313" s="43">
        <f>Baseline!B$33 * (C313 * Baseline!B$66*Baseline!B$61/Baseline!B$73 + Baseline!B$52*Baseline!B$62/Baseline!B$74 + Baseline!B$53*Baseline!B$63/Baseline!B$75 + Baseline!B$54*Baseline!B$69/Baseline!B$76)</f>
        <v>0.000000003502800739</v>
      </c>
      <c r="I313" s="43">
        <f>Baseline!B$33 * (C313 * Baseline!B$57*Baseline!B$66/Baseline!B$73 + Baseline!B$67*Baseline!B$52/Baseline!B$74 + Baseline!B$55*Baseline!B$53/Baseline!B$75 + Baseline!B$56*Baseline!B$54/Baseline!B$76)</f>
        <v>0.0000002002920726</v>
      </c>
      <c r="J313" s="45">
        <f>Baseline!B$33 * (C313 * Baseline!B$57*Baseline!B$57/Baseline!B$73 + Baseline!B$67*Baseline!B$67/Baseline!B$74 + Baseline!B$55*Baseline!B$55/Baseline!B$75 + Baseline!B$56*Baseline!B$56/Baseline!B$76)</f>
        <v>0.000001763813867</v>
      </c>
      <c r="K313" s="43">
        <f>Baseline!B$33 * (C313 * Baseline!B$57*Baseline!B$58/Baseline!B$73 + Baseline!B$67*Baseline!B$59/Baseline!B$74 + Baseline!B$55*Baseline!B$68/Baseline!B$75 + Baseline!B$56*Baseline!B$60/Baseline!B$76)</f>
        <v>0.00000001374207461</v>
      </c>
      <c r="L313" s="45">
        <f>Baseline!B$33 * (C313 * Baseline!B$57*Baseline!B$61/Baseline!B$73 + Baseline!B$67*Baseline!B$62/Baseline!B$74 + Baseline!B$55*Baseline!B$63/Baseline!B$75 + Baseline!B$56*Baseline!B$69/Baseline!B$76)</f>
        <v>0.00000001439286734</v>
      </c>
      <c r="M313" s="43">
        <f>Baseline!B$33 * (C313 * Baseline!B$58*Baseline!B$66/Baseline!B$73 + Baseline!B$59*Baseline!B$52/Baseline!B$74 + Baseline!B$68*Baseline!B$53/Baseline!B$75 + Baseline!B$60*Baseline!B$54/Baseline!B$76)</f>
        <v>0.0000001696473704</v>
      </c>
      <c r="N313" s="45">
        <f>Baseline!B$33 * (C313 * Baseline!B$58*Baseline!B$57/Baseline!B$73 + Baseline!B$59*Baseline!B$67/Baseline!B$74 + Baseline!B$68*Baseline!B$55/Baseline!B$75 + Baseline!B$60*Baseline!B$56/Baseline!B$76)</f>
        <v>0.00000001374207461</v>
      </c>
      <c r="O313" s="45">
        <f>Baseline!B$33 * (C313 * Baseline!B$58*Baseline!B$58/Baseline!B$73 + Baseline!B$59*Baseline!B$59/Baseline!B$74 + Baseline!B$68*Baseline!B$68/Baseline!B$75 + Baseline!B$60*Baseline!B$60/Baseline!B$76)</f>
        <v>0.000001324390653</v>
      </c>
      <c r="P313" s="43">
        <f>Baseline!B$33 * (C313 * Baseline!B$58*Baseline!B$61/Baseline!B$73 + Baseline!B$59*Baseline!B$62/Baseline!B$74 + Baseline!B$68*Baseline!B$63/Baseline!B$75 + Baseline!B$60*Baseline!B$69/Baseline!B$76)</f>
        <v>0.000000001646979863</v>
      </c>
      <c r="Q313" s="43">
        <f>Baseline!B$33 * (C313 * Baseline!B$61*Baseline!B$66/Baseline!B$73 + Baseline!B$62*Baseline!B$52/Baseline!B$74 + Baseline!B$63*Baseline!B$53/Baseline!B$75 + Baseline!B$69*Baseline!B$54/Baseline!B$76)</f>
        <v>0.000000003502800739</v>
      </c>
      <c r="R313" s="43">
        <f>Baseline!B$33 * (C313 * Baseline!B$61*Baseline!B$57/Baseline!B$73 + Baseline!B$62*Baseline!B$67/Baseline!B$74 + Baseline!B$63*Baseline!B$55/Baseline!B$75 + Baseline!B$69*Baseline!B$56/Baseline!B$76)</f>
        <v>0.00000001439286734</v>
      </c>
      <c r="S313" s="43">
        <f>Baseline!B$33 * (C313 * Baseline!B$61*Baseline!B$58/Baseline!B$73 + Baseline!B$62*Baseline!B$59/Baseline!B$74 + Baseline!B$63*Baseline!B$68/Baseline!B$75 + Baseline!B$69*Baseline!B$60/Baseline!B$76)</f>
        <v>0.000000001646979863</v>
      </c>
      <c r="T313" s="43">
        <f>Baseline!B$33 * (C313 * Baseline!B$61*Baseline!B$61/Baseline!B$73 + Baseline!B$62*Baseline!B$62/Baseline!B$74 + Baseline!B$63*Baseline!B$63/Baseline!B$75 + Baseline!B$69*Baseline!B$69/Baseline!B$76)</f>
        <v>0.0000000985465489</v>
      </c>
      <c r="U313" s="41"/>
      <c r="V313" s="43">
        <f>E313 * ( Baseline!B$87 * Baseline!B$7 )</f>
        <v>0.2250855283</v>
      </c>
      <c r="W313" s="43">
        <f>F313 * ( Baseline!D$87 * Baseline!B$11 )</f>
        <v>0.003694706882</v>
      </c>
      <c r="X313" s="43">
        <f>G313 * ( Baseline!F$87 * Baseline!B$16 )</f>
        <v>0.005892662378</v>
      </c>
      <c r="Y313" s="43">
        <f>H313 * ( Baseline!H$87 * Baseline!B$18 )</f>
        <v>0.00123184208</v>
      </c>
      <c r="Z313" s="51">
        <f t="shared" si="1"/>
        <v>0.2359047397</v>
      </c>
      <c r="AA313" s="43">
        <f>I313 * ( Baseline!B$87 * Baseline!B$7 )</f>
        <v>0.002078831421</v>
      </c>
      <c r="AB313" s="45">
        <f>J313 * ( Baseline!D$87 * Baseline!B$11 )</f>
        <v>0.03253636127</v>
      </c>
      <c r="AC313" s="45">
        <f>K313 * ( Baseline!F$87 * Baseline!B$16 )</f>
        <v>0.0004773277998</v>
      </c>
      <c r="AD313" s="45">
        <f>L313 * ( Baseline!F$87 * Baseline!B$16 )</f>
        <v>0.0004999329354</v>
      </c>
      <c r="AE313" s="51">
        <f t="shared" si="2"/>
        <v>0.03559245343</v>
      </c>
      <c r="AF313" s="51">
        <f>M313 * ( Baseline!B$87 * Baseline!B$7 )</f>
        <v>0.001760770057</v>
      </c>
      <c r="AG313" s="51">
        <f>N313 * ( Baseline!D$87 * Baseline!B$11 )</f>
        <v>0.0002534944942</v>
      </c>
      <c r="AH313" s="51">
        <f>O313 * ( Baseline!F$87 * Baseline!B$16 )</f>
        <v>0.04600240462</v>
      </c>
      <c r="AI313" s="51">
        <f>P313 * ( Baseline!H$87 * Baseline!B$18 )</f>
        <v>0.0005791991182</v>
      </c>
      <c r="AJ313" s="51">
        <f t="shared" si="3"/>
        <v>0.04859586829</v>
      </c>
      <c r="AK313" s="51">
        <f>Q313 * ( Baseline!B$87 * Baseline!B$7 )</f>
        <v>0.00003635556887</v>
      </c>
      <c r="AL313" s="51">
        <f>R313 * ( Baseline!D$87 * Baseline!B$11 )</f>
        <v>0.0002654994045</v>
      </c>
      <c r="AM313" s="51">
        <f>S313 * ( Baseline!F$87 * Baseline!B$16 )</f>
        <v>0.00005720746659</v>
      </c>
      <c r="AN313" s="51">
        <f>T313 * ( Baseline!H$87 * Baseline!B$18 )</f>
        <v>0.0346562065</v>
      </c>
      <c r="AO313" s="51">
        <f t="shared" si="4"/>
        <v>0.03501526894</v>
      </c>
      <c r="AP313" s="61"/>
      <c r="AQ313" s="51">
        <f>V313 * ( (1-Baseline!B$88-Baseline!B$87) + (1-B313)*Baseline!B$88 )</f>
        <v>0.1238270321</v>
      </c>
      <c r="AR313" s="51">
        <f>W313 * ( (1-Baseline!B$88-Baseline!B$87) + (1-B313)*Baseline!B$88 )</f>
        <v>0.002032581085</v>
      </c>
      <c r="AS313" s="51">
        <f>X313 * ( (1-Baseline!B$88-Baseline!B$87) + (1-B313)*Baseline!B$88 )</f>
        <v>0.003241749474</v>
      </c>
      <c r="AT313" s="51">
        <f>Y313 * ( (1-Baseline!B$88-Baseline!B$87) + (1-B313)*Baseline!B$88 )</f>
        <v>0.0006776772803</v>
      </c>
      <c r="AU313" s="51">
        <f t="shared" si="5"/>
        <v>0.1297790399</v>
      </c>
      <c r="AV313" s="51">
        <f>AA313 * ( (1-Baseline!D$88-Baseline!D$87) + (1-B313)*Baseline!D$88 )</f>
        <v>0.001612592674</v>
      </c>
      <c r="AW313" s="51">
        <f>AB313 * ( (1-Baseline!D$88-Baseline!D$87) + (1-B313)*Baseline!D$88 )</f>
        <v>0.02523913064</v>
      </c>
      <c r="AX313" s="51">
        <f>AC313 * ( (1-Baseline!D$88-Baseline!D$87) + (1-B313)*Baseline!D$88 )</f>
        <v>0.00037027308</v>
      </c>
      <c r="AY313" s="51">
        <f>AD313 * ( (1-Baseline!D$88-Baseline!D$87) + (1-B313)*Baseline!D$88 )</f>
        <v>0.0003878083528</v>
      </c>
      <c r="AZ313" s="51">
        <f t="shared" si="6"/>
        <v>0.02760980475</v>
      </c>
      <c r="BA313" s="51">
        <f>AF313 * ( (1-Baseline!F$88-Baseline!F$87) + (1-Baseline!B$36)*Baseline!F$88 )</f>
        <v>0.001267106478</v>
      </c>
      <c r="BB313" s="51">
        <f>AG313 * ( (1-Baseline!F$88-Baseline!F$87) + (1-Baseline!B$36)*Baseline!F$88 )</f>
        <v>0.0001824227499</v>
      </c>
      <c r="BC313" s="51">
        <f>AH313 * ( (1-Baseline!F$88-Baseline!F$87) + (1-Baseline!B$36)*Baseline!F$88 )</f>
        <v>0.03310480244</v>
      </c>
      <c r="BD313" s="51">
        <f>AI313 * ( (1-Baseline!F$88-Baseline!F$87) + (1-Baseline!B$36)*Baseline!F$88 )</f>
        <v>0.0004168102198</v>
      </c>
      <c r="BE313" s="51">
        <f t="shared" si="7"/>
        <v>0.03497114189</v>
      </c>
      <c r="BF313" s="51">
        <f>AK313 * ( (1-Baseline!H$88-Baseline!H$87) + (1-Baseline!B$36)*Baseline!H$88 )</f>
        <v>0.00002880524433</v>
      </c>
      <c r="BG313" s="51">
        <f>AL313 * ( (1-Baseline!H$88-Baseline!H$87) + (1-Baseline!B$36)*Baseline!H$88 )</f>
        <v>0.0002103604882</v>
      </c>
      <c r="BH313" s="51">
        <f>AM313 * ( (1-Baseline!H$88-Baseline!H$87) + (1-Baseline!B$36)*Baseline!H$88 )</f>
        <v>0.00004532661993</v>
      </c>
      <c r="BI313" s="51">
        <f>AN313 * ( (1-Baseline!H$88-Baseline!H$87) + (1-Baseline!B$36)*Baseline!H$88 )</f>
        <v>0.02745880553</v>
      </c>
      <c r="BJ313" s="51">
        <f t="shared" si="8"/>
        <v>0.02774329789</v>
      </c>
      <c r="BK313" s="61"/>
      <c r="BL313" s="51">
        <f t="shared" si="19"/>
        <v>0.9541373719</v>
      </c>
      <c r="BM313" s="51">
        <f t="shared" si="20"/>
        <v>0.01566185947</v>
      </c>
      <c r="BN313" s="51">
        <f t="shared" si="21"/>
        <v>0.02497899104</v>
      </c>
      <c r="BO313" s="51">
        <f t="shared" si="22"/>
        <v>0.005221777576</v>
      </c>
      <c r="BP313" s="51">
        <f t="shared" si="9"/>
        <v>1</v>
      </c>
      <c r="BQ313" s="51">
        <f t="shared" si="23"/>
        <v>0.0584065222</v>
      </c>
      <c r="BR313" s="51">
        <f t="shared" si="24"/>
        <v>0.9141365132</v>
      </c>
      <c r="BS313" s="51">
        <f t="shared" si="25"/>
        <v>0.01341092714</v>
      </c>
      <c r="BT313" s="51">
        <f t="shared" si="26"/>
        <v>0.0140460375</v>
      </c>
      <c r="BU313" s="51">
        <f t="shared" si="10"/>
        <v>1</v>
      </c>
      <c r="BV313" s="51">
        <f t="shared" si="27"/>
        <v>0.0362329169</v>
      </c>
      <c r="BW313" s="51">
        <f t="shared" si="28"/>
        <v>0.005216379564</v>
      </c>
      <c r="BX313" s="51">
        <f t="shared" si="29"/>
        <v>0.9466320129</v>
      </c>
      <c r="BY313" s="51">
        <f t="shared" si="30"/>
        <v>0.01191869059</v>
      </c>
      <c r="BZ313" s="51">
        <f t="shared" si="11"/>
        <v>1</v>
      </c>
      <c r="CA313" s="51">
        <f t="shared" si="31"/>
        <v>0.001038277585</v>
      </c>
      <c r="CB313" s="51">
        <f t="shared" si="32"/>
        <v>0.007582389414</v>
      </c>
      <c r="CC313" s="51">
        <f t="shared" si="33"/>
        <v>0.001633786297</v>
      </c>
      <c r="CD313" s="51">
        <f t="shared" si="34"/>
        <v>0.9897455467</v>
      </c>
      <c r="CE313" s="51">
        <f t="shared" si="12"/>
        <v>1</v>
      </c>
      <c r="CF313" s="61"/>
      <c r="CG313" s="51">
        <f t="shared" si="35"/>
        <v>0.9541373719</v>
      </c>
      <c r="CH313" s="51">
        <f t="shared" si="36"/>
        <v>0.01566185947</v>
      </c>
      <c r="CI313" s="51">
        <f t="shared" si="37"/>
        <v>0.02497899104</v>
      </c>
      <c r="CJ313" s="51">
        <f t="shared" si="38"/>
        <v>0.005221777576</v>
      </c>
      <c r="CK313" s="51">
        <f t="shared" si="13"/>
        <v>1</v>
      </c>
      <c r="CL313" s="51">
        <f t="shared" si="39"/>
        <v>0.0584065222</v>
      </c>
      <c r="CM313" s="51">
        <f t="shared" si="40"/>
        <v>0.9141365132</v>
      </c>
      <c r="CN313" s="51">
        <f t="shared" si="41"/>
        <v>0.01341092714</v>
      </c>
      <c r="CO313" s="51">
        <f t="shared" si="42"/>
        <v>0.0140460375</v>
      </c>
      <c r="CP313" s="51">
        <f t="shared" si="14"/>
        <v>1</v>
      </c>
      <c r="CQ313" s="51">
        <f t="shared" si="43"/>
        <v>0.0362329169</v>
      </c>
      <c r="CR313" s="51">
        <f t="shared" si="44"/>
        <v>0.005216379564</v>
      </c>
      <c r="CS313" s="51">
        <f t="shared" si="45"/>
        <v>0.9466320129</v>
      </c>
      <c r="CT313" s="51">
        <f t="shared" si="46"/>
        <v>0.01191869059</v>
      </c>
      <c r="CU313" s="51">
        <f t="shared" si="15"/>
        <v>1</v>
      </c>
      <c r="CV313" s="51">
        <f t="shared" si="47"/>
        <v>0.001038277585</v>
      </c>
      <c r="CW313" s="51">
        <f t="shared" si="48"/>
        <v>0.007582389414</v>
      </c>
      <c r="CX313" s="51">
        <f t="shared" si="49"/>
        <v>0.001633786297</v>
      </c>
      <c r="CY313" s="51">
        <f t="shared" si="50"/>
        <v>0.9897455467</v>
      </c>
      <c r="CZ313" s="51">
        <f t="shared" si="16"/>
        <v>1</v>
      </c>
      <c r="DA313" s="61"/>
      <c r="DB313" s="51">
        <f>(AQ313*Baseline!B$7 + AV313*Baseline!B$11 + BA313*Baseline!B$16 + BF313*Baseline!B$18)</f>
        <v>69078.46571</v>
      </c>
      <c r="DC313" s="51">
        <f>(AR313*Baseline!B$7 + AW313*Baseline!B$11 + BB313*Baseline!B$16 + BG313*Baseline!B$18)</f>
        <v>65356.20969</v>
      </c>
      <c r="DD313" s="51">
        <f>(AS313*Baseline!B$7 + AX313*Baseline!B$11 + BC313*Baseline!B$16 + BH313*Baseline!B$18)</f>
        <v>115349.2401</v>
      </c>
      <c r="DE313" s="51">
        <f>(AT313*Baseline!B$7 + AY313*Baseline!B$11 + BD313*Baseline!B$16 + BI313*Baseline!B$18)</f>
        <v>1259917.855</v>
      </c>
      <c r="DF313" s="51">
        <f t="shared" si="17"/>
        <v>1509701.77</v>
      </c>
      <c r="DG313" s="61"/>
      <c r="DH313" s="51">
        <f t="shared" si="51"/>
        <v>0.04575636531</v>
      </c>
      <c r="DI313" s="51">
        <f t="shared" si="52"/>
        <v>0.04329080815</v>
      </c>
      <c r="DJ313" s="51">
        <f t="shared" si="53"/>
        <v>0.07640531553</v>
      </c>
      <c r="DK313" s="51">
        <f t="shared" si="54"/>
        <v>0.834547511</v>
      </c>
      <c r="DL313" s="51">
        <f t="shared" si="18"/>
        <v>1</v>
      </c>
      <c r="DM313" s="61"/>
      <c r="DN313" s="51">
        <f>DH313 / (Baseline!B$7/Baseline!B$17)</f>
        <v>4.884191043</v>
      </c>
      <c r="DO313" s="51">
        <f>DI313 / (Baseline!B$11/Baseline!B$17)</f>
        <v>1.045060829</v>
      </c>
      <c r="DP313" s="51">
        <f>DJ313 / (Baseline!B$16/Baseline!B$17)</f>
        <v>1.180693027</v>
      </c>
      <c r="DQ313" s="51">
        <f>DK313 / (Baseline!B$18/Baseline!B$17)</f>
        <v>0.9435296369</v>
      </c>
      <c r="DR313" s="79"/>
      <c r="DS313" s="51">
        <f>(AU313*Baseline!B$34)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0.03199638723</v>
      </c>
      <c r="DT313" s="51">
        <f>(AZ313*Baseline!B$34) + (Baseline!D$88*(1-Baseline!D$89)*Baseline!B$35) + (Baseline!D$88*Baseline!D$89*((1-Baseline!D$90)*Baseline!B$40 + Baseline!D$90*Baseline!B$41))</f>
        <v>0.01055503871</v>
      </c>
      <c r="DU313" s="51">
        <f>(BE313*Baseline!B$34) + (Baseline!F$88*(1-Baseline!F$89)*Baseline!B$35) + (Baseline!F$88*Baseline!F$89*((1-Baseline!F$90)*Baseline!B$40 + Baseline!F$90*Baseline!B$41))</f>
        <v>0.01297631128</v>
      </c>
      <c r="DV313" s="51">
        <f>(BJ313*Baseline!B$34) + (Baseline!H$88*(1-Baseline!H$89)*Baseline!B$35) + (Baseline!H$88*Baseline!H$89*((1-Baseline!H$90)*Baseline!B$40 + Baseline!H$90*Baseline!B$41))</f>
        <v>0.009306494683</v>
      </c>
      <c r="DW313" s="51">
        <f>( DS313*Baseline!B$7 + DT313*Baseline!B$11 + DU313*Baseline!B$16 + DV313*Baseline!B$18 ) / Baseline!B$17</f>
        <v>0.009808261534</v>
      </c>
    </row>
    <row r="314">
      <c r="A314" s="4" t="s">
        <v>583</v>
      </c>
      <c r="B314" s="45">
        <f>MIN( MAX( NORMINV( MCrands!B314, (B$5+B$4)/2, (B$5-B$4)/3.29 ), 0 ), 1 )</f>
        <v>0.5357960739</v>
      </c>
      <c r="C314" s="45">
        <f>MAX( NORMINV( MCrands!C314, (C$5+C$4)/2, (C$5-C$4)/3.29 ), 0 )</f>
        <v>2.757001595</v>
      </c>
      <c r="D314" s="41"/>
      <c r="E314" s="43">
        <f>Baseline!B$33 * (C314 * Baseline!B$66*Baseline!B$66/Baseline!B$73 + Baseline!B$52*Baseline!B$52/Baseline!B$74 + Baseline!B$53*Baseline!B$53/Baseline!B$75 + Baseline!B$54*Baseline!B$54/Baseline!B$76)</f>
        <v>0.0000195608817</v>
      </c>
      <c r="F314" s="43">
        <f>Baseline!B$33 * (C314 * Baseline!B$66*Baseline!B$57/Baseline!B$73 + Baseline!B$52*Baseline!B$67/Baseline!B$74 + Baseline!B$53*Baseline!B$55/Baseline!B$75 + Baseline!B$54*Baseline!B$56/Baseline!B$76)</f>
        <v>0.0000001999564282</v>
      </c>
      <c r="G314" s="45">
        <f>Baseline!B$33 * (C314 * Baseline!B$66*Baseline!B$58/Baseline!B$73 + Baseline!B$52*Baseline!B$59/Baseline!B$74 + Baseline!B$53*Baseline!B$68/Baseline!B$75 + Baseline!B$54*Baseline!B$60/Baseline!B$76)</f>
        <v>0.0000001688222446</v>
      </c>
      <c r="H314" s="43">
        <f>Baseline!B$33 * (C314 * Baseline!B$66*Baseline!B$61/Baseline!B$73 + Baseline!B$52*Baseline!B$62/Baseline!B$74 + Baseline!B$53*Baseline!B$63/Baseline!B$75 + Baseline!B$54*Baseline!B$69/Baseline!B$76)</f>
        <v>0.000000003420288157</v>
      </c>
      <c r="I314" s="43">
        <f>Baseline!B$33 * (C314 * Baseline!B$57*Baseline!B$66/Baseline!B$73 + Baseline!B$67*Baseline!B$52/Baseline!B$74 + Baseline!B$55*Baseline!B$53/Baseline!B$75 + Baseline!B$56*Baseline!B$54/Baseline!B$76)</f>
        <v>0.0000001999564282</v>
      </c>
      <c r="J314" s="45">
        <f>Baseline!B$33 * (C314 * Baseline!B$57*Baseline!B$57/Baseline!B$73 + Baseline!B$67*Baseline!B$67/Baseline!B$74 + Baseline!B$55*Baseline!B$55/Baseline!B$75 + Baseline!B$56*Baseline!B$56/Baseline!B$76)</f>
        <v>0.000001763813814</v>
      </c>
      <c r="K314" s="43">
        <f>Baseline!B$33 * (C314 * Baseline!B$57*Baseline!B$58/Baseline!B$73 + Baseline!B$67*Baseline!B$59/Baseline!B$74 + Baseline!B$55*Baseline!B$68/Baseline!B$75 + Baseline!B$56*Baseline!B$60/Baseline!B$76)</f>
        <v>0.00000001374194433</v>
      </c>
      <c r="L314" s="45">
        <f>Baseline!B$33 * (C314 * Baseline!B$57*Baseline!B$61/Baseline!B$73 + Baseline!B$67*Baseline!B$62/Baseline!B$74 + Baseline!B$55*Baseline!B$63/Baseline!B$75 + Baseline!B$56*Baseline!B$69/Baseline!B$76)</f>
        <v>0.00000001439285431</v>
      </c>
      <c r="M314" s="43">
        <f>Baseline!B$33 * (C314 * Baseline!B$58*Baseline!B$66/Baseline!B$73 + Baseline!B$59*Baseline!B$52/Baseline!B$74 + Baseline!B$68*Baseline!B$53/Baseline!B$75 + Baseline!B$60*Baseline!B$54/Baseline!B$76)</f>
        <v>0.0000001688222446</v>
      </c>
      <c r="N314" s="45">
        <f>Baseline!B$33 * (C314 * Baseline!B$58*Baseline!B$57/Baseline!B$73 + Baseline!B$59*Baseline!B$67/Baseline!B$74 + Baseline!B$68*Baseline!B$55/Baseline!B$75 + Baseline!B$60*Baseline!B$56/Baseline!B$76)</f>
        <v>0.00000001374194433</v>
      </c>
      <c r="O314" s="45">
        <f>Baseline!B$33 * (C314 * Baseline!B$58*Baseline!B$58/Baseline!B$73 + Baseline!B$59*Baseline!B$59/Baseline!B$74 + Baseline!B$68*Baseline!B$68/Baseline!B$75 + Baseline!B$60*Baseline!B$60/Baseline!B$76)</f>
        <v>0.000001324390333</v>
      </c>
      <c r="P314" s="43">
        <f>Baseline!B$33 * (C314 * Baseline!B$58*Baseline!B$61/Baseline!B$73 + Baseline!B$59*Baseline!B$62/Baseline!B$74 + Baseline!B$68*Baseline!B$63/Baseline!B$75 + Baseline!B$60*Baseline!B$69/Baseline!B$76)</f>
        <v>0.000000001646947835</v>
      </c>
      <c r="Q314" s="43">
        <f>Baseline!B$33 * (C314 * Baseline!B$61*Baseline!B$66/Baseline!B$73 + Baseline!B$62*Baseline!B$52/Baseline!B$74 + Baseline!B$63*Baseline!B$53/Baseline!B$75 + Baseline!B$69*Baseline!B$54/Baseline!B$76)</f>
        <v>0.000000003420288157</v>
      </c>
      <c r="R314" s="43">
        <f>Baseline!B$33 * (C314 * Baseline!B$61*Baseline!B$57/Baseline!B$73 + Baseline!B$62*Baseline!B$67/Baseline!B$74 + Baseline!B$63*Baseline!B$55/Baseline!B$75 + Baseline!B$69*Baseline!B$56/Baseline!B$76)</f>
        <v>0.00000001439285431</v>
      </c>
      <c r="S314" s="43">
        <f>Baseline!B$33 * (C314 * Baseline!B$61*Baseline!B$58/Baseline!B$73 + Baseline!B$62*Baseline!B$59/Baseline!B$74 + Baseline!B$63*Baseline!B$68/Baseline!B$75 + Baseline!B$69*Baseline!B$60/Baseline!B$76)</f>
        <v>0.000000001646947835</v>
      </c>
      <c r="T314" s="43">
        <f>Baseline!B$33 * (C314 * Baseline!B$61*Baseline!B$61/Baseline!B$73 + Baseline!B$62*Baseline!B$62/Baseline!B$74 + Baseline!B$63*Baseline!B$63/Baseline!B$75 + Baseline!B$69*Baseline!B$69/Baseline!B$76)</f>
        <v>0.00000009854654569</v>
      </c>
      <c r="U314" s="41"/>
      <c r="V314" s="43">
        <f>E314 * ( Baseline!B$87 * Baseline!B$7 )</f>
        <v>0.2030223912</v>
      </c>
      <c r="W314" s="43">
        <f>F314 * ( Baseline!D$87 * Baseline!B$11 )</f>
        <v>0.003688515385</v>
      </c>
      <c r="X314" s="43">
        <f>G314 * ( Baseline!F$87 * Baseline!B$16 )</f>
        <v>0.005864001823</v>
      </c>
      <c r="Y314" s="43">
        <f>H314 * ( Baseline!H$87 * Baseline!B$18 )</f>
        <v>0.001202824594</v>
      </c>
      <c r="Z314" s="51">
        <f t="shared" si="1"/>
        <v>0.213777733</v>
      </c>
      <c r="AA314" s="43">
        <f>I314 * ( Baseline!B$87 * Baseline!B$7 )</f>
        <v>0.002075347768</v>
      </c>
      <c r="AB314" s="45">
        <f>J314 * ( Baseline!D$87 * Baseline!B$11 )</f>
        <v>0.03253636029</v>
      </c>
      <c r="AC314" s="45">
        <f>K314 * ( Baseline!F$87 * Baseline!B$16 )</f>
        <v>0.0004773232745</v>
      </c>
      <c r="AD314" s="45">
        <f>L314 * ( Baseline!F$87 * Baseline!B$16 )</f>
        <v>0.0004999324829</v>
      </c>
      <c r="AE314" s="51">
        <f t="shared" si="2"/>
        <v>0.03558896382</v>
      </c>
      <c r="AF314" s="51">
        <f>M314 * ( Baseline!B$87 * Baseline!B$7 )</f>
        <v>0.001752206076</v>
      </c>
      <c r="AG314" s="51">
        <f>N314 * ( Baseline!D$87 * Baseline!B$11 )</f>
        <v>0.0002534920909</v>
      </c>
      <c r="AH314" s="51">
        <f>O314 * ( Baseline!F$87 * Baseline!B$16 )</f>
        <v>0.04600239349</v>
      </c>
      <c r="AI314" s="51">
        <f>P314 * ( Baseline!H$87 * Baseline!B$18 )</f>
        <v>0.0005791878548</v>
      </c>
      <c r="AJ314" s="51">
        <f t="shared" si="3"/>
        <v>0.04858727951</v>
      </c>
      <c r="AK314" s="51">
        <f>Q314 * ( Baseline!B$87 * Baseline!B$7 )</f>
        <v>0.00003549917079</v>
      </c>
      <c r="AL314" s="51">
        <f>R314 * ( Baseline!D$87 * Baseline!B$11 )</f>
        <v>0.0002654991642</v>
      </c>
      <c r="AM314" s="51">
        <f>S314 * ( Baseline!F$87 * Baseline!B$16 )</f>
        <v>0.00005720635411</v>
      </c>
      <c r="AN314" s="51">
        <f>T314 * ( Baseline!H$87 * Baseline!B$18 )</f>
        <v>0.03465620537</v>
      </c>
      <c r="AO314" s="51">
        <f t="shared" si="4"/>
        <v>0.03501441006</v>
      </c>
      <c r="AP314" s="61"/>
      <c r="AQ314" s="51">
        <f>V314 * ( (1-Baseline!B$88-Baseline!B$87) + (1-B314)*Baseline!B$88 )</f>
        <v>0.1018647579</v>
      </c>
      <c r="AR314" s="51">
        <f>W314 * ( (1-Baseline!B$88-Baseline!B$87) + (1-B314)*Baseline!B$88 )</f>
        <v>0.001850681221</v>
      </c>
      <c r="AS314" s="51">
        <f>X314 * ( (1-Baseline!B$88-Baseline!B$87) + (1-B314)*Baseline!B$88 )</f>
        <v>0.002942213036</v>
      </c>
      <c r="AT314" s="51">
        <f>Y314 * ( (1-Baseline!B$88-Baseline!B$87) + (1-B314)*Baseline!B$88 )</f>
        <v>0.0006035070091</v>
      </c>
      <c r="AU314" s="51">
        <f t="shared" si="5"/>
        <v>0.1072611592</v>
      </c>
      <c r="AV314" s="51">
        <f>AA314 * ( (1-Baseline!D$88-Baseline!D$87) + (1-B314)*Baseline!D$88 )</f>
        <v>0.001559336949</v>
      </c>
      <c r="AW314" s="51">
        <f>AB314 * ( (1-Baseline!D$88-Baseline!D$87) + (1-B314)*Baseline!D$88 )</f>
        <v>0.0244465769</v>
      </c>
      <c r="AX314" s="51">
        <f>AC314 * ( (1-Baseline!D$88-Baseline!D$87) + (1-B314)*Baseline!D$88 )</f>
        <v>0.000358642455</v>
      </c>
      <c r="AY314" s="51">
        <f>AD314 * ( (1-Baseline!D$88-Baseline!D$87) + (1-B314)*Baseline!D$88 )</f>
        <v>0.0003756301497</v>
      </c>
      <c r="AZ314" s="51">
        <f t="shared" si="6"/>
        <v>0.02674018645</v>
      </c>
      <c r="BA314" s="51">
        <f>AF314 * ( (1-Baseline!F$88-Baseline!F$87) + (1-Baseline!B$36)*Baseline!F$88 )</f>
        <v>0.001260943563</v>
      </c>
      <c r="BB314" s="51">
        <f>AG314 * ( (1-Baseline!F$88-Baseline!F$87) + (1-Baseline!B$36)*Baseline!F$88 )</f>
        <v>0.0001824210204</v>
      </c>
      <c r="BC314" s="51">
        <f>AH314 * ( (1-Baseline!F$88-Baseline!F$87) + (1-Baseline!B$36)*Baseline!F$88 )</f>
        <v>0.03310479443</v>
      </c>
      <c r="BD314" s="51">
        <f>AI314 * ( (1-Baseline!F$88-Baseline!F$87) + (1-Baseline!B$36)*Baseline!F$88 )</f>
        <v>0.0004168021144</v>
      </c>
      <c r="BE314" s="51">
        <f t="shared" si="7"/>
        <v>0.03496496113</v>
      </c>
      <c r="BF314" s="51">
        <f>AK314 * ( (1-Baseline!H$88-Baseline!H$87) + (1-Baseline!B$36)*Baseline!H$88 )</f>
        <v>0.000028126703</v>
      </c>
      <c r="BG314" s="51">
        <f>AL314 * ( (1-Baseline!H$88-Baseline!H$87) + (1-Baseline!B$36)*Baseline!H$88 )</f>
        <v>0.0002103602978</v>
      </c>
      <c r="BH314" s="51">
        <f>AM314 * ( (1-Baseline!H$88-Baseline!H$87) + (1-Baseline!B$36)*Baseline!H$88 )</f>
        <v>0.00004532573849</v>
      </c>
      <c r="BI314" s="51">
        <f>AN314 * ( (1-Baseline!H$88-Baseline!H$87) + (1-Baseline!B$36)*Baseline!H$88 )</f>
        <v>0.02745880464</v>
      </c>
      <c r="BJ314" s="51">
        <f t="shared" si="8"/>
        <v>0.02774261738</v>
      </c>
      <c r="BK314" s="61"/>
      <c r="BL314" s="51">
        <f t="shared" si="19"/>
        <v>0.949689139</v>
      </c>
      <c r="BM314" s="51">
        <f t="shared" si="20"/>
        <v>0.01725397371</v>
      </c>
      <c r="BN314" s="51">
        <f t="shared" si="21"/>
        <v>0.0274303677</v>
      </c>
      <c r="BO314" s="51">
        <f t="shared" si="22"/>
        <v>0.00562651955</v>
      </c>
      <c r="BP314" s="51">
        <f t="shared" si="9"/>
        <v>1</v>
      </c>
      <c r="BQ314" s="51">
        <f t="shared" si="23"/>
        <v>0.05831436337</v>
      </c>
      <c r="BR314" s="51">
        <f t="shared" si="24"/>
        <v>0.9142261196</v>
      </c>
      <c r="BS314" s="51">
        <f t="shared" si="25"/>
        <v>0.01341211497</v>
      </c>
      <c r="BT314" s="51">
        <f t="shared" si="26"/>
        <v>0.01404740204</v>
      </c>
      <c r="BU314" s="51">
        <f t="shared" si="10"/>
        <v>1</v>
      </c>
      <c r="BV314" s="51">
        <f t="shared" si="27"/>
        <v>0.03606306206</v>
      </c>
      <c r="BW314" s="51">
        <f t="shared" si="28"/>
        <v>0.0052172522</v>
      </c>
      <c r="BX314" s="51">
        <f t="shared" si="29"/>
        <v>0.9467991201</v>
      </c>
      <c r="BY314" s="51">
        <f t="shared" si="30"/>
        <v>0.01192056564</v>
      </c>
      <c r="BZ314" s="51">
        <f t="shared" si="11"/>
        <v>1</v>
      </c>
      <c r="CA314" s="51">
        <f t="shared" si="31"/>
        <v>0.001013844606</v>
      </c>
      <c r="CB314" s="51">
        <f t="shared" si="32"/>
        <v>0.007582568541</v>
      </c>
      <c r="CC314" s="51">
        <f t="shared" si="33"/>
        <v>0.001633794601</v>
      </c>
      <c r="CD314" s="51">
        <f t="shared" si="34"/>
        <v>0.9897697923</v>
      </c>
      <c r="CE314" s="51">
        <f t="shared" si="12"/>
        <v>1</v>
      </c>
      <c r="CF314" s="61"/>
      <c r="CG314" s="51">
        <f t="shared" si="35"/>
        <v>0.949689139</v>
      </c>
      <c r="CH314" s="51">
        <f t="shared" si="36"/>
        <v>0.01725397371</v>
      </c>
      <c r="CI314" s="51">
        <f t="shared" si="37"/>
        <v>0.0274303677</v>
      </c>
      <c r="CJ314" s="51">
        <f t="shared" si="38"/>
        <v>0.00562651955</v>
      </c>
      <c r="CK314" s="51">
        <f t="shared" si="13"/>
        <v>1</v>
      </c>
      <c r="CL314" s="51">
        <f t="shared" si="39"/>
        <v>0.05831436337</v>
      </c>
      <c r="CM314" s="51">
        <f t="shared" si="40"/>
        <v>0.9142261196</v>
      </c>
      <c r="CN314" s="51">
        <f t="shared" si="41"/>
        <v>0.01341211497</v>
      </c>
      <c r="CO314" s="51">
        <f t="shared" si="42"/>
        <v>0.01404740204</v>
      </c>
      <c r="CP314" s="51">
        <f t="shared" si="14"/>
        <v>1</v>
      </c>
      <c r="CQ314" s="51">
        <f t="shared" si="43"/>
        <v>0.03606306206</v>
      </c>
      <c r="CR314" s="51">
        <f t="shared" si="44"/>
        <v>0.0052172522</v>
      </c>
      <c r="CS314" s="51">
        <f t="shared" si="45"/>
        <v>0.9467991201</v>
      </c>
      <c r="CT314" s="51">
        <f t="shared" si="46"/>
        <v>0.01192056564</v>
      </c>
      <c r="CU314" s="51">
        <f t="shared" si="15"/>
        <v>1</v>
      </c>
      <c r="CV314" s="51">
        <f t="shared" si="47"/>
        <v>0.001013844606</v>
      </c>
      <c r="CW314" s="51">
        <f t="shared" si="48"/>
        <v>0.007582568541</v>
      </c>
      <c r="CX314" s="51">
        <f t="shared" si="49"/>
        <v>0.001633794601</v>
      </c>
      <c r="CY314" s="51">
        <f t="shared" si="50"/>
        <v>0.9897697923</v>
      </c>
      <c r="CZ314" s="51">
        <f t="shared" si="16"/>
        <v>1</v>
      </c>
      <c r="DA314" s="61"/>
      <c r="DB314" s="51">
        <f>(AQ314*Baseline!B$7 + AV314*Baseline!B$11 + BA314*Baseline!B$16 + BF314*Baseline!B$18)</f>
        <v>58260.83507</v>
      </c>
      <c r="DC314" s="51">
        <f>(AR314*Baseline!B$7 + AW314*Baseline!B$11 + BB314*Baseline!B$16 + BG314*Baseline!B$18)</f>
        <v>63568.29943</v>
      </c>
      <c r="DD314" s="51">
        <f>(AS314*Baseline!B$7 + AX314*Baseline!B$11 + BC314*Baseline!B$16 + BH314*Baseline!B$18)</f>
        <v>115178.9552</v>
      </c>
      <c r="DE314" s="51">
        <f>(AT314*Baseline!B$7 + AY314*Baseline!B$11 + BD314*Baseline!B$16 + BI314*Baseline!B$18)</f>
        <v>1259855.697</v>
      </c>
      <c r="DF314" s="51">
        <f t="shared" si="17"/>
        <v>1496863.787</v>
      </c>
      <c r="DG314" s="61"/>
      <c r="DH314" s="51">
        <f t="shared" si="51"/>
        <v>0.03892193503</v>
      </c>
      <c r="DI314" s="51">
        <f t="shared" si="52"/>
        <v>0.04246765803</v>
      </c>
      <c r="DJ314" s="51">
        <f t="shared" si="53"/>
        <v>0.07694685131</v>
      </c>
      <c r="DK314" s="51">
        <f t="shared" si="54"/>
        <v>0.8416635556</v>
      </c>
      <c r="DL314" s="51">
        <f t="shared" si="18"/>
        <v>1</v>
      </c>
      <c r="DM314" s="61"/>
      <c r="DN314" s="51">
        <f>DH314 / (Baseline!B$7/Baseline!B$17)</f>
        <v>4.154660563</v>
      </c>
      <c r="DO314" s="51">
        <f>DI314 / (Baseline!B$11/Baseline!B$17)</f>
        <v>1.025189591</v>
      </c>
      <c r="DP314" s="51">
        <f>DJ314 / (Baseline!B$16/Baseline!B$17)</f>
        <v>1.189061391</v>
      </c>
      <c r="DQ314" s="51">
        <f>DK314 / (Baseline!B$18/Baseline!B$17)</f>
        <v>0.9515749535</v>
      </c>
      <c r="DR314" s="79"/>
      <c r="DS314" s="51">
        <f>(AU314*Baseline!B$34)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0.02861870513</v>
      </c>
      <c r="DT314" s="51">
        <f>(AZ314*Baseline!B$34) + (Baseline!D$88*(1-Baseline!D$89)*Baseline!B$35) + (Baseline!D$88*Baseline!D$89*((1-Baseline!D$90)*Baseline!B$40 + Baseline!D$90*Baseline!B$41))</f>
        <v>0.01042459597</v>
      </c>
      <c r="DU314" s="51">
        <f>(BE314*Baseline!B$34) + (Baseline!F$88*(1-Baseline!F$89)*Baseline!B$35) + (Baseline!F$88*Baseline!F$89*((1-Baseline!F$90)*Baseline!B$40 + Baseline!F$90*Baseline!B$41))</f>
        <v>0.01297538417</v>
      </c>
      <c r="DV314" s="51">
        <f>(BJ314*Baseline!B$34) + (Baseline!H$88*(1-Baseline!H$89)*Baseline!B$35) + (Baseline!H$88*Baseline!H$89*((1-Baseline!H$90)*Baseline!B$40 + Baseline!H$90*Baseline!B$41))</f>
        <v>0.009306392607</v>
      </c>
      <c r="DW314" s="51">
        <f>( DS314*Baseline!B$7 + DT314*Baseline!B$11 + DU314*Baseline!B$16 + DV314*Baseline!B$18 ) / Baseline!B$17</f>
        <v>0.009771064766</v>
      </c>
    </row>
    <row r="315">
      <c r="A315" s="4" t="s">
        <v>584</v>
      </c>
      <c r="B315" s="45">
        <f>MIN( MAX( NORMINV( MCrands!B315, (B$5+B$4)/2, (B$5-B$4)/3.29 ), 0 ), 1 )</f>
        <v>0.5945471156</v>
      </c>
      <c r="C315" s="45">
        <f>MAX( NORMINV( MCrands!C315, (C$5+C$4)/2, (C$5-C$4)/3.29 ), 0 )</f>
        <v>2.475244275</v>
      </c>
      <c r="D315" s="41"/>
      <c r="E315" s="43">
        <f>Baseline!B$33 * (C315 * Baseline!B$66*Baseline!B$66/Baseline!B$73 + Baseline!B$52*Baseline!B$52/Baseline!B$74 + Baseline!B$53*Baseline!B$53/Baseline!B$75 + Baseline!B$54*Baseline!B$54/Baseline!B$76)</f>
        <v>0.00001756603312</v>
      </c>
      <c r="F315" s="43">
        <f>Baseline!B$33 * (C315 * Baseline!B$66*Baseline!B$57/Baseline!B$73 + Baseline!B$52*Baseline!B$67/Baseline!B$74 + Baseline!B$53*Baseline!B$55/Baseline!B$75 + Baseline!B$54*Baseline!B$56/Baseline!B$76)</f>
        <v>0.0000001996414521</v>
      </c>
      <c r="G315" s="45">
        <f>Baseline!B$33 * (C315 * Baseline!B$66*Baseline!B$58/Baseline!B$73 + Baseline!B$52*Baseline!B$59/Baseline!B$74 + Baseline!B$53*Baseline!B$68/Baseline!B$75 + Baseline!B$54*Baseline!B$60/Baseline!B$76)</f>
        <v>0.0000001680479283</v>
      </c>
      <c r="H315" s="43">
        <f>Baseline!B$33 * (C315 * Baseline!B$66*Baseline!B$61/Baseline!B$73 + Baseline!B$52*Baseline!B$62/Baseline!B$74 + Baseline!B$53*Baseline!B$63/Baseline!B$75 + Baseline!B$54*Baseline!B$69/Baseline!B$76)</f>
        <v>0.000000003342856535</v>
      </c>
      <c r="I315" s="43">
        <f>Baseline!B$33 * (C315 * Baseline!B$57*Baseline!B$66/Baseline!B$73 + Baseline!B$67*Baseline!B$52/Baseline!B$74 + Baseline!B$55*Baseline!B$53/Baseline!B$75 + Baseline!B$56*Baseline!B$54/Baseline!B$76)</f>
        <v>0.0000001996414521</v>
      </c>
      <c r="J315" s="45">
        <f>Baseline!B$33 * (C315 * Baseline!B$57*Baseline!B$57/Baseline!B$73 + Baseline!B$67*Baseline!B$67/Baseline!B$74 + Baseline!B$55*Baseline!B$55/Baseline!B$75 + Baseline!B$56*Baseline!B$56/Baseline!B$76)</f>
        <v>0.000001763813764</v>
      </c>
      <c r="K315" s="43">
        <f>Baseline!B$33 * (C315 * Baseline!B$57*Baseline!B$58/Baseline!B$73 + Baseline!B$67*Baseline!B$59/Baseline!B$74 + Baseline!B$55*Baseline!B$68/Baseline!B$75 + Baseline!B$56*Baseline!B$60/Baseline!B$76)</f>
        <v>0.00000001374182207</v>
      </c>
      <c r="L315" s="45">
        <f>Baseline!B$33 * (C315 * Baseline!B$57*Baseline!B$61/Baseline!B$73 + Baseline!B$67*Baseline!B$62/Baseline!B$74 + Baseline!B$55*Baseline!B$63/Baseline!B$75 + Baseline!B$56*Baseline!B$69/Baseline!B$76)</f>
        <v>0.00000001439284208</v>
      </c>
      <c r="M315" s="43">
        <f>Baseline!B$33 * (C315 * Baseline!B$58*Baseline!B$66/Baseline!B$73 + Baseline!B$59*Baseline!B$52/Baseline!B$74 + Baseline!B$68*Baseline!B$53/Baseline!B$75 + Baseline!B$60*Baseline!B$54/Baseline!B$76)</f>
        <v>0.0000001680479283</v>
      </c>
      <c r="N315" s="45">
        <f>Baseline!B$33 * (C315 * Baseline!B$58*Baseline!B$57/Baseline!B$73 + Baseline!B$59*Baseline!B$67/Baseline!B$74 + Baseline!B$68*Baseline!B$55/Baseline!B$75 + Baseline!B$60*Baseline!B$56/Baseline!B$76)</f>
        <v>0.00000001374182207</v>
      </c>
      <c r="O315" s="45">
        <f>Baseline!B$33 * (C315 * Baseline!B$58*Baseline!B$58/Baseline!B$73 + Baseline!B$59*Baseline!B$59/Baseline!B$74 + Baseline!B$68*Baseline!B$68/Baseline!B$75 + Baseline!B$60*Baseline!B$60/Baseline!B$76)</f>
        <v>0.000001324390032</v>
      </c>
      <c r="P315" s="43">
        <f>Baseline!B$33 * (C315 * Baseline!B$58*Baseline!B$61/Baseline!B$73 + Baseline!B$59*Baseline!B$62/Baseline!B$74 + Baseline!B$68*Baseline!B$63/Baseline!B$75 + Baseline!B$60*Baseline!B$69/Baseline!B$76)</f>
        <v>0.000000001646917779</v>
      </c>
      <c r="Q315" s="43">
        <f>Baseline!B$33 * (C315 * Baseline!B$61*Baseline!B$66/Baseline!B$73 + Baseline!B$62*Baseline!B$52/Baseline!B$74 + Baseline!B$63*Baseline!B$53/Baseline!B$75 + Baseline!B$69*Baseline!B$54/Baseline!B$76)</f>
        <v>0.000000003342856535</v>
      </c>
      <c r="R315" s="43">
        <f>Baseline!B$33 * (C315 * Baseline!B$61*Baseline!B$57/Baseline!B$73 + Baseline!B$62*Baseline!B$67/Baseline!B$74 + Baseline!B$63*Baseline!B$55/Baseline!B$75 + Baseline!B$69*Baseline!B$56/Baseline!B$76)</f>
        <v>0.00000001439284208</v>
      </c>
      <c r="S315" s="43">
        <f>Baseline!B$33 * (C315 * Baseline!B$61*Baseline!B$58/Baseline!B$73 + Baseline!B$62*Baseline!B$59/Baseline!B$74 + Baseline!B$63*Baseline!B$68/Baseline!B$75 + Baseline!B$69*Baseline!B$60/Baseline!B$76)</f>
        <v>0.000000001646917779</v>
      </c>
      <c r="T315" s="43">
        <f>Baseline!B$33 * (C315 * Baseline!B$61*Baseline!B$61/Baseline!B$73 + Baseline!B$62*Baseline!B$62/Baseline!B$74 + Baseline!B$63*Baseline!B$63/Baseline!B$75 + Baseline!B$69*Baseline!B$69/Baseline!B$76)</f>
        <v>0.00000009854654269</v>
      </c>
      <c r="U315" s="41"/>
      <c r="V315" s="43">
        <f>E315 * ( Baseline!B$87 * Baseline!B$7 )</f>
        <v>0.1823178577</v>
      </c>
      <c r="W315" s="43">
        <f>F315 * ( Baseline!D$87 * Baseline!B$11 )</f>
        <v>0.003682705149</v>
      </c>
      <c r="X315" s="43">
        <f>G315 * ( Baseline!F$87 * Baseline!B$16 )</f>
        <v>0.005837106127</v>
      </c>
      <c r="Y315" s="43">
        <f>H315 * ( Baseline!H$87 * Baseline!B$18 )</f>
        <v>0.001175593947</v>
      </c>
      <c r="Z315" s="51">
        <f t="shared" si="1"/>
        <v>0.193013263</v>
      </c>
      <c r="AA315" s="43">
        <f>I315 * ( Baseline!B$87 * Baseline!B$7 )</f>
        <v>0.002072078631</v>
      </c>
      <c r="AB315" s="45">
        <f>J315 * ( Baseline!D$87 * Baseline!B$11 )</f>
        <v>0.03253635938</v>
      </c>
      <c r="AC315" s="45">
        <f>K315 * ( Baseline!F$87 * Baseline!B$16 )</f>
        <v>0.0004773190278</v>
      </c>
      <c r="AD315" s="45">
        <f>L315 * ( Baseline!F$87 * Baseline!B$16 )</f>
        <v>0.0004999320582</v>
      </c>
      <c r="AE315" s="51">
        <f t="shared" si="2"/>
        <v>0.03558568909</v>
      </c>
      <c r="AF315" s="51">
        <f>M315 * ( Baseline!B$87 * Baseline!B$7 )</f>
        <v>0.001744169448</v>
      </c>
      <c r="AG315" s="51">
        <f>N315 * ( Baseline!D$87 * Baseline!B$11 )</f>
        <v>0.0002534898357</v>
      </c>
      <c r="AH315" s="51">
        <f>O315 * ( Baseline!F$87 * Baseline!B$16 )</f>
        <v>0.04600238305</v>
      </c>
      <c r="AI315" s="51">
        <f>P315 * ( Baseline!H$87 * Baseline!B$18 )</f>
        <v>0.000579177285</v>
      </c>
      <c r="AJ315" s="51">
        <f t="shared" si="3"/>
        <v>0.04857921962</v>
      </c>
      <c r="AK315" s="51">
        <f>Q315 * ( Baseline!B$87 * Baseline!B$7 )</f>
        <v>0.00003469550797</v>
      </c>
      <c r="AL315" s="51">
        <f>R315 * ( Baseline!D$87 * Baseline!B$11 )</f>
        <v>0.0002654989387</v>
      </c>
      <c r="AM315" s="51">
        <f>S315 * ( Baseline!F$87 * Baseline!B$16 )</f>
        <v>0.00005720531013</v>
      </c>
      <c r="AN315" s="51">
        <f>T315 * ( Baseline!H$87 * Baseline!B$18 )</f>
        <v>0.03465620432</v>
      </c>
      <c r="AO315" s="51">
        <f t="shared" si="4"/>
        <v>0.03501360407</v>
      </c>
      <c r="AP315" s="61"/>
      <c r="AQ315" s="51">
        <f>V315 * ( (1-Baseline!B$88-Baseline!B$87) + (1-B315)*Baseline!B$88 )</f>
        <v>0.08194332035</v>
      </c>
      <c r="AR315" s="51">
        <f>W315 * ( (1-Baseline!B$88-Baseline!B$87) + (1-B315)*Baseline!B$88 )</f>
        <v>0.001655203125</v>
      </c>
      <c r="AS315" s="51">
        <f>X315 * ( (1-Baseline!B$88-Baseline!B$87) + (1-B315)*Baseline!B$88 )</f>
        <v>0.002623505252</v>
      </c>
      <c r="AT315" s="51">
        <f>Y315 * ( (1-Baseline!B$88-Baseline!B$87) + (1-B315)*Baseline!B$88 )</f>
        <v>0.0005283743052</v>
      </c>
      <c r="AU315" s="51">
        <f t="shared" si="5"/>
        <v>0.08675040304</v>
      </c>
      <c r="AV315" s="51">
        <f>AA315 * ( (1-Baseline!D$88-Baseline!D$87) + (1-B315)*Baseline!D$88 )</f>
        <v>0.001502342568</v>
      </c>
      <c r="AW315" s="51">
        <f>AB315 * ( (1-Baseline!D$88-Baseline!D$87) + (1-B315)*Baseline!D$88 )</f>
        <v>0.02359020405</v>
      </c>
      <c r="AX315" s="51">
        <f>AC315 * ( (1-Baseline!D$88-Baseline!D$87) + (1-B315)*Baseline!D$88 )</f>
        <v>0.0003460760047</v>
      </c>
      <c r="AY315" s="51">
        <f>AD315 * ( (1-Baseline!D$88-Baseline!D$87) + (1-B315)*Baseline!D$88 )</f>
        <v>0.0003624713855</v>
      </c>
      <c r="AZ315" s="51">
        <f t="shared" si="6"/>
        <v>0.025801094</v>
      </c>
      <c r="BA315" s="51">
        <f>AF315 * ( (1-Baseline!F$88-Baseline!F$87) + (1-Baseline!B$36)*Baseline!F$88 )</f>
        <v>0.001255160148</v>
      </c>
      <c r="BB315" s="51">
        <f>AG315 * ( (1-Baseline!F$88-Baseline!F$87) + (1-Baseline!B$36)*Baseline!F$88 )</f>
        <v>0.0001824193974</v>
      </c>
      <c r="BC315" s="51">
        <f>AH315 * ( (1-Baseline!F$88-Baseline!F$87) + (1-Baseline!B$36)*Baseline!F$88 )</f>
        <v>0.03310478692</v>
      </c>
      <c r="BD315" s="51">
        <f>AI315 * ( (1-Baseline!F$88-Baseline!F$87) + (1-Baseline!B$36)*Baseline!F$88 )</f>
        <v>0.000416794508</v>
      </c>
      <c r="BE315" s="51">
        <f t="shared" si="7"/>
        <v>0.03495916097</v>
      </c>
      <c r="BF315" s="51">
        <f>AK315 * ( (1-Baseline!H$88-Baseline!H$87) + (1-Baseline!B$36)*Baseline!H$88 )</f>
        <v>0.00002748994488</v>
      </c>
      <c r="BG315" s="51">
        <f>AL315 * ( (1-Baseline!H$88-Baseline!H$87) + (1-Baseline!B$36)*Baseline!H$88 )</f>
        <v>0.0002103601191</v>
      </c>
      <c r="BH315" s="51">
        <f>AM315 * ( (1-Baseline!H$88-Baseline!H$87) + (1-Baseline!B$36)*Baseline!H$88 )</f>
        <v>0.00004532491133</v>
      </c>
      <c r="BI315" s="51">
        <f>AN315 * ( (1-Baseline!H$88-Baseline!H$87) + (1-Baseline!B$36)*Baseline!H$88 )</f>
        <v>0.0274588038</v>
      </c>
      <c r="BJ315" s="51">
        <f t="shared" si="8"/>
        <v>0.02774197878</v>
      </c>
      <c r="BK315" s="61"/>
      <c r="BL315" s="51">
        <f t="shared" si="19"/>
        <v>0.9445872006</v>
      </c>
      <c r="BM315" s="51">
        <f t="shared" si="20"/>
        <v>0.01908006265</v>
      </c>
      <c r="BN315" s="51">
        <f t="shared" si="21"/>
        <v>0.03024199497</v>
      </c>
      <c r="BO315" s="51">
        <f t="shared" si="22"/>
        <v>0.006090741791</v>
      </c>
      <c r="BP315" s="51">
        <f t="shared" si="9"/>
        <v>1</v>
      </c>
      <c r="BQ315" s="51">
        <f t="shared" si="23"/>
        <v>0.05822786305</v>
      </c>
      <c r="BR315" s="51">
        <f t="shared" si="24"/>
        <v>0.9143102243</v>
      </c>
      <c r="BS315" s="51">
        <f t="shared" si="25"/>
        <v>0.01341322987</v>
      </c>
      <c r="BT315" s="51">
        <f t="shared" si="26"/>
        <v>0.0140486828</v>
      </c>
      <c r="BU315" s="51">
        <f t="shared" si="10"/>
        <v>1</v>
      </c>
      <c r="BV315" s="51">
        <f t="shared" si="27"/>
        <v>0.03590361191</v>
      </c>
      <c r="BW315" s="51">
        <f t="shared" si="28"/>
        <v>0.005218071382</v>
      </c>
      <c r="BX315" s="51">
        <f t="shared" si="29"/>
        <v>0.9469559909</v>
      </c>
      <c r="BY315" s="51">
        <f t="shared" si="30"/>
        <v>0.01192232583</v>
      </c>
      <c r="BZ315" s="51">
        <f t="shared" si="11"/>
        <v>1</v>
      </c>
      <c r="CA315" s="51">
        <f t="shared" si="31"/>
        <v>0.0009909150712</v>
      </c>
      <c r="CB315" s="51">
        <f t="shared" si="32"/>
        <v>0.007582736645</v>
      </c>
      <c r="CC315" s="51">
        <f t="shared" si="33"/>
        <v>0.001633802393</v>
      </c>
      <c r="CD315" s="51">
        <f t="shared" si="34"/>
        <v>0.9897925459</v>
      </c>
      <c r="CE315" s="51">
        <f t="shared" si="12"/>
        <v>1</v>
      </c>
      <c r="CF315" s="61"/>
      <c r="CG315" s="51">
        <f t="shared" si="35"/>
        <v>0.9445872006</v>
      </c>
      <c r="CH315" s="51">
        <f t="shared" si="36"/>
        <v>0.01908006265</v>
      </c>
      <c r="CI315" s="51">
        <f t="shared" si="37"/>
        <v>0.03024199497</v>
      </c>
      <c r="CJ315" s="51">
        <f t="shared" si="38"/>
        <v>0.006090741791</v>
      </c>
      <c r="CK315" s="51">
        <f t="shared" si="13"/>
        <v>1</v>
      </c>
      <c r="CL315" s="51">
        <f t="shared" si="39"/>
        <v>0.05822786305</v>
      </c>
      <c r="CM315" s="51">
        <f t="shared" si="40"/>
        <v>0.9143102243</v>
      </c>
      <c r="CN315" s="51">
        <f t="shared" si="41"/>
        <v>0.01341322987</v>
      </c>
      <c r="CO315" s="51">
        <f t="shared" si="42"/>
        <v>0.0140486828</v>
      </c>
      <c r="CP315" s="51">
        <f t="shared" si="14"/>
        <v>1</v>
      </c>
      <c r="CQ315" s="51">
        <f t="shared" si="43"/>
        <v>0.03590361191</v>
      </c>
      <c r="CR315" s="51">
        <f t="shared" si="44"/>
        <v>0.005218071382</v>
      </c>
      <c r="CS315" s="51">
        <f t="shared" si="45"/>
        <v>0.9469559909</v>
      </c>
      <c r="CT315" s="51">
        <f t="shared" si="46"/>
        <v>0.01192232583</v>
      </c>
      <c r="CU315" s="51">
        <f t="shared" si="15"/>
        <v>1</v>
      </c>
      <c r="CV315" s="51">
        <f t="shared" si="47"/>
        <v>0.0009909150712</v>
      </c>
      <c r="CW315" s="51">
        <f t="shared" si="48"/>
        <v>0.007582736645</v>
      </c>
      <c r="CX315" s="51">
        <f t="shared" si="49"/>
        <v>0.001633802393</v>
      </c>
      <c r="CY315" s="51">
        <f t="shared" si="50"/>
        <v>0.9897925459</v>
      </c>
      <c r="CZ315" s="51">
        <f t="shared" si="16"/>
        <v>1</v>
      </c>
      <c r="DA315" s="61"/>
      <c r="DB315" s="51">
        <f>(AQ315*Baseline!B$7 + AV315*Baseline!B$11 + BA315*Baseline!B$16 + BF315*Baseline!B$18)</f>
        <v>48428.17712</v>
      </c>
      <c r="DC315" s="51">
        <f>(AR315*Baseline!B$7 + AW315*Baseline!B$11 + BB315*Baseline!B$16 + BG315*Baseline!B$18)</f>
        <v>61636.94111</v>
      </c>
      <c r="DD315" s="51">
        <f>(AS315*Baseline!B$7 + AX315*Baseline!B$11 + BC315*Baseline!B$16 + BH315*Baseline!B$18)</f>
        <v>114997.3695</v>
      </c>
      <c r="DE315" s="51">
        <f>(AT315*Baseline!B$7 + AY315*Baseline!B$11 + BD315*Baseline!B$16 + BI315*Baseline!B$18)</f>
        <v>1259790.974</v>
      </c>
      <c r="DF315" s="51">
        <f t="shared" si="17"/>
        <v>1484853.462</v>
      </c>
      <c r="DG315" s="61"/>
      <c r="DH315" s="51">
        <f t="shared" si="51"/>
        <v>0.03261478547</v>
      </c>
      <c r="DI315" s="51">
        <f t="shared" si="52"/>
        <v>0.04151045385</v>
      </c>
      <c r="DJ315" s="51">
        <f t="shared" si="53"/>
        <v>0.07744694842</v>
      </c>
      <c r="DK315" s="51">
        <f t="shared" si="54"/>
        <v>0.8484278123</v>
      </c>
      <c r="DL315" s="51">
        <f t="shared" si="18"/>
        <v>1</v>
      </c>
      <c r="DM315" s="61"/>
      <c r="DN315" s="51">
        <f>DH315 / (Baseline!B$7/Baseline!B$17)</f>
        <v>3.481413831</v>
      </c>
      <c r="DO315" s="51">
        <f>DI315 / (Baseline!B$11/Baseline!B$17)</f>
        <v>1.002082224</v>
      </c>
      <c r="DP315" s="51">
        <f>DJ315 / (Baseline!B$16/Baseline!B$17)</f>
        <v>1.196789403</v>
      </c>
      <c r="DQ315" s="51">
        <f>DK315 / (Baseline!B$18/Baseline!B$17)</f>
        <v>0.9592225428</v>
      </c>
      <c r="DR315" s="79"/>
      <c r="DS315" s="51">
        <f>(AU315*Baseline!B$34)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0.02554209171</v>
      </c>
      <c r="DT315" s="51">
        <f>(AZ315*Baseline!B$34) + (Baseline!D$88*(1-Baseline!D$89)*Baseline!B$35) + (Baseline!D$88*Baseline!D$89*((1-Baseline!D$90)*Baseline!B$40 + Baseline!D$90*Baseline!B$41))</f>
        <v>0.0102837321</v>
      </c>
      <c r="DU315" s="51">
        <f>(BE315*Baseline!B$34) + (Baseline!F$88*(1-Baseline!F$89)*Baseline!B$35) + (Baseline!F$88*Baseline!F$89*((1-Baseline!F$90)*Baseline!B$40 + Baseline!F$90*Baseline!B$41))</f>
        <v>0.01297451415</v>
      </c>
      <c r="DV315" s="51">
        <f>(BJ315*Baseline!B$34) + (Baseline!H$88*(1-Baseline!H$89)*Baseline!B$35) + (Baseline!H$88*Baseline!H$89*((1-Baseline!H$90)*Baseline!B$40 + Baseline!H$90*Baseline!B$41))</f>
        <v>0.009306296817</v>
      </c>
      <c r="DW315" s="51">
        <f>( DS315*Baseline!B$7 + DT315*Baseline!B$11 + DU315*Baseline!B$16 + DV315*Baseline!B$18 ) / Baseline!B$17</f>
        <v>0.009736266056</v>
      </c>
    </row>
    <row r="316">
      <c r="A316" s="4" t="s">
        <v>585</v>
      </c>
      <c r="B316" s="45">
        <f>MIN( MAX( NORMINV( MCrands!B316, (B$5+B$4)/2, (B$5-B$4)/3.29 ), 0 ), 1 )</f>
        <v>0.3784699117</v>
      </c>
      <c r="C316" s="45">
        <f>MAX( NORMINV( MCrands!C316, (C$5+C$4)/2, (C$5-C$4)/3.29 ), 0 )</f>
        <v>2.829627003</v>
      </c>
      <c r="D316" s="41"/>
      <c r="E316" s="43">
        <f>Baseline!B$33 * (C316 * Baseline!B$66*Baseline!B$66/Baseline!B$73 + Baseline!B$52*Baseline!B$52/Baseline!B$74 + Baseline!B$53*Baseline!B$53/Baseline!B$75 + Baseline!B$54*Baseline!B$54/Baseline!B$76)</f>
        <v>0.00002007507134</v>
      </c>
      <c r="F316" s="43">
        <f>Baseline!B$33 * (C316 * Baseline!B$66*Baseline!B$57/Baseline!B$73 + Baseline!B$52*Baseline!B$67/Baseline!B$74 + Baseline!B$53*Baseline!B$55/Baseline!B$75 + Baseline!B$54*Baseline!B$56/Baseline!B$76)</f>
        <v>0.000000200037616</v>
      </c>
      <c r="G316" s="45">
        <f>Baseline!B$33 * (C316 * Baseline!B$66*Baseline!B$58/Baseline!B$73 + Baseline!B$52*Baseline!B$59/Baseline!B$74 + Baseline!B$53*Baseline!B$68/Baseline!B$75 + Baseline!B$54*Baseline!B$60/Baseline!B$76)</f>
        <v>0.0000001690218313</v>
      </c>
      <c r="H316" s="43">
        <f>Baseline!B$33 * (C316 * Baseline!B$66*Baseline!B$61/Baseline!B$73 + Baseline!B$52*Baseline!B$62/Baseline!B$74 + Baseline!B$53*Baseline!B$63/Baseline!B$75 + Baseline!B$54*Baseline!B$69/Baseline!B$76)</f>
        <v>0.000000003440246834</v>
      </c>
      <c r="I316" s="43">
        <f>Baseline!B$33 * (C316 * Baseline!B$57*Baseline!B$66/Baseline!B$73 + Baseline!B$67*Baseline!B$52/Baseline!B$74 + Baseline!B$55*Baseline!B$53/Baseline!B$75 + Baseline!B$56*Baseline!B$54/Baseline!B$76)</f>
        <v>0.000000200037616</v>
      </c>
      <c r="J316" s="45">
        <f>Baseline!B$33 * (C316 * Baseline!B$57*Baseline!B$57/Baseline!B$73 + Baseline!B$67*Baseline!B$67/Baseline!B$74 + Baseline!B$55*Baseline!B$55/Baseline!B$75 + Baseline!B$56*Baseline!B$56/Baseline!B$76)</f>
        <v>0.000001763813827</v>
      </c>
      <c r="K316" s="43">
        <f>Baseline!B$33 * (C316 * Baseline!B$57*Baseline!B$58/Baseline!B$73 + Baseline!B$67*Baseline!B$59/Baseline!B$74 + Baseline!B$55*Baseline!B$68/Baseline!B$75 + Baseline!B$56*Baseline!B$60/Baseline!B$76)</f>
        <v>0.00000001374197584</v>
      </c>
      <c r="L316" s="45">
        <f>Baseline!B$33 * (C316 * Baseline!B$57*Baseline!B$61/Baseline!B$73 + Baseline!B$67*Baseline!B$62/Baseline!B$74 + Baseline!B$55*Baseline!B$63/Baseline!B$75 + Baseline!B$56*Baseline!B$69/Baseline!B$76)</f>
        <v>0.00000001439285746</v>
      </c>
      <c r="M316" s="43">
        <f>Baseline!B$33 * (C316 * Baseline!B$58*Baseline!B$66/Baseline!B$73 + Baseline!B$59*Baseline!B$52/Baseline!B$74 + Baseline!B$68*Baseline!B$53/Baseline!B$75 + Baseline!B$60*Baseline!B$54/Baseline!B$76)</f>
        <v>0.0000001690218313</v>
      </c>
      <c r="N316" s="45">
        <f>Baseline!B$33 * (C316 * Baseline!B$58*Baseline!B$57/Baseline!B$73 + Baseline!B$59*Baseline!B$67/Baseline!B$74 + Baseline!B$68*Baseline!B$55/Baseline!B$75 + Baseline!B$60*Baseline!B$56/Baseline!B$76)</f>
        <v>0.00000001374197584</v>
      </c>
      <c r="O316" s="45">
        <f>Baseline!B$33 * (C316 * Baseline!B$58*Baseline!B$58/Baseline!B$73 + Baseline!B$59*Baseline!B$59/Baseline!B$74 + Baseline!B$68*Baseline!B$68/Baseline!B$75 + Baseline!B$60*Baseline!B$60/Baseline!B$76)</f>
        <v>0.00000132439041</v>
      </c>
      <c r="P316" s="43">
        <f>Baseline!B$33 * (C316 * Baseline!B$58*Baseline!B$61/Baseline!B$73 + Baseline!B$59*Baseline!B$62/Baseline!B$74 + Baseline!B$68*Baseline!B$63/Baseline!B$75 + Baseline!B$60*Baseline!B$69/Baseline!B$76)</f>
        <v>0.000000001646955582</v>
      </c>
      <c r="Q316" s="43">
        <f>Baseline!B$33 * (C316 * Baseline!B$61*Baseline!B$66/Baseline!B$73 + Baseline!B$62*Baseline!B$52/Baseline!B$74 + Baseline!B$63*Baseline!B$53/Baseline!B$75 + Baseline!B$69*Baseline!B$54/Baseline!B$76)</f>
        <v>0.000000003440246834</v>
      </c>
      <c r="R316" s="43">
        <f>Baseline!B$33 * (C316 * Baseline!B$61*Baseline!B$57/Baseline!B$73 + Baseline!B$62*Baseline!B$67/Baseline!B$74 + Baseline!B$63*Baseline!B$55/Baseline!B$75 + Baseline!B$69*Baseline!B$56/Baseline!B$76)</f>
        <v>0.00000001439285746</v>
      </c>
      <c r="S316" s="43">
        <f>Baseline!B$33 * (C316 * Baseline!B$61*Baseline!B$58/Baseline!B$73 + Baseline!B$62*Baseline!B$59/Baseline!B$74 + Baseline!B$63*Baseline!B$68/Baseline!B$75 + Baseline!B$69*Baseline!B$60/Baseline!B$76)</f>
        <v>0.000000001646955582</v>
      </c>
      <c r="T316" s="43">
        <f>Baseline!B$33 * (C316 * Baseline!B$61*Baseline!B$61/Baseline!B$73 + Baseline!B$62*Baseline!B$62/Baseline!B$74 + Baseline!B$63*Baseline!B$63/Baseline!B$75 + Baseline!B$69*Baseline!B$69/Baseline!B$76)</f>
        <v>0.00000009854654647</v>
      </c>
      <c r="U316" s="41"/>
      <c r="V316" s="43">
        <f>E316 * ( Baseline!B$87 * Baseline!B$7 )</f>
        <v>0.2083591654</v>
      </c>
      <c r="W316" s="43">
        <f>F316 * ( Baseline!D$87 * Baseline!B$11 )</f>
        <v>0.003690013025</v>
      </c>
      <c r="X316" s="43">
        <f>G316 * ( Baseline!F$87 * Baseline!B$16 )</f>
        <v>0.005870934423</v>
      </c>
      <c r="Y316" s="43">
        <f>H316 * ( Baseline!H$87 * Baseline!B$18 )</f>
        <v>0.001209843531</v>
      </c>
      <c r="Z316" s="51">
        <f t="shared" si="1"/>
        <v>0.2191299564</v>
      </c>
      <c r="AA316" s="43">
        <f>I316 * ( Baseline!B$87 * Baseline!B$7 )</f>
        <v>0.002076190417</v>
      </c>
      <c r="AB316" s="45">
        <f>J316 * ( Baseline!D$87 * Baseline!B$11 )</f>
        <v>0.03253636053</v>
      </c>
      <c r="AC316" s="45">
        <f>K316 * ( Baseline!F$87 * Baseline!B$16 )</f>
        <v>0.0004773243691</v>
      </c>
      <c r="AD316" s="45">
        <f>L316 * ( Baseline!F$87 * Baseline!B$16 )</f>
        <v>0.0004999325924</v>
      </c>
      <c r="AE316" s="51">
        <f t="shared" si="2"/>
        <v>0.03558980791</v>
      </c>
      <c r="AF316" s="51">
        <f>M316 * ( Baseline!B$87 * Baseline!B$7 )</f>
        <v>0.001754277587</v>
      </c>
      <c r="AG316" s="51">
        <f>N316 * ( Baseline!D$87 * Baseline!B$11 )</f>
        <v>0.0002534926723</v>
      </c>
      <c r="AH316" s="51">
        <f>O316 * ( Baseline!F$87 * Baseline!B$16 )</f>
        <v>0.04600239618</v>
      </c>
      <c r="AI316" s="51">
        <f>P316 * ( Baseline!H$87 * Baseline!B$18 )</f>
        <v>0.0005791905793</v>
      </c>
      <c r="AJ316" s="51">
        <f t="shared" si="3"/>
        <v>0.04858935702</v>
      </c>
      <c r="AK316" s="51">
        <f>Q316 * ( Baseline!B$87 * Baseline!B$7 )</f>
        <v>0.00003570632189</v>
      </c>
      <c r="AL316" s="51">
        <f>R316 * ( Baseline!D$87 * Baseline!B$11 )</f>
        <v>0.0002654992223</v>
      </c>
      <c r="AM316" s="51">
        <f>S316 * ( Baseline!F$87 * Baseline!B$16 )</f>
        <v>0.00005720662321</v>
      </c>
      <c r="AN316" s="51">
        <f>T316 * ( Baseline!H$87 * Baseline!B$18 )</f>
        <v>0.03465620565</v>
      </c>
      <c r="AO316" s="51">
        <f t="shared" si="4"/>
        <v>0.03501461781</v>
      </c>
      <c r="AP316" s="61"/>
      <c r="AQ316" s="51">
        <f>V316 * ( (1-Baseline!B$88-Baseline!B$87) + (1-B316)*Baseline!B$88 )</f>
        <v>0.1337169486</v>
      </c>
      <c r="AR316" s="51">
        <f>W316 * ( (1-Baseline!B$88-Baseline!B$87) + (1-B316)*Baseline!B$88 )</f>
        <v>0.002368109322</v>
      </c>
      <c r="AS316" s="51">
        <f>X316 * ( (1-Baseline!B$88-Baseline!B$87) + (1-B316)*Baseline!B$88 )</f>
        <v>0.003767741317</v>
      </c>
      <c r="AT316" s="51">
        <f>Y316 * ( (1-Baseline!B$88-Baseline!B$87) + (1-B316)*Baseline!B$88 )</f>
        <v>0.0007764313363</v>
      </c>
      <c r="AU316" s="51">
        <f t="shared" si="5"/>
        <v>0.1406292306</v>
      </c>
      <c r="AV316" s="51">
        <f>AA316 * ( (1-Baseline!D$88-Baseline!D$87) + (1-B316)*Baseline!D$88 )</f>
        <v>0.001706304387</v>
      </c>
      <c r="AW316" s="51">
        <f>AB316 * ( (1-Baseline!D$88-Baseline!D$87) + (1-B316)*Baseline!D$88 )</f>
        <v>0.02673980876</v>
      </c>
      <c r="AX316" s="51">
        <f>AC316 * ( (1-Baseline!D$88-Baseline!D$87) + (1-B316)*Baseline!D$88 )</f>
        <v>0.0003922861113</v>
      </c>
      <c r="AY316" s="51">
        <f>AD316 * ( (1-Baseline!D$88-Baseline!D$87) + (1-B316)*Baseline!D$88 )</f>
        <v>0.0004108665412</v>
      </c>
      <c r="AZ316" s="51">
        <f t="shared" si="6"/>
        <v>0.0292492658</v>
      </c>
      <c r="BA316" s="51">
        <f>AF316 * ( (1-Baseline!F$88-Baseline!F$87) + (1-Baseline!B$36)*Baseline!F$88 )</f>
        <v>0.001262434289</v>
      </c>
      <c r="BB316" s="51">
        <f>AG316 * ( (1-Baseline!F$88-Baseline!F$87) + (1-Baseline!B$36)*Baseline!F$88 )</f>
        <v>0.0001824214387</v>
      </c>
      <c r="BC316" s="51">
        <f>AH316 * ( (1-Baseline!F$88-Baseline!F$87) + (1-Baseline!B$36)*Baseline!F$88 )</f>
        <v>0.03310479637</v>
      </c>
      <c r="BD316" s="51">
        <f>AI316 * ( (1-Baseline!F$88-Baseline!F$87) + (1-Baseline!B$36)*Baseline!F$88 )</f>
        <v>0.000416804075</v>
      </c>
      <c r="BE316" s="51">
        <f t="shared" si="7"/>
        <v>0.03496645617</v>
      </c>
      <c r="BF316" s="51">
        <f>AK316 * ( (1-Baseline!H$88-Baseline!H$87) + (1-Baseline!B$36)*Baseline!H$88 )</f>
        <v>0.00002829083296</v>
      </c>
      <c r="BG316" s="51">
        <f>AL316 * ( (1-Baseline!H$88-Baseline!H$87) + (1-Baseline!B$36)*Baseline!H$88 )</f>
        <v>0.0002103603438</v>
      </c>
      <c r="BH316" s="51">
        <f>AM316 * ( (1-Baseline!H$88-Baseline!H$87) + (1-Baseline!B$36)*Baseline!H$88 )</f>
        <v>0.0000453259517</v>
      </c>
      <c r="BI316" s="51">
        <f>AN316 * ( (1-Baseline!H$88-Baseline!H$87) + (1-Baseline!B$36)*Baseline!H$88 )</f>
        <v>0.02745880486</v>
      </c>
      <c r="BJ316" s="51">
        <f t="shared" si="8"/>
        <v>0.02774278199</v>
      </c>
      <c r="BK316" s="61"/>
      <c r="BL316" s="51">
        <f t="shared" si="19"/>
        <v>0.9508474735</v>
      </c>
      <c r="BM316" s="51">
        <f t="shared" si="20"/>
        <v>0.01683938192</v>
      </c>
      <c r="BN316" s="51">
        <f t="shared" si="21"/>
        <v>0.02679202114</v>
      </c>
      <c r="BO316" s="51">
        <f t="shared" si="22"/>
        <v>0.005521123406</v>
      </c>
      <c r="BP316" s="51">
        <f t="shared" si="9"/>
        <v>1</v>
      </c>
      <c r="BQ316" s="51">
        <f t="shared" si="23"/>
        <v>0.058336657</v>
      </c>
      <c r="BR316" s="51">
        <f t="shared" si="24"/>
        <v>0.9142044434</v>
      </c>
      <c r="BS316" s="51">
        <f t="shared" si="25"/>
        <v>0.01341182763</v>
      </c>
      <c r="BT316" s="51">
        <f t="shared" si="26"/>
        <v>0.01404707195</v>
      </c>
      <c r="BU316" s="51">
        <f t="shared" si="10"/>
        <v>1</v>
      </c>
      <c r="BV316" s="51">
        <f t="shared" si="27"/>
        <v>0.03610415315</v>
      </c>
      <c r="BW316" s="51">
        <f t="shared" si="28"/>
        <v>0.005217041093</v>
      </c>
      <c r="BX316" s="51">
        <f t="shared" si="29"/>
        <v>0.9467586937</v>
      </c>
      <c r="BY316" s="51">
        <f t="shared" si="30"/>
        <v>0.01192011203</v>
      </c>
      <c r="BZ316" s="51">
        <f t="shared" si="11"/>
        <v>1</v>
      </c>
      <c r="CA316" s="51">
        <f t="shared" si="31"/>
        <v>0.001019754723</v>
      </c>
      <c r="CB316" s="51">
        <f t="shared" si="32"/>
        <v>0.007582525212</v>
      </c>
      <c r="CC316" s="51">
        <f t="shared" si="33"/>
        <v>0.001633792592</v>
      </c>
      <c r="CD316" s="51">
        <f t="shared" si="34"/>
        <v>0.9897639275</v>
      </c>
      <c r="CE316" s="51">
        <f t="shared" si="12"/>
        <v>1</v>
      </c>
      <c r="CF316" s="61"/>
      <c r="CG316" s="51">
        <f t="shared" si="35"/>
        <v>0.9508474735</v>
      </c>
      <c r="CH316" s="51">
        <f t="shared" si="36"/>
        <v>0.01683938192</v>
      </c>
      <c r="CI316" s="51">
        <f t="shared" si="37"/>
        <v>0.02679202114</v>
      </c>
      <c r="CJ316" s="51">
        <f t="shared" si="38"/>
        <v>0.005521123406</v>
      </c>
      <c r="CK316" s="51">
        <f t="shared" si="13"/>
        <v>1</v>
      </c>
      <c r="CL316" s="51">
        <f t="shared" si="39"/>
        <v>0.058336657</v>
      </c>
      <c r="CM316" s="51">
        <f t="shared" si="40"/>
        <v>0.9142044434</v>
      </c>
      <c r="CN316" s="51">
        <f t="shared" si="41"/>
        <v>0.01341182763</v>
      </c>
      <c r="CO316" s="51">
        <f t="shared" si="42"/>
        <v>0.01404707195</v>
      </c>
      <c r="CP316" s="51">
        <f t="shared" si="14"/>
        <v>1</v>
      </c>
      <c r="CQ316" s="51">
        <f t="shared" si="43"/>
        <v>0.03610415315</v>
      </c>
      <c r="CR316" s="51">
        <f t="shared" si="44"/>
        <v>0.005217041093</v>
      </c>
      <c r="CS316" s="51">
        <f t="shared" si="45"/>
        <v>0.9467586937</v>
      </c>
      <c r="CT316" s="51">
        <f t="shared" si="46"/>
        <v>0.01192011203</v>
      </c>
      <c r="CU316" s="51">
        <f t="shared" si="15"/>
        <v>1</v>
      </c>
      <c r="CV316" s="51">
        <f t="shared" si="47"/>
        <v>0.001019754723</v>
      </c>
      <c r="CW316" s="51">
        <f t="shared" si="48"/>
        <v>0.007582525212</v>
      </c>
      <c r="CX316" s="51">
        <f t="shared" si="49"/>
        <v>0.001633792592</v>
      </c>
      <c r="CY316" s="51">
        <f t="shared" si="50"/>
        <v>0.9897639275</v>
      </c>
      <c r="CZ316" s="51">
        <f t="shared" si="16"/>
        <v>1</v>
      </c>
      <c r="DA316" s="61"/>
      <c r="DB316" s="51">
        <f>(AQ316*Baseline!B$7 + AV316*Baseline!B$11 + BA316*Baseline!B$16 + BF316*Baseline!B$18)</f>
        <v>74036.83702</v>
      </c>
      <c r="DC316" s="51">
        <f>(AR316*Baseline!B$7 + AW316*Baseline!B$11 + BB316*Baseline!B$16 + BG316*Baseline!B$18)</f>
        <v>68737.21514</v>
      </c>
      <c r="DD316" s="51">
        <f>(AS316*Baseline!B$7 + AX316*Baseline!B$11 + BC316*Baseline!B$16 + BH316*Baseline!B$18)</f>
        <v>115651.5034</v>
      </c>
      <c r="DE316" s="51">
        <f>(AT316*Baseline!B$7 + AY316*Baseline!B$11 + BD316*Baseline!B$16 + BI316*Baseline!B$18)</f>
        <v>1260015.148</v>
      </c>
      <c r="DF316" s="51">
        <f t="shared" si="17"/>
        <v>1518440.704</v>
      </c>
      <c r="DG316" s="61"/>
      <c r="DH316" s="51">
        <f t="shared" si="51"/>
        <v>0.04875846441</v>
      </c>
      <c r="DI316" s="51">
        <f t="shared" si="52"/>
        <v>0.04526829067</v>
      </c>
      <c r="DJ316" s="51">
        <f t="shared" si="53"/>
        <v>0.07616464908</v>
      </c>
      <c r="DK316" s="51">
        <f t="shared" si="54"/>
        <v>0.8298085958</v>
      </c>
      <c r="DL316" s="51">
        <f t="shared" si="18"/>
        <v>1</v>
      </c>
      <c r="DM316" s="61"/>
      <c r="DN316" s="51">
        <f>DH316 / (Baseline!B$7/Baseline!B$17)</f>
        <v>5.204645376</v>
      </c>
      <c r="DO316" s="51">
        <f>DI316 / (Baseline!B$11/Baseline!B$17)</f>
        <v>1.092798203</v>
      </c>
      <c r="DP316" s="51">
        <f>DJ316 / (Baseline!B$16/Baseline!B$17)</f>
        <v>1.176974003</v>
      </c>
      <c r="DQ316" s="51">
        <f>DK316 / (Baseline!B$18/Baseline!B$17)</f>
        <v>0.9381718749</v>
      </c>
      <c r="DR316" s="79"/>
      <c r="DS316" s="51">
        <f>(AU316*Baseline!B$34)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0.03362391583</v>
      </c>
      <c r="DT316" s="51">
        <f>(AZ316*Baseline!B$34) + (Baseline!D$88*(1-Baseline!D$89)*Baseline!B$35) + (Baseline!D$88*Baseline!D$89*((1-Baseline!D$90)*Baseline!B$40 + Baseline!D$90*Baseline!B$41))</f>
        <v>0.01080095787</v>
      </c>
      <c r="DU316" s="51">
        <f>(BE316*Baseline!B$34) + (Baseline!F$88*(1-Baseline!F$89)*Baseline!B$35) + (Baseline!F$88*Baseline!F$89*((1-Baseline!F$90)*Baseline!B$40 + Baseline!F$90*Baseline!B$41))</f>
        <v>0.01297560843</v>
      </c>
      <c r="DV316" s="51">
        <f>(BJ316*Baseline!B$34) + (Baseline!H$88*(1-Baseline!H$89)*Baseline!B$35) + (Baseline!H$88*Baseline!H$89*((1-Baseline!H$90)*Baseline!B$40 + Baseline!H$90*Baseline!B$41))</f>
        <v>0.009306417298</v>
      </c>
      <c r="DW316" s="51">
        <f>( DS316*Baseline!B$7 + DT316*Baseline!B$11 + DU316*Baseline!B$16 + DV316*Baseline!B$18 ) / Baseline!B$17</f>
        <v>0.009833581717</v>
      </c>
    </row>
    <row r="317">
      <c r="A317" s="4" t="s">
        <v>586</v>
      </c>
      <c r="B317" s="45">
        <f>MIN( MAX( NORMINV( MCrands!B317, (B$5+B$4)/2, (B$5-B$4)/3.29 ), 0 ), 1 )</f>
        <v>0.6058645451</v>
      </c>
      <c r="C317" s="45">
        <f>MAX( NORMINV( MCrands!C317, (C$5+C$4)/2, (C$5-C$4)/3.29 ), 0 )</f>
        <v>3.326375618</v>
      </c>
      <c r="D317" s="41"/>
      <c r="E317" s="43">
        <f>Baseline!B$33 * (C317 * Baseline!B$66*Baseline!B$66/Baseline!B$73 + Baseline!B$52*Baseline!B$52/Baseline!B$74 + Baseline!B$53*Baseline!B$53/Baseline!B$75 + Baseline!B$54*Baseline!B$54/Baseline!B$76)</f>
        <v>0.00002359206345</v>
      </c>
      <c r="F317" s="43">
        <f>Baseline!B$33 * (C317 * Baseline!B$66*Baseline!B$57/Baseline!B$73 + Baseline!B$52*Baseline!B$67/Baseline!B$74 + Baseline!B$53*Baseline!B$55/Baseline!B$75 + Baseline!B$54*Baseline!B$56/Baseline!B$76)</f>
        <v>0.0000002005929306</v>
      </c>
      <c r="G317" s="45">
        <f>Baseline!B$33 * (C317 * Baseline!B$66*Baseline!B$58/Baseline!B$73 + Baseline!B$52*Baseline!B$59/Baseline!B$74 + Baseline!B$53*Baseline!B$68/Baseline!B$75 + Baseline!B$54*Baseline!B$60/Baseline!B$76)</f>
        <v>0.0000001703869796</v>
      </c>
      <c r="H317" s="43">
        <f>Baseline!B$33 * (C317 * Baseline!B$66*Baseline!B$61/Baseline!B$73 + Baseline!B$52*Baseline!B$62/Baseline!B$74 + Baseline!B$53*Baseline!B$63/Baseline!B$75 + Baseline!B$54*Baseline!B$69/Baseline!B$76)</f>
        <v>0.00000000357676166</v>
      </c>
      <c r="I317" s="43">
        <f>Baseline!B$33 * (C317 * Baseline!B$57*Baseline!B$66/Baseline!B$73 + Baseline!B$67*Baseline!B$52/Baseline!B$74 + Baseline!B$55*Baseline!B$53/Baseline!B$75 + Baseline!B$56*Baseline!B$54/Baseline!B$76)</f>
        <v>0.0000002005929306</v>
      </c>
      <c r="J317" s="45">
        <f>Baseline!B$33 * (C317 * Baseline!B$57*Baseline!B$57/Baseline!B$73 + Baseline!B$67*Baseline!B$67/Baseline!B$74 + Baseline!B$55*Baseline!B$55/Baseline!B$75 + Baseline!B$56*Baseline!B$56/Baseline!B$76)</f>
        <v>0.000001763813914</v>
      </c>
      <c r="K317" s="43">
        <f>Baseline!B$33 * (C317 * Baseline!B$57*Baseline!B$58/Baseline!B$73 + Baseline!B$67*Baseline!B$59/Baseline!B$74 + Baseline!B$55*Baseline!B$68/Baseline!B$75 + Baseline!B$56*Baseline!B$60/Baseline!B$76)</f>
        <v>0.00000001374219139</v>
      </c>
      <c r="L317" s="45">
        <f>Baseline!B$33 * (C317 * Baseline!B$57*Baseline!B$61/Baseline!B$73 + Baseline!B$67*Baseline!B$62/Baseline!B$74 + Baseline!B$55*Baseline!B$63/Baseline!B$75 + Baseline!B$56*Baseline!B$69/Baseline!B$76)</f>
        <v>0.00000001439287902</v>
      </c>
      <c r="M317" s="43">
        <f>Baseline!B$33 * (C317 * Baseline!B$58*Baseline!B$66/Baseline!B$73 + Baseline!B$59*Baseline!B$52/Baseline!B$74 + Baseline!B$68*Baseline!B$53/Baseline!B$75 + Baseline!B$60*Baseline!B$54/Baseline!B$76)</f>
        <v>0.0000001703869796</v>
      </c>
      <c r="N317" s="45">
        <f>Baseline!B$33 * (C317 * Baseline!B$58*Baseline!B$57/Baseline!B$73 + Baseline!B$59*Baseline!B$67/Baseline!B$74 + Baseline!B$68*Baseline!B$55/Baseline!B$75 + Baseline!B$60*Baseline!B$56/Baseline!B$76)</f>
        <v>0.00000001374219139</v>
      </c>
      <c r="O317" s="45">
        <f>Baseline!B$33 * (C317 * Baseline!B$58*Baseline!B$58/Baseline!B$73 + Baseline!B$59*Baseline!B$59/Baseline!B$74 + Baseline!B$68*Baseline!B$68/Baseline!B$75 + Baseline!B$60*Baseline!B$60/Baseline!B$76)</f>
        <v>0.00000132439094</v>
      </c>
      <c r="P317" s="43">
        <f>Baseline!B$33 * (C317 * Baseline!B$58*Baseline!B$61/Baseline!B$73 + Baseline!B$59*Baseline!B$62/Baseline!B$74 + Baseline!B$68*Baseline!B$63/Baseline!B$75 + Baseline!B$60*Baseline!B$69/Baseline!B$76)</f>
        <v>0.000000001647008571</v>
      </c>
      <c r="Q317" s="43">
        <f>Baseline!B$33 * (C317 * Baseline!B$61*Baseline!B$66/Baseline!B$73 + Baseline!B$62*Baseline!B$52/Baseline!B$74 + Baseline!B$63*Baseline!B$53/Baseline!B$75 + Baseline!B$69*Baseline!B$54/Baseline!B$76)</f>
        <v>0.00000000357676166</v>
      </c>
      <c r="R317" s="43">
        <f>Baseline!B$33 * (C317 * Baseline!B$61*Baseline!B$57/Baseline!B$73 + Baseline!B$62*Baseline!B$67/Baseline!B$74 + Baseline!B$63*Baseline!B$55/Baseline!B$75 + Baseline!B$69*Baseline!B$56/Baseline!B$76)</f>
        <v>0.00000001439287902</v>
      </c>
      <c r="S317" s="43">
        <f>Baseline!B$33 * (C317 * Baseline!B$61*Baseline!B$58/Baseline!B$73 + Baseline!B$62*Baseline!B$59/Baseline!B$74 + Baseline!B$63*Baseline!B$68/Baseline!B$75 + Baseline!B$69*Baseline!B$60/Baseline!B$76)</f>
        <v>0.000000001647008571</v>
      </c>
      <c r="T317" s="43">
        <f>Baseline!B$33 * (C317 * Baseline!B$61*Baseline!B$61/Baseline!B$73 + Baseline!B$62*Baseline!B$62/Baseline!B$74 + Baseline!B$63*Baseline!B$63/Baseline!B$75 + Baseline!B$69*Baseline!B$69/Baseline!B$76)</f>
        <v>0.00000009854655177</v>
      </c>
      <c r="U317" s="41"/>
      <c r="V317" s="43">
        <f>E317 * ( Baseline!B$87 * Baseline!B$7 )</f>
        <v>0.2448620266</v>
      </c>
      <c r="W317" s="43">
        <f>F317 * ( Baseline!D$87 * Baseline!B$11 )</f>
        <v>0.003700256688</v>
      </c>
      <c r="X317" s="43">
        <f>G317 * ( Baseline!F$87 * Baseline!B$16 )</f>
        <v>0.005918352534</v>
      </c>
      <c r="Y317" s="43">
        <f>H317 * ( Baseline!H$87 * Baseline!B$18 )</f>
        <v>0.001257852173</v>
      </c>
      <c r="Z317" s="51">
        <f t="shared" si="1"/>
        <v>0.255738488</v>
      </c>
      <c r="AA317" s="43">
        <f>I317 * ( Baseline!B$87 * Baseline!B$7 )</f>
        <v>0.002081954026</v>
      </c>
      <c r="AB317" s="45">
        <f>J317 * ( Baseline!D$87 * Baseline!B$11 )</f>
        <v>0.03253636215</v>
      </c>
      <c r="AC317" s="45">
        <f>K317 * ( Baseline!F$87 * Baseline!B$16 )</f>
        <v>0.0004773318561</v>
      </c>
      <c r="AD317" s="45">
        <f>L317 * ( Baseline!F$87 * Baseline!B$16 )</f>
        <v>0.0004999333411</v>
      </c>
      <c r="AE317" s="51">
        <f t="shared" si="2"/>
        <v>0.03559558137</v>
      </c>
      <c r="AF317" s="51">
        <f>M317 * ( Baseline!B$87 * Baseline!B$7 )</f>
        <v>0.001768446461</v>
      </c>
      <c r="AG317" s="51">
        <f>N317 * ( Baseline!D$87 * Baseline!B$11 )</f>
        <v>0.0002534966484</v>
      </c>
      <c r="AH317" s="51">
        <f>O317 * ( Baseline!F$87 * Baseline!B$16 )</f>
        <v>0.04600241459</v>
      </c>
      <c r="AI317" s="51">
        <f>P317 * ( Baseline!H$87 * Baseline!B$18 )</f>
        <v>0.0005792092142</v>
      </c>
      <c r="AJ317" s="51">
        <f t="shared" si="3"/>
        <v>0.04860356691</v>
      </c>
      <c r="AK317" s="51">
        <f>Q317 * ( Baseline!B$87 * Baseline!B$7 )</f>
        <v>0.00003712320927</v>
      </c>
      <c r="AL317" s="51">
        <f>R317 * ( Baseline!D$87 * Baseline!B$11 )</f>
        <v>0.00026549962</v>
      </c>
      <c r="AM317" s="51">
        <f>S317 * ( Baseline!F$87 * Baseline!B$16 )</f>
        <v>0.00005720846378</v>
      </c>
      <c r="AN317" s="51">
        <f>T317 * ( Baseline!H$87 * Baseline!B$18 )</f>
        <v>0.03465620751</v>
      </c>
      <c r="AO317" s="51">
        <f t="shared" si="4"/>
        <v>0.0350160388</v>
      </c>
      <c r="AP317" s="61"/>
      <c r="AQ317" s="51">
        <f>V317 * ( (1-Baseline!B$88-Baseline!B$87) + (1-B317)*Baseline!B$88 )</f>
        <v>0.1075876131</v>
      </c>
      <c r="AR317" s="51">
        <f>W317 * ( (1-Baseline!B$88-Baseline!B$87) + (1-B317)*Baseline!B$88 )</f>
        <v>0.001625820837</v>
      </c>
      <c r="AS317" s="51">
        <f>X317 * ( (1-Baseline!B$88-Baseline!B$87) + (1-B317)*Baseline!B$88 )</f>
        <v>0.00260040902</v>
      </c>
      <c r="AT317" s="51">
        <f>Y317 * ( (1-Baseline!B$88-Baseline!B$87) + (1-B317)*Baseline!B$88 )</f>
        <v>0.0005526757858</v>
      </c>
      <c r="AU317" s="51">
        <f t="shared" si="5"/>
        <v>0.1123665188</v>
      </c>
      <c r="AV317" s="51">
        <f>AA317 * ( (1-Baseline!D$88-Baseline!D$87) + (1-B317)*Baseline!D$88 )</f>
        <v>0.001498946697</v>
      </c>
      <c r="AW317" s="51">
        <f>AB317 * ( (1-Baseline!D$88-Baseline!D$87) + (1-B317)*Baseline!D$88 )</f>
        <v>0.02342523992</v>
      </c>
      <c r="AX317" s="51">
        <f>AC317 * ( (1-Baseline!D$88-Baseline!D$87) + (1-B317)*Baseline!D$88 )</f>
        <v>0.0003436651338</v>
      </c>
      <c r="AY317" s="51">
        <f>AD317 * ( (1-Baseline!D$88-Baseline!D$87) + (1-B317)*Baseline!D$88 )</f>
        <v>0.0003599375494</v>
      </c>
      <c r="AZ317" s="51">
        <f t="shared" si="6"/>
        <v>0.0256277893</v>
      </c>
      <c r="BA317" s="51">
        <f>AF317 * ( (1-Baseline!F$88-Baseline!F$87) + (1-Baseline!B$36)*Baseline!F$88 )</f>
        <v>0.001272630664</v>
      </c>
      <c r="BB317" s="51">
        <f>AG317 * ( (1-Baseline!F$88-Baseline!F$87) + (1-Baseline!B$36)*Baseline!F$88 )</f>
        <v>0.0001824243001</v>
      </c>
      <c r="BC317" s="51">
        <f>AH317 * ( (1-Baseline!F$88-Baseline!F$87) + (1-Baseline!B$36)*Baseline!F$88 )</f>
        <v>0.03310480961</v>
      </c>
      <c r="BD317" s="51">
        <f>AI317 * ( (1-Baseline!F$88-Baseline!F$87) + (1-Baseline!B$36)*Baseline!F$88 )</f>
        <v>0.0004168174853</v>
      </c>
      <c r="BE317" s="51">
        <f t="shared" si="7"/>
        <v>0.03497668206</v>
      </c>
      <c r="BF317" s="51">
        <f>AK317 * ( (1-Baseline!H$88-Baseline!H$87) + (1-Baseline!B$36)*Baseline!H$88 )</f>
        <v>0.00002941346117</v>
      </c>
      <c r="BG317" s="51">
        <f>AL317 * ( (1-Baseline!H$88-Baseline!H$87) + (1-Baseline!B$36)*Baseline!H$88 )</f>
        <v>0.0002103606589</v>
      </c>
      <c r="BH317" s="51">
        <f>AM317 * ( (1-Baseline!H$88-Baseline!H$87) + (1-Baseline!B$36)*Baseline!H$88 )</f>
        <v>0.00004532741002</v>
      </c>
      <c r="BI317" s="51">
        <f>AN317 * ( (1-Baseline!H$88-Baseline!H$87) + (1-Baseline!B$36)*Baseline!H$88 )</f>
        <v>0.02745880633</v>
      </c>
      <c r="BJ317" s="51">
        <f t="shared" si="8"/>
        <v>0.02774390786</v>
      </c>
      <c r="BK317" s="61"/>
      <c r="BL317" s="51">
        <f t="shared" si="19"/>
        <v>0.9574703773</v>
      </c>
      <c r="BM317" s="51">
        <f t="shared" si="20"/>
        <v>0.01446890813</v>
      </c>
      <c r="BN317" s="51">
        <f t="shared" si="21"/>
        <v>0.02314220507</v>
      </c>
      <c r="BO317" s="51">
        <f t="shared" si="22"/>
        <v>0.004918509462</v>
      </c>
      <c r="BP317" s="51">
        <f t="shared" si="9"/>
        <v>1</v>
      </c>
      <c r="BQ317" s="51">
        <f t="shared" si="23"/>
        <v>0.05848911427</v>
      </c>
      <c r="BR317" s="51">
        <f t="shared" si="24"/>
        <v>0.9140562085</v>
      </c>
      <c r="BS317" s="51">
        <f t="shared" si="25"/>
        <v>0.01340986262</v>
      </c>
      <c r="BT317" s="51">
        <f t="shared" si="26"/>
        <v>0.0140448146</v>
      </c>
      <c r="BU317" s="51">
        <f t="shared" si="10"/>
        <v>1</v>
      </c>
      <c r="BV317" s="51">
        <f t="shared" si="27"/>
        <v>0.03638511685</v>
      </c>
      <c r="BW317" s="51">
        <f t="shared" si="28"/>
        <v>0.005215597631</v>
      </c>
      <c r="BX317" s="51">
        <f t="shared" si="29"/>
        <v>0.9464822751</v>
      </c>
      <c r="BY317" s="51">
        <f t="shared" si="30"/>
        <v>0.01191701044</v>
      </c>
      <c r="BZ317" s="51">
        <f t="shared" si="11"/>
        <v>1</v>
      </c>
      <c r="CA317" s="51">
        <f t="shared" si="31"/>
        <v>0.001060177294</v>
      </c>
      <c r="CB317" s="51">
        <f t="shared" si="32"/>
        <v>0.00758222886</v>
      </c>
      <c r="CC317" s="51">
        <f t="shared" si="33"/>
        <v>0.001633778855</v>
      </c>
      <c r="CD317" s="51">
        <f t="shared" si="34"/>
        <v>0.989723815</v>
      </c>
      <c r="CE317" s="51">
        <f t="shared" si="12"/>
        <v>1</v>
      </c>
      <c r="CF317" s="61"/>
      <c r="CG317" s="51">
        <f t="shared" si="35"/>
        <v>0.9574703773</v>
      </c>
      <c r="CH317" s="51">
        <f t="shared" si="36"/>
        <v>0.01446890813</v>
      </c>
      <c r="CI317" s="51">
        <f t="shared" si="37"/>
        <v>0.02314220507</v>
      </c>
      <c r="CJ317" s="51">
        <f t="shared" si="38"/>
        <v>0.004918509462</v>
      </c>
      <c r="CK317" s="51">
        <f t="shared" si="13"/>
        <v>1</v>
      </c>
      <c r="CL317" s="51">
        <f t="shared" si="39"/>
        <v>0.05848911427</v>
      </c>
      <c r="CM317" s="51">
        <f t="shared" si="40"/>
        <v>0.9140562085</v>
      </c>
      <c r="CN317" s="51">
        <f t="shared" si="41"/>
        <v>0.01340986262</v>
      </c>
      <c r="CO317" s="51">
        <f t="shared" si="42"/>
        <v>0.0140448146</v>
      </c>
      <c r="CP317" s="51">
        <f t="shared" si="14"/>
        <v>1</v>
      </c>
      <c r="CQ317" s="51">
        <f t="shared" si="43"/>
        <v>0.03638511685</v>
      </c>
      <c r="CR317" s="51">
        <f t="shared" si="44"/>
        <v>0.005215597631</v>
      </c>
      <c r="CS317" s="51">
        <f t="shared" si="45"/>
        <v>0.9464822751</v>
      </c>
      <c r="CT317" s="51">
        <f t="shared" si="46"/>
        <v>0.01191701044</v>
      </c>
      <c r="CU317" s="51">
        <f t="shared" si="15"/>
        <v>1</v>
      </c>
      <c r="CV317" s="51">
        <f t="shared" si="47"/>
        <v>0.001060177294</v>
      </c>
      <c r="CW317" s="51">
        <f t="shared" si="48"/>
        <v>0.00758222886</v>
      </c>
      <c r="CX317" s="51">
        <f t="shared" si="49"/>
        <v>0.001633778855</v>
      </c>
      <c r="CY317" s="51">
        <f t="shared" si="50"/>
        <v>0.989723815</v>
      </c>
      <c r="CZ317" s="51">
        <f t="shared" si="16"/>
        <v>1</v>
      </c>
      <c r="DA317" s="61"/>
      <c r="DB317" s="51">
        <f>(AQ317*Baseline!B$7 + AV317*Baseline!B$11 + BA317*Baseline!B$16 + BF317*Baseline!B$18)</f>
        <v>61004.98541</v>
      </c>
      <c r="DC317" s="51">
        <f>(AR317*Baseline!B$7 + AW317*Baseline!B$11 + BB317*Baseline!B$16 + BG317*Baseline!B$18)</f>
        <v>61268.95736</v>
      </c>
      <c r="DD317" s="51">
        <f>(AS317*Baseline!B$7 + AX317*Baseline!B$11 + BC317*Baseline!B$16 + BH317*Baseline!B$18)</f>
        <v>114981.188</v>
      </c>
      <c r="DE317" s="51">
        <f>(AT317*Baseline!B$7 + AY317*Baseline!B$11 + BD317*Baseline!B$16 + BI317*Baseline!B$18)</f>
        <v>1259797.519</v>
      </c>
      <c r="DF317" s="51">
        <f t="shared" si="17"/>
        <v>1497052.65</v>
      </c>
      <c r="DG317" s="61"/>
      <c r="DH317" s="51">
        <f t="shared" si="51"/>
        <v>0.04075006006</v>
      </c>
      <c r="DI317" s="51">
        <f t="shared" si="52"/>
        <v>0.04092638783</v>
      </c>
      <c r="DJ317" s="51">
        <f t="shared" si="53"/>
        <v>0.07680503956</v>
      </c>
      <c r="DK317" s="51">
        <f t="shared" si="54"/>
        <v>0.8415185126</v>
      </c>
      <c r="DL317" s="51">
        <f t="shared" si="18"/>
        <v>1</v>
      </c>
      <c r="DM317" s="61"/>
      <c r="DN317" s="51">
        <f>DH317 / (Baseline!B$7/Baseline!B$17)</f>
        <v>4.349800885</v>
      </c>
      <c r="DO317" s="51">
        <f>DI317 / (Baseline!B$11/Baseline!B$17)</f>
        <v>0.9879825906</v>
      </c>
      <c r="DP317" s="51">
        <f>DJ317 / (Baseline!B$16/Baseline!B$17)</f>
        <v>1.186869971</v>
      </c>
      <c r="DQ317" s="51">
        <f>DK317 / (Baseline!B$18/Baseline!B$17)</f>
        <v>0.9514109695</v>
      </c>
      <c r="DR317" s="79"/>
      <c r="DS317" s="51">
        <f>(AU317*Baseline!B$34)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0.02938450906</v>
      </c>
      <c r="DT317" s="51">
        <f>(AZ317*Baseline!B$34) + (Baseline!D$88*(1-Baseline!D$89)*Baseline!B$35) + (Baseline!D$88*Baseline!D$89*((1-Baseline!D$90)*Baseline!B$40 + Baseline!D$90*Baseline!B$41))</f>
        <v>0.01025773639</v>
      </c>
      <c r="DU317" s="51">
        <f>(BE317*Baseline!B$34) + (Baseline!F$88*(1-Baseline!F$89)*Baseline!B$35) + (Baseline!F$88*Baseline!F$89*((1-Baseline!F$90)*Baseline!B$40 + Baseline!F$90*Baseline!B$41))</f>
        <v>0.01297714231</v>
      </c>
      <c r="DV317" s="51">
        <f>(BJ317*Baseline!B$34) + (Baseline!H$88*(1-Baseline!H$89)*Baseline!B$35) + (Baseline!H$88*Baseline!H$89*((1-Baseline!H$90)*Baseline!B$40 + Baseline!H$90*Baseline!B$41))</f>
        <v>0.00930658618</v>
      </c>
      <c r="DW317" s="51">
        <f>( DS317*Baseline!B$7 + DT317*Baseline!B$11 + DU317*Baseline!B$16 + DV317*Baseline!B$18 ) / Baseline!B$17</f>
        <v>0.009771611979</v>
      </c>
    </row>
    <row r="318">
      <c r="A318" s="4" t="s">
        <v>587</v>
      </c>
      <c r="B318" s="45">
        <f>MIN( MAX( NORMINV( MCrands!B318, (B$5+B$4)/2, (B$5-B$4)/3.29 ), 0 ), 1 )</f>
        <v>0.3637093249</v>
      </c>
      <c r="C318" s="45">
        <f>MAX( NORMINV( MCrands!C318, (C$5+C$4)/2, (C$5-C$4)/3.29 ), 0 )</f>
        <v>2.853797078</v>
      </c>
      <c r="D318" s="41"/>
      <c r="E318" s="43">
        <f>Baseline!B$33 * (C318 * Baseline!B$66*Baseline!B$66/Baseline!B$73 + Baseline!B$52*Baseline!B$52/Baseline!B$74 + Baseline!B$53*Baseline!B$53/Baseline!B$75 + Baseline!B$54*Baseline!B$54/Baseline!B$76)</f>
        <v>0.00002024619605</v>
      </c>
      <c r="F318" s="43">
        <f>Baseline!B$33 * (C318 * Baseline!B$66*Baseline!B$57/Baseline!B$73 + Baseline!B$52*Baseline!B$67/Baseline!B$74 + Baseline!B$53*Baseline!B$55/Baseline!B$75 + Baseline!B$54*Baseline!B$56/Baseline!B$76)</f>
        <v>0.0000002000646357</v>
      </c>
      <c r="G318" s="45">
        <f>Baseline!B$33 * (C318 * Baseline!B$66*Baseline!B$58/Baseline!B$73 + Baseline!B$52*Baseline!B$59/Baseline!B$74 + Baseline!B$53*Baseline!B$68/Baseline!B$75 + Baseline!B$54*Baseline!B$60/Baseline!B$76)</f>
        <v>0.0000001690882547</v>
      </c>
      <c r="H318" s="43">
        <f>Baseline!B$33 * (C318 * Baseline!B$66*Baseline!B$61/Baseline!B$73 + Baseline!B$52*Baseline!B$62/Baseline!B$74 + Baseline!B$53*Baseline!B$63/Baseline!B$75 + Baseline!B$54*Baseline!B$69/Baseline!B$76)</f>
        <v>0.000000003446889175</v>
      </c>
      <c r="I318" s="43">
        <f>Baseline!B$33 * (C318 * Baseline!B$57*Baseline!B$66/Baseline!B$73 + Baseline!B$67*Baseline!B$52/Baseline!B$74 + Baseline!B$55*Baseline!B$53/Baseline!B$75 + Baseline!B$56*Baseline!B$54/Baseline!B$76)</f>
        <v>0.0000002000646357</v>
      </c>
      <c r="J318" s="45">
        <f>Baseline!B$33 * (C318 * Baseline!B$57*Baseline!B$57/Baseline!B$73 + Baseline!B$67*Baseline!B$67/Baseline!B$74 + Baseline!B$55*Baseline!B$55/Baseline!B$75 + Baseline!B$56*Baseline!B$56/Baseline!B$76)</f>
        <v>0.000001763813831</v>
      </c>
      <c r="K318" s="43">
        <f>Baseline!B$33 * (C318 * Baseline!B$57*Baseline!B$58/Baseline!B$73 + Baseline!B$67*Baseline!B$59/Baseline!B$74 + Baseline!B$55*Baseline!B$68/Baseline!B$75 + Baseline!B$56*Baseline!B$60/Baseline!B$76)</f>
        <v>0.00000001374198633</v>
      </c>
      <c r="L318" s="45">
        <f>Baseline!B$33 * (C318 * Baseline!B$57*Baseline!B$61/Baseline!B$73 + Baseline!B$67*Baseline!B$62/Baseline!B$74 + Baseline!B$55*Baseline!B$63/Baseline!B$75 + Baseline!B$56*Baseline!B$69/Baseline!B$76)</f>
        <v>0.00000001439285851</v>
      </c>
      <c r="M318" s="43">
        <f>Baseline!B$33 * (C318 * Baseline!B$58*Baseline!B$66/Baseline!B$73 + Baseline!B$59*Baseline!B$52/Baseline!B$74 + Baseline!B$68*Baseline!B$53/Baseline!B$75 + Baseline!B$60*Baseline!B$54/Baseline!B$76)</f>
        <v>0.0000001690882547</v>
      </c>
      <c r="N318" s="45">
        <f>Baseline!B$33 * (C318 * Baseline!B$58*Baseline!B$57/Baseline!B$73 + Baseline!B$59*Baseline!B$67/Baseline!B$74 + Baseline!B$68*Baseline!B$55/Baseline!B$75 + Baseline!B$60*Baseline!B$56/Baseline!B$76)</f>
        <v>0.00000001374198633</v>
      </c>
      <c r="O318" s="45">
        <f>Baseline!B$33 * (C318 * Baseline!B$58*Baseline!B$58/Baseline!B$73 + Baseline!B$59*Baseline!B$59/Baseline!B$74 + Baseline!B$68*Baseline!B$68/Baseline!B$75 + Baseline!B$60*Baseline!B$60/Baseline!B$76)</f>
        <v>0.000001324390436</v>
      </c>
      <c r="P318" s="43">
        <f>Baseline!B$33 * (C318 * Baseline!B$58*Baseline!B$61/Baseline!B$73 + Baseline!B$59*Baseline!B$62/Baseline!B$74 + Baseline!B$68*Baseline!B$63/Baseline!B$75 + Baseline!B$60*Baseline!B$69/Baseline!B$76)</f>
        <v>0.00000000164695816</v>
      </c>
      <c r="Q318" s="43">
        <f>Baseline!B$33 * (C318 * Baseline!B$61*Baseline!B$66/Baseline!B$73 + Baseline!B$62*Baseline!B$52/Baseline!B$74 + Baseline!B$63*Baseline!B$53/Baseline!B$75 + Baseline!B$69*Baseline!B$54/Baseline!B$76)</f>
        <v>0.000000003446889175</v>
      </c>
      <c r="R318" s="43">
        <f>Baseline!B$33 * (C318 * Baseline!B$61*Baseline!B$57/Baseline!B$73 + Baseline!B$62*Baseline!B$67/Baseline!B$74 + Baseline!B$63*Baseline!B$55/Baseline!B$75 + Baseline!B$69*Baseline!B$56/Baseline!B$76)</f>
        <v>0.00000001439285851</v>
      </c>
      <c r="S318" s="43">
        <f>Baseline!B$33 * (C318 * Baseline!B$61*Baseline!B$58/Baseline!B$73 + Baseline!B$62*Baseline!B$59/Baseline!B$74 + Baseline!B$63*Baseline!B$68/Baseline!B$75 + Baseline!B$69*Baseline!B$60/Baseline!B$76)</f>
        <v>0.00000000164695816</v>
      </c>
      <c r="T318" s="43">
        <f>Baseline!B$33 * (C318 * Baseline!B$61*Baseline!B$61/Baseline!B$73 + Baseline!B$62*Baseline!B$62/Baseline!B$74 + Baseline!B$63*Baseline!B$63/Baseline!B$75 + Baseline!B$69*Baseline!B$69/Baseline!B$76)</f>
        <v>0.00000009854654673</v>
      </c>
      <c r="U318" s="41"/>
      <c r="V318" s="43">
        <f>E318 * ( Baseline!B$87 * Baseline!B$7 )</f>
        <v>0.2101352688</v>
      </c>
      <c r="W318" s="43">
        <f>F318 * ( Baseline!D$87 * Baseline!B$11 )</f>
        <v>0.003690511446</v>
      </c>
      <c r="X318" s="43">
        <f>G318 * ( Baseline!F$87 * Baseline!B$16 )</f>
        <v>0.005873241625</v>
      </c>
      <c r="Y318" s="43">
        <f>H318 * ( Baseline!H$87 * Baseline!B$18 )</f>
        <v>0.001212179466</v>
      </c>
      <c r="Z318" s="51">
        <f t="shared" si="1"/>
        <v>0.2209112013</v>
      </c>
      <c r="AA318" s="43">
        <f>I318 * ( Baseline!B$87 * Baseline!B$7 )</f>
        <v>0.002076470854</v>
      </c>
      <c r="AB318" s="45">
        <f>J318 * ( Baseline!D$87 * Baseline!B$11 )</f>
        <v>0.03253636061</v>
      </c>
      <c r="AC318" s="45">
        <f>K318 * ( Baseline!F$87 * Baseline!B$16 )</f>
        <v>0.0004773247334</v>
      </c>
      <c r="AD318" s="45">
        <f>L318 * ( Baseline!F$87 * Baseline!B$16 )</f>
        <v>0.0004999326288</v>
      </c>
      <c r="AE318" s="51">
        <f t="shared" si="2"/>
        <v>0.03559008882</v>
      </c>
      <c r="AF318" s="51">
        <f>M318 * ( Baseline!B$87 * Baseline!B$7 )</f>
        <v>0.001754966996</v>
      </c>
      <c r="AG318" s="51">
        <f>N318 * ( Baseline!D$87 * Baseline!B$11 )</f>
        <v>0.0002534928657</v>
      </c>
      <c r="AH318" s="51">
        <f>O318 * ( Baseline!F$87 * Baseline!B$16 )</f>
        <v>0.04600239708</v>
      </c>
      <c r="AI318" s="51">
        <f>P318 * ( Baseline!H$87 * Baseline!B$18 )</f>
        <v>0.000579191486</v>
      </c>
      <c r="AJ318" s="51">
        <f t="shared" si="3"/>
        <v>0.04859004843</v>
      </c>
      <c r="AK318" s="51">
        <f>Q318 * ( Baseline!B$87 * Baseline!B$7 )</f>
        <v>0.00003577526275</v>
      </c>
      <c r="AL318" s="51">
        <f>R318 * ( Baseline!D$87 * Baseline!B$11 )</f>
        <v>0.0002654992417</v>
      </c>
      <c r="AM318" s="51">
        <f>S318 * ( Baseline!F$87 * Baseline!B$16 )</f>
        <v>0.00005720671276</v>
      </c>
      <c r="AN318" s="51">
        <f>T318 * ( Baseline!H$87 * Baseline!B$18 )</f>
        <v>0.03465620574</v>
      </c>
      <c r="AO318" s="51">
        <f t="shared" si="4"/>
        <v>0.03501468695</v>
      </c>
      <c r="AP318" s="61"/>
      <c r="AQ318" s="51">
        <f>V318 * ( (1-Baseline!B$88-Baseline!B$87) + (1-B318)*Baseline!B$88 )</f>
        <v>0.1376173145</v>
      </c>
      <c r="AR318" s="51">
        <f>W318 * ( (1-Baseline!B$88-Baseline!B$87) + (1-B318)*Baseline!B$88 )</f>
        <v>0.002416911151</v>
      </c>
      <c r="AS318" s="51">
        <f>X318 * ( (1-Baseline!B$88-Baseline!B$87) + (1-B318)*Baseline!B$88 )</f>
        <v>0.00384637831</v>
      </c>
      <c r="AT318" s="51">
        <f>Y318 * ( (1-Baseline!B$88-Baseline!B$87) + (1-B318)*Baseline!B$88 )</f>
        <v>0.0007938547575</v>
      </c>
      <c r="AU318" s="51">
        <f t="shared" si="5"/>
        <v>0.1446744587</v>
      </c>
      <c r="AV318" s="51">
        <f>AA318 * ( (1-Baseline!D$88-Baseline!D$87) + (1-B318)*Baseline!D$88 )</f>
        <v>0.00172026603</v>
      </c>
      <c r="AW318" s="51">
        <f>AB318 * ( (1-Baseline!D$88-Baseline!D$87) + (1-B318)*Baseline!D$88 )</f>
        <v>0.02695496342</v>
      </c>
      <c r="AX318" s="51">
        <f>AC318 * ( (1-Baseline!D$88-Baseline!D$87) + (1-B318)*Baseline!D$88 )</f>
        <v>0.0003954428364</v>
      </c>
      <c r="AY318" s="51">
        <f>AD318 * ( (1-Baseline!D$88-Baseline!D$87) + (1-B318)*Baseline!D$88 )</f>
        <v>0.0004141724971</v>
      </c>
      <c r="AZ318" s="51">
        <f t="shared" si="6"/>
        <v>0.02948484478</v>
      </c>
      <c r="BA318" s="51">
        <f>AF318 * ( (1-Baseline!F$88-Baseline!F$87) + (1-Baseline!B$36)*Baseline!F$88 )</f>
        <v>0.001262930409</v>
      </c>
      <c r="BB318" s="51">
        <f>AG318 * ( (1-Baseline!F$88-Baseline!F$87) + (1-Baseline!B$36)*Baseline!F$88 )</f>
        <v>0.000182421578</v>
      </c>
      <c r="BC318" s="51">
        <f>AH318 * ( (1-Baseline!F$88-Baseline!F$87) + (1-Baseline!B$36)*Baseline!F$88 )</f>
        <v>0.03310479701</v>
      </c>
      <c r="BD318" s="51">
        <f>AI318 * ( (1-Baseline!F$88-Baseline!F$87) + (1-Baseline!B$36)*Baseline!F$88 )</f>
        <v>0.0004168047275</v>
      </c>
      <c r="BE318" s="51">
        <f t="shared" si="7"/>
        <v>0.03496695373</v>
      </c>
      <c r="BF318" s="51">
        <f>AK318 * ( (1-Baseline!H$88-Baseline!H$87) + (1-Baseline!B$36)*Baseline!H$88 )</f>
        <v>0.00002834545618</v>
      </c>
      <c r="BG318" s="51">
        <f>AL318 * ( (1-Baseline!H$88-Baseline!H$87) + (1-Baseline!B$36)*Baseline!H$88 )</f>
        <v>0.0002103603592</v>
      </c>
      <c r="BH318" s="51">
        <f>AM318 * ( (1-Baseline!H$88-Baseline!H$87) + (1-Baseline!B$36)*Baseline!H$88 )</f>
        <v>0.00004532602266</v>
      </c>
      <c r="BI318" s="51">
        <f>AN318 * ( (1-Baseline!H$88-Baseline!H$87) + (1-Baseline!B$36)*Baseline!H$88 )</f>
        <v>0.02745880493</v>
      </c>
      <c r="BJ318" s="51">
        <f t="shared" si="8"/>
        <v>0.02774283677</v>
      </c>
      <c r="BK318" s="61"/>
      <c r="BL318" s="51">
        <f t="shared" si="19"/>
        <v>0.9512205245</v>
      </c>
      <c r="BM318" s="51">
        <f t="shared" si="20"/>
        <v>0.0167058593</v>
      </c>
      <c r="BN318" s="51">
        <f t="shared" si="21"/>
        <v>0.02658643649</v>
      </c>
      <c r="BO318" s="51">
        <f t="shared" si="22"/>
        <v>0.00548717973</v>
      </c>
      <c r="BP318" s="51">
        <f t="shared" si="9"/>
        <v>1</v>
      </c>
      <c r="BQ318" s="51">
        <f t="shared" si="23"/>
        <v>0.05834407619</v>
      </c>
      <c r="BR318" s="51">
        <f t="shared" si="24"/>
        <v>0.9141972297</v>
      </c>
      <c r="BS318" s="51">
        <f t="shared" si="25"/>
        <v>0.01341173201</v>
      </c>
      <c r="BT318" s="51">
        <f t="shared" si="26"/>
        <v>0.0140469621</v>
      </c>
      <c r="BU318" s="51">
        <f t="shared" si="10"/>
        <v>1</v>
      </c>
      <c r="BV318" s="51">
        <f t="shared" si="27"/>
        <v>0.03611782768</v>
      </c>
      <c r="BW318" s="51">
        <f t="shared" si="28"/>
        <v>0.00521697084</v>
      </c>
      <c r="BX318" s="51">
        <f t="shared" si="29"/>
        <v>0.9467452404</v>
      </c>
      <c r="BY318" s="51">
        <f t="shared" si="30"/>
        <v>0.01191996108</v>
      </c>
      <c r="BZ318" s="51">
        <f t="shared" si="11"/>
        <v>1</v>
      </c>
      <c r="CA318" s="51">
        <f t="shared" si="31"/>
        <v>0.001021721622</v>
      </c>
      <c r="CB318" s="51">
        <f t="shared" si="32"/>
        <v>0.007582510792</v>
      </c>
      <c r="CC318" s="51">
        <f t="shared" si="33"/>
        <v>0.001633791924</v>
      </c>
      <c r="CD318" s="51">
        <f t="shared" si="34"/>
        <v>0.9897619757</v>
      </c>
      <c r="CE318" s="51">
        <f t="shared" si="12"/>
        <v>1</v>
      </c>
      <c r="CF318" s="61"/>
      <c r="CG318" s="51">
        <f t="shared" si="35"/>
        <v>0.9512205245</v>
      </c>
      <c r="CH318" s="51">
        <f t="shared" si="36"/>
        <v>0.0167058593</v>
      </c>
      <c r="CI318" s="51">
        <f t="shared" si="37"/>
        <v>0.02658643649</v>
      </c>
      <c r="CJ318" s="51">
        <f t="shared" si="38"/>
        <v>0.00548717973</v>
      </c>
      <c r="CK318" s="51">
        <f t="shared" si="13"/>
        <v>1</v>
      </c>
      <c r="CL318" s="51">
        <f t="shared" si="39"/>
        <v>0.05834407619</v>
      </c>
      <c r="CM318" s="51">
        <f t="shared" si="40"/>
        <v>0.9141972297</v>
      </c>
      <c r="CN318" s="51">
        <f t="shared" si="41"/>
        <v>0.01341173201</v>
      </c>
      <c r="CO318" s="51">
        <f t="shared" si="42"/>
        <v>0.0140469621</v>
      </c>
      <c r="CP318" s="51">
        <f t="shared" si="14"/>
        <v>1</v>
      </c>
      <c r="CQ318" s="51">
        <f t="shared" si="43"/>
        <v>0.03611782768</v>
      </c>
      <c r="CR318" s="51">
        <f t="shared" si="44"/>
        <v>0.00521697084</v>
      </c>
      <c r="CS318" s="51">
        <f t="shared" si="45"/>
        <v>0.9467452404</v>
      </c>
      <c r="CT318" s="51">
        <f t="shared" si="46"/>
        <v>0.01191996108</v>
      </c>
      <c r="CU318" s="51">
        <f t="shared" si="15"/>
        <v>1</v>
      </c>
      <c r="CV318" s="51">
        <f t="shared" si="47"/>
        <v>0.001021721622</v>
      </c>
      <c r="CW318" s="51">
        <f t="shared" si="48"/>
        <v>0.007582510792</v>
      </c>
      <c r="CX318" s="51">
        <f t="shared" si="49"/>
        <v>0.001633791924</v>
      </c>
      <c r="CY318" s="51">
        <f t="shared" si="50"/>
        <v>0.9897619757</v>
      </c>
      <c r="CZ318" s="51">
        <f t="shared" si="16"/>
        <v>1</v>
      </c>
      <c r="DA318" s="61"/>
      <c r="DB318" s="51">
        <f>(AQ318*Baseline!B$7 + AV318*Baseline!B$11 + BA318*Baseline!B$16 + BF318*Baseline!B$18)</f>
        <v>75962.61934</v>
      </c>
      <c r="DC318" s="51">
        <f>(AR318*Baseline!B$7 + AW318*Baseline!B$11 + BB318*Baseline!B$16 + BG318*Baseline!B$18)</f>
        <v>69222.29597</v>
      </c>
      <c r="DD318" s="51">
        <f>(AS318*Baseline!B$7 + AX318*Baseline!B$11 + BC318*Baseline!B$16 + BH318*Baseline!B$18)</f>
        <v>115696.4175</v>
      </c>
      <c r="DE318" s="51">
        <f>(AT318*Baseline!B$7 + AY318*Baseline!B$11 + BD318*Baseline!B$16 + BI318*Baseline!B$18)</f>
        <v>1260030.694</v>
      </c>
      <c r="DF318" s="51">
        <f t="shared" si="17"/>
        <v>1520912.027</v>
      </c>
      <c r="DG318" s="61"/>
      <c r="DH318" s="51">
        <f t="shared" si="51"/>
        <v>0.04994543932</v>
      </c>
      <c r="DI318" s="51">
        <f t="shared" si="52"/>
        <v>0.04551367518</v>
      </c>
      <c r="DJ318" s="51">
        <f t="shared" si="53"/>
        <v>0.07607042053</v>
      </c>
      <c r="DK318" s="51">
        <f t="shared" si="54"/>
        <v>0.828470465</v>
      </c>
      <c r="DL318" s="51">
        <f t="shared" si="18"/>
        <v>1</v>
      </c>
      <c r="DM318" s="61"/>
      <c r="DN318" s="51">
        <f>DH318 / (Baseline!B$7/Baseline!B$17)</f>
        <v>5.33134714</v>
      </c>
      <c r="DO318" s="51">
        <f>DI318 / (Baseline!B$11/Baseline!B$17)</f>
        <v>1.098721903</v>
      </c>
      <c r="DP318" s="51">
        <f>DJ318 / (Baseline!B$16/Baseline!B$17)</f>
        <v>1.175517887</v>
      </c>
      <c r="DQ318" s="51">
        <f>DK318 / (Baseline!B$18/Baseline!B$17)</f>
        <v>0.9366589998</v>
      </c>
      <c r="DR318" s="79"/>
      <c r="DS318" s="51">
        <f>(AU318*Baseline!B$34)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0.03423070006</v>
      </c>
      <c r="DT318" s="51">
        <f>(AZ318*Baseline!B$34) + (Baseline!D$88*(1-Baseline!D$89)*Baseline!B$35) + (Baseline!D$88*Baseline!D$89*((1-Baseline!D$90)*Baseline!B$40 + Baseline!D$90*Baseline!B$41))</f>
        <v>0.01083629472</v>
      </c>
      <c r="DU318" s="51">
        <f>(BE318*Baseline!B$34) + (Baseline!F$88*(1-Baseline!F$89)*Baseline!B$35) + (Baseline!F$88*Baseline!F$89*((1-Baseline!F$90)*Baseline!B$40 + Baseline!F$90*Baseline!B$41))</f>
        <v>0.01297568306</v>
      </c>
      <c r="DV318" s="51">
        <f>(BJ318*Baseline!B$34) + (Baseline!H$88*(1-Baseline!H$89)*Baseline!B$35) + (Baseline!H$88*Baseline!H$89*((1-Baseline!H$90)*Baseline!B$40 + Baseline!H$90*Baseline!B$41))</f>
        <v>0.009306425515</v>
      </c>
      <c r="DW318" s="51">
        <f>( DS318*Baseline!B$7 + DT318*Baseline!B$11 + DU318*Baseline!B$16 + DV318*Baseline!B$18 ) / Baseline!B$17</f>
        <v>0.009840742127</v>
      </c>
    </row>
    <row r="319">
      <c r="A319" s="4" t="s">
        <v>588</v>
      </c>
      <c r="B319" s="45">
        <f>MIN( MAX( NORMINV( MCrands!B319, (B$5+B$4)/2, (B$5-B$4)/3.29 ), 0 ), 1 )</f>
        <v>0.372336919</v>
      </c>
      <c r="C319" s="45">
        <f>MAX( NORMINV( MCrands!C319, (C$5+C$4)/2, (C$5-C$4)/3.29 ), 0 )</f>
        <v>2.37037585</v>
      </c>
      <c r="D319" s="41"/>
      <c r="E319" s="43">
        <f>Baseline!B$33 * (C319 * Baseline!B$66*Baseline!B$66/Baseline!B$73 + Baseline!B$52*Baseline!B$52/Baseline!B$74 + Baseline!B$53*Baseline!B$53/Baseline!B$75 + Baseline!B$54*Baseline!B$54/Baseline!B$76)</f>
        <v>0.00001682356215</v>
      </c>
      <c r="F319" s="43">
        <f>Baseline!B$33 * (C319 * Baseline!B$66*Baseline!B$57/Baseline!B$73 + Baseline!B$52*Baseline!B$67/Baseline!B$74 + Baseline!B$53*Baseline!B$55/Baseline!B$75 + Baseline!B$54*Baseline!B$56/Baseline!B$76)</f>
        <v>0.0000001995242198</v>
      </c>
      <c r="G319" s="45">
        <f>Baseline!B$33 * (C319 * Baseline!B$66*Baseline!B$58/Baseline!B$73 + Baseline!B$52*Baseline!B$59/Baseline!B$74 + Baseline!B$53*Baseline!B$68/Baseline!B$75 + Baseline!B$54*Baseline!B$60/Baseline!B$76)</f>
        <v>0.0000001677597324</v>
      </c>
      <c r="H319" s="43">
        <f>Baseline!B$33 * (C319 * Baseline!B$66*Baseline!B$61/Baseline!B$73 + Baseline!B$52*Baseline!B$62/Baseline!B$74 + Baseline!B$53*Baseline!B$63/Baseline!B$75 + Baseline!B$54*Baseline!B$69/Baseline!B$76)</f>
        <v>0.000000003314036938</v>
      </c>
      <c r="I319" s="43">
        <f>Baseline!B$33 * (C319 * Baseline!B$57*Baseline!B$66/Baseline!B$73 + Baseline!B$67*Baseline!B$52/Baseline!B$74 + Baseline!B$55*Baseline!B$53/Baseline!B$75 + Baseline!B$56*Baseline!B$54/Baseline!B$76)</f>
        <v>0.0000001995242198</v>
      </c>
      <c r="J319" s="45">
        <f>Baseline!B$33 * (C319 * Baseline!B$57*Baseline!B$57/Baseline!B$73 + Baseline!B$67*Baseline!B$67/Baseline!B$74 + Baseline!B$55*Baseline!B$55/Baseline!B$75 + Baseline!B$56*Baseline!B$56/Baseline!B$76)</f>
        <v>0.000001763813746</v>
      </c>
      <c r="K319" s="43">
        <f>Baseline!B$33 * (C319 * Baseline!B$57*Baseline!B$58/Baseline!B$73 + Baseline!B$67*Baseline!B$59/Baseline!B$74 + Baseline!B$55*Baseline!B$68/Baseline!B$75 + Baseline!B$56*Baseline!B$60/Baseline!B$76)</f>
        <v>0.00000001374177656</v>
      </c>
      <c r="L319" s="45">
        <f>Baseline!B$33 * (C319 * Baseline!B$57*Baseline!B$61/Baseline!B$73 + Baseline!B$67*Baseline!B$62/Baseline!B$74 + Baseline!B$55*Baseline!B$63/Baseline!B$75 + Baseline!B$56*Baseline!B$69/Baseline!B$76)</f>
        <v>0.00000001439283753</v>
      </c>
      <c r="M319" s="43">
        <f>Baseline!B$33 * (C319 * Baseline!B$58*Baseline!B$66/Baseline!B$73 + Baseline!B$59*Baseline!B$52/Baseline!B$74 + Baseline!B$68*Baseline!B$53/Baseline!B$75 + Baseline!B$60*Baseline!B$54/Baseline!B$76)</f>
        <v>0.0000001677597324</v>
      </c>
      <c r="N319" s="45">
        <f>Baseline!B$33 * (C319 * Baseline!B$58*Baseline!B$57/Baseline!B$73 + Baseline!B$59*Baseline!B$67/Baseline!B$74 + Baseline!B$68*Baseline!B$55/Baseline!B$75 + Baseline!B$60*Baseline!B$56/Baseline!B$76)</f>
        <v>0.00000001374177656</v>
      </c>
      <c r="O319" s="45">
        <f>Baseline!B$33 * (C319 * Baseline!B$58*Baseline!B$58/Baseline!B$73 + Baseline!B$59*Baseline!B$59/Baseline!B$74 + Baseline!B$68*Baseline!B$68/Baseline!B$75 + Baseline!B$60*Baseline!B$60/Baseline!B$76)</f>
        <v>0.00000132438992</v>
      </c>
      <c r="P319" s="43">
        <f>Baseline!B$33 * (C319 * Baseline!B$58*Baseline!B$61/Baseline!B$73 + Baseline!B$59*Baseline!B$62/Baseline!B$74 + Baseline!B$68*Baseline!B$63/Baseline!B$75 + Baseline!B$60*Baseline!B$69/Baseline!B$76)</f>
        <v>0.000000001646906593</v>
      </c>
      <c r="Q319" s="43">
        <f>Baseline!B$33 * (C319 * Baseline!B$61*Baseline!B$66/Baseline!B$73 + Baseline!B$62*Baseline!B$52/Baseline!B$74 + Baseline!B$63*Baseline!B$53/Baseline!B$75 + Baseline!B$69*Baseline!B$54/Baseline!B$76)</f>
        <v>0.000000003314036938</v>
      </c>
      <c r="R319" s="43">
        <f>Baseline!B$33 * (C319 * Baseline!B$61*Baseline!B$57/Baseline!B$73 + Baseline!B$62*Baseline!B$67/Baseline!B$74 + Baseline!B$63*Baseline!B$55/Baseline!B$75 + Baseline!B$69*Baseline!B$56/Baseline!B$76)</f>
        <v>0.00000001439283753</v>
      </c>
      <c r="S319" s="43">
        <f>Baseline!B$33 * (C319 * Baseline!B$61*Baseline!B$58/Baseline!B$73 + Baseline!B$62*Baseline!B$59/Baseline!B$74 + Baseline!B$63*Baseline!B$68/Baseline!B$75 + Baseline!B$69*Baseline!B$60/Baseline!B$76)</f>
        <v>0.000000001646906593</v>
      </c>
      <c r="T319" s="43">
        <f>Baseline!B$33 * (C319 * Baseline!B$61*Baseline!B$61/Baseline!B$73 + Baseline!B$62*Baseline!B$62/Baseline!B$74 + Baseline!B$63*Baseline!B$63/Baseline!B$75 + Baseline!B$69*Baseline!B$69/Baseline!B$76)</f>
        <v>0.00000009854654157</v>
      </c>
      <c r="U319" s="41"/>
      <c r="V319" s="43">
        <f>E319 * ( Baseline!B$87 * Baseline!B$7 )</f>
        <v>0.1746117515</v>
      </c>
      <c r="W319" s="43">
        <f>F319 * ( Baseline!D$87 * Baseline!B$11 )</f>
        <v>0.003680542613</v>
      </c>
      <c r="X319" s="43">
        <f>G319 * ( Baseline!F$87 * Baseline!B$16 )</f>
        <v>0.005827095706</v>
      </c>
      <c r="Y319" s="43">
        <f>H319 * ( Baseline!H$87 * Baseline!B$18 )</f>
        <v>0.001165458859</v>
      </c>
      <c r="Z319" s="51">
        <f t="shared" si="1"/>
        <v>0.1852848487</v>
      </c>
      <c r="AA319" s="43">
        <f>I319 * ( Baseline!B$87 * Baseline!B$7 )</f>
        <v>0.002070861878</v>
      </c>
      <c r="AB319" s="45">
        <f>J319 * ( Baseline!D$87 * Baseline!B$11 )</f>
        <v>0.03253635903</v>
      </c>
      <c r="AC319" s="45">
        <f>K319 * ( Baseline!F$87 * Baseline!B$16 )</f>
        <v>0.0004773174472</v>
      </c>
      <c r="AD319" s="45">
        <f>L319 * ( Baseline!F$87 * Baseline!B$16 )</f>
        <v>0.0004999319002</v>
      </c>
      <c r="AE319" s="51">
        <f t="shared" si="2"/>
        <v>0.03558447026</v>
      </c>
      <c r="AF319" s="51">
        <f>M319 * ( Baseline!B$87 * Baseline!B$7 )</f>
        <v>0.001741178262</v>
      </c>
      <c r="AG319" s="51">
        <f>N319 * ( Baseline!D$87 * Baseline!B$11 )</f>
        <v>0.0002534889963</v>
      </c>
      <c r="AH319" s="51">
        <f>O319 * ( Baseline!F$87 * Baseline!B$16 )</f>
        <v>0.04600237917</v>
      </c>
      <c r="AI319" s="51">
        <f>P319 * ( Baseline!H$87 * Baseline!B$18 )</f>
        <v>0.000579173351</v>
      </c>
      <c r="AJ319" s="51">
        <f t="shared" si="3"/>
        <v>0.04857621978</v>
      </c>
      <c r="AK319" s="51">
        <f>Q319 * ( Baseline!B$87 * Baseline!B$7 )</f>
        <v>0.00003439638938</v>
      </c>
      <c r="AL319" s="51">
        <f>R319 * ( Baseline!D$87 * Baseline!B$11 )</f>
        <v>0.0002654988547</v>
      </c>
      <c r="AM319" s="51">
        <f>S319 * ( Baseline!F$87 * Baseline!B$16 )</f>
        <v>0.00005720492157</v>
      </c>
      <c r="AN319" s="51">
        <f>T319 * ( Baseline!H$87 * Baseline!B$18 )</f>
        <v>0.03465620392</v>
      </c>
      <c r="AO319" s="51">
        <f t="shared" si="4"/>
        <v>0.03501330409</v>
      </c>
      <c r="AP319" s="61"/>
      <c r="AQ319" s="51">
        <f>V319 * ( (1-Baseline!B$88-Baseline!B$87) + (1-B319)*Baseline!B$88 )</f>
        <v>0.1130122426</v>
      </c>
      <c r="AR319" s="51">
        <f>W319 * ( (1-Baseline!B$88-Baseline!B$87) + (1-B319)*Baseline!B$88 )</f>
        <v>0.002382121313</v>
      </c>
      <c r="AS319" s="51">
        <f>X319 * ( (1-Baseline!B$88-Baseline!B$87) + (1-B319)*Baseline!B$88 )</f>
        <v>0.003771413711</v>
      </c>
      <c r="AT319" s="51">
        <f>Y319 * ( (1-Baseline!B$88-Baseline!B$87) + (1-B319)*Baseline!B$88 )</f>
        <v>0.0007543084486</v>
      </c>
      <c r="AU319" s="51">
        <f t="shared" si="5"/>
        <v>0.1199200861</v>
      </c>
      <c r="AV319" s="51">
        <f>AA319 * ( (1-Baseline!D$88-Baseline!D$87) + (1-B319)*Baseline!D$88 )</f>
        <v>0.00170761502</v>
      </c>
      <c r="AW319" s="51">
        <f>AB319 * ( (1-Baseline!D$88-Baseline!D$87) + (1-B319)*Baseline!D$88 )</f>
        <v>0.02682920381</v>
      </c>
      <c r="AX319" s="51">
        <f>AC319 * ( (1-Baseline!D$88-Baseline!D$87) + (1-B319)*Baseline!D$88 )</f>
        <v>0.0003935918908</v>
      </c>
      <c r="AY319" s="51">
        <f>AD319 * ( (1-Baseline!D$88-Baseline!D$87) + (1-B319)*Baseline!D$88 )</f>
        <v>0.0004122395756</v>
      </c>
      <c r="AZ319" s="51">
        <f t="shared" si="6"/>
        <v>0.02934265029</v>
      </c>
      <c r="BA319" s="51">
        <f>AF319 * ( (1-Baseline!F$88-Baseline!F$87) + (1-Baseline!B$36)*Baseline!F$88 )</f>
        <v>0.001253007595</v>
      </c>
      <c r="BB319" s="51">
        <f>AG319 * ( (1-Baseline!F$88-Baseline!F$87) + (1-Baseline!B$36)*Baseline!F$88 )</f>
        <v>0.0001824187933</v>
      </c>
      <c r="BC319" s="51">
        <f>AH319 * ( (1-Baseline!F$88-Baseline!F$87) + (1-Baseline!B$36)*Baseline!F$88 )</f>
        <v>0.03310478412</v>
      </c>
      <c r="BD319" s="51">
        <f>AI319 * ( (1-Baseline!F$88-Baseline!F$87) + (1-Baseline!B$36)*Baseline!F$88 )</f>
        <v>0.000416791677</v>
      </c>
      <c r="BE319" s="51">
        <f t="shared" si="7"/>
        <v>0.03495700219</v>
      </c>
      <c r="BF319" s="51">
        <f>AK319 * ( (1-Baseline!H$88-Baseline!H$87) + (1-Baseline!B$36)*Baseline!H$88 )</f>
        <v>0.00002725294723</v>
      </c>
      <c r="BG319" s="51">
        <f>AL319 * ( (1-Baseline!H$88-Baseline!H$87) + (1-Baseline!B$36)*Baseline!H$88 )</f>
        <v>0.0002103600526</v>
      </c>
      <c r="BH319" s="51">
        <f>AM319 * ( (1-Baseline!H$88-Baseline!H$87) + (1-Baseline!B$36)*Baseline!H$88 )</f>
        <v>0.00004532460346</v>
      </c>
      <c r="BI319" s="51">
        <f>AN319 * ( (1-Baseline!H$88-Baseline!H$87) + (1-Baseline!B$36)*Baseline!H$88 )</f>
        <v>0.02745880349</v>
      </c>
      <c r="BJ319" s="51">
        <f t="shared" si="8"/>
        <v>0.0277417411</v>
      </c>
      <c r="BK319" s="61"/>
      <c r="BL319" s="51">
        <f t="shared" si="19"/>
        <v>0.9423962766</v>
      </c>
      <c r="BM319" s="51">
        <f t="shared" si="20"/>
        <v>0.01986423951</v>
      </c>
      <c r="BN319" s="51">
        <f t="shared" si="21"/>
        <v>0.03144939128</v>
      </c>
      <c r="BO319" s="51">
        <f t="shared" si="22"/>
        <v>0.006290092619</v>
      </c>
      <c r="BP319" s="51">
        <f t="shared" si="9"/>
        <v>1</v>
      </c>
      <c r="BQ319" s="51">
        <f t="shared" si="23"/>
        <v>0.05819566408</v>
      </c>
      <c r="BR319" s="51">
        <f t="shared" si="24"/>
        <v>0.9143415315</v>
      </c>
      <c r="BS319" s="51">
        <f t="shared" si="25"/>
        <v>0.01341364488</v>
      </c>
      <c r="BT319" s="51">
        <f t="shared" si="26"/>
        <v>0.01404915955</v>
      </c>
      <c r="BU319" s="51">
        <f t="shared" si="10"/>
        <v>1</v>
      </c>
      <c r="BV319" s="51">
        <f t="shared" si="27"/>
        <v>0.03584425199</v>
      </c>
      <c r="BW319" s="51">
        <f t="shared" si="28"/>
        <v>0.005218376346</v>
      </c>
      <c r="BX319" s="51">
        <f t="shared" si="29"/>
        <v>0.9470143905</v>
      </c>
      <c r="BY319" s="51">
        <f t="shared" si="30"/>
        <v>0.01192298112</v>
      </c>
      <c r="BZ319" s="51">
        <f t="shared" si="11"/>
        <v>1</v>
      </c>
      <c r="CA319" s="51">
        <f t="shared" si="31"/>
        <v>0.0009823805629</v>
      </c>
      <c r="CB319" s="51">
        <f t="shared" si="32"/>
        <v>0.007582799214</v>
      </c>
      <c r="CC319" s="51">
        <f t="shared" si="33"/>
        <v>0.001633805294</v>
      </c>
      <c r="CD319" s="51">
        <f t="shared" si="34"/>
        <v>0.9898010149</v>
      </c>
      <c r="CE319" s="51">
        <f t="shared" si="12"/>
        <v>1</v>
      </c>
      <c r="CF319" s="61"/>
      <c r="CG319" s="51">
        <f t="shared" si="35"/>
        <v>0.9423962766</v>
      </c>
      <c r="CH319" s="51">
        <f t="shared" si="36"/>
        <v>0.01986423951</v>
      </c>
      <c r="CI319" s="51">
        <f t="shared" si="37"/>
        <v>0.03144939128</v>
      </c>
      <c r="CJ319" s="51">
        <f t="shared" si="38"/>
        <v>0.006290092619</v>
      </c>
      <c r="CK319" s="51">
        <f t="shared" si="13"/>
        <v>1</v>
      </c>
      <c r="CL319" s="51">
        <f t="shared" si="39"/>
        <v>0.05819566408</v>
      </c>
      <c r="CM319" s="51">
        <f t="shared" si="40"/>
        <v>0.9143415315</v>
      </c>
      <c r="CN319" s="51">
        <f t="shared" si="41"/>
        <v>0.01341364488</v>
      </c>
      <c r="CO319" s="51">
        <f t="shared" si="42"/>
        <v>0.01404915955</v>
      </c>
      <c r="CP319" s="51">
        <f t="shared" si="14"/>
        <v>1</v>
      </c>
      <c r="CQ319" s="51">
        <f t="shared" si="43"/>
        <v>0.03584425199</v>
      </c>
      <c r="CR319" s="51">
        <f t="shared" si="44"/>
        <v>0.005218376346</v>
      </c>
      <c r="CS319" s="51">
        <f t="shared" si="45"/>
        <v>0.9470143905</v>
      </c>
      <c r="CT319" s="51">
        <f t="shared" si="46"/>
        <v>0.01192298112</v>
      </c>
      <c r="CU319" s="51">
        <f t="shared" si="15"/>
        <v>1</v>
      </c>
      <c r="CV319" s="51">
        <f t="shared" si="47"/>
        <v>0.0009823805629</v>
      </c>
      <c r="CW319" s="51">
        <f t="shared" si="48"/>
        <v>0.007582799214</v>
      </c>
      <c r="CX319" s="51">
        <f t="shared" si="49"/>
        <v>0.001633805294</v>
      </c>
      <c r="CY319" s="51">
        <f t="shared" si="50"/>
        <v>0.9898010149</v>
      </c>
      <c r="CZ319" s="51">
        <f t="shared" si="16"/>
        <v>1</v>
      </c>
      <c r="DA319" s="61"/>
      <c r="DB319" s="51">
        <f>(AQ319*Baseline!B$7 + AV319*Baseline!B$11 + BA319*Baseline!B$16 + BF319*Baseline!B$18)</f>
        <v>63918.75851</v>
      </c>
      <c r="DC319" s="51">
        <f>(AR319*Baseline!B$7 + AW319*Baseline!B$11 + BB319*Baseline!B$16 + BG319*Baseline!B$18)</f>
        <v>68935.70126</v>
      </c>
      <c r="DD319" s="51">
        <f>(AS319*Baseline!B$7 + AX319*Baseline!B$11 + BC319*Baseline!B$16 + BH319*Baseline!B$18)</f>
        <v>115655.982</v>
      </c>
      <c r="DE319" s="51">
        <f>(AT319*Baseline!B$7 + AY319*Baseline!B$11 + BD319*Baseline!B$16 + BI319*Baseline!B$18)</f>
        <v>1260007.259</v>
      </c>
      <c r="DF319" s="51">
        <f t="shared" si="17"/>
        <v>1508517.701</v>
      </c>
      <c r="DG319" s="61"/>
      <c r="DH319" s="51">
        <f t="shared" si="51"/>
        <v>0.04237189823</v>
      </c>
      <c r="DI319" s="51">
        <f t="shared" si="52"/>
        <v>0.04569764161</v>
      </c>
      <c r="DJ319" s="51">
        <f t="shared" si="53"/>
        <v>0.07666862771</v>
      </c>
      <c r="DK319" s="51">
        <f t="shared" si="54"/>
        <v>0.8352618324</v>
      </c>
      <c r="DL319" s="51">
        <f t="shared" si="18"/>
        <v>1</v>
      </c>
      <c r="DM319" s="61"/>
      <c r="DN319" s="51">
        <f>DH319 / (Baseline!B$7/Baseline!B$17)</f>
        <v>4.522921443</v>
      </c>
      <c r="DO319" s="51">
        <f>DI319 / (Baseline!B$11/Baseline!B$17)</f>
        <v>1.103162941</v>
      </c>
      <c r="DP319" s="51">
        <f>DJ319 / (Baseline!B$16/Baseline!B$17)</f>
        <v>1.184761996</v>
      </c>
      <c r="DQ319" s="51">
        <f>DK319 / (Baseline!B$18/Baseline!B$17)</f>
        <v>0.9443372403</v>
      </c>
      <c r="DR319" s="79"/>
      <c r="DS319" s="51">
        <f>(AU319*Baseline!B$34)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0.03051754417</v>
      </c>
      <c r="DT319" s="51">
        <f>(AZ319*Baseline!B$34) + (Baseline!D$88*(1-Baseline!D$89)*Baseline!B$35) + (Baseline!D$88*Baseline!D$89*((1-Baseline!D$90)*Baseline!B$40 + Baseline!D$90*Baseline!B$41))</f>
        <v>0.01081496554</v>
      </c>
      <c r="DU319" s="51">
        <f>(BE319*Baseline!B$34) + (Baseline!F$88*(1-Baseline!F$89)*Baseline!B$35) + (Baseline!F$88*Baseline!F$89*((1-Baseline!F$90)*Baseline!B$40 + Baseline!F$90*Baseline!B$41))</f>
        <v>0.01297419033</v>
      </c>
      <c r="DV319" s="51">
        <f>(BJ319*Baseline!B$34) + (Baseline!H$88*(1-Baseline!H$89)*Baseline!B$35) + (Baseline!H$88*Baseline!H$89*((1-Baseline!H$90)*Baseline!B$40 + Baseline!H$90*Baseline!B$41))</f>
        <v>0.009306261164</v>
      </c>
      <c r="DW319" s="51">
        <f>( DS319*Baseline!B$7 + DT319*Baseline!B$11 + DU319*Baseline!B$16 + DV319*Baseline!B$18 ) / Baseline!B$17</f>
        <v>0.009804830812</v>
      </c>
    </row>
    <row r="320">
      <c r="A320" s="4" t="s">
        <v>589</v>
      </c>
      <c r="B320" s="45">
        <f>MIN( MAX( NORMINV( MCrands!B320, (B$5+B$4)/2, (B$5-B$4)/3.29 ), 0 ), 1 )</f>
        <v>0.6418305554</v>
      </c>
      <c r="C320" s="45">
        <f>MAX( NORMINV( MCrands!C320, (C$5+C$4)/2, (C$5-C$4)/3.29 ), 0 )</f>
        <v>2.178243875</v>
      </c>
      <c r="D320" s="41"/>
      <c r="E320" s="43">
        <f>Baseline!B$33 * (C320 * Baseline!B$66*Baseline!B$66/Baseline!B$73 + Baseline!B$52*Baseline!B$52/Baseline!B$74 + Baseline!B$53*Baseline!B$53/Baseline!B$75 + Baseline!B$54*Baseline!B$54/Baseline!B$76)</f>
        <v>0.00001546326316</v>
      </c>
      <c r="F320" s="43">
        <f>Baseline!B$33 * (C320 * Baseline!B$66*Baseline!B$57/Baseline!B$73 + Baseline!B$52*Baseline!B$67/Baseline!B$74 + Baseline!B$53*Baseline!B$55/Baseline!B$75 + Baseline!B$54*Baseline!B$56/Baseline!B$76)</f>
        <v>0.0000001993094358</v>
      </c>
      <c r="G320" s="45">
        <f>Baseline!B$33 * (C320 * Baseline!B$66*Baseline!B$58/Baseline!B$73 + Baseline!B$52*Baseline!B$59/Baseline!B$74 + Baseline!B$53*Baseline!B$68/Baseline!B$75 + Baseline!B$54*Baseline!B$60/Baseline!B$76)</f>
        <v>0.0000001672317216</v>
      </c>
      <c r="H320" s="43">
        <f>Baseline!B$33 * (C320 * Baseline!B$66*Baseline!B$61/Baseline!B$73 + Baseline!B$52*Baseline!B$62/Baseline!B$74 + Baseline!B$53*Baseline!B$63/Baseline!B$75 + Baseline!B$54*Baseline!B$69/Baseline!B$76)</f>
        <v>0.000000003261235859</v>
      </c>
      <c r="I320" s="43">
        <f>Baseline!B$33 * (C320 * Baseline!B$57*Baseline!B$66/Baseline!B$73 + Baseline!B$67*Baseline!B$52/Baseline!B$74 + Baseline!B$55*Baseline!B$53/Baseline!B$75 + Baseline!B$56*Baseline!B$54/Baseline!B$76)</f>
        <v>0.0000001993094358</v>
      </c>
      <c r="J320" s="45">
        <f>Baseline!B$33 * (C320 * Baseline!B$57*Baseline!B$57/Baseline!B$73 + Baseline!B$67*Baseline!B$67/Baseline!B$74 + Baseline!B$55*Baseline!B$55/Baseline!B$75 + Baseline!B$56*Baseline!B$56/Baseline!B$76)</f>
        <v>0.000001763813712</v>
      </c>
      <c r="K320" s="43">
        <f>Baseline!B$33 * (C320 * Baseline!B$57*Baseline!B$58/Baseline!B$73 + Baseline!B$67*Baseline!B$59/Baseline!B$74 + Baseline!B$55*Baseline!B$68/Baseline!B$75 + Baseline!B$56*Baseline!B$60/Baseline!B$76)</f>
        <v>0.00000001374169319</v>
      </c>
      <c r="L320" s="45">
        <f>Baseline!B$33 * (C320 * Baseline!B$57*Baseline!B$61/Baseline!B$73 + Baseline!B$67*Baseline!B$62/Baseline!B$74 + Baseline!B$55*Baseline!B$63/Baseline!B$75 + Baseline!B$56*Baseline!B$69/Baseline!B$76)</f>
        <v>0.0000000143928292</v>
      </c>
      <c r="M320" s="43">
        <f>Baseline!B$33 * (C320 * Baseline!B$58*Baseline!B$66/Baseline!B$73 + Baseline!B$59*Baseline!B$52/Baseline!B$74 + Baseline!B$68*Baseline!B$53/Baseline!B$75 + Baseline!B$60*Baseline!B$54/Baseline!B$76)</f>
        <v>0.0000001672317216</v>
      </c>
      <c r="N320" s="45">
        <f>Baseline!B$33 * (C320 * Baseline!B$58*Baseline!B$57/Baseline!B$73 + Baseline!B$59*Baseline!B$67/Baseline!B$74 + Baseline!B$68*Baseline!B$55/Baseline!B$75 + Baseline!B$60*Baseline!B$56/Baseline!B$76)</f>
        <v>0.00000001374169319</v>
      </c>
      <c r="O320" s="45">
        <f>Baseline!B$33 * (C320 * Baseline!B$58*Baseline!B$58/Baseline!B$73 + Baseline!B$59*Baseline!B$59/Baseline!B$74 + Baseline!B$68*Baseline!B$68/Baseline!B$75 + Baseline!B$60*Baseline!B$60/Baseline!B$76)</f>
        <v>0.000001324389715</v>
      </c>
      <c r="P320" s="43">
        <f>Baseline!B$33 * (C320 * Baseline!B$58*Baseline!B$61/Baseline!B$73 + Baseline!B$59*Baseline!B$62/Baseline!B$74 + Baseline!B$68*Baseline!B$63/Baseline!B$75 + Baseline!B$60*Baseline!B$69/Baseline!B$76)</f>
        <v>0.000000001646886097</v>
      </c>
      <c r="Q320" s="43">
        <f>Baseline!B$33 * (C320 * Baseline!B$61*Baseline!B$66/Baseline!B$73 + Baseline!B$62*Baseline!B$52/Baseline!B$74 + Baseline!B$63*Baseline!B$53/Baseline!B$75 + Baseline!B$69*Baseline!B$54/Baseline!B$76)</f>
        <v>0.000000003261235859</v>
      </c>
      <c r="R320" s="43">
        <f>Baseline!B$33 * (C320 * Baseline!B$61*Baseline!B$57/Baseline!B$73 + Baseline!B$62*Baseline!B$67/Baseline!B$74 + Baseline!B$63*Baseline!B$55/Baseline!B$75 + Baseline!B$69*Baseline!B$56/Baseline!B$76)</f>
        <v>0.0000000143928292</v>
      </c>
      <c r="S320" s="43">
        <f>Baseline!B$33 * (C320 * Baseline!B$61*Baseline!B$58/Baseline!B$73 + Baseline!B$62*Baseline!B$59/Baseline!B$74 + Baseline!B$63*Baseline!B$68/Baseline!B$75 + Baseline!B$69*Baseline!B$60/Baseline!B$76)</f>
        <v>0.000000001646886097</v>
      </c>
      <c r="T320" s="43">
        <f>Baseline!B$33 * (C320 * Baseline!B$61*Baseline!B$61/Baseline!B$73 + Baseline!B$62*Baseline!B$62/Baseline!B$74 + Baseline!B$63*Baseline!B$63/Baseline!B$75 + Baseline!B$69*Baseline!B$69/Baseline!B$76)</f>
        <v>0.00000009854653952</v>
      </c>
      <c r="U320" s="41"/>
      <c r="V320" s="43">
        <f>E320 * ( Baseline!B$87 * Baseline!B$7 )</f>
        <v>0.1604932083</v>
      </c>
      <c r="W320" s="43">
        <f>F320 * ( Baseline!D$87 * Baseline!B$11 )</f>
        <v>0.003676580578</v>
      </c>
      <c r="X320" s="43">
        <f>G320 * ( Baseline!F$87 * Baseline!B$16 )</f>
        <v>0.005808755373</v>
      </c>
      <c r="Y320" s="43">
        <f>H320 * ( Baseline!H$87 * Baseline!B$18 )</f>
        <v>0.001146890121</v>
      </c>
      <c r="Z320" s="51">
        <f t="shared" si="1"/>
        <v>0.1711254344</v>
      </c>
      <c r="AA320" s="43">
        <f>I320 * ( Baseline!B$87 * Baseline!B$7 )</f>
        <v>0.002068632634</v>
      </c>
      <c r="AB320" s="45">
        <f>J320 * ( Baseline!D$87 * Baseline!B$11 )</f>
        <v>0.03253635841</v>
      </c>
      <c r="AC320" s="45">
        <f>K320 * ( Baseline!F$87 * Baseline!B$16 )</f>
        <v>0.0004773145513</v>
      </c>
      <c r="AD320" s="45">
        <f>L320 * ( Baseline!F$87 * Baseline!B$16 )</f>
        <v>0.0004999316106</v>
      </c>
      <c r="AE320" s="51">
        <f t="shared" si="2"/>
        <v>0.0355822372</v>
      </c>
      <c r="AF320" s="51">
        <f>M320 * ( Baseline!B$87 * Baseline!B$7 )</f>
        <v>0.001735698038</v>
      </c>
      <c r="AG320" s="51">
        <f>N320 * ( Baseline!D$87 * Baseline!B$11 )</f>
        <v>0.0002534874584</v>
      </c>
      <c r="AH320" s="51">
        <f>O320 * ( Baseline!F$87 * Baseline!B$16 )</f>
        <v>0.04600237205</v>
      </c>
      <c r="AI320" s="51">
        <f>P320 * ( Baseline!H$87 * Baseline!B$18 )</f>
        <v>0.0005791661434</v>
      </c>
      <c r="AJ320" s="51">
        <f t="shared" si="3"/>
        <v>0.04857072369</v>
      </c>
      <c r="AK320" s="51">
        <f>Q320 * ( Baseline!B$87 * Baseline!B$7 )</f>
        <v>0.00003384836698</v>
      </c>
      <c r="AL320" s="51">
        <f>R320 * ( Baseline!D$87 * Baseline!B$11 )</f>
        <v>0.000265498701</v>
      </c>
      <c r="AM320" s="51">
        <f>S320 * ( Baseline!F$87 * Baseline!B$16 )</f>
        <v>0.00005720420968</v>
      </c>
      <c r="AN320" s="51">
        <f>T320 * ( Baseline!H$87 * Baseline!B$18 )</f>
        <v>0.0346562032</v>
      </c>
      <c r="AO320" s="51">
        <f t="shared" si="4"/>
        <v>0.03501275448</v>
      </c>
      <c r="AP320" s="61"/>
      <c r="AQ320" s="51">
        <f>V320 * ( (1-Baseline!B$88-Baseline!B$87) + (1-B320)*Baseline!B$88 )</f>
        <v>0.06538024758</v>
      </c>
      <c r="AR320" s="51">
        <f>W320 * ( (1-Baseline!B$88-Baseline!B$87) + (1-B320)*Baseline!B$88 )</f>
        <v>0.001497731592</v>
      </c>
      <c r="AS320" s="51">
        <f>X320 * ( (1-Baseline!B$88-Baseline!B$87) + (1-B320)*Baseline!B$88 )</f>
        <v>0.002366317356</v>
      </c>
      <c r="AT320" s="51">
        <f>Y320 * ( (1-Baseline!B$88-Baseline!B$87) + (1-B320)*Baseline!B$88 )</f>
        <v>0.0004672095525</v>
      </c>
      <c r="AU320" s="51">
        <f t="shared" si="5"/>
        <v>0.06971150608</v>
      </c>
      <c r="AV320" s="51">
        <f>AA320 * ( (1-Baseline!D$88-Baseline!D$87) + (1-B320)*Baseline!D$88 )</f>
        <v>0.001456024272</v>
      </c>
      <c r="AW320" s="51">
        <f>AB320 * ( (1-Baseline!D$88-Baseline!D$87) + (1-B320)*Baseline!D$88 )</f>
        <v>0.02290098628</v>
      </c>
      <c r="AX320" s="51">
        <f>AC320 * ( (1-Baseline!D$88-Baseline!D$87) + (1-B320)*Baseline!D$88 )</f>
        <v>0.000335961814</v>
      </c>
      <c r="AY320" s="51">
        <f>AD320 * ( (1-Baseline!D$88-Baseline!D$87) + (1-B320)*Baseline!D$88 )</f>
        <v>0.0003518810191</v>
      </c>
      <c r="AZ320" s="51">
        <f t="shared" si="6"/>
        <v>0.02504485339</v>
      </c>
      <c r="BA320" s="51">
        <f>AF320 * ( (1-Baseline!F$88-Baseline!F$87) + (1-Baseline!B$36)*Baseline!F$88 )</f>
        <v>0.001249063851</v>
      </c>
      <c r="BB320" s="51">
        <f>AG320 * ( (1-Baseline!F$88-Baseline!F$87) + (1-Baseline!B$36)*Baseline!F$88 )</f>
        <v>0.0001824176866</v>
      </c>
      <c r="BC320" s="51">
        <f>AH320 * ( (1-Baseline!F$88-Baseline!F$87) + (1-Baseline!B$36)*Baseline!F$88 )</f>
        <v>0.033104779</v>
      </c>
      <c r="BD320" s="51">
        <f>AI320 * ( (1-Baseline!F$88-Baseline!F$87) + (1-Baseline!B$36)*Baseline!F$88 )</f>
        <v>0.0004167864901</v>
      </c>
      <c r="BE320" s="51">
        <f t="shared" si="7"/>
        <v>0.03495304703</v>
      </c>
      <c r="BF320" s="51">
        <f>AK320 * ( (1-Baseline!H$88-Baseline!H$87) + (1-Baseline!B$36)*Baseline!H$88 )</f>
        <v>0.00002681873812</v>
      </c>
      <c r="BG320" s="51">
        <f>AL320 * ( (1-Baseline!H$88-Baseline!H$87) + (1-Baseline!B$36)*Baseline!H$88 )</f>
        <v>0.0002103599307</v>
      </c>
      <c r="BH320" s="51">
        <f>AM320 * ( (1-Baseline!H$88-Baseline!H$87) + (1-Baseline!B$36)*Baseline!H$88 )</f>
        <v>0.00004532403941</v>
      </c>
      <c r="BI320" s="51">
        <f>AN320 * ( (1-Baseline!H$88-Baseline!H$87) + (1-Baseline!B$36)*Baseline!H$88 )</f>
        <v>0.02745880292</v>
      </c>
      <c r="BJ320" s="51">
        <f t="shared" si="8"/>
        <v>0.02774130563</v>
      </c>
      <c r="BK320" s="61"/>
      <c r="BL320" s="51">
        <f t="shared" si="19"/>
        <v>0.9378688147</v>
      </c>
      <c r="BM320" s="51">
        <f t="shared" si="20"/>
        <v>0.02148471144</v>
      </c>
      <c r="BN320" s="51">
        <f t="shared" si="21"/>
        <v>0.03394443026</v>
      </c>
      <c r="BO320" s="51">
        <f t="shared" si="22"/>
        <v>0.006702043591</v>
      </c>
      <c r="BP320" s="51">
        <f t="shared" si="9"/>
        <v>1</v>
      </c>
      <c r="BQ320" s="51">
        <f t="shared" si="23"/>
        <v>0.05813666583</v>
      </c>
      <c r="BR320" s="51">
        <f t="shared" si="24"/>
        <v>0.9143988958</v>
      </c>
      <c r="BS320" s="51">
        <f t="shared" si="25"/>
        <v>0.0134144053</v>
      </c>
      <c r="BT320" s="51">
        <f t="shared" si="26"/>
        <v>0.0140500331</v>
      </c>
      <c r="BU320" s="51">
        <f t="shared" si="10"/>
        <v>1</v>
      </c>
      <c r="BV320" s="51">
        <f t="shared" si="27"/>
        <v>0.03573547822</v>
      </c>
      <c r="BW320" s="51">
        <f t="shared" si="28"/>
        <v>0.005218935176</v>
      </c>
      <c r="BX320" s="51">
        <f t="shared" si="29"/>
        <v>0.9471214047</v>
      </c>
      <c r="BY320" s="51">
        <f t="shared" si="30"/>
        <v>0.01192418188</v>
      </c>
      <c r="BZ320" s="51">
        <f t="shared" si="11"/>
        <v>1</v>
      </c>
      <c r="CA320" s="51">
        <f t="shared" si="31"/>
        <v>0.0009667439046</v>
      </c>
      <c r="CB320" s="51">
        <f t="shared" si="32"/>
        <v>0.007582913852</v>
      </c>
      <c r="CC320" s="51">
        <f t="shared" si="33"/>
        <v>0.001633810608</v>
      </c>
      <c r="CD320" s="51">
        <f t="shared" si="34"/>
        <v>0.9898165316</v>
      </c>
      <c r="CE320" s="51">
        <f t="shared" si="12"/>
        <v>1</v>
      </c>
      <c r="CF320" s="61"/>
      <c r="CG320" s="51">
        <f t="shared" si="35"/>
        <v>0.9378688147</v>
      </c>
      <c r="CH320" s="51">
        <f t="shared" si="36"/>
        <v>0.02148471144</v>
      </c>
      <c r="CI320" s="51">
        <f t="shared" si="37"/>
        <v>0.03394443026</v>
      </c>
      <c r="CJ320" s="51">
        <f t="shared" si="38"/>
        <v>0.006702043591</v>
      </c>
      <c r="CK320" s="51">
        <f t="shared" si="13"/>
        <v>1</v>
      </c>
      <c r="CL320" s="51">
        <f t="shared" si="39"/>
        <v>0.05813666583</v>
      </c>
      <c r="CM320" s="51">
        <f t="shared" si="40"/>
        <v>0.9143988958</v>
      </c>
      <c r="CN320" s="51">
        <f t="shared" si="41"/>
        <v>0.0134144053</v>
      </c>
      <c r="CO320" s="51">
        <f t="shared" si="42"/>
        <v>0.0140500331</v>
      </c>
      <c r="CP320" s="51">
        <f t="shared" si="14"/>
        <v>1</v>
      </c>
      <c r="CQ320" s="51">
        <f t="shared" si="43"/>
        <v>0.03573547822</v>
      </c>
      <c r="CR320" s="51">
        <f t="shared" si="44"/>
        <v>0.005218935176</v>
      </c>
      <c r="CS320" s="51">
        <f t="shared" si="45"/>
        <v>0.9471214047</v>
      </c>
      <c r="CT320" s="51">
        <f t="shared" si="46"/>
        <v>0.01192418188</v>
      </c>
      <c r="CU320" s="51">
        <f t="shared" si="15"/>
        <v>1</v>
      </c>
      <c r="CV320" s="51">
        <f t="shared" si="47"/>
        <v>0.0009667439046</v>
      </c>
      <c r="CW320" s="51">
        <f t="shared" si="48"/>
        <v>0.007582913852</v>
      </c>
      <c r="CX320" s="51">
        <f t="shared" si="49"/>
        <v>0.001633810608</v>
      </c>
      <c r="CY320" s="51">
        <f t="shared" si="50"/>
        <v>0.9898165316</v>
      </c>
      <c r="CZ320" s="51">
        <f t="shared" si="16"/>
        <v>1</v>
      </c>
      <c r="DA320" s="61"/>
      <c r="DB320" s="51">
        <f>(AQ320*Baseline!B$7 + AV320*Baseline!B$11 + BA320*Baseline!B$16 + BF320*Baseline!B$18)</f>
        <v>40244.59588</v>
      </c>
      <c r="DC320" s="51">
        <f>(AR320*Baseline!B$7 + AW320*Baseline!B$11 + BB320*Baseline!B$16 + BG320*Baseline!B$18)</f>
        <v>60082.48835</v>
      </c>
      <c r="DD320" s="51">
        <f>(AS320*Baseline!B$7 + AX320*Baseline!B$11 + BC320*Baseline!B$16 + BH320*Baseline!B$18)</f>
        <v>114850.8765</v>
      </c>
      <c r="DE320" s="51">
        <f>(AT320*Baseline!B$7 + AY320*Baseline!B$11 + BD320*Baseline!B$16 + BI320*Baseline!B$18)</f>
        <v>1259738.531</v>
      </c>
      <c r="DF320" s="51">
        <f t="shared" si="17"/>
        <v>1474916.491</v>
      </c>
      <c r="DG320" s="61"/>
      <c r="DH320" s="51">
        <f t="shared" si="51"/>
        <v>0.02728601661</v>
      </c>
      <c r="DI320" s="51">
        <f t="shared" si="52"/>
        <v>0.04073619673</v>
      </c>
      <c r="DJ320" s="51">
        <f t="shared" si="53"/>
        <v>0.07786940967</v>
      </c>
      <c r="DK320" s="51">
        <f t="shared" si="54"/>
        <v>0.854108377</v>
      </c>
      <c r="DL320" s="51">
        <f t="shared" si="18"/>
        <v>1</v>
      </c>
      <c r="DM320" s="61"/>
      <c r="DN320" s="51">
        <f>DH320 / (Baseline!B$7/Baseline!B$17)</f>
        <v>2.912602804</v>
      </c>
      <c r="DO320" s="51">
        <f>DI320 / (Baseline!B$11/Baseline!B$17)</f>
        <v>0.9833912864</v>
      </c>
      <c r="DP320" s="51">
        <f>DJ320 / (Baseline!B$16/Baseline!B$17)</f>
        <v>1.203317706</v>
      </c>
      <c r="DQ320" s="51">
        <f>DK320 / (Baseline!B$18/Baseline!B$17)</f>
        <v>0.9656449227</v>
      </c>
      <c r="DR320" s="79"/>
      <c r="DS320" s="51">
        <f>(AU320*Baseline!B$34)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0.02298625716</v>
      </c>
      <c r="DT320" s="51">
        <f>(AZ320*Baseline!B$34) + (Baseline!D$88*(1-Baseline!D$89)*Baseline!B$35) + (Baseline!D$88*Baseline!D$89*((1-Baseline!D$90)*Baseline!B$40 + Baseline!D$90*Baseline!B$41))</f>
        <v>0.01017029601</v>
      </c>
      <c r="DU320" s="51">
        <f>(BE320*Baseline!B$34) + (Baseline!F$88*(1-Baseline!F$89)*Baseline!B$35) + (Baseline!F$88*Baseline!F$89*((1-Baseline!F$90)*Baseline!B$40 + Baseline!F$90*Baseline!B$41))</f>
        <v>0.01297359705</v>
      </c>
      <c r="DV320" s="51">
        <f>(BJ320*Baseline!B$34) + (Baseline!H$88*(1-Baseline!H$89)*Baseline!B$35) + (Baseline!H$88*Baseline!H$89*((1-Baseline!H$90)*Baseline!B$40 + Baseline!H$90*Baseline!B$41))</f>
        <v>0.009306195844</v>
      </c>
      <c r="DW320" s="51">
        <f>( DS320*Baseline!B$7 + DT320*Baseline!B$11 + DU320*Baseline!B$16 + DV320*Baseline!B$18 ) / Baseline!B$17</f>
        <v>0.009707474681</v>
      </c>
    </row>
    <row r="321">
      <c r="A321" s="4" t="s">
        <v>591</v>
      </c>
      <c r="B321" s="45">
        <f>MIN( MAX( NORMINV( MCrands!B321, (B$5+B$4)/2, (B$5-B$4)/3.29 ), 0 ), 1 )</f>
        <v>0.5123107809</v>
      </c>
      <c r="C321" s="45">
        <f>MAX( NORMINV( MCrands!C321, (C$5+C$4)/2, (C$5-C$4)/3.29 ), 0 )</f>
        <v>2.407930131</v>
      </c>
      <c r="D321" s="41"/>
      <c r="E321" s="43">
        <f>Baseline!B$33 * (C321 * Baseline!B$66*Baseline!B$66/Baseline!B$73 + Baseline!B$52*Baseline!B$52/Baseline!B$74 + Baseline!B$53*Baseline!B$53/Baseline!B$75 + Baseline!B$54*Baseline!B$54/Baseline!B$76)</f>
        <v>0.00001708944736</v>
      </c>
      <c r="F321" s="43">
        <f>Baseline!B$33 * (C321 * Baseline!B$66*Baseline!B$57/Baseline!B$73 + Baseline!B$52*Baseline!B$67/Baseline!B$74 + Baseline!B$53*Baseline!B$55/Baseline!B$75 + Baseline!B$54*Baseline!B$56/Baseline!B$76)</f>
        <v>0.0000001995662017</v>
      </c>
      <c r="G321" s="45">
        <f>Baseline!B$33 * (C321 * Baseline!B$66*Baseline!B$58/Baseline!B$73 + Baseline!B$52*Baseline!B$59/Baseline!B$74 + Baseline!B$53*Baseline!B$68/Baseline!B$75 + Baseline!B$54*Baseline!B$60/Baseline!B$76)</f>
        <v>0.0000001678629378</v>
      </c>
      <c r="H321" s="43">
        <f>Baseline!B$33 * (C321 * Baseline!B$66*Baseline!B$61/Baseline!B$73 + Baseline!B$52*Baseline!B$62/Baseline!B$74 + Baseline!B$53*Baseline!B$63/Baseline!B$75 + Baseline!B$54*Baseline!B$69/Baseline!B$76)</f>
        <v>0.000000003324357482</v>
      </c>
      <c r="I321" s="43">
        <f>Baseline!B$33 * (C321 * Baseline!B$57*Baseline!B$66/Baseline!B$73 + Baseline!B$67*Baseline!B$52/Baseline!B$74 + Baseline!B$55*Baseline!B$53/Baseline!B$75 + Baseline!B$56*Baseline!B$54/Baseline!B$76)</f>
        <v>0.0000001995662017</v>
      </c>
      <c r="J321" s="45">
        <f>Baseline!B$33 * (C321 * Baseline!B$57*Baseline!B$57/Baseline!B$73 + Baseline!B$67*Baseline!B$67/Baseline!B$74 + Baseline!B$55*Baseline!B$55/Baseline!B$75 + Baseline!B$56*Baseline!B$56/Baseline!B$76)</f>
        <v>0.000001763813752</v>
      </c>
      <c r="K321" s="43">
        <f>Baseline!B$33 * (C321 * Baseline!B$57*Baseline!B$58/Baseline!B$73 + Baseline!B$67*Baseline!B$59/Baseline!B$74 + Baseline!B$55*Baseline!B$68/Baseline!B$75 + Baseline!B$56*Baseline!B$60/Baseline!B$76)</f>
        <v>0.00000001374179286</v>
      </c>
      <c r="L321" s="45">
        <f>Baseline!B$33 * (C321 * Baseline!B$57*Baseline!B$61/Baseline!B$73 + Baseline!B$67*Baseline!B$62/Baseline!B$74 + Baseline!B$55*Baseline!B$63/Baseline!B$75 + Baseline!B$56*Baseline!B$69/Baseline!B$76)</f>
        <v>0.00000001439283916</v>
      </c>
      <c r="M321" s="43">
        <f>Baseline!B$33 * (C321 * Baseline!B$58*Baseline!B$66/Baseline!B$73 + Baseline!B$59*Baseline!B$52/Baseline!B$74 + Baseline!B$68*Baseline!B$53/Baseline!B$75 + Baseline!B$60*Baseline!B$54/Baseline!B$76)</f>
        <v>0.0000001678629378</v>
      </c>
      <c r="N321" s="45">
        <f>Baseline!B$33 * (C321 * Baseline!B$58*Baseline!B$57/Baseline!B$73 + Baseline!B$59*Baseline!B$67/Baseline!B$74 + Baseline!B$68*Baseline!B$55/Baseline!B$75 + Baseline!B$60*Baseline!B$56/Baseline!B$76)</f>
        <v>0.00000001374179286</v>
      </c>
      <c r="O321" s="45">
        <f>Baseline!B$33 * (C321 * Baseline!B$58*Baseline!B$58/Baseline!B$73 + Baseline!B$59*Baseline!B$59/Baseline!B$74 + Baseline!B$68*Baseline!B$68/Baseline!B$75 + Baseline!B$60*Baseline!B$60/Baseline!B$76)</f>
        <v>0.00000132438996</v>
      </c>
      <c r="P321" s="43">
        <f>Baseline!B$33 * (C321 * Baseline!B$58*Baseline!B$61/Baseline!B$73 + Baseline!B$59*Baseline!B$62/Baseline!B$74 + Baseline!B$68*Baseline!B$63/Baseline!B$75 + Baseline!B$60*Baseline!B$69/Baseline!B$76)</f>
        <v>0.000000001646910599</v>
      </c>
      <c r="Q321" s="43">
        <f>Baseline!B$33 * (C321 * Baseline!B$61*Baseline!B$66/Baseline!B$73 + Baseline!B$62*Baseline!B$52/Baseline!B$74 + Baseline!B$63*Baseline!B$53/Baseline!B$75 + Baseline!B$69*Baseline!B$54/Baseline!B$76)</f>
        <v>0.000000003324357482</v>
      </c>
      <c r="R321" s="43">
        <f>Baseline!B$33 * (C321 * Baseline!B$61*Baseline!B$57/Baseline!B$73 + Baseline!B$62*Baseline!B$67/Baseline!B$74 + Baseline!B$63*Baseline!B$55/Baseline!B$75 + Baseline!B$69*Baseline!B$56/Baseline!B$76)</f>
        <v>0.00000001439283916</v>
      </c>
      <c r="S321" s="43">
        <f>Baseline!B$33 * (C321 * Baseline!B$61*Baseline!B$58/Baseline!B$73 + Baseline!B$62*Baseline!B$59/Baseline!B$74 + Baseline!B$63*Baseline!B$68/Baseline!B$75 + Baseline!B$69*Baseline!B$60/Baseline!B$76)</f>
        <v>0.000000001646910599</v>
      </c>
      <c r="T321" s="43">
        <f>Baseline!B$33 * (C321 * Baseline!B$61*Baseline!B$61/Baseline!B$73 + Baseline!B$62*Baseline!B$62/Baseline!B$74 + Baseline!B$63*Baseline!B$63/Baseline!B$75 + Baseline!B$69*Baseline!B$69/Baseline!B$76)</f>
        <v>0.00000009854654197</v>
      </c>
      <c r="U321" s="41"/>
      <c r="V321" s="43">
        <f>E321 * ( Baseline!B$87 * Baseline!B$7 )</f>
        <v>0.1773713742</v>
      </c>
      <c r="W321" s="43">
        <f>F321 * ( Baseline!D$87 * Baseline!B$11 )</f>
        <v>0.003681317035</v>
      </c>
      <c r="X321" s="43">
        <f>G321 * ( Baseline!F$87 * Baseline!B$16 )</f>
        <v>0.005830680523</v>
      </c>
      <c r="Y321" s="43">
        <f>H321 * ( Baseline!H$87 * Baseline!B$18 )</f>
        <v>0.001169088321</v>
      </c>
      <c r="Z321" s="51">
        <f t="shared" si="1"/>
        <v>0.1880524601</v>
      </c>
      <c r="AA321" s="43">
        <f>I321 * ( Baseline!B$87 * Baseline!B$7 )</f>
        <v>0.002071297607</v>
      </c>
      <c r="AB321" s="45">
        <f>J321 * ( Baseline!D$87 * Baseline!B$11 )</f>
        <v>0.03253635916</v>
      </c>
      <c r="AC321" s="45">
        <f>K321 * ( Baseline!F$87 * Baseline!B$16 )</f>
        <v>0.0004773180132</v>
      </c>
      <c r="AD321" s="45">
        <f>L321 * ( Baseline!F$87 * Baseline!B$16 )</f>
        <v>0.0004999319568</v>
      </c>
      <c r="AE321" s="51">
        <f t="shared" si="2"/>
        <v>0.03558490673</v>
      </c>
      <c r="AF321" s="51">
        <f>M321 * ( Baseline!B$87 * Baseline!B$7 )</f>
        <v>0.001742249432</v>
      </c>
      <c r="AG321" s="51">
        <f>N321 * ( Baseline!D$87 * Baseline!B$11 )</f>
        <v>0.0002534892968</v>
      </c>
      <c r="AH321" s="51">
        <f>O321 * ( Baseline!F$87 * Baseline!B$16 )</f>
        <v>0.04600238056</v>
      </c>
      <c r="AI321" s="51">
        <f>P321 * ( Baseline!H$87 * Baseline!B$18 )</f>
        <v>0.0005791747598</v>
      </c>
      <c r="AJ321" s="51">
        <f t="shared" si="3"/>
        <v>0.04857729405</v>
      </c>
      <c r="AK321" s="51">
        <f>Q321 * ( Baseline!B$87 * Baseline!B$7 )</f>
        <v>0.00003450350631</v>
      </c>
      <c r="AL321" s="51">
        <f>R321 * ( Baseline!D$87 * Baseline!B$11 )</f>
        <v>0.0002654988848</v>
      </c>
      <c r="AM321" s="51">
        <f>S321 * ( Baseline!F$87 * Baseline!B$16 )</f>
        <v>0.00005720506072</v>
      </c>
      <c r="AN321" s="51">
        <f>T321 * ( Baseline!H$87 * Baseline!B$18 )</f>
        <v>0.03465620406</v>
      </c>
      <c r="AO321" s="51">
        <f t="shared" si="4"/>
        <v>0.03501341152</v>
      </c>
      <c r="AP321" s="61"/>
      <c r="AQ321" s="51">
        <f>V321 * ( (1-Baseline!B$88-Baseline!B$87) + (1-B321)*Baseline!B$88 )</f>
        <v>0.09270197895</v>
      </c>
      <c r="AR321" s="51">
        <f>W321 * ( (1-Baseline!B$88-Baseline!B$87) + (1-B321)*Baseline!B$88 )</f>
        <v>0.00192401607</v>
      </c>
      <c r="AS321" s="51">
        <f>X321 * ( (1-Baseline!B$88-Baseline!B$87) + (1-B321)*Baseline!B$88 )</f>
        <v>0.003047366722</v>
      </c>
      <c r="AT321" s="51">
        <f>Y321 * ( (1-Baseline!B$88-Baseline!B$87) + (1-B321)*Baseline!B$88 )</f>
        <v>0.0006110163009</v>
      </c>
      <c r="AU321" s="51">
        <f t="shared" si="5"/>
        <v>0.09828437805</v>
      </c>
      <c r="AV321" s="51">
        <f>AA321 * ( (1-Baseline!D$88-Baseline!D$87) + (1-B321)*Baseline!D$88 )</f>
        <v>0.001578086788</v>
      </c>
      <c r="AW321" s="51">
        <f>AB321 * ( (1-Baseline!D$88-Baseline!D$87) + (1-B321)*Baseline!D$88 )</f>
        <v>0.02478890446</v>
      </c>
      <c r="AX321" s="51">
        <f>AC321 * ( (1-Baseline!D$88-Baseline!D$87) + (1-B321)*Baseline!D$88 )</f>
        <v>0.0003636605611</v>
      </c>
      <c r="AY321" s="51">
        <f>AD321 * ( (1-Baseline!D$88-Baseline!D$87) + (1-B321)*Baseline!D$88 )</f>
        <v>0.0003808897441</v>
      </c>
      <c r="AZ321" s="51">
        <f t="shared" si="6"/>
        <v>0.02711154155</v>
      </c>
      <c r="BA321" s="51">
        <f>AF321 * ( (1-Baseline!F$88-Baseline!F$87) + (1-Baseline!B$36)*Baseline!F$88 )</f>
        <v>0.001253778443</v>
      </c>
      <c r="BB321" s="51">
        <f>AG321 * ( (1-Baseline!F$88-Baseline!F$87) + (1-Baseline!B$36)*Baseline!F$88 )</f>
        <v>0.0001824190097</v>
      </c>
      <c r="BC321" s="51">
        <f>AH321 * ( (1-Baseline!F$88-Baseline!F$87) + (1-Baseline!B$36)*Baseline!F$88 )</f>
        <v>0.03310478513</v>
      </c>
      <c r="BD321" s="51">
        <f>AI321 * ( (1-Baseline!F$88-Baseline!F$87) + (1-Baseline!B$36)*Baseline!F$88 )</f>
        <v>0.0004167926908</v>
      </c>
      <c r="BE321" s="51">
        <f t="shared" si="7"/>
        <v>0.03495777527</v>
      </c>
      <c r="BF321" s="51">
        <f>AK321 * ( (1-Baseline!H$88-Baseline!H$87) + (1-Baseline!B$36)*Baseline!H$88 )</f>
        <v>0.00002733781812</v>
      </c>
      <c r="BG321" s="51">
        <f>AL321 * ( (1-Baseline!H$88-Baseline!H$87) + (1-Baseline!B$36)*Baseline!H$88 )</f>
        <v>0.0002103600764</v>
      </c>
      <c r="BH321" s="51">
        <f>AM321 * ( (1-Baseline!H$88-Baseline!H$87) + (1-Baseline!B$36)*Baseline!H$88 )</f>
        <v>0.00004532471371</v>
      </c>
      <c r="BI321" s="51">
        <f>AN321 * ( (1-Baseline!H$88-Baseline!H$87) + (1-Baseline!B$36)*Baseline!H$88 )</f>
        <v>0.0274588036</v>
      </c>
      <c r="BJ321" s="51">
        <f t="shared" si="8"/>
        <v>0.02774182621</v>
      </c>
      <c r="BK321" s="61"/>
      <c r="BL321" s="51">
        <f t="shared" si="19"/>
        <v>0.9432015626</v>
      </c>
      <c r="BM321" s="51">
        <f t="shared" si="20"/>
        <v>0.01957601105</v>
      </c>
      <c r="BN321" s="51">
        <f t="shared" si="21"/>
        <v>0.03100560621</v>
      </c>
      <c r="BO321" s="51">
        <f t="shared" si="22"/>
        <v>0.00621682014</v>
      </c>
      <c r="BP321" s="51">
        <f t="shared" si="9"/>
        <v>1</v>
      </c>
      <c r="BQ321" s="51">
        <f t="shared" si="23"/>
        <v>0.05820719506</v>
      </c>
      <c r="BR321" s="51">
        <f t="shared" si="24"/>
        <v>0.9143303199</v>
      </c>
      <c r="BS321" s="51">
        <f t="shared" si="25"/>
        <v>0.01341349625</v>
      </c>
      <c r="BT321" s="51">
        <f t="shared" si="26"/>
        <v>0.01404898882</v>
      </c>
      <c r="BU321" s="51">
        <f t="shared" si="10"/>
        <v>1</v>
      </c>
      <c r="BV321" s="51">
        <f t="shared" si="27"/>
        <v>0.03586551013</v>
      </c>
      <c r="BW321" s="51">
        <f t="shared" si="28"/>
        <v>0.005218267131</v>
      </c>
      <c r="BX321" s="51">
        <f t="shared" si="29"/>
        <v>0.9469934763</v>
      </c>
      <c r="BY321" s="51">
        <f t="shared" si="30"/>
        <v>0.01192274644</v>
      </c>
      <c r="BZ321" s="51">
        <f t="shared" si="11"/>
        <v>1</v>
      </c>
      <c r="CA321" s="51">
        <f t="shared" si="31"/>
        <v>0.0009854368602</v>
      </c>
      <c r="CB321" s="51">
        <f t="shared" si="32"/>
        <v>0.007582776808</v>
      </c>
      <c r="CC321" s="51">
        <f t="shared" si="33"/>
        <v>0.001633804255</v>
      </c>
      <c r="CD321" s="51">
        <f t="shared" si="34"/>
        <v>0.9897979821</v>
      </c>
      <c r="CE321" s="51">
        <f t="shared" si="12"/>
        <v>1</v>
      </c>
      <c r="CF321" s="61"/>
      <c r="CG321" s="51">
        <f t="shared" si="35"/>
        <v>0.9432015626</v>
      </c>
      <c r="CH321" s="51">
        <f t="shared" si="36"/>
        <v>0.01957601105</v>
      </c>
      <c r="CI321" s="51">
        <f t="shared" si="37"/>
        <v>0.03100560621</v>
      </c>
      <c r="CJ321" s="51">
        <f t="shared" si="38"/>
        <v>0.00621682014</v>
      </c>
      <c r="CK321" s="51">
        <f t="shared" si="13"/>
        <v>1</v>
      </c>
      <c r="CL321" s="51">
        <f t="shared" si="39"/>
        <v>0.05820719506</v>
      </c>
      <c r="CM321" s="51">
        <f t="shared" si="40"/>
        <v>0.9143303199</v>
      </c>
      <c r="CN321" s="51">
        <f t="shared" si="41"/>
        <v>0.01341349625</v>
      </c>
      <c r="CO321" s="51">
        <f t="shared" si="42"/>
        <v>0.01404898882</v>
      </c>
      <c r="CP321" s="51">
        <f t="shared" si="14"/>
        <v>1</v>
      </c>
      <c r="CQ321" s="51">
        <f t="shared" si="43"/>
        <v>0.03586551013</v>
      </c>
      <c r="CR321" s="51">
        <f t="shared" si="44"/>
        <v>0.005218267131</v>
      </c>
      <c r="CS321" s="51">
        <f t="shared" si="45"/>
        <v>0.9469934763</v>
      </c>
      <c r="CT321" s="51">
        <f t="shared" si="46"/>
        <v>0.01192274644</v>
      </c>
      <c r="CU321" s="51">
        <f t="shared" si="15"/>
        <v>1</v>
      </c>
      <c r="CV321" s="51">
        <f t="shared" si="47"/>
        <v>0.0009854368602</v>
      </c>
      <c r="CW321" s="51">
        <f t="shared" si="48"/>
        <v>0.007582776808</v>
      </c>
      <c r="CX321" s="51">
        <f t="shared" si="49"/>
        <v>0.001633804255</v>
      </c>
      <c r="CY321" s="51">
        <f t="shared" si="50"/>
        <v>0.9897979821</v>
      </c>
      <c r="CZ321" s="51">
        <f t="shared" si="16"/>
        <v>1</v>
      </c>
      <c r="DA321" s="61"/>
      <c r="DB321" s="51">
        <f>(AQ321*Baseline!B$7 + AV321*Baseline!B$11 + BA321*Baseline!B$16 + BF321*Baseline!B$18)</f>
        <v>53796.96913</v>
      </c>
      <c r="DC321" s="51">
        <f>(AR321*Baseline!B$7 + AW321*Baseline!B$11 + BB321*Baseline!B$16 + BG321*Baseline!B$18)</f>
        <v>64337.9899</v>
      </c>
      <c r="DD321" s="51">
        <f>(AS321*Baseline!B$7 + AX321*Baseline!B$11 + BC321*Baseline!B$16 + BH321*Baseline!B$18)</f>
        <v>115240.6383</v>
      </c>
      <c r="DE321" s="51">
        <f>(AT321*Baseline!B$7 + AY321*Baseline!B$11 + BD321*Baseline!B$16 + BI321*Baseline!B$18)</f>
        <v>1259870.54</v>
      </c>
      <c r="DF321" s="51">
        <f t="shared" si="17"/>
        <v>1493246.137</v>
      </c>
      <c r="DG321" s="61"/>
      <c r="DH321" s="51">
        <f t="shared" si="51"/>
        <v>0.03602685974</v>
      </c>
      <c r="DI321" s="51">
        <f t="shared" si="52"/>
        <v>0.04308599119</v>
      </c>
      <c r="DJ321" s="51">
        <f t="shared" si="53"/>
        <v>0.07717457653</v>
      </c>
      <c r="DK321" s="51">
        <f t="shared" si="54"/>
        <v>0.8437125725</v>
      </c>
      <c r="DL321" s="51">
        <f t="shared" si="18"/>
        <v>1</v>
      </c>
      <c r="DM321" s="61"/>
      <c r="DN321" s="51">
        <f>DH321 / (Baseline!B$7/Baseline!B$17)</f>
        <v>3.845630317</v>
      </c>
      <c r="DO321" s="51">
        <f>DI321 / (Baseline!B$11/Baseline!B$17)</f>
        <v>1.040116449</v>
      </c>
      <c r="DP321" s="51">
        <f>DJ321 / (Baseline!B$16/Baseline!B$17)</f>
        <v>1.192580434</v>
      </c>
      <c r="DQ321" s="51">
        <f>DK321 / (Baseline!B$18/Baseline!B$17)</f>
        <v>0.953891548</v>
      </c>
      <c r="DR321" s="79"/>
      <c r="DS321" s="51">
        <f>(AU321*Baseline!B$34)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0.02727218796</v>
      </c>
      <c r="DT321" s="51">
        <f>(AZ321*Baseline!B$34) + (Baseline!D$88*(1-Baseline!D$89)*Baseline!B$35) + (Baseline!D$88*Baseline!D$89*((1-Baseline!D$90)*Baseline!B$40 + Baseline!D$90*Baseline!B$41))</f>
        <v>0.01048029923</v>
      </c>
      <c r="DU321" s="51">
        <f>(BE321*Baseline!B$34) + (Baseline!F$88*(1-Baseline!F$89)*Baseline!B$35) + (Baseline!F$88*Baseline!F$89*((1-Baseline!F$90)*Baseline!B$40 + Baseline!F$90*Baseline!B$41))</f>
        <v>0.01297430629</v>
      </c>
      <c r="DV321" s="51">
        <f>(BJ321*Baseline!B$34) + (Baseline!H$88*(1-Baseline!H$89)*Baseline!B$35) + (Baseline!H$88*Baseline!H$89*((1-Baseline!H$90)*Baseline!B$40 + Baseline!H$90*Baseline!B$41))</f>
        <v>0.009306273932</v>
      </c>
      <c r="DW321" s="51">
        <f>( DS321*Baseline!B$7 + DT321*Baseline!B$11 + DU321*Baseline!B$16 + DV321*Baseline!B$18 ) / Baseline!B$17</f>
        <v>0.009760582989</v>
      </c>
    </row>
    <row r="322">
      <c r="A322" s="4" t="s">
        <v>592</v>
      </c>
      <c r="B322" s="45">
        <f>MIN( MAX( NORMINV( MCrands!B322, (B$5+B$4)/2, (B$5-B$4)/3.29 ), 0 ), 1 )</f>
        <v>0.6120502893</v>
      </c>
      <c r="C322" s="45">
        <f>MAX( NORMINV( MCrands!C322, (C$5+C$4)/2, (C$5-C$4)/3.29 ), 0 )</f>
        <v>2.815576825</v>
      </c>
      <c r="D322" s="41"/>
      <c r="E322" s="43">
        <f>Baseline!B$33 * (C322 * Baseline!B$66*Baseline!B$66/Baseline!B$73 + Baseline!B$52*Baseline!B$52/Baseline!B$74 + Baseline!B$53*Baseline!B$53/Baseline!B$75 + Baseline!B$54*Baseline!B$54/Baseline!B$76)</f>
        <v>0.00001997559574</v>
      </c>
      <c r="F322" s="43">
        <f>Baseline!B$33 * (C322 * Baseline!B$66*Baseline!B$57/Baseline!B$73 + Baseline!B$52*Baseline!B$67/Baseline!B$74 + Baseline!B$53*Baseline!B$55/Baseline!B$75 + Baseline!B$54*Baseline!B$56/Baseline!B$76)</f>
        <v>0.0000002000219093</v>
      </c>
      <c r="G322" s="45">
        <f>Baseline!B$33 * (C322 * Baseline!B$66*Baseline!B$58/Baseline!B$73 + Baseline!B$52*Baseline!B$59/Baseline!B$74 + Baseline!B$53*Baseline!B$68/Baseline!B$75 + Baseline!B$54*Baseline!B$60/Baseline!B$76)</f>
        <v>0.0000001689832191</v>
      </c>
      <c r="H322" s="43">
        <f>Baseline!B$33 * (C322 * Baseline!B$66*Baseline!B$61/Baseline!B$73 + Baseline!B$52*Baseline!B$62/Baseline!B$74 + Baseline!B$53*Baseline!B$63/Baseline!B$75 + Baseline!B$54*Baseline!B$69/Baseline!B$76)</f>
        <v>0.00000000343638561</v>
      </c>
      <c r="I322" s="43">
        <f>Baseline!B$33 * (C322 * Baseline!B$57*Baseline!B$66/Baseline!B$73 + Baseline!B$67*Baseline!B$52/Baseline!B$74 + Baseline!B$55*Baseline!B$53/Baseline!B$75 + Baseline!B$56*Baseline!B$54/Baseline!B$76)</f>
        <v>0.0000002000219093</v>
      </c>
      <c r="J322" s="45">
        <f>Baseline!B$33 * (C322 * Baseline!B$57*Baseline!B$57/Baseline!B$73 + Baseline!B$67*Baseline!B$67/Baseline!B$74 + Baseline!B$55*Baseline!B$55/Baseline!B$75 + Baseline!B$56*Baseline!B$56/Baseline!B$76)</f>
        <v>0.000001763813824</v>
      </c>
      <c r="K322" s="43">
        <f>Baseline!B$33 * (C322 * Baseline!B$57*Baseline!B$58/Baseline!B$73 + Baseline!B$67*Baseline!B$59/Baseline!B$74 + Baseline!B$55*Baseline!B$68/Baseline!B$75 + Baseline!B$56*Baseline!B$60/Baseline!B$76)</f>
        <v>0.00000001374196974</v>
      </c>
      <c r="L322" s="45">
        <f>Baseline!B$33 * (C322 * Baseline!B$57*Baseline!B$61/Baseline!B$73 + Baseline!B$67*Baseline!B$62/Baseline!B$74 + Baseline!B$55*Baseline!B$63/Baseline!B$75 + Baseline!B$56*Baseline!B$69/Baseline!B$76)</f>
        <v>0.00000001439285685</v>
      </c>
      <c r="M322" s="43">
        <f>Baseline!B$33 * (C322 * Baseline!B$58*Baseline!B$66/Baseline!B$73 + Baseline!B$59*Baseline!B$52/Baseline!B$74 + Baseline!B$68*Baseline!B$53/Baseline!B$75 + Baseline!B$60*Baseline!B$54/Baseline!B$76)</f>
        <v>0.0000001689832191</v>
      </c>
      <c r="N322" s="45">
        <f>Baseline!B$33 * (C322 * Baseline!B$58*Baseline!B$57/Baseline!B$73 + Baseline!B$59*Baseline!B$67/Baseline!B$74 + Baseline!B$68*Baseline!B$55/Baseline!B$75 + Baseline!B$60*Baseline!B$56/Baseline!B$76)</f>
        <v>0.00000001374196974</v>
      </c>
      <c r="O322" s="45">
        <f>Baseline!B$33 * (C322 * Baseline!B$58*Baseline!B$58/Baseline!B$73 + Baseline!B$59*Baseline!B$59/Baseline!B$74 + Baseline!B$68*Baseline!B$68/Baseline!B$75 + Baseline!B$60*Baseline!B$60/Baseline!B$76)</f>
        <v>0.000001324390395</v>
      </c>
      <c r="P322" s="43">
        <f>Baseline!B$33 * (C322 * Baseline!B$58*Baseline!B$61/Baseline!B$73 + Baseline!B$59*Baseline!B$62/Baseline!B$74 + Baseline!B$68*Baseline!B$63/Baseline!B$75 + Baseline!B$60*Baseline!B$69/Baseline!B$76)</f>
        <v>0.000000001646954083</v>
      </c>
      <c r="Q322" s="43">
        <f>Baseline!B$33 * (C322 * Baseline!B$61*Baseline!B$66/Baseline!B$73 + Baseline!B$62*Baseline!B$52/Baseline!B$74 + Baseline!B$63*Baseline!B$53/Baseline!B$75 + Baseline!B$69*Baseline!B$54/Baseline!B$76)</f>
        <v>0.00000000343638561</v>
      </c>
      <c r="R322" s="43">
        <f>Baseline!B$33 * (C322 * Baseline!B$61*Baseline!B$57/Baseline!B$73 + Baseline!B$62*Baseline!B$67/Baseline!B$74 + Baseline!B$63*Baseline!B$55/Baseline!B$75 + Baseline!B$69*Baseline!B$56/Baseline!B$76)</f>
        <v>0.00000001439285685</v>
      </c>
      <c r="S322" s="43">
        <f>Baseline!B$33 * (C322 * Baseline!B$61*Baseline!B$58/Baseline!B$73 + Baseline!B$62*Baseline!B$59/Baseline!B$74 + Baseline!B$63*Baseline!B$68/Baseline!B$75 + Baseline!B$69*Baseline!B$60/Baseline!B$76)</f>
        <v>0.000000001646954083</v>
      </c>
      <c r="T322" s="43">
        <f>Baseline!B$33 * (C322 * Baseline!B$61*Baseline!B$61/Baseline!B$73 + Baseline!B$62*Baseline!B$62/Baseline!B$74 + Baseline!B$63*Baseline!B$63/Baseline!B$75 + Baseline!B$69*Baseline!B$69/Baseline!B$76)</f>
        <v>0.00000009854654632</v>
      </c>
      <c r="U322" s="41"/>
      <c r="V322" s="43">
        <f>E322 * ( Baseline!B$87 * Baseline!B$7 )</f>
        <v>0.2073267082</v>
      </c>
      <c r="W322" s="43">
        <f>F322 * ( Baseline!D$87 * Baseline!B$11 )</f>
        <v>0.00368972329</v>
      </c>
      <c r="X322" s="43">
        <f>G322 * ( Baseline!F$87 * Baseline!B$16 )</f>
        <v>0.005869593236</v>
      </c>
      <c r="Y322" s="43">
        <f>H322 * ( Baseline!H$87 * Baseline!B$18 )</f>
        <v>0.001208485641</v>
      </c>
      <c r="Z322" s="51">
        <f t="shared" si="1"/>
        <v>0.2180945103</v>
      </c>
      <c r="AA322" s="43">
        <f>I322 * ( Baseline!B$87 * Baseline!B$7 )</f>
        <v>0.002076027397</v>
      </c>
      <c r="AB322" s="45">
        <f>J322 * ( Baseline!D$87 * Baseline!B$11 )</f>
        <v>0.03253636048</v>
      </c>
      <c r="AC322" s="45">
        <f>K322 * ( Baseline!F$87 * Baseline!B$16 )</f>
        <v>0.0004773241573</v>
      </c>
      <c r="AD322" s="45">
        <f>L322 * ( Baseline!F$87 * Baseline!B$16 )</f>
        <v>0.0004999325712</v>
      </c>
      <c r="AE322" s="51">
        <f t="shared" si="2"/>
        <v>0.03558964461</v>
      </c>
      <c r="AF322" s="51">
        <f>M322 * ( Baseline!B$87 * Baseline!B$7 )</f>
        <v>0.001753876831</v>
      </c>
      <c r="AG322" s="51">
        <f>N322 * ( Baseline!D$87 * Baseline!B$11 )</f>
        <v>0.0002534925598</v>
      </c>
      <c r="AH322" s="51">
        <f>O322 * ( Baseline!F$87 * Baseline!B$16 )</f>
        <v>0.04600239566</v>
      </c>
      <c r="AI322" s="51">
        <f>P322 * ( Baseline!H$87 * Baseline!B$18 )</f>
        <v>0.0005791900522</v>
      </c>
      <c r="AJ322" s="51">
        <f t="shared" si="3"/>
        <v>0.0485889551</v>
      </c>
      <c r="AK322" s="51">
        <f>Q322 * ( Baseline!B$87 * Baseline!B$7 )</f>
        <v>0.00003566624625</v>
      </c>
      <c r="AL322" s="51">
        <f>R322 * ( Baseline!D$87 * Baseline!B$11 )</f>
        <v>0.0002654992111</v>
      </c>
      <c r="AM322" s="51">
        <f>S322 * ( Baseline!F$87 * Baseline!B$16 )</f>
        <v>0.00005720657115</v>
      </c>
      <c r="AN322" s="51">
        <f>T322 * ( Baseline!H$87 * Baseline!B$18 )</f>
        <v>0.03465620559</v>
      </c>
      <c r="AO322" s="51">
        <f t="shared" si="4"/>
        <v>0.03501457762</v>
      </c>
      <c r="AP322" s="61"/>
      <c r="AQ322" s="51">
        <f>V322 * ( (1-Baseline!B$88-Baseline!B$87) + (1-B322)*Baseline!B$88 )</f>
        <v>0.08995392579</v>
      </c>
      <c r="AR322" s="51">
        <f>W322 * ( (1-Baseline!B$88-Baseline!B$87) + (1-B322)*Baseline!B$88 )</f>
        <v>0.001600879587</v>
      </c>
      <c r="AS322" s="51">
        <f>X322 * ( (1-Baseline!B$88-Baseline!B$87) + (1-B322)*Baseline!B$88 )</f>
        <v>0.002546671189</v>
      </c>
      <c r="AT322" s="51">
        <f>Y322 * ( (1-Baseline!B$88-Baseline!B$87) + (1-B322)*Baseline!B$88 )</f>
        <v>0.0005243320006</v>
      </c>
      <c r="AU322" s="51">
        <f t="shared" si="5"/>
        <v>0.09462580856</v>
      </c>
      <c r="AV322" s="51">
        <f>AA322 * ( (1-Baseline!D$88-Baseline!D$87) + (1-B322)*Baseline!D$88 )</f>
        <v>0.00148892658</v>
      </c>
      <c r="AW322" s="51">
        <f>AB322 * ( (1-Baseline!D$88-Baseline!D$87) + (1-B322)*Baseline!D$88 )</f>
        <v>0.02333507352</v>
      </c>
      <c r="AX322" s="51">
        <f>AC322 * ( (1-Baseline!D$88-Baseline!D$87) + (1-B322)*Baseline!D$88 )</f>
        <v>0.0003423368238</v>
      </c>
      <c r="AY322" s="51">
        <f>AD322 * ( (1-Baseline!D$88-Baseline!D$87) + (1-B322)*Baseline!D$88 )</f>
        <v>0.0003585515753</v>
      </c>
      <c r="AZ322" s="51">
        <f t="shared" si="6"/>
        <v>0.0255248885</v>
      </c>
      <c r="BA322" s="51">
        <f>AF322 * ( (1-Baseline!F$88-Baseline!F$87) + (1-Baseline!B$36)*Baseline!F$88 )</f>
        <v>0.001262145892</v>
      </c>
      <c r="BB322" s="51">
        <f>AG322 * ( (1-Baseline!F$88-Baseline!F$87) + (1-Baseline!B$36)*Baseline!F$88 )</f>
        <v>0.0001824213578</v>
      </c>
      <c r="BC322" s="51">
        <f>AH322 * ( (1-Baseline!F$88-Baseline!F$87) + (1-Baseline!B$36)*Baseline!F$88 )</f>
        <v>0.03310479599</v>
      </c>
      <c r="BD322" s="51">
        <f>AI322 * ( (1-Baseline!F$88-Baseline!F$87) + (1-Baseline!B$36)*Baseline!F$88 )</f>
        <v>0.0004168036957</v>
      </c>
      <c r="BE322" s="51">
        <f t="shared" si="7"/>
        <v>0.03496616694</v>
      </c>
      <c r="BF322" s="51">
        <f>AK322 * ( (1-Baseline!H$88-Baseline!H$87) + (1-Baseline!B$36)*Baseline!H$88 )</f>
        <v>0.00002825908023</v>
      </c>
      <c r="BG322" s="51">
        <f>AL322 * ( (1-Baseline!H$88-Baseline!H$87) + (1-Baseline!B$36)*Baseline!H$88 )</f>
        <v>0.0002103603349</v>
      </c>
      <c r="BH322" s="51">
        <f>AM322 * ( (1-Baseline!H$88-Baseline!H$87) + (1-Baseline!B$36)*Baseline!H$88 )</f>
        <v>0.00004532591045</v>
      </c>
      <c r="BI322" s="51">
        <f>AN322 * ( (1-Baseline!H$88-Baseline!H$87) + (1-Baseline!B$36)*Baseline!H$88 )</f>
        <v>0.02745880482</v>
      </c>
      <c r="BJ322" s="51">
        <f t="shared" si="8"/>
        <v>0.02774275014</v>
      </c>
      <c r="BK322" s="61"/>
      <c r="BL322" s="51">
        <f t="shared" si="19"/>
        <v>0.9506278166</v>
      </c>
      <c r="BM322" s="51">
        <f t="shared" si="20"/>
        <v>0.01691800167</v>
      </c>
      <c r="BN322" s="51">
        <f t="shared" si="21"/>
        <v>0.02691307189</v>
      </c>
      <c r="BO322" s="51">
        <f t="shared" si="22"/>
        <v>0.005541109857</v>
      </c>
      <c r="BP322" s="51">
        <f t="shared" si="9"/>
        <v>1</v>
      </c>
      <c r="BQ322" s="51">
        <f t="shared" si="23"/>
        <v>0.05833234414</v>
      </c>
      <c r="BR322" s="51">
        <f t="shared" si="24"/>
        <v>0.9142086368</v>
      </c>
      <c r="BS322" s="51">
        <f t="shared" si="25"/>
        <v>0.01341188322</v>
      </c>
      <c r="BT322" s="51">
        <f t="shared" si="26"/>
        <v>0.01404713581</v>
      </c>
      <c r="BU322" s="51">
        <f t="shared" si="10"/>
        <v>1</v>
      </c>
      <c r="BV322" s="51">
        <f t="shared" si="27"/>
        <v>0.03609620391</v>
      </c>
      <c r="BW322" s="51">
        <f t="shared" si="28"/>
        <v>0.005217081933</v>
      </c>
      <c r="BX322" s="51">
        <f t="shared" si="29"/>
        <v>0.9467665144</v>
      </c>
      <c r="BY322" s="51">
        <f t="shared" si="30"/>
        <v>0.01192019979</v>
      </c>
      <c r="BZ322" s="51">
        <f t="shared" si="11"/>
        <v>1</v>
      </c>
      <c r="CA322" s="51">
        <f t="shared" si="31"/>
        <v>0.001018611352</v>
      </c>
      <c r="CB322" s="51">
        <f t="shared" si="32"/>
        <v>0.007582533594</v>
      </c>
      <c r="CC322" s="51">
        <f t="shared" si="33"/>
        <v>0.001633792981</v>
      </c>
      <c r="CD322" s="51">
        <f t="shared" si="34"/>
        <v>0.9897650621</v>
      </c>
      <c r="CE322" s="51">
        <f t="shared" si="12"/>
        <v>1</v>
      </c>
      <c r="CF322" s="61"/>
      <c r="CG322" s="51">
        <f t="shared" si="35"/>
        <v>0.9506278166</v>
      </c>
      <c r="CH322" s="51">
        <f t="shared" si="36"/>
        <v>0.01691800167</v>
      </c>
      <c r="CI322" s="51">
        <f t="shared" si="37"/>
        <v>0.02691307189</v>
      </c>
      <c r="CJ322" s="51">
        <f t="shared" si="38"/>
        <v>0.005541109857</v>
      </c>
      <c r="CK322" s="51">
        <f t="shared" si="13"/>
        <v>1</v>
      </c>
      <c r="CL322" s="51">
        <f t="shared" si="39"/>
        <v>0.05833234414</v>
      </c>
      <c r="CM322" s="51">
        <f t="shared" si="40"/>
        <v>0.9142086368</v>
      </c>
      <c r="CN322" s="51">
        <f t="shared" si="41"/>
        <v>0.01341188322</v>
      </c>
      <c r="CO322" s="51">
        <f t="shared" si="42"/>
        <v>0.01404713581</v>
      </c>
      <c r="CP322" s="51">
        <f t="shared" si="14"/>
        <v>1</v>
      </c>
      <c r="CQ322" s="51">
        <f t="shared" si="43"/>
        <v>0.03609620391</v>
      </c>
      <c r="CR322" s="51">
        <f t="shared" si="44"/>
        <v>0.005217081933</v>
      </c>
      <c r="CS322" s="51">
        <f t="shared" si="45"/>
        <v>0.9467665144</v>
      </c>
      <c r="CT322" s="51">
        <f t="shared" si="46"/>
        <v>0.01192019979</v>
      </c>
      <c r="CU322" s="51">
        <f t="shared" si="15"/>
        <v>1</v>
      </c>
      <c r="CV322" s="51">
        <f t="shared" si="47"/>
        <v>0.001018611352</v>
      </c>
      <c r="CW322" s="51">
        <f t="shared" si="48"/>
        <v>0.007582533594</v>
      </c>
      <c r="CX322" s="51">
        <f t="shared" si="49"/>
        <v>0.001633792981</v>
      </c>
      <c r="CY322" s="51">
        <f t="shared" si="50"/>
        <v>0.9897650621</v>
      </c>
      <c r="CZ322" s="51">
        <f t="shared" si="16"/>
        <v>1</v>
      </c>
      <c r="DA322" s="61"/>
      <c r="DB322" s="51">
        <f>(AQ322*Baseline!B$7 + AV322*Baseline!B$11 + BA322*Baseline!B$16 + BF322*Baseline!B$18)</f>
        <v>52343.17235</v>
      </c>
      <c r="DC322" s="51">
        <f>(AR322*Baseline!B$7 + AW322*Baseline!B$11 + BB322*Baseline!B$16 + BG322*Baseline!B$18)</f>
        <v>61063.46946</v>
      </c>
      <c r="DD322" s="51">
        <f>(AS322*Baseline!B$7 + AX322*Baseline!B$11 + BC322*Baseline!B$16 + BH322*Baseline!B$18)</f>
        <v>114952.1623</v>
      </c>
      <c r="DE322" s="51">
        <f>(AT322*Baseline!B$7 + AY322*Baseline!B$11 + BD322*Baseline!B$16 + BI322*Baseline!B$18)</f>
        <v>1259780.685</v>
      </c>
      <c r="DF322" s="51">
        <f t="shared" si="17"/>
        <v>1488139.489</v>
      </c>
      <c r="DG322" s="61"/>
      <c r="DH322" s="51">
        <f t="shared" si="51"/>
        <v>0.03517356588</v>
      </c>
      <c r="DI322" s="51">
        <f t="shared" si="52"/>
        <v>0.04103343129</v>
      </c>
      <c r="DJ322" s="51">
        <f t="shared" si="53"/>
        <v>0.07724555602</v>
      </c>
      <c r="DK322" s="51">
        <f t="shared" si="54"/>
        <v>0.8465474468</v>
      </c>
      <c r="DL322" s="51">
        <f t="shared" si="18"/>
        <v>1</v>
      </c>
      <c r="DM322" s="61"/>
      <c r="DN322" s="51">
        <f>DH322 / (Baseline!B$7/Baseline!B$17)</f>
        <v>3.75454681</v>
      </c>
      <c r="DO322" s="51">
        <f>DI322 / (Baseline!B$11/Baseline!B$17)</f>
        <v>0.990566671</v>
      </c>
      <c r="DP322" s="51">
        <f>DJ322 / (Baseline!B$16/Baseline!B$17)</f>
        <v>1.193677282</v>
      </c>
      <c r="DQ322" s="51">
        <f>DK322 / (Baseline!B$18/Baseline!B$17)</f>
        <v>0.9570966236</v>
      </c>
      <c r="DR322" s="79"/>
      <c r="DS322" s="51">
        <f>(AU322*Baseline!B$34)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0.02672340253</v>
      </c>
      <c r="DT322" s="51">
        <f>(AZ322*Baseline!B$34) + (Baseline!D$88*(1-Baseline!D$89)*Baseline!B$35) + (Baseline!D$88*Baseline!D$89*((1-Baseline!D$90)*Baseline!B$40 + Baseline!D$90*Baseline!B$41))</f>
        <v>0.01024230128</v>
      </c>
      <c r="DU322" s="51">
        <f>(BE322*Baseline!B$34) + (Baseline!F$88*(1-Baseline!F$89)*Baseline!B$35) + (Baseline!F$88*Baseline!F$89*((1-Baseline!F$90)*Baseline!B$40 + Baseline!F$90*Baseline!B$41))</f>
        <v>0.01297556504</v>
      </c>
      <c r="DV322" s="51">
        <f>(BJ322*Baseline!B$34) + (Baseline!H$88*(1-Baseline!H$89)*Baseline!B$35) + (Baseline!H$88*Baseline!H$89*((1-Baseline!H$90)*Baseline!B$40 + Baseline!H$90*Baseline!B$41))</f>
        <v>0.009306412521</v>
      </c>
      <c r="DW322" s="51">
        <f>( DS322*Baseline!B$7 + DT322*Baseline!B$11 + DU322*Baseline!B$16 + DV322*Baseline!B$18 ) / Baseline!B$17</f>
        <v>0.009745786988</v>
      </c>
    </row>
    <row r="323">
      <c r="A323" s="4" t="s">
        <v>593</v>
      </c>
      <c r="B323" s="45">
        <f>MIN( MAX( NORMINV( MCrands!B323, (B$5+B$4)/2, (B$5-B$4)/3.29 ), 0 ), 1 )</f>
        <v>0.4603127691</v>
      </c>
      <c r="C323" s="45">
        <f>MAX( NORMINV( MCrands!C323, (C$5+C$4)/2, (C$5-C$4)/3.29 ), 0 )</f>
        <v>2.386757253</v>
      </c>
      <c r="D323" s="41"/>
      <c r="E323" s="43">
        <f>Baseline!B$33 * (C323 * Baseline!B$66*Baseline!B$66/Baseline!B$73 + Baseline!B$52*Baseline!B$52/Baseline!B$74 + Baseline!B$53*Baseline!B$53/Baseline!B$75 + Baseline!B$54*Baseline!B$54/Baseline!B$76)</f>
        <v>0.00001693954288</v>
      </c>
      <c r="F323" s="43">
        <f>Baseline!B$33 * (C323 * Baseline!B$66*Baseline!B$57/Baseline!B$73 + Baseline!B$52*Baseline!B$67/Baseline!B$74 + Baseline!B$53*Baseline!B$55/Baseline!B$75 + Baseline!B$54*Baseline!B$56/Baseline!B$76)</f>
        <v>0.0000001995425326</v>
      </c>
      <c r="G323" s="45">
        <f>Baseline!B$33 * (C323 * Baseline!B$66*Baseline!B$58/Baseline!B$73 + Baseline!B$52*Baseline!B$59/Baseline!B$74 + Baseline!B$53*Baseline!B$68/Baseline!B$75 + Baseline!B$54*Baseline!B$60/Baseline!B$76)</f>
        <v>0.0000001678047512</v>
      </c>
      <c r="H323" s="43">
        <f>Baseline!B$33 * (C323 * Baseline!B$66*Baseline!B$61/Baseline!B$73 + Baseline!B$52*Baseline!B$62/Baseline!B$74 + Baseline!B$53*Baseline!B$63/Baseline!B$75 + Baseline!B$54*Baseline!B$69/Baseline!B$76)</f>
        <v>0.000000003318538821</v>
      </c>
      <c r="I323" s="43">
        <f>Baseline!B$33 * (C323 * Baseline!B$57*Baseline!B$66/Baseline!B$73 + Baseline!B$67*Baseline!B$52/Baseline!B$74 + Baseline!B$55*Baseline!B$53/Baseline!B$75 + Baseline!B$56*Baseline!B$54/Baseline!B$76)</f>
        <v>0.0000001995425326</v>
      </c>
      <c r="J323" s="45">
        <f>Baseline!B$33 * (C323 * Baseline!B$57*Baseline!B$57/Baseline!B$73 + Baseline!B$67*Baseline!B$67/Baseline!B$74 + Baseline!B$55*Baseline!B$55/Baseline!B$75 + Baseline!B$56*Baseline!B$56/Baseline!B$76)</f>
        <v>0.000001763813749</v>
      </c>
      <c r="K323" s="43">
        <f>Baseline!B$33 * (C323 * Baseline!B$57*Baseline!B$58/Baseline!B$73 + Baseline!B$67*Baseline!B$59/Baseline!B$74 + Baseline!B$55*Baseline!B$68/Baseline!B$75 + Baseline!B$56*Baseline!B$60/Baseline!B$76)</f>
        <v>0.00000001374178367</v>
      </c>
      <c r="L323" s="45">
        <f>Baseline!B$33 * (C323 * Baseline!B$57*Baseline!B$61/Baseline!B$73 + Baseline!B$67*Baseline!B$62/Baseline!B$74 + Baseline!B$55*Baseline!B$63/Baseline!B$75 + Baseline!B$56*Baseline!B$69/Baseline!B$76)</f>
        <v>0.00000001439283824</v>
      </c>
      <c r="M323" s="43">
        <f>Baseline!B$33 * (C323 * Baseline!B$58*Baseline!B$66/Baseline!B$73 + Baseline!B$59*Baseline!B$52/Baseline!B$74 + Baseline!B$68*Baseline!B$53/Baseline!B$75 + Baseline!B$60*Baseline!B$54/Baseline!B$76)</f>
        <v>0.0000001678047512</v>
      </c>
      <c r="N323" s="45">
        <f>Baseline!B$33 * (C323 * Baseline!B$58*Baseline!B$57/Baseline!B$73 + Baseline!B$59*Baseline!B$67/Baseline!B$74 + Baseline!B$68*Baseline!B$55/Baseline!B$75 + Baseline!B$60*Baseline!B$56/Baseline!B$76)</f>
        <v>0.00000001374178367</v>
      </c>
      <c r="O323" s="45">
        <f>Baseline!B$33 * (C323 * Baseline!B$58*Baseline!B$58/Baseline!B$73 + Baseline!B$59*Baseline!B$59/Baseline!B$74 + Baseline!B$68*Baseline!B$68/Baseline!B$75 + Baseline!B$60*Baseline!B$60/Baseline!B$76)</f>
        <v>0.000001324389938</v>
      </c>
      <c r="P323" s="43">
        <f>Baseline!B$33 * (C323 * Baseline!B$58*Baseline!B$61/Baseline!B$73 + Baseline!B$59*Baseline!B$62/Baseline!B$74 + Baseline!B$68*Baseline!B$63/Baseline!B$75 + Baseline!B$60*Baseline!B$69/Baseline!B$76)</f>
        <v>0.00000000164690834</v>
      </c>
      <c r="Q323" s="43">
        <f>Baseline!B$33 * (C323 * Baseline!B$61*Baseline!B$66/Baseline!B$73 + Baseline!B$62*Baseline!B$52/Baseline!B$74 + Baseline!B$63*Baseline!B$53/Baseline!B$75 + Baseline!B$69*Baseline!B$54/Baseline!B$76)</f>
        <v>0.000000003318538821</v>
      </c>
      <c r="R323" s="43">
        <f>Baseline!B$33 * (C323 * Baseline!B$61*Baseline!B$57/Baseline!B$73 + Baseline!B$62*Baseline!B$67/Baseline!B$74 + Baseline!B$63*Baseline!B$55/Baseline!B$75 + Baseline!B$69*Baseline!B$56/Baseline!B$76)</f>
        <v>0.00000001439283824</v>
      </c>
      <c r="S323" s="43">
        <f>Baseline!B$33 * (C323 * Baseline!B$61*Baseline!B$58/Baseline!B$73 + Baseline!B$62*Baseline!B$59/Baseline!B$74 + Baseline!B$63*Baseline!B$68/Baseline!B$75 + Baseline!B$69*Baseline!B$60/Baseline!B$76)</f>
        <v>0.00000000164690834</v>
      </c>
      <c r="T323" s="43">
        <f>Baseline!B$33 * (C323 * Baseline!B$61*Baseline!B$61/Baseline!B$73 + Baseline!B$62*Baseline!B$62/Baseline!B$74 + Baseline!B$63*Baseline!B$63/Baseline!B$75 + Baseline!B$69*Baseline!B$69/Baseline!B$76)</f>
        <v>0.00000009854654174</v>
      </c>
      <c r="U323" s="41"/>
      <c r="V323" s="43">
        <f>E323 * ( Baseline!B$87 * Baseline!B$7 )</f>
        <v>0.1758155155</v>
      </c>
      <c r="W323" s="43">
        <f>F323 * ( Baseline!D$87 * Baseline!B$11 )</f>
        <v>0.003680880421</v>
      </c>
      <c r="X323" s="43">
        <f>G323 * ( Baseline!F$87 * Baseline!B$16 )</f>
        <v>0.005828659425</v>
      </c>
      <c r="Y323" s="43">
        <f>H323 * ( Baseline!H$87 * Baseline!B$18 )</f>
        <v>0.001167042052</v>
      </c>
      <c r="Z323" s="51">
        <f t="shared" si="1"/>
        <v>0.1864920974</v>
      </c>
      <c r="AA323" s="43">
        <f>I323 * ( Baseline!B$87 * Baseline!B$7 )</f>
        <v>0.002071051946</v>
      </c>
      <c r="AB323" s="45">
        <f>J323 * ( Baseline!D$87 * Baseline!B$11 )</f>
        <v>0.03253635909</v>
      </c>
      <c r="AC323" s="45">
        <f>K323 * ( Baseline!F$87 * Baseline!B$16 )</f>
        <v>0.0004773176941</v>
      </c>
      <c r="AD323" s="45">
        <f>L323 * ( Baseline!F$87 * Baseline!B$16 )</f>
        <v>0.0004999319249</v>
      </c>
      <c r="AE323" s="51">
        <f t="shared" si="2"/>
        <v>0.03558466065</v>
      </c>
      <c r="AF323" s="51">
        <f>M323 * ( Baseline!B$87 * Baseline!B$7 )</f>
        <v>0.001741645513</v>
      </c>
      <c r="AG323" s="51">
        <f>N323 * ( Baseline!D$87 * Baseline!B$11 )</f>
        <v>0.0002534891274</v>
      </c>
      <c r="AH323" s="51">
        <f>O323 * ( Baseline!F$87 * Baseline!B$16 )</f>
        <v>0.04600237977</v>
      </c>
      <c r="AI323" s="51">
        <f>P323 * ( Baseline!H$87 * Baseline!B$18 )</f>
        <v>0.0005791739656</v>
      </c>
      <c r="AJ323" s="51">
        <f t="shared" si="3"/>
        <v>0.04857668838</v>
      </c>
      <c r="AK323" s="51">
        <f>Q323 * ( Baseline!B$87 * Baseline!B$7 )</f>
        <v>0.00003444311443</v>
      </c>
      <c r="AL323" s="51">
        <f>R323 * ( Baseline!D$87 * Baseline!B$11 )</f>
        <v>0.0002654988679</v>
      </c>
      <c r="AM323" s="51">
        <f>S323 * ( Baseline!F$87 * Baseline!B$16 )</f>
        <v>0.00005720498227</v>
      </c>
      <c r="AN323" s="51">
        <f>T323 * ( Baseline!H$87 * Baseline!B$18 )</f>
        <v>0.03465620398</v>
      </c>
      <c r="AO323" s="51">
        <f t="shared" si="4"/>
        <v>0.03501335095</v>
      </c>
      <c r="AP323" s="61"/>
      <c r="AQ323" s="51">
        <f>V323 * ( (1-Baseline!B$88-Baseline!B$87) + (1-B323)*Baseline!B$88 )</f>
        <v>0.1000252506</v>
      </c>
      <c r="AR323" s="51">
        <f>W323 * ( (1-Baseline!B$88-Baseline!B$87) + (1-B323)*Baseline!B$88 )</f>
        <v>0.002094132509</v>
      </c>
      <c r="AS323" s="51">
        <f>X323 * ( (1-Baseline!B$88-Baseline!B$87) + (1-B323)*Baseline!B$88 )</f>
        <v>0.003316050453</v>
      </c>
      <c r="AT323" s="51">
        <f>Y323 * ( (1-Baseline!B$88-Baseline!B$87) + (1-B323)*Baseline!B$88 )</f>
        <v>0.0006639554731</v>
      </c>
      <c r="AU323" s="51">
        <f t="shared" si="5"/>
        <v>0.1060993891</v>
      </c>
      <c r="AV323" s="51">
        <f>AA323 * ( (1-Baseline!D$88-Baseline!D$87) + (1-B323)*Baseline!D$88 )</f>
        <v>0.001626145003</v>
      </c>
      <c r="AW323" s="51">
        <f>AB323 * ( (1-Baseline!D$88-Baseline!D$87) + (1-B323)*Baseline!D$88 )</f>
        <v>0.02554684245</v>
      </c>
      <c r="AX323" s="51">
        <f>AC323 * ( (1-Baseline!D$88-Baseline!D$87) + (1-B323)*Baseline!D$88 )</f>
        <v>0.0003747794858</v>
      </c>
      <c r="AY323" s="51">
        <f>AD323 * ( (1-Baseline!D$88-Baseline!D$87) + (1-B323)*Baseline!D$88 )</f>
        <v>0.0003925356886</v>
      </c>
      <c r="AZ323" s="51">
        <f t="shared" si="6"/>
        <v>0.02794030262</v>
      </c>
      <c r="BA323" s="51">
        <f>AF323 * ( (1-Baseline!F$88-Baseline!F$87) + (1-Baseline!B$36)*Baseline!F$88 )</f>
        <v>0.001253343844</v>
      </c>
      <c r="BB323" s="51">
        <f>AG323 * ( (1-Baseline!F$88-Baseline!F$87) + (1-Baseline!B$36)*Baseline!F$88 )</f>
        <v>0.0001824188877</v>
      </c>
      <c r="BC323" s="51">
        <f>AH323 * ( (1-Baseline!F$88-Baseline!F$87) + (1-Baseline!B$36)*Baseline!F$88 )</f>
        <v>0.03310478456</v>
      </c>
      <c r="BD323" s="51">
        <f>AI323 * ( (1-Baseline!F$88-Baseline!F$87) + (1-Baseline!B$36)*Baseline!F$88 )</f>
        <v>0.0004167921192</v>
      </c>
      <c r="BE323" s="51">
        <f t="shared" si="7"/>
        <v>0.03495733941</v>
      </c>
      <c r="BF323" s="51">
        <f>AK323 * ( (1-Baseline!H$88-Baseline!H$87) + (1-Baseline!B$36)*Baseline!H$88 )</f>
        <v>0.00002728996842</v>
      </c>
      <c r="BG323" s="51">
        <f>AL323 * ( (1-Baseline!H$88-Baseline!H$87) + (1-Baseline!B$36)*Baseline!H$88 )</f>
        <v>0.000210360063</v>
      </c>
      <c r="BH323" s="51">
        <f>AM323 * ( (1-Baseline!H$88-Baseline!H$87) + (1-Baseline!B$36)*Baseline!H$88 )</f>
        <v>0.00004532465155</v>
      </c>
      <c r="BI323" s="51">
        <f>AN323 * ( (1-Baseline!H$88-Baseline!H$87) + (1-Baseline!B$36)*Baseline!H$88 )</f>
        <v>0.02745880354</v>
      </c>
      <c r="BJ323" s="51">
        <f t="shared" si="8"/>
        <v>0.02774177822</v>
      </c>
      <c r="BK323" s="61"/>
      <c r="BL323" s="51">
        <f t="shared" si="19"/>
        <v>0.9427504862</v>
      </c>
      <c r="BM323" s="51">
        <f t="shared" si="20"/>
        <v>0.01973746058</v>
      </c>
      <c r="BN323" s="51">
        <f t="shared" si="21"/>
        <v>0.03125418989</v>
      </c>
      <c r="BO323" s="51">
        <f t="shared" si="22"/>
        <v>0.006257863301</v>
      </c>
      <c r="BP323" s="51">
        <f t="shared" si="9"/>
        <v>1</v>
      </c>
      <c r="BQ323" s="51">
        <f t="shared" si="23"/>
        <v>0.058200694</v>
      </c>
      <c r="BR323" s="51">
        <f t="shared" si="24"/>
        <v>0.9143366409</v>
      </c>
      <c r="BS323" s="51">
        <f t="shared" si="25"/>
        <v>0.01341358005</v>
      </c>
      <c r="BT323" s="51">
        <f t="shared" si="26"/>
        <v>0.01404908508</v>
      </c>
      <c r="BU323" s="51">
        <f t="shared" si="10"/>
        <v>1</v>
      </c>
      <c r="BV323" s="51">
        <f t="shared" si="27"/>
        <v>0.03585352503</v>
      </c>
      <c r="BW323" s="51">
        <f t="shared" si="28"/>
        <v>0.005218328705</v>
      </c>
      <c r="BX323" s="51">
        <f t="shared" si="29"/>
        <v>0.9470052675</v>
      </c>
      <c r="BY323" s="51">
        <f t="shared" si="30"/>
        <v>0.01192287875</v>
      </c>
      <c r="BZ323" s="51">
        <f t="shared" si="11"/>
        <v>1</v>
      </c>
      <c r="CA323" s="51">
        <f t="shared" si="31"/>
        <v>0.0009837137404</v>
      </c>
      <c r="CB323" s="51">
        <f t="shared" si="32"/>
        <v>0.00758278944</v>
      </c>
      <c r="CC323" s="51">
        <f t="shared" si="33"/>
        <v>0.001633804841</v>
      </c>
      <c r="CD323" s="51">
        <f t="shared" si="34"/>
        <v>0.989799692</v>
      </c>
      <c r="CE323" s="51">
        <f t="shared" si="12"/>
        <v>1</v>
      </c>
      <c r="CF323" s="61"/>
      <c r="CG323" s="51">
        <f t="shared" si="35"/>
        <v>0.9427504862</v>
      </c>
      <c r="CH323" s="51">
        <f t="shared" si="36"/>
        <v>0.01973746058</v>
      </c>
      <c r="CI323" s="51">
        <f t="shared" si="37"/>
        <v>0.03125418989</v>
      </c>
      <c r="CJ323" s="51">
        <f t="shared" si="38"/>
        <v>0.006257863301</v>
      </c>
      <c r="CK323" s="51">
        <f t="shared" si="13"/>
        <v>1</v>
      </c>
      <c r="CL323" s="51">
        <f t="shared" si="39"/>
        <v>0.058200694</v>
      </c>
      <c r="CM323" s="51">
        <f t="shared" si="40"/>
        <v>0.9143366409</v>
      </c>
      <c r="CN323" s="51">
        <f t="shared" si="41"/>
        <v>0.01341358005</v>
      </c>
      <c r="CO323" s="51">
        <f t="shared" si="42"/>
        <v>0.01404908508</v>
      </c>
      <c r="CP323" s="51">
        <f t="shared" si="14"/>
        <v>1</v>
      </c>
      <c r="CQ323" s="51">
        <f t="shared" si="43"/>
        <v>0.03585352503</v>
      </c>
      <c r="CR323" s="51">
        <f t="shared" si="44"/>
        <v>0.005218328705</v>
      </c>
      <c r="CS323" s="51">
        <f t="shared" si="45"/>
        <v>0.9470052675</v>
      </c>
      <c r="CT323" s="51">
        <f t="shared" si="46"/>
        <v>0.01192287875</v>
      </c>
      <c r="CU323" s="51">
        <f t="shared" si="15"/>
        <v>1</v>
      </c>
      <c r="CV323" s="51">
        <f t="shared" si="47"/>
        <v>0.0009837137404</v>
      </c>
      <c r="CW323" s="51">
        <f t="shared" si="48"/>
        <v>0.00758278944</v>
      </c>
      <c r="CX323" s="51">
        <f t="shared" si="49"/>
        <v>0.001633804841</v>
      </c>
      <c r="CY323" s="51">
        <f t="shared" si="50"/>
        <v>0.989799692</v>
      </c>
      <c r="CZ323" s="51">
        <f t="shared" si="16"/>
        <v>1</v>
      </c>
      <c r="DA323" s="61"/>
      <c r="DB323" s="51">
        <f>(AQ323*Baseline!B$7 + AV323*Baseline!B$11 + BA323*Baseline!B$16 + BF323*Baseline!B$18)</f>
        <v>57448.17226</v>
      </c>
      <c r="DC323" s="51">
        <f>(AR323*Baseline!B$7 + AW323*Baseline!B$11 + BB323*Baseline!B$16 + BG323*Baseline!B$18)</f>
        <v>66045.93429</v>
      </c>
      <c r="DD323" s="51">
        <f>(AS323*Baseline!B$7 + AX323*Baseline!B$11 + BC323*Baseline!B$16 + BH323*Baseline!B$18)</f>
        <v>115394.7903</v>
      </c>
      <c r="DE323" s="51">
        <f>(AT323*Baseline!B$7 + AY323*Baseline!B$11 + BD323*Baseline!B$16 + BI323*Baseline!B$18)</f>
        <v>1259921.186</v>
      </c>
      <c r="DF323" s="51">
        <f t="shared" si="17"/>
        <v>1498810.083</v>
      </c>
      <c r="DG323" s="61"/>
      <c r="DH323" s="51">
        <f t="shared" si="51"/>
        <v>0.03832918722</v>
      </c>
      <c r="DI323" s="51">
        <f t="shared" si="52"/>
        <v>0.04406557913</v>
      </c>
      <c r="DJ323" s="51">
        <f t="shared" si="53"/>
        <v>0.07699093543</v>
      </c>
      <c r="DK323" s="51">
        <f t="shared" si="54"/>
        <v>0.8406142982</v>
      </c>
      <c r="DL323" s="51">
        <f t="shared" si="18"/>
        <v>1</v>
      </c>
      <c r="DM323" s="61"/>
      <c r="DN323" s="51">
        <f>DH323 / (Baseline!B$7/Baseline!B$17)</f>
        <v>4.091388632</v>
      </c>
      <c r="DO323" s="51">
        <f>DI323 / (Baseline!B$11/Baseline!B$17)</f>
        <v>1.063764171</v>
      </c>
      <c r="DP323" s="51">
        <f>DJ323 / (Baseline!B$16/Baseline!B$17)</f>
        <v>1.189742624</v>
      </c>
      <c r="DQ323" s="51">
        <f>DK323 / (Baseline!B$18/Baseline!B$17)</f>
        <v>0.9503886754</v>
      </c>
      <c r="DR323" s="79"/>
      <c r="DS323" s="51">
        <f>(AU323*Baseline!B$34)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0.02844443961</v>
      </c>
      <c r="DT323" s="51">
        <f>(AZ323*Baseline!B$34) + (Baseline!D$88*(1-Baseline!D$89)*Baseline!B$35) + (Baseline!D$88*Baseline!D$89*((1-Baseline!D$90)*Baseline!B$40 + Baseline!D$90*Baseline!B$41))</f>
        <v>0.01060461339</v>
      </c>
      <c r="DU323" s="51">
        <f>(BE323*Baseline!B$34) + (Baseline!F$88*(1-Baseline!F$89)*Baseline!B$35) + (Baseline!F$88*Baseline!F$89*((1-Baseline!F$90)*Baseline!B$40 + Baseline!F$90*Baseline!B$41))</f>
        <v>0.01297424091</v>
      </c>
      <c r="DV323" s="51">
        <f>(BJ323*Baseline!B$34) + (Baseline!H$88*(1-Baseline!H$89)*Baseline!B$35) + (Baseline!H$88*Baseline!H$89*((1-Baseline!H$90)*Baseline!B$40 + Baseline!H$90*Baseline!B$41))</f>
        <v>0.009306266734</v>
      </c>
      <c r="DW323" s="51">
        <f>( DS323*Baseline!B$7 + DT323*Baseline!B$11 + DU323*Baseline!B$16 + DV323*Baseline!B$18 ) / Baseline!B$17</f>
        <v>0.009776703962</v>
      </c>
    </row>
    <row r="324">
      <c r="A324" s="4" t="s">
        <v>595</v>
      </c>
      <c r="B324" s="45">
        <f>MIN( MAX( NORMINV( MCrands!B324, (B$5+B$4)/2, (B$5-B$4)/3.29 ), 0 ), 1 )</f>
        <v>0.5523970399</v>
      </c>
      <c r="C324" s="45">
        <f>MAX( NORMINV( MCrands!C324, (C$5+C$4)/2, (C$5-C$4)/3.29 ), 0 )</f>
        <v>3.203472134</v>
      </c>
      <c r="D324" s="41"/>
      <c r="E324" s="43">
        <f>Baseline!B$33 * (C324 * Baseline!B$66*Baseline!B$66/Baseline!B$73 + Baseline!B$52*Baseline!B$52/Baseline!B$74 + Baseline!B$53*Baseline!B$53/Baseline!B$75 + Baseline!B$54*Baseline!B$54/Baseline!B$76)</f>
        <v>0.00002272190384</v>
      </c>
      <c r="F324" s="43">
        <f>Baseline!B$33 * (C324 * Baseline!B$66*Baseline!B$57/Baseline!B$73 + Baseline!B$52*Baseline!B$67/Baseline!B$74 + Baseline!B$53*Baseline!B$55/Baseline!B$75 + Baseline!B$54*Baseline!B$56/Baseline!B$76)</f>
        <v>0.0000002004555369</v>
      </c>
      <c r="G324" s="45">
        <f>Baseline!B$33 * (C324 * Baseline!B$66*Baseline!B$58/Baseline!B$73 + Baseline!B$52*Baseline!B$59/Baseline!B$74 + Baseline!B$53*Baseline!B$68/Baseline!B$75 + Baseline!B$54*Baseline!B$60/Baseline!B$76)</f>
        <v>0.0000001700492203</v>
      </c>
      <c r="H324" s="43">
        <f>Baseline!B$33 * (C324 * Baseline!B$66*Baseline!B$61/Baseline!B$73 + Baseline!B$52*Baseline!B$62/Baseline!B$74 + Baseline!B$53*Baseline!B$63/Baseline!B$75 + Baseline!B$54*Baseline!B$69/Baseline!B$76)</f>
        <v>0.000000003542985727</v>
      </c>
      <c r="I324" s="43">
        <f>Baseline!B$33 * (C324 * Baseline!B$57*Baseline!B$66/Baseline!B$73 + Baseline!B$67*Baseline!B$52/Baseline!B$74 + Baseline!B$55*Baseline!B$53/Baseline!B$75 + Baseline!B$56*Baseline!B$54/Baseline!B$76)</f>
        <v>0.0000002004555369</v>
      </c>
      <c r="J324" s="45">
        <f>Baseline!B$33 * (C324 * Baseline!B$57*Baseline!B$57/Baseline!B$73 + Baseline!B$67*Baseline!B$67/Baseline!B$74 + Baseline!B$55*Baseline!B$55/Baseline!B$75 + Baseline!B$56*Baseline!B$56/Baseline!B$76)</f>
        <v>0.000001763813893</v>
      </c>
      <c r="K324" s="43">
        <f>Baseline!B$33 * (C324 * Baseline!B$57*Baseline!B$58/Baseline!B$73 + Baseline!B$67*Baseline!B$59/Baseline!B$74 + Baseline!B$55*Baseline!B$68/Baseline!B$75 + Baseline!B$56*Baseline!B$60/Baseline!B$76)</f>
        <v>0.00000001374213806</v>
      </c>
      <c r="L324" s="45">
        <f>Baseline!B$33 * (C324 * Baseline!B$57*Baseline!B$61/Baseline!B$73 + Baseline!B$67*Baseline!B$62/Baseline!B$74 + Baseline!B$55*Baseline!B$63/Baseline!B$75 + Baseline!B$56*Baseline!B$69/Baseline!B$76)</f>
        <v>0.00000001439287368</v>
      </c>
      <c r="M324" s="43">
        <f>Baseline!B$33 * (C324 * Baseline!B$58*Baseline!B$66/Baseline!B$73 + Baseline!B$59*Baseline!B$52/Baseline!B$74 + Baseline!B$68*Baseline!B$53/Baseline!B$75 + Baseline!B$60*Baseline!B$54/Baseline!B$76)</f>
        <v>0.0000001700492203</v>
      </c>
      <c r="N324" s="45">
        <f>Baseline!B$33 * (C324 * Baseline!B$58*Baseline!B$57/Baseline!B$73 + Baseline!B$59*Baseline!B$67/Baseline!B$74 + Baseline!B$68*Baseline!B$55/Baseline!B$75 + Baseline!B$60*Baseline!B$56/Baseline!B$76)</f>
        <v>0.00000001374213806</v>
      </c>
      <c r="O324" s="45">
        <f>Baseline!B$33 * (C324 * Baseline!B$58*Baseline!B$58/Baseline!B$73 + Baseline!B$59*Baseline!B$59/Baseline!B$74 + Baseline!B$68*Baseline!B$68/Baseline!B$75 + Baseline!B$60*Baseline!B$60/Baseline!B$76)</f>
        <v>0.000001324390809</v>
      </c>
      <c r="P324" s="43">
        <f>Baseline!B$33 * (C324 * Baseline!B$58*Baseline!B$61/Baseline!B$73 + Baseline!B$59*Baseline!B$62/Baseline!B$74 + Baseline!B$68*Baseline!B$63/Baseline!B$75 + Baseline!B$60*Baseline!B$69/Baseline!B$76)</f>
        <v>0.000000001646995461</v>
      </c>
      <c r="Q324" s="43">
        <f>Baseline!B$33 * (C324 * Baseline!B$61*Baseline!B$66/Baseline!B$73 + Baseline!B$62*Baseline!B$52/Baseline!B$74 + Baseline!B$63*Baseline!B$53/Baseline!B$75 + Baseline!B$69*Baseline!B$54/Baseline!B$76)</f>
        <v>0.000000003542985727</v>
      </c>
      <c r="R324" s="43">
        <f>Baseline!B$33 * (C324 * Baseline!B$61*Baseline!B$57/Baseline!B$73 + Baseline!B$62*Baseline!B$67/Baseline!B$74 + Baseline!B$63*Baseline!B$55/Baseline!B$75 + Baseline!B$69*Baseline!B$56/Baseline!B$76)</f>
        <v>0.00000001439287368</v>
      </c>
      <c r="S324" s="43">
        <f>Baseline!B$33 * (C324 * Baseline!B$61*Baseline!B$58/Baseline!B$73 + Baseline!B$62*Baseline!B$59/Baseline!B$74 + Baseline!B$63*Baseline!B$68/Baseline!B$75 + Baseline!B$69*Baseline!B$60/Baseline!B$76)</f>
        <v>0.000000001646995461</v>
      </c>
      <c r="T324" s="43">
        <f>Baseline!B$33 * (C324 * Baseline!B$61*Baseline!B$61/Baseline!B$73 + Baseline!B$62*Baseline!B$62/Baseline!B$74 + Baseline!B$63*Baseline!B$63/Baseline!B$75 + Baseline!B$69*Baseline!B$69/Baseline!B$76)</f>
        <v>0.00000009854655046</v>
      </c>
      <c r="U324" s="41"/>
      <c r="V324" s="43">
        <f>E324 * ( Baseline!B$87 * Baseline!B$7 )</f>
        <v>0.2358306399</v>
      </c>
      <c r="W324" s="43">
        <f>F324 * ( Baseline!D$87 * Baseline!B$11 )</f>
        <v>0.003697722243</v>
      </c>
      <c r="X324" s="43">
        <f>G324 * ( Baseline!F$87 * Baseline!B$16 )</f>
        <v>0.005906620541</v>
      </c>
      <c r="Y324" s="43">
        <f>H324 * ( Baseline!H$87 * Baseline!B$18 )</f>
        <v>0.001245974074</v>
      </c>
      <c r="Z324" s="51">
        <f t="shared" si="1"/>
        <v>0.2466809568</v>
      </c>
      <c r="AA324" s="43">
        <f>I324 * ( Baseline!B$87 * Baseline!B$7 )</f>
        <v>0.002080528018</v>
      </c>
      <c r="AB324" s="45">
        <f>J324 * ( Baseline!D$87 * Baseline!B$11 )</f>
        <v>0.03253636175</v>
      </c>
      <c r="AC324" s="45">
        <f>K324 * ( Baseline!F$87 * Baseline!B$16 )</f>
        <v>0.0004773300037</v>
      </c>
      <c r="AD324" s="45">
        <f>L324 * ( Baseline!F$87 * Baseline!B$16 )</f>
        <v>0.0004999331558</v>
      </c>
      <c r="AE324" s="51">
        <f t="shared" si="2"/>
        <v>0.03559415292</v>
      </c>
      <c r="AF324" s="51">
        <f>M324 * ( Baseline!B$87 * Baseline!B$7 )</f>
        <v>0.001764940857</v>
      </c>
      <c r="AG324" s="51">
        <f>N324 * ( Baseline!D$87 * Baseline!B$11 )</f>
        <v>0.0002534956647</v>
      </c>
      <c r="AH324" s="51">
        <f>O324 * ( Baseline!F$87 * Baseline!B$16 )</f>
        <v>0.04600241003</v>
      </c>
      <c r="AI324" s="51">
        <f>P324 * ( Baseline!H$87 * Baseline!B$18 )</f>
        <v>0.0005792046036</v>
      </c>
      <c r="AJ324" s="51">
        <f t="shared" si="3"/>
        <v>0.04860005116</v>
      </c>
      <c r="AK324" s="51">
        <f>Q324 * ( Baseline!B$87 * Baseline!B$7 )</f>
        <v>0.00003677264886</v>
      </c>
      <c r="AL324" s="51">
        <f>R324 * ( Baseline!D$87 * Baseline!B$11 )</f>
        <v>0.0002654995216</v>
      </c>
      <c r="AM324" s="51">
        <f>S324 * ( Baseline!F$87 * Baseline!B$16 )</f>
        <v>0.00005720800839</v>
      </c>
      <c r="AN324" s="51">
        <f>T324 * ( Baseline!H$87 * Baseline!B$18 )</f>
        <v>0.03465620705</v>
      </c>
      <c r="AO324" s="51">
        <f t="shared" si="4"/>
        <v>0.03501568723</v>
      </c>
      <c r="AP324" s="61"/>
      <c r="AQ324" s="51">
        <f>V324 * ( (1-Baseline!B$88-Baseline!B$87) + (1-B324)*Baseline!B$88 )</f>
        <v>0.114841653</v>
      </c>
      <c r="AR324" s="51">
        <f>W324 * ( (1-Baseline!B$88-Baseline!B$87) + (1-B324)*Baseline!B$88 )</f>
        <v>0.001800667356</v>
      </c>
      <c r="AS324" s="51">
        <f>X324 * ( (1-Baseline!B$88-Baseline!B$87) + (1-B324)*Baseline!B$88 )</f>
        <v>0.002876327126</v>
      </c>
      <c r="AT324" s="51">
        <f>Y324 * ( (1-Baseline!B$88-Baseline!B$87) + (1-B324)*Baseline!B$88 )</f>
        <v>0.0006067478014</v>
      </c>
      <c r="AU324" s="51">
        <f t="shared" si="5"/>
        <v>0.1201253953</v>
      </c>
      <c r="AV324" s="51">
        <f>AA324 * ( (1-Baseline!D$88-Baseline!D$87) + (1-B324)*Baseline!D$88 )</f>
        <v>0.00154775582</v>
      </c>
      <c r="AW324" s="51">
        <f>AB324 * ( (1-Baseline!D$88-Baseline!D$87) + (1-B324)*Baseline!D$88 )</f>
        <v>0.02420459749</v>
      </c>
      <c r="AX324" s="51">
        <f>AC324 * ( (1-Baseline!D$88-Baseline!D$87) + (1-B324)*Baseline!D$88 )</f>
        <v>0.0003550974968</v>
      </c>
      <c r="AY324" s="51">
        <f>AD324 * ( (1-Baseline!D$88-Baseline!D$87) + (1-B324)*Baseline!D$88 )</f>
        <v>0.0003719125361</v>
      </c>
      <c r="AZ324" s="51">
        <f t="shared" si="6"/>
        <v>0.02647936335</v>
      </c>
      <c r="BA324" s="51">
        <f>AF324 * ( (1-Baseline!F$88-Baseline!F$87) + (1-Baseline!B$36)*Baseline!F$88 )</f>
        <v>0.001270107919</v>
      </c>
      <c r="BB324" s="51">
        <f>AG324 * ( (1-Baseline!F$88-Baseline!F$87) + (1-Baseline!B$36)*Baseline!F$88 )</f>
        <v>0.0001824235922</v>
      </c>
      <c r="BC324" s="51">
        <f>AH324 * ( (1-Baseline!F$88-Baseline!F$87) + (1-Baseline!B$36)*Baseline!F$88 )</f>
        <v>0.03310480634</v>
      </c>
      <c r="BD324" s="51">
        <f>AI324 * ( (1-Baseline!F$88-Baseline!F$87) + (1-Baseline!B$36)*Baseline!F$88 )</f>
        <v>0.0004168141673</v>
      </c>
      <c r="BE324" s="51">
        <f t="shared" si="7"/>
        <v>0.03497415202</v>
      </c>
      <c r="BF324" s="51">
        <f>AK324 * ( (1-Baseline!H$88-Baseline!H$87) + (1-Baseline!B$36)*Baseline!H$88 )</f>
        <v>0.00002913570515</v>
      </c>
      <c r="BG324" s="51">
        <f>AL324 * ( (1-Baseline!H$88-Baseline!H$87) + (1-Baseline!B$36)*Baseline!H$88 )</f>
        <v>0.0002103605809</v>
      </c>
      <c r="BH324" s="51">
        <f>AM324 * ( (1-Baseline!H$88-Baseline!H$87) + (1-Baseline!B$36)*Baseline!H$88 )</f>
        <v>0.00004532704921</v>
      </c>
      <c r="BI324" s="51">
        <f>AN324 * ( (1-Baseline!H$88-Baseline!H$87) + (1-Baseline!B$36)*Baseline!H$88 )</f>
        <v>0.02745880597</v>
      </c>
      <c r="BJ324" s="51">
        <f t="shared" si="8"/>
        <v>0.0277436293</v>
      </c>
      <c r="BK324" s="61"/>
      <c r="BL324" s="51">
        <f t="shared" si="19"/>
        <v>0.9560147771</v>
      </c>
      <c r="BM324" s="51">
        <f t="shared" si="20"/>
        <v>0.01498989744</v>
      </c>
      <c r="BN324" s="51">
        <f t="shared" si="21"/>
        <v>0.02394437178</v>
      </c>
      <c r="BO324" s="51">
        <f t="shared" si="22"/>
        <v>0.005050953629</v>
      </c>
      <c r="BP324" s="51">
        <f t="shared" si="9"/>
        <v>1</v>
      </c>
      <c r="BQ324" s="51">
        <f t="shared" si="23"/>
        <v>0.05845139853</v>
      </c>
      <c r="BR324" s="51">
        <f t="shared" si="24"/>
        <v>0.9140928797</v>
      </c>
      <c r="BS324" s="51">
        <f t="shared" si="25"/>
        <v>0.01341034874</v>
      </c>
      <c r="BT324" s="51">
        <f t="shared" si="26"/>
        <v>0.01404537304</v>
      </c>
      <c r="BU324" s="51">
        <f t="shared" si="10"/>
        <v>1</v>
      </c>
      <c r="BV324" s="51">
        <f t="shared" si="27"/>
        <v>0.03631561727</v>
      </c>
      <c r="BW324" s="51">
        <f t="shared" si="28"/>
        <v>0.005215954688</v>
      </c>
      <c r="BX324" s="51">
        <f t="shared" si="29"/>
        <v>0.9465506504</v>
      </c>
      <c r="BY324" s="51">
        <f t="shared" si="30"/>
        <v>0.01191777765</v>
      </c>
      <c r="BZ324" s="51">
        <f t="shared" si="11"/>
        <v>1</v>
      </c>
      <c r="CA324" s="51">
        <f t="shared" si="31"/>
        <v>0.001050176414</v>
      </c>
      <c r="CB324" s="51">
        <f t="shared" si="32"/>
        <v>0.00758230218</v>
      </c>
      <c r="CC324" s="51">
        <f t="shared" si="33"/>
        <v>0.001633782254</v>
      </c>
      <c r="CD324" s="51">
        <f t="shared" si="34"/>
        <v>0.9897337392</v>
      </c>
      <c r="CE324" s="51">
        <f t="shared" si="12"/>
        <v>1</v>
      </c>
      <c r="CF324" s="61"/>
      <c r="CG324" s="51">
        <f t="shared" si="35"/>
        <v>0.9560147771</v>
      </c>
      <c r="CH324" s="51">
        <f t="shared" si="36"/>
        <v>0.01498989744</v>
      </c>
      <c r="CI324" s="51">
        <f t="shared" si="37"/>
        <v>0.02394437178</v>
      </c>
      <c r="CJ324" s="51">
        <f t="shared" si="38"/>
        <v>0.005050953629</v>
      </c>
      <c r="CK324" s="51">
        <f t="shared" si="13"/>
        <v>1</v>
      </c>
      <c r="CL324" s="51">
        <f t="shared" si="39"/>
        <v>0.05845139853</v>
      </c>
      <c r="CM324" s="51">
        <f t="shared" si="40"/>
        <v>0.9140928797</v>
      </c>
      <c r="CN324" s="51">
        <f t="shared" si="41"/>
        <v>0.01341034874</v>
      </c>
      <c r="CO324" s="51">
        <f t="shared" si="42"/>
        <v>0.01404537304</v>
      </c>
      <c r="CP324" s="51">
        <f t="shared" si="14"/>
        <v>1</v>
      </c>
      <c r="CQ324" s="51">
        <f t="shared" si="43"/>
        <v>0.03631561727</v>
      </c>
      <c r="CR324" s="51">
        <f t="shared" si="44"/>
        <v>0.005215954688</v>
      </c>
      <c r="CS324" s="51">
        <f t="shared" si="45"/>
        <v>0.9465506504</v>
      </c>
      <c r="CT324" s="51">
        <f t="shared" si="46"/>
        <v>0.01191777765</v>
      </c>
      <c r="CU324" s="51">
        <f t="shared" si="15"/>
        <v>1</v>
      </c>
      <c r="CV324" s="51">
        <f t="shared" si="47"/>
        <v>0.001050176414</v>
      </c>
      <c r="CW324" s="51">
        <f t="shared" si="48"/>
        <v>0.00758230218</v>
      </c>
      <c r="CX324" s="51">
        <f t="shared" si="49"/>
        <v>0.001633782254</v>
      </c>
      <c r="CY324" s="51">
        <f t="shared" si="50"/>
        <v>0.9897337392</v>
      </c>
      <c r="CZ324" s="51">
        <f t="shared" si="16"/>
        <v>1</v>
      </c>
      <c r="DA324" s="61"/>
      <c r="DB324" s="51">
        <f>(AQ324*Baseline!B$7 + AV324*Baseline!B$11 + BA324*Baseline!B$16 + BF324*Baseline!B$18)</f>
        <v>64606.69822</v>
      </c>
      <c r="DC324" s="51">
        <f>(AR324*Baseline!B$7 + AW324*Baseline!B$11 + BB324*Baseline!B$16 + BG324*Baseline!B$18)</f>
        <v>63025.12639</v>
      </c>
      <c r="DD324" s="51">
        <f>(AS324*Baseline!B$7 + AX324*Baseline!B$11 + BC324*Baseline!B$16 + BH324*Baseline!B$18)</f>
        <v>115139.4981</v>
      </c>
      <c r="DE324" s="51">
        <f>(AT324*Baseline!B$7 + AY324*Baseline!B$11 + BD324*Baseline!B$16 + BI324*Baseline!B$18)</f>
        <v>1259849.398</v>
      </c>
      <c r="DF324" s="51">
        <f t="shared" si="17"/>
        <v>1502620.72</v>
      </c>
      <c r="DG324" s="61"/>
      <c r="DH324" s="51">
        <f t="shared" si="51"/>
        <v>0.0429960118</v>
      </c>
      <c r="DI324" s="51">
        <f t="shared" si="52"/>
        <v>0.04194346953</v>
      </c>
      <c r="DJ324" s="51">
        <f t="shared" si="53"/>
        <v>0.07662578891</v>
      </c>
      <c r="DK324" s="51">
        <f t="shared" si="54"/>
        <v>0.8384347298</v>
      </c>
      <c r="DL324" s="51">
        <f t="shared" si="18"/>
        <v>1</v>
      </c>
      <c r="DM324" s="61"/>
      <c r="DN324" s="51">
        <f>DH324 / (Baseline!B$7/Baseline!B$17)</f>
        <v>4.589541461</v>
      </c>
      <c r="DO324" s="51">
        <f>DI324 / (Baseline!B$11/Baseline!B$17)</f>
        <v>1.01253543</v>
      </c>
      <c r="DP324" s="51">
        <f>DJ324 / (Baseline!B$16/Baseline!B$17)</f>
        <v>1.184100007</v>
      </c>
      <c r="DQ324" s="51">
        <f>DK324 / (Baseline!B$18/Baseline!B$17)</f>
        <v>0.9479244808</v>
      </c>
      <c r="DR324" s="79"/>
      <c r="DS324" s="51">
        <f>(AU324*Baseline!B$34)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0.03054834055</v>
      </c>
      <c r="DT324" s="51">
        <f>(AZ324*Baseline!B$34) + (Baseline!D$88*(1-Baseline!D$89)*Baseline!B$35) + (Baseline!D$88*Baseline!D$89*((1-Baseline!D$90)*Baseline!B$40 + Baseline!D$90*Baseline!B$41))</f>
        <v>0.0103854725</v>
      </c>
      <c r="DU324" s="51">
        <f>(BE324*Baseline!B$34) + (Baseline!F$88*(1-Baseline!F$89)*Baseline!B$35) + (Baseline!F$88*Baseline!F$89*((1-Baseline!F$90)*Baseline!B$40 + Baseline!F$90*Baseline!B$41))</f>
        <v>0.0129767628</v>
      </c>
      <c r="DV324" s="51">
        <f>(BJ324*Baseline!B$34) + (Baseline!H$88*(1-Baseline!H$89)*Baseline!B$35) + (Baseline!H$88*Baseline!H$89*((1-Baseline!H$90)*Baseline!B$40 + Baseline!H$90*Baseline!B$41))</f>
        <v>0.009306544396</v>
      </c>
      <c r="DW324" s="51">
        <f>( DS324*Baseline!B$7 + DT324*Baseline!B$11 + DU324*Baseline!B$16 + DV324*Baseline!B$18 ) / Baseline!B$17</f>
        <v>0.009787744903</v>
      </c>
    </row>
    <row r="325">
      <c r="A325" s="4" t="s">
        <v>596</v>
      </c>
      <c r="B325" s="45">
        <f>MIN( MAX( NORMINV( MCrands!B325, (B$5+B$4)/2, (B$5-B$4)/3.29 ), 0 ), 1 )</f>
        <v>0.3386395228</v>
      </c>
      <c r="C325" s="45">
        <f>MAX( NORMINV( MCrands!C325, (C$5+C$4)/2, (C$5-C$4)/3.29 ), 0 )</f>
        <v>3.23375532</v>
      </c>
      <c r="D325" s="41"/>
      <c r="E325" s="43">
        <f>Baseline!B$33 * (C325 * Baseline!B$66*Baseline!B$66/Baseline!B$73 + Baseline!B$52*Baseline!B$52/Baseline!B$74 + Baseline!B$53*Baseline!B$53/Baseline!B$75 + Baseline!B$54*Baseline!B$54/Baseline!B$76)</f>
        <v>0.00002293630952</v>
      </c>
      <c r="F325" s="43">
        <f>Baseline!B$33 * (C325 * Baseline!B$66*Baseline!B$57/Baseline!B$73 + Baseline!B$52*Baseline!B$67/Baseline!B$74 + Baseline!B$53*Baseline!B$55/Baseline!B$75 + Baseline!B$54*Baseline!B$56/Baseline!B$76)</f>
        <v>0.0000002004893905</v>
      </c>
      <c r="G325" s="45">
        <f>Baseline!B$33 * (C325 * Baseline!B$66*Baseline!B$58/Baseline!B$73 + Baseline!B$52*Baseline!B$59/Baseline!B$74 + Baseline!B$53*Baseline!B$68/Baseline!B$75 + Baseline!B$54*Baseline!B$60/Baseline!B$76)</f>
        <v>0.0000001701324435</v>
      </c>
      <c r="H325" s="43">
        <f>Baseline!B$33 * (C325 * Baseline!B$66*Baseline!B$61/Baseline!B$73 + Baseline!B$52*Baseline!B$62/Baseline!B$74 + Baseline!B$53*Baseline!B$63/Baseline!B$75 + Baseline!B$54*Baseline!B$69/Baseline!B$76)</f>
        <v>0.000000003551308053</v>
      </c>
      <c r="I325" s="43">
        <f>Baseline!B$33 * (C325 * Baseline!B$57*Baseline!B$66/Baseline!B$73 + Baseline!B$67*Baseline!B$52/Baseline!B$74 + Baseline!B$55*Baseline!B$53/Baseline!B$75 + Baseline!B$56*Baseline!B$54/Baseline!B$76)</f>
        <v>0.0000002004893905</v>
      </c>
      <c r="J325" s="45">
        <f>Baseline!B$33 * (C325 * Baseline!B$57*Baseline!B$57/Baseline!B$73 + Baseline!B$67*Baseline!B$67/Baseline!B$74 + Baseline!B$55*Baseline!B$55/Baseline!B$75 + Baseline!B$56*Baseline!B$56/Baseline!B$76)</f>
        <v>0.000001763813898</v>
      </c>
      <c r="K325" s="43">
        <f>Baseline!B$33 * (C325 * Baseline!B$57*Baseline!B$58/Baseline!B$73 + Baseline!B$67*Baseline!B$59/Baseline!B$74 + Baseline!B$55*Baseline!B$68/Baseline!B$75 + Baseline!B$56*Baseline!B$60/Baseline!B$76)</f>
        <v>0.0000000137421512</v>
      </c>
      <c r="L325" s="45">
        <f>Baseline!B$33 * (C325 * Baseline!B$57*Baseline!B$61/Baseline!B$73 + Baseline!B$67*Baseline!B$62/Baseline!B$74 + Baseline!B$55*Baseline!B$63/Baseline!B$75 + Baseline!B$56*Baseline!B$69/Baseline!B$76)</f>
        <v>0.000000014392875</v>
      </c>
      <c r="M325" s="43">
        <f>Baseline!B$33 * (C325 * Baseline!B$58*Baseline!B$66/Baseline!B$73 + Baseline!B$59*Baseline!B$52/Baseline!B$74 + Baseline!B$68*Baseline!B$53/Baseline!B$75 + Baseline!B$60*Baseline!B$54/Baseline!B$76)</f>
        <v>0.0000001701324435</v>
      </c>
      <c r="N325" s="45">
        <f>Baseline!B$33 * (C325 * Baseline!B$58*Baseline!B$57/Baseline!B$73 + Baseline!B$59*Baseline!B$67/Baseline!B$74 + Baseline!B$68*Baseline!B$55/Baseline!B$75 + Baseline!B$60*Baseline!B$56/Baseline!B$76)</f>
        <v>0.0000000137421512</v>
      </c>
      <c r="O325" s="45">
        <f>Baseline!B$33 * (C325 * Baseline!B$58*Baseline!B$58/Baseline!B$73 + Baseline!B$59*Baseline!B$59/Baseline!B$74 + Baseline!B$68*Baseline!B$68/Baseline!B$75 + Baseline!B$60*Baseline!B$60/Baseline!B$76)</f>
        <v>0.000001324390841</v>
      </c>
      <c r="P325" s="43">
        <f>Baseline!B$33 * (C325 * Baseline!B$58*Baseline!B$61/Baseline!B$73 + Baseline!B$59*Baseline!B$62/Baseline!B$74 + Baseline!B$68*Baseline!B$63/Baseline!B$75 + Baseline!B$60*Baseline!B$69/Baseline!B$76)</f>
        <v>0.000000001646998691</v>
      </c>
      <c r="Q325" s="43">
        <f>Baseline!B$33 * (C325 * Baseline!B$61*Baseline!B$66/Baseline!B$73 + Baseline!B$62*Baseline!B$52/Baseline!B$74 + Baseline!B$63*Baseline!B$53/Baseline!B$75 + Baseline!B$69*Baseline!B$54/Baseline!B$76)</f>
        <v>0.000000003551308053</v>
      </c>
      <c r="R325" s="43">
        <f>Baseline!B$33 * (C325 * Baseline!B$61*Baseline!B$57/Baseline!B$73 + Baseline!B$62*Baseline!B$67/Baseline!B$74 + Baseline!B$63*Baseline!B$55/Baseline!B$75 + Baseline!B$69*Baseline!B$56/Baseline!B$76)</f>
        <v>0.000000014392875</v>
      </c>
      <c r="S325" s="43">
        <f>Baseline!B$33 * (C325 * Baseline!B$61*Baseline!B$58/Baseline!B$73 + Baseline!B$62*Baseline!B$59/Baseline!B$74 + Baseline!B$63*Baseline!B$68/Baseline!B$75 + Baseline!B$69*Baseline!B$60/Baseline!B$76)</f>
        <v>0.000000001646998691</v>
      </c>
      <c r="T325" s="43">
        <f>Baseline!B$33 * (C325 * Baseline!B$61*Baseline!B$61/Baseline!B$73 + Baseline!B$62*Baseline!B$62/Baseline!B$74 + Baseline!B$63*Baseline!B$63/Baseline!B$75 + Baseline!B$69*Baseline!B$69/Baseline!B$76)</f>
        <v>0.00000009854655078</v>
      </c>
      <c r="U325" s="41"/>
      <c r="V325" s="43">
        <f>E325 * ( Baseline!B$87 * Baseline!B$7 )</f>
        <v>0.2380559565</v>
      </c>
      <c r="W325" s="43">
        <f>F325 * ( Baseline!D$87 * Baseline!B$11 )</f>
        <v>0.003698346725</v>
      </c>
      <c r="X325" s="43">
        <f>G325 * ( Baseline!F$87 * Baseline!B$16 )</f>
        <v>0.005909511282</v>
      </c>
      <c r="Y325" s="43">
        <f>H325 * ( Baseline!H$87 * Baseline!B$18 )</f>
        <v>0.001248900815</v>
      </c>
      <c r="Z325" s="51">
        <f t="shared" si="1"/>
        <v>0.2489127153</v>
      </c>
      <c r="AA325" s="43">
        <f>I325 * ( Baseline!B$87 * Baseline!B$7 )</f>
        <v>0.002080879384</v>
      </c>
      <c r="AB325" s="45">
        <f>J325 * ( Baseline!D$87 * Baseline!B$11 )</f>
        <v>0.03253636184</v>
      </c>
      <c r="AC325" s="45">
        <f>K325 * ( Baseline!F$87 * Baseline!B$16 )</f>
        <v>0.0004773304602</v>
      </c>
      <c r="AD325" s="45">
        <f>L325 * ( Baseline!F$87 * Baseline!B$16 )</f>
        <v>0.0004999332015</v>
      </c>
      <c r="AE325" s="51">
        <f t="shared" si="2"/>
        <v>0.03559450489</v>
      </c>
      <c r="AF325" s="51">
        <f>M325 * ( Baseline!B$87 * Baseline!B$7 )</f>
        <v>0.001765804631</v>
      </c>
      <c r="AG325" s="51">
        <f>N325 * ( Baseline!D$87 * Baseline!B$11 )</f>
        <v>0.0002534959071</v>
      </c>
      <c r="AH325" s="51">
        <f>O325 * ( Baseline!F$87 * Baseline!B$16 )</f>
        <v>0.04600241116</v>
      </c>
      <c r="AI325" s="51">
        <f>P325 * ( Baseline!H$87 * Baseline!B$18 )</f>
        <v>0.0005792057397</v>
      </c>
      <c r="AJ325" s="51">
        <f t="shared" si="3"/>
        <v>0.04860091743</v>
      </c>
      <c r="AK325" s="51">
        <f>Q325 * ( Baseline!B$87 * Baseline!B$7 )</f>
        <v>0.00003685902628</v>
      </c>
      <c r="AL325" s="51">
        <f>R325 * ( Baseline!D$87 * Baseline!B$11 )</f>
        <v>0.0002654995458</v>
      </c>
      <c r="AM325" s="51">
        <f>S325 * ( Baseline!F$87 * Baseline!B$16 )</f>
        <v>0.0000572081206</v>
      </c>
      <c r="AN325" s="51">
        <f>T325 * ( Baseline!H$87 * Baseline!B$18 )</f>
        <v>0.03465620716</v>
      </c>
      <c r="AO325" s="51">
        <f t="shared" si="4"/>
        <v>0.03501577385</v>
      </c>
      <c r="AP325" s="61"/>
      <c r="AQ325" s="51">
        <f>V325 * ( (1-Baseline!B$88-Baseline!B$87) + (1-B325)*Baseline!B$88 )</f>
        <v>0.1612140706</v>
      </c>
      <c r="AR325" s="51">
        <f>W325 * ( (1-Baseline!B$88-Baseline!B$87) + (1-B325)*Baseline!B$88 )</f>
        <v>0.002504560436</v>
      </c>
      <c r="AS325" s="51">
        <f>X325 * ( (1-Baseline!B$88-Baseline!B$87) + (1-B325)*Baseline!B$88 )</f>
        <v>0.004001985009</v>
      </c>
      <c r="AT325" s="51">
        <f>Y325 * ( (1-Baseline!B$88-Baseline!B$87) + (1-B325)*Baseline!B$88 )</f>
        <v>0.0008457691509</v>
      </c>
      <c r="AU325" s="51">
        <f t="shared" si="5"/>
        <v>0.1685663852</v>
      </c>
      <c r="AV325" s="51">
        <f>AA325 * ( (1-Baseline!D$88-Baseline!D$87) + (1-B325)*Baseline!D$88 )</f>
        <v>0.001747289227</v>
      </c>
      <c r="AW325" s="51">
        <f>AB325 * ( (1-Baseline!D$88-Baseline!D$87) + (1-B325)*Baseline!D$88 )</f>
        <v>0.02732038915</v>
      </c>
      <c r="AX325" s="51">
        <f>AC325 * ( (1-Baseline!D$88-Baseline!D$87) + (1-B325)*Baseline!D$88 )</f>
        <v>0.0004008086087</v>
      </c>
      <c r="AY325" s="51">
        <f>AD325 * ( (1-Baseline!D$88-Baseline!D$87) + (1-B325)*Baseline!D$88 )</f>
        <v>0.000419787857</v>
      </c>
      <c r="AZ325" s="51">
        <f t="shared" si="6"/>
        <v>0.02988827484</v>
      </c>
      <c r="BA325" s="51">
        <f>AF325 * ( (1-Baseline!F$88-Baseline!F$87) + (1-Baseline!B$36)*Baseline!F$88 )</f>
        <v>0.001270729518</v>
      </c>
      <c r="BB325" s="51">
        <f>AG325 * ( (1-Baseline!F$88-Baseline!F$87) + (1-Baseline!B$36)*Baseline!F$88 )</f>
        <v>0.0001824237666</v>
      </c>
      <c r="BC325" s="51">
        <f>AH325 * ( (1-Baseline!F$88-Baseline!F$87) + (1-Baseline!B$36)*Baseline!F$88 )</f>
        <v>0.03310480715</v>
      </c>
      <c r="BD325" s="51">
        <f>AI325 * ( (1-Baseline!F$88-Baseline!F$87) + (1-Baseline!B$36)*Baseline!F$88 )</f>
        <v>0.0004168149849</v>
      </c>
      <c r="BE325" s="51">
        <f t="shared" si="7"/>
        <v>0.03497477542</v>
      </c>
      <c r="BF325" s="51">
        <f>AK325 * ( (1-Baseline!H$88-Baseline!H$87) + (1-Baseline!B$36)*Baseline!H$88 )</f>
        <v>0.0000292041437</v>
      </c>
      <c r="BG325" s="51">
        <f>AL325 * ( (1-Baseline!H$88-Baseline!H$87) + (1-Baseline!B$36)*Baseline!H$88 )</f>
        <v>0.0002103606001</v>
      </c>
      <c r="BH325" s="51">
        <f>AM325 * ( (1-Baseline!H$88-Baseline!H$87) + (1-Baseline!B$36)*Baseline!H$88 )</f>
        <v>0.00004532713811</v>
      </c>
      <c r="BI325" s="51">
        <f>AN325 * ( (1-Baseline!H$88-Baseline!H$87) + (1-Baseline!B$36)*Baseline!H$88 )</f>
        <v>0.02745880606</v>
      </c>
      <c r="BJ325" s="51">
        <f t="shared" si="8"/>
        <v>0.02774369794</v>
      </c>
      <c r="BK325" s="61"/>
      <c r="BL325" s="51">
        <f t="shared" si="19"/>
        <v>0.9563832695</v>
      </c>
      <c r="BM325" s="51">
        <f t="shared" si="20"/>
        <v>0.01485800643</v>
      </c>
      <c r="BN325" s="51">
        <f t="shared" si="21"/>
        <v>0.02374129933</v>
      </c>
      <c r="BO325" s="51">
        <f t="shared" si="22"/>
        <v>0.005017424736</v>
      </c>
      <c r="BP325" s="51">
        <f t="shared" si="9"/>
        <v>1</v>
      </c>
      <c r="BQ325" s="51">
        <f t="shared" si="23"/>
        <v>0.0584606919</v>
      </c>
      <c r="BR325" s="51">
        <f t="shared" si="24"/>
        <v>0.9140838437</v>
      </c>
      <c r="BS325" s="51">
        <f t="shared" si="25"/>
        <v>0.01341022896</v>
      </c>
      <c r="BT325" s="51">
        <f t="shared" si="26"/>
        <v>0.01404523544</v>
      </c>
      <c r="BU325" s="51">
        <f t="shared" si="10"/>
        <v>1</v>
      </c>
      <c r="BV325" s="51">
        <f t="shared" si="27"/>
        <v>0.03633274277</v>
      </c>
      <c r="BW325" s="51">
        <f t="shared" si="28"/>
        <v>0.005215866705</v>
      </c>
      <c r="BX325" s="51">
        <f t="shared" si="29"/>
        <v>0.9465338019</v>
      </c>
      <c r="BY325" s="51">
        <f t="shared" si="30"/>
        <v>0.0119175886</v>
      </c>
      <c r="BZ325" s="51">
        <f t="shared" si="11"/>
        <v>1</v>
      </c>
      <c r="CA325" s="51">
        <f t="shared" si="31"/>
        <v>0.001052640631</v>
      </c>
      <c r="CB325" s="51">
        <f t="shared" si="32"/>
        <v>0.007582284114</v>
      </c>
      <c r="CC325" s="51">
        <f t="shared" si="33"/>
        <v>0.001633781416</v>
      </c>
      <c r="CD325" s="51">
        <f t="shared" si="34"/>
        <v>0.9897312938</v>
      </c>
      <c r="CE325" s="51">
        <f t="shared" si="12"/>
        <v>1</v>
      </c>
      <c r="CF325" s="61"/>
      <c r="CG325" s="51">
        <f t="shared" si="35"/>
        <v>0.9563832695</v>
      </c>
      <c r="CH325" s="51">
        <f t="shared" si="36"/>
        <v>0.01485800643</v>
      </c>
      <c r="CI325" s="51">
        <f t="shared" si="37"/>
        <v>0.02374129933</v>
      </c>
      <c r="CJ325" s="51">
        <f t="shared" si="38"/>
        <v>0.005017424736</v>
      </c>
      <c r="CK325" s="51">
        <f t="shared" si="13"/>
        <v>1</v>
      </c>
      <c r="CL325" s="51">
        <f t="shared" si="39"/>
        <v>0.0584606919</v>
      </c>
      <c r="CM325" s="51">
        <f t="shared" si="40"/>
        <v>0.9140838437</v>
      </c>
      <c r="CN325" s="51">
        <f t="shared" si="41"/>
        <v>0.01341022896</v>
      </c>
      <c r="CO325" s="51">
        <f t="shared" si="42"/>
        <v>0.01404523544</v>
      </c>
      <c r="CP325" s="51">
        <f t="shared" si="14"/>
        <v>1</v>
      </c>
      <c r="CQ325" s="51">
        <f t="shared" si="43"/>
        <v>0.03633274277</v>
      </c>
      <c r="CR325" s="51">
        <f t="shared" si="44"/>
        <v>0.005215866705</v>
      </c>
      <c r="CS325" s="51">
        <f t="shared" si="45"/>
        <v>0.9465338019</v>
      </c>
      <c r="CT325" s="51">
        <f t="shared" si="46"/>
        <v>0.0119175886</v>
      </c>
      <c r="CU325" s="51">
        <f t="shared" si="15"/>
        <v>1</v>
      </c>
      <c r="CV325" s="51">
        <f t="shared" si="47"/>
        <v>0.001052640631</v>
      </c>
      <c r="CW325" s="51">
        <f t="shared" si="48"/>
        <v>0.007582284114</v>
      </c>
      <c r="CX325" s="51">
        <f t="shared" si="49"/>
        <v>0.001633781416</v>
      </c>
      <c r="CY325" s="51">
        <f t="shared" si="50"/>
        <v>0.9897312938</v>
      </c>
      <c r="CZ325" s="51">
        <f t="shared" si="16"/>
        <v>1</v>
      </c>
      <c r="DA325" s="61"/>
      <c r="DB325" s="51">
        <f>(AQ325*Baseline!B$7 + AV325*Baseline!B$11 + BA325*Baseline!B$16 + BF325*Baseline!B$18)</f>
        <v>87530.44725</v>
      </c>
      <c r="DC325" s="51">
        <f>(AR325*Baseline!B$7 + AW325*Baseline!B$11 + BB325*Baseline!B$16 + BG325*Baseline!B$18)</f>
        <v>70048.49946</v>
      </c>
      <c r="DD325" s="51">
        <f>(AS325*Baseline!B$7 + AX325*Baseline!B$11 + BC325*Baseline!B$16 + BH325*Baseline!B$18)</f>
        <v>115783.4789</v>
      </c>
      <c r="DE325" s="51">
        <f>(AT325*Baseline!B$7 + AY325*Baseline!B$11 + BD325*Baseline!B$16 + BI325*Baseline!B$18)</f>
        <v>1260068.001</v>
      </c>
      <c r="DF325" s="51">
        <f t="shared" si="17"/>
        <v>1533430.427</v>
      </c>
      <c r="DG325" s="61"/>
      <c r="DH325" s="51">
        <f t="shared" si="51"/>
        <v>0.0570814598</v>
      </c>
      <c r="DI325" s="51">
        <f t="shared" si="52"/>
        <v>0.0456809114</v>
      </c>
      <c r="DJ325" s="51">
        <f t="shared" si="53"/>
        <v>0.07550618334</v>
      </c>
      <c r="DK325" s="51">
        <f t="shared" si="54"/>
        <v>0.8217314455</v>
      </c>
      <c r="DL325" s="51">
        <f t="shared" si="18"/>
        <v>1</v>
      </c>
      <c r="DM325" s="61"/>
      <c r="DN325" s="51">
        <f>DH325 / (Baseline!B$7/Baseline!B$17)</f>
        <v>6.093070391</v>
      </c>
      <c r="DO325" s="51">
        <f>DI325 / (Baseline!B$11/Baseline!B$17)</f>
        <v>1.102759065</v>
      </c>
      <c r="DP325" s="51">
        <f>DJ325 / (Baseline!B$16/Baseline!B$17)</f>
        <v>1.166798717</v>
      </c>
      <c r="DQ325" s="51">
        <f>DK325 / (Baseline!B$18/Baseline!B$17)</f>
        <v>0.9290399433</v>
      </c>
      <c r="DR325" s="79"/>
      <c r="DS325" s="51">
        <f>(AU325*Baseline!B$34)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0.03781448903</v>
      </c>
      <c r="DT325" s="51">
        <f>(AZ325*Baseline!B$34) + (Baseline!D$88*(1-Baseline!D$89)*Baseline!B$35) + (Baseline!D$88*Baseline!D$89*((1-Baseline!D$90)*Baseline!B$40 + Baseline!D$90*Baseline!B$41))</f>
        <v>0.01089680923</v>
      </c>
      <c r="DU325" s="51">
        <f>(BE325*Baseline!B$34) + (Baseline!F$88*(1-Baseline!F$89)*Baseline!B$35) + (Baseline!F$88*Baseline!F$89*((1-Baseline!F$90)*Baseline!B$40 + Baseline!F$90*Baseline!B$41))</f>
        <v>0.01297685631</v>
      </c>
      <c r="DV325" s="51">
        <f>(BJ325*Baseline!B$34) + (Baseline!H$88*(1-Baseline!H$89)*Baseline!B$35) + (Baseline!H$88*Baseline!H$89*((1-Baseline!H$90)*Baseline!B$40 + Baseline!H$90*Baseline!B$41))</f>
        <v>0.009306554691</v>
      </c>
      <c r="DW325" s="51">
        <f>( DS325*Baseline!B$7 + DT325*Baseline!B$11 + DU325*Baseline!B$16 + DV325*Baseline!B$18 ) / Baseline!B$17</f>
        <v>0.009877012934</v>
      </c>
    </row>
    <row r="326">
      <c r="A326" s="4" t="s">
        <v>597</v>
      </c>
      <c r="B326" s="45">
        <f>MIN( MAX( NORMINV( MCrands!B326, (B$5+B$4)/2, (B$5-B$4)/3.29 ), 0 ), 1 )</f>
        <v>0.4445224505</v>
      </c>
      <c r="C326" s="45">
        <f>MAX( NORMINV( MCrands!C326, (C$5+C$4)/2, (C$5-C$4)/3.29 ), 0 )</f>
        <v>3.193764815</v>
      </c>
      <c r="D326" s="41"/>
      <c r="E326" s="43">
        <f>Baseline!B$33 * (C326 * Baseline!B$66*Baseline!B$66/Baseline!B$73 + Baseline!B$52*Baseline!B$52/Baseline!B$74 + Baseline!B$53*Baseline!B$53/Baseline!B$75 + Baseline!B$54*Baseline!B$54/Baseline!B$76)</f>
        <v>0.00002265317578</v>
      </c>
      <c r="F326" s="43">
        <f>Baseline!B$33 * (C326 * Baseline!B$66*Baseline!B$57/Baseline!B$73 + Baseline!B$52*Baseline!B$67/Baseline!B$74 + Baseline!B$53*Baseline!B$55/Baseline!B$75 + Baseline!B$54*Baseline!B$56/Baseline!B$76)</f>
        <v>0.0000002004446851</v>
      </c>
      <c r="G326" s="45">
        <f>Baseline!B$33 * (C326 * Baseline!B$66*Baseline!B$58/Baseline!B$73 + Baseline!B$52*Baseline!B$59/Baseline!B$74 + Baseline!B$53*Baseline!B$68/Baseline!B$75 + Baseline!B$54*Baseline!B$60/Baseline!B$76)</f>
        <v>0.0000001700225429</v>
      </c>
      <c r="H326" s="43">
        <f>Baseline!B$33 * (C326 * Baseline!B$66*Baseline!B$61/Baseline!B$73 + Baseline!B$52*Baseline!B$62/Baseline!B$74 + Baseline!B$53*Baseline!B$63/Baseline!B$75 + Baseline!B$54*Baseline!B$69/Baseline!B$76)</f>
        <v>0.000000003540317994</v>
      </c>
      <c r="I326" s="43">
        <f>Baseline!B$33 * (C326 * Baseline!B$57*Baseline!B$66/Baseline!B$73 + Baseline!B$67*Baseline!B$52/Baseline!B$74 + Baseline!B$55*Baseline!B$53/Baseline!B$75 + Baseline!B$56*Baseline!B$54/Baseline!B$76)</f>
        <v>0.0000002004446851</v>
      </c>
      <c r="J326" s="45">
        <f>Baseline!B$33 * (C326 * Baseline!B$57*Baseline!B$57/Baseline!B$73 + Baseline!B$67*Baseline!B$67/Baseline!B$74 + Baseline!B$55*Baseline!B$55/Baseline!B$75 + Baseline!B$56*Baseline!B$56/Baseline!B$76)</f>
        <v>0.000001763813891</v>
      </c>
      <c r="K326" s="43">
        <f>Baseline!B$33 * (C326 * Baseline!B$57*Baseline!B$58/Baseline!B$73 + Baseline!B$67*Baseline!B$59/Baseline!B$74 + Baseline!B$55*Baseline!B$68/Baseline!B$75 + Baseline!B$56*Baseline!B$60/Baseline!B$76)</f>
        <v>0.00000001374213385</v>
      </c>
      <c r="L326" s="45">
        <f>Baseline!B$33 * (C326 * Baseline!B$57*Baseline!B$61/Baseline!B$73 + Baseline!B$67*Baseline!B$62/Baseline!B$74 + Baseline!B$55*Baseline!B$63/Baseline!B$75 + Baseline!B$56*Baseline!B$69/Baseline!B$76)</f>
        <v>0.00000001439287326</v>
      </c>
      <c r="M326" s="43">
        <f>Baseline!B$33 * (C326 * Baseline!B$58*Baseline!B$66/Baseline!B$73 + Baseline!B$59*Baseline!B$52/Baseline!B$74 + Baseline!B$68*Baseline!B$53/Baseline!B$75 + Baseline!B$60*Baseline!B$54/Baseline!B$76)</f>
        <v>0.0000001700225429</v>
      </c>
      <c r="N326" s="45">
        <f>Baseline!B$33 * (C326 * Baseline!B$58*Baseline!B$57/Baseline!B$73 + Baseline!B$59*Baseline!B$67/Baseline!B$74 + Baseline!B$68*Baseline!B$55/Baseline!B$75 + Baseline!B$60*Baseline!B$56/Baseline!B$76)</f>
        <v>0.00000001374213385</v>
      </c>
      <c r="O326" s="45">
        <f>Baseline!B$33 * (C326 * Baseline!B$58*Baseline!B$58/Baseline!B$73 + Baseline!B$59*Baseline!B$59/Baseline!B$74 + Baseline!B$68*Baseline!B$68/Baseline!B$75 + Baseline!B$60*Baseline!B$60/Baseline!B$76)</f>
        <v>0.000001324390799</v>
      </c>
      <c r="P326" s="43">
        <f>Baseline!B$33 * (C326 * Baseline!B$58*Baseline!B$61/Baseline!B$73 + Baseline!B$59*Baseline!B$62/Baseline!B$74 + Baseline!B$68*Baseline!B$63/Baseline!B$75 + Baseline!B$60*Baseline!B$69/Baseline!B$76)</f>
        <v>0.000000001646994425</v>
      </c>
      <c r="Q326" s="43">
        <f>Baseline!B$33 * (C326 * Baseline!B$61*Baseline!B$66/Baseline!B$73 + Baseline!B$62*Baseline!B$52/Baseline!B$74 + Baseline!B$63*Baseline!B$53/Baseline!B$75 + Baseline!B$69*Baseline!B$54/Baseline!B$76)</f>
        <v>0.000000003540317994</v>
      </c>
      <c r="R326" s="43">
        <f>Baseline!B$33 * (C326 * Baseline!B$61*Baseline!B$57/Baseline!B$73 + Baseline!B$62*Baseline!B$67/Baseline!B$74 + Baseline!B$63*Baseline!B$55/Baseline!B$75 + Baseline!B$69*Baseline!B$56/Baseline!B$76)</f>
        <v>0.00000001439287326</v>
      </c>
      <c r="S326" s="43">
        <f>Baseline!B$33 * (C326 * Baseline!B$61*Baseline!B$58/Baseline!B$73 + Baseline!B$62*Baseline!B$59/Baseline!B$74 + Baseline!B$63*Baseline!B$68/Baseline!B$75 + Baseline!B$69*Baseline!B$60/Baseline!B$76)</f>
        <v>0.000000001646994425</v>
      </c>
      <c r="T326" s="43">
        <f>Baseline!B$33 * (C326 * Baseline!B$61*Baseline!B$61/Baseline!B$73 + Baseline!B$62*Baseline!B$62/Baseline!B$74 + Baseline!B$63*Baseline!B$63/Baseline!B$75 + Baseline!B$69*Baseline!B$69/Baseline!B$76)</f>
        <v>0.00000009854655035</v>
      </c>
      <c r="U326" s="41"/>
      <c r="V326" s="43">
        <f>E326 * ( Baseline!B$87 * Baseline!B$7 )</f>
        <v>0.2351173115</v>
      </c>
      <c r="W326" s="43">
        <f>F326 * ( Baseline!D$87 * Baseline!B$11 )</f>
        <v>0.003697522064</v>
      </c>
      <c r="X326" s="43">
        <f>G326 * ( Baseline!F$87 * Baseline!B$16 )</f>
        <v>0.00590569391</v>
      </c>
      <c r="Y326" s="43">
        <f>H326 * ( Baseline!H$87 * Baseline!B$18 )</f>
        <v>0.001245035903</v>
      </c>
      <c r="Z326" s="51">
        <f t="shared" si="1"/>
        <v>0.2459655633</v>
      </c>
      <c r="AA326" s="43">
        <f>I326 * ( Baseline!B$87 * Baseline!B$7 )</f>
        <v>0.002080415387</v>
      </c>
      <c r="AB326" s="45">
        <f>J326 * ( Baseline!D$87 * Baseline!B$11 )</f>
        <v>0.03253636171</v>
      </c>
      <c r="AC326" s="45">
        <f>K326 * ( Baseline!F$87 * Baseline!B$16 )</f>
        <v>0.0004773298574</v>
      </c>
      <c r="AD326" s="45">
        <f>L326 * ( Baseline!F$87 * Baseline!B$16 )</f>
        <v>0.0004999331412</v>
      </c>
      <c r="AE326" s="51">
        <f t="shared" si="2"/>
        <v>0.0355940401</v>
      </c>
      <c r="AF326" s="51">
        <f>M326 * ( Baseline!B$87 * Baseline!B$7 )</f>
        <v>0.001764663973</v>
      </c>
      <c r="AG326" s="51">
        <f>N326 * ( Baseline!D$87 * Baseline!B$11 )</f>
        <v>0.000253495587</v>
      </c>
      <c r="AH326" s="51">
        <f>O326 * ( Baseline!F$87 * Baseline!B$16 )</f>
        <v>0.04600240967</v>
      </c>
      <c r="AI326" s="51">
        <f>P326 * ( Baseline!H$87 * Baseline!B$18 )</f>
        <v>0.0005792042395</v>
      </c>
      <c r="AJ326" s="51">
        <f t="shared" si="3"/>
        <v>0.04859977347</v>
      </c>
      <c r="AK326" s="51">
        <f>Q326 * ( Baseline!B$87 * Baseline!B$7 )</f>
        <v>0.00003674496045</v>
      </c>
      <c r="AL326" s="51">
        <f>R326 * ( Baseline!D$87 * Baseline!B$11 )</f>
        <v>0.0002654995138</v>
      </c>
      <c r="AM326" s="51">
        <f>S326 * ( Baseline!F$87 * Baseline!B$16 )</f>
        <v>0.00005720797242</v>
      </c>
      <c r="AN326" s="51">
        <f>T326 * ( Baseline!H$87 * Baseline!B$18 )</f>
        <v>0.03465620701</v>
      </c>
      <c r="AO326" s="51">
        <f t="shared" si="4"/>
        <v>0.03501565946</v>
      </c>
      <c r="AP326" s="61"/>
      <c r="AQ326" s="51">
        <f>V326 * ( (1-Baseline!B$88-Baseline!B$87) + (1-B326)*Baseline!B$88 )</f>
        <v>0.1370675191</v>
      </c>
      <c r="AR326" s="51">
        <f>W326 * ( (1-Baseline!B$88-Baseline!B$87) + (1-B326)*Baseline!B$88 )</f>
        <v>0.002155562996</v>
      </c>
      <c r="AS326" s="51">
        <f>X326 * ( (1-Baseline!B$88-Baseline!B$87) + (1-B326)*Baseline!B$88 )</f>
        <v>0.00344287202</v>
      </c>
      <c r="AT326" s="51">
        <f>Y326 * ( (1-Baseline!B$88-Baseline!B$87) + (1-B326)*Baseline!B$88 )</f>
        <v>0.0007258248291</v>
      </c>
      <c r="AU326" s="51">
        <f t="shared" si="5"/>
        <v>0.143391779</v>
      </c>
      <c r="AV326" s="51">
        <f>AA326 * ( (1-Baseline!D$88-Baseline!D$87) + (1-B326)*Baseline!D$88 )</f>
        <v>0.001648213963</v>
      </c>
      <c r="AW326" s="51">
        <f>AB326 * ( (1-Baseline!D$88-Baseline!D$87) + (1-B326)*Baseline!D$88 )</f>
        <v>0.02577700877</v>
      </c>
      <c r="AX326" s="51">
        <f>AC326 * ( (1-Baseline!D$88-Baseline!D$87) + (1-B326)*Baseline!D$88 )</f>
        <v>0.0003781656975</v>
      </c>
      <c r="AY326" s="51">
        <f>AD326 * ( (1-Baseline!D$88-Baseline!D$87) + (1-B326)*Baseline!D$88 )</f>
        <v>0.0003960732021</v>
      </c>
      <c r="AZ326" s="51">
        <f t="shared" si="6"/>
        <v>0.02819946164</v>
      </c>
      <c r="BA326" s="51">
        <f>AF326 * ( (1-Baseline!F$88-Baseline!F$87) + (1-Baseline!B$36)*Baseline!F$88 )</f>
        <v>0.001269908664</v>
      </c>
      <c r="BB326" s="51">
        <f>AG326 * ( (1-Baseline!F$88-Baseline!F$87) + (1-Baseline!B$36)*Baseline!F$88 )</f>
        <v>0.0001824235362</v>
      </c>
      <c r="BC326" s="51">
        <f>AH326 * ( (1-Baseline!F$88-Baseline!F$87) + (1-Baseline!B$36)*Baseline!F$88 )</f>
        <v>0.03310480608</v>
      </c>
      <c r="BD326" s="51">
        <f>AI326 * ( (1-Baseline!F$88-Baseline!F$87) + (1-Baseline!B$36)*Baseline!F$88 )</f>
        <v>0.0004168139053</v>
      </c>
      <c r="BE326" s="51">
        <f t="shared" si="7"/>
        <v>0.03497395218</v>
      </c>
      <c r="BF326" s="51">
        <f>AK326 * ( (1-Baseline!H$88-Baseline!H$87) + (1-Baseline!B$36)*Baseline!H$88 )</f>
        <v>0.00002911376707</v>
      </c>
      <c r="BG326" s="51">
        <f>AL326 * ( (1-Baseline!H$88-Baseline!H$87) + (1-Baseline!B$36)*Baseline!H$88 )</f>
        <v>0.0002103605748</v>
      </c>
      <c r="BH326" s="51">
        <f>AM326 * ( (1-Baseline!H$88-Baseline!H$87) + (1-Baseline!B$36)*Baseline!H$88 )</f>
        <v>0.00004532702071</v>
      </c>
      <c r="BI326" s="51">
        <f>AN326 * ( (1-Baseline!H$88-Baseline!H$87) + (1-Baseline!B$36)*Baseline!H$88 )</f>
        <v>0.02745880594</v>
      </c>
      <c r="BJ326" s="51">
        <f t="shared" si="8"/>
        <v>0.0277436073</v>
      </c>
      <c r="BK326" s="61"/>
      <c r="BL326" s="51">
        <f t="shared" si="19"/>
        <v>0.9558952411</v>
      </c>
      <c r="BM326" s="51">
        <f t="shared" si="20"/>
        <v>0.01503268187</v>
      </c>
      <c r="BN326" s="51">
        <f t="shared" si="21"/>
        <v>0.02401024692</v>
      </c>
      <c r="BO326" s="51">
        <f t="shared" si="22"/>
        <v>0.005061830143</v>
      </c>
      <c r="BP326" s="51">
        <f t="shared" si="9"/>
        <v>1</v>
      </c>
      <c r="BQ326" s="51">
        <f t="shared" si="23"/>
        <v>0.05844841949</v>
      </c>
      <c r="BR326" s="51">
        <f t="shared" si="24"/>
        <v>0.9140957762</v>
      </c>
      <c r="BS326" s="51">
        <f t="shared" si="25"/>
        <v>0.01341038713</v>
      </c>
      <c r="BT326" s="51">
        <f t="shared" si="26"/>
        <v>0.01404541715</v>
      </c>
      <c r="BU326" s="51">
        <f t="shared" si="10"/>
        <v>1</v>
      </c>
      <c r="BV326" s="51">
        <f t="shared" si="27"/>
        <v>0.03631012754</v>
      </c>
      <c r="BW326" s="51">
        <f t="shared" si="28"/>
        <v>0.005215982891</v>
      </c>
      <c r="BX326" s="51">
        <f t="shared" si="29"/>
        <v>0.9465560513</v>
      </c>
      <c r="BY326" s="51">
        <f t="shared" si="30"/>
        <v>0.01191783825</v>
      </c>
      <c r="BZ326" s="51">
        <f t="shared" si="11"/>
        <v>1</v>
      </c>
      <c r="CA326" s="51">
        <f t="shared" si="31"/>
        <v>0.001049386504</v>
      </c>
      <c r="CB326" s="51">
        <f t="shared" si="32"/>
        <v>0.007582307971</v>
      </c>
      <c r="CC326" s="51">
        <f t="shared" si="33"/>
        <v>0.001633782522</v>
      </c>
      <c r="CD326" s="51">
        <f t="shared" si="34"/>
        <v>0.989734523</v>
      </c>
      <c r="CE326" s="51">
        <f t="shared" si="12"/>
        <v>1</v>
      </c>
      <c r="CF326" s="61"/>
      <c r="CG326" s="51">
        <f t="shared" si="35"/>
        <v>0.9558952411</v>
      </c>
      <c r="CH326" s="51">
        <f t="shared" si="36"/>
        <v>0.01503268187</v>
      </c>
      <c r="CI326" s="51">
        <f t="shared" si="37"/>
        <v>0.02401024692</v>
      </c>
      <c r="CJ326" s="51">
        <f t="shared" si="38"/>
        <v>0.005061830143</v>
      </c>
      <c r="CK326" s="51">
        <f t="shared" si="13"/>
        <v>1</v>
      </c>
      <c r="CL326" s="51">
        <f t="shared" si="39"/>
        <v>0.05844841949</v>
      </c>
      <c r="CM326" s="51">
        <f t="shared" si="40"/>
        <v>0.9140957762</v>
      </c>
      <c r="CN326" s="51">
        <f t="shared" si="41"/>
        <v>0.01341038713</v>
      </c>
      <c r="CO326" s="51">
        <f t="shared" si="42"/>
        <v>0.01404541715</v>
      </c>
      <c r="CP326" s="51">
        <f t="shared" si="14"/>
        <v>1</v>
      </c>
      <c r="CQ326" s="51">
        <f t="shared" si="43"/>
        <v>0.03631012754</v>
      </c>
      <c r="CR326" s="51">
        <f t="shared" si="44"/>
        <v>0.005215982891</v>
      </c>
      <c r="CS326" s="51">
        <f t="shared" si="45"/>
        <v>0.9465560513</v>
      </c>
      <c r="CT326" s="51">
        <f t="shared" si="46"/>
        <v>0.01191783825</v>
      </c>
      <c r="CU326" s="51">
        <f t="shared" si="15"/>
        <v>1</v>
      </c>
      <c r="CV326" s="51">
        <f t="shared" si="47"/>
        <v>0.001049386504</v>
      </c>
      <c r="CW326" s="51">
        <f t="shared" si="48"/>
        <v>0.007582307971</v>
      </c>
      <c r="CX326" s="51">
        <f t="shared" si="49"/>
        <v>0.001633782522</v>
      </c>
      <c r="CY326" s="51">
        <f t="shared" si="50"/>
        <v>0.989734523</v>
      </c>
      <c r="CZ326" s="51">
        <f t="shared" si="16"/>
        <v>1</v>
      </c>
      <c r="DA326" s="61"/>
      <c r="DB326" s="51">
        <f>(AQ326*Baseline!B$7 + AV326*Baseline!B$11 + BA326*Baseline!B$16 + BF326*Baseline!B$18)</f>
        <v>75600.00909</v>
      </c>
      <c r="DC326" s="51">
        <f>(AR326*Baseline!B$7 + AW326*Baseline!B$11 + BB326*Baseline!B$16 + BG326*Baseline!B$18)</f>
        <v>66569.37121</v>
      </c>
      <c r="DD326" s="51">
        <f>(AS326*Baseline!B$7 + AX326*Baseline!B$11 + BC326*Baseline!B$16 + BH326*Baseline!B$18)</f>
        <v>115463.7412</v>
      </c>
      <c r="DE326" s="51">
        <f>(AT326*Baseline!B$7 + AY326*Baseline!B$11 + BD326*Baseline!B$16 + BI326*Baseline!B$18)</f>
        <v>1259958.962</v>
      </c>
      <c r="DF326" s="51">
        <f t="shared" si="17"/>
        <v>1517592.083</v>
      </c>
      <c r="DG326" s="61"/>
      <c r="DH326" s="51">
        <f t="shared" si="51"/>
        <v>0.04981576402</v>
      </c>
      <c r="DI326" s="51">
        <f t="shared" si="52"/>
        <v>0.04386512815</v>
      </c>
      <c r="DJ326" s="51">
        <f t="shared" si="53"/>
        <v>0.0760835158</v>
      </c>
      <c r="DK326" s="51">
        <f t="shared" si="54"/>
        <v>0.830235592</v>
      </c>
      <c r="DL326" s="51">
        <f t="shared" si="18"/>
        <v>1</v>
      </c>
      <c r="DM326" s="61"/>
      <c r="DN326" s="51">
        <f>DH326 / (Baseline!B$7/Baseline!B$17)</f>
        <v>5.317505155</v>
      </c>
      <c r="DO326" s="51">
        <f>DI326 / (Baseline!B$11/Baseline!B$17)</f>
        <v>1.058925189</v>
      </c>
      <c r="DP326" s="51">
        <f>DJ326 / (Baseline!B$16/Baseline!B$17)</f>
        <v>1.175720249</v>
      </c>
      <c r="DQ326" s="51">
        <f>DK326 / (Baseline!B$18/Baseline!B$17)</f>
        <v>0.9386546318</v>
      </c>
      <c r="DR326" s="79"/>
      <c r="DS326" s="51">
        <f>(AU326*Baseline!B$34)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0.0340382981</v>
      </c>
      <c r="DT326" s="51">
        <f>(AZ326*Baseline!B$34) + (Baseline!D$88*(1-Baseline!D$89)*Baseline!B$35) + (Baseline!D$88*Baseline!D$89*((1-Baseline!D$90)*Baseline!B$40 + Baseline!D$90*Baseline!B$41))</f>
        <v>0.01064348725</v>
      </c>
      <c r="DU326" s="51">
        <f>(BE326*Baseline!B$34) + (Baseline!F$88*(1-Baseline!F$89)*Baseline!B$35) + (Baseline!F$88*Baseline!F$89*((1-Baseline!F$90)*Baseline!B$40 + Baseline!F$90*Baseline!B$41))</f>
        <v>0.01297673283</v>
      </c>
      <c r="DV326" s="51">
        <f>(BJ326*Baseline!B$34) + (Baseline!H$88*(1-Baseline!H$89)*Baseline!B$35) + (Baseline!H$88*Baseline!H$89*((1-Baseline!H$90)*Baseline!B$40 + Baseline!H$90*Baseline!B$41))</f>
        <v>0.009306541095</v>
      </c>
      <c r="DW326" s="51">
        <f>( DS326*Baseline!B$7 + DT326*Baseline!B$11 + DU326*Baseline!B$16 + DV326*Baseline!B$18 ) / Baseline!B$17</f>
        <v>0.009831122923</v>
      </c>
    </row>
    <row r="327">
      <c r="A327" s="4" t="s">
        <v>598</v>
      </c>
      <c r="B327" s="45">
        <f>MIN( MAX( NORMINV( MCrands!B327, (B$5+B$4)/2, (B$5-B$4)/3.29 ), 0 ), 1 )</f>
        <v>0.5359469388</v>
      </c>
      <c r="C327" s="45">
        <f>MAX( NORMINV( MCrands!C327, (C$5+C$4)/2, (C$5-C$4)/3.29 ), 0 )</f>
        <v>2.954147302</v>
      </c>
      <c r="D327" s="41"/>
      <c r="E327" s="43">
        <f>Baseline!B$33 * (C327 * Baseline!B$66*Baseline!B$66/Baseline!B$73 + Baseline!B$52*Baseline!B$52/Baseline!B$74 + Baseline!B$53*Baseline!B$53/Baseline!B$75 + Baseline!B$54*Baseline!B$54/Baseline!B$76)</f>
        <v>0.00002095667805</v>
      </c>
      <c r="F327" s="43">
        <f>Baseline!B$33 * (C327 * Baseline!B$66*Baseline!B$57/Baseline!B$73 + Baseline!B$52*Baseline!B$67/Baseline!B$74 + Baseline!B$53*Baseline!B$55/Baseline!B$75 + Baseline!B$54*Baseline!B$56/Baseline!B$76)</f>
        <v>0.0000002001768171</v>
      </c>
      <c r="G327" s="45">
        <f>Baseline!B$33 * (C327 * Baseline!B$66*Baseline!B$58/Baseline!B$73 + Baseline!B$52*Baseline!B$59/Baseline!B$74 + Baseline!B$53*Baseline!B$68/Baseline!B$75 + Baseline!B$54*Baseline!B$60/Baseline!B$76)</f>
        <v>0.0000001693640339</v>
      </c>
      <c r="H327" s="43">
        <f>Baseline!B$33 * (C327 * Baseline!B$66*Baseline!B$61/Baseline!B$73 + Baseline!B$52*Baseline!B$62/Baseline!B$74 + Baseline!B$53*Baseline!B$63/Baseline!B$75 + Baseline!B$54*Baseline!B$69/Baseline!B$76)</f>
        <v>0.000000003474467094</v>
      </c>
      <c r="I327" s="43">
        <f>Baseline!B$33 * (C327 * Baseline!B$57*Baseline!B$66/Baseline!B$73 + Baseline!B$67*Baseline!B$52/Baseline!B$74 + Baseline!B$55*Baseline!B$53/Baseline!B$75 + Baseline!B$56*Baseline!B$54/Baseline!B$76)</f>
        <v>0.0000002001768171</v>
      </c>
      <c r="J327" s="45">
        <f>Baseline!B$33 * (C327 * Baseline!B$57*Baseline!B$57/Baseline!B$73 + Baseline!B$67*Baseline!B$67/Baseline!B$74 + Baseline!B$55*Baseline!B$55/Baseline!B$75 + Baseline!B$56*Baseline!B$56/Baseline!B$76)</f>
        <v>0.000001763813849</v>
      </c>
      <c r="K327" s="43">
        <f>Baseline!B$33 * (C327 * Baseline!B$57*Baseline!B$58/Baseline!B$73 + Baseline!B$67*Baseline!B$59/Baseline!B$74 + Baseline!B$55*Baseline!B$68/Baseline!B$75 + Baseline!B$56*Baseline!B$60/Baseline!B$76)</f>
        <v>0.00000001374202987</v>
      </c>
      <c r="L327" s="45">
        <f>Baseline!B$33 * (C327 * Baseline!B$57*Baseline!B$61/Baseline!B$73 + Baseline!B$67*Baseline!B$62/Baseline!B$74 + Baseline!B$55*Baseline!B$63/Baseline!B$75 + Baseline!B$56*Baseline!B$69/Baseline!B$76)</f>
        <v>0.00000001439286286</v>
      </c>
      <c r="M327" s="43">
        <f>Baseline!B$33 * (C327 * Baseline!B$58*Baseline!B$66/Baseline!B$73 + Baseline!B$59*Baseline!B$52/Baseline!B$74 + Baseline!B$68*Baseline!B$53/Baseline!B$75 + Baseline!B$60*Baseline!B$54/Baseline!B$76)</f>
        <v>0.0000001693640339</v>
      </c>
      <c r="N327" s="45">
        <f>Baseline!B$33 * (C327 * Baseline!B$58*Baseline!B$57/Baseline!B$73 + Baseline!B$59*Baseline!B$67/Baseline!B$74 + Baseline!B$68*Baseline!B$55/Baseline!B$75 + Baseline!B$60*Baseline!B$56/Baseline!B$76)</f>
        <v>0.00000001374202987</v>
      </c>
      <c r="O327" s="45">
        <f>Baseline!B$33 * (C327 * Baseline!B$58*Baseline!B$58/Baseline!B$73 + Baseline!B$59*Baseline!B$59/Baseline!B$74 + Baseline!B$68*Baseline!B$68/Baseline!B$75 + Baseline!B$60*Baseline!B$60/Baseline!B$76)</f>
        <v>0.000001324390543</v>
      </c>
      <c r="P327" s="43">
        <f>Baseline!B$33 * (C327 * Baseline!B$58*Baseline!B$61/Baseline!B$73 + Baseline!B$59*Baseline!B$62/Baseline!B$74 + Baseline!B$68*Baseline!B$63/Baseline!B$75 + Baseline!B$60*Baseline!B$69/Baseline!B$76)</f>
        <v>0.000000001646968865</v>
      </c>
      <c r="Q327" s="43">
        <f>Baseline!B$33 * (C327 * Baseline!B$61*Baseline!B$66/Baseline!B$73 + Baseline!B$62*Baseline!B$52/Baseline!B$74 + Baseline!B$63*Baseline!B$53/Baseline!B$75 + Baseline!B$69*Baseline!B$54/Baseline!B$76)</f>
        <v>0.000000003474467094</v>
      </c>
      <c r="R327" s="43">
        <f>Baseline!B$33 * (C327 * Baseline!B$61*Baseline!B$57/Baseline!B$73 + Baseline!B$62*Baseline!B$67/Baseline!B$74 + Baseline!B$63*Baseline!B$55/Baseline!B$75 + Baseline!B$69*Baseline!B$56/Baseline!B$76)</f>
        <v>0.00000001439286286</v>
      </c>
      <c r="S327" s="43">
        <f>Baseline!B$33 * (C327 * Baseline!B$61*Baseline!B$58/Baseline!B$73 + Baseline!B$62*Baseline!B$59/Baseline!B$74 + Baseline!B$63*Baseline!B$68/Baseline!B$75 + Baseline!B$69*Baseline!B$60/Baseline!B$76)</f>
        <v>0.000000001646968865</v>
      </c>
      <c r="T327" s="43">
        <f>Baseline!B$33 * (C327 * Baseline!B$61*Baseline!B$61/Baseline!B$73 + Baseline!B$62*Baseline!B$62/Baseline!B$74 + Baseline!B$63*Baseline!B$63/Baseline!B$75 + Baseline!B$69*Baseline!B$69/Baseline!B$76)</f>
        <v>0.0000000985465478</v>
      </c>
      <c r="U327" s="41"/>
      <c r="V327" s="43">
        <f>E327 * ( Baseline!B$87 * Baseline!B$7 )</f>
        <v>0.2175093614</v>
      </c>
      <c r="W327" s="43">
        <f>F327 * ( Baseline!D$87 * Baseline!B$11 )</f>
        <v>0.00369258081</v>
      </c>
      <c r="X327" s="43">
        <f>G327 * ( Baseline!F$87 * Baseline!B$16 )</f>
        <v>0.005882820752</v>
      </c>
      <c r="Y327" s="43">
        <f>H327 * ( Baseline!H$87 * Baseline!B$18 )</f>
        <v>0.001221877889</v>
      </c>
      <c r="Z327" s="51">
        <f t="shared" si="1"/>
        <v>0.2283066409</v>
      </c>
      <c r="AA327" s="43">
        <f>I327 * ( Baseline!B$87 * Baseline!B$7 )</f>
        <v>0.002077635184</v>
      </c>
      <c r="AB327" s="45">
        <f>J327 * ( Baseline!D$87 * Baseline!B$11 )</f>
        <v>0.03253636093</v>
      </c>
      <c r="AC327" s="45">
        <f>K327 * ( Baseline!F$87 * Baseline!B$16 )</f>
        <v>0.0004773262459</v>
      </c>
      <c r="AD327" s="45">
        <f>L327 * ( Baseline!F$87 * Baseline!B$16 )</f>
        <v>0.0004999327801</v>
      </c>
      <c r="AE327" s="51">
        <f t="shared" si="2"/>
        <v>0.03559125514</v>
      </c>
      <c r="AF327" s="51">
        <f>M327 * ( Baseline!B$87 * Baseline!B$7 )</f>
        <v>0.001757829308</v>
      </c>
      <c r="AG327" s="51">
        <f>N327 * ( Baseline!D$87 * Baseline!B$11 )</f>
        <v>0.000253493669</v>
      </c>
      <c r="AH327" s="51">
        <f>O327 * ( Baseline!F$87 * Baseline!B$16 )</f>
        <v>0.0460024008</v>
      </c>
      <c r="AI327" s="51">
        <f>P327 * ( Baseline!H$87 * Baseline!B$18 )</f>
        <v>0.0005791952505</v>
      </c>
      <c r="AJ327" s="51">
        <f t="shared" si="3"/>
        <v>0.04859291902</v>
      </c>
      <c r="AK327" s="51">
        <f>Q327 * ( Baseline!B$87 * Baseline!B$7 )</f>
        <v>0.00003606149397</v>
      </c>
      <c r="AL327" s="51">
        <f>R327 * ( Baseline!D$87 * Baseline!B$11 )</f>
        <v>0.000265499322</v>
      </c>
      <c r="AM327" s="51">
        <f>S327 * ( Baseline!F$87 * Baseline!B$16 )</f>
        <v>0.00005720708458</v>
      </c>
      <c r="AN327" s="51">
        <f>T327 * ( Baseline!H$87 * Baseline!B$18 )</f>
        <v>0.03465620611</v>
      </c>
      <c r="AO327" s="51">
        <f t="shared" si="4"/>
        <v>0.03501497401</v>
      </c>
      <c r="AP327" s="61"/>
      <c r="AQ327" s="51">
        <f>V327 * ( (1-Baseline!B$88-Baseline!B$87) + (1-B327)*Baseline!B$88 )</f>
        <v>0.1091042671</v>
      </c>
      <c r="AR327" s="51">
        <f>W327 * ( (1-Baseline!B$88-Baseline!B$87) + (1-B327)*Baseline!B$88 )</f>
        <v>0.001852225211</v>
      </c>
      <c r="AS327" s="51">
        <f>X327 * ( (1-Baseline!B$88-Baseline!B$87) + (1-B327)*Baseline!B$88 )</f>
        <v>0.002950865389</v>
      </c>
      <c r="AT327" s="51">
        <f>Y327 * ( (1-Baseline!B$88-Baseline!B$87) + (1-B327)*Baseline!B$88 )</f>
        <v>0.0006129027764</v>
      </c>
      <c r="AU327" s="51">
        <f t="shared" si="5"/>
        <v>0.1145202605</v>
      </c>
      <c r="AV327" s="51">
        <f>AA327 * ( (1-Baseline!D$88-Baseline!D$87) + (1-B327)*Baseline!D$88 )</f>
        <v>0.001560915204</v>
      </c>
      <c r="AW327" s="51">
        <f>AB327 * ( (1-Baseline!D$88-Baseline!D$87) + (1-B327)*Baseline!D$88 )</f>
        <v>0.02444437833</v>
      </c>
      <c r="AX327" s="51">
        <f>AC327 * ( (1-Baseline!D$88-Baseline!D$87) + (1-B327)*Baseline!D$88 )</f>
        <v>0.0003586124264</v>
      </c>
      <c r="AY327" s="51">
        <f>AD327 * ( (1-Baseline!D$88-Baseline!D$87) + (1-B327)*Baseline!D$88 )</f>
        <v>0.0003755965838</v>
      </c>
      <c r="AZ327" s="51">
        <f t="shared" si="6"/>
        <v>0.02673950254</v>
      </c>
      <c r="BA327" s="51">
        <f>AF327 * ( (1-Baseline!F$88-Baseline!F$87) + (1-Baseline!B$36)*Baseline!F$88 )</f>
        <v>0.001264990221</v>
      </c>
      <c r="BB327" s="51">
        <f>AG327 * ( (1-Baseline!F$88-Baseline!F$87) + (1-Baseline!B$36)*Baseline!F$88 )</f>
        <v>0.000182422156</v>
      </c>
      <c r="BC327" s="51">
        <f>AH327 * ( (1-Baseline!F$88-Baseline!F$87) + (1-Baseline!B$36)*Baseline!F$88 )</f>
        <v>0.03310479969</v>
      </c>
      <c r="BD327" s="51">
        <f>AI327 * ( (1-Baseline!F$88-Baseline!F$87) + (1-Baseline!B$36)*Baseline!F$88 )</f>
        <v>0.0004168074365</v>
      </c>
      <c r="BE327" s="51">
        <f t="shared" si="7"/>
        <v>0.0349690195</v>
      </c>
      <c r="BF327" s="51">
        <f>AK327 * ( (1-Baseline!H$88-Baseline!H$87) + (1-Baseline!B$36)*Baseline!H$88 )</f>
        <v>0.00002857224291</v>
      </c>
      <c r="BG327" s="51">
        <f>AL327 * ( (1-Baseline!H$88-Baseline!H$87) + (1-Baseline!B$36)*Baseline!H$88 )</f>
        <v>0.0002103604228</v>
      </c>
      <c r="BH327" s="51">
        <f>AM327 * ( (1-Baseline!H$88-Baseline!H$87) + (1-Baseline!B$36)*Baseline!H$88 )</f>
        <v>0.00004532631726</v>
      </c>
      <c r="BI327" s="51">
        <f>AN327 * ( (1-Baseline!H$88-Baseline!H$87) + (1-Baseline!B$36)*Baseline!H$88 )</f>
        <v>0.02745880523</v>
      </c>
      <c r="BJ327" s="51">
        <f t="shared" si="8"/>
        <v>0.02774306421</v>
      </c>
      <c r="BK327" s="61"/>
      <c r="BL327" s="51">
        <f t="shared" si="19"/>
        <v>0.9527071161</v>
      </c>
      <c r="BM327" s="51">
        <f t="shared" si="20"/>
        <v>0.01617377749</v>
      </c>
      <c r="BN327" s="51">
        <f t="shared" si="21"/>
        <v>0.02576719069</v>
      </c>
      <c r="BO327" s="51">
        <f t="shared" si="22"/>
        <v>0.005351915669</v>
      </c>
      <c r="BP327" s="51">
        <f t="shared" si="9"/>
        <v>1</v>
      </c>
      <c r="BQ327" s="51">
        <f t="shared" si="23"/>
        <v>0.05837487821</v>
      </c>
      <c r="BR327" s="51">
        <f t="shared" si="24"/>
        <v>0.9141672808</v>
      </c>
      <c r="BS327" s="51">
        <f t="shared" si="25"/>
        <v>0.013411335</v>
      </c>
      <c r="BT327" s="51">
        <f t="shared" si="26"/>
        <v>0.01404650603</v>
      </c>
      <c r="BU327" s="51">
        <f t="shared" si="10"/>
        <v>1</v>
      </c>
      <c r="BV327" s="51">
        <f t="shared" si="27"/>
        <v>0.03617459794</v>
      </c>
      <c r="BW327" s="51">
        <f t="shared" si="28"/>
        <v>0.00521667918</v>
      </c>
      <c r="BX327" s="51">
        <f t="shared" si="29"/>
        <v>0.9466893885</v>
      </c>
      <c r="BY327" s="51">
        <f t="shared" si="30"/>
        <v>0.01191933438</v>
      </c>
      <c r="BZ327" s="51">
        <f t="shared" si="11"/>
        <v>1</v>
      </c>
      <c r="CA327" s="51">
        <f t="shared" si="31"/>
        <v>0.001029887783</v>
      </c>
      <c r="CB327" s="51">
        <f t="shared" si="32"/>
        <v>0.007582450923</v>
      </c>
      <c r="CC327" s="51">
        <f t="shared" si="33"/>
        <v>0.001633789149</v>
      </c>
      <c r="CD327" s="51">
        <f t="shared" si="34"/>
        <v>0.9897538721</v>
      </c>
      <c r="CE327" s="51">
        <f t="shared" si="12"/>
        <v>1</v>
      </c>
      <c r="CF327" s="61"/>
      <c r="CG327" s="51">
        <f t="shared" si="35"/>
        <v>0.9527071161</v>
      </c>
      <c r="CH327" s="51">
        <f t="shared" si="36"/>
        <v>0.01617377749</v>
      </c>
      <c r="CI327" s="51">
        <f t="shared" si="37"/>
        <v>0.02576719069</v>
      </c>
      <c r="CJ327" s="51">
        <f t="shared" si="38"/>
        <v>0.005351915669</v>
      </c>
      <c r="CK327" s="51">
        <f t="shared" si="13"/>
        <v>1</v>
      </c>
      <c r="CL327" s="51">
        <f t="shared" si="39"/>
        <v>0.05837487821</v>
      </c>
      <c r="CM327" s="51">
        <f t="shared" si="40"/>
        <v>0.9141672808</v>
      </c>
      <c r="CN327" s="51">
        <f t="shared" si="41"/>
        <v>0.013411335</v>
      </c>
      <c r="CO327" s="51">
        <f t="shared" si="42"/>
        <v>0.01404650603</v>
      </c>
      <c r="CP327" s="51">
        <f t="shared" si="14"/>
        <v>1</v>
      </c>
      <c r="CQ327" s="51">
        <f t="shared" si="43"/>
        <v>0.03617459794</v>
      </c>
      <c r="CR327" s="51">
        <f t="shared" si="44"/>
        <v>0.00521667918</v>
      </c>
      <c r="CS327" s="51">
        <f t="shared" si="45"/>
        <v>0.9466893885</v>
      </c>
      <c r="CT327" s="51">
        <f t="shared" si="46"/>
        <v>0.01191933438</v>
      </c>
      <c r="CU327" s="51">
        <f t="shared" si="15"/>
        <v>1</v>
      </c>
      <c r="CV327" s="51">
        <f t="shared" si="47"/>
        <v>0.001029887783</v>
      </c>
      <c r="CW327" s="51">
        <f t="shared" si="48"/>
        <v>0.007582450923</v>
      </c>
      <c r="CX327" s="51">
        <f t="shared" si="49"/>
        <v>0.001633789149</v>
      </c>
      <c r="CY327" s="51">
        <f t="shared" si="50"/>
        <v>0.9897538721</v>
      </c>
      <c r="CZ327" s="51">
        <f t="shared" si="16"/>
        <v>1</v>
      </c>
      <c r="DA327" s="61"/>
      <c r="DB327" s="51">
        <f>(AQ327*Baseline!B$7 + AV327*Baseline!B$11 + BA327*Baseline!B$16 + BF327*Baseline!B$18)</f>
        <v>61809.34039</v>
      </c>
      <c r="DC327" s="51">
        <f>(AR327*Baseline!B$7 + AW327*Baseline!B$11 + BB327*Baseline!B$16 + BG327*Baseline!B$18)</f>
        <v>63564.34285</v>
      </c>
      <c r="DD327" s="51">
        <f>(AS327*Baseline!B$7 + AX327*Baseline!B$11 + BC327*Baseline!B$16 + BH327*Baseline!B$18)</f>
        <v>115183.1314</v>
      </c>
      <c r="DE327" s="51">
        <f>(AT327*Baseline!B$7 + AY327*Baseline!B$11 + BD327*Baseline!B$16 + BI327*Baseline!B$18)</f>
        <v>1259860.227</v>
      </c>
      <c r="DF327" s="51">
        <f t="shared" si="17"/>
        <v>1500417.041</v>
      </c>
      <c r="DG327" s="61"/>
      <c r="DH327" s="51">
        <f t="shared" si="51"/>
        <v>0.04119477364</v>
      </c>
      <c r="DI327" s="51">
        <f t="shared" si="52"/>
        <v>0.04236445008</v>
      </c>
      <c r="DJ327" s="51">
        <f t="shared" si="53"/>
        <v>0.07676741077</v>
      </c>
      <c r="DK327" s="51">
        <f t="shared" si="54"/>
        <v>0.8396733655</v>
      </c>
      <c r="DL327" s="51">
        <f t="shared" si="18"/>
        <v>1</v>
      </c>
      <c r="DM327" s="61"/>
      <c r="DN327" s="51">
        <f>DH327 / (Baseline!B$7/Baseline!B$17)</f>
        <v>4.397271135</v>
      </c>
      <c r="DO327" s="51">
        <f>DI327 / (Baseline!B$11/Baseline!B$17)</f>
        <v>1.022698102</v>
      </c>
      <c r="DP327" s="51">
        <f>DJ327 / (Baseline!B$16/Baseline!B$17)</f>
        <v>1.186288493</v>
      </c>
      <c r="DQ327" s="51">
        <f>DK327 / (Baseline!B$18/Baseline!B$17)</f>
        <v>0.9493248679</v>
      </c>
      <c r="DR327" s="79"/>
      <c r="DS327" s="51">
        <f>(AU327*Baseline!B$34)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0.02970757032</v>
      </c>
      <c r="DT327" s="51">
        <f>(AZ327*Baseline!B$34) + (Baseline!D$88*(1-Baseline!D$89)*Baseline!B$35) + (Baseline!D$88*Baseline!D$89*((1-Baseline!D$90)*Baseline!B$40 + Baseline!D$90*Baseline!B$41))</f>
        <v>0.01042449338</v>
      </c>
      <c r="DU327" s="51">
        <f>(BE327*Baseline!B$34) + (Baseline!F$88*(1-Baseline!F$89)*Baseline!B$35) + (Baseline!F$88*Baseline!F$89*((1-Baseline!F$90)*Baseline!B$40 + Baseline!F$90*Baseline!B$41))</f>
        <v>0.01297599293</v>
      </c>
      <c r="DV327" s="51">
        <f>(BJ327*Baseline!B$34) + (Baseline!H$88*(1-Baseline!H$89)*Baseline!B$35) + (Baseline!H$88*Baseline!H$89*((1-Baseline!H$90)*Baseline!B$40 + Baseline!H$90*Baseline!B$41))</f>
        <v>0.009306459632</v>
      </c>
      <c r="DW327" s="51">
        <f>( DS327*Baseline!B$7 + DT327*Baseline!B$11 + DU327*Baseline!B$16 + DV327*Baseline!B$18 ) / Baseline!B$17</f>
        <v>0.009781359964</v>
      </c>
    </row>
    <row r="328">
      <c r="A328" s="4" t="s">
        <v>599</v>
      </c>
      <c r="B328" s="45">
        <f>MIN( MAX( NORMINV( MCrands!B328, (B$5+B$4)/2, (B$5-B$4)/3.29 ), 0 ), 1 )</f>
        <v>0.450542013</v>
      </c>
      <c r="C328" s="45">
        <f>MAX( NORMINV( MCrands!C328, (C$5+C$4)/2, (C$5-C$4)/3.29 ), 0 )</f>
        <v>2.049116512</v>
      </c>
      <c r="D328" s="41"/>
      <c r="E328" s="43">
        <f>Baseline!B$33 * (C328 * Baseline!B$66*Baseline!B$66/Baseline!B$73 + Baseline!B$52*Baseline!B$52/Baseline!B$74 + Baseline!B$53*Baseline!B$53/Baseline!B$75 + Baseline!B$54*Baseline!B$54/Baseline!B$76)</f>
        <v>0.00001454903832</v>
      </c>
      <c r="F328" s="43">
        <f>Baseline!B$33 * (C328 * Baseline!B$66*Baseline!B$57/Baseline!B$73 + Baseline!B$52*Baseline!B$67/Baseline!B$74 + Baseline!B$53*Baseline!B$55/Baseline!B$75 + Baseline!B$54*Baseline!B$56/Baseline!B$76)</f>
        <v>0.0000001991650845</v>
      </c>
      <c r="G328" s="45">
        <f>Baseline!B$33 * (C328 * Baseline!B$66*Baseline!B$58/Baseline!B$73 + Baseline!B$52*Baseline!B$59/Baseline!B$74 + Baseline!B$53*Baseline!B$68/Baseline!B$75 + Baseline!B$54*Baseline!B$60/Baseline!B$76)</f>
        <v>0.000000166876858</v>
      </c>
      <c r="H328" s="43">
        <f>Baseline!B$33 * (C328 * Baseline!B$66*Baseline!B$61/Baseline!B$73 + Baseline!B$52*Baseline!B$62/Baseline!B$74 + Baseline!B$53*Baseline!B$63/Baseline!B$75 + Baseline!B$54*Baseline!B$69/Baseline!B$76)</f>
        <v>0.0000000032257495</v>
      </c>
      <c r="I328" s="43">
        <f>Baseline!B$33 * (C328 * Baseline!B$57*Baseline!B$66/Baseline!B$73 + Baseline!B$67*Baseline!B$52/Baseline!B$74 + Baseline!B$55*Baseline!B$53/Baseline!B$75 + Baseline!B$56*Baseline!B$54/Baseline!B$76)</f>
        <v>0.0000001991650845</v>
      </c>
      <c r="J328" s="45">
        <f>Baseline!B$33 * (C328 * Baseline!B$57*Baseline!B$57/Baseline!B$73 + Baseline!B$67*Baseline!B$67/Baseline!B$74 + Baseline!B$55*Baseline!B$55/Baseline!B$75 + Baseline!B$56*Baseline!B$56/Baseline!B$76)</f>
        <v>0.000001763813689</v>
      </c>
      <c r="K328" s="43">
        <f>Baseline!B$33 * (C328 * Baseline!B$57*Baseline!B$58/Baseline!B$73 + Baseline!B$67*Baseline!B$59/Baseline!B$74 + Baseline!B$55*Baseline!B$68/Baseline!B$75 + Baseline!B$56*Baseline!B$60/Baseline!B$76)</f>
        <v>0.00000001374163716</v>
      </c>
      <c r="L328" s="45">
        <f>Baseline!B$33 * (C328 * Baseline!B$57*Baseline!B$61/Baseline!B$73 + Baseline!B$67*Baseline!B$62/Baseline!B$74 + Baseline!B$55*Baseline!B$63/Baseline!B$75 + Baseline!B$56*Baseline!B$69/Baseline!B$76)</f>
        <v>0.00000001439282359</v>
      </c>
      <c r="M328" s="43">
        <f>Baseline!B$33 * (C328 * Baseline!B$58*Baseline!B$66/Baseline!B$73 + Baseline!B$59*Baseline!B$52/Baseline!B$74 + Baseline!B$68*Baseline!B$53/Baseline!B$75 + Baseline!B$60*Baseline!B$54/Baseline!B$76)</f>
        <v>0.000000166876858</v>
      </c>
      <c r="N328" s="45">
        <f>Baseline!B$33 * (C328 * Baseline!B$58*Baseline!B$57/Baseline!B$73 + Baseline!B$59*Baseline!B$67/Baseline!B$74 + Baseline!B$68*Baseline!B$55/Baseline!B$75 + Baseline!B$60*Baseline!B$56/Baseline!B$76)</f>
        <v>0.00000001374163716</v>
      </c>
      <c r="O328" s="45">
        <f>Baseline!B$33 * (C328 * Baseline!B$58*Baseline!B$58/Baseline!B$73 + Baseline!B$59*Baseline!B$59/Baseline!B$74 + Baseline!B$68*Baseline!B$68/Baseline!B$75 + Baseline!B$60*Baseline!B$60/Baseline!B$76)</f>
        <v>0.000001324389578</v>
      </c>
      <c r="P328" s="43">
        <f>Baseline!B$33 * (C328 * Baseline!B$58*Baseline!B$61/Baseline!B$73 + Baseline!B$59*Baseline!B$62/Baseline!B$74 + Baseline!B$68*Baseline!B$63/Baseline!B$75 + Baseline!B$60*Baseline!B$69/Baseline!B$76)</f>
        <v>0.000000001646872323</v>
      </c>
      <c r="Q328" s="43">
        <f>Baseline!B$33 * (C328 * Baseline!B$61*Baseline!B$66/Baseline!B$73 + Baseline!B$62*Baseline!B$52/Baseline!B$74 + Baseline!B$63*Baseline!B$53/Baseline!B$75 + Baseline!B$69*Baseline!B$54/Baseline!B$76)</f>
        <v>0.0000000032257495</v>
      </c>
      <c r="R328" s="43">
        <f>Baseline!B$33 * (C328 * Baseline!B$61*Baseline!B$57/Baseline!B$73 + Baseline!B$62*Baseline!B$67/Baseline!B$74 + Baseline!B$63*Baseline!B$55/Baseline!B$75 + Baseline!B$69*Baseline!B$56/Baseline!B$76)</f>
        <v>0.00000001439282359</v>
      </c>
      <c r="S328" s="43">
        <f>Baseline!B$33 * (C328 * Baseline!B$61*Baseline!B$58/Baseline!B$73 + Baseline!B$62*Baseline!B$59/Baseline!B$74 + Baseline!B$63*Baseline!B$68/Baseline!B$75 + Baseline!B$69*Baseline!B$60/Baseline!B$76)</f>
        <v>0.000000001646872323</v>
      </c>
      <c r="T328" s="43">
        <f>Baseline!B$33 * (C328 * Baseline!B$61*Baseline!B$61/Baseline!B$73 + Baseline!B$62*Baseline!B$62/Baseline!B$74 + Baseline!B$63*Baseline!B$63/Baseline!B$75 + Baseline!B$69*Baseline!B$69/Baseline!B$76)</f>
        <v>0.00000009854653814</v>
      </c>
      <c r="U328" s="41"/>
      <c r="V328" s="43">
        <f>E328 * ( Baseline!B$87 * Baseline!B$7 )</f>
        <v>0.1510044687</v>
      </c>
      <c r="W328" s="43">
        <f>F328 * ( Baseline!D$87 * Baseline!B$11 )</f>
        <v>0.003673917788</v>
      </c>
      <c r="X328" s="43">
        <f>G328 * ( Baseline!F$87 * Baseline!B$16 )</f>
        <v>0.005796429268</v>
      </c>
      <c r="Y328" s="43">
        <f>H328 * ( Baseline!H$87 * Baseline!B$18 )</f>
        <v>0.00113441051</v>
      </c>
      <c r="Z328" s="51">
        <f t="shared" si="1"/>
        <v>0.1616092263</v>
      </c>
      <c r="AA328" s="43">
        <f>I328 * ( Baseline!B$87 * Baseline!B$7 )</f>
        <v>0.002067134412</v>
      </c>
      <c r="AB328" s="45">
        <f>J328 * ( Baseline!D$87 * Baseline!B$11 )</f>
        <v>0.03253635799</v>
      </c>
      <c r="AC328" s="45">
        <f>K328 * ( Baseline!F$87 * Baseline!B$16 )</f>
        <v>0.0004773126051</v>
      </c>
      <c r="AD328" s="45">
        <f>L328 * ( Baseline!F$87 * Baseline!B$16 )</f>
        <v>0.000499931416</v>
      </c>
      <c r="AE328" s="51">
        <f t="shared" si="2"/>
        <v>0.03558073642</v>
      </c>
      <c r="AF328" s="51">
        <f>M328 * ( Baseline!B$87 * Baseline!B$7 )</f>
        <v>0.001732014909</v>
      </c>
      <c r="AG328" s="51">
        <f>N328 * ( Baseline!D$87 * Baseline!B$11 )</f>
        <v>0.0002534864248</v>
      </c>
      <c r="AH328" s="51">
        <f>O328 * ( Baseline!F$87 * Baseline!B$16 )</f>
        <v>0.04600236726</v>
      </c>
      <c r="AI328" s="51">
        <f>P328 * ( Baseline!H$87 * Baseline!B$18 )</f>
        <v>0.0005791612994</v>
      </c>
      <c r="AJ328" s="51">
        <f t="shared" si="3"/>
        <v>0.0485670299</v>
      </c>
      <c r="AK328" s="51">
        <f>Q328 * ( Baseline!B$87 * Baseline!B$7 )</f>
        <v>0.00003348005406</v>
      </c>
      <c r="AL328" s="51">
        <f>R328 * ( Baseline!D$87 * Baseline!B$11 )</f>
        <v>0.0002654985976</v>
      </c>
      <c r="AM328" s="51">
        <f>S328 * ( Baseline!F$87 * Baseline!B$16 )</f>
        <v>0.00005720373123</v>
      </c>
      <c r="AN328" s="51">
        <f>T328 * ( Baseline!H$87 * Baseline!B$18 )</f>
        <v>0.03465620272</v>
      </c>
      <c r="AO328" s="51">
        <f t="shared" si="4"/>
        <v>0.0350123851</v>
      </c>
      <c r="AP328" s="61"/>
      <c r="AQ328" s="51">
        <f>V328 * ( (1-Baseline!B$88-Baseline!B$87) + (1-B328)*Baseline!B$88 )</f>
        <v>0.0872228401</v>
      </c>
      <c r="AR328" s="51">
        <f>W328 * ( (1-Baseline!B$88-Baseline!B$87) + (1-B328)*Baseline!B$88 )</f>
        <v>0.002122119607</v>
      </c>
      <c r="AS328" s="51">
        <f>X328 * ( (1-Baseline!B$88-Baseline!B$87) + (1-B328)*Baseline!B$88 )</f>
        <v>0.003348119611</v>
      </c>
      <c r="AT328" s="51">
        <f>Y328 * ( (1-Baseline!B$88-Baseline!B$87) + (1-B328)*Baseline!B$88 )</f>
        <v>0.0006552554857</v>
      </c>
      <c r="AU328" s="51">
        <f t="shared" si="5"/>
        <v>0.0933483348</v>
      </c>
      <c r="AV328" s="51">
        <f>AA328 * ( (1-Baseline!D$88-Baseline!D$87) + (1-B328)*Baseline!D$88 )</f>
        <v>0.001632117506</v>
      </c>
      <c r="AW328" s="51">
        <f>AB328 * ( (1-Baseline!D$88-Baseline!D$87) + (1-B328)*Baseline!D$88 )</f>
        <v>0.02568926294</v>
      </c>
      <c r="AX328" s="51">
        <f>AC328 * ( (1-Baseline!D$88-Baseline!D$87) + (1-B328)*Baseline!D$88 )</f>
        <v>0.0003768648299</v>
      </c>
      <c r="AY328" s="51">
        <f>AD328 * ( (1-Baseline!D$88-Baseline!D$87) + (1-B328)*Baseline!D$88 )</f>
        <v>0.0003947236382</v>
      </c>
      <c r="AZ328" s="51">
        <f t="shared" si="6"/>
        <v>0.02809296892</v>
      </c>
      <c r="BA328" s="51">
        <f>AF328 * ( (1-Baseline!F$88-Baseline!F$87) + (1-Baseline!B$36)*Baseline!F$88 )</f>
        <v>0.001246413353</v>
      </c>
      <c r="BB328" s="51">
        <f>AG328 * ( (1-Baseline!F$88-Baseline!F$87) + (1-Baseline!B$36)*Baseline!F$88 )</f>
        <v>0.0001824169428</v>
      </c>
      <c r="BC328" s="51">
        <f>AH328 * ( (1-Baseline!F$88-Baseline!F$87) + (1-Baseline!B$36)*Baseline!F$88 )</f>
        <v>0.03310477556</v>
      </c>
      <c r="BD328" s="51">
        <f>AI328 * ( (1-Baseline!F$88-Baseline!F$87) + (1-Baseline!B$36)*Baseline!F$88 )</f>
        <v>0.0004167830042</v>
      </c>
      <c r="BE328" s="51">
        <f t="shared" si="7"/>
        <v>0.03495038886</v>
      </c>
      <c r="BF328" s="51">
        <f>AK328 * ( (1-Baseline!H$88-Baseline!H$87) + (1-Baseline!B$36)*Baseline!H$88 )</f>
        <v>0.00002652691643</v>
      </c>
      <c r="BG328" s="51">
        <f>AL328 * ( (1-Baseline!H$88-Baseline!H$87) + (1-Baseline!B$36)*Baseline!H$88 )</f>
        <v>0.0002103598488</v>
      </c>
      <c r="BH328" s="51">
        <f>AM328 * ( (1-Baseline!H$88-Baseline!H$87) + (1-Baseline!B$36)*Baseline!H$88 )</f>
        <v>0.00004532366033</v>
      </c>
      <c r="BI328" s="51">
        <f>AN328 * ( (1-Baseline!H$88-Baseline!H$87) + (1-Baseline!B$36)*Baseline!H$88 )</f>
        <v>0.02745880254</v>
      </c>
      <c r="BJ328" s="51">
        <f t="shared" si="8"/>
        <v>0.02774101296</v>
      </c>
      <c r="BK328" s="61"/>
      <c r="BL328" s="51">
        <f t="shared" si="19"/>
        <v>0.9343802467</v>
      </c>
      <c r="BM328" s="51">
        <f t="shared" si="20"/>
        <v>0.02273334185</v>
      </c>
      <c r="BN328" s="51">
        <f t="shared" si="21"/>
        <v>0.03586694522</v>
      </c>
      <c r="BO328" s="51">
        <f t="shared" si="22"/>
        <v>0.007019466251</v>
      </c>
      <c r="BP328" s="51">
        <f t="shared" si="9"/>
        <v>1</v>
      </c>
      <c r="BQ328" s="51">
        <f t="shared" si="23"/>
        <v>0.05809701034</v>
      </c>
      <c r="BR328" s="51">
        <f t="shared" si="24"/>
        <v>0.914437453</v>
      </c>
      <c r="BS328" s="51">
        <f t="shared" si="25"/>
        <v>0.01341491642</v>
      </c>
      <c r="BT328" s="51">
        <f t="shared" si="26"/>
        <v>0.01405062026</v>
      </c>
      <c r="BU328" s="51">
        <f t="shared" si="10"/>
        <v>1</v>
      </c>
      <c r="BV328" s="51">
        <f t="shared" si="27"/>
        <v>0.0356623601</v>
      </c>
      <c r="BW328" s="51">
        <f t="shared" si="28"/>
        <v>0.005219310823</v>
      </c>
      <c r="BX328" s="51">
        <f t="shared" si="29"/>
        <v>0.94719334</v>
      </c>
      <c r="BY328" s="51">
        <f t="shared" si="30"/>
        <v>0.01192498904</v>
      </c>
      <c r="BZ328" s="51">
        <f t="shared" si="11"/>
        <v>1</v>
      </c>
      <c r="CA328" s="51">
        <f t="shared" si="31"/>
        <v>0.0009562345999</v>
      </c>
      <c r="CB328" s="51">
        <f t="shared" si="32"/>
        <v>0.0075829909</v>
      </c>
      <c r="CC328" s="51">
        <f t="shared" si="33"/>
        <v>0.001633814179</v>
      </c>
      <c r="CD328" s="51">
        <f t="shared" si="34"/>
        <v>0.9898269603</v>
      </c>
      <c r="CE328" s="51">
        <f t="shared" si="12"/>
        <v>1</v>
      </c>
      <c r="CF328" s="61"/>
      <c r="CG328" s="51">
        <f t="shared" si="35"/>
        <v>0.9343802467</v>
      </c>
      <c r="CH328" s="51">
        <f t="shared" si="36"/>
        <v>0.02273334185</v>
      </c>
      <c r="CI328" s="51">
        <f t="shared" si="37"/>
        <v>0.03586694522</v>
      </c>
      <c r="CJ328" s="51">
        <f t="shared" si="38"/>
        <v>0.007019466251</v>
      </c>
      <c r="CK328" s="51">
        <f t="shared" si="13"/>
        <v>1</v>
      </c>
      <c r="CL328" s="51">
        <f t="shared" si="39"/>
        <v>0.05809701034</v>
      </c>
      <c r="CM328" s="51">
        <f t="shared" si="40"/>
        <v>0.914437453</v>
      </c>
      <c r="CN328" s="51">
        <f t="shared" si="41"/>
        <v>0.01341491642</v>
      </c>
      <c r="CO328" s="51">
        <f t="shared" si="42"/>
        <v>0.01405062026</v>
      </c>
      <c r="CP328" s="51">
        <f t="shared" si="14"/>
        <v>1</v>
      </c>
      <c r="CQ328" s="51">
        <f t="shared" si="43"/>
        <v>0.0356623601</v>
      </c>
      <c r="CR328" s="51">
        <f t="shared" si="44"/>
        <v>0.005219310823</v>
      </c>
      <c r="CS328" s="51">
        <f t="shared" si="45"/>
        <v>0.94719334</v>
      </c>
      <c r="CT328" s="51">
        <f t="shared" si="46"/>
        <v>0.01192498904</v>
      </c>
      <c r="CU328" s="51">
        <f t="shared" si="15"/>
        <v>1</v>
      </c>
      <c r="CV328" s="51">
        <f t="shared" si="47"/>
        <v>0.0009562345999</v>
      </c>
      <c r="CW328" s="51">
        <f t="shared" si="48"/>
        <v>0.0075829909</v>
      </c>
      <c r="CX328" s="51">
        <f t="shared" si="49"/>
        <v>0.001633814179</v>
      </c>
      <c r="CY328" s="51">
        <f t="shared" si="50"/>
        <v>0.9898269603</v>
      </c>
      <c r="CZ328" s="51">
        <f t="shared" si="16"/>
        <v>1</v>
      </c>
      <c r="DA328" s="61"/>
      <c r="DB328" s="51">
        <f>(AQ328*Baseline!B$7 + AV328*Baseline!B$11 + BA328*Baseline!B$16 + BF328*Baseline!B$18)</f>
        <v>51193.65228</v>
      </c>
      <c r="DC328" s="51">
        <f>(AR328*Baseline!B$7 + AW328*Baseline!B$11 + BB328*Baseline!B$16 + BG328*Baseline!B$18)</f>
        <v>66364.92016</v>
      </c>
      <c r="DD328" s="51">
        <f>(AS328*Baseline!B$7 + AX328*Baseline!B$11 + BC328*Baseline!B$16 + BH328*Baseline!B$18)</f>
        <v>115414.7404</v>
      </c>
      <c r="DE328" s="51">
        <f>(AT328*Baseline!B$7 + AY328*Baseline!B$11 + BD328*Baseline!B$16 + BI328*Baseline!B$18)</f>
        <v>1259921.582</v>
      </c>
      <c r="DF328" s="51">
        <f t="shared" si="17"/>
        <v>1492894.895</v>
      </c>
      <c r="DG328" s="61"/>
      <c r="DH328" s="51">
        <f t="shared" si="51"/>
        <v>0.03429153148</v>
      </c>
      <c r="DI328" s="51">
        <f t="shared" si="52"/>
        <v>0.04445384628</v>
      </c>
      <c r="DJ328" s="51">
        <f t="shared" si="53"/>
        <v>0.07730935434</v>
      </c>
      <c r="DK328" s="51">
        <f t="shared" si="54"/>
        <v>0.8439452679</v>
      </c>
      <c r="DL328" s="51">
        <f t="shared" si="18"/>
        <v>1</v>
      </c>
      <c r="DM328" s="61"/>
      <c r="DN328" s="51">
        <f>DH328 / (Baseline!B$7/Baseline!B$17)</f>
        <v>3.660395439</v>
      </c>
      <c r="DO328" s="51">
        <f>DI328 / (Baseline!B$11/Baseline!B$17)</f>
        <v>1.073137126</v>
      </c>
      <c r="DP328" s="51">
        <f>DJ328 / (Baseline!B$16/Baseline!B$17)</f>
        <v>1.194663159</v>
      </c>
      <c r="DQ328" s="51">
        <f>DK328 / (Baseline!B$18/Baseline!B$17)</f>
        <v>0.9541546307</v>
      </c>
      <c r="DR328" s="79"/>
      <c r="DS328" s="51">
        <f>(AU328*Baseline!B$34)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0.02653178147</v>
      </c>
      <c r="DT328" s="51">
        <f>(AZ328*Baseline!B$34) + (Baseline!D$88*(1-Baseline!D$89)*Baseline!B$35) + (Baseline!D$88*Baseline!D$89*((1-Baseline!D$90)*Baseline!B$40 + Baseline!D$90*Baseline!B$41))</f>
        <v>0.01062751334</v>
      </c>
      <c r="DU328" s="51">
        <f>(BE328*Baseline!B$34) + (Baseline!F$88*(1-Baseline!F$89)*Baseline!B$35) + (Baseline!F$88*Baseline!F$89*((1-Baseline!F$90)*Baseline!B$40 + Baseline!F$90*Baseline!B$41))</f>
        <v>0.01297319833</v>
      </c>
      <c r="DV328" s="51">
        <f>(BJ328*Baseline!B$34) + (Baseline!H$88*(1-Baseline!H$89)*Baseline!B$35) + (Baseline!H$88*Baseline!H$89*((1-Baseline!H$90)*Baseline!B$40 + Baseline!H$90*Baseline!B$41))</f>
        <v>0.009306151944</v>
      </c>
      <c r="DW328" s="51">
        <f>( DS328*Baseline!B$7 + DT328*Baseline!B$11 + DU328*Baseline!B$16 + DV328*Baseline!B$18 ) / Baseline!B$17</f>
        <v>0.0097595653</v>
      </c>
    </row>
    <row r="329">
      <c r="A329" s="4" t="s">
        <v>600</v>
      </c>
      <c r="B329" s="45">
        <f>MIN( MAX( NORMINV( MCrands!B329, (B$5+B$4)/2, (B$5-B$4)/3.29 ), 0 ), 1 )</f>
        <v>0.3970108714</v>
      </c>
      <c r="C329" s="45">
        <f>MAX( NORMINV( MCrands!C329, (C$5+C$4)/2, (C$5-C$4)/3.29 ), 0 )</f>
        <v>2.403154608</v>
      </c>
      <c r="D329" s="41"/>
      <c r="E329" s="43">
        <f>Baseline!B$33 * (C329 * Baseline!B$66*Baseline!B$66/Baseline!B$73 + Baseline!B$52*Baseline!B$52/Baseline!B$74 + Baseline!B$53*Baseline!B$53/Baseline!B$75 + Baseline!B$54*Baseline!B$54/Baseline!B$76)</f>
        <v>0.00001705563655</v>
      </c>
      <c r="F329" s="43">
        <f>Baseline!B$33 * (C329 * Baseline!B$66*Baseline!B$57/Baseline!B$73 + Baseline!B$52*Baseline!B$67/Baseline!B$74 + Baseline!B$53*Baseline!B$55/Baseline!B$75 + Baseline!B$54*Baseline!B$56/Baseline!B$76)</f>
        <v>0.0000001995608632</v>
      </c>
      <c r="G329" s="45">
        <f>Baseline!B$33 * (C329 * Baseline!B$66*Baseline!B$58/Baseline!B$73 + Baseline!B$52*Baseline!B$59/Baseline!B$74 + Baseline!B$53*Baseline!B$68/Baseline!B$75 + Baseline!B$54*Baseline!B$60/Baseline!B$76)</f>
        <v>0.0000001678498139</v>
      </c>
      <c r="H329" s="43">
        <f>Baseline!B$33 * (C329 * Baseline!B$66*Baseline!B$61/Baseline!B$73 + Baseline!B$52*Baseline!B$62/Baseline!B$74 + Baseline!B$53*Baseline!B$63/Baseline!B$75 + Baseline!B$54*Baseline!B$69/Baseline!B$76)</f>
        <v>0.000000003323045089</v>
      </c>
      <c r="I329" s="43">
        <f>Baseline!B$33 * (C329 * Baseline!B$57*Baseline!B$66/Baseline!B$73 + Baseline!B$67*Baseline!B$52/Baseline!B$74 + Baseline!B$55*Baseline!B$53/Baseline!B$75 + Baseline!B$56*Baseline!B$54/Baseline!B$76)</f>
        <v>0.0000001995608632</v>
      </c>
      <c r="J329" s="45">
        <f>Baseline!B$33 * (C329 * Baseline!B$57*Baseline!B$57/Baseline!B$73 + Baseline!B$67*Baseline!B$67/Baseline!B$74 + Baseline!B$55*Baseline!B$55/Baseline!B$75 + Baseline!B$56*Baseline!B$56/Baseline!B$76)</f>
        <v>0.000001763813752</v>
      </c>
      <c r="K329" s="43">
        <f>Baseline!B$33 * (C329 * Baseline!B$57*Baseline!B$58/Baseline!B$73 + Baseline!B$67*Baseline!B$59/Baseline!B$74 + Baseline!B$55*Baseline!B$68/Baseline!B$75 + Baseline!B$56*Baseline!B$60/Baseline!B$76)</f>
        <v>0.00000001374179079</v>
      </c>
      <c r="L329" s="45">
        <f>Baseline!B$33 * (C329 * Baseline!B$57*Baseline!B$61/Baseline!B$73 + Baseline!B$67*Baseline!B$62/Baseline!B$74 + Baseline!B$55*Baseline!B$63/Baseline!B$75 + Baseline!B$56*Baseline!B$69/Baseline!B$76)</f>
        <v>0.00000001439283895</v>
      </c>
      <c r="M329" s="43">
        <f>Baseline!B$33 * (C329 * Baseline!B$58*Baseline!B$66/Baseline!B$73 + Baseline!B$59*Baseline!B$52/Baseline!B$74 + Baseline!B$68*Baseline!B$53/Baseline!B$75 + Baseline!B$60*Baseline!B$54/Baseline!B$76)</f>
        <v>0.0000001678498139</v>
      </c>
      <c r="N329" s="45">
        <f>Baseline!B$33 * (C329 * Baseline!B$58*Baseline!B$57/Baseline!B$73 + Baseline!B$59*Baseline!B$67/Baseline!B$74 + Baseline!B$68*Baseline!B$55/Baseline!B$75 + Baseline!B$60*Baseline!B$56/Baseline!B$76)</f>
        <v>0.00000001374179079</v>
      </c>
      <c r="O329" s="45">
        <f>Baseline!B$33 * (C329 * Baseline!B$58*Baseline!B$58/Baseline!B$73 + Baseline!B$59*Baseline!B$59/Baseline!B$74 + Baseline!B$68*Baseline!B$68/Baseline!B$75 + Baseline!B$60*Baseline!B$60/Baseline!B$76)</f>
        <v>0.000001324389955</v>
      </c>
      <c r="P329" s="43">
        <f>Baseline!B$33 * (C329 * Baseline!B$58*Baseline!B$61/Baseline!B$73 + Baseline!B$59*Baseline!B$62/Baseline!B$74 + Baseline!B$68*Baseline!B$63/Baseline!B$75 + Baseline!B$60*Baseline!B$69/Baseline!B$76)</f>
        <v>0.000000001646910089</v>
      </c>
      <c r="Q329" s="43">
        <f>Baseline!B$33 * (C329 * Baseline!B$61*Baseline!B$66/Baseline!B$73 + Baseline!B$62*Baseline!B$52/Baseline!B$74 + Baseline!B$63*Baseline!B$53/Baseline!B$75 + Baseline!B$69*Baseline!B$54/Baseline!B$76)</f>
        <v>0.000000003323045089</v>
      </c>
      <c r="R329" s="43">
        <f>Baseline!B$33 * (C329 * Baseline!B$61*Baseline!B$57/Baseline!B$73 + Baseline!B$62*Baseline!B$67/Baseline!B$74 + Baseline!B$63*Baseline!B$55/Baseline!B$75 + Baseline!B$69*Baseline!B$56/Baseline!B$76)</f>
        <v>0.00000001439283895</v>
      </c>
      <c r="S329" s="43">
        <f>Baseline!B$33 * (C329 * Baseline!B$61*Baseline!B$58/Baseline!B$73 + Baseline!B$62*Baseline!B$59/Baseline!B$74 + Baseline!B$63*Baseline!B$68/Baseline!B$75 + Baseline!B$69*Baseline!B$60/Baseline!B$76)</f>
        <v>0.000000001646910089</v>
      </c>
      <c r="T329" s="43">
        <f>Baseline!B$33 * (C329 * Baseline!B$61*Baseline!B$61/Baseline!B$73 + Baseline!B$62*Baseline!B$62/Baseline!B$74 + Baseline!B$63*Baseline!B$63/Baseline!B$75 + Baseline!B$69*Baseline!B$69/Baseline!B$76)</f>
        <v>0.00000009854654192</v>
      </c>
      <c r="U329" s="41"/>
      <c r="V329" s="43">
        <f>E329 * ( Baseline!B$87 * Baseline!B$7 )</f>
        <v>0.1770204517</v>
      </c>
      <c r="W329" s="43">
        <f>F329 * ( Baseline!D$87 * Baseline!B$11 )</f>
        <v>0.003681218557</v>
      </c>
      <c r="X329" s="43">
        <f>G329 * ( Baseline!F$87 * Baseline!B$16 )</f>
        <v>0.005830224666</v>
      </c>
      <c r="Y329" s="43">
        <f>H329 * ( Baseline!H$87 * Baseline!B$18 )</f>
        <v>0.001168626787</v>
      </c>
      <c r="Z329" s="51">
        <f t="shared" si="1"/>
        <v>0.1877005217</v>
      </c>
      <c r="AA329" s="43">
        <f>I329 * ( Baseline!B$87 * Baseline!B$7 )</f>
        <v>0.002071242199</v>
      </c>
      <c r="AB329" s="45">
        <f>J329 * ( Baseline!D$87 * Baseline!B$11 )</f>
        <v>0.03253635914</v>
      </c>
      <c r="AC329" s="45">
        <f>K329 * ( Baseline!F$87 * Baseline!B$16 )</f>
        <v>0.0004773179412</v>
      </c>
      <c r="AD329" s="45">
        <f>L329 * ( Baseline!F$87 * Baseline!B$16 )</f>
        <v>0.0004999319496</v>
      </c>
      <c r="AE329" s="51">
        <f t="shared" si="2"/>
        <v>0.03558485123</v>
      </c>
      <c r="AF329" s="51">
        <f>M329 * ( Baseline!B$87 * Baseline!B$7 )</f>
        <v>0.001742113218</v>
      </c>
      <c r="AG329" s="51">
        <f>N329 * ( Baseline!D$87 * Baseline!B$11 )</f>
        <v>0.0002534892586</v>
      </c>
      <c r="AH329" s="51">
        <f>O329 * ( Baseline!F$87 * Baseline!B$16 )</f>
        <v>0.04600238038</v>
      </c>
      <c r="AI329" s="51">
        <f>P329 * ( Baseline!H$87 * Baseline!B$18 )</f>
        <v>0.0005791745807</v>
      </c>
      <c r="AJ329" s="51">
        <f t="shared" si="3"/>
        <v>0.04857715744</v>
      </c>
      <c r="AK329" s="51">
        <f>Q329 * ( Baseline!B$87 * Baseline!B$7 )</f>
        <v>0.00003448988498</v>
      </c>
      <c r="AL329" s="51">
        <f>R329 * ( Baseline!D$87 * Baseline!B$11 )</f>
        <v>0.000265498881</v>
      </c>
      <c r="AM329" s="51">
        <f>S329 * ( Baseline!F$87 * Baseline!B$16 )</f>
        <v>0.00005720504303</v>
      </c>
      <c r="AN329" s="51">
        <f>T329 * ( Baseline!H$87 * Baseline!B$18 )</f>
        <v>0.03465620405</v>
      </c>
      <c r="AO329" s="51">
        <f t="shared" si="4"/>
        <v>0.03501339785</v>
      </c>
      <c r="AP329" s="61"/>
      <c r="AQ329" s="51">
        <f>V329 * ( (1-Baseline!B$88-Baseline!B$87) + (1-B329)*Baseline!B$88 )</f>
        <v>0.1106838651</v>
      </c>
      <c r="AR329" s="51">
        <f>W329 * ( (1-Baseline!B$88-Baseline!B$87) + (1-B329)*Baseline!B$88 )</f>
        <v>0.00230171991</v>
      </c>
      <c r="AS329" s="51">
        <f>X329 * ( (1-Baseline!B$88-Baseline!B$87) + (1-B329)*Baseline!B$88 )</f>
        <v>0.003645408167</v>
      </c>
      <c r="AT329" s="51">
        <f>Y329 * ( (1-Baseline!B$88-Baseline!B$87) + (1-B329)*Baseline!B$88 )</f>
        <v>0.000730695964</v>
      </c>
      <c r="AU329" s="51">
        <f t="shared" si="5"/>
        <v>0.1173616891</v>
      </c>
      <c r="AV329" s="51">
        <f>AA329 * ( (1-Baseline!D$88-Baseline!D$87) + (1-B329)*Baseline!D$88 )</f>
        <v>0.001685033262</v>
      </c>
      <c r="AW329" s="51">
        <f>AB329 * ( (1-Baseline!D$88-Baseline!D$87) + (1-B329)*Baseline!D$88 )</f>
        <v>0.02646954924</v>
      </c>
      <c r="AX329" s="51">
        <f>AC329 * ( (1-Baseline!D$88-Baseline!D$87) + (1-B329)*Baseline!D$88 )</f>
        <v>0.0003883160587</v>
      </c>
      <c r="AY329" s="51">
        <f>AD329 * ( (1-Baseline!D$88-Baseline!D$87) + (1-B329)*Baseline!D$88 )</f>
        <v>0.0004067134032</v>
      </c>
      <c r="AZ329" s="51">
        <f t="shared" si="6"/>
        <v>0.02894961196</v>
      </c>
      <c r="BA329" s="51">
        <f>AF329 * ( (1-Baseline!F$88-Baseline!F$87) + (1-Baseline!B$36)*Baseline!F$88 )</f>
        <v>0.00125368042</v>
      </c>
      <c r="BB329" s="51">
        <f>AG329 * ( (1-Baseline!F$88-Baseline!F$87) + (1-Baseline!B$36)*Baseline!F$88 )</f>
        <v>0.0001824189822</v>
      </c>
      <c r="BC329" s="51">
        <f>AH329 * ( (1-Baseline!F$88-Baseline!F$87) + (1-Baseline!B$36)*Baseline!F$88 )</f>
        <v>0.033104785</v>
      </c>
      <c r="BD329" s="51">
        <f>AI329 * ( (1-Baseline!F$88-Baseline!F$87) + (1-Baseline!B$36)*Baseline!F$88 )</f>
        <v>0.0004167925619</v>
      </c>
      <c r="BE329" s="51">
        <f t="shared" si="7"/>
        <v>0.03495767696</v>
      </c>
      <c r="BF329" s="51">
        <f>AK329 * ( (1-Baseline!H$88-Baseline!H$87) + (1-Baseline!B$36)*Baseline!H$88 )</f>
        <v>0.00002732702567</v>
      </c>
      <c r="BG329" s="51">
        <f>AL329 * ( (1-Baseline!H$88-Baseline!H$87) + (1-Baseline!B$36)*Baseline!H$88 )</f>
        <v>0.0002103600734</v>
      </c>
      <c r="BH329" s="51">
        <f>AM329 * ( (1-Baseline!H$88-Baseline!H$87) + (1-Baseline!B$36)*Baseline!H$88 )</f>
        <v>0.00004532469969</v>
      </c>
      <c r="BI329" s="51">
        <f>AN329 * ( (1-Baseline!H$88-Baseline!H$87) + (1-Baseline!B$36)*Baseline!H$88 )</f>
        <v>0.02745880359</v>
      </c>
      <c r="BJ329" s="51">
        <f t="shared" si="8"/>
        <v>0.02774181539</v>
      </c>
      <c r="BK329" s="61"/>
      <c r="BL329" s="51">
        <f t="shared" si="19"/>
        <v>0.9431004778</v>
      </c>
      <c r="BM329" s="51">
        <f t="shared" si="20"/>
        <v>0.0196121914</v>
      </c>
      <c r="BN329" s="51">
        <f t="shared" si="21"/>
        <v>0.03106131306</v>
      </c>
      <c r="BO329" s="51">
        <f t="shared" si="22"/>
        <v>0.006226017788</v>
      </c>
      <c r="BP329" s="51">
        <f t="shared" si="9"/>
        <v>1</v>
      </c>
      <c r="BQ329" s="51">
        <f t="shared" si="23"/>
        <v>0.05820572876</v>
      </c>
      <c r="BR329" s="51">
        <f t="shared" si="24"/>
        <v>0.9143317456</v>
      </c>
      <c r="BS329" s="51">
        <f t="shared" si="25"/>
        <v>0.01341351515</v>
      </c>
      <c r="BT329" s="51">
        <f t="shared" si="26"/>
        <v>0.01404901053</v>
      </c>
      <c r="BU329" s="51">
        <f t="shared" si="10"/>
        <v>1</v>
      </c>
      <c r="BV329" s="51">
        <f t="shared" si="27"/>
        <v>0.03586280693</v>
      </c>
      <c r="BW329" s="51">
        <f t="shared" si="28"/>
        <v>0.005218281019</v>
      </c>
      <c r="BX329" s="51">
        <f t="shared" si="29"/>
        <v>0.9469961358</v>
      </c>
      <c r="BY329" s="51">
        <f t="shared" si="30"/>
        <v>0.01192277628</v>
      </c>
      <c r="BZ329" s="51">
        <f t="shared" si="11"/>
        <v>1</v>
      </c>
      <c r="CA329" s="51">
        <f t="shared" si="31"/>
        <v>0.0009850482127</v>
      </c>
      <c r="CB329" s="51">
        <f t="shared" si="32"/>
        <v>0.007582779657</v>
      </c>
      <c r="CC329" s="51">
        <f t="shared" si="33"/>
        <v>0.001633804387</v>
      </c>
      <c r="CD329" s="51">
        <f t="shared" si="34"/>
        <v>0.9897983677</v>
      </c>
      <c r="CE329" s="51">
        <f t="shared" si="12"/>
        <v>1</v>
      </c>
      <c r="CF329" s="61"/>
      <c r="CG329" s="51">
        <f t="shared" si="35"/>
        <v>0.9431004778</v>
      </c>
      <c r="CH329" s="51">
        <f t="shared" si="36"/>
        <v>0.0196121914</v>
      </c>
      <c r="CI329" s="51">
        <f t="shared" si="37"/>
        <v>0.03106131306</v>
      </c>
      <c r="CJ329" s="51">
        <f t="shared" si="38"/>
        <v>0.006226017788</v>
      </c>
      <c r="CK329" s="51">
        <f t="shared" si="13"/>
        <v>1</v>
      </c>
      <c r="CL329" s="51">
        <f t="shared" si="39"/>
        <v>0.05820572876</v>
      </c>
      <c r="CM329" s="51">
        <f t="shared" si="40"/>
        <v>0.9143317456</v>
      </c>
      <c r="CN329" s="51">
        <f t="shared" si="41"/>
        <v>0.01341351515</v>
      </c>
      <c r="CO329" s="51">
        <f t="shared" si="42"/>
        <v>0.01404901053</v>
      </c>
      <c r="CP329" s="51">
        <f t="shared" si="14"/>
        <v>1</v>
      </c>
      <c r="CQ329" s="51">
        <f t="shared" si="43"/>
        <v>0.03586280693</v>
      </c>
      <c r="CR329" s="51">
        <f t="shared" si="44"/>
        <v>0.005218281019</v>
      </c>
      <c r="CS329" s="51">
        <f t="shared" si="45"/>
        <v>0.9469961358</v>
      </c>
      <c r="CT329" s="51">
        <f t="shared" si="46"/>
        <v>0.01192277628</v>
      </c>
      <c r="CU329" s="51">
        <f t="shared" si="15"/>
        <v>1</v>
      </c>
      <c r="CV329" s="51">
        <f t="shared" si="47"/>
        <v>0.0009850482127</v>
      </c>
      <c r="CW329" s="51">
        <f t="shared" si="48"/>
        <v>0.007582779657</v>
      </c>
      <c r="CX329" s="51">
        <f t="shared" si="49"/>
        <v>0.001633804387</v>
      </c>
      <c r="CY329" s="51">
        <f t="shared" si="50"/>
        <v>0.9897983677</v>
      </c>
      <c r="CZ329" s="51">
        <f t="shared" si="16"/>
        <v>1</v>
      </c>
      <c r="DA329" s="61"/>
      <c r="DB329" s="51">
        <f>(AQ329*Baseline!B$7 + AV329*Baseline!B$11 + BA329*Baseline!B$16 + BF329*Baseline!B$18)</f>
        <v>62746.71379</v>
      </c>
      <c r="DC329" s="51">
        <f>(AR329*Baseline!B$7 + AW329*Baseline!B$11 + BB329*Baseline!B$16 + BG329*Baseline!B$18)</f>
        <v>68125.40952</v>
      </c>
      <c r="DD329" s="51">
        <f>(AS329*Baseline!B$7 + AX329*Baseline!B$11 + BC329*Baseline!B$16 + BH329*Baseline!B$18)</f>
        <v>115583.5624</v>
      </c>
      <c r="DE329" s="51">
        <f>(AT329*Baseline!B$7 + AY329*Baseline!B$11 + BD329*Baseline!B$16 + BI329*Baseline!B$18)</f>
        <v>1259983.963</v>
      </c>
      <c r="DF329" s="51">
        <f t="shared" si="17"/>
        <v>1506439.649</v>
      </c>
      <c r="DG329" s="61"/>
      <c r="DH329" s="51">
        <f t="shared" si="51"/>
        <v>0.04165232496</v>
      </c>
      <c r="DI329" s="51">
        <f t="shared" si="52"/>
        <v>0.04522279373</v>
      </c>
      <c r="DJ329" s="51">
        <f t="shared" si="53"/>
        <v>0.07672631454</v>
      </c>
      <c r="DK329" s="51">
        <f t="shared" si="54"/>
        <v>0.8363985668</v>
      </c>
      <c r="DL329" s="51">
        <f t="shared" si="18"/>
        <v>1</v>
      </c>
      <c r="DM329" s="61"/>
      <c r="DN329" s="51">
        <f>DH329 / (Baseline!B$7/Baseline!B$17)</f>
        <v>4.446111728</v>
      </c>
      <c r="DO329" s="51">
        <f>DI329 / (Baseline!B$11/Baseline!B$17)</f>
        <v>1.091699885</v>
      </c>
      <c r="DP329" s="51">
        <f>DJ329 / (Baseline!B$16/Baseline!B$17)</f>
        <v>1.185653432</v>
      </c>
      <c r="DQ329" s="51">
        <f>DK329 / (Baseline!B$18/Baseline!B$17)</f>
        <v>0.9456224188</v>
      </c>
      <c r="DR329" s="79"/>
      <c r="DS329" s="51">
        <f>(AU329*Baseline!B$34)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0.03013378462</v>
      </c>
      <c r="DT329" s="51">
        <f>(AZ329*Baseline!B$34) + (Baseline!D$88*(1-Baseline!D$89)*Baseline!B$35) + (Baseline!D$88*Baseline!D$89*((1-Baseline!D$90)*Baseline!B$40 + Baseline!D$90*Baseline!B$41))</f>
        <v>0.01075600979</v>
      </c>
      <c r="DU329" s="51">
        <f>(BE329*Baseline!B$34) + (Baseline!F$88*(1-Baseline!F$89)*Baseline!B$35) + (Baseline!F$88*Baseline!F$89*((1-Baseline!F$90)*Baseline!B$40 + Baseline!F$90*Baseline!B$41))</f>
        <v>0.01297429154</v>
      </c>
      <c r="DV329" s="51">
        <f>(BJ329*Baseline!B$34) + (Baseline!H$88*(1-Baseline!H$89)*Baseline!B$35) + (Baseline!H$88*Baseline!H$89*((1-Baseline!H$90)*Baseline!B$40 + Baseline!H$90*Baseline!B$41))</f>
        <v>0.009306272308</v>
      </c>
      <c r="DW329" s="51">
        <f>( DS329*Baseline!B$7 + DT329*Baseline!B$11 + DU329*Baseline!B$16 + DV329*Baseline!B$18 ) / Baseline!B$17</f>
        <v>0.009798809865</v>
      </c>
    </row>
    <row r="330">
      <c r="A330" s="4" t="s">
        <v>602</v>
      </c>
      <c r="B330" s="45">
        <f>MIN( MAX( NORMINV( MCrands!B330, (B$5+B$4)/2, (B$5-B$4)/3.29 ), 0 ), 1 )</f>
        <v>0.5495266433</v>
      </c>
      <c r="C330" s="45">
        <f>MAX( NORMINV( MCrands!C330, (C$5+C$4)/2, (C$5-C$4)/3.29 ), 0 )</f>
        <v>2.843104911</v>
      </c>
      <c r="D330" s="41"/>
      <c r="E330" s="43">
        <f>Baseline!B$33 * (C330 * Baseline!B$66*Baseline!B$66/Baseline!B$73 + Baseline!B$52*Baseline!B$52/Baseline!B$74 + Baseline!B$53*Baseline!B$53/Baseline!B$75 + Baseline!B$54*Baseline!B$54/Baseline!B$76)</f>
        <v>0.00002017049525</v>
      </c>
      <c r="F330" s="43">
        <f>Baseline!B$33 * (C330 * Baseline!B$66*Baseline!B$57/Baseline!B$73 + Baseline!B$52*Baseline!B$67/Baseline!B$74 + Baseline!B$53*Baseline!B$55/Baseline!B$75 + Baseline!B$54*Baseline!B$56/Baseline!B$76)</f>
        <v>0.0000002000526829</v>
      </c>
      <c r="G330" s="45">
        <f>Baseline!B$33 * (C330 * Baseline!B$66*Baseline!B$58/Baseline!B$73 + Baseline!B$52*Baseline!B$59/Baseline!B$74 + Baseline!B$53*Baseline!B$68/Baseline!B$75 + Baseline!B$54*Baseline!B$60/Baseline!B$76)</f>
        <v>0.0000001690588709</v>
      </c>
      <c r="H330" s="43">
        <f>Baseline!B$33 * (C330 * Baseline!B$66*Baseline!B$61/Baseline!B$73 + Baseline!B$52*Baseline!B$62/Baseline!B$74 + Baseline!B$53*Baseline!B$63/Baseline!B$75 + Baseline!B$54*Baseline!B$69/Baseline!B$76)</f>
        <v>0.000000003443950789</v>
      </c>
      <c r="I330" s="43">
        <f>Baseline!B$33 * (C330 * Baseline!B$57*Baseline!B$66/Baseline!B$73 + Baseline!B$67*Baseline!B$52/Baseline!B$74 + Baseline!B$55*Baseline!B$53/Baseline!B$75 + Baseline!B$56*Baseline!B$54/Baseline!B$76)</f>
        <v>0.0000002000526829</v>
      </c>
      <c r="J330" s="45">
        <f>Baseline!B$33 * (C330 * Baseline!B$57*Baseline!B$57/Baseline!B$73 + Baseline!B$67*Baseline!B$67/Baseline!B$74 + Baseline!B$55*Baseline!B$55/Baseline!B$75 + Baseline!B$56*Baseline!B$56/Baseline!B$76)</f>
        <v>0.000001763813829</v>
      </c>
      <c r="K330" s="43">
        <f>Baseline!B$33 * (C330 * Baseline!B$57*Baseline!B$58/Baseline!B$73 + Baseline!B$67*Baseline!B$59/Baseline!B$74 + Baseline!B$55*Baseline!B$68/Baseline!B$75 + Baseline!B$56*Baseline!B$60/Baseline!B$76)</f>
        <v>0.00000001374198169</v>
      </c>
      <c r="L330" s="45">
        <f>Baseline!B$33 * (C330 * Baseline!B$57*Baseline!B$61/Baseline!B$73 + Baseline!B$67*Baseline!B$62/Baseline!B$74 + Baseline!B$55*Baseline!B$63/Baseline!B$75 + Baseline!B$56*Baseline!B$69/Baseline!B$76)</f>
        <v>0.00000001439285805</v>
      </c>
      <c r="M330" s="43">
        <f>Baseline!B$33 * (C330 * Baseline!B$58*Baseline!B$66/Baseline!B$73 + Baseline!B$59*Baseline!B$52/Baseline!B$74 + Baseline!B$68*Baseline!B$53/Baseline!B$75 + Baseline!B$60*Baseline!B$54/Baseline!B$76)</f>
        <v>0.0000001690588709</v>
      </c>
      <c r="N330" s="45">
        <f>Baseline!B$33 * (C330 * Baseline!B$58*Baseline!B$57/Baseline!B$73 + Baseline!B$59*Baseline!B$67/Baseline!B$74 + Baseline!B$68*Baseline!B$55/Baseline!B$75 + Baseline!B$60*Baseline!B$56/Baseline!B$76)</f>
        <v>0.00000001374198169</v>
      </c>
      <c r="O330" s="45">
        <f>Baseline!B$33 * (C330 * Baseline!B$58*Baseline!B$58/Baseline!B$73 + Baseline!B$59*Baseline!B$59/Baseline!B$74 + Baseline!B$68*Baseline!B$68/Baseline!B$75 + Baseline!B$60*Baseline!B$60/Baseline!B$76)</f>
        <v>0.000001324390425</v>
      </c>
      <c r="P330" s="43">
        <f>Baseline!B$33 * (C330 * Baseline!B$58*Baseline!B$61/Baseline!B$73 + Baseline!B$59*Baseline!B$62/Baseline!B$74 + Baseline!B$68*Baseline!B$63/Baseline!B$75 + Baseline!B$60*Baseline!B$69/Baseline!B$76)</f>
        <v>0.00000000164695702</v>
      </c>
      <c r="Q330" s="43">
        <f>Baseline!B$33 * (C330 * Baseline!B$61*Baseline!B$66/Baseline!B$73 + Baseline!B$62*Baseline!B$52/Baseline!B$74 + Baseline!B$63*Baseline!B$53/Baseline!B$75 + Baseline!B$69*Baseline!B$54/Baseline!B$76)</f>
        <v>0.000000003443950789</v>
      </c>
      <c r="R330" s="43">
        <f>Baseline!B$33 * (C330 * Baseline!B$61*Baseline!B$57/Baseline!B$73 + Baseline!B$62*Baseline!B$67/Baseline!B$74 + Baseline!B$63*Baseline!B$55/Baseline!B$75 + Baseline!B$69*Baseline!B$56/Baseline!B$76)</f>
        <v>0.00000001439285805</v>
      </c>
      <c r="S330" s="43">
        <f>Baseline!B$33 * (C330 * Baseline!B$61*Baseline!B$58/Baseline!B$73 + Baseline!B$62*Baseline!B$59/Baseline!B$74 + Baseline!B$63*Baseline!B$68/Baseline!B$75 + Baseline!B$69*Baseline!B$60/Baseline!B$76)</f>
        <v>0.00000000164695702</v>
      </c>
      <c r="T330" s="43">
        <f>Baseline!B$33 * (C330 * Baseline!B$61*Baseline!B$61/Baseline!B$73 + Baseline!B$62*Baseline!B$62/Baseline!B$74 + Baseline!B$63*Baseline!B$63/Baseline!B$75 + Baseline!B$69*Baseline!B$69/Baseline!B$76)</f>
        <v>0.00000009854654661</v>
      </c>
      <c r="U330" s="41"/>
      <c r="V330" s="43">
        <f>E330 * ( Baseline!B$87 * Baseline!B$7 )</f>
        <v>0.2093495702</v>
      </c>
      <c r="W330" s="43">
        <f>F330 * ( Baseline!D$87 * Baseline!B$11 )</f>
        <v>0.003690290958</v>
      </c>
      <c r="X330" s="43">
        <f>G330 * ( Baseline!F$87 * Baseline!B$16 )</f>
        <v>0.005872220983</v>
      </c>
      <c r="Y330" s="43">
        <f>H330 * ( Baseline!H$87 * Baseline!B$18 )</f>
        <v>0.001211146114</v>
      </c>
      <c r="Z330" s="51">
        <f t="shared" si="1"/>
        <v>0.2201232283</v>
      </c>
      <c r="AA330" s="43">
        <f>I330 * ( Baseline!B$87 * Baseline!B$7 )</f>
        <v>0.002076346796</v>
      </c>
      <c r="AB330" s="45">
        <f>J330 * ( Baseline!D$87 * Baseline!B$11 )</f>
        <v>0.03253636057</v>
      </c>
      <c r="AC330" s="45">
        <f>K330 * ( Baseline!F$87 * Baseline!B$16 )</f>
        <v>0.0004773245722</v>
      </c>
      <c r="AD330" s="45">
        <f>L330 * ( Baseline!F$87 * Baseline!B$16 )</f>
        <v>0.0004999326127</v>
      </c>
      <c r="AE330" s="51">
        <f t="shared" si="2"/>
        <v>0.03558996455</v>
      </c>
      <c r="AF330" s="51">
        <f>M330 * ( Baseline!B$87 * Baseline!B$7 )</f>
        <v>0.001754662021</v>
      </c>
      <c r="AG330" s="51">
        <f>N330 * ( Baseline!D$87 * Baseline!B$11 )</f>
        <v>0.0002534927801</v>
      </c>
      <c r="AH330" s="51">
        <f>O330 * ( Baseline!F$87 * Baseline!B$16 )</f>
        <v>0.04600239668</v>
      </c>
      <c r="AI330" s="51">
        <f>P330 * ( Baseline!H$87 * Baseline!B$18 )</f>
        <v>0.0005791910849</v>
      </c>
      <c r="AJ330" s="51">
        <f t="shared" si="3"/>
        <v>0.04858974257</v>
      </c>
      <c r="AK330" s="51">
        <f>Q330 * ( Baseline!B$87 * Baseline!B$7 )</f>
        <v>0.00003574476523</v>
      </c>
      <c r="AL330" s="51">
        <f>R330 * ( Baseline!D$87 * Baseline!B$11 )</f>
        <v>0.0002654992331</v>
      </c>
      <c r="AM330" s="51">
        <f>S330 * ( Baseline!F$87 * Baseline!B$16 )</f>
        <v>0.00005720667315</v>
      </c>
      <c r="AN330" s="51">
        <f>T330 * ( Baseline!H$87 * Baseline!B$18 )</f>
        <v>0.0346562057</v>
      </c>
      <c r="AO330" s="51">
        <f t="shared" si="4"/>
        <v>0.03501465637</v>
      </c>
      <c r="AP330" s="61"/>
      <c r="AQ330" s="51">
        <f>V330 * ( (1-Baseline!B$88-Baseline!B$87) + (1-B330)*Baseline!B$88 )</f>
        <v>0.1024810711</v>
      </c>
      <c r="AR330" s="51">
        <f>W330 * ( (1-Baseline!B$88-Baseline!B$87) + (1-B330)*Baseline!B$88 )</f>
        <v>0.001806475981</v>
      </c>
      <c r="AS330" s="51">
        <f>X330 * ( (1-Baseline!B$88-Baseline!B$87) + (1-B330)*Baseline!B$88 )</f>
        <v>0.002874577176</v>
      </c>
      <c r="AT330" s="51">
        <f>Y330 * ( (1-Baseline!B$88-Baseline!B$87) + (1-B330)*Baseline!B$88 )</f>
        <v>0.0005928818048</v>
      </c>
      <c r="AU330" s="51">
        <f t="shared" si="5"/>
        <v>0.1077550061</v>
      </c>
      <c r="AV330" s="51">
        <f>AA330 * ( (1-Baseline!D$88-Baseline!D$87) + (1-B330)*Baseline!D$88 )</f>
        <v>0.001547315359</v>
      </c>
      <c r="AW330" s="51">
        <f>AB330 * ( (1-Baseline!D$88-Baseline!D$87) + (1-B330)*Baseline!D$88 )</f>
        <v>0.02424643635</v>
      </c>
      <c r="AX330" s="51">
        <f>AC330 * ( (1-Baseline!D$88-Baseline!D$87) + (1-B330)*Baseline!D$88 )</f>
        <v>0.0003557072658</v>
      </c>
      <c r="AY330" s="51">
        <f>AD330 * ( (1-Baseline!D$88-Baseline!D$87) + (1-B330)*Baseline!D$88 )</f>
        <v>0.0003725550142</v>
      </c>
      <c r="AZ330" s="51">
        <f t="shared" si="6"/>
        <v>0.02652201399</v>
      </c>
      <c r="BA330" s="51">
        <f>AF330 * ( (1-Baseline!F$88-Baseline!F$87) + (1-Baseline!B$36)*Baseline!F$88 )</f>
        <v>0.001262710939</v>
      </c>
      <c r="BB330" s="51">
        <f>AG330 * ( (1-Baseline!F$88-Baseline!F$87) + (1-Baseline!B$36)*Baseline!F$88 )</f>
        <v>0.0001824215164</v>
      </c>
      <c r="BC330" s="51">
        <f>AH330 * ( (1-Baseline!F$88-Baseline!F$87) + (1-Baseline!B$36)*Baseline!F$88 )</f>
        <v>0.03310479673</v>
      </c>
      <c r="BD330" s="51">
        <f>AI330 * ( (1-Baseline!F$88-Baseline!F$87) + (1-Baseline!B$36)*Baseline!F$88 )</f>
        <v>0.0004168044388</v>
      </c>
      <c r="BE330" s="51">
        <f t="shared" si="7"/>
        <v>0.03496673362</v>
      </c>
      <c r="BF330" s="51">
        <f>AK330 * ( (1-Baseline!H$88-Baseline!H$87) + (1-Baseline!B$36)*Baseline!H$88 )</f>
        <v>0.00002832129239</v>
      </c>
      <c r="BG330" s="51">
        <f>AL330 * ( (1-Baseline!H$88-Baseline!H$87) + (1-Baseline!B$36)*Baseline!H$88 )</f>
        <v>0.0002103603524</v>
      </c>
      <c r="BH330" s="51">
        <f>AM330 * ( (1-Baseline!H$88-Baseline!H$87) + (1-Baseline!B$36)*Baseline!H$88 )</f>
        <v>0.00004532599127</v>
      </c>
      <c r="BI330" s="51">
        <f>AN330 * ( (1-Baseline!H$88-Baseline!H$87) + (1-Baseline!B$36)*Baseline!H$88 )</f>
        <v>0.0274588049</v>
      </c>
      <c r="BJ330" s="51">
        <f t="shared" si="8"/>
        <v>0.02774281253</v>
      </c>
      <c r="BK330" s="61"/>
      <c r="BL330" s="51">
        <f t="shared" si="19"/>
        <v>0.9510562418</v>
      </c>
      <c r="BM330" s="51">
        <f t="shared" si="20"/>
        <v>0.01676465945</v>
      </c>
      <c r="BN330" s="51">
        <f t="shared" si="21"/>
        <v>0.02667697103</v>
      </c>
      <c r="BO330" s="51">
        <f t="shared" si="22"/>
        <v>0.005502127709</v>
      </c>
      <c r="BP330" s="51">
        <f t="shared" si="9"/>
        <v>1</v>
      </c>
      <c r="BQ330" s="51">
        <f t="shared" si="23"/>
        <v>0.05834079416</v>
      </c>
      <c r="BR330" s="51">
        <f t="shared" si="24"/>
        <v>0.9142004208</v>
      </c>
      <c r="BS330" s="51">
        <f t="shared" si="25"/>
        <v>0.01341177431</v>
      </c>
      <c r="BT330" s="51">
        <f t="shared" si="26"/>
        <v>0.01404701069</v>
      </c>
      <c r="BU330" s="51">
        <f t="shared" si="10"/>
        <v>1</v>
      </c>
      <c r="BV330" s="51">
        <f t="shared" si="27"/>
        <v>0.0361117785</v>
      </c>
      <c r="BW330" s="51">
        <f t="shared" si="28"/>
        <v>0.005217001918</v>
      </c>
      <c r="BX330" s="51">
        <f t="shared" si="29"/>
        <v>0.9467511917</v>
      </c>
      <c r="BY330" s="51">
        <f t="shared" si="30"/>
        <v>0.01192002786</v>
      </c>
      <c r="BZ330" s="51">
        <f t="shared" si="11"/>
        <v>1</v>
      </c>
      <c r="CA330" s="51">
        <f t="shared" si="31"/>
        <v>0.001020851522</v>
      </c>
      <c r="CB330" s="51">
        <f t="shared" si="32"/>
        <v>0.007582517171</v>
      </c>
      <c r="CC330" s="51">
        <f t="shared" si="33"/>
        <v>0.00163379222</v>
      </c>
      <c r="CD330" s="51">
        <f t="shared" si="34"/>
        <v>0.9897628391</v>
      </c>
      <c r="CE330" s="51">
        <f t="shared" si="12"/>
        <v>1</v>
      </c>
      <c r="CF330" s="61"/>
      <c r="CG330" s="51">
        <f t="shared" si="35"/>
        <v>0.9510562418</v>
      </c>
      <c r="CH330" s="51">
        <f t="shared" si="36"/>
        <v>0.01676465945</v>
      </c>
      <c r="CI330" s="51">
        <f t="shared" si="37"/>
        <v>0.02667697103</v>
      </c>
      <c r="CJ330" s="51">
        <f t="shared" si="38"/>
        <v>0.005502127709</v>
      </c>
      <c r="CK330" s="51">
        <f t="shared" si="13"/>
        <v>1</v>
      </c>
      <c r="CL330" s="51">
        <f t="shared" si="39"/>
        <v>0.05834079416</v>
      </c>
      <c r="CM330" s="51">
        <f t="shared" si="40"/>
        <v>0.9142004208</v>
      </c>
      <c r="CN330" s="51">
        <f t="shared" si="41"/>
        <v>0.01341177431</v>
      </c>
      <c r="CO330" s="51">
        <f t="shared" si="42"/>
        <v>0.01404701069</v>
      </c>
      <c r="CP330" s="51">
        <f t="shared" si="14"/>
        <v>1</v>
      </c>
      <c r="CQ330" s="51">
        <f t="shared" si="43"/>
        <v>0.0361117785</v>
      </c>
      <c r="CR330" s="51">
        <f t="shared" si="44"/>
        <v>0.005217001918</v>
      </c>
      <c r="CS330" s="51">
        <f t="shared" si="45"/>
        <v>0.9467511917</v>
      </c>
      <c r="CT330" s="51">
        <f t="shared" si="46"/>
        <v>0.01192002786</v>
      </c>
      <c r="CU330" s="51">
        <f t="shared" si="15"/>
        <v>1</v>
      </c>
      <c r="CV330" s="51">
        <f t="shared" si="47"/>
        <v>0.001020851522</v>
      </c>
      <c r="CW330" s="51">
        <f t="shared" si="48"/>
        <v>0.007582517171</v>
      </c>
      <c r="CX330" s="51">
        <f t="shared" si="49"/>
        <v>0.00163379222</v>
      </c>
      <c r="CY330" s="51">
        <f t="shared" si="50"/>
        <v>0.9897628391</v>
      </c>
      <c r="CZ330" s="51">
        <f t="shared" si="16"/>
        <v>1</v>
      </c>
      <c r="DA330" s="61"/>
      <c r="DB330" s="51">
        <f>(AQ330*Baseline!B$7 + AV330*Baseline!B$11 + BA330*Baseline!B$16 + BF330*Baseline!B$18)</f>
        <v>58548.79749</v>
      </c>
      <c r="DC330" s="51">
        <f>(AR330*Baseline!B$7 + AW330*Baseline!B$11 + BB330*Baseline!B$16 + BG330*Baseline!B$18)</f>
        <v>63117.65185</v>
      </c>
      <c r="DD330" s="51">
        <f>(AS330*Baseline!B$7 + AX330*Baseline!B$11 + BC330*Baseline!B$16 + BH330*Baseline!B$18)</f>
        <v>115139.8764</v>
      </c>
      <c r="DE330" s="51">
        <f>(AT330*Baseline!B$7 + AY330*Baseline!B$11 + BD330*Baseline!B$16 + BI330*Baseline!B$18)</f>
        <v>1259843.969</v>
      </c>
      <c r="DF330" s="51">
        <f t="shared" si="17"/>
        <v>1496650.295</v>
      </c>
      <c r="DG330" s="61"/>
      <c r="DH330" s="51">
        <f t="shared" si="51"/>
        <v>0.03911989174</v>
      </c>
      <c r="DI330" s="51">
        <f t="shared" si="52"/>
        <v>0.04217261178</v>
      </c>
      <c r="DJ330" s="51">
        <f t="shared" si="53"/>
        <v>0.0769317167</v>
      </c>
      <c r="DK330" s="51">
        <f t="shared" si="54"/>
        <v>0.8417757798</v>
      </c>
      <c r="DL330" s="51">
        <f t="shared" si="18"/>
        <v>1</v>
      </c>
      <c r="DM330" s="61"/>
      <c r="DN330" s="51">
        <f>DH330 / (Baseline!B$7/Baseline!B$17)</f>
        <v>4.175791139</v>
      </c>
      <c r="DO330" s="51">
        <f>DI330 / (Baseline!B$11/Baseline!B$17)</f>
        <v>1.018067033</v>
      </c>
      <c r="DP330" s="51">
        <f>DJ330 / (Baseline!B$16/Baseline!B$17)</f>
        <v>1.188827516</v>
      </c>
      <c r="DQ330" s="51">
        <f>DK330 / (Baseline!B$18/Baseline!B$17)</f>
        <v>0.9517018328</v>
      </c>
      <c r="DR330" s="79"/>
      <c r="DS330" s="51">
        <f>(AU330*Baseline!B$34)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0.02869278216</v>
      </c>
      <c r="DT330" s="51">
        <f>(AZ330*Baseline!B$34) + (Baseline!D$88*(1-Baseline!D$89)*Baseline!B$35) + (Baseline!D$88*Baseline!D$89*((1-Baseline!D$90)*Baseline!B$40 + Baseline!D$90*Baseline!B$41))</f>
        <v>0.0103918701</v>
      </c>
      <c r="DU330" s="51">
        <f>(BE330*Baseline!B$34) + (Baseline!F$88*(1-Baseline!F$89)*Baseline!B$35) + (Baseline!F$88*Baseline!F$89*((1-Baseline!F$90)*Baseline!B$40 + Baseline!F$90*Baseline!B$41))</f>
        <v>0.01297565004</v>
      </c>
      <c r="DV330" s="51">
        <f>(BJ330*Baseline!B$34) + (Baseline!H$88*(1-Baseline!H$89)*Baseline!B$35) + (Baseline!H$88*Baseline!H$89*((1-Baseline!H$90)*Baseline!B$40 + Baseline!H$90*Baseline!B$41))</f>
        <v>0.00930642188</v>
      </c>
      <c r="DW330" s="51">
        <f>( DS330*Baseline!B$7 + DT330*Baseline!B$11 + DU330*Baseline!B$16 + DV330*Baseline!B$18 ) / Baseline!B$17</f>
        <v>0.009770446193</v>
      </c>
    </row>
    <row r="331">
      <c r="A331" s="4" t="s">
        <v>603</v>
      </c>
      <c r="B331" s="45">
        <f>MIN( MAX( NORMINV( MCrands!B331, (B$5+B$4)/2, (B$5-B$4)/3.29 ), 0 ), 1 )</f>
        <v>0.3545438066</v>
      </c>
      <c r="C331" s="45">
        <f>MAX( NORMINV( MCrands!C331, (C$5+C$4)/2, (C$5-C$4)/3.29 ), 0 )</f>
        <v>2.56222161</v>
      </c>
      <c r="D331" s="41"/>
      <c r="E331" s="43">
        <f>Baseline!B$33 * (C331 * Baseline!B$66*Baseline!B$66/Baseline!B$73 + Baseline!B$52*Baseline!B$52/Baseline!B$74 + Baseline!B$53*Baseline!B$53/Baseline!B$75 + Baseline!B$54*Baseline!B$54/Baseline!B$76)</f>
        <v>0.00001818183473</v>
      </c>
      <c r="F331" s="43">
        <f>Baseline!B$33 * (C331 * Baseline!B$66*Baseline!B$57/Baseline!B$73 + Baseline!B$52*Baseline!B$67/Baseline!B$74 + Baseline!B$53*Baseline!B$55/Baseline!B$75 + Baseline!B$54*Baseline!B$56/Baseline!B$76)</f>
        <v>0.0000001997386839</v>
      </c>
      <c r="G331" s="45">
        <f>Baseline!B$33 * (C331 * Baseline!B$66*Baseline!B$58/Baseline!B$73 + Baseline!B$52*Baseline!B$59/Baseline!B$74 + Baseline!B$53*Baseline!B$68/Baseline!B$75 + Baseline!B$54*Baseline!B$60/Baseline!B$76)</f>
        <v>0.0000001682869566</v>
      </c>
      <c r="H331" s="43">
        <f>Baseline!B$33 * (C331 * Baseline!B$66*Baseline!B$61/Baseline!B$73 + Baseline!B$52*Baseline!B$62/Baseline!B$74 + Baseline!B$53*Baseline!B$63/Baseline!B$75 + Baseline!B$54*Baseline!B$69/Baseline!B$76)</f>
        <v>0.000000003366759361</v>
      </c>
      <c r="I331" s="43">
        <f>Baseline!B$33 * (C331 * Baseline!B$57*Baseline!B$66/Baseline!B$73 + Baseline!B$67*Baseline!B$52/Baseline!B$74 + Baseline!B$55*Baseline!B$53/Baseline!B$75 + Baseline!B$56*Baseline!B$54/Baseline!B$76)</f>
        <v>0.0000001997386839</v>
      </c>
      <c r="J331" s="45">
        <f>Baseline!B$33 * (C331 * Baseline!B$57*Baseline!B$57/Baseline!B$73 + Baseline!B$67*Baseline!B$67/Baseline!B$74 + Baseline!B$55*Baseline!B$55/Baseline!B$75 + Baseline!B$56*Baseline!B$56/Baseline!B$76)</f>
        <v>0.00000176381378</v>
      </c>
      <c r="K331" s="43">
        <f>Baseline!B$33 * (C331 * Baseline!B$57*Baseline!B$58/Baseline!B$73 + Baseline!B$67*Baseline!B$59/Baseline!B$74 + Baseline!B$55*Baseline!B$68/Baseline!B$75 + Baseline!B$56*Baseline!B$60/Baseline!B$76)</f>
        <v>0.00000001374185981</v>
      </c>
      <c r="L331" s="45">
        <f>Baseline!B$33 * (C331 * Baseline!B$57*Baseline!B$61/Baseline!B$73 + Baseline!B$67*Baseline!B$62/Baseline!B$74 + Baseline!B$55*Baseline!B$63/Baseline!B$75 + Baseline!B$56*Baseline!B$69/Baseline!B$76)</f>
        <v>0.00000001439284586</v>
      </c>
      <c r="M331" s="43">
        <f>Baseline!B$33 * (C331 * Baseline!B$58*Baseline!B$66/Baseline!B$73 + Baseline!B$59*Baseline!B$52/Baseline!B$74 + Baseline!B$68*Baseline!B$53/Baseline!B$75 + Baseline!B$60*Baseline!B$54/Baseline!B$76)</f>
        <v>0.0000001682869566</v>
      </c>
      <c r="N331" s="45">
        <f>Baseline!B$33 * (C331 * Baseline!B$58*Baseline!B$57/Baseline!B$73 + Baseline!B$59*Baseline!B$67/Baseline!B$74 + Baseline!B$68*Baseline!B$55/Baseline!B$75 + Baseline!B$60*Baseline!B$56/Baseline!B$76)</f>
        <v>0.00000001374185981</v>
      </c>
      <c r="O331" s="45">
        <f>Baseline!B$33 * (C331 * Baseline!B$58*Baseline!B$58/Baseline!B$73 + Baseline!B$59*Baseline!B$59/Baseline!B$74 + Baseline!B$68*Baseline!B$68/Baseline!B$75 + Baseline!B$60*Baseline!B$60/Baseline!B$76)</f>
        <v>0.000001324390125</v>
      </c>
      <c r="P331" s="43">
        <f>Baseline!B$33 * (C331 * Baseline!B$58*Baseline!B$61/Baseline!B$73 + Baseline!B$59*Baseline!B$62/Baseline!B$74 + Baseline!B$68*Baseline!B$63/Baseline!B$75 + Baseline!B$60*Baseline!B$69/Baseline!B$76)</f>
        <v>0.000000001646927057</v>
      </c>
      <c r="Q331" s="43">
        <f>Baseline!B$33 * (C331 * Baseline!B$61*Baseline!B$66/Baseline!B$73 + Baseline!B$62*Baseline!B$52/Baseline!B$74 + Baseline!B$63*Baseline!B$53/Baseline!B$75 + Baseline!B$69*Baseline!B$54/Baseline!B$76)</f>
        <v>0.000000003366759361</v>
      </c>
      <c r="R331" s="43">
        <f>Baseline!B$33 * (C331 * Baseline!B$61*Baseline!B$57/Baseline!B$73 + Baseline!B$62*Baseline!B$67/Baseline!B$74 + Baseline!B$63*Baseline!B$55/Baseline!B$75 + Baseline!B$69*Baseline!B$56/Baseline!B$76)</f>
        <v>0.00000001439284586</v>
      </c>
      <c r="S331" s="43">
        <f>Baseline!B$33 * (C331 * Baseline!B$61*Baseline!B$58/Baseline!B$73 + Baseline!B$62*Baseline!B$59/Baseline!B$74 + Baseline!B$63*Baseline!B$68/Baseline!B$75 + Baseline!B$69*Baseline!B$60/Baseline!B$76)</f>
        <v>0.000000001646927057</v>
      </c>
      <c r="T331" s="43">
        <f>Baseline!B$33 * (C331 * Baseline!B$61*Baseline!B$61/Baseline!B$73 + Baseline!B$62*Baseline!B$62/Baseline!B$74 + Baseline!B$63*Baseline!B$63/Baseline!B$75 + Baseline!B$69*Baseline!B$69/Baseline!B$76)</f>
        <v>0.00000009854654362</v>
      </c>
      <c r="U331" s="41"/>
      <c r="V331" s="43">
        <f>E331 * ( Baseline!B$87 * Baseline!B$7 )</f>
        <v>0.1887092627</v>
      </c>
      <c r="W331" s="43">
        <f>F331 * ( Baseline!D$87 * Baseline!B$11 )</f>
        <v>0.003684498745</v>
      </c>
      <c r="X331" s="43">
        <f>G331 * ( Baseline!F$87 * Baseline!B$16 )</f>
        <v>0.005845408718</v>
      </c>
      <c r="Y331" s="43">
        <f>H331 * ( Baseline!H$87 * Baseline!B$18 )</f>
        <v>0.001183999936</v>
      </c>
      <c r="Z331" s="51">
        <f t="shared" si="1"/>
        <v>0.1994231701</v>
      </c>
      <c r="AA331" s="43">
        <f>I331 * ( Baseline!B$87 * Baseline!B$7 )</f>
        <v>0.0020730878</v>
      </c>
      <c r="AB331" s="45">
        <f>J331 * ( Baseline!D$87 * Baseline!B$11 )</f>
        <v>0.03253635966</v>
      </c>
      <c r="AC331" s="45">
        <f>K331 * ( Baseline!F$87 * Baseline!B$16 )</f>
        <v>0.0004773203387</v>
      </c>
      <c r="AD331" s="45">
        <f>L331 * ( Baseline!F$87 * Baseline!B$16 )</f>
        <v>0.0004999321893</v>
      </c>
      <c r="AE331" s="51">
        <f t="shared" si="2"/>
        <v>0.03558669999</v>
      </c>
      <c r="AF331" s="51">
        <f>M331 * ( Baseline!B$87 * Baseline!B$7 )</f>
        <v>0.001746650323</v>
      </c>
      <c r="AG331" s="51">
        <f>N331 * ( Baseline!D$87 * Baseline!B$11 )</f>
        <v>0.0002534905319</v>
      </c>
      <c r="AH331" s="51">
        <f>O331 * ( Baseline!F$87 * Baseline!B$16 )</f>
        <v>0.04600238627</v>
      </c>
      <c r="AI331" s="51">
        <f>P331 * ( Baseline!H$87 * Baseline!B$18 )</f>
        <v>0.0005791805479</v>
      </c>
      <c r="AJ331" s="51">
        <f t="shared" si="3"/>
        <v>0.04858170768</v>
      </c>
      <c r="AK331" s="51">
        <f>Q331 * ( Baseline!B$87 * Baseline!B$7 )</f>
        <v>0.0000349435954</v>
      </c>
      <c r="AL331" s="51">
        <f>R331 * ( Baseline!D$87 * Baseline!B$11 )</f>
        <v>0.0002654990083</v>
      </c>
      <c r="AM331" s="51">
        <f>S331 * ( Baseline!F$87 * Baseline!B$16 )</f>
        <v>0.00005720563241</v>
      </c>
      <c r="AN331" s="51">
        <f>T331 * ( Baseline!H$87 * Baseline!B$18 )</f>
        <v>0.03465620464</v>
      </c>
      <c r="AO331" s="51">
        <f t="shared" si="4"/>
        <v>0.03501385288</v>
      </c>
      <c r="AP331" s="61"/>
      <c r="AQ331" s="51">
        <f>V331 * ( (1-Baseline!B$88-Baseline!B$87) + (1-B331)*Baseline!B$88 )</f>
        <v>0.1251248112</v>
      </c>
      <c r="AR331" s="51">
        <f>W331 * ( (1-Baseline!B$88-Baseline!B$87) + (1-B331)*Baseline!B$88 )</f>
        <v>0.002443029045</v>
      </c>
      <c r="AS331" s="51">
        <f>X331 * ( (1-Baseline!B$88-Baseline!B$87) + (1-B331)*Baseline!B$88 )</f>
        <v>0.003875833394</v>
      </c>
      <c r="AT331" s="51">
        <f>Y331 * ( (1-Baseline!B$88-Baseline!B$87) + (1-B331)*Baseline!B$88 )</f>
        <v>0.0007850582763</v>
      </c>
      <c r="AU331" s="51">
        <f t="shared" si="5"/>
        <v>0.1322287319</v>
      </c>
      <c r="AV331" s="51">
        <f>AA331 * ( (1-Baseline!D$88-Baseline!D$87) + (1-B331)*Baseline!D$88 )</f>
        <v>0.001725975731</v>
      </c>
      <c r="AW331" s="51">
        <f>AB331 * ( (1-Baseline!D$88-Baseline!D$87) + (1-B331)*Baseline!D$88 )</f>
        <v>0.02708856187</v>
      </c>
      <c r="AX331" s="51">
        <f>AC331 * ( (1-Baseline!D$88-Baseline!D$87) + (1-B331)*Baseline!D$88 )</f>
        <v>0.0003973991456</v>
      </c>
      <c r="AY331" s="51">
        <f>AD331 * ( (1-Baseline!D$88-Baseline!D$87) + (1-B331)*Baseline!D$88 )</f>
        <v>0.0004162249307</v>
      </c>
      <c r="AZ331" s="51">
        <f t="shared" si="6"/>
        <v>0.02962816168</v>
      </c>
      <c r="BA331" s="51">
        <f>AF331 * ( (1-Baseline!F$88-Baseline!F$87) + (1-Baseline!B$36)*Baseline!F$88 )</f>
        <v>0.001256945465</v>
      </c>
      <c r="BB331" s="51">
        <f>AG331 * ( (1-Baseline!F$88-Baseline!F$87) + (1-Baseline!B$36)*Baseline!F$88 )</f>
        <v>0.0001824198984</v>
      </c>
      <c r="BC331" s="51">
        <f>AH331 * ( (1-Baseline!F$88-Baseline!F$87) + (1-Baseline!B$36)*Baseline!F$88 )</f>
        <v>0.03310478924</v>
      </c>
      <c r="BD331" s="51">
        <f>AI331 * ( (1-Baseline!F$88-Baseline!F$87) + (1-Baseline!B$36)*Baseline!F$88 )</f>
        <v>0.000416796856</v>
      </c>
      <c r="BE331" s="51">
        <f t="shared" si="7"/>
        <v>0.03496095146</v>
      </c>
      <c r="BF331" s="51">
        <f>AK331 * ( (1-Baseline!H$88-Baseline!H$87) + (1-Baseline!B$36)*Baseline!H$88 )</f>
        <v>0.00002768650951</v>
      </c>
      <c r="BG331" s="51">
        <f>AL331 * ( (1-Baseline!H$88-Baseline!H$87) + (1-Baseline!B$36)*Baseline!H$88 )</f>
        <v>0.0002103601743</v>
      </c>
      <c r="BH331" s="51">
        <f>AM331 * ( (1-Baseline!H$88-Baseline!H$87) + (1-Baseline!B$36)*Baseline!H$88 )</f>
        <v>0.00004532516667</v>
      </c>
      <c r="BI331" s="51">
        <f>AN331 * ( (1-Baseline!H$88-Baseline!H$87) + (1-Baseline!B$36)*Baseline!H$88 )</f>
        <v>0.02745880406</v>
      </c>
      <c r="BJ331" s="51">
        <f t="shared" si="8"/>
        <v>0.02774217591</v>
      </c>
      <c r="BK331" s="61"/>
      <c r="BL331" s="51">
        <f t="shared" si="19"/>
        <v>0.9462755135</v>
      </c>
      <c r="BM331" s="51">
        <f t="shared" si="20"/>
        <v>0.01847578064</v>
      </c>
      <c r="BN331" s="51">
        <f t="shared" si="21"/>
        <v>0.02931158258</v>
      </c>
      <c r="BO331" s="51">
        <f t="shared" si="22"/>
        <v>0.005937123234</v>
      </c>
      <c r="BP331" s="51">
        <f t="shared" si="9"/>
        <v>1</v>
      </c>
      <c r="BQ331" s="51">
        <f t="shared" si="23"/>
        <v>0.05825456705</v>
      </c>
      <c r="BR331" s="51">
        <f t="shared" si="24"/>
        <v>0.9142842599</v>
      </c>
      <c r="BS331" s="51">
        <f t="shared" si="25"/>
        <v>0.01341288568</v>
      </c>
      <c r="BT331" s="51">
        <f t="shared" si="26"/>
        <v>0.01404828741</v>
      </c>
      <c r="BU331" s="51">
        <f t="shared" si="10"/>
        <v>1</v>
      </c>
      <c r="BV331" s="51">
        <f t="shared" si="27"/>
        <v>0.03595283917</v>
      </c>
      <c r="BW331" s="51">
        <f t="shared" si="28"/>
        <v>0.005217818475</v>
      </c>
      <c r="BX331" s="51">
        <f t="shared" si="29"/>
        <v>0.9469075599</v>
      </c>
      <c r="BY331" s="51">
        <f t="shared" si="30"/>
        <v>0.01192178241</v>
      </c>
      <c r="BZ331" s="51">
        <f t="shared" si="11"/>
        <v>1</v>
      </c>
      <c r="CA331" s="51">
        <f t="shared" si="31"/>
        <v>0.0009979934378</v>
      </c>
      <c r="CB331" s="51">
        <f t="shared" si="32"/>
        <v>0.007582684751</v>
      </c>
      <c r="CC331" s="51">
        <f t="shared" si="33"/>
        <v>0.001633799988</v>
      </c>
      <c r="CD331" s="51">
        <f t="shared" si="34"/>
        <v>0.9897855218</v>
      </c>
      <c r="CE331" s="51">
        <f t="shared" si="12"/>
        <v>1</v>
      </c>
      <c r="CF331" s="61"/>
      <c r="CG331" s="51">
        <f t="shared" si="35"/>
        <v>0.9462755135</v>
      </c>
      <c r="CH331" s="51">
        <f t="shared" si="36"/>
        <v>0.01847578064</v>
      </c>
      <c r="CI331" s="51">
        <f t="shared" si="37"/>
        <v>0.02931158258</v>
      </c>
      <c r="CJ331" s="51">
        <f t="shared" si="38"/>
        <v>0.005937123234</v>
      </c>
      <c r="CK331" s="51">
        <f t="shared" si="13"/>
        <v>1</v>
      </c>
      <c r="CL331" s="51">
        <f t="shared" si="39"/>
        <v>0.05825456705</v>
      </c>
      <c r="CM331" s="51">
        <f t="shared" si="40"/>
        <v>0.9142842599</v>
      </c>
      <c r="CN331" s="51">
        <f t="shared" si="41"/>
        <v>0.01341288568</v>
      </c>
      <c r="CO331" s="51">
        <f t="shared" si="42"/>
        <v>0.01404828741</v>
      </c>
      <c r="CP331" s="51">
        <f t="shared" si="14"/>
        <v>1</v>
      </c>
      <c r="CQ331" s="51">
        <f t="shared" si="43"/>
        <v>0.03595283917</v>
      </c>
      <c r="CR331" s="51">
        <f t="shared" si="44"/>
        <v>0.005217818475</v>
      </c>
      <c r="CS331" s="51">
        <f t="shared" si="45"/>
        <v>0.9469075599</v>
      </c>
      <c r="CT331" s="51">
        <f t="shared" si="46"/>
        <v>0.01192178241</v>
      </c>
      <c r="CU331" s="51">
        <f t="shared" si="15"/>
        <v>1</v>
      </c>
      <c r="CV331" s="51">
        <f t="shared" si="47"/>
        <v>0.0009979934378</v>
      </c>
      <c r="CW331" s="51">
        <f t="shared" si="48"/>
        <v>0.007582684751</v>
      </c>
      <c r="CX331" s="51">
        <f t="shared" si="49"/>
        <v>0.001633799988</v>
      </c>
      <c r="CY331" s="51">
        <f t="shared" si="50"/>
        <v>0.9897855218</v>
      </c>
      <c r="CZ331" s="51">
        <f t="shared" si="16"/>
        <v>1</v>
      </c>
      <c r="DA331" s="61"/>
      <c r="DB331" s="51">
        <f>(AQ331*Baseline!B$7 + AV331*Baseline!B$11 + BA331*Baseline!B$16 + BF331*Baseline!B$18)</f>
        <v>69865.77557</v>
      </c>
      <c r="DC331" s="51">
        <f>(AR331*Baseline!B$7 + AW331*Baseline!B$11 + BB331*Baseline!B$16 + BG331*Baseline!B$18)</f>
        <v>69521.45816</v>
      </c>
      <c r="DD331" s="51">
        <f>(AS331*Baseline!B$7 + AX331*Baseline!B$11 + BC331*Baseline!B$16 + BH331*Baseline!B$18)</f>
        <v>115714.8334</v>
      </c>
      <c r="DE331" s="51">
        <f>(AT331*Baseline!B$7 + AY331*Baseline!B$11 + BD331*Baseline!B$16 + BI331*Baseline!B$18)</f>
        <v>1260030.763</v>
      </c>
      <c r="DF331" s="51">
        <f t="shared" si="17"/>
        <v>1515132.83</v>
      </c>
      <c r="DG331" s="61"/>
      <c r="DH331" s="51">
        <f t="shared" si="51"/>
        <v>0.04611198053</v>
      </c>
      <c r="DI331" s="51">
        <f t="shared" si="52"/>
        <v>0.04588472824</v>
      </c>
      <c r="DJ331" s="51">
        <f t="shared" si="53"/>
        <v>0.07637273184</v>
      </c>
      <c r="DK331" s="51">
        <f t="shared" si="54"/>
        <v>0.8316305594</v>
      </c>
      <c r="DL331" s="51">
        <f t="shared" si="18"/>
        <v>1</v>
      </c>
      <c r="DM331" s="61"/>
      <c r="DN331" s="51">
        <f>DH331 / (Baseline!B$7/Baseline!B$17)</f>
        <v>4.922150628</v>
      </c>
      <c r="DO331" s="51">
        <f>DI331 / (Baseline!B$11/Baseline!B$17)</f>
        <v>1.107679301</v>
      </c>
      <c r="DP331" s="51">
        <f>DJ331 / (Baseline!B$16/Baseline!B$17)</f>
        <v>1.180189511</v>
      </c>
      <c r="DQ331" s="51">
        <f>DK331 / (Baseline!B$18/Baseline!B$17)</f>
        <v>0.9402317655</v>
      </c>
      <c r="DR331" s="79"/>
      <c r="DS331" s="51">
        <f>(AU331*Baseline!B$34)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0.03236384103</v>
      </c>
      <c r="DT331" s="51">
        <f>(AZ331*Baseline!B$34) + (Baseline!D$88*(1-Baseline!D$89)*Baseline!B$35) + (Baseline!D$88*Baseline!D$89*((1-Baseline!D$90)*Baseline!B$40 + Baseline!D$90*Baseline!B$41))</f>
        <v>0.01085779225</v>
      </c>
      <c r="DU331" s="51">
        <f>(BE331*Baseline!B$34) + (Baseline!F$88*(1-Baseline!F$89)*Baseline!B$35) + (Baseline!F$88*Baseline!F$89*((1-Baseline!F$90)*Baseline!B$40 + Baseline!F$90*Baseline!B$41))</f>
        <v>0.01297478272</v>
      </c>
      <c r="DV331" s="51">
        <f>(BJ331*Baseline!B$34) + (Baseline!H$88*(1-Baseline!H$89)*Baseline!B$35) + (Baseline!H$88*Baseline!H$89*((1-Baseline!H$90)*Baseline!B$40 + Baseline!H$90*Baseline!B$41))</f>
        <v>0.009306326387</v>
      </c>
      <c r="DW331" s="51">
        <f>( DS331*Baseline!B$7 + DT331*Baseline!B$11 + DU331*Baseline!B$16 + DV331*Baseline!B$18 ) / Baseline!B$17</f>
        <v>0.009823997485</v>
      </c>
    </row>
    <row r="332">
      <c r="A332" s="4" t="s">
        <v>605</v>
      </c>
      <c r="B332" s="45">
        <f>MIN( MAX( NORMINV( MCrands!B332, (B$5+B$4)/2, (B$5-B$4)/3.29 ), 0 ), 1 )</f>
        <v>0.4639460077</v>
      </c>
      <c r="C332" s="45">
        <f>MAX( NORMINV( MCrands!C332, (C$5+C$4)/2, (C$5-C$4)/3.29 ), 0 )</f>
        <v>2.657667399</v>
      </c>
      <c r="D332" s="41"/>
      <c r="E332" s="43">
        <f>Baseline!B$33 * (C332 * Baseline!B$66*Baseline!B$66/Baseline!B$73 + Baseline!B$52*Baseline!B$52/Baseline!B$74 + Baseline!B$53*Baseline!B$53/Baseline!B$75 + Baseline!B$54*Baseline!B$54/Baseline!B$76)</f>
        <v>0.00001885759322</v>
      </c>
      <c r="F332" s="43">
        <f>Baseline!B$33 * (C332 * Baseline!B$66*Baseline!B$57/Baseline!B$73 + Baseline!B$52*Baseline!B$67/Baseline!B$74 + Baseline!B$53*Baseline!B$55/Baseline!B$75 + Baseline!B$54*Baseline!B$56/Baseline!B$76)</f>
        <v>0.0000001998453826</v>
      </c>
      <c r="G332" s="45">
        <f>Baseline!B$33 * (C332 * Baseline!B$66*Baseline!B$58/Baseline!B$73 + Baseline!B$52*Baseline!B$59/Baseline!B$74 + Baseline!B$53*Baseline!B$68/Baseline!B$75 + Baseline!B$54*Baseline!B$60/Baseline!B$76)</f>
        <v>0.0000001685492576</v>
      </c>
      <c r="H332" s="43">
        <f>Baseline!B$33 * (C332 * Baseline!B$66*Baseline!B$61/Baseline!B$73 + Baseline!B$52*Baseline!B$62/Baseline!B$74 + Baseline!B$53*Baseline!B$63/Baseline!B$75 + Baseline!B$54*Baseline!B$69/Baseline!B$76)</f>
        <v>0.00000000339298946</v>
      </c>
      <c r="I332" s="43">
        <f>Baseline!B$33 * (C332 * Baseline!B$57*Baseline!B$66/Baseline!B$73 + Baseline!B$67*Baseline!B$52/Baseline!B$74 + Baseline!B$55*Baseline!B$53/Baseline!B$75 + Baseline!B$56*Baseline!B$54/Baseline!B$76)</f>
        <v>0.0000001998453826</v>
      </c>
      <c r="J332" s="45">
        <f>Baseline!B$33 * (C332 * Baseline!B$57*Baseline!B$57/Baseline!B$73 + Baseline!B$67*Baseline!B$67/Baseline!B$74 + Baseline!B$55*Baseline!B$55/Baseline!B$75 + Baseline!B$56*Baseline!B$56/Baseline!B$76)</f>
        <v>0.000001763813796</v>
      </c>
      <c r="K332" s="43">
        <f>Baseline!B$33 * (C332 * Baseline!B$57*Baseline!B$58/Baseline!B$73 + Baseline!B$67*Baseline!B$59/Baseline!B$74 + Baseline!B$55*Baseline!B$68/Baseline!B$75 + Baseline!B$56*Baseline!B$60/Baseline!B$76)</f>
        <v>0.00000001374190122</v>
      </c>
      <c r="L332" s="45">
        <f>Baseline!B$33 * (C332 * Baseline!B$57*Baseline!B$61/Baseline!B$73 + Baseline!B$67*Baseline!B$62/Baseline!B$74 + Baseline!B$55*Baseline!B$63/Baseline!B$75 + Baseline!B$56*Baseline!B$69/Baseline!B$76)</f>
        <v>0.00000001439285</v>
      </c>
      <c r="M332" s="43">
        <f>Baseline!B$33 * (C332 * Baseline!B$58*Baseline!B$66/Baseline!B$73 + Baseline!B$59*Baseline!B$52/Baseline!B$74 + Baseline!B$68*Baseline!B$53/Baseline!B$75 + Baseline!B$60*Baseline!B$54/Baseline!B$76)</f>
        <v>0.0000001685492576</v>
      </c>
      <c r="N332" s="45">
        <f>Baseline!B$33 * (C332 * Baseline!B$58*Baseline!B$57/Baseline!B$73 + Baseline!B$59*Baseline!B$67/Baseline!B$74 + Baseline!B$68*Baseline!B$55/Baseline!B$75 + Baseline!B$60*Baseline!B$56/Baseline!B$76)</f>
        <v>0.00000001374190122</v>
      </c>
      <c r="O332" s="45">
        <f>Baseline!B$33 * (C332 * Baseline!B$58*Baseline!B$58/Baseline!B$73 + Baseline!B$59*Baseline!B$59/Baseline!B$74 + Baseline!B$68*Baseline!B$68/Baseline!B$75 + Baseline!B$60*Baseline!B$60/Baseline!B$76)</f>
        <v>0.000001324390227</v>
      </c>
      <c r="P332" s="43">
        <f>Baseline!B$33 * (C332 * Baseline!B$58*Baseline!B$61/Baseline!B$73 + Baseline!B$59*Baseline!B$62/Baseline!B$74 + Baseline!B$68*Baseline!B$63/Baseline!B$75 + Baseline!B$60*Baseline!B$69/Baseline!B$76)</f>
        <v>0.000000001646937239</v>
      </c>
      <c r="Q332" s="43">
        <f>Baseline!B$33 * (C332 * Baseline!B$61*Baseline!B$66/Baseline!B$73 + Baseline!B$62*Baseline!B$52/Baseline!B$74 + Baseline!B$63*Baseline!B$53/Baseline!B$75 + Baseline!B$69*Baseline!B$54/Baseline!B$76)</f>
        <v>0.00000000339298946</v>
      </c>
      <c r="R332" s="43">
        <f>Baseline!B$33 * (C332 * Baseline!B$61*Baseline!B$57/Baseline!B$73 + Baseline!B$62*Baseline!B$67/Baseline!B$74 + Baseline!B$63*Baseline!B$55/Baseline!B$75 + Baseline!B$69*Baseline!B$56/Baseline!B$76)</f>
        <v>0.00000001439285</v>
      </c>
      <c r="S332" s="43">
        <f>Baseline!B$33 * (C332 * Baseline!B$61*Baseline!B$58/Baseline!B$73 + Baseline!B$62*Baseline!B$59/Baseline!B$74 + Baseline!B$63*Baseline!B$68/Baseline!B$75 + Baseline!B$69*Baseline!B$60/Baseline!B$76)</f>
        <v>0.000000001646937239</v>
      </c>
      <c r="T332" s="43">
        <f>Baseline!B$33 * (C332 * Baseline!B$61*Baseline!B$61/Baseline!B$73 + Baseline!B$62*Baseline!B$62/Baseline!B$74 + Baseline!B$63*Baseline!B$63/Baseline!B$75 + Baseline!B$69*Baseline!B$69/Baseline!B$76)</f>
        <v>0.00000009854654463</v>
      </c>
      <c r="U332" s="41"/>
      <c r="V332" s="43">
        <f>E332 * ( Baseline!B$87 * Baseline!B$7 )</f>
        <v>0.19572296</v>
      </c>
      <c r="W332" s="43">
        <f>F332 * ( Baseline!D$87 * Baseline!B$11 )</f>
        <v>0.003686466973</v>
      </c>
      <c r="X332" s="43">
        <f>G332 * ( Baseline!F$87 * Baseline!B$16 )</f>
        <v>0.005854519683</v>
      </c>
      <c r="Y332" s="43">
        <f>H332 * ( Baseline!H$87 * Baseline!B$18 )</f>
        <v>0.001193224366</v>
      </c>
      <c r="Z332" s="51">
        <f t="shared" si="1"/>
        <v>0.206457171</v>
      </c>
      <c r="AA332" s="43">
        <f>I332 * ( Baseline!B$87 * Baseline!B$7 )</f>
        <v>0.002074195226</v>
      </c>
      <c r="AB332" s="45">
        <f>J332 * ( Baseline!D$87 * Baseline!B$11 )</f>
        <v>0.03253635997</v>
      </c>
      <c r="AC332" s="45">
        <f>K332 * ( Baseline!F$87 * Baseline!B$16 )</f>
        <v>0.0004773217773</v>
      </c>
      <c r="AD332" s="45">
        <f>L332 * ( Baseline!F$87 * Baseline!B$16 )</f>
        <v>0.0004999323332</v>
      </c>
      <c r="AE332" s="51">
        <f t="shared" si="2"/>
        <v>0.03558780931</v>
      </c>
      <c r="AF332" s="51">
        <f>M332 * ( Baseline!B$87 * Baseline!B$7 )</f>
        <v>0.001749372745</v>
      </c>
      <c r="AG332" s="51">
        <f>N332 * ( Baseline!D$87 * Baseline!B$11 )</f>
        <v>0.0002534912958</v>
      </c>
      <c r="AH332" s="51">
        <f>O332 * ( Baseline!F$87 * Baseline!B$16 )</f>
        <v>0.04600238981</v>
      </c>
      <c r="AI332" s="51">
        <f>P332 * ( Baseline!H$87 * Baseline!B$18 )</f>
        <v>0.0005791841284</v>
      </c>
      <c r="AJ332" s="51">
        <f t="shared" si="3"/>
        <v>0.04858443798</v>
      </c>
      <c r="AK332" s="51">
        <f>Q332 * ( Baseline!B$87 * Baseline!B$7 )</f>
        <v>0.0000352158376</v>
      </c>
      <c r="AL332" s="51">
        <f>R332 * ( Baseline!D$87 * Baseline!B$11 )</f>
        <v>0.0002654990847</v>
      </c>
      <c r="AM332" s="51">
        <f>S332 * ( Baseline!F$87 * Baseline!B$16 )</f>
        <v>0.00005720598606</v>
      </c>
      <c r="AN332" s="51">
        <f>T332 * ( Baseline!H$87 * Baseline!B$18 )</f>
        <v>0.034656205</v>
      </c>
      <c r="AO332" s="51">
        <f t="shared" si="4"/>
        <v>0.03501412591</v>
      </c>
      <c r="AP332" s="61"/>
      <c r="AQ332" s="51">
        <f>V332 * ( (1-Baseline!B$88-Baseline!B$87) + (1-B332)*Baseline!B$88 )</f>
        <v>0.1107181402</v>
      </c>
      <c r="AR332" s="51">
        <f>W332 * ( (1-Baseline!B$88-Baseline!B$87) + (1-B332)*Baseline!B$88 )</f>
        <v>0.002085390325</v>
      </c>
      <c r="AS332" s="51">
        <f>X332 * ( (1-Baseline!B$88-Baseline!B$87) + (1-B332)*Baseline!B$88 )</f>
        <v>0.003311831841</v>
      </c>
      <c r="AT332" s="51">
        <f>Y332 * ( (1-Baseline!B$88-Baseline!B$87) + (1-B332)*Baseline!B$88 )</f>
        <v>0.0006749927687</v>
      </c>
      <c r="AU332" s="51">
        <f t="shared" si="5"/>
        <v>0.1167903551</v>
      </c>
      <c r="AV332" s="51">
        <f>AA332 * ( (1-Baseline!D$88-Baseline!D$87) + (1-B332)*Baseline!D$88 )</f>
        <v>0.00162523689</v>
      </c>
      <c r="AW332" s="51">
        <f>AB332 * ( (1-Baseline!D$88-Baseline!D$87) + (1-B332)*Baseline!D$88 )</f>
        <v>0.025493884</v>
      </c>
      <c r="AX332" s="51">
        <f>AC332 * ( (1-Baseline!D$88-Baseline!D$87) + (1-B332)*Baseline!D$88 )</f>
        <v>0.0003740057595</v>
      </c>
      <c r="AY332" s="51">
        <f>AD332 * ( (1-Baseline!D$88-Baseline!D$87) + (1-B332)*Baseline!D$88 )</f>
        <v>0.0003917222739</v>
      </c>
      <c r="AZ332" s="51">
        <f t="shared" si="6"/>
        <v>0.02788484893</v>
      </c>
      <c r="BA332" s="51">
        <f>AF332 * ( (1-Baseline!F$88-Baseline!F$87) + (1-Baseline!B$36)*Baseline!F$88 )</f>
        <v>0.001258904607</v>
      </c>
      <c r="BB332" s="51">
        <f>AG332 * ( (1-Baseline!F$88-Baseline!F$87) + (1-Baseline!B$36)*Baseline!F$88 )</f>
        <v>0.0001824204482</v>
      </c>
      <c r="BC332" s="51">
        <f>AH332 * ( (1-Baseline!F$88-Baseline!F$87) + (1-Baseline!B$36)*Baseline!F$88 )</f>
        <v>0.03310479178</v>
      </c>
      <c r="BD332" s="51">
        <f>AI332 * ( (1-Baseline!F$88-Baseline!F$87) + (1-Baseline!B$36)*Baseline!F$88 )</f>
        <v>0.0004167994327</v>
      </c>
      <c r="BE332" s="51">
        <f t="shared" si="7"/>
        <v>0.03496291627</v>
      </c>
      <c r="BF332" s="51">
        <f>AK332 * ( (1-Baseline!H$88-Baseline!H$87) + (1-Baseline!B$36)*Baseline!H$88 )</f>
        <v>0.00002790221245</v>
      </c>
      <c r="BG332" s="51">
        <f>AL332 * ( (1-Baseline!H$88-Baseline!H$87) + (1-Baseline!B$36)*Baseline!H$88 )</f>
        <v>0.0002103602348</v>
      </c>
      <c r="BH332" s="51">
        <f>AM332 * ( (1-Baseline!H$88-Baseline!H$87) + (1-Baseline!B$36)*Baseline!H$88 )</f>
        <v>0.00004532544687</v>
      </c>
      <c r="BI332" s="51">
        <f>AN332 * ( (1-Baseline!H$88-Baseline!H$87) + (1-Baseline!B$36)*Baseline!H$88 )</f>
        <v>0.02745880435</v>
      </c>
      <c r="BJ332" s="51">
        <f t="shared" si="8"/>
        <v>0.02774239224</v>
      </c>
      <c r="BK332" s="61"/>
      <c r="BL332" s="51">
        <f t="shared" si="19"/>
        <v>0.9480075651</v>
      </c>
      <c r="BM332" s="51">
        <f t="shared" si="20"/>
        <v>0.01785584368</v>
      </c>
      <c r="BN332" s="51">
        <f t="shared" si="21"/>
        <v>0.02835706628</v>
      </c>
      <c r="BO332" s="51">
        <f t="shared" si="22"/>
        <v>0.005779524928</v>
      </c>
      <c r="BP332" s="51">
        <f t="shared" si="9"/>
        <v>1</v>
      </c>
      <c r="BQ332" s="51">
        <f t="shared" si="23"/>
        <v>0.0582838693</v>
      </c>
      <c r="BR332" s="51">
        <f t="shared" si="24"/>
        <v>0.9142557691</v>
      </c>
      <c r="BS332" s="51">
        <f t="shared" si="25"/>
        <v>0.01341250801</v>
      </c>
      <c r="BT332" s="51">
        <f t="shared" si="26"/>
        <v>0.01404785355</v>
      </c>
      <c r="BU332" s="51">
        <f t="shared" si="10"/>
        <v>1</v>
      </c>
      <c r="BV332" s="51">
        <f t="shared" si="27"/>
        <v>0.03600685358</v>
      </c>
      <c r="BW332" s="51">
        <f t="shared" si="28"/>
        <v>0.005217540974</v>
      </c>
      <c r="BX332" s="51">
        <f t="shared" si="29"/>
        <v>0.9468544193</v>
      </c>
      <c r="BY332" s="51">
        <f t="shared" si="30"/>
        <v>0.01192118614</v>
      </c>
      <c r="BZ332" s="51">
        <f t="shared" si="11"/>
        <v>1</v>
      </c>
      <c r="CA332" s="51">
        <f t="shared" si="31"/>
        <v>0.001005760866</v>
      </c>
      <c r="CB332" s="51">
        <f t="shared" si="32"/>
        <v>0.007582627805</v>
      </c>
      <c r="CC332" s="51">
        <f t="shared" si="33"/>
        <v>0.001633797348</v>
      </c>
      <c r="CD332" s="51">
        <f t="shared" si="34"/>
        <v>0.989777814</v>
      </c>
      <c r="CE332" s="51">
        <f t="shared" si="12"/>
        <v>1</v>
      </c>
      <c r="CF332" s="61"/>
      <c r="CG332" s="51">
        <f t="shared" si="35"/>
        <v>0.9480075651</v>
      </c>
      <c r="CH332" s="51">
        <f t="shared" si="36"/>
        <v>0.01785584368</v>
      </c>
      <c r="CI332" s="51">
        <f t="shared" si="37"/>
        <v>0.02835706628</v>
      </c>
      <c r="CJ332" s="51">
        <f t="shared" si="38"/>
        <v>0.005779524928</v>
      </c>
      <c r="CK332" s="51">
        <f t="shared" si="13"/>
        <v>1</v>
      </c>
      <c r="CL332" s="51">
        <f t="shared" si="39"/>
        <v>0.0582838693</v>
      </c>
      <c r="CM332" s="51">
        <f t="shared" si="40"/>
        <v>0.9142557691</v>
      </c>
      <c r="CN332" s="51">
        <f t="shared" si="41"/>
        <v>0.01341250801</v>
      </c>
      <c r="CO332" s="51">
        <f t="shared" si="42"/>
        <v>0.01404785355</v>
      </c>
      <c r="CP332" s="51">
        <f t="shared" si="14"/>
        <v>1</v>
      </c>
      <c r="CQ332" s="51">
        <f t="shared" si="43"/>
        <v>0.03600685358</v>
      </c>
      <c r="CR332" s="51">
        <f t="shared" si="44"/>
        <v>0.005217540974</v>
      </c>
      <c r="CS332" s="51">
        <f t="shared" si="45"/>
        <v>0.9468544193</v>
      </c>
      <c r="CT332" s="51">
        <f t="shared" si="46"/>
        <v>0.01192118614</v>
      </c>
      <c r="CU332" s="51">
        <f t="shared" si="15"/>
        <v>1</v>
      </c>
      <c r="CV332" s="51">
        <f t="shared" si="47"/>
        <v>0.001005760866</v>
      </c>
      <c r="CW332" s="51">
        <f t="shared" si="48"/>
        <v>0.007582627805</v>
      </c>
      <c r="CX332" s="51">
        <f t="shared" si="49"/>
        <v>0.001633797348</v>
      </c>
      <c r="CY332" s="51">
        <f t="shared" si="50"/>
        <v>0.989777814</v>
      </c>
      <c r="CZ332" s="51">
        <f t="shared" si="16"/>
        <v>1</v>
      </c>
      <c r="DA332" s="61"/>
      <c r="DB332" s="51">
        <f>(AQ332*Baseline!B$7 + AV332*Baseline!B$11 + BA332*Baseline!B$16 + BF332*Baseline!B$18)</f>
        <v>62678.94096</v>
      </c>
      <c r="DC332" s="51">
        <f>(AR332*Baseline!B$7 + AW332*Baseline!B$11 + BB332*Baseline!B$16 + BG332*Baseline!B$18)</f>
        <v>65928.13519</v>
      </c>
      <c r="DD332" s="51">
        <f>(AS332*Baseline!B$7 + AX332*Baseline!B$11 + BC332*Baseline!B$16 + BH332*Baseline!B$18)</f>
        <v>115391.1456</v>
      </c>
      <c r="DE332" s="51">
        <f>(AT332*Baseline!B$7 + AY332*Baseline!B$11 + BD332*Baseline!B$16 + BI332*Baseline!B$18)</f>
        <v>1259924.856</v>
      </c>
      <c r="DF332" s="51">
        <f t="shared" si="17"/>
        <v>1503923.077</v>
      </c>
      <c r="DG332" s="61"/>
      <c r="DH332" s="51">
        <f t="shared" si="51"/>
        <v>0.04167695935</v>
      </c>
      <c r="DI332" s="51">
        <f t="shared" si="52"/>
        <v>0.04383743835</v>
      </c>
      <c r="DJ332" s="51">
        <f t="shared" si="53"/>
        <v>0.07672676037</v>
      </c>
      <c r="DK332" s="51">
        <f t="shared" si="54"/>
        <v>0.8377588419</v>
      </c>
      <c r="DL332" s="51">
        <f t="shared" si="18"/>
        <v>1</v>
      </c>
      <c r="DM332" s="61"/>
      <c r="DN332" s="51">
        <f>DH332 / (Baseline!B$7/Baseline!B$17)</f>
        <v>4.448741288</v>
      </c>
      <c r="DO332" s="51">
        <f>DI332 / (Baseline!B$11/Baseline!B$17)</f>
        <v>1.058256743</v>
      </c>
      <c r="DP332" s="51">
        <f>DJ332 / (Baseline!B$16/Baseline!B$17)</f>
        <v>1.185660321</v>
      </c>
      <c r="DQ332" s="51">
        <f>DK332 / (Baseline!B$18/Baseline!B$17)</f>
        <v>0.94716033</v>
      </c>
      <c r="DR332" s="79"/>
      <c r="DS332" s="51">
        <f>(AU332*Baseline!B$34)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0.03004808452</v>
      </c>
      <c r="DT332" s="51">
        <f>(AZ332*Baseline!B$34) + (Baseline!D$88*(1-Baseline!D$89)*Baseline!B$35) + (Baseline!D$88*Baseline!D$89*((1-Baseline!D$90)*Baseline!B$40 + Baseline!D$90*Baseline!B$41))</f>
        <v>0.01059629534</v>
      </c>
      <c r="DU332" s="51">
        <f>(BE332*Baseline!B$34) + (Baseline!F$88*(1-Baseline!F$89)*Baseline!B$35) + (Baseline!F$88*Baseline!F$89*((1-Baseline!F$90)*Baseline!B$40 + Baseline!F$90*Baseline!B$41))</f>
        <v>0.01297507744</v>
      </c>
      <c r="DV332" s="51">
        <f>(BJ332*Baseline!B$34) + (Baseline!H$88*(1-Baseline!H$89)*Baseline!B$35) + (Baseline!H$88*Baseline!H$89*((1-Baseline!H$90)*Baseline!B$40 + Baseline!H$90*Baseline!B$41))</f>
        <v>0.009306358836</v>
      </c>
      <c r="DW332" s="51">
        <f>( DS332*Baseline!B$7 + DT332*Baseline!B$11 + DU332*Baseline!B$16 + DV332*Baseline!B$18 ) / Baseline!B$17</f>
        <v>0.009791518352</v>
      </c>
    </row>
    <row r="333">
      <c r="A333" s="4" t="s">
        <v>606</v>
      </c>
      <c r="B333" s="45">
        <f>MIN( MAX( NORMINV( MCrands!B333, (B$5+B$4)/2, (B$5-B$4)/3.29 ), 0 ), 1 )</f>
        <v>0.5765031965</v>
      </c>
      <c r="C333" s="45">
        <f>MAX( NORMINV( MCrands!C333, (C$5+C$4)/2, (C$5-C$4)/3.29 ), 0 )</f>
        <v>2.328307948</v>
      </c>
      <c r="D333" s="41"/>
      <c r="E333" s="43">
        <f>Baseline!B$33 * (C333 * Baseline!B$66*Baseline!B$66/Baseline!B$73 + Baseline!B$52*Baseline!B$52/Baseline!B$74 + Baseline!B$53*Baseline!B$53/Baseline!B$75 + Baseline!B$54*Baseline!B$54/Baseline!B$76)</f>
        <v>0.0000165257204</v>
      </c>
      <c r="F333" s="43">
        <f>Baseline!B$33 * (C333 * Baseline!B$66*Baseline!B$57/Baseline!B$73 + Baseline!B$52*Baseline!B$67/Baseline!B$74 + Baseline!B$53*Baseline!B$55/Baseline!B$75 + Baseline!B$54*Baseline!B$56/Baseline!B$76)</f>
        <v>0.0000001994771922</v>
      </c>
      <c r="G333" s="45">
        <f>Baseline!B$33 * (C333 * Baseline!B$66*Baseline!B$58/Baseline!B$73 + Baseline!B$52*Baseline!B$59/Baseline!B$74 + Baseline!B$53*Baseline!B$68/Baseline!B$75 + Baseline!B$54*Baseline!B$60/Baseline!B$76)</f>
        <v>0.0000001676441227</v>
      </c>
      <c r="H333" s="43">
        <f>Baseline!B$33 * (C333 * Baseline!B$66*Baseline!B$61/Baseline!B$73 + Baseline!B$52*Baseline!B$62/Baseline!B$74 + Baseline!B$53*Baseline!B$63/Baseline!B$75 + Baseline!B$54*Baseline!B$69/Baseline!B$76)</f>
        <v>0.000000003302475975</v>
      </c>
      <c r="I333" s="43">
        <f>Baseline!B$33 * (C333 * Baseline!B$57*Baseline!B$66/Baseline!B$73 + Baseline!B$67*Baseline!B$52/Baseline!B$74 + Baseline!B$55*Baseline!B$53/Baseline!B$75 + Baseline!B$56*Baseline!B$54/Baseline!B$76)</f>
        <v>0.0000001994771922</v>
      </c>
      <c r="J333" s="45">
        <f>Baseline!B$33 * (C333 * Baseline!B$57*Baseline!B$57/Baseline!B$73 + Baseline!B$67*Baseline!B$67/Baseline!B$74 + Baseline!B$55*Baseline!B$55/Baseline!B$75 + Baseline!B$56*Baseline!B$56/Baseline!B$76)</f>
        <v>0.000001763813738</v>
      </c>
      <c r="K333" s="43">
        <f>Baseline!B$33 * (C333 * Baseline!B$57*Baseline!B$58/Baseline!B$73 + Baseline!B$67*Baseline!B$59/Baseline!B$74 + Baseline!B$55*Baseline!B$68/Baseline!B$75 + Baseline!B$56*Baseline!B$60/Baseline!B$76)</f>
        <v>0.00000001374175831</v>
      </c>
      <c r="L333" s="45">
        <f>Baseline!B$33 * (C333 * Baseline!B$57*Baseline!B$61/Baseline!B$73 + Baseline!B$67*Baseline!B$62/Baseline!B$74 + Baseline!B$55*Baseline!B$63/Baseline!B$75 + Baseline!B$56*Baseline!B$69/Baseline!B$76)</f>
        <v>0.00000001439283571</v>
      </c>
      <c r="M333" s="43">
        <f>Baseline!B$33 * (C333 * Baseline!B$58*Baseline!B$66/Baseline!B$73 + Baseline!B$59*Baseline!B$52/Baseline!B$74 + Baseline!B$68*Baseline!B$53/Baseline!B$75 + Baseline!B$60*Baseline!B$54/Baseline!B$76)</f>
        <v>0.0000001676441227</v>
      </c>
      <c r="N333" s="45">
        <f>Baseline!B$33 * (C333 * Baseline!B$58*Baseline!B$57/Baseline!B$73 + Baseline!B$59*Baseline!B$67/Baseline!B$74 + Baseline!B$68*Baseline!B$55/Baseline!B$75 + Baseline!B$60*Baseline!B$56/Baseline!B$76)</f>
        <v>0.00000001374175831</v>
      </c>
      <c r="O333" s="45">
        <f>Baseline!B$33 * (C333 * Baseline!B$58*Baseline!B$58/Baseline!B$73 + Baseline!B$59*Baseline!B$59/Baseline!B$74 + Baseline!B$68*Baseline!B$68/Baseline!B$75 + Baseline!B$60*Baseline!B$60/Baseline!B$76)</f>
        <v>0.000001324389875</v>
      </c>
      <c r="P333" s="43">
        <f>Baseline!B$33 * (C333 * Baseline!B$58*Baseline!B$61/Baseline!B$73 + Baseline!B$59*Baseline!B$62/Baseline!B$74 + Baseline!B$68*Baseline!B$63/Baseline!B$75 + Baseline!B$60*Baseline!B$69/Baseline!B$76)</f>
        <v>0.000000001646902105</v>
      </c>
      <c r="Q333" s="43">
        <f>Baseline!B$33 * (C333 * Baseline!B$61*Baseline!B$66/Baseline!B$73 + Baseline!B$62*Baseline!B$52/Baseline!B$74 + Baseline!B$63*Baseline!B$53/Baseline!B$75 + Baseline!B$69*Baseline!B$54/Baseline!B$76)</f>
        <v>0.000000003302475975</v>
      </c>
      <c r="R333" s="43">
        <f>Baseline!B$33 * (C333 * Baseline!B$61*Baseline!B$57/Baseline!B$73 + Baseline!B$62*Baseline!B$67/Baseline!B$74 + Baseline!B$63*Baseline!B$55/Baseline!B$75 + Baseline!B$69*Baseline!B$56/Baseline!B$76)</f>
        <v>0.00000001439283571</v>
      </c>
      <c r="S333" s="43">
        <f>Baseline!B$33 * (C333 * Baseline!B$61*Baseline!B$58/Baseline!B$73 + Baseline!B$62*Baseline!B$59/Baseline!B$74 + Baseline!B$63*Baseline!B$68/Baseline!B$75 + Baseline!B$69*Baseline!B$60/Baseline!B$76)</f>
        <v>0.000000001646902105</v>
      </c>
      <c r="T333" s="43">
        <f>Baseline!B$33 * (C333 * Baseline!B$61*Baseline!B$61/Baseline!B$73 + Baseline!B$62*Baseline!B$62/Baseline!B$74 + Baseline!B$63*Baseline!B$63/Baseline!B$75 + Baseline!B$69*Baseline!B$69/Baseline!B$76)</f>
        <v>0.00000009854654112</v>
      </c>
      <c r="U333" s="41"/>
      <c r="V333" s="43">
        <f>E333 * ( Baseline!B$87 * Baseline!B$7 )</f>
        <v>0.171520452</v>
      </c>
      <c r="W333" s="43">
        <f>F333 * ( Baseline!D$87 * Baseline!B$11 )</f>
        <v>0.003679675113</v>
      </c>
      <c r="X333" s="43">
        <f>G333 * ( Baseline!F$87 * Baseline!B$16 )</f>
        <v>0.005823080032</v>
      </c>
      <c r="Y333" s="43">
        <f>H333 * ( Baseline!H$87 * Baseline!B$18 )</f>
        <v>0.001161393175</v>
      </c>
      <c r="Z333" s="51">
        <f t="shared" si="1"/>
        <v>0.1821846003</v>
      </c>
      <c r="AA333" s="43">
        <f>I333 * ( Baseline!B$87 * Baseline!B$7 )</f>
        <v>0.002070373778</v>
      </c>
      <c r="AB333" s="45">
        <f>J333 * ( Baseline!D$87 * Baseline!B$11 )</f>
        <v>0.0325363589</v>
      </c>
      <c r="AC333" s="45">
        <f>K333 * ( Baseline!F$87 * Baseline!B$16 )</f>
        <v>0.0004773168131</v>
      </c>
      <c r="AD333" s="45">
        <f>L333 * ( Baseline!F$87 * Baseline!B$16 )</f>
        <v>0.0004999318368</v>
      </c>
      <c r="AE333" s="51">
        <f t="shared" si="2"/>
        <v>0.03558398132</v>
      </c>
      <c r="AF333" s="51">
        <f>M333 * ( Baseline!B$87 * Baseline!B$7 )</f>
        <v>0.00173997835</v>
      </c>
      <c r="AG333" s="51">
        <f>N333 * ( Baseline!D$87 * Baseline!B$11 )</f>
        <v>0.0002534886595</v>
      </c>
      <c r="AH333" s="51">
        <f>O333 * ( Baseline!F$87 * Baseline!B$16 )</f>
        <v>0.04600237761</v>
      </c>
      <c r="AI333" s="51">
        <f>P333 * ( Baseline!H$87 * Baseline!B$18 )</f>
        <v>0.0005791717729</v>
      </c>
      <c r="AJ333" s="51">
        <f t="shared" si="3"/>
        <v>0.04857501639</v>
      </c>
      <c r="AK333" s="51">
        <f>Q333 * ( Baseline!B$87 * Baseline!B$7 )</f>
        <v>0.00003427639815</v>
      </c>
      <c r="AL333" s="51">
        <f>R333 * ( Baseline!D$87 * Baseline!B$11 )</f>
        <v>0.0002654988211</v>
      </c>
      <c r="AM333" s="51">
        <f>S333 * ( Baseline!F$87 * Baseline!B$16 )</f>
        <v>0.0000572047657</v>
      </c>
      <c r="AN333" s="51">
        <f>T333 * ( Baseline!H$87 * Baseline!B$18 )</f>
        <v>0.03465620377</v>
      </c>
      <c r="AO333" s="51">
        <f t="shared" si="4"/>
        <v>0.03501318375</v>
      </c>
      <c r="AP333" s="61"/>
      <c r="AQ333" s="51">
        <f>V333 * ( (1-Baseline!B$88-Baseline!B$87) + (1-B333)*Baseline!B$88 )</f>
        <v>0.07984485526</v>
      </c>
      <c r="AR333" s="51">
        <f>W333 * ( (1-Baseline!B$88-Baseline!B$87) + (1-B333)*Baseline!B$88 )</f>
        <v>0.001712933492</v>
      </c>
      <c r="AS333" s="51">
        <f>X333 * ( (1-Baseline!B$88-Baseline!B$87) + (1-B333)*Baseline!B$88 )</f>
        <v>0.002710714535</v>
      </c>
      <c r="AT333" s="51">
        <f>Y333 * ( (1-Baseline!B$88-Baseline!B$87) + (1-B333)*Baseline!B$88 )</f>
        <v>0.0005406426401</v>
      </c>
      <c r="AU333" s="51">
        <f t="shared" si="5"/>
        <v>0.08480914592</v>
      </c>
      <c r="AV333" s="51">
        <f>AA333 * ( (1-Baseline!D$88-Baseline!D$87) + (1-B333)*Baseline!D$88 )</f>
        <v>0.001517842709</v>
      </c>
      <c r="AW333" s="51">
        <f>AB333 * ( (1-Baseline!D$88-Baseline!D$87) + (1-B333)*Baseline!D$88 )</f>
        <v>0.02385321707</v>
      </c>
      <c r="AX333" s="51">
        <f>AC333 * ( (1-Baseline!D$88-Baseline!D$87) + (1-B333)*Baseline!D$88 )</f>
        <v>0.0003499328733</v>
      </c>
      <c r="AY333" s="51">
        <f>AD333 * ( (1-Baseline!D$88-Baseline!D$87) + (1-B333)*Baseline!D$88 )</f>
        <v>0.0003665125118</v>
      </c>
      <c r="AZ333" s="51">
        <f t="shared" si="6"/>
        <v>0.02608750517</v>
      </c>
      <c r="BA333" s="51">
        <f>AF333 * ( (1-Baseline!F$88-Baseline!F$87) + (1-Baseline!B$36)*Baseline!F$88 )</f>
        <v>0.0012521441</v>
      </c>
      <c r="BB333" s="51">
        <f>AG333 * ( (1-Baseline!F$88-Baseline!F$87) + (1-Baseline!B$36)*Baseline!F$88 )</f>
        <v>0.000182418551</v>
      </c>
      <c r="BC333" s="51">
        <f>AH333 * ( (1-Baseline!F$88-Baseline!F$87) + (1-Baseline!B$36)*Baseline!F$88 )</f>
        <v>0.033104783</v>
      </c>
      <c r="BD333" s="51">
        <f>AI333 * ( (1-Baseline!F$88-Baseline!F$87) + (1-Baseline!B$36)*Baseline!F$88 )</f>
        <v>0.0004167905413</v>
      </c>
      <c r="BE333" s="51">
        <f t="shared" si="7"/>
        <v>0.03495613619</v>
      </c>
      <c r="BF333" s="51">
        <f>AK333 * ( (1-Baseline!H$88-Baseline!H$87) + (1-Baseline!B$36)*Baseline!H$88 )</f>
        <v>0.00002715787578</v>
      </c>
      <c r="BG333" s="51">
        <f>AL333 * ( (1-Baseline!H$88-Baseline!H$87) + (1-Baseline!B$36)*Baseline!H$88 )</f>
        <v>0.0002103600259</v>
      </c>
      <c r="BH333" s="51">
        <f>AM333 * ( (1-Baseline!H$88-Baseline!H$87) + (1-Baseline!B$36)*Baseline!H$88 )</f>
        <v>0.00004532447996</v>
      </c>
      <c r="BI333" s="51">
        <f>AN333 * ( (1-Baseline!H$88-Baseline!H$87) + (1-Baseline!B$36)*Baseline!H$88 )</f>
        <v>0.02745880337</v>
      </c>
      <c r="BJ333" s="51">
        <f t="shared" si="8"/>
        <v>0.02774164575</v>
      </c>
      <c r="BK333" s="61"/>
      <c r="BL333" s="51">
        <f t="shared" si="19"/>
        <v>0.9414651496</v>
      </c>
      <c r="BM333" s="51">
        <f t="shared" si="20"/>
        <v>0.02019750905</v>
      </c>
      <c r="BN333" s="51">
        <f t="shared" si="21"/>
        <v>0.03196252604</v>
      </c>
      <c r="BO333" s="51">
        <f t="shared" si="22"/>
        <v>0.006374815289</v>
      </c>
      <c r="BP333" s="51">
        <f t="shared" si="9"/>
        <v>1</v>
      </c>
      <c r="BQ333" s="51">
        <f t="shared" si="23"/>
        <v>0.05818274686</v>
      </c>
      <c r="BR333" s="51">
        <f t="shared" si="24"/>
        <v>0.914354091</v>
      </c>
      <c r="BS333" s="51">
        <f t="shared" si="25"/>
        <v>0.01341381137</v>
      </c>
      <c r="BT333" s="51">
        <f t="shared" si="26"/>
        <v>0.01404935081</v>
      </c>
      <c r="BU333" s="51">
        <f t="shared" si="10"/>
        <v>1</v>
      </c>
      <c r="BV333" s="51">
        <f t="shared" si="27"/>
        <v>0.03582043773</v>
      </c>
      <c r="BW333" s="51">
        <f t="shared" si="28"/>
        <v>0.005218498693</v>
      </c>
      <c r="BX333" s="51">
        <f t="shared" si="29"/>
        <v>0.9470378196</v>
      </c>
      <c r="BY333" s="51">
        <f t="shared" si="30"/>
        <v>0.011923244</v>
      </c>
      <c r="BZ333" s="51">
        <f t="shared" si="11"/>
        <v>1</v>
      </c>
      <c r="CA333" s="51">
        <f t="shared" si="31"/>
        <v>0.0009789569092</v>
      </c>
      <c r="CB333" s="51">
        <f t="shared" si="32"/>
        <v>0.007582824314</v>
      </c>
      <c r="CC333" s="51">
        <f t="shared" si="33"/>
        <v>0.001633806457</v>
      </c>
      <c r="CD333" s="51">
        <f t="shared" si="34"/>
        <v>0.9898044123</v>
      </c>
      <c r="CE333" s="51">
        <f t="shared" si="12"/>
        <v>1</v>
      </c>
      <c r="CF333" s="61"/>
      <c r="CG333" s="51">
        <f t="shared" si="35"/>
        <v>0.9414651496</v>
      </c>
      <c r="CH333" s="51">
        <f t="shared" si="36"/>
        <v>0.02019750905</v>
      </c>
      <c r="CI333" s="51">
        <f t="shared" si="37"/>
        <v>0.03196252604</v>
      </c>
      <c r="CJ333" s="51">
        <f t="shared" si="38"/>
        <v>0.006374815289</v>
      </c>
      <c r="CK333" s="51">
        <f t="shared" si="13"/>
        <v>1</v>
      </c>
      <c r="CL333" s="51">
        <f t="shared" si="39"/>
        <v>0.05818274686</v>
      </c>
      <c r="CM333" s="51">
        <f t="shared" si="40"/>
        <v>0.914354091</v>
      </c>
      <c r="CN333" s="51">
        <f t="shared" si="41"/>
        <v>0.01341381137</v>
      </c>
      <c r="CO333" s="51">
        <f t="shared" si="42"/>
        <v>0.01404935081</v>
      </c>
      <c r="CP333" s="51">
        <f t="shared" si="14"/>
        <v>1</v>
      </c>
      <c r="CQ333" s="51">
        <f t="shared" si="43"/>
        <v>0.03582043773</v>
      </c>
      <c r="CR333" s="51">
        <f t="shared" si="44"/>
        <v>0.005218498693</v>
      </c>
      <c r="CS333" s="51">
        <f t="shared" si="45"/>
        <v>0.9470378196</v>
      </c>
      <c r="CT333" s="51">
        <f t="shared" si="46"/>
        <v>0.011923244</v>
      </c>
      <c r="CU333" s="51">
        <f t="shared" si="15"/>
        <v>1</v>
      </c>
      <c r="CV333" s="51">
        <f t="shared" si="47"/>
        <v>0.0009789569092</v>
      </c>
      <c r="CW333" s="51">
        <f t="shared" si="48"/>
        <v>0.007582824314</v>
      </c>
      <c r="CX333" s="51">
        <f t="shared" si="49"/>
        <v>0.001633806457</v>
      </c>
      <c r="CY333" s="51">
        <f t="shared" si="50"/>
        <v>0.9898044123</v>
      </c>
      <c r="CZ333" s="51">
        <f t="shared" si="16"/>
        <v>1</v>
      </c>
      <c r="DA333" s="61"/>
      <c r="DB333" s="51">
        <f>(AQ333*Baseline!B$7 + AV333*Baseline!B$11 + BA333*Baseline!B$16 + BF333*Baseline!B$18)</f>
        <v>47418.35239</v>
      </c>
      <c r="DC333" s="51">
        <f>(AR333*Baseline!B$7 + AW333*Baseline!B$11 + BB333*Baseline!B$16 + BG333*Baseline!B$18)</f>
        <v>62228.97888</v>
      </c>
      <c r="DD333" s="51">
        <f>(AS333*Baseline!B$7 + AX333*Baseline!B$11 + BC333*Baseline!B$16 + BH333*Baseline!B$18)</f>
        <v>115047.9044</v>
      </c>
      <c r="DE333" s="51">
        <f>(AT333*Baseline!B$7 + AY333*Baseline!B$11 + BD333*Baseline!B$16 + BI333*Baseline!B$18)</f>
        <v>1259805.558</v>
      </c>
      <c r="DF333" s="51">
        <f t="shared" si="17"/>
        <v>1484500.793</v>
      </c>
      <c r="DG333" s="61"/>
      <c r="DH333" s="51">
        <f t="shared" si="51"/>
        <v>0.03194228835</v>
      </c>
      <c r="DI333" s="51">
        <f t="shared" si="52"/>
        <v>0.04191912807</v>
      </c>
      <c r="DJ333" s="51">
        <f t="shared" si="53"/>
        <v>0.07749938895</v>
      </c>
      <c r="DK333" s="51">
        <f t="shared" si="54"/>
        <v>0.8486391946</v>
      </c>
      <c r="DL333" s="51">
        <f t="shared" si="18"/>
        <v>1</v>
      </c>
      <c r="DM333" s="61"/>
      <c r="DN333" s="51">
        <f>DH333 / (Baseline!B$7/Baseline!B$17)</f>
        <v>3.409629186</v>
      </c>
      <c r="DO333" s="51">
        <f>DI333 / (Baseline!B$11/Baseline!B$17)</f>
        <v>1.011947815</v>
      </c>
      <c r="DP333" s="51">
        <f>DJ333 / (Baseline!B$16/Baseline!B$17)</f>
        <v>1.197599768</v>
      </c>
      <c r="DQ333" s="51">
        <f>DK333 / (Baseline!B$18/Baseline!B$17)</f>
        <v>0.9594615292</v>
      </c>
      <c r="DR333" s="79"/>
      <c r="DS333" s="51">
        <f>(AU333*Baseline!B$34)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0.02525090314</v>
      </c>
      <c r="DT333" s="51">
        <f>(AZ333*Baseline!B$34) + (Baseline!D$88*(1-Baseline!D$89)*Baseline!B$35) + (Baseline!D$88*Baseline!D$89*((1-Baseline!D$90)*Baseline!B$40 + Baseline!D$90*Baseline!B$41))</f>
        <v>0.01032669378</v>
      </c>
      <c r="DU333" s="51">
        <f>(BE333*Baseline!B$34) + (Baseline!F$88*(1-Baseline!F$89)*Baseline!B$35) + (Baseline!F$88*Baseline!F$89*((1-Baseline!F$90)*Baseline!B$40 + Baseline!F$90*Baseline!B$41))</f>
        <v>0.01297406043</v>
      </c>
      <c r="DV333" s="51">
        <f>(BJ333*Baseline!B$34) + (Baseline!H$88*(1-Baseline!H$89)*Baseline!B$35) + (Baseline!H$88*Baseline!H$89*((1-Baseline!H$90)*Baseline!B$40 + Baseline!H$90*Baseline!B$41))</f>
        <v>0.009306246862</v>
      </c>
      <c r="DW333" s="51">
        <f>( DS333*Baseline!B$7 + DT333*Baseline!B$11 + DU333*Baseline!B$16 + DV333*Baseline!B$18 ) / Baseline!B$17</f>
        <v>0.009735244233</v>
      </c>
    </row>
    <row r="334">
      <c r="A334" s="4" t="s">
        <v>608</v>
      </c>
      <c r="B334" s="45">
        <f>MIN( MAX( NORMINV( MCrands!B334, (B$5+B$4)/2, (B$5-B$4)/3.29 ), 0 ), 1 )</f>
        <v>0.3767042583</v>
      </c>
      <c r="C334" s="45">
        <f>MAX( NORMINV( MCrands!C334, (C$5+C$4)/2, (C$5-C$4)/3.29 ), 0 )</f>
        <v>2.760186246</v>
      </c>
      <c r="D334" s="41"/>
      <c r="E334" s="43">
        <f>Baseline!B$33 * (C334 * Baseline!B$66*Baseline!B$66/Baseline!B$73 + Baseline!B$52*Baseline!B$52/Baseline!B$74 + Baseline!B$53*Baseline!B$53/Baseline!B$75 + Baseline!B$54*Baseline!B$54/Baseline!B$76)</f>
        <v>0.00001958342911</v>
      </c>
      <c r="F334" s="43">
        <f>Baseline!B$33 * (C334 * Baseline!B$66*Baseline!B$57/Baseline!B$73 + Baseline!B$52*Baseline!B$67/Baseline!B$74 + Baseline!B$53*Baseline!B$55/Baseline!B$75 + Baseline!B$54*Baseline!B$56/Baseline!B$76)</f>
        <v>0.0000001999599883</v>
      </c>
      <c r="G334" s="45">
        <f>Baseline!B$33 * (C334 * Baseline!B$66*Baseline!B$58/Baseline!B$73 + Baseline!B$52*Baseline!B$59/Baseline!B$74 + Baseline!B$53*Baseline!B$68/Baseline!B$75 + Baseline!B$54*Baseline!B$60/Baseline!B$76)</f>
        <v>0.0000001688309965</v>
      </c>
      <c r="H334" s="43">
        <f>Baseline!B$33 * (C334 * Baseline!B$66*Baseline!B$61/Baseline!B$73 + Baseline!B$52*Baseline!B$62/Baseline!B$74 + Baseline!B$53*Baseline!B$63/Baseline!B$75 + Baseline!B$54*Baseline!B$69/Baseline!B$76)</f>
        <v>0.000000003421163353</v>
      </c>
      <c r="I334" s="43">
        <f>Baseline!B$33 * (C334 * Baseline!B$57*Baseline!B$66/Baseline!B$73 + Baseline!B$67*Baseline!B$52/Baseline!B$74 + Baseline!B$55*Baseline!B$53/Baseline!B$75 + Baseline!B$56*Baseline!B$54/Baseline!B$76)</f>
        <v>0.0000001999599883</v>
      </c>
      <c r="J334" s="45">
        <f>Baseline!B$33 * (C334 * Baseline!B$57*Baseline!B$57/Baseline!B$73 + Baseline!B$67*Baseline!B$67/Baseline!B$74 + Baseline!B$55*Baseline!B$55/Baseline!B$75 + Baseline!B$56*Baseline!B$56/Baseline!B$76)</f>
        <v>0.000001763813815</v>
      </c>
      <c r="K334" s="43">
        <f>Baseline!B$33 * (C334 * Baseline!B$57*Baseline!B$58/Baseline!B$73 + Baseline!B$67*Baseline!B$59/Baseline!B$74 + Baseline!B$55*Baseline!B$68/Baseline!B$75 + Baseline!B$56*Baseline!B$60/Baseline!B$76)</f>
        <v>0.00000001374194571</v>
      </c>
      <c r="L334" s="45">
        <f>Baseline!B$33 * (C334 * Baseline!B$57*Baseline!B$61/Baseline!B$73 + Baseline!B$67*Baseline!B$62/Baseline!B$74 + Baseline!B$55*Baseline!B$63/Baseline!B$75 + Baseline!B$56*Baseline!B$69/Baseline!B$76)</f>
        <v>0.00000001439285445</v>
      </c>
      <c r="M334" s="43">
        <f>Baseline!B$33 * (C334 * Baseline!B$58*Baseline!B$66/Baseline!B$73 + Baseline!B$59*Baseline!B$52/Baseline!B$74 + Baseline!B$68*Baseline!B$53/Baseline!B$75 + Baseline!B$60*Baseline!B$54/Baseline!B$76)</f>
        <v>0.0000001688309965</v>
      </c>
      <c r="N334" s="45">
        <f>Baseline!B$33 * (C334 * Baseline!B$58*Baseline!B$57/Baseline!B$73 + Baseline!B$59*Baseline!B$67/Baseline!B$74 + Baseline!B$68*Baseline!B$55/Baseline!B$75 + Baseline!B$60*Baseline!B$56/Baseline!B$76)</f>
        <v>0.00000001374194571</v>
      </c>
      <c r="O334" s="45">
        <f>Baseline!B$33 * (C334 * Baseline!B$58*Baseline!B$58/Baseline!B$73 + Baseline!B$59*Baseline!B$59/Baseline!B$74 + Baseline!B$68*Baseline!B$68/Baseline!B$75 + Baseline!B$60*Baseline!B$60/Baseline!B$76)</f>
        <v>0.000001324390336</v>
      </c>
      <c r="P334" s="43">
        <f>Baseline!B$33 * (C334 * Baseline!B$58*Baseline!B$61/Baseline!B$73 + Baseline!B$59*Baseline!B$62/Baseline!B$74 + Baseline!B$68*Baseline!B$63/Baseline!B$75 + Baseline!B$60*Baseline!B$69/Baseline!B$76)</f>
        <v>0.000000001646948175</v>
      </c>
      <c r="Q334" s="43">
        <f>Baseline!B$33 * (C334 * Baseline!B$61*Baseline!B$66/Baseline!B$73 + Baseline!B$62*Baseline!B$52/Baseline!B$74 + Baseline!B$63*Baseline!B$53/Baseline!B$75 + Baseline!B$69*Baseline!B$54/Baseline!B$76)</f>
        <v>0.000000003421163353</v>
      </c>
      <c r="R334" s="43">
        <f>Baseline!B$33 * (C334 * Baseline!B$61*Baseline!B$57/Baseline!B$73 + Baseline!B$62*Baseline!B$67/Baseline!B$74 + Baseline!B$63*Baseline!B$55/Baseline!B$75 + Baseline!B$69*Baseline!B$56/Baseline!B$76)</f>
        <v>0.00000001439285445</v>
      </c>
      <c r="S334" s="43">
        <f>Baseline!B$33 * (C334 * Baseline!B$61*Baseline!B$58/Baseline!B$73 + Baseline!B$62*Baseline!B$59/Baseline!B$74 + Baseline!B$63*Baseline!B$68/Baseline!B$75 + Baseline!B$69*Baseline!B$60/Baseline!B$76)</f>
        <v>0.000000001646948175</v>
      </c>
      <c r="T334" s="43">
        <f>Baseline!B$33 * (C334 * Baseline!B$61*Baseline!B$61/Baseline!B$73 + Baseline!B$62*Baseline!B$62/Baseline!B$74 + Baseline!B$63*Baseline!B$63/Baseline!B$75 + Baseline!B$69*Baseline!B$69/Baseline!B$76)</f>
        <v>0.00000009854654573</v>
      </c>
      <c r="U334" s="41"/>
      <c r="V334" s="43">
        <f>E334 * ( Baseline!B$87 * Baseline!B$7 )</f>
        <v>0.2032564107</v>
      </c>
      <c r="W334" s="43">
        <f>F334 * ( Baseline!D$87 * Baseline!B$11 )</f>
        <v>0.003688581058</v>
      </c>
      <c r="X334" s="43">
        <f>G334 * ( Baseline!F$87 * Baseline!B$16 )</f>
        <v>0.00586430582</v>
      </c>
      <c r="Y334" s="43">
        <f>H334 * ( Baseline!H$87 * Baseline!B$18 )</f>
        <v>0.001203132377</v>
      </c>
      <c r="Z334" s="51">
        <f t="shared" si="1"/>
        <v>0.21401243</v>
      </c>
      <c r="AA334" s="43">
        <f>I334 * ( Baseline!B$87 * Baseline!B$7 )</f>
        <v>0.002075384718</v>
      </c>
      <c r="AB334" s="45">
        <f>J334 * ( Baseline!D$87 * Baseline!B$11 )</f>
        <v>0.0325363603</v>
      </c>
      <c r="AC334" s="45">
        <f>K334 * ( Baseline!F$87 * Baseline!B$16 )</f>
        <v>0.0004773233225</v>
      </c>
      <c r="AD334" s="45">
        <f>L334 * ( Baseline!F$87 * Baseline!B$16 )</f>
        <v>0.0004999324877</v>
      </c>
      <c r="AE334" s="51">
        <f t="shared" si="2"/>
        <v>0.03558900083</v>
      </c>
      <c r="AF334" s="51">
        <f>M334 * ( Baseline!B$87 * Baseline!B$7 )</f>
        <v>0.001752296913</v>
      </c>
      <c r="AG334" s="51">
        <f>N334 * ( Baseline!D$87 * Baseline!B$11 )</f>
        <v>0.0002534921164</v>
      </c>
      <c r="AH334" s="51">
        <f>O334 * ( Baseline!F$87 * Baseline!B$16 )</f>
        <v>0.04600239361</v>
      </c>
      <c r="AI334" s="51">
        <f>P334 * ( Baseline!H$87 * Baseline!B$18 )</f>
        <v>0.0005791879743</v>
      </c>
      <c r="AJ334" s="51">
        <f t="shared" si="3"/>
        <v>0.04858737061</v>
      </c>
      <c r="AK334" s="51">
        <f>Q334 * ( Baseline!B$87 * Baseline!B$7 )</f>
        <v>0.00003550825444</v>
      </c>
      <c r="AL334" s="51">
        <f>R334 * ( Baseline!D$87 * Baseline!B$11 )</f>
        <v>0.0002654991668</v>
      </c>
      <c r="AM334" s="51">
        <f>S334 * ( Baseline!F$87 * Baseline!B$16 )</f>
        <v>0.00005720636591</v>
      </c>
      <c r="AN334" s="51">
        <f>T334 * ( Baseline!H$87 * Baseline!B$18 )</f>
        <v>0.03465620539</v>
      </c>
      <c r="AO334" s="51">
        <f t="shared" si="4"/>
        <v>0.03501441917</v>
      </c>
      <c r="AP334" s="61"/>
      <c r="AQ334" s="51">
        <f>V334 * ( (1-Baseline!B$88-Baseline!B$87) + (1-B334)*Baseline!B$88 )</f>
        <v>0.1307615992</v>
      </c>
      <c r="AR334" s="51">
        <f>W334 * ( (1-Baseline!B$88-Baseline!B$87) + (1-B334)*Baseline!B$88 )</f>
        <v>0.002372986693</v>
      </c>
      <c r="AS334" s="51">
        <f>X334 * ( (1-Baseline!B$88-Baseline!B$87) + (1-B334)*Baseline!B$88 )</f>
        <v>0.003772702688</v>
      </c>
      <c r="AT334" s="51">
        <f>Y334 * ( (1-Baseline!B$88-Baseline!B$87) + (1-B334)*Baseline!B$88 )</f>
        <v>0.0007740150143</v>
      </c>
      <c r="AU334" s="51">
        <f t="shared" si="5"/>
        <v>0.1376813036</v>
      </c>
      <c r="AV334" s="51">
        <f>AA334 * ( (1-Baseline!D$88-Baseline!D$87) + (1-B334)*Baseline!D$88 )</f>
        <v>0.001707283884</v>
      </c>
      <c r="AW334" s="51">
        <f>AB334 * ( (1-Baseline!D$88-Baseline!D$87) + (1-B334)*Baseline!D$88 )</f>
        <v>0.02676554525</v>
      </c>
      <c r="AX334" s="51">
        <f>AC334 * ( (1-Baseline!D$88-Baseline!D$87) + (1-B334)*Baseline!D$88 )</f>
        <v>0.0003926628199</v>
      </c>
      <c r="AY334" s="51">
        <f>AD334 * ( (1-Baseline!D$88-Baseline!D$87) + (1-B334)*Baseline!D$88 )</f>
        <v>0.0004112619082</v>
      </c>
      <c r="AZ334" s="51">
        <f t="shared" si="6"/>
        <v>0.02927675387</v>
      </c>
      <c r="BA334" s="51">
        <f>AF334 * ( (1-Baseline!F$88-Baseline!F$87) + (1-Baseline!B$36)*Baseline!F$88 )</f>
        <v>0.001261008932</v>
      </c>
      <c r="BB334" s="51">
        <f>AG334 * ( (1-Baseline!F$88-Baseline!F$87) + (1-Baseline!B$36)*Baseline!F$88 )</f>
        <v>0.0001824210387</v>
      </c>
      <c r="BC334" s="51">
        <f>AH334 * ( (1-Baseline!F$88-Baseline!F$87) + (1-Baseline!B$36)*Baseline!F$88 )</f>
        <v>0.03310479452</v>
      </c>
      <c r="BD334" s="51">
        <f>AI334 * ( (1-Baseline!F$88-Baseline!F$87) + (1-Baseline!B$36)*Baseline!F$88 )</f>
        <v>0.0004168022003</v>
      </c>
      <c r="BE334" s="51">
        <f t="shared" si="7"/>
        <v>0.03496502669</v>
      </c>
      <c r="BF334" s="51">
        <f>AK334 * ( (1-Baseline!H$88-Baseline!H$87) + (1-Baseline!B$36)*Baseline!H$88 )</f>
        <v>0.00002813390016</v>
      </c>
      <c r="BG334" s="51">
        <f>AL334 * ( (1-Baseline!H$88-Baseline!H$87) + (1-Baseline!B$36)*Baseline!H$88 )</f>
        <v>0.0002103602998</v>
      </c>
      <c r="BH334" s="51">
        <f>AM334 * ( (1-Baseline!H$88-Baseline!H$87) + (1-Baseline!B$36)*Baseline!H$88 )</f>
        <v>0.00004532574784</v>
      </c>
      <c r="BI334" s="51">
        <f>AN334 * ( (1-Baseline!H$88-Baseline!H$87) + (1-Baseline!B$36)*Baseline!H$88 )</f>
        <v>0.02745880465</v>
      </c>
      <c r="BJ334" s="51">
        <f t="shared" si="8"/>
        <v>0.0277426246</v>
      </c>
      <c r="BK334" s="61"/>
      <c r="BL334" s="51">
        <f t="shared" si="19"/>
        <v>0.949741147</v>
      </c>
      <c r="BM334" s="51">
        <f t="shared" si="20"/>
        <v>0.01723535898</v>
      </c>
      <c r="BN334" s="51">
        <f t="shared" si="21"/>
        <v>0.02740170662</v>
      </c>
      <c r="BO334" s="51">
        <f t="shared" si="22"/>
        <v>0.005621787376</v>
      </c>
      <c r="BP334" s="51">
        <f t="shared" si="9"/>
        <v>1</v>
      </c>
      <c r="BQ334" s="51">
        <f t="shared" si="23"/>
        <v>0.05831534098</v>
      </c>
      <c r="BR334" s="51">
        <f t="shared" si="24"/>
        <v>0.9142251691</v>
      </c>
      <c r="BS334" s="51">
        <f t="shared" si="25"/>
        <v>0.01341210237</v>
      </c>
      <c r="BT334" s="51">
        <f t="shared" si="26"/>
        <v>0.01404738756</v>
      </c>
      <c r="BU334" s="51">
        <f t="shared" si="10"/>
        <v>1</v>
      </c>
      <c r="BV334" s="51">
        <f t="shared" si="27"/>
        <v>0.03606486399</v>
      </c>
      <c r="BW334" s="51">
        <f t="shared" si="28"/>
        <v>0.005217242943</v>
      </c>
      <c r="BX334" s="51">
        <f t="shared" si="29"/>
        <v>0.9467973473</v>
      </c>
      <c r="BY334" s="51">
        <f t="shared" si="30"/>
        <v>0.01192054575</v>
      </c>
      <c r="BZ334" s="51">
        <f t="shared" si="11"/>
        <v>1</v>
      </c>
      <c r="CA334" s="51">
        <f t="shared" si="31"/>
        <v>0.001014103769</v>
      </c>
      <c r="CB334" s="51">
        <f t="shared" si="32"/>
        <v>0.007582566641</v>
      </c>
      <c r="CC334" s="51">
        <f t="shared" si="33"/>
        <v>0.001633794513</v>
      </c>
      <c r="CD334" s="51">
        <f t="shared" si="34"/>
        <v>0.9897695351</v>
      </c>
      <c r="CE334" s="51">
        <f t="shared" si="12"/>
        <v>1</v>
      </c>
      <c r="CF334" s="61"/>
      <c r="CG334" s="51">
        <f t="shared" si="35"/>
        <v>0.949741147</v>
      </c>
      <c r="CH334" s="51">
        <f t="shared" si="36"/>
        <v>0.01723535898</v>
      </c>
      <c r="CI334" s="51">
        <f t="shared" si="37"/>
        <v>0.02740170662</v>
      </c>
      <c r="CJ334" s="51">
        <f t="shared" si="38"/>
        <v>0.005621787376</v>
      </c>
      <c r="CK334" s="51">
        <f t="shared" si="13"/>
        <v>1</v>
      </c>
      <c r="CL334" s="51">
        <f t="shared" si="39"/>
        <v>0.05831534098</v>
      </c>
      <c r="CM334" s="51">
        <f t="shared" si="40"/>
        <v>0.9142251691</v>
      </c>
      <c r="CN334" s="51">
        <f t="shared" si="41"/>
        <v>0.01341210237</v>
      </c>
      <c r="CO334" s="51">
        <f t="shared" si="42"/>
        <v>0.01404738756</v>
      </c>
      <c r="CP334" s="51">
        <f t="shared" si="14"/>
        <v>1</v>
      </c>
      <c r="CQ334" s="51">
        <f t="shared" si="43"/>
        <v>0.03606486399</v>
      </c>
      <c r="CR334" s="51">
        <f t="shared" si="44"/>
        <v>0.005217242943</v>
      </c>
      <c r="CS334" s="51">
        <f t="shared" si="45"/>
        <v>0.9467973473</v>
      </c>
      <c r="CT334" s="51">
        <f t="shared" si="46"/>
        <v>0.01192054575</v>
      </c>
      <c r="CU334" s="51">
        <f t="shared" si="15"/>
        <v>1</v>
      </c>
      <c r="CV334" s="51">
        <f t="shared" si="47"/>
        <v>0.001014103769</v>
      </c>
      <c r="CW334" s="51">
        <f t="shared" si="48"/>
        <v>0.007582566641</v>
      </c>
      <c r="CX334" s="51">
        <f t="shared" si="49"/>
        <v>0.001633794513</v>
      </c>
      <c r="CY334" s="51">
        <f t="shared" si="50"/>
        <v>0.9897695351</v>
      </c>
      <c r="CZ334" s="51">
        <f t="shared" si="16"/>
        <v>1</v>
      </c>
      <c r="DA334" s="61"/>
      <c r="DB334" s="51">
        <f>(AQ334*Baseline!B$7 + AV334*Baseline!B$11 + BA334*Baseline!B$16 + BF334*Baseline!B$18)</f>
        <v>72593.63185</v>
      </c>
      <c r="DC334" s="51">
        <f>(AR334*Baseline!B$7 + AW334*Baseline!B$11 + BB334*Baseline!B$16 + BG334*Baseline!B$18)</f>
        <v>68794.7706</v>
      </c>
      <c r="DD334" s="51">
        <f>(AS334*Baseline!B$7 + AX334*Baseline!B$11 + BC334*Baseline!B$16 + BH334*Baseline!B$18)</f>
        <v>115654.702</v>
      </c>
      <c r="DE334" s="51">
        <f>(AT334*Baseline!B$7 + AY334*Baseline!B$11 + BD334*Baseline!B$16 + BI334*Baseline!B$18)</f>
        <v>1260014.809</v>
      </c>
      <c r="DF334" s="51">
        <f t="shared" si="17"/>
        <v>1517057.913</v>
      </c>
      <c r="DG334" s="61"/>
      <c r="DH334" s="51">
        <f t="shared" si="51"/>
        <v>0.04785158907</v>
      </c>
      <c r="DI334" s="51">
        <f t="shared" si="52"/>
        <v>0.04534749136</v>
      </c>
      <c r="DJ334" s="51">
        <f t="shared" si="53"/>
        <v>0.0762361812</v>
      </c>
      <c r="DK334" s="51">
        <f t="shared" si="54"/>
        <v>0.8305647384</v>
      </c>
      <c r="DL334" s="51">
        <f t="shared" si="18"/>
        <v>1</v>
      </c>
      <c r="DM334" s="61"/>
      <c r="DN334" s="51">
        <f>DH334 / (Baseline!B$7/Baseline!B$17)</f>
        <v>5.107842398</v>
      </c>
      <c r="DO334" s="51">
        <f>DI334 / (Baseline!B$11/Baseline!B$17)</f>
        <v>1.094710146</v>
      </c>
      <c r="DP334" s="51">
        <f>DJ334 / (Baseline!B$16/Baseline!B$17)</f>
        <v>1.17807939</v>
      </c>
      <c r="DQ334" s="51">
        <f>DK334 / (Baseline!B$18/Baseline!B$17)</f>
        <v>0.9390267608</v>
      </c>
      <c r="DR334" s="79"/>
      <c r="DS334" s="51">
        <f>(AU334*Baseline!B$34)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0.03318172679</v>
      </c>
      <c r="DT334" s="51">
        <f>(AZ334*Baseline!B$34) + (Baseline!D$88*(1-Baseline!D$89)*Baseline!B$35) + (Baseline!D$88*Baseline!D$89*((1-Baseline!D$90)*Baseline!B$40 + Baseline!D$90*Baseline!B$41))</f>
        <v>0.01080508108</v>
      </c>
      <c r="DU334" s="51">
        <f>(BE334*Baseline!B$34) + (Baseline!F$88*(1-Baseline!F$89)*Baseline!B$35) + (Baseline!F$88*Baseline!F$89*((1-Baseline!F$90)*Baseline!B$40 + Baseline!F$90*Baseline!B$41))</f>
        <v>0.012975394</v>
      </c>
      <c r="DV334" s="51">
        <f>(BJ334*Baseline!B$34) + (Baseline!H$88*(1-Baseline!H$89)*Baseline!B$35) + (Baseline!H$88*Baseline!H$89*((1-Baseline!H$90)*Baseline!B$40 + Baseline!H$90*Baseline!B$41))</f>
        <v>0.00930639369</v>
      </c>
      <c r="DW334" s="51">
        <f>( DS334*Baseline!B$7 + DT334*Baseline!B$11 + DU334*Baseline!B$16 + DV334*Baseline!B$18 ) / Baseline!B$17</f>
        <v>0.009829575219</v>
      </c>
    </row>
    <row r="335">
      <c r="A335" s="4" t="s">
        <v>611</v>
      </c>
      <c r="B335" s="45">
        <f>MIN( MAX( NORMINV( MCrands!B335, (B$5+B$4)/2, (B$5-B$4)/3.29 ), 0 ), 1 )</f>
        <v>0.3916648395</v>
      </c>
      <c r="C335" s="45">
        <f>MAX( NORMINV( MCrands!C335, (C$5+C$4)/2, (C$5-C$4)/3.29 ), 0 )</f>
        <v>2.332061588</v>
      </c>
      <c r="D335" s="41"/>
      <c r="E335" s="43">
        <f>Baseline!B$33 * (C335 * Baseline!B$66*Baseline!B$66/Baseline!B$73 + Baseline!B$52*Baseline!B$52/Baseline!B$74 + Baseline!B$53*Baseline!B$53/Baseline!B$75 + Baseline!B$54*Baseline!B$54/Baseline!B$76)</f>
        <v>0.00001655229626</v>
      </c>
      <c r="F335" s="43">
        <f>Baseline!B$33 * (C335 * Baseline!B$66*Baseline!B$57/Baseline!B$73 + Baseline!B$52*Baseline!B$67/Baseline!B$74 + Baseline!B$53*Baseline!B$55/Baseline!B$75 + Baseline!B$54*Baseline!B$56/Baseline!B$76)</f>
        <v>0.0000001994813884</v>
      </c>
      <c r="G335" s="45">
        <f>Baseline!B$33 * (C335 * Baseline!B$66*Baseline!B$58/Baseline!B$73 + Baseline!B$52*Baseline!B$59/Baseline!B$74 + Baseline!B$53*Baseline!B$68/Baseline!B$75 + Baseline!B$54*Baseline!B$60/Baseline!B$76)</f>
        <v>0.0000001676544384</v>
      </c>
      <c r="H335" s="43">
        <f>Baseline!B$33 * (C335 * Baseline!B$66*Baseline!B$61/Baseline!B$73 + Baseline!B$52*Baseline!B$62/Baseline!B$74 + Baseline!B$53*Baseline!B$63/Baseline!B$75 + Baseline!B$54*Baseline!B$69/Baseline!B$76)</f>
        <v>0.000000003303507538</v>
      </c>
      <c r="I335" s="43">
        <f>Baseline!B$33 * (C335 * Baseline!B$57*Baseline!B$66/Baseline!B$73 + Baseline!B$67*Baseline!B$52/Baseline!B$74 + Baseline!B$55*Baseline!B$53/Baseline!B$75 + Baseline!B$56*Baseline!B$54/Baseline!B$76)</f>
        <v>0.0000001994813884</v>
      </c>
      <c r="J335" s="45">
        <f>Baseline!B$33 * (C335 * Baseline!B$57*Baseline!B$57/Baseline!B$73 + Baseline!B$67*Baseline!B$67/Baseline!B$74 + Baseline!B$55*Baseline!B$55/Baseline!B$75 + Baseline!B$56*Baseline!B$56/Baseline!B$76)</f>
        <v>0.000001763813739</v>
      </c>
      <c r="K335" s="43">
        <f>Baseline!B$33 * (C335 * Baseline!B$57*Baseline!B$58/Baseline!B$73 + Baseline!B$67*Baseline!B$59/Baseline!B$74 + Baseline!B$55*Baseline!B$68/Baseline!B$75 + Baseline!B$56*Baseline!B$60/Baseline!B$76)</f>
        <v>0.00000001374175994</v>
      </c>
      <c r="L335" s="45">
        <f>Baseline!B$33 * (C335 * Baseline!B$57*Baseline!B$61/Baseline!B$73 + Baseline!B$67*Baseline!B$62/Baseline!B$74 + Baseline!B$55*Baseline!B$63/Baseline!B$75 + Baseline!B$56*Baseline!B$69/Baseline!B$76)</f>
        <v>0.00000001439283587</v>
      </c>
      <c r="M335" s="43">
        <f>Baseline!B$33 * (C335 * Baseline!B$58*Baseline!B$66/Baseline!B$73 + Baseline!B$59*Baseline!B$52/Baseline!B$74 + Baseline!B$68*Baseline!B$53/Baseline!B$75 + Baseline!B$60*Baseline!B$54/Baseline!B$76)</f>
        <v>0.0000001676544384</v>
      </c>
      <c r="N335" s="45">
        <f>Baseline!B$33 * (C335 * Baseline!B$58*Baseline!B$57/Baseline!B$73 + Baseline!B$59*Baseline!B$67/Baseline!B$74 + Baseline!B$68*Baseline!B$55/Baseline!B$75 + Baseline!B$60*Baseline!B$56/Baseline!B$76)</f>
        <v>0.00000001374175994</v>
      </c>
      <c r="O335" s="45">
        <f>Baseline!B$33 * (C335 * Baseline!B$58*Baseline!B$58/Baseline!B$73 + Baseline!B$59*Baseline!B$59/Baseline!B$74 + Baseline!B$68*Baseline!B$68/Baseline!B$75 + Baseline!B$60*Baseline!B$60/Baseline!B$76)</f>
        <v>0.000001324389879</v>
      </c>
      <c r="P335" s="43">
        <f>Baseline!B$33 * (C335 * Baseline!B$58*Baseline!B$61/Baseline!B$73 + Baseline!B$59*Baseline!B$62/Baseline!B$74 + Baseline!B$68*Baseline!B$63/Baseline!B$75 + Baseline!B$60*Baseline!B$69/Baseline!B$76)</f>
        <v>0.000000001646902505</v>
      </c>
      <c r="Q335" s="43">
        <f>Baseline!B$33 * (C335 * Baseline!B$61*Baseline!B$66/Baseline!B$73 + Baseline!B$62*Baseline!B$52/Baseline!B$74 + Baseline!B$63*Baseline!B$53/Baseline!B$75 + Baseline!B$69*Baseline!B$54/Baseline!B$76)</f>
        <v>0.000000003303507538</v>
      </c>
      <c r="R335" s="43">
        <f>Baseline!B$33 * (C335 * Baseline!B$61*Baseline!B$57/Baseline!B$73 + Baseline!B$62*Baseline!B$67/Baseline!B$74 + Baseline!B$63*Baseline!B$55/Baseline!B$75 + Baseline!B$69*Baseline!B$56/Baseline!B$76)</f>
        <v>0.00000001439283587</v>
      </c>
      <c r="S335" s="43">
        <f>Baseline!B$33 * (C335 * Baseline!B$61*Baseline!B$58/Baseline!B$73 + Baseline!B$62*Baseline!B$59/Baseline!B$74 + Baseline!B$63*Baseline!B$68/Baseline!B$75 + Baseline!B$69*Baseline!B$60/Baseline!B$76)</f>
        <v>0.000000001646902505</v>
      </c>
      <c r="T335" s="43">
        <f>Baseline!B$33 * (C335 * Baseline!B$61*Baseline!B$61/Baseline!B$73 + Baseline!B$62*Baseline!B$62/Baseline!B$74 + Baseline!B$63*Baseline!B$63/Baseline!B$75 + Baseline!B$69*Baseline!B$69/Baseline!B$76)</f>
        <v>0.00000009854654116</v>
      </c>
      <c r="U335" s="41"/>
      <c r="V335" s="43">
        <f>E335 * ( Baseline!B$87 * Baseline!B$7 )</f>
        <v>0.1717962829</v>
      </c>
      <c r="W335" s="43">
        <f>F335 * ( Baseline!D$87 * Baseline!B$11 )</f>
        <v>0.003679752518</v>
      </c>
      <c r="X335" s="43">
        <f>G335 * ( Baseline!F$87 * Baseline!B$16 )</f>
        <v>0.005823438343</v>
      </c>
      <c r="Y335" s="43">
        <f>H335 * ( Baseline!H$87 * Baseline!B$18 )</f>
        <v>0.001161755949</v>
      </c>
      <c r="Z335" s="51">
        <f t="shared" si="1"/>
        <v>0.1824612297</v>
      </c>
      <c r="AA335" s="43">
        <f>I335 * ( Baseline!B$87 * Baseline!B$7 )</f>
        <v>0.00207041733</v>
      </c>
      <c r="AB335" s="45">
        <f>J335 * ( Baseline!D$87 * Baseline!B$11 )</f>
        <v>0.03253635891</v>
      </c>
      <c r="AC335" s="45">
        <f>K335 * ( Baseline!F$87 * Baseline!B$16 )</f>
        <v>0.0004773168697</v>
      </c>
      <c r="AD335" s="45">
        <f>L335 * ( Baseline!F$87 * Baseline!B$16 )</f>
        <v>0.0004999318424</v>
      </c>
      <c r="AE335" s="51">
        <f t="shared" si="2"/>
        <v>0.03558402495</v>
      </c>
      <c r="AF335" s="51">
        <f>M335 * ( Baseline!B$87 * Baseline!B$7 )</f>
        <v>0.001740085416</v>
      </c>
      <c r="AG335" s="51">
        <f>N335 * ( Baseline!D$87 * Baseline!B$11 )</f>
        <v>0.0002534886896</v>
      </c>
      <c r="AH335" s="51">
        <f>O335 * ( Baseline!F$87 * Baseline!B$16 )</f>
        <v>0.04600237775</v>
      </c>
      <c r="AI335" s="51">
        <f>P335 * ( Baseline!H$87 * Baseline!B$18 )</f>
        <v>0.0005791719137</v>
      </c>
      <c r="AJ335" s="51">
        <f t="shared" si="3"/>
        <v>0.04857512377</v>
      </c>
      <c r="AK335" s="51">
        <f>Q335 * ( Baseline!B$87 * Baseline!B$7 )</f>
        <v>0.00003428710474</v>
      </c>
      <c r="AL335" s="51">
        <f>R335 * ( Baseline!D$87 * Baseline!B$11 )</f>
        <v>0.0002654988241</v>
      </c>
      <c r="AM335" s="51">
        <f>S335 * ( Baseline!F$87 * Baseline!B$16 )</f>
        <v>0.00005720477961</v>
      </c>
      <c r="AN335" s="51">
        <f>T335 * ( Baseline!H$87 * Baseline!B$18 )</f>
        <v>0.03465620378</v>
      </c>
      <c r="AO335" s="51">
        <f t="shared" si="4"/>
        <v>0.03501319449</v>
      </c>
      <c r="AP335" s="61"/>
      <c r="AQ335" s="51">
        <f>V335 * ( (1-Baseline!B$88-Baseline!B$87) + (1-B335)*Baseline!B$88 )</f>
        <v>0.1082348008</v>
      </c>
      <c r="AR335" s="51">
        <f>W335 * ( (1-Baseline!B$88-Baseline!B$87) + (1-B335)*Baseline!B$88 )</f>
        <v>0.0023183114</v>
      </c>
      <c r="AS335" s="51">
        <f>X335 * ( (1-Baseline!B$88-Baseline!B$87) + (1-B335)*Baseline!B$88 )</f>
        <v>0.003668872684</v>
      </c>
      <c r="AT335" s="51">
        <f>Y335 * ( (1-Baseline!B$88-Baseline!B$87) + (1-B335)*Baseline!B$88 )</f>
        <v>0.0007319274996</v>
      </c>
      <c r="AU335" s="51">
        <f t="shared" si="5"/>
        <v>0.1149539124</v>
      </c>
      <c r="AV335" s="51">
        <f>AA335 * ( (1-Baseline!D$88-Baseline!D$87) + (1-B335)*Baseline!D$88 )</f>
        <v>0.001689320896</v>
      </c>
      <c r="AW335" s="51">
        <f>AB335 * ( (1-Baseline!D$88-Baseline!D$87) + (1-B335)*Baseline!D$88 )</f>
        <v>0.02654747436</v>
      </c>
      <c r="AX335" s="51">
        <f>AC335 * ( (1-Baseline!D$88-Baseline!D$87) + (1-B335)*Baseline!D$88 )</f>
        <v>0.0003894583716</v>
      </c>
      <c r="AY335" s="51">
        <f>AD335 * ( (1-Baseline!D$88-Baseline!D$87) + (1-B335)*Baseline!D$88 )</f>
        <v>0.000407910664</v>
      </c>
      <c r="AZ335" s="51">
        <f t="shared" si="6"/>
        <v>0.02903416429</v>
      </c>
      <c r="BA335" s="51">
        <f>AF335 * ( (1-Baseline!F$88-Baseline!F$87) + (1-Baseline!B$36)*Baseline!F$88 )</f>
        <v>0.001252221148</v>
      </c>
      <c r="BB335" s="51">
        <f>AG335 * ( (1-Baseline!F$88-Baseline!F$87) + (1-Baseline!B$36)*Baseline!F$88 )</f>
        <v>0.0001824185727</v>
      </c>
      <c r="BC335" s="51">
        <f>AH335 * ( (1-Baseline!F$88-Baseline!F$87) + (1-Baseline!B$36)*Baseline!F$88 )</f>
        <v>0.0331047831</v>
      </c>
      <c r="BD335" s="51">
        <f>AI335 * ( (1-Baseline!F$88-Baseline!F$87) + (1-Baseline!B$36)*Baseline!F$88 )</f>
        <v>0.0004167906426</v>
      </c>
      <c r="BE335" s="51">
        <f t="shared" si="7"/>
        <v>0.03495621347</v>
      </c>
      <c r="BF335" s="51">
        <f>AK335 * ( (1-Baseline!H$88-Baseline!H$87) + (1-Baseline!B$36)*Baseline!H$88 )</f>
        <v>0.00002716635883</v>
      </c>
      <c r="BG335" s="51">
        <f>AL335 * ( (1-Baseline!H$88-Baseline!H$87) + (1-Baseline!B$36)*Baseline!H$88 )</f>
        <v>0.0002103600283</v>
      </c>
      <c r="BH335" s="51">
        <f>AM335 * ( (1-Baseline!H$88-Baseline!H$87) + (1-Baseline!B$36)*Baseline!H$88 )</f>
        <v>0.00004532449098</v>
      </c>
      <c r="BI335" s="51">
        <f>AN335 * ( (1-Baseline!H$88-Baseline!H$87) + (1-Baseline!B$36)*Baseline!H$88 )</f>
        <v>0.02745880338</v>
      </c>
      <c r="BJ335" s="51">
        <f t="shared" si="8"/>
        <v>0.02774165426</v>
      </c>
      <c r="BK335" s="61"/>
      <c r="BL335" s="51">
        <f t="shared" si="19"/>
        <v>0.9415495181</v>
      </c>
      <c r="BM335" s="51">
        <f t="shared" si="20"/>
        <v>0.02016731184</v>
      </c>
      <c r="BN335" s="51">
        <f t="shared" si="21"/>
        <v>0.03191603144</v>
      </c>
      <c r="BO335" s="51">
        <f t="shared" si="22"/>
        <v>0.006367138657</v>
      </c>
      <c r="BP335" s="51">
        <f t="shared" si="9"/>
        <v>1</v>
      </c>
      <c r="BQ335" s="51">
        <f t="shared" si="23"/>
        <v>0.05818389945</v>
      </c>
      <c r="BR335" s="51">
        <f t="shared" si="24"/>
        <v>0.9143529703</v>
      </c>
      <c r="BS335" s="51">
        <f t="shared" si="25"/>
        <v>0.01341379651</v>
      </c>
      <c r="BT335" s="51">
        <f t="shared" si="26"/>
        <v>0.01404933374</v>
      </c>
      <c r="BU335" s="51">
        <f t="shared" si="10"/>
        <v>1</v>
      </c>
      <c r="BV335" s="51">
        <f t="shared" si="27"/>
        <v>0.03582256268</v>
      </c>
      <c r="BW335" s="51">
        <f t="shared" si="28"/>
        <v>0.005218487776</v>
      </c>
      <c r="BX335" s="51">
        <f t="shared" si="29"/>
        <v>0.947035729</v>
      </c>
      <c r="BY335" s="51">
        <f t="shared" si="30"/>
        <v>0.01192322055</v>
      </c>
      <c r="BZ335" s="51">
        <f t="shared" si="11"/>
        <v>1</v>
      </c>
      <c r="CA335" s="51">
        <f t="shared" si="31"/>
        <v>0.0009792623964</v>
      </c>
      <c r="CB335" s="51">
        <f t="shared" si="32"/>
        <v>0.007582822075</v>
      </c>
      <c r="CC335" s="51">
        <f t="shared" si="33"/>
        <v>0.001633806353</v>
      </c>
      <c r="CD335" s="51">
        <f t="shared" si="34"/>
        <v>0.9898041092</v>
      </c>
      <c r="CE335" s="51">
        <f t="shared" si="12"/>
        <v>1</v>
      </c>
      <c r="CF335" s="61"/>
      <c r="CG335" s="51">
        <f t="shared" si="35"/>
        <v>0.9415495181</v>
      </c>
      <c r="CH335" s="51">
        <f t="shared" si="36"/>
        <v>0.02016731184</v>
      </c>
      <c r="CI335" s="51">
        <f t="shared" si="37"/>
        <v>0.03191603144</v>
      </c>
      <c r="CJ335" s="51">
        <f t="shared" si="38"/>
        <v>0.006367138657</v>
      </c>
      <c r="CK335" s="51">
        <f t="shared" si="13"/>
        <v>1</v>
      </c>
      <c r="CL335" s="51">
        <f t="shared" si="39"/>
        <v>0.05818389945</v>
      </c>
      <c r="CM335" s="51">
        <f t="shared" si="40"/>
        <v>0.9143529703</v>
      </c>
      <c r="CN335" s="51">
        <f t="shared" si="41"/>
        <v>0.01341379651</v>
      </c>
      <c r="CO335" s="51">
        <f t="shared" si="42"/>
        <v>0.01404933374</v>
      </c>
      <c r="CP335" s="51">
        <f t="shared" si="14"/>
        <v>1</v>
      </c>
      <c r="CQ335" s="51">
        <f t="shared" si="43"/>
        <v>0.03582256268</v>
      </c>
      <c r="CR335" s="51">
        <f t="shared" si="44"/>
        <v>0.005218487776</v>
      </c>
      <c r="CS335" s="51">
        <f t="shared" si="45"/>
        <v>0.947035729</v>
      </c>
      <c r="CT335" s="51">
        <f t="shared" si="46"/>
        <v>0.01192322055</v>
      </c>
      <c r="CU335" s="51">
        <f t="shared" si="15"/>
        <v>1</v>
      </c>
      <c r="CV335" s="51">
        <f t="shared" si="47"/>
        <v>0.0009792623964</v>
      </c>
      <c r="CW335" s="51">
        <f t="shared" si="48"/>
        <v>0.007582822075</v>
      </c>
      <c r="CX335" s="51">
        <f t="shared" si="49"/>
        <v>0.001633806353</v>
      </c>
      <c r="CY335" s="51">
        <f t="shared" si="50"/>
        <v>0.9898041092</v>
      </c>
      <c r="CZ335" s="51">
        <f t="shared" si="16"/>
        <v>1</v>
      </c>
      <c r="DA335" s="61"/>
      <c r="DB335" s="51">
        <f>(AQ335*Baseline!B$7 + AV335*Baseline!B$11 + BA335*Baseline!B$16 + BF335*Baseline!B$18)</f>
        <v>61555.8668</v>
      </c>
      <c r="DC335" s="51">
        <f>(AR335*Baseline!B$7 + AW335*Baseline!B$11 + BB335*Baseline!B$16 + BG335*Baseline!B$18)</f>
        <v>68300.56757</v>
      </c>
      <c r="DD335" s="51">
        <f>(AS335*Baseline!B$7 + AX335*Baseline!B$11 + BC335*Baseline!B$16 + BH335*Baseline!B$18)</f>
        <v>115597.3765</v>
      </c>
      <c r="DE335" s="51">
        <f>(AT335*Baseline!B$7 + AY335*Baseline!B$11 + BD335*Baseline!B$16 + BI335*Baseline!B$18)</f>
        <v>1259987.112</v>
      </c>
      <c r="DF335" s="51">
        <f t="shared" si="17"/>
        <v>1505440.923</v>
      </c>
      <c r="DG335" s="61"/>
      <c r="DH335" s="51">
        <f t="shared" si="51"/>
        <v>0.04088892886</v>
      </c>
      <c r="DI335" s="51">
        <f t="shared" si="52"/>
        <v>0.04536914503</v>
      </c>
      <c r="DJ335" s="51">
        <f t="shared" si="53"/>
        <v>0.07678639176</v>
      </c>
      <c r="DK335" s="51">
        <f t="shared" si="54"/>
        <v>0.8369555344</v>
      </c>
      <c r="DL335" s="51">
        <f t="shared" si="18"/>
        <v>1</v>
      </c>
      <c r="DM335" s="61"/>
      <c r="DN335" s="51">
        <f>DH335 / (Baseline!B$7/Baseline!B$17)</f>
        <v>4.364624216</v>
      </c>
      <c r="DO335" s="51">
        <f>DI335 / (Baseline!B$11/Baseline!B$17)</f>
        <v>1.095232876</v>
      </c>
      <c r="DP335" s="51">
        <f>DJ335 / (Baseline!B$16/Baseline!B$17)</f>
        <v>1.186581806</v>
      </c>
      <c r="DQ335" s="51">
        <f>DK335 / (Baseline!B$18/Baseline!B$17)</f>
        <v>0.9462521198</v>
      </c>
      <c r="DR335" s="79"/>
      <c r="DS335" s="51">
        <f>(AU335*Baseline!B$34)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0.02977261811</v>
      </c>
      <c r="DT335" s="51">
        <f>(AZ335*Baseline!B$34) + (Baseline!D$88*(1-Baseline!D$89)*Baseline!B$35) + (Baseline!D$88*Baseline!D$89*((1-Baseline!D$90)*Baseline!B$40 + Baseline!D$90*Baseline!B$41))</f>
        <v>0.01076869264</v>
      </c>
      <c r="DU335" s="51">
        <f>(BE335*Baseline!B$34) + (Baseline!F$88*(1-Baseline!F$89)*Baseline!B$35) + (Baseline!F$88*Baseline!F$89*((1-Baseline!F$90)*Baseline!B$40 + Baseline!F$90*Baseline!B$41))</f>
        <v>0.01297407202</v>
      </c>
      <c r="DV335" s="51">
        <f>(BJ335*Baseline!B$34) + (Baseline!H$88*(1-Baseline!H$89)*Baseline!B$35) + (Baseline!H$88*Baseline!H$89*((1-Baseline!H$90)*Baseline!B$40 + Baseline!H$90*Baseline!B$41))</f>
        <v>0.009306248138</v>
      </c>
      <c r="DW335" s="51">
        <f>( DS335*Baseline!B$7 + DT335*Baseline!B$11 + DU335*Baseline!B$16 + DV335*Baseline!B$18 ) / Baseline!B$17</f>
        <v>0.009795916157</v>
      </c>
    </row>
    <row r="336">
      <c r="A336" s="4" t="s">
        <v>613</v>
      </c>
      <c r="B336" s="45">
        <f>MIN( MAX( NORMINV( MCrands!B336, (B$5+B$4)/2, (B$5-B$4)/3.29 ), 0 ), 1 )</f>
        <v>0.4412050974</v>
      </c>
      <c r="C336" s="45">
        <f>MAX( NORMINV( MCrands!C336, (C$5+C$4)/2, (C$5-C$4)/3.29 ), 0 )</f>
        <v>2.587237619</v>
      </c>
      <c r="D336" s="41"/>
      <c r="E336" s="43">
        <f>Baseline!B$33 * (C336 * Baseline!B$66*Baseline!B$66/Baseline!B$73 + Baseline!B$52*Baseline!B$52/Baseline!B$74 + Baseline!B$53*Baseline!B$53/Baseline!B$75 + Baseline!B$54*Baseline!B$54/Baseline!B$76)</f>
        <v>0.00001835894868</v>
      </c>
      <c r="F336" s="43">
        <f>Baseline!B$33 * (C336 * Baseline!B$66*Baseline!B$57/Baseline!B$73 + Baseline!B$52*Baseline!B$67/Baseline!B$74 + Baseline!B$53*Baseline!B$55/Baseline!B$75 + Baseline!B$54*Baseline!B$56/Baseline!B$76)</f>
        <v>0.0000001997666493</v>
      </c>
      <c r="G336" s="45">
        <f>Baseline!B$33 * (C336 * Baseline!B$66*Baseline!B$58/Baseline!B$73 + Baseline!B$52*Baseline!B$59/Baseline!B$74 + Baseline!B$53*Baseline!B$68/Baseline!B$75 + Baseline!B$54*Baseline!B$60/Baseline!B$76)</f>
        <v>0.0000001683557048</v>
      </c>
      <c r="H336" s="43">
        <f>Baseline!B$33 * (C336 * Baseline!B$66*Baseline!B$61/Baseline!B$73 + Baseline!B$52*Baseline!B$62/Baseline!B$74 + Baseline!B$53*Baseline!B$63/Baseline!B$75 + Baseline!B$54*Baseline!B$69/Baseline!B$76)</f>
        <v>0.000000003373634178</v>
      </c>
      <c r="I336" s="43">
        <f>Baseline!B$33 * (C336 * Baseline!B$57*Baseline!B$66/Baseline!B$73 + Baseline!B$67*Baseline!B$52/Baseline!B$74 + Baseline!B$55*Baseline!B$53/Baseline!B$75 + Baseline!B$56*Baseline!B$54/Baseline!B$76)</f>
        <v>0.0000001997666493</v>
      </c>
      <c r="J336" s="45">
        <f>Baseline!B$33 * (C336 * Baseline!B$57*Baseline!B$57/Baseline!B$73 + Baseline!B$67*Baseline!B$67/Baseline!B$74 + Baseline!B$55*Baseline!B$55/Baseline!B$75 + Baseline!B$56*Baseline!B$56/Baseline!B$76)</f>
        <v>0.000001763813784</v>
      </c>
      <c r="K336" s="43">
        <f>Baseline!B$33 * (C336 * Baseline!B$57*Baseline!B$58/Baseline!B$73 + Baseline!B$67*Baseline!B$59/Baseline!B$74 + Baseline!B$55*Baseline!B$68/Baseline!B$75 + Baseline!B$56*Baseline!B$60/Baseline!B$76)</f>
        <v>0.00000001374187066</v>
      </c>
      <c r="L336" s="45">
        <f>Baseline!B$33 * (C336 * Baseline!B$57*Baseline!B$61/Baseline!B$73 + Baseline!B$67*Baseline!B$62/Baseline!B$74 + Baseline!B$55*Baseline!B$63/Baseline!B$75 + Baseline!B$56*Baseline!B$69/Baseline!B$76)</f>
        <v>0.00000001439284694</v>
      </c>
      <c r="M336" s="43">
        <f>Baseline!B$33 * (C336 * Baseline!B$58*Baseline!B$66/Baseline!B$73 + Baseline!B$59*Baseline!B$52/Baseline!B$74 + Baseline!B$68*Baseline!B$53/Baseline!B$75 + Baseline!B$60*Baseline!B$54/Baseline!B$76)</f>
        <v>0.0000001683557048</v>
      </c>
      <c r="N336" s="45">
        <f>Baseline!B$33 * (C336 * Baseline!B$58*Baseline!B$57/Baseline!B$73 + Baseline!B$59*Baseline!B$67/Baseline!B$74 + Baseline!B$68*Baseline!B$55/Baseline!B$75 + Baseline!B$60*Baseline!B$56/Baseline!B$76)</f>
        <v>0.00000001374187066</v>
      </c>
      <c r="O336" s="45">
        <f>Baseline!B$33 * (C336 * Baseline!B$58*Baseline!B$58/Baseline!B$73 + Baseline!B$59*Baseline!B$59/Baseline!B$74 + Baseline!B$68*Baseline!B$68/Baseline!B$75 + Baseline!B$60*Baseline!B$60/Baseline!B$76)</f>
        <v>0.000001324390152</v>
      </c>
      <c r="P336" s="43">
        <f>Baseline!B$33 * (C336 * Baseline!B$58*Baseline!B$61/Baseline!B$73 + Baseline!B$59*Baseline!B$62/Baseline!B$74 + Baseline!B$68*Baseline!B$63/Baseline!B$75 + Baseline!B$60*Baseline!B$69/Baseline!B$76)</f>
        <v>0.000000001646929726</v>
      </c>
      <c r="Q336" s="43">
        <f>Baseline!B$33 * (C336 * Baseline!B$61*Baseline!B$66/Baseline!B$73 + Baseline!B$62*Baseline!B$52/Baseline!B$74 + Baseline!B$63*Baseline!B$53/Baseline!B$75 + Baseline!B$69*Baseline!B$54/Baseline!B$76)</f>
        <v>0.000000003373634178</v>
      </c>
      <c r="R336" s="43">
        <f>Baseline!B$33 * (C336 * Baseline!B$61*Baseline!B$57/Baseline!B$73 + Baseline!B$62*Baseline!B$67/Baseline!B$74 + Baseline!B$63*Baseline!B$55/Baseline!B$75 + Baseline!B$69*Baseline!B$56/Baseline!B$76)</f>
        <v>0.00000001439284694</v>
      </c>
      <c r="S336" s="43">
        <f>Baseline!B$33 * (C336 * Baseline!B$61*Baseline!B$58/Baseline!B$73 + Baseline!B$62*Baseline!B$59/Baseline!B$74 + Baseline!B$63*Baseline!B$68/Baseline!B$75 + Baseline!B$69*Baseline!B$60/Baseline!B$76)</f>
        <v>0.000000001646929726</v>
      </c>
      <c r="T336" s="43">
        <f>Baseline!B$33 * (C336 * Baseline!B$61*Baseline!B$61/Baseline!B$73 + Baseline!B$62*Baseline!B$62/Baseline!B$74 + Baseline!B$63*Baseline!B$63/Baseline!B$75 + Baseline!B$69*Baseline!B$69/Baseline!B$76)</f>
        <v>0.00000009854654388</v>
      </c>
      <c r="U336" s="41"/>
      <c r="V336" s="43">
        <f>E336 * ( Baseline!B$87 * Baseline!B$7 )</f>
        <v>0.1905475283</v>
      </c>
      <c r="W336" s="43">
        <f>F336 * ( Baseline!D$87 * Baseline!B$11 )</f>
        <v>0.003685014611</v>
      </c>
      <c r="X336" s="43">
        <f>G336 * ( Baseline!F$87 * Baseline!B$16 )</f>
        <v>0.00584779667</v>
      </c>
      <c r="Y336" s="43">
        <f>H336 * ( Baseline!H$87 * Baseline!B$18 )</f>
        <v>0.001186417627</v>
      </c>
      <c r="Z336" s="51">
        <f t="shared" si="1"/>
        <v>0.2012667572</v>
      </c>
      <c r="AA336" s="43">
        <f>I336 * ( Baseline!B$87 * Baseline!B$7 )</f>
        <v>0.002073378053</v>
      </c>
      <c r="AB336" s="45">
        <f>J336 * ( Baseline!D$87 * Baseline!B$11 )</f>
        <v>0.03253635974</v>
      </c>
      <c r="AC336" s="45">
        <f>K336 * ( Baseline!F$87 * Baseline!B$16 )</f>
        <v>0.0004773207157</v>
      </c>
      <c r="AD336" s="45">
        <f>L336 * ( Baseline!F$87 * Baseline!B$16 )</f>
        <v>0.000499932227</v>
      </c>
      <c r="AE336" s="51">
        <f t="shared" si="2"/>
        <v>0.03558699074</v>
      </c>
      <c r="AF336" s="51">
        <f>M336 * ( Baseline!B$87 * Baseline!B$7 )</f>
        <v>0.00174736386</v>
      </c>
      <c r="AG336" s="51">
        <f>N336 * ( Baseline!D$87 * Baseline!B$11 )</f>
        <v>0.0002534907321</v>
      </c>
      <c r="AH336" s="51">
        <f>O336 * ( Baseline!F$87 * Baseline!B$16 )</f>
        <v>0.0460023872</v>
      </c>
      <c r="AI336" s="51">
        <f>P336 * ( Baseline!H$87 * Baseline!B$18 )</f>
        <v>0.0005791814863</v>
      </c>
      <c r="AJ336" s="51">
        <f t="shared" si="3"/>
        <v>0.04858242328</v>
      </c>
      <c r="AK336" s="51">
        <f>Q336 * ( Baseline!B$87 * Baseline!B$7 )</f>
        <v>0.00003501494914</v>
      </c>
      <c r="AL336" s="51">
        <f>R336 * ( Baseline!D$87 * Baseline!B$11 )</f>
        <v>0.0002654990283</v>
      </c>
      <c r="AM336" s="51">
        <f>S336 * ( Baseline!F$87 * Baseline!B$16 )</f>
        <v>0.0000572057251</v>
      </c>
      <c r="AN336" s="51">
        <f>T336 * ( Baseline!H$87 * Baseline!B$18 )</f>
        <v>0.03465620474</v>
      </c>
      <c r="AO336" s="51">
        <f t="shared" si="4"/>
        <v>0.03501392444</v>
      </c>
      <c r="AP336" s="61"/>
      <c r="AQ336" s="51">
        <f>V336 * ( (1-Baseline!B$88-Baseline!B$87) + (1-B336)*Baseline!B$88 )</f>
        <v>0.1116470299</v>
      </c>
      <c r="AR336" s="51">
        <f>W336 * ( (1-Baseline!B$88-Baseline!B$87) + (1-B336)*Baseline!B$88 )</f>
        <v>0.002159151263</v>
      </c>
      <c r="AS336" s="51">
        <f>X336 * ( (1-Baseline!B$88-Baseline!B$87) + (1-B336)*Baseline!B$88 )</f>
        <v>0.003426384669</v>
      </c>
      <c r="AT336" s="51">
        <f>Y336 * ( (1-Baseline!B$88-Baseline!B$87) + (1-B336)*Baseline!B$88 )</f>
        <v>0.0006951546708</v>
      </c>
      <c r="AU336" s="51">
        <f t="shared" si="5"/>
        <v>0.1179277205</v>
      </c>
      <c r="AV336" s="51">
        <f>AA336 * ( (1-Baseline!D$88-Baseline!D$87) + (1-B336)*Baseline!D$88 )</f>
        <v>0.00164572002</v>
      </c>
      <c r="AW336" s="51">
        <f>AB336 * ( (1-Baseline!D$88-Baseline!D$87) + (1-B336)*Baseline!D$88 )</f>
        <v>0.02582536191</v>
      </c>
      <c r="AX336" s="51">
        <f>AC336 * ( (1-Baseline!D$88-Baseline!D$87) + (1-B336)*Baseline!D$88 )</f>
        <v>0.0003788678367</v>
      </c>
      <c r="AY336" s="51">
        <f>AD336 * ( (1-Baseline!D$88-Baseline!D$87) + (1-B336)*Baseline!D$88 )</f>
        <v>0.0003968154642</v>
      </c>
      <c r="AZ336" s="51">
        <f t="shared" si="6"/>
        <v>0.02824676523</v>
      </c>
      <c r="BA336" s="51">
        <f>AF336 * ( (1-Baseline!F$88-Baseline!F$87) + (1-Baseline!B$36)*Baseline!F$88 )</f>
        <v>0.001257458949</v>
      </c>
      <c r="BB336" s="51">
        <f>AG336 * ( (1-Baseline!F$88-Baseline!F$87) + (1-Baseline!B$36)*Baseline!F$88 )</f>
        <v>0.0001824200425</v>
      </c>
      <c r="BC336" s="51">
        <f>AH336 * ( (1-Baseline!F$88-Baseline!F$87) + (1-Baseline!B$36)*Baseline!F$88 )</f>
        <v>0.03310478991</v>
      </c>
      <c r="BD336" s="51">
        <f>AI336 * ( (1-Baseline!F$88-Baseline!F$87) + (1-Baseline!B$36)*Baseline!F$88 )</f>
        <v>0.0004167975314</v>
      </c>
      <c r="BE336" s="51">
        <f t="shared" si="7"/>
        <v>0.03496146643</v>
      </c>
      <c r="BF336" s="51">
        <f>AK336 * ( (1-Baseline!H$88-Baseline!H$87) + (1-Baseline!B$36)*Baseline!H$88 )</f>
        <v>0.0000277430445</v>
      </c>
      <c r="BG336" s="51">
        <f>AL336 * ( (1-Baseline!H$88-Baseline!H$87) + (1-Baseline!B$36)*Baseline!H$88 )</f>
        <v>0.0002103601901</v>
      </c>
      <c r="BH336" s="51">
        <f>AM336 * ( (1-Baseline!H$88-Baseline!H$87) + (1-Baseline!B$36)*Baseline!H$88 )</f>
        <v>0.00004532524011</v>
      </c>
      <c r="BI336" s="51">
        <f>AN336 * ( (1-Baseline!H$88-Baseline!H$87) + (1-Baseline!B$36)*Baseline!H$88 )</f>
        <v>0.02745880414</v>
      </c>
      <c r="BJ336" s="51">
        <f t="shared" si="8"/>
        <v>0.02774223261</v>
      </c>
      <c r="BK336" s="61"/>
      <c r="BL336" s="51">
        <f t="shared" si="19"/>
        <v>0.9467411854</v>
      </c>
      <c r="BM336" s="51">
        <f t="shared" si="20"/>
        <v>0.01830910709</v>
      </c>
      <c r="BN336" s="51">
        <f t="shared" si="21"/>
        <v>0.02905495548</v>
      </c>
      <c r="BO336" s="51">
        <f t="shared" si="22"/>
        <v>0.005894752038</v>
      </c>
      <c r="BP336" s="51">
        <f t="shared" si="9"/>
        <v>1</v>
      </c>
      <c r="BQ336" s="51">
        <f t="shared" si="23"/>
        <v>0.05826224724</v>
      </c>
      <c r="BR336" s="51">
        <f t="shared" si="24"/>
        <v>0.9142767924</v>
      </c>
      <c r="BS336" s="51">
        <f t="shared" si="25"/>
        <v>0.01341278669</v>
      </c>
      <c r="BT336" s="51">
        <f t="shared" si="26"/>
        <v>0.01404817369</v>
      </c>
      <c r="BU336" s="51">
        <f t="shared" si="10"/>
        <v>1</v>
      </c>
      <c r="BV336" s="51">
        <f t="shared" si="27"/>
        <v>0.03596699674</v>
      </c>
      <c r="BW336" s="51">
        <f t="shared" si="28"/>
        <v>0.00521774574</v>
      </c>
      <c r="BX336" s="51">
        <f t="shared" si="29"/>
        <v>0.9468936314</v>
      </c>
      <c r="BY336" s="51">
        <f t="shared" si="30"/>
        <v>0.01192162612</v>
      </c>
      <c r="BZ336" s="51">
        <f t="shared" si="11"/>
        <v>1</v>
      </c>
      <c r="CA336" s="51">
        <f t="shared" si="31"/>
        <v>0.001000029265</v>
      </c>
      <c r="CB336" s="51">
        <f t="shared" si="32"/>
        <v>0.007582669826</v>
      </c>
      <c r="CC336" s="51">
        <f t="shared" si="33"/>
        <v>0.001633799296</v>
      </c>
      <c r="CD336" s="51">
        <f t="shared" si="34"/>
        <v>0.9897835016</v>
      </c>
      <c r="CE336" s="51">
        <f t="shared" si="12"/>
        <v>1</v>
      </c>
      <c r="CF336" s="61"/>
      <c r="CG336" s="51">
        <f t="shared" si="35"/>
        <v>0.9467411854</v>
      </c>
      <c r="CH336" s="51">
        <f t="shared" si="36"/>
        <v>0.01830910709</v>
      </c>
      <c r="CI336" s="51">
        <f t="shared" si="37"/>
        <v>0.02905495548</v>
      </c>
      <c r="CJ336" s="51">
        <f t="shared" si="38"/>
        <v>0.005894752038</v>
      </c>
      <c r="CK336" s="51">
        <f t="shared" si="13"/>
        <v>1</v>
      </c>
      <c r="CL336" s="51">
        <f t="shared" si="39"/>
        <v>0.05826224724</v>
      </c>
      <c r="CM336" s="51">
        <f t="shared" si="40"/>
        <v>0.9142767924</v>
      </c>
      <c r="CN336" s="51">
        <f t="shared" si="41"/>
        <v>0.01341278669</v>
      </c>
      <c r="CO336" s="51">
        <f t="shared" si="42"/>
        <v>0.01404817369</v>
      </c>
      <c r="CP336" s="51">
        <f t="shared" si="14"/>
        <v>1</v>
      </c>
      <c r="CQ336" s="51">
        <f t="shared" si="43"/>
        <v>0.03596699674</v>
      </c>
      <c r="CR336" s="51">
        <f t="shared" si="44"/>
        <v>0.00521774574</v>
      </c>
      <c r="CS336" s="51">
        <f t="shared" si="45"/>
        <v>0.9468936314</v>
      </c>
      <c r="CT336" s="51">
        <f t="shared" si="46"/>
        <v>0.01192162612</v>
      </c>
      <c r="CU336" s="51">
        <f t="shared" si="15"/>
        <v>1</v>
      </c>
      <c r="CV336" s="51">
        <f t="shared" si="47"/>
        <v>0.001000029265</v>
      </c>
      <c r="CW336" s="51">
        <f t="shared" si="48"/>
        <v>0.007582669826</v>
      </c>
      <c r="CX336" s="51">
        <f t="shared" si="49"/>
        <v>0.001633799296</v>
      </c>
      <c r="CY336" s="51">
        <f t="shared" si="50"/>
        <v>0.9897835016</v>
      </c>
      <c r="CZ336" s="51">
        <f t="shared" si="16"/>
        <v>1</v>
      </c>
      <c r="DA336" s="61"/>
      <c r="DB336" s="51">
        <f>(AQ336*Baseline!B$7 + AV336*Baseline!B$11 + BA336*Baseline!B$16 + BF336*Baseline!B$18)</f>
        <v>63161.248</v>
      </c>
      <c r="DC336" s="51">
        <f>(AR336*Baseline!B$7 + AW336*Baseline!B$11 + BB336*Baseline!B$16 + BG336*Baseline!B$18)</f>
        <v>66674.7781</v>
      </c>
      <c r="DD336" s="51">
        <f>(AS336*Baseline!B$7 + AX336*Baseline!B$11 + BC336*Baseline!B$16 + BH336*Baseline!B$18)</f>
        <v>115457.1149</v>
      </c>
      <c r="DE336" s="51">
        <f>(AT336*Baseline!B$7 + AY336*Baseline!B$11 + BD336*Baseline!B$16 + BI336*Baseline!B$18)</f>
        <v>1259945.541</v>
      </c>
      <c r="DF336" s="51">
        <f t="shared" si="17"/>
        <v>1505238.682</v>
      </c>
      <c r="DG336" s="61"/>
      <c r="DH336" s="51">
        <f t="shared" si="51"/>
        <v>0.04196095194</v>
      </c>
      <c r="DI336" s="51">
        <f t="shared" si="52"/>
        <v>0.04429515326</v>
      </c>
      <c r="DJ336" s="51">
        <f t="shared" si="53"/>
        <v>0.07670352636</v>
      </c>
      <c r="DK336" s="51">
        <f t="shared" si="54"/>
        <v>0.8370403684</v>
      </c>
      <c r="DL336" s="51">
        <f t="shared" si="18"/>
        <v>1</v>
      </c>
      <c r="DM336" s="61"/>
      <c r="DN336" s="51">
        <f>DH336 / (Baseline!B$7/Baseline!B$17)</f>
        <v>4.479055629</v>
      </c>
      <c r="DO336" s="51">
        <f>DI336 / (Baseline!B$11/Baseline!B$17)</f>
        <v>1.0693062</v>
      </c>
      <c r="DP336" s="51">
        <f>DJ336 / (Baseline!B$16/Baseline!B$17)</f>
        <v>1.185301286</v>
      </c>
      <c r="DQ336" s="51">
        <f>DK336 / (Baseline!B$18/Baseline!B$17)</f>
        <v>0.9463480322</v>
      </c>
      <c r="DR336" s="79"/>
      <c r="DS336" s="51">
        <f>(AU336*Baseline!B$34)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0.03021868933</v>
      </c>
      <c r="DT336" s="51">
        <f>(AZ336*Baseline!B$34) + (Baseline!D$88*(1-Baseline!D$89)*Baseline!B$35) + (Baseline!D$88*Baseline!D$89*((1-Baseline!D$90)*Baseline!B$40 + Baseline!D$90*Baseline!B$41))</f>
        <v>0.01065058278</v>
      </c>
      <c r="DU336" s="51">
        <f>(BE336*Baseline!B$34) + (Baseline!F$88*(1-Baseline!F$89)*Baseline!B$35) + (Baseline!F$88*Baseline!F$89*((1-Baseline!F$90)*Baseline!B$40 + Baseline!F$90*Baseline!B$41))</f>
        <v>0.01297485996</v>
      </c>
      <c r="DV336" s="51">
        <f>(BJ336*Baseline!B$34) + (Baseline!H$88*(1-Baseline!H$89)*Baseline!B$35) + (Baseline!H$88*Baseline!H$89*((1-Baseline!H$90)*Baseline!B$40 + Baseline!H$90*Baseline!B$41))</f>
        <v>0.009306334892</v>
      </c>
      <c r="DW336" s="51">
        <f>( DS336*Baseline!B$7 + DT336*Baseline!B$11 + DU336*Baseline!B$16 + DV336*Baseline!B$18 ) / Baseline!B$17</f>
        <v>0.009795330184</v>
      </c>
    </row>
    <row r="337">
      <c r="A337" s="4" t="s">
        <v>615</v>
      </c>
      <c r="B337" s="45">
        <f>MIN( MAX( NORMINV( MCrands!B337, (B$5+B$4)/2, (B$5-B$4)/3.29 ), 0 ), 1 )</f>
        <v>0.6604065556</v>
      </c>
      <c r="C337" s="45">
        <f>MAX( NORMINV( MCrands!C337, (C$5+C$4)/2, (C$5-C$4)/3.29 ), 0 )</f>
        <v>2.985006655</v>
      </c>
      <c r="D337" s="41"/>
      <c r="E337" s="43">
        <f>Baseline!B$33 * (C337 * Baseline!B$66*Baseline!B$66/Baseline!B$73 + Baseline!B$52*Baseline!B$52/Baseline!B$74 + Baseline!B$53*Baseline!B$53/Baseline!B$75 + Baseline!B$54*Baseline!B$54/Baseline!B$76)</f>
        <v>0.000021175163</v>
      </c>
      <c r="F337" s="43">
        <f>Baseline!B$33 * (C337 * Baseline!B$66*Baseline!B$57/Baseline!B$73 + Baseline!B$52*Baseline!B$67/Baseline!B$74 + Baseline!B$53*Baseline!B$55/Baseline!B$75 + Baseline!B$54*Baseline!B$56/Baseline!B$76)</f>
        <v>0.0000002002113147</v>
      </c>
      <c r="G337" s="45">
        <f>Baseline!B$33 * (C337 * Baseline!B$66*Baseline!B$58/Baseline!B$73 + Baseline!B$52*Baseline!B$59/Baseline!B$74 + Baseline!B$53*Baseline!B$68/Baseline!B$75 + Baseline!B$54*Baseline!B$60/Baseline!B$76)</f>
        <v>0.0000001694488406</v>
      </c>
      <c r="H337" s="43">
        <f>Baseline!B$33 * (C337 * Baseline!B$66*Baseline!B$61/Baseline!B$73 + Baseline!B$52*Baseline!B$62/Baseline!B$74 + Baseline!B$53*Baseline!B$63/Baseline!B$75 + Baseline!B$54*Baseline!B$69/Baseline!B$76)</f>
        <v>0.000000003482947761</v>
      </c>
      <c r="I337" s="43">
        <f>Baseline!B$33 * (C337 * Baseline!B$57*Baseline!B$66/Baseline!B$73 + Baseline!B$67*Baseline!B$52/Baseline!B$74 + Baseline!B$55*Baseline!B$53/Baseline!B$75 + Baseline!B$56*Baseline!B$54/Baseline!B$76)</f>
        <v>0.0000002002113147</v>
      </c>
      <c r="J337" s="45">
        <f>Baseline!B$33 * (C337 * Baseline!B$57*Baseline!B$57/Baseline!B$73 + Baseline!B$67*Baseline!B$67/Baseline!B$74 + Baseline!B$55*Baseline!B$55/Baseline!B$75 + Baseline!B$56*Baseline!B$56/Baseline!B$76)</f>
        <v>0.000001763813854</v>
      </c>
      <c r="K337" s="43">
        <f>Baseline!B$33 * (C337 * Baseline!B$57*Baseline!B$58/Baseline!B$73 + Baseline!B$67*Baseline!B$59/Baseline!B$74 + Baseline!B$55*Baseline!B$68/Baseline!B$75 + Baseline!B$56*Baseline!B$60/Baseline!B$76)</f>
        <v>0.00000001374204326</v>
      </c>
      <c r="L337" s="45">
        <f>Baseline!B$33 * (C337 * Baseline!B$57*Baseline!B$61/Baseline!B$73 + Baseline!B$67*Baseline!B$62/Baseline!B$74 + Baseline!B$55*Baseline!B$63/Baseline!B$75 + Baseline!B$56*Baseline!B$69/Baseline!B$76)</f>
        <v>0.0000000143928642</v>
      </c>
      <c r="M337" s="43">
        <f>Baseline!B$33 * (C337 * Baseline!B$58*Baseline!B$66/Baseline!B$73 + Baseline!B$59*Baseline!B$52/Baseline!B$74 + Baseline!B$68*Baseline!B$53/Baseline!B$75 + Baseline!B$60*Baseline!B$54/Baseline!B$76)</f>
        <v>0.0000001694488406</v>
      </c>
      <c r="N337" s="45">
        <f>Baseline!B$33 * (C337 * Baseline!B$58*Baseline!B$57/Baseline!B$73 + Baseline!B$59*Baseline!B$67/Baseline!B$74 + Baseline!B$68*Baseline!B$55/Baseline!B$75 + Baseline!B$60*Baseline!B$56/Baseline!B$76)</f>
        <v>0.00000001374204326</v>
      </c>
      <c r="O337" s="45">
        <f>Baseline!B$33 * (C337 * Baseline!B$58*Baseline!B$58/Baseline!B$73 + Baseline!B$59*Baseline!B$59/Baseline!B$74 + Baseline!B$68*Baseline!B$68/Baseline!B$75 + Baseline!B$60*Baseline!B$60/Baseline!B$76)</f>
        <v>0.000001324390576</v>
      </c>
      <c r="P337" s="43">
        <f>Baseline!B$33 * (C337 * Baseline!B$58*Baseline!B$61/Baseline!B$73 + Baseline!B$59*Baseline!B$62/Baseline!B$74 + Baseline!B$68*Baseline!B$63/Baseline!B$75 + Baseline!B$60*Baseline!B$69/Baseline!B$76)</f>
        <v>0.000000001646972157</v>
      </c>
      <c r="Q337" s="43">
        <f>Baseline!B$33 * (C337 * Baseline!B$61*Baseline!B$66/Baseline!B$73 + Baseline!B$62*Baseline!B$52/Baseline!B$74 + Baseline!B$63*Baseline!B$53/Baseline!B$75 + Baseline!B$69*Baseline!B$54/Baseline!B$76)</f>
        <v>0.000000003482947761</v>
      </c>
      <c r="R337" s="43">
        <f>Baseline!B$33 * (C337 * Baseline!B$61*Baseline!B$57/Baseline!B$73 + Baseline!B$62*Baseline!B$67/Baseline!B$74 + Baseline!B$63*Baseline!B$55/Baseline!B$75 + Baseline!B$69*Baseline!B$56/Baseline!B$76)</f>
        <v>0.0000000143928642</v>
      </c>
      <c r="S337" s="43">
        <f>Baseline!B$33 * (C337 * Baseline!B$61*Baseline!B$58/Baseline!B$73 + Baseline!B$62*Baseline!B$59/Baseline!B$74 + Baseline!B$63*Baseline!B$68/Baseline!B$75 + Baseline!B$69*Baseline!B$60/Baseline!B$76)</f>
        <v>0.000000001646972157</v>
      </c>
      <c r="T337" s="43">
        <f>Baseline!B$33 * (C337 * Baseline!B$61*Baseline!B$61/Baseline!B$73 + Baseline!B$62*Baseline!B$62/Baseline!B$74 + Baseline!B$63*Baseline!B$63/Baseline!B$75 + Baseline!B$69*Baseline!B$69/Baseline!B$76)</f>
        <v>0.00000009854654813</v>
      </c>
      <c r="U337" s="41"/>
      <c r="V337" s="43">
        <f>E337 * ( Baseline!B$87 * Baseline!B$7 )</f>
        <v>0.2197770168</v>
      </c>
      <c r="W337" s="43">
        <f>F337 * ( Baseline!D$87 * Baseline!B$11 )</f>
        <v>0.003693217174</v>
      </c>
      <c r="X337" s="43">
        <f>G337 * ( Baseline!F$87 * Baseline!B$16 )</f>
        <v>0.005885766492</v>
      </c>
      <c r="Y337" s="43">
        <f>H337 * ( Baseline!H$87 * Baseline!B$18 )</f>
        <v>0.001224860314</v>
      </c>
      <c r="Z337" s="51">
        <f t="shared" si="1"/>
        <v>0.2305808608</v>
      </c>
      <c r="AA337" s="43">
        <f>I337 * ( Baseline!B$87 * Baseline!B$7 )</f>
        <v>0.002077993235</v>
      </c>
      <c r="AB337" s="45">
        <f>J337 * ( Baseline!D$87 * Baseline!B$11 )</f>
        <v>0.03253636104</v>
      </c>
      <c r="AC337" s="45">
        <f>K337 * ( Baseline!F$87 * Baseline!B$16 )</f>
        <v>0.000477326711</v>
      </c>
      <c r="AD337" s="45">
        <f>L337 * ( Baseline!F$87 * Baseline!B$16 )</f>
        <v>0.0004999328266</v>
      </c>
      <c r="AE337" s="51">
        <f t="shared" si="2"/>
        <v>0.03559161381</v>
      </c>
      <c r="AF337" s="51">
        <f>M337 * ( Baseline!B$87 * Baseline!B$7 )</f>
        <v>0.001758709517</v>
      </c>
      <c r="AG337" s="51">
        <f>N337 * ( Baseline!D$87 * Baseline!B$11 )</f>
        <v>0.000253493916</v>
      </c>
      <c r="AH337" s="51">
        <f>O337 * ( Baseline!F$87 * Baseline!B$16 )</f>
        <v>0.04600240194</v>
      </c>
      <c r="AI337" s="51">
        <f>P337 * ( Baseline!H$87 * Baseline!B$18 )</f>
        <v>0.0005791964082</v>
      </c>
      <c r="AJ337" s="51">
        <f t="shared" si="3"/>
        <v>0.04859380178</v>
      </c>
      <c r="AK337" s="51">
        <f>Q337 * ( Baseline!B$87 * Baseline!B$7 )</f>
        <v>0.00003614951481</v>
      </c>
      <c r="AL337" s="51">
        <f>R337 * ( Baseline!D$87 * Baseline!B$11 )</f>
        <v>0.0002654993467</v>
      </c>
      <c r="AM337" s="51">
        <f>S337 * ( Baseline!F$87 * Baseline!B$16 )</f>
        <v>0.00005720719893</v>
      </c>
      <c r="AN337" s="51">
        <f>T337 * ( Baseline!H$87 * Baseline!B$18 )</f>
        <v>0.03465620623</v>
      </c>
      <c r="AO337" s="51">
        <f t="shared" si="4"/>
        <v>0.03501506229</v>
      </c>
      <c r="AP337" s="61"/>
      <c r="AQ337" s="51">
        <f>V337 * ( (1-Baseline!B$88-Baseline!B$87) + (1-B337)*Baseline!B$88 )</f>
        <v>0.08589724608</v>
      </c>
      <c r="AR337" s="51">
        <f>W337 * ( (1-Baseline!B$88-Baseline!B$87) + (1-B337)*Baseline!B$88 )</f>
        <v>0.001443450225</v>
      </c>
      <c r="AS337" s="51">
        <f>X337 * ( (1-Baseline!B$88-Baseline!B$87) + (1-B337)*Baseline!B$88 )</f>
        <v>0.002300382178</v>
      </c>
      <c r="AT337" s="51">
        <f>Y337 * ( (1-Baseline!B$88-Baseline!B$87) + (1-B337)*Baseline!B$88 )</f>
        <v>0.0004787221581</v>
      </c>
      <c r="AU337" s="51">
        <f t="shared" si="5"/>
        <v>0.09011980064</v>
      </c>
      <c r="AV337" s="51">
        <f>AA337 * ( (1-Baseline!D$88-Baseline!D$87) + (1-B337)*Baseline!D$88 )</f>
        <v>0.00144531965</v>
      </c>
      <c r="AW337" s="51">
        <f>AB337 * ( (1-Baseline!D$88-Baseline!D$87) + (1-B337)*Baseline!D$88 )</f>
        <v>0.02263021897</v>
      </c>
      <c r="AX337" s="51">
        <f>AC337 * ( (1-Baseline!D$88-Baseline!D$87) + (1-B337)*Baseline!D$88 )</f>
        <v>0.0003319980368</v>
      </c>
      <c r="AY337" s="51">
        <f>AD337 * ( (1-Baseline!D$88-Baseline!D$87) + (1-B337)*Baseline!D$88 )</f>
        <v>0.00034772141</v>
      </c>
      <c r="AZ337" s="51">
        <f t="shared" si="6"/>
        <v>0.02475525807</v>
      </c>
      <c r="BA337" s="51">
        <f>AF337 * ( (1-Baseline!F$88-Baseline!F$87) + (1-Baseline!B$36)*Baseline!F$88 )</f>
        <v>0.001265623647</v>
      </c>
      <c r="BB337" s="51">
        <f>AG337 * ( (1-Baseline!F$88-Baseline!F$87) + (1-Baseline!B$36)*Baseline!F$88 )</f>
        <v>0.0001824223337</v>
      </c>
      <c r="BC337" s="51">
        <f>AH337 * ( (1-Baseline!F$88-Baseline!F$87) + (1-Baseline!B$36)*Baseline!F$88 )</f>
        <v>0.03310480051</v>
      </c>
      <c r="BD337" s="51">
        <f>AI337 * ( (1-Baseline!F$88-Baseline!F$87) + (1-Baseline!B$36)*Baseline!F$88 )</f>
        <v>0.0004168082696</v>
      </c>
      <c r="BE337" s="51">
        <f t="shared" si="7"/>
        <v>0.03496965476</v>
      </c>
      <c r="BF337" s="51">
        <f>AK337 * ( (1-Baseline!H$88-Baseline!H$87) + (1-Baseline!B$36)*Baseline!H$88 )</f>
        <v>0.00002864198357</v>
      </c>
      <c r="BG337" s="51">
        <f>AL337 * ( (1-Baseline!H$88-Baseline!H$87) + (1-Baseline!B$36)*Baseline!H$88 )</f>
        <v>0.0002103604424</v>
      </c>
      <c r="BH337" s="51">
        <f>AM337 * ( (1-Baseline!H$88-Baseline!H$87) + (1-Baseline!B$36)*Baseline!H$88 )</f>
        <v>0.00004532640785</v>
      </c>
      <c r="BI337" s="51">
        <f>AN337 * ( (1-Baseline!H$88-Baseline!H$87) + (1-Baseline!B$36)*Baseline!H$88 )</f>
        <v>0.02745880532</v>
      </c>
      <c r="BJ337" s="51">
        <f t="shared" si="8"/>
        <v>0.02774313415</v>
      </c>
      <c r="BK337" s="61"/>
      <c r="BL337" s="51">
        <f t="shared" si="19"/>
        <v>0.9531450965</v>
      </c>
      <c r="BM337" s="51">
        <f t="shared" si="20"/>
        <v>0.01601701529</v>
      </c>
      <c r="BN337" s="51">
        <f t="shared" si="21"/>
        <v>0.02552582409</v>
      </c>
      <c r="BO337" s="51">
        <f t="shared" si="22"/>
        <v>0.005312064105</v>
      </c>
      <c r="BP337" s="51">
        <f t="shared" si="9"/>
        <v>1</v>
      </c>
      <c r="BQ337" s="51">
        <f t="shared" si="23"/>
        <v>0.05838434993</v>
      </c>
      <c r="BR337" s="51">
        <f t="shared" si="24"/>
        <v>0.9141580714</v>
      </c>
      <c r="BS337" s="51">
        <f t="shared" si="25"/>
        <v>0.01341121292</v>
      </c>
      <c r="BT337" s="51">
        <f t="shared" si="26"/>
        <v>0.01404636579</v>
      </c>
      <c r="BU337" s="51">
        <f t="shared" si="10"/>
        <v>1</v>
      </c>
      <c r="BV337" s="51">
        <f t="shared" si="27"/>
        <v>0.03619205438</v>
      </c>
      <c r="BW337" s="51">
        <f t="shared" si="28"/>
        <v>0.005216589497</v>
      </c>
      <c r="BX337" s="51">
        <f t="shared" si="29"/>
        <v>0.9466722144</v>
      </c>
      <c r="BY337" s="51">
        <f t="shared" si="30"/>
        <v>0.01191914168</v>
      </c>
      <c r="BZ337" s="51">
        <f t="shared" si="11"/>
        <v>1</v>
      </c>
      <c r="CA337" s="51">
        <f t="shared" si="31"/>
        <v>0.001032398986</v>
      </c>
      <c r="CB337" s="51">
        <f t="shared" si="32"/>
        <v>0.007582432512</v>
      </c>
      <c r="CC337" s="51">
        <f t="shared" si="33"/>
        <v>0.001633788295</v>
      </c>
      <c r="CD337" s="51">
        <f t="shared" si="34"/>
        <v>0.9897513802</v>
      </c>
      <c r="CE337" s="51">
        <f t="shared" si="12"/>
        <v>1</v>
      </c>
      <c r="CF337" s="61"/>
      <c r="CG337" s="51">
        <f t="shared" si="35"/>
        <v>0.9531450965</v>
      </c>
      <c r="CH337" s="51">
        <f t="shared" si="36"/>
        <v>0.01601701529</v>
      </c>
      <c r="CI337" s="51">
        <f t="shared" si="37"/>
        <v>0.02552582409</v>
      </c>
      <c r="CJ337" s="51">
        <f t="shared" si="38"/>
        <v>0.005312064105</v>
      </c>
      <c r="CK337" s="51">
        <f t="shared" si="13"/>
        <v>1</v>
      </c>
      <c r="CL337" s="51">
        <f t="shared" si="39"/>
        <v>0.05838434993</v>
      </c>
      <c r="CM337" s="51">
        <f t="shared" si="40"/>
        <v>0.9141580714</v>
      </c>
      <c r="CN337" s="51">
        <f t="shared" si="41"/>
        <v>0.01341121292</v>
      </c>
      <c r="CO337" s="51">
        <f t="shared" si="42"/>
        <v>0.01404636579</v>
      </c>
      <c r="CP337" s="51">
        <f t="shared" si="14"/>
        <v>1</v>
      </c>
      <c r="CQ337" s="51">
        <f t="shared" si="43"/>
        <v>0.03619205438</v>
      </c>
      <c r="CR337" s="51">
        <f t="shared" si="44"/>
        <v>0.005216589497</v>
      </c>
      <c r="CS337" s="51">
        <f t="shared" si="45"/>
        <v>0.9466722144</v>
      </c>
      <c r="CT337" s="51">
        <f t="shared" si="46"/>
        <v>0.01191914168</v>
      </c>
      <c r="CU337" s="51">
        <f t="shared" si="15"/>
        <v>1</v>
      </c>
      <c r="CV337" s="51">
        <f t="shared" si="47"/>
        <v>0.001032398986</v>
      </c>
      <c r="CW337" s="51">
        <f t="shared" si="48"/>
        <v>0.007582432512</v>
      </c>
      <c r="CX337" s="51">
        <f t="shared" si="49"/>
        <v>0.001633788295</v>
      </c>
      <c r="CY337" s="51">
        <f t="shared" si="50"/>
        <v>0.9897513802</v>
      </c>
      <c r="CZ337" s="51">
        <f t="shared" si="16"/>
        <v>1</v>
      </c>
      <c r="DA337" s="61"/>
      <c r="DB337" s="51">
        <f>(AQ337*Baseline!B$7 + AV337*Baseline!B$11 + BA337*Baseline!B$16 + BF337*Baseline!B$18)</f>
        <v>50311.34987</v>
      </c>
      <c r="DC337" s="51">
        <f>(AR337*Baseline!B$7 + AW337*Baseline!B$11 + BB337*Baseline!B$16 + BG337*Baseline!B$18)</f>
        <v>59475.52576</v>
      </c>
      <c r="DD337" s="51">
        <f>(AS337*Baseline!B$7 + AX337*Baseline!B$11 + BC337*Baseline!B$16 + BH337*Baseline!B$18)</f>
        <v>114810.5779</v>
      </c>
      <c r="DE337" s="51">
        <f>(AT337*Baseline!B$7 + AY337*Baseline!B$11 + BD337*Baseline!B$16 + BI337*Baseline!B$18)</f>
        <v>1259735.376</v>
      </c>
      <c r="DF337" s="51">
        <f t="shared" si="17"/>
        <v>1484332.83</v>
      </c>
      <c r="DG337" s="61"/>
      <c r="DH337" s="51">
        <f t="shared" si="51"/>
        <v>0.03389492495</v>
      </c>
      <c r="DI337" s="51">
        <f t="shared" si="52"/>
        <v>0.04006886094</v>
      </c>
      <c r="DJ337" s="51">
        <f t="shared" si="53"/>
        <v>0.07734827095</v>
      </c>
      <c r="DK337" s="51">
        <f t="shared" si="54"/>
        <v>0.8486879432</v>
      </c>
      <c r="DL337" s="51">
        <f t="shared" si="18"/>
        <v>1</v>
      </c>
      <c r="DM337" s="61"/>
      <c r="DN337" s="51">
        <f>DH337 / (Baseline!B$7/Baseline!B$17)</f>
        <v>3.6180603</v>
      </c>
      <c r="DO337" s="51">
        <f>DI337 / (Baseline!B$11/Baseline!B$17)</f>
        <v>0.9672814812</v>
      </c>
      <c r="DP337" s="51">
        <f>DJ337 / (Baseline!B$16/Baseline!B$17)</f>
        <v>1.195264538</v>
      </c>
      <c r="DQ337" s="51">
        <f>DK337 / (Baseline!B$18/Baseline!B$17)</f>
        <v>0.9595166437</v>
      </c>
      <c r="DR337" s="79"/>
      <c r="DS337" s="51">
        <f>(AU337*Baseline!B$34)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0.02604750135</v>
      </c>
      <c r="DT337" s="51">
        <f>(AZ337*Baseline!B$34) + (Baseline!D$88*(1-Baseline!D$89)*Baseline!B$35) + (Baseline!D$88*Baseline!D$89*((1-Baseline!D$90)*Baseline!B$40 + Baseline!D$90*Baseline!B$41))</f>
        <v>0.01012685671</v>
      </c>
      <c r="DU337" s="51">
        <f>(BE337*Baseline!B$34) + (Baseline!F$88*(1-Baseline!F$89)*Baseline!B$35) + (Baseline!F$88*Baseline!F$89*((1-Baseline!F$90)*Baseline!B$40 + Baseline!F$90*Baseline!B$41))</f>
        <v>0.01297608821</v>
      </c>
      <c r="DV337" s="51">
        <f>(BJ337*Baseline!B$34) + (Baseline!H$88*(1-Baseline!H$89)*Baseline!B$35) + (Baseline!H$88*Baseline!H$89*((1-Baseline!H$90)*Baseline!B$40 + Baseline!H$90*Baseline!B$41))</f>
        <v>0.009306470123</v>
      </c>
      <c r="DW337" s="51">
        <f>( DS337*Baseline!B$7 + DT337*Baseline!B$11 + DU337*Baseline!B$16 + DV337*Baseline!B$18 ) / Baseline!B$17</f>
        <v>0.009734757577</v>
      </c>
    </row>
    <row r="338">
      <c r="A338" s="4" t="s">
        <v>616</v>
      </c>
      <c r="B338" s="45">
        <f>MIN( MAX( NORMINV( MCrands!B338, (B$5+B$4)/2, (B$5-B$4)/3.29 ), 0 ), 1 )</f>
        <v>0.5995543013</v>
      </c>
      <c r="C338" s="45">
        <f>MAX( NORMINV( MCrands!C338, (C$5+C$4)/2, (C$5-C$4)/3.29 ), 0 )</f>
        <v>3.117445724</v>
      </c>
      <c r="D338" s="41"/>
      <c r="E338" s="43">
        <f>Baseline!B$33 * (C338 * Baseline!B$66*Baseline!B$66/Baseline!B$73 + Baseline!B$52*Baseline!B$52/Baseline!B$74 + Baseline!B$53*Baseline!B$53/Baseline!B$75 + Baseline!B$54*Baseline!B$54/Baseline!B$76)</f>
        <v>0.00002211283479</v>
      </c>
      <c r="F338" s="43">
        <f>Baseline!B$33 * (C338 * Baseline!B$66*Baseline!B$57/Baseline!B$73 + Baseline!B$52*Baseline!B$67/Baseline!B$74 + Baseline!B$53*Baseline!B$55/Baseline!B$75 + Baseline!B$54*Baseline!B$56/Baseline!B$76)</f>
        <v>0.0000002003593681</v>
      </c>
      <c r="G338" s="45">
        <f>Baseline!B$33 * (C338 * Baseline!B$66*Baseline!B$58/Baseline!B$73 + Baseline!B$52*Baseline!B$59/Baseline!B$74 + Baseline!B$53*Baseline!B$68/Baseline!B$75 + Baseline!B$54*Baseline!B$60/Baseline!B$76)</f>
        <v>0.0000001698128053</v>
      </c>
      <c r="H338" s="43">
        <f>Baseline!B$33 * (C338 * Baseline!B$66*Baseline!B$61/Baseline!B$73 + Baseline!B$52*Baseline!B$62/Baseline!B$74 + Baseline!B$53*Baseline!B$63/Baseline!B$75 + Baseline!B$54*Baseline!B$69/Baseline!B$76)</f>
        <v>0.000000003519344231</v>
      </c>
      <c r="I338" s="43">
        <f>Baseline!B$33 * (C338 * Baseline!B$57*Baseline!B$66/Baseline!B$73 + Baseline!B$67*Baseline!B$52/Baseline!B$74 + Baseline!B$55*Baseline!B$53/Baseline!B$75 + Baseline!B$56*Baseline!B$54/Baseline!B$76)</f>
        <v>0.0000002003593681</v>
      </c>
      <c r="J338" s="45">
        <f>Baseline!B$33 * (C338 * Baseline!B$57*Baseline!B$57/Baseline!B$73 + Baseline!B$67*Baseline!B$67/Baseline!B$74 + Baseline!B$55*Baseline!B$55/Baseline!B$75 + Baseline!B$56*Baseline!B$56/Baseline!B$76)</f>
        <v>0.000001763813878</v>
      </c>
      <c r="K338" s="43">
        <f>Baseline!B$33 * (C338 * Baseline!B$57*Baseline!B$58/Baseline!B$73 + Baseline!B$67*Baseline!B$59/Baseline!B$74 + Baseline!B$55*Baseline!B$68/Baseline!B$75 + Baseline!B$56*Baseline!B$60/Baseline!B$76)</f>
        <v>0.00000001374210073</v>
      </c>
      <c r="L338" s="45">
        <f>Baseline!B$33 * (C338 * Baseline!B$57*Baseline!B$61/Baseline!B$73 + Baseline!B$67*Baseline!B$62/Baseline!B$74 + Baseline!B$55*Baseline!B$63/Baseline!B$75 + Baseline!B$56*Baseline!B$69/Baseline!B$76)</f>
        <v>0.00000001439286995</v>
      </c>
      <c r="M338" s="43">
        <f>Baseline!B$33 * (C338 * Baseline!B$58*Baseline!B$66/Baseline!B$73 + Baseline!B$59*Baseline!B$52/Baseline!B$74 + Baseline!B$68*Baseline!B$53/Baseline!B$75 + Baseline!B$60*Baseline!B$54/Baseline!B$76)</f>
        <v>0.0000001698128053</v>
      </c>
      <c r="N338" s="45">
        <f>Baseline!B$33 * (C338 * Baseline!B$58*Baseline!B$57/Baseline!B$73 + Baseline!B$59*Baseline!B$67/Baseline!B$74 + Baseline!B$68*Baseline!B$55/Baseline!B$75 + Baseline!B$60*Baseline!B$56/Baseline!B$76)</f>
        <v>0.00000001374210073</v>
      </c>
      <c r="O338" s="45">
        <f>Baseline!B$33 * (C338 * Baseline!B$58*Baseline!B$58/Baseline!B$73 + Baseline!B$59*Baseline!B$59/Baseline!B$74 + Baseline!B$68*Baseline!B$68/Baseline!B$75 + Baseline!B$60*Baseline!B$60/Baseline!B$76)</f>
        <v>0.000001324390717</v>
      </c>
      <c r="P338" s="43">
        <f>Baseline!B$33 * (C338 * Baseline!B$58*Baseline!B$61/Baseline!B$73 + Baseline!B$59*Baseline!B$62/Baseline!B$74 + Baseline!B$68*Baseline!B$63/Baseline!B$75 + Baseline!B$60*Baseline!B$69/Baseline!B$76)</f>
        <v>0.000000001646986284</v>
      </c>
      <c r="Q338" s="43">
        <f>Baseline!B$33 * (C338 * Baseline!B$61*Baseline!B$66/Baseline!B$73 + Baseline!B$62*Baseline!B$52/Baseline!B$74 + Baseline!B$63*Baseline!B$53/Baseline!B$75 + Baseline!B$69*Baseline!B$54/Baseline!B$76)</f>
        <v>0.000000003519344231</v>
      </c>
      <c r="R338" s="43">
        <f>Baseline!B$33 * (C338 * Baseline!B$61*Baseline!B$57/Baseline!B$73 + Baseline!B$62*Baseline!B$67/Baseline!B$74 + Baseline!B$63*Baseline!B$55/Baseline!B$75 + Baseline!B$69*Baseline!B$56/Baseline!B$76)</f>
        <v>0.00000001439286995</v>
      </c>
      <c r="S338" s="43">
        <f>Baseline!B$33 * (C338 * Baseline!B$61*Baseline!B$58/Baseline!B$73 + Baseline!B$62*Baseline!B$59/Baseline!B$74 + Baseline!B$63*Baseline!B$68/Baseline!B$75 + Baseline!B$69*Baseline!B$60/Baseline!B$76)</f>
        <v>0.000000001646986284</v>
      </c>
      <c r="T338" s="43">
        <f>Baseline!B$33 * (C338 * Baseline!B$61*Baseline!B$61/Baseline!B$73 + Baseline!B$62*Baseline!B$62/Baseline!B$74 + Baseline!B$63*Baseline!B$63/Baseline!B$75 + Baseline!B$69*Baseline!B$69/Baseline!B$76)</f>
        <v>0.00000009854654954</v>
      </c>
      <c r="U338" s="41"/>
      <c r="V338" s="43">
        <f>E338 * ( Baseline!B$87 * Baseline!B$7 )</f>
        <v>0.2295091123</v>
      </c>
      <c r="W338" s="43">
        <f>F338 * ( Baseline!D$87 * Baseline!B$11 )</f>
        <v>0.003695948256</v>
      </c>
      <c r="X338" s="43">
        <f>G338 * ( Baseline!F$87 * Baseline!B$16 )</f>
        <v>0.005898408722</v>
      </c>
      <c r="Y338" s="43">
        <f>H338 * ( Baseline!H$87 * Baseline!B$18 )</f>
        <v>0.001237659987</v>
      </c>
      <c r="Z338" s="51">
        <f t="shared" si="1"/>
        <v>0.2403411292</v>
      </c>
      <c r="AA338" s="43">
        <f>I338 * ( Baseline!B$87 * Baseline!B$7 )</f>
        <v>0.002079529882</v>
      </c>
      <c r="AB338" s="45">
        <f>J338 * ( Baseline!D$87 * Baseline!B$11 )</f>
        <v>0.03253636147</v>
      </c>
      <c r="AC338" s="45">
        <f>K338 * ( Baseline!F$87 * Baseline!B$16 )</f>
        <v>0.0004773287071</v>
      </c>
      <c r="AD338" s="45">
        <f>L338 * ( Baseline!F$87 * Baseline!B$16 )</f>
        <v>0.0004999330262</v>
      </c>
      <c r="AE338" s="51">
        <f t="shared" si="2"/>
        <v>0.03559315308</v>
      </c>
      <c r="AF338" s="51">
        <f>M338 * ( Baseline!B$87 * Baseline!B$7 )</f>
        <v>0.001762487106</v>
      </c>
      <c r="AG338" s="51">
        <f>N338 * ( Baseline!D$87 * Baseline!B$11 )</f>
        <v>0.0002534949761</v>
      </c>
      <c r="AH338" s="51">
        <f>O338 * ( Baseline!F$87 * Baseline!B$16 )</f>
        <v>0.04600240685</v>
      </c>
      <c r="AI338" s="51">
        <f>P338 * ( Baseline!H$87 * Baseline!B$18 )</f>
        <v>0.0005792013765</v>
      </c>
      <c r="AJ338" s="51">
        <f t="shared" si="3"/>
        <v>0.04859759031</v>
      </c>
      <c r="AK338" s="51">
        <f>Q338 * ( Baseline!B$87 * Baseline!B$7 )</f>
        <v>0.00003652727378</v>
      </c>
      <c r="AL338" s="51">
        <f>R338 * ( Baseline!D$87 * Baseline!B$11 )</f>
        <v>0.0002654994527</v>
      </c>
      <c r="AM338" s="51">
        <f>S338 * ( Baseline!F$87 * Baseline!B$16 )</f>
        <v>0.00005720768964</v>
      </c>
      <c r="AN338" s="51">
        <f>T338 * ( Baseline!H$87 * Baseline!B$18 )</f>
        <v>0.03465620673</v>
      </c>
      <c r="AO338" s="51">
        <f t="shared" si="4"/>
        <v>0.03501544114</v>
      </c>
      <c r="AP338" s="61"/>
      <c r="AQ338" s="51">
        <f>V338 * ( (1-Baseline!B$88-Baseline!B$87) + (1-B338)*Baseline!B$88 )</f>
        <v>0.1021307911</v>
      </c>
      <c r="AR338" s="51">
        <f>W338 * ( (1-Baseline!B$88-Baseline!B$87) + (1-B338)*Baseline!B$88 )</f>
        <v>0.001644684673</v>
      </c>
      <c r="AS338" s="51">
        <f>X338 * ( (1-Baseline!B$88-Baseline!B$87) + (1-B338)*Baseline!B$88 )</f>
        <v>0.00262477225</v>
      </c>
      <c r="AT338" s="51">
        <f>Y338 * ( (1-Baseline!B$88-Baseline!B$87) + (1-B338)*Baseline!B$88 )</f>
        <v>0.0005507545751</v>
      </c>
      <c r="AU338" s="51">
        <f t="shared" si="5"/>
        <v>0.1069510026</v>
      </c>
      <c r="AV338" s="51">
        <f>AA338 * ( (1-Baseline!D$88-Baseline!D$87) + (1-B338)*Baseline!D$88 )</f>
        <v>0.001503080191</v>
      </c>
      <c r="AW338" s="51">
        <f>AB338 * ( (1-Baseline!D$88-Baseline!D$87) + (1-B338)*Baseline!D$88 )</f>
        <v>0.02351721937</v>
      </c>
      <c r="AX338" s="51">
        <f>AC338 * ( (1-Baseline!D$88-Baseline!D$87) + (1-B338)*Baseline!D$88 )</f>
        <v>0.0003450122697</v>
      </c>
      <c r="AY338" s="51">
        <f>AD338 * ( (1-Baseline!D$88-Baseline!D$87) + (1-B338)*Baseline!D$88 )</f>
        <v>0.000361350628</v>
      </c>
      <c r="AZ338" s="51">
        <f t="shared" si="6"/>
        <v>0.02572666246</v>
      </c>
      <c r="BA338" s="51">
        <f>AF338 * ( (1-Baseline!F$88-Baseline!F$87) + (1-Baseline!B$36)*Baseline!F$88 )</f>
        <v>0.001268342121</v>
      </c>
      <c r="BB338" s="51">
        <f>AG338 * ( (1-Baseline!F$88-Baseline!F$87) + (1-Baseline!B$36)*Baseline!F$88 )</f>
        <v>0.0001824230966</v>
      </c>
      <c r="BC338" s="51">
        <f>AH338 * ( (1-Baseline!F$88-Baseline!F$87) + (1-Baseline!B$36)*Baseline!F$88 )</f>
        <v>0.03310480404</v>
      </c>
      <c r="BD338" s="51">
        <f>AI338 * ( (1-Baseline!F$88-Baseline!F$87) + (1-Baseline!B$36)*Baseline!F$88 )</f>
        <v>0.000416811845</v>
      </c>
      <c r="BE338" s="51">
        <f t="shared" si="7"/>
        <v>0.03497238111</v>
      </c>
      <c r="BF338" s="51">
        <f>AK338 * ( (1-Baseline!H$88-Baseline!H$87) + (1-Baseline!B$36)*Baseline!H$88 )</f>
        <v>0.00002894128956</v>
      </c>
      <c r="BG338" s="51">
        <f>AL338 * ( (1-Baseline!H$88-Baseline!H$87) + (1-Baseline!B$36)*Baseline!H$88 )</f>
        <v>0.0002103605264</v>
      </c>
      <c r="BH338" s="51">
        <f>AM338 * ( (1-Baseline!H$88-Baseline!H$87) + (1-Baseline!B$36)*Baseline!H$88 )</f>
        <v>0.00004532679666</v>
      </c>
      <c r="BI338" s="51">
        <f>AN338 * ( (1-Baseline!H$88-Baseline!H$87) + (1-Baseline!B$36)*Baseline!H$88 )</f>
        <v>0.02745880571</v>
      </c>
      <c r="BJ338" s="51">
        <f t="shared" si="8"/>
        <v>0.02774343433</v>
      </c>
      <c r="BK338" s="61"/>
      <c r="BL338" s="51">
        <f t="shared" si="19"/>
        <v>0.9549306563</v>
      </c>
      <c r="BM338" s="51">
        <f t="shared" si="20"/>
        <v>0.01537792665</v>
      </c>
      <c r="BN338" s="51">
        <f t="shared" si="21"/>
        <v>0.02454181996</v>
      </c>
      <c r="BO338" s="51">
        <f t="shared" si="22"/>
        <v>0.00514959712</v>
      </c>
      <c r="BP338" s="51">
        <f t="shared" si="9"/>
        <v>1</v>
      </c>
      <c r="BQ338" s="51">
        <f t="shared" si="23"/>
        <v>0.05842499756</v>
      </c>
      <c r="BR338" s="51">
        <f t="shared" si="24"/>
        <v>0.9141185495</v>
      </c>
      <c r="BS338" s="51">
        <f t="shared" si="25"/>
        <v>0.01341068902</v>
      </c>
      <c r="BT338" s="51">
        <f t="shared" si="26"/>
        <v>0.01404576394</v>
      </c>
      <c r="BU338" s="51">
        <f t="shared" si="10"/>
        <v>1</v>
      </c>
      <c r="BV338" s="51">
        <f t="shared" si="27"/>
        <v>0.03626696499</v>
      </c>
      <c r="BW338" s="51">
        <f t="shared" si="28"/>
        <v>0.005216204641</v>
      </c>
      <c r="BX338" s="51">
        <f t="shared" si="29"/>
        <v>0.9465985156</v>
      </c>
      <c r="BY338" s="51">
        <f t="shared" si="30"/>
        <v>0.01191831473</v>
      </c>
      <c r="BZ338" s="51">
        <f t="shared" si="11"/>
        <v>1</v>
      </c>
      <c r="CA338" s="51">
        <f t="shared" si="31"/>
        <v>0.00104317617</v>
      </c>
      <c r="CB338" s="51">
        <f t="shared" si="32"/>
        <v>0.007582353501</v>
      </c>
      <c r="CC338" s="51">
        <f t="shared" si="33"/>
        <v>0.001633784633</v>
      </c>
      <c r="CD338" s="51">
        <f t="shared" si="34"/>
        <v>0.9897406857</v>
      </c>
      <c r="CE338" s="51">
        <f t="shared" si="12"/>
        <v>1</v>
      </c>
      <c r="CF338" s="61"/>
      <c r="CG338" s="51">
        <f t="shared" si="35"/>
        <v>0.9549306563</v>
      </c>
      <c r="CH338" s="51">
        <f t="shared" si="36"/>
        <v>0.01537792665</v>
      </c>
      <c r="CI338" s="51">
        <f t="shared" si="37"/>
        <v>0.02454181996</v>
      </c>
      <c r="CJ338" s="51">
        <f t="shared" si="38"/>
        <v>0.00514959712</v>
      </c>
      <c r="CK338" s="51">
        <f t="shared" si="13"/>
        <v>1</v>
      </c>
      <c r="CL338" s="51">
        <f t="shared" si="39"/>
        <v>0.05842499756</v>
      </c>
      <c r="CM338" s="51">
        <f t="shared" si="40"/>
        <v>0.9141185495</v>
      </c>
      <c r="CN338" s="51">
        <f t="shared" si="41"/>
        <v>0.01341068902</v>
      </c>
      <c r="CO338" s="51">
        <f t="shared" si="42"/>
        <v>0.01404576394</v>
      </c>
      <c r="CP338" s="51">
        <f t="shared" si="14"/>
        <v>1</v>
      </c>
      <c r="CQ338" s="51">
        <f t="shared" si="43"/>
        <v>0.03626696499</v>
      </c>
      <c r="CR338" s="51">
        <f t="shared" si="44"/>
        <v>0.005216204641</v>
      </c>
      <c r="CS338" s="51">
        <f t="shared" si="45"/>
        <v>0.9465985156</v>
      </c>
      <c r="CT338" s="51">
        <f t="shared" si="46"/>
        <v>0.01191831473</v>
      </c>
      <c r="CU338" s="51">
        <f t="shared" si="15"/>
        <v>1</v>
      </c>
      <c r="CV338" s="51">
        <f t="shared" si="47"/>
        <v>0.00104317617</v>
      </c>
      <c r="CW338" s="51">
        <f t="shared" si="48"/>
        <v>0.007582353501</v>
      </c>
      <c r="CX338" s="51">
        <f t="shared" si="49"/>
        <v>0.001633784633</v>
      </c>
      <c r="CY338" s="51">
        <f t="shared" si="50"/>
        <v>0.9897406857</v>
      </c>
      <c r="CZ338" s="51">
        <f t="shared" si="16"/>
        <v>1</v>
      </c>
      <c r="DA338" s="61"/>
      <c r="DB338" s="51">
        <f>(AQ338*Baseline!B$7 + AV338*Baseline!B$11 + BA338*Baseline!B$16 + BF338*Baseline!B$18)</f>
        <v>58331.30269</v>
      </c>
      <c r="DC338" s="51">
        <f>(AR338*Baseline!B$7 + AW338*Baseline!B$11 + BB338*Baseline!B$16 + BG338*Baseline!B$18)</f>
        <v>61475.35113</v>
      </c>
      <c r="DD338" s="51">
        <f>(AS338*Baseline!B$7 + AX338*Baseline!B$11 + BC338*Baseline!B$16 + BH338*Baseline!B$18)</f>
        <v>114995.8464</v>
      </c>
      <c r="DE338" s="51">
        <f>(AT338*Baseline!B$7 + AY338*Baseline!B$11 + BD338*Baseline!B$16 + BI338*Baseline!B$18)</f>
        <v>1259799.571</v>
      </c>
      <c r="DF338" s="51">
        <f t="shared" si="17"/>
        <v>1494602.071</v>
      </c>
      <c r="DG338" s="61"/>
      <c r="DH338" s="51">
        <f t="shared" si="51"/>
        <v>0.03902798198</v>
      </c>
      <c r="DI338" s="51">
        <f t="shared" si="52"/>
        <v>0.04113158433</v>
      </c>
      <c r="DJ338" s="51">
        <f t="shared" si="53"/>
        <v>0.0769407782</v>
      </c>
      <c r="DK338" s="51">
        <f t="shared" si="54"/>
        <v>0.8428996555</v>
      </c>
      <c r="DL338" s="51">
        <f t="shared" si="18"/>
        <v>1</v>
      </c>
      <c r="DM338" s="61"/>
      <c r="DN338" s="51">
        <f>DH338 / (Baseline!B$7/Baseline!B$17)</f>
        <v>4.165980376</v>
      </c>
      <c r="DO338" s="51">
        <f>DI338 / (Baseline!B$11/Baseline!B$17)</f>
        <v>0.9929361325</v>
      </c>
      <c r="DP338" s="51">
        <f>DJ338 / (Baseline!B$16/Baseline!B$17)</f>
        <v>1.188967543</v>
      </c>
      <c r="DQ338" s="51">
        <f>DK338 / (Baseline!B$18/Baseline!B$17)</f>
        <v>0.9529724735</v>
      </c>
      <c r="DR338" s="79"/>
      <c r="DS338" s="51">
        <f>(AU338*Baseline!B$34)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0.02857218164</v>
      </c>
      <c r="DT338" s="51">
        <f>(AZ338*Baseline!B$34) + (Baseline!D$88*(1-Baseline!D$89)*Baseline!B$35) + (Baseline!D$88*Baseline!D$89*((1-Baseline!D$90)*Baseline!B$40 + Baseline!D$90*Baseline!B$41))</f>
        <v>0.01027256737</v>
      </c>
      <c r="DU338" s="51">
        <f>(BE338*Baseline!B$34) + (Baseline!F$88*(1-Baseline!F$89)*Baseline!B$35) + (Baseline!F$88*Baseline!F$89*((1-Baseline!F$90)*Baseline!B$40 + Baseline!F$90*Baseline!B$41))</f>
        <v>0.01297649717</v>
      </c>
      <c r="DV338" s="51">
        <f>(BJ338*Baseline!B$34) + (Baseline!H$88*(1-Baseline!H$89)*Baseline!B$35) + (Baseline!H$88*Baseline!H$89*((1-Baseline!H$90)*Baseline!B$40 + Baseline!H$90*Baseline!B$41))</f>
        <v>0.009306515149</v>
      </c>
      <c r="DW338" s="51">
        <f>( DS338*Baseline!B$7 + DT338*Baseline!B$11 + DU338*Baseline!B$16 + DV338*Baseline!B$18 ) / Baseline!B$17</f>
        <v>0.009764511671</v>
      </c>
    </row>
    <row r="339">
      <c r="A339" s="4" t="s">
        <v>617</v>
      </c>
      <c r="B339" s="45">
        <f>MIN( MAX( NORMINV( MCrands!B339, (B$5+B$4)/2, (B$5-B$4)/3.29 ), 0 ), 1 )</f>
        <v>0.5991724644</v>
      </c>
      <c r="C339" s="45">
        <f>MAX( NORMINV( MCrands!C339, (C$5+C$4)/2, (C$5-C$4)/3.29 ), 0 )</f>
        <v>2.947031083</v>
      </c>
      <c r="D339" s="41"/>
      <c r="E339" s="43">
        <f>Baseline!B$33 * (C339 * Baseline!B$66*Baseline!B$66/Baseline!B$73 + Baseline!B$52*Baseline!B$52/Baseline!B$74 + Baseline!B$53*Baseline!B$53/Baseline!B$75 + Baseline!B$54*Baseline!B$54/Baseline!B$76)</f>
        <v>0.00002090629504</v>
      </c>
      <c r="F339" s="43">
        <f>Baseline!B$33 * (C339 * Baseline!B$66*Baseline!B$57/Baseline!B$73 + Baseline!B$52*Baseline!B$67/Baseline!B$74 + Baseline!B$53*Baseline!B$55/Baseline!B$75 + Baseline!B$54*Baseline!B$56/Baseline!B$76)</f>
        <v>0.0000002001688619</v>
      </c>
      <c r="G339" s="45">
        <f>Baseline!B$33 * (C339 * Baseline!B$66*Baseline!B$58/Baseline!B$73 + Baseline!B$52*Baseline!B$59/Baseline!B$74 + Baseline!B$53*Baseline!B$68/Baseline!B$75 + Baseline!B$54*Baseline!B$60/Baseline!B$76)</f>
        <v>0.0000001693444774</v>
      </c>
      <c r="H339" s="43">
        <f>Baseline!B$33 * (C339 * Baseline!B$66*Baseline!B$61/Baseline!B$73 + Baseline!B$52*Baseline!B$62/Baseline!B$74 + Baseline!B$53*Baseline!B$63/Baseline!B$75 + Baseline!B$54*Baseline!B$69/Baseline!B$76)</f>
        <v>0.000000003472511438</v>
      </c>
      <c r="I339" s="43">
        <f>Baseline!B$33 * (C339 * Baseline!B$57*Baseline!B$66/Baseline!B$73 + Baseline!B$67*Baseline!B$52/Baseline!B$74 + Baseline!B$55*Baseline!B$53/Baseline!B$75 + Baseline!B$56*Baseline!B$54/Baseline!B$76)</f>
        <v>0.0000002001688619</v>
      </c>
      <c r="J339" s="45">
        <f>Baseline!B$33 * (C339 * Baseline!B$57*Baseline!B$57/Baseline!B$73 + Baseline!B$67*Baseline!B$67/Baseline!B$74 + Baseline!B$55*Baseline!B$55/Baseline!B$75 + Baseline!B$56*Baseline!B$56/Baseline!B$76)</f>
        <v>0.000001763813848</v>
      </c>
      <c r="K339" s="43">
        <f>Baseline!B$33 * (C339 * Baseline!B$57*Baseline!B$58/Baseline!B$73 + Baseline!B$67*Baseline!B$59/Baseline!B$74 + Baseline!B$55*Baseline!B$68/Baseline!B$75 + Baseline!B$56*Baseline!B$60/Baseline!B$76)</f>
        <v>0.00000001374202678</v>
      </c>
      <c r="L339" s="45">
        <f>Baseline!B$33 * (C339 * Baseline!B$57*Baseline!B$61/Baseline!B$73 + Baseline!B$67*Baseline!B$62/Baseline!B$74 + Baseline!B$55*Baseline!B$63/Baseline!B$75 + Baseline!B$56*Baseline!B$69/Baseline!B$76)</f>
        <v>0.00000001439286255</v>
      </c>
      <c r="M339" s="43">
        <f>Baseline!B$33 * (C339 * Baseline!B$58*Baseline!B$66/Baseline!B$73 + Baseline!B$59*Baseline!B$52/Baseline!B$74 + Baseline!B$68*Baseline!B$53/Baseline!B$75 + Baseline!B$60*Baseline!B$54/Baseline!B$76)</f>
        <v>0.0000001693444774</v>
      </c>
      <c r="N339" s="45">
        <f>Baseline!B$33 * (C339 * Baseline!B$58*Baseline!B$57/Baseline!B$73 + Baseline!B$59*Baseline!B$67/Baseline!B$74 + Baseline!B$68*Baseline!B$55/Baseline!B$75 + Baseline!B$60*Baseline!B$56/Baseline!B$76)</f>
        <v>0.00000001374202678</v>
      </c>
      <c r="O339" s="45">
        <f>Baseline!B$33 * (C339 * Baseline!B$58*Baseline!B$58/Baseline!B$73 + Baseline!B$59*Baseline!B$59/Baseline!B$74 + Baseline!B$68*Baseline!B$68/Baseline!B$75 + Baseline!B$60*Baseline!B$60/Baseline!B$76)</f>
        <v>0.000001324390535</v>
      </c>
      <c r="P339" s="43">
        <f>Baseline!B$33 * (C339 * Baseline!B$58*Baseline!B$61/Baseline!B$73 + Baseline!B$59*Baseline!B$62/Baseline!B$74 + Baseline!B$68*Baseline!B$63/Baseline!B$75 + Baseline!B$60*Baseline!B$69/Baseline!B$76)</f>
        <v>0.000000001646968106</v>
      </c>
      <c r="Q339" s="43">
        <f>Baseline!B$33 * (C339 * Baseline!B$61*Baseline!B$66/Baseline!B$73 + Baseline!B$62*Baseline!B$52/Baseline!B$74 + Baseline!B$63*Baseline!B$53/Baseline!B$75 + Baseline!B$69*Baseline!B$54/Baseline!B$76)</f>
        <v>0.000000003472511438</v>
      </c>
      <c r="R339" s="43">
        <f>Baseline!B$33 * (C339 * Baseline!B$61*Baseline!B$57/Baseline!B$73 + Baseline!B$62*Baseline!B$67/Baseline!B$74 + Baseline!B$63*Baseline!B$55/Baseline!B$75 + Baseline!B$69*Baseline!B$56/Baseline!B$76)</f>
        <v>0.00000001439286255</v>
      </c>
      <c r="S339" s="43">
        <f>Baseline!B$33 * (C339 * Baseline!B$61*Baseline!B$58/Baseline!B$73 + Baseline!B$62*Baseline!B$59/Baseline!B$74 + Baseline!B$63*Baseline!B$68/Baseline!B$75 + Baseline!B$69*Baseline!B$60/Baseline!B$76)</f>
        <v>0.000000001646968106</v>
      </c>
      <c r="T339" s="43">
        <f>Baseline!B$33 * (C339 * Baseline!B$61*Baseline!B$61/Baseline!B$73 + Baseline!B$62*Baseline!B$62/Baseline!B$74 + Baseline!B$63*Baseline!B$63/Baseline!B$75 + Baseline!B$69*Baseline!B$69/Baseline!B$76)</f>
        <v>0.00000009854654772</v>
      </c>
      <c r="U339" s="41"/>
      <c r="V339" s="43">
        <f>E339 * ( Baseline!B$87 * Baseline!B$7 )</f>
        <v>0.2169864362</v>
      </c>
      <c r="W339" s="43">
        <f>F339 * ( Baseline!D$87 * Baseline!B$11 )</f>
        <v>0.003692434064</v>
      </c>
      <c r="X339" s="43">
        <f>G339 * ( Baseline!F$87 * Baseline!B$16 )</f>
        <v>0.005882141459</v>
      </c>
      <c r="Y339" s="43">
        <f>H339 * ( Baseline!H$87 * Baseline!B$18 )</f>
        <v>0.001221190136</v>
      </c>
      <c r="Z339" s="51">
        <f t="shared" si="1"/>
        <v>0.2277822019</v>
      </c>
      <c r="AA339" s="43">
        <f>I339 * ( Baseline!B$87 * Baseline!B$7 )</f>
        <v>0.002077552617</v>
      </c>
      <c r="AB339" s="45">
        <f>J339 * ( Baseline!D$87 * Baseline!B$11 )</f>
        <v>0.03253636091</v>
      </c>
      <c r="AC339" s="45">
        <f>K339 * ( Baseline!F$87 * Baseline!B$16 )</f>
        <v>0.0004773261386</v>
      </c>
      <c r="AD339" s="45">
        <f>L339 * ( Baseline!F$87 * Baseline!B$16 )</f>
        <v>0.0004999327693</v>
      </c>
      <c r="AE339" s="51">
        <f t="shared" si="2"/>
        <v>0.03559117244</v>
      </c>
      <c r="AF339" s="51">
        <f>M339 * ( Baseline!B$87 * Baseline!B$7 )</f>
        <v>0.001757626331</v>
      </c>
      <c r="AG339" s="51">
        <f>N339 * ( Baseline!D$87 * Baseline!B$11 )</f>
        <v>0.000253493612</v>
      </c>
      <c r="AH339" s="51">
        <f>O339 * ( Baseline!F$87 * Baseline!B$16 )</f>
        <v>0.04600240053</v>
      </c>
      <c r="AI339" s="51">
        <f>P339 * ( Baseline!H$87 * Baseline!B$18 )</f>
        <v>0.0005791949836</v>
      </c>
      <c r="AJ339" s="51">
        <f t="shared" si="3"/>
        <v>0.04859271546</v>
      </c>
      <c r="AK339" s="51">
        <f>Q339 * ( Baseline!B$87 * Baseline!B$7 )</f>
        <v>0.00003604119622</v>
      </c>
      <c r="AL339" s="51">
        <f>R339 * ( Baseline!D$87 * Baseline!B$11 )</f>
        <v>0.0002654993163</v>
      </c>
      <c r="AM339" s="51">
        <f>S339 * ( Baseline!F$87 * Baseline!B$16 )</f>
        <v>0.00005720705822</v>
      </c>
      <c r="AN339" s="51">
        <f>T339 * ( Baseline!H$87 * Baseline!B$18 )</f>
        <v>0.03465620609</v>
      </c>
      <c r="AO339" s="51">
        <f t="shared" si="4"/>
        <v>0.03501495366</v>
      </c>
      <c r="AP339" s="61"/>
      <c r="AQ339" s="51">
        <f>V339 * ( (1-Baseline!B$88-Baseline!B$87) + (1-B339)*Baseline!B$88 )</f>
        <v>0.09663198151</v>
      </c>
      <c r="AR339" s="51">
        <f>W339 * ( (1-Baseline!B$88-Baseline!B$87) + (1-B339)*Baseline!B$88 )</f>
        <v>0.001644375687</v>
      </c>
      <c r="AS339" s="51">
        <f>X339 * ( (1-Baseline!B$88-Baseline!B$87) + (1-B339)*Baseline!B$88 )</f>
        <v>0.002619532329</v>
      </c>
      <c r="AT339" s="51">
        <f>Y339 * ( (1-Baseline!B$88-Baseline!B$87) + (1-B339)*Baseline!B$88 )</f>
        <v>0.0005438405493</v>
      </c>
      <c r="AU339" s="51">
        <f t="shared" si="5"/>
        <v>0.1014397301</v>
      </c>
      <c r="AV339" s="51">
        <f>AA339 * ( (1-Baseline!D$88-Baseline!D$87) + (1-B339)*Baseline!D$88 )</f>
        <v>0.001502006421</v>
      </c>
      <c r="AW339" s="51">
        <f>AB339 * ( (1-Baseline!D$88-Baseline!D$87) + (1-B339)*Baseline!D$88 )</f>
        <v>0.02352278474</v>
      </c>
      <c r="AX339" s="51">
        <f>AC339 * ( (1-Baseline!D$88-Baseline!D$87) + (1-B339)*Baseline!D$88 )</f>
        <v>0.000345092066</v>
      </c>
      <c r="AY339" s="51">
        <f>AD339 * ( (1-Baseline!D$88-Baseline!D$87) + (1-B339)*Baseline!D$88 )</f>
        <v>0.0003614359623</v>
      </c>
      <c r="AZ339" s="51">
        <f t="shared" si="6"/>
        <v>0.02573131918</v>
      </c>
      <c r="BA339" s="51">
        <f>AF339 * ( (1-Baseline!F$88-Baseline!F$87) + (1-Baseline!B$36)*Baseline!F$88 )</f>
        <v>0.001264844152</v>
      </c>
      <c r="BB339" s="51">
        <f>AG339 * ( (1-Baseline!F$88-Baseline!F$87) + (1-Baseline!B$36)*Baseline!F$88 )</f>
        <v>0.000182422115</v>
      </c>
      <c r="BC339" s="51">
        <f>AH339 * ( (1-Baseline!F$88-Baseline!F$87) + (1-Baseline!B$36)*Baseline!F$88 )</f>
        <v>0.0331047995</v>
      </c>
      <c r="BD339" s="51">
        <f>AI339 * ( (1-Baseline!F$88-Baseline!F$87) + (1-Baseline!B$36)*Baseline!F$88 )</f>
        <v>0.0004168072444</v>
      </c>
      <c r="BE339" s="51">
        <f t="shared" si="7"/>
        <v>0.03496887301</v>
      </c>
      <c r="BF339" s="51">
        <f>AK339 * ( (1-Baseline!H$88-Baseline!H$87) + (1-Baseline!B$36)*Baseline!H$88 )</f>
        <v>0.00002855616059</v>
      </c>
      <c r="BG339" s="51">
        <f>AL339 * ( (1-Baseline!H$88-Baseline!H$87) + (1-Baseline!B$36)*Baseline!H$88 )</f>
        <v>0.0002103604183</v>
      </c>
      <c r="BH339" s="51">
        <f>AM339 * ( (1-Baseline!H$88-Baseline!H$87) + (1-Baseline!B$36)*Baseline!H$88 )</f>
        <v>0.00004532629637</v>
      </c>
      <c r="BI339" s="51">
        <f>AN339 * ( (1-Baseline!H$88-Baseline!H$87) + (1-Baseline!B$36)*Baseline!H$88 )</f>
        <v>0.02745880521</v>
      </c>
      <c r="BJ339" s="51">
        <f t="shared" si="8"/>
        <v>0.02774304808</v>
      </c>
      <c r="BK339" s="61"/>
      <c r="BL339" s="51">
        <f t="shared" si="19"/>
        <v>0.9526048762</v>
      </c>
      <c r="BM339" s="51">
        <f t="shared" si="20"/>
        <v>0.01621037128</v>
      </c>
      <c r="BN339" s="51">
        <f t="shared" si="21"/>
        <v>0.02582353411</v>
      </c>
      <c r="BO339" s="51">
        <f t="shared" si="22"/>
        <v>0.005361218419</v>
      </c>
      <c r="BP339" s="51">
        <f t="shared" si="9"/>
        <v>1</v>
      </c>
      <c r="BQ339" s="51">
        <f t="shared" si="23"/>
        <v>0.05837269399</v>
      </c>
      <c r="BR339" s="51">
        <f t="shared" si="24"/>
        <v>0.9141694045</v>
      </c>
      <c r="BS339" s="51">
        <f t="shared" si="25"/>
        <v>0.01341136315</v>
      </c>
      <c r="BT339" s="51">
        <f t="shared" si="26"/>
        <v>0.01404653837</v>
      </c>
      <c r="BU339" s="51">
        <f t="shared" si="10"/>
        <v>1</v>
      </c>
      <c r="BV339" s="51">
        <f t="shared" si="27"/>
        <v>0.03617057236</v>
      </c>
      <c r="BW339" s="51">
        <f t="shared" si="28"/>
        <v>0.005216699862</v>
      </c>
      <c r="BX339" s="51">
        <f t="shared" si="29"/>
        <v>0.946693349</v>
      </c>
      <c r="BY339" s="51">
        <f t="shared" si="30"/>
        <v>0.01191937882</v>
      </c>
      <c r="BZ339" s="51">
        <f t="shared" si="11"/>
        <v>1</v>
      </c>
      <c r="CA339" s="51">
        <f t="shared" si="31"/>
        <v>0.001029308694</v>
      </c>
      <c r="CB339" s="51">
        <f t="shared" si="32"/>
        <v>0.007582455168</v>
      </c>
      <c r="CC339" s="51">
        <f t="shared" si="33"/>
        <v>0.001633789345</v>
      </c>
      <c r="CD339" s="51">
        <f t="shared" si="34"/>
        <v>0.9897544468</v>
      </c>
      <c r="CE339" s="51">
        <f t="shared" si="12"/>
        <v>1</v>
      </c>
      <c r="CF339" s="61"/>
      <c r="CG339" s="51">
        <f t="shared" si="35"/>
        <v>0.9526048762</v>
      </c>
      <c r="CH339" s="51">
        <f t="shared" si="36"/>
        <v>0.01621037128</v>
      </c>
      <c r="CI339" s="51">
        <f t="shared" si="37"/>
        <v>0.02582353411</v>
      </c>
      <c r="CJ339" s="51">
        <f t="shared" si="38"/>
        <v>0.005361218419</v>
      </c>
      <c r="CK339" s="51">
        <f t="shared" si="13"/>
        <v>1</v>
      </c>
      <c r="CL339" s="51">
        <f t="shared" si="39"/>
        <v>0.05837269399</v>
      </c>
      <c r="CM339" s="51">
        <f t="shared" si="40"/>
        <v>0.9141694045</v>
      </c>
      <c r="CN339" s="51">
        <f t="shared" si="41"/>
        <v>0.01341136315</v>
      </c>
      <c r="CO339" s="51">
        <f t="shared" si="42"/>
        <v>0.01404653837</v>
      </c>
      <c r="CP339" s="51">
        <f t="shared" si="14"/>
        <v>1</v>
      </c>
      <c r="CQ339" s="51">
        <f t="shared" si="43"/>
        <v>0.03617057236</v>
      </c>
      <c r="CR339" s="51">
        <f t="shared" si="44"/>
        <v>0.005216699862</v>
      </c>
      <c r="CS339" s="51">
        <f t="shared" si="45"/>
        <v>0.946693349</v>
      </c>
      <c r="CT339" s="51">
        <f t="shared" si="46"/>
        <v>0.01191937882</v>
      </c>
      <c r="CU339" s="51">
        <f t="shared" si="15"/>
        <v>1</v>
      </c>
      <c r="CV339" s="51">
        <f t="shared" si="47"/>
        <v>0.001029308694</v>
      </c>
      <c r="CW339" s="51">
        <f t="shared" si="48"/>
        <v>0.007582455168</v>
      </c>
      <c r="CX339" s="51">
        <f t="shared" si="49"/>
        <v>0.001633789345</v>
      </c>
      <c r="CY339" s="51">
        <f t="shared" si="50"/>
        <v>0.9897544468</v>
      </c>
      <c r="CZ339" s="51">
        <f t="shared" si="16"/>
        <v>1</v>
      </c>
      <c r="DA339" s="61"/>
      <c r="DB339" s="51">
        <f>(AQ339*Baseline!B$7 + AV339*Baseline!B$11 + BA339*Baseline!B$16 + BF339*Baseline!B$18)</f>
        <v>55632.72303</v>
      </c>
      <c r="DC339" s="51">
        <f>(AR339*Baseline!B$7 + AW339*Baseline!B$11 + BB339*Baseline!B$16 + BG339*Baseline!B$18)</f>
        <v>61487.12826</v>
      </c>
      <c r="DD339" s="51">
        <f>(AS339*Baseline!B$7 + AX339*Baseline!B$11 + BC339*Baseline!B$16 + BH339*Baseline!B$18)</f>
        <v>114993.4381</v>
      </c>
      <c r="DE339" s="51">
        <f>(AT339*Baseline!B$7 + AY339*Baseline!B$11 + BD339*Baseline!B$16 + BI339*Baseline!B$18)</f>
        <v>1259796.362</v>
      </c>
      <c r="DF339" s="51">
        <f t="shared" si="17"/>
        <v>1491909.651</v>
      </c>
      <c r="DG339" s="61"/>
      <c r="DH339" s="51">
        <f t="shared" si="51"/>
        <v>0.03728960597</v>
      </c>
      <c r="DI339" s="51">
        <f t="shared" si="52"/>
        <v>0.04121370768</v>
      </c>
      <c r="DJ339" s="51">
        <f t="shared" si="53"/>
        <v>0.07707801742</v>
      </c>
      <c r="DK339" s="51">
        <f t="shared" si="54"/>
        <v>0.8444186689</v>
      </c>
      <c r="DL339" s="51">
        <f t="shared" si="18"/>
        <v>1</v>
      </c>
      <c r="DM339" s="61"/>
      <c r="DN339" s="51">
        <f>DH339 / (Baseline!B$7/Baseline!B$17)</f>
        <v>3.980420171</v>
      </c>
      <c r="DO339" s="51">
        <f>DI339 / (Baseline!B$11/Baseline!B$17)</f>
        <v>0.9949186295</v>
      </c>
      <c r="DP339" s="51">
        <f>DJ339 / (Baseline!B$16/Baseline!B$17)</f>
        <v>1.191088304</v>
      </c>
      <c r="DQ339" s="51">
        <f>DK339 / (Baseline!B$18/Baseline!B$17)</f>
        <v>0.9546898523</v>
      </c>
      <c r="DR339" s="79"/>
      <c r="DS339" s="51">
        <f>(AU339*Baseline!B$34)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0.02774549076</v>
      </c>
      <c r="DT339" s="51">
        <f>(AZ339*Baseline!B$34) + (Baseline!D$88*(1-Baseline!D$89)*Baseline!B$35) + (Baseline!D$88*Baseline!D$89*((1-Baseline!D$90)*Baseline!B$40 + Baseline!D$90*Baseline!B$41))</f>
        <v>0.01027326588</v>
      </c>
      <c r="DU339" s="51">
        <f>(BE339*Baseline!B$34) + (Baseline!F$88*(1-Baseline!F$89)*Baseline!B$35) + (Baseline!F$88*Baseline!F$89*((1-Baseline!F$90)*Baseline!B$40 + Baseline!F$90*Baseline!B$41))</f>
        <v>0.01297597095</v>
      </c>
      <c r="DV339" s="51">
        <f>(BJ339*Baseline!B$34) + (Baseline!H$88*(1-Baseline!H$89)*Baseline!B$35) + (Baseline!H$88*Baseline!H$89*((1-Baseline!H$90)*Baseline!B$40 + Baseline!H$90*Baseline!B$41))</f>
        <v>0.009306457212</v>
      </c>
      <c r="DW339" s="51">
        <f>( DS339*Baseline!B$7 + DT339*Baseline!B$11 + DU339*Baseline!B$16 + DV339*Baseline!B$18 ) / Baseline!B$17</f>
        <v>0.009756710655</v>
      </c>
    </row>
    <row r="340">
      <c r="A340" s="4" t="s">
        <v>618</v>
      </c>
      <c r="B340" s="45">
        <f>MIN( MAX( NORMINV( MCrands!B340, (B$5+B$4)/2, (B$5-B$4)/3.29 ), 0 ), 1 )</f>
        <v>0.3698917578</v>
      </c>
      <c r="C340" s="45">
        <f>MAX( NORMINV( MCrands!C340, (C$5+C$4)/2, (C$5-C$4)/3.29 ), 0 )</f>
        <v>2.887189327</v>
      </c>
      <c r="D340" s="41"/>
      <c r="E340" s="43">
        <f>Baseline!B$33 * (C340 * Baseline!B$66*Baseline!B$66/Baseline!B$73 + Baseline!B$52*Baseline!B$52/Baseline!B$74 + Baseline!B$53*Baseline!B$53/Baseline!B$75 + Baseline!B$54*Baseline!B$54/Baseline!B$76)</f>
        <v>0.00002048261397</v>
      </c>
      <c r="F340" s="43">
        <f>Baseline!B$33 * (C340 * Baseline!B$66*Baseline!B$57/Baseline!B$73 + Baseline!B$52*Baseline!B$67/Baseline!B$74 + Baseline!B$53*Baseline!B$55/Baseline!B$75 + Baseline!B$54*Baseline!B$56/Baseline!B$76)</f>
        <v>0.0000002001019649</v>
      </c>
      <c r="G340" s="45">
        <f>Baseline!B$33 * (C340 * Baseline!B$66*Baseline!B$58/Baseline!B$73 + Baseline!B$52*Baseline!B$59/Baseline!B$74 + Baseline!B$53*Baseline!B$68/Baseline!B$75 + Baseline!B$54*Baseline!B$60/Baseline!B$76)</f>
        <v>0.0000001691800222</v>
      </c>
      <c r="H340" s="43">
        <f>Baseline!B$33 * (C340 * Baseline!B$66*Baseline!B$61/Baseline!B$73 + Baseline!B$52*Baseline!B$62/Baseline!B$74 + Baseline!B$53*Baseline!B$63/Baseline!B$75 + Baseline!B$54*Baseline!B$69/Baseline!B$76)</f>
        <v>0.000000003456065923</v>
      </c>
      <c r="I340" s="43">
        <f>Baseline!B$33 * (C340 * Baseline!B$57*Baseline!B$66/Baseline!B$73 + Baseline!B$67*Baseline!B$52/Baseline!B$74 + Baseline!B$55*Baseline!B$53/Baseline!B$75 + Baseline!B$56*Baseline!B$54/Baseline!B$76)</f>
        <v>0.0000002001019649</v>
      </c>
      <c r="J340" s="45">
        <f>Baseline!B$33 * (C340 * Baseline!B$57*Baseline!B$57/Baseline!B$73 + Baseline!B$67*Baseline!B$67/Baseline!B$74 + Baseline!B$55*Baseline!B$55/Baseline!B$75 + Baseline!B$56*Baseline!B$56/Baseline!B$76)</f>
        <v>0.000001763813837</v>
      </c>
      <c r="K340" s="43">
        <f>Baseline!B$33 * (C340 * Baseline!B$57*Baseline!B$58/Baseline!B$73 + Baseline!B$67*Baseline!B$59/Baseline!B$74 + Baseline!B$55*Baseline!B$68/Baseline!B$75 + Baseline!B$56*Baseline!B$60/Baseline!B$76)</f>
        <v>0.00000001374200082</v>
      </c>
      <c r="L340" s="45">
        <f>Baseline!B$33 * (C340 * Baseline!B$57*Baseline!B$61/Baseline!B$73 + Baseline!B$67*Baseline!B$62/Baseline!B$74 + Baseline!B$55*Baseline!B$63/Baseline!B$75 + Baseline!B$56*Baseline!B$69/Baseline!B$76)</f>
        <v>0.00000001439285996</v>
      </c>
      <c r="M340" s="43">
        <f>Baseline!B$33 * (C340 * Baseline!B$58*Baseline!B$66/Baseline!B$73 + Baseline!B$59*Baseline!B$52/Baseline!B$74 + Baseline!B$68*Baseline!B$53/Baseline!B$75 + Baseline!B$60*Baseline!B$54/Baseline!B$76)</f>
        <v>0.0000001691800222</v>
      </c>
      <c r="N340" s="45">
        <f>Baseline!B$33 * (C340 * Baseline!B$58*Baseline!B$57/Baseline!B$73 + Baseline!B$59*Baseline!B$67/Baseline!B$74 + Baseline!B$68*Baseline!B$55/Baseline!B$75 + Baseline!B$60*Baseline!B$56/Baseline!B$76)</f>
        <v>0.00000001374200082</v>
      </c>
      <c r="O340" s="45">
        <f>Baseline!B$33 * (C340 * Baseline!B$58*Baseline!B$58/Baseline!B$73 + Baseline!B$59*Baseline!B$59/Baseline!B$74 + Baseline!B$68*Baseline!B$68/Baseline!B$75 + Baseline!B$60*Baseline!B$60/Baseline!B$76)</f>
        <v>0.000001324390472</v>
      </c>
      <c r="P340" s="43">
        <f>Baseline!B$33 * (C340 * Baseline!B$58*Baseline!B$61/Baseline!B$73 + Baseline!B$59*Baseline!B$62/Baseline!B$74 + Baseline!B$68*Baseline!B$63/Baseline!B$75 + Baseline!B$60*Baseline!B$69/Baseline!B$76)</f>
        <v>0.000000001646961722</v>
      </c>
      <c r="Q340" s="43">
        <f>Baseline!B$33 * (C340 * Baseline!B$61*Baseline!B$66/Baseline!B$73 + Baseline!B$62*Baseline!B$52/Baseline!B$74 + Baseline!B$63*Baseline!B$53/Baseline!B$75 + Baseline!B$69*Baseline!B$54/Baseline!B$76)</f>
        <v>0.000000003456065923</v>
      </c>
      <c r="R340" s="43">
        <f>Baseline!B$33 * (C340 * Baseline!B$61*Baseline!B$57/Baseline!B$73 + Baseline!B$62*Baseline!B$67/Baseline!B$74 + Baseline!B$63*Baseline!B$55/Baseline!B$75 + Baseline!B$69*Baseline!B$56/Baseline!B$76)</f>
        <v>0.00000001439285996</v>
      </c>
      <c r="S340" s="43">
        <f>Baseline!B$33 * (C340 * Baseline!B$61*Baseline!B$58/Baseline!B$73 + Baseline!B$62*Baseline!B$59/Baseline!B$74 + Baseline!B$63*Baseline!B$68/Baseline!B$75 + Baseline!B$69*Baseline!B$60/Baseline!B$76)</f>
        <v>0.000000001646961722</v>
      </c>
      <c r="T340" s="43">
        <f>Baseline!B$33 * (C340 * Baseline!B$61*Baseline!B$61/Baseline!B$73 + Baseline!B$62*Baseline!B$62/Baseline!B$74 + Baseline!B$63*Baseline!B$63/Baseline!B$75 + Baseline!B$69*Baseline!B$69/Baseline!B$76)</f>
        <v>0.00000009854654708</v>
      </c>
      <c r="U340" s="41"/>
      <c r="V340" s="43">
        <f>E340 * ( Baseline!B$87 * Baseline!B$7 )</f>
        <v>0.2125890504</v>
      </c>
      <c r="W340" s="43">
        <f>F340 * ( Baseline!D$87 * Baseline!B$11 )</f>
        <v>0.003691200042</v>
      </c>
      <c r="X340" s="43">
        <f>G340 * ( Baseline!F$87 * Baseline!B$16 )</f>
        <v>0.005876429147</v>
      </c>
      <c r="Y340" s="43">
        <f>H340 * ( Baseline!H$87 * Baseline!B$18 )</f>
        <v>0.001215406685</v>
      </c>
      <c r="Z340" s="51">
        <f t="shared" si="1"/>
        <v>0.2233720863</v>
      </c>
      <c r="AA340" s="43">
        <f>I340 * ( Baseline!B$87 * Baseline!B$7 )</f>
        <v>0.002076858293</v>
      </c>
      <c r="AB340" s="45">
        <f>J340 * ( Baseline!D$87 * Baseline!B$11 )</f>
        <v>0.03253636072</v>
      </c>
      <c r="AC340" s="45">
        <f>K340 * ( Baseline!F$87 * Baseline!B$16 )</f>
        <v>0.0004773252367</v>
      </c>
      <c r="AD340" s="45">
        <f>L340 * ( Baseline!F$87 * Baseline!B$16 )</f>
        <v>0.0004999326791</v>
      </c>
      <c r="AE340" s="51">
        <f t="shared" si="2"/>
        <v>0.03559047693</v>
      </c>
      <c r="AF340" s="51">
        <f>M340 * ( Baseline!B$87 * Baseline!B$7 )</f>
        <v>0.001755919451</v>
      </c>
      <c r="AG340" s="51">
        <f>N340 * ( Baseline!D$87 * Baseline!B$11 )</f>
        <v>0.000253493133</v>
      </c>
      <c r="AH340" s="51">
        <f>O340 * ( Baseline!F$87 * Baseline!B$16 )</f>
        <v>0.04600239832</v>
      </c>
      <c r="AI340" s="51">
        <f>P340 * ( Baseline!H$87 * Baseline!B$18 )</f>
        <v>0.0005791927387</v>
      </c>
      <c r="AJ340" s="51">
        <f t="shared" si="3"/>
        <v>0.04859100364</v>
      </c>
      <c r="AK340" s="51">
        <f>Q340 * ( Baseline!B$87 * Baseline!B$7 )</f>
        <v>0.00003587050822</v>
      </c>
      <c r="AL340" s="51">
        <f>R340 * ( Baseline!D$87 * Baseline!B$11 )</f>
        <v>0.0002654992684</v>
      </c>
      <c r="AM340" s="51">
        <f>S340 * ( Baseline!F$87 * Baseline!B$16 )</f>
        <v>0.00005720683649</v>
      </c>
      <c r="AN340" s="51">
        <f>T340 * ( Baseline!H$87 * Baseline!B$18 )</f>
        <v>0.03465620586</v>
      </c>
      <c r="AO340" s="51">
        <f t="shared" si="4"/>
        <v>0.03501478247</v>
      </c>
      <c r="AP340" s="61"/>
      <c r="AQ340" s="51">
        <f>V340 * ( (1-Baseline!B$88-Baseline!B$87) + (1-B340)*Baseline!B$88 )</f>
        <v>0.1380545503</v>
      </c>
      <c r="AR340" s="51">
        <f>W340 * ( (1-Baseline!B$88-Baseline!B$87) + (1-B340)*Baseline!B$88 )</f>
        <v>0.002397051781</v>
      </c>
      <c r="AS340" s="51">
        <f>X340 * ( (1-Baseline!B$88-Baseline!B$87) + (1-B340)*Baseline!B$88 )</f>
        <v>0.003816131555</v>
      </c>
      <c r="AT340" s="51">
        <f>Y340 * ( (1-Baseline!B$88-Baseline!B$87) + (1-B340)*Baseline!B$88 )</f>
        <v>0.0007892806475</v>
      </c>
      <c r="AU340" s="51">
        <f t="shared" si="5"/>
        <v>0.1450570143</v>
      </c>
      <c r="AV340" s="51">
        <f>AA340 * ( (1-Baseline!D$88-Baseline!D$87) + (1-B340)*Baseline!D$88 )</f>
        <v>0.00171483467</v>
      </c>
      <c r="AW340" s="51">
        <f>AB340 * ( (1-Baseline!D$88-Baseline!D$87) + (1-B340)*Baseline!D$88 )</f>
        <v>0.02686484657</v>
      </c>
      <c r="AX340" s="51">
        <f>AC340 * ( (1-Baseline!D$88-Baseline!D$87) + (1-B340)*Baseline!D$88 )</f>
        <v>0.0003941211914</v>
      </c>
      <c r="AY340" s="51">
        <f>AD340 * ( (1-Baseline!D$88-Baseline!D$87) + (1-B340)*Baseline!D$88 )</f>
        <v>0.0004127878603</v>
      </c>
      <c r="AZ340" s="51">
        <f t="shared" si="6"/>
        <v>0.0293865903</v>
      </c>
      <c r="BA340" s="51">
        <f>AF340 * ( (1-Baseline!F$88-Baseline!F$87) + (1-Baseline!B$36)*Baseline!F$88 )</f>
        <v>0.001263615826</v>
      </c>
      <c r="BB340" s="51">
        <f>AG340 * ( (1-Baseline!F$88-Baseline!F$87) + (1-Baseline!B$36)*Baseline!F$88 )</f>
        <v>0.0001824217703</v>
      </c>
      <c r="BC340" s="51">
        <f>AH340 * ( (1-Baseline!F$88-Baseline!F$87) + (1-Baseline!B$36)*Baseline!F$88 )</f>
        <v>0.0331047979</v>
      </c>
      <c r="BD340" s="51">
        <f>AI340 * ( (1-Baseline!F$88-Baseline!F$87) + (1-Baseline!B$36)*Baseline!F$88 )</f>
        <v>0.0004168056289</v>
      </c>
      <c r="BE340" s="51">
        <f t="shared" si="7"/>
        <v>0.03496764113</v>
      </c>
      <c r="BF340" s="51">
        <f>AK340 * ( (1-Baseline!H$88-Baseline!H$87) + (1-Baseline!B$36)*Baseline!H$88 )</f>
        <v>0.00002842092107</v>
      </c>
      <c r="BG340" s="51">
        <f>AL340 * ( (1-Baseline!H$88-Baseline!H$87) + (1-Baseline!B$36)*Baseline!H$88 )</f>
        <v>0.0002103603804</v>
      </c>
      <c r="BH340" s="51">
        <f>AM340 * ( (1-Baseline!H$88-Baseline!H$87) + (1-Baseline!B$36)*Baseline!H$88 )</f>
        <v>0.00004532612069</v>
      </c>
      <c r="BI340" s="51">
        <f>AN340 * ( (1-Baseline!H$88-Baseline!H$87) + (1-Baseline!B$36)*Baseline!H$88 )</f>
        <v>0.02745880503</v>
      </c>
      <c r="BJ340" s="51">
        <f t="shared" si="8"/>
        <v>0.02774291245</v>
      </c>
      <c r="BK340" s="61"/>
      <c r="BL340" s="51">
        <f t="shared" si="19"/>
        <v>0.9517261263</v>
      </c>
      <c r="BM340" s="51">
        <f t="shared" si="20"/>
        <v>0.01652489397</v>
      </c>
      <c r="BN340" s="51">
        <f t="shared" si="21"/>
        <v>0.02630780437</v>
      </c>
      <c r="BO340" s="51">
        <f t="shared" si="22"/>
        <v>0.005441175328</v>
      </c>
      <c r="BP340" s="51">
        <f t="shared" si="9"/>
        <v>1</v>
      </c>
      <c r="BQ340" s="51">
        <f t="shared" si="23"/>
        <v>0.05835432601</v>
      </c>
      <c r="BR340" s="51">
        <f t="shared" si="24"/>
        <v>0.9141872638</v>
      </c>
      <c r="BS340" s="51">
        <f t="shared" si="25"/>
        <v>0.0134115999</v>
      </c>
      <c r="BT340" s="51">
        <f t="shared" si="26"/>
        <v>0.01404681034</v>
      </c>
      <c r="BU340" s="51">
        <f t="shared" si="10"/>
        <v>1</v>
      </c>
      <c r="BV340" s="51">
        <f t="shared" si="27"/>
        <v>0.03613671913</v>
      </c>
      <c r="BW340" s="51">
        <f t="shared" si="28"/>
        <v>0.005216873784</v>
      </c>
      <c r="BX340" s="51">
        <f t="shared" si="29"/>
        <v>0.9467266546</v>
      </c>
      <c r="BY340" s="51">
        <f t="shared" si="30"/>
        <v>0.01191975253</v>
      </c>
      <c r="BZ340" s="51">
        <f t="shared" si="11"/>
        <v>1</v>
      </c>
      <c r="CA340" s="51">
        <f t="shared" si="31"/>
        <v>0.001024438985</v>
      </c>
      <c r="CB340" s="51">
        <f t="shared" si="32"/>
        <v>0.00758249087</v>
      </c>
      <c r="CC340" s="51">
        <f t="shared" si="33"/>
        <v>0.001633791</v>
      </c>
      <c r="CD340" s="51">
        <f t="shared" si="34"/>
        <v>0.9897592791</v>
      </c>
      <c r="CE340" s="51">
        <f t="shared" si="12"/>
        <v>1</v>
      </c>
      <c r="CF340" s="61"/>
      <c r="CG340" s="51">
        <f t="shared" si="35"/>
        <v>0.9517261263</v>
      </c>
      <c r="CH340" s="51">
        <f t="shared" si="36"/>
        <v>0.01652489397</v>
      </c>
      <c r="CI340" s="51">
        <f t="shared" si="37"/>
        <v>0.02630780437</v>
      </c>
      <c r="CJ340" s="51">
        <f t="shared" si="38"/>
        <v>0.005441175328</v>
      </c>
      <c r="CK340" s="51">
        <f t="shared" si="13"/>
        <v>1</v>
      </c>
      <c r="CL340" s="51">
        <f t="shared" si="39"/>
        <v>0.05835432601</v>
      </c>
      <c r="CM340" s="51">
        <f t="shared" si="40"/>
        <v>0.9141872638</v>
      </c>
      <c r="CN340" s="51">
        <f t="shared" si="41"/>
        <v>0.0134115999</v>
      </c>
      <c r="CO340" s="51">
        <f t="shared" si="42"/>
        <v>0.01404681034</v>
      </c>
      <c r="CP340" s="51">
        <f t="shared" si="14"/>
        <v>1</v>
      </c>
      <c r="CQ340" s="51">
        <f t="shared" si="43"/>
        <v>0.03613671913</v>
      </c>
      <c r="CR340" s="51">
        <f t="shared" si="44"/>
        <v>0.005216873784</v>
      </c>
      <c r="CS340" s="51">
        <f t="shared" si="45"/>
        <v>0.9467266546</v>
      </c>
      <c r="CT340" s="51">
        <f t="shared" si="46"/>
        <v>0.01191975253</v>
      </c>
      <c r="CU340" s="51">
        <f t="shared" si="15"/>
        <v>1</v>
      </c>
      <c r="CV340" s="51">
        <f t="shared" si="47"/>
        <v>0.001024438985</v>
      </c>
      <c r="CW340" s="51">
        <f t="shared" si="48"/>
        <v>0.00758249087</v>
      </c>
      <c r="CX340" s="51">
        <f t="shared" si="49"/>
        <v>0.001633791</v>
      </c>
      <c r="CY340" s="51">
        <f t="shared" si="50"/>
        <v>0.9897592791</v>
      </c>
      <c r="CZ340" s="51">
        <f t="shared" si="16"/>
        <v>1</v>
      </c>
      <c r="DA340" s="61"/>
      <c r="DB340" s="51">
        <f>(AQ340*Baseline!B$7 + AV340*Baseline!B$11 + BA340*Baseline!B$16 + BF340*Baseline!B$18)</f>
        <v>76168.78274</v>
      </c>
      <c r="DC340" s="51">
        <f>(AR340*Baseline!B$7 + AW340*Baseline!B$11 + BB340*Baseline!B$16 + BG340*Baseline!B$18)</f>
        <v>69019.40535</v>
      </c>
      <c r="DD340" s="51">
        <f>(AS340*Baseline!B$7 + AX340*Baseline!B$11 + BC340*Baseline!B$16 + BH340*Baseline!B$18)</f>
        <v>115678.9209</v>
      </c>
      <c r="DE340" s="51">
        <f>(AT340*Baseline!B$7 + AY340*Baseline!B$11 + BD340*Baseline!B$16 + BI340*Baseline!B$18)</f>
        <v>1260025.514</v>
      </c>
      <c r="DF340" s="51">
        <f t="shared" si="17"/>
        <v>1520892.623</v>
      </c>
      <c r="DG340" s="61"/>
      <c r="DH340" s="51">
        <f t="shared" si="51"/>
        <v>0.05008163075</v>
      </c>
      <c r="DI340" s="51">
        <f t="shared" si="52"/>
        <v>0.04538085354</v>
      </c>
      <c r="DJ340" s="51">
        <f t="shared" si="53"/>
        <v>0.07605988694</v>
      </c>
      <c r="DK340" s="51">
        <f t="shared" si="54"/>
        <v>0.8284776288</v>
      </c>
      <c r="DL340" s="51">
        <f t="shared" si="18"/>
        <v>1</v>
      </c>
      <c r="DM340" s="61"/>
      <c r="DN340" s="51">
        <f>DH340 / (Baseline!B$7/Baseline!B$17)</f>
        <v>5.345884679</v>
      </c>
      <c r="DO340" s="51">
        <f>DI340 / (Baseline!B$11/Baseline!B$17)</f>
        <v>1.095515525</v>
      </c>
      <c r="DP340" s="51">
        <f>DJ340 / (Baseline!B$16/Baseline!B$17)</f>
        <v>1.175355111</v>
      </c>
      <c r="DQ340" s="51">
        <f>DK340 / (Baseline!B$18/Baseline!B$17)</f>
        <v>0.9366670991</v>
      </c>
      <c r="DR340" s="79"/>
      <c r="DS340" s="51">
        <f>(AU340*Baseline!B$34)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0.0342880834</v>
      </c>
      <c r="DT340" s="51">
        <f>(AZ340*Baseline!B$34) + (Baseline!D$88*(1-Baseline!D$89)*Baseline!B$35) + (Baseline!D$88*Baseline!D$89*((1-Baseline!D$90)*Baseline!B$40 + Baseline!D$90*Baseline!B$41))</f>
        <v>0.01082155654</v>
      </c>
      <c r="DU340" s="51">
        <f>(BE340*Baseline!B$34) + (Baseline!F$88*(1-Baseline!F$89)*Baseline!B$35) + (Baseline!F$88*Baseline!F$89*((1-Baseline!F$90)*Baseline!B$40 + Baseline!F$90*Baseline!B$41))</f>
        <v>0.01297578617</v>
      </c>
      <c r="DV340" s="51">
        <f>(BJ340*Baseline!B$34) + (Baseline!H$88*(1-Baseline!H$89)*Baseline!B$35) + (Baseline!H$88*Baseline!H$89*((1-Baseline!H$90)*Baseline!B$40 + Baseline!H$90*Baseline!B$41))</f>
        <v>0.009306436868</v>
      </c>
      <c r="DW340" s="51">
        <f>( DS340*Baseline!B$7 + DT340*Baseline!B$11 + DU340*Baseline!B$16 + DV340*Baseline!B$18 ) / Baseline!B$17</f>
        <v>0.009840685905</v>
      </c>
    </row>
    <row r="341">
      <c r="A341" s="4" t="s">
        <v>619</v>
      </c>
      <c r="B341" s="45">
        <f>MIN( MAX( NORMINV( MCrands!B341, (B$5+B$4)/2, (B$5-B$4)/3.29 ), 0 ), 1 )</f>
        <v>0.5156384484</v>
      </c>
      <c r="C341" s="45">
        <f>MAX( NORMINV( MCrands!C341, (C$5+C$4)/2, (C$5-C$4)/3.29 ), 0 )</f>
        <v>2.46087945</v>
      </c>
      <c r="D341" s="41"/>
      <c r="E341" s="43">
        <f>Baseline!B$33 * (C341 * Baseline!B$66*Baseline!B$66/Baseline!B$73 + Baseline!B$52*Baseline!B$52/Baseline!B$74 + Baseline!B$53*Baseline!B$53/Baseline!B$75 + Baseline!B$54*Baseline!B$54/Baseline!B$76)</f>
        <v>0.00001746432981</v>
      </c>
      <c r="F341" s="43">
        <f>Baseline!B$33 * (C341 * Baseline!B$66*Baseline!B$57/Baseline!B$73 + Baseline!B$52*Baseline!B$67/Baseline!B$74 + Baseline!B$53*Baseline!B$55/Baseline!B$75 + Baseline!B$54*Baseline!B$56/Baseline!B$76)</f>
        <v>0.0000001996253937</v>
      </c>
      <c r="G341" s="45">
        <f>Baseline!B$33 * (C341 * Baseline!B$66*Baseline!B$58/Baseline!B$73 + Baseline!B$52*Baseline!B$59/Baseline!B$74 + Baseline!B$53*Baseline!B$68/Baseline!B$75 + Baseline!B$54*Baseline!B$60/Baseline!B$76)</f>
        <v>0.0000001680084514</v>
      </c>
      <c r="H341" s="43">
        <f>Baseline!B$33 * (C341 * Baseline!B$66*Baseline!B$61/Baseline!B$73 + Baseline!B$52*Baseline!B$62/Baseline!B$74 + Baseline!B$53*Baseline!B$63/Baseline!B$75 + Baseline!B$54*Baseline!B$69/Baseline!B$76)</f>
        <v>0.000000003338908841</v>
      </c>
      <c r="I341" s="43">
        <f>Baseline!B$33 * (C341 * Baseline!B$57*Baseline!B$66/Baseline!B$73 + Baseline!B$67*Baseline!B$52/Baseline!B$74 + Baseline!B$55*Baseline!B$53/Baseline!B$75 + Baseline!B$56*Baseline!B$54/Baseline!B$76)</f>
        <v>0.0000001996253937</v>
      </c>
      <c r="J341" s="45">
        <f>Baseline!B$33 * (C341 * Baseline!B$57*Baseline!B$57/Baseline!B$73 + Baseline!B$67*Baseline!B$67/Baseline!B$74 + Baseline!B$55*Baseline!B$55/Baseline!B$75 + Baseline!B$56*Baseline!B$56/Baseline!B$76)</f>
        <v>0.000001763813762</v>
      </c>
      <c r="K341" s="43">
        <f>Baseline!B$33 * (C341 * Baseline!B$57*Baseline!B$58/Baseline!B$73 + Baseline!B$67*Baseline!B$59/Baseline!B$74 + Baseline!B$55*Baseline!B$68/Baseline!B$75 + Baseline!B$56*Baseline!B$60/Baseline!B$76)</f>
        <v>0.00000001374181583</v>
      </c>
      <c r="L341" s="45">
        <f>Baseline!B$33 * (C341 * Baseline!B$57*Baseline!B$61/Baseline!B$73 + Baseline!B$67*Baseline!B$62/Baseline!B$74 + Baseline!B$55*Baseline!B$63/Baseline!B$75 + Baseline!B$56*Baseline!B$69/Baseline!B$76)</f>
        <v>0.00000001439284146</v>
      </c>
      <c r="M341" s="43">
        <f>Baseline!B$33 * (C341 * Baseline!B$58*Baseline!B$66/Baseline!B$73 + Baseline!B$59*Baseline!B$52/Baseline!B$74 + Baseline!B$68*Baseline!B$53/Baseline!B$75 + Baseline!B$60*Baseline!B$54/Baseline!B$76)</f>
        <v>0.0000001680084514</v>
      </c>
      <c r="N341" s="45">
        <f>Baseline!B$33 * (C341 * Baseline!B$58*Baseline!B$57/Baseline!B$73 + Baseline!B$59*Baseline!B$67/Baseline!B$74 + Baseline!B$68*Baseline!B$55/Baseline!B$75 + Baseline!B$60*Baseline!B$56/Baseline!B$76)</f>
        <v>0.00000001374181583</v>
      </c>
      <c r="O341" s="45">
        <f>Baseline!B$33 * (C341 * Baseline!B$58*Baseline!B$58/Baseline!B$73 + Baseline!B$59*Baseline!B$59/Baseline!B$74 + Baseline!B$68*Baseline!B$68/Baseline!B$75 + Baseline!B$60*Baseline!B$60/Baseline!B$76)</f>
        <v>0.000001324390017</v>
      </c>
      <c r="P341" s="43">
        <f>Baseline!B$33 * (C341 * Baseline!B$58*Baseline!B$61/Baseline!B$73 + Baseline!B$59*Baseline!B$62/Baseline!B$74 + Baseline!B$68*Baseline!B$63/Baseline!B$75 + Baseline!B$60*Baseline!B$69/Baseline!B$76)</f>
        <v>0.000000001646916247</v>
      </c>
      <c r="Q341" s="43">
        <f>Baseline!B$33 * (C341 * Baseline!B$61*Baseline!B$66/Baseline!B$73 + Baseline!B$62*Baseline!B$52/Baseline!B$74 + Baseline!B$63*Baseline!B$53/Baseline!B$75 + Baseline!B$69*Baseline!B$54/Baseline!B$76)</f>
        <v>0.000000003338908841</v>
      </c>
      <c r="R341" s="43">
        <f>Baseline!B$33 * (C341 * Baseline!B$61*Baseline!B$57/Baseline!B$73 + Baseline!B$62*Baseline!B$67/Baseline!B$74 + Baseline!B$63*Baseline!B$55/Baseline!B$75 + Baseline!B$69*Baseline!B$56/Baseline!B$76)</f>
        <v>0.00000001439284146</v>
      </c>
      <c r="S341" s="43">
        <f>Baseline!B$33 * (C341 * Baseline!B$61*Baseline!B$58/Baseline!B$73 + Baseline!B$62*Baseline!B$59/Baseline!B$74 + Baseline!B$63*Baseline!B$68/Baseline!B$75 + Baseline!B$69*Baseline!B$60/Baseline!B$76)</f>
        <v>0.000000001646916247</v>
      </c>
      <c r="T341" s="43">
        <f>Baseline!B$33 * (C341 * Baseline!B$61*Baseline!B$61/Baseline!B$73 + Baseline!B$62*Baseline!B$62/Baseline!B$74 + Baseline!B$63*Baseline!B$63/Baseline!B$75 + Baseline!B$69*Baseline!B$69/Baseline!B$76)</f>
        <v>0.00000009854654254</v>
      </c>
      <c r="U341" s="41"/>
      <c r="V341" s="43">
        <f>E341 * ( Baseline!B$87 * Baseline!B$7 )</f>
        <v>0.1812622791</v>
      </c>
      <c r="W341" s="43">
        <f>F341 * ( Baseline!D$87 * Baseline!B$11 )</f>
        <v>0.003682408926</v>
      </c>
      <c r="X341" s="43">
        <f>G341 * ( Baseline!F$87 * Baseline!B$16 )</f>
        <v>0.005835734904</v>
      </c>
      <c r="Y341" s="43">
        <f>H341 * ( Baseline!H$87 * Baseline!B$18 )</f>
        <v>0.001174205648</v>
      </c>
      <c r="Z341" s="51">
        <f t="shared" si="1"/>
        <v>0.1919546286</v>
      </c>
      <c r="AA341" s="43">
        <f>I341 * ( Baseline!B$87 * Baseline!B$7 )</f>
        <v>0.002071911961</v>
      </c>
      <c r="AB341" s="45">
        <f>J341 * ( Baseline!D$87 * Baseline!B$11 )</f>
        <v>0.03253635933</v>
      </c>
      <c r="AC341" s="45">
        <f>K341 * ( Baseline!F$87 * Baseline!B$16 )</f>
        <v>0.0004773188113</v>
      </c>
      <c r="AD341" s="45">
        <f>L341 * ( Baseline!F$87 * Baseline!B$16 )</f>
        <v>0.0004999320366</v>
      </c>
      <c r="AE341" s="51">
        <f t="shared" si="2"/>
        <v>0.03558552214</v>
      </c>
      <c r="AF341" s="51">
        <f>M341 * ( Baseline!B$87 * Baseline!B$7 )</f>
        <v>0.001743759717</v>
      </c>
      <c r="AG341" s="51">
        <f>N341 * ( Baseline!D$87 * Baseline!B$11 )</f>
        <v>0.0002534897207</v>
      </c>
      <c r="AH341" s="51">
        <f>O341 * ( Baseline!F$87 * Baseline!B$16 )</f>
        <v>0.04600238252</v>
      </c>
      <c r="AI341" s="51">
        <f>P341 * ( Baseline!H$87 * Baseline!B$18 )</f>
        <v>0.0005791767462</v>
      </c>
      <c r="AJ341" s="51">
        <f t="shared" si="3"/>
        <v>0.0485788087</v>
      </c>
      <c r="AK341" s="51">
        <f>Q341 * ( Baseline!B$87 * Baseline!B$7 )</f>
        <v>0.00003465453486</v>
      </c>
      <c r="AL341" s="51">
        <f>R341 * ( Baseline!D$87 * Baseline!B$11 )</f>
        <v>0.0002654989272</v>
      </c>
      <c r="AM341" s="51">
        <f>S341 * ( Baseline!F$87 * Baseline!B$16 )</f>
        <v>0.00005720525691</v>
      </c>
      <c r="AN341" s="51">
        <f>T341 * ( Baseline!H$87 * Baseline!B$18 )</f>
        <v>0.03465620426</v>
      </c>
      <c r="AO341" s="51">
        <f t="shared" si="4"/>
        <v>0.03501356298</v>
      </c>
      <c r="AP341" s="61"/>
      <c r="AQ341" s="51">
        <f>V341 * ( (1-Baseline!B$88-Baseline!B$87) + (1-B341)*Baseline!B$88 )</f>
        <v>0.09419870401</v>
      </c>
      <c r="AR341" s="51">
        <f>W341 * ( (1-Baseline!B$88-Baseline!B$87) + (1-B341)*Baseline!B$88 )</f>
        <v>0.001913680829</v>
      </c>
      <c r="AS341" s="51">
        <f>X341 * ( (1-Baseline!B$88-Baseline!B$87) + (1-B341)*Baseline!B$88 )</f>
        <v>0.003032725108</v>
      </c>
      <c r="AT341" s="51">
        <f>Y341 * ( (1-Baseline!B$88-Baseline!B$87) + (1-B341)*Baseline!B$88 )</f>
        <v>0.0006102132821</v>
      </c>
      <c r="AU341" s="51">
        <f t="shared" si="5"/>
        <v>0.09975532323</v>
      </c>
      <c r="AV341" s="51">
        <f>AA341 * ( (1-Baseline!D$88-Baseline!D$87) + (1-B341)*Baseline!D$88 )</f>
        <v>0.001575466057</v>
      </c>
      <c r="AW341" s="51">
        <f>AB341 * ( (1-Baseline!D$88-Baseline!D$87) + (1-B341)*Baseline!D$88 )</f>
        <v>0.02474039955</v>
      </c>
      <c r="AX341" s="51">
        <f>AC341 * ( (1-Baseline!D$88-Baseline!D$87) + (1-B341)*Baseline!D$88 )</f>
        <v>0.0003629495846</v>
      </c>
      <c r="AY341" s="51">
        <f>AD341 * ( (1-Baseline!D$88-Baseline!D$87) + (1-B341)*Baseline!D$88 )</f>
        <v>0.0003801445087</v>
      </c>
      <c r="AZ341" s="51">
        <f t="shared" si="6"/>
        <v>0.0270589597</v>
      </c>
      <c r="BA341" s="51">
        <f>AF341 * ( (1-Baseline!F$88-Baseline!F$87) + (1-Baseline!B$36)*Baseline!F$88 )</f>
        <v>0.001254865293</v>
      </c>
      <c r="BB341" s="51">
        <f>AG341 * ( (1-Baseline!F$88-Baseline!F$87) + (1-Baseline!B$36)*Baseline!F$88 )</f>
        <v>0.0001824193147</v>
      </c>
      <c r="BC341" s="51">
        <f>AH341 * ( (1-Baseline!F$88-Baseline!F$87) + (1-Baseline!B$36)*Baseline!F$88 )</f>
        <v>0.03310478654</v>
      </c>
      <c r="BD341" s="51">
        <f>AI341 * ( (1-Baseline!F$88-Baseline!F$87) + (1-Baseline!B$36)*Baseline!F$88 )</f>
        <v>0.0004167941202</v>
      </c>
      <c r="BE341" s="51">
        <f t="shared" si="7"/>
        <v>0.03495886526</v>
      </c>
      <c r="BF341" s="51">
        <f>AK341 * ( (1-Baseline!H$88-Baseline!H$87) + (1-Baseline!B$36)*Baseline!H$88 )</f>
        <v>0.00002745748106</v>
      </c>
      <c r="BG341" s="51">
        <f>AL341 * ( (1-Baseline!H$88-Baseline!H$87) + (1-Baseline!B$36)*Baseline!H$88 )</f>
        <v>0.00021036011</v>
      </c>
      <c r="BH341" s="51">
        <f>AM341 * ( (1-Baseline!H$88-Baseline!H$87) + (1-Baseline!B$36)*Baseline!H$88 )</f>
        <v>0.00004532486915</v>
      </c>
      <c r="BI341" s="51">
        <f>AN341 * ( (1-Baseline!H$88-Baseline!H$87) + (1-Baseline!B$36)*Baseline!H$88 )</f>
        <v>0.02745880376</v>
      </c>
      <c r="BJ341" s="51">
        <f t="shared" si="8"/>
        <v>0.02774194622</v>
      </c>
      <c r="BK341" s="61"/>
      <c r="BL341" s="51">
        <f t="shared" si="19"/>
        <v>0.9442975168</v>
      </c>
      <c r="BM341" s="51">
        <f t="shared" si="20"/>
        <v>0.01918374646</v>
      </c>
      <c r="BN341" s="51">
        <f t="shared" si="21"/>
        <v>0.03040163682</v>
      </c>
      <c r="BO341" s="51">
        <f t="shared" si="22"/>
        <v>0.006117099944</v>
      </c>
      <c r="BP341" s="51">
        <f t="shared" si="9"/>
        <v>1</v>
      </c>
      <c r="BQ341" s="51">
        <f t="shared" si="23"/>
        <v>0.05822345259</v>
      </c>
      <c r="BR341" s="51">
        <f t="shared" si="24"/>
        <v>0.9143145126</v>
      </c>
      <c r="BS341" s="51">
        <f t="shared" si="25"/>
        <v>0.01341328671</v>
      </c>
      <c r="BT341" s="51">
        <f t="shared" si="26"/>
        <v>0.0140487481</v>
      </c>
      <c r="BU341" s="51">
        <f t="shared" si="10"/>
        <v>1</v>
      </c>
      <c r="BV341" s="51">
        <f t="shared" si="27"/>
        <v>0.03589548125</v>
      </c>
      <c r="BW341" s="51">
        <f t="shared" si="28"/>
        <v>0.005218113153</v>
      </c>
      <c r="BX341" s="51">
        <f t="shared" si="29"/>
        <v>0.94696399</v>
      </c>
      <c r="BY341" s="51">
        <f t="shared" si="30"/>
        <v>0.01192241559</v>
      </c>
      <c r="BZ341" s="51">
        <f t="shared" si="11"/>
        <v>1</v>
      </c>
      <c r="CA341" s="51">
        <f t="shared" si="31"/>
        <v>0.0009897460271</v>
      </c>
      <c r="CB341" s="51">
        <f t="shared" si="32"/>
        <v>0.007582745216</v>
      </c>
      <c r="CC341" s="51">
        <f t="shared" si="33"/>
        <v>0.001633802791</v>
      </c>
      <c r="CD341" s="51">
        <f t="shared" si="34"/>
        <v>0.989793706</v>
      </c>
      <c r="CE341" s="51">
        <f t="shared" si="12"/>
        <v>1</v>
      </c>
      <c r="CF341" s="61"/>
      <c r="CG341" s="51">
        <f t="shared" si="35"/>
        <v>0.9442975168</v>
      </c>
      <c r="CH341" s="51">
        <f t="shared" si="36"/>
        <v>0.01918374646</v>
      </c>
      <c r="CI341" s="51">
        <f t="shared" si="37"/>
        <v>0.03040163682</v>
      </c>
      <c r="CJ341" s="51">
        <f t="shared" si="38"/>
        <v>0.006117099944</v>
      </c>
      <c r="CK341" s="51">
        <f t="shared" si="13"/>
        <v>1</v>
      </c>
      <c r="CL341" s="51">
        <f t="shared" si="39"/>
        <v>0.05822345259</v>
      </c>
      <c r="CM341" s="51">
        <f t="shared" si="40"/>
        <v>0.9143145126</v>
      </c>
      <c r="CN341" s="51">
        <f t="shared" si="41"/>
        <v>0.01341328671</v>
      </c>
      <c r="CO341" s="51">
        <f t="shared" si="42"/>
        <v>0.0140487481</v>
      </c>
      <c r="CP341" s="51">
        <f t="shared" si="14"/>
        <v>1</v>
      </c>
      <c r="CQ341" s="51">
        <f t="shared" si="43"/>
        <v>0.03589548125</v>
      </c>
      <c r="CR341" s="51">
        <f t="shared" si="44"/>
        <v>0.005218113153</v>
      </c>
      <c r="CS341" s="51">
        <f t="shared" si="45"/>
        <v>0.94696399</v>
      </c>
      <c r="CT341" s="51">
        <f t="shared" si="46"/>
        <v>0.01192241559</v>
      </c>
      <c r="CU341" s="51">
        <f t="shared" si="15"/>
        <v>1</v>
      </c>
      <c r="CV341" s="51">
        <f t="shared" si="47"/>
        <v>0.0009897460271</v>
      </c>
      <c r="CW341" s="51">
        <f t="shared" si="48"/>
        <v>0.007582745216</v>
      </c>
      <c r="CX341" s="51">
        <f t="shared" si="49"/>
        <v>0.001633802791</v>
      </c>
      <c r="CY341" s="51">
        <f t="shared" si="50"/>
        <v>0.989793706</v>
      </c>
      <c r="CZ341" s="51">
        <f t="shared" si="16"/>
        <v>1</v>
      </c>
      <c r="DA341" s="61"/>
      <c r="DB341" s="51">
        <f>(AQ341*Baseline!B$7 + AV341*Baseline!B$11 + BA341*Baseline!B$16 + BF341*Baseline!B$18)</f>
        <v>54526.3811</v>
      </c>
      <c r="DC341" s="51">
        <f>(AR341*Baseline!B$7 + AW341*Baseline!B$11 + BB341*Baseline!B$16 + BG341*Baseline!B$18)</f>
        <v>64228.95847</v>
      </c>
      <c r="DD341" s="51">
        <f>(AS341*Baseline!B$7 + AX341*Baseline!B$11 + BC341*Baseline!B$16 + BH341*Baseline!B$18)</f>
        <v>115232.0242</v>
      </c>
      <c r="DE341" s="51">
        <f>(AT341*Baseline!B$7 + AY341*Baseline!B$11 + BD341*Baseline!B$16 + BI341*Baseline!B$18)</f>
        <v>1259868.564</v>
      </c>
      <c r="DF341" s="51">
        <f t="shared" si="17"/>
        <v>1493855.928</v>
      </c>
      <c r="DG341" s="61"/>
      <c r="DH341" s="51">
        <f t="shared" si="51"/>
        <v>0.03650042824</v>
      </c>
      <c r="DI341" s="51">
        <f t="shared" si="52"/>
        <v>0.04299541694</v>
      </c>
      <c r="DJ341" s="51">
        <f t="shared" si="53"/>
        <v>0.0771373076</v>
      </c>
      <c r="DK341" s="51">
        <f t="shared" si="54"/>
        <v>0.8433668472</v>
      </c>
      <c r="DL341" s="51">
        <f t="shared" si="18"/>
        <v>1</v>
      </c>
      <c r="DM341" s="61"/>
      <c r="DN341" s="51">
        <f>DH341 / (Baseline!B$7/Baseline!B$17)</f>
        <v>3.89618064</v>
      </c>
      <c r="DO341" s="51">
        <f>DI341 / (Baseline!B$11/Baseline!B$17)</f>
        <v>1.037929944</v>
      </c>
      <c r="DP341" s="51">
        <f>DJ341 / (Baseline!B$16/Baseline!B$17)</f>
        <v>1.192004517</v>
      </c>
      <c r="DQ341" s="51">
        <f>DK341 / (Baseline!B$18/Baseline!B$17)</f>
        <v>0.953500675</v>
      </c>
      <c r="DR341" s="79"/>
      <c r="DS341" s="51">
        <f>(AU341*Baseline!B$34)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0.02749282973</v>
      </c>
      <c r="DT341" s="51">
        <f>(AZ341*Baseline!B$34) + (Baseline!D$88*(1-Baseline!D$89)*Baseline!B$35) + (Baseline!D$88*Baseline!D$89*((1-Baseline!D$90)*Baseline!B$40 + Baseline!D$90*Baseline!B$41))</f>
        <v>0.01047241195</v>
      </c>
      <c r="DU341" s="51">
        <f>(BE341*Baseline!B$34) + (Baseline!F$88*(1-Baseline!F$89)*Baseline!B$35) + (Baseline!F$88*Baseline!F$89*((1-Baseline!F$90)*Baseline!B$40 + Baseline!F$90*Baseline!B$41))</f>
        <v>0.01297446979</v>
      </c>
      <c r="DV341" s="51">
        <f>(BJ341*Baseline!B$34) + (Baseline!H$88*(1-Baseline!H$89)*Baseline!B$35) + (Baseline!H$88*Baseline!H$89*((1-Baseline!H$90)*Baseline!B$40 + Baseline!H$90*Baseline!B$41))</f>
        <v>0.009306291933</v>
      </c>
      <c r="DW341" s="51">
        <f>( DS341*Baseline!B$7 + DT341*Baseline!B$11 + DU341*Baseline!B$16 + DV341*Baseline!B$18 ) / Baseline!B$17</f>
        <v>0.009762349796</v>
      </c>
    </row>
    <row r="342">
      <c r="A342" s="4" t="s">
        <v>620</v>
      </c>
      <c r="B342" s="45">
        <f>MIN( MAX( NORMINV( MCrands!B342, (B$5+B$4)/2, (B$5-B$4)/3.29 ), 0 ), 1 )</f>
        <v>0.5156288378</v>
      </c>
      <c r="C342" s="45">
        <f>MAX( NORMINV( MCrands!C342, (C$5+C$4)/2, (C$5-C$4)/3.29 ), 0 )</f>
        <v>2.758440547</v>
      </c>
      <c r="D342" s="41"/>
      <c r="E342" s="43">
        <f>Baseline!B$33 * (C342 * Baseline!B$66*Baseline!B$66/Baseline!B$73 + Baseline!B$52*Baseline!B$52/Baseline!B$74 + Baseline!B$53*Baseline!B$53/Baseline!B$75 + Baseline!B$54*Baseline!B$54/Baseline!B$76)</f>
        <v>0.00001957106952</v>
      </c>
      <c r="F342" s="43">
        <f>Baseline!B$33 * (C342 * Baseline!B$66*Baseline!B$57/Baseline!B$73 + Baseline!B$52*Baseline!B$67/Baseline!B$74 + Baseline!B$53*Baseline!B$55/Baseline!B$75 + Baseline!B$54*Baseline!B$56/Baseline!B$76)</f>
        <v>0.0000001999580368</v>
      </c>
      <c r="G342" s="45">
        <f>Baseline!B$33 * (C342 * Baseline!B$66*Baseline!B$58/Baseline!B$73 + Baseline!B$52*Baseline!B$59/Baseline!B$74 + Baseline!B$53*Baseline!B$68/Baseline!B$75 + Baseline!B$54*Baseline!B$60/Baseline!B$76)</f>
        <v>0.0000001688261991</v>
      </c>
      <c r="H342" s="43">
        <f>Baseline!B$33 * (C342 * Baseline!B$66*Baseline!B$61/Baseline!B$73 + Baseline!B$52*Baseline!B$62/Baseline!B$74 + Baseline!B$53*Baseline!B$63/Baseline!B$75 + Baseline!B$54*Baseline!B$69/Baseline!B$76)</f>
        <v>0.000000003420683605</v>
      </c>
      <c r="I342" s="43">
        <f>Baseline!B$33 * (C342 * Baseline!B$57*Baseline!B$66/Baseline!B$73 + Baseline!B$67*Baseline!B$52/Baseline!B$74 + Baseline!B$55*Baseline!B$53/Baseline!B$75 + Baseline!B$56*Baseline!B$54/Baseline!B$76)</f>
        <v>0.0000001999580368</v>
      </c>
      <c r="J342" s="45">
        <f>Baseline!B$33 * (C342 * Baseline!B$57*Baseline!B$57/Baseline!B$73 + Baseline!B$67*Baseline!B$67/Baseline!B$74 + Baseline!B$55*Baseline!B$55/Baseline!B$75 + Baseline!B$56*Baseline!B$56/Baseline!B$76)</f>
        <v>0.000001763813814</v>
      </c>
      <c r="K342" s="43">
        <f>Baseline!B$33 * (C342 * Baseline!B$57*Baseline!B$58/Baseline!B$73 + Baseline!B$67*Baseline!B$59/Baseline!B$74 + Baseline!B$55*Baseline!B$68/Baseline!B$75 + Baseline!B$56*Baseline!B$60/Baseline!B$76)</f>
        <v>0.00000001374194495</v>
      </c>
      <c r="L342" s="45">
        <f>Baseline!B$33 * (C342 * Baseline!B$57*Baseline!B$61/Baseline!B$73 + Baseline!B$67*Baseline!B$62/Baseline!B$74 + Baseline!B$55*Baseline!B$63/Baseline!B$75 + Baseline!B$56*Baseline!B$69/Baseline!B$76)</f>
        <v>0.00000001439285437</v>
      </c>
      <c r="M342" s="43">
        <f>Baseline!B$33 * (C342 * Baseline!B$58*Baseline!B$66/Baseline!B$73 + Baseline!B$59*Baseline!B$52/Baseline!B$74 + Baseline!B$68*Baseline!B$53/Baseline!B$75 + Baseline!B$60*Baseline!B$54/Baseline!B$76)</f>
        <v>0.0000001688261991</v>
      </c>
      <c r="N342" s="45">
        <f>Baseline!B$33 * (C342 * Baseline!B$58*Baseline!B$57/Baseline!B$73 + Baseline!B$59*Baseline!B$67/Baseline!B$74 + Baseline!B$68*Baseline!B$55/Baseline!B$75 + Baseline!B$60*Baseline!B$56/Baseline!B$76)</f>
        <v>0.00000001374194495</v>
      </c>
      <c r="O342" s="45">
        <f>Baseline!B$33 * (C342 * Baseline!B$58*Baseline!B$58/Baseline!B$73 + Baseline!B$59*Baseline!B$59/Baseline!B$74 + Baseline!B$68*Baseline!B$68/Baseline!B$75 + Baseline!B$60*Baseline!B$60/Baseline!B$76)</f>
        <v>0.000001324390334</v>
      </c>
      <c r="P342" s="43">
        <f>Baseline!B$33 * (C342 * Baseline!B$58*Baseline!B$61/Baseline!B$73 + Baseline!B$59*Baseline!B$62/Baseline!B$74 + Baseline!B$68*Baseline!B$63/Baseline!B$75 + Baseline!B$60*Baseline!B$69/Baseline!B$76)</f>
        <v>0.000000001646947988</v>
      </c>
      <c r="Q342" s="43">
        <f>Baseline!B$33 * (C342 * Baseline!B$61*Baseline!B$66/Baseline!B$73 + Baseline!B$62*Baseline!B$52/Baseline!B$74 + Baseline!B$63*Baseline!B$53/Baseline!B$75 + Baseline!B$69*Baseline!B$54/Baseline!B$76)</f>
        <v>0.000000003420683605</v>
      </c>
      <c r="R342" s="43">
        <f>Baseline!B$33 * (C342 * Baseline!B$61*Baseline!B$57/Baseline!B$73 + Baseline!B$62*Baseline!B$67/Baseline!B$74 + Baseline!B$63*Baseline!B$55/Baseline!B$75 + Baseline!B$69*Baseline!B$56/Baseline!B$76)</f>
        <v>0.00000001439285437</v>
      </c>
      <c r="S342" s="43">
        <f>Baseline!B$33 * (C342 * Baseline!B$61*Baseline!B$58/Baseline!B$73 + Baseline!B$62*Baseline!B$59/Baseline!B$74 + Baseline!B$63*Baseline!B$68/Baseline!B$75 + Baseline!B$69*Baseline!B$60/Baseline!B$76)</f>
        <v>0.000000001646947988</v>
      </c>
      <c r="T342" s="43">
        <f>Baseline!B$33 * (C342 * Baseline!B$61*Baseline!B$61/Baseline!B$73 + Baseline!B$62*Baseline!B$62/Baseline!B$74 + Baseline!B$63*Baseline!B$63/Baseline!B$75 + Baseline!B$69*Baseline!B$69/Baseline!B$76)</f>
        <v>0.00000009854654571</v>
      </c>
      <c r="U342" s="41"/>
      <c r="V342" s="43">
        <f>E342 * ( Baseline!B$87 * Baseline!B$7 )</f>
        <v>0.2031281305</v>
      </c>
      <c r="W342" s="43">
        <f>F342 * ( Baseline!D$87 * Baseline!B$11 )</f>
        <v>0.003688545059</v>
      </c>
      <c r="X342" s="43">
        <f>G342 * ( Baseline!F$87 * Baseline!B$16 )</f>
        <v>0.005864139181</v>
      </c>
      <c r="Y342" s="43">
        <f>H342 * ( Baseline!H$87 * Baseline!B$18 )</f>
        <v>0.001202963663</v>
      </c>
      <c r="Z342" s="51">
        <f t="shared" si="1"/>
        <v>0.2138837784</v>
      </c>
      <c r="AA342" s="43">
        <f>I342 * ( Baseline!B$87 * Baseline!B$7 )</f>
        <v>0.002075364464</v>
      </c>
      <c r="AB342" s="45">
        <f>J342 * ( Baseline!D$87 * Baseline!B$11 )</f>
        <v>0.0325363603</v>
      </c>
      <c r="AC342" s="45">
        <f>K342 * ( Baseline!F$87 * Baseline!B$16 )</f>
        <v>0.0004773232961</v>
      </c>
      <c r="AD342" s="45">
        <f>L342 * ( Baseline!F$87 * Baseline!B$16 )</f>
        <v>0.0004999324851</v>
      </c>
      <c r="AE342" s="51">
        <f t="shared" si="2"/>
        <v>0.03558898054</v>
      </c>
      <c r="AF342" s="51">
        <f>M342 * ( Baseline!B$87 * Baseline!B$7 )</f>
        <v>0.00175224712</v>
      </c>
      <c r="AG342" s="51">
        <f>N342 * ( Baseline!D$87 * Baseline!B$11 )</f>
        <v>0.0002534921025</v>
      </c>
      <c r="AH342" s="51">
        <f>O342 * ( Baseline!F$87 * Baseline!B$16 )</f>
        <v>0.04600239354</v>
      </c>
      <c r="AI342" s="51">
        <f>P342 * ( Baseline!H$87 * Baseline!B$18 )</f>
        <v>0.0005791879088</v>
      </c>
      <c r="AJ342" s="51">
        <f t="shared" si="3"/>
        <v>0.04858732068</v>
      </c>
      <c r="AK342" s="51">
        <f>Q342 * ( Baseline!B$87 * Baseline!B$7 )</f>
        <v>0.00003550327514</v>
      </c>
      <c r="AL342" s="51">
        <f>R342 * ( Baseline!D$87 * Baseline!B$11 )</f>
        <v>0.0002654991654</v>
      </c>
      <c r="AM342" s="51">
        <f>S342 * ( Baseline!F$87 * Baseline!B$16 )</f>
        <v>0.00005720635944</v>
      </c>
      <c r="AN342" s="51">
        <f>T342 * ( Baseline!H$87 * Baseline!B$18 )</f>
        <v>0.03465620538</v>
      </c>
      <c r="AO342" s="51">
        <f t="shared" si="4"/>
        <v>0.03501441418</v>
      </c>
      <c r="AP342" s="61"/>
      <c r="AQ342" s="51">
        <f>V342 * ( (1-Baseline!B$88-Baseline!B$87) + (1-B342)*Baseline!B$88 )</f>
        <v>0.1055637261</v>
      </c>
      <c r="AR342" s="51">
        <f>W342 * ( (1-Baseline!B$88-Baseline!B$87) + (1-B342)*Baseline!B$88 )</f>
        <v>0.001916901215</v>
      </c>
      <c r="AS342" s="51">
        <f>X342 * ( (1-Baseline!B$88-Baseline!B$87) + (1-B342)*Baseline!B$88 )</f>
        <v>0.003047536451</v>
      </c>
      <c r="AT342" s="51">
        <f>Y342 * ( (1-Baseline!B$88-Baseline!B$87) + (1-B342)*Baseline!B$88 )</f>
        <v>0.000625168588</v>
      </c>
      <c r="AU342" s="51">
        <f t="shared" si="5"/>
        <v>0.1111533323</v>
      </c>
      <c r="AV342" s="51">
        <f>AA342 * ( (1-Baseline!D$88-Baseline!D$87) + (1-B342)*Baseline!D$88 )</f>
        <v>0.001578100249</v>
      </c>
      <c r="AW342" s="51">
        <f>AB342 * ( (1-Baseline!D$88-Baseline!D$87) + (1-B342)*Baseline!D$88 )</f>
        <v>0.02474054037</v>
      </c>
      <c r="AX342" s="51">
        <f>AC342 * ( (1-Baseline!D$88-Baseline!D$87) + (1-B342)*Baseline!D$88 )</f>
        <v>0.00036295505</v>
      </c>
      <c r="AY342" s="51">
        <f>AD342 * ( (1-Baseline!D$88-Baseline!D$87) + (1-B342)*Baseline!D$88 )</f>
        <v>0.0003801470022</v>
      </c>
      <c r="AZ342" s="51">
        <f t="shared" si="6"/>
        <v>0.02706174267</v>
      </c>
      <c r="BA342" s="51">
        <f>AF342 * ( (1-Baseline!F$88-Baseline!F$87) + (1-Baseline!B$36)*Baseline!F$88 )</f>
        <v>0.001260973099</v>
      </c>
      <c r="BB342" s="51">
        <f>AG342 * ( (1-Baseline!F$88-Baseline!F$87) + (1-Baseline!B$36)*Baseline!F$88 )</f>
        <v>0.0001824210287</v>
      </c>
      <c r="BC342" s="51">
        <f>AH342 * ( (1-Baseline!F$88-Baseline!F$87) + (1-Baseline!B$36)*Baseline!F$88 )</f>
        <v>0.03310479447</v>
      </c>
      <c r="BD342" s="51">
        <f>AI342 * ( (1-Baseline!F$88-Baseline!F$87) + (1-Baseline!B$36)*Baseline!F$88 )</f>
        <v>0.0004168021532</v>
      </c>
      <c r="BE342" s="51">
        <f t="shared" si="7"/>
        <v>0.03496499075</v>
      </c>
      <c r="BF342" s="51">
        <f>AK342 * ( (1-Baseline!H$88-Baseline!H$87) + (1-Baseline!B$36)*Baseline!H$88 )</f>
        <v>0.00002812995496</v>
      </c>
      <c r="BG342" s="51">
        <f>AL342 * ( (1-Baseline!H$88-Baseline!H$87) + (1-Baseline!B$36)*Baseline!H$88 )</f>
        <v>0.0002103602987</v>
      </c>
      <c r="BH342" s="51">
        <f>AM342 * ( (1-Baseline!H$88-Baseline!H$87) + (1-Baseline!B$36)*Baseline!H$88 )</f>
        <v>0.00004532574271</v>
      </c>
      <c r="BI342" s="51">
        <f>AN342 * ( (1-Baseline!H$88-Baseline!H$87) + (1-Baseline!B$36)*Baseline!H$88 )</f>
        <v>0.02745880465</v>
      </c>
      <c r="BJ342" s="51">
        <f t="shared" si="8"/>
        <v>0.02774262064</v>
      </c>
      <c r="BK342" s="61"/>
      <c r="BL342" s="51">
        <f t="shared" si="19"/>
        <v>0.9497126524</v>
      </c>
      <c r="BM342" s="51">
        <f t="shared" si="20"/>
        <v>0.01724555778</v>
      </c>
      <c r="BN342" s="51">
        <f t="shared" si="21"/>
        <v>0.0274174097</v>
      </c>
      <c r="BO342" s="51">
        <f t="shared" si="22"/>
        <v>0.00562438008</v>
      </c>
      <c r="BP342" s="51">
        <f t="shared" si="9"/>
        <v>1</v>
      </c>
      <c r="BQ342" s="51">
        <f t="shared" si="23"/>
        <v>0.05831480509</v>
      </c>
      <c r="BR342" s="51">
        <f t="shared" si="24"/>
        <v>0.9142256901</v>
      </c>
      <c r="BS342" s="51">
        <f t="shared" si="25"/>
        <v>0.01341210928</v>
      </c>
      <c r="BT342" s="51">
        <f t="shared" si="26"/>
        <v>0.0140473955</v>
      </c>
      <c r="BU342" s="51">
        <f t="shared" si="10"/>
        <v>1</v>
      </c>
      <c r="BV342" s="51">
        <f t="shared" si="27"/>
        <v>0.03606387625</v>
      </c>
      <c r="BW342" s="51">
        <f t="shared" si="28"/>
        <v>0.005217248017</v>
      </c>
      <c r="BX342" s="51">
        <f t="shared" si="29"/>
        <v>0.9467983191</v>
      </c>
      <c r="BY342" s="51">
        <f t="shared" si="30"/>
        <v>0.01192055665</v>
      </c>
      <c r="BZ342" s="51">
        <f t="shared" si="11"/>
        <v>1</v>
      </c>
      <c r="CA342" s="51">
        <f t="shared" si="31"/>
        <v>0.001013961706</v>
      </c>
      <c r="CB342" s="51">
        <f t="shared" si="32"/>
        <v>0.007582567682</v>
      </c>
      <c r="CC342" s="51">
        <f t="shared" si="33"/>
        <v>0.001633794561</v>
      </c>
      <c r="CD342" s="51">
        <f t="shared" si="34"/>
        <v>0.9897696761</v>
      </c>
      <c r="CE342" s="51">
        <f t="shared" si="12"/>
        <v>1</v>
      </c>
      <c r="CF342" s="61"/>
      <c r="CG342" s="51">
        <f t="shared" si="35"/>
        <v>0.9497126524</v>
      </c>
      <c r="CH342" s="51">
        <f t="shared" si="36"/>
        <v>0.01724555778</v>
      </c>
      <c r="CI342" s="51">
        <f t="shared" si="37"/>
        <v>0.0274174097</v>
      </c>
      <c r="CJ342" s="51">
        <f t="shared" si="38"/>
        <v>0.00562438008</v>
      </c>
      <c r="CK342" s="51">
        <f t="shared" si="13"/>
        <v>1</v>
      </c>
      <c r="CL342" s="51">
        <f t="shared" si="39"/>
        <v>0.05831480509</v>
      </c>
      <c r="CM342" s="51">
        <f t="shared" si="40"/>
        <v>0.9142256901</v>
      </c>
      <c r="CN342" s="51">
        <f t="shared" si="41"/>
        <v>0.01341210928</v>
      </c>
      <c r="CO342" s="51">
        <f t="shared" si="42"/>
        <v>0.0140473955</v>
      </c>
      <c r="CP342" s="51">
        <f t="shared" si="14"/>
        <v>1</v>
      </c>
      <c r="CQ342" s="51">
        <f t="shared" si="43"/>
        <v>0.03606387625</v>
      </c>
      <c r="CR342" s="51">
        <f t="shared" si="44"/>
        <v>0.005217248017</v>
      </c>
      <c r="CS342" s="51">
        <f t="shared" si="45"/>
        <v>0.9467983191</v>
      </c>
      <c r="CT342" s="51">
        <f t="shared" si="46"/>
        <v>0.01192055665</v>
      </c>
      <c r="CU342" s="51">
        <f t="shared" si="15"/>
        <v>1</v>
      </c>
      <c r="CV342" s="51">
        <f t="shared" si="47"/>
        <v>0.001013961706</v>
      </c>
      <c r="CW342" s="51">
        <f t="shared" si="48"/>
        <v>0.007582567682</v>
      </c>
      <c r="CX342" s="51">
        <f t="shared" si="49"/>
        <v>0.001633794561</v>
      </c>
      <c r="CY342" s="51">
        <f t="shared" si="50"/>
        <v>0.9897696761</v>
      </c>
      <c r="CZ342" s="51">
        <f t="shared" si="16"/>
        <v>1</v>
      </c>
      <c r="DA342" s="61"/>
      <c r="DB342" s="51">
        <f>(AQ342*Baseline!B$7 + AV342*Baseline!B$11 + BA342*Baseline!B$16 + BF342*Baseline!B$18)</f>
        <v>60095.3214</v>
      </c>
      <c r="DC342" s="51">
        <f>(AR342*Baseline!B$7 + AW342*Baseline!B$11 + BB342*Baseline!B$16 + BG342*Baseline!B$18)</f>
        <v>64230.83674</v>
      </c>
      <c r="DD342" s="51">
        <f>(AS342*Baseline!B$7 + AX342*Baseline!B$11 + BC342*Baseline!B$16 + BH342*Baseline!B$18)</f>
        <v>115239.286</v>
      </c>
      <c r="DE342" s="51">
        <f>(AT342*Baseline!B$7 + AY342*Baseline!B$11 + BD342*Baseline!B$16 + BI342*Baseline!B$18)</f>
        <v>1259875.89</v>
      </c>
      <c r="DF342" s="51">
        <f t="shared" si="17"/>
        <v>1499441.334</v>
      </c>
      <c r="DG342" s="61"/>
      <c r="DH342" s="51">
        <f t="shared" si="51"/>
        <v>0.04007847458</v>
      </c>
      <c r="DI342" s="51">
        <f t="shared" si="52"/>
        <v>0.04283651202</v>
      </c>
      <c r="DJ342" s="51">
        <f t="shared" si="53"/>
        <v>0.07685481478</v>
      </c>
      <c r="DK342" s="51">
        <f t="shared" si="54"/>
        <v>0.8402301986</v>
      </c>
      <c r="DL342" s="51">
        <f t="shared" si="18"/>
        <v>1</v>
      </c>
      <c r="DM342" s="61"/>
      <c r="DN342" s="51">
        <f>DH342 / (Baseline!B$7/Baseline!B$17)</f>
        <v>4.278113553</v>
      </c>
      <c r="DO342" s="51">
        <f>DI342 / (Baseline!B$11/Baseline!B$17)</f>
        <v>1.034093903</v>
      </c>
      <c r="DP342" s="51">
        <f>DJ342 / (Baseline!B$16/Baseline!B$17)</f>
        <v>1.187639149</v>
      </c>
      <c r="DQ342" s="51">
        <f>DK342 / (Baseline!B$18/Baseline!B$17)</f>
        <v>0.9499544169</v>
      </c>
      <c r="DR342" s="79"/>
      <c r="DS342" s="51">
        <f>(AU342*Baseline!B$34)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0.0292025311</v>
      </c>
      <c r="DT342" s="51">
        <f>(AZ342*Baseline!B$34) + (Baseline!D$88*(1-Baseline!D$89)*Baseline!B$35) + (Baseline!D$88*Baseline!D$89*((1-Baseline!D$90)*Baseline!B$40 + Baseline!D$90*Baseline!B$41))</f>
        <v>0.0104728294</v>
      </c>
      <c r="DU342" s="51">
        <f>(BE342*Baseline!B$34) + (Baseline!F$88*(1-Baseline!F$89)*Baseline!B$35) + (Baseline!F$88*Baseline!F$89*((1-Baseline!F$90)*Baseline!B$40 + Baseline!F$90*Baseline!B$41))</f>
        <v>0.01297538861</v>
      </c>
      <c r="DV342" s="51">
        <f>(BJ342*Baseline!B$34) + (Baseline!H$88*(1-Baseline!H$89)*Baseline!B$35) + (Baseline!H$88*Baseline!H$89*((1-Baseline!H$90)*Baseline!B$40 + Baseline!H$90*Baseline!B$41))</f>
        <v>0.009306393096</v>
      </c>
      <c r="DW342" s="51">
        <f>( DS342*Baseline!B$7 + DT342*Baseline!B$11 + DU342*Baseline!B$16 + DV342*Baseline!B$18 ) / Baseline!B$17</f>
        <v>0.009778532951</v>
      </c>
    </row>
    <row r="343">
      <c r="A343" s="4" t="s">
        <v>621</v>
      </c>
      <c r="B343" s="45">
        <f>MIN( MAX( NORMINV( MCrands!B343, (B$5+B$4)/2, (B$5-B$4)/3.29 ), 0 ), 1 )</f>
        <v>0.3501138601</v>
      </c>
      <c r="C343" s="45">
        <f>MAX( NORMINV( MCrands!C343, (C$5+C$4)/2, (C$5-C$4)/3.29 ), 0 )</f>
        <v>2.758225262</v>
      </c>
      <c r="D343" s="41"/>
      <c r="E343" s="43">
        <f>Baseline!B$33 * (C343 * Baseline!B$66*Baseline!B$66/Baseline!B$73 + Baseline!B$52*Baseline!B$52/Baseline!B$74 + Baseline!B$53*Baseline!B$53/Baseline!B$75 + Baseline!B$54*Baseline!B$54/Baseline!B$76)</f>
        <v>0.0000195695453</v>
      </c>
      <c r="F343" s="43">
        <f>Baseline!B$33 * (C343 * Baseline!B$66*Baseline!B$57/Baseline!B$73 + Baseline!B$52*Baseline!B$67/Baseline!B$74 + Baseline!B$53*Baseline!B$55/Baseline!B$75 + Baseline!B$54*Baseline!B$56/Baseline!B$76)</f>
        <v>0.0000001999577961</v>
      </c>
      <c r="G343" s="45">
        <f>Baseline!B$33 * (C343 * Baseline!B$66*Baseline!B$58/Baseline!B$73 + Baseline!B$52*Baseline!B$59/Baseline!B$74 + Baseline!B$53*Baseline!B$68/Baseline!B$75 + Baseline!B$54*Baseline!B$60/Baseline!B$76)</f>
        <v>0.0000001688256074</v>
      </c>
      <c r="H343" s="43">
        <f>Baseline!B$33 * (C343 * Baseline!B$66*Baseline!B$61/Baseline!B$73 + Baseline!B$52*Baseline!B$62/Baseline!B$74 + Baseline!B$53*Baseline!B$63/Baseline!B$75 + Baseline!B$54*Baseline!B$69/Baseline!B$76)</f>
        <v>0.000000003420624442</v>
      </c>
      <c r="I343" s="43">
        <f>Baseline!B$33 * (C343 * Baseline!B$57*Baseline!B$66/Baseline!B$73 + Baseline!B$67*Baseline!B$52/Baseline!B$74 + Baseline!B$55*Baseline!B$53/Baseline!B$75 + Baseline!B$56*Baseline!B$54/Baseline!B$76)</f>
        <v>0.0000001999577961</v>
      </c>
      <c r="J343" s="45">
        <f>Baseline!B$33 * (C343 * Baseline!B$57*Baseline!B$57/Baseline!B$73 + Baseline!B$67*Baseline!B$67/Baseline!B$74 + Baseline!B$55*Baseline!B$55/Baseline!B$75 + Baseline!B$56*Baseline!B$56/Baseline!B$76)</f>
        <v>0.000001763813814</v>
      </c>
      <c r="K343" s="43">
        <f>Baseline!B$33 * (C343 * Baseline!B$57*Baseline!B$58/Baseline!B$73 + Baseline!B$67*Baseline!B$59/Baseline!B$74 + Baseline!B$55*Baseline!B$68/Baseline!B$75 + Baseline!B$56*Baseline!B$60/Baseline!B$76)</f>
        <v>0.00000001374194486</v>
      </c>
      <c r="L343" s="45">
        <f>Baseline!B$33 * (C343 * Baseline!B$57*Baseline!B$61/Baseline!B$73 + Baseline!B$67*Baseline!B$62/Baseline!B$74 + Baseline!B$55*Baseline!B$63/Baseline!B$75 + Baseline!B$56*Baseline!B$69/Baseline!B$76)</f>
        <v>0.00000001439285436</v>
      </c>
      <c r="M343" s="43">
        <f>Baseline!B$33 * (C343 * Baseline!B$58*Baseline!B$66/Baseline!B$73 + Baseline!B$59*Baseline!B$52/Baseline!B$74 + Baseline!B$68*Baseline!B$53/Baseline!B$75 + Baseline!B$60*Baseline!B$54/Baseline!B$76)</f>
        <v>0.0000001688256074</v>
      </c>
      <c r="N343" s="45">
        <f>Baseline!B$33 * (C343 * Baseline!B$58*Baseline!B$57/Baseline!B$73 + Baseline!B$59*Baseline!B$67/Baseline!B$74 + Baseline!B$68*Baseline!B$55/Baseline!B$75 + Baseline!B$60*Baseline!B$56/Baseline!B$76)</f>
        <v>0.00000001374194486</v>
      </c>
      <c r="O343" s="45">
        <f>Baseline!B$33 * (C343 * Baseline!B$58*Baseline!B$58/Baseline!B$73 + Baseline!B$59*Baseline!B$59/Baseline!B$74 + Baseline!B$68*Baseline!B$68/Baseline!B$75 + Baseline!B$60*Baseline!B$60/Baseline!B$76)</f>
        <v>0.000001324390334</v>
      </c>
      <c r="P343" s="43">
        <f>Baseline!B$33 * (C343 * Baseline!B$58*Baseline!B$61/Baseline!B$73 + Baseline!B$59*Baseline!B$62/Baseline!B$74 + Baseline!B$68*Baseline!B$63/Baseline!B$75 + Baseline!B$60*Baseline!B$69/Baseline!B$76)</f>
        <v>0.000000001646947965</v>
      </c>
      <c r="Q343" s="43">
        <f>Baseline!B$33 * (C343 * Baseline!B$61*Baseline!B$66/Baseline!B$73 + Baseline!B$62*Baseline!B$52/Baseline!B$74 + Baseline!B$63*Baseline!B$53/Baseline!B$75 + Baseline!B$69*Baseline!B$54/Baseline!B$76)</f>
        <v>0.000000003420624442</v>
      </c>
      <c r="R343" s="43">
        <f>Baseline!B$33 * (C343 * Baseline!B$61*Baseline!B$57/Baseline!B$73 + Baseline!B$62*Baseline!B$67/Baseline!B$74 + Baseline!B$63*Baseline!B$55/Baseline!B$75 + Baseline!B$69*Baseline!B$56/Baseline!B$76)</f>
        <v>0.00000001439285436</v>
      </c>
      <c r="S343" s="43">
        <f>Baseline!B$33 * (C343 * Baseline!B$61*Baseline!B$58/Baseline!B$73 + Baseline!B$62*Baseline!B$59/Baseline!B$74 + Baseline!B$63*Baseline!B$68/Baseline!B$75 + Baseline!B$69*Baseline!B$60/Baseline!B$76)</f>
        <v>0.000000001646947965</v>
      </c>
      <c r="T343" s="43">
        <f>Baseline!B$33 * (C343 * Baseline!B$61*Baseline!B$61/Baseline!B$73 + Baseline!B$62*Baseline!B$62/Baseline!B$74 + Baseline!B$63*Baseline!B$63/Baseline!B$75 + Baseline!B$69*Baseline!B$69/Baseline!B$76)</f>
        <v>0.00000009854654571</v>
      </c>
      <c r="U343" s="41"/>
      <c r="V343" s="43">
        <f>E343 * ( Baseline!B$87 * Baseline!B$7 )</f>
        <v>0.2031123107</v>
      </c>
      <c r="W343" s="43">
        <f>F343 * ( Baseline!D$87 * Baseline!B$11 )</f>
        <v>0.003688540619</v>
      </c>
      <c r="X343" s="43">
        <f>G343 * ( Baseline!F$87 * Baseline!B$16 )</f>
        <v>0.00586411863</v>
      </c>
      <c r="Y343" s="43">
        <f>H343 * ( Baseline!H$87 * Baseline!B$18 )</f>
        <v>0.001202942856</v>
      </c>
      <c r="Z343" s="51">
        <f t="shared" si="1"/>
        <v>0.2138679128</v>
      </c>
      <c r="AA343" s="43">
        <f>I343 * ( Baseline!B$87 * Baseline!B$7 )</f>
        <v>0.002075361966</v>
      </c>
      <c r="AB343" s="45">
        <f>J343 * ( Baseline!D$87 * Baseline!B$11 )</f>
        <v>0.0325363603</v>
      </c>
      <c r="AC343" s="45">
        <f>K343 * ( Baseline!F$87 * Baseline!B$16 )</f>
        <v>0.0004773232929</v>
      </c>
      <c r="AD343" s="45">
        <f>L343 * ( Baseline!F$87 * Baseline!B$16 )</f>
        <v>0.0004999324848</v>
      </c>
      <c r="AE343" s="51">
        <f t="shared" si="2"/>
        <v>0.03558897804</v>
      </c>
      <c r="AF343" s="51">
        <f>M343 * ( Baseline!B$87 * Baseline!B$7 )</f>
        <v>0.001752240979</v>
      </c>
      <c r="AG343" s="51">
        <f>N343 * ( Baseline!D$87 * Baseline!B$11 )</f>
        <v>0.0002534921007</v>
      </c>
      <c r="AH343" s="51">
        <f>O343 * ( Baseline!F$87 * Baseline!B$16 )</f>
        <v>0.04600239354</v>
      </c>
      <c r="AI343" s="51">
        <f>P343 * ( Baseline!H$87 * Baseline!B$18 )</f>
        <v>0.0005791879007</v>
      </c>
      <c r="AJ343" s="51">
        <f t="shared" si="3"/>
        <v>0.04858731452</v>
      </c>
      <c r="AK343" s="51">
        <f>Q343 * ( Baseline!B$87 * Baseline!B$7 )</f>
        <v>0.00003550266108</v>
      </c>
      <c r="AL343" s="51">
        <f>R343 * ( Baseline!D$87 * Baseline!B$11 )</f>
        <v>0.0002654991652</v>
      </c>
      <c r="AM343" s="51">
        <f>S343 * ( Baseline!F$87 * Baseline!B$16 )</f>
        <v>0.00005720635865</v>
      </c>
      <c r="AN343" s="51">
        <f>T343 * ( Baseline!H$87 * Baseline!B$18 )</f>
        <v>0.03465620538</v>
      </c>
      <c r="AO343" s="51">
        <f t="shared" si="4"/>
        <v>0.03501441356</v>
      </c>
      <c r="AP343" s="61"/>
      <c r="AQ343" s="51">
        <f>V343 * ( (1-Baseline!B$88-Baseline!B$87) + (1-B343)*Baseline!B$88 )</f>
        <v>0.13547564</v>
      </c>
      <c r="AR343" s="51">
        <f>W343 * ( (1-Baseline!B$88-Baseline!B$87) + (1-B343)*Baseline!B$88 )</f>
        <v>0.002460251667</v>
      </c>
      <c r="AS343" s="51">
        <f>X343 * ( (1-Baseline!B$88-Baseline!B$87) + (1-B343)*Baseline!B$88 )</f>
        <v>0.003911359295</v>
      </c>
      <c r="AT343" s="51">
        <f>Y343 * ( (1-Baseline!B$88-Baseline!B$87) + (1-B343)*Baseline!B$88 )</f>
        <v>0.0008023612787</v>
      </c>
      <c r="AU343" s="51">
        <f t="shared" si="5"/>
        <v>0.1426496122</v>
      </c>
      <c r="AV343" s="51">
        <f>AA343 * ( (1-Baseline!D$88-Baseline!D$87) + (1-B343)*Baseline!D$88 )</f>
        <v>0.001731987913</v>
      </c>
      <c r="AW343" s="51">
        <f>AB343 * ( (1-Baseline!D$88-Baseline!D$87) + (1-B343)*Baseline!D$88 )</f>
        <v>0.02715313459</v>
      </c>
      <c r="AX343" s="51">
        <f>AC343 * ( (1-Baseline!D$88-Baseline!D$87) + (1-B343)*Baseline!D$88 )</f>
        <v>0.0003983489086</v>
      </c>
      <c r="AY343" s="51">
        <f>AD343 * ( (1-Baseline!D$88-Baseline!D$87) + (1-B343)*Baseline!D$88 )</f>
        <v>0.0004172173507</v>
      </c>
      <c r="AZ343" s="51">
        <f t="shared" si="6"/>
        <v>0.02970068876</v>
      </c>
      <c r="BA343" s="51">
        <f>AF343 * ( (1-Baseline!F$88-Baseline!F$87) + (1-Baseline!B$36)*Baseline!F$88 )</f>
        <v>0.00126096868</v>
      </c>
      <c r="BB343" s="51">
        <f>AG343 * ( (1-Baseline!F$88-Baseline!F$87) + (1-Baseline!B$36)*Baseline!F$88 )</f>
        <v>0.0001824210274</v>
      </c>
      <c r="BC343" s="51">
        <f>AH343 * ( (1-Baseline!F$88-Baseline!F$87) + (1-Baseline!B$36)*Baseline!F$88 )</f>
        <v>0.03310479447</v>
      </c>
      <c r="BD343" s="51">
        <f>AI343 * ( (1-Baseline!F$88-Baseline!F$87) + (1-Baseline!B$36)*Baseline!F$88 )</f>
        <v>0.0004168021474</v>
      </c>
      <c r="BE343" s="51">
        <f t="shared" si="7"/>
        <v>0.03496498632</v>
      </c>
      <c r="BF343" s="51">
        <f>AK343 * ( (1-Baseline!H$88-Baseline!H$87) + (1-Baseline!B$36)*Baseline!H$88 )</f>
        <v>0.00002812946843</v>
      </c>
      <c r="BG343" s="51">
        <f>AL343 * ( (1-Baseline!H$88-Baseline!H$87) + (1-Baseline!B$36)*Baseline!H$88 )</f>
        <v>0.0002103602986</v>
      </c>
      <c r="BH343" s="51">
        <f>AM343 * ( (1-Baseline!H$88-Baseline!H$87) + (1-Baseline!B$36)*Baseline!H$88 )</f>
        <v>0.00004532574208</v>
      </c>
      <c r="BI343" s="51">
        <f>AN343 * ( (1-Baseline!H$88-Baseline!H$87) + (1-Baseline!B$36)*Baseline!H$88 )</f>
        <v>0.02745880465</v>
      </c>
      <c r="BJ343" s="51">
        <f t="shared" si="8"/>
        <v>0.02774262015</v>
      </c>
      <c r="BK343" s="61"/>
      <c r="BL343" s="51">
        <f t="shared" si="19"/>
        <v>0.949709136</v>
      </c>
      <c r="BM343" s="51">
        <f t="shared" si="20"/>
        <v>0.01724681637</v>
      </c>
      <c r="BN343" s="51">
        <f t="shared" si="21"/>
        <v>0.02741934755</v>
      </c>
      <c r="BO343" s="51">
        <f t="shared" si="22"/>
        <v>0.005624700035</v>
      </c>
      <c r="BP343" s="51">
        <f t="shared" si="9"/>
        <v>1</v>
      </c>
      <c r="BQ343" s="51">
        <f t="shared" si="23"/>
        <v>0.058314739</v>
      </c>
      <c r="BR343" s="51">
        <f t="shared" si="24"/>
        <v>0.9142257544</v>
      </c>
      <c r="BS343" s="51">
        <f t="shared" si="25"/>
        <v>0.01341211013</v>
      </c>
      <c r="BT343" s="51">
        <f t="shared" si="26"/>
        <v>0.01404739648</v>
      </c>
      <c r="BU343" s="51">
        <f t="shared" si="10"/>
        <v>1</v>
      </c>
      <c r="BV343" s="51">
        <f t="shared" si="27"/>
        <v>0.03606375443</v>
      </c>
      <c r="BW343" s="51">
        <f t="shared" si="28"/>
        <v>0.005217248643</v>
      </c>
      <c r="BX343" s="51">
        <f t="shared" si="29"/>
        <v>0.9467984389</v>
      </c>
      <c r="BY343" s="51">
        <f t="shared" si="30"/>
        <v>0.011920558</v>
      </c>
      <c r="BZ343" s="51">
        <f t="shared" si="11"/>
        <v>1</v>
      </c>
      <c r="CA343" s="51">
        <f t="shared" si="31"/>
        <v>0.001013944187</v>
      </c>
      <c r="CB343" s="51">
        <f t="shared" si="32"/>
        <v>0.007582567811</v>
      </c>
      <c r="CC343" s="51">
        <f t="shared" si="33"/>
        <v>0.001633794567</v>
      </c>
      <c r="CD343" s="51">
        <f t="shared" si="34"/>
        <v>0.9897696934</v>
      </c>
      <c r="CE343" s="51">
        <f t="shared" si="12"/>
        <v>1</v>
      </c>
      <c r="CF343" s="61"/>
      <c r="CG343" s="51">
        <f t="shared" si="35"/>
        <v>0.949709136</v>
      </c>
      <c r="CH343" s="51">
        <f t="shared" si="36"/>
        <v>0.01724681637</v>
      </c>
      <c r="CI343" s="51">
        <f t="shared" si="37"/>
        <v>0.02741934755</v>
      </c>
      <c r="CJ343" s="51">
        <f t="shared" si="38"/>
        <v>0.005624700035</v>
      </c>
      <c r="CK343" s="51">
        <f t="shared" si="13"/>
        <v>1</v>
      </c>
      <c r="CL343" s="51">
        <f t="shared" si="39"/>
        <v>0.058314739</v>
      </c>
      <c r="CM343" s="51">
        <f t="shared" si="40"/>
        <v>0.9142257544</v>
      </c>
      <c r="CN343" s="51">
        <f t="shared" si="41"/>
        <v>0.01341211013</v>
      </c>
      <c r="CO343" s="51">
        <f t="shared" si="42"/>
        <v>0.01404739648</v>
      </c>
      <c r="CP343" s="51">
        <f t="shared" si="14"/>
        <v>1</v>
      </c>
      <c r="CQ343" s="51">
        <f t="shared" si="43"/>
        <v>0.03606375443</v>
      </c>
      <c r="CR343" s="51">
        <f t="shared" si="44"/>
        <v>0.005217248643</v>
      </c>
      <c r="CS343" s="51">
        <f t="shared" si="45"/>
        <v>0.9467984389</v>
      </c>
      <c r="CT343" s="51">
        <f t="shared" si="46"/>
        <v>0.011920558</v>
      </c>
      <c r="CU343" s="51">
        <f t="shared" si="15"/>
        <v>1</v>
      </c>
      <c r="CV343" s="51">
        <f t="shared" si="47"/>
        <v>0.001013944187</v>
      </c>
      <c r="CW343" s="51">
        <f t="shared" si="48"/>
        <v>0.007582567811</v>
      </c>
      <c r="CX343" s="51">
        <f t="shared" si="49"/>
        <v>0.001633794567</v>
      </c>
      <c r="CY343" s="51">
        <f t="shared" si="50"/>
        <v>0.9897696934</v>
      </c>
      <c r="CZ343" s="51">
        <f t="shared" si="16"/>
        <v>1</v>
      </c>
      <c r="DA343" s="61"/>
      <c r="DB343" s="51">
        <f>(AQ343*Baseline!B$7 + AV343*Baseline!B$11 + BA343*Baseline!B$16 + BF343*Baseline!B$18)</f>
        <v>74932.58296</v>
      </c>
      <c r="DC343" s="51">
        <f>(AR343*Baseline!B$7 + AW343*Baseline!B$11 + BB343*Baseline!B$16 + BG343*Baseline!B$18)</f>
        <v>69668.30028</v>
      </c>
      <c r="DD343" s="51">
        <f>(AS343*Baseline!B$7 + AX343*Baseline!B$11 + BC343*Baseline!B$16 + BH343*Baseline!B$18)</f>
        <v>115734.1441</v>
      </c>
      <c r="DE343" s="51">
        <f>(AT343*Baseline!B$7 + AY343*Baseline!B$11 + BD343*Baseline!B$16 + BI343*Baseline!B$18)</f>
        <v>1260041.328</v>
      </c>
      <c r="DF343" s="51">
        <f t="shared" si="17"/>
        <v>1520376.355</v>
      </c>
      <c r="DG343" s="61"/>
      <c r="DH343" s="51">
        <f t="shared" si="51"/>
        <v>0.04928554874</v>
      </c>
      <c r="DI343" s="51">
        <f t="shared" si="52"/>
        <v>0.04582306219</v>
      </c>
      <c r="DJ343" s="51">
        <f t="shared" si="53"/>
        <v>0.0761220363</v>
      </c>
      <c r="DK343" s="51">
        <f t="shared" si="54"/>
        <v>0.8287693528</v>
      </c>
      <c r="DL343" s="51">
        <f t="shared" si="18"/>
        <v>1</v>
      </c>
      <c r="DM343" s="61"/>
      <c r="DN343" s="51">
        <f>DH343 / (Baseline!B$7/Baseline!B$17)</f>
        <v>5.260908162</v>
      </c>
      <c r="DO343" s="51">
        <f>DI343 / (Baseline!B$11/Baseline!B$17)</f>
        <v>1.106190653</v>
      </c>
      <c r="DP343" s="51">
        <f>DJ343 / (Baseline!B$16/Baseline!B$17)</f>
        <v>1.176315507</v>
      </c>
      <c r="DQ343" s="51">
        <f>DK343 / (Baseline!B$18/Baseline!B$17)</f>
        <v>0.9369969189</v>
      </c>
      <c r="DR343" s="79"/>
      <c r="DS343" s="51">
        <f>(AU343*Baseline!B$34)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0.03392697308</v>
      </c>
      <c r="DT343" s="51">
        <f>(AZ343*Baseline!B$34) + (Baseline!D$88*(1-Baseline!D$89)*Baseline!B$35) + (Baseline!D$88*Baseline!D$89*((1-Baseline!D$90)*Baseline!B$40 + Baseline!D$90*Baseline!B$41))</f>
        <v>0.01086867131</v>
      </c>
      <c r="DU343" s="51">
        <f>(BE343*Baseline!B$34) + (Baseline!F$88*(1-Baseline!F$89)*Baseline!B$35) + (Baseline!F$88*Baseline!F$89*((1-Baseline!F$90)*Baseline!B$40 + Baseline!F$90*Baseline!B$41))</f>
        <v>0.01297538795</v>
      </c>
      <c r="DV343" s="51">
        <f>(BJ343*Baseline!B$34) + (Baseline!H$88*(1-Baseline!H$89)*Baseline!B$35) + (Baseline!H$88*Baseline!H$89*((1-Baseline!H$90)*Baseline!B$40 + Baseline!H$90*Baseline!B$41))</f>
        <v>0.009306393023</v>
      </c>
      <c r="DW343" s="51">
        <f>( DS343*Baseline!B$7 + DT343*Baseline!B$11 + DU343*Baseline!B$16 + DV343*Baseline!B$18 ) / Baseline!B$17</f>
        <v>0.009839190072</v>
      </c>
    </row>
    <row r="344">
      <c r="A344" s="4" t="s">
        <v>622</v>
      </c>
      <c r="B344" s="45">
        <f>MIN( MAX( NORMINV( MCrands!B344, (B$5+B$4)/2, (B$5-B$4)/3.29 ), 0 ), 1 )</f>
        <v>0.3384658941</v>
      </c>
      <c r="C344" s="45">
        <f>MAX( NORMINV( MCrands!C344, (C$5+C$4)/2, (C$5-C$4)/3.29 ), 0 )</f>
        <v>2.393294847</v>
      </c>
      <c r="D344" s="41"/>
      <c r="E344" s="43">
        <f>Baseline!B$33 * (C344 * Baseline!B$66*Baseline!B$66/Baseline!B$73 + Baseline!B$52*Baseline!B$52/Baseline!B$74 + Baseline!B$53*Baseline!B$53/Baseline!B$75 + Baseline!B$54*Baseline!B$54/Baseline!B$76)</f>
        <v>0.0000169858292</v>
      </c>
      <c r="F344" s="43">
        <f>Baseline!B$33 * (C344 * Baseline!B$66*Baseline!B$57/Baseline!B$73 + Baseline!B$52*Baseline!B$67/Baseline!B$74 + Baseline!B$53*Baseline!B$55/Baseline!B$75 + Baseline!B$54*Baseline!B$56/Baseline!B$76)</f>
        <v>0.0000001995498409</v>
      </c>
      <c r="G344" s="45">
        <f>Baseline!B$33 * (C344 * Baseline!B$66*Baseline!B$58/Baseline!B$73 + Baseline!B$52*Baseline!B$59/Baseline!B$74 + Baseline!B$53*Baseline!B$68/Baseline!B$75 + Baseline!B$54*Baseline!B$60/Baseline!B$76)</f>
        <v>0.0000001678227176</v>
      </c>
      <c r="H344" s="43">
        <f>Baseline!B$33 * (C344 * Baseline!B$66*Baseline!B$61/Baseline!B$73 + Baseline!B$52*Baseline!B$62/Baseline!B$74 + Baseline!B$53*Baseline!B$63/Baseline!B$75 + Baseline!B$54*Baseline!B$69/Baseline!B$76)</f>
        <v>0.000000003320335462</v>
      </c>
      <c r="I344" s="43">
        <f>Baseline!B$33 * (C344 * Baseline!B$57*Baseline!B$66/Baseline!B$73 + Baseline!B$67*Baseline!B$52/Baseline!B$74 + Baseline!B$55*Baseline!B$53/Baseline!B$75 + Baseline!B$56*Baseline!B$54/Baseline!B$76)</f>
        <v>0.0000001995498409</v>
      </c>
      <c r="J344" s="45">
        <f>Baseline!B$33 * (C344 * Baseline!B$57*Baseline!B$57/Baseline!B$73 + Baseline!B$67*Baseline!B$67/Baseline!B$74 + Baseline!B$55*Baseline!B$55/Baseline!B$75 + Baseline!B$56*Baseline!B$56/Baseline!B$76)</f>
        <v>0.00000176381375</v>
      </c>
      <c r="K344" s="43">
        <f>Baseline!B$33 * (C344 * Baseline!B$57*Baseline!B$58/Baseline!B$73 + Baseline!B$67*Baseline!B$59/Baseline!B$74 + Baseline!B$55*Baseline!B$68/Baseline!B$75 + Baseline!B$56*Baseline!B$60/Baseline!B$76)</f>
        <v>0.00000001374178651</v>
      </c>
      <c r="L344" s="45">
        <f>Baseline!B$33 * (C344 * Baseline!B$57*Baseline!B$61/Baseline!B$73 + Baseline!B$67*Baseline!B$62/Baseline!B$74 + Baseline!B$55*Baseline!B$63/Baseline!B$75 + Baseline!B$56*Baseline!B$69/Baseline!B$76)</f>
        <v>0.00000001439283853</v>
      </c>
      <c r="M344" s="43">
        <f>Baseline!B$33 * (C344 * Baseline!B$58*Baseline!B$66/Baseline!B$73 + Baseline!B$59*Baseline!B$52/Baseline!B$74 + Baseline!B$68*Baseline!B$53/Baseline!B$75 + Baseline!B$60*Baseline!B$54/Baseline!B$76)</f>
        <v>0.0000001678227176</v>
      </c>
      <c r="N344" s="45">
        <f>Baseline!B$33 * (C344 * Baseline!B$58*Baseline!B$57/Baseline!B$73 + Baseline!B$59*Baseline!B$67/Baseline!B$74 + Baseline!B$68*Baseline!B$55/Baseline!B$75 + Baseline!B$60*Baseline!B$56/Baseline!B$76)</f>
        <v>0.00000001374178651</v>
      </c>
      <c r="O344" s="45">
        <f>Baseline!B$33 * (C344 * Baseline!B$58*Baseline!B$58/Baseline!B$73 + Baseline!B$59*Baseline!B$59/Baseline!B$74 + Baseline!B$68*Baseline!B$68/Baseline!B$75 + Baseline!B$60*Baseline!B$60/Baseline!B$76)</f>
        <v>0.000001324389945</v>
      </c>
      <c r="P344" s="43">
        <f>Baseline!B$33 * (C344 * Baseline!B$58*Baseline!B$61/Baseline!B$73 + Baseline!B$59*Baseline!B$62/Baseline!B$74 + Baseline!B$68*Baseline!B$63/Baseline!B$75 + Baseline!B$60*Baseline!B$69/Baseline!B$76)</f>
        <v>0.000000001646909037</v>
      </c>
      <c r="Q344" s="43">
        <f>Baseline!B$33 * (C344 * Baseline!B$61*Baseline!B$66/Baseline!B$73 + Baseline!B$62*Baseline!B$52/Baseline!B$74 + Baseline!B$63*Baseline!B$53/Baseline!B$75 + Baseline!B$69*Baseline!B$54/Baseline!B$76)</f>
        <v>0.000000003320335462</v>
      </c>
      <c r="R344" s="43">
        <f>Baseline!B$33 * (C344 * Baseline!B$61*Baseline!B$57/Baseline!B$73 + Baseline!B$62*Baseline!B$67/Baseline!B$74 + Baseline!B$63*Baseline!B$55/Baseline!B$75 + Baseline!B$69*Baseline!B$56/Baseline!B$76)</f>
        <v>0.00000001439283853</v>
      </c>
      <c r="S344" s="43">
        <f>Baseline!B$33 * (C344 * Baseline!B$61*Baseline!B$58/Baseline!B$73 + Baseline!B$62*Baseline!B$59/Baseline!B$74 + Baseline!B$63*Baseline!B$68/Baseline!B$75 + Baseline!B$69*Baseline!B$60/Baseline!B$76)</f>
        <v>0.000000001646909037</v>
      </c>
      <c r="T344" s="43">
        <f>Baseline!B$33 * (C344 * Baseline!B$61*Baseline!B$61/Baseline!B$73 + Baseline!B$62*Baseline!B$62/Baseline!B$74 + Baseline!B$63*Baseline!B$63/Baseline!B$75 + Baseline!B$69*Baseline!B$69/Baseline!B$76)</f>
        <v>0.00000009854654181</v>
      </c>
      <c r="U344" s="41"/>
      <c r="V344" s="43">
        <f>E344 * ( Baseline!B$87 * Baseline!B$7 )</f>
        <v>0.1762959213</v>
      </c>
      <c r="W344" s="43">
        <f>F344 * ( Baseline!D$87 * Baseline!B$11 )</f>
        <v>0.003681015235</v>
      </c>
      <c r="X344" s="43">
        <f>G344 * ( Baseline!F$87 * Baseline!B$16 )</f>
        <v>0.005829283484</v>
      </c>
      <c r="Y344" s="43">
        <f>H344 * ( Baseline!H$87 * Baseline!B$18 )</f>
        <v>0.001167673883</v>
      </c>
      <c r="Z344" s="51">
        <f t="shared" si="1"/>
        <v>0.1869738939</v>
      </c>
      <c r="AA344" s="43">
        <f>I344 * ( Baseline!B$87 * Baseline!B$7 )</f>
        <v>0.002071127799</v>
      </c>
      <c r="AB344" s="45">
        <f>J344 * ( Baseline!D$87 * Baseline!B$11 )</f>
        <v>0.03253635911</v>
      </c>
      <c r="AC344" s="45">
        <f>K344 * ( Baseline!F$87 * Baseline!B$16 )</f>
        <v>0.0004773177926</v>
      </c>
      <c r="AD344" s="45">
        <f>L344 * ( Baseline!F$87 * Baseline!B$16 )</f>
        <v>0.0004999319347</v>
      </c>
      <c r="AE344" s="51">
        <f t="shared" si="2"/>
        <v>0.03558473663</v>
      </c>
      <c r="AF344" s="51">
        <f>M344 * ( Baseline!B$87 * Baseline!B$7 )</f>
        <v>0.001741831986</v>
      </c>
      <c r="AG344" s="51">
        <f>N344 * ( Baseline!D$87 * Baseline!B$11 )</f>
        <v>0.0002534891797</v>
      </c>
      <c r="AH344" s="51">
        <f>O344 * ( Baseline!F$87 * Baseline!B$16 )</f>
        <v>0.04600238002</v>
      </c>
      <c r="AI344" s="51">
        <f>P344 * ( Baseline!H$87 * Baseline!B$18 )</f>
        <v>0.0005791742108</v>
      </c>
      <c r="AJ344" s="51">
        <f t="shared" si="3"/>
        <v>0.04857687539</v>
      </c>
      <c r="AK344" s="51">
        <f>Q344 * ( Baseline!B$87 * Baseline!B$7 )</f>
        <v>0.00003446176176</v>
      </c>
      <c r="AL344" s="51">
        <f>R344 * ( Baseline!D$87 * Baseline!B$11 )</f>
        <v>0.0002654988731</v>
      </c>
      <c r="AM344" s="51">
        <f>S344 * ( Baseline!F$87 * Baseline!B$16 )</f>
        <v>0.00005720500649</v>
      </c>
      <c r="AN344" s="51">
        <f>T344 * ( Baseline!H$87 * Baseline!B$18 )</f>
        <v>0.03465620401</v>
      </c>
      <c r="AO344" s="51">
        <f t="shared" si="4"/>
        <v>0.03501336965</v>
      </c>
      <c r="AP344" s="61"/>
      <c r="AQ344" s="51">
        <f>V344 * ( (1-Baseline!B$88-Baseline!B$87) + (1-B344)*Baseline!B$88 )</f>
        <v>0.1194167492</v>
      </c>
      <c r="AR344" s="51">
        <f>W344 * ( (1-Baseline!B$88-Baseline!B$87) + (1-B344)*Baseline!B$88 )</f>
        <v>0.002493392189</v>
      </c>
      <c r="AS344" s="51">
        <f>X344 * ( (1-Baseline!B$88-Baseline!B$87) + (1-B344)*Baseline!B$88 )</f>
        <v>0.003948554672</v>
      </c>
      <c r="AT344" s="51">
        <f>Y344 * ( (1-Baseline!B$88-Baseline!B$87) + (1-B344)*Baseline!B$88 )</f>
        <v>0.0007909418335</v>
      </c>
      <c r="AU344" s="51">
        <f t="shared" si="5"/>
        <v>0.1266496379</v>
      </c>
      <c r="AV344" s="51">
        <f>AA344 * ( (1-Baseline!D$88-Baseline!D$87) + (1-B344)*Baseline!D$88 )</f>
        <v>0.001739262043</v>
      </c>
      <c r="AW344" s="51">
        <f>AB344 * ( (1-Baseline!D$88-Baseline!D$87) + (1-B344)*Baseline!D$88 )</f>
        <v>0.02732291771</v>
      </c>
      <c r="AX344" s="51">
        <f>AC344 * ( (1-Baseline!D$88-Baseline!D$87) + (1-B344)*Baseline!D$88 )</f>
        <v>0.0004008351004</v>
      </c>
      <c r="AY344" s="51">
        <f>AD344 * ( (1-Baseline!D$88-Baseline!D$87) + (1-B344)*Baseline!D$88 )</f>
        <v>0.0004198256809</v>
      </c>
      <c r="AZ344" s="51">
        <f t="shared" si="6"/>
        <v>0.02988284054</v>
      </c>
      <c r="BA344" s="51">
        <f>AF344 * ( (1-Baseline!F$88-Baseline!F$87) + (1-Baseline!B$36)*Baseline!F$88 )</f>
        <v>0.001253478036</v>
      </c>
      <c r="BB344" s="51">
        <f>AG344 * ( (1-Baseline!F$88-Baseline!F$87) + (1-Baseline!B$36)*Baseline!F$88 )</f>
        <v>0.0001824189254</v>
      </c>
      <c r="BC344" s="51">
        <f>AH344 * ( (1-Baseline!F$88-Baseline!F$87) + (1-Baseline!B$36)*Baseline!F$88 )</f>
        <v>0.03310478474</v>
      </c>
      <c r="BD344" s="51">
        <f>AI344 * ( (1-Baseline!F$88-Baseline!F$87) + (1-Baseline!B$36)*Baseline!F$88 )</f>
        <v>0.0004167922957</v>
      </c>
      <c r="BE344" s="51">
        <f t="shared" si="7"/>
        <v>0.03495747399</v>
      </c>
      <c r="BF344" s="51">
        <f>AK344 * ( (1-Baseline!H$88-Baseline!H$87) + (1-Baseline!B$36)*Baseline!H$88 )</f>
        <v>0.00002730474308</v>
      </c>
      <c r="BG344" s="51">
        <f>AL344 * ( (1-Baseline!H$88-Baseline!H$87) + (1-Baseline!B$36)*Baseline!H$88 )</f>
        <v>0.0002103600671</v>
      </c>
      <c r="BH344" s="51">
        <f>AM344 * ( (1-Baseline!H$88-Baseline!H$87) + (1-Baseline!B$36)*Baseline!H$88 )</f>
        <v>0.00004532467074</v>
      </c>
      <c r="BI344" s="51">
        <f>AN344 * ( (1-Baseline!H$88-Baseline!H$87) + (1-Baseline!B$36)*Baseline!H$88 )</f>
        <v>0.02745880356</v>
      </c>
      <c r="BJ344" s="51">
        <f t="shared" si="8"/>
        <v>0.02774179304</v>
      </c>
      <c r="BK344" s="61"/>
      <c r="BL344" s="51">
        <f t="shared" si="19"/>
        <v>0.9428905695</v>
      </c>
      <c r="BM344" s="51">
        <f t="shared" si="20"/>
        <v>0.0196873219</v>
      </c>
      <c r="BN344" s="51">
        <f t="shared" si="21"/>
        <v>0.03117699141</v>
      </c>
      <c r="BO344" s="51">
        <f t="shared" si="22"/>
        <v>0.006245117213</v>
      </c>
      <c r="BP344" s="51">
        <f t="shared" si="9"/>
        <v>1</v>
      </c>
      <c r="BQ344" s="51">
        <f t="shared" si="23"/>
        <v>0.05820270135</v>
      </c>
      <c r="BR344" s="51">
        <f t="shared" si="24"/>
        <v>0.9143346891</v>
      </c>
      <c r="BS344" s="51">
        <f t="shared" si="25"/>
        <v>0.01341355417</v>
      </c>
      <c r="BT344" s="51">
        <f t="shared" si="26"/>
        <v>0.01404905535</v>
      </c>
      <c r="BU344" s="51">
        <f t="shared" si="10"/>
        <v>1</v>
      </c>
      <c r="BV344" s="51">
        <f t="shared" si="27"/>
        <v>0.03585722573</v>
      </c>
      <c r="BW344" s="51">
        <f t="shared" si="28"/>
        <v>0.005218309693</v>
      </c>
      <c r="BX344" s="51">
        <f t="shared" si="29"/>
        <v>0.9470016267</v>
      </c>
      <c r="BY344" s="51">
        <f t="shared" si="30"/>
        <v>0.0119228379</v>
      </c>
      <c r="BZ344" s="51">
        <f t="shared" si="11"/>
        <v>1</v>
      </c>
      <c r="CA344" s="51">
        <f t="shared" si="31"/>
        <v>0.0009842457924</v>
      </c>
      <c r="CB344" s="51">
        <f t="shared" si="32"/>
        <v>0.00758278554</v>
      </c>
      <c r="CC344" s="51">
        <f t="shared" si="33"/>
        <v>0.00163380466</v>
      </c>
      <c r="CD344" s="51">
        <f t="shared" si="34"/>
        <v>0.989799164</v>
      </c>
      <c r="CE344" s="51">
        <f t="shared" si="12"/>
        <v>1</v>
      </c>
      <c r="CF344" s="61"/>
      <c r="CG344" s="51">
        <f t="shared" si="35"/>
        <v>0.9428905695</v>
      </c>
      <c r="CH344" s="51">
        <f t="shared" si="36"/>
        <v>0.0196873219</v>
      </c>
      <c r="CI344" s="51">
        <f t="shared" si="37"/>
        <v>0.03117699141</v>
      </c>
      <c r="CJ344" s="51">
        <f t="shared" si="38"/>
        <v>0.006245117213</v>
      </c>
      <c r="CK344" s="51">
        <f t="shared" si="13"/>
        <v>1</v>
      </c>
      <c r="CL344" s="51">
        <f t="shared" si="39"/>
        <v>0.05820270135</v>
      </c>
      <c r="CM344" s="51">
        <f t="shared" si="40"/>
        <v>0.9143346891</v>
      </c>
      <c r="CN344" s="51">
        <f t="shared" si="41"/>
        <v>0.01341355417</v>
      </c>
      <c r="CO344" s="51">
        <f t="shared" si="42"/>
        <v>0.01404905535</v>
      </c>
      <c r="CP344" s="51">
        <f t="shared" si="14"/>
        <v>1</v>
      </c>
      <c r="CQ344" s="51">
        <f t="shared" si="43"/>
        <v>0.03585722573</v>
      </c>
      <c r="CR344" s="51">
        <f t="shared" si="44"/>
        <v>0.005218309693</v>
      </c>
      <c r="CS344" s="51">
        <f t="shared" si="45"/>
        <v>0.9470016267</v>
      </c>
      <c r="CT344" s="51">
        <f t="shared" si="46"/>
        <v>0.0119228379</v>
      </c>
      <c r="CU344" s="51">
        <f t="shared" si="15"/>
        <v>1</v>
      </c>
      <c r="CV344" s="51">
        <f t="shared" si="47"/>
        <v>0.0009842457924</v>
      </c>
      <c r="CW344" s="51">
        <f t="shared" si="48"/>
        <v>0.00758278554</v>
      </c>
      <c r="CX344" s="51">
        <f t="shared" si="49"/>
        <v>0.00163380466</v>
      </c>
      <c r="CY344" s="51">
        <f t="shared" si="50"/>
        <v>0.989799164</v>
      </c>
      <c r="CZ344" s="51">
        <f t="shared" si="16"/>
        <v>1</v>
      </c>
      <c r="DA344" s="61"/>
      <c r="DB344" s="51">
        <f>(AQ344*Baseline!B$7 + AV344*Baseline!B$11 + BA344*Baseline!B$16 + BF344*Baseline!B$18)</f>
        <v>67096.76077</v>
      </c>
      <c r="DC344" s="51">
        <f>(AR344*Baseline!B$7 + AW344*Baseline!B$11 + BB344*Baseline!B$16 + BG344*Baseline!B$18)</f>
        <v>70048.46487</v>
      </c>
      <c r="DD344" s="51">
        <f>(AS344*Baseline!B$7 + AX344*Baseline!B$11 + BC344*Baseline!B$16 + BH344*Baseline!B$18)</f>
        <v>115757.434</v>
      </c>
      <c r="DE344" s="51">
        <f>(AT344*Baseline!B$7 + AY344*Baseline!B$11 + BD344*Baseline!B$16 + BI344*Baseline!B$18)</f>
        <v>1260041.3</v>
      </c>
      <c r="DF344" s="51">
        <f t="shared" si="17"/>
        <v>1512943.96</v>
      </c>
      <c r="DG344" s="61"/>
      <c r="DH344" s="51">
        <f t="shared" si="51"/>
        <v>0.04434847723</v>
      </c>
      <c r="DI344" s="51">
        <f t="shared" si="52"/>
        <v>0.04629944448</v>
      </c>
      <c r="DJ344" s="51">
        <f t="shared" si="53"/>
        <v>0.07651138246</v>
      </c>
      <c r="DK344" s="51">
        <f t="shared" si="54"/>
        <v>0.8328406958</v>
      </c>
      <c r="DL344" s="51">
        <f t="shared" si="18"/>
        <v>1</v>
      </c>
      <c r="DM344" s="61"/>
      <c r="DN344" s="51">
        <f>DH344 / (Baseline!B$7/Baseline!B$17)</f>
        <v>4.733908251</v>
      </c>
      <c r="DO344" s="51">
        <f>DI344 / (Baseline!B$11/Baseline!B$17)</f>
        <v>1.11769075</v>
      </c>
      <c r="DP344" s="51">
        <f>DJ344 / (Baseline!B$16/Baseline!B$17)</f>
        <v>1.182332082</v>
      </c>
      <c r="DQ344" s="51">
        <f>DK344 / (Baseline!B$18/Baseline!B$17)</f>
        <v>0.9415999316</v>
      </c>
      <c r="DR344" s="79"/>
      <c r="DS344" s="51">
        <f>(AU344*Baseline!B$34)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0.03152697693</v>
      </c>
      <c r="DT344" s="51">
        <f>(AZ344*Baseline!B$34) + (Baseline!D$88*(1-Baseline!D$89)*Baseline!B$35) + (Baseline!D$88*Baseline!D$89*((1-Baseline!D$90)*Baseline!B$40 + Baseline!D$90*Baseline!B$41))</f>
        <v>0.01089599408</v>
      </c>
      <c r="DU344" s="51">
        <f>(BE344*Baseline!B$34) + (Baseline!F$88*(1-Baseline!F$89)*Baseline!B$35) + (Baseline!F$88*Baseline!F$89*((1-Baseline!F$90)*Baseline!B$40 + Baseline!F$90*Baseline!B$41))</f>
        <v>0.0129742611</v>
      </c>
      <c r="DV344" s="51">
        <f>(BJ344*Baseline!B$34) + (Baseline!H$88*(1-Baseline!H$89)*Baseline!B$35) + (Baseline!H$88*Baseline!H$89*((1-Baseline!H$90)*Baseline!B$40 + Baseline!H$90*Baseline!B$41))</f>
        <v>0.009306268956</v>
      </c>
      <c r="DW344" s="51">
        <f>( DS344*Baseline!B$7 + DT344*Baseline!B$11 + DU344*Baseline!B$16 + DV344*Baseline!B$18 ) / Baseline!B$17</f>
        <v>0.009817655453</v>
      </c>
    </row>
    <row r="345">
      <c r="A345" s="4" t="s">
        <v>623</v>
      </c>
      <c r="B345" s="45">
        <f>MIN( MAX( NORMINV( MCrands!B345, (B$5+B$4)/2, (B$5-B$4)/3.29 ), 0 ), 1 )</f>
        <v>0.5397218706</v>
      </c>
      <c r="C345" s="45">
        <f>MAX( NORMINV( MCrands!C345, (C$5+C$4)/2, (C$5-C$4)/3.29 ), 0 )</f>
        <v>2.859518107</v>
      </c>
      <c r="D345" s="41"/>
      <c r="E345" s="43">
        <f>Baseline!B$33 * (C345 * Baseline!B$66*Baseline!B$66/Baseline!B$73 + Baseline!B$52*Baseline!B$52/Baseline!B$74 + Baseline!B$53*Baseline!B$53/Baseline!B$75 + Baseline!B$54*Baseline!B$54/Baseline!B$76)</f>
        <v>0.00002028670107</v>
      </c>
      <c r="F345" s="43">
        <f>Baseline!B$33 * (C345 * Baseline!B$66*Baseline!B$57/Baseline!B$73 + Baseline!B$52*Baseline!B$67/Baseline!B$74 + Baseline!B$53*Baseline!B$55/Baseline!B$75 + Baseline!B$54*Baseline!B$56/Baseline!B$76)</f>
        <v>0.0000002000710312</v>
      </c>
      <c r="G345" s="45">
        <f>Baseline!B$33 * (C345 * Baseline!B$66*Baseline!B$58/Baseline!B$73 + Baseline!B$52*Baseline!B$59/Baseline!B$74 + Baseline!B$53*Baseline!B$68/Baseline!B$75 + Baseline!B$54*Baseline!B$60/Baseline!B$76)</f>
        <v>0.0000001691039771</v>
      </c>
      <c r="H345" s="43">
        <f>Baseline!B$33 * (C345 * Baseline!B$66*Baseline!B$61/Baseline!B$73 + Baseline!B$52*Baseline!B$62/Baseline!B$74 + Baseline!B$53*Baseline!B$63/Baseline!B$75 + Baseline!B$54*Baseline!B$69/Baseline!B$76)</f>
        <v>0.000000003448461409</v>
      </c>
      <c r="I345" s="43">
        <f>Baseline!B$33 * (C345 * Baseline!B$57*Baseline!B$66/Baseline!B$73 + Baseline!B$67*Baseline!B$52/Baseline!B$74 + Baseline!B$55*Baseline!B$53/Baseline!B$75 + Baseline!B$56*Baseline!B$54/Baseline!B$76)</f>
        <v>0.0000002000710312</v>
      </c>
      <c r="J345" s="45">
        <f>Baseline!B$33 * (C345 * Baseline!B$57*Baseline!B$57/Baseline!B$73 + Baseline!B$67*Baseline!B$67/Baseline!B$74 + Baseline!B$55*Baseline!B$55/Baseline!B$75 + Baseline!B$56*Baseline!B$56/Baseline!B$76)</f>
        <v>0.000001763813832</v>
      </c>
      <c r="K345" s="43">
        <f>Baseline!B$33 * (C345 * Baseline!B$57*Baseline!B$58/Baseline!B$73 + Baseline!B$67*Baseline!B$59/Baseline!B$74 + Baseline!B$55*Baseline!B$68/Baseline!B$75 + Baseline!B$56*Baseline!B$60/Baseline!B$76)</f>
        <v>0.00000001374198881</v>
      </c>
      <c r="L345" s="45">
        <f>Baseline!B$33 * (C345 * Baseline!B$57*Baseline!B$61/Baseline!B$73 + Baseline!B$67*Baseline!B$62/Baseline!B$74 + Baseline!B$55*Baseline!B$63/Baseline!B$75 + Baseline!B$56*Baseline!B$69/Baseline!B$76)</f>
        <v>0.00000001439285876</v>
      </c>
      <c r="M345" s="43">
        <f>Baseline!B$33 * (C345 * Baseline!B$58*Baseline!B$66/Baseline!B$73 + Baseline!B$59*Baseline!B$52/Baseline!B$74 + Baseline!B$68*Baseline!B$53/Baseline!B$75 + Baseline!B$60*Baseline!B$54/Baseline!B$76)</f>
        <v>0.0000001691039771</v>
      </c>
      <c r="N345" s="45">
        <f>Baseline!B$33 * (C345 * Baseline!B$58*Baseline!B$57/Baseline!B$73 + Baseline!B$59*Baseline!B$67/Baseline!B$74 + Baseline!B$68*Baseline!B$55/Baseline!B$75 + Baseline!B$60*Baseline!B$56/Baseline!B$76)</f>
        <v>0.00000001374198881</v>
      </c>
      <c r="O345" s="45">
        <f>Baseline!B$33 * (C345 * Baseline!B$58*Baseline!B$58/Baseline!B$73 + Baseline!B$59*Baseline!B$59/Baseline!B$74 + Baseline!B$68*Baseline!B$68/Baseline!B$75 + Baseline!B$60*Baseline!B$60/Baseline!B$76)</f>
        <v>0.000001324390442</v>
      </c>
      <c r="P345" s="43">
        <f>Baseline!B$33 * (C345 * Baseline!B$58*Baseline!B$61/Baseline!B$73 + Baseline!B$59*Baseline!B$62/Baseline!B$74 + Baseline!B$68*Baseline!B$63/Baseline!B$75 + Baseline!B$60*Baseline!B$69/Baseline!B$76)</f>
        <v>0.00000000164695877</v>
      </c>
      <c r="Q345" s="43">
        <f>Baseline!B$33 * (C345 * Baseline!B$61*Baseline!B$66/Baseline!B$73 + Baseline!B$62*Baseline!B$52/Baseline!B$74 + Baseline!B$63*Baseline!B$53/Baseline!B$75 + Baseline!B$69*Baseline!B$54/Baseline!B$76)</f>
        <v>0.000000003448461409</v>
      </c>
      <c r="R345" s="43">
        <f>Baseline!B$33 * (C345 * Baseline!B$61*Baseline!B$57/Baseline!B$73 + Baseline!B$62*Baseline!B$67/Baseline!B$74 + Baseline!B$63*Baseline!B$55/Baseline!B$75 + Baseline!B$69*Baseline!B$56/Baseline!B$76)</f>
        <v>0.00000001439285876</v>
      </c>
      <c r="S345" s="43">
        <f>Baseline!B$33 * (C345 * Baseline!B$61*Baseline!B$58/Baseline!B$73 + Baseline!B$62*Baseline!B$59/Baseline!B$74 + Baseline!B$63*Baseline!B$68/Baseline!B$75 + Baseline!B$69*Baseline!B$60/Baseline!B$76)</f>
        <v>0.00000000164695877</v>
      </c>
      <c r="T345" s="43">
        <f>Baseline!B$33 * (C345 * Baseline!B$61*Baseline!B$61/Baseline!B$73 + Baseline!B$62*Baseline!B$62/Baseline!B$74 + Baseline!B$63*Baseline!B$63/Baseline!B$75 + Baseline!B$69*Baseline!B$69/Baseline!B$76)</f>
        <v>0.00000009854654679</v>
      </c>
      <c r="U345" s="41"/>
      <c r="V345" s="43">
        <f>E345 * ( Baseline!B$87 * Baseline!B$7 )</f>
        <v>0.2105556704</v>
      </c>
      <c r="W345" s="43">
        <f>F345 * ( Baseline!D$87 * Baseline!B$11 )</f>
        <v>0.003690629422</v>
      </c>
      <c r="X345" s="43">
        <f>G345 * ( Baseline!F$87 * Baseline!B$16 )</f>
        <v>0.005873787737</v>
      </c>
      <c r="Y345" s="43">
        <f>H345 * ( Baseline!H$87 * Baseline!B$18 )</f>
        <v>0.001212732379</v>
      </c>
      <c r="Z345" s="51">
        <f t="shared" si="1"/>
        <v>0.2213328199</v>
      </c>
      <c r="AA345" s="43">
        <f>I345 * ( Baseline!B$87 * Baseline!B$7 )</f>
        <v>0.002076537233</v>
      </c>
      <c r="AB345" s="45">
        <f>J345 * ( Baseline!D$87 * Baseline!B$11 )</f>
        <v>0.03253636063</v>
      </c>
      <c r="AC345" s="45">
        <f>K345 * ( Baseline!F$87 * Baseline!B$16 )</f>
        <v>0.0004773248196</v>
      </c>
      <c r="AD345" s="45">
        <f>L345 * ( Baseline!F$87 * Baseline!B$16 )</f>
        <v>0.0004999326374</v>
      </c>
      <c r="AE345" s="51">
        <f t="shared" si="2"/>
        <v>0.03559015532</v>
      </c>
      <c r="AF345" s="51">
        <f>M345 * ( Baseline!B$87 * Baseline!B$7 )</f>
        <v>0.001755130178</v>
      </c>
      <c r="AG345" s="51">
        <f>N345 * ( Baseline!D$87 * Baseline!B$11 )</f>
        <v>0.0002534929115</v>
      </c>
      <c r="AH345" s="51">
        <f>O345 * ( Baseline!F$87 * Baseline!B$16 )</f>
        <v>0.04600239729</v>
      </c>
      <c r="AI345" s="51">
        <f>P345 * ( Baseline!H$87 * Baseline!B$18 )</f>
        <v>0.0005791917006</v>
      </c>
      <c r="AJ345" s="51">
        <f t="shared" si="3"/>
        <v>0.04859021208</v>
      </c>
      <c r="AK345" s="51">
        <f>Q345 * ( Baseline!B$87 * Baseline!B$7 )</f>
        <v>0.00003579158097</v>
      </c>
      <c r="AL345" s="51">
        <f>R345 * ( Baseline!D$87 * Baseline!B$11 )</f>
        <v>0.0002654992463</v>
      </c>
      <c r="AM345" s="51">
        <f>S345 * ( Baseline!F$87 * Baseline!B$16 )</f>
        <v>0.00005720673396</v>
      </c>
      <c r="AN345" s="51">
        <f>T345 * ( Baseline!H$87 * Baseline!B$18 )</f>
        <v>0.03465620576</v>
      </c>
      <c r="AO345" s="51">
        <f t="shared" si="4"/>
        <v>0.03501470332</v>
      </c>
      <c r="AP345" s="61"/>
      <c r="AQ345" s="51">
        <f>V345 * ( (1-Baseline!B$88-Baseline!B$87) + (1-B345)*Baseline!B$88 )</f>
        <v>0.1049088438</v>
      </c>
      <c r="AR345" s="51">
        <f>W345 * ( (1-Baseline!B$88-Baseline!B$87) + (1-B345)*Baseline!B$88 )</f>
        <v>0.001838847013</v>
      </c>
      <c r="AS345" s="51">
        <f>X345 * ( (1-Baseline!B$88-Baseline!B$87) + (1-B345)*Baseline!B$88 )</f>
        <v>0.002926600262</v>
      </c>
      <c r="AT345" s="51">
        <f>Y345 * ( (1-Baseline!B$88-Baseline!B$87) + (1-B345)*Baseline!B$88 )</f>
        <v>0.0006042409187</v>
      </c>
      <c r="AU345" s="51">
        <f t="shared" si="5"/>
        <v>0.110278532</v>
      </c>
      <c r="AV345" s="51">
        <f>AA345 * ( (1-Baseline!D$88-Baseline!D$87) + (1-B345)*Baseline!D$88 )</f>
        <v>0.001556578544</v>
      </c>
      <c r="AW345" s="51">
        <f>AB345 * ( (1-Baseline!D$88-Baseline!D$87) + (1-B345)*Baseline!D$88 )</f>
        <v>0.0243893536</v>
      </c>
      <c r="AX345" s="51">
        <f>AC345 * ( (1-Baseline!D$88-Baseline!D$87) + (1-B345)*Baseline!D$88 )</f>
        <v>0.0003578041177</v>
      </c>
      <c r="AY345" s="51">
        <f>AD345 * ( (1-Baseline!D$88-Baseline!D$87) + (1-B345)*Baseline!D$88 )</f>
        <v>0.0003747510058</v>
      </c>
      <c r="AZ345" s="51">
        <f t="shared" si="6"/>
        <v>0.02667848727</v>
      </c>
      <c r="BA345" s="51">
        <f>AF345 * ( (1-Baseline!F$88-Baseline!F$87) + (1-Baseline!B$36)*Baseline!F$88 )</f>
        <v>0.00126304784</v>
      </c>
      <c r="BB345" s="51">
        <f>AG345 * ( (1-Baseline!F$88-Baseline!F$87) + (1-Baseline!B$36)*Baseline!F$88 )</f>
        <v>0.0001824216109</v>
      </c>
      <c r="BC345" s="51">
        <f>AH345 * ( (1-Baseline!F$88-Baseline!F$87) + (1-Baseline!B$36)*Baseline!F$88 )</f>
        <v>0.03310479717</v>
      </c>
      <c r="BD345" s="51">
        <f>AI345 * ( (1-Baseline!F$88-Baseline!F$87) + (1-Baseline!B$36)*Baseline!F$88 )</f>
        <v>0.0004168048819</v>
      </c>
      <c r="BE345" s="51">
        <f t="shared" si="7"/>
        <v>0.0349670715</v>
      </c>
      <c r="BF345" s="51">
        <f>AK345 * ( (1-Baseline!H$88-Baseline!H$87) + (1-Baseline!B$36)*Baseline!H$88 )</f>
        <v>0.00002835838543</v>
      </c>
      <c r="BG345" s="51">
        <f>AL345 * ( (1-Baseline!H$88-Baseline!H$87) + (1-Baseline!B$36)*Baseline!H$88 )</f>
        <v>0.0002103603628</v>
      </c>
      <c r="BH345" s="51">
        <f>AM345 * ( (1-Baseline!H$88-Baseline!H$87) + (1-Baseline!B$36)*Baseline!H$88 )</f>
        <v>0.00004532603945</v>
      </c>
      <c r="BI345" s="51">
        <f>AN345 * ( (1-Baseline!H$88-Baseline!H$87) + (1-Baseline!B$36)*Baseline!H$88 )</f>
        <v>0.02745880495</v>
      </c>
      <c r="BJ345" s="51">
        <f t="shared" si="8"/>
        <v>0.02774284973</v>
      </c>
      <c r="BK345" s="61"/>
      <c r="BL345" s="51">
        <f t="shared" si="19"/>
        <v>0.9513079464</v>
      </c>
      <c r="BM345" s="51">
        <f t="shared" si="20"/>
        <v>0.0166745692</v>
      </c>
      <c r="BN345" s="51">
        <f t="shared" si="21"/>
        <v>0.02653825916</v>
      </c>
      <c r="BO345" s="51">
        <f t="shared" si="22"/>
        <v>0.005479225266</v>
      </c>
      <c r="BP345" s="51">
        <f t="shared" si="9"/>
        <v>1</v>
      </c>
      <c r="BQ345" s="51">
        <f t="shared" si="23"/>
        <v>0.05834583229</v>
      </c>
      <c r="BR345" s="51">
        <f t="shared" si="24"/>
        <v>0.9141955222</v>
      </c>
      <c r="BS345" s="51">
        <f t="shared" si="25"/>
        <v>0.01341170937</v>
      </c>
      <c r="BT345" s="51">
        <f t="shared" si="26"/>
        <v>0.0140469361</v>
      </c>
      <c r="BU345" s="51">
        <f t="shared" si="10"/>
        <v>1</v>
      </c>
      <c r="BV345" s="51">
        <f t="shared" si="27"/>
        <v>0.03612106437</v>
      </c>
      <c r="BW345" s="51">
        <f t="shared" si="28"/>
        <v>0.005216954211</v>
      </c>
      <c r="BX345" s="51">
        <f t="shared" si="29"/>
        <v>0.9467420561</v>
      </c>
      <c r="BY345" s="51">
        <f t="shared" si="30"/>
        <v>0.01191992535</v>
      </c>
      <c r="BZ345" s="51">
        <f t="shared" si="11"/>
        <v>1</v>
      </c>
      <c r="CA345" s="51">
        <f t="shared" si="31"/>
        <v>0.001022187183</v>
      </c>
      <c r="CB345" s="51">
        <f t="shared" si="32"/>
        <v>0.007582507378</v>
      </c>
      <c r="CC345" s="51">
        <f t="shared" si="33"/>
        <v>0.001633791766</v>
      </c>
      <c r="CD345" s="51">
        <f t="shared" si="34"/>
        <v>0.9897615137</v>
      </c>
      <c r="CE345" s="51">
        <f t="shared" si="12"/>
        <v>1</v>
      </c>
      <c r="CF345" s="61"/>
      <c r="CG345" s="51">
        <f t="shared" si="35"/>
        <v>0.9513079464</v>
      </c>
      <c r="CH345" s="51">
        <f t="shared" si="36"/>
        <v>0.0166745692</v>
      </c>
      <c r="CI345" s="51">
        <f t="shared" si="37"/>
        <v>0.02653825916</v>
      </c>
      <c r="CJ345" s="51">
        <f t="shared" si="38"/>
        <v>0.005479225266</v>
      </c>
      <c r="CK345" s="51">
        <f t="shared" si="13"/>
        <v>1</v>
      </c>
      <c r="CL345" s="51">
        <f t="shared" si="39"/>
        <v>0.05834583229</v>
      </c>
      <c r="CM345" s="51">
        <f t="shared" si="40"/>
        <v>0.9141955222</v>
      </c>
      <c r="CN345" s="51">
        <f t="shared" si="41"/>
        <v>0.01341170937</v>
      </c>
      <c r="CO345" s="51">
        <f t="shared" si="42"/>
        <v>0.0140469361</v>
      </c>
      <c r="CP345" s="51">
        <f t="shared" si="14"/>
        <v>1</v>
      </c>
      <c r="CQ345" s="51">
        <f t="shared" si="43"/>
        <v>0.03612106437</v>
      </c>
      <c r="CR345" s="51">
        <f t="shared" si="44"/>
        <v>0.005216954211</v>
      </c>
      <c r="CS345" s="51">
        <f t="shared" si="45"/>
        <v>0.9467420561</v>
      </c>
      <c r="CT345" s="51">
        <f t="shared" si="46"/>
        <v>0.01191992535</v>
      </c>
      <c r="CU345" s="51">
        <f t="shared" si="15"/>
        <v>1</v>
      </c>
      <c r="CV345" s="51">
        <f t="shared" si="47"/>
        <v>0.001022187183</v>
      </c>
      <c r="CW345" s="51">
        <f t="shared" si="48"/>
        <v>0.007582507378</v>
      </c>
      <c r="CX345" s="51">
        <f t="shared" si="49"/>
        <v>0.001633791766</v>
      </c>
      <c r="CY345" s="51">
        <f t="shared" si="50"/>
        <v>0.9897615137</v>
      </c>
      <c r="CZ345" s="51">
        <f t="shared" si="16"/>
        <v>1</v>
      </c>
      <c r="DA345" s="61"/>
      <c r="DB345" s="51">
        <f>(AQ345*Baseline!B$7 + AV345*Baseline!B$11 + BA345*Baseline!B$16 + BF345*Baseline!B$18)</f>
        <v>59748.95983</v>
      </c>
      <c r="DC345" s="51">
        <f>(AR345*Baseline!B$7 + AW345*Baseline!B$11 + BB345*Baseline!B$16 + BG345*Baseline!B$18)</f>
        <v>63439.84634</v>
      </c>
      <c r="DD345" s="51">
        <f>(AS345*Baseline!B$7 + AX345*Baseline!B$11 + BC345*Baseline!B$16 + BH345*Baseline!B$18)</f>
        <v>115169.6081</v>
      </c>
      <c r="DE345" s="51">
        <f>(AT345*Baseline!B$7 + AY345*Baseline!B$11 + BD345*Baseline!B$16 + BI345*Baseline!B$18)</f>
        <v>1259854.191</v>
      </c>
      <c r="DF345" s="51">
        <f t="shared" si="17"/>
        <v>1498212.605</v>
      </c>
      <c r="DG345" s="61"/>
      <c r="DH345" s="51">
        <f t="shared" si="51"/>
        <v>0.03988016095</v>
      </c>
      <c r="DI345" s="51">
        <f t="shared" si="52"/>
        <v>0.04234368748</v>
      </c>
      <c r="DJ345" s="51">
        <f t="shared" si="53"/>
        <v>0.07687133837</v>
      </c>
      <c r="DK345" s="51">
        <f t="shared" si="54"/>
        <v>0.8409048132</v>
      </c>
      <c r="DL345" s="51">
        <f t="shared" si="18"/>
        <v>1</v>
      </c>
      <c r="DM345" s="61"/>
      <c r="DN345" s="51">
        <f>DH345 / (Baseline!B$7/Baseline!B$17)</f>
        <v>4.256944877</v>
      </c>
      <c r="DO345" s="51">
        <f>DI345 / (Baseline!B$11/Baseline!B$17)</f>
        <v>1.022196883</v>
      </c>
      <c r="DP345" s="51">
        <f>DJ345 / (Baseline!B$16/Baseline!B$17)</f>
        <v>1.187894488</v>
      </c>
      <c r="DQ345" s="51">
        <f>DK345 / (Baseline!B$18/Baseline!B$17)</f>
        <v>0.9507171282</v>
      </c>
      <c r="DR345" s="79"/>
      <c r="DS345" s="51">
        <f>(AU345*Baseline!B$34)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0.02907131105</v>
      </c>
      <c r="DT345" s="51">
        <f>(AZ345*Baseline!B$34) + (Baseline!D$88*(1-Baseline!D$89)*Baseline!B$35) + (Baseline!D$88*Baseline!D$89*((1-Baseline!D$90)*Baseline!B$40 + Baseline!D$90*Baseline!B$41))</f>
        <v>0.01041534109</v>
      </c>
      <c r="DU345" s="51">
        <f>(BE345*Baseline!B$34) + (Baseline!F$88*(1-Baseline!F$89)*Baseline!B$35) + (Baseline!F$88*Baseline!F$89*((1-Baseline!F$90)*Baseline!B$40 + Baseline!F$90*Baseline!B$41))</f>
        <v>0.01297570072</v>
      </c>
      <c r="DV345" s="51">
        <f>(BJ345*Baseline!B$34) + (Baseline!H$88*(1-Baseline!H$89)*Baseline!B$35) + (Baseline!H$88*Baseline!H$89*((1-Baseline!H$90)*Baseline!B$40 + Baseline!H$90*Baseline!B$41))</f>
        <v>0.00930642746</v>
      </c>
      <c r="DW345" s="51">
        <f>( DS345*Baseline!B$7 + DT345*Baseline!B$11 + DU345*Baseline!B$16 + DV345*Baseline!B$18 ) / Baseline!B$17</f>
        <v>0.009774972832</v>
      </c>
    </row>
    <row r="346">
      <c r="A346" s="4" t="s">
        <v>624</v>
      </c>
      <c r="B346" s="45">
        <f>MIN( MAX( NORMINV( MCrands!B346, (B$5+B$4)/2, (B$5-B$4)/3.29 ), 0 ), 1 )</f>
        <v>0.5441974593</v>
      </c>
      <c r="C346" s="45">
        <f>MAX( NORMINV( MCrands!C346, (C$5+C$4)/2, (C$5-C$4)/3.29 ), 0 )</f>
        <v>2.475738783</v>
      </c>
      <c r="D346" s="41"/>
      <c r="E346" s="43">
        <f>Baseline!B$33 * (C346 * Baseline!B$66*Baseline!B$66/Baseline!B$73 + Baseline!B$52*Baseline!B$52/Baseline!B$74 + Baseline!B$53*Baseline!B$53/Baseline!B$75 + Baseline!B$54*Baseline!B$54/Baseline!B$76)</f>
        <v>0.00001756953424</v>
      </c>
      <c r="F346" s="43">
        <f>Baseline!B$33 * (C346 * Baseline!B$66*Baseline!B$57/Baseline!B$73 + Baseline!B$52*Baseline!B$67/Baseline!B$74 + Baseline!B$53*Baseline!B$55/Baseline!B$75 + Baseline!B$54*Baseline!B$56/Baseline!B$76)</f>
        <v>0.0000001996420049</v>
      </c>
      <c r="G346" s="45">
        <f>Baseline!B$33 * (C346 * Baseline!B$66*Baseline!B$58/Baseline!B$73 + Baseline!B$52*Baseline!B$59/Baseline!B$74 + Baseline!B$53*Baseline!B$68/Baseline!B$75 + Baseline!B$54*Baseline!B$60/Baseline!B$76)</f>
        <v>0.0000001680492873</v>
      </c>
      <c r="H346" s="43">
        <f>Baseline!B$33 * (C346 * Baseline!B$66*Baseline!B$61/Baseline!B$73 + Baseline!B$52*Baseline!B$62/Baseline!B$74 + Baseline!B$53*Baseline!B$63/Baseline!B$75 + Baseline!B$54*Baseline!B$69/Baseline!B$76)</f>
        <v>0.000000003342992434</v>
      </c>
      <c r="I346" s="43">
        <f>Baseline!B$33 * (C346 * Baseline!B$57*Baseline!B$66/Baseline!B$73 + Baseline!B$67*Baseline!B$52/Baseline!B$74 + Baseline!B$55*Baseline!B$53/Baseline!B$75 + Baseline!B$56*Baseline!B$54/Baseline!B$76)</f>
        <v>0.0000001996420049</v>
      </c>
      <c r="J346" s="45">
        <f>Baseline!B$33 * (C346 * Baseline!B$57*Baseline!B$57/Baseline!B$73 + Baseline!B$67*Baseline!B$67/Baseline!B$74 + Baseline!B$55*Baseline!B$55/Baseline!B$75 + Baseline!B$56*Baseline!B$56/Baseline!B$76)</f>
        <v>0.000001763813764</v>
      </c>
      <c r="K346" s="43">
        <f>Baseline!B$33 * (C346 * Baseline!B$57*Baseline!B$58/Baseline!B$73 + Baseline!B$67*Baseline!B$59/Baseline!B$74 + Baseline!B$55*Baseline!B$68/Baseline!B$75 + Baseline!B$56*Baseline!B$60/Baseline!B$76)</f>
        <v>0.00000001374182228</v>
      </c>
      <c r="L346" s="45">
        <f>Baseline!B$33 * (C346 * Baseline!B$57*Baseline!B$61/Baseline!B$73 + Baseline!B$67*Baseline!B$62/Baseline!B$74 + Baseline!B$55*Baseline!B$63/Baseline!B$75 + Baseline!B$56*Baseline!B$69/Baseline!B$76)</f>
        <v>0.0000000143928421</v>
      </c>
      <c r="M346" s="43">
        <f>Baseline!B$33 * (C346 * Baseline!B$58*Baseline!B$66/Baseline!B$73 + Baseline!B$59*Baseline!B$52/Baseline!B$74 + Baseline!B$68*Baseline!B$53/Baseline!B$75 + Baseline!B$60*Baseline!B$54/Baseline!B$76)</f>
        <v>0.0000001680492873</v>
      </c>
      <c r="N346" s="45">
        <f>Baseline!B$33 * (C346 * Baseline!B$58*Baseline!B$57/Baseline!B$73 + Baseline!B$59*Baseline!B$67/Baseline!B$74 + Baseline!B$68*Baseline!B$55/Baseline!B$75 + Baseline!B$60*Baseline!B$56/Baseline!B$76)</f>
        <v>0.00000001374182228</v>
      </c>
      <c r="O346" s="45">
        <f>Baseline!B$33 * (C346 * Baseline!B$58*Baseline!B$58/Baseline!B$73 + Baseline!B$59*Baseline!B$59/Baseline!B$74 + Baseline!B$68*Baseline!B$68/Baseline!B$75 + Baseline!B$60*Baseline!B$60/Baseline!B$76)</f>
        <v>0.000001324390033</v>
      </c>
      <c r="P346" s="43">
        <f>Baseline!B$33 * (C346 * Baseline!B$58*Baseline!B$61/Baseline!B$73 + Baseline!B$59*Baseline!B$62/Baseline!B$74 + Baseline!B$68*Baseline!B$63/Baseline!B$75 + Baseline!B$60*Baseline!B$69/Baseline!B$76)</f>
        <v>0.000000001646917832</v>
      </c>
      <c r="Q346" s="43">
        <f>Baseline!B$33 * (C346 * Baseline!B$61*Baseline!B$66/Baseline!B$73 + Baseline!B$62*Baseline!B$52/Baseline!B$74 + Baseline!B$63*Baseline!B$53/Baseline!B$75 + Baseline!B$69*Baseline!B$54/Baseline!B$76)</f>
        <v>0.000000003342992434</v>
      </c>
      <c r="R346" s="43">
        <f>Baseline!B$33 * (C346 * Baseline!B$61*Baseline!B$57/Baseline!B$73 + Baseline!B$62*Baseline!B$67/Baseline!B$74 + Baseline!B$63*Baseline!B$55/Baseline!B$75 + Baseline!B$69*Baseline!B$56/Baseline!B$76)</f>
        <v>0.0000000143928421</v>
      </c>
      <c r="S346" s="43">
        <f>Baseline!B$33 * (C346 * Baseline!B$61*Baseline!B$58/Baseline!B$73 + Baseline!B$62*Baseline!B$59/Baseline!B$74 + Baseline!B$63*Baseline!B$68/Baseline!B$75 + Baseline!B$69*Baseline!B$60/Baseline!B$76)</f>
        <v>0.000000001646917832</v>
      </c>
      <c r="T346" s="43">
        <f>Baseline!B$33 * (C346 * Baseline!B$61*Baseline!B$61/Baseline!B$73 + Baseline!B$62*Baseline!B$62/Baseline!B$74 + Baseline!B$63*Baseline!B$63/Baseline!B$75 + Baseline!B$69*Baseline!B$69/Baseline!B$76)</f>
        <v>0.00000009854654269</v>
      </c>
      <c r="U346" s="41"/>
      <c r="V346" s="43">
        <f>E346 * ( Baseline!B$87 * Baseline!B$7 )</f>
        <v>0.1823541959</v>
      </c>
      <c r="W346" s="43">
        <f>F346 * ( Baseline!D$87 * Baseline!B$11 )</f>
        <v>0.003682715346</v>
      </c>
      <c r="X346" s="43">
        <f>G346 * ( Baseline!F$87 * Baseline!B$16 )</f>
        <v>0.005837153331</v>
      </c>
      <c r="Y346" s="43">
        <f>H346 * ( Baseline!H$87 * Baseline!B$18 )</f>
        <v>0.001175641739</v>
      </c>
      <c r="Z346" s="51">
        <f t="shared" si="1"/>
        <v>0.1930497063</v>
      </c>
      <c r="AA346" s="43">
        <f>I346 * ( Baseline!B$87 * Baseline!B$7 )</f>
        <v>0.002072084369</v>
      </c>
      <c r="AB346" s="45">
        <f>J346 * ( Baseline!D$87 * Baseline!B$11 )</f>
        <v>0.03253635938</v>
      </c>
      <c r="AC346" s="45">
        <f>K346 * ( Baseline!F$87 * Baseline!B$16 )</f>
        <v>0.0004773190352</v>
      </c>
      <c r="AD346" s="45">
        <f>L346 * ( Baseline!F$87 * Baseline!B$16 )</f>
        <v>0.000499932059</v>
      </c>
      <c r="AE346" s="51">
        <f t="shared" si="2"/>
        <v>0.03558569484</v>
      </c>
      <c r="AF346" s="51">
        <f>M346 * ( Baseline!B$87 * Baseline!B$7 )</f>
        <v>0.001744183553</v>
      </c>
      <c r="AG346" s="51">
        <f>N346 * ( Baseline!D$87 * Baseline!B$11 )</f>
        <v>0.0002534898396</v>
      </c>
      <c r="AH346" s="51">
        <f>O346 * ( Baseline!F$87 * Baseline!B$16 )</f>
        <v>0.04600238307</v>
      </c>
      <c r="AI346" s="51">
        <f>P346 * ( Baseline!H$87 * Baseline!B$18 )</f>
        <v>0.0005791773036</v>
      </c>
      <c r="AJ346" s="51">
        <f t="shared" si="3"/>
        <v>0.04857923377</v>
      </c>
      <c r="AK346" s="51">
        <f>Q346 * ( Baseline!B$87 * Baseline!B$7 )</f>
        <v>0.00003469691847</v>
      </c>
      <c r="AL346" s="51">
        <f>R346 * ( Baseline!D$87 * Baseline!B$11 )</f>
        <v>0.0002654989391</v>
      </c>
      <c r="AM346" s="51">
        <f>S346 * ( Baseline!F$87 * Baseline!B$16 )</f>
        <v>0.00005720531197</v>
      </c>
      <c r="AN346" s="51">
        <f>T346 * ( Baseline!H$87 * Baseline!B$18 )</f>
        <v>0.03465620432</v>
      </c>
      <c r="AO346" s="51">
        <f t="shared" si="4"/>
        <v>0.03501360549</v>
      </c>
      <c r="AP346" s="61"/>
      <c r="AQ346" s="51">
        <f>V346 * ( (1-Baseline!B$88-Baseline!B$87) + (1-B346)*Baseline!B$88 )</f>
        <v>0.09013116191</v>
      </c>
      <c r="AR346" s="51">
        <f>W346 * ( (1-Baseline!B$88-Baseline!B$87) + (1-B346)*Baseline!B$88 )</f>
        <v>0.00182023458</v>
      </c>
      <c r="AS346" s="51">
        <f>X346 * ( (1-Baseline!B$88-Baseline!B$87) + (1-B346)*Baseline!B$88 )</f>
        <v>0.002885096279</v>
      </c>
      <c r="AT346" s="51">
        <f>Y346 * ( (1-Baseline!B$88-Baseline!B$87) + (1-B346)*Baseline!B$88 )</f>
        <v>0.0005810776955</v>
      </c>
      <c r="AU346" s="51">
        <f t="shared" si="5"/>
        <v>0.09541757047</v>
      </c>
      <c r="AV346" s="51">
        <f>AA346 * ( (1-Baseline!D$88-Baseline!D$87) + (1-B346)*Baseline!D$88 )</f>
        <v>0.001549086002</v>
      </c>
      <c r="AW346" s="51">
        <f>AB346 * ( (1-Baseline!D$88-Baseline!D$87) + (1-B346)*Baseline!D$88 )</f>
        <v>0.02432411519</v>
      </c>
      <c r="AX346" s="51">
        <f>AC346 * ( (1-Baseline!D$88-Baseline!D$87) + (1-B346)*Baseline!D$88 )</f>
        <v>0.0003568427266</v>
      </c>
      <c r="AY346" s="51">
        <f>AD346 * ( (1-Baseline!D$88-Baseline!D$87) + (1-B346)*Baseline!D$88 )</f>
        <v>0.0003737481766</v>
      </c>
      <c r="AZ346" s="51">
        <f t="shared" si="6"/>
        <v>0.02660379209</v>
      </c>
      <c r="BA346" s="51">
        <f>AF346 * ( (1-Baseline!F$88-Baseline!F$87) + (1-Baseline!B$36)*Baseline!F$88 )</f>
        <v>0.001255170299</v>
      </c>
      <c r="BB346" s="51">
        <f>AG346 * ( (1-Baseline!F$88-Baseline!F$87) + (1-Baseline!B$36)*Baseline!F$88 )</f>
        <v>0.0001824194003</v>
      </c>
      <c r="BC346" s="51">
        <f>AH346 * ( (1-Baseline!F$88-Baseline!F$87) + (1-Baseline!B$36)*Baseline!F$88 )</f>
        <v>0.03310478693</v>
      </c>
      <c r="BD346" s="51">
        <f>AI346 * ( (1-Baseline!F$88-Baseline!F$87) + (1-Baseline!B$36)*Baseline!F$88 )</f>
        <v>0.0004167945213</v>
      </c>
      <c r="BE346" s="51">
        <f t="shared" si="7"/>
        <v>0.03495917115</v>
      </c>
      <c r="BF346" s="51">
        <f>AK346 * ( (1-Baseline!H$88-Baseline!H$87) + (1-Baseline!B$36)*Baseline!H$88 )</f>
        <v>0.00002749106244</v>
      </c>
      <c r="BG346" s="51">
        <f>AL346 * ( (1-Baseline!H$88-Baseline!H$87) + (1-Baseline!B$36)*Baseline!H$88 )</f>
        <v>0.0002103601194</v>
      </c>
      <c r="BH346" s="51">
        <f>AM346 * ( (1-Baseline!H$88-Baseline!H$87) + (1-Baseline!B$36)*Baseline!H$88 )</f>
        <v>0.00004532491278</v>
      </c>
      <c r="BI346" s="51">
        <f>AN346 * ( (1-Baseline!H$88-Baseline!H$87) + (1-Baseline!B$36)*Baseline!H$88 )</f>
        <v>0.02745880381</v>
      </c>
      <c r="BJ346" s="51">
        <f t="shared" si="8"/>
        <v>0.0277419799</v>
      </c>
      <c r="BK346" s="61"/>
      <c r="BL346" s="51">
        <f t="shared" si="19"/>
        <v>0.9445971164</v>
      </c>
      <c r="BM346" s="51">
        <f t="shared" si="20"/>
        <v>0.01907651359</v>
      </c>
      <c r="BN346" s="51">
        <f t="shared" si="21"/>
        <v>0.03023653049</v>
      </c>
      <c r="BO346" s="51">
        <f t="shared" si="22"/>
        <v>0.006089839562</v>
      </c>
      <c r="BP346" s="51">
        <f t="shared" si="9"/>
        <v>1</v>
      </c>
      <c r="BQ346" s="51">
        <f t="shared" si="23"/>
        <v>0.05822801488</v>
      </c>
      <c r="BR346" s="51">
        <f t="shared" si="24"/>
        <v>0.9143100767</v>
      </c>
      <c r="BS346" s="51">
        <f t="shared" si="25"/>
        <v>0.01341322791</v>
      </c>
      <c r="BT346" s="51">
        <f t="shared" si="26"/>
        <v>0.01404868055</v>
      </c>
      <c r="BU346" s="51">
        <f t="shared" si="10"/>
        <v>1</v>
      </c>
      <c r="BV346" s="51">
        <f t="shared" si="27"/>
        <v>0.03590389181</v>
      </c>
      <c r="BW346" s="51">
        <f t="shared" si="28"/>
        <v>0.005218069944</v>
      </c>
      <c r="BX346" s="51">
        <f t="shared" si="29"/>
        <v>0.9469557155</v>
      </c>
      <c r="BY346" s="51">
        <f t="shared" si="30"/>
        <v>0.01192232274</v>
      </c>
      <c r="BZ346" s="51">
        <f t="shared" si="11"/>
        <v>1</v>
      </c>
      <c r="CA346" s="51">
        <f t="shared" si="31"/>
        <v>0.0009909553154</v>
      </c>
      <c r="CB346" s="51">
        <f t="shared" si="32"/>
        <v>0.00758273635</v>
      </c>
      <c r="CC346" s="51">
        <f t="shared" si="33"/>
        <v>0.00163380238</v>
      </c>
      <c r="CD346" s="51">
        <f t="shared" si="34"/>
        <v>0.989792506</v>
      </c>
      <c r="CE346" s="51">
        <f t="shared" si="12"/>
        <v>1</v>
      </c>
      <c r="CF346" s="61"/>
      <c r="CG346" s="51">
        <f t="shared" si="35"/>
        <v>0.9445971164</v>
      </c>
      <c r="CH346" s="51">
        <f t="shared" si="36"/>
        <v>0.01907651359</v>
      </c>
      <c r="CI346" s="51">
        <f t="shared" si="37"/>
        <v>0.03023653049</v>
      </c>
      <c r="CJ346" s="51">
        <f t="shared" si="38"/>
        <v>0.006089839562</v>
      </c>
      <c r="CK346" s="51">
        <f t="shared" si="13"/>
        <v>1</v>
      </c>
      <c r="CL346" s="51">
        <f t="shared" si="39"/>
        <v>0.05822801488</v>
      </c>
      <c r="CM346" s="51">
        <f t="shared" si="40"/>
        <v>0.9143100767</v>
      </c>
      <c r="CN346" s="51">
        <f t="shared" si="41"/>
        <v>0.01341322791</v>
      </c>
      <c r="CO346" s="51">
        <f t="shared" si="42"/>
        <v>0.01404868055</v>
      </c>
      <c r="CP346" s="51">
        <f t="shared" si="14"/>
        <v>1</v>
      </c>
      <c r="CQ346" s="51">
        <f t="shared" si="43"/>
        <v>0.03590389181</v>
      </c>
      <c r="CR346" s="51">
        <f t="shared" si="44"/>
        <v>0.005218069944</v>
      </c>
      <c r="CS346" s="51">
        <f t="shared" si="45"/>
        <v>0.9469557155</v>
      </c>
      <c r="CT346" s="51">
        <f t="shared" si="46"/>
        <v>0.01192232274</v>
      </c>
      <c r="CU346" s="51">
        <f t="shared" si="15"/>
        <v>1</v>
      </c>
      <c r="CV346" s="51">
        <f t="shared" si="47"/>
        <v>0.0009909553154</v>
      </c>
      <c r="CW346" s="51">
        <f t="shared" si="48"/>
        <v>0.00758273635</v>
      </c>
      <c r="CX346" s="51">
        <f t="shared" si="49"/>
        <v>0.00163380238</v>
      </c>
      <c r="CY346" s="51">
        <f t="shared" si="50"/>
        <v>0.989792506</v>
      </c>
      <c r="CZ346" s="51">
        <f t="shared" si="16"/>
        <v>1</v>
      </c>
      <c r="DA346" s="61"/>
      <c r="DB346" s="51">
        <f>(AQ346*Baseline!B$7 + AV346*Baseline!B$11 + BA346*Baseline!B$16 + BF346*Baseline!B$18)</f>
        <v>52499.60927</v>
      </c>
      <c r="DC346" s="51">
        <f>(AR346*Baseline!B$7 + AW346*Baseline!B$11 + BB346*Baseline!B$16 + BG346*Baseline!B$18)</f>
        <v>63290.89347</v>
      </c>
      <c r="DD346" s="51">
        <f>(AS346*Baseline!B$7 + AX346*Baseline!B$11 + BC346*Baseline!B$16 + BH346*Baseline!B$18)</f>
        <v>115147.3311</v>
      </c>
      <c r="DE346" s="51">
        <f>(AT346*Baseline!B$7 + AY346*Baseline!B$11 + BD346*Baseline!B$16 + BI346*Baseline!B$18)</f>
        <v>1259840.719</v>
      </c>
      <c r="DF346" s="51">
        <f t="shared" si="17"/>
        <v>1490778.553</v>
      </c>
      <c r="DG346" s="61"/>
      <c r="DH346" s="51">
        <f t="shared" si="51"/>
        <v>0.03521623595</v>
      </c>
      <c r="DI346" s="51">
        <f t="shared" si="52"/>
        <v>0.04245492621</v>
      </c>
      <c r="DJ346" s="51">
        <f t="shared" si="53"/>
        <v>0.07723972875</v>
      </c>
      <c r="DK346" s="51">
        <f t="shared" si="54"/>
        <v>0.8450891091</v>
      </c>
      <c r="DL346" s="51">
        <f t="shared" si="18"/>
        <v>1</v>
      </c>
      <c r="DM346" s="61"/>
      <c r="DN346" s="51">
        <f>DH346 / (Baseline!B$7/Baseline!B$17)</f>
        <v>3.759101559</v>
      </c>
      <c r="DO346" s="51">
        <f>DI346 / (Baseline!B$11/Baseline!B$17)</f>
        <v>1.024882239</v>
      </c>
      <c r="DP346" s="51">
        <f>DJ346 / (Baseline!B$16/Baseline!B$17)</f>
        <v>1.193587233</v>
      </c>
      <c r="DQ346" s="51">
        <f>DK346 / (Baseline!B$18/Baseline!B$17)</f>
        <v>0.9554478441</v>
      </c>
      <c r="DR346" s="79"/>
      <c r="DS346" s="51">
        <f>(AU346*Baseline!B$34)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0.02684216682</v>
      </c>
      <c r="DT346" s="51">
        <f>(AZ346*Baseline!B$34) + (Baseline!D$88*(1-Baseline!D$89)*Baseline!B$35) + (Baseline!D$88*Baseline!D$89*((1-Baseline!D$90)*Baseline!B$40 + Baseline!D$90*Baseline!B$41))</f>
        <v>0.01040413681</v>
      </c>
      <c r="DU346" s="51">
        <f>(BE346*Baseline!B$34) + (Baseline!F$88*(1-Baseline!F$89)*Baseline!B$35) + (Baseline!F$88*Baseline!F$89*((1-Baseline!F$90)*Baseline!B$40 + Baseline!F$90*Baseline!B$41))</f>
        <v>0.01297451567</v>
      </c>
      <c r="DV346" s="51">
        <f>(BJ346*Baseline!B$34) + (Baseline!H$88*(1-Baseline!H$89)*Baseline!B$35) + (Baseline!H$88*Baseline!H$89*((1-Baseline!H$90)*Baseline!B$40 + Baseline!H$90*Baseline!B$41))</f>
        <v>0.009306296985</v>
      </c>
      <c r="DW346" s="51">
        <f>( DS346*Baseline!B$7 + DT346*Baseline!B$11 + DU346*Baseline!B$16 + DV346*Baseline!B$18 ) / Baseline!B$17</f>
        <v>0.009753433412</v>
      </c>
    </row>
    <row r="347">
      <c r="A347" s="4" t="s">
        <v>626</v>
      </c>
      <c r="B347" s="45">
        <f>MIN( MAX( NORMINV( MCrands!B347, (B$5+B$4)/2, (B$5-B$4)/3.29 ), 0 ), 1 )</f>
        <v>0.5816728143</v>
      </c>
      <c r="C347" s="45">
        <f>MAX( NORMINV( MCrands!C347, (C$5+C$4)/2, (C$5-C$4)/3.29 ), 0 )</f>
        <v>3.02277123</v>
      </c>
      <c r="D347" s="41"/>
      <c r="E347" s="43">
        <f>Baseline!B$33 * (C347 * Baseline!B$66*Baseline!B$66/Baseline!B$73 + Baseline!B$52*Baseline!B$52/Baseline!B$74 + Baseline!B$53*Baseline!B$53/Baseline!B$75 + Baseline!B$54*Baseline!B$54/Baseline!B$76)</f>
        <v>0.0000214425371</v>
      </c>
      <c r="F347" s="43">
        <f>Baseline!B$33 * (C347 * Baseline!B$66*Baseline!B$57/Baseline!B$73 + Baseline!B$52*Baseline!B$67/Baseline!B$74 + Baseline!B$53*Baseline!B$55/Baseline!B$75 + Baseline!B$54*Baseline!B$56/Baseline!B$76)</f>
        <v>0.0000002002535317</v>
      </c>
      <c r="G347" s="45">
        <f>Baseline!B$33 * (C347 * Baseline!B$66*Baseline!B$58/Baseline!B$73 + Baseline!B$52*Baseline!B$59/Baseline!B$74 + Baseline!B$53*Baseline!B$68/Baseline!B$75 + Baseline!B$54*Baseline!B$60/Baseline!B$76)</f>
        <v>0.000000169552624</v>
      </c>
      <c r="H347" s="43">
        <f>Baseline!B$33 * (C347 * Baseline!B$66*Baseline!B$61/Baseline!B$73 + Baseline!B$52*Baseline!B$62/Baseline!B$74 + Baseline!B$53*Baseline!B$63/Baseline!B$75 + Baseline!B$54*Baseline!B$69/Baseline!B$76)</f>
        <v>0.000000003493326097</v>
      </c>
      <c r="I347" s="43">
        <f>Baseline!B$33 * (C347 * Baseline!B$57*Baseline!B$66/Baseline!B$73 + Baseline!B$67*Baseline!B$52/Baseline!B$74 + Baseline!B$55*Baseline!B$53/Baseline!B$75 + Baseline!B$56*Baseline!B$54/Baseline!B$76)</f>
        <v>0.0000002002535317</v>
      </c>
      <c r="J347" s="45">
        <f>Baseline!B$33 * (C347 * Baseline!B$57*Baseline!B$57/Baseline!B$73 + Baseline!B$67*Baseline!B$67/Baseline!B$74 + Baseline!B$55*Baseline!B$55/Baseline!B$75 + Baseline!B$56*Baseline!B$56/Baseline!B$76)</f>
        <v>0.000001763813861</v>
      </c>
      <c r="K347" s="43">
        <f>Baseline!B$33 * (C347 * Baseline!B$57*Baseline!B$58/Baseline!B$73 + Baseline!B$67*Baseline!B$59/Baseline!B$74 + Baseline!B$55*Baseline!B$68/Baseline!B$75 + Baseline!B$56*Baseline!B$60/Baseline!B$76)</f>
        <v>0.00000001374205965</v>
      </c>
      <c r="L347" s="45">
        <f>Baseline!B$33 * (C347 * Baseline!B$57*Baseline!B$61/Baseline!B$73 + Baseline!B$67*Baseline!B$62/Baseline!B$74 + Baseline!B$55*Baseline!B$63/Baseline!B$75 + Baseline!B$56*Baseline!B$69/Baseline!B$76)</f>
        <v>0.00000001439286584</v>
      </c>
      <c r="M347" s="43">
        <f>Baseline!B$33 * (C347 * Baseline!B$58*Baseline!B$66/Baseline!B$73 + Baseline!B$59*Baseline!B$52/Baseline!B$74 + Baseline!B$68*Baseline!B$53/Baseline!B$75 + Baseline!B$60*Baseline!B$54/Baseline!B$76)</f>
        <v>0.000000169552624</v>
      </c>
      <c r="N347" s="45">
        <f>Baseline!B$33 * (C347 * Baseline!B$58*Baseline!B$57/Baseline!B$73 + Baseline!B$59*Baseline!B$67/Baseline!B$74 + Baseline!B$68*Baseline!B$55/Baseline!B$75 + Baseline!B$60*Baseline!B$56/Baseline!B$76)</f>
        <v>0.00000001374205965</v>
      </c>
      <c r="O347" s="45">
        <f>Baseline!B$33 * (C347 * Baseline!B$58*Baseline!B$58/Baseline!B$73 + Baseline!B$59*Baseline!B$59/Baseline!B$74 + Baseline!B$68*Baseline!B$68/Baseline!B$75 + Baseline!B$60*Baseline!B$60/Baseline!B$76)</f>
        <v>0.000001324390616</v>
      </c>
      <c r="P347" s="43">
        <f>Baseline!B$33 * (C347 * Baseline!B$58*Baseline!B$61/Baseline!B$73 + Baseline!B$59*Baseline!B$62/Baseline!B$74 + Baseline!B$68*Baseline!B$63/Baseline!B$75 + Baseline!B$60*Baseline!B$69/Baseline!B$76)</f>
        <v>0.000000001646976185</v>
      </c>
      <c r="Q347" s="43">
        <f>Baseline!B$33 * (C347 * Baseline!B$61*Baseline!B$66/Baseline!B$73 + Baseline!B$62*Baseline!B$52/Baseline!B$74 + Baseline!B$63*Baseline!B$53/Baseline!B$75 + Baseline!B$69*Baseline!B$54/Baseline!B$76)</f>
        <v>0.000000003493326097</v>
      </c>
      <c r="R347" s="43">
        <f>Baseline!B$33 * (C347 * Baseline!B$61*Baseline!B$57/Baseline!B$73 + Baseline!B$62*Baseline!B$67/Baseline!B$74 + Baseline!B$63*Baseline!B$55/Baseline!B$75 + Baseline!B$69*Baseline!B$56/Baseline!B$76)</f>
        <v>0.00000001439286584</v>
      </c>
      <c r="S347" s="43">
        <f>Baseline!B$33 * (C347 * Baseline!B$61*Baseline!B$58/Baseline!B$73 + Baseline!B$62*Baseline!B$59/Baseline!B$74 + Baseline!B$63*Baseline!B$68/Baseline!B$75 + Baseline!B$69*Baseline!B$60/Baseline!B$76)</f>
        <v>0.000000001646976185</v>
      </c>
      <c r="T347" s="43">
        <f>Baseline!B$33 * (C347 * Baseline!B$61*Baseline!B$61/Baseline!B$73 + Baseline!B$62*Baseline!B$62/Baseline!B$74 + Baseline!B$63*Baseline!B$63/Baseline!B$75 + Baseline!B$69*Baseline!B$69/Baseline!B$76)</f>
        <v>0.00000009854654853</v>
      </c>
      <c r="U347" s="41"/>
      <c r="V347" s="43">
        <f>E347 * ( Baseline!B$87 * Baseline!B$7 )</f>
        <v>0.2225520925</v>
      </c>
      <c r="W347" s="43">
        <f>F347 * ( Baseline!D$87 * Baseline!B$11 )</f>
        <v>0.003693995933</v>
      </c>
      <c r="X347" s="43">
        <f>G347 * ( Baseline!F$87 * Baseline!B$16 )</f>
        <v>0.005889371383</v>
      </c>
      <c r="Y347" s="43">
        <f>H347 * ( Baseline!H$87 * Baseline!B$18 )</f>
        <v>0.0012285101</v>
      </c>
      <c r="Z347" s="51">
        <f t="shared" si="1"/>
        <v>0.23336397</v>
      </c>
      <c r="AA347" s="43">
        <f>I347 * ( Baseline!B$87 * Baseline!B$7 )</f>
        <v>0.002078431405</v>
      </c>
      <c r="AB347" s="45">
        <f>J347 * ( Baseline!D$87 * Baseline!B$11 )</f>
        <v>0.03253636116</v>
      </c>
      <c r="AC347" s="45">
        <f>K347 * ( Baseline!F$87 * Baseline!B$16 )</f>
        <v>0.0004773272802</v>
      </c>
      <c r="AD347" s="45">
        <f>L347 * ( Baseline!F$87 * Baseline!B$16 )</f>
        <v>0.0004999328835</v>
      </c>
      <c r="AE347" s="51">
        <f t="shared" si="2"/>
        <v>0.03559205273</v>
      </c>
      <c r="AF347" s="51">
        <f>M347 * ( Baseline!B$87 * Baseline!B$7 )</f>
        <v>0.001759786684</v>
      </c>
      <c r="AG347" s="51">
        <f>N347 * ( Baseline!D$87 * Baseline!B$11 )</f>
        <v>0.0002534942183</v>
      </c>
      <c r="AH347" s="51">
        <f>O347 * ( Baseline!F$87 * Baseline!B$16 )</f>
        <v>0.04600240334</v>
      </c>
      <c r="AI347" s="51">
        <f>P347 * ( Baseline!H$87 * Baseline!B$18 )</f>
        <v>0.0005791978249</v>
      </c>
      <c r="AJ347" s="51">
        <f t="shared" si="3"/>
        <v>0.04859488207</v>
      </c>
      <c r="AK347" s="51">
        <f>Q347 * ( Baseline!B$87 * Baseline!B$7 )</f>
        <v>0.00003625723156</v>
      </c>
      <c r="AL347" s="51">
        <f>R347 * ( Baseline!D$87 * Baseline!B$11 )</f>
        <v>0.0002654993769</v>
      </c>
      <c r="AM347" s="51">
        <f>S347 * ( Baseline!F$87 * Baseline!B$16 )</f>
        <v>0.00005720733885</v>
      </c>
      <c r="AN347" s="51">
        <f>T347 * ( Baseline!H$87 * Baseline!B$18 )</f>
        <v>0.03465620637</v>
      </c>
      <c r="AO347" s="51">
        <f t="shared" si="4"/>
        <v>0.03501517032</v>
      </c>
      <c r="AP347" s="61"/>
      <c r="AQ347" s="51">
        <f>V347 * ( (1-Baseline!B$88-Baseline!B$87) + (1-B347)*Baseline!B$88 )</f>
        <v>0.102576751</v>
      </c>
      <c r="AR347" s="51">
        <f>W347 * ( (1-Baseline!B$88-Baseline!B$87) + (1-B347)*Baseline!B$88 )</f>
        <v>0.001702604081</v>
      </c>
      <c r="AS347" s="51">
        <f>X347 * ( (1-Baseline!B$88-Baseline!B$87) + (1-B347)*Baseline!B$88 )</f>
        <v>0.002714477203</v>
      </c>
      <c r="AT347" s="51">
        <f>Y347 * ( (1-Baseline!B$88-Baseline!B$87) + (1-B347)*Baseline!B$88 )</f>
        <v>0.0005662340583</v>
      </c>
      <c r="AU347" s="51">
        <f t="shared" si="5"/>
        <v>0.1075600663</v>
      </c>
      <c r="AV347" s="51">
        <f>AA347 * ( (1-Baseline!D$88-Baseline!D$87) + (1-B347)*Baseline!D$88 )</f>
        <v>0.001518936333</v>
      </c>
      <c r="AW347" s="51">
        <f>AB347 * ( (1-Baseline!D$88-Baseline!D$87) + (1-B347)*Baseline!D$88 )</f>
        <v>0.02377786488</v>
      </c>
      <c r="AX347" s="51">
        <f>AC347 * ( (1-Baseline!D$88-Baseline!D$87) + (1-B347)*Baseline!D$88 )</f>
        <v>0.0003488350624</v>
      </c>
      <c r="AY347" s="51">
        <f>AD347 * ( (1-Baseline!D$88-Baseline!D$87) + (1-B347)*Baseline!D$88 )</f>
        <v>0.0003653554402</v>
      </c>
      <c r="AZ347" s="51">
        <f t="shared" si="6"/>
        <v>0.02601099172</v>
      </c>
      <c r="BA347" s="51">
        <f>AF347 * ( (1-Baseline!F$88-Baseline!F$87) + (1-Baseline!B$36)*Baseline!F$88 )</f>
        <v>0.001266398811</v>
      </c>
      <c r="BB347" s="51">
        <f>AG347 * ( (1-Baseline!F$88-Baseline!F$87) + (1-Baseline!B$36)*Baseline!F$88 )</f>
        <v>0.0001824225513</v>
      </c>
      <c r="BC347" s="51">
        <f>AH347 * ( (1-Baseline!F$88-Baseline!F$87) + (1-Baseline!B$36)*Baseline!F$88 )</f>
        <v>0.03310480152</v>
      </c>
      <c r="BD347" s="51">
        <f>AI347 * ( (1-Baseline!F$88-Baseline!F$87) + (1-Baseline!B$36)*Baseline!F$88 )</f>
        <v>0.0004168092891</v>
      </c>
      <c r="BE347" s="51">
        <f t="shared" si="7"/>
        <v>0.03497043217</v>
      </c>
      <c r="BF347" s="51">
        <f>AK347 * ( (1-Baseline!H$88-Baseline!H$87) + (1-Baseline!B$36)*Baseline!H$88 )</f>
        <v>0.00002872732971</v>
      </c>
      <c r="BG347" s="51">
        <f>AL347 * ( (1-Baseline!H$88-Baseline!H$87) + (1-Baseline!B$36)*Baseline!H$88 )</f>
        <v>0.0002103604663</v>
      </c>
      <c r="BH347" s="51">
        <f>AM347 * ( (1-Baseline!H$88-Baseline!H$87) + (1-Baseline!B$36)*Baseline!H$88 )</f>
        <v>0.00004532651872</v>
      </c>
      <c r="BI347" s="51">
        <f>AN347 * ( (1-Baseline!H$88-Baseline!H$87) + (1-Baseline!B$36)*Baseline!H$88 )</f>
        <v>0.02745880543</v>
      </c>
      <c r="BJ347" s="51">
        <f t="shared" si="8"/>
        <v>0.02774321975</v>
      </c>
      <c r="BK347" s="61"/>
      <c r="BL347" s="51">
        <f t="shared" si="19"/>
        <v>0.9536694657</v>
      </c>
      <c r="BM347" s="51">
        <f t="shared" si="20"/>
        <v>0.01582933275</v>
      </c>
      <c r="BN347" s="51">
        <f t="shared" si="21"/>
        <v>0.02523684948</v>
      </c>
      <c r="BO347" s="51">
        <f t="shared" si="22"/>
        <v>0.005264352075</v>
      </c>
      <c r="BP347" s="51">
        <f t="shared" si="9"/>
        <v>1</v>
      </c>
      <c r="BQ347" s="51">
        <f t="shared" si="23"/>
        <v>0.05839594083</v>
      </c>
      <c r="BR347" s="51">
        <f t="shared" si="24"/>
        <v>0.9141468015</v>
      </c>
      <c r="BS347" s="51">
        <f t="shared" si="25"/>
        <v>0.01341106353</v>
      </c>
      <c r="BT347" s="51">
        <f t="shared" si="26"/>
        <v>0.01404619417</v>
      </c>
      <c r="BU347" s="51">
        <f t="shared" si="10"/>
        <v>1</v>
      </c>
      <c r="BV347" s="51">
        <f t="shared" si="27"/>
        <v>0.03621341609</v>
      </c>
      <c r="BW347" s="51">
        <f t="shared" si="28"/>
        <v>0.00521647975</v>
      </c>
      <c r="BX347" s="51">
        <f t="shared" si="29"/>
        <v>0.9466511983</v>
      </c>
      <c r="BY347" s="51">
        <f t="shared" si="30"/>
        <v>0.01191890587</v>
      </c>
      <c r="BZ347" s="51">
        <f t="shared" si="11"/>
        <v>1</v>
      </c>
      <c r="CA347" s="51">
        <f t="shared" si="31"/>
        <v>0.001035472089</v>
      </c>
      <c r="CB347" s="51">
        <f t="shared" si="32"/>
        <v>0.007582409982</v>
      </c>
      <c r="CC347" s="51">
        <f t="shared" si="33"/>
        <v>0.001633787251</v>
      </c>
      <c r="CD347" s="51">
        <f t="shared" si="34"/>
        <v>0.9897483307</v>
      </c>
      <c r="CE347" s="51">
        <f t="shared" si="12"/>
        <v>1</v>
      </c>
      <c r="CF347" s="61"/>
      <c r="CG347" s="51">
        <f t="shared" si="35"/>
        <v>0.9536694657</v>
      </c>
      <c r="CH347" s="51">
        <f t="shared" si="36"/>
        <v>0.01582933275</v>
      </c>
      <c r="CI347" s="51">
        <f t="shared" si="37"/>
        <v>0.02523684948</v>
      </c>
      <c r="CJ347" s="51">
        <f t="shared" si="38"/>
        <v>0.005264352075</v>
      </c>
      <c r="CK347" s="51">
        <f t="shared" si="13"/>
        <v>1</v>
      </c>
      <c r="CL347" s="51">
        <f t="shared" si="39"/>
        <v>0.05839594083</v>
      </c>
      <c r="CM347" s="51">
        <f t="shared" si="40"/>
        <v>0.9141468015</v>
      </c>
      <c r="CN347" s="51">
        <f t="shared" si="41"/>
        <v>0.01341106353</v>
      </c>
      <c r="CO347" s="51">
        <f t="shared" si="42"/>
        <v>0.01404619417</v>
      </c>
      <c r="CP347" s="51">
        <f t="shared" si="14"/>
        <v>1</v>
      </c>
      <c r="CQ347" s="51">
        <f t="shared" si="43"/>
        <v>0.03621341609</v>
      </c>
      <c r="CR347" s="51">
        <f t="shared" si="44"/>
        <v>0.00521647975</v>
      </c>
      <c r="CS347" s="51">
        <f t="shared" si="45"/>
        <v>0.9466511983</v>
      </c>
      <c r="CT347" s="51">
        <f t="shared" si="46"/>
        <v>0.01191890587</v>
      </c>
      <c r="CU347" s="51">
        <f t="shared" si="15"/>
        <v>1</v>
      </c>
      <c r="CV347" s="51">
        <f t="shared" si="47"/>
        <v>0.001035472089</v>
      </c>
      <c r="CW347" s="51">
        <f t="shared" si="48"/>
        <v>0.007582409982</v>
      </c>
      <c r="CX347" s="51">
        <f t="shared" si="49"/>
        <v>0.001633787251</v>
      </c>
      <c r="CY347" s="51">
        <f t="shared" si="50"/>
        <v>0.9897483307</v>
      </c>
      <c r="CZ347" s="51">
        <f t="shared" si="16"/>
        <v>1</v>
      </c>
      <c r="DA347" s="61"/>
      <c r="DB347" s="51">
        <f>(AQ347*Baseline!B$7 + AV347*Baseline!B$11 + BA347*Baseline!B$16 + BF347*Baseline!B$18)</f>
        <v>58565.28972</v>
      </c>
      <c r="DC347" s="51">
        <f>(AR347*Baseline!B$7 + AW347*Baseline!B$11 + BB347*Baseline!B$16 + BG347*Baseline!B$18)</f>
        <v>62062.40584</v>
      </c>
      <c r="DD347" s="51">
        <f>(AS347*Baseline!B$7 + AX347*Baseline!B$11 + BC347*Baseline!B$16 + BH347*Baseline!B$18)</f>
        <v>115047.5304</v>
      </c>
      <c r="DE347" s="51">
        <f>(AT347*Baseline!B$7 + AY347*Baseline!B$11 + BD347*Baseline!B$16 + BI347*Baseline!B$18)</f>
        <v>1259815.645</v>
      </c>
      <c r="DF347" s="51">
        <f t="shared" si="17"/>
        <v>1495490.871</v>
      </c>
      <c r="DG347" s="61"/>
      <c r="DH347" s="51">
        <f t="shared" si="51"/>
        <v>0.03916124855</v>
      </c>
      <c r="DI347" s="51">
        <f t="shared" si="52"/>
        <v>0.04149968885</v>
      </c>
      <c r="DJ347" s="51">
        <f t="shared" si="53"/>
        <v>0.07692961058</v>
      </c>
      <c r="DK347" s="51">
        <f t="shared" si="54"/>
        <v>0.842409452</v>
      </c>
      <c r="DL347" s="51">
        <f t="shared" si="18"/>
        <v>1</v>
      </c>
      <c r="DM347" s="61"/>
      <c r="DN347" s="51">
        <f>DH347 / (Baseline!B$7/Baseline!B$17)</f>
        <v>4.180205707</v>
      </c>
      <c r="DO347" s="51">
        <f>DI347 / (Baseline!B$11/Baseline!B$17)</f>
        <v>1.001822352</v>
      </c>
      <c r="DP347" s="51">
        <f>DJ347 / (Baseline!B$16/Baseline!B$17)</f>
        <v>1.18879497</v>
      </c>
      <c r="DQ347" s="51">
        <f>DK347 / (Baseline!B$18/Baseline!B$17)</f>
        <v>0.9524182552</v>
      </c>
      <c r="DR347" s="79"/>
      <c r="DS347" s="51">
        <f>(AU347*Baseline!B$34)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0.0286635412</v>
      </c>
      <c r="DT347" s="51">
        <f>(AZ347*Baseline!B$34) + (Baseline!D$88*(1-Baseline!D$89)*Baseline!B$35) + (Baseline!D$88*Baseline!D$89*((1-Baseline!D$90)*Baseline!B$40 + Baseline!D$90*Baseline!B$41))</f>
        <v>0.01031521676</v>
      </c>
      <c r="DU347" s="51">
        <f>(BE347*Baseline!B$34) + (Baseline!F$88*(1-Baseline!F$89)*Baseline!B$35) + (Baseline!F$88*Baseline!F$89*((1-Baseline!F$90)*Baseline!B$40 + Baseline!F$90*Baseline!B$41))</f>
        <v>0.01297620483</v>
      </c>
      <c r="DV347" s="51">
        <f>(BJ347*Baseline!B$34) + (Baseline!H$88*(1-Baseline!H$89)*Baseline!B$35) + (Baseline!H$88*Baseline!H$89*((1-Baseline!H$90)*Baseline!B$40 + Baseline!H$90*Baseline!B$41))</f>
        <v>0.009306482962</v>
      </c>
      <c r="DW347" s="51">
        <f>( DS347*Baseline!B$7 + DT347*Baseline!B$11 + DU347*Baseline!B$16 + DV347*Baseline!B$18 ) / Baseline!B$17</f>
        <v>0.009767086881</v>
      </c>
    </row>
    <row r="348">
      <c r="A348" s="4" t="s">
        <v>627</v>
      </c>
      <c r="B348" s="45">
        <f>MIN( MAX( NORMINV( MCrands!B348, (B$5+B$4)/2, (B$5-B$4)/3.29 ), 0 ), 1 )</f>
        <v>0.3581631934</v>
      </c>
      <c r="C348" s="45">
        <f>MAX( NORMINV( MCrands!C348, (C$5+C$4)/2, (C$5-C$4)/3.29 ), 0 )</f>
        <v>2.739471631</v>
      </c>
      <c r="D348" s="41"/>
      <c r="E348" s="43">
        <f>Baseline!B$33 * (C348 * Baseline!B$66*Baseline!B$66/Baseline!B$73 + Baseline!B$52*Baseline!B$52/Baseline!B$74 + Baseline!B$53*Baseline!B$53/Baseline!B$75 + Baseline!B$54*Baseline!B$54/Baseline!B$76)</f>
        <v>0.00001943676914</v>
      </c>
      <c r="F348" s="43">
        <f>Baseline!B$33 * (C348 * Baseline!B$66*Baseline!B$57/Baseline!B$73 + Baseline!B$52*Baseline!B$67/Baseline!B$74 + Baseline!B$53*Baseline!B$55/Baseline!B$75 + Baseline!B$54*Baseline!B$56/Baseline!B$76)</f>
        <v>0.0000001999368315</v>
      </c>
      <c r="G348" s="45">
        <f>Baseline!B$33 * (C348 * Baseline!B$66*Baseline!B$58/Baseline!B$73 + Baseline!B$52*Baseline!B$59/Baseline!B$74 + Baseline!B$53*Baseline!B$68/Baseline!B$75 + Baseline!B$54*Baseline!B$60/Baseline!B$76)</f>
        <v>0.0000001687740693</v>
      </c>
      <c r="H348" s="43">
        <f>Baseline!B$33 * (C348 * Baseline!B$66*Baseline!B$61/Baseline!B$73 + Baseline!B$52*Baseline!B$62/Baseline!B$74 + Baseline!B$53*Baseline!B$63/Baseline!B$75 + Baseline!B$54*Baseline!B$69/Baseline!B$76)</f>
        <v>0.00000000341547063</v>
      </c>
      <c r="I348" s="43">
        <f>Baseline!B$33 * (C348 * Baseline!B$57*Baseline!B$66/Baseline!B$73 + Baseline!B$67*Baseline!B$52/Baseline!B$74 + Baseline!B$55*Baseline!B$53/Baseline!B$75 + Baseline!B$56*Baseline!B$54/Baseline!B$76)</f>
        <v>0.0000001999368315</v>
      </c>
      <c r="J348" s="45">
        <f>Baseline!B$33 * (C348 * Baseline!B$57*Baseline!B$57/Baseline!B$73 + Baseline!B$67*Baseline!B$67/Baseline!B$74 + Baseline!B$55*Baseline!B$55/Baseline!B$75 + Baseline!B$56*Baseline!B$56/Baseline!B$76)</f>
        <v>0.000001763813811</v>
      </c>
      <c r="K348" s="43">
        <f>Baseline!B$33 * (C348 * Baseline!B$57*Baseline!B$58/Baseline!B$73 + Baseline!B$67*Baseline!B$59/Baseline!B$74 + Baseline!B$55*Baseline!B$68/Baseline!B$75 + Baseline!B$56*Baseline!B$60/Baseline!B$76)</f>
        <v>0.00000001374193672</v>
      </c>
      <c r="L348" s="45">
        <f>Baseline!B$33 * (C348 * Baseline!B$57*Baseline!B$61/Baseline!B$73 + Baseline!B$67*Baseline!B$62/Baseline!B$74 + Baseline!B$55*Baseline!B$63/Baseline!B$75 + Baseline!B$56*Baseline!B$69/Baseline!B$76)</f>
        <v>0.00000001439285355</v>
      </c>
      <c r="M348" s="43">
        <f>Baseline!B$33 * (C348 * Baseline!B$58*Baseline!B$66/Baseline!B$73 + Baseline!B$59*Baseline!B$52/Baseline!B$74 + Baseline!B$68*Baseline!B$53/Baseline!B$75 + Baseline!B$60*Baseline!B$54/Baseline!B$76)</f>
        <v>0.0000001687740693</v>
      </c>
      <c r="N348" s="45">
        <f>Baseline!B$33 * (C348 * Baseline!B$58*Baseline!B$57/Baseline!B$73 + Baseline!B$59*Baseline!B$67/Baseline!B$74 + Baseline!B$68*Baseline!B$55/Baseline!B$75 + Baseline!B$60*Baseline!B$56/Baseline!B$76)</f>
        <v>0.00000001374193672</v>
      </c>
      <c r="O348" s="45">
        <f>Baseline!B$33 * (C348 * Baseline!B$58*Baseline!B$58/Baseline!B$73 + Baseline!B$59*Baseline!B$59/Baseline!B$74 + Baseline!B$68*Baseline!B$68/Baseline!B$75 + Baseline!B$60*Baseline!B$60/Baseline!B$76)</f>
        <v>0.000001324390314</v>
      </c>
      <c r="P348" s="43">
        <f>Baseline!B$33 * (C348 * Baseline!B$58*Baseline!B$61/Baseline!B$73 + Baseline!B$59*Baseline!B$62/Baseline!B$74 + Baseline!B$68*Baseline!B$63/Baseline!B$75 + Baseline!B$60*Baseline!B$69/Baseline!B$76)</f>
        <v>0.000000001646945965</v>
      </c>
      <c r="Q348" s="43">
        <f>Baseline!B$33 * (C348 * Baseline!B$61*Baseline!B$66/Baseline!B$73 + Baseline!B$62*Baseline!B$52/Baseline!B$74 + Baseline!B$63*Baseline!B$53/Baseline!B$75 + Baseline!B$69*Baseline!B$54/Baseline!B$76)</f>
        <v>0.00000000341547063</v>
      </c>
      <c r="R348" s="43">
        <f>Baseline!B$33 * (C348 * Baseline!B$61*Baseline!B$57/Baseline!B$73 + Baseline!B$62*Baseline!B$67/Baseline!B$74 + Baseline!B$63*Baseline!B$55/Baseline!B$75 + Baseline!B$69*Baseline!B$56/Baseline!B$76)</f>
        <v>0.00000001439285355</v>
      </c>
      <c r="S348" s="43">
        <f>Baseline!B$33 * (C348 * Baseline!B$61*Baseline!B$58/Baseline!B$73 + Baseline!B$62*Baseline!B$59/Baseline!B$74 + Baseline!B$63*Baseline!B$68/Baseline!B$75 + Baseline!B$69*Baseline!B$60/Baseline!B$76)</f>
        <v>0.000000001646945965</v>
      </c>
      <c r="T348" s="43">
        <f>Baseline!B$33 * (C348 * Baseline!B$61*Baseline!B$61/Baseline!B$73 + Baseline!B$62*Baseline!B$62/Baseline!B$74 + Baseline!B$63*Baseline!B$63/Baseline!B$75 + Baseline!B$69*Baseline!B$69/Baseline!B$76)</f>
        <v>0.00000009854654551</v>
      </c>
      <c r="U348" s="41"/>
      <c r="V348" s="43">
        <f>E348 * ( Baseline!B$87 * Baseline!B$7 )</f>
        <v>0.2017342269</v>
      </c>
      <c r="W348" s="43">
        <f>F348 * ( Baseline!D$87 * Baseline!B$11 )</f>
        <v>0.003688153893</v>
      </c>
      <c r="X348" s="43">
        <f>G348 * ( Baseline!F$87 * Baseline!B$16 )</f>
        <v>0.005862328466</v>
      </c>
      <c r="Y348" s="43">
        <f>H348 * ( Baseline!H$87 * Baseline!B$18 )</f>
        <v>0.001201130398</v>
      </c>
      <c r="Z348" s="51">
        <f t="shared" si="1"/>
        <v>0.2124858396</v>
      </c>
      <c r="AA348" s="43">
        <f>I348 * ( Baseline!B$87 * Baseline!B$7 )</f>
        <v>0.002075144374</v>
      </c>
      <c r="AB348" s="45">
        <f>J348 * ( Baseline!D$87 * Baseline!B$11 )</f>
        <v>0.03253636024</v>
      </c>
      <c r="AC348" s="45">
        <f>K348 * ( Baseline!F$87 * Baseline!B$16 )</f>
        <v>0.0004773230102</v>
      </c>
      <c r="AD348" s="45">
        <f>L348 * ( Baseline!F$87 * Baseline!B$16 )</f>
        <v>0.0004999324565</v>
      </c>
      <c r="AE348" s="51">
        <f t="shared" si="2"/>
        <v>0.03558876008</v>
      </c>
      <c r="AF348" s="51">
        <f>M348 * ( Baseline!B$87 * Baseline!B$7 )</f>
        <v>0.001751706065</v>
      </c>
      <c r="AG348" s="51">
        <f>N348 * ( Baseline!D$87 * Baseline!B$11 )</f>
        <v>0.0002534919506</v>
      </c>
      <c r="AH348" s="51">
        <f>O348 * ( Baseline!F$87 * Baseline!B$16 )</f>
        <v>0.04600239284</v>
      </c>
      <c r="AI348" s="51">
        <f>P348 * ( Baseline!H$87 * Baseline!B$18 )</f>
        <v>0.0005791871972</v>
      </c>
      <c r="AJ348" s="51">
        <f t="shared" si="3"/>
        <v>0.04858677805</v>
      </c>
      <c r="AK348" s="51">
        <f>Q348 * ( Baseline!B$87 * Baseline!B$7 )</f>
        <v>0.00003544916967</v>
      </c>
      <c r="AL348" s="51">
        <f>R348 * ( Baseline!D$87 * Baseline!B$11 )</f>
        <v>0.0002654991502</v>
      </c>
      <c r="AM348" s="51">
        <f>S348 * ( Baseline!F$87 * Baseline!B$16 )</f>
        <v>0.00005720628916</v>
      </c>
      <c r="AN348" s="51">
        <f>T348 * ( Baseline!H$87 * Baseline!B$18 )</f>
        <v>0.03465620531</v>
      </c>
      <c r="AO348" s="51">
        <f t="shared" si="4"/>
        <v>0.03501435992</v>
      </c>
      <c r="AP348" s="61"/>
      <c r="AQ348" s="51">
        <f>V348 * ( (1-Baseline!B$88-Baseline!B$87) + (1-B348)*Baseline!B$88 )</f>
        <v>0.1331112548</v>
      </c>
      <c r="AR348" s="51">
        <f>W348 * ( (1-Baseline!B$88-Baseline!B$87) + (1-B348)*Baseline!B$88 )</f>
        <v>0.002433572131</v>
      </c>
      <c r="AS348" s="51">
        <f>X348 * ( (1-Baseline!B$88-Baseline!B$87) + (1-B348)*Baseline!B$88 )</f>
        <v>0.003868168084</v>
      </c>
      <c r="AT348" s="51">
        <f>Y348 * ( (1-Baseline!B$88-Baseline!B$87) + (1-B348)*Baseline!B$88 )</f>
        <v>0.0007925475851</v>
      </c>
      <c r="AU348" s="51">
        <f t="shared" si="5"/>
        <v>0.1402055426</v>
      </c>
      <c r="AV348" s="51">
        <f>AA348 * ( (1-Baseline!D$88-Baseline!D$87) + (1-B348)*Baseline!D$88 )</f>
        <v>0.001724323141</v>
      </c>
      <c r="AW348" s="51">
        <f>AB348 * ( (1-Baseline!D$88-Baseline!D$87) + (1-B348)*Baseline!D$88 )</f>
        <v>0.02703580513</v>
      </c>
      <c r="AX348" s="51">
        <f>AC348 * ( (1-Baseline!D$88-Baseline!D$87) + (1-B348)*Baseline!D$88 )</f>
        <v>0.0003966273976</v>
      </c>
      <c r="AY348" s="51">
        <f>AD348 * ( (1-Baseline!D$88-Baseline!D$87) + (1-B348)*Baseline!D$88 )</f>
        <v>0.00041541452</v>
      </c>
      <c r="AZ348" s="51">
        <f t="shared" si="6"/>
        <v>0.02957217018</v>
      </c>
      <c r="BA348" s="51">
        <f>AF348 * ( (1-Baseline!F$88-Baseline!F$87) + (1-Baseline!B$36)*Baseline!F$88 )</f>
        <v>0.001260583739</v>
      </c>
      <c r="BB348" s="51">
        <f>AG348 * ( (1-Baseline!F$88-Baseline!F$87) + (1-Baseline!B$36)*Baseline!F$88 )</f>
        <v>0.0001824209194</v>
      </c>
      <c r="BC348" s="51">
        <f>AH348 * ( (1-Baseline!F$88-Baseline!F$87) + (1-Baseline!B$36)*Baseline!F$88 )</f>
        <v>0.03310479397</v>
      </c>
      <c r="BD348" s="51">
        <f>AI348 * ( (1-Baseline!F$88-Baseline!F$87) + (1-Baseline!B$36)*Baseline!F$88 )</f>
        <v>0.0004168016411</v>
      </c>
      <c r="BE348" s="51">
        <f t="shared" si="7"/>
        <v>0.03496460027</v>
      </c>
      <c r="BF348" s="51">
        <f>AK348 * ( (1-Baseline!H$88-Baseline!H$87) + (1-Baseline!B$36)*Baseline!H$88 )</f>
        <v>0.00002808708611</v>
      </c>
      <c r="BG348" s="51">
        <f>AL348 * ( (1-Baseline!H$88-Baseline!H$87) + (1-Baseline!B$36)*Baseline!H$88 )</f>
        <v>0.0002103602867</v>
      </c>
      <c r="BH348" s="51">
        <f>AM348 * ( (1-Baseline!H$88-Baseline!H$87) + (1-Baseline!B$36)*Baseline!H$88 )</f>
        <v>0.00004532568703</v>
      </c>
      <c r="BI348" s="51">
        <f>AN348 * ( (1-Baseline!H$88-Baseline!H$87) + (1-Baseline!B$36)*Baseline!H$88 )</f>
        <v>0.02745880459</v>
      </c>
      <c r="BJ348" s="51">
        <f t="shared" si="8"/>
        <v>0.02774257765</v>
      </c>
      <c r="BK348" s="61"/>
      <c r="BL348" s="51">
        <f t="shared" si="19"/>
        <v>0.9494008035</v>
      </c>
      <c r="BM348" s="51">
        <f t="shared" si="20"/>
        <v>0.01735717495</v>
      </c>
      <c r="BN348" s="51">
        <f t="shared" si="21"/>
        <v>0.02758926654</v>
      </c>
      <c r="BO348" s="51">
        <f t="shared" si="22"/>
        <v>0.005652755024</v>
      </c>
      <c r="BP348" s="51">
        <f t="shared" si="9"/>
        <v>1</v>
      </c>
      <c r="BQ348" s="51">
        <f t="shared" si="23"/>
        <v>0.05830898208</v>
      </c>
      <c r="BR348" s="51">
        <f t="shared" si="24"/>
        <v>0.9142313519</v>
      </c>
      <c r="BS348" s="51">
        <f t="shared" si="25"/>
        <v>0.01341218433</v>
      </c>
      <c r="BT348" s="51">
        <f t="shared" si="26"/>
        <v>0.01404748172</v>
      </c>
      <c r="BU348" s="51">
        <f t="shared" si="10"/>
        <v>1</v>
      </c>
      <c r="BV348" s="51">
        <f t="shared" si="27"/>
        <v>0.03605314317</v>
      </c>
      <c r="BW348" s="51">
        <f t="shared" si="28"/>
        <v>0.005217303159</v>
      </c>
      <c r="BX348" s="51">
        <f t="shared" si="29"/>
        <v>0.9468088785</v>
      </c>
      <c r="BY348" s="51">
        <f t="shared" si="30"/>
        <v>0.01192067514</v>
      </c>
      <c r="BZ348" s="51">
        <f t="shared" si="11"/>
        <v>1</v>
      </c>
      <c r="CA348" s="51">
        <f t="shared" si="31"/>
        <v>0.001012418041</v>
      </c>
      <c r="CB348" s="51">
        <f t="shared" si="32"/>
        <v>0.007582578999</v>
      </c>
      <c r="CC348" s="51">
        <f t="shared" si="33"/>
        <v>0.001633795086</v>
      </c>
      <c r="CD348" s="51">
        <f t="shared" si="34"/>
        <v>0.9897712079</v>
      </c>
      <c r="CE348" s="51">
        <f t="shared" si="12"/>
        <v>1</v>
      </c>
      <c r="CF348" s="61"/>
      <c r="CG348" s="51">
        <f t="shared" si="35"/>
        <v>0.9494008035</v>
      </c>
      <c r="CH348" s="51">
        <f t="shared" si="36"/>
        <v>0.01735717495</v>
      </c>
      <c r="CI348" s="51">
        <f t="shared" si="37"/>
        <v>0.02758926654</v>
      </c>
      <c r="CJ348" s="51">
        <f t="shared" si="38"/>
        <v>0.005652755024</v>
      </c>
      <c r="CK348" s="51">
        <f t="shared" si="13"/>
        <v>1</v>
      </c>
      <c r="CL348" s="51">
        <f t="shared" si="39"/>
        <v>0.05830898208</v>
      </c>
      <c r="CM348" s="51">
        <f t="shared" si="40"/>
        <v>0.9142313519</v>
      </c>
      <c r="CN348" s="51">
        <f t="shared" si="41"/>
        <v>0.01341218433</v>
      </c>
      <c r="CO348" s="51">
        <f t="shared" si="42"/>
        <v>0.01404748172</v>
      </c>
      <c r="CP348" s="51">
        <f t="shared" si="14"/>
        <v>1</v>
      </c>
      <c r="CQ348" s="51">
        <f t="shared" si="43"/>
        <v>0.03605314317</v>
      </c>
      <c r="CR348" s="51">
        <f t="shared" si="44"/>
        <v>0.005217303159</v>
      </c>
      <c r="CS348" s="51">
        <f t="shared" si="45"/>
        <v>0.9468088785</v>
      </c>
      <c r="CT348" s="51">
        <f t="shared" si="46"/>
        <v>0.01192067514</v>
      </c>
      <c r="CU348" s="51">
        <f t="shared" si="15"/>
        <v>1</v>
      </c>
      <c r="CV348" s="51">
        <f t="shared" si="47"/>
        <v>0.001012418041</v>
      </c>
      <c r="CW348" s="51">
        <f t="shared" si="48"/>
        <v>0.007582578999</v>
      </c>
      <c r="CX348" s="51">
        <f t="shared" si="49"/>
        <v>0.001633795086</v>
      </c>
      <c r="CY348" s="51">
        <f t="shared" si="50"/>
        <v>0.9897712079</v>
      </c>
      <c r="CZ348" s="51">
        <f t="shared" si="16"/>
        <v>1</v>
      </c>
      <c r="DA348" s="61"/>
      <c r="DB348" s="51">
        <f>(AQ348*Baseline!B$7 + AV348*Baseline!B$11 + BA348*Baseline!B$16 + BF348*Baseline!B$18)</f>
        <v>73766.18828</v>
      </c>
      <c r="DC348" s="51">
        <f>(AR348*Baseline!B$7 + AW348*Baseline!B$11 + BB348*Baseline!B$16 + BG348*Baseline!B$18)</f>
        <v>69403.74043</v>
      </c>
      <c r="DD348" s="51">
        <f>(AS348*Baseline!B$7 + AX348*Baseline!B$11 + BC348*Baseline!B$16 + BH348*Baseline!B$18)</f>
        <v>115709.5003</v>
      </c>
      <c r="DE348" s="51">
        <f>(AT348*Baseline!B$7 + AY348*Baseline!B$11 + BD348*Baseline!B$16 + BI348*Baseline!B$18)</f>
        <v>1260032.698</v>
      </c>
      <c r="DF348" s="51">
        <f t="shared" si="17"/>
        <v>1518912.127</v>
      </c>
      <c r="DG348" s="61"/>
      <c r="DH348" s="51">
        <f t="shared" si="51"/>
        <v>0.0485651454</v>
      </c>
      <c r="DI348" s="51">
        <f t="shared" si="52"/>
        <v>0.04569305835</v>
      </c>
      <c r="DJ348" s="51">
        <f t="shared" si="53"/>
        <v>0.07617919316</v>
      </c>
      <c r="DK348" s="51">
        <f t="shared" si="54"/>
        <v>0.8295626031</v>
      </c>
      <c r="DL348" s="51">
        <f t="shared" si="18"/>
        <v>1</v>
      </c>
      <c r="DM348" s="61"/>
      <c r="DN348" s="51">
        <f>DH348 / (Baseline!B$7/Baseline!B$17)</f>
        <v>5.184009843</v>
      </c>
      <c r="DO348" s="51">
        <f>DI348 / (Baseline!B$11/Baseline!B$17)</f>
        <v>1.103052298</v>
      </c>
      <c r="DP348" s="51">
        <f>DJ348 / (Baseline!B$16/Baseline!B$17)</f>
        <v>1.177198753</v>
      </c>
      <c r="DQ348" s="51">
        <f>DK348 / (Baseline!B$18/Baseline!B$17)</f>
        <v>0.9378937584</v>
      </c>
      <c r="DR348" s="79"/>
      <c r="DS348" s="51">
        <f>(AU348*Baseline!B$34)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0.03356036263</v>
      </c>
      <c r="DT348" s="51">
        <f>(AZ348*Baseline!B$34) + (Baseline!D$88*(1-Baseline!D$89)*Baseline!B$35) + (Baseline!D$88*Baseline!D$89*((1-Baseline!D$90)*Baseline!B$40 + Baseline!D$90*Baseline!B$41))</f>
        <v>0.01084939353</v>
      </c>
      <c r="DU348" s="51">
        <f>(BE348*Baseline!B$34) + (Baseline!F$88*(1-Baseline!F$89)*Baseline!B$35) + (Baseline!F$88*Baseline!F$89*((1-Baseline!F$90)*Baseline!B$40 + Baseline!F$90*Baseline!B$41))</f>
        <v>0.01297533004</v>
      </c>
      <c r="DV348" s="51">
        <f>(BJ348*Baseline!B$34) + (Baseline!H$88*(1-Baseline!H$89)*Baseline!B$35) + (Baseline!H$88*Baseline!H$89*((1-Baseline!H$90)*Baseline!B$40 + Baseline!H$90*Baseline!B$41))</f>
        <v>0.009306386647</v>
      </c>
      <c r="DW348" s="51">
        <f>( DS348*Baseline!B$7 + DT348*Baseline!B$11 + DU348*Baseline!B$16 + DV348*Baseline!B$18 ) / Baseline!B$17</f>
        <v>0.009834947617</v>
      </c>
    </row>
    <row r="349">
      <c r="A349" s="4" t="s">
        <v>629</v>
      </c>
      <c r="B349" s="45">
        <f>MIN( MAX( NORMINV( MCrands!B349, (B$5+B$4)/2, (B$5-B$4)/3.29 ), 0 ), 1 )</f>
        <v>0.3852742735</v>
      </c>
      <c r="C349" s="45">
        <f>MAX( NORMINV( MCrands!C349, (C$5+C$4)/2, (C$5-C$4)/3.29 ), 0 )</f>
        <v>2.812436511</v>
      </c>
      <c r="D349" s="41"/>
      <c r="E349" s="43">
        <f>Baseline!B$33 * (C349 * Baseline!B$66*Baseline!B$66/Baseline!B$73 + Baseline!B$52*Baseline!B$52/Baseline!B$74 + Baseline!B$53*Baseline!B$53/Baseline!B$75 + Baseline!B$54*Baseline!B$54/Baseline!B$76)</f>
        <v>0.00001995336224</v>
      </c>
      <c r="F349" s="43">
        <f>Baseline!B$33 * (C349 * Baseline!B$66*Baseline!B$57/Baseline!B$73 + Baseline!B$52*Baseline!B$67/Baseline!B$74 + Baseline!B$53*Baseline!B$55/Baseline!B$75 + Baseline!B$54*Baseline!B$56/Baseline!B$76)</f>
        <v>0.0000002000183988</v>
      </c>
      <c r="G349" s="45">
        <f>Baseline!B$33 * (C349 * Baseline!B$66*Baseline!B$58/Baseline!B$73 + Baseline!B$52*Baseline!B$59/Baseline!B$74 + Baseline!B$53*Baseline!B$68/Baseline!B$75 + Baseline!B$54*Baseline!B$60/Baseline!B$76)</f>
        <v>0.000000168974589</v>
      </c>
      <c r="H349" s="43">
        <f>Baseline!B$33 * (C349 * Baseline!B$66*Baseline!B$61/Baseline!B$73 + Baseline!B$52*Baseline!B$62/Baseline!B$74 + Baseline!B$53*Baseline!B$63/Baseline!B$75 + Baseline!B$54*Baseline!B$69/Baseline!B$76)</f>
        <v>0.000000003435522599</v>
      </c>
      <c r="I349" s="43">
        <f>Baseline!B$33 * (C349 * Baseline!B$57*Baseline!B$66/Baseline!B$73 + Baseline!B$67*Baseline!B$52/Baseline!B$74 + Baseline!B$55*Baseline!B$53/Baseline!B$75 + Baseline!B$56*Baseline!B$54/Baseline!B$76)</f>
        <v>0.0000002000183988</v>
      </c>
      <c r="J349" s="45">
        <f>Baseline!B$33 * (C349 * Baseline!B$57*Baseline!B$57/Baseline!B$73 + Baseline!B$67*Baseline!B$67/Baseline!B$74 + Baseline!B$55*Baseline!B$55/Baseline!B$75 + Baseline!B$56*Baseline!B$56/Baseline!B$76)</f>
        <v>0.000001763813824</v>
      </c>
      <c r="K349" s="43">
        <f>Baseline!B$33 * (C349 * Baseline!B$57*Baseline!B$58/Baseline!B$73 + Baseline!B$67*Baseline!B$59/Baseline!B$74 + Baseline!B$55*Baseline!B$68/Baseline!B$75 + Baseline!B$56*Baseline!B$60/Baseline!B$76)</f>
        <v>0.00000001374196838</v>
      </c>
      <c r="L349" s="45">
        <f>Baseline!B$33 * (C349 * Baseline!B$57*Baseline!B$61/Baseline!B$73 + Baseline!B$67*Baseline!B$62/Baseline!B$74 + Baseline!B$55*Baseline!B$63/Baseline!B$75 + Baseline!B$56*Baseline!B$69/Baseline!B$76)</f>
        <v>0.00000001439285671</v>
      </c>
      <c r="M349" s="43">
        <f>Baseline!B$33 * (C349 * Baseline!B$58*Baseline!B$66/Baseline!B$73 + Baseline!B$59*Baseline!B$52/Baseline!B$74 + Baseline!B$68*Baseline!B$53/Baseline!B$75 + Baseline!B$60*Baseline!B$54/Baseline!B$76)</f>
        <v>0.000000168974589</v>
      </c>
      <c r="N349" s="45">
        <f>Baseline!B$33 * (C349 * Baseline!B$58*Baseline!B$57/Baseline!B$73 + Baseline!B$59*Baseline!B$67/Baseline!B$74 + Baseline!B$68*Baseline!B$55/Baseline!B$75 + Baseline!B$60*Baseline!B$56/Baseline!B$76)</f>
        <v>0.00000001374196838</v>
      </c>
      <c r="O349" s="45">
        <f>Baseline!B$33 * (C349 * Baseline!B$58*Baseline!B$58/Baseline!B$73 + Baseline!B$59*Baseline!B$59/Baseline!B$74 + Baseline!B$68*Baseline!B$68/Baseline!B$75 + Baseline!B$60*Baseline!B$60/Baseline!B$76)</f>
        <v>0.000001324390392</v>
      </c>
      <c r="P349" s="43">
        <f>Baseline!B$33 * (C349 * Baseline!B$58*Baseline!B$61/Baseline!B$73 + Baseline!B$59*Baseline!B$62/Baseline!B$74 + Baseline!B$68*Baseline!B$63/Baseline!B$75 + Baseline!B$60*Baseline!B$69/Baseline!B$76)</f>
        <v>0.000000001646953748</v>
      </c>
      <c r="Q349" s="43">
        <f>Baseline!B$33 * (C349 * Baseline!B$61*Baseline!B$66/Baseline!B$73 + Baseline!B$62*Baseline!B$52/Baseline!B$74 + Baseline!B$63*Baseline!B$53/Baseline!B$75 + Baseline!B$69*Baseline!B$54/Baseline!B$76)</f>
        <v>0.000000003435522599</v>
      </c>
      <c r="R349" s="43">
        <f>Baseline!B$33 * (C349 * Baseline!B$61*Baseline!B$57/Baseline!B$73 + Baseline!B$62*Baseline!B$67/Baseline!B$74 + Baseline!B$63*Baseline!B$55/Baseline!B$75 + Baseline!B$69*Baseline!B$56/Baseline!B$76)</f>
        <v>0.00000001439285671</v>
      </c>
      <c r="S349" s="43">
        <f>Baseline!B$33 * (C349 * Baseline!B$61*Baseline!B$58/Baseline!B$73 + Baseline!B$62*Baseline!B$59/Baseline!B$74 + Baseline!B$63*Baseline!B$68/Baseline!B$75 + Baseline!B$69*Baseline!B$60/Baseline!B$76)</f>
        <v>0.000000001646953748</v>
      </c>
      <c r="T349" s="43">
        <f>Baseline!B$33 * (C349 * Baseline!B$61*Baseline!B$61/Baseline!B$73 + Baseline!B$62*Baseline!B$62/Baseline!B$74 + Baseline!B$63*Baseline!B$63/Baseline!B$75 + Baseline!B$69*Baseline!B$69/Baseline!B$76)</f>
        <v>0.00000009854654629</v>
      </c>
      <c r="U349" s="41"/>
      <c r="V349" s="43">
        <f>E349 * ( Baseline!B$87 * Baseline!B$7 )</f>
        <v>0.2070959467</v>
      </c>
      <c r="W349" s="43">
        <f>F349 * ( Baseline!D$87 * Baseline!B$11 )</f>
        <v>0.003689658532</v>
      </c>
      <c r="X349" s="43">
        <f>G349 * ( Baseline!F$87 * Baseline!B$16 )</f>
        <v>0.005869293471</v>
      </c>
      <c r="Y349" s="43">
        <f>H349 * ( Baseline!H$87 * Baseline!B$18 )</f>
        <v>0.001208182143</v>
      </c>
      <c r="Z349" s="51">
        <f t="shared" si="1"/>
        <v>0.2178630808</v>
      </c>
      <c r="AA349" s="43">
        <f>I349 * ( Baseline!B$87 * Baseline!B$7 )</f>
        <v>0.002075990961</v>
      </c>
      <c r="AB349" s="45">
        <f>J349 * ( Baseline!D$87 * Baseline!B$11 )</f>
        <v>0.03253636047</v>
      </c>
      <c r="AC349" s="45">
        <f>K349 * ( Baseline!F$87 * Baseline!B$16 )</f>
        <v>0.00047732411</v>
      </c>
      <c r="AD349" s="45">
        <f>L349 * ( Baseline!F$87 * Baseline!B$16 )</f>
        <v>0.0004999325665</v>
      </c>
      <c r="AE349" s="51">
        <f t="shared" si="2"/>
        <v>0.03558960811</v>
      </c>
      <c r="AF349" s="51">
        <f>M349 * ( Baseline!B$87 * Baseline!B$7 )</f>
        <v>0.001753787259</v>
      </c>
      <c r="AG349" s="51">
        <f>N349 * ( Baseline!D$87 * Baseline!B$11 )</f>
        <v>0.0002534925347</v>
      </c>
      <c r="AH349" s="51">
        <f>O349 * ( Baseline!F$87 * Baseline!B$16 )</f>
        <v>0.04600239555</v>
      </c>
      <c r="AI349" s="51">
        <f>P349 * ( Baseline!H$87 * Baseline!B$18 )</f>
        <v>0.0005791899344</v>
      </c>
      <c r="AJ349" s="51">
        <f t="shared" si="3"/>
        <v>0.04858886527</v>
      </c>
      <c r="AK349" s="51">
        <f>Q349 * ( Baseline!B$87 * Baseline!B$7 )</f>
        <v>0.00003565728906</v>
      </c>
      <c r="AL349" s="51">
        <f>R349 * ( Baseline!D$87 * Baseline!B$11 )</f>
        <v>0.0002654992086</v>
      </c>
      <c r="AM349" s="51">
        <f>S349 * ( Baseline!F$87 * Baseline!B$16 )</f>
        <v>0.00005720655951</v>
      </c>
      <c r="AN349" s="51">
        <f>T349 * ( Baseline!H$87 * Baseline!B$18 )</f>
        <v>0.03465620558</v>
      </c>
      <c r="AO349" s="51">
        <f t="shared" si="4"/>
        <v>0.03501456864</v>
      </c>
      <c r="AP349" s="61"/>
      <c r="AQ349" s="51">
        <f>V349 * ( (1-Baseline!B$88-Baseline!B$87) + (1-B349)*Baseline!B$88 )</f>
        <v>0.1316521145</v>
      </c>
      <c r="AR349" s="51">
        <f>W349 * ( (1-Baseline!B$88-Baseline!B$87) + (1-B349)*Baseline!B$88 )</f>
        <v>0.002345537685</v>
      </c>
      <c r="AS349" s="51">
        <f>X349 * ( (1-Baseline!B$88-Baseline!B$87) + (1-B349)*Baseline!B$88 )</f>
        <v>0.003731144468</v>
      </c>
      <c r="AT349" s="51">
        <f>Y349 * ( (1-Baseline!B$88-Baseline!B$87) + (1-B349)*Baseline!B$88 )</f>
        <v>0.0007680485125</v>
      </c>
      <c r="AU349" s="51">
        <f t="shared" si="5"/>
        <v>0.1384968451</v>
      </c>
      <c r="AV349" s="51">
        <f>AA349 * ( (1-Baseline!D$88-Baseline!D$87) + (1-B349)*Baseline!D$88 )</f>
        <v>0.00169981211</v>
      </c>
      <c r="AW349" s="51">
        <f>AB349 * ( (1-Baseline!D$88-Baseline!D$87) + (1-B349)*Baseline!D$88 )</f>
        <v>0.02664062637</v>
      </c>
      <c r="AX349" s="51">
        <f>AC349 * ( (1-Baseline!D$88-Baseline!D$87) + (1-B349)*Baseline!D$88 )</f>
        <v>0.0003908308455</v>
      </c>
      <c r="AY349" s="51">
        <f>AD349 * ( (1-Baseline!D$88-Baseline!D$87) + (1-B349)*Baseline!D$88 )</f>
        <v>0.0004093425485</v>
      </c>
      <c r="AZ349" s="51">
        <f t="shared" si="6"/>
        <v>0.02914061187</v>
      </c>
      <c r="BA349" s="51">
        <f>AF349 * ( (1-Baseline!F$88-Baseline!F$87) + (1-Baseline!B$36)*Baseline!F$88 )</f>
        <v>0.001262081433</v>
      </c>
      <c r="BB349" s="51">
        <f>AG349 * ( (1-Baseline!F$88-Baseline!F$87) + (1-Baseline!B$36)*Baseline!F$88 )</f>
        <v>0.0001824213397</v>
      </c>
      <c r="BC349" s="51">
        <f>AH349 * ( (1-Baseline!F$88-Baseline!F$87) + (1-Baseline!B$36)*Baseline!F$88 )</f>
        <v>0.03310479591</v>
      </c>
      <c r="BD349" s="51">
        <f>AI349 * ( (1-Baseline!F$88-Baseline!F$87) + (1-Baseline!B$36)*Baseline!F$88 )</f>
        <v>0.0004168036109</v>
      </c>
      <c r="BE349" s="51">
        <f t="shared" si="7"/>
        <v>0.03496610229</v>
      </c>
      <c r="BF349" s="51">
        <f>AK349 * ( (1-Baseline!H$88-Baseline!H$87) + (1-Baseline!B$36)*Baseline!H$88 )</f>
        <v>0.00002825198327</v>
      </c>
      <c r="BG349" s="51">
        <f>AL349 * ( (1-Baseline!H$88-Baseline!H$87) + (1-Baseline!B$36)*Baseline!H$88 )</f>
        <v>0.0002103603329</v>
      </c>
      <c r="BH349" s="51">
        <f>AM349 * ( (1-Baseline!H$88-Baseline!H$87) + (1-Baseline!B$36)*Baseline!H$88 )</f>
        <v>0.00004532590123</v>
      </c>
      <c r="BI349" s="51">
        <f>AN349 * ( (1-Baseline!H$88-Baseline!H$87) + (1-Baseline!B$36)*Baseline!H$88 )</f>
        <v>0.02745880481</v>
      </c>
      <c r="BJ349" s="51">
        <f t="shared" si="8"/>
        <v>0.02774274302</v>
      </c>
      <c r="BK349" s="61"/>
      <c r="BL349" s="51">
        <f t="shared" si="19"/>
        <v>0.9505784362</v>
      </c>
      <c r="BM349" s="51">
        <f t="shared" si="20"/>
        <v>0.01693567592</v>
      </c>
      <c r="BN349" s="51">
        <f t="shared" si="21"/>
        <v>0.02694028492</v>
      </c>
      <c r="BO349" s="51">
        <f t="shared" si="22"/>
        <v>0.005545602947</v>
      </c>
      <c r="BP349" s="51">
        <f t="shared" si="9"/>
        <v>1</v>
      </c>
      <c r="BQ349" s="51">
        <f t="shared" si="23"/>
        <v>0.05833138018</v>
      </c>
      <c r="BR349" s="51">
        <f t="shared" si="24"/>
        <v>0.9142095741</v>
      </c>
      <c r="BS349" s="51">
        <f t="shared" si="25"/>
        <v>0.01341189564</v>
      </c>
      <c r="BT349" s="51">
        <f t="shared" si="26"/>
        <v>0.01404715008</v>
      </c>
      <c r="BU349" s="51">
        <f t="shared" si="10"/>
        <v>1</v>
      </c>
      <c r="BV349" s="51">
        <f t="shared" si="27"/>
        <v>0.03609442718</v>
      </c>
      <c r="BW349" s="51">
        <f t="shared" si="28"/>
        <v>0.005217091061</v>
      </c>
      <c r="BX349" s="51">
        <f t="shared" si="29"/>
        <v>0.9467682624</v>
      </c>
      <c r="BY349" s="51">
        <f t="shared" si="30"/>
        <v>0.0119202194</v>
      </c>
      <c r="BZ349" s="51">
        <f t="shared" si="11"/>
        <v>1</v>
      </c>
      <c r="CA349" s="51">
        <f t="shared" si="31"/>
        <v>0.0010183558</v>
      </c>
      <c r="CB349" s="51">
        <f t="shared" si="32"/>
        <v>0.007582535468</v>
      </c>
      <c r="CC349" s="51">
        <f t="shared" si="33"/>
        <v>0.001633793068</v>
      </c>
      <c r="CD349" s="51">
        <f t="shared" si="34"/>
        <v>0.9897653157</v>
      </c>
      <c r="CE349" s="51">
        <f t="shared" si="12"/>
        <v>1</v>
      </c>
      <c r="CF349" s="61"/>
      <c r="CG349" s="51">
        <f t="shared" si="35"/>
        <v>0.9505784362</v>
      </c>
      <c r="CH349" s="51">
        <f t="shared" si="36"/>
        <v>0.01693567592</v>
      </c>
      <c r="CI349" s="51">
        <f t="shared" si="37"/>
        <v>0.02694028492</v>
      </c>
      <c r="CJ349" s="51">
        <f t="shared" si="38"/>
        <v>0.005545602947</v>
      </c>
      <c r="CK349" s="51">
        <f t="shared" si="13"/>
        <v>1</v>
      </c>
      <c r="CL349" s="51">
        <f t="shared" si="39"/>
        <v>0.05833138018</v>
      </c>
      <c r="CM349" s="51">
        <f t="shared" si="40"/>
        <v>0.9142095741</v>
      </c>
      <c r="CN349" s="51">
        <f t="shared" si="41"/>
        <v>0.01341189564</v>
      </c>
      <c r="CO349" s="51">
        <f t="shared" si="42"/>
        <v>0.01404715008</v>
      </c>
      <c r="CP349" s="51">
        <f t="shared" si="14"/>
        <v>1</v>
      </c>
      <c r="CQ349" s="51">
        <f t="shared" si="43"/>
        <v>0.03609442718</v>
      </c>
      <c r="CR349" s="51">
        <f t="shared" si="44"/>
        <v>0.005217091061</v>
      </c>
      <c r="CS349" s="51">
        <f t="shared" si="45"/>
        <v>0.9467682624</v>
      </c>
      <c r="CT349" s="51">
        <f t="shared" si="46"/>
        <v>0.0119202194</v>
      </c>
      <c r="CU349" s="51">
        <f t="shared" si="15"/>
        <v>1</v>
      </c>
      <c r="CV349" s="51">
        <f t="shared" si="47"/>
        <v>0.0010183558</v>
      </c>
      <c r="CW349" s="51">
        <f t="shared" si="48"/>
        <v>0.007582535468</v>
      </c>
      <c r="CX349" s="51">
        <f t="shared" si="49"/>
        <v>0.001633793068</v>
      </c>
      <c r="CY349" s="51">
        <f t="shared" si="50"/>
        <v>0.9897653157</v>
      </c>
      <c r="CZ349" s="51">
        <f t="shared" si="16"/>
        <v>1</v>
      </c>
      <c r="DA349" s="61"/>
      <c r="DB349" s="51">
        <f>(AQ349*Baseline!B$7 + AV349*Baseline!B$11 + BA349*Baseline!B$16 + BF349*Baseline!B$18)</f>
        <v>73018.50834</v>
      </c>
      <c r="DC349" s="51">
        <f>(AR349*Baseline!B$7 + AW349*Baseline!B$11 + BB349*Baseline!B$16 + BG349*Baseline!B$18)</f>
        <v>68513.56507</v>
      </c>
      <c r="DD349" s="51">
        <f>(AS349*Baseline!B$7 + AX349*Baseline!B$11 + BC349*Baseline!B$16 + BH349*Baseline!B$18)</f>
        <v>115630.6291</v>
      </c>
      <c r="DE349" s="51">
        <f>(AT349*Baseline!B$7 + AY349*Baseline!B$11 + BD349*Baseline!B$16 + BI349*Baseline!B$18)</f>
        <v>1260007.81</v>
      </c>
      <c r="DF349" s="51">
        <f t="shared" si="17"/>
        <v>1517170.513</v>
      </c>
      <c r="DG349" s="61"/>
      <c r="DH349" s="51">
        <f t="shared" si="51"/>
        <v>0.04812808298</v>
      </c>
      <c r="DI349" s="51">
        <f t="shared" si="52"/>
        <v>0.04515877713</v>
      </c>
      <c r="DJ349" s="51">
        <f t="shared" si="53"/>
        <v>0.07621465626</v>
      </c>
      <c r="DK349" s="51">
        <f t="shared" si="54"/>
        <v>0.8304984836</v>
      </c>
      <c r="DL349" s="51">
        <f t="shared" si="18"/>
        <v>1</v>
      </c>
      <c r="DM349" s="61"/>
      <c r="DN349" s="51">
        <f>DH349 / (Baseline!B$7/Baseline!B$17)</f>
        <v>5.137356304</v>
      </c>
      <c r="DO349" s="51">
        <f>DI349 / (Baseline!B$11/Baseline!B$17)</f>
        <v>1.090154494</v>
      </c>
      <c r="DP349" s="51">
        <f>DJ349 / (Baseline!B$16/Baseline!B$17)</f>
        <v>1.177746765</v>
      </c>
      <c r="DQ349" s="51">
        <f>DK349 / (Baseline!B$18/Baseline!B$17)</f>
        <v>0.9389518539</v>
      </c>
      <c r="DR349" s="79"/>
      <c r="DS349" s="51">
        <f>(AU349*Baseline!B$34)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0.03330405802</v>
      </c>
      <c r="DT349" s="51">
        <f>(AZ349*Baseline!B$34) + (Baseline!D$88*(1-Baseline!D$89)*Baseline!B$35) + (Baseline!D$88*Baseline!D$89*((1-Baseline!D$90)*Baseline!B$40 + Baseline!D$90*Baseline!B$41))</f>
        <v>0.01078465978</v>
      </c>
      <c r="DU349" s="51">
        <f>(BE349*Baseline!B$34) + (Baseline!F$88*(1-Baseline!F$89)*Baseline!B$35) + (Baseline!F$88*Baseline!F$89*((1-Baseline!F$90)*Baseline!B$40 + Baseline!F$90*Baseline!B$41))</f>
        <v>0.01297555534</v>
      </c>
      <c r="DV349" s="51">
        <f>(BJ349*Baseline!B$34) + (Baseline!H$88*(1-Baseline!H$89)*Baseline!B$35) + (Baseline!H$88*Baseline!H$89*((1-Baseline!H$90)*Baseline!B$40 + Baseline!H$90*Baseline!B$41))</f>
        <v>0.009306411454</v>
      </c>
      <c r="DW349" s="51">
        <f>( DS349*Baseline!B$7 + DT349*Baseline!B$11 + DU349*Baseline!B$16 + DV349*Baseline!B$18 ) / Baseline!B$17</f>
        <v>0.009829901466</v>
      </c>
    </row>
    <row r="350">
      <c r="A350" s="4" t="s">
        <v>630</v>
      </c>
      <c r="B350" s="45">
        <f>MIN( MAX( NORMINV( MCrands!B350, (B$5+B$4)/2, (B$5-B$4)/3.29 ), 0 ), 1 )</f>
        <v>0.5806822911</v>
      </c>
      <c r="C350" s="45">
        <f>MAX( NORMINV( MCrands!C350, (C$5+C$4)/2, (C$5-C$4)/3.29 ), 0 )</f>
        <v>2.394504694</v>
      </c>
      <c r="D350" s="41"/>
      <c r="E350" s="43">
        <f>Baseline!B$33 * (C350 * Baseline!B$66*Baseline!B$66/Baseline!B$73 + Baseline!B$52*Baseline!B$52/Baseline!B$74 + Baseline!B$53*Baseline!B$53/Baseline!B$75 + Baseline!B$54*Baseline!B$54/Baseline!B$76)</f>
        <v>0.00001699439494</v>
      </c>
      <c r="F350" s="43">
        <f>Baseline!B$33 * (C350 * Baseline!B$66*Baseline!B$57/Baseline!B$73 + Baseline!B$52*Baseline!B$67/Baseline!B$74 + Baseline!B$53*Baseline!B$55/Baseline!B$75 + Baseline!B$54*Baseline!B$56/Baseline!B$76)</f>
        <v>0.0000001995511934</v>
      </c>
      <c r="G350" s="45">
        <f>Baseline!B$33 * (C350 * Baseline!B$66*Baseline!B$58/Baseline!B$73 + Baseline!B$52*Baseline!B$59/Baseline!B$74 + Baseline!B$53*Baseline!B$68/Baseline!B$75 + Baseline!B$54*Baseline!B$60/Baseline!B$76)</f>
        <v>0.0000001678260425</v>
      </c>
      <c r="H350" s="43">
        <f>Baseline!B$33 * (C350 * Baseline!B$66*Baseline!B$61/Baseline!B$73 + Baseline!B$52*Baseline!B$62/Baseline!B$74 + Baseline!B$53*Baseline!B$63/Baseline!B$75 + Baseline!B$54*Baseline!B$69/Baseline!B$76)</f>
        <v>0.000000003320667948</v>
      </c>
      <c r="I350" s="43">
        <f>Baseline!B$33 * (C350 * Baseline!B$57*Baseline!B$66/Baseline!B$73 + Baseline!B$67*Baseline!B$52/Baseline!B$74 + Baseline!B$55*Baseline!B$53/Baseline!B$75 + Baseline!B$56*Baseline!B$54/Baseline!B$76)</f>
        <v>0.0000001995511934</v>
      </c>
      <c r="J350" s="45">
        <f>Baseline!B$33 * (C350 * Baseline!B$57*Baseline!B$57/Baseline!B$73 + Baseline!B$67*Baseline!B$67/Baseline!B$74 + Baseline!B$55*Baseline!B$55/Baseline!B$75 + Baseline!B$56*Baseline!B$56/Baseline!B$76)</f>
        <v>0.00000176381375</v>
      </c>
      <c r="K350" s="43">
        <f>Baseline!B$33 * (C350 * Baseline!B$57*Baseline!B$58/Baseline!B$73 + Baseline!B$67*Baseline!B$59/Baseline!B$74 + Baseline!B$55*Baseline!B$68/Baseline!B$75 + Baseline!B$56*Baseline!B$60/Baseline!B$76)</f>
        <v>0.00000001374178703</v>
      </c>
      <c r="L350" s="45">
        <f>Baseline!B$33 * (C350 * Baseline!B$57*Baseline!B$61/Baseline!B$73 + Baseline!B$67*Baseline!B$62/Baseline!B$74 + Baseline!B$55*Baseline!B$63/Baseline!B$75 + Baseline!B$56*Baseline!B$69/Baseline!B$76)</f>
        <v>0.00000001439283858</v>
      </c>
      <c r="M350" s="43">
        <f>Baseline!B$33 * (C350 * Baseline!B$58*Baseline!B$66/Baseline!B$73 + Baseline!B$59*Baseline!B$52/Baseline!B$74 + Baseline!B$68*Baseline!B$53/Baseline!B$75 + Baseline!B$60*Baseline!B$54/Baseline!B$76)</f>
        <v>0.0000001678260425</v>
      </c>
      <c r="N350" s="45">
        <f>Baseline!B$33 * (C350 * Baseline!B$58*Baseline!B$57/Baseline!B$73 + Baseline!B$59*Baseline!B$67/Baseline!B$74 + Baseline!B$68*Baseline!B$55/Baseline!B$75 + Baseline!B$60*Baseline!B$56/Baseline!B$76)</f>
        <v>0.00000001374178703</v>
      </c>
      <c r="O350" s="45">
        <f>Baseline!B$33 * (C350 * Baseline!B$58*Baseline!B$58/Baseline!B$73 + Baseline!B$59*Baseline!B$59/Baseline!B$74 + Baseline!B$68*Baseline!B$68/Baseline!B$75 + Baseline!B$60*Baseline!B$60/Baseline!B$76)</f>
        <v>0.000001324389946</v>
      </c>
      <c r="P350" s="43">
        <f>Baseline!B$33 * (C350 * Baseline!B$58*Baseline!B$61/Baseline!B$73 + Baseline!B$59*Baseline!B$62/Baseline!B$74 + Baseline!B$68*Baseline!B$63/Baseline!B$75 + Baseline!B$60*Baseline!B$69/Baseline!B$76)</f>
        <v>0.000000001646909166</v>
      </c>
      <c r="Q350" s="43">
        <f>Baseline!B$33 * (C350 * Baseline!B$61*Baseline!B$66/Baseline!B$73 + Baseline!B$62*Baseline!B$52/Baseline!B$74 + Baseline!B$63*Baseline!B$53/Baseline!B$75 + Baseline!B$69*Baseline!B$54/Baseline!B$76)</f>
        <v>0.000000003320667948</v>
      </c>
      <c r="R350" s="43">
        <f>Baseline!B$33 * (C350 * Baseline!B$61*Baseline!B$57/Baseline!B$73 + Baseline!B$62*Baseline!B$67/Baseline!B$74 + Baseline!B$63*Baseline!B$55/Baseline!B$75 + Baseline!B$69*Baseline!B$56/Baseline!B$76)</f>
        <v>0.00000001439283858</v>
      </c>
      <c r="S350" s="43">
        <f>Baseline!B$33 * (C350 * Baseline!B$61*Baseline!B$58/Baseline!B$73 + Baseline!B$62*Baseline!B$59/Baseline!B$74 + Baseline!B$63*Baseline!B$68/Baseline!B$75 + Baseline!B$69*Baseline!B$60/Baseline!B$76)</f>
        <v>0.000000001646909166</v>
      </c>
      <c r="T350" s="43">
        <f>Baseline!B$33 * (C350 * Baseline!B$61*Baseline!B$61/Baseline!B$73 + Baseline!B$62*Baseline!B$62/Baseline!B$74 + Baseline!B$63*Baseline!B$63/Baseline!B$75 + Baseline!B$69*Baseline!B$69/Baseline!B$76)</f>
        <v>0.00000009854654183</v>
      </c>
      <c r="U350" s="41"/>
      <c r="V350" s="43">
        <f>E350 * ( Baseline!B$87 * Baseline!B$7 )</f>
        <v>0.1763848251</v>
      </c>
      <c r="W350" s="43">
        <f>F350 * ( Baseline!D$87 * Baseline!B$11 )</f>
        <v>0.003681040184</v>
      </c>
      <c r="X350" s="43">
        <f>G350 * ( Baseline!F$87 * Baseline!B$16 )</f>
        <v>0.005829398972</v>
      </c>
      <c r="Y350" s="43">
        <f>H350 * ( Baseline!H$87 * Baseline!B$18 )</f>
        <v>0.00116779081</v>
      </c>
      <c r="Z350" s="51">
        <f t="shared" si="1"/>
        <v>0.1870630551</v>
      </c>
      <c r="AA350" s="43">
        <f>I350 * ( Baseline!B$87 * Baseline!B$7 )</f>
        <v>0.002071141837</v>
      </c>
      <c r="AB350" s="45">
        <f>J350 * ( Baseline!D$87 * Baseline!B$11 )</f>
        <v>0.03253635911</v>
      </c>
      <c r="AC350" s="45">
        <f>K350 * ( Baseline!F$87 * Baseline!B$16 )</f>
        <v>0.0004773178108</v>
      </c>
      <c r="AD350" s="45">
        <f>L350 * ( Baseline!F$87 * Baseline!B$16 )</f>
        <v>0.0004999319366</v>
      </c>
      <c r="AE350" s="51">
        <f t="shared" si="2"/>
        <v>0.0355847507</v>
      </c>
      <c r="AF350" s="51">
        <f>M350 * ( Baseline!B$87 * Baseline!B$7 )</f>
        <v>0.001741866495</v>
      </c>
      <c r="AG350" s="51">
        <f>N350 * ( Baseline!D$87 * Baseline!B$11 )</f>
        <v>0.0002534891894</v>
      </c>
      <c r="AH350" s="51">
        <f>O350 * ( Baseline!F$87 * Baseline!B$16 )</f>
        <v>0.04600238006</v>
      </c>
      <c r="AI350" s="51">
        <f>P350 * ( Baseline!H$87 * Baseline!B$18 )</f>
        <v>0.0005791742562</v>
      </c>
      <c r="AJ350" s="51">
        <f t="shared" si="3"/>
        <v>0.04857691</v>
      </c>
      <c r="AK350" s="51">
        <f>Q350 * ( Baseline!B$87 * Baseline!B$7 )</f>
        <v>0.00003446521263</v>
      </c>
      <c r="AL350" s="51">
        <f>R350 * ( Baseline!D$87 * Baseline!B$11 )</f>
        <v>0.0002654988741</v>
      </c>
      <c r="AM350" s="51">
        <f>S350 * ( Baseline!F$87 * Baseline!B$16 )</f>
        <v>0.00005720501098</v>
      </c>
      <c r="AN350" s="51">
        <f>T350 * ( Baseline!H$87 * Baseline!B$18 )</f>
        <v>0.03465620401</v>
      </c>
      <c r="AO350" s="51">
        <f t="shared" si="4"/>
        <v>0.03501337311</v>
      </c>
      <c r="AP350" s="61"/>
      <c r="AQ350" s="51">
        <f>V350 * ( (1-Baseline!B$88-Baseline!B$87) + (1-B350)*Baseline!B$88 )</f>
        <v>0.08145323538</v>
      </c>
      <c r="AR350" s="51">
        <f>W350 * ( (1-Baseline!B$88-Baseline!B$87) + (1-B350)*Baseline!B$88 )</f>
        <v>0.00169987771</v>
      </c>
      <c r="AS350" s="51">
        <f>X350 * ( (1-Baseline!B$88-Baseline!B$87) + (1-B350)*Baseline!B$88 )</f>
        <v>0.002691974246</v>
      </c>
      <c r="AT350" s="51">
        <f>Y350 * ( (1-Baseline!B$88-Baseline!B$87) + (1-B350)*Baseline!B$88 )</f>
        <v>0.0005392773421</v>
      </c>
      <c r="AU350" s="51">
        <f t="shared" si="5"/>
        <v>0.08638436467</v>
      </c>
      <c r="AV350" s="51">
        <f>AA350 * ( (1-Baseline!D$88-Baseline!D$87) + (1-B350)*Baseline!D$88 )</f>
        <v>0.00151452813</v>
      </c>
      <c r="AW350" s="51">
        <f>AB350 * ( (1-Baseline!D$88-Baseline!D$87) + (1-B350)*Baseline!D$88 )</f>
        <v>0.02379230154</v>
      </c>
      <c r="AX350" s="51">
        <f>AC350 * ( (1-Baseline!D$88-Baseline!D$87) + (1-B350)*Baseline!D$88 )</f>
        <v>0.000349039954</v>
      </c>
      <c r="AY350" s="51">
        <f>AD350 * ( (1-Baseline!D$88-Baseline!D$87) + (1-B350)*Baseline!D$88 )</f>
        <v>0.0003655765952</v>
      </c>
      <c r="AZ350" s="51">
        <f t="shared" si="6"/>
        <v>0.02602144622</v>
      </c>
      <c r="BA350" s="51">
        <f>AF350 * ( (1-Baseline!F$88-Baseline!F$87) + (1-Baseline!B$36)*Baseline!F$88 )</f>
        <v>0.001253502869</v>
      </c>
      <c r="BB350" s="51">
        <f>AG350 * ( (1-Baseline!F$88-Baseline!F$87) + (1-Baseline!B$36)*Baseline!F$88 )</f>
        <v>0.0001824189323</v>
      </c>
      <c r="BC350" s="51">
        <f>AH350 * ( (1-Baseline!F$88-Baseline!F$87) + (1-Baseline!B$36)*Baseline!F$88 )</f>
        <v>0.03310478477</v>
      </c>
      <c r="BD350" s="51">
        <f>AI350 * ( (1-Baseline!F$88-Baseline!F$87) + (1-Baseline!B$36)*Baseline!F$88 )</f>
        <v>0.0004167923283</v>
      </c>
      <c r="BE350" s="51">
        <f t="shared" si="7"/>
        <v>0.0349574989</v>
      </c>
      <c r="BF350" s="51">
        <f>AK350 * ( (1-Baseline!H$88-Baseline!H$87) + (1-Baseline!B$36)*Baseline!H$88 )</f>
        <v>0.00002730747727</v>
      </c>
      <c r="BG350" s="51">
        <f>AL350 * ( (1-Baseline!H$88-Baseline!H$87) + (1-Baseline!B$36)*Baseline!H$88 )</f>
        <v>0.0002103600679</v>
      </c>
      <c r="BH350" s="51">
        <f>AM350 * ( (1-Baseline!H$88-Baseline!H$87) + (1-Baseline!B$36)*Baseline!H$88 )</f>
        <v>0.0000453246743</v>
      </c>
      <c r="BI350" s="51">
        <f>AN350 * ( (1-Baseline!H$88-Baseline!H$87) + (1-Baseline!B$36)*Baseline!H$88 )</f>
        <v>0.02745880356</v>
      </c>
      <c r="BJ350" s="51">
        <f t="shared" si="8"/>
        <v>0.02774179578</v>
      </c>
      <c r="BK350" s="61"/>
      <c r="BL350" s="51">
        <f t="shared" si="19"/>
        <v>0.9429164141</v>
      </c>
      <c r="BM350" s="51">
        <f t="shared" si="20"/>
        <v>0.01967807156</v>
      </c>
      <c r="BN350" s="51">
        <f t="shared" si="21"/>
        <v>0.03116274868</v>
      </c>
      <c r="BO350" s="51">
        <f t="shared" si="22"/>
        <v>0.006242765623</v>
      </c>
      <c r="BP350" s="51">
        <f t="shared" si="9"/>
        <v>1</v>
      </c>
      <c r="BQ350" s="51">
        <f t="shared" si="23"/>
        <v>0.05820307283</v>
      </c>
      <c r="BR350" s="51">
        <f t="shared" si="24"/>
        <v>0.9143343279</v>
      </c>
      <c r="BS350" s="51">
        <f t="shared" si="25"/>
        <v>0.01341354939</v>
      </c>
      <c r="BT350" s="51">
        <f t="shared" si="26"/>
        <v>0.01404904985</v>
      </c>
      <c r="BU350" s="51">
        <f t="shared" si="10"/>
        <v>1</v>
      </c>
      <c r="BV350" s="51">
        <f t="shared" si="27"/>
        <v>0.03585791058</v>
      </c>
      <c r="BW350" s="51">
        <f t="shared" si="28"/>
        <v>0.005218306174</v>
      </c>
      <c r="BX350" s="51">
        <f t="shared" si="29"/>
        <v>0.9470009529</v>
      </c>
      <c r="BY350" s="51">
        <f t="shared" si="30"/>
        <v>0.01192283034</v>
      </c>
      <c r="BZ350" s="51">
        <f t="shared" si="11"/>
        <v>1</v>
      </c>
      <c r="CA350" s="51">
        <f t="shared" si="31"/>
        <v>0.0009843442538</v>
      </c>
      <c r="CB350" s="51">
        <f t="shared" si="32"/>
        <v>0.007582784818</v>
      </c>
      <c r="CC350" s="51">
        <f t="shared" si="33"/>
        <v>0.001633804626</v>
      </c>
      <c r="CD350" s="51">
        <f t="shared" si="34"/>
        <v>0.9897990663</v>
      </c>
      <c r="CE350" s="51">
        <f t="shared" si="12"/>
        <v>1</v>
      </c>
      <c r="CF350" s="61"/>
      <c r="CG350" s="51">
        <f t="shared" si="35"/>
        <v>0.9429164141</v>
      </c>
      <c r="CH350" s="51">
        <f t="shared" si="36"/>
        <v>0.01967807156</v>
      </c>
      <c r="CI350" s="51">
        <f t="shared" si="37"/>
        <v>0.03116274868</v>
      </c>
      <c r="CJ350" s="51">
        <f t="shared" si="38"/>
        <v>0.006242765623</v>
      </c>
      <c r="CK350" s="51">
        <f t="shared" si="13"/>
        <v>1</v>
      </c>
      <c r="CL350" s="51">
        <f t="shared" si="39"/>
        <v>0.05820307283</v>
      </c>
      <c r="CM350" s="51">
        <f t="shared" si="40"/>
        <v>0.9143343279</v>
      </c>
      <c r="CN350" s="51">
        <f t="shared" si="41"/>
        <v>0.01341354939</v>
      </c>
      <c r="CO350" s="51">
        <f t="shared" si="42"/>
        <v>0.01404904985</v>
      </c>
      <c r="CP350" s="51">
        <f t="shared" si="14"/>
        <v>1</v>
      </c>
      <c r="CQ350" s="51">
        <f t="shared" si="43"/>
        <v>0.03585791058</v>
      </c>
      <c r="CR350" s="51">
        <f t="shared" si="44"/>
        <v>0.005218306174</v>
      </c>
      <c r="CS350" s="51">
        <f t="shared" si="45"/>
        <v>0.9470009529</v>
      </c>
      <c r="CT350" s="51">
        <f t="shared" si="46"/>
        <v>0.01192283034</v>
      </c>
      <c r="CU350" s="51">
        <f t="shared" si="15"/>
        <v>1</v>
      </c>
      <c r="CV350" s="51">
        <f t="shared" si="47"/>
        <v>0.0009843442538</v>
      </c>
      <c r="CW350" s="51">
        <f t="shared" si="48"/>
        <v>0.007582784818</v>
      </c>
      <c r="CX350" s="51">
        <f t="shared" si="49"/>
        <v>0.001633804626</v>
      </c>
      <c r="CY350" s="51">
        <f t="shared" si="50"/>
        <v>0.9897990663</v>
      </c>
      <c r="CZ350" s="51">
        <f t="shared" si="16"/>
        <v>1</v>
      </c>
      <c r="DA350" s="61"/>
      <c r="DB350" s="51">
        <f>(AQ350*Baseline!B$7 + AV350*Baseline!B$11 + BA350*Baseline!B$16 + BF350*Baseline!B$18)</f>
        <v>48202.71096</v>
      </c>
      <c r="DC350" s="51">
        <f>(AR350*Baseline!B$7 + AW350*Baseline!B$11 + BB350*Baseline!B$16 + BG350*Baseline!B$18)</f>
        <v>62092.01338</v>
      </c>
      <c r="DD350" s="51">
        <f>(AS350*Baseline!B$7 + AX350*Baseline!B$11 + BC350*Baseline!B$16 + BH350*Baseline!B$18)</f>
        <v>115036.9152</v>
      </c>
      <c r="DE350" s="51">
        <f>(AT350*Baseline!B$7 + AY350*Baseline!B$11 + BD350*Baseline!B$16 + BI350*Baseline!B$18)</f>
        <v>1259802.903</v>
      </c>
      <c r="DF350" s="51">
        <f t="shared" si="17"/>
        <v>1485134.543</v>
      </c>
      <c r="DG350" s="61"/>
      <c r="DH350" s="51">
        <f t="shared" si="51"/>
        <v>0.03245679739</v>
      </c>
      <c r="DI350" s="51">
        <f t="shared" si="52"/>
        <v>0.04180901567</v>
      </c>
      <c r="DJ350" s="51">
        <f t="shared" si="53"/>
        <v>0.07745891831</v>
      </c>
      <c r="DK350" s="51">
        <f t="shared" si="54"/>
        <v>0.8482752686</v>
      </c>
      <c r="DL350" s="51">
        <f t="shared" si="18"/>
        <v>1</v>
      </c>
      <c r="DM350" s="61"/>
      <c r="DN350" s="51">
        <f>DH350 / (Baseline!B$7/Baseline!B$17)</f>
        <v>3.464549643</v>
      </c>
      <c r="DO350" s="51">
        <f>DI350 / (Baseline!B$11/Baseline!B$17)</f>
        <v>1.009289649</v>
      </c>
      <c r="DP350" s="51">
        <f>DJ350 / (Baseline!B$16/Baseline!B$17)</f>
        <v>1.196974374</v>
      </c>
      <c r="DQ350" s="51">
        <f>DK350 / (Baseline!B$18/Baseline!B$17)</f>
        <v>0.9590500788</v>
      </c>
      <c r="DR350" s="79"/>
      <c r="DS350" s="51">
        <f>(AU350*Baseline!B$34)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0.02548718595</v>
      </c>
      <c r="DT350" s="51">
        <f>(AZ350*Baseline!B$34) + (Baseline!D$88*(1-Baseline!D$89)*Baseline!B$35) + (Baseline!D$88*Baseline!D$89*((1-Baseline!D$90)*Baseline!B$40 + Baseline!D$90*Baseline!B$41))</f>
        <v>0.01031678493</v>
      </c>
      <c r="DU350" s="51">
        <f>(BE350*Baseline!B$34) + (Baseline!F$88*(1-Baseline!F$89)*Baseline!B$35) + (Baseline!F$88*Baseline!F$89*((1-Baseline!F$90)*Baseline!B$40 + Baseline!F$90*Baseline!B$41))</f>
        <v>0.01297426483</v>
      </c>
      <c r="DV350" s="51">
        <f>(BJ350*Baseline!B$34) + (Baseline!H$88*(1-Baseline!H$89)*Baseline!B$35) + (Baseline!H$88*Baseline!H$89*((1-Baseline!H$90)*Baseline!B$40 + Baseline!H$90*Baseline!B$41))</f>
        <v>0.009306269368</v>
      </c>
      <c r="DW350" s="51">
        <f>( DS350*Baseline!B$7 + DT350*Baseline!B$11 + DU350*Baseline!B$16 + DV350*Baseline!B$18 ) / Baseline!B$17</f>
        <v>0.009737080459</v>
      </c>
    </row>
    <row r="351">
      <c r="A351" s="4" t="s">
        <v>631</v>
      </c>
      <c r="B351" s="45">
        <f>MIN( MAX( NORMINV( MCrands!B351, (B$5+B$4)/2, (B$5-B$4)/3.29 ), 0 ), 1 )</f>
        <v>0.5281030533</v>
      </c>
      <c r="C351" s="45">
        <f>MAX( NORMINV( MCrands!C351, (C$5+C$4)/2, (C$5-C$4)/3.29 ), 0 )</f>
        <v>2.602517516</v>
      </c>
      <c r="D351" s="41"/>
      <c r="E351" s="43">
        <f>Baseline!B$33 * (C351 * Baseline!B$66*Baseline!B$66/Baseline!B$73 + Baseline!B$52*Baseline!B$52/Baseline!B$74 + Baseline!B$53*Baseline!B$53/Baseline!B$75 + Baseline!B$54*Baseline!B$54/Baseline!B$76)</f>
        <v>0.00001846713072</v>
      </c>
      <c r="F351" s="43">
        <f>Baseline!B$33 * (C351 * Baseline!B$66*Baseline!B$57/Baseline!B$73 + Baseline!B$52*Baseline!B$67/Baseline!B$74 + Baseline!B$53*Baseline!B$55/Baseline!B$75 + Baseline!B$54*Baseline!B$56/Baseline!B$76)</f>
        <v>0.0000001997837307</v>
      </c>
      <c r="G351" s="45">
        <f>Baseline!B$33 * (C351 * Baseline!B$66*Baseline!B$58/Baseline!B$73 + Baseline!B$52*Baseline!B$59/Baseline!B$74 + Baseline!B$53*Baseline!B$68/Baseline!B$75 + Baseline!B$54*Baseline!B$60/Baseline!B$76)</f>
        <v>0.0000001683976965</v>
      </c>
      <c r="H351" s="43">
        <f>Baseline!B$33 * (C351 * Baseline!B$66*Baseline!B$61/Baseline!B$73 + Baseline!B$52*Baseline!B$62/Baseline!B$74 + Baseline!B$53*Baseline!B$63/Baseline!B$75 + Baseline!B$54*Baseline!B$69/Baseline!B$76)</f>
        <v>0.000000003377833349</v>
      </c>
      <c r="I351" s="43">
        <f>Baseline!B$33 * (C351 * Baseline!B$57*Baseline!B$66/Baseline!B$73 + Baseline!B$67*Baseline!B$52/Baseline!B$74 + Baseline!B$55*Baseline!B$53/Baseline!B$75 + Baseline!B$56*Baseline!B$54/Baseline!B$76)</f>
        <v>0.0000001997837307</v>
      </c>
      <c r="J351" s="45">
        <f>Baseline!B$33 * (C351 * Baseline!B$57*Baseline!B$57/Baseline!B$73 + Baseline!B$67*Baseline!B$67/Baseline!B$74 + Baseline!B$55*Baseline!B$55/Baseline!B$75 + Baseline!B$56*Baseline!B$56/Baseline!B$76)</f>
        <v>0.000001763813787</v>
      </c>
      <c r="K351" s="43">
        <f>Baseline!B$33 * (C351 * Baseline!B$57*Baseline!B$58/Baseline!B$73 + Baseline!B$67*Baseline!B$59/Baseline!B$74 + Baseline!B$55*Baseline!B$68/Baseline!B$75 + Baseline!B$56*Baseline!B$60/Baseline!B$76)</f>
        <v>0.00000001374187729</v>
      </c>
      <c r="L351" s="45">
        <f>Baseline!B$33 * (C351 * Baseline!B$57*Baseline!B$61/Baseline!B$73 + Baseline!B$67*Baseline!B$62/Baseline!B$74 + Baseline!B$55*Baseline!B$63/Baseline!B$75 + Baseline!B$56*Baseline!B$69/Baseline!B$76)</f>
        <v>0.00000001439284761</v>
      </c>
      <c r="M351" s="43">
        <f>Baseline!B$33 * (C351 * Baseline!B$58*Baseline!B$66/Baseline!B$73 + Baseline!B$59*Baseline!B$52/Baseline!B$74 + Baseline!B$68*Baseline!B$53/Baseline!B$75 + Baseline!B$60*Baseline!B$54/Baseline!B$76)</f>
        <v>0.0000001683976965</v>
      </c>
      <c r="N351" s="45">
        <f>Baseline!B$33 * (C351 * Baseline!B$58*Baseline!B$57/Baseline!B$73 + Baseline!B$59*Baseline!B$67/Baseline!B$74 + Baseline!B$68*Baseline!B$55/Baseline!B$75 + Baseline!B$60*Baseline!B$56/Baseline!B$76)</f>
        <v>0.00000001374187729</v>
      </c>
      <c r="O351" s="45">
        <f>Baseline!B$33 * (C351 * Baseline!B$58*Baseline!B$58/Baseline!B$73 + Baseline!B$59*Baseline!B$59/Baseline!B$74 + Baseline!B$68*Baseline!B$68/Baseline!B$75 + Baseline!B$60*Baseline!B$60/Baseline!B$76)</f>
        <v>0.000001324390168</v>
      </c>
      <c r="P351" s="43">
        <f>Baseline!B$33 * (C351 * Baseline!B$58*Baseline!B$61/Baseline!B$73 + Baseline!B$59*Baseline!B$62/Baseline!B$74 + Baseline!B$68*Baseline!B$63/Baseline!B$75 + Baseline!B$60*Baseline!B$69/Baseline!B$76)</f>
        <v>0.000000001646931356</v>
      </c>
      <c r="Q351" s="43">
        <f>Baseline!B$33 * (C351 * Baseline!B$61*Baseline!B$66/Baseline!B$73 + Baseline!B$62*Baseline!B$52/Baseline!B$74 + Baseline!B$63*Baseline!B$53/Baseline!B$75 + Baseline!B$69*Baseline!B$54/Baseline!B$76)</f>
        <v>0.000000003377833349</v>
      </c>
      <c r="R351" s="43">
        <f>Baseline!B$33 * (C351 * Baseline!B$61*Baseline!B$57/Baseline!B$73 + Baseline!B$62*Baseline!B$67/Baseline!B$74 + Baseline!B$63*Baseline!B$55/Baseline!B$75 + Baseline!B$69*Baseline!B$56/Baseline!B$76)</f>
        <v>0.00000001439284761</v>
      </c>
      <c r="S351" s="43">
        <f>Baseline!B$33 * (C351 * Baseline!B$61*Baseline!B$58/Baseline!B$73 + Baseline!B$62*Baseline!B$59/Baseline!B$74 + Baseline!B$63*Baseline!B$68/Baseline!B$75 + Baseline!B$69*Baseline!B$60/Baseline!B$76)</f>
        <v>0.000000001646931356</v>
      </c>
      <c r="T351" s="43">
        <f>Baseline!B$33 * (C351 * Baseline!B$61*Baseline!B$61/Baseline!B$73 + Baseline!B$62*Baseline!B$62/Baseline!B$74 + Baseline!B$63*Baseline!B$63/Baseline!B$75 + Baseline!B$69*Baseline!B$69/Baseline!B$76)</f>
        <v>0.00000009854654405</v>
      </c>
      <c r="U351" s="41"/>
      <c r="V351" s="43">
        <f>E351 * ( Baseline!B$87 * Baseline!B$7 )</f>
        <v>0.1916703497</v>
      </c>
      <c r="W351" s="43">
        <f>F351 * ( Baseline!D$87 * Baseline!B$11 )</f>
        <v>0.003685329704</v>
      </c>
      <c r="X351" s="43">
        <f>G351 * ( Baseline!F$87 * Baseline!B$16 )</f>
        <v>0.005849255243</v>
      </c>
      <c r="Y351" s="43">
        <f>H351 * ( Baseline!H$87 * Baseline!B$18 )</f>
        <v>0.001187894365</v>
      </c>
      <c r="Z351" s="51">
        <f t="shared" si="1"/>
        <v>0.202392829</v>
      </c>
      <c r="AA351" s="43">
        <f>I351 * ( Baseline!B$87 * Baseline!B$7 )</f>
        <v>0.00207355534</v>
      </c>
      <c r="AB351" s="45">
        <f>J351 * ( Baseline!D$87 * Baseline!B$11 )</f>
        <v>0.03253635979</v>
      </c>
      <c r="AC351" s="45">
        <f>K351 * ( Baseline!F$87 * Baseline!B$16 )</f>
        <v>0.000477320946</v>
      </c>
      <c r="AD351" s="45">
        <f>L351 * ( Baseline!F$87 * Baseline!B$16 )</f>
        <v>0.0004999322501</v>
      </c>
      <c r="AE351" s="51">
        <f t="shared" si="2"/>
        <v>0.03558716833</v>
      </c>
      <c r="AF351" s="51">
        <f>M351 * ( Baseline!B$87 * Baseline!B$7 )</f>
        <v>0.001747799692</v>
      </c>
      <c r="AG351" s="51">
        <f>N351 * ( Baseline!D$87 * Baseline!B$11 )</f>
        <v>0.0002534908544</v>
      </c>
      <c r="AH351" s="51">
        <f>O351 * ( Baseline!F$87 * Baseline!B$16 )</f>
        <v>0.04600238777</v>
      </c>
      <c r="AI351" s="51">
        <f>P351 * ( Baseline!H$87 * Baseline!B$18 )</f>
        <v>0.0005791820596</v>
      </c>
      <c r="AJ351" s="51">
        <f t="shared" si="3"/>
        <v>0.04858286037</v>
      </c>
      <c r="AK351" s="51">
        <f>Q351 * ( Baseline!B$87 * Baseline!B$7 )</f>
        <v>0.00003505853233</v>
      </c>
      <c r="AL351" s="51">
        <f>R351 * ( Baseline!D$87 * Baseline!B$11 )</f>
        <v>0.0002654990406</v>
      </c>
      <c r="AM351" s="51">
        <f>S351 * ( Baseline!F$87 * Baseline!B$16 )</f>
        <v>0.00005720578171</v>
      </c>
      <c r="AN351" s="51">
        <f>T351 * ( Baseline!H$87 * Baseline!B$18 )</f>
        <v>0.03465620479</v>
      </c>
      <c r="AO351" s="51">
        <f t="shared" si="4"/>
        <v>0.03501396815</v>
      </c>
      <c r="AP351" s="61"/>
      <c r="AQ351" s="51">
        <f>V351 * ( (1-Baseline!B$88-Baseline!B$87) + (1-B351)*Baseline!B$88 )</f>
        <v>0.09748129397</v>
      </c>
      <c r="AR351" s="51">
        <f>W351 * ( (1-Baseline!B$88-Baseline!B$87) + (1-B351)*Baseline!B$88 )</f>
        <v>0.001874315505</v>
      </c>
      <c r="AS351" s="51">
        <f>X351 * ( (1-Baseline!B$88-Baseline!B$87) + (1-B351)*Baseline!B$88 )</f>
        <v>0.002974862678</v>
      </c>
      <c r="AT351" s="51">
        <f>Y351 * ( (1-Baseline!B$88-Baseline!B$87) + (1-B351)*Baseline!B$88 )</f>
        <v>0.0006041491547</v>
      </c>
      <c r="AU351" s="51">
        <f t="shared" si="5"/>
        <v>0.1029346213</v>
      </c>
      <c r="AV351" s="51">
        <f>AA351 * ( (1-Baseline!D$88-Baseline!D$87) + (1-B351)*Baseline!D$88 )</f>
        <v>0.001565136641</v>
      </c>
      <c r="AW351" s="51">
        <f>AB351 * ( (1-Baseline!D$88-Baseline!D$87) + (1-B351)*Baseline!D$88 )</f>
        <v>0.02455871221</v>
      </c>
      <c r="AX351" s="51">
        <f>AC351 * ( (1-Baseline!D$88-Baseline!D$87) + (1-B351)*Baseline!D$88 )</f>
        <v>0.0003602857794</v>
      </c>
      <c r="AY351" s="51">
        <f>AD351 * ( (1-Baseline!D$88-Baseline!D$87) + (1-B351)*Baseline!D$88 )</f>
        <v>0.0003773529779</v>
      </c>
      <c r="AZ351" s="51">
        <f t="shared" si="6"/>
        <v>0.02686148761</v>
      </c>
      <c r="BA351" s="51">
        <f>AF351 * ( (1-Baseline!F$88-Baseline!F$87) + (1-Baseline!B$36)*Baseline!F$88 )</f>
        <v>0.001257772588</v>
      </c>
      <c r="BB351" s="51">
        <f>AG351 * ( (1-Baseline!F$88-Baseline!F$87) + (1-Baseline!B$36)*Baseline!F$88 )</f>
        <v>0.0001824201305</v>
      </c>
      <c r="BC351" s="51">
        <f>AH351 * ( (1-Baseline!F$88-Baseline!F$87) + (1-Baseline!B$36)*Baseline!F$88 )</f>
        <v>0.03310479031</v>
      </c>
      <c r="BD351" s="51">
        <f>AI351 * ( (1-Baseline!F$88-Baseline!F$87) + (1-Baseline!B$36)*Baseline!F$88 )</f>
        <v>0.0004167979439</v>
      </c>
      <c r="BE351" s="51">
        <f t="shared" si="7"/>
        <v>0.03496178098</v>
      </c>
      <c r="BF351" s="51">
        <f>AK351 * ( (1-Baseline!H$88-Baseline!H$87) + (1-Baseline!B$36)*Baseline!H$88 )</f>
        <v>0.00002777757634</v>
      </c>
      <c r="BG351" s="51">
        <f>AL351 * ( (1-Baseline!H$88-Baseline!H$87) + (1-Baseline!B$36)*Baseline!H$88 )</f>
        <v>0.0002103601998</v>
      </c>
      <c r="BH351" s="51">
        <f>AM351 * ( (1-Baseline!H$88-Baseline!H$87) + (1-Baseline!B$36)*Baseline!H$88 )</f>
        <v>0.00004532528497</v>
      </c>
      <c r="BI351" s="51">
        <f>AN351 * ( (1-Baseline!H$88-Baseline!H$87) + (1-Baseline!B$36)*Baseline!H$88 )</f>
        <v>0.02745880418</v>
      </c>
      <c r="BJ351" s="51">
        <f t="shared" si="8"/>
        <v>0.02774226724</v>
      </c>
      <c r="BK351" s="61"/>
      <c r="BL351" s="51">
        <f t="shared" si="19"/>
        <v>0.9470214465</v>
      </c>
      <c r="BM351" s="51">
        <f t="shared" si="20"/>
        <v>0.01820879585</v>
      </c>
      <c r="BN351" s="51">
        <f t="shared" si="21"/>
        <v>0.02890050636</v>
      </c>
      <c r="BO351" s="51">
        <f t="shared" si="22"/>
        <v>0.005869251249</v>
      </c>
      <c r="BP351" s="51">
        <f t="shared" si="9"/>
        <v>1</v>
      </c>
      <c r="BQ351" s="51">
        <f t="shared" si="23"/>
        <v>0.05826693828</v>
      </c>
      <c r="BR351" s="51">
        <f t="shared" si="24"/>
        <v>0.9142722313</v>
      </c>
      <c r="BS351" s="51">
        <f t="shared" si="25"/>
        <v>0.01341272623</v>
      </c>
      <c r="BT351" s="51">
        <f t="shared" si="26"/>
        <v>0.01404810423</v>
      </c>
      <c r="BU351" s="51">
        <f t="shared" si="10"/>
        <v>1</v>
      </c>
      <c r="BV351" s="51">
        <f t="shared" si="27"/>
        <v>0.03597564405</v>
      </c>
      <c r="BW351" s="51">
        <f t="shared" si="28"/>
        <v>0.005217701314</v>
      </c>
      <c r="BX351" s="51">
        <f t="shared" si="29"/>
        <v>0.946885124</v>
      </c>
      <c r="BY351" s="51">
        <f t="shared" si="30"/>
        <v>0.01192153066</v>
      </c>
      <c r="BZ351" s="51">
        <f t="shared" si="11"/>
        <v>1</v>
      </c>
      <c r="CA351" s="51">
        <f t="shared" si="31"/>
        <v>0.001001272754</v>
      </c>
      <c r="CB351" s="51">
        <f t="shared" si="32"/>
        <v>0.007582660709</v>
      </c>
      <c r="CC351" s="51">
        <f t="shared" si="33"/>
        <v>0.001633798873</v>
      </c>
      <c r="CD351" s="51">
        <f t="shared" si="34"/>
        <v>0.9897822677</v>
      </c>
      <c r="CE351" s="51">
        <f t="shared" si="12"/>
        <v>1</v>
      </c>
      <c r="CF351" s="61"/>
      <c r="CG351" s="51">
        <f t="shared" si="35"/>
        <v>0.9470214465</v>
      </c>
      <c r="CH351" s="51">
        <f t="shared" si="36"/>
        <v>0.01820879585</v>
      </c>
      <c r="CI351" s="51">
        <f t="shared" si="37"/>
        <v>0.02890050636</v>
      </c>
      <c r="CJ351" s="51">
        <f t="shared" si="38"/>
        <v>0.005869251249</v>
      </c>
      <c r="CK351" s="51">
        <f t="shared" si="13"/>
        <v>1</v>
      </c>
      <c r="CL351" s="51">
        <f t="shared" si="39"/>
        <v>0.05826693828</v>
      </c>
      <c r="CM351" s="51">
        <f t="shared" si="40"/>
        <v>0.9142722313</v>
      </c>
      <c r="CN351" s="51">
        <f t="shared" si="41"/>
        <v>0.01341272623</v>
      </c>
      <c r="CO351" s="51">
        <f t="shared" si="42"/>
        <v>0.01404810423</v>
      </c>
      <c r="CP351" s="51">
        <f t="shared" si="14"/>
        <v>1</v>
      </c>
      <c r="CQ351" s="51">
        <f t="shared" si="43"/>
        <v>0.03597564405</v>
      </c>
      <c r="CR351" s="51">
        <f t="shared" si="44"/>
        <v>0.005217701314</v>
      </c>
      <c r="CS351" s="51">
        <f t="shared" si="45"/>
        <v>0.946885124</v>
      </c>
      <c r="CT351" s="51">
        <f t="shared" si="46"/>
        <v>0.01192153066</v>
      </c>
      <c r="CU351" s="51">
        <f t="shared" si="15"/>
        <v>1</v>
      </c>
      <c r="CV351" s="51">
        <f t="shared" si="47"/>
        <v>0.001001272754</v>
      </c>
      <c r="CW351" s="51">
        <f t="shared" si="48"/>
        <v>0.007582660709</v>
      </c>
      <c r="CX351" s="51">
        <f t="shared" si="49"/>
        <v>0.001633798873</v>
      </c>
      <c r="CY351" s="51">
        <f t="shared" si="50"/>
        <v>0.9897822677</v>
      </c>
      <c r="CZ351" s="51">
        <f t="shared" si="16"/>
        <v>1</v>
      </c>
      <c r="DA351" s="61"/>
      <c r="DB351" s="51">
        <f>(AQ351*Baseline!B$7 + AV351*Baseline!B$11 + BA351*Baseline!B$16 + BF351*Baseline!B$18)</f>
        <v>56120.68265</v>
      </c>
      <c r="DC351" s="51">
        <f>(AR351*Baseline!B$7 + AW351*Baseline!B$11 + BB351*Baseline!B$16 + BG351*Baseline!B$18)</f>
        <v>63820.23483</v>
      </c>
      <c r="DD351" s="51">
        <f>(AS351*Baseline!B$7 + AX351*Baseline!B$11 + BC351*Baseline!B$16 + BH351*Baseline!B$18)</f>
        <v>115198.28</v>
      </c>
      <c r="DE351" s="51">
        <f>(AT351*Baseline!B$7 + AY351*Baseline!B$11 + BD351*Baseline!B$16 + BI351*Baseline!B$18)</f>
        <v>1259859.668</v>
      </c>
      <c r="DF351" s="51">
        <f t="shared" si="17"/>
        <v>1494998.866</v>
      </c>
      <c r="DG351" s="61"/>
      <c r="DH351" s="51">
        <f t="shared" si="51"/>
        <v>0.03753894664</v>
      </c>
      <c r="DI351" s="51">
        <f t="shared" si="52"/>
        <v>0.04268915267</v>
      </c>
      <c r="DJ351" s="51">
        <f t="shared" si="53"/>
        <v>0.07705576411</v>
      </c>
      <c r="DK351" s="51">
        <f t="shared" si="54"/>
        <v>0.8427161366</v>
      </c>
      <c r="DL351" s="51">
        <f t="shared" si="18"/>
        <v>1</v>
      </c>
      <c r="DM351" s="61"/>
      <c r="DN351" s="51">
        <f>DH351 / (Baseline!B$7/Baseline!B$17)</f>
        <v>4.007035648</v>
      </c>
      <c r="DO351" s="51">
        <f>DI351 / (Baseline!B$11/Baseline!B$17)</f>
        <v>1.030536578</v>
      </c>
      <c r="DP351" s="51">
        <f>DJ351 / (Baseline!B$16/Baseline!B$17)</f>
        <v>1.190744423</v>
      </c>
      <c r="DQ351" s="51">
        <f>DK351 / (Baseline!B$18/Baseline!B$17)</f>
        <v>0.9527649892</v>
      </c>
      <c r="DR351" s="79"/>
      <c r="DS351" s="51">
        <f>(AU351*Baseline!B$34)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0.02796972445</v>
      </c>
      <c r="DT351" s="51">
        <f>(AZ351*Baseline!B$34) + (Baseline!D$88*(1-Baseline!D$89)*Baseline!B$35) + (Baseline!D$88*Baseline!D$89*((1-Baseline!D$90)*Baseline!B$40 + Baseline!D$90*Baseline!B$41))</f>
        <v>0.01044279114</v>
      </c>
      <c r="DU351" s="51">
        <f>(BE351*Baseline!B$34) + (Baseline!F$88*(1-Baseline!F$89)*Baseline!B$35) + (Baseline!F$88*Baseline!F$89*((1-Baseline!F$90)*Baseline!B$40 + Baseline!F$90*Baseline!B$41))</f>
        <v>0.01297490715</v>
      </c>
      <c r="DV351" s="51">
        <f>(BJ351*Baseline!B$34) + (Baseline!H$88*(1-Baseline!H$89)*Baseline!B$35) + (Baseline!H$88*Baseline!H$89*((1-Baseline!H$90)*Baseline!B$40 + Baseline!H$90*Baseline!B$41))</f>
        <v>0.009306340087</v>
      </c>
      <c r="DW351" s="51">
        <f>( DS351*Baseline!B$7 + DT351*Baseline!B$11 + DU351*Baseline!B$16 + DV351*Baseline!B$18 ) / Baseline!B$17</f>
        <v>0.009765661345</v>
      </c>
    </row>
    <row r="352">
      <c r="A352" s="4" t="s">
        <v>632</v>
      </c>
      <c r="B352" s="45">
        <f>MIN( MAX( NORMINV( MCrands!B352, (B$5+B$4)/2, (B$5-B$4)/3.29 ), 0 ), 1 )</f>
        <v>0.7127827047</v>
      </c>
      <c r="C352" s="45">
        <f>MAX( NORMINV( MCrands!C352, (C$5+C$4)/2, (C$5-C$4)/3.29 ), 0 )</f>
        <v>2.325301483</v>
      </c>
      <c r="D352" s="41"/>
      <c r="E352" s="43">
        <f>Baseline!B$33 * (C352 * Baseline!B$66*Baseline!B$66/Baseline!B$73 + Baseline!B$52*Baseline!B$52/Baseline!B$74 + Baseline!B$53*Baseline!B$53/Baseline!B$75 + Baseline!B$54*Baseline!B$54/Baseline!B$76)</f>
        <v>0.00001650443455</v>
      </c>
      <c r="F352" s="43">
        <f>Baseline!B$33 * (C352 * Baseline!B$66*Baseline!B$57/Baseline!B$73 + Baseline!B$52*Baseline!B$67/Baseline!B$74 + Baseline!B$53*Baseline!B$55/Baseline!B$75 + Baseline!B$54*Baseline!B$56/Baseline!B$76)</f>
        <v>0.0000001994738313</v>
      </c>
      <c r="G352" s="45">
        <f>Baseline!B$33 * (C352 * Baseline!B$66*Baseline!B$58/Baseline!B$73 + Baseline!B$52*Baseline!B$59/Baseline!B$74 + Baseline!B$53*Baseline!B$68/Baseline!B$75 + Baseline!B$54*Baseline!B$60/Baseline!B$76)</f>
        <v>0.0000001676358605</v>
      </c>
      <c r="H352" s="43">
        <f>Baseline!B$33 * (C352 * Baseline!B$66*Baseline!B$61/Baseline!B$73 + Baseline!B$52*Baseline!B$62/Baseline!B$74 + Baseline!B$53*Baseline!B$63/Baseline!B$75 + Baseline!B$54*Baseline!B$69/Baseline!B$76)</f>
        <v>0.000000003301649748</v>
      </c>
      <c r="I352" s="43">
        <f>Baseline!B$33 * (C352 * Baseline!B$57*Baseline!B$66/Baseline!B$73 + Baseline!B$67*Baseline!B$52/Baseline!B$74 + Baseline!B$55*Baseline!B$53/Baseline!B$75 + Baseline!B$56*Baseline!B$54/Baseline!B$76)</f>
        <v>0.0000001994738313</v>
      </c>
      <c r="J352" s="45">
        <f>Baseline!B$33 * (C352 * Baseline!B$57*Baseline!B$57/Baseline!B$73 + Baseline!B$67*Baseline!B$67/Baseline!B$74 + Baseline!B$55*Baseline!B$55/Baseline!B$75 + Baseline!B$56*Baseline!B$56/Baseline!B$76)</f>
        <v>0.000001763813738</v>
      </c>
      <c r="K352" s="43">
        <f>Baseline!B$33 * (C352 * Baseline!B$57*Baseline!B$58/Baseline!B$73 + Baseline!B$67*Baseline!B$59/Baseline!B$74 + Baseline!B$55*Baseline!B$68/Baseline!B$75 + Baseline!B$56*Baseline!B$60/Baseline!B$76)</f>
        <v>0.000000013741757</v>
      </c>
      <c r="L352" s="45">
        <f>Baseline!B$33 * (C352 * Baseline!B$57*Baseline!B$61/Baseline!B$73 + Baseline!B$67*Baseline!B$62/Baseline!B$74 + Baseline!B$55*Baseline!B$63/Baseline!B$75 + Baseline!B$56*Baseline!B$69/Baseline!B$76)</f>
        <v>0.00000001439283558</v>
      </c>
      <c r="M352" s="43">
        <f>Baseline!B$33 * (C352 * Baseline!B$58*Baseline!B$66/Baseline!B$73 + Baseline!B$59*Baseline!B$52/Baseline!B$74 + Baseline!B$68*Baseline!B$53/Baseline!B$75 + Baseline!B$60*Baseline!B$54/Baseline!B$76)</f>
        <v>0.0000001676358605</v>
      </c>
      <c r="N352" s="45">
        <f>Baseline!B$33 * (C352 * Baseline!B$58*Baseline!B$57/Baseline!B$73 + Baseline!B$59*Baseline!B$67/Baseline!B$74 + Baseline!B$68*Baseline!B$55/Baseline!B$75 + Baseline!B$60*Baseline!B$56/Baseline!B$76)</f>
        <v>0.000000013741757</v>
      </c>
      <c r="O352" s="45">
        <f>Baseline!B$33 * (C352 * Baseline!B$58*Baseline!B$58/Baseline!B$73 + Baseline!B$59*Baseline!B$59/Baseline!B$74 + Baseline!B$68*Baseline!B$68/Baseline!B$75 + Baseline!B$60*Baseline!B$60/Baseline!B$76)</f>
        <v>0.000001324389872</v>
      </c>
      <c r="P352" s="43">
        <f>Baseline!B$33 * (C352 * Baseline!B$58*Baseline!B$61/Baseline!B$73 + Baseline!B$59*Baseline!B$62/Baseline!B$74 + Baseline!B$68*Baseline!B$63/Baseline!B$75 + Baseline!B$60*Baseline!B$69/Baseline!B$76)</f>
        <v>0.000000001646901784</v>
      </c>
      <c r="Q352" s="43">
        <f>Baseline!B$33 * (C352 * Baseline!B$61*Baseline!B$66/Baseline!B$73 + Baseline!B$62*Baseline!B$52/Baseline!B$74 + Baseline!B$63*Baseline!B$53/Baseline!B$75 + Baseline!B$69*Baseline!B$54/Baseline!B$76)</f>
        <v>0.000000003301649748</v>
      </c>
      <c r="R352" s="43">
        <f>Baseline!B$33 * (C352 * Baseline!B$61*Baseline!B$57/Baseline!B$73 + Baseline!B$62*Baseline!B$67/Baseline!B$74 + Baseline!B$63*Baseline!B$55/Baseline!B$75 + Baseline!B$69*Baseline!B$56/Baseline!B$76)</f>
        <v>0.00000001439283558</v>
      </c>
      <c r="S352" s="43">
        <f>Baseline!B$33 * (C352 * Baseline!B$61*Baseline!B$58/Baseline!B$73 + Baseline!B$62*Baseline!B$59/Baseline!B$74 + Baseline!B$63*Baseline!B$68/Baseline!B$75 + Baseline!B$69*Baseline!B$60/Baseline!B$76)</f>
        <v>0.000000001646901784</v>
      </c>
      <c r="T352" s="43">
        <f>Baseline!B$33 * (C352 * Baseline!B$61*Baseline!B$61/Baseline!B$73 + Baseline!B$62*Baseline!B$62/Baseline!B$74 + Baseline!B$63*Baseline!B$63/Baseline!B$75 + Baseline!B$69*Baseline!B$69/Baseline!B$76)</f>
        <v>0.00000009854654109</v>
      </c>
      <c r="U352" s="41"/>
      <c r="V352" s="43">
        <f>E352 * ( Baseline!B$87 * Baseline!B$7 )</f>
        <v>0.1712995262</v>
      </c>
      <c r="W352" s="43">
        <f>F352 * ( Baseline!D$87 * Baseline!B$11 )</f>
        <v>0.003679613115</v>
      </c>
      <c r="X352" s="43">
        <f>G352 * ( Baseline!F$87 * Baseline!B$16 )</f>
        <v>0.005822793044</v>
      </c>
      <c r="Y352" s="43">
        <f>H352 * ( Baseline!H$87 * Baseline!B$18 )</f>
        <v>0.001161102613</v>
      </c>
      <c r="Z352" s="51">
        <f t="shared" si="1"/>
        <v>0.181963035</v>
      </c>
      <c r="AA352" s="43">
        <f>I352 * ( Baseline!B$87 * Baseline!B$7 )</f>
        <v>0.002070338895</v>
      </c>
      <c r="AB352" s="45">
        <f>J352 * ( Baseline!D$87 * Baseline!B$11 )</f>
        <v>0.03253635889</v>
      </c>
      <c r="AC352" s="45">
        <f>K352 * ( Baseline!F$87 * Baseline!B$16 )</f>
        <v>0.0004773167678</v>
      </c>
      <c r="AD352" s="45">
        <f>L352 * ( Baseline!F$87 * Baseline!B$16 )</f>
        <v>0.0004999318322</v>
      </c>
      <c r="AE352" s="51">
        <f t="shared" si="2"/>
        <v>0.03558394638</v>
      </c>
      <c r="AF352" s="51">
        <f>M352 * ( Baseline!B$87 * Baseline!B$7 )</f>
        <v>0.001739892596</v>
      </c>
      <c r="AG352" s="51">
        <f>N352 * ( Baseline!D$87 * Baseline!B$11 )</f>
        <v>0.0002534886355</v>
      </c>
      <c r="AH352" s="51">
        <f>O352 * ( Baseline!F$87 * Baseline!B$16 )</f>
        <v>0.0460023775</v>
      </c>
      <c r="AI352" s="51">
        <f>P352 * ( Baseline!H$87 * Baseline!B$18 )</f>
        <v>0.0005791716601</v>
      </c>
      <c r="AJ352" s="51">
        <f t="shared" si="3"/>
        <v>0.04857493039</v>
      </c>
      <c r="AK352" s="51">
        <f>Q352 * ( Baseline!B$87 * Baseline!B$7 )</f>
        <v>0.00003426782274</v>
      </c>
      <c r="AL352" s="51">
        <f>R352 * ( Baseline!D$87 * Baseline!B$11 )</f>
        <v>0.0002654988187</v>
      </c>
      <c r="AM352" s="51">
        <f>S352 * ( Baseline!F$87 * Baseline!B$16 )</f>
        <v>0.00005720475456</v>
      </c>
      <c r="AN352" s="51">
        <f>T352 * ( Baseline!H$87 * Baseline!B$18 )</f>
        <v>0.03465620375</v>
      </c>
      <c r="AO352" s="51">
        <f t="shared" si="4"/>
        <v>0.03501317515</v>
      </c>
      <c r="AP352" s="61"/>
      <c r="AQ352" s="51">
        <f>V352 * ( (1-Baseline!B$88-Baseline!B$87) + (1-B352)*Baseline!B$88 )</f>
        <v>0.05896530409</v>
      </c>
      <c r="AR352" s="51">
        <f>W352 * ( (1-Baseline!B$88-Baseline!B$87) + (1-B352)*Baseline!B$88 )</f>
        <v>0.001266608911</v>
      </c>
      <c r="AS352" s="51">
        <f>X352 * ( (1-Baseline!B$88-Baseline!B$87) + (1-B352)*Baseline!B$88 )</f>
        <v>0.002004341577</v>
      </c>
      <c r="AT352" s="51">
        <f>Y352 * ( (1-Baseline!B$88-Baseline!B$87) + (1-B352)*Baseline!B$88 )</f>
        <v>0.000399678681</v>
      </c>
      <c r="AU352" s="51">
        <f t="shared" si="5"/>
        <v>0.06263593326</v>
      </c>
      <c r="AV352" s="51">
        <f>AA352 * ( (1-Baseline!D$88-Baseline!D$87) + (1-B352)*Baseline!D$88 )</f>
        <v>0.00139141628</v>
      </c>
      <c r="AW352" s="51">
        <f>AB352 * ( (1-Baseline!D$88-Baseline!D$87) + (1-B352)*Baseline!D$88 )</f>
        <v>0.0218667676</v>
      </c>
      <c r="AX352" s="51">
        <f>AC352 * ( (1-Baseline!D$88-Baseline!D$87) + (1-B352)*Baseline!D$88 )</f>
        <v>0.0003207911146</v>
      </c>
      <c r="AY352" s="51">
        <f>AD352 * ( (1-Baseline!D$88-Baseline!D$87) + (1-B352)*Baseline!D$88 )</f>
        <v>0.0003359900605</v>
      </c>
      <c r="AZ352" s="51">
        <f t="shared" si="6"/>
        <v>0.02391496506</v>
      </c>
      <c r="BA352" s="51">
        <f>AF352 * ( (1-Baseline!F$88-Baseline!F$87) + (1-Baseline!B$36)*Baseline!F$88 )</f>
        <v>0.001252082389</v>
      </c>
      <c r="BB352" s="51">
        <f>AG352 * ( (1-Baseline!F$88-Baseline!F$87) + (1-Baseline!B$36)*Baseline!F$88 )</f>
        <v>0.0001824185337</v>
      </c>
      <c r="BC352" s="51">
        <f>AH352 * ( (1-Baseline!F$88-Baseline!F$87) + (1-Baseline!B$36)*Baseline!F$88 )</f>
        <v>0.03310478292</v>
      </c>
      <c r="BD352" s="51">
        <f>AI352 * ( (1-Baseline!F$88-Baseline!F$87) + (1-Baseline!B$36)*Baseline!F$88 )</f>
        <v>0.0004167904601</v>
      </c>
      <c r="BE352" s="51">
        <f t="shared" si="7"/>
        <v>0.0349560743</v>
      </c>
      <c r="BF352" s="51">
        <f>AK352 * ( (1-Baseline!H$88-Baseline!H$87) + (1-Baseline!B$36)*Baseline!H$88 )</f>
        <v>0.00002715108131</v>
      </c>
      <c r="BG352" s="51">
        <f>AL352 * ( (1-Baseline!H$88-Baseline!H$87) + (1-Baseline!B$36)*Baseline!H$88 )</f>
        <v>0.000210360024</v>
      </c>
      <c r="BH352" s="51">
        <f>AM352 * ( (1-Baseline!H$88-Baseline!H$87) + (1-Baseline!B$36)*Baseline!H$88 )</f>
        <v>0.00004532447113</v>
      </c>
      <c r="BI352" s="51">
        <f>AN352 * ( (1-Baseline!H$88-Baseline!H$87) + (1-Baseline!B$36)*Baseline!H$88 )</f>
        <v>0.02745880336</v>
      </c>
      <c r="BJ352" s="51">
        <f t="shared" si="8"/>
        <v>0.02774163893</v>
      </c>
      <c r="BK352" s="61"/>
      <c r="BL352" s="51">
        <f t="shared" si="19"/>
        <v>0.94139739</v>
      </c>
      <c r="BM352" s="51">
        <f t="shared" si="20"/>
        <v>0.02022176161</v>
      </c>
      <c r="BN352" s="51">
        <f t="shared" si="21"/>
        <v>0.03199986769</v>
      </c>
      <c r="BO352" s="51">
        <f t="shared" si="22"/>
        <v>0.006380980695</v>
      </c>
      <c r="BP352" s="51">
        <f t="shared" si="9"/>
        <v>1</v>
      </c>
      <c r="BQ352" s="51">
        <f t="shared" si="23"/>
        <v>0.05818182369</v>
      </c>
      <c r="BR352" s="51">
        <f t="shared" si="24"/>
        <v>0.9143549886</v>
      </c>
      <c r="BS352" s="51">
        <f t="shared" si="25"/>
        <v>0.01341382326</v>
      </c>
      <c r="BT352" s="51">
        <f t="shared" si="26"/>
        <v>0.01404936448</v>
      </c>
      <c r="BU352" s="51">
        <f t="shared" si="10"/>
        <v>1</v>
      </c>
      <c r="BV352" s="51">
        <f t="shared" si="27"/>
        <v>0.03581873576</v>
      </c>
      <c r="BW352" s="51">
        <f t="shared" si="28"/>
        <v>0.005218507437</v>
      </c>
      <c r="BX352" s="51">
        <f t="shared" si="29"/>
        <v>0.947039494</v>
      </c>
      <c r="BY352" s="51">
        <f t="shared" si="30"/>
        <v>0.01192326279</v>
      </c>
      <c r="BZ352" s="51">
        <f t="shared" si="11"/>
        <v>1</v>
      </c>
      <c r="CA352" s="51">
        <f t="shared" si="31"/>
        <v>0.0009787122302</v>
      </c>
      <c r="CB352" s="51">
        <f t="shared" si="32"/>
        <v>0.007582826108</v>
      </c>
      <c r="CC352" s="51">
        <f t="shared" si="33"/>
        <v>0.00163380654</v>
      </c>
      <c r="CD352" s="51">
        <f t="shared" si="34"/>
        <v>0.9898046551</v>
      </c>
      <c r="CE352" s="51">
        <f t="shared" si="12"/>
        <v>1</v>
      </c>
      <c r="CF352" s="61"/>
      <c r="CG352" s="51">
        <f t="shared" si="35"/>
        <v>0.94139739</v>
      </c>
      <c r="CH352" s="51">
        <f t="shared" si="36"/>
        <v>0.02022176161</v>
      </c>
      <c r="CI352" s="51">
        <f t="shared" si="37"/>
        <v>0.03199986769</v>
      </c>
      <c r="CJ352" s="51">
        <f t="shared" si="38"/>
        <v>0.006380980695</v>
      </c>
      <c r="CK352" s="51">
        <f t="shared" si="13"/>
        <v>1</v>
      </c>
      <c r="CL352" s="51">
        <f t="shared" si="39"/>
        <v>0.05818182369</v>
      </c>
      <c r="CM352" s="51">
        <f t="shared" si="40"/>
        <v>0.9143549886</v>
      </c>
      <c r="CN352" s="51">
        <f t="shared" si="41"/>
        <v>0.01341382326</v>
      </c>
      <c r="CO352" s="51">
        <f t="shared" si="42"/>
        <v>0.01404936448</v>
      </c>
      <c r="CP352" s="51">
        <f t="shared" si="14"/>
        <v>1</v>
      </c>
      <c r="CQ352" s="51">
        <f t="shared" si="43"/>
        <v>0.03581873576</v>
      </c>
      <c r="CR352" s="51">
        <f t="shared" si="44"/>
        <v>0.005218507437</v>
      </c>
      <c r="CS352" s="51">
        <f t="shared" si="45"/>
        <v>0.947039494</v>
      </c>
      <c r="CT352" s="51">
        <f t="shared" si="46"/>
        <v>0.01192326279</v>
      </c>
      <c r="CU352" s="51">
        <f t="shared" si="15"/>
        <v>1</v>
      </c>
      <c r="CV352" s="51">
        <f t="shared" si="47"/>
        <v>0.0009787122302</v>
      </c>
      <c r="CW352" s="51">
        <f t="shared" si="48"/>
        <v>0.007582826108</v>
      </c>
      <c r="CX352" s="51">
        <f t="shared" si="49"/>
        <v>0.00163380654</v>
      </c>
      <c r="CY352" s="51">
        <f t="shared" si="50"/>
        <v>0.9898046551</v>
      </c>
      <c r="CZ352" s="51">
        <f t="shared" si="16"/>
        <v>1</v>
      </c>
      <c r="DA352" s="61"/>
      <c r="DB352" s="51">
        <f>(AQ352*Baseline!B$7 + AV352*Baseline!B$11 + BA352*Baseline!B$16 + BF352*Baseline!B$18)</f>
        <v>37020.1239</v>
      </c>
      <c r="DC352" s="51">
        <f>(AR352*Baseline!B$7 + AW352*Baseline!B$11 + BB352*Baseline!B$16 + BG352*Baseline!B$18)</f>
        <v>57752.46315</v>
      </c>
      <c r="DD352" s="51">
        <f>(AS352*Baseline!B$7 + AX352*Baseline!B$11 + BC352*Baseline!B$16 + BH352*Baseline!B$18)</f>
        <v>114642.8167</v>
      </c>
      <c r="DE352" s="51">
        <f>(AT352*Baseline!B$7 + AY352*Baseline!B$11 + BD352*Baseline!B$16 + BI352*Baseline!B$18)</f>
        <v>1259671.732</v>
      </c>
      <c r="DF352" s="51">
        <f t="shared" si="17"/>
        <v>1469087.136</v>
      </c>
      <c r="DG352" s="61"/>
      <c r="DH352" s="51">
        <f t="shared" si="51"/>
        <v>0.02519940648</v>
      </c>
      <c r="DI352" s="51">
        <f t="shared" si="52"/>
        <v>0.03931180236</v>
      </c>
      <c r="DJ352" s="51">
        <f t="shared" si="53"/>
        <v>0.07803677122</v>
      </c>
      <c r="DK352" s="51">
        <f t="shared" si="54"/>
        <v>0.8574520199</v>
      </c>
      <c r="DL352" s="51">
        <f t="shared" si="18"/>
        <v>1</v>
      </c>
      <c r="DM352" s="61"/>
      <c r="DN352" s="51">
        <f>DH352 / (Baseline!B$7/Baseline!B$17)</f>
        <v>2.689870897</v>
      </c>
      <c r="DO352" s="51">
        <f>DI352 / (Baseline!B$11/Baseline!B$17)</f>
        <v>0.9490057246</v>
      </c>
      <c r="DP352" s="51">
        <f>DJ352 / (Baseline!B$16/Baseline!B$17)</f>
        <v>1.205903948</v>
      </c>
      <c r="DQ352" s="51">
        <f>DK352 / (Baseline!B$18/Baseline!B$17)</f>
        <v>0.9694252063</v>
      </c>
      <c r="DR352" s="79"/>
      <c r="DS352" s="51">
        <f>(AU352*Baseline!B$34)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0.02192492124</v>
      </c>
      <c r="DT352" s="51">
        <f>(AZ352*Baseline!B$34) + (Baseline!D$88*(1-Baseline!D$89)*Baseline!B$35) + (Baseline!D$88*Baseline!D$89*((1-Baseline!D$90)*Baseline!B$40 + Baseline!D$90*Baseline!B$41))</f>
        <v>0.01000081276</v>
      </c>
      <c r="DU352" s="51">
        <f>(BE352*Baseline!B$34) + (Baseline!F$88*(1-Baseline!F$89)*Baseline!B$35) + (Baseline!F$88*Baseline!F$89*((1-Baseline!F$90)*Baseline!B$40 + Baseline!F$90*Baseline!B$41))</f>
        <v>0.01297405115</v>
      </c>
      <c r="DV352" s="51">
        <f>(BJ352*Baseline!B$34) + (Baseline!H$88*(1-Baseline!H$89)*Baseline!B$35) + (Baseline!H$88*Baseline!H$89*((1-Baseline!H$90)*Baseline!B$40 + Baseline!H$90*Baseline!B$41))</f>
        <v>0.00930624584</v>
      </c>
      <c r="DW352" s="51">
        <f>( DS352*Baseline!B$7 + DT352*Baseline!B$11 + DU352*Baseline!B$16 + DV352*Baseline!B$18 ) / Baseline!B$17</f>
        <v>0.009690584709</v>
      </c>
    </row>
    <row r="353">
      <c r="A353" s="4" t="s">
        <v>633</v>
      </c>
      <c r="B353" s="45">
        <f>MIN( MAX( NORMINV( MCrands!B353, (B$5+B$4)/2, (B$5-B$4)/3.29 ), 0 ), 1 )</f>
        <v>0.4295886771</v>
      </c>
      <c r="C353" s="45">
        <f>MAX( NORMINV( MCrands!C353, (C$5+C$4)/2, (C$5-C$4)/3.29 ), 0 )</f>
        <v>2.328192016</v>
      </c>
      <c r="D353" s="41"/>
      <c r="E353" s="43">
        <f>Baseline!B$33 * (C353 * Baseline!B$66*Baseline!B$66/Baseline!B$73 + Baseline!B$52*Baseline!B$52/Baseline!B$74 + Baseline!B$53*Baseline!B$53/Baseline!B$75 + Baseline!B$54*Baseline!B$54/Baseline!B$76)</f>
        <v>0.0000165248996</v>
      </c>
      <c r="F353" s="43">
        <f>Baseline!B$33 * (C353 * Baseline!B$66*Baseline!B$57/Baseline!B$73 + Baseline!B$52*Baseline!B$67/Baseline!B$74 + Baseline!B$53*Baseline!B$55/Baseline!B$75 + Baseline!B$54*Baseline!B$56/Baseline!B$76)</f>
        <v>0.0000001994770626</v>
      </c>
      <c r="G353" s="45">
        <f>Baseline!B$33 * (C353 * Baseline!B$66*Baseline!B$58/Baseline!B$73 + Baseline!B$52*Baseline!B$59/Baseline!B$74 + Baseline!B$53*Baseline!B$68/Baseline!B$75 + Baseline!B$54*Baseline!B$60/Baseline!B$76)</f>
        <v>0.0000001676438041</v>
      </c>
      <c r="H353" s="43">
        <f>Baseline!B$33 * (C353 * Baseline!B$66*Baseline!B$61/Baseline!B$73 + Baseline!B$52*Baseline!B$62/Baseline!B$74 + Baseline!B$53*Baseline!B$63/Baseline!B$75 + Baseline!B$54*Baseline!B$69/Baseline!B$76)</f>
        <v>0.000000003302444115</v>
      </c>
      <c r="I353" s="43">
        <f>Baseline!B$33 * (C353 * Baseline!B$57*Baseline!B$66/Baseline!B$73 + Baseline!B$67*Baseline!B$52/Baseline!B$74 + Baseline!B$55*Baseline!B$53/Baseline!B$75 + Baseline!B$56*Baseline!B$54/Baseline!B$76)</f>
        <v>0.0000001994770626</v>
      </c>
      <c r="J353" s="45">
        <f>Baseline!B$33 * (C353 * Baseline!B$57*Baseline!B$57/Baseline!B$73 + Baseline!B$67*Baseline!B$67/Baseline!B$74 + Baseline!B$55*Baseline!B$55/Baseline!B$75 + Baseline!B$56*Baseline!B$56/Baseline!B$76)</f>
        <v>0.000001763813738</v>
      </c>
      <c r="K353" s="43">
        <f>Baseline!B$33 * (C353 * Baseline!B$57*Baseline!B$58/Baseline!B$73 + Baseline!B$67*Baseline!B$59/Baseline!B$74 + Baseline!B$55*Baseline!B$68/Baseline!B$75 + Baseline!B$56*Baseline!B$60/Baseline!B$76)</f>
        <v>0.00000001374175826</v>
      </c>
      <c r="L353" s="45">
        <f>Baseline!B$33 * (C353 * Baseline!B$57*Baseline!B$61/Baseline!B$73 + Baseline!B$67*Baseline!B$62/Baseline!B$74 + Baseline!B$55*Baseline!B$63/Baseline!B$75 + Baseline!B$56*Baseline!B$69/Baseline!B$76)</f>
        <v>0.0000000143928357</v>
      </c>
      <c r="M353" s="43">
        <f>Baseline!B$33 * (C353 * Baseline!B$58*Baseline!B$66/Baseline!B$73 + Baseline!B$59*Baseline!B$52/Baseline!B$74 + Baseline!B$68*Baseline!B$53/Baseline!B$75 + Baseline!B$60*Baseline!B$54/Baseline!B$76)</f>
        <v>0.0000001676438041</v>
      </c>
      <c r="N353" s="45">
        <f>Baseline!B$33 * (C353 * Baseline!B$58*Baseline!B$57/Baseline!B$73 + Baseline!B$59*Baseline!B$67/Baseline!B$74 + Baseline!B$68*Baseline!B$55/Baseline!B$75 + Baseline!B$60*Baseline!B$56/Baseline!B$76)</f>
        <v>0.00000001374175826</v>
      </c>
      <c r="O353" s="45">
        <f>Baseline!B$33 * (C353 * Baseline!B$58*Baseline!B$58/Baseline!B$73 + Baseline!B$59*Baseline!B$59/Baseline!B$74 + Baseline!B$68*Baseline!B$68/Baseline!B$75 + Baseline!B$60*Baseline!B$60/Baseline!B$76)</f>
        <v>0.000001324389875</v>
      </c>
      <c r="P353" s="43">
        <f>Baseline!B$33 * (C353 * Baseline!B$58*Baseline!B$61/Baseline!B$73 + Baseline!B$59*Baseline!B$62/Baseline!B$74 + Baseline!B$68*Baseline!B$63/Baseline!B$75 + Baseline!B$60*Baseline!B$69/Baseline!B$76)</f>
        <v>0.000000001646902093</v>
      </c>
      <c r="Q353" s="43">
        <f>Baseline!B$33 * (C353 * Baseline!B$61*Baseline!B$66/Baseline!B$73 + Baseline!B$62*Baseline!B$52/Baseline!B$74 + Baseline!B$63*Baseline!B$53/Baseline!B$75 + Baseline!B$69*Baseline!B$54/Baseline!B$76)</f>
        <v>0.000000003302444115</v>
      </c>
      <c r="R353" s="43">
        <f>Baseline!B$33 * (C353 * Baseline!B$61*Baseline!B$57/Baseline!B$73 + Baseline!B$62*Baseline!B$67/Baseline!B$74 + Baseline!B$63*Baseline!B$55/Baseline!B$75 + Baseline!B$69*Baseline!B$56/Baseline!B$76)</f>
        <v>0.0000000143928357</v>
      </c>
      <c r="S353" s="43">
        <f>Baseline!B$33 * (C353 * Baseline!B$61*Baseline!B$58/Baseline!B$73 + Baseline!B$62*Baseline!B$59/Baseline!B$74 + Baseline!B$63*Baseline!B$68/Baseline!B$75 + Baseline!B$69*Baseline!B$60/Baseline!B$76)</f>
        <v>0.000000001646902093</v>
      </c>
      <c r="T353" s="43">
        <f>Baseline!B$33 * (C353 * Baseline!B$61*Baseline!B$61/Baseline!B$73 + Baseline!B$62*Baseline!B$62/Baseline!B$74 + Baseline!B$63*Baseline!B$63/Baseline!B$75 + Baseline!B$69*Baseline!B$69/Baseline!B$76)</f>
        <v>0.00000009854654112</v>
      </c>
      <c r="U353" s="41"/>
      <c r="V353" s="43">
        <f>E353 * ( Baseline!B$87 * Baseline!B$7 )</f>
        <v>0.1715119329</v>
      </c>
      <c r="W353" s="43">
        <f>F353 * ( Baseline!D$87 * Baseline!B$11 )</f>
        <v>0.003679672722</v>
      </c>
      <c r="X353" s="43">
        <f>G353 * ( Baseline!F$87 * Baseline!B$16 )</f>
        <v>0.005823068966</v>
      </c>
      <c r="Y353" s="43">
        <f>H353 * ( Baseline!H$87 * Baseline!B$18 )</f>
        <v>0.001161381971</v>
      </c>
      <c r="Z353" s="51">
        <f t="shared" si="1"/>
        <v>0.1821760566</v>
      </c>
      <c r="AA353" s="43">
        <f>I353 * ( Baseline!B$87 * Baseline!B$7 )</f>
        <v>0.002070372433</v>
      </c>
      <c r="AB353" s="45">
        <f>J353 * ( Baseline!D$87 * Baseline!B$11 )</f>
        <v>0.0325363589</v>
      </c>
      <c r="AC353" s="45">
        <f>K353 * ( Baseline!F$87 * Baseline!B$16 )</f>
        <v>0.0004773168114</v>
      </c>
      <c r="AD353" s="45">
        <f>L353 * ( Baseline!F$87 * Baseline!B$16 )</f>
        <v>0.0004999318366</v>
      </c>
      <c r="AE353" s="51">
        <f t="shared" si="2"/>
        <v>0.03558397998</v>
      </c>
      <c r="AF353" s="51">
        <f>M353 * ( Baseline!B$87 * Baseline!B$7 )</f>
        <v>0.001739975043</v>
      </c>
      <c r="AG353" s="51">
        <f>N353 * ( Baseline!D$87 * Baseline!B$11 )</f>
        <v>0.0002534886586</v>
      </c>
      <c r="AH353" s="51">
        <f>O353 * ( Baseline!F$87 * Baseline!B$16 )</f>
        <v>0.0460023776</v>
      </c>
      <c r="AI353" s="51">
        <f>P353 * ( Baseline!H$87 * Baseline!B$18 )</f>
        <v>0.0005791717686</v>
      </c>
      <c r="AJ353" s="51">
        <f t="shared" si="3"/>
        <v>0.04857501307</v>
      </c>
      <c r="AK353" s="51">
        <f>Q353 * ( Baseline!B$87 * Baseline!B$7 )</f>
        <v>0.00003427606747</v>
      </c>
      <c r="AL353" s="51">
        <f>R353 * ( Baseline!D$87 * Baseline!B$11 )</f>
        <v>0.000265498821</v>
      </c>
      <c r="AM353" s="51">
        <f>S353 * ( Baseline!F$87 * Baseline!B$16 )</f>
        <v>0.00005720476527</v>
      </c>
      <c r="AN353" s="51">
        <f>T353 * ( Baseline!H$87 * Baseline!B$18 )</f>
        <v>0.03465620376</v>
      </c>
      <c r="AO353" s="51">
        <f t="shared" si="4"/>
        <v>0.03501318342</v>
      </c>
      <c r="AP353" s="61"/>
      <c r="AQ353" s="51">
        <f>V353 * ( (1-Baseline!B$88-Baseline!B$87) + (1-B353)*Baseline!B$88 )</f>
        <v>0.1022667475</v>
      </c>
      <c r="AR353" s="51">
        <f>W353 * ( (1-Baseline!B$88-Baseline!B$87) + (1-B353)*Baseline!B$88 )</f>
        <v>0.00219406402</v>
      </c>
      <c r="AS353" s="51">
        <f>X353 * ( (1-Baseline!B$88-Baseline!B$87) + (1-B353)*Baseline!B$88 )</f>
        <v>0.00347209849</v>
      </c>
      <c r="AT353" s="51">
        <f>Y353 * ( (1-Baseline!B$88-Baseline!B$87) + (1-B353)*Baseline!B$88 )</f>
        <v>0.0006924926723</v>
      </c>
      <c r="AU353" s="51">
        <f t="shared" si="5"/>
        <v>0.1086254026</v>
      </c>
      <c r="AV353" s="51">
        <f>AA353 * ( (1-Baseline!D$88-Baseline!D$87) + (1-B353)*Baseline!D$88 )</f>
        <v>0.001654108885</v>
      </c>
      <c r="AW353" s="51">
        <f>AB353 * ( (1-Baseline!D$88-Baseline!D$87) + (1-B353)*Baseline!D$88 )</f>
        <v>0.02599468554</v>
      </c>
      <c r="AX353" s="51">
        <f>AC353 * ( (1-Baseline!D$88-Baseline!D$87) + (1-B353)*Baseline!D$88 )</f>
        <v>0.000381348769</v>
      </c>
      <c r="AY353" s="51">
        <f>AD353 * ( (1-Baseline!D$88-Baseline!D$87) + (1-B353)*Baseline!D$88 )</f>
        <v>0.0003994168777</v>
      </c>
      <c r="AZ353" s="51">
        <f t="shared" si="6"/>
        <v>0.02842956007</v>
      </c>
      <c r="BA353" s="51">
        <f>AF353 * ( (1-Baseline!F$88-Baseline!F$87) + (1-Baseline!B$36)*Baseline!F$88 )</f>
        <v>0.00125214172</v>
      </c>
      <c r="BB353" s="51">
        <f>AG353 * ( (1-Baseline!F$88-Baseline!F$87) + (1-Baseline!B$36)*Baseline!F$88 )</f>
        <v>0.0001824185504</v>
      </c>
      <c r="BC353" s="51">
        <f>AH353 * ( (1-Baseline!F$88-Baseline!F$87) + (1-Baseline!B$36)*Baseline!F$88 )</f>
        <v>0.033104783</v>
      </c>
      <c r="BD353" s="51">
        <f>AI353 * ( (1-Baseline!F$88-Baseline!F$87) + (1-Baseline!B$36)*Baseline!F$88 )</f>
        <v>0.0004167905381</v>
      </c>
      <c r="BE353" s="51">
        <f t="shared" si="7"/>
        <v>0.03495613381</v>
      </c>
      <c r="BF353" s="51">
        <f>AK353 * ( (1-Baseline!H$88-Baseline!H$87) + (1-Baseline!B$36)*Baseline!H$88 )</f>
        <v>0.00002715761378</v>
      </c>
      <c r="BG353" s="51">
        <f>AL353 * ( (1-Baseline!H$88-Baseline!H$87) + (1-Baseline!B$36)*Baseline!H$88 )</f>
        <v>0.0002103600258</v>
      </c>
      <c r="BH353" s="51">
        <f>AM353 * ( (1-Baseline!H$88-Baseline!H$87) + (1-Baseline!B$36)*Baseline!H$88 )</f>
        <v>0.00004532447962</v>
      </c>
      <c r="BI353" s="51">
        <f>AN353 * ( (1-Baseline!H$88-Baseline!H$87) + (1-Baseline!B$36)*Baseline!H$88 )</f>
        <v>0.02745880337</v>
      </c>
      <c r="BJ353" s="51">
        <f t="shared" si="8"/>
        <v>0.02774164549</v>
      </c>
      <c r="BK353" s="61"/>
      <c r="BL353" s="51">
        <f t="shared" si="19"/>
        <v>0.9414625398</v>
      </c>
      <c r="BM353" s="51">
        <f t="shared" si="20"/>
        <v>0.02019844315</v>
      </c>
      <c r="BN353" s="51">
        <f t="shared" si="21"/>
        <v>0.03196396429</v>
      </c>
      <c r="BO353" s="51">
        <f t="shared" si="22"/>
        <v>0.006375052754</v>
      </c>
      <c r="BP353" s="51">
        <f t="shared" si="9"/>
        <v>1</v>
      </c>
      <c r="BQ353" s="51">
        <f t="shared" si="23"/>
        <v>0.05818271126</v>
      </c>
      <c r="BR353" s="51">
        <f t="shared" si="24"/>
        <v>0.9143541256</v>
      </c>
      <c r="BS353" s="51">
        <f t="shared" si="25"/>
        <v>0.01341381182</v>
      </c>
      <c r="BT353" s="51">
        <f t="shared" si="26"/>
        <v>0.01404935134</v>
      </c>
      <c r="BU353" s="51">
        <f t="shared" si="10"/>
        <v>1</v>
      </c>
      <c r="BV353" s="51">
        <f t="shared" si="27"/>
        <v>0.0358203721</v>
      </c>
      <c r="BW353" s="51">
        <f t="shared" si="28"/>
        <v>0.00521849903</v>
      </c>
      <c r="BX353" s="51">
        <f t="shared" si="29"/>
        <v>0.9470378841</v>
      </c>
      <c r="BY353" s="51">
        <f t="shared" si="30"/>
        <v>0.01192324473</v>
      </c>
      <c r="BZ353" s="51">
        <f t="shared" si="11"/>
        <v>1</v>
      </c>
      <c r="CA353" s="51">
        <f t="shared" si="31"/>
        <v>0.0009789474742</v>
      </c>
      <c r="CB353" s="51">
        <f t="shared" si="32"/>
        <v>0.007582824384</v>
      </c>
      <c r="CC353" s="51">
        <f t="shared" si="33"/>
        <v>0.00163380646</v>
      </c>
      <c r="CD353" s="51">
        <f t="shared" si="34"/>
        <v>0.9898044217</v>
      </c>
      <c r="CE353" s="51">
        <f t="shared" si="12"/>
        <v>1</v>
      </c>
      <c r="CF353" s="61"/>
      <c r="CG353" s="51">
        <f t="shared" si="35"/>
        <v>0.9414625398</v>
      </c>
      <c r="CH353" s="51">
        <f t="shared" si="36"/>
        <v>0.02019844315</v>
      </c>
      <c r="CI353" s="51">
        <f t="shared" si="37"/>
        <v>0.03196396429</v>
      </c>
      <c r="CJ353" s="51">
        <f t="shared" si="38"/>
        <v>0.006375052754</v>
      </c>
      <c r="CK353" s="51">
        <f t="shared" si="13"/>
        <v>1</v>
      </c>
      <c r="CL353" s="51">
        <f t="shared" si="39"/>
        <v>0.05818271126</v>
      </c>
      <c r="CM353" s="51">
        <f t="shared" si="40"/>
        <v>0.9143541256</v>
      </c>
      <c r="CN353" s="51">
        <f t="shared" si="41"/>
        <v>0.01341381182</v>
      </c>
      <c r="CO353" s="51">
        <f t="shared" si="42"/>
        <v>0.01404935134</v>
      </c>
      <c r="CP353" s="51">
        <f t="shared" si="14"/>
        <v>1</v>
      </c>
      <c r="CQ353" s="51">
        <f t="shared" si="43"/>
        <v>0.0358203721</v>
      </c>
      <c r="CR353" s="51">
        <f t="shared" si="44"/>
        <v>0.00521849903</v>
      </c>
      <c r="CS353" s="51">
        <f t="shared" si="45"/>
        <v>0.9470378841</v>
      </c>
      <c r="CT353" s="51">
        <f t="shared" si="46"/>
        <v>0.01192324473</v>
      </c>
      <c r="CU353" s="51">
        <f t="shared" si="15"/>
        <v>1</v>
      </c>
      <c r="CV353" s="51">
        <f t="shared" si="47"/>
        <v>0.0009789474742</v>
      </c>
      <c r="CW353" s="51">
        <f t="shared" si="48"/>
        <v>0.007582824384</v>
      </c>
      <c r="CX353" s="51">
        <f t="shared" si="49"/>
        <v>0.00163380646</v>
      </c>
      <c r="CY353" s="51">
        <f t="shared" si="50"/>
        <v>0.9898044217</v>
      </c>
      <c r="CZ353" s="51">
        <f t="shared" si="16"/>
        <v>1</v>
      </c>
      <c r="DA353" s="61"/>
      <c r="DB353" s="51">
        <f>(AQ353*Baseline!B$7 + AV353*Baseline!B$11 + BA353*Baseline!B$16 + BF353*Baseline!B$18)</f>
        <v>58585.18031</v>
      </c>
      <c r="DC353" s="51">
        <f>(AR353*Baseline!B$7 + AW353*Baseline!B$11 + BB353*Baseline!B$16 + BG353*Baseline!B$18)</f>
        <v>67054.82193</v>
      </c>
      <c r="DD353" s="51">
        <f>(AS353*Baseline!B$7 + AX353*Baseline!B$11 + BC353*Baseline!B$16 + BH353*Baseline!B$18)</f>
        <v>115484.5487</v>
      </c>
      <c r="DE353" s="51">
        <f>(AT353*Baseline!B$7 + AY353*Baseline!B$11 + BD353*Baseline!B$16 + BI353*Baseline!B$18)</f>
        <v>1259949.77</v>
      </c>
      <c r="DF353" s="51">
        <f t="shared" si="17"/>
        <v>1501074.321</v>
      </c>
      <c r="DG353" s="61"/>
      <c r="DH353" s="51">
        <f t="shared" si="51"/>
        <v>0.03902883387</v>
      </c>
      <c r="DI353" s="51">
        <f t="shared" si="52"/>
        <v>0.04467122047</v>
      </c>
      <c r="DJ353" s="51">
        <f t="shared" si="53"/>
        <v>0.07693459747</v>
      </c>
      <c r="DK353" s="51">
        <f t="shared" si="54"/>
        <v>0.8393653482</v>
      </c>
      <c r="DL353" s="51">
        <f t="shared" si="18"/>
        <v>1</v>
      </c>
      <c r="DM353" s="61"/>
      <c r="DN353" s="51">
        <f>DH353 / (Baseline!B$7/Baseline!B$17)</f>
        <v>4.166071311</v>
      </c>
      <c r="DO353" s="51">
        <f>DI353 / (Baseline!B$11/Baseline!B$17)</f>
        <v>1.078384643</v>
      </c>
      <c r="DP353" s="51">
        <f>DJ353 / (Baseline!B$16/Baseline!B$17)</f>
        <v>1.188872032</v>
      </c>
      <c r="DQ353" s="51">
        <f>DK353 / (Baseline!B$18/Baseline!B$17)</f>
        <v>0.9489766271</v>
      </c>
      <c r="DR353" s="79"/>
      <c r="DS353" s="51">
        <f>(AU353*Baseline!B$34)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0.02882334165</v>
      </c>
      <c r="DT353" s="51">
        <f>(AZ353*Baseline!B$34) + (Baseline!D$88*(1-Baseline!D$89)*Baseline!B$35) + (Baseline!D$88*Baseline!D$89*((1-Baseline!D$90)*Baseline!B$40 + Baseline!D$90*Baseline!B$41))</f>
        <v>0.01067800201</v>
      </c>
      <c r="DU353" s="51">
        <f>(BE353*Baseline!B$34) + (Baseline!F$88*(1-Baseline!F$89)*Baseline!B$35) + (Baseline!F$88*Baseline!F$89*((1-Baseline!F$90)*Baseline!B$40 + Baseline!F$90*Baseline!B$41))</f>
        <v>0.01297406007</v>
      </c>
      <c r="DV353" s="51">
        <f>(BJ353*Baseline!B$34) + (Baseline!H$88*(1-Baseline!H$89)*Baseline!B$35) + (Baseline!H$88*Baseline!H$89*((1-Baseline!H$90)*Baseline!B$40 + Baseline!H$90*Baseline!B$41))</f>
        <v>0.009306246823</v>
      </c>
      <c r="DW353" s="51">
        <f>( DS353*Baseline!B$7 + DT353*Baseline!B$11 + DU353*Baseline!B$16 + DV353*Baseline!B$18 ) / Baseline!B$17</f>
        <v>0.009783264366</v>
      </c>
    </row>
    <row r="354">
      <c r="A354" s="4" t="s">
        <v>635</v>
      </c>
      <c r="B354" s="45">
        <f>MIN( MAX( NORMINV( MCrands!B354, (B$5+B$4)/2, (B$5-B$4)/3.29 ), 0 ), 1 )</f>
        <v>0.5315591825</v>
      </c>
      <c r="C354" s="45">
        <f>MAX( NORMINV( MCrands!C354, (C$5+C$4)/2, (C$5-C$4)/3.29 ), 0 )</f>
        <v>3.787726999</v>
      </c>
      <c r="D354" s="41"/>
      <c r="E354" s="43">
        <f>Baseline!B$33 * (C354 * Baseline!B$66*Baseline!B$66/Baseline!B$73 + Baseline!B$52*Baseline!B$52/Baseline!B$74 + Baseline!B$53*Baseline!B$53/Baseline!B$75 + Baseline!B$54*Baseline!B$54/Baseline!B$76)</f>
        <v>0.00002685844231</v>
      </c>
      <c r="F354" s="43">
        <f>Baseline!B$33 * (C354 * Baseline!B$66*Baseline!B$57/Baseline!B$73 + Baseline!B$52*Baseline!B$67/Baseline!B$74 + Baseline!B$53*Baseline!B$55/Baseline!B$75 + Baseline!B$54*Baseline!B$56/Baseline!B$76)</f>
        <v>0.0000002011086746</v>
      </c>
      <c r="G354" s="45">
        <f>Baseline!B$33 * (C354 * Baseline!B$66*Baseline!B$58/Baseline!B$73 + Baseline!B$52*Baseline!B$59/Baseline!B$74 + Baseline!B$53*Baseline!B$68/Baseline!B$75 + Baseline!B$54*Baseline!B$60/Baseline!B$76)</f>
        <v>0.0000001716548503</v>
      </c>
      <c r="H354" s="43">
        <f>Baseline!B$33 * (C354 * Baseline!B$66*Baseline!B$61/Baseline!B$73 + Baseline!B$52*Baseline!B$62/Baseline!B$74 + Baseline!B$53*Baseline!B$63/Baseline!B$75 + Baseline!B$54*Baseline!B$69/Baseline!B$76)</f>
        <v>0.000000003703548734</v>
      </c>
      <c r="I354" s="43">
        <f>Baseline!B$33 * (C354 * Baseline!B$57*Baseline!B$66/Baseline!B$73 + Baseline!B$67*Baseline!B$52/Baseline!B$74 + Baseline!B$55*Baseline!B$53/Baseline!B$75 + Baseline!B$56*Baseline!B$54/Baseline!B$76)</f>
        <v>0.0000002011086746</v>
      </c>
      <c r="J354" s="45">
        <f>Baseline!B$33 * (C354 * Baseline!B$57*Baseline!B$57/Baseline!B$73 + Baseline!B$67*Baseline!B$67/Baseline!B$74 + Baseline!B$55*Baseline!B$55/Baseline!B$75 + Baseline!B$56*Baseline!B$56/Baseline!B$76)</f>
        <v>0.000001763813996</v>
      </c>
      <c r="K354" s="43">
        <f>Baseline!B$33 * (C354 * Baseline!B$57*Baseline!B$58/Baseline!B$73 + Baseline!B$67*Baseline!B$59/Baseline!B$74 + Baseline!B$55*Baseline!B$68/Baseline!B$75 + Baseline!B$56*Baseline!B$60/Baseline!B$76)</f>
        <v>0.00000001374239158</v>
      </c>
      <c r="L354" s="45">
        <f>Baseline!B$33 * (C354 * Baseline!B$57*Baseline!B$61/Baseline!B$73 + Baseline!B$67*Baseline!B$62/Baseline!B$74 + Baseline!B$55*Baseline!B$63/Baseline!B$75 + Baseline!B$56*Baseline!B$69/Baseline!B$76)</f>
        <v>0.00000001439289903</v>
      </c>
      <c r="M354" s="43">
        <f>Baseline!B$33 * (C354 * Baseline!B$58*Baseline!B$66/Baseline!B$73 + Baseline!B$59*Baseline!B$52/Baseline!B$74 + Baseline!B$68*Baseline!B$53/Baseline!B$75 + Baseline!B$60*Baseline!B$54/Baseline!B$76)</f>
        <v>0.0000001716548503</v>
      </c>
      <c r="N354" s="45">
        <f>Baseline!B$33 * (C354 * Baseline!B$58*Baseline!B$57/Baseline!B$73 + Baseline!B$59*Baseline!B$67/Baseline!B$74 + Baseline!B$68*Baseline!B$55/Baseline!B$75 + Baseline!B$60*Baseline!B$56/Baseline!B$76)</f>
        <v>0.00000001374239158</v>
      </c>
      <c r="O354" s="45">
        <f>Baseline!B$33 * (C354 * Baseline!B$58*Baseline!B$58/Baseline!B$73 + Baseline!B$59*Baseline!B$59/Baseline!B$74 + Baseline!B$68*Baseline!B$68/Baseline!B$75 + Baseline!B$60*Baseline!B$60/Baseline!B$76)</f>
        <v>0.000001324391432</v>
      </c>
      <c r="P354" s="43">
        <f>Baseline!B$33 * (C354 * Baseline!B$58*Baseline!B$61/Baseline!B$73 + Baseline!B$59*Baseline!B$62/Baseline!B$74 + Baseline!B$68*Baseline!B$63/Baseline!B$75 + Baseline!B$60*Baseline!B$69/Baseline!B$76)</f>
        <v>0.000000001647057785</v>
      </c>
      <c r="Q354" s="43">
        <f>Baseline!B$33 * (C354 * Baseline!B$61*Baseline!B$66/Baseline!B$73 + Baseline!B$62*Baseline!B$52/Baseline!B$74 + Baseline!B$63*Baseline!B$53/Baseline!B$75 + Baseline!B$69*Baseline!B$54/Baseline!B$76)</f>
        <v>0.000000003703548734</v>
      </c>
      <c r="R354" s="43">
        <f>Baseline!B$33 * (C354 * Baseline!B$61*Baseline!B$57/Baseline!B$73 + Baseline!B$62*Baseline!B$67/Baseline!B$74 + Baseline!B$63*Baseline!B$55/Baseline!B$75 + Baseline!B$69*Baseline!B$56/Baseline!B$76)</f>
        <v>0.00000001439289903</v>
      </c>
      <c r="S354" s="43">
        <f>Baseline!B$33 * (C354 * Baseline!B$61*Baseline!B$58/Baseline!B$73 + Baseline!B$62*Baseline!B$59/Baseline!B$74 + Baseline!B$63*Baseline!B$68/Baseline!B$75 + Baseline!B$69*Baseline!B$60/Baseline!B$76)</f>
        <v>0.000000001647057785</v>
      </c>
      <c r="T354" s="43">
        <f>Baseline!B$33 * (C354 * Baseline!B$61*Baseline!B$61/Baseline!B$73 + Baseline!B$62*Baseline!B$62/Baseline!B$74 + Baseline!B$63*Baseline!B$63/Baseline!B$75 + Baseline!B$69*Baseline!B$69/Baseline!B$76)</f>
        <v>0.00000009854655669</v>
      </c>
      <c r="U354" s="41"/>
      <c r="V354" s="43">
        <f>E354 * ( Baseline!B$87 * Baseline!B$7 )</f>
        <v>0.2787637727</v>
      </c>
      <c r="W354" s="43">
        <f>F354 * ( Baseline!D$87 * Baseline!B$11 )</f>
        <v>0.003709770409</v>
      </c>
      <c r="X354" s="43">
        <f>G354 * ( Baseline!F$87 * Baseline!B$16 )</f>
        <v>0.005962391732</v>
      </c>
      <c r="Y354" s="43">
        <f>H354 * ( Baseline!H$87 * Baseline!B$18 )</f>
        <v>0.001302439823</v>
      </c>
      <c r="Z354" s="51">
        <f t="shared" si="1"/>
        <v>0.2897383747</v>
      </c>
      <c r="AA354" s="43">
        <f>I354 * ( Baseline!B$87 * Baseline!B$7 )</f>
        <v>0.002087306934</v>
      </c>
      <c r="AB354" s="45">
        <f>J354 * ( Baseline!D$87 * Baseline!B$11 )</f>
        <v>0.03253636365</v>
      </c>
      <c r="AC354" s="45">
        <f>K354 * ( Baseline!F$87 * Baseline!B$16 )</f>
        <v>0.0004773388097</v>
      </c>
      <c r="AD354" s="45">
        <f>L354 * ( Baseline!F$87 * Baseline!B$16 )</f>
        <v>0.0004999340364</v>
      </c>
      <c r="AE354" s="51">
        <f t="shared" si="2"/>
        <v>0.03560094343</v>
      </c>
      <c r="AF354" s="51">
        <f>M354 * ( Baseline!B$87 * Baseline!B$7 )</f>
        <v>0.001781605692</v>
      </c>
      <c r="AG354" s="51">
        <f>N354 * ( Baseline!D$87 * Baseline!B$11 )</f>
        <v>0.0002535003413</v>
      </c>
      <c r="AH354" s="51">
        <f>O354 * ( Baseline!F$87 * Baseline!B$16 )</f>
        <v>0.04600243168</v>
      </c>
      <c r="AI354" s="51">
        <f>P354 * ( Baseline!H$87 * Baseline!B$18 )</f>
        <v>0.0005792265213</v>
      </c>
      <c r="AJ354" s="51">
        <f t="shared" si="3"/>
        <v>0.04861676424</v>
      </c>
      <c r="AK354" s="51">
        <f>Q354 * ( Baseline!B$87 * Baseline!B$7 )</f>
        <v>0.00003843913231</v>
      </c>
      <c r="AL354" s="51">
        <f>R354 * ( Baseline!D$87 * Baseline!B$11 )</f>
        <v>0.0002654999892</v>
      </c>
      <c r="AM354" s="51">
        <f>S354 * ( Baseline!F$87 * Baseline!B$16 )</f>
        <v>0.00005721017319</v>
      </c>
      <c r="AN354" s="51">
        <f>T354 * ( Baseline!H$87 * Baseline!B$18 )</f>
        <v>0.03465620924</v>
      </c>
      <c r="AO354" s="51">
        <f t="shared" si="4"/>
        <v>0.03501735853</v>
      </c>
      <c r="AP354" s="61"/>
      <c r="AQ354" s="51">
        <f>V354 * ( (1-Baseline!B$88-Baseline!B$87) + (1-B354)*Baseline!B$88 )</f>
        <v>0.1409185236</v>
      </c>
      <c r="AR354" s="51">
        <f>W354 * ( (1-Baseline!B$88-Baseline!B$87) + (1-B354)*Baseline!B$88 )</f>
        <v>0.001875334674</v>
      </c>
      <c r="AS354" s="51">
        <f>X354 * ( (1-Baseline!B$88-Baseline!B$87) + (1-B354)*Baseline!B$88 )</f>
        <v>0.003014062522</v>
      </c>
      <c r="AT354" s="51">
        <f>Y354 * ( (1-Baseline!B$88-Baseline!B$87) + (1-B354)*Baseline!B$88 )</f>
        <v>0.0006583993864</v>
      </c>
      <c r="AU354" s="51">
        <f t="shared" si="5"/>
        <v>0.1464663202</v>
      </c>
      <c r="AV354" s="51">
        <f>AA354 * ( (1-Baseline!D$88-Baseline!D$87) + (1-B354)*Baseline!D$88 )</f>
        <v>0.001572284583</v>
      </c>
      <c r="AW354" s="51">
        <f>AB354 * ( (1-Baseline!D$88-Baseline!D$87) + (1-B354)*Baseline!D$88 )</f>
        <v>0.02450833758</v>
      </c>
      <c r="AX354" s="51">
        <f>AC354 * ( (1-Baseline!D$88-Baseline!D$87) + (1-B354)*Baseline!D$88 )</f>
        <v>0.0003595601775</v>
      </c>
      <c r="AY354" s="51">
        <f>AD354 * ( (1-Baseline!D$88-Baseline!D$87) + (1-B354)*Baseline!D$88 )</f>
        <v>0.0003765802554</v>
      </c>
      <c r="AZ354" s="51">
        <f t="shared" si="6"/>
        <v>0.0268167626</v>
      </c>
      <c r="BA354" s="51">
        <f>AF354 * ( (1-Baseline!F$88-Baseline!F$87) + (1-Baseline!B$36)*Baseline!F$88 )</f>
        <v>0.001282100467</v>
      </c>
      <c r="BB354" s="51">
        <f>AG354 * ( (1-Baseline!F$88-Baseline!F$87) + (1-Baseline!B$36)*Baseline!F$88 )</f>
        <v>0.0001824269576</v>
      </c>
      <c r="BC354" s="51">
        <f>AH354 * ( (1-Baseline!F$88-Baseline!F$87) + (1-Baseline!B$36)*Baseline!F$88 )</f>
        <v>0.03310482192</v>
      </c>
      <c r="BD354" s="51">
        <f>AI354 * ( (1-Baseline!F$88-Baseline!F$87) + (1-Baseline!B$36)*Baseline!F$88 )</f>
        <v>0.00041682994</v>
      </c>
      <c r="BE354" s="51">
        <f t="shared" si="7"/>
        <v>0.03498617928</v>
      </c>
      <c r="BF354" s="51">
        <f>AK354 * ( (1-Baseline!H$88-Baseline!H$87) + (1-Baseline!B$36)*Baseline!H$88 )</f>
        <v>0.00003045609331</v>
      </c>
      <c r="BG354" s="51">
        <f>AL354 * ( (1-Baseline!H$88-Baseline!H$87) + (1-Baseline!B$36)*Baseline!H$88 )</f>
        <v>0.0002103609515</v>
      </c>
      <c r="BH354" s="51">
        <f>AM354 * ( (1-Baseline!H$88-Baseline!H$87) + (1-Baseline!B$36)*Baseline!H$88 )</f>
        <v>0.00004532876443</v>
      </c>
      <c r="BI354" s="51">
        <f>AN354 * ( (1-Baseline!H$88-Baseline!H$87) + (1-Baseline!B$36)*Baseline!H$88 )</f>
        <v>0.02745880771</v>
      </c>
      <c r="BJ354" s="51">
        <f t="shared" si="8"/>
        <v>0.02774495351</v>
      </c>
      <c r="BK354" s="61"/>
      <c r="BL354" s="51">
        <f t="shared" si="19"/>
        <v>0.9621223734</v>
      </c>
      <c r="BM354" s="51">
        <f t="shared" si="20"/>
        <v>0.01280386284</v>
      </c>
      <c r="BN354" s="51">
        <f t="shared" si="21"/>
        <v>0.02057853655</v>
      </c>
      <c r="BO354" s="51">
        <f t="shared" si="22"/>
        <v>0.0044952272</v>
      </c>
      <c r="BP354" s="51">
        <f t="shared" si="9"/>
        <v>1</v>
      </c>
      <c r="BQ354" s="51">
        <f t="shared" si="23"/>
        <v>0.05863066348</v>
      </c>
      <c r="BR354" s="51">
        <f t="shared" si="24"/>
        <v>0.9139185795</v>
      </c>
      <c r="BS354" s="51">
        <f t="shared" si="25"/>
        <v>0.01340803821</v>
      </c>
      <c r="BT354" s="51">
        <f t="shared" si="26"/>
        <v>0.01404271877</v>
      </c>
      <c r="BU354" s="51">
        <f t="shared" si="10"/>
        <v>1</v>
      </c>
      <c r="BV354" s="51">
        <f t="shared" si="27"/>
        <v>0.03664591257</v>
      </c>
      <c r="BW354" s="51">
        <f t="shared" si="28"/>
        <v>0.005214257782</v>
      </c>
      <c r="BX354" s="51">
        <f t="shared" si="29"/>
        <v>0.9462256982</v>
      </c>
      <c r="BY354" s="51">
        <f t="shared" si="30"/>
        <v>0.01191413148</v>
      </c>
      <c r="BZ354" s="51">
        <f t="shared" si="11"/>
        <v>1</v>
      </c>
      <c r="CA354" s="51">
        <f t="shared" si="31"/>
        <v>0.001097716502</v>
      </c>
      <c r="CB354" s="51">
        <f t="shared" si="32"/>
        <v>0.007581953647</v>
      </c>
      <c r="CC354" s="51">
        <f t="shared" si="33"/>
        <v>0.001633766097</v>
      </c>
      <c r="CD354" s="51">
        <f t="shared" si="34"/>
        <v>0.9896865638</v>
      </c>
      <c r="CE354" s="51">
        <f t="shared" si="12"/>
        <v>1</v>
      </c>
      <c r="CF354" s="61"/>
      <c r="CG354" s="51">
        <f t="shared" si="35"/>
        <v>0.9621223734</v>
      </c>
      <c r="CH354" s="51">
        <f t="shared" si="36"/>
        <v>0.01280386284</v>
      </c>
      <c r="CI354" s="51">
        <f t="shared" si="37"/>
        <v>0.02057853655</v>
      </c>
      <c r="CJ354" s="51">
        <f t="shared" si="38"/>
        <v>0.0044952272</v>
      </c>
      <c r="CK354" s="51">
        <f t="shared" si="13"/>
        <v>1</v>
      </c>
      <c r="CL354" s="51">
        <f t="shared" si="39"/>
        <v>0.05863066348</v>
      </c>
      <c r="CM354" s="51">
        <f t="shared" si="40"/>
        <v>0.9139185795</v>
      </c>
      <c r="CN354" s="51">
        <f t="shared" si="41"/>
        <v>0.01340803821</v>
      </c>
      <c r="CO354" s="51">
        <f t="shared" si="42"/>
        <v>0.01404271877</v>
      </c>
      <c r="CP354" s="51">
        <f t="shared" si="14"/>
        <v>1</v>
      </c>
      <c r="CQ354" s="51">
        <f t="shared" si="43"/>
        <v>0.03664591257</v>
      </c>
      <c r="CR354" s="51">
        <f t="shared" si="44"/>
        <v>0.005214257782</v>
      </c>
      <c r="CS354" s="51">
        <f t="shared" si="45"/>
        <v>0.9462256982</v>
      </c>
      <c r="CT354" s="51">
        <f t="shared" si="46"/>
        <v>0.01191413148</v>
      </c>
      <c r="CU354" s="51">
        <f t="shared" si="15"/>
        <v>1</v>
      </c>
      <c r="CV354" s="51">
        <f t="shared" si="47"/>
        <v>0.001097716502</v>
      </c>
      <c r="CW354" s="51">
        <f t="shared" si="48"/>
        <v>0.007581953647</v>
      </c>
      <c r="CX354" s="51">
        <f t="shared" si="49"/>
        <v>0.001633766097</v>
      </c>
      <c r="CY354" s="51">
        <f t="shared" si="50"/>
        <v>0.9896865638</v>
      </c>
      <c r="CZ354" s="51">
        <f t="shared" si="16"/>
        <v>1</v>
      </c>
      <c r="DA354" s="61"/>
      <c r="DB354" s="51">
        <f>(AQ354*Baseline!B$7 + AV354*Baseline!B$11 + BA354*Baseline!B$16 + BF354*Baseline!B$18)</f>
        <v>77407.22266</v>
      </c>
      <c r="DC354" s="51">
        <f>(AR354*Baseline!B$7 + AW354*Baseline!B$11 + BB354*Baseline!B$16 + BG354*Baseline!B$18)</f>
        <v>63712.7553</v>
      </c>
      <c r="DD354" s="51">
        <f>(AS354*Baseline!B$7 + AX354*Baseline!B$11 + BC354*Baseline!B$16 + BH354*Baseline!B$18)</f>
        <v>115216.001</v>
      </c>
      <c r="DE354" s="51">
        <f>(AT354*Baseline!B$7 + AY354*Baseline!B$11 + BD354*Baseline!B$16 + BI354*Baseline!B$18)</f>
        <v>1259884.591</v>
      </c>
      <c r="DF354" s="51">
        <f t="shared" si="17"/>
        <v>1516220.57</v>
      </c>
      <c r="DG354" s="61"/>
      <c r="DH354" s="51">
        <f t="shared" si="51"/>
        <v>0.05105274535</v>
      </c>
      <c r="DI354" s="51">
        <f t="shared" si="52"/>
        <v>0.04202076964</v>
      </c>
      <c r="DJ354" s="51">
        <f t="shared" si="53"/>
        <v>0.07598894466</v>
      </c>
      <c r="DK354" s="51">
        <f t="shared" si="54"/>
        <v>0.8309375403</v>
      </c>
      <c r="DL354" s="51">
        <f t="shared" si="18"/>
        <v>1</v>
      </c>
      <c r="DM354" s="61"/>
      <c r="DN354" s="51">
        <f>DH354 / (Baseline!B$7/Baseline!B$17)</f>
        <v>5.449544776</v>
      </c>
      <c r="DO354" s="51">
        <f>DI354 / (Baseline!B$11/Baseline!B$17)</f>
        <v>1.014401491</v>
      </c>
      <c r="DP354" s="51">
        <f>DJ354 / (Baseline!B$16/Baseline!B$17)</f>
        <v>1.174258839</v>
      </c>
      <c r="DQ354" s="51">
        <f>DK354 / (Baseline!B$18/Baseline!B$17)</f>
        <v>0.9394482463</v>
      </c>
      <c r="DR354" s="79"/>
      <c r="DS354" s="51">
        <f>(AU354*Baseline!B$34)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0.03449947928</v>
      </c>
      <c r="DT354" s="51">
        <f>(AZ354*Baseline!B$34) + (Baseline!D$88*(1-Baseline!D$89)*Baseline!B$35) + (Baseline!D$88*Baseline!D$89*((1-Baseline!D$90)*Baseline!B$40 + Baseline!D$90*Baseline!B$41))</f>
        <v>0.01043608239</v>
      </c>
      <c r="DU354" s="51">
        <f>(BE354*Baseline!B$34) + (Baseline!F$88*(1-Baseline!F$89)*Baseline!B$35) + (Baseline!F$88*Baseline!F$89*((1-Baseline!F$90)*Baseline!B$40 + Baseline!F$90*Baseline!B$41))</f>
        <v>0.01297856689</v>
      </c>
      <c r="DV354" s="51">
        <f>(BJ354*Baseline!B$34) + (Baseline!H$88*(1-Baseline!H$89)*Baseline!B$35) + (Baseline!H$88*Baseline!H$89*((1-Baseline!H$90)*Baseline!B$40 + Baseline!H$90*Baseline!B$41))</f>
        <v>0.009306743027</v>
      </c>
      <c r="DW354" s="51">
        <f>( DS354*Baseline!B$7 + DT354*Baseline!B$11 + DU354*Baseline!B$16 + DV354*Baseline!B$18 ) / Baseline!B$17</f>
        <v>0.009827149102</v>
      </c>
    </row>
    <row r="355">
      <c r="A355" s="4" t="s">
        <v>637</v>
      </c>
      <c r="B355" s="45">
        <f>MIN( MAX( NORMINV( MCrands!B355, (B$5+B$4)/2, (B$5-B$4)/3.29 ), 0 ), 1 )</f>
        <v>0.4598803534</v>
      </c>
      <c r="C355" s="45">
        <f>MAX( NORMINV( MCrands!C355, (C$5+C$4)/2, (C$5-C$4)/3.29 ), 0 )</f>
        <v>2.783342402</v>
      </c>
      <c r="D355" s="41"/>
      <c r="E355" s="43">
        <f>Baseline!B$33 * (C355 * Baseline!B$66*Baseline!B$66/Baseline!B$73 + Baseline!B$52*Baseline!B$52/Baseline!B$74 + Baseline!B$53*Baseline!B$53/Baseline!B$75 + Baseline!B$54*Baseline!B$54/Baseline!B$76)</f>
        <v>0.00001974737525</v>
      </c>
      <c r="F355" s="43">
        <f>Baseline!B$33 * (C355 * Baseline!B$66*Baseline!B$57/Baseline!B$73 + Baseline!B$52*Baseline!B$67/Baseline!B$74 + Baseline!B$53*Baseline!B$55/Baseline!B$75 + Baseline!B$54*Baseline!B$56/Baseline!B$76)</f>
        <v>0.0000001999858745</v>
      </c>
      <c r="G355" s="45">
        <f>Baseline!B$33 * (C355 * Baseline!B$66*Baseline!B$58/Baseline!B$73 + Baseline!B$52*Baseline!B$59/Baseline!B$74 + Baseline!B$53*Baseline!B$68/Baseline!B$75 + Baseline!B$54*Baseline!B$60/Baseline!B$76)</f>
        <v>0.0000001688946335</v>
      </c>
      <c r="H355" s="43">
        <f>Baseline!B$33 * (C355 * Baseline!B$66*Baseline!B$61/Baseline!B$73 + Baseline!B$52*Baseline!B$62/Baseline!B$74 + Baseline!B$53*Baseline!B$63/Baseline!B$75 + Baseline!B$54*Baseline!B$69/Baseline!B$76)</f>
        <v>0.000000003427527052</v>
      </c>
      <c r="I355" s="43">
        <f>Baseline!B$33 * (C355 * Baseline!B$57*Baseline!B$66/Baseline!B$73 + Baseline!B$67*Baseline!B$52/Baseline!B$74 + Baseline!B$55*Baseline!B$53/Baseline!B$75 + Baseline!B$56*Baseline!B$54/Baseline!B$76)</f>
        <v>0.0000001999858745</v>
      </c>
      <c r="J355" s="45">
        <f>Baseline!B$33 * (C355 * Baseline!B$57*Baseline!B$57/Baseline!B$73 + Baseline!B$67*Baseline!B$67/Baseline!B$74 + Baseline!B$55*Baseline!B$55/Baseline!B$75 + Baseline!B$56*Baseline!B$56/Baseline!B$76)</f>
        <v>0.000001763813819</v>
      </c>
      <c r="K355" s="43">
        <f>Baseline!B$33 * (C355 * Baseline!B$57*Baseline!B$58/Baseline!B$73 + Baseline!B$67*Baseline!B$59/Baseline!B$74 + Baseline!B$55*Baseline!B$68/Baseline!B$75 + Baseline!B$56*Baseline!B$60/Baseline!B$76)</f>
        <v>0.00000001374195576</v>
      </c>
      <c r="L355" s="45">
        <f>Baseline!B$33 * (C355 * Baseline!B$57*Baseline!B$61/Baseline!B$73 + Baseline!B$67*Baseline!B$62/Baseline!B$74 + Baseline!B$55*Baseline!B$63/Baseline!B$75 + Baseline!B$56*Baseline!B$69/Baseline!B$76)</f>
        <v>0.00000001439285545</v>
      </c>
      <c r="M355" s="43">
        <f>Baseline!B$33 * (C355 * Baseline!B$58*Baseline!B$66/Baseline!B$73 + Baseline!B$59*Baseline!B$52/Baseline!B$74 + Baseline!B$68*Baseline!B$53/Baseline!B$75 + Baseline!B$60*Baseline!B$54/Baseline!B$76)</f>
        <v>0.0000001688946335</v>
      </c>
      <c r="N355" s="45">
        <f>Baseline!B$33 * (C355 * Baseline!B$58*Baseline!B$57/Baseline!B$73 + Baseline!B$59*Baseline!B$67/Baseline!B$74 + Baseline!B$68*Baseline!B$55/Baseline!B$75 + Baseline!B$60*Baseline!B$56/Baseline!B$76)</f>
        <v>0.00000001374195576</v>
      </c>
      <c r="O355" s="45">
        <f>Baseline!B$33 * (C355 * Baseline!B$58*Baseline!B$58/Baseline!B$73 + Baseline!B$59*Baseline!B$59/Baseline!B$74 + Baseline!B$68*Baseline!B$68/Baseline!B$75 + Baseline!B$60*Baseline!B$60/Baseline!B$76)</f>
        <v>0.000001324390361</v>
      </c>
      <c r="P355" s="43">
        <f>Baseline!B$33 * (C355 * Baseline!B$58*Baseline!B$61/Baseline!B$73 + Baseline!B$59*Baseline!B$62/Baseline!B$74 + Baseline!B$68*Baseline!B$63/Baseline!B$75 + Baseline!B$60*Baseline!B$69/Baseline!B$76)</f>
        <v>0.000000001646950645</v>
      </c>
      <c r="Q355" s="43">
        <f>Baseline!B$33 * (C355 * Baseline!B$61*Baseline!B$66/Baseline!B$73 + Baseline!B$62*Baseline!B$52/Baseline!B$74 + Baseline!B$63*Baseline!B$53/Baseline!B$75 + Baseline!B$69*Baseline!B$54/Baseline!B$76)</f>
        <v>0.000000003427527052</v>
      </c>
      <c r="R355" s="43">
        <f>Baseline!B$33 * (C355 * Baseline!B$61*Baseline!B$57/Baseline!B$73 + Baseline!B$62*Baseline!B$67/Baseline!B$74 + Baseline!B$63*Baseline!B$55/Baseline!B$75 + Baseline!B$69*Baseline!B$56/Baseline!B$76)</f>
        <v>0.00000001439285545</v>
      </c>
      <c r="S355" s="43">
        <f>Baseline!B$33 * (C355 * Baseline!B$61*Baseline!B$58/Baseline!B$73 + Baseline!B$62*Baseline!B$59/Baseline!B$74 + Baseline!B$63*Baseline!B$68/Baseline!B$75 + Baseline!B$69*Baseline!B$60/Baseline!B$76)</f>
        <v>0.000000001646950645</v>
      </c>
      <c r="T355" s="43">
        <f>Baseline!B$33 * (C355 * Baseline!B$61*Baseline!B$61/Baseline!B$73 + Baseline!B$62*Baseline!B$62/Baseline!B$74 + Baseline!B$63*Baseline!B$63/Baseline!B$75 + Baseline!B$69*Baseline!B$69/Baseline!B$76)</f>
        <v>0.00000009854654598</v>
      </c>
      <c r="U355" s="41"/>
      <c r="V355" s="43">
        <f>E355 * ( Baseline!B$87 * Baseline!B$7 )</f>
        <v>0.2049580077</v>
      </c>
      <c r="W355" s="43">
        <f>F355 * ( Baseline!D$87 * Baseline!B$11 )</f>
        <v>0.00368905857</v>
      </c>
      <c r="X355" s="43">
        <f>G355 * ( Baseline!F$87 * Baseline!B$16 )</f>
        <v>0.005866516236</v>
      </c>
      <c r="Y355" s="43">
        <f>H355 * ( Baseline!H$87 * Baseline!B$18 )</f>
        <v>0.001205370321</v>
      </c>
      <c r="Z355" s="51">
        <f t="shared" si="1"/>
        <v>0.2157189528</v>
      </c>
      <c r="AA355" s="43">
        <f>I355 * ( Baseline!B$87 * Baseline!B$7 )</f>
        <v>0.002075653392</v>
      </c>
      <c r="AB355" s="45">
        <f>J355 * ( Baseline!D$87 * Baseline!B$11 )</f>
        <v>0.03253636038</v>
      </c>
      <c r="AC355" s="45">
        <f>K355 * ( Baseline!F$87 * Baseline!B$16 )</f>
        <v>0.0004773236715</v>
      </c>
      <c r="AD355" s="45">
        <f>L355 * ( Baseline!F$87 * Baseline!B$16 )</f>
        <v>0.0004999325226</v>
      </c>
      <c r="AE355" s="51">
        <f t="shared" si="2"/>
        <v>0.03558926996</v>
      </c>
      <c r="AF355" s="51">
        <f>M355 * ( Baseline!B$87 * Baseline!B$7 )</f>
        <v>0.001752957401</v>
      </c>
      <c r="AG355" s="51">
        <f>N355 * ( Baseline!D$87 * Baseline!B$11 )</f>
        <v>0.0002534923018</v>
      </c>
      <c r="AH355" s="51">
        <f>O355 * ( Baseline!F$87 * Baseline!B$16 )</f>
        <v>0.04600239447</v>
      </c>
      <c r="AI355" s="51">
        <f>P355 * ( Baseline!H$87 * Baseline!B$18 )</f>
        <v>0.000579188843</v>
      </c>
      <c r="AJ355" s="51">
        <f t="shared" si="3"/>
        <v>0.04858803301</v>
      </c>
      <c r="AK355" s="51">
        <f>Q355 * ( Baseline!B$87 * Baseline!B$7 )</f>
        <v>0.00003557430327</v>
      </c>
      <c r="AL355" s="51">
        <f>R355 * ( Baseline!D$87 * Baseline!B$11 )</f>
        <v>0.0002654991853</v>
      </c>
      <c r="AM355" s="51">
        <f>S355 * ( Baseline!F$87 * Baseline!B$16 )</f>
        <v>0.00005720645171</v>
      </c>
      <c r="AN355" s="51">
        <f>T355 * ( Baseline!H$87 * Baseline!B$18 )</f>
        <v>0.03465620547</v>
      </c>
      <c r="AO355" s="51">
        <f t="shared" si="4"/>
        <v>0.03501448541</v>
      </c>
      <c r="AP355" s="61"/>
      <c r="AQ355" s="51">
        <f>V355 * ( (1-Baseline!B$88-Baseline!B$87) + (1-B355)*Baseline!B$88 )</f>
        <v>0.116683923</v>
      </c>
      <c r="AR355" s="51">
        <f>W355 * ( (1-Baseline!B$88-Baseline!B$87) + (1-B355)*Baseline!B$88 )</f>
        <v>0.002100204969</v>
      </c>
      <c r="AS355" s="51">
        <f>X355 * ( (1-Baseline!B$88-Baseline!B$87) + (1-B355)*Baseline!B$88 )</f>
        <v>0.00333984574</v>
      </c>
      <c r="AT355" s="51">
        <f>Y355 * ( (1-Baseline!B$88-Baseline!B$87) + (1-B355)*Baseline!B$88 )</f>
        <v>0.0006862251412</v>
      </c>
      <c r="AU355" s="51">
        <f t="shared" si="5"/>
        <v>0.1228101989</v>
      </c>
      <c r="AV355" s="51">
        <f>AA355 * ( (1-Baseline!D$88-Baseline!D$87) + (1-B355)*Baseline!D$88 )</f>
        <v>0.001630160059</v>
      </c>
      <c r="AW355" s="51">
        <f>AB355 * ( (1-Baseline!D$88-Baseline!D$87) + (1-B355)*Baseline!D$88 )</f>
        <v>0.02555314648</v>
      </c>
      <c r="AX355" s="51">
        <f>AC355 * ( (1-Baseline!D$88-Baseline!D$87) + (1-B355)*Baseline!D$88 )</f>
        <v>0.0003748766473</v>
      </c>
      <c r="AY355" s="51">
        <f>AD355 * ( (1-Baseline!D$88-Baseline!D$87) + (1-B355)*Baseline!D$88 )</f>
        <v>0.000392633006</v>
      </c>
      <c r="AZ355" s="51">
        <f t="shared" si="6"/>
        <v>0.02795081619</v>
      </c>
      <c r="BA355" s="51">
        <f>AF355 * ( (1-Baseline!F$88-Baseline!F$87) + (1-Baseline!B$36)*Baseline!F$88 )</f>
        <v>0.001261484241</v>
      </c>
      <c r="BB355" s="51">
        <f>AG355 * ( (1-Baseline!F$88-Baseline!F$87) + (1-Baseline!B$36)*Baseline!F$88 )</f>
        <v>0.0001824211721</v>
      </c>
      <c r="BC355" s="51">
        <f>AH355 * ( (1-Baseline!F$88-Baseline!F$87) + (1-Baseline!B$36)*Baseline!F$88 )</f>
        <v>0.03310479514</v>
      </c>
      <c r="BD355" s="51">
        <f>AI355 * ( (1-Baseline!F$88-Baseline!F$87) + (1-Baseline!B$36)*Baseline!F$88 )</f>
        <v>0.0004168028255</v>
      </c>
      <c r="BE355" s="51">
        <f t="shared" si="7"/>
        <v>0.03496550337</v>
      </c>
      <c r="BF355" s="51">
        <f>AK355 * ( (1-Baseline!H$88-Baseline!H$87) + (1-Baseline!B$36)*Baseline!H$88 )</f>
        <v>0.00002818623197</v>
      </c>
      <c r="BG355" s="51">
        <f>AL355 * ( (1-Baseline!H$88-Baseline!H$87) + (1-Baseline!B$36)*Baseline!H$88 )</f>
        <v>0.0002103603145</v>
      </c>
      <c r="BH355" s="51">
        <f>AM355 * ( (1-Baseline!H$88-Baseline!H$87) + (1-Baseline!B$36)*Baseline!H$88 )</f>
        <v>0.00004532581582</v>
      </c>
      <c r="BI355" s="51">
        <f>AN355 * ( (1-Baseline!H$88-Baseline!H$87) + (1-Baseline!B$36)*Baseline!H$88 )</f>
        <v>0.02745880472</v>
      </c>
      <c r="BJ355" s="51">
        <f t="shared" si="8"/>
        <v>0.02774267708</v>
      </c>
      <c r="BK355" s="61"/>
      <c r="BL355" s="51">
        <f t="shared" si="19"/>
        <v>0.9501159032</v>
      </c>
      <c r="BM355" s="51">
        <f t="shared" si="20"/>
        <v>0.01710122602</v>
      </c>
      <c r="BN355" s="51">
        <f t="shared" si="21"/>
        <v>0.02719518224</v>
      </c>
      <c r="BO355" s="51">
        <f t="shared" si="22"/>
        <v>0.005587688542</v>
      </c>
      <c r="BP355" s="51">
        <f t="shared" si="9"/>
        <v>1</v>
      </c>
      <c r="BQ355" s="51">
        <f t="shared" si="23"/>
        <v>0.05832244926</v>
      </c>
      <c r="BR355" s="51">
        <f t="shared" si="24"/>
        <v>0.9142182577</v>
      </c>
      <c r="BS355" s="51">
        <f t="shared" si="25"/>
        <v>0.01341201075</v>
      </c>
      <c r="BT355" s="51">
        <f t="shared" si="26"/>
        <v>0.01404728232</v>
      </c>
      <c r="BU355" s="51">
        <f t="shared" si="10"/>
        <v>1</v>
      </c>
      <c r="BV355" s="51">
        <f t="shared" si="27"/>
        <v>0.03607796596</v>
      </c>
      <c r="BW355" s="51">
        <f t="shared" si="28"/>
        <v>0.005217175631</v>
      </c>
      <c r="BX355" s="51">
        <f t="shared" si="29"/>
        <v>0.9467844573</v>
      </c>
      <c r="BY355" s="51">
        <f t="shared" si="30"/>
        <v>0.01192040112</v>
      </c>
      <c r="BZ355" s="51">
        <f t="shared" si="11"/>
        <v>1</v>
      </c>
      <c r="CA355" s="51">
        <f t="shared" si="31"/>
        <v>0.001015988179</v>
      </c>
      <c r="CB355" s="51">
        <f t="shared" si="32"/>
        <v>0.007582552825</v>
      </c>
      <c r="CC355" s="51">
        <f t="shared" si="33"/>
        <v>0.001633793872</v>
      </c>
      <c r="CD355" s="51">
        <f t="shared" si="34"/>
        <v>0.9897676651</v>
      </c>
      <c r="CE355" s="51">
        <f t="shared" si="12"/>
        <v>1</v>
      </c>
      <c r="CF355" s="61"/>
      <c r="CG355" s="51">
        <f t="shared" si="35"/>
        <v>0.9501159032</v>
      </c>
      <c r="CH355" s="51">
        <f t="shared" si="36"/>
        <v>0.01710122602</v>
      </c>
      <c r="CI355" s="51">
        <f t="shared" si="37"/>
        <v>0.02719518224</v>
      </c>
      <c r="CJ355" s="51">
        <f t="shared" si="38"/>
        <v>0.005587688542</v>
      </c>
      <c r="CK355" s="51">
        <f t="shared" si="13"/>
        <v>1</v>
      </c>
      <c r="CL355" s="51">
        <f t="shared" si="39"/>
        <v>0.05832244926</v>
      </c>
      <c r="CM355" s="51">
        <f t="shared" si="40"/>
        <v>0.9142182577</v>
      </c>
      <c r="CN355" s="51">
        <f t="shared" si="41"/>
        <v>0.01341201075</v>
      </c>
      <c r="CO355" s="51">
        <f t="shared" si="42"/>
        <v>0.01404728232</v>
      </c>
      <c r="CP355" s="51">
        <f t="shared" si="14"/>
        <v>1</v>
      </c>
      <c r="CQ355" s="51">
        <f t="shared" si="43"/>
        <v>0.03607796596</v>
      </c>
      <c r="CR355" s="51">
        <f t="shared" si="44"/>
        <v>0.005217175631</v>
      </c>
      <c r="CS355" s="51">
        <f t="shared" si="45"/>
        <v>0.9467844573</v>
      </c>
      <c r="CT355" s="51">
        <f t="shared" si="46"/>
        <v>0.01192040112</v>
      </c>
      <c r="CU355" s="51">
        <f t="shared" si="15"/>
        <v>1</v>
      </c>
      <c r="CV355" s="51">
        <f t="shared" si="47"/>
        <v>0.001015988179</v>
      </c>
      <c r="CW355" s="51">
        <f t="shared" si="48"/>
        <v>0.007582552825</v>
      </c>
      <c r="CX355" s="51">
        <f t="shared" si="49"/>
        <v>0.001633793872</v>
      </c>
      <c r="CY355" s="51">
        <f t="shared" si="50"/>
        <v>0.9897676651</v>
      </c>
      <c r="CZ355" s="51">
        <f t="shared" si="16"/>
        <v>1</v>
      </c>
      <c r="DA355" s="61"/>
      <c r="DB355" s="51">
        <f>(AQ355*Baseline!B$7 + AV355*Baseline!B$11 + BA355*Baseline!B$16 + BF355*Baseline!B$18)</f>
        <v>65604.5514</v>
      </c>
      <c r="DC355" s="51">
        <f>(AR355*Baseline!B$7 + AW355*Baseline!B$11 + BB355*Baseline!B$16 + BG355*Baseline!B$18)</f>
        <v>66062.41794</v>
      </c>
      <c r="DD355" s="51">
        <f>(AS355*Baseline!B$7 + AX355*Baseline!B$11 + BC355*Baseline!B$16 + BH355*Baseline!B$18)</f>
        <v>115406.6281</v>
      </c>
      <c r="DE355" s="51">
        <f>(AT355*Baseline!B$7 + AY355*Baseline!B$11 + BD355*Baseline!B$16 + BI355*Baseline!B$18)</f>
        <v>1259932.285</v>
      </c>
      <c r="DF355" s="51">
        <f t="shared" si="17"/>
        <v>1507005.882</v>
      </c>
      <c r="DG355" s="61"/>
      <c r="DH355" s="51">
        <f t="shared" si="51"/>
        <v>0.04353304268</v>
      </c>
      <c r="DI355" s="51">
        <f t="shared" si="52"/>
        <v>0.043836868</v>
      </c>
      <c r="DJ355" s="51">
        <f t="shared" si="53"/>
        <v>0.07658007805</v>
      </c>
      <c r="DK355" s="51">
        <f t="shared" si="54"/>
        <v>0.8360500113</v>
      </c>
      <c r="DL355" s="51">
        <f t="shared" si="18"/>
        <v>1</v>
      </c>
      <c r="DM355" s="61"/>
      <c r="DN355" s="51">
        <f>DH355 / (Baseline!B$7/Baseline!B$17)</f>
        <v>4.646865975</v>
      </c>
      <c r="DO355" s="51">
        <f>DI355 / (Baseline!B$11/Baseline!B$17)</f>
        <v>1.058242975</v>
      </c>
      <c r="DP355" s="51">
        <f>DJ355 / (Baseline!B$16/Baseline!B$17)</f>
        <v>1.183393636</v>
      </c>
      <c r="DQ355" s="51">
        <f>DK355 / (Baseline!B$18/Baseline!B$17)</f>
        <v>0.945228346</v>
      </c>
      <c r="DR355" s="79"/>
      <c r="DS355" s="51">
        <f>(AU355*Baseline!B$34)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0.03095106108</v>
      </c>
      <c r="DT355" s="51">
        <f>(AZ355*Baseline!B$34) + (Baseline!D$88*(1-Baseline!D$89)*Baseline!B$35) + (Baseline!D$88*Baseline!D$89*((1-Baseline!D$90)*Baseline!B$40 + Baseline!D$90*Baseline!B$41))</f>
        <v>0.01060619043</v>
      </c>
      <c r="DU355" s="51">
        <f>(BE355*Baseline!B$34) + (Baseline!F$88*(1-Baseline!F$89)*Baseline!B$35) + (Baseline!F$88*Baseline!F$89*((1-Baseline!F$90)*Baseline!B$40 + Baseline!F$90*Baseline!B$41))</f>
        <v>0.01297546551</v>
      </c>
      <c r="DV355" s="51">
        <f>(BJ355*Baseline!B$34) + (Baseline!H$88*(1-Baseline!H$89)*Baseline!B$35) + (Baseline!H$88*Baseline!H$89*((1-Baseline!H$90)*Baseline!B$40 + Baseline!H$90*Baseline!B$41))</f>
        <v>0.009306401562</v>
      </c>
      <c r="DW355" s="51">
        <f>( DS355*Baseline!B$7 + DT355*Baseline!B$11 + DU355*Baseline!B$16 + DV355*Baseline!B$18 ) / Baseline!B$17</f>
        <v>0.00980045047</v>
      </c>
    </row>
    <row r="356">
      <c r="A356" s="4" t="s">
        <v>639</v>
      </c>
      <c r="B356" s="45">
        <f>MIN( MAX( NORMINV( MCrands!B356, (B$5+B$4)/2, (B$5-B$4)/3.29 ), 0 ), 1 )</f>
        <v>0.5474193352</v>
      </c>
      <c r="C356" s="45">
        <f>MAX( NORMINV( MCrands!C356, (C$5+C$4)/2, (C$5-C$4)/3.29 ), 0 )</f>
        <v>2.96432077</v>
      </c>
      <c r="D356" s="41"/>
      <c r="E356" s="43">
        <f>Baseline!B$33 * (C356 * Baseline!B$66*Baseline!B$66/Baseline!B$73 + Baseline!B$52*Baseline!B$52/Baseline!B$74 + Baseline!B$53*Baseline!B$53/Baseline!B$75 + Baseline!B$54*Baseline!B$54/Baseline!B$76)</f>
        <v>0.00002102870644</v>
      </c>
      <c r="F356" s="43">
        <f>Baseline!B$33 * (C356 * Baseline!B$66*Baseline!B$57/Baseline!B$73 + Baseline!B$52*Baseline!B$67/Baseline!B$74 + Baseline!B$53*Baseline!B$55/Baseline!B$75 + Baseline!B$54*Baseline!B$56/Baseline!B$76)</f>
        <v>0.00000020018819</v>
      </c>
      <c r="G356" s="45">
        <f>Baseline!B$33 * (C356 * Baseline!B$66*Baseline!B$58/Baseline!B$73 + Baseline!B$52*Baseline!B$59/Baseline!B$74 + Baseline!B$53*Baseline!B$68/Baseline!B$75 + Baseline!B$54*Baseline!B$60/Baseline!B$76)</f>
        <v>0.0000001693919923</v>
      </c>
      <c r="H356" s="43">
        <f>Baseline!B$33 * (C356 * Baseline!B$66*Baseline!B$61/Baseline!B$73 + Baseline!B$52*Baseline!B$62/Baseline!B$74 + Baseline!B$53*Baseline!B$63/Baseline!B$75 + Baseline!B$54*Baseline!B$69/Baseline!B$76)</f>
        <v>0.000000003477262934</v>
      </c>
      <c r="I356" s="43">
        <f>Baseline!B$33 * (C356 * Baseline!B$57*Baseline!B$66/Baseline!B$73 + Baseline!B$67*Baseline!B$52/Baseline!B$74 + Baseline!B$55*Baseline!B$53/Baseline!B$75 + Baseline!B$56*Baseline!B$54/Baseline!B$76)</f>
        <v>0.00000020018819</v>
      </c>
      <c r="J356" s="45">
        <f>Baseline!B$33 * (C356 * Baseline!B$57*Baseline!B$57/Baseline!B$73 + Baseline!B$67*Baseline!B$67/Baseline!B$74 + Baseline!B$55*Baseline!B$55/Baseline!B$75 + Baseline!B$56*Baseline!B$56/Baseline!B$76)</f>
        <v>0.000001763813851</v>
      </c>
      <c r="K356" s="43">
        <f>Baseline!B$33 * (C356 * Baseline!B$57*Baseline!B$58/Baseline!B$73 + Baseline!B$67*Baseline!B$59/Baseline!B$74 + Baseline!B$55*Baseline!B$68/Baseline!B$75 + Baseline!B$56*Baseline!B$60/Baseline!B$76)</f>
        <v>0.00000001374203429</v>
      </c>
      <c r="L356" s="45">
        <f>Baseline!B$33 * (C356 * Baseline!B$57*Baseline!B$61/Baseline!B$73 + Baseline!B$67*Baseline!B$62/Baseline!B$74 + Baseline!B$55*Baseline!B$63/Baseline!B$75 + Baseline!B$56*Baseline!B$69/Baseline!B$76)</f>
        <v>0.0000000143928633</v>
      </c>
      <c r="M356" s="43">
        <f>Baseline!B$33 * (C356 * Baseline!B$58*Baseline!B$66/Baseline!B$73 + Baseline!B$59*Baseline!B$52/Baseline!B$74 + Baseline!B$68*Baseline!B$53/Baseline!B$75 + Baseline!B$60*Baseline!B$54/Baseline!B$76)</f>
        <v>0.0000001693919923</v>
      </c>
      <c r="N356" s="45">
        <f>Baseline!B$33 * (C356 * Baseline!B$58*Baseline!B$57/Baseline!B$73 + Baseline!B$59*Baseline!B$67/Baseline!B$74 + Baseline!B$68*Baseline!B$55/Baseline!B$75 + Baseline!B$60*Baseline!B$56/Baseline!B$76)</f>
        <v>0.00000001374203429</v>
      </c>
      <c r="O356" s="45">
        <f>Baseline!B$33 * (C356 * Baseline!B$58*Baseline!B$58/Baseline!B$73 + Baseline!B$59*Baseline!B$59/Baseline!B$74 + Baseline!B$68*Baseline!B$68/Baseline!B$75 + Baseline!B$60*Baseline!B$60/Baseline!B$76)</f>
        <v>0.000001324390554</v>
      </c>
      <c r="P356" s="43">
        <f>Baseline!B$33 * (C356 * Baseline!B$58*Baseline!B$61/Baseline!B$73 + Baseline!B$59*Baseline!B$62/Baseline!B$74 + Baseline!B$68*Baseline!B$63/Baseline!B$75 + Baseline!B$60*Baseline!B$69/Baseline!B$76)</f>
        <v>0.00000000164696995</v>
      </c>
      <c r="Q356" s="43">
        <f>Baseline!B$33 * (C356 * Baseline!B$61*Baseline!B$66/Baseline!B$73 + Baseline!B$62*Baseline!B$52/Baseline!B$74 + Baseline!B$63*Baseline!B$53/Baseline!B$75 + Baseline!B$69*Baseline!B$54/Baseline!B$76)</f>
        <v>0.000000003477262934</v>
      </c>
      <c r="R356" s="43">
        <f>Baseline!B$33 * (C356 * Baseline!B$61*Baseline!B$57/Baseline!B$73 + Baseline!B$62*Baseline!B$67/Baseline!B$74 + Baseline!B$63*Baseline!B$55/Baseline!B$75 + Baseline!B$69*Baseline!B$56/Baseline!B$76)</f>
        <v>0.0000000143928633</v>
      </c>
      <c r="S356" s="43">
        <f>Baseline!B$33 * (C356 * Baseline!B$61*Baseline!B$58/Baseline!B$73 + Baseline!B$62*Baseline!B$59/Baseline!B$74 + Baseline!B$63*Baseline!B$68/Baseline!B$75 + Baseline!B$69*Baseline!B$60/Baseline!B$76)</f>
        <v>0.00000000164696995</v>
      </c>
      <c r="T356" s="43">
        <f>Baseline!B$33 * (C356 * Baseline!B$61*Baseline!B$61/Baseline!B$73 + Baseline!B$62*Baseline!B$62/Baseline!B$74 + Baseline!B$63*Baseline!B$63/Baseline!B$75 + Baseline!B$69*Baseline!B$69/Baseline!B$76)</f>
        <v>0.00000009854654791</v>
      </c>
      <c r="U356" s="41"/>
      <c r="V356" s="43">
        <f>E356 * ( Baseline!B$87 * Baseline!B$7 )</f>
        <v>0.2182569442</v>
      </c>
      <c r="W356" s="43">
        <f>F356 * ( Baseline!D$87 * Baseline!B$11 )</f>
        <v>0.003692790602</v>
      </c>
      <c r="X356" s="43">
        <f>G356 * ( Baseline!F$87 * Baseline!B$16 )</f>
        <v>0.00588379188</v>
      </c>
      <c r="Y356" s="43">
        <f>H356 * ( Baseline!H$87 * Baseline!B$18 )</f>
        <v>0.001222861111</v>
      </c>
      <c r="Z356" s="51">
        <f t="shared" si="1"/>
        <v>0.2290563878</v>
      </c>
      <c r="AA356" s="43">
        <f>I356 * ( Baseline!B$87 * Baseline!B$7 )</f>
        <v>0.002077753224</v>
      </c>
      <c r="AB356" s="45">
        <f>J356 * ( Baseline!D$87 * Baseline!B$11 )</f>
        <v>0.03253636097</v>
      </c>
      <c r="AC356" s="45">
        <f>K356 * ( Baseline!F$87 * Baseline!B$16 )</f>
        <v>0.0004773263992</v>
      </c>
      <c r="AD356" s="45">
        <f>L356 * ( Baseline!F$87 * Baseline!B$16 )</f>
        <v>0.0004999327954</v>
      </c>
      <c r="AE356" s="51">
        <f t="shared" si="2"/>
        <v>0.03559137339</v>
      </c>
      <c r="AF356" s="51">
        <f>M356 * ( Baseline!B$87 * Baseline!B$7 )</f>
        <v>0.001758119488</v>
      </c>
      <c r="AG356" s="51">
        <f>N356 * ( Baseline!D$87 * Baseline!B$11 )</f>
        <v>0.0002534937504</v>
      </c>
      <c r="AH356" s="51">
        <f>O356 * ( Baseline!F$87 * Baseline!B$16 )</f>
        <v>0.04600240117</v>
      </c>
      <c r="AI356" s="51">
        <f>P356 * ( Baseline!H$87 * Baseline!B$18 )</f>
        <v>0.0005791956322</v>
      </c>
      <c r="AJ356" s="51">
        <f t="shared" si="3"/>
        <v>0.04859321004</v>
      </c>
      <c r="AK356" s="51">
        <f>Q356 * ( Baseline!B$87 * Baseline!B$7 )</f>
        <v>0.00003609051199</v>
      </c>
      <c r="AL356" s="51">
        <f>R356 * ( Baseline!D$87 * Baseline!B$11 )</f>
        <v>0.0002654993302</v>
      </c>
      <c r="AM356" s="51">
        <f>S356 * ( Baseline!F$87 * Baseline!B$16 )</f>
        <v>0.00005720712228</v>
      </c>
      <c r="AN356" s="51">
        <f>T356 * ( Baseline!H$87 * Baseline!B$18 )</f>
        <v>0.03465620615</v>
      </c>
      <c r="AO356" s="51">
        <f t="shared" si="4"/>
        <v>0.03501500312</v>
      </c>
      <c r="AP356" s="61"/>
      <c r="AQ356" s="51">
        <f>V356 * ( (1-Baseline!B$88-Baseline!B$87) + (1-B356)*Baseline!B$88 )</f>
        <v>0.1072507621</v>
      </c>
      <c r="AR356" s="51">
        <f>W356 * ( (1-Baseline!B$88-Baseline!B$87) + (1-B356)*Baseline!B$88 )</f>
        <v>0.001814625454</v>
      </c>
      <c r="AS356" s="51">
        <f>X356 * ( (1-Baseline!B$88-Baseline!B$87) + (1-B356)*Baseline!B$88 )</f>
        <v>0.002891276453</v>
      </c>
      <c r="AT356" s="51">
        <f>Y356 * ( (1-Baseline!B$88-Baseline!B$87) + (1-B356)*Baseline!B$88 )</f>
        <v>0.0006009100267</v>
      </c>
      <c r="AU356" s="51">
        <f t="shared" si="5"/>
        <v>0.1125575741</v>
      </c>
      <c r="AV356" s="51">
        <f>AA356 * ( (1-Baseline!D$88-Baseline!D$87) + (1-B356)*Baseline!D$88 )</f>
        <v>0.001550324996</v>
      </c>
      <c r="AW356" s="51">
        <f>AB356 * ( (1-Baseline!D$88-Baseline!D$87) + (1-B356)*Baseline!D$88 )</f>
        <v>0.02427715338</v>
      </c>
      <c r="AX356" s="51">
        <f>AC356 * ( (1-Baseline!D$88-Baseline!D$87) + (1-B356)*Baseline!D$88 )</f>
        <v>0.0003561592588</v>
      </c>
      <c r="AY356" s="51">
        <f>AD356 * ( (1-Baseline!D$88-Baseline!D$87) + (1-B356)*Baseline!D$88 )</f>
        <v>0.0003730271239</v>
      </c>
      <c r="AZ356" s="51">
        <f t="shared" si="6"/>
        <v>0.02655666476</v>
      </c>
      <c r="BA356" s="51">
        <f>AF356 * ( (1-Baseline!F$88-Baseline!F$87) + (1-Baseline!B$36)*Baseline!F$88 )</f>
        <v>0.001265199044</v>
      </c>
      <c r="BB356" s="51">
        <f>AG356 * ( (1-Baseline!F$88-Baseline!F$87) + (1-Baseline!B$36)*Baseline!F$88 )</f>
        <v>0.0001824222146</v>
      </c>
      <c r="BC356" s="51">
        <f>AH356 * ( (1-Baseline!F$88-Baseline!F$87) + (1-Baseline!B$36)*Baseline!F$88 )</f>
        <v>0.03310479996</v>
      </c>
      <c r="BD356" s="51">
        <f>AI356 * ( (1-Baseline!F$88-Baseline!F$87) + (1-Baseline!B$36)*Baseline!F$88 )</f>
        <v>0.0004168077112</v>
      </c>
      <c r="BE356" s="51">
        <f t="shared" si="7"/>
        <v>0.03496922893</v>
      </c>
      <c r="BF356" s="51">
        <f>AK356 * ( (1-Baseline!H$88-Baseline!H$87) + (1-Baseline!B$36)*Baseline!H$88 )</f>
        <v>0.00002859523446</v>
      </c>
      <c r="BG356" s="51">
        <f>AL356 * ( (1-Baseline!H$88-Baseline!H$87) + (1-Baseline!B$36)*Baseline!H$88 )</f>
        <v>0.0002103604293</v>
      </c>
      <c r="BH356" s="51">
        <f>AM356 * ( (1-Baseline!H$88-Baseline!H$87) + (1-Baseline!B$36)*Baseline!H$88 )</f>
        <v>0.00004532634712</v>
      </c>
      <c r="BI356" s="51">
        <f>AN356 * ( (1-Baseline!H$88-Baseline!H$87) + (1-Baseline!B$36)*Baseline!H$88 )</f>
        <v>0.02745880526</v>
      </c>
      <c r="BJ356" s="51">
        <f t="shared" si="8"/>
        <v>0.02774308727</v>
      </c>
      <c r="BK356" s="61"/>
      <c r="BL356" s="51">
        <f t="shared" si="19"/>
        <v>0.952852467</v>
      </c>
      <c r="BM356" s="51">
        <f t="shared" si="20"/>
        <v>0.01612175342</v>
      </c>
      <c r="BN356" s="51">
        <f t="shared" si="21"/>
        <v>0.02568708927</v>
      </c>
      <c r="BO356" s="51">
        <f t="shared" si="22"/>
        <v>0.005338690281</v>
      </c>
      <c r="BP356" s="51">
        <f t="shared" si="9"/>
        <v>1</v>
      </c>
      <c r="BQ356" s="51">
        <f t="shared" si="23"/>
        <v>0.05837800079</v>
      </c>
      <c r="BR356" s="51">
        <f t="shared" si="24"/>
        <v>0.9141642447</v>
      </c>
      <c r="BS356" s="51">
        <f t="shared" si="25"/>
        <v>0.01341129475</v>
      </c>
      <c r="BT356" s="51">
        <f t="shared" si="26"/>
        <v>0.0140464598</v>
      </c>
      <c r="BU356" s="51">
        <f t="shared" si="10"/>
        <v>1</v>
      </c>
      <c r="BV356" s="51">
        <f t="shared" si="27"/>
        <v>0.03618035291</v>
      </c>
      <c r="BW356" s="51">
        <f t="shared" si="28"/>
        <v>0.005216649614</v>
      </c>
      <c r="BX356" s="51">
        <f t="shared" si="29"/>
        <v>0.9466837266</v>
      </c>
      <c r="BY356" s="51">
        <f t="shared" si="30"/>
        <v>0.01191927085</v>
      </c>
      <c r="BZ356" s="51">
        <f t="shared" si="11"/>
        <v>1</v>
      </c>
      <c r="CA356" s="51">
        <f t="shared" si="31"/>
        <v>0.001030715658</v>
      </c>
      <c r="CB356" s="51">
        <f t="shared" si="32"/>
        <v>0.007582444853</v>
      </c>
      <c r="CC356" s="51">
        <f t="shared" si="33"/>
        <v>0.001633788867</v>
      </c>
      <c r="CD356" s="51">
        <f t="shared" si="34"/>
        <v>0.9897530506</v>
      </c>
      <c r="CE356" s="51">
        <f t="shared" si="12"/>
        <v>1</v>
      </c>
      <c r="CF356" s="61"/>
      <c r="CG356" s="51">
        <f t="shared" si="35"/>
        <v>0.952852467</v>
      </c>
      <c r="CH356" s="51">
        <f t="shared" si="36"/>
        <v>0.01612175342</v>
      </c>
      <c r="CI356" s="51">
        <f t="shared" si="37"/>
        <v>0.02568708927</v>
      </c>
      <c r="CJ356" s="51">
        <f t="shared" si="38"/>
        <v>0.005338690281</v>
      </c>
      <c r="CK356" s="51">
        <f t="shared" si="13"/>
        <v>1</v>
      </c>
      <c r="CL356" s="51">
        <f t="shared" si="39"/>
        <v>0.05837800079</v>
      </c>
      <c r="CM356" s="51">
        <f t="shared" si="40"/>
        <v>0.9141642447</v>
      </c>
      <c r="CN356" s="51">
        <f t="shared" si="41"/>
        <v>0.01341129475</v>
      </c>
      <c r="CO356" s="51">
        <f t="shared" si="42"/>
        <v>0.0140464598</v>
      </c>
      <c r="CP356" s="51">
        <f t="shared" si="14"/>
        <v>1</v>
      </c>
      <c r="CQ356" s="51">
        <f t="shared" si="43"/>
        <v>0.03618035291</v>
      </c>
      <c r="CR356" s="51">
        <f t="shared" si="44"/>
        <v>0.005216649614</v>
      </c>
      <c r="CS356" s="51">
        <f t="shared" si="45"/>
        <v>0.9466837266</v>
      </c>
      <c r="CT356" s="51">
        <f t="shared" si="46"/>
        <v>0.01191927085</v>
      </c>
      <c r="CU356" s="51">
        <f t="shared" si="15"/>
        <v>1</v>
      </c>
      <c r="CV356" s="51">
        <f t="shared" si="47"/>
        <v>0.001030715658</v>
      </c>
      <c r="CW356" s="51">
        <f t="shared" si="48"/>
        <v>0.007582444853</v>
      </c>
      <c r="CX356" s="51">
        <f t="shared" si="49"/>
        <v>0.001633788867</v>
      </c>
      <c r="CY356" s="51">
        <f t="shared" si="50"/>
        <v>0.9897530506</v>
      </c>
      <c r="CZ356" s="51">
        <f t="shared" si="16"/>
        <v>1</v>
      </c>
      <c r="DA356" s="61"/>
      <c r="DB356" s="51">
        <f>(AQ356*Baseline!B$7 + AV356*Baseline!B$11 + BA356*Baseline!B$16 + BF356*Baseline!B$18)</f>
        <v>60889.4316</v>
      </c>
      <c r="DC356" s="51">
        <f>(AR356*Baseline!B$7 + AW356*Baseline!B$11 + BB356*Baseline!B$16 + BG356*Baseline!B$18)</f>
        <v>63187.48453</v>
      </c>
      <c r="DD356" s="51">
        <f>(AS356*Baseline!B$7 + AX356*Baseline!B$11 + BC356*Baseline!B$16 + BH356*Baseline!B$18)</f>
        <v>115148.972</v>
      </c>
      <c r="DE356" s="51">
        <f>(AT356*Baseline!B$7 + AY356*Baseline!B$11 + BD356*Baseline!B$16 + BI356*Baseline!B$18)</f>
        <v>1259848.902</v>
      </c>
      <c r="DF356" s="51">
        <f t="shared" si="17"/>
        <v>1499074.791</v>
      </c>
      <c r="DG356" s="61"/>
      <c r="DH356" s="51">
        <f t="shared" si="51"/>
        <v>0.04061800785</v>
      </c>
      <c r="DI356" s="51">
        <f t="shared" si="52"/>
        <v>0.04215098868</v>
      </c>
      <c r="DJ356" s="51">
        <f t="shared" si="53"/>
        <v>0.07681336033</v>
      </c>
      <c r="DK356" s="51">
        <f t="shared" si="54"/>
        <v>0.8404176431</v>
      </c>
      <c r="DL356" s="51">
        <f t="shared" si="18"/>
        <v>1</v>
      </c>
      <c r="DM356" s="61"/>
      <c r="DN356" s="51">
        <f>DH356 / (Baseline!B$7/Baseline!B$17)</f>
        <v>4.33570518</v>
      </c>
      <c r="DO356" s="51">
        <f>DI356 / (Baseline!B$11/Baseline!B$17)</f>
        <v>1.017545041</v>
      </c>
      <c r="DP356" s="51">
        <f>DJ356 / (Baseline!B$16/Baseline!B$17)</f>
        <v>1.186998552</v>
      </c>
      <c r="DQ356" s="51">
        <f>DK356 / (Baseline!B$18/Baseline!B$17)</f>
        <v>0.9501663395</v>
      </c>
      <c r="DR356" s="79"/>
      <c r="DS356" s="51">
        <f>(AU356*Baseline!B$34)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0.02941316736</v>
      </c>
      <c r="DT356" s="51">
        <f>(AZ356*Baseline!B$34) + (Baseline!D$88*(1-Baseline!D$89)*Baseline!B$35) + (Baseline!D$88*Baseline!D$89*((1-Baseline!D$90)*Baseline!B$40 + Baseline!D$90*Baseline!B$41))</f>
        <v>0.01039706771</v>
      </c>
      <c r="DU356" s="51">
        <f>(BE356*Baseline!B$34) + (Baseline!F$88*(1-Baseline!F$89)*Baseline!B$35) + (Baseline!F$88*Baseline!F$89*((1-Baseline!F$90)*Baseline!B$40 + Baseline!F$90*Baseline!B$41))</f>
        <v>0.01297602434</v>
      </c>
      <c r="DV356" s="51">
        <f>(BJ356*Baseline!B$34) + (Baseline!H$88*(1-Baseline!H$89)*Baseline!B$35) + (Baseline!H$88*Baseline!H$89*((1-Baseline!H$90)*Baseline!B$40 + Baseline!H$90*Baseline!B$41))</f>
        <v>0.00930646309</v>
      </c>
      <c r="DW356" s="51">
        <f>( DS356*Baseline!B$7 + DT356*Baseline!B$11 + DU356*Baseline!B$16 + DV356*Baseline!B$18 ) / Baseline!B$17</f>
        <v>0.009777470927</v>
      </c>
    </row>
    <row r="357">
      <c r="A357" s="4" t="s">
        <v>640</v>
      </c>
      <c r="B357" s="45">
        <f>MIN( MAX( NORMINV( MCrands!B357, (B$5+B$4)/2, (B$5-B$4)/3.29 ), 0 ), 1 )</f>
        <v>0.6714225189</v>
      </c>
      <c r="C357" s="45">
        <f>MAX( NORMINV( MCrands!C357, (C$5+C$4)/2, (C$5-C$4)/3.29 ), 0 )</f>
        <v>2.943468125</v>
      </c>
      <c r="D357" s="41"/>
      <c r="E357" s="43">
        <f>Baseline!B$33 * (C357 * Baseline!B$66*Baseline!B$66/Baseline!B$73 + Baseline!B$52*Baseline!B$52/Baseline!B$74 + Baseline!B$53*Baseline!B$53/Baseline!B$75 + Baseline!B$54*Baseline!B$54/Baseline!B$76)</f>
        <v>0.00002088106921</v>
      </c>
      <c r="F357" s="43">
        <f>Baseline!B$33 * (C357 * Baseline!B$66*Baseline!B$57/Baseline!B$73 + Baseline!B$52*Baseline!B$67/Baseline!B$74 + Baseline!B$53*Baseline!B$55/Baseline!B$75 + Baseline!B$54*Baseline!B$56/Baseline!B$76)</f>
        <v>0.0000002001648788</v>
      </c>
      <c r="G357" s="45">
        <f>Baseline!B$33 * (C357 * Baseline!B$66*Baseline!B$58/Baseline!B$73 + Baseline!B$52*Baseline!B$59/Baseline!B$74 + Baseline!B$53*Baseline!B$68/Baseline!B$75 + Baseline!B$54*Baseline!B$60/Baseline!B$76)</f>
        <v>0.0000001693346858</v>
      </c>
      <c r="H357" s="43">
        <f>Baseline!B$33 * (C357 * Baseline!B$66*Baseline!B$61/Baseline!B$73 + Baseline!B$52*Baseline!B$62/Baseline!B$74 + Baseline!B$53*Baseline!B$63/Baseline!B$75 + Baseline!B$54*Baseline!B$69/Baseline!B$76)</f>
        <v>0.000000003471532278</v>
      </c>
      <c r="I357" s="43">
        <f>Baseline!B$33 * (C357 * Baseline!B$57*Baseline!B$66/Baseline!B$73 + Baseline!B$67*Baseline!B$52/Baseline!B$74 + Baseline!B$55*Baseline!B$53/Baseline!B$75 + Baseline!B$56*Baseline!B$54/Baseline!B$76)</f>
        <v>0.0000002001648788</v>
      </c>
      <c r="J357" s="45">
        <f>Baseline!B$33 * (C357 * Baseline!B$57*Baseline!B$57/Baseline!B$73 + Baseline!B$67*Baseline!B$67/Baseline!B$74 + Baseline!B$55*Baseline!B$55/Baseline!B$75 + Baseline!B$56*Baseline!B$56/Baseline!B$76)</f>
        <v>0.000001763813847</v>
      </c>
      <c r="K357" s="43">
        <f>Baseline!B$33 * (C357 * Baseline!B$57*Baseline!B$58/Baseline!B$73 + Baseline!B$67*Baseline!B$59/Baseline!B$74 + Baseline!B$55*Baseline!B$68/Baseline!B$75 + Baseline!B$56*Baseline!B$60/Baseline!B$76)</f>
        <v>0.00000001374202524</v>
      </c>
      <c r="L357" s="45">
        <f>Baseline!B$33 * (C357 * Baseline!B$57*Baseline!B$61/Baseline!B$73 + Baseline!B$67*Baseline!B$62/Baseline!B$74 + Baseline!B$55*Baseline!B$63/Baseline!B$75 + Baseline!B$56*Baseline!B$69/Baseline!B$76)</f>
        <v>0.0000000143928624</v>
      </c>
      <c r="M357" s="43">
        <f>Baseline!B$33 * (C357 * Baseline!B$58*Baseline!B$66/Baseline!B$73 + Baseline!B$59*Baseline!B$52/Baseline!B$74 + Baseline!B$68*Baseline!B$53/Baseline!B$75 + Baseline!B$60*Baseline!B$54/Baseline!B$76)</f>
        <v>0.0000001693346858</v>
      </c>
      <c r="N357" s="45">
        <f>Baseline!B$33 * (C357 * Baseline!B$58*Baseline!B$57/Baseline!B$73 + Baseline!B$59*Baseline!B$67/Baseline!B$74 + Baseline!B$68*Baseline!B$55/Baseline!B$75 + Baseline!B$60*Baseline!B$56/Baseline!B$76)</f>
        <v>0.00000001374202524</v>
      </c>
      <c r="O357" s="45">
        <f>Baseline!B$33 * (C357 * Baseline!B$58*Baseline!B$58/Baseline!B$73 + Baseline!B$59*Baseline!B$59/Baseline!B$74 + Baseline!B$68*Baseline!B$68/Baseline!B$75 + Baseline!B$60*Baseline!B$60/Baseline!B$76)</f>
        <v>0.000001324390532</v>
      </c>
      <c r="P357" s="43">
        <f>Baseline!B$33 * (C357 * Baseline!B$58*Baseline!B$61/Baseline!B$73 + Baseline!B$59*Baseline!B$62/Baseline!B$74 + Baseline!B$68*Baseline!B$63/Baseline!B$75 + Baseline!B$60*Baseline!B$69/Baseline!B$76)</f>
        <v>0.000000001646967726</v>
      </c>
      <c r="Q357" s="43">
        <f>Baseline!B$33 * (C357 * Baseline!B$61*Baseline!B$66/Baseline!B$73 + Baseline!B$62*Baseline!B$52/Baseline!B$74 + Baseline!B$63*Baseline!B$53/Baseline!B$75 + Baseline!B$69*Baseline!B$54/Baseline!B$76)</f>
        <v>0.000000003471532278</v>
      </c>
      <c r="R357" s="43">
        <f>Baseline!B$33 * (C357 * Baseline!B$61*Baseline!B$57/Baseline!B$73 + Baseline!B$62*Baseline!B$67/Baseline!B$74 + Baseline!B$63*Baseline!B$55/Baseline!B$75 + Baseline!B$69*Baseline!B$56/Baseline!B$76)</f>
        <v>0.0000000143928624</v>
      </c>
      <c r="S357" s="43">
        <f>Baseline!B$33 * (C357 * Baseline!B$61*Baseline!B$58/Baseline!B$73 + Baseline!B$62*Baseline!B$59/Baseline!B$74 + Baseline!B$63*Baseline!B$68/Baseline!B$75 + Baseline!B$69*Baseline!B$60/Baseline!B$76)</f>
        <v>0.000000001646967726</v>
      </c>
      <c r="T357" s="43">
        <f>Baseline!B$33 * (C357 * Baseline!B$61*Baseline!B$61/Baseline!B$73 + Baseline!B$62*Baseline!B$62/Baseline!B$74 + Baseline!B$63*Baseline!B$63/Baseline!B$75 + Baseline!B$69*Baseline!B$69/Baseline!B$76)</f>
        <v>0.00000009854654768</v>
      </c>
      <c r="U357" s="41"/>
      <c r="V357" s="43">
        <f>E357 * ( Baseline!B$87 * Baseline!B$7 )</f>
        <v>0.2167246173</v>
      </c>
      <c r="W357" s="43">
        <f>F357 * ( Baseline!D$87 * Baseline!B$11 )</f>
        <v>0.00369236059</v>
      </c>
      <c r="X357" s="43">
        <f>G357 * ( Baseline!F$87 * Baseline!B$16 )</f>
        <v>0.00588180135</v>
      </c>
      <c r="Y357" s="43">
        <f>H357 * ( Baseline!H$87 * Baseline!B$18 )</f>
        <v>0.001220845792</v>
      </c>
      <c r="Z357" s="51">
        <f t="shared" si="1"/>
        <v>0.2275196251</v>
      </c>
      <c r="AA357" s="43">
        <f>I357 * ( Baseline!B$87 * Baseline!B$7 )</f>
        <v>0.002077511277</v>
      </c>
      <c r="AB357" s="45">
        <f>J357 * ( Baseline!D$87 * Baseline!B$11 )</f>
        <v>0.0325363609</v>
      </c>
      <c r="AC357" s="45">
        <f>K357 * ( Baseline!F$87 * Baseline!B$16 )</f>
        <v>0.0004773260849</v>
      </c>
      <c r="AD357" s="45">
        <f>L357 * ( Baseline!F$87 * Baseline!B$16 )</f>
        <v>0.000499932764</v>
      </c>
      <c r="AE357" s="51">
        <f t="shared" si="2"/>
        <v>0.03559113103</v>
      </c>
      <c r="AF357" s="51">
        <f>M357 * ( Baseline!B$87 * Baseline!B$7 )</f>
        <v>0.001757524704</v>
      </c>
      <c r="AG357" s="51">
        <f>N357 * ( Baseline!D$87 * Baseline!B$11 )</f>
        <v>0.0002534935835</v>
      </c>
      <c r="AH357" s="51">
        <f>O357 * ( Baseline!F$87 * Baseline!B$16 )</f>
        <v>0.0460024004</v>
      </c>
      <c r="AI357" s="51">
        <f>P357 * ( Baseline!H$87 * Baseline!B$18 )</f>
        <v>0.0005791948499</v>
      </c>
      <c r="AJ357" s="51">
        <f t="shared" si="3"/>
        <v>0.04859261354</v>
      </c>
      <c r="AK357" s="51">
        <f>Q357 * ( Baseline!B$87 * Baseline!B$7 )</f>
        <v>0.00003603103351</v>
      </c>
      <c r="AL357" s="51">
        <f>R357 * ( Baseline!D$87 * Baseline!B$11 )</f>
        <v>0.0002654993135</v>
      </c>
      <c r="AM357" s="51">
        <f>S357 * ( Baseline!F$87 * Baseline!B$16 )</f>
        <v>0.00005720704502</v>
      </c>
      <c r="AN357" s="51">
        <f>T357 * ( Baseline!H$87 * Baseline!B$18 )</f>
        <v>0.03465620607</v>
      </c>
      <c r="AO357" s="51">
        <f t="shared" si="4"/>
        <v>0.03501494346</v>
      </c>
      <c r="AP357" s="61"/>
      <c r="AQ357" s="51">
        <f>V357 * ( (1-Baseline!B$88-Baseline!B$87) + (1-B357)*Baseline!B$88 )</f>
        <v>0.08257943877</v>
      </c>
      <c r="AR357" s="51">
        <f>W357 * ( (1-Baseline!B$88-Baseline!B$87) + (1-B357)*Baseline!B$88 )</f>
        <v>0.001406914771</v>
      </c>
      <c r="AS357" s="51">
        <f>X357 * ( (1-Baseline!B$88-Baseline!B$87) + (1-B357)*Baseline!B$88 )</f>
        <v>0.002241166049</v>
      </c>
      <c r="AT357" s="51">
        <f>Y357 * ( (1-Baseline!B$88-Baseline!B$87) + (1-B357)*Baseline!B$88 )</f>
        <v>0.0004651837042</v>
      </c>
      <c r="AU357" s="51">
        <f t="shared" si="5"/>
        <v>0.08669270329</v>
      </c>
      <c r="AV357" s="51">
        <f>AA357 * ( (1-Baseline!D$88-Baseline!D$87) + (1-B357)*Baseline!D$88 )</f>
        <v>0.001434731597</v>
      </c>
      <c r="AW357" s="51">
        <f>AB357 * ( (1-Baseline!D$88-Baseline!D$87) + (1-B357)*Baseline!D$88 )</f>
        <v>0.022469647</v>
      </c>
      <c r="AX357" s="51">
        <f>AC357 * ( (1-Baseline!D$88-Baseline!D$87) + (1-B357)*Baseline!D$88 )</f>
        <v>0.0003296419248</v>
      </c>
      <c r="AY357" s="51">
        <f>AD357 * ( (1-Baseline!D$88-Baseline!D$87) + (1-B357)*Baseline!D$88 )</f>
        <v>0.0003452541225</v>
      </c>
      <c r="AZ357" s="51">
        <f t="shared" si="6"/>
        <v>0.02457927465</v>
      </c>
      <c r="BA357" s="51">
        <f>AF357 * ( (1-Baseline!F$88-Baseline!F$87) + (1-Baseline!B$36)*Baseline!F$88 )</f>
        <v>0.001264771018</v>
      </c>
      <c r="BB357" s="51">
        <f>AG357 * ( (1-Baseline!F$88-Baseline!F$87) + (1-Baseline!B$36)*Baseline!F$88 )</f>
        <v>0.0001824220945</v>
      </c>
      <c r="BC357" s="51">
        <f>AH357 * ( (1-Baseline!F$88-Baseline!F$87) + (1-Baseline!B$36)*Baseline!F$88 )</f>
        <v>0.0331047994</v>
      </c>
      <c r="BD357" s="51">
        <f>AI357 * ( (1-Baseline!F$88-Baseline!F$87) + (1-Baseline!B$36)*Baseline!F$88 )</f>
        <v>0.0004168071482</v>
      </c>
      <c r="BE357" s="51">
        <f t="shared" si="7"/>
        <v>0.03496879967</v>
      </c>
      <c r="BF357" s="51">
        <f>AK357 * ( (1-Baseline!H$88-Baseline!H$87) + (1-Baseline!B$36)*Baseline!H$88 )</f>
        <v>0.00002854810847</v>
      </c>
      <c r="BG357" s="51">
        <f>AL357 * ( (1-Baseline!H$88-Baseline!H$87) + (1-Baseline!B$36)*Baseline!H$88 )</f>
        <v>0.000210360416</v>
      </c>
      <c r="BH357" s="51">
        <f>AM357 * ( (1-Baseline!H$88-Baseline!H$87) + (1-Baseline!B$36)*Baseline!H$88 )</f>
        <v>0.00004532628591</v>
      </c>
      <c r="BI357" s="51">
        <f>AN357 * ( (1-Baseline!H$88-Baseline!H$87) + (1-Baseline!B$36)*Baseline!H$88 )</f>
        <v>0.0274588052</v>
      </c>
      <c r="BJ357" s="51">
        <f t="shared" si="8"/>
        <v>0.02774304001</v>
      </c>
      <c r="BK357" s="61"/>
      <c r="BL357" s="51">
        <f t="shared" si="19"/>
        <v>0.9525535095</v>
      </c>
      <c r="BM357" s="51">
        <f t="shared" si="20"/>
        <v>0.01622875648</v>
      </c>
      <c r="BN357" s="51">
        <f t="shared" si="21"/>
        <v>0.02585184178</v>
      </c>
      <c r="BO357" s="51">
        <f t="shared" si="22"/>
        <v>0.005365892244</v>
      </c>
      <c r="BP357" s="51">
        <f t="shared" si="9"/>
        <v>1</v>
      </c>
      <c r="BQ357" s="51">
        <f t="shared" si="23"/>
        <v>0.05837160038</v>
      </c>
      <c r="BR357" s="51">
        <f t="shared" si="24"/>
        <v>0.9141704678</v>
      </c>
      <c r="BS357" s="51">
        <f t="shared" si="25"/>
        <v>0.01341137725</v>
      </c>
      <c r="BT357" s="51">
        <f t="shared" si="26"/>
        <v>0.01404655456</v>
      </c>
      <c r="BU357" s="51">
        <f t="shared" si="10"/>
        <v>1</v>
      </c>
      <c r="BV357" s="51">
        <f t="shared" si="27"/>
        <v>0.03616855682</v>
      </c>
      <c r="BW357" s="51">
        <f t="shared" si="28"/>
        <v>0.005216710217</v>
      </c>
      <c r="BX357" s="51">
        <f t="shared" si="29"/>
        <v>0.9466953319</v>
      </c>
      <c r="BY357" s="51">
        <f t="shared" si="30"/>
        <v>0.01191940107</v>
      </c>
      <c r="BZ357" s="51">
        <f t="shared" si="11"/>
        <v>1</v>
      </c>
      <c r="CA357" s="51">
        <f t="shared" si="31"/>
        <v>0.001029018754</v>
      </c>
      <c r="CB357" s="51">
        <f t="shared" si="32"/>
        <v>0.007582457294</v>
      </c>
      <c r="CC357" s="51">
        <f t="shared" si="33"/>
        <v>0.001633789444</v>
      </c>
      <c r="CD357" s="51">
        <f t="shared" si="34"/>
        <v>0.9897547345</v>
      </c>
      <c r="CE357" s="51">
        <f t="shared" si="12"/>
        <v>1</v>
      </c>
      <c r="CF357" s="61"/>
      <c r="CG357" s="51">
        <f t="shared" si="35"/>
        <v>0.9525535095</v>
      </c>
      <c r="CH357" s="51">
        <f t="shared" si="36"/>
        <v>0.01622875648</v>
      </c>
      <c r="CI357" s="51">
        <f t="shared" si="37"/>
        <v>0.02585184178</v>
      </c>
      <c r="CJ357" s="51">
        <f t="shared" si="38"/>
        <v>0.005365892244</v>
      </c>
      <c r="CK357" s="51">
        <f t="shared" si="13"/>
        <v>1</v>
      </c>
      <c r="CL357" s="51">
        <f t="shared" si="39"/>
        <v>0.05837160038</v>
      </c>
      <c r="CM357" s="51">
        <f t="shared" si="40"/>
        <v>0.9141704678</v>
      </c>
      <c r="CN357" s="51">
        <f t="shared" si="41"/>
        <v>0.01341137725</v>
      </c>
      <c r="CO357" s="51">
        <f t="shared" si="42"/>
        <v>0.01404655456</v>
      </c>
      <c r="CP357" s="51">
        <f t="shared" si="14"/>
        <v>1</v>
      </c>
      <c r="CQ357" s="51">
        <f t="shared" si="43"/>
        <v>0.03616855682</v>
      </c>
      <c r="CR357" s="51">
        <f t="shared" si="44"/>
        <v>0.005216710217</v>
      </c>
      <c r="CS357" s="51">
        <f t="shared" si="45"/>
        <v>0.9466953319</v>
      </c>
      <c r="CT357" s="51">
        <f t="shared" si="46"/>
        <v>0.01191940107</v>
      </c>
      <c r="CU357" s="51">
        <f t="shared" si="15"/>
        <v>1</v>
      </c>
      <c r="CV357" s="51">
        <f t="shared" si="47"/>
        <v>0.001029018754</v>
      </c>
      <c r="CW357" s="51">
        <f t="shared" si="48"/>
        <v>0.007582457294</v>
      </c>
      <c r="CX357" s="51">
        <f t="shared" si="49"/>
        <v>0.001633789444</v>
      </c>
      <c r="CY357" s="51">
        <f t="shared" si="50"/>
        <v>0.9897547345</v>
      </c>
      <c r="CZ357" s="51">
        <f t="shared" si="16"/>
        <v>1</v>
      </c>
      <c r="DA357" s="61"/>
      <c r="DB357" s="51">
        <f>(AQ357*Baseline!B$7 + AV357*Baseline!B$11 + BA357*Baseline!B$16 + BF357*Baseline!B$18)</f>
        <v>48672.35159</v>
      </c>
      <c r="DC357" s="51">
        <f>(AR357*Baseline!B$7 + AW357*Baseline!B$11 + BB357*Baseline!B$16 + BG357*Baseline!B$18)</f>
        <v>59113.4488</v>
      </c>
      <c r="DD357" s="51">
        <f>(AS357*Baseline!B$7 + AX357*Baseline!B$11 + BC357*Baseline!B$16 + BH357*Baseline!B$18)</f>
        <v>114776.796</v>
      </c>
      <c r="DE357" s="51">
        <f>(AT357*Baseline!B$7 + AY357*Baseline!B$11 + BD357*Baseline!B$16 + BI357*Baseline!B$18)</f>
        <v>1259723.51</v>
      </c>
      <c r="DF357" s="51">
        <f t="shared" si="17"/>
        <v>1482286.106</v>
      </c>
      <c r="DG357" s="61"/>
      <c r="DH357" s="51">
        <f t="shared" si="51"/>
        <v>0.03283600338</v>
      </c>
      <c r="DI357" s="51">
        <f t="shared" si="52"/>
        <v>0.0398799183</v>
      </c>
      <c r="DJ357" s="51">
        <f t="shared" si="53"/>
        <v>0.07743228214</v>
      </c>
      <c r="DK357" s="51">
        <f t="shared" si="54"/>
        <v>0.8498517962</v>
      </c>
      <c r="DL357" s="51">
        <f t="shared" si="18"/>
        <v>1</v>
      </c>
      <c r="DM357" s="61"/>
      <c r="DN357" s="51">
        <f>DH357 / (Baseline!B$7/Baseline!B$17)</f>
        <v>3.505027388</v>
      </c>
      <c r="DO357" s="51">
        <f>DI357 / (Baseline!B$11/Baseline!B$17)</f>
        <v>0.9627203153</v>
      </c>
      <c r="DP357" s="51">
        <f>DJ357 / (Baseline!B$16/Baseline!B$17)</f>
        <v>1.196562765</v>
      </c>
      <c r="DQ357" s="51">
        <f>DK357 / (Baseline!B$18/Baseline!B$17)</f>
        <v>0.9608324823</v>
      </c>
      <c r="DR357" s="79"/>
      <c r="DS357" s="51">
        <f>(AU357*Baseline!B$34)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0.02553343674</v>
      </c>
      <c r="DT357" s="51">
        <f>(AZ357*Baseline!B$34) + (Baseline!D$88*(1-Baseline!D$89)*Baseline!B$35) + (Baseline!D$88*Baseline!D$89*((1-Baseline!D$90)*Baseline!B$40 + Baseline!D$90*Baseline!B$41))</f>
        <v>0.0101004592</v>
      </c>
      <c r="DU357" s="51">
        <f>(BE357*Baseline!B$34) + (Baseline!F$88*(1-Baseline!F$89)*Baseline!B$35) + (Baseline!F$88*Baseline!F$89*((1-Baseline!F$90)*Baseline!B$40 + Baseline!F$90*Baseline!B$41))</f>
        <v>0.01297595995</v>
      </c>
      <c r="DV357" s="51">
        <f>(BJ357*Baseline!B$34) + (Baseline!H$88*(1-Baseline!H$89)*Baseline!B$35) + (Baseline!H$88*Baseline!H$89*((1-Baseline!H$90)*Baseline!B$40 + Baseline!H$90*Baseline!B$41))</f>
        <v>0.009306456001</v>
      </c>
      <c r="DW357" s="51">
        <f>( DS357*Baseline!B$7 + DT357*Baseline!B$11 + DU357*Baseline!B$16 + DV357*Baseline!B$18 ) / Baseline!B$17</f>
        <v>0.009728827399</v>
      </c>
    </row>
    <row r="358">
      <c r="A358" s="4" t="s">
        <v>642</v>
      </c>
      <c r="B358" s="45">
        <f>MIN( MAX( NORMINV( MCrands!B358, (B$5+B$4)/2, (B$5-B$4)/3.29 ), 0 ), 1 )</f>
        <v>0.5199828601</v>
      </c>
      <c r="C358" s="45">
        <f>MAX( NORMINV( MCrands!C358, (C$5+C$4)/2, (C$5-C$4)/3.29 ), 0 )</f>
        <v>3.118128319</v>
      </c>
      <c r="D358" s="41"/>
      <c r="E358" s="43">
        <f>Baseline!B$33 * (C358 * Baseline!B$66*Baseline!B$66/Baseline!B$73 + Baseline!B$52*Baseline!B$52/Baseline!B$74 + Baseline!B$53*Baseline!B$53/Baseline!B$75 + Baseline!B$54*Baseline!B$54/Baseline!B$76)</f>
        <v>0.00002211766758</v>
      </c>
      <c r="F358" s="43">
        <f>Baseline!B$33 * (C358 * Baseline!B$66*Baseline!B$57/Baseline!B$73 + Baseline!B$52*Baseline!B$67/Baseline!B$74 + Baseline!B$53*Baseline!B$55/Baseline!B$75 + Baseline!B$54*Baseline!B$56/Baseline!B$76)</f>
        <v>0.0000002003601312</v>
      </c>
      <c r="G358" s="45">
        <f>Baseline!B$33 * (C358 * Baseline!B$66*Baseline!B$58/Baseline!B$73 + Baseline!B$52*Baseline!B$59/Baseline!B$74 + Baseline!B$53*Baseline!B$68/Baseline!B$75 + Baseline!B$54*Baseline!B$60/Baseline!B$76)</f>
        <v>0.0000001698146812</v>
      </c>
      <c r="H358" s="43">
        <f>Baseline!B$33 * (C358 * Baseline!B$66*Baseline!B$61/Baseline!B$73 + Baseline!B$52*Baseline!B$62/Baseline!B$74 + Baseline!B$53*Baseline!B$63/Baseline!B$75 + Baseline!B$54*Baseline!B$69/Baseline!B$76)</f>
        <v>0.00000000351953182</v>
      </c>
      <c r="I358" s="43">
        <f>Baseline!B$33 * (C358 * Baseline!B$57*Baseline!B$66/Baseline!B$73 + Baseline!B$67*Baseline!B$52/Baseline!B$74 + Baseline!B$55*Baseline!B$53/Baseline!B$75 + Baseline!B$56*Baseline!B$54/Baseline!B$76)</f>
        <v>0.0000002003601312</v>
      </c>
      <c r="J358" s="45">
        <f>Baseline!B$33 * (C358 * Baseline!B$57*Baseline!B$57/Baseline!B$73 + Baseline!B$67*Baseline!B$67/Baseline!B$74 + Baseline!B$55*Baseline!B$55/Baseline!B$75 + Baseline!B$56*Baseline!B$56/Baseline!B$76)</f>
        <v>0.000001763813878</v>
      </c>
      <c r="K358" s="43">
        <f>Baseline!B$33 * (C358 * Baseline!B$57*Baseline!B$58/Baseline!B$73 + Baseline!B$67*Baseline!B$59/Baseline!B$74 + Baseline!B$55*Baseline!B$68/Baseline!B$75 + Baseline!B$56*Baseline!B$60/Baseline!B$76)</f>
        <v>0.00000001374210103</v>
      </c>
      <c r="L358" s="45">
        <f>Baseline!B$33 * (C358 * Baseline!B$57*Baseline!B$61/Baseline!B$73 + Baseline!B$67*Baseline!B$62/Baseline!B$74 + Baseline!B$55*Baseline!B$63/Baseline!B$75 + Baseline!B$56*Baseline!B$69/Baseline!B$76)</f>
        <v>0.00000001439286998</v>
      </c>
      <c r="M358" s="43">
        <f>Baseline!B$33 * (C358 * Baseline!B$58*Baseline!B$66/Baseline!B$73 + Baseline!B$59*Baseline!B$52/Baseline!B$74 + Baseline!B$68*Baseline!B$53/Baseline!B$75 + Baseline!B$60*Baseline!B$54/Baseline!B$76)</f>
        <v>0.0000001698146812</v>
      </c>
      <c r="N358" s="45">
        <f>Baseline!B$33 * (C358 * Baseline!B$58*Baseline!B$57/Baseline!B$73 + Baseline!B$59*Baseline!B$67/Baseline!B$74 + Baseline!B$68*Baseline!B$55/Baseline!B$75 + Baseline!B$60*Baseline!B$56/Baseline!B$76)</f>
        <v>0.00000001374210103</v>
      </c>
      <c r="O358" s="45">
        <f>Baseline!B$33 * (C358 * Baseline!B$58*Baseline!B$58/Baseline!B$73 + Baseline!B$59*Baseline!B$59/Baseline!B$74 + Baseline!B$68*Baseline!B$68/Baseline!B$75 + Baseline!B$60*Baseline!B$60/Baseline!B$76)</f>
        <v>0.000001324390718</v>
      </c>
      <c r="P358" s="43">
        <f>Baseline!B$33 * (C358 * Baseline!B$58*Baseline!B$61/Baseline!B$73 + Baseline!B$59*Baseline!B$62/Baseline!B$74 + Baseline!B$68*Baseline!B$63/Baseline!B$75 + Baseline!B$60*Baseline!B$69/Baseline!B$76)</f>
        <v>0.000000001646986357</v>
      </c>
      <c r="Q358" s="43">
        <f>Baseline!B$33 * (C358 * Baseline!B$61*Baseline!B$66/Baseline!B$73 + Baseline!B$62*Baseline!B$52/Baseline!B$74 + Baseline!B$63*Baseline!B$53/Baseline!B$75 + Baseline!B$69*Baseline!B$54/Baseline!B$76)</f>
        <v>0.00000000351953182</v>
      </c>
      <c r="R358" s="43">
        <f>Baseline!B$33 * (C358 * Baseline!B$61*Baseline!B$57/Baseline!B$73 + Baseline!B$62*Baseline!B$67/Baseline!B$74 + Baseline!B$63*Baseline!B$55/Baseline!B$75 + Baseline!B$69*Baseline!B$56/Baseline!B$76)</f>
        <v>0.00000001439286998</v>
      </c>
      <c r="S358" s="43">
        <f>Baseline!B$33 * (C358 * Baseline!B$61*Baseline!B$58/Baseline!B$73 + Baseline!B$62*Baseline!B$59/Baseline!B$74 + Baseline!B$63*Baseline!B$68/Baseline!B$75 + Baseline!B$69*Baseline!B$60/Baseline!B$76)</f>
        <v>0.000000001646986357</v>
      </c>
      <c r="T358" s="43">
        <f>Baseline!B$33 * (C358 * Baseline!B$61*Baseline!B$61/Baseline!B$73 + Baseline!B$62*Baseline!B$62/Baseline!B$74 + Baseline!B$63*Baseline!B$63/Baseline!B$75 + Baseline!B$69*Baseline!B$69/Baseline!B$76)</f>
        <v>0.00000009854654955</v>
      </c>
      <c r="U358" s="41"/>
      <c r="V358" s="43">
        <f>E358 * ( Baseline!B$87 * Baseline!B$7 )</f>
        <v>0.2295592718</v>
      </c>
      <c r="W358" s="43">
        <f>F358 * ( Baseline!D$87 * Baseline!B$11 )</f>
        <v>0.003695962332</v>
      </c>
      <c r="X358" s="43">
        <f>G358 * ( Baseline!F$87 * Baseline!B$16 )</f>
        <v>0.00589847388</v>
      </c>
      <c r="Y358" s="43">
        <f>H358 * ( Baseline!H$87 * Baseline!B$18 )</f>
        <v>0.001237725957</v>
      </c>
      <c r="Z358" s="51">
        <f t="shared" si="1"/>
        <v>0.240391434</v>
      </c>
      <c r="AA358" s="43">
        <f>I358 * ( Baseline!B$87 * Baseline!B$7 )</f>
        <v>0.002079537802</v>
      </c>
      <c r="AB358" s="45">
        <f>J358 * ( Baseline!D$87 * Baseline!B$11 )</f>
        <v>0.03253636147</v>
      </c>
      <c r="AC358" s="45">
        <f>K358 * ( Baseline!F$87 * Baseline!B$16 )</f>
        <v>0.0004773287174</v>
      </c>
      <c r="AD358" s="45">
        <f>L358 * ( Baseline!F$87 * Baseline!B$16 )</f>
        <v>0.0004999330272</v>
      </c>
      <c r="AE358" s="51">
        <f t="shared" si="2"/>
        <v>0.03559316101</v>
      </c>
      <c r="AF358" s="51">
        <f>M358 * ( Baseline!B$87 * Baseline!B$7 )</f>
        <v>0.001762506576</v>
      </c>
      <c r="AG358" s="51">
        <f>N358 * ( Baseline!D$87 * Baseline!B$11 )</f>
        <v>0.0002534949815</v>
      </c>
      <c r="AH358" s="51">
        <f>O358 * ( Baseline!F$87 * Baseline!B$16 )</f>
        <v>0.04600240687</v>
      </c>
      <c r="AI358" s="51">
        <f>P358 * ( Baseline!H$87 * Baseline!B$18 )</f>
        <v>0.0005792014021</v>
      </c>
      <c r="AJ358" s="51">
        <f t="shared" si="3"/>
        <v>0.04859760983</v>
      </c>
      <c r="AK358" s="51">
        <f>Q358 * ( Baseline!B$87 * Baseline!B$7 )</f>
        <v>0.00003652922076</v>
      </c>
      <c r="AL358" s="51">
        <f>R358 * ( Baseline!D$87 * Baseline!B$11 )</f>
        <v>0.0002654994533</v>
      </c>
      <c r="AM358" s="51">
        <f>S358 * ( Baseline!F$87 * Baseline!B$16 )</f>
        <v>0.00005720769217</v>
      </c>
      <c r="AN358" s="51">
        <f>T358 * ( Baseline!H$87 * Baseline!B$18 )</f>
        <v>0.03465620673</v>
      </c>
      <c r="AO358" s="51">
        <f t="shared" si="4"/>
        <v>0.03501544309</v>
      </c>
      <c r="AP358" s="61"/>
      <c r="AQ358" s="51">
        <f>V358 * ( (1-Baseline!B$88-Baseline!B$87) + (1-B358)*Baseline!B$88 )</f>
        <v>0.1184101742</v>
      </c>
      <c r="AR358" s="51">
        <f>W358 * ( (1-Baseline!B$88-Baseline!B$87) + (1-B358)*Baseline!B$88 )</f>
        <v>0.001906433751</v>
      </c>
      <c r="AS358" s="51">
        <f>X358 * ( (1-Baseline!B$88-Baseline!B$87) + (1-B358)*Baseline!B$88 )</f>
        <v>0.003042522806</v>
      </c>
      <c r="AT358" s="51">
        <f>Y358 * ( (1-Baseline!B$88-Baseline!B$87) + (1-B358)*Baseline!B$88 )</f>
        <v>0.0006384379295</v>
      </c>
      <c r="AU358" s="51">
        <f t="shared" si="5"/>
        <v>0.1239975687</v>
      </c>
      <c r="AV358" s="51">
        <f>AA358 * ( (1-Baseline!D$88-Baseline!D$87) + (1-B358)*Baseline!D$88 )</f>
        <v>0.001577217291</v>
      </c>
      <c r="AW358" s="51">
        <f>AB358 * ( (1-Baseline!D$88-Baseline!D$87) + (1-B358)*Baseline!D$88 )</f>
        <v>0.02467707577</v>
      </c>
      <c r="AX358" s="51">
        <f>AC358 * ( (1-Baseline!D$88-Baseline!D$87) + (1-B358)*Baseline!D$88 )</f>
        <v>0.000362028094</v>
      </c>
      <c r="AY358" s="51">
        <f>AD358 * ( (1-Baseline!D$88-Baseline!D$87) + (1-B358)*Baseline!D$88 )</f>
        <v>0.0003791722441</v>
      </c>
      <c r="AZ358" s="51">
        <f t="shared" si="6"/>
        <v>0.0269954934</v>
      </c>
      <c r="BA358" s="51">
        <f>AF358 * ( (1-Baseline!F$88-Baseline!F$87) + (1-Baseline!B$36)*Baseline!F$88 )</f>
        <v>0.001268356132</v>
      </c>
      <c r="BB358" s="51">
        <f>AG358 * ( (1-Baseline!F$88-Baseline!F$87) + (1-Baseline!B$36)*Baseline!F$88 )</f>
        <v>0.0001824231006</v>
      </c>
      <c r="BC358" s="51">
        <f>AH358 * ( (1-Baseline!F$88-Baseline!F$87) + (1-Baseline!B$36)*Baseline!F$88 )</f>
        <v>0.03310480406</v>
      </c>
      <c r="BD358" s="51">
        <f>AI358 * ( (1-Baseline!F$88-Baseline!F$87) + (1-Baseline!B$36)*Baseline!F$88 )</f>
        <v>0.0004168118634</v>
      </c>
      <c r="BE358" s="51">
        <f t="shared" si="7"/>
        <v>0.03497239516</v>
      </c>
      <c r="BF358" s="51">
        <f>AK358 * ( (1-Baseline!H$88-Baseline!H$87) + (1-Baseline!B$36)*Baseline!H$88 )</f>
        <v>0.00002894283219</v>
      </c>
      <c r="BG358" s="51">
        <f>AL358 * ( (1-Baseline!H$88-Baseline!H$87) + (1-Baseline!B$36)*Baseline!H$88 )</f>
        <v>0.0002103605268</v>
      </c>
      <c r="BH358" s="51">
        <f>AM358 * ( (1-Baseline!H$88-Baseline!H$87) + (1-Baseline!B$36)*Baseline!H$88 )</f>
        <v>0.00004532679866</v>
      </c>
      <c r="BI358" s="51">
        <f>AN358 * ( (1-Baseline!H$88-Baseline!H$87) + (1-Baseline!B$36)*Baseline!H$88 )</f>
        <v>0.02745880571</v>
      </c>
      <c r="BJ358" s="51">
        <f t="shared" si="8"/>
        <v>0.02774343587</v>
      </c>
      <c r="BK358" s="61"/>
      <c r="BL358" s="51">
        <f t="shared" si="19"/>
        <v>0.9549394835</v>
      </c>
      <c r="BM358" s="51">
        <f t="shared" si="20"/>
        <v>0.01537476719</v>
      </c>
      <c r="BN358" s="51">
        <f t="shared" si="21"/>
        <v>0.02453695534</v>
      </c>
      <c r="BO358" s="51">
        <f t="shared" si="22"/>
        <v>0.005148793933</v>
      </c>
      <c r="BP358" s="51">
        <f t="shared" si="9"/>
        <v>1</v>
      </c>
      <c r="BQ358" s="51">
        <f t="shared" si="23"/>
        <v>0.05842520705</v>
      </c>
      <c r="BR358" s="51">
        <f t="shared" si="24"/>
        <v>0.9141183458</v>
      </c>
      <c r="BS358" s="51">
        <f t="shared" si="25"/>
        <v>0.01341068632</v>
      </c>
      <c r="BT358" s="51">
        <f t="shared" si="26"/>
        <v>0.01404576084</v>
      </c>
      <c r="BU358" s="51">
        <f t="shared" si="10"/>
        <v>1</v>
      </c>
      <c r="BV358" s="51">
        <f t="shared" si="27"/>
        <v>0.03626735105</v>
      </c>
      <c r="BW358" s="51">
        <f t="shared" si="28"/>
        <v>0.005216202657</v>
      </c>
      <c r="BX358" s="51">
        <f t="shared" si="29"/>
        <v>0.9465981358</v>
      </c>
      <c r="BY358" s="51">
        <f t="shared" si="30"/>
        <v>0.01191831047</v>
      </c>
      <c r="BZ358" s="51">
        <f t="shared" si="11"/>
        <v>1</v>
      </c>
      <c r="CA358" s="51">
        <f t="shared" si="31"/>
        <v>0.001043231715</v>
      </c>
      <c r="CB358" s="51">
        <f t="shared" si="32"/>
        <v>0.007582353094</v>
      </c>
      <c r="CC358" s="51">
        <f t="shared" si="33"/>
        <v>0.001633784614</v>
      </c>
      <c r="CD358" s="51">
        <f t="shared" si="34"/>
        <v>0.9897406306</v>
      </c>
      <c r="CE358" s="51">
        <f t="shared" si="12"/>
        <v>1</v>
      </c>
      <c r="CF358" s="61"/>
      <c r="CG358" s="51">
        <f t="shared" si="35"/>
        <v>0.9549394835</v>
      </c>
      <c r="CH358" s="51">
        <f t="shared" si="36"/>
        <v>0.01537476719</v>
      </c>
      <c r="CI358" s="51">
        <f t="shared" si="37"/>
        <v>0.02453695534</v>
      </c>
      <c r="CJ358" s="51">
        <f t="shared" si="38"/>
        <v>0.005148793933</v>
      </c>
      <c r="CK358" s="51">
        <f t="shared" si="13"/>
        <v>1</v>
      </c>
      <c r="CL358" s="51">
        <f t="shared" si="39"/>
        <v>0.05842520705</v>
      </c>
      <c r="CM358" s="51">
        <f t="shared" si="40"/>
        <v>0.9141183458</v>
      </c>
      <c r="CN358" s="51">
        <f t="shared" si="41"/>
        <v>0.01341068632</v>
      </c>
      <c r="CO358" s="51">
        <f t="shared" si="42"/>
        <v>0.01404576084</v>
      </c>
      <c r="CP358" s="51">
        <f t="shared" si="14"/>
        <v>1</v>
      </c>
      <c r="CQ358" s="51">
        <f t="shared" si="43"/>
        <v>0.03626735105</v>
      </c>
      <c r="CR358" s="51">
        <f t="shared" si="44"/>
        <v>0.005216202657</v>
      </c>
      <c r="CS358" s="51">
        <f t="shared" si="45"/>
        <v>0.9465981358</v>
      </c>
      <c r="CT358" s="51">
        <f t="shared" si="46"/>
        <v>0.01191831047</v>
      </c>
      <c r="CU358" s="51">
        <f t="shared" si="15"/>
        <v>1</v>
      </c>
      <c r="CV358" s="51">
        <f t="shared" si="47"/>
        <v>0.001043231715</v>
      </c>
      <c r="CW358" s="51">
        <f t="shared" si="48"/>
        <v>0.007582353094</v>
      </c>
      <c r="CX358" s="51">
        <f t="shared" si="49"/>
        <v>0.001633784614</v>
      </c>
      <c r="CY358" s="51">
        <f t="shared" si="50"/>
        <v>0.9897406306</v>
      </c>
      <c r="CZ358" s="51">
        <f t="shared" si="16"/>
        <v>1</v>
      </c>
      <c r="DA358" s="61"/>
      <c r="DB358" s="51">
        <f>(AQ358*Baseline!B$7 + AV358*Baseline!B$11 + BA358*Baseline!B$16 + BF358*Baseline!B$18)</f>
        <v>66385.91208</v>
      </c>
      <c r="DC358" s="51">
        <f>(AR358*Baseline!B$7 + AW358*Baseline!B$11 + BB358*Baseline!B$16 + BG358*Baseline!B$18)</f>
        <v>64089.67415</v>
      </c>
      <c r="DD358" s="51">
        <f>(AS358*Baseline!B$7 + AX358*Baseline!B$11 + BC358*Baseline!B$16 + BH358*Baseline!B$18)</f>
        <v>115234.947</v>
      </c>
      <c r="DE358" s="51">
        <f>(AT358*Baseline!B$7 + AY358*Baseline!B$11 + BD358*Baseline!B$16 + BI358*Baseline!B$18)</f>
        <v>1259880.317</v>
      </c>
      <c r="DF358" s="51">
        <f t="shared" si="17"/>
        <v>1505590.85</v>
      </c>
      <c r="DG358" s="61"/>
      <c r="DH358" s="51">
        <f t="shared" si="51"/>
        <v>0.04409293009</v>
      </c>
      <c r="DI358" s="51">
        <f t="shared" si="52"/>
        <v>0.04256778935</v>
      </c>
      <c r="DJ358" s="51">
        <f t="shared" si="53"/>
        <v>0.07653802292</v>
      </c>
      <c r="DK358" s="51">
        <f t="shared" si="54"/>
        <v>0.8368012577</v>
      </c>
      <c r="DL358" s="51">
        <f t="shared" si="18"/>
        <v>1</v>
      </c>
      <c r="DM358" s="61"/>
      <c r="DN358" s="51">
        <f>DH358 / (Baseline!B$7/Baseline!B$17)</f>
        <v>4.706630273</v>
      </c>
      <c r="DO358" s="51">
        <f>DI358 / (Baseline!B$11/Baseline!B$17)</f>
        <v>1.027606809</v>
      </c>
      <c r="DP358" s="51">
        <f>DJ358 / (Baseline!B$16/Baseline!B$17)</f>
        <v>1.182743757</v>
      </c>
      <c r="DQ358" s="51">
        <f>DK358 / (Baseline!B$18/Baseline!B$17)</f>
        <v>0.9460776964</v>
      </c>
      <c r="DR358" s="79"/>
      <c r="DS358" s="51">
        <f>(AU358*Baseline!B$34)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0.03112916656</v>
      </c>
      <c r="DT358" s="51">
        <f>(AZ358*Baseline!B$34) + (Baseline!D$88*(1-Baseline!D$89)*Baseline!B$35) + (Baseline!D$88*Baseline!D$89*((1-Baseline!D$90)*Baseline!B$40 + Baseline!D$90*Baseline!B$41))</f>
        <v>0.01046289201</v>
      </c>
      <c r="DU358" s="51">
        <f>(BE358*Baseline!B$34) + (Baseline!F$88*(1-Baseline!F$89)*Baseline!B$35) + (Baseline!F$88*Baseline!F$89*((1-Baseline!F$90)*Baseline!B$40 + Baseline!F$90*Baseline!B$41))</f>
        <v>0.01297649927</v>
      </c>
      <c r="DV358" s="51">
        <f>(BJ358*Baseline!B$34) + (Baseline!H$88*(1-Baseline!H$89)*Baseline!B$35) + (Baseline!H$88*Baseline!H$89*((1-Baseline!H$90)*Baseline!B$40 + Baseline!H$90*Baseline!B$41))</f>
        <v>0.009306515381</v>
      </c>
      <c r="DW358" s="51">
        <f>( DS358*Baseline!B$7 + DT358*Baseline!B$11 + DU358*Baseline!B$16 + DV358*Baseline!B$18 ) / Baseline!B$17</f>
        <v>0.009796350555</v>
      </c>
    </row>
    <row r="359">
      <c r="A359" s="4" t="s">
        <v>644</v>
      </c>
      <c r="B359" s="45">
        <f>MIN( MAX( NORMINV( MCrands!B359, (B$5+B$4)/2, (B$5-B$4)/3.29 ), 0 ), 1 )</f>
        <v>0.4904411534</v>
      </c>
      <c r="C359" s="45">
        <f>MAX( NORMINV( MCrands!C359, (C$5+C$4)/2, (C$5-C$4)/3.29 ), 0 )</f>
        <v>3.080137756</v>
      </c>
      <c r="D359" s="41"/>
      <c r="E359" s="43">
        <f>Baseline!B$33 * (C359 * Baseline!B$66*Baseline!B$66/Baseline!B$73 + Baseline!B$52*Baseline!B$52/Baseline!B$74 + Baseline!B$53*Baseline!B$53/Baseline!B$75 + Baseline!B$54*Baseline!B$54/Baseline!B$76)</f>
        <v>0.00002184869348</v>
      </c>
      <c r="F359" s="43">
        <f>Baseline!B$33 * (C359 * Baseline!B$66*Baseline!B$57/Baseline!B$73 + Baseline!B$52*Baseline!B$67/Baseline!B$74 + Baseline!B$53*Baseline!B$55/Baseline!B$75 + Baseline!B$54*Baseline!B$56/Baseline!B$76)</f>
        <v>0.0000002003176616</v>
      </c>
      <c r="G359" s="45">
        <f>Baseline!B$33 * (C359 * Baseline!B$66*Baseline!B$58/Baseline!B$73 + Baseline!B$52*Baseline!B$59/Baseline!B$74 + Baseline!B$53*Baseline!B$68/Baseline!B$75 + Baseline!B$54*Baseline!B$60/Baseline!B$76)</f>
        <v>0.0000001697102768</v>
      </c>
      <c r="H359" s="43">
        <f>Baseline!B$33 * (C359 * Baseline!B$66*Baseline!B$61/Baseline!B$73 + Baseline!B$52*Baseline!B$62/Baseline!B$74 + Baseline!B$53*Baseline!B$63/Baseline!B$75 + Baseline!B$54*Baseline!B$69/Baseline!B$76)</f>
        <v>0.000000003509091378</v>
      </c>
      <c r="I359" s="43">
        <f>Baseline!B$33 * (C359 * Baseline!B$57*Baseline!B$66/Baseline!B$73 + Baseline!B$67*Baseline!B$52/Baseline!B$74 + Baseline!B$55*Baseline!B$53/Baseline!B$75 + Baseline!B$56*Baseline!B$54/Baseline!B$76)</f>
        <v>0.0000002003176616</v>
      </c>
      <c r="J359" s="45">
        <f>Baseline!B$33 * (C359 * Baseline!B$57*Baseline!B$57/Baseline!B$73 + Baseline!B$67*Baseline!B$67/Baseline!B$74 + Baseline!B$55*Baseline!B$55/Baseline!B$75 + Baseline!B$56*Baseline!B$56/Baseline!B$76)</f>
        <v>0.000001763813871</v>
      </c>
      <c r="K359" s="43">
        <f>Baseline!B$33 * (C359 * Baseline!B$57*Baseline!B$58/Baseline!B$73 + Baseline!B$67*Baseline!B$59/Baseline!B$74 + Baseline!B$55*Baseline!B$68/Baseline!B$75 + Baseline!B$56*Baseline!B$60/Baseline!B$76)</f>
        <v>0.00000001374208454</v>
      </c>
      <c r="L359" s="45">
        <f>Baseline!B$33 * (C359 * Baseline!B$57*Baseline!B$61/Baseline!B$73 + Baseline!B$67*Baseline!B$62/Baseline!B$74 + Baseline!B$55*Baseline!B$63/Baseline!B$75 + Baseline!B$56*Baseline!B$69/Baseline!B$76)</f>
        <v>0.00000001439286833</v>
      </c>
      <c r="M359" s="43">
        <f>Baseline!B$33 * (C359 * Baseline!B$58*Baseline!B$66/Baseline!B$73 + Baseline!B$59*Baseline!B$52/Baseline!B$74 + Baseline!B$68*Baseline!B$53/Baseline!B$75 + Baseline!B$60*Baseline!B$54/Baseline!B$76)</f>
        <v>0.0000001697102768</v>
      </c>
      <c r="N359" s="45">
        <f>Baseline!B$33 * (C359 * Baseline!B$58*Baseline!B$57/Baseline!B$73 + Baseline!B$59*Baseline!B$67/Baseline!B$74 + Baseline!B$68*Baseline!B$55/Baseline!B$75 + Baseline!B$60*Baseline!B$56/Baseline!B$76)</f>
        <v>0.00000001374208454</v>
      </c>
      <c r="O359" s="45">
        <f>Baseline!B$33 * (C359 * Baseline!B$58*Baseline!B$58/Baseline!B$73 + Baseline!B$59*Baseline!B$59/Baseline!B$74 + Baseline!B$68*Baseline!B$68/Baseline!B$75 + Baseline!B$60*Baseline!B$60/Baseline!B$76)</f>
        <v>0.000001324390677</v>
      </c>
      <c r="P359" s="43">
        <f>Baseline!B$33 * (C359 * Baseline!B$58*Baseline!B$61/Baseline!B$73 + Baseline!B$59*Baseline!B$62/Baseline!B$74 + Baseline!B$68*Baseline!B$63/Baseline!B$75 + Baseline!B$60*Baseline!B$69/Baseline!B$76)</f>
        <v>0.000000001646982304</v>
      </c>
      <c r="Q359" s="43">
        <f>Baseline!B$33 * (C359 * Baseline!B$61*Baseline!B$66/Baseline!B$73 + Baseline!B$62*Baseline!B$52/Baseline!B$74 + Baseline!B$63*Baseline!B$53/Baseline!B$75 + Baseline!B$69*Baseline!B$54/Baseline!B$76)</f>
        <v>0.000000003509091378</v>
      </c>
      <c r="R359" s="43">
        <f>Baseline!B$33 * (C359 * Baseline!B$61*Baseline!B$57/Baseline!B$73 + Baseline!B$62*Baseline!B$67/Baseline!B$74 + Baseline!B$63*Baseline!B$55/Baseline!B$75 + Baseline!B$69*Baseline!B$56/Baseline!B$76)</f>
        <v>0.00000001439286833</v>
      </c>
      <c r="S359" s="43">
        <f>Baseline!B$33 * (C359 * Baseline!B$61*Baseline!B$58/Baseline!B$73 + Baseline!B$62*Baseline!B$59/Baseline!B$74 + Baseline!B$63*Baseline!B$68/Baseline!B$75 + Baseline!B$69*Baseline!B$60/Baseline!B$76)</f>
        <v>0.000000001646982304</v>
      </c>
      <c r="T359" s="43">
        <f>Baseline!B$33 * (C359 * Baseline!B$61*Baseline!B$61/Baseline!B$73 + Baseline!B$62*Baseline!B$62/Baseline!B$74 + Baseline!B$63*Baseline!B$63/Baseline!B$75 + Baseline!B$69*Baseline!B$69/Baseline!B$76)</f>
        <v>0.00000009854654914</v>
      </c>
      <c r="U359" s="41"/>
      <c r="V359" s="43">
        <f>E359 * ( Baseline!B$87 * Baseline!B$7 )</f>
        <v>0.2267675896</v>
      </c>
      <c r="W359" s="43">
        <f>F359 * ( Baseline!D$87 * Baseline!B$11 )</f>
        <v>0.003695178913</v>
      </c>
      <c r="X359" s="43">
        <f>G359 * ( Baseline!F$87 * Baseline!B$16 )</f>
        <v>0.005894847417</v>
      </c>
      <c r="Y359" s="43">
        <f>H359 * ( Baseline!H$87 * Baseline!B$18 )</f>
        <v>0.00123405433</v>
      </c>
      <c r="Z359" s="51">
        <f t="shared" si="1"/>
        <v>0.2375916703</v>
      </c>
      <c r="AA359" s="43">
        <f>I359 * ( Baseline!B$87 * Baseline!B$7 )</f>
        <v>0.00207909701</v>
      </c>
      <c r="AB359" s="45">
        <f>J359 * ( Baseline!D$87 * Baseline!B$11 )</f>
        <v>0.03253636134</v>
      </c>
      <c r="AC359" s="45">
        <f>K359 * ( Baseline!F$87 * Baseline!B$16 )</f>
        <v>0.0004773281448</v>
      </c>
      <c r="AD359" s="45">
        <f>L359 * ( Baseline!F$87 * Baseline!B$16 )</f>
        <v>0.0004999329699</v>
      </c>
      <c r="AE359" s="51">
        <f t="shared" si="2"/>
        <v>0.03559271947</v>
      </c>
      <c r="AF359" s="51">
        <f>M359 * ( Baseline!B$87 * Baseline!B$7 )</f>
        <v>0.001761422963</v>
      </c>
      <c r="AG359" s="51">
        <f>N359 * ( Baseline!D$87 * Baseline!B$11 )</f>
        <v>0.0002534946774</v>
      </c>
      <c r="AH359" s="51">
        <f>O359 * ( Baseline!F$87 * Baseline!B$16 )</f>
        <v>0.04600240546</v>
      </c>
      <c r="AI359" s="51">
        <f>P359 * ( Baseline!H$87 * Baseline!B$18 )</f>
        <v>0.0005791999769</v>
      </c>
      <c r="AJ359" s="51">
        <f t="shared" si="3"/>
        <v>0.04859652308</v>
      </c>
      <c r="AK359" s="51">
        <f>Q359 * ( Baseline!B$87 * Baseline!B$7 )</f>
        <v>0.00003642085941</v>
      </c>
      <c r="AL359" s="51">
        <f>R359 * ( Baseline!D$87 * Baseline!B$11 )</f>
        <v>0.0002654994229</v>
      </c>
      <c r="AM359" s="51">
        <f>S359 * ( Baseline!F$87 * Baseline!B$16 )</f>
        <v>0.00005720755141</v>
      </c>
      <c r="AN359" s="51">
        <f>T359 * ( Baseline!H$87 * Baseline!B$18 )</f>
        <v>0.03465620659</v>
      </c>
      <c r="AO359" s="51">
        <f t="shared" si="4"/>
        <v>0.03501533442</v>
      </c>
      <c r="AP359" s="61"/>
      <c r="AQ359" s="51">
        <f>V359 * ( (1-Baseline!B$88-Baseline!B$87) + (1-B359)*Baseline!B$88 )</f>
        <v>0.1229323824</v>
      </c>
      <c r="AR359" s="51">
        <f>W359 * ( (1-Baseline!B$88-Baseline!B$87) + (1-B359)*Baseline!B$88 )</f>
        <v>0.002003183735</v>
      </c>
      <c r="AS359" s="51">
        <f>X359 * ( (1-Baseline!B$88-Baseline!B$87) + (1-B359)*Baseline!B$88 )</f>
        <v>0.00319564025</v>
      </c>
      <c r="AT359" s="51">
        <f>Y359 * ( (1-Baseline!B$88-Baseline!B$87) + (1-B359)*Baseline!B$88 )</f>
        <v>0.0006689899517</v>
      </c>
      <c r="AU359" s="51">
        <f t="shared" si="5"/>
        <v>0.1288001963</v>
      </c>
      <c r="AV359" s="51">
        <f>AA359 * ( (1-Baseline!D$88-Baseline!D$87) + (1-B359)*Baseline!D$88 )</f>
        <v>0.001604399167</v>
      </c>
      <c r="AW359" s="51">
        <f>AB359 * ( (1-Baseline!D$88-Baseline!D$87) + (1-B359)*Baseline!D$88 )</f>
        <v>0.02510768416</v>
      </c>
      <c r="AX359" s="51">
        <f>AC359 * ( (1-Baseline!D$88-Baseline!D$87) + (1-B359)*Baseline!D$88 )</f>
        <v>0.0003683449471</v>
      </c>
      <c r="AY359" s="51">
        <f>AD359 * ( (1-Baseline!D$88-Baseline!D$87) + (1-B359)*Baseline!D$88 )</f>
        <v>0.0003857886558</v>
      </c>
      <c r="AZ359" s="51">
        <f t="shared" si="6"/>
        <v>0.02746621693</v>
      </c>
      <c r="BA359" s="51">
        <f>AF359 * ( (1-Baseline!F$88-Baseline!F$87) + (1-Baseline!B$36)*Baseline!F$88 )</f>
        <v>0.001267576329</v>
      </c>
      <c r="BB359" s="51">
        <f>AG359 * ( (1-Baseline!F$88-Baseline!F$87) + (1-Baseline!B$36)*Baseline!F$88 )</f>
        <v>0.0001824228817</v>
      </c>
      <c r="BC359" s="51">
        <f>AH359 * ( (1-Baseline!F$88-Baseline!F$87) + (1-Baseline!B$36)*Baseline!F$88 )</f>
        <v>0.03310480305</v>
      </c>
      <c r="BD359" s="51">
        <f>AI359 * ( (1-Baseline!F$88-Baseline!F$87) + (1-Baseline!B$36)*Baseline!F$88 )</f>
        <v>0.0004168108378</v>
      </c>
      <c r="BE359" s="51">
        <f t="shared" si="7"/>
        <v>0.0349716131</v>
      </c>
      <c r="BF359" s="51">
        <f>AK359 * ( (1-Baseline!H$88-Baseline!H$87) + (1-Baseline!B$36)*Baseline!H$88 )</f>
        <v>0.00002885697533</v>
      </c>
      <c r="BG359" s="51">
        <f>AL359 * ( (1-Baseline!H$88-Baseline!H$87) + (1-Baseline!B$36)*Baseline!H$88 )</f>
        <v>0.0002103605027</v>
      </c>
      <c r="BH359" s="51">
        <f>AM359 * ( (1-Baseline!H$88-Baseline!H$87) + (1-Baseline!B$36)*Baseline!H$88 )</f>
        <v>0.00004532668713</v>
      </c>
      <c r="BI359" s="51">
        <f>AN359 * ( (1-Baseline!H$88-Baseline!H$87) + (1-Baseline!B$36)*Baseline!H$88 )</f>
        <v>0.0274588056</v>
      </c>
      <c r="BJ359" s="51">
        <f t="shared" si="8"/>
        <v>0.02774334977</v>
      </c>
      <c r="BK359" s="61"/>
      <c r="BL359" s="51">
        <f t="shared" si="19"/>
        <v>0.9544425078</v>
      </c>
      <c r="BM359" s="51">
        <f t="shared" si="20"/>
        <v>0.01555264504</v>
      </c>
      <c r="BN359" s="51">
        <f t="shared" si="21"/>
        <v>0.02481083369</v>
      </c>
      <c r="BO359" s="51">
        <f t="shared" si="22"/>
        <v>0.005194013447</v>
      </c>
      <c r="BP359" s="51">
        <f t="shared" si="9"/>
        <v>1</v>
      </c>
      <c r="BQ359" s="51">
        <f t="shared" si="23"/>
        <v>0.05841354751</v>
      </c>
      <c r="BR359" s="51">
        <f t="shared" si="24"/>
        <v>0.9141296824</v>
      </c>
      <c r="BS359" s="51">
        <f t="shared" si="25"/>
        <v>0.0134108366</v>
      </c>
      <c r="BT359" s="51">
        <f t="shared" si="26"/>
        <v>0.01404593348</v>
      </c>
      <c r="BU359" s="51">
        <f t="shared" si="10"/>
        <v>1</v>
      </c>
      <c r="BV359" s="51">
        <f t="shared" si="27"/>
        <v>0.03624586392</v>
      </c>
      <c r="BW359" s="51">
        <f t="shared" si="28"/>
        <v>0.005216313048</v>
      </c>
      <c r="BX359" s="51">
        <f t="shared" si="29"/>
        <v>0.9466192754</v>
      </c>
      <c r="BY359" s="51">
        <f t="shared" si="30"/>
        <v>0.01191854767</v>
      </c>
      <c r="BZ359" s="51">
        <f t="shared" si="11"/>
        <v>1</v>
      </c>
      <c r="CA359" s="51">
        <f t="shared" si="31"/>
        <v>0.00104014027</v>
      </c>
      <c r="CB359" s="51">
        <f t="shared" si="32"/>
        <v>0.007582375758</v>
      </c>
      <c r="CC359" s="51">
        <f t="shared" si="33"/>
        <v>0.001633785664</v>
      </c>
      <c r="CD359" s="51">
        <f t="shared" si="34"/>
        <v>0.9897436983</v>
      </c>
      <c r="CE359" s="51">
        <f t="shared" si="12"/>
        <v>1</v>
      </c>
      <c r="CF359" s="61"/>
      <c r="CG359" s="51">
        <f t="shared" si="35"/>
        <v>0.9544425078</v>
      </c>
      <c r="CH359" s="51">
        <f t="shared" si="36"/>
        <v>0.01555264504</v>
      </c>
      <c r="CI359" s="51">
        <f t="shared" si="37"/>
        <v>0.02481083369</v>
      </c>
      <c r="CJ359" s="51">
        <f t="shared" si="38"/>
        <v>0.005194013447</v>
      </c>
      <c r="CK359" s="51">
        <f t="shared" si="13"/>
        <v>1</v>
      </c>
      <c r="CL359" s="51">
        <f t="shared" si="39"/>
        <v>0.05841354751</v>
      </c>
      <c r="CM359" s="51">
        <f t="shared" si="40"/>
        <v>0.9141296824</v>
      </c>
      <c r="CN359" s="51">
        <f t="shared" si="41"/>
        <v>0.0134108366</v>
      </c>
      <c r="CO359" s="51">
        <f t="shared" si="42"/>
        <v>0.01404593348</v>
      </c>
      <c r="CP359" s="51">
        <f t="shared" si="14"/>
        <v>1</v>
      </c>
      <c r="CQ359" s="51">
        <f t="shared" si="43"/>
        <v>0.03624586392</v>
      </c>
      <c r="CR359" s="51">
        <f t="shared" si="44"/>
        <v>0.005216313048</v>
      </c>
      <c r="CS359" s="51">
        <f t="shared" si="45"/>
        <v>0.9466192754</v>
      </c>
      <c r="CT359" s="51">
        <f t="shared" si="46"/>
        <v>0.01191854767</v>
      </c>
      <c r="CU359" s="51">
        <f t="shared" si="15"/>
        <v>1</v>
      </c>
      <c r="CV359" s="51">
        <f t="shared" si="47"/>
        <v>0.00104014027</v>
      </c>
      <c r="CW359" s="51">
        <f t="shared" si="48"/>
        <v>0.007582375758</v>
      </c>
      <c r="CX359" s="51">
        <f t="shared" si="49"/>
        <v>0.001633785664</v>
      </c>
      <c r="CY359" s="51">
        <f t="shared" si="50"/>
        <v>0.9897436983</v>
      </c>
      <c r="CZ359" s="51">
        <f t="shared" si="16"/>
        <v>1</v>
      </c>
      <c r="DA359" s="61"/>
      <c r="DB359" s="51">
        <f>(AQ359*Baseline!B$7 + AV359*Baseline!B$11 + BA359*Baseline!B$16 + BF359*Baseline!B$18)</f>
        <v>68630.93211</v>
      </c>
      <c r="DC359" s="51">
        <f>(AR359*Baseline!B$7 + AW359*Baseline!B$11 + BB359*Baseline!B$16 + BG359*Baseline!B$18)</f>
        <v>65060.05899</v>
      </c>
      <c r="DD359" s="51">
        <f>(AS359*Baseline!B$7 + AX359*Baseline!B$11 + BC359*Baseline!B$16 + BH359*Baseline!B$18)</f>
        <v>115322.7473</v>
      </c>
      <c r="DE359" s="51">
        <f>(AT359*Baseline!B$7 + AY359*Baseline!B$11 + BD359*Baseline!B$16 + BI359*Baseline!B$18)</f>
        <v>1259909.315</v>
      </c>
      <c r="DF359" s="51">
        <f t="shared" si="17"/>
        <v>1508923.053</v>
      </c>
      <c r="DG359" s="61"/>
      <c r="DH359" s="51">
        <f t="shared" si="51"/>
        <v>0.0454833876</v>
      </c>
      <c r="DI359" s="51">
        <f t="shared" si="52"/>
        <v>0.04311688315</v>
      </c>
      <c r="DJ359" s="51">
        <f t="shared" si="53"/>
        <v>0.07642718892</v>
      </c>
      <c r="DK359" s="51">
        <f t="shared" si="54"/>
        <v>0.8349725403</v>
      </c>
      <c r="DL359" s="51">
        <f t="shared" si="18"/>
        <v>1</v>
      </c>
      <c r="DM359" s="61"/>
      <c r="DN359" s="51">
        <f>DH359 / (Baseline!B$7/Baseline!B$17)</f>
        <v>4.855052468</v>
      </c>
      <c r="DO359" s="51">
        <f>DI359 / (Baseline!B$11/Baseline!B$17)</f>
        <v>1.040862196</v>
      </c>
      <c r="DP359" s="51">
        <f>DJ359 / (Baseline!B$16/Baseline!B$17)</f>
        <v>1.181031037</v>
      </c>
      <c r="DQ359" s="51">
        <f>DK359 / (Baseline!B$18/Baseline!B$17)</f>
        <v>0.94401017</v>
      </c>
      <c r="DR359" s="79"/>
      <c r="DS359" s="51">
        <f>(AU359*Baseline!B$34)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0.0318495607</v>
      </c>
      <c r="DT359" s="51">
        <f>(AZ359*Baseline!B$34) + (Baseline!D$88*(1-Baseline!D$89)*Baseline!B$35) + (Baseline!D$88*Baseline!D$89*((1-Baseline!D$90)*Baseline!B$40 + Baseline!D$90*Baseline!B$41))</f>
        <v>0.01053350054</v>
      </c>
      <c r="DU359" s="51">
        <f>(BE359*Baseline!B$34) + (Baseline!F$88*(1-Baseline!F$89)*Baseline!B$35) + (Baseline!F$88*Baseline!F$89*((1-Baseline!F$90)*Baseline!B$40 + Baseline!F$90*Baseline!B$41))</f>
        <v>0.01297638196</v>
      </c>
      <c r="DV359" s="51">
        <f>(BJ359*Baseline!B$34) + (Baseline!H$88*(1-Baseline!H$89)*Baseline!B$35) + (Baseline!H$88*Baseline!H$89*((1-Baseline!H$90)*Baseline!B$40 + Baseline!H$90*Baseline!B$41))</f>
        <v>0.009306502465</v>
      </c>
      <c r="DW359" s="51">
        <f>( DS359*Baseline!B$7 + DT359*Baseline!B$11 + DU359*Baseline!B$16 + DV359*Baseline!B$18 ) / Baseline!B$17</f>
        <v>0.00980600528</v>
      </c>
    </row>
    <row r="360">
      <c r="A360" s="4" t="s">
        <v>646</v>
      </c>
      <c r="B360" s="45">
        <f>MIN( MAX( NORMINV( MCrands!B360, (B$5+B$4)/2, (B$5-B$4)/3.29 ), 0 ), 1 )</f>
        <v>0.6269215059</v>
      </c>
      <c r="C360" s="45">
        <f>MAX( NORMINV( MCrands!C360, (C$5+C$4)/2, (C$5-C$4)/3.29 ), 0 )</f>
        <v>3.041328441</v>
      </c>
      <c r="D360" s="41"/>
      <c r="E360" s="43">
        <f>Baseline!B$33 * (C360 * Baseline!B$66*Baseline!B$66/Baseline!B$73 + Baseline!B$52*Baseline!B$52/Baseline!B$74 + Baseline!B$53*Baseline!B$53/Baseline!B$75 + Baseline!B$54*Baseline!B$54/Baseline!B$76)</f>
        <v>0.0000215739226</v>
      </c>
      <c r="F360" s="43">
        <f>Baseline!B$33 * (C360 * Baseline!B$66*Baseline!B$57/Baseline!B$73 + Baseline!B$52*Baseline!B$67/Baseline!B$74 + Baseline!B$53*Baseline!B$55/Baseline!B$75 + Baseline!B$54*Baseline!B$56/Baseline!B$76)</f>
        <v>0.0000002002742767</v>
      </c>
      <c r="G360" s="45">
        <f>Baseline!B$33 * (C360 * Baseline!B$66*Baseline!B$58/Baseline!B$73 + Baseline!B$52*Baseline!B$59/Baseline!B$74 + Baseline!B$53*Baseline!B$68/Baseline!B$75 + Baseline!B$54*Baseline!B$60/Baseline!B$76)</f>
        <v>0.0000001696036223</v>
      </c>
      <c r="H360" s="43">
        <f>Baseline!B$33 * (C360 * Baseline!B$66*Baseline!B$61/Baseline!B$73 + Baseline!B$52*Baseline!B$62/Baseline!B$74 + Baseline!B$53*Baseline!B$63/Baseline!B$75 + Baseline!B$54*Baseline!B$69/Baseline!B$76)</f>
        <v>0.000000003498425929</v>
      </c>
      <c r="I360" s="43">
        <f>Baseline!B$33 * (C360 * Baseline!B$57*Baseline!B$66/Baseline!B$73 + Baseline!B$67*Baseline!B$52/Baseline!B$74 + Baseline!B$55*Baseline!B$53/Baseline!B$75 + Baseline!B$56*Baseline!B$54/Baseline!B$76)</f>
        <v>0.0000002002742767</v>
      </c>
      <c r="J360" s="45">
        <f>Baseline!B$33 * (C360 * Baseline!B$57*Baseline!B$57/Baseline!B$73 + Baseline!B$67*Baseline!B$67/Baseline!B$74 + Baseline!B$55*Baseline!B$55/Baseline!B$75 + Baseline!B$56*Baseline!B$56/Baseline!B$76)</f>
        <v>0.000001763813864</v>
      </c>
      <c r="K360" s="43">
        <f>Baseline!B$33 * (C360 * Baseline!B$57*Baseline!B$58/Baseline!B$73 + Baseline!B$67*Baseline!B$59/Baseline!B$74 + Baseline!B$55*Baseline!B$68/Baseline!B$75 + Baseline!B$56*Baseline!B$60/Baseline!B$76)</f>
        <v>0.0000000137420677</v>
      </c>
      <c r="L360" s="45">
        <f>Baseline!B$33 * (C360 * Baseline!B$57*Baseline!B$61/Baseline!B$73 + Baseline!B$67*Baseline!B$62/Baseline!B$74 + Baseline!B$55*Baseline!B$63/Baseline!B$75 + Baseline!B$56*Baseline!B$69/Baseline!B$76)</f>
        <v>0.00000001439286665</v>
      </c>
      <c r="M360" s="43">
        <f>Baseline!B$33 * (C360 * Baseline!B$58*Baseline!B$66/Baseline!B$73 + Baseline!B$59*Baseline!B$52/Baseline!B$74 + Baseline!B$68*Baseline!B$53/Baseline!B$75 + Baseline!B$60*Baseline!B$54/Baseline!B$76)</f>
        <v>0.0000001696036223</v>
      </c>
      <c r="N360" s="45">
        <f>Baseline!B$33 * (C360 * Baseline!B$58*Baseline!B$57/Baseline!B$73 + Baseline!B$59*Baseline!B$67/Baseline!B$74 + Baseline!B$68*Baseline!B$55/Baseline!B$75 + Baseline!B$60*Baseline!B$56/Baseline!B$76)</f>
        <v>0.0000000137420677</v>
      </c>
      <c r="O360" s="45">
        <f>Baseline!B$33 * (C360 * Baseline!B$58*Baseline!B$58/Baseline!B$73 + Baseline!B$59*Baseline!B$59/Baseline!B$74 + Baseline!B$68*Baseline!B$68/Baseline!B$75 + Baseline!B$60*Baseline!B$60/Baseline!B$76)</f>
        <v>0.000001324390636</v>
      </c>
      <c r="P360" s="43">
        <f>Baseline!B$33 * (C360 * Baseline!B$58*Baseline!B$61/Baseline!B$73 + Baseline!B$59*Baseline!B$62/Baseline!B$74 + Baseline!B$68*Baseline!B$63/Baseline!B$75 + Baseline!B$60*Baseline!B$69/Baseline!B$76)</f>
        <v>0.000000001646978165</v>
      </c>
      <c r="Q360" s="43">
        <f>Baseline!B$33 * (C360 * Baseline!B$61*Baseline!B$66/Baseline!B$73 + Baseline!B$62*Baseline!B$52/Baseline!B$74 + Baseline!B$63*Baseline!B$53/Baseline!B$75 + Baseline!B$69*Baseline!B$54/Baseline!B$76)</f>
        <v>0.000000003498425929</v>
      </c>
      <c r="R360" s="43">
        <f>Baseline!B$33 * (C360 * Baseline!B$61*Baseline!B$57/Baseline!B$73 + Baseline!B$62*Baseline!B$67/Baseline!B$74 + Baseline!B$63*Baseline!B$55/Baseline!B$75 + Baseline!B$69*Baseline!B$56/Baseline!B$76)</f>
        <v>0.00000001439286665</v>
      </c>
      <c r="S360" s="43">
        <f>Baseline!B$33 * (C360 * Baseline!B$61*Baseline!B$58/Baseline!B$73 + Baseline!B$62*Baseline!B$59/Baseline!B$74 + Baseline!B$63*Baseline!B$68/Baseline!B$75 + Baseline!B$69*Baseline!B$60/Baseline!B$76)</f>
        <v>0.000000001646978165</v>
      </c>
      <c r="T360" s="43">
        <f>Baseline!B$33 * (C360 * Baseline!B$61*Baseline!B$61/Baseline!B$73 + Baseline!B$62*Baseline!B$62/Baseline!B$74 + Baseline!B$63*Baseline!B$63/Baseline!B$75 + Baseline!B$69*Baseline!B$69/Baseline!B$76)</f>
        <v>0.00000009854654873</v>
      </c>
      <c r="U360" s="41"/>
      <c r="V360" s="43">
        <f>E360 * ( Baseline!B$87 * Baseline!B$7 )</f>
        <v>0.2239157427</v>
      </c>
      <c r="W360" s="43">
        <f>F360 * ( Baseline!D$87 * Baseline!B$11 )</f>
        <v>0.003694378609</v>
      </c>
      <c r="X360" s="43">
        <f>G360 * ( Baseline!F$87 * Baseline!B$16 )</f>
        <v>0.005891142798</v>
      </c>
      <c r="Y360" s="43">
        <f>H360 * ( Baseline!H$87 * Baseline!B$18 )</f>
        <v>0.001230303575</v>
      </c>
      <c r="Z360" s="51">
        <f t="shared" si="1"/>
        <v>0.2347315677</v>
      </c>
      <c r="AA360" s="43">
        <f>I360 * ( Baseline!B$87 * Baseline!B$7 )</f>
        <v>0.002078646718</v>
      </c>
      <c r="AB360" s="45">
        <f>J360 * ( Baseline!D$87 * Baseline!B$11 )</f>
        <v>0.03253636122</v>
      </c>
      <c r="AC360" s="45">
        <f>K360 * ( Baseline!F$87 * Baseline!B$16 )</f>
        <v>0.0004773275599</v>
      </c>
      <c r="AD360" s="45">
        <f>L360 * ( Baseline!F$87 * Baseline!B$16 )</f>
        <v>0.0004999329115</v>
      </c>
      <c r="AE360" s="51">
        <f t="shared" si="2"/>
        <v>0.03559226841</v>
      </c>
      <c r="AF360" s="51">
        <f>M360 * ( Baseline!B$87 * Baseline!B$7 )</f>
        <v>0.001760315996</v>
      </c>
      <c r="AG360" s="51">
        <f>N360 * ( Baseline!D$87 * Baseline!B$11 )</f>
        <v>0.0002534943668</v>
      </c>
      <c r="AH360" s="51">
        <f>O360 * ( Baseline!F$87 * Baseline!B$16 )</f>
        <v>0.04600240403</v>
      </c>
      <c r="AI360" s="51">
        <f>P360 * ( Baseline!H$87 * Baseline!B$18 )</f>
        <v>0.000579198521</v>
      </c>
      <c r="AJ360" s="51">
        <f t="shared" si="3"/>
        <v>0.04859541291</v>
      </c>
      <c r="AK360" s="51">
        <f>Q360 * ( Baseline!B$87 * Baseline!B$7 )</f>
        <v>0.00003631016272</v>
      </c>
      <c r="AL360" s="51">
        <f>R360 * ( Baseline!D$87 * Baseline!B$11 )</f>
        <v>0.0002654993918</v>
      </c>
      <c r="AM360" s="51">
        <f>S360 * ( Baseline!F$87 * Baseline!B$16 )</f>
        <v>0.00005720740761</v>
      </c>
      <c r="AN360" s="51">
        <f>T360 * ( Baseline!H$87 * Baseline!B$18 )</f>
        <v>0.03465620644</v>
      </c>
      <c r="AO360" s="51">
        <f t="shared" si="4"/>
        <v>0.0350152234</v>
      </c>
      <c r="AP360" s="61"/>
      <c r="AQ360" s="51">
        <f>V360 * ( (1-Baseline!B$88-Baseline!B$87) + (1-B360)*Baseline!B$88 )</f>
        <v>0.09418788659</v>
      </c>
      <c r="AR360" s="51">
        <f>W360 * ( (1-Baseline!B$88-Baseline!B$87) + (1-B360)*Baseline!B$88 )</f>
        <v>0.0015540029</v>
      </c>
      <c r="AS360" s="51">
        <f>X360 * ( (1-Baseline!B$88-Baseline!B$87) + (1-B360)*Baseline!B$88 )</f>
        <v>0.00247804948</v>
      </c>
      <c r="AT360" s="51">
        <f>Y360 * ( (1-Baseline!B$88-Baseline!B$87) + (1-B360)*Baseline!B$88 )</f>
        <v>0.0005175147233</v>
      </c>
      <c r="AU360" s="51">
        <f t="shared" si="5"/>
        <v>0.0987374537</v>
      </c>
      <c r="AV360" s="51">
        <f>AA360 * ( (1-Baseline!D$88-Baseline!D$87) + (1-B360)*Baseline!D$88 )</f>
        <v>0.001476956578</v>
      </c>
      <c r="AW360" s="51">
        <f>AB360 * ( (1-Baseline!D$88-Baseline!D$87) + (1-B360)*Baseline!D$88 )</f>
        <v>0.02311830689</v>
      </c>
      <c r="AX360" s="51">
        <f>AC360 * ( (1-Baseline!D$88-Baseline!D$87) + (1-B360)*Baseline!D$88 )</f>
        <v>0.0003391591623</v>
      </c>
      <c r="AY360" s="51">
        <f>AD360 * ( (1-Baseline!D$88-Baseline!D$87) + (1-B360)*Baseline!D$88 )</f>
        <v>0.0003552211137</v>
      </c>
      <c r="AZ360" s="51">
        <f t="shared" si="6"/>
        <v>0.02528964374</v>
      </c>
      <c r="BA360" s="51">
        <f>AF360 * ( (1-Baseline!F$88-Baseline!F$87) + (1-Baseline!B$36)*Baseline!F$88 )</f>
        <v>0.001266779721</v>
      </c>
      <c r="BB360" s="51">
        <f>AG360 * ( (1-Baseline!F$88-Baseline!F$87) + (1-Baseline!B$36)*Baseline!F$88 )</f>
        <v>0.0001824226582</v>
      </c>
      <c r="BC360" s="51">
        <f>AH360 * ( (1-Baseline!F$88-Baseline!F$87) + (1-Baseline!B$36)*Baseline!F$88 )</f>
        <v>0.03310480201</v>
      </c>
      <c r="BD360" s="51">
        <f>AI360 * ( (1-Baseline!F$88-Baseline!F$87) + (1-Baseline!B$36)*Baseline!F$88 )</f>
        <v>0.0004168097901</v>
      </c>
      <c r="BE360" s="51">
        <f t="shared" si="7"/>
        <v>0.03497081418</v>
      </c>
      <c r="BF360" s="51">
        <f>AK360 * ( (1-Baseline!H$88-Baseline!H$87) + (1-Baseline!B$36)*Baseline!H$88 )</f>
        <v>0.00002876926813</v>
      </c>
      <c r="BG360" s="51">
        <f>AL360 * ( (1-Baseline!H$88-Baseline!H$87) + (1-Baseline!B$36)*Baseline!H$88 )</f>
        <v>0.0002103604781</v>
      </c>
      <c r="BH360" s="51">
        <f>AM360 * ( (1-Baseline!H$88-Baseline!H$87) + (1-Baseline!B$36)*Baseline!H$88 )</f>
        <v>0.0000453265732</v>
      </c>
      <c r="BI360" s="51">
        <f>AN360 * ( (1-Baseline!H$88-Baseline!H$87) + (1-Baseline!B$36)*Baseline!H$88 )</f>
        <v>0.02745880549</v>
      </c>
      <c r="BJ360" s="51">
        <f t="shared" si="8"/>
        <v>0.02774326181</v>
      </c>
      <c r="BK360" s="61"/>
      <c r="BL360" s="51">
        <f t="shared" si="19"/>
        <v>0.9539225802</v>
      </c>
      <c r="BM360" s="51">
        <f t="shared" si="20"/>
        <v>0.01573873785</v>
      </c>
      <c r="BN360" s="51">
        <f t="shared" si="21"/>
        <v>0.0250973606</v>
      </c>
      <c r="BO360" s="51">
        <f t="shared" si="22"/>
        <v>0.005241321341</v>
      </c>
      <c r="BP360" s="51">
        <f t="shared" si="9"/>
        <v>1</v>
      </c>
      <c r="BQ360" s="51">
        <f t="shared" si="23"/>
        <v>0.0584016364</v>
      </c>
      <c r="BR360" s="51">
        <f t="shared" si="24"/>
        <v>0.9141412636</v>
      </c>
      <c r="BS360" s="51">
        <f t="shared" si="25"/>
        <v>0.01341099012</v>
      </c>
      <c r="BT360" s="51">
        <f t="shared" si="26"/>
        <v>0.01404610984</v>
      </c>
      <c r="BU360" s="51">
        <f t="shared" si="10"/>
        <v>1</v>
      </c>
      <c r="BV360" s="51">
        <f t="shared" si="27"/>
        <v>0.03622391272</v>
      </c>
      <c r="BW360" s="51">
        <f t="shared" si="28"/>
        <v>0.005216425823</v>
      </c>
      <c r="BX360" s="51">
        <f t="shared" si="29"/>
        <v>0.9466408715</v>
      </c>
      <c r="BY360" s="51">
        <f t="shared" si="30"/>
        <v>0.01191878999</v>
      </c>
      <c r="BZ360" s="51">
        <f t="shared" si="11"/>
        <v>1</v>
      </c>
      <c r="CA360" s="51">
        <f t="shared" si="31"/>
        <v>0.001036982181</v>
      </c>
      <c r="CB360" s="51">
        <f t="shared" si="32"/>
        <v>0.007582398911</v>
      </c>
      <c r="CC360" s="51">
        <f t="shared" si="33"/>
        <v>0.001633786738</v>
      </c>
      <c r="CD360" s="51">
        <f t="shared" si="34"/>
        <v>0.9897468322</v>
      </c>
      <c r="CE360" s="51">
        <f t="shared" si="12"/>
        <v>1</v>
      </c>
      <c r="CF360" s="61"/>
      <c r="CG360" s="51">
        <f t="shared" si="35"/>
        <v>0.9539225802</v>
      </c>
      <c r="CH360" s="51">
        <f t="shared" si="36"/>
        <v>0.01573873785</v>
      </c>
      <c r="CI360" s="51">
        <f t="shared" si="37"/>
        <v>0.0250973606</v>
      </c>
      <c r="CJ360" s="51">
        <f t="shared" si="38"/>
        <v>0.005241321341</v>
      </c>
      <c r="CK360" s="51">
        <f t="shared" si="13"/>
        <v>1</v>
      </c>
      <c r="CL360" s="51">
        <f t="shared" si="39"/>
        <v>0.0584016364</v>
      </c>
      <c r="CM360" s="51">
        <f t="shared" si="40"/>
        <v>0.9141412636</v>
      </c>
      <c r="CN360" s="51">
        <f t="shared" si="41"/>
        <v>0.01341099012</v>
      </c>
      <c r="CO360" s="51">
        <f t="shared" si="42"/>
        <v>0.01404610984</v>
      </c>
      <c r="CP360" s="51">
        <f t="shared" si="14"/>
        <v>1</v>
      </c>
      <c r="CQ360" s="51">
        <f t="shared" si="43"/>
        <v>0.03622391272</v>
      </c>
      <c r="CR360" s="51">
        <f t="shared" si="44"/>
        <v>0.005216425823</v>
      </c>
      <c r="CS360" s="51">
        <f t="shared" si="45"/>
        <v>0.9466408715</v>
      </c>
      <c r="CT360" s="51">
        <f t="shared" si="46"/>
        <v>0.01191878999</v>
      </c>
      <c r="CU360" s="51">
        <f t="shared" si="15"/>
        <v>1</v>
      </c>
      <c r="CV360" s="51">
        <f t="shared" si="47"/>
        <v>0.001036982181</v>
      </c>
      <c r="CW360" s="51">
        <f t="shared" si="48"/>
        <v>0.007582398911</v>
      </c>
      <c r="CX360" s="51">
        <f t="shared" si="49"/>
        <v>0.001633786738</v>
      </c>
      <c r="CY360" s="51">
        <f t="shared" si="50"/>
        <v>0.9897468322</v>
      </c>
      <c r="CZ360" s="51">
        <f t="shared" si="16"/>
        <v>1</v>
      </c>
      <c r="DA360" s="61"/>
      <c r="DB360" s="51">
        <f>(AQ360*Baseline!B$7 + AV360*Baseline!B$11 + BA360*Baseline!B$16 + BF360*Baseline!B$18)</f>
        <v>54409.85915</v>
      </c>
      <c r="DC360" s="51">
        <f>(AR360*Baseline!B$7 + AW360*Baseline!B$11 + BB360*Baseline!B$16 + BG360*Baseline!B$18)</f>
        <v>60575.87742</v>
      </c>
      <c r="DD360" s="51">
        <f>(AS360*Baseline!B$7 + AX360*Baseline!B$11 + BC360*Baseline!B$16 + BH360*Baseline!B$18)</f>
        <v>114912.1166</v>
      </c>
      <c r="DE360" s="51">
        <f>(AT360*Baseline!B$7 + AY360*Baseline!B$11 + BD360*Baseline!B$16 + BI360*Baseline!B$18)</f>
        <v>1259770.287</v>
      </c>
      <c r="DF360" s="51">
        <f t="shared" si="17"/>
        <v>1489668.14</v>
      </c>
      <c r="DG360" s="61"/>
      <c r="DH360" s="51">
        <f t="shared" si="51"/>
        <v>0.03652481897</v>
      </c>
      <c r="DI360" s="51">
        <f t="shared" si="52"/>
        <v>0.04066400817</v>
      </c>
      <c r="DJ360" s="51">
        <f t="shared" si="53"/>
        <v>0.07713940673</v>
      </c>
      <c r="DK360" s="51">
        <f t="shared" si="54"/>
        <v>0.8456717661</v>
      </c>
      <c r="DL360" s="51">
        <f t="shared" si="18"/>
        <v>1</v>
      </c>
      <c r="DM360" s="61"/>
      <c r="DN360" s="51">
        <f>DH360 / (Baseline!B$7/Baseline!B$17)</f>
        <v>3.89878419</v>
      </c>
      <c r="DO360" s="51">
        <f>DI360 / (Baseline!B$11/Baseline!B$17)</f>
        <v>0.98164862</v>
      </c>
      <c r="DP360" s="51">
        <f>DJ360 / (Baseline!B$16/Baseline!B$17)</f>
        <v>1.192036955</v>
      </c>
      <c r="DQ360" s="51">
        <f>DK360 / (Baseline!B$18/Baseline!B$17)</f>
        <v>0.9561065893</v>
      </c>
      <c r="DR360" s="79"/>
      <c r="DS360" s="51">
        <f>(AU360*Baseline!B$34)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0.0273401493</v>
      </c>
      <c r="DT360" s="51">
        <f>(AZ360*Baseline!B$34) + (Baseline!D$88*(1-Baseline!D$89)*Baseline!B$35) + (Baseline!D$88*Baseline!D$89*((1-Baseline!D$90)*Baseline!B$40 + Baseline!D$90*Baseline!B$41))</f>
        <v>0.01020701456</v>
      </c>
      <c r="DU360" s="51">
        <f>(BE360*Baseline!B$34) + (Baseline!F$88*(1-Baseline!F$89)*Baseline!B$35) + (Baseline!F$88*Baseline!F$89*((1-Baseline!F$90)*Baseline!B$40 + Baseline!F$90*Baseline!B$41))</f>
        <v>0.01297626213</v>
      </c>
      <c r="DV360" s="51">
        <f>(BJ360*Baseline!B$34) + (Baseline!H$88*(1-Baseline!H$89)*Baseline!B$35) + (Baseline!H$88*Baseline!H$89*((1-Baseline!H$90)*Baseline!B$40 + Baseline!H$90*Baseline!B$41))</f>
        <v>0.009306489271</v>
      </c>
      <c r="DW360" s="51">
        <f>( DS360*Baseline!B$7 + DT360*Baseline!B$11 + DU360*Baseline!B$16 + DV360*Baseline!B$18 ) / Baseline!B$17</f>
        <v>0.009750216102</v>
      </c>
    </row>
    <row r="361">
      <c r="A361" s="4" t="s">
        <v>648</v>
      </c>
      <c r="B361" s="45">
        <f>MIN( MAX( NORMINV( MCrands!B361, (B$5+B$4)/2, (B$5-B$4)/3.29 ), 0 ), 1 )</f>
        <v>0.5359292161</v>
      </c>
      <c r="C361" s="45">
        <f>MAX( NORMINV( MCrands!C361, (C$5+C$4)/2, (C$5-C$4)/3.29 ), 0 )</f>
        <v>2.751972105</v>
      </c>
      <c r="D361" s="41"/>
      <c r="E361" s="43">
        <f>Baseline!B$33 * (C361 * Baseline!B$66*Baseline!B$66/Baseline!B$73 + Baseline!B$52*Baseline!B$52/Baseline!B$74 + Baseline!B$53*Baseline!B$53/Baseline!B$75 + Baseline!B$54*Baseline!B$54/Baseline!B$76)</f>
        <v>0.0000195252728</v>
      </c>
      <c r="F361" s="43">
        <f>Baseline!B$33 * (C361 * Baseline!B$66*Baseline!B$57/Baseline!B$73 + Baseline!B$52*Baseline!B$67/Baseline!B$74 + Baseline!B$53*Baseline!B$55/Baseline!B$75 + Baseline!B$54*Baseline!B$56/Baseline!B$76)</f>
        <v>0.0000001999508057</v>
      </c>
      <c r="G361" s="45">
        <f>Baseline!B$33 * (C361 * Baseline!B$66*Baseline!B$58/Baseline!B$73 + Baseline!B$52*Baseline!B$59/Baseline!B$74 + Baseline!B$53*Baseline!B$68/Baseline!B$75 + Baseline!B$54*Baseline!B$60/Baseline!B$76)</f>
        <v>0.0000001688084227</v>
      </c>
      <c r="H361" s="43">
        <f>Baseline!B$33 * (C361 * Baseline!B$66*Baseline!B$61/Baseline!B$73 + Baseline!B$52*Baseline!B$62/Baseline!B$74 + Baseline!B$53*Baseline!B$63/Baseline!B$75 + Baseline!B$54*Baseline!B$69/Baseline!B$76)</f>
        <v>0.00000000341890597</v>
      </c>
      <c r="I361" s="43">
        <f>Baseline!B$33 * (C361 * Baseline!B$57*Baseline!B$66/Baseline!B$73 + Baseline!B$67*Baseline!B$52/Baseline!B$74 + Baseline!B$55*Baseline!B$53/Baseline!B$75 + Baseline!B$56*Baseline!B$54/Baseline!B$76)</f>
        <v>0.0000001999508057</v>
      </c>
      <c r="J361" s="45">
        <f>Baseline!B$33 * (C361 * Baseline!B$57*Baseline!B$57/Baseline!B$73 + Baseline!B$67*Baseline!B$67/Baseline!B$74 + Baseline!B$55*Baseline!B$55/Baseline!B$75 + Baseline!B$56*Baseline!B$56/Baseline!B$76)</f>
        <v>0.000001763813813</v>
      </c>
      <c r="K361" s="43">
        <f>Baseline!B$33 * (C361 * Baseline!B$57*Baseline!B$58/Baseline!B$73 + Baseline!B$67*Baseline!B$59/Baseline!B$74 + Baseline!B$55*Baseline!B$68/Baseline!B$75 + Baseline!B$56*Baseline!B$60/Baseline!B$76)</f>
        <v>0.00000001374194214</v>
      </c>
      <c r="L361" s="45">
        <f>Baseline!B$33 * (C361 * Baseline!B$57*Baseline!B$61/Baseline!B$73 + Baseline!B$67*Baseline!B$62/Baseline!B$74 + Baseline!B$55*Baseline!B$63/Baseline!B$75 + Baseline!B$56*Baseline!B$69/Baseline!B$76)</f>
        <v>0.00000001439285409</v>
      </c>
      <c r="M361" s="43">
        <f>Baseline!B$33 * (C361 * Baseline!B$58*Baseline!B$66/Baseline!B$73 + Baseline!B$59*Baseline!B$52/Baseline!B$74 + Baseline!B$68*Baseline!B$53/Baseline!B$75 + Baseline!B$60*Baseline!B$54/Baseline!B$76)</f>
        <v>0.0000001688084227</v>
      </c>
      <c r="N361" s="45">
        <f>Baseline!B$33 * (C361 * Baseline!B$58*Baseline!B$57/Baseline!B$73 + Baseline!B$59*Baseline!B$67/Baseline!B$74 + Baseline!B$68*Baseline!B$55/Baseline!B$75 + Baseline!B$60*Baseline!B$56/Baseline!B$76)</f>
        <v>0.00000001374194214</v>
      </c>
      <c r="O361" s="45">
        <f>Baseline!B$33 * (C361 * Baseline!B$58*Baseline!B$58/Baseline!B$73 + Baseline!B$59*Baseline!B$59/Baseline!B$74 + Baseline!B$68*Baseline!B$68/Baseline!B$75 + Baseline!B$60*Baseline!B$60/Baseline!B$76)</f>
        <v>0.000001324390327</v>
      </c>
      <c r="P361" s="43">
        <f>Baseline!B$33 * (C361 * Baseline!B$58*Baseline!B$61/Baseline!B$73 + Baseline!B$59*Baseline!B$62/Baseline!B$74 + Baseline!B$68*Baseline!B$63/Baseline!B$75 + Baseline!B$60*Baseline!B$69/Baseline!B$76)</f>
        <v>0.000000001646947298</v>
      </c>
      <c r="Q361" s="43">
        <f>Baseline!B$33 * (C361 * Baseline!B$61*Baseline!B$66/Baseline!B$73 + Baseline!B$62*Baseline!B$52/Baseline!B$74 + Baseline!B$63*Baseline!B$53/Baseline!B$75 + Baseline!B$69*Baseline!B$54/Baseline!B$76)</f>
        <v>0.00000000341890597</v>
      </c>
      <c r="R361" s="43">
        <f>Baseline!B$33 * (C361 * Baseline!B$61*Baseline!B$57/Baseline!B$73 + Baseline!B$62*Baseline!B$67/Baseline!B$74 + Baseline!B$63*Baseline!B$55/Baseline!B$75 + Baseline!B$69*Baseline!B$56/Baseline!B$76)</f>
        <v>0.00000001439285409</v>
      </c>
      <c r="S361" s="43">
        <f>Baseline!B$33 * (C361 * Baseline!B$61*Baseline!B$58/Baseline!B$73 + Baseline!B$62*Baseline!B$59/Baseline!B$74 + Baseline!B$63*Baseline!B$68/Baseline!B$75 + Baseline!B$69*Baseline!B$60/Baseline!B$76)</f>
        <v>0.000000001646947298</v>
      </c>
      <c r="T361" s="43">
        <f>Baseline!B$33 * (C361 * Baseline!B$61*Baseline!B$61/Baseline!B$73 + Baseline!B$62*Baseline!B$62/Baseline!B$74 + Baseline!B$63*Baseline!B$63/Baseline!B$75 + Baseline!B$69*Baseline!B$69/Baseline!B$76)</f>
        <v>0.00000009854654564</v>
      </c>
      <c r="U361" s="41"/>
      <c r="V361" s="43">
        <f>E361 * ( Baseline!B$87 * Baseline!B$7 )</f>
        <v>0.2026528064</v>
      </c>
      <c r="W361" s="43">
        <f>F361 * ( Baseline!D$87 * Baseline!B$11 )</f>
        <v>0.00368841167</v>
      </c>
      <c r="X361" s="43">
        <f>G361 * ( Baseline!F$87 * Baseline!B$16 )</f>
        <v>0.005863521723</v>
      </c>
      <c r="Y361" s="43">
        <f>H361 * ( Baseline!H$87 * Baseline!B$18 )</f>
        <v>0.001202338515</v>
      </c>
      <c r="Z361" s="51">
        <f t="shared" si="1"/>
        <v>0.2134070783</v>
      </c>
      <c r="AA361" s="43">
        <f>I361 * ( Baseline!B$87 * Baseline!B$7 )</f>
        <v>0.002075289413</v>
      </c>
      <c r="AB361" s="45">
        <f>J361 * ( Baseline!D$87 * Baseline!B$11 )</f>
        <v>0.03253636028</v>
      </c>
      <c r="AC361" s="45">
        <f>K361 * ( Baseline!F$87 * Baseline!B$16 )</f>
        <v>0.0004773231986</v>
      </c>
      <c r="AD361" s="45">
        <f>L361 * ( Baseline!F$87 * Baseline!B$16 )</f>
        <v>0.0004999324753</v>
      </c>
      <c r="AE361" s="51">
        <f t="shared" si="2"/>
        <v>0.03558890536</v>
      </c>
      <c r="AF361" s="51">
        <f>M361 * ( Baseline!B$87 * Baseline!B$7 )</f>
        <v>0.001752062619</v>
      </c>
      <c r="AG361" s="51">
        <f>N361 * ( Baseline!D$87 * Baseline!B$11 )</f>
        <v>0.0002534920507</v>
      </c>
      <c r="AH361" s="51">
        <f>O361 * ( Baseline!F$87 * Baseline!B$16 )</f>
        <v>0.0460023933</v>
      </c>
      <c r="AI361" s="51">
        <f>P361 * ( Baseline!H$87 * Baseline!B$18 )</f>
        <v>0.0005791876662</v>
      </c>
      <c r="AJ361" s="51">
        <f t="shared" si="3"/>
        <v>0.04858713564</v>
      </c>
      <c r="AK361" s="51">
        <f>Q361 * ( Baseline!B$87 * Baseline!B$7 )</f>
        <v>0.00003548482506</v>
      </c>
      <c r="AL361" s="51">
        <f>R361 * ( Baseline!D$87 * Baseline!B$11 )</f>
        <v>0.0002654991602</v>
      </c>
      <c r="AM361" s="51">
        <f>S361 * ( Baseline!F$87 * Baseline!B$16 )</f>
        <v>0.00005720633548</v>
      </c>
      <c r="AN361" s="51">
        <f>T361 * ( Baseline!H$87 * Baseline!B$18 )</f>
        <v>0.03465620535</v>
      </c>
      <c r="AO361" s="51">
        <f t="shared" si="4"/>
        <v>0.03501439568</v>
      </c>
      <c r="AP361" s="61"/>
      <c r="AQ361" s="51">
        <f>V361 * ( (1-Baseline!B$88-Baseline!B$87) + (1-B361)*Baseline!B$88 )</f>
        <v>0.1016553082</v>
      </c>
      <c r="AR361" s="51">
        <f>W361 * ( (1-Baseline!B$88-Baseline!B$87) + (1-B361)*Baseline!B$88 )</f>
        <v>0.001850192119</v>
      </c>
      <c r="AS361" s="51">
        <f>X361 * ( (1-Baseline!B$88-Baseline!B$87) + (1-B361)*Baseline!B$88 )</f>
        <v>0.002941277344</v>
      </c>
      <c r="AT361" s="51">
        <f>Y361 * ( (1-Baseline!B$88-Baseline!B$87) + (1-B361)*Baseline!B$88 )</f>
        <v>0.0006031206503</v>
      </c>
      <c r="AU361" s="51">
        <f t="shared" si="5"/>
        <v>0.1070498983</v>
      </c>
      <c r="AV361" s="51">
        <f>AA361 * ( (1-Baseline!D$88-Baseline!D$87) + (1-B361)*Baseline!D$88 )</f>
        <v>0.001559169317</v>
      </c>
      <c r="AW361" s="51">
        <f>AB361 * ( (1-Baseline!D$88-Baseline!D$87) + (1-B361)*Baseline!D$88 )</f>
        <v>0.02444463617</v>
      </c>
      <c r="AX361" s="51">
        <f>AC361 * ( (1-Baseline!D$88-Baseline!D$87) + (1-B361)*Baseline!D$88 )</f>
        <v>0.0003586139269</v>
      </c>
      <c r="AY361" s="51">
        <f>AD361 * ( (1-Baseline!D$88-Baseline!D$87) + (1-B361)*Baseline!D$88 )</f>
        <v>0.0003756003242</v>
      </c>
      <c r="AZ361" s="51">
        <f t="shared" si="6"/>
        <v>0.02673801973</v>
      </c>
      <c r="BA361" s="51">
        <f>AF361 * ( (1-Baseline!F$88-Baseline!F$87) + (1-Baseline!B$36)*Baseline!F$88 )</f>
        <v>0.001260840327</v>
      </c>
      <c r="BB361" s="51">
        <f>AG361 * ( (1-Baseline!F$88-Baseline!F$87) + (1-Baseline!B$36)*Baseline!F$88 )</f>
        <v>0.0001824209914</v>
      </c>
      <c r="BC361" s="51">
        <f>AH361 * ( (1-Baseline!F$88-Baseline!F$87) + (1-Baseline!B$36)*Baseline!F$88 )</f>
        <v>0.0331047943</v>
      </c>
      <c r="BD361" s="51">
        <f>AI361 * ( (1-Baseline!F$88-Baseline!F$87) + (1-Baseline!B$36)*Baseline!F$88 )</f>
        <v>0.0004168019786</v>
      </c>
      <c r="BE361" s="51">
        <f t="shared" si="7"/>
        <v>0.0349648576</v>
      </c>
      <c r="BF361" s="51">
        <f>AK361 * ( (1-Baseline!H$88-Baseline!H$87) + (1-Baseline!B$36)*Baseline!H$88 )</f>
        <v>0.00002811533659</v>
      </c>
      <c r="BG361" s="51">
        <f>AL361 * ( (1-Baseline!H$88-Baseline!H$87) + (1-Baseline!B$36)*Baseline!H$88 )</f>
        <v>0.0002103602946</v>
      </c>
      <c r="BH361" s="51">
        <f>AM361 * ( (1-Baseline!H$88-Baseline!H$87) + (1-Baseline!B$36)*Baseline!H$88 )</f>
        <v>0.00004532572373</v>
      </c>
      <c r="BI361" s="51">
        <f>AN361 * ( (1-Baseline!H$88-Baseline!H$87) + (1-Baseline!B$36)*Baseline!H$88 )</f>
        <v>0.02745880463</v>
      </c>
      <c r="BJ361" s="51">
        <f t="shared" si="8"/>
        <v>0.02774260598</v>
      </c>
      <c r="BK361" s="61"/>
      <c r="BL361" s="51">
        <f t="shared" si="19"/>
        <v>0.9496067703</v>
      </c>
      <c r="BM361" s="51">
        <f t="shared" si="20"/>
        <v>0.01728345517</v>
      </c>
      <c r="BN361" s="51">
        <f t="shared" si="21"/>
        <v>0.02747576027</v>
      </c>
      <c r="BO361" s="51">
        <f t="shared" si="22"/>
        <v>0.005634014228</v>
      </c>
      <c r="BP361" s="51">
        <f t="shared" si="9"/>
        <v>1</v>
      </c>
      <c r="BQ361" s="51">
        <f t="shared" si="23"/>
        <v>0.05831281944</v>
      </c>
      <c r="BR361" s="51">
        <f t="shared" si="24"/>
        <v>0.9142276208</v>
      </c>
      <c r="BS361" s="51">
        <f t="shared" si="25"/>
        <v>0.01341213487</v>
      </c>
      <c r="BT361" s="51">
        <f t="shared" si="26"/>
        <v>0.0140474249</v>
      </c>
      <c r="BU361" s="51">
        <f t="shared" si="10"/>
        <v>1</v>
      </c>
      <c r="BV361" s="51">
        <f t="shared" si="27"/>
        <v>0.03606021627</v>
      </c>
      <c r="BW361" s="51">
        <f t="shared" si="28"/>
        <v>0.005217266821</v>
      </c>
      <c r="BX361" s="51">
        <f t="shared" si="29"/>
        <v>0.9468019199</v>
      </c>
      <c r="BY361" s="51">
        <f t="shared" si="30"/>
        <v>0.01192059706</v>
      </c>
      <c r="BZ361" s="51">
        <f t="shared" si="11"/>
        <v>1</v>
      </c>
      <c r="CA361" s="51">
        <f t="shared" si="31"/>
        <v>0.001013435314</v>
      </c>
      <c r="CB361" s="51">
        <f t="shared" si="32"/>
        <v>0.007582571541</v>
      </c>
      <c r="CC361" s="51">
        <f t="shared" si="33"/>
        <v>0.00163379474</v>
      </c>
      <c r="CD361" s="51">
        <f t="shared" si="34"/>
        <v>0.9897701984</v>
      </c>
      <c r="CE361" s="51">
        <f t="shared" si="12"/>
        <v>1</v>
      </c>
      <c r="CF361" s="61"/>
      <c r="CG361" s="51">
        <f t="shared" si="35"/>
        <v>0.9496067703</v>
      </c>
      <c r="CH361" s="51">
        <f t="shared" si="36"/>
        <v>0.01728345517</v>
      </c>
      <c r="CI361" s="51">
        <f t="shared" si="37"/>
        <v>0.02747576027</v>
      </c>
      <c r="CJ361" s="51">
        <f t="shared" si="38"/>
        <v>0.005634014228</v>
      </c>
      <c r="CK361" s="51">
        <f t="shared" si="13"/>
        <v>1</v>
      </c>
      <c r="CL361" s="51">
        <f t="shared" si="39"/>
        <v>0.05831281944</v>
      </c>
      <c r="CM361" s="51">
        <f t="shared" si="40"/>
        <v>0.9142276208</v>
      </c>
      <c r="CN361" s="51">
        <f t="shared" si="41"/>
        <v>0.01341213487</v>
      </c>
      <c r="CO361" s="51">
        <f t="shared" si="42"/>
        <v>0.0140474249</v>
      </c>
      <c r="CP361" s="51">
        <f t="shared" si="14"/>
        <v>1</v>
      </c>
      <c r="CQ361" s="51">
        <f t="shared" si="43"/>
        <v>0.03606021627</v>
      </c>
      <c r="CR361" s="51">
        <f t="shared" si="44"/>
        <v>0.005217266821</v>
      </c>
      <c r="CS361" s="51">
        <f t="shared" si="45"/>
        <v>0.9468019199</v>
      </c>
      <c r="CT361" s="51">
        <f t="shared" si="46"/>
        <v>0.01192059706</v>
      </c>
      <c r="CU361" s="51">
        <f t="shared" si="15"/>
        <v>1</v>
      </c>
      <c r="CV361" s="51">
        <f t="shared" si="47"/>
        <v>0.001013435314</v>
      </c>
      <c r="CW361" s="51">
        <f t="shared" si="48"/>
        <v>0.007582571541</v>
      </c>
      <c r="CX361" s="51">
        <f t="shared" si="49"/>
        <v>0.00163379474</v>
      </c>
      <c r="CY361" s="51">
        <f t="shared" si="50"/>
        <v>0.9897701984</v>
      </c>
      <c r="CZ361" s="51">
        <f t="shared" si="16"/>
        <v>1</v>
      </c>
      <c r="DA361" s="61"/>
      <c r="DB361" s="51">
        <f>(AQ361*Baseline!B$7 + AV361*Baseline!B$11 + BA361*Baseline!B$16 + BF361*Baseline!B$18)</f>
        <v>58158.02614</v>
      </c>
      <c r="DC361" s="51">
        <f>(AR361*Baseline!B$7 + AW361*Baseline!B$11 + BB361*Baseline!B$16 + BG361*Baseline!B$18)</f>
        <v>63563.89997</v>
      </c>
      <c r="DD361" s="51">
        <f>(AS361*Baseline!B$7 + AX361*Baseline!B$11 + BC361*Baseline!B$16 + BH361*Baseline!B$18)</f>
        <v>115178.4391</v>
      </c>
      <c r="DE361" s="51">
        <f>(AT361*Baseline!B$7 + AY361*Baseline!B$11 + BD361*Baseline!B$16 + BI361*Baseline!B$18)</f>
        <v>1259855.445</v>
      </c>
      <c r="DF361" s="51">
        <f t="shared" si="17"/>
        <v>1496755.81</v>
      </c>
      <c r="DG361" s="61"/>
      <c r="DH361" s="51">
        <f t="shared" si="51"/>
        <v>0.03885605504</v>
      </c>
      <c r="DI361" s="51">
        <f t="shared" si="52"/>
        <v>0.04246778235</v>
      </c>
      <c r="DJ361" s="51">
        <f t="shared" si="53"/>
        <v>0.07695205748</v>
      </c>
      <c r="DK361" s="51">
        <f t="shared" si="54"/>
        <v>0.8417241051</v>
      </c>
      <c r="DL361" s="51">
        <f t="shared" si="18"/>
        <v>1</v>
      </c>
      <c r="DM361" s="61"/>
      <c r="DN361" s="51">
        <f>DH361 / (Baseline!B$7/Baseline!B$17)</f>
        <v>4.147628307</v>
      </c>
      <c r="DO361" s="51">
        <f>DI361 / (Baseline!B$11/Baseline!B$17)</f>
        <v>1.025192592</v>
      </c>
      <c r="DP361" s="51">
        <f>DJ361 / (Baseline!B$16/Baseline!B$17)</f>
        <v>1.189141842</v>
      </c>
      <c r="DQ361" s="51">
        <f>DK361 / (Baseline!B$18/Baseline!B$17)</f>
        <v>0.9516434101</v>
      </c>
      <c r="DR361" s="79"/>
      <c r="DS361" s="51">
        <f>(AU361*Baseline!B$34)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0.028587016</v>
      </c>
      <c r="DT361" s="51">
        <f>(AZ361*Baseline!B$34) + (Baseline!D$88*(1-Baseline!D$89)*Baseline!B$35) + (Baseline!D$88*Baseline!D$89*((1-Baseline!D$90)*Baseline!B$40 + Baseline!D$90*Baseline!B$41))</f>
        <v>0.01042427096</v>
      </c>
      <c r="DU361" s="51">
        <f>(BE361*Baseline!B$34) + (Baseline!F$88*(1-Baseline!F$89)*Baseline!B$35) + (Baseline!F$88*Baseline!F$89*((1-Baseline!F$90)*Baseline!B$40 + Baseline!F$90*Baseline!B$41))</f>
        <v>0.01297536864</v>
      </c>
      <c r="DV361" s="51">
        <f>(BJ361*Baseline!B$34) + (Baseline!H$88*(1-Baseline!H$89)*Baseline!B$35) + (Baseline!H$88*Baseline!H$89*((1-Baseline!H$90)*Baseline!B$40 + Baseline!H$90*Baseline!B$41))</f>
        <v>0.009306390897</v>
      </c>
      <c r="DW361" s="51">
        <f>( DS361*Baseline!B$7 + DT361*Baseline!B$11 + DU361*Baseline!B$16 + DV361*Baseline!B$18 ) / Baseline!B$17</f>
        <v>0.009770751914</v>
      </c>
    </row>
    <row r="362">
      <c r="A362" s="4" t="s">
        <v>651</v>
      </c>
      <c r="B362" s="45">
        <f>MIN( MAX( NORMINV( MCrands!B362, (B$5+B$4)/2, (B$5-B$4)/3.29 ), 0 ), 1 )</f>
        <v>0.1971293162</v>
      </c>
      <c r="C362" s="45">
        <f>MAX( NORMINV( MCrands!C362, (C$5+C$4)/2, (C$5-C$4)/3.29 ), 0 )</f>
        <v>2.891492646</v>
      </c>
      <c r="D362" s="41"/>
      <c r="E362" s="43">
        <f>Baseline!B$33 * (C362 * Baseline!B$66*Baseline!B$66/Baseline!B$73 + Baseline!B$52*Baseline!B$52/Baseline!B$74 + Baseline!B$53*Baseline!B$53/Baseline!B$75 + Baseline!B$54*Baseline!B$54/Baseline!B$76)</f>
        <v>0.00002051308157</v>
      </c>
      <c r="F362" s="43">
        <f>Baseline!B$33 * (C362 * Baseline!B$66*Baseline!B$57/Baseline!B$73 + Baseline!B$52*Baseline!B$67/Baseline!B$74 + Baseline!B$53*Baseline!B$55/Baseline!B$75 + Baseline!B$54*Baseline!B$56/Baseline!B$76)</f>
        <v>0.0000002001067755</v>
      </c>
      <c r="G362" s="45">
        <f>Baseline!B$33 * (C362 * Baseline!B$66*Baseline!B$58/Baseline!B$73 + Baseline!B$52*Baseline!B$59/Baseline!B$74 + Baseline!B$53*Baseline!B$68/Baseline!B$75 + Baseline!B$54*Baseline!B$60/Baseline!B$76)</f>
        <v>0.0000001691918485</v>
      </c>
      <c r="H362" s="43">
        <f>Baseline!B$33 * (C362 * Baseline!B$66*Baseline!B$61/Baseline!B$73 + Baseline!B$52*Baseline!B$62/Baseline!B$74 + Baseline!B$53*Baseline!B$63/Baseline!B$75 + Baseline!B$54*Baseline!B$69/Baseline!B$76)</f>
        <v>0.000000003457248547</v>
      </c>
      <c r="I362" s="43">
        <f>Baseline!B$33 * (C362 * Baseline!B$57*Baseline!B$66/Baseline!B$73 + Baseline!B$67*Baseline!B$52/Baseline!B$74 + Baseline!B$55*Baseline!B$53/Baseline!B$75 + Baseline!B$56*Baseline!B$54/Baseline!B$76)</f>
        <v>0.0000002001067755</v>
      </c>
      <c r="J362" s="45">
        <f>Baseline!B$33 * (C362 * Baseline!B$57*Baseline!B$57/Baseline!B$73 + Baseline!B$67*Baseline!B$67/Baseline!B$74 + Baseline!B$55*Baseline!B$55/Baseline!B$75 + Baseline!B$56*Baseline!B$56/Baseline!B$76)</f>
        <v>0.000001763813838</v>
      </c>
      <c r="K362" s="43">
        <f>Baseline!B$33 * (C362 * Baseline!B$57*Baseline!B$58/Baseline!B$73 + Baseline!B$67*Baseline!B$59/Baseline!B$74 + Baseline!B$55*Baseline!B$68/Baseline!B$75 + Baseline!B$56*Baseline!B$60/Baseline!B$76)</f>
        <v>0.00000001374200269</v>
      </c>
      <c r="L362" s="45">
        <f>Baseline!B$33 * (C362 * Baseline!B$57*Baseline!B$61/Baseline!B$73 + Baseline!B$67*Baseline!B$62/Baseline!B$74 + Baseline!B$55*Baseline!B$63/Baseline!B$75 + Baseline!B$56*Baseline!B$69/Baseline!B$76)</f>
        <v>0.00000001439286014</v>
      </c>
      <c r="M362" s="43">
        <f>Baseline!B$33 * (C362 * Baseline!B$58*Baseline!B$66/Baseline!B$73 + Baseline!B$59*Baseline!B$52/Baseline!B$74 + Baseline!B$68*Baseline!B$53/Baseline!B$75 + Baseline!B$60*Baseline!B$54/Baseline!B$76)</f>
        <v>0.0000001691918485</v>
      </c>
      <c r="N362" s="45">
        <f>Baseline!B$33 * (C362 * Baseline!B$58*Baseline!B$57/Baseline!B$73 + Baseline!B$59*Baseline!B$67/Baseline!B$74 + Baseline!B$68*Baseline!B$55/Baseline!B$75 + Baseline!B$60*Baseline!B$56/Baseline!B$76)</f>
        <v>0.00000001374200269</v>
      </c>
      <c r="O362" s="45">
        <f>Baseline!B$33 * (C362 * Baseline!B$58*Baseline!B$58/Baseline!B$73 + Baseline!B$59*Baseline!B$59/Baseline!B$74 + Baseline!B$68*Baseline!B$68/Baseline!B$75 + Baseline!B$60*Baseline!B$60/Baseline!B$76)</f>
        <v>0.000001324390476</v>
      </c>
      <c r="P362" s="43">
        <f>Baseline!B$33 * (C362 * Baseline!B$58*Baseline!B$61/Baseline!B$73 + Baseline!B$59*Baseline!B$62/Baseline!B$74 + Baseline!B$68*Baseline!B$63/Baseline!B$75 + Baseline!B$60*Baseline!B$69/Baseline!B$76)</f>
        <v>0.000000001646962181</v>
      </c>
      <c r="Q362" s="43">
        <f>Baseline!B$33 * (C362 * Baseline!B$61*Baseline!B$66/Baseline!B$73 + Baseline!B$62*Baseline!B$52/Baseline!B$74 + Baseline!B$63*Baseline!B$53/Baseline!B$75 + Baseline!B$69*Baseline!B$54/Baseline!B$76)</f>
        <v>0.000000003457248547</v>
      </c>
      <c r="R362" s="43">
        <f>Baseline!B$33 * (C362 * Baseline!B$61*Baseline!B$57/Baseline!B$73 + Baseline!B$62*Baseline!B$67/Baseline!B$74 + Baseline!B$63*Baseline!B$55/Baseline!B$75 + Baseline!B$69*Baseline!B$56/Baseline!B$76)</f>
        <v>0.00000001439286014</v>
      </c>
      <c r="S362" s="43">
        <f>Baseline!B$33 * (C362 * Baseline!B$61*Baseline!B$58/Baseline!B$73 + Baseline!B$62*Baseline!B$59/Baseline!B$74 + Baseline!B$63*Baseline!B$68/Baseline!B$75 + Baseline!B$69*Baseline!B$60/Baseline!B$76)</f>
        <v>0.000000001646962181</v>
      </c>
      <c r="T362" s="43">
        <f>Baseline!B$33 * (C362 * Baseline!B$61*Baseline!B$61/Baseline!B$73 + Baseline!B$62*Baseline!B$62/Baseline!B$74 + Baseline!B$63*Baseline!B$63/Baseline!B$75 + Baseline!B$69*Baseline!B$69/Baseline!B$76)</f>
        <v>0.00000009854654713</v>
      </c>
      <c r="U362" s="41"/>
      <c r="V362" s="43">
        <f>E362 * ( Baseline!B$87 * Baseline!B$7 )</f>
        <v>0.2129052736</v>
      </c>
      <c r="W362" s="43">
        <f>F362 * ( Baseline!D$87 * Baseline!B$11 )</f>
        <v>0.003691288782</v>
      </c>
      <c r="X362" s="43">
        <f>G362 * ( Baseline!F$87 * Baseline!B$16 )</f>
        <v>0.005876839929</v>
      </c>
      <c r="Y362" s="43">
        <f>H362 * ( Baseline!H$87 * Baseline!B$18 )</f>
        <v>0.001215822582</v>
      </c>
      <c r="Z362" s="51">
        <f t="shared" si="1"/>
        <v>0.2236892249</v>
      </c>
      <c r="AA362" s="43">
        <f>I362 * ( Baseline!B$87 * Baseline!B$7 )</f>
        <v>0.002076908223</v>
      </c>
      <c r="AB362" s="45">
        <f>J362 * ( Baseline!D$87 * Baseline!B$11 )</f>
        <v>0.03253636073</v>
      </c>
      <c r="AC362" s="45">
        <f>K362 * ( Baseline!F$87 * Baseline!B$16 )</f>
        <v>0.0004773253015</v>
      </c>
      <c r="AD362" s="45">
        <f>L362 * ( Baseline!F$87 * Baseline!B$16 )</f>
        <v>0.0004999326856</v>
      </c>
      <c r="AE362" s="51">
        <f t="shared" si="2"/>
        <v>0.03559052694</v>
      </c>
      <c r="AF362" s="51">
        <f>M362 * ( Baseline!B$87 * Baseline!B$7 )</f>
        <v>0.001756042195</v>
      </c>
      <c r="AG362" s="51">
        <f>N362 * ( Baseline!D$87 * Baseline!B$11 )</f>
        <v>0.0002534931675</v>
      </c>
      <c r="AH362" s="51">
        <f>O362 * ( Baseline!F$87 * Baseline!B$16 )</f>
        <v>0.04600239847</v>
      </c>
      <c r="AI362" s="51">
        <f>P362 * ( Baseline!H$87 * Baseline!B$18 )</f>
        <v>0.0005791929001</v>
      </c>
      <c r="AJ362" s="51">
        <f t="shared" si="3"/>
        <v>0.04859112674</v>
      </c>
      <c r="AK362" s="51">
        <f>Q362 * ( Baseline!B$87 * Baseline!B$7 )</f>
        <v>0.00003588278267</v>
      </c>
      <c r="AL362" s="51">
        <f>R362 * ( Baseline!D$87 * Baseline!B$11 )</f>
        <v>0.0002654992719</v>
      </c>
      <c r="AM362" s="51">
        <f>S362 * ( Baseline!F$87 * Baseline!B$16 )</f>
        <v>0.00005720685243</v>
      </c>
      <c r="AN362" s="51">
        <f>T362 * ( Baseline!H$87 * Baseline!B$18 )</f>
        <v>0.03465620588</v>
      </c>
      <c r="AO362" s="51">
        <f t="shared" si="4"/>
        <v>0.03501479478</v>
      </c>
      <c r="AP362" s="61"/>
      <c r="AQ362" s="51">
        <f>V362 * ( (1-Baseline!B$88-Baseline!B$87) + (1-B362)*Baseline!B$88 )</f>
        <v>0.1709959156</v>
      </c>
      <c r="AR362" s="51">
        <f>W362 * ( (1-Baseline!B$88-Baseline!B$87) + (1-B362)*Baseline!B$88 )</f>
        <v>0.002964676705</v>
      </c>
      <c r="AS362" s="51">
        <f>X362 * ( (1-Baseline!B$88-Baseline!B$87) + (1-B362)*Baseline!B$88 )</f>
        <v>0.004720012836</v>
      </c>
      <c r="AT362" s="51">
        <f>Y362 * ( (1-Baseline!B$88-Baseline!B$87) + (1-B362)*Baseline!B$88 )</f>
        <v>0.0009764938751</v>
      </c>
      <c r="AU362" s="51">
        <f t="shared" si="5"/>
        <v>0.179657099</v>
      </c>
      <c r="AV362" s="51">
        <f>AA362 * ( (1-Baseline!D$88-Baseline!D$87) + (1-B362)*Baseline!D$88 )</f>
        <v>0.001875623554</v>
      </c>
      <c r="AW362" s="51">
        <f>AB362 * ( (1-Baseline!D$88-Baseline!D$87) + (1-B362)*Baseline!D$88 )</f>
        <v>0.02938308197</v>
      </c>
      <c r="AX362" s="51">
        <f>AC362 * ( (1-Baseline!D$88-Baseline!D$87) + (1-B362)*Baseline!D$88 )</f>
        <v>0.0004310650652</v>
      </c>
      <c r="AY362" s="51">
        <f>AD362 * ( (1-Baseline!D$88-Baseline!D$87) + (1-B362)*Baseline!D$88 )</f>
        <v>0.0004514814426</v>
      </c>
      <c r="AZ362" s="51">
        <f t="shared" si="6"/>
        <v>0.03214125203</v>
      </c>
      <c r="BA362" s="51">
        <f>AF362 * ( (1-Baseline!F$88-Baseline!F$87) + (1-Baseline!B$36)*Baseline!F$88 )</f>
        <v>0.001263704157</v>
      </c>
      <c r="BB362" s="51">
        <f>AG362 * ( (1-Baseline!F$88-Baseline!F$87) + (1-Baseline!B$36)*Baseline!F$88 )</f>
        <v>0.0001824217951</v>
      </c>
      <c r="BC362" s="51">
        <f>AH362 * ( (1-Baseline!F$88-Baseline!F$87) + (1-Baseline!B$36)*Baseline!F$88 )</f>
        <v>0.03310479802</v>
      </c>
      <c r="BD362" s="51">
        <f>AI362 * ( (1-Baseline!F$88-Baseline!F$87) + (1-Baseline!B$36)*Baseline!F$88 )</f>
        <v>0.0004168057451</v>
      </c>
      <c r="BE362" s="51">
        <f t="shared" si="7"/>
        <v>0.03496772972</v>
      </c>
      <c r="BF362" s="51">
        <f>AK362 * ( (1-Baseline!H$88-Baseline!H$87) + (1-Baseline!B$36)*Baseline!H$88 )</f>
        <v>0.00002843064637</v>
      </c>
      <c r="BG362" s="51">
        <f>AL362 * ( (1-Baseline!H$88-Baseline!H$87) + (1-Baseline!B$36)*Baseline!H$88 )</f>
        <v>0.0002103603831</v>
      </c>
      <c r="BH362" s="51">
        <f>AM362 * ( (1-Baseline!H$88-Baseline!H$87) + (1-Baseline!B$36)*Baseline!H$88 )</f>
        <v>0.00004532613332</v>
      </c>
      <c r="BI362" s="51">
        <f>AN362 * ( (1-Baseline!H$88-Baseline!H$87) + (1-Baseline!B$36)*Baseline!H$88 )</f>
        <v>0.02745880504</v>
      </c>
      <c r="BJ362" s="51">
        <f t="shared" si="8"/>
        <v>0.0277429222</v>
      </c>
      <c r="BK362" s="61"/>
      <c r="BL362" s="51">
        <f t="shared" si="19"/>
        <v>0.9517904749</v>
      </c>
      <c r="BM362" s="51">
        <f t="shared" si="20"/>
        <v>0.01650186228</v>
      </c>
      <c r="BN362" s="51">
        <f t="shared" si="21"/>
        <v>0.02627234249</v>
      </c>
      <c r="BO362" s="51">
        <f t="shared" si="22"/>
        <v>0.005435320288</v>
      </c>
      <c r="BP362" s="51">
        <f t="shared" si="9"/>
        <v>1</v>
      </c>
      <c r="BQ362" s="51">
        <f t="shared" si="23"/>
        <v>0.0583556469</v>
      </c>
      <c r="BR362" s="51">
        <f t="shared" si="24"/>
        <v>0.9141859794</v>
      </c>
      <c r="BS362" s="51">
        <f t="shared" si="25"/>
        <v>0.01341158287</v>
      </c>
      <c r="BT362" s="51">
        <f t="shared" si="26"/>
        <v>0.01404679078</v>
      </c>
      <c r="BU362" s="51">
        <f t="shared" si="10"/>
        <v>1</v>
      </c>
      <c r="BV362" s="51">
        <f t="shared" si="27"/>
        <v>0.03613915365</v>
      </c>
      <c r="BW362" s="51">
        <f t="shared" si="28"/>
        <v>0.005216861277</v>
      </c>
      <c r="BX362" s="51">
        <f t="shared" si="29"/>
        <v>0.9467242594</v>
      </c>
      <c r="BY362" s="51">
        <f t="shared" si="30"/>
        <v>0.01191972566</v>
      </c>
      <c r="BZ362" s="51">
        <f t="shared" si="11"/>
        <v>1</v>
      </c>
      <c r="CA362" s="51">
        <f t="shared" si="31"/>
        <v>0.001024789175</v>
      </c>
      <c r="CB362" s="51">
        <f t="shared" si="32"/>
        <v>0.007582488302</v>
      </c>
      <c r="CC362" s="51">
        <f t="shared" si="33"/>
        <v>0.001633790881</v>
      </c>
      <c r="CD362" s="51">
        <f t="shared" si="34"/>
        <v>0.9897589316</v>
      </c>
      <c r="CE362" s="51">
        <f t="shared" si="12"/>
        <v>1</v>
      </c>
      <c r="CF362" s="61"/>
      <c r="CG362" s="51">
        <f t="shared" si="35"/>
        <v>0.9517904749</v>
      </c>
      <c r="CH362" s="51">
        <f t="shared" si="36"/>
        <v>0.01650186228</v>
      </c>
      <c r="CI362" s="51">
        <f t="shared" si="37"/>
        <v>0.02627234249</v>
      </c>
      <c r="CJ362" s="51">
        <f t="shared" si="38"/>
        <v>0.005435320288</v>
      </c>
      <c r="CK362" s="51">
        <f t="shared" si="13"/>
        <v>1</v>
      </c>
      <c r="CL362" s="51">
        <f t="shared" si="39"/>
        <v>0.0583556469</v>
      </c>
      <c r="CM362" s="51">
        <f t="shared" si="40"/>
        <v>0.9141859794</v>
      </c>
      <c r="CN362" s="51">
        <f t="shared" si="41"/>
        <v>0.01341158287</v>
      </c>
      <c r="CO362" s="51">
        <f t="shared" si="42"/>
        <v>0.01404679078</v>
      </c>
      <c r="CP362" s="51">
        <f t="shared" si="14"/>
        <v>1</v>
      </c>
      <c r="CQ362" s="51">
        <f t="shared" si="43"/>
        <v>0.03613915365</v>
      </c>
      <c r="CR362" s="51">
        <f t="shared" si="44"/>
        <v>0.005216861277</v>
      </c>
      <c r="CS362" s="51">
        <f t="shared" si="45"/>
        <v>0.9467242594</v>
      </c>
      <c r="CT362" s="51">
        <f t="shared" si="46"/>
        <v>0.01191972566</v>
      </c>
      <c r="CU362" s="51">
        <f t="shared" si="15"/>
        <v>1</v>
      </c>
      <c r="CV362" s="51">
        <f t="shared" si="47"/>
        <v>0.001024789175</v>
      </c>
      <c r="CW362" s="51">
        <f t="shared" si="48"/>
        <v>0.007582488302</v>
      </c>
      <c r="CX362" s="51">
        <f t="shared" si="49"/>
        <v>0.001633790881</v>
      </c>
      <c r="CY362" s="51">
        <f t="shared" si="50"/>
        <v>0.9897589316</v>
      </c>
      <c r="CZ362" s="51">
        <f t="shared" si="16"/>
        <v>1</v>
      </c>
      <c r="DA362" s="61"/>
      <c r="DB362" s="51">
        <f>(AQ362*Baseline!B$7 + AV362*Baseline!B$11 + BA362*Baseline!B$16 + BF362*Baseline!B$18)</f>
        <v>92490.90658</v>
      </c>
      <c r="DC362" s="51">
        <f>(AR362*Baseline!B$7 + AW362*Baseline!B$11 + BB362*Baseline!B$16 + BG362*Baseline!B$18)</f>
        <v>74695.19544</v>
      </c>
      <c r="DD362" s="51">
        <f>(AS362*Baseline!B$7 + AX362*Baseline!B$11 + BC362*Baseline!B$16 + BH362*Baseline!B$18)</f>
        <v>116196.5324</v>
      </c>
      <c r="DE362" s="51">
        <f>(AT362*Baseline!B$7 + AY362*Baseline!B$11 + BD362*Baseline!B$16 + BI362*Baseline!B$18)</f>
        <v>1260199.294</v>
      </c>
      <c r="DF362" s="51">
        <f t="shared" si="17"/>
        <v>1543581.928</v>
      </c>
      <c r="DG362" s="61"/>
      <c r="DH362" s="51">
        <f t="shared" si="51"/>
        <v>0.05991966147</v>
      </c>
      <c r="DI362" s="51">
        <f t="shared" si="52"/>
        <v>0.04839082013</v>
      </c>
      <c r="DJ362" s="51">
        <f t="shared" si="53"/>
        <v>0.07527720449</v>
      </c>
      <c r="DK362" s="51">
        <f t="shared" si="54"/>
        <v>0.8164123139</v>
      </c>
      <c r="DL362" s="51">
        <f t="shared" si="18"/>
        <v>1</v>
      </c>
      <c r="DM362" s="61"/>
      <c r="DN362" s="51">
        <f>DH362 / (Baseline!B$7/Baseline!B$17)</f>
        <v>6.396029752</v>
      </c>
      <c r="DO362" s="51">
        <f>DI362 / (Baseline!B$11/Baseline!B$17)</f>
        <v>1.168177559</v>
      </c>
      <c r="DP362" s="51">
        <f>DJ362 / (Baseline!B$16/Baseline!B$17)</f>
        <v>1.163260302</v>
      </c>
      <c r="DQ362" s="51">
        <f>DK362 / (Baseline!B$18/Baseline!B$17)</f>
        <v>0.9230261955</v>
      </c>
      <c r="DR362" s="79"/>
      <c r="DS362" s="51">
        <f>(AU362*Baseline!B$34)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0.0394780961</v>
      </c>
      <c r="DT362" s="51">
        <f>(AZ362*Baseline!B$34) + (Baseline!D$88*(1-Baseline!D$89)*Baseline!B$35) + (Baseline!D$88*Baseline!D$89*((1-Baseline!D$90)*Baseline!B$40 + Baseline!D$90*Baseline!B$41))</f>
        <v>0.0112347558</v>
      </c>
      <c r="DU362" s="51">
        <f>(BE362*Baseline!B$34) + (Baseline!F$88*(1-Baseline!F$89)*Baseline!B$35) + (Baseline!F$88*Baseline!F$89*((1-Baseline!F$90)*Baseline!B$40 + Baseline!F$90*Baseline!B$41))</f>
        <v>0.01297579946</v>
      </c>
      <c r="DV362" s="51">
        <f>(BJ362*Baseline!B$34) + (Baseline!H$88*(1-Baseline!H$89)*Baseline!B$35) + (Baseline!H$88*Baseline!H$89*((1-Baseline!H$90)*Baseline!B$40 + Baseline!H$90*Baseline!B$41))</f>
        <v>0.009306438331</v>
      </c>
      <c r="DW362" s="51">
        <f>( DS362*Baseline!B$7 + DT362*Baseline!B$11 + DU362*Baseline!B$16 + DV362*Baseline!B$18 ) / Baseline!B$17</f>
        <v>0.00990642589</v>
      </c>
    </row>
    <row r="363">
      <c r="A363" s="4" t="s">
        <v>653</v>
      </c>
      <c r="B363" s="45">
        <f>MIN( MAX( NORMINV( MCrands!B363, (B$5+B$4)/2, (B$5-B$4)/3.29 ), 0 ), 1 )</f>
        <v>0.522717514</v>
      </c>
      <c r="C363" s="45">
        <f>MAX( NORMINV( MCrands!C363, (C$5+C$4)/2, (C$5-C$4)/3.29 ), 0 )</f>
        <v>2.517122555</v>
      </c>
      <c r="D363" s="41"/>
      <c r="E363" s="43">
        <f>Baseline!B$33 * (C363 * Baseline!B$66*Baseline!B$66/Baseline!B$73 + Baseline!B$52*Baseline!B$52/Baseline!B$74 + Baseline!B$53*Baseline!B$53/Baseline!B$75 + Baseline!B$54*Baseline!B$54/Baseline!B$76)</f>
        <v>0.00001786253234</v>
      </c>
      <c r="F363" s="43">
        <f>Baseline!B$33 * (C363 * Baseline!B$66*Baseline!B$57/Baseline!B$73 + Baseline!B$52*Baseline!B$67/Baseline!B$74 + Baseline!B$53*Baseline!B$55/Baseline!B$75 + Baseline!B$54*Baseline!B$56/Baseline!B$76)</f>
        <v>0.0000001996882678</v>
      </c>
      <c r="G363" s="45">
        <f>Baseline!B$33 * (C363 * Baseline!B$66*Baseline!B$58/Baseline!B$73 + Baseline!B$52*Baseline!B$59/Baseline!B$74 + Baseline!B$53*Baseline!B$68/Baseline!B$75 + Baseline!B$54*Baseline!B$60/Baseline!B$76)</f>
        <v>0.0000001681630169</v>
      </c>
      <c r="H363" s="43">
        <f>Baseline!B$33 * (C363 * Baseline!B$66*Baseline!B$61/Baseline!B$73 + Baseline!B$52*Baseline!B$62/Baseline!B$74 + Baseline!B$53*Baseline!B$63/Baseline!B$75 + Baseline!B$54*Baseline!B$69/Baseline!B$76)</f>
        <v>0.000000003354365386</v>
      </c>
      <c r="I363" s="43">
        <f>Baseline!B$33 * (C363 * Baseline!B$57*Baseline!B$66/Baseline!B$73 + Baseline!B$67*Baseline!B$52/Baseline!B$74 + Baseline!B$55*Baseline!B$53/Baseline!B$75 + Baseline!B$56*Baseline!B$54/Baseline!B$76)</f>
        <v>0.0000001996882678</v>
      </c>
      <c r="J363" s="45">
        <f>Baseline!B$33 * (C363 * Baseline!B$57*Baseline!B$57/Baseline!B$73 + Baseline!B$67*Baseline!B$67/Baseline!B$74 + Baseline!B$55*Baseline!B$55/Baseline!B$75 + Baseline!B$56*Baseline!B$56/Baseline!B$76)</f>
        <v>0.000001763813772</v>
      </c>
      <c r="K363" s="43">
        <f>Baseline!B$33 * (C363 * Baseline!B$57*Baseline!B$58/Baseline!B$73 + Baseline!B$67*Baseline!B$59/Baseline!B$74 + Baseline!B$55*Baseline!B$68/Baseline!B$75 + Baseline!B$56*Baseline!B$60/Baseline!B$76)</f>
        <v>0.00000001374184024</v>
      </c>
      <c r="L363" s="45">
        <f>Baseline!B$33 * (C363 * Baseline!B$57*Baseline!B$61/Baseline!B$73 + Baseline!B$67*Baseline!B$62/Baseline!B$74 + Baseline!B$55*Baseline!B$63/Baseline!B$75 + Baseline!B$56*Baseline!B$69/Baseline!B$76)</f>
        <v>0.0000000143928439</v>
      </c>
      <c r="M363" s="43">
        <f>Baseline!B$33 * (C363 * Baseline!B$58*Baseline!B$66/Baseline!B$73 + Baseline!B$59*Baseline!B$52/Baseline!B$74 + Baseline!B$68*Baseline!B$53/Baseline!B$75 + Baseline!B$60*Baseline!B$54/Baseline!B$76)</f>
        <v>0.0000001681630169</v>
      </c>
      <c r="N363" s="45">
        <f>Baseline!B$33 * (C363 * Baseline!B$58*Baseline!B$57/Baseline!B$73 + Baseline!B$59*Baseline!B$67/Baseline!B$74 + Baseline!B$68*Baseline!B$55/Baseline!B$75 + Baseline!B$60*Baseline!B$56/Baseline!B$76)</f>
        <v>0.00000001374184024</v>
      </c>
      <c r="O363" s="45">
        <f>Baseline!B$33 * (C363 * Baseline!B$58*Baseline!B$58/Baseline!B$73 + Baseline!B$59*Baseline!B$59/Baseline!B$74 + Baseline!B$68*Baseline!B$68/Baseline!B$75 + Baseline!B$60*Baseline!B$60/Baseline!B$76)</f>
        <v>0.000001324390077</v>
      </c>
      <c r="P363" s="43">
        <f>Baseline!B$33 * (C363 * Baseline!B$58*Baseline!B$61/Baseline!B$73 + Baseline!B$59*Baseline!B$62/Baseline!B$74 + Baseline!B$68*Baseline!B$63/Baseline!B$75 + Baseline!B$60*Baseline!B$69/Baseline!B$76)</f>
        <v>0.000000001646922246</v>
      </c>
      <c r="Q363" s="43">
        <f>Baseline!B$33 * (C363 * Baseline!B$61*Baseline!B$66/Baseline!B$73 + Baseline!B$62*Baseline!B$52/Baseline!B$74 + Baseline!B$63*Baseline!B$53/Baseline!B$75 + Baseline!B$69*Baseline!B$54/Baseline!B$76)</f>
        <v>0.000000003354365386</v>
      </c>
      <c r="R363" s="43">
        <f>Baseline!B$33 * (C363 * Baseline!B$61*Baseline!B$57/Baseline!B$73 + Baseline!B$62*Baseline!B$67/Baseline!B$74 + Baseline!B$63*Baseline!B$55/Baseline!B$75 + Baseline!B$69*Baseline!B$56/Baseline!B$76)</f>
        <v>0.0000000143928439</v>
      </c>
      <c r="S363" s="43">
        <f>Baseline!B$33 * (C363 * Baseline!B$61*Baseline!B$58/Baseline!B$73 + Baseline!B$62*Baseline!B$59/Baseline!B$74 + Baseline!B$63*Baseline!B$68/Baseline!B$75 + Baseline!B$69*Baseline!B$60/Baseline!B$76)</f>
        <v>0.000000001646922246</v>
      </c>
      <c r="T363" s="43">
        <f>Baseline!B$33 * (C363 * Baseline!B$61*Baseline!B$61/Baseline!B$73 + Baseline!B$62*Baseline!B$62/Baseline!B$74 + Baseline!B$63*Baseline!B$63/Baseline!B$75 + Baseline!B$69*Baseline!B$69/Baseline!B$76)</f>
        <v>0.00000009854654314</v>
      </c>
      <c r="U363" s="41"/>
      <c r="V363" s="43">
        <f>E363 * ( Baseline!B$87 * Baseline!B$7 )</f>
        <v>0.1853952232</v>
      </c>
      <c r="W363" s="43">
        <f>F363 * ( Baseline!D$87 * Baseline!B$11 )</f>
        <v>0.003683568739</v>
      </c>
      <c r="X363" s="43">
        <f>G363 * ( Baseline!F$87 * Baseline!B$16 )</f>
        <v>0.0058411037</v>
      </c>
      <c r="Y363" s="43">
        <f>H363 * ( Baseline!H$87 * Baseline!B$18 )</f>
        <v>0.001179641305</v>
      </c>
      <c r="Z363" s="51">
        <f t="shared" si="1"/>
        <v>0.1960995369</v>
      </c>
      <c r="AA363" s="43">
        <f>I363 * ( Baseline!B$87 * Baseline!B$7 )</f>
        <v>0.002072564531</v>
      </c>
      <c r="AB363" s="45">
        <f>J363 * ( Baseline!D$87 * Baseline!B$11 )</f>
        <v>0.03253635951</v>
      </c>
      <c r="AC363" s="45">
        <f>K363 * ( Baseline!F$87 * Baseline!B$16 )</f>
        <v>0.000477319659</v>
      </c>
      <c r="AD363" s="45">
        <f>L363 * ( Baseline!F$87 * Baseline!B$16 )</f>
        <v>0.0004999321214</v>
      </c>
      <c r="AE363" s="51">
        <f t="shared" si="2"/>
        <v>0.03558617582</v>
      </c>
      <c r="AF363" s="51">
        <f>M363 * ( Baseline!B$87 * Baseline!B$7 )</f>
        <v>0.001745363952</v>
      </c>
      <c r="AG363" s="51">
        <f>N363 * ( Baseline!D$87 * Baseline!B$11 )</f>
        <v>0.0002534901709</v>
      </c>
      <c r="AH363" s="51">
        <f>O363 * ( Baseline!F$87 * Baseline!B$16 )</f>
        <v>0.0460023846</v>
      </c>
      <c r="AI363" s="51">
        <f>P363 * ( Baseline!H$87 * Baseline!B$18 )</f>
        <v>0.0005791788561</v>
      </c>
      <c r="AJ363" s="51">
        <f t="shared" si="3"/>
        <v>0.04858041758</v>
      </c>
      <c r="AK363" s="51">
        <f>Q363 * ( Baseline!B$87 * Baseline!B$7 )</f>
        <v>0.00003481495834</v>
      </c>
      <c r="AL363" s="51">
        <f>R363 * ( Baseline!D$87 * Baseline!B$11 )</f>
        <v>0.0002654989722</v>
      </c>
      <c r="AM363" s="51">
        <f>S363 * ( Baseline!F$87 * Baseline!B$16 )</f>
        <v>0.0000572054653</v>
      </c>
      <c r="AN363" s="51">
        <f>T363 * ( Baseline!H$87 * Baseline!B$18 )</f>
        <v>0.03465620447</v>
      </c>
      <c r="AO363" s="51">
        <f t="shared" si="4"/>
        <v>0.03501372387</v>
      </c>
      <c r="AP363" s="61"/>
      <c r="AQ363" s="51">
        <f>V363 * ( (1-Baseline!B$88-Baseline!B$87) + (1-B363)*Baseline!B$88 )</f>
        <v>0.09517846155</v>
      </c>
      <c r="AR363" s="51">
        <f>W363 * ( (1-Baseline!B$88-Baseline!B$87) + (1-B363)*Baseline!B$88 )</f>
        <v>0.001891075722</v>
      </c>
      <c r="AS363" s="51">
        <f>X363 * ( (1-Baseline!B$88-Baseline!B$87) + (1-B363)*Baseline!B$88 )</f>
        <v>0.002998714068</v>
      </c>
      <c r="AT363" s="51">
        <f>Y363 * ( (1-Baseline!B$88-Baseline!B$87) + (1-B363)*Baseline!B$88 )</f>
        <v>0.0006056059192</v>
      </c>
      <c r="AU363" s="51">
        <f t="shared" si="5"/>
        <v>0.1006738573</v>
      </c>
      <c r="AV363" s="51">
        <f>AA363 * ( (1-Baseline!D$88-Baseline!D$87) + (1-B363)*Baseline!D$88 )</f>
        <v>0.001569389291</v>
      </c>
      <c r="AW363" s="51">
        <f>AB363 * ( (1-Baseline!D$88-Baseline!D$87) + (1-B363)*Baseline!D$88 )</f>
        <v>0.02463721318</v>
      </c>
      <c r="AX363" s="51">
        <f>AC363 * ( (1-Baseline!D$88-Baseline!D$87) + (1-B363)*Baseline!D$88 )</f>
        <v>0.0003614364474</v>
      </c>
      <c r="AY363" s="51">
        <f>AD363 * ( (1-Baseline!D$88-Baseline!D$87) + (1-B363)*Baseline!D$88 )</f>
        <v>0.0003785590777</v>
      </c>
      <c r="AZ363" s="51">
        <f t="shared" si="6"/>
        <v>0.026946598</v>
      </c>
      <c r="BA363" s="51">
        <f>AF363 * ( (1-Baseline!F$88-Baseline!F$87) + (1-Baseline!B$36)*Baseline!F$88 )</f>
        <v>0.001256019752</v>
      </c>
      <c r="BB363" s="51">
        <f>AG363 * ( (1-Baseline!F$88-Baseline!F$87) + (1-Baseline!B$36)*Baseline!F$88 )</f>
        <v>0.0001824196386</v>
      </c>
      <c r="BC363" s="51">
        <f>AH363 * ( (1-Baseline!F$88-Baseline!F$87) + (1-Baseline!B$36)*Baseline!F$88 )</f>
        <v>0.03310478804</v>
      </c>
      <c r="BD363" s="51">
        <f>AI363 * ( (1-Baseline!F$88-Baseline!F$87) + (1-Baseline!B$36)*Baseline!F$88 )</f>
        <v>0.0004167956385</v>
      </c>
      <c r="BE363" s="51">
        <f t="shared" si="7"/>
        <v>0.03496002307</v>
      </c>
      <c r="BF363" s="51">
        <f>AK363 * ( (1-Baseline!H$88-Baseline!H$87) + (1-Baseline!B$36)*Baseline!H$88 )</f>
        <v>0.00002758458779</v>
      </c>
      <c r="BG363" s="51">
        <f>AL363 * ( (1-Baseline!H$88-Baseline!H$87) + (1-Baseline!B$36)*Baseline!H$88 )</f>
        <v>0.0002103601457</v>
      </c>
      <c r="BH363" s="51">
        <f>AM363 * ( (1-Baseline!H$88-Baseline!H$87) + (1-Baseline!B$36)*Baseline!H$88 )</f>
        <v>0.00004532503427</v>
      </c>
      <c r="BI363" s="51">
        <f>AN363 * ( (1-Baseline!H$88-Baseline!H$87) + (1-Baseline!B$36)*Baseline!H$88 )</f>
        <v>0.02745880393</v>
      </c>
      <c r="BJ363" s="51">
        <f t="shared" si="8"/>
        <v>0.0277420737</v>
      </c>
      <c r="BK363" s="61"/>
      <c r="BL363" s="51">
        <f t="shared" si="19"/>
        <v>0.9454138755</v>
      </c>
      <c r="BM363" s="51">
        <f t="shared" si="20"/>
        <v>0.01878417867</v>
      </c>
      <c r="BN363" s="51">
        <f t="shared" si="21"/>
        <v>0.02978642271</v>
      </c>
      <c r="BO363" s="51">
        <f t="shared" si="22"/>
        <v>0.006015523153</v>
      </c>
      <c r="BP363" s="51">
        <f t="shared" si="9"/>
        <v>1</v>
      </c>
      <c r="BQ363" s="51">
        <f t="shared" si="23"/>
        <v>0.05824072082</v>
      </c>
      <c r="BR363" s="51">
        <f t="shared" si="24"/>
        <v>0.9142977226</v>
      </c>
      <c r="BS363" s="51">
        <f t="shared" si="25"/>
        <v>0.01341306414</v>
      </c>
      <c r="BT363" s="51">
        <f t="shared" si="26"/>
        <v>0.01404849242</v>
      </c>
      <c r="BU363" s="51">
        <f t="shared" si="10"/>
        <v>1</v>
      </c>
      <c r="BV363" s="51">
        <f t="shared" si="27"/>
        <v>0.03592731473</v>
      </c>
      <c r="BW363" s="51">
        <f t="shared" si="28"/>
        <v>0.005217949608</v>
      </c>
      <c r="BX363" s="51">
        <f t="shared" si="29"/>
        <v>0.9469326715</v>
      </c>
      <c r="BY363" s="51">
        <f t="shared" si="30"/>
        <v>0.01192206417</v>
      </c>
      <c r="BZ363" s="51">
        <f t="shared" si="11"/>
        <v>1</v>
      </c>
      <c r="CA363" s="51">
        <f t="shared" si="31"/>
        <v>0.0009943232109</v>
      </c>
      <c r="CB363" s="51">
        <f t="shared" si="32"/>
        <v>0.007582711659</v>
      </c>
      <c r="CC363" s="51">
        <f t="shared" si="33"/>
        <v>0.001633801235</v>
      </c>
      <c r="CD363" s="51">
        <f t="shared" si="34"/>
        <v>0.9897891639</v>
      </c>
      <c r="CE363" s="51">
        <f t="shared" si="12"/>
        <v>1</v>
      </c>
      <c r="CF363" s="61"/>
      <c r="CG363" s="51">
        <f t="shared" si="35"/>
        <v>0.9454138755</v>
      </c>
      <c r="CH363" s="51">
        <f t="shared" si="36"/>
        <v>0.01878417867</v>
      </c>
      <c r="CI363" s="51">
        <f t="shared" si="37"/>
        <v>0.02978642271</v>
      </c>
      <c r="CJ363" s="51">
        <f t="shared" si="38"/>
        <v>0.006015523153</v>
      </c>
      <c r="CK363" s="51">
        <f t="shared" si="13"/>
        <v>1</v>
      </c>
      <c r="CL363" s="51">
        <f t="shared" si="39"/>
        <v>0.05824072082</v>
      </c>
      <c r="CM363" s="51">
        <f t="shared" si="40"/>
        <v>0.9142977226</v>
      </c>
      <c r="CN363" s="51">
        <f t="shared" si="41"/>
        <v>0.01341306414</v>
      </c>
      <c r="CO363" s="51">
        <f t="shared" si="42"/>
        <v>0.01404849242</v>
      </c>
      <c r="CP363" s="51">
        <f t="shared" si="14"/>
        <v>1</v>
      </c>
      <c r="CQ363" s="51">
        <f t="shared" si="43"/>
        <v>0.03592731473</v>
      </c>
      <c r="CR363" s="51">
        <f t="shared" si="44"/>
        <v>0.005217949608</v>
      </c>
      <c r="CS363" s="51">
        <f t="shared" si="45"/>
        <v>0.9469326715</v>
      </c>
      <c r="CT363" s="51">
        <f t="shared" si="46"/>
        <v>0.01192206417</v>
      </c>
      <c r="CU363" s="51">
        <f t="shared" si="15"/>
        <v>1</v>
      </c>
      <c r="CV363" s="51">
        <f t="shared" si="47"/>
        <v>0.0009943232109</v>
      </c>
      <c r="CW363" s="51">
        <f t="shared" si="48"/>
        <v>0.007582711659</v>
      </c>
      <c r="CX363" s="51">
        <f t="shared" si="49"/>
        <v>0.001633801235</v>
      </c>
      <c r="CY363" s="51">
        <f t="shared" si="50"/>
        <v>0.9897891639</v>
      </c>
      <c r="CZ363" s="51">
        <f t="shared" si="16"/>
        <v>1</v>
      </c>
      <c r="DA363" s="61"/>
      <c r="DB363" s="51">
        <f>(AQ363*Baseline!B$7 + AV363*Baseline!B$11 + BA363*Baseline!B$16 + BF363*Baseline!B$18)</f>
        <v>54998.21953</v>
      </c>
      <c r="DC363" s="51">
        <f>(AR363*Baseline!B$7 + AW363*Baseline!B$11 + BB363*Baseline!B$16 + BG363*Baseline!B$18)</f>
        <v>63996.70897</v>
      </c>
      <c r="DD363" s="51">
        <f>(AS363*Baseline!B$7 + AX363*Baseline!B$11 + BC363*Baseline!B$16 + BH363*Baseline!B$18)</f>
        <v>115212.2964</v>
      </c>
      <c r="DE363" s="51">
        <f>(AT363*Baseline!B$7 + AY363*Baseline!B$11 + BD363*Baseline!B$16 + BI363*Baseline!B$18)</f>
        <v>1259862.942</v>
      </c>
      <c r="DF363" s="51">
        <f t="shared" si="17"/>
        <v>1494070.167</v>
      </c>
      <c r="DG363" s="61"/>
      <c r="DH363" s="51">
        <f t="shared" si="51"/>
        <v>0.03681100175</v>
      </c>
      <c r="DI363" s="51">
        <f t="shared" si="52"/>
        <v>0.04283380418</v>
      </c>
      <c r="DJ363" s="51">
        <f t="shared" si="53"/>
        <v>0.0771130426</v>
      </c>
      <c r="DK363" s="51">
        <f t="shared" si="54"/>
        <v>0.8432421515</v>
      </c>
      <c r="DL363" s="51">
        <f t="shared" si="18"/>
        <v>1</v>
      </c>
      <c r="DM363" s="61"/>
      <c r="DN363" s="51">
        <f>DH363 / (Baseline!B$7/Baseline!B$17)</f>
        <v>3.929332319</v>
      </c>
      <c r="DO363" s="51">
        <f>DI363 / (Baseline!B$11/Baseline!B$17)</f>
        <v>1.034028534</v>
      </c>
      <c r="DP363" s="51">
        <f>DJ363 / (Baseline!B$16/Baseline!B$17)</f>
        <v>1.191629549</v>
      </c>
      <c r="DQ363" s="51">
        <f>DK363 / (Baseline!B$18/Baseline!B$17)</f>
        <v>0.9533596955</v>
      </c>
      <c r="DR363" s="79"/>
      <c r="DS363" s="51">
        <f>(AU363*Baseline!B$34)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0.02763060984</v>
      </c>
      <c r="DT363" s="51">
        <f>(AZ363*Baseline!B$34) + (Baseline!D$88*(1-Baseline!D$89)*Baseline!B$35) + (Baseline!D$88*Baseline!D$89*((1-Baseline!D$90)*Baseline!B$40 + Baseline!D$90*Baseline!B$41))</f>
        <v>0.0104555577</v>
      </c>
      <c r="DU363" s="51">
        <f>(BE363*Baseline!B$34) + (Baseline!F$88*(1-Baseline!F$89)*Baseline!B$35) + (Baseline!F$88*Baseline!F$89*((1-Baseline!F$90)*Baseline!B$40 + Baseline!F$90*Baseline!B$41))</f>
        <v>0.01297464346</v>
      </c>
      <c r="DV363" s="51">
        <f>(BJ363*Baseline!B$34) + (Baseline!H$88*(1-Baseline!H$89)*Baseline!B$35) + (Baseline!H$88*Baseline!H$89*((1-Baseline!H$90)*Baseline!B$40 + Baseline!H$90*Baseline!B$41))</f>
        <v>0.009306311054</v>
      </c>
      <c r="DW363" s="51">
        <f>( DS363*Baseline!B$7 + DT363*Baseline!B$11 + DU363*Baseline!B$16 + DV363*Baseline!B$18 ) / Baseline!B$17</f>
        <v>0.009762970533</v>
      </c>
    </row>
    <row r="364">
      <c r="A364" s="4" t="s">
        <v>654</v>
      </c>
      <c r="B364" s="45">
        <f>MIN( MAX( NORMINV( MCrands!B364, (B$5+B$4)/2, (B$5-B$4)/3.29 ), 0 ), 1 )</f>
        <v>0.4542748765</v>
      </c>
      <c r="C364" s="45">
        <f>MAX( NORMINV( MCrands!C364, (C$5+C$4)/2, (C$5-C$4)/3.29 ), 0 )</f>
        <v>3.207376851</v>
      </c>
      <c r="D364" s="41"/>
      <c r="E364" s="43">
        <f>Baseline!B$33 * (C364 * Baseline!B$66*Baseline!B$66/Baseline!B$73 + Baseline!B$52*Baseline!B$52/Baseline!B$74 + Baseline!B$53*Baseline!B$53/Baseline!B$75 + Baseline!B$54*Baseline!B$54/Baseline!B$76)</f>
        <v>0.00002274954933</v>
      </c>
      <c r="F364" s="43">
        <f>Baseline!B$33 * (C364 * Baseline!B$66*Baseline!B$57/Baseline!B$73 + Baseline!B$52*Baseline!B$67/Baseline!B$74 + Baseline!B$53*Baseline!B$55/Baseline!B$75 + Baseline!B$54*Baseline!B$56/Baseline!B$76)</f>
        <v>0.000000200459902</v>
      </c>
      <c r="G364" s="45">
        <f>Baseline!B$33 * (C364 * Baseline!B$66*Baseline!B$58/Baseline!B$73 + Baseline!B$52*Baseline!B$59/Baseline!B$74 + Baseline!B$53*Baseline!B$68/Baseline!B$75 + Baseline!B$54*Baseline!B$60/Baseline!B$76)</f>
        <v>0.0000001700599511</v>
      </c>
      <c r="H364" s="43">
        <f>Baseline!B$33 * (C364 * Baseline!B$66*Baseline!B$61/Baseline!B$73 + Baseline!B$52*Baseline!B$62/Baseline!B$74 + Baseline!B$53*Baseline!B$63/Baseline!B$75 + Baseline!B$54*Baseline!B$69/Baseline!B$76)</f>
        <v>0.000000003544058809</v>
      </c>
      <c r="I364" s="43">
        <f>Baseline!B$33 * (C364 * Baseline!B$57*Baseline!B$66/Baseline!B$73 + Baseline!B$67*Baseline!B$52/Baseline!B$74 + Baseline!B$55*Baseline!B$53/Baseline!B$75 + Baseline!B$56*Baseline!B$54/Baseline!B$76)</f>
        <v>0.000000200459902</v>
      </c>
      <c r="J364" s="45">
        <f>Baseline!B$33 * (C364 * Baseline!B$57*Baseline!B$57/Baseline!B$73 + Baseline!B$67*Baseline!B$67/Baseline!B$74 + Baseline!B$55*Baseline!B$55/Baseline!B$75 + Baseline!B$56*Baseline!B$56/Baseline!B$76)</f>
        <v>0.000001763813893</v>
      </c>
      <c r="K364" s="43">
        <f>Baseline!B$33 * (C364 * Baseline!B$57*Baseline!B$58/Baseline!B$73 + Baseline!B$67*Baseline!B$59/Baseline!B$74 + Baseline!B$55*Baseline!B$68/Baseline!B$75 + Baseline!B$56*Baseline!B$60/Baseline!B$76)</f>
        <v>0.00000001374213975</v>
      </c>
      <c r="L364" s="45">
        <f>Baseline!B$33 * (C364 * Baseline!B$57*Baseline!B$61/Baseline!B$73 + Baseline!B$67*Baseline!B$62/Baseline!B$74 + Baseline!B$55*Baseline!B$63/Baseline!B$75 + Baseline!B$56*Baseline!B$69/Baseline!B$76)</f>
        <v>0.00000001439287385</v>
      </c>
      <c r="M364" s="43">
        <f>Baseline!B$33 * (C364 * Baseline!B$58*Baseline!B$66/Baseline!B$73 + Baseline!B$59*Baseline!B$52/Baseline!B$74 + Baseline!B$68*Baseline!B$53/Baseline!B$75 + Baseline!B$60*Baseline!B$54/Baseline!B$76)</f>
        <v>0.0000001700599511</v>
      </c>
      <c r="N364" s="45">
        <f>Baseline!B$33 * (C364 * Baseline!B$58*Baseline!B$57/Baseline!B$73 + Baseline!B$59*Baseline!B$67/Baseline!B$74 + Baseline!B$68*Baseline!B$55/Baseline!B$75 + Baseline!B$60*Baseline!B$56/Baseline!B$76)</f>
        <v>0.00000001374213975</v>
      </c>
      <c r="O364" s="45">
        <f>Baseline!B$33 * (C364 * Baseline!B$58*Baseline!B$58/Baseline!B$73 + Baseline!B$59*Baseline!B$59/Baseline!B$74 + Baseline!B$68*Baseline!B$68/Baseline!B$75 + Baseline!B$60*Baseline!B$60/Baseline!B$76)</f>
        <v>0.000001324390813</v>
      </c>
      <c r="P364" s="43">
        <f>Baseline!B$33 * (C364 * Baseline!B$58*Baseline!B$61/Baseline!B$73 + Baseline!B$59*Baseline!B$62/Baseline!B$74 + Baseline!B$68*Baseline!B$63/Baseline!B$75 + Baseline!B$60*Baseline!B$69/Baseline!B$76)</f>
        <v>0.000000001646995877</v>
      </c>
      <c r="Q364" s="43">
        <f>Baseline!B$33 * (C364 * Baseline!B$61*Baseline!B$66/Baseline!B$73 + Baseline!B$62*Baseline!B$52/Baseline!B$74 + Baseline!B$63*Baseline!B$53/Baseline!B$75 + Baseline!B$69*Baseline!B$54/Baseline!B$76)</f>
        <v>0.000000003544058809</v>
      </c>
      <c r="R364" s="43">
        <f>Baseline!B$33 * (C364 * Baseline!B$61*Baseline!B$57/Baseline!B$73 + Baseline!B$62*Baseline!B$67/Baseline!B$74 + Baseline!B$63*Baseline!B$55/Baseline!B$75 + Baseline!B$69*Baseline!B$56/Baseline!B$76)</f>
        <v>0.00000001439287385</v>
      </c>
      <c r="S364" s="43">
        <f>Baseline!B$33 * (C364 * Baseline!B$61*Baseline!B$58/Baseline!B$73 + Baseline!B$62*Baseline!B$59/Baseline!B$74 + Baseline!B$63*Baseline!B$68/Baseline!B$75 + Baseline!B$69*Baseline!B$60/Baseline!B$76)</f>
        <v>0.000000001646995877</v>
      </c>
      <c r="T364" s="43">
        <f>Baseline!B$33 * (C364 * Baseline!B$61*Baseline!B$61/Baseline!B$73 + Baseline!B$62*Baseline!B$62/Baseline!B$74 + Baseline!B$63*Baseline!B$63/Baseline!B$75 + Baseline!B$69*Baseline!B$69/Baseline!B$76)</f>
        <v>0.0000000985465505</v>
      </c>
      <c r="U364" s="41"/>
      <c r="V364" s="43">
        <f>E364 * ( Baseline!B$87 * Baseline!B$7 )</f>
        <v>0.2361175725</v>
      </c>
      <c r="W364" s="43">
        <f>F364 * ( Baseline!D$87 * Baseline!B$11 )</f>
        <v>0.003697802764</v>
      </c>
      <c r="X364" s="43">
        <f>G364 * ( Baseline!F$87 * Baseline!B$16 )</f>
        <v>0.005906993274</v>
      </c>
      <c r="Y364" s="43">
        <f>H364 * ( Baseline!H$87 * Baseline!B$18 )</f>
        <v>0.001246351448</v>
      </c>
      <c r="Z364" s="51">
        <f t="shared" si="1"/>
        <v>0.2469687199</v>
      </c>
      <c r="AA364" s="43">
        <f>I364 * ( Baseline!B$87 * Baseline!B$7 )</f>
        <v>0.002080573323</v>
      </c>
      <c r="AB364" s="45">
        <f>J364 * ( Baseline!D$87 * Baseline!B$11 )</f>
        <v>0.03253636176</v>
      </c>
      <c r="AC364" s="45">
        <f>K364 * ( Baseline!F$87 * Baseline!B$16 )</f>
        <v>0.0004773300626</v>
      </c>
      <c r="AD364" s="45">
        <f>L364 * ( Baseline!F$87 * Baseline!B$16 )</f>
        <v>0.0004999331617</v>
      </c>
      <c r="AE364" s="51">
        <f t="shared" si="2"/>
        <v>0.03559419831</v>
      </c>
      <c r="AF364" s="51">
        <f>M364 * ( Baseline!B$87 * Baseline!B$7 )</f>
        <v>0.001765052232</v>
      </c>
      <c r="AG364" s="51">
        <f>N364 * ( Baseline!D$87 * Baseline!B$11 )</f>
        <v>0.0002534956959</v>
      </c>
      <c r="AH364" s="51">
        <f>O364 * ( Baseline!F$87 * Baseline!B$16 )</f>
        <v>0.04600241018</v>
      </c>
      <c r="AI364" s="51">
        <f>P364 * ( Baseline!H$87 * Baseline!B$18 )</f>
        <v>0.0005792047501</v>
      </c>
      <c r="AJ364" s="51">
        <f t="shared" si="3"/>
        <v>0.04860016286</v>
      </c>
      <c r="AK364" s="51">
        <f>Q364 * ( Baseline!B$87 * Baseline!B$7 )</f>
        <v>0.00003678378637</v>
      </c>
      <c r="AL364" s="51">
        <f>R364 * ( Baseline!D$87 * Baseline!B$11 )</f>
        <v>0.0002654995247</v>
      </c>
      <c r="AM364" s="51">
        <f>S364 * ( Baseline!F$87 * Baseline!B$16 )</f>
        <v>0.00005720802286</v>
      </c>
      <c r="AN364" s="51">
        <f>T364 * ( Baseline!H$87 * Baseline!B$18 )</f>
        <v>0.03465620706</v>
      </c>
      <c r="AO364" s="51">
        <f t="shared" si="4"/>
        <v>0.0350156984</v>
      </c>
      <c r="AP364" s="61"/>
      <c r="AQ364" s="51">
        <f>V364 * ( (1-Baseline!B$88-Baseline!B$87) + (1-B364)*Baseline!B$88 )</f>
        <v>0.1356012263</v>
      </c>
      <c r="AR364" s="51">
        <f>W364 * ( (1-Baseline!B$88-Baseline!B$87) + (1-B364)*Baseline!B$88 )</f>
        <v>0.002123630969</v>
      </c>
      <c r="AS364" s="51">
        <f>X364 * ( (1-Baseline!B$88-Baseline!B$87) + (1-B364)*Baseline!B$88 )</f>
        <v>0.003392358828</v>
      </c>
      <c r="AT364" s="51">
        <f>Y364 * ( (1-Baseline!B$88-Baseline!B$87) + (1-B364)*Baseline!B$88 )</f>
        <v>0.0007157738535</v>
      </c>
      <c r="AU364" s="51">
        <f t="shared" si="5"/>
        <v>0.1418329899</v>
      </c>
      <c r="AV364" s="51">
        <f>AA364 * ( (1-Baseline!D$88-Baseline!D$87) + (1-B364)*Baseline!D$88 )</f>
        <v>0.001639248883</v>
      </c>
      <c r="AW364" s="51">
        <f>AB364 * ( (1-Baseline!D$88-Baseline!D$87) + (1-B364)*Baseline!D$88 )</f>
        <v>0.02563485462</v>
      </c>
      <c r="AX364" s="51">
        <f>AC364 * ( (1-Baseline!D$88-Baseline!D$87) + (1-B364)*Baseline!D$88 )</f>
        <v>0.0003760803636</v>
      </c>
      <c r="AY364" s="51">
        <f>AD364 * ( (1-Baseline!D$88-Baseline!D$87) + (1-B364)*Baseline!D$88 )</f>
        <v>0.0003938889669</v>
      </c>
      <c r="AZ364" s="51">
        <f t="shared" si="6"/>
        <v>0.02804407283</v>
      </c>
      <c r="BA364" s="51">
        <f>AF364 * ( (1-Baseline!F$88-Baseline!F$87) + (1-Baseline!B$36)*Baseline!F$88 )</f>
        <v>0.001270188068</v>
      </c>
      <c r="BB364" s="51">
        <f>AG364 * ( (1-Baseline!F$88-Baseline!F$87) + (1-Baseline!B$36)*Baseline!F$88 )</f>
        <v>0.0001824236146</v>
      </c>
      <c r="BC364" s="51">
        <f>AH364 * ( (1-Baseline!F$88-Baseline!F$87) + (1-Baseline!B$36)*Baseline!F$88 )</f>
        <v>0.03310480644</v>
      </c>
      <c r="BD364" s="51">
        <f>AI364 * ( (1-Baseline!F$88-Baseline!F$87) + (1-Baseline!B$36)*Baseline!F$88 )</f>
        <v>0.0004168142727</v>
      </c>
      <c r="BE364" s="51">
        <f t="shared" si="7"/>
        <v>0.0349742324</v>
      </c>
      <c r="BF364" s="51">
        <f>AK364 * ( (1-Baseline!H$88-Baseline!H$87) + (1-Baseline!B$36)*Baseline!H$88 )</f>
        <v>0.00002914452962</v>
      </c>
      <c r="BG364" s="51">
        <f>AL364 * ( (1-Baseline!H$88-Baseline!H$87) + (1-Baseline!B$36)*Baseline!H$88 )</f>
        <v>0.0002103605834</v>
      </c>
      <c r="BH364" s="51">
        <f>AM364 * ( (1-Baseline!H$88-Baseline!H$87) + (1-Baseline!B$36)*Baseline!H$88 )</f>
        <v>0.00004532706067</v>
      </c>
      <c r="BI364" s="51">
        <f>AN364 * ( (1-Baseline!H$88-Baseline!H$87) + (1-Baseline!B$36)*Baseline!H$88 )</f>
        <v>0.02745880598</v>
      </c>
      <c r="BJ364" s="51">
        <f t="shared" si="8"/>
        <v>0.02774363815</v>
      </c>
      <c r="BK364" s="61"/>
      <c r="BL364" s="51">
        <f t="shared" si="19"/>
        <v>0.9560626646</v>
      </c>
      <c r="BM364" s="51">
        <f t="shared" si="20"/>
        <v>0.01497275754</v>
      </c>
      <c r="BN364" s="51">
        <f t="shared" si="21"/>
        <v>0.0239179815</v>
      </c>
      <c r="BO364" s="51">
        <f t="shared" si="22"/>
        <v>0.00504659638</v>
      </c>
      <c r="BP364" s="51">
        <f t="shared" si="9"/>
        <v>1</v>
      </c>
      <c r="BQ364" s="51">
        <f t="shared" si="23"/>
        <v>0.05845259683</v>
      </c>
      <c r="BR364" s="51">
        <f t="shared" si="24"/>
        <v>0.9140917146</v>
      </c>
      <c r="BS364" s="51">
        <f t="shared" si="25"/>
        <v>0.01341033329</v>
      </c>
      <c r="BT364" s="51">
        <f t="shared" si="26"/>
        <v>0.0140453553</v>
      </c>
      <c r="BU364" s="51">
        <f t="shared" si="10"/>
        <v>1</v>
      </c>
      <c r="BV364" s="51">
        <f t="shared" si="27"/>
        <v>0.03631782547</v>
      </c>
      <c r="BW364" s="51">
        <f t="shared" si="28"/>
        <v>0.005215943343</v>
      </c>
      <c r="BX364" s="51">
        <f t="shared" si="29"/>
        <v>0.9465484779</v>
      </c>
      <c r="BY364" s="51">
        <f t="shared" si="30"/>
        <v>0.01191775328</v>
      </c>
      <c r="BZ364" s="51">
        <f t="shared" si="11"/>
        <v>1</v>
      </c>
      <c r="CA364" s="51">
        <f t="shared" si="31"/>
        <v>0.001050494151</v>
      </c>
      <c r="CB364" s="51">
        <f t="shared" si="32"/>
        <v>0.00758229985</v>
      </c>
      <c r="CC364" s="51">
        <f t="shared" si="33"/>
        <v>0.001633782146</v>
      </c>
      <c r="CD364" s="51">
        <f t="shared" si="34"/>
        <v>0.9897334239</v>
      </c>
      <c r="CE364" s="51">
        <f t="shared" si="12"/>
        <v>1</v>
      </c>
      <c r="CF364" s="61"/>
      <c r="CG364" s="51">
        <f t="shared" si="35"/>
        <v>0.9560626646</v>
      </c>
      <c r="CH364" s="51">
        <f t="shared" si="36"/>
        <v>0.01497275754</v>
      </c>
      <c r="CI364" s="51">
        <f t="shared" si="37"/>
        <v>0.0239179815</v>
      </c>
      <c r="CJ364" s="51">
        <f t="shared" si="38"/>
        <v>0.00504659638</v>
      </c>
      <c r="CK364" s="51">
        <f t="shared" si="13"/>
        <v>1</v>
      </c>
      <c r="CL364" s="51">
        <f t="shared" si="39"/>
        <v>0.05845259683</v>
      </c>
      <c r="CM364" s="51">
        <f t="shared" si="40"/>
        <v>0.9140917146</v>
      </c>
      <c r="CN364" s="51">
        <f t="shared" si="41"/>
        <v>0.01341033329</v>
      </c>
      <c r="CO364" s="51">
        <f t="shared" si="42"/>
        <v>0.0140453553</v>
      </c>
      <c r="CP364" s="51">
        <f t="shared" si="14"/>
        <v>1</v>
      </c>
      <c r="CQ364" s="51">
        <f t="shared" si="43"/>
        <v>0.03631782547</v>
      </c>
      <c r="CR364" s="51">
        <f t="shared" si="44"/>
        <v>0.005215943343</v>
      </c>
      <c r="CS364" s="51">
        <f t="shared" si="45"/>
        <v>0.9465484779</v>
      </c>
      <c r="CT364" s="51">
        <f t="shared" si="46"/>
        <v>0.01191775328</v>
      </c>
      <c r="CU364" s="51">
        <f t="shared" si="15"/>
        <v>1</v>
      </c>
      <c r="CV364" s="51">
        <f t="shared" si="47"/>
        <v>0.001050494151</v>
      </c>
      <c r="CW364" s="51">
        <f t="shared" si="48"/>
        <v>0.00758229985</v>
      </c>
      <c r="CX364" s="51">
        <f t="shared" si="49"/>
        <v>0.001633782146</v>
      </c>
      <c r="CY364" s="51">
        <f t="shared" si="50"/>
        <v>0.9897334239</v>
      </c>
      <c r="CZ364" s="51">
        <f t="shared" si="16"/>
        <v>1</v>
      </c>
      <c r="DA364" s="61"/>
      <c r="DB364" s="51">
        <f>(AQ364*Baseline!B$7 + AV364*Baseline!B$11 + BA364*Baseline!B$16 + BF364*Baseline!B$18)</f>
        <v>74871.97564</v>
      </c>
      <c r="DC364" s="51">
        <f>(AR364*Baseline!B$7 + AW364*Baseline!B$11 + BB364*Baseline!B$16 + BG364*Baseline!B$18)</f>
        <v>66249.02757</v>
      </c>
      <c r="DD364" s="51">
        <f>(AS364*Baseline!B$7 + AX364*Baseline!B$11 + BC364*Baseline!B$16 + BH364*Baseline!B$18)</f>
        <v>115434.7733</v>
      </c>
      <c r="DE364" s="51">
        <f>(AT364*Baseline!B$7 + AY364*Baseline!B$11 + BD364*Baseline!B$16 + BI364*Baseline!B$18)</f>
        <v>1259949.406</v>
      </c>
      <c r="DF364" s="51">
        <f t="shared" si="17"/>
        <v>1516505.182</v>
      </c>
      <c r="DG364" s="61"/>
      <c r="DH364" s="51">
        <f t="shared" si="51"/>
        <v>0.04937139452</v>
      </c>
      <c r="DI364" s="51">
        <f t="shared" si="52"/>
        <v>0.04368532884</v>
      </c>
      <c r="DJ364" s="51">
        <f t="shared" si="53"/>
        <v>0.07611894415</v>
      </c>
      <c r="DK364" s="51">
        <f t="shared" si="54"/>
        <v>0.8308243325</v>
      </c>
      <c r="DL364" s="51">
        <f t="shared" si="18"/>
        <v>1</v>
      </c>
      <c r="DM364" s="61"/>
      <c r="DN364" s="51">
        <f>DH364 / (Baseline!B$7/Baseline!B$17)</f>
        <v>5.270071634</v>
      </c>
      <c r="DO364" s="51">
        <f>DI364 / (Baseline!B$11/Baseline!B$17)</f>
        <v>1.054584747</v>
      </c>
      <c r="DP364" s="51">
        <f>DJ364 / (Baseline!B$16/Baseline!B$17)</f>
        <v>1.176267724</v>
      </c>
      <c r="DQ364" s="51">
        <f>DK364 / (Baseline!B$18/Baseline!B$17)</f>
        <v>0.9393202548</v>
      </c>
      <c r="DR364" s="79"/>
      <c r="DS364" s="51">
        <f>(AU364*Baseline!B$34)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0.03380447974</v>
      </c>
      <c r="DT364" s="51">
        <f>(AZ364*Baseline!B$34) + (Baseline!D$88*(1-Baseline!D$89)*Baseline!B$35) + (Baseline!D$88*Baseline!D$89*((1-Baseline!D$90)*Baseline!B$40 + Baseline!D$90*Baseline!B$41))</f>
        <v>0.01062017892</v>
      </c>
      <c r="DU364" s="51">
        <f>(BE364*Baseline!B$34) + (Baseline!F$88*(1-Baseline!F$89)*Baseline!B$35) + (Baseline!F$88*Baseline!F$89*((1-Baseline!F$90)*Baseline!B$40 + Baseline!F$90*Baseline!B$41))</f>
        <v>0.01297677486</v>
      </c>
      <c r="DV364" s="51">
        <f>(BJ364*Baseline!B$34) + (Baseline!H$88*(1-Baseline!H$89)*Baseline!B$35) + (Baseline!H$88*Baseline!H$89*((1-Baseline!H$90)*Baseline!B$40 + Baseline!H$90*Baseline!B$41))</f>
        <v>0.009306545723</v>
      </c>
      <c r="DW364" s="51">
        <f>( DS364*Baseline!B$7 + DT364*Baseline!B$11 + DU364*Baseline!B$16 + DV364*Baseline!B$18 ) / Baseline!B$17</f>
        <v>0.009827973737</v>
      </c>
    </row>
    <row r="365">
      <c r="A365" s="4" t="s">
        <v>655</v>
      </c>
      <c r="B365" s="45">
        <f>MIN( MAX( NORMINV( MCrands!B365, (B$5+B$4)/2, (B$5-B$4)/3.29 ), 0 ), 1 )</f>
        <v>0.4418875151</v>
      </c>
      <c r="C365" s="45">
        <f>MAX( NORMINV( MCrands!C365, (C$5+C$4)/2, (C$5-C$4)/3.29 ), 0 )</f>
        <v>2.467201692</v>
      </c>
      <c r="D365" s="41"/>
      <c r="E365" s="43">
        <f>Baseline!B$33 * (C365 * Baseline!B$66*Baseline!B$66/Baseline!B$73 + Baseline!B$52*Baseline!B$52/Baseline!B$74 + Baseline!B$53*Baseline!B$53/Baseline!B$75 + Baseline!B$54*Baseline!B$54/Baseline!B$76)</f>
        <v>0.00001750909143</v>
      </c>
      <c r="F365" s="43">
        <f>Baseline!B$33 * (C365 * Baseline!B$66*Baseline!B$57/Baseline!B$73 + Baseline!B$52*Baseline!B$67/Baseline!B$74 + Baseline!B$53*Baseline!B$55/Baseline!B$75 + Baseline!B$54*Baseline!B$56/Baseline!B$76)</f>
        <v>0.0000001996324613</v>
      </c>
      <c r="G365" s="45">
        <f>Baseline!B$33 * (C365 * Baseline!B$66*Baseline!B$58/Baseline!B$73 + Baseline!B$52*Baseline!B$59/Baseline!B$74 + Baseline!B$53*Baseline!B$68/Baseline!B$75 + Baseline!B$54*Baseline!B$60/Baseline!B$76)</f>
        <v>0.000000168025826</v>
      </c>
      <c r="H365" s="43">
        <f>Baseline!B$33 * (C365 * Baseline!B$66*Baseline!B$61/Baseline!B$73 + Baseline!B$52*Baseline!B$62/Baseline!B$74 + Baseline!B$53*Baseline!B$63/Baseline!B$75 + Baseline!B$54*Baseline!B$69/Baseline!B$76)</f>
        <v>0.000000003340646298</v>
      </c>
      <c r="I365" s="43">
        <f>Baseline!B$33 * (C365 * Baseline!B$57*Baseline!B$66/Baseline!B$73 + Baseline!B$67*Baseline!B$52/Baseline!B$74 + Baseline!B$55*Baseline!B$53/Baseline!B$75 + Baseline!B$56*Baseline!B$54/Baseline!B$76)</f>
        <v>0.0000001996324613</v>
      </c>
      <c r="J365" s="45">
        <f>Baseline!B$33 * (C365 * Baseline!B$57*Baseline!B$57/Baseline!B$73 + Baseline!B$67*Baseline!B$67/Baseline!B$74 + Baseline!B$55*Baseline!B$55/Baseline!B$75 + Baseline!B$56*Baseline!B$56/Baseline!B$76)</f>
        <v>0.000001763813763</v>
      </c>
      <c r="K365" s="43">
        <f>Baseline!B$33 * (C365 * Baseline!B$57*Baseline!B$58/Baseline!B$73 + Baseline!B$67*Baseline!B$59/Baseline!B$74 + Baseline!B$55*Baseline!B$68/Baseline!B$75 + Baseline!B$56*Baseline!B$60/Baseline!B$76)</f>
        <v>0.00000001374181858</v>
      </c>
      <c r="L365" s="45">
        <f>Baseline!B$33 * (C365 * Baseline!B$57*Baseline!B$61/Baseline!B$73 + Baseline!B$67*Baseline!B$62/Baseline!B$74 + Baseline!B$55*Baseline!B$63/Baseline!B$75 + Baseline!B$56*Baseline!B$69/Baseline!B$76)</f>
        <v>0.00000001439284173</v>
      </c>
      <c r="M365" s="43">
        <f>Baseline!B$33 * (C365 * Baseline!B$58*Baseline!B$66/Baseline!B$73 + Baseline!B$59*Baseline!B$52/Baseline!B$74 + Baseline!B$68*Baseline!B$53/Baseline!B$75 + Baseline!B$60*Baseline!B$54/Baseline!B$76)</f>
        <v>0.000000168025826</v>
      </c>
      <c r="N365" s="45">
        <f>Baseline!B$33 * (C365 * Baseline!B$58*Baseline!B$57/Baseline!B$73 + Baseline!B$59*Baseline!B$67/Baseline!B$74 + Baseline!B$68*Baseline!B$55/Baseline!B$75 + Baseline!B$60*Baseline!B$56/Baseline!B$76)</f>
        <v>0.00000001374181858</v>
      </c>
      <c r="O365" s="45">
        <f>Baseline!B$33 * (C365 * Baseline!B$58*Baseline!B$58/Baseline!B$73 + Baseline!B$59*Baseline!B$59/Baseline!B$74 + Baseline!B$68*Baseline!B$68/Baseline!B$75 + Baseline!B$60*Baseline!B$60/Baseline!B$76)</f>
        <v>0.000001324390024</v>
      </c>
      <c r="P365" s="43">
        <f>Baseline!B$33 * (C365 * Baseline!B$58*Baseline!B$61/Baseline!B$73 + Baseline!B$59*Baseline!B$62/Baseline!B$74 + Baseline!B$68*Baseline!B$63/Baseline!B$75 + Baseline!B$60*Baseline!B$69/Baseline!B$76)</f>
        <v>0.000000001646916921</v>
      </c>
      <c r="Q365" s="43">
        <f>Baseline!B$33 * (C365 * Baseline!B$61*Baseline!B$66/Baseline!B$73 + Baseline!B$62*Baseline!B$52/Baseline!B$74 + Baseline!B$63*Baseline!B$53/Baseline!B$75 + Baseline!B$69*Baseline!B$54/Baseline!B$76)</f>
        <v>0.000000003340646298</v>
      </c>
      <c r="R365" s="43">
        <f>Baseline!B$33 * (C365 * Baseline!B$61*Baseline!B$57/Baseline!B$73 + Baseline!B$62*Baseline!B$67/Baseline!B$74 + Baseline!B$63*Baseline!B$55/Baseline!B$75 + Baseline!B$69*Baseline!B$56/Baseline!B$76)</f>
        <v>0.00000001439284173</v>
      </c>
      <c r="S365" s="43">
        <f>Baseline!B$33 * (C365 * Baseline!B$61*Baseline!B$58/Baseline!B$73 + Baseline!B$62*Baseline!B$59/Baseline!B$74 + Baseline!B$63*Baseline!B$68/Baseline!B$75 + Baseline!B$69*Baseline!B$60/Baseline!B$76)</f>
        <v>0.000000001646916921</v>
      </c>
      <c r="T365" s="43">
        <f>Baseline!B$33 * (C365 * Baseline!B$61*Baseline!B$61/Baseline!B$73 + Baseline!B$62*Baseline!B$62/Baseline!B$74 + Baseline!B$63*Baseline!B$63/Baseline!B$75 + Baseline!B$69*Baseline!B$69/Baseline!B$76)</f>
        <v>0.0000000985465426</v>
      </c>
      <c r="U365" s="41"/>
      <c r="V365" s="43">
        <f>E365 * ( Baseline!B$87 * Baseline!B$7 )</f>
        <v>0.18172686</v>
      </c>
      <c r="W365" s="43">
        <f>F365 * ( Baseline!D$87 * Baseline!B$11 )</f>
        <v>0.003682539299</v>
      </c>
      <c r="X365" s="43">
        <f>G365 * ( Baseline!F$87 * Baseline!B$16 )</f>
        <v>0.005836338406</v>
      </c>
      <c r="Y365" s="43">
        <f>H365 * ( Baseline!H$87 * Baseline!B$18 )</f>
        <v>0.001174816665</v>
      </c>
      <c r="Z365" s="51">
        <f t="shared" si="1"/>
        <v>0.1924205544</v>
      </c>
      <c r="AA365" s="43">
        <f>I365 * ( Baseline!B$87 * Baseline!B$7 )</f>
        <v>0.002071985316</v>
      </c>
      <c r="AB365" s="45">
        <f>J365 * ( Baseline!D$87 * Baseline!B$11 )</f>
        <v>0.03253635935</v>
      </c>
      <c r="AC365" s="45">
        <f>K365 * ( Baseline!F$87 * Baseline!B$16 )</f>
        <v>0.0004773189065</v>
      </c>
      <c r="AD365" s="45">
        <f>L365 * ( Baseline!F$87 * Baseline!B$16 )</f>
        <v>0.0004999320461</v>
      </c>
      <c r="AE365" s="51">
        <f t="shared" si="2"/>
        <v>0.03558559562</v>
      </c>
      <c r="AF365" s="51">
        <f>M365 * ( Baseline!B$87 * Baseline!B$7 )</f>
        <v>0.001743940048</v>
      </c>
      <c r="AG365" s="51">
        <f>N365 * ( Baseline!D$87 * Baseline!B$11 )</f>
        <v>0.0002534897713</v>
      </c>
      <c r="AH365" s="51">
        <f>O365 * ( Baseline!F$87 * Baseline!B$16 )</f>
        <v>0.04600238275</v>
      </c>
      <c r="AI365" s="51">
        <f>P365 * ( Baseline!H$87 * Baseline!B$18 )</f>
        <v>0.0005791769833</v>
      </c>
      <c r="AJ365" s="51">
        <f t="shared" si="3"/>
        <v>0.04857898956</v>
      </c>
      <c r="AK365" s="51">
        <f>Q365 * ( Baseline!B$87 * Baseline!B$7 )</f>
        <v>0.00003467256793</v>
      </c>
      <c r="AL365" s="51">
        <f>R365 * ( Baseline!D$87 * Baseline!B$11 )</f>
        <v>0.0002654989322</v>
      </c>
      <c r="AM365" s="51">
        <f>S365 * ( Baseline!F$87 * Baseline!B$16 )</f>
        <v>0.00005720528033</v>
      </c>
      <c r="AN365" s="51">
        <f>T365 * ( Baseline!H$87 * Baseline!B$18 )</f>
        <v>0.03465620429</v>
      </c>
      <c r="AO365" s="51">
        <f t="shared" si="4"/>
        <v>0.03501358107</v>
      </c>
      <c r="AP365" s="61"/>
      <c r="AQ365" s="51">
        <f>V365 * ( (1-Baseline!B$88-Baseline!B$87) + (1-B365)*Baseline!B$88 )</f>
        <v>0.106368386</v>
      </c>
      <c r="AR365" s="51">
        <f>W365 * ( (1-Baseline!B$88-Baseline!B$87) + (1-B365)*Baseline!B$88 )</f>
        <v>0.002155464314</v>
      </c>
      <c r="AS365" s="51">
        <f>X365 * ( (1-Baseline!B$88-Baseline!B$87) + (1-B365)*Baseline!B$88 )</f>
        <v>0.003416126247</v>
      </c>
      <c r="AT365" s="51">
        <f>Y365 * ( (1-Baseline!B$88-Baseline!B$87) + (1-B365)*Baseline!B$88 )</f>
        <v>0.0006876438217</v>
      </c>
      <c r="AU365" s="51">
        <f t="shared" si="5"/>
        <v>0.1126276204</v>
      </c>
      <c r="AV365" s="51">
        <f>AA365 * ( (1-Baseline!D$88-Baseline!D$87) + (1-B365)*Baseline!D$88 )</f>
        <v>0.001643981097</v>
      </c>
      <c r="AW365" s="51">
        <f>AB365 * ( (1-Baseline!D$88-Baseline!D$87) + (1-B365)*Baseline!D$88 )</f>
        <v>0.02581541448</v>
      </c>
      <c r="AX365" s="51">
        <f>AC365 * ( (1-Baseline!D$88-Baseline!D$87) + (1-B365)*Baseline!D$88 )</f>
        <v>0.0003787204733</v>
      </c>
      <c r="AY365" s="51">
        <f>AD365 * ( (1-Baseline!D$88-Baseline!D$87) + (1-B365)*Baseline!D$88 )</f>
        <v>0.0003966624798</v>
      </c>
      <c r="AZ365" s="51">
        <f t="shared" si="6"/>
        <v>0.02823477853</v>
      </c>
      <c r="BA365" s="51">
        <f>AF365 * ( (1-Baseline!F$88-Baseline!F$87) + (1-Baseline!B$36)*Baseline!F$88 )</f>
        <v>0.001254995065</v>
      </c>
      <c r="BB365" s="51">
        <f>AG365 * ( (1-Baseline!F$88-Baseline!F$87) + (1-Baseline!B$36)*Baseline!F$88 )</f>
        <v>0.0001824193511</v>
      </c>
      <c r="BC365" s="51">
        <f>AH365 * ( (1-Baseline!F$88-Baseline!F$87) + (1-Baseline!B$36)*Baseline!F$88 )</f>
        <v>0.03310478671</v>
      </c>
      <c r="BD365" s="51">
        <f>AI365 * ( (1-Baseline!F$88-Baseline!F$87) + (1-Baseline!B$36)*Baseline!F$88 )</f>
        <v>0.0004167942909</v>
      </c>
      <c r="BE365" s="51">
        <f t="shared" si="7"/>
        <v>0.03495899541</v>
      </c>
      <c r="BF365" s="51">
        <f>AK365 * ( (1-Baseline!H$88-Baseline!H$87) + (1-Baseline!B$36)*Baseline!H$88 )</f>
        <v>0.00002747176902</v>
      </c>
      <c r="BG365" s="51">
        <f>AL365 * ( (1-Baseline!H$88-Baseline!H$87) + (1-Baseline!B$36)*Baseline!H$88 )</f>
        <v>0.000210360114</v>
      </c>
      <c r="BH365" s="51">
        <f>AM365 * ( (1-Baseline!H$88-Baseline!H$87) + (1-Baseline!B$36)*Baseline!H$88 )</f>
        <v>0.00004532488772</v>
      </c>
      <c r="BI365" s="51">
        <f>AN365 * ( (1-Baseline!H$88-Baseline!H$87) + (1-Baseline!B$36)*Baseline!H$88 )</f>
        <v>0.02745880378</v>
      </c>
      <c r="BJ365" s="51">
        <f t="shared" si="8"/>
        <v>0.02774196055</v>
      </c>
      <c r="BK365" s="61"/>
      <c r="BL365" s="51">
        <f t="shared" si="19"/>
        <v>0.944425405</v>
      </c>
      <c r="BM365" s="51">
        <f t="shared" si="20"/>
        <v>0.01913797261</v>
      </c>
      <c r="BN365" s="51">
        <f t="shared" si="21"/>
        <v>0.03033115888</v>
      </c>
      <c r="BO365" s="51">
        <f t="shared" si="22"/>
        <v>0.006105463469</v>
      </c>
      <c r="BP365" s="51">
        <f t="shared" si="9"/>
        <v>1</v>
      </c>
      <c r="BQ365" s="51">
        <f t="shared" si="23"/>
        <v>0.05822539372</v>
      </c>
      <c r="BR365" s="51">
        <f t="shared" si="24"/>
        <v>0.9143126252</v>
      </c>
      <c r="BS365" s="51">
        <f t="shared" si="25"/>
        <v>0.01341326169</v>
      </c>
      <c r="BT365" s="51">
        <f t="shared" si="26"/>
        <v>0.01404871936</v>
      </c>
      <c r="BU365" s="51">
        <f t="shared" si="10"/>
        <v>1</v>
      </c>
      <c r="BV365" s="51">
        <f t="shared" si="27"/>
        <v>0.03589905973</v>
      </c>
      <c r="BW365" s="51">
        <f t="shared" si="28"/>
        <v>0.005218094769</v>
      </c>
      <c r="BX365" s="51">
        <f t="shared" si="29"/>
        <v>0.9469604694</v>
      </c>
      <c r="BY365" s="51">
        <f t="shared" si="30"/>
        <v>0.01192237609</v>
      </c>
      <c r="BZ365" s="51">
        <f t="shared" si="11"/>
        <v>1</v>
      </c>
      <c r="CA365" s="51">
        <f t="shared" si="31"/>
        <v>0.0009902605467</v>
      </c>
      <c r="CB365" s="51">
        <f t="shared" si="32"/>
        <v>0.007582741444</v>
      </c>
      <c r="CC365" s="51">
        <f t="shared" si="33"/>
        <v>0.001633802616</v>
      </c>
      <c r="CD365" s="51">
        <f t="shared" si="34"/>
        <v>0.9897931954</v>
      </c>
      <c r="CE365" s="51">
        <f t="shared" si="12"/>
        <v>1</v>
      </c>
      <c r="CF365" s="61"/>
      <c r="CG365" s="51">
        <f t="shared" si="35"/>
        <v>0.944425405</v>
      </c>
      <c r="CH365" s="51">
        <f t="shared" si="36"/>
        <v>0.01913797261</v>
      </c>
      <c r="CI365" s="51">
        <f t="shared" si="37"/>
        <v>0.03033115888</v>
      </c>
      <c r="CJ365" s="51">
        <f t="shared" si="38"/>
        <v>0.006105463469</v>
      </c>
      <c r="CK365" s="51">
        <f t="shared" si="13"/>
        <v>1</v>
      </c>
      <c r="CL365" s="51">
        <f t="shared" si="39"/>
        <v>0.05822539372</v>
      </c>
      <c r="CM365" s="51">
        <f t="shared" si="40"/>
        <v>0.9143126252</v>
      </c>
      <c r="CN365" s="51">
        <f t="shared" si="41"/>
        <v>0.01341326169</v>
      </c>
      <c r="CO365" s="51">
        <f t="shared" si="42"/>
        <v>0.01404871936</v>
      </c>
      <c r="CP365" s="51">
        <f t="shared" si="14"/>
        <v>1</v>
      </c>
      <c r="CQ365" s="51">
        <f t="shared" si="43"/>
        <v>0.03589905973</v>
      </c>
      <c r="CR365" s="51">
        <f t="shared" si="44"/>
        <v>0.005218094769</v>
      </c>
      <c r="CS365" s="51">
        <f t="shared" si="45"/>
        <v>0.9469604694</v>
      </c>
      <c r="CT365" s="51">
        <f t="shared" si="46"/>
        <v>0.01192237609</v>
      </c>
      <c r="CU365" s="51">
        <f t="shared" si="15"/>
        <v>1</v>
      </c>
      <c r="CV365" s="51">
        <f t="shared" si="47"/>
        <v>0.0009902605467</v>
      </c>
      <c r="CW365" s="51">
        <f t="shared" si="48"/>
        <v>0.007582741444</v>
      </c>
      <c r="CX365" s="51">
        <f t="shared" si="49"/>
        <v>0.001633802616</v>
      </c>
      <c r="CY365" s="51">
        <f t="shared" si="50"/>
        <v>0.9897931954</v>
      </c>
      <c r="CZ365" s="51">
        <f t="shared" si="16"/>
        <v>1</v>
      </c>
      <c r="DA365" s="61"/>
      <c r="DB365" s="51">
        <f>(AQ365*Baseline!B$7 + AV365*Baseline!B$11 + BA365*Baseline!B$16 + BF365*Baseline!B$18)</f>
        <v>60576.70007</v>
      </c>
      <c r="DC365" s="51">
        <f>(AR365*Baseline!B$7 + AW365*Baseline!B$11 + BB365*Baseline!B$16 + BG365*Baseline!B$18)</f>
        <v>66651.65134</v>
      </c>
      <c r="DD365" s="51">
        <f>(AS365*Baseline!B$7 + AX365*Baseline!B$11 + BC365*Baseline!B$16 + BH365*Baseline!B$18)</f>
        <v>115451.7967</v>
      </c>
      <c r="DE365" s="51">
        <f>(AT365*Baseline!B$7 + AY365*Baseline!B$11 + BD365*Baseline!B$16 + BI365*Baseline!B$18)</f>
        <v>1259941.543</v>
      </c>
      <c r="DF365" s="51">
        <f t="shared" si="17"/>
        <v>1502621.691</v>
      </c>
      <c r="DG365" s="61"/>
      <c r="DH365" s="51">
        <f t="shared" si="51"/>
        <v>0.04031400613</v>
      </c>
      <c r="DI365" s="51">
        <f t="shared" si="52"/>
        <v>0.04435690749</v>
      </c>
      <c r="DJ365" s="51">
        <f t="shared" si="53"/>
        <v>0.07683357521</v>
      </c>
      <c r="DK365" s="51">
        <f t="shared" si="54"/>
        <v>0.8384955112</v>
      </c>
      <c r="DL365" s="51">
        <f t="shared" si="18"/>
        <v>1</v>
      </c>
      <c r="DM365" s="61"/>
      <c r="DN365" s="51">
        <f>DH365 / (Baseline!B$7/Baseline!B$17)</f>
        <v>4.303254997</v>
      </c>
      <c r="DO365" s="51">
        <f>DI365 / (Baseline!B$11/Baseline!B$17)</f>
        <v>1.070796977</v>
      </c>
      <c r="DP365" s="51">
        <f>DJ365 / (Baseline!B$16/Baseline!B$17)</f>
        <v>1.187310933</v>
      </c>
      <c r="DQ365" s="51">
        <f>DK365 / (Baseline!B$18/Baseline!B$17)</f>
        <v>0.9479931996</v>
      </c>
      <c r="DR365" s="79"/>
      <c r="DS365" s="51">
        <f>(AU365*Baseline!B$34)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0.0294236743</v>
      </c>
      <c r="DT365" s="51">
        <f>(AZ365*Baseline!B$34) + (Baseline!D$88*(1-Baseline!D$89)*Baseline!B$35) + (Baseline!D$88*Baseline!D$89*((1-Baseline!D$90)*Baseline!B$40 + Baseline!D$90*Baseline!B$41))</f>
        <v>0.01064878478</v>
      </c>
      <c r="DU365" s="51">
        <f>(BE365*Baseline!B$34) + (Baseline!F$88*(1-Baseline!F$89)*Baseline!B$35) + (Baseline!F$88*Baseline!F$89*((1-Baseline!F$90)*Baseline!B$40 + Baseline!F$90*Baseline!B$41))</f>
        <v>0.01297448931</v>
      </c>
      <c r="DV365" s="51">
        <f>(BJ365*Baseline!B$34) + (Baseline!H$88*(1-Baseline!H$89)*Baseline!B$35) + (Baseline!H$88*Baseline!H$89*((1-Baseline!H$90)*Baseline!B$40 + Baseline!H$90*Baseline!B$41))</f>
        <v>0.009306294083</v>
      </c>
      <c r="DW365" s="51">
        <f>( DS365*Baseline!B$7 + DT365*Baseline!B$11 + DU365*Baseline!B$16 + DV365*Baseline!B$18 ) / Baseline!B$17</f>
        <v>0.009787747715</v>
      </c>
    </row>
    <row r="366">
      <c r="A366" s="4" t="s">
        <v>656</v>
      </c>
      <c r="B366" s="45">
        <f>MIN( MAX( NORMINV( MCrands!B366, (B$5+B$4)/2, (B$5-B$4)/3.29 ), 0 ), 1 )</f>
        <v>0.5494686015</v>
      </c>
      <c r="C366" s="45">
        <f>MAX( NORMINV( MCrands!C366, (C$5+C$4)/2, (C$5-C$4)/3.29 ), 0 )</f>
        <v>3.401494522</v>
      </c>
      <c r="D366" s="41"/>
      <c r="E366" s="43">
        <f>Baseline!B$33 * (C366 * Baseline!B$66*Baseline!B$66/Baseline!B$73 + Baseline!B$52*Baseline!B$52/Baseline!B$74 + Baseline!B$53*Baseline!B$53/Baseline!B$75 + Baseline!B$54*Baseline!B$54/Baseline!B$76)</f>
        <v>0.0000241239071</v>
      </c>
      <c r="F366" s="43">
        <f>Baseline!B$33 * (C366 * Baseline!B$66*Baseline!B$57/Baseline!B$73 + Baseline!B$52*Baseline!B$67/Baseline!B$74 + Baseline!B$53*Baseline!B$55/Baseline!B$75 + Baseline!B$54*Baseline!B$56/Baseline!B$76)</f>
        <v>0.0000002006769059</v>
      </c>
      <c r="G366" s="45">
        <f>Baseline!B$33 * (C366 * Baseline!B$66*Baseline!B$58/Baseline!B$73 + Baseline!B$52*Baseline!B$59/Baseline!B$74 + Baseline!B$53*Baseline!B$68/Baseline!B$75 + Baseline!B$54*Baseline!B$60/Baseline!B$76)</f>
        <v>0.0000001705934189</v>
      </c>
      <c r="H366" s="43">
        <f>Baseline!B$33 * (C366 * Baseline!B$66*Baseline!B$61/Baseline!B$73 + Baseline!B$52*Baseline!B$62/Baseline!B$74 + Baseline!B$53*Baseline!B$63/Baseline!B$75 + Baseline!B$54*Baseline!B$69/Baseline!B$76)</f>
        <v>0.000000003597405591</v>
      </c>
      <c r="I366" s="43">
        <f>Baseline!B$33 * (C366 * Baseline!B$57*Baseline!B$66/Baseline!B$73 + Baseline!B$67*Baseline!B$52/Baseline!B$74 + Baseline!B$55*Baseline!B$53/Baseline!B$75 + Baseline!B$56*Baseline!B$54/Baseline!B$76)</f>
        <v>0.0000002006769059</v>
      </c>
      <c r="J366" s="45">
        <f>Baseline!B$33 * (C366 * Baseline!B$57*Baseline!B$57/Baseline!B$73 + Baseline!B$67*Baseline!B$67/Baseline!B$74 + Baseline!B$55*Baseline!B$55/Baseline!B$75 + Baseline!B$56*Baseline!B$56/Baseline!B$76)</f>
        <v>0.000001763813928</v>
      </c>
      <c r="K366" s="43">
        <f>Baseline!B$33 * (C366 * Baseline!B$57*Baseline!B$58/Baseline!B$73 + Baseline!B$67*Baseline!B$59/Baseline!B$74 + Baseline!B$55*Baseline!B$68/Baseline!B$75 + Baseline!B$56*Baseline!B$60/Baseline!B$76)</f>
        <v>0.00000001374222399</v>
      </c>
      <c r="L366" s="45">
        <f>Baseline!B$33 * (C366 * Baseline!B$57*Baseline!B$61/Baseline!B$73 + Baseline!B$67*Baseline!B$62/Baseline!B$74 + Baseline!B$55*Baseline!B$63/Baseline!B$75 + Baseline!B$56*Baseline!B$69/Baseline!B$76)</f>
        <v>0.00000001439288227</v>
      </c>
      <c r="M366" s="43">
        <f>Baseline!B$33 * (C366 * Baseline!B$58*Baseline!B$66/Baseline!B$73 + Baseline!B$59*Baseline!B$52/Baseline!B$74 + Baseline!B$68*Baseline!B$53/Baseline!B$75 + Baseline!B$60*Baseline!B$54/Baseline!B$76)</f>
        <v>0.0000001705934189</v>
      </c>
      <c r="N366" s="45">
        <f>Baseline!B$33 * (C366 * Baseline!B$58*Baseline!B$57/Baseline!B$73 + Baseline!B$59*Baseline!B$67/Baseline!B$74 + Baseline!B$68*Baseline!B$55/Baseline!B$75 + Baseline!B$60*Baseline!B$56/Baseline!B$76)</f>
        <v>0.00000001374222399</v>
      </c>
      <c r="O366" s="45">
        <f>Baseline!B$33 * (C366 * Baseline!B$58*Baseline!B$58/Baseline!B$73 + Baseline!B$59*Baseline!B$59/Baseline!B$74 + Baseline!B$68*Baseline!B$68/Baseline!B$75 + Baseline!B$60*Baseline!B$60/Baseline!B$76)</f>
        <v>0.00000132439102</v>
      </c>
      <c r="P366" s="43">
        <f>Baseline!B$33 * (C366 * Baseline!B$58*Baseline!B$61/Baseline!B$73 + Baseline!B$59*Baseline!B$62/Baseline!B$74 + Baseline!B$68*Baseline!B$63/Baseline!B$75 + Baseline!B$60*Baseline!B$69/Baseline!B$76)</f>
        <v>0.000000001647016584</v>
      </c>
      <c r="Q366" s="43">
        <f>Baseline!B$33 * (C366 * Baseline!B$61*Baseline!B$66/Baseline!B$73 + Baseline!B$62*Baseline!B$52/Baseline!B$74 + Baseline!B$63*Baseline!B$53/Baseline!B$75 + Baseline!B$69*Baseline!B$54/Baseline!B$76)</f>
        <v>0.000000003597405591</v>
      </c>
      <c r="R366" s="43">
        <f>Baseline!B$33 * (C366 * Baseline!B$61*Baseline!B$57/Baseline!B$73 + Baseline!B$62*Baseline!B$67/Baseline!B$74 + Baseline!B$63*Baseline!B$55/Baseline!B$75 + Baseline!B$69*Baseline!B$56/Baseline!B$76)</f>
        <v>0.00000001439288227</v>
      </c>
      <c r="S366" s="43">
        <f>Baseline!B$33 * (C366 * Baseline!B$61*Baseline!B$58/Baseline!B$73 + Baseline!B$62*Baseline!B$59/Baseline!B$74 + Baseline!B$63*Baseline!B$68/Baseline!B$75 + Baseline!B$69*Baseline!B$60/Baseline!B$76)</f>
        <v>0.000000001647016584</v>
      </c>
      <c r="T366" s="43">
        <f>Baseline!B$33 * (C366 * Baseline!B$61*Baseline!B$61/Baseline!B$73 + Baseline!B$62*Baseline!B$62/Baseline!B$74 + Baseline!B$63*Baseline!B$63/Baseline!B$75 + Baseline!B$69*Baseline!B$69/Baseline!B$76)</f>
        <v>0.00000009854655257</v>
      </c>
      <c r="U366" s="41"/>
      <c r="V366" s="43">
        <f>E366 * ( Baseline!B$87 * Baseline!B$7 )</f>
        <v>0.2503820318</v>
      </c>
      <c r="W366" s="43">
        <f>F366 * ( Baseline!D$87 * Baseline!B$11 )</f>
        <v>0.003701805746</v>
      </c>
      <c r="X366" s="43">
        <f>G366 * ( Baseline!F$87 * Baseline!B$16 )</f>
        <v>0.005925523156</v>
      </c>
      <c r="Y366" s="43">
        <f>H366 * ( Baseline!H$87 * Baseline!B$18 )</f>
        <v>0.001265112096</v>
      </c>
      <c r="Z366" s="51">
        <f t="shared" si="1"/>
        <v>0.2612744728</v>
      </c>
      <c r="AA366" s="43">
        <f>I366 * ( Baseline!B$87 * Baseline!B$7 )</f>
        <v>0.002082825606</v>
      </c>
      <c r="AB366" s="45">
        <f>J366 * ( Baseline!D$87 * Baseline!B$11 )</f>
        <v>0.03253636239</v>
      </c>
      <c r="AC366" s="45">
        <f>K366 * ( Baseline!F$87 * Baseline!B$16 )</f>
        <v>0.0004773329883</v>
      </c>
      <c r="AD366" s="45">
        <f>L366 * ( Baseline!F$87 * Baseline!B$16 )</f>
        <v>0.0004999334543</v>
      </c>
      <c r="AE366" s="51">
        <f t="shared" si="2"/>
        <v>0.03559645444</v>
      </c>
      <c r="AF366" s="51">
        <f>M366 * ( Baseline!B$87 * Baseline!B$7 )</f>
        <v>0.001770589095</v>
      </c>
      <c r="AG366" s="51">
        <f>N366 * ( Baseline!D$87 * Baseline!B$11 )</f>
        <v>0.0002534972497</v>
      </c>
      <c r="AH366" s="51">
        <f>O366 * ( Baseline!F$87 * Baseline!B$16 )</f>
        <v>0.04600241737</v>
      </c>
      <c r="AI366" s="51">
        <f>P366 * ( Baseline!H$87 * Baseline!B$18 )</f>
        <v>0.0005792120322</v>
      </c>
      <c r="AJ366" s="51">
        <f t="shared" si="3"/>
        <v>0.04860571575</v>
      </c>
      <c r="AK366" s="51">
        <f>Q366 * ( Baseline!B$87 * Baseline!B$7 )</f>
        <v>0.00003733747262</v>
      </c>
      <c r="AL366" s="51">
        <f>R366 * ( Baseline!D$87 * Baseline!B$11 )</f>
        <v>0.0002654996801</v>
      </c>
      <c r="AM366" s="51">
        <f>S366 * ( Baseline!F$87 * Baseline!B$16 )</f>
        <v>0.00005720874211</v>
      </c>
      <c r="AN366" s="51">
        <f>T366 * ( Baseline!H$87 * Baseline!B$18 )</f>
        <v>0.03465620779</v>
      </c>
      <c r="AO366" s="51">
        <f t="shared" si="4"/>
        <v>0.03501625369</v>
      </c>
      <c r="AP366" s="61"/>
      <c r="AQ366" s="51">
        <f>V366 * ( (1-Baseline!B$88-Baseline!B$87) + (1-B366)*Baseline!B$88 )</f>
        <v>0.1225802686</v>
      </c>
      <c r="AR366" s="51">
        <f>W366 * ( (1-Baseline!B$88-Baseline!B$87) + (1-B366)*Baseline!B$88 )</f>
        <v>0.00181230394</v>
      </c>
      <c r="AS366" s="51">
        <f>X366 * ( (1-Baseline!B$88-Baseline!B$87) + (1-B366)*Baseline!B$88 )</f>
        <v>0.00290097582</v>
      </c>
      <c r="AT366" s="51">
        <f>Y366 * ( (1-Baseline!B$88-Baseline!B$87) + (1-B366)*Baseline!B$88 )</f>
        <v>0.0006193646541</v>
      </c>
      <c r="AU366" s="51">
        <f t="shared" si="5"/>
        <v>0.127912913</v>
      </c>
      <c r="AV366" s="51">
        <f>AA366 * ( (1-Baseline!D$88-Baseline!D$87) + (1-B366)*Baseline!D$88 )</f>
        <v>0.001552197595</v>
      </c>
      <c r="AW366" s="51">
        <f>AB366 * ( (1-Baseline!D$88-Baseline!D$87) + (1-B366)*Baseline!D$88 )</f>
        <v>0.02424728374</v>
      </c>
      <c r="AX366" s="51">
        <f>AC366 * ( (1-Baseline!D$88-Baseline!D$87) + (1-B366)*Baseline!D$88 )</f>
        <v>0.0003557259496</v>
      </c>
      <c r="AY366" s="51">
        <f>AD366 * ( (1-Baseline!D$88-Baseline!D$87) + (1-B366)*Baseline!D$88 )</f>
        <v>0.000372568641</v>
      </c>
      <c r="AZ366" s="51">
        <f t="shared" si="6"/>
        <v>0.02652777593</v>
      </c>
      <c r="BA366" s="51">
        <f>AF366 * ( (1-Baseline!F$88-Baseline!F$87) + (1-Baseline!B$36)*Baseline!F$88 )</f>
        <v>0.001274172571</v>
      </c>
      <c r="BB366" s="51">
        <f>AG366 * ( (1-Baseline!F$88-Baseline!F$87) + (1-Baseline!B$36)*Baseline!F$88 )</f>
        <v>0.0001824247328</v>
      </c>
      <c r="BC366" s="51">
        <f>AH366 * ( (1-Baseline!F$88-Baseline!F$87) + (1-Baseline!B$36)*Baseline!F$88 )</f>
        <v>0.03310481162</v>
      </c>
      <c r="BD366" s="51">
        <f>AI366 * ( (1-Baseline!F$88-Baseline!F$87) + (1-Baseline!B$36)*Baseline!F$88 )</f>
        <v>0.0004168195132</v>
      </c>
      <c r="BE366" s="51">
        <f t="shared" si="7"/>
        <v>0.03497822844</v>
      </c>
      <c r="BF366" s="51">
        <f>AK366 * ( (1-Baseline!H$88-Baseline!H$87) + (1-Baseline!B$36)*Baseline!H$88 )</f>
        <v>0.00002958322631</v>
      </c>
      <c r="BG366" s="51">
        <f>AL366 * ( (1-Baseline!H$88-Baseline!H$87) + (1-Baseline!B$36)*Baseline!H$88 )</f>
        <v>0.0002103607065</v>
      </c>
      <c r="BH366" s="51">
        <f>AM366 * ( (1-Baseline!H$88-Baseline!H$87) + (1-Baseline!B$36)*Baseline!H$88 )</f>
        <v>0.00004532763055</v>
      </c>
      <c r="BI366" s="51">
        <f>AN366 * ( (1-Baseline!H$88-Baseline!H$87) + (1-Baseline!B$36)*Baseline!H$88 )</f>
        <v>0.02745880656</v>
      </c>
      <c r="BJ366" s="51">
        <f t="shared" si="8"/>
        <v>0.02774407812</v>
      </c>
      <c r="BK366" s="61"/>
      <c r="BL366" s="51">
        <f t="shared" si="19"/>
        <v>0.9583103512</v>
      </c>
      <c r="BM366" s="51">
        <f t="shared" si="20"/>
        <v>0.01416826415</v>
      </c>
      <c r="BN366" s="51">
        <f t="shared" si="21"/>
        <v>0.02267930385</v>
      </c>
      <c r="BO366" s="51">
        <f t="shared" si="22"/>
        <v>0.004842080753</v>
      </c>
      <c r="BP366" s="51">
        <f t="shared" si="9"/>
        <v>1</v>
      </c>
      <c r="BQ366" s="51">
        <f t="shared" si="23"/>
        <v>0.05851216473</v>
      </c>
      <c r="BR366" s="51">
        <f t="shared" si="24"/>
        <v>0.9140337964</v>
      </c>
      <c r="BS366" s="51">
        <f t="shared" si="25"/>
        <v>0.01340956553</v>
      </c>
      <c r="BT366" s="51">
        <f t="shared" si="26"/>
        <v>0.01404447331</v>
      </c>
      <c r="BU366" s="51">
        <f t="shared" si="10"/>
        <v>1</v>
      </c>
      <c r="BV366" s="51">
        <f t="shared" si="27"/>
        <v>0.0364275902</v>
      </c>
      <c r="BW366" s="51">
        <f t="shared" si="28"/>
        <v>0.005215379422</v>
      </c>
      <c r="BX366" s="51">
        <f t="shared" si="29"/>
        <v>0.9464404888</v>
      </c>
      <c r="BY366" s="51">
        <f t="shared" si="30"/>
        <v>0.01191654157</v>
      </c>
      <c r="BZ366" s="51">
        <f t="shared" si="11"/>
        <v>1</v>
      </c>
      <c r="CA366" s="51">
        <f t="shared" si="31"/>
        <v>0.001066289757</v>
      </c>
      <c r="CB366" s="51">
        <f t="shared" si="32"/>
        <v>0.007582184047</v>
      </c>
      <c r="CC366" s="51">
        <f t="shared" si="33"/>
        <v>0.001633776778</v>
      </c>
      <c r="CD366" s="51">
        <f t="shared" si="34"/>
        <v>0.9897177494</v>
      </c>
      <c r="CE366" s="51">
        <f t="shared" si="12"/>
        <v>1</v>
      </c>
      <c r="CF366" s="61"/>
      <c r="CG366" s="51">
        <f t="shared" si="35"/>
        <v>0.9583103512</v>
      </c>
      <c r="CH366" s="51">
        <f t="shared" si="36"/>
        <v>0.01416826415</v>
      </c>
      <c r="CI366" s="51">
        <f t="shared" si="37"/>
        <v>0.02267930385</v>
      </c>
      <c r="CJ366" s="51">
        <f t="shared" si="38"/>
        <v>0.004842080753</v>
      </c>
      <c r="CK366" s="51">
        <f t="shared" si="13"/>
        <v>1</v>
      </c>
      <c r="CL366" s="51">
        <f t="shared" si="39"/>
        <v>0.05851216473</v>
      </c>
      <c r="CM366" s="51">
        <f t="shared" si="40"/>
        <v>0.9140337964</v>
      </c>
      <c r="CN366" s="51">
        <f t="shared" si="41"/>
        <v>0.01340956553</v>
      </c>
      <c r="CO366" s="51">
        <f t="shared" si="42"/>
        <v>0.01404447331</v>
      </c>
      <c r="CP366" s="51">
        <f t="shared" si="14"/>
        <v>1</v>
      </c>
      <c r="CQ366" s="51">
        <f t="shared" si="43"/>
        <v>0.0364275902</v>
      </c>
      <c r="CR366" s="51">
        <f t="shared" si="44"/>
        <v>0.005215379422</v>
      </c>
      <c r="CS366" s="51">
        <f t="shared" si="45"/>
        <v>0.9464404888</v>
      </c>
      <c r="CT366" s="51">
        <f t="shared" si="46"/>
        <v>0.01191654157</v>
      </c>
      <c r="CU366" s="51">
        <f t="shared" si="15"/>
        <v>1</v>
      </c>
      <c r="CV366" s="51">
        <f t="shared" si="47"/>
        <v>0.001066289757</v>
      </c>
      <c r="CW366" s="51">
        <f t="shared" si="48"/>
        <v>0.007582184047</v>
      </c>
      <c r="CX366" s="51">
        <f t="shared" si="49"/>
        <v>0.001633776778</v>
      </c>
      <c r="CY366" s="51">
        <f t="shared" si="50"/>
        <v>0.9897177494</v>
      </c>
      <c r="CZ366" s="51">
        <f t="shared" si="16"/>
        <v>1</v>
      </c>
      <c r="DA366" s="61"/>
      <c r="DB366" s="51">
        <f>(AQ366*Baseline!B$7 + AV366*Baseline!B$11 + BA366*Baseline!B$16 + BF366*Baseline!B$18)</f>
        <v>68403.56211</v>
      </c>
      <c r="DC366" s="51">
        <f>(AR366*Baseline!B$7 + AW366*Baseline!B$11 + BB366*Baseline!B$16 + BG366*Baseline!B$18)</f>
        <v>63122.32267</v>
      </c>
      <c r="DD366" s="51">
        <f>(AS366*Baseline!B$7 + AX366*Baseline!B$11 + BC366*Baseline!B$16 + BH366*Baseline!B$18)</f>
        <v>115152.8448</v>
      </c>
      <c r="DE366" s="51">
        <f>(AT366*Baseline!B$7 + AY366*Baseline!B$11 + BD366*Baseline!B$16 + BI366*Baseline!B$18)</f>
        <v>1259856.969</v>
      </c>
      <c r="DF366" s="51">
        <f t="shared" si="17"/>
        <v>1506535.698</v>
      </c>
      <c r="DG366" s="61"/>
      <c r="DH366" s="51">
        <f t="shared" si="51"/>
        <v>0.04540454115</v>
      </c>
      <c r="DI366" s="51">
        <f t="shared" si="52"/>
        <v>0.04189898902</v>
      </c>
      <c r="DJ366" s="51">
        <f t="shared" si="53"/>
        <v>0.07643552353</v>
      </c>
      <c r="DK366" s="51">
        <f t="shared" si="54"/>
        <v>0.8362609463</v>
      </c>
      <c r="DL366" s="51">
        <f t="shared" si="18"/>
        <v>1</v>
      </c>
      <c r="DM366" s="61"/>
      <c r="DN366" s="51">
        <f>DH366 / (Baseline!B$7/Baseline!B$17)</f>
        <v>4.846636128</v>
      </c>
      <c r="DO366" s="51">
        <f>DI366 / (Baseline!B$11/Baseline!B$17)</f>
        <v>1.011461649</v>
      </c>
      <c r="DP366" s="51">
        <f>DJ366 / (Baseline!B$16/Baseline!B$17)</f>
        <v>1.181159832</v>
      </c>
      <c r="DQ366" s="51">
        <f>DK366 / (Baseline!B$18/Baseline!B$17)</f>
        <v>0.9454668267</v>
      </c>
      <c r="DR366" s="79"/>
      <c r="DS366" s="51">
        <f>(AU366*Baseline!B$34)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0.0317164682</v>
      </c>
      <c r="DT366" s="51">
        <f>(AZ366*Baseline!B$34) + (Baseline!D$88*(1-Baseline!D$89)*Baseline!B$35) + (Baseline!D$88*Baseline!D$89*((1-Baseline!D$90)*Baseline!B$40 + Baseline!D$90*Baseline!B$41))</f>
        <v>0.01039273439</v>
      </c>
      <c r="DU366" s="51">
        <f>(BE366*Baseline!B$34) + (Baseline!F$88*(1-Baseline!F$89)*Baseline!B$35) + (Baseline!F$88*Baseline!F$89*((1-Baseline!F$90)*Baseline!B$40 + Baseline!F$90*Baseline!B$41))</f>
        <v>0.01297737427</v>
      </c>
      <c r="DV366" s="51">
        <f>(BJ366*Baseline!B$34) + (Baseline!H$88*(1-Baseline!H$89)*Baseline!B$35) + (Baseline!H$88*Baseline!H$89*((1-Baseline!H$90)*Baseline!B$40 + Baseline!H$90*Baseline!B$41))</f>
        <v>0.009306611718</v>
      </c>
      <c r="DW366" s="51">
        <f>( DS366*Baseline!B$7 + DT366*Baseline!B$11 + DU366*Baseline!B$16 + DV366*Baseline!B$18 ) / Baseline!B$17</f>
        <v>0.009799088158</v>
      </c>
    </row>
    <row r="367">
      <c r="A367" s="4" t="s">
        <v>657</v>
      </c>
      <c r="B367" s="45">
        <f>MIN( MAX( NORMINV( MCrands!B367, (B$5+B$4)/2, (B$5-B$4)/3.29 ), 0 ), 1 )</f>
        <v>0.3691626518</v>
      </c>
      <c r="C367" s="45">
        <f>MAX( NORMINV( MCrands!C367, (C$5+C$4)/2, (C$5-C$4)/3.29 ), 0 )</f>
        <v>2.950824739</v>
      </c>
      <c r="D367" s="41"/>
      <c r="E367" s="43">
        <f>Baseline!B$33 * (C367 * Baseline!B$66*Baseline!B$66/Baseline!B$73 + Baseline!B$52*Baseline!B$52/Baseline!B$74 + Baseline!B$53*Baseline!B$53/Baseline!B$75 + Baseline!B$54*Baseline!B$54/Baseline!B$76)</f>
        <v>0.00002093315422</v>
      </c>
      <c r="F367" s="43">
        <f>Baseline!B$33 * (C367 * Baseline!B$66*Baseline!B$57/Baseline!B$73 + Baseline!B$52*Baseline!B$67/Baseline!B$74 + Baseline!B$53*Baseline!B$55/Baseline!B$75 + Baseline!B$54*Baseline!B$56/Baseline!B$76)</f>
        <v>0.0000002001731028</v>
      </c>
      <c r="G367" s="45">
        <f>Baseline!B$33 * (C367 * Baseline!B$66*Baseline!B$58/Baseline!B$73 + Baseline!B$52*Baseline!B$59/Baseline!B$74 + Baseline!B$53*Baseline!B$68/Baseline!B$75 + Baseline!B$54*Baseline!B$60/Baseline!B$76)</f>
        <v>0.000000169354903</v>
      </c>
      <c r="H367" s="43">
        <f>Baseline!B$33 * (C367 * Baseline!B$66*Baseline!B$61/Baseline!B$73 + Baseline!B$52*Baseline!B$62/Baseline!B$74 + Baseline!B$53*Baseline!B$63/Baseline!B$75 + Baseline!B$54*Baseline!B$69/Baseline!B$76)</f>
        <v>0.000000003473553999</v>
      </c>
      <c r="I367" s="43">
        <f>Baseline!B$33 * (C367 * Baseline!B$57*Baseline!B$66/Baseline!B$73 + Baseline!B$67*Baseline!B$52/Baseline!B$74 + Baseline!B$55*Baseline!B$53/Baseline!B$75 + Baseline!B$56*Baseline!B$54/Baseline!B$76)</f>
        <v>0.0000002001731028</v>
      </c>
      <c r="J367" s="45">
        <f>Baseline!B$33 * (C367 * Baseline!B$57*Baseline!B$57/Baseline!B$73 + Baseline!B$67*Baseline!B$67/Baseline!B$74 + Baseline!B$55*Baseline!B$55/Baseline!B$75 + Baseline!B$56*Baseline!B$56/Baseline!B$76)</f>
        <v>0.000001763813848</v>
      </c>
      <c r="K367" s="43">
        <f>Baseline!B$33 * (C367 * Baseline!B$57*Baseline!B$58/Baseline!B$73 + Baseline!B$67*Baseline!B$59/Baseline!B$74 + Baseline!B$55*Baseline!B$68/Baseline!B$75 + Baseline!B$56*Baseline!B$60/Baseline!B$76)</f>
        <v>0.00000001374202843</v>
      </c>
      <c r="L367" s="45">
        <f>Baseline!B$33 * (C367 * Baseline!B$57*Baseline!B$61/Baseline!B$73 + Baseline!B$67*Baseline!B$62/Baseline!B$74 + Baseline!B$55*Baseline!B$63/Baseline!B$75 + Baseline!B$56*Baseline!B$69/Baseline!B$76)</f>
        <v>0.00000001439286272</v>
      </c>
      <c r="M367" s="43">
        <f>Baseline!B$33 * (C367 * Baseline!B$58*Baseline!B$66/Baseline!B$73 + Baseline!B$59*Baseline!B$52/Baseline!B$74 + Baseline!B$68*Baseline!B$53/Baseline!B$75 + Baseline!B$60*Baseline!B$54/Baseline!B$76)</f>
        <v>0.000000169354903</v>
      </c>
      <c r="N367" s="45">
        <f>Baseline!B$33 * (C367 * Baseline!B$58*Baseline!B$57/Baseline!B$73 + Baseline!B$59*Baseline!B$67/Baseline!B$74 + Baseline!B$68*Baseline!B$55/Baseline!B$75 + Baseline!B$60*Baseline!B$56/Baseline!B$76)</f>
        <v>0.00000001374202843</v>
      </c>
      <c r="O367" s="45">
        <f>Baseline!B$33 * (C367 * Baseline!B$58*Baseline!B$58/Baseline!B$73 + Baseline!B$59*Baseline!B$59/Baseline!B$74 + Baseline!B$68*Baseline!B$68/Baseline!B$75 + Baseline!B$60*Baseline!B$60/Baseline!B$76)</f>
        <v>0.000001324390539</v>
      </c>
      <c r="P367" s="43">
        <f>Baseline!B$33 * (C367 * Baseline!B$58*Baseline!B$61/Baseline!B$73 + Baseline!B$59*Baseline!B$62/Baseline!B$74 + Baseline!B$68*Baseline!B$63/Baseline!B$75 + Baseline!B$60*Baseline!B$69/Baseline!B$76)</f>
        <v>0.00000000164696851</v>
      </c>
      <c r="Q367" s="43">
        <f>Baseline!B$33 * (C367 * Baseline!B$61*Baseline!B$66/Baseline!B$73 + Baseline!B$62*Baseline!B$52/Baseline!B$74 + Baseline!B$63*Baseline!B$53/Baseline!B$75 + Baseline!B$69*Baseline!B$54/Baseline!B$76)</f>
        <v>0.000000003473553999</v>
      </c>
      <c r="R367" s="43">
        <f>Baseline!B$33 * (C367 * Baseline!B$61*Baseline!B$57/Baseline!B$73 + Baseline!B$62*Baseline!B$67/Baseline!B$74 + Baseline!B$63*Baseline!B$55/Baseline!B$75 + Baseline!B$69*Baseline!B$56/Baseline!B$76)</f>
        <v>0.00000001439286272</v>
      </c>
      <c r="S367" s="43">
        <f>Baseline!B$33 * (C367 * Baseline!B$61*Baseline!B$58/Baseline!B$73 + Baseline!B$62*Baseline!B$59/Baseline!B$74 + Baseline!B$63*Baseline!B$68/Baseline!B$75 + Baseline!B$69*Baseline!B$60/Baseline!B$76)</f>
        <v>0.00000000164696851</v>
      </c>
      <c r="T367" s="43">
        <f>Baseline!B$33 * (C367 * Baseline!B$61*Baseline!B$61/Baseline!B$73 + Baseline!B$62*Baseline!B$62/Baseline!B$74 + Baseline!B$63*Baseline!B$63/Baseline!B$75 + Baseline!B$69*Baseline!B$69/Baseline!B$76)</f>
        <v>0.00000009854654776</v>
      </c>
      <c r="U367" s="41"/>
      <c r="V367" s="43">
        <f>E367 * ( Baseline!B$87 * Baseline!B$7 )</f>
        <v>0.2172652076</v>
      </c>
      <c r="W367" s="43">
        <f>F367 * ( Baseline!D$87 * Baseline!B$11 )</f>
        <v>0.003692512294</v>
      </c>
      <c r="X367" s="43">
        <f>G367 * ( Baseline!F$87 * Baseline!B$16 )</f>
        <v>0.00588250359</v>
      </c>
      <c r="Y367" s="43">
        <f>H367 * ( Baseline!H$87 * Baseline!B$18 )</f>
        <v>0.001221556777</v>
      </c>
      <c r="Z367" s="51">
        <f t="shared" si="1"/>
        <v>0.2280617803</v>
      </c>
      <c r="AA367" s="43">
        <f>I367 * ( Baseline!B$87 * Baseline!B$7 )</f>
        <v>0.002077596634</v>
      </c>
      <c r="AB367" s="45">
        <f>J367 * ( Baseline!D$87 * Baseline!B$11 )</f>
        <v>0.03253636092</v>
      </c>
      <c r="AC367" s="45">
        <f>K367 * ( Baseline!F$87 * Baseline!B$16 )</f>
        <v>0.0004773261958</v>
      </c>
      <c r="AD367" s="45">
        <f>L367 * ( Baseline!F$87 * Baseline!B$16 )</f>
        <v>0.000499932775</v>
      </c>
      <c r="AE367" s="51">
        <f t="shared" si="2"/>
        <v>0.03559121653</v>
      </c>
      <c r="AF367" s="51">
        <f>M367 * ( Baseline!B$87 * Baseline!B$7 )</f>
        <v>0.001757734538</v>
      </c>
      <c r="AG367" s="51">
        <f>N367 * ( Baseline!D$87 * Baseline!B$11 )</f>
        <v>0.0002534936424</v>
      </c>
      <c r="AH367" s="51">
        <f>O367 * ( Baseline!F$87 * Baseline!B$16 )</f>
        <v>0.04600240067</v>
      </c>
      <c r="AI367" s="51">
        <f>P367 * ( Baseline!H$87 * Baseline!B$18 )</f>
        <v>0.0005791951259</v>
      </c>
      <c r="AJ367" s="51">
        <f t="shared" si="3"/>
        <v>0.04859282398</v>
      </c>
      <c r="AK367" s="51">
        <f>Q367 * ( Baseline!B$87 * Baseline!B$7 )</f>
        <v>0.00003605201695</v>
      </c>
      <c r="AL367" s="51">
        <f>R367 * ( Baseline!D$87 * Baseline!B$11 )</f>
        <v>0.0002654993194</v>
      </c>
      <c r="AM367" s="51">
        <f>S367 * ( Baseline!F$87 * Baseline!B$16 )</f>
        <v>0.00005720707227</v>
      </c>
      <c r="AN367" s="51">
        <f>T367 * ( Baseline!H$87 * Baseline!B$18 )</f>
        <v>0.0346562061</v>
      </c>
      <c r="AO367" s="51">
        <f t="shared" si="4"/>
        <v>0.03501496451</v>
      </c>
      <c r="AP367" s="61"/>
      <c r="AQ367" s="51">
        <f>V367 * ( (1-Baseline!B$88-Baseline!B$87) + (1-B367)*Baseline!B$88 )</f>
        <v>0.141232214</v>
      </c>
      <c r="AR367" s="51">
        <f>W367 * ( (1-Baseline!B$88-Baseline!B$87) + (1-B367)*Baseline!B$88 )</f>
        <v>0.00240030004</v>
      </c>
      <c r="AS367" s="51">
        <f>X367 * ( (1-Baseline!B$88-Baseline!B$87) + (1-B367)*Baseline!B$88 )</f>
        <v>0.003823893457</v>
      </c>
      <c r="AT367" s="51">
        <f>Y367 * ( (1-Baseline!B$88-Baseline!B$87) + (1-B367)*Baseline!B$88 )</f>
        <v>0.0007940671682</v>
      </c>
      <c r="AU367" s="51">
        <f t="shared" si="5"/>
        <v>0.1482504747</v>
      </c>
      <c r="AV367" s="51">
        <f>AA367 * ( (1-Baseline!D$88-Baseline!D$87) + (1-B367)*Baseline!D$88 )</f>
        <v>0.001716122934</v>
      </c>
      <c r="AW367" s="51">
        <f>AB367 * ( (1-Baseline!D$88-Baseline!D$87) + (1-B367)*Baseline!D$88 )</f>
        <v>0.0268754744</v>
      </c>
      <c r="AX367" s="51">
        <f>AC367 * ( (1-Baseline!D$88-Baseline!D$87) + (1-B367)*Baseline!D$88 )</f>
        <v>0.0003942778969</v>
      </c>
      <c r="AY367" s="51">
        <f>AD367 * ( (1-Baseline!D$88-Baseline!D$87) + (1-B367)*Baseline!D$88 )</f>
        <v>0.0004129512373</v>
      </c>
      <c r="AZ367" s="51">
        <f t="shared" si="6"/>
        <v>0.02939882647</v>
      </c>
      <c r="BA367" s="51">
        <f>AF367 * ( (1-Baseline!F$88-Baseline!F$87) + (1-Baseline!B$36)*Baseline!F$88 )</f>
        <v>0.001264922021</v>
      </c>
      <c r="BB367" s="51">
        <f>AG367 * ( (1-Baseline!F$88-Baseline!F$87) + (1-Baseline!B$36)*Baseline!F$88 )</f>
        <v>0.0001824221369</v>
      </c>
      <c r="BC367" s="51">
        <f>AH367 * ( (1-Baseline!F$88-Baseline!F$87) + (1-Baseline!B$36)*Baseline!F$88 )</f>
        <v>0.0331047996</v>
      </c>
      <c r="BD367" s="51">
        <f>AI367 * ( (1-Baseline!F$88-Baseline!F$87) + (1-Baseline!B$36)*Baseline!F$88 )</f>
        <v>0.0004168073468</v>
      </c>
      <c r="BE367" s="51">
        <f t="shared" si="7"/>
        <v>0.03496895111</v>
      </c>
      <c r="BF367" s="51">
        <f>AK367 * ( (1-Baseline!H$88-Baseline!H$87) + (1-Baseline!B$36)*Baseline!H$88 )</f>
        <v>0.00002856473407</v>
      </c>
      <c r="BG367" s="51">
        <f>AL367 * ( (1-Baseline!H$88-Baseline!H$87) + (1-Baseline!B$36)*Baseline!H$88 )</f>
        <v>0.0002103604207</v>
      </c>
      <c r="BH367" s="51">
        <f>AM367 * ( (1-Baseline!H$88-Baseline!H$87) + (1-Baseline!B$36)*Baseline!H$88 )</f>
        <v>0.0000453263075</v>
      </c>
      <c r="BI367" s="51">
        <f>AN367 * ( (1-Baseline!H$88-Baseline!H$87) + (1-Baseline!B$36)*Baseline!H$88 )</f>
        <v>0.02745880522</v>
      </c>
      <c r="BJ367" s="51">
        <f t="shared" si="8"/>
        <v>0.02774305668</v>
      </c>
      <c r="BK367" s="61"/>
      <c r="BL367" s="51">
        <f t="shared" si="19"/>
        <v>0.9526594388</v>
      </c>
      <c r="BM367" s="51">
        <f t="shared" si="20"/>
        <v>0.01619084219</v>
      </c>
      <c r="BN367" s="51">
        <f t="shared" si="21"/>
        <v>0.02579346518</v>
      </c>
      <c r="BO367" s="51">
        <f t="shared" si="22"/>
        <v>0.005356253799</v>
      </c>
      <c r="BP367" s="51">
        <f t="shared" si="9"/>
        <v>1</v>
      </c>
      <c r="BQ367" s="51">
        <f t="shared" si="23"/>
        <v>0.0583738584</v>
      </c>
      <c r="BR367" s="51">
        <f t="shared" si="24"/>
        <v>0.9141682723</v>
      </c>
      <c r="BS367" s="51">
        <f t="shared" si="25"/>
        <v>0.01341134815</v>
      </c>
      <c r="BT367" s="51">
        <f t="shared" si="26"/>
        <v>0.01404652113</v>
      </c>
      <c r="BU367" s="51">
        <f t="shared" si="10"/>
        <v>1</v>
      </c>
      <c r="BV367" s="51">
        <f t="shared" si="27"/>
        <v>0.0361727184</v>
      </c>
      <c r="BW367" s="51">
        <f t="shared" si="28"/>
        <v>0.005216688836</v>
      </c>
      <c r="BX367" s="51">
        <f t="shared" si="29"/>
        <v>0.9466912376</v>
      </c>
      <c r="BY367" s="51">
        <f t="shared" si="30"/>
        <v>0.01191935513</v>
      </c>
      <c r="BZ367" s="51">
        <f t="shared" si="11"/>
        <v>1</v>
      </c>
      <c r="CA367" s="51">
        <f t="shared" si="31"/>
        <v>0.001029617407</v>
      </c>
      <c r="CB367" s="51">
        <f t="shared" si="32"/>
        <v>0.007582452905</v>
      </c>
      <c r="CC367" s="51">
        <f t="shared" si="33"/>
        <v>0.001633789241</v>
      </c>
      <c r="CD367" s="51">
        <f t="shared" si="34"/>
        <v>0.9897541404</v>
      </c>
      <c r="CE367" s="51">
        <f t="shared" si="12"/>
        <v>1</v>
      </c>
      <c r="CF367" s="61"/>
      <c r="CG367" s="51">
        <f t="shared" si="35"/>
        <v>0.9526594388</v>
      </c>
      <c r="CH367" s="51">
        <f t="shared" si="36"/>
        <v>0.01619084219</v>
      </c>
      <c r="CI367" s="51">
        <f t="shared" si="37"/>
        <v>0.02579346518</v>
      </c>
      <c r="CJ367" s="51">
        <f t="shared" si="38"/>
        <v>0.005356253799</v>
      </c>
      <c r="CK367" s="51">
        <f t="shared" si="13"/>
        <v>1</v>
      </c>
      <c r="CL367" s="51">
        <f t="shared" si="39"/>
        <v>0.0583738584</v>
      </c>
      <c r="CM367" s="51">
        <f t="shared" si="40"/>
        <v>0.9141682723</v>
      </c>
      <c r="CN367" s="51">
        <f t="shared" si="41"/>
        <v>0.01341134815</v>
      </c>
      <c r="CO367" s="51">
        <f t="shared" si="42"/>
        <v>0.01404652113</v>
      </c>
      <c r="CP367" s="51">
        <f t="shared" si="14"/>
        <v>1</v>
      </c>
      <c r="CQ367" s="51">
        <f t="shared" si="43"/>
        <v>0.0361727184</v>
      </c>
      <c r="CR367" s="51">
        <f t="shared" si="44"/>
        <v>0.005216688836</v>
      </c>
      <c r="CS367" s="51">
        <f t="shared" si="45"/>
        <v>0.9466912376</v>
      </c>
      <c r="CT367" s="51">
        <f t="shared" si="46"/>
        <v>0.01191935513</v>
      </c>
      <c r="CU367" s="51">
        <f t="shared" si="15"/>
        <v>1</v>
      </c>
      <c r="CV367" s="51">
        <f t="shared" si="47"/>
        <v>0.001029617407</v>
      </c>
      <c r="CW367" s="51">
        <f t="shared" si="48"/>
        <v>0.007582452905</v>
      </c>
      <c r="CX367" s="51">
        <f t="shared" si="49"/>
        <v>0.001633789241</v>
      </c>
      <c r="CY367" s="51">
        <f t="shared" si="50"/>
        <v>0.9897541404</v>
      </c>
      <c r="CZ367" s="51">
        <f t="shared" si="16"/>
        <v>1</v>
      </c>
      <c r="DA367" s="61"/>
      <c r="DB367" s="51">
        <f>(AQ367*Baseline!B$7 + AV367*Baseline!B$11 + BA367*Baseline!B$16 + BF367*Baseline!B$18)</f>
        <v>77723.67369</v>
      </c>
      <c r="DC367" s="51">
        <f>(AR367*Baseline!B$7 + AW367*Baseline!B$11 + BB367*Baseline!B$16 + BG367*Baseline!B$18)</f>
        <v>69043.77579</v>
      </c>
      <c r="DD367" s="51">
        <f>(AS367*Baseline!B$7 + AX367*Baseline!B$11 + BC367*Baseline!B$16 + BH367*Baseline!B$18)</f>
        <v>115683.0358</v>
      </c>
      <c r="DE367" s="51">
        <f>(AT367*Baseline!B$7 + AY367*Baseline!B$11 + BD367*Baseline!B$16 + BI367*Baseline!B$18)</f>
        <v>1260028.2</v>
      </c>
      <c r="DF367" s="51">
        <f t="shared" si="17"/>
        <v>1522478.685</v>
      </c>
      <c r="DG367" s="61"/>
      <c r="DH367" s="51">
        <f t="shared" si="51"/>
        <v>0.05105074668</v>
      </c>
      <c r="DI367" s="51">
        <f t="shared" si="52"/>
        <v>0.04534958451</v>
      </c>
      <c r="DJ367" s="51">
        <f t="shared" si="53"/>
        <v>0.07598335325</v>
      </c>
      <c r="DK367" s="51">
        <f t="shared" si="54"/>
        <v>0.8276163156</v>
      </c>
      <c r="DL367" s="51">
        <f t="shared" si="18"/>
        <v>1</v>
      </c>
      <c r="DM367" s="61"/>
      <c r="DN367" s="51">
        <f>DH367 / (Baseline!B$7/Baseline!B$17)</f>
        <v>5.449331431</v>
      </c>
      <c r="DO367" s="51">
        <f>DI367 / (Baseline!B$11/Baseline!B$17)</f>
        <v>1.094760676</v>
      </c>
      <c r="DP367" s="51">
        <f>DJ367 / (Baseline!B$16/Baseline!B$17)</f>
        <v>1.174172435</v>
      </c>
      <c r="DQ367" s="51">
        <f>DK367 / (Baseline!B$18/Baseline!B$17)</f>
        <v>0.9356933085</v>
      </c>
      <c r="DR367" s="79"/>
      <c r="DS367" s="51">
        <f>(AU367*Baseline!B$34)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0.03476710245</v>
      </c>
      <c r="DT367" s="51">
        <f>(AZ367*Baseline!B$34) + (Baseline!D$88*(1-Baseline!D$89)*Baseline!B$35) + (Baseline!D$88*Baseline!D$89*((1-Baseline!D$90)*Baseline!B$40 + Baseline!D$90*Baseline!B$41))</f>
        <v>0.01082339197</v>
      </c>
      <c r="DU367" s="51">
        <f>(BE367*Baseline!B$34) + (Baseline!F$88*(1-Baseline!F$89)*Baseline!B$35) + (Baseline!F$88*Baseline!F$89*((1-Baseline!F$90)*Baseline!B$40 + Baseline!F$90*Baseline!B$41))</f>
        <v>0.01297598267</v>
      </c>
      <c r="DV367" s="51">
        <f>(BJ367*Baseline!B$34) + (Baseline!H$88*(1-Baseline!H$89)*Baseline!B$35) + (Baseline!H$88*Baseline!H$89*((1-Baseline!H$90)*Baseline!B$40 + Baseline!H$90*Baseline!B$41))</f>
        <v>0.009306458502</v>
      </c>
      <c r="DW367" s="51">
        <f>( DS367*Baseline!B$7 + DT367*Baseline!B$11 + DU367*Baseline!B$16 + DV367*Baseline!B$18 ) / Baseline!B$17</f>
        <v>0.009845281362</v>
      </c>
    </row>
    <row r="368">
      <c r="A368" s="4" t="s">
        <v>658</v>
      </c>
      <c r="B368" s="45">
        <f>MIN( MAX( NORMINV( MCrands!B368, (B$5+B$4)/2, (B$5-B$4)/3.29 ), 0 ), 1 )</f>
        <v>0.5282961309</v>
      </c>
      <c r="C368" s="45">
        <f>MAX( NORMINV( MCrands!C368, (C$5+C$4)/2, (C$5-C$4)/3.29 ), 0 )</f>
        <v>2.6327218</v>
      </c>
      <c r="D368" s="41"/>
      <c r="E368" s="43">
        <f>Baseline!B$33 * (C368 * Baseline!B$66*Baseline!B$66/Baseline!B$73 + Baseline!B$52*Baseline!B$52/Baseline!B$74 + Baseline!B$53*Baseline!B$53/Baseline!B$75 + Baseline!B$54*Baseline!B$54/Baseline!B$76)</f>
        <v>0.00001868097777</v>
      </c>
      <c r="F368" s="43">
        <f>Baseline!B$33 * (C368 * Baseline!B$66*Baseline!B$57/Baseline!B$73 + Baseline!B$52*Baseline!B$67/Baseline!B$74 + Baseline!B$53*Baseline!B$55/Baseline!B$75 + Baseline!B$54*Baseline!B$56/Baseline!B$76)</f>
        <v>0.000000199817496</v>
      </c>
      <c r="G368" s="45">
        <f>Baseline!B$33 * (C368 * Baseline!B$66*Baseline!B$58/Baseline!B$73 + Baseline!B$52*Baseline!B$59/Baseline!B$74 + Baseline!B$53*Baseline!B$68/Baseline!B$75 + Baseline!B$54*Baseline!B$60/Baseline!B$76)</f>
        <v>0.0000001684807029</v>
      </c>
      <c r="H368" s="43">
        <f>Baseline!B$33 * (C368 * Baseline!B$66*Baseline!B$61/Baseline!B$73 + Baseline!B$52*Baseline!B$62/Baseline!B$74 + Baseline!B$53*Baseline!B$63/Baseline!B$75 + Baseline!B$54*Baseline!B$69/Baseline!B$76)</f>
        <v>0.000000003386133992</v>
      </c>
      <c r="I368" s="43">
        <f>Baseline!B$33 * (C368 * Baseline!B$57*Baseline!B$66/Baseline!B$73 + Baseline!B$67*Baseline!B$52/Baseline!B$74 + Baseline!B$55*Baseline!B$53/Baseline!B$75 + Baseline!B$56*Baseline!B$54/Baseline!B$76)</f>
        <v>0.000000199817496</v>
      </c>
      <c r="J368" s="45">
        <f>Baseline!B$33 * (C368 * Baseline!B$57*Baseline!B$57/Baseline!B$73 + Baseline!B$67*Baseline!B$67/Baseline!B$74 + Baseline!B$55*Baseline!B$55/Baseline!B$75 + Baseline!B$56*Baseline!B$56/Baseline!B$76)</f>
        <v>0.000001763813792</v>
      </c>
      <c r="K368" s="43">
        <f>Baseline!B$33 * (C368 * Baseline!B$57*Baseline!B$58/Baseline!B$73 + Baseline!B$67*Baseline!B$59/Baseline!B$74 + Baseline!B$55*Baseline!B$68/Baseline!B$75 + Baseline!B$56*Baseline!B$60/Baseline!B$76)</f>
        <v>0.0000000137418904</v>
      </c>
      <c r="L368" s="45">
        <f>Baseline!B$33 * (C368 * Baseline!B$57*Baseline!B$61/Baseline!B$73 + Baseline!B$67*Baseline!B$62/Baseline!B$74 + Baseline!B$55*Baseline!B$63/Baseline!B$75 + Baseline!B$56*Baseline!B$69/Baseline!B$76)</f>
        <v>0.00000001439284892</v>
      </c>
      <c r="M368" s="43">
        <f>Baseline!B$33 * (C368 * Baseline!B$58*Baseline!B$66/Baseline!B$73 + Baseline!B$59*Baseline!B$52/Baseline!B$74 + Baseline!B$68*Baseline!B$53/Baseline!B$75 + Baseline!B$60*Baseline!B$54/Baseline!B$76)</f>
        <v>0.0000001684807029</v>
      </c>
      <c r="N368" s="45">
        <f>Baseline!B$33 * (C368 * Baseline!B$58*Baseline!B$57/Baseline!B$73 + Baseline!B$59*Baseline!B$67/Baseline!B$74 + Baseline!B$68*Baseline!B$55/Baseline!B$75 + Baseline!B$60*Baseline!B$56/Baseline!B$76)</f>
        <v>0.0000000137418904</v>
      </c>
      <c r="O368" s="45">
        <f>Baseline!B$33 * (C368 * Baseline!B$58*Baseline!B$58/Baseline!B$73 + Baseline!B$59*Baseline!B$59/Baseline!B$74 + Baseline!B$68*Baseline!B$68/Baseline!B$75 + Baseline!B$60*Baseline!B$60/Baseline!B$76)</f>
        <v>0.0000013243902</v>
      </c>
      <c r="P368" s="43">
        <f>Baseline!B$33 * (C368 * Baseline!B$58*Baseline!B$61/Baseline!B$73 + Baseline!B$59*Baseline!B$62/Baseline!B$74 + Baseline!B$68*Baseline!B$63/Baseline!B$75 + Baseline!B$60*Baseline!B$69/Baseline!B$76)</f>
        <v>0.000000001646934578</v>
      </c>
      <c r="Q368" s="43">
        <f>Baseline!B$33 * (C368 * Baseline!B$61*Baseline!B$66/Baseline!B$73 + Baseline!B$62*Baseline!B$52/Baseline!B$74 + Baseline!B$63*Baseline!B$53/Baseline!B$75 + Baseline!B$69*Baseline!B$54/Baseline!B$76)</f>
        <v>0.000000003386133992</v>
      </c>
      <c r="R368" s="43">
        <f>Baseline!B$33 * (C368 * Baseline!B$61*Baseline!B$57/Baseline!B$73 + Baseline!B$62*Baseline!B$67/Baseline!B$74 + Baseline!B$63*Baseline!B$55/Baseline!B$75 + Baseline!B$69*Baseline!B$56/Baseline!B$76)</f>
        <v>0.00000001439284892</v>
      </c>
      <c r="S368" s="43">
        <f>Baseline!B$33 * (C368 * Baseline!B$61*Baseline!B$58/Baseline!B$73 + Baseline!B$62*Baseline!B$59/Baseline!B$74 + Baseline!B$63*Baseline!B$68/Baseline!B$75 + Baseline!B$69*Baseline!B$60/Baseline!B$76)</f>
        <v>0.000000001646934578</v>
      </c>
      <c r="T368" s="43">
        <f>Baseline!B$33 * (C368 * Baseline!B$61*Baseline!B$61/Baseline!B$73 + Baseline!B$62*Baseline!B$62/Baseline!B$74 + Baseline!B$63*Baseline!B$63/Baseline!B$75 + Baseline!B$69*Baseline!B$69/Baseline!B$76)</f>
        <v>0.00000009854654437</v>
      </c>
      <c r="U368" s="41"/>
      <c r="V368" s="43">
        <f>E368 * ( Baseline!B$87 * Baseline!B$7 )</f>
        <v>0.1938898683</v>
      </c>
      <c r="W368" s="43">
        <f>F368 * ( Baseline!D$87 * Baseline!B$11 )</f>
        <v>0.003685952559</v>
      </c>
      <c r="X368" s="43">
        <f>G368 * ( Baseline!F$87 * Baseline!B$16 )</f>
        <v>0.005852138452</v>
      </c>
      <c r="Y368" s="43">
        <f>H368 * ( Baseline!H$87 * Baseline!B$18 )</f>
        <v>0.00119081348</v>
      </c>
      <c r="Z368" s="51">
        <f t="shared" si="1"/>
        <v>0.2046187728</v>
      </c>
      <c r="AA368" s="43">
        <f>I368 * ( Baseline!B$87 * Baseline!B$7 )</f>
        <v>0.002073905791</v>
      </c>
      <c r="AB368" s="45">
        <f>J368 * ( Baseline!D$87 * Baseline!B$11 )</f>
        <v>0.03253635989</v>
      </c>
      <c r="AC368" s="45">
        <f>K368 * ( Baseline!F$87 * Baseline!B$16 )</f>
        <v>0.0004773214013</v>
      </c>
      <c r="AD368" s="45">
        <f>L368 * ( Baseline!F$87 * Baseline!B$16 )</f>
        <v>0.0004999322956</v>
      </c>
      <c r="AE368" s="51">
        <f t="shared" si="2"/>
        <v>0.03558751938</v>
      </c>
      <c r="AF368" s="51">
        <f>M368 * ( Baseline!B$87 * Baseline!B$7 )</f>
        <v>0.001748661216</v>
      </c>
      <c r="AG368" s="51">
        <f>N368 * ( Baseline!D$87 * Baseline!B$11 )</f>
        <v>0.0002534910962</v>
      </c>
      <c r="AH368" s="51">
        <f>O368 * ( Baseline!F$87 * Baseline!B$16 )</f>
        <v>0.04600238889</v>
      </c>
      <c r="AI368" s="51">
        <f>P368 * ( Baseline!H$87 * Baseline!B$18 )</f>
        <v>0.0005791831926</v>
      </c>
      <c r="AJ368" s="51">
        <f t="shared" si="3"/>
        <v>0.04858372439</v>
      </c>
      <c r="AK368" s="51">
        <f>Q368 * ( Baseline!B$87 * Baseline!B$7 )</f>
        <v>0.0000351446847</v>
      </c>
      <c r="AL368" s="51">
        <f>R368 * ( Baseline!D$87 * Baseline!B$11 )</f>
        <v>0.0002654990647</v>
      </c>
      <c r="AM368" s="51">
        <f>S368 * ( Baseline!F$87 * Baseline!B$16 )</f>
        <v>0.00005720589363</v>
      </c>
      <c r="AN368" s="51">
        <f>T368 * ( Baseline!H$87 * Baseline!B$18 )</f>
        <v>0.03465620491</v>
      </c>
      <c r="AO368" s="51">
        <f t="shared" si="4"/>
        <v>0.03501405455</v>
      </c>
      <c r="AP368" s="61"/>
      <c r="AQ368" s="51">
        <f>V368 * ( (1-Baseline!B$88-Baseline!B$87) + (1-B368)*Baseline!B$88 )</f>
        <v>0.09857679729</v>
      </c>
      <c r="AR368" s="51">
        <f>W368 * ( (1-Baseline!B$88-Baseline!B$87) + (1-B368)*Baseline!B$88 )</f>
        <v>0.001873998891</v>
      </c>
      <c r="AS368" s="51">
        <f>X368 * ( (1-Baseline!B$88-Baseline!B$87) + (1-B368)*Baseline!B$88 )</f>
        <v>0.002975323419</v>
      </c>
      <c r="AT368" s="51">
        <f>Y368 * ( (1-Baseline!B$88-Baseline!B$87) + (1-B368)*Baseline!B$88 )</f>
        <v>0.0006054291545</v>
      </c>
      <c r="AU368" s="51">
        <f t="shared" si="5"/>
        <v>0.1040315488</v>
      </c>
      <c r="AV368" s="51">
        <f>AA368 * ( (1-Baseline!D$88-Baseline!D$87) + (1-B368)*Baseline!D$88 )</f>
        <v>0.001565221773</v>
      </c>
      <c r="AW368" s="51">
        <f>AB368 * ( (1-Baseline!D$88-Baseline!D$87) + (1-B368)*Baseline!D$88 )</f>
        <v>0.02455589793</v>
      </c>
      <c r="AX368" s="51">
        <f>AC368 * ( (1-Baseline!D$88-Baseline!D$87) + (1-B368)*Baseline!D$88 )</f>
        <v>0.0003602448354</v>
      </c>
      <c r="AY368" s="51">
        <f>AD368 * ( (1-Baseline!D$88-Baseline!D$87) + (1-B368)*Baseline!D$88 )</f>
        <v>0.0003773097687</v>
      </c>
      <c r="AZ368" s="51">
        <f t="shared" si="6"/>
        <v>0.02685867431</v>
      </c>
      <c r="BA368" s="51">
        <f>AF368 * ( (1-Baseline!F$88-Baseline!F$87) + (1-Baseline!B$36)*Baseline!F$88 )</f>
        <v>0.001258392568</v>
      </c>
      <c r="BB368" s="51">
        <f>AG368 * ( (1-Baseline!F$88-Baseline!F$87) + (1-Baseline!B$36)*Baseline!F$88 )</f>
        <v>0.0001824203045</v>
      </c>
      <c r="BC368" s="51">
        <f>AH368 * ( (1-Baseline!F$88-Baseline!F$87) + (1-Baseline!B$36)*Baseline!F$88 )</f>
        <v>0.03310479112</v>
      </c>
      <c r="BD368" s="51">
        <f>AI368 * ( (1-Baseline!F$88-Baseline!F$87) + (1-Baseline!B$36)*Baseline!F$88 )</f>
        <v>0.0004167987593</v>
      </c>
      <c r="BE368" s="51">
        <f t="shared" si="7"/>
        <v>0.03496240275</v>
      </c>
      <c r="BF368" s="51">
        <f>AK368 * ( (1-Baseline!H$88-Baseline!H$87) + (1-Baseline!B$36)*Baseline!H$88 )</f>
        <v>0.00002784583658</v>
      </c>
      <c r="BG368" s="51">
        <f>AL368 * ( (1-Baseline!H$88-Baseline!H$87) + (1-Baseline!B$36)*Baseline!H$88 )</f>
        <v>0.000210360219</v>
      </c>
      <c r="BH368" s="51">
        <f>AM368 * ( (1-Baseline!H$88-Baseline!H$87) + (1-Baseline!B$36)*Baseline!H$88 )</f>
        <v>0.00004532537364</v>
      </c>
      <c r="BI368" s="51">
        <f>AN368 * ( (1-Baseline!H$88-Baseline!H$87) + (1-Baseline!B$36)*Baseline!H$88 )</f>
        <v>0.02745880427</v>
      </c>
      <c r="BJ368" s="51">
        <f t="shared" si="8"/>
        <v>0.0277423357</v>
      </c>
      <c r="BK368" s="61"/>
      <c r="BL368" s="51">
        <f t="shared" si="19"/>
        <v>0.9475663726</v>
      </c>
      <c r="BM368" s="51">
        <f t="shared" si="20"/>
        <v>0.01801375557</v>
      </c>
      <c r="BN368" s="51">
        <f t="shared" si="21"/>
        <v>0.02860020306</v>
      </c>
      <c r="BO368" s="51">
        <f t="shared" si="22"/>
        <v>0.005819668762</v>
      </c>
      <c r="BP368" s="51">
        <f t="shared" si="9"/>
        <v>1</v>
      </c>
      <c r="BQ368" s="51">
        <f t="shared" si="23"/>
        <v>0.05827621107</v>
      </c>
      <c r="BR368" s="51">
        <f t="shared" si="24"/>
        <v>0.9142632153</v>
      </c>
      <c r="BS368" s="51">
        <f t="shared" si="25"/>
        <v>0.01341260671</v>
      </c>
      <c r="BT368" s="51">
        <f t="shared" si="26"/>
        <v>0.01404796694</v>
      </c>
      <c r="BU368" s="51">
        <f t="shared" si="10"/>
        <v>1</v>
      </c>
      <c r="BV368" s="51">
        <f t="shared" si="27"/>
        <v>0.03599273702</v>
      </c>
      <c r="BW368" s="51">
        <f t="shared" si="28"/>
        <v>0.005217613498</v>
      </c>
      <c r="BX368" s="51">
        <f t="shared" si="29"/>
        <v>0.9468683075</v>
      </c>
      <c r="BY368" s="51">
        <f t="shared" si="30"/>
        <v>0.01192134197</v>
      </c>
      <c r="BZ368" s="51">
        <f t="shared" si="11"/>
        <v>1</v>
      </c>
      <c r="CA368" s="51">
        <f t="shared" si="31"/>
        <v>0.001003730792</v>
      </c>
      <c r="CB368" s="51">
        <f t="shared" si="32"/>
        <v>0.007582642689</v>
      </c>
      <c r="CC368" s="51">
        <f t="shared" si="33"/>
        <v>0.001633798038</v>
      </c>
      <c r="CD368" s="51">
        <f t="shared" si="34"/>
        <v>0.9897798285</v>
      </c>
      <c r="CE368" s="51">
        <f t="shared" si="12"/>
        <v>1</v>
      </c>
      <c r="CF368" s="61"/>
      <c r="CG368" s="51">
        <f t="shared" si="35"/>
        <v>0.9475663726</v>
      </c>
      <c r="CH368" s="51">
        <f t="shared" si="36"/>
        <v>0.01801375557</v>
      </c>
      <c r="CI368" s="51">
        <f t="shared" si="37"/>
        <v>0.02860020306</v>
      </c>
      <c r="CJ368" s="51">
        <f t="shared" si="38"/>
        <v>0.005819668762</v>
      </c>
      <c r="CK368" s="51">
        <f t="shared" si="13"/>
        <v>1</v>
      </c>
      <c r="CL368" s="51">
        <f t="shared" si="39"/>
        <v>0.05827621107</v>
      </c>
      <c r="CM368" s="51">
        <f t="shared" si="40"/>
        <v>0.9142632153</v>
      </c>
      <c r="CN368" s="51">
        <f t="shared" si="41"/>
        <v>0.01341260671</v>
      </c>
      <c r="CO368" s="51">
        <f t="shared" si="42"/>
        <v>0.01404796694</v>
      </c>
      <c r="CP368" s="51">
        <f t="shared" si="14"/>
        <v>1</v>
      </c>
      <c r="CQ368" s="51">
        <f t="shared" si="43"/>
        <v>0.03599273702</v>
      </c>
      <c r="CR368" s="51">
        <f t="shared" si="44"/>
        <v>0.005217613498</v>
      </c>
      <c r="CS368" s="51">
        <f t="shared" si="45"/>
        <v>0.9468683075</v>
      </c>
      <c r="CT368" s="51">
        <f t="shared" si="46"/>
        <v>0.01192134197</v>
      </c>
      <c r="CU368" s="51">
        <f t="shared" si="15"/>
        <v>1</v>
      </c>
      <c r="CV368" s="51">
        <f t="shared" si="47"/>
        <v>0.001003730792</v>
      </c>
      <c r="CW368" s="51">
        <f t="shared" si="48"/>
        <v>0.007582642689</v>
      </c>
      <c r="CX368" s="51">
        <f t="shared" si="49"/>
        <v>0.001633798038</v>
      </c>
      <c r="CY368" s="51">
        <f t="shared" si="50"/>
        <v>0.9897798285</v>
      </c>
      <c r="CZ368" s="51">
        <f t="shared" si="16"/>
        <v>1</v>
      </c>
      <c r="DA368" s="61"/>
      <c r="DB368" s="51">
        <f>(AQ368*Baseline!B$7 + AV368*Baseline!B$11 + BA368*Baseline!B$16 + BF368*Baseline!B$18)</f>
        <v>56657.38708</v>
      </c>
      <c r="DC368" s="51">
        <f>(AR368*Baseline!B$7 + AW368*Baseline!B$11 + BB368*Baseline!B$16 + BG368*Baseline!B$18)</f>
        <v>63814.04736</v>
      </c>
      <c r="DD368" s="51">
        <f>(AS368*Baseline!B$7 + AX368*Baseline!B$11 + BC368*Baseline!B$16 + BH368*Baseline!B$18)</f>
        <v>115198.4224</v>
      </c>
      <c r="DE368" s="51">
        <f>(AT368*Baseline!B$7 + AY368*Baseline!B$11 + BD368*Baseline!B$16 + BI368*Baseline!B$18)</f>
        <v>1259860.203</v>
      </c>
      <c r="DF368" s="51">
        <f t="shared" si="17"/>
        <v>1495530.06</v>
      </c>
      <c r="DG368" s="61"/>
      <c r="DH368" s="51">
        <f t="shared" si="51"/>
        <v>0.03788448563</v>
      </c>
      <c r="DI368" s="51">
        <f t="shared" si="52"/>
        <v>0.04266985269</v>
      </c>
      <c r="DJ368" s="51">
        <f t="shared" si="53"/>
        <v>0.07702849005</v>
      </c>
      <c r="DK368" s="51">
        <f t="shared" si="54"/>
        <v>0.8424171716</v>
      </c>
      <c r="DL368" s="51">
        <f t="shared" si="18"/>
        <v>1</v>
      </c>
      <c r="DM368" s="61"/>
      <c r="DN368" s="51">
        <f>DH368 / (Baseline!B$7/Baseline!B$17)</f>
        <v>4.043919663</v>
      </c>
      <c r="DO368" s="51">
        <f>DI368 / (Baseline!B$11/Baseline!B$17)</f>
        <v>1.030070667</v>
      </c>
      <c r="DP368" s="51">
        <f>DJ368 / (Baseline!B$16/Baseline!B$17)</f>
        <v>1.190322957</v>
      </c>
      <c r="DQ368" s="51">
        <f>DK368 / (Baseline!B$18/Baseline!B$17)</f>
        <v>0.9524269829</v>
      </c>
      <c r="DR368" s="79"/>
      <c r="DS368" s="51">
        <f>(AU368*Baseline!B$34)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0.02813426356</v>
      </c>
      <c r="DT368" s="51">
        <f>(AZ368*Baseline!B$34) + (Baseline!D$88*(1-Baseline!D$89)*Baseline!B$35) + (Baseline!D$88*Baseline!D$89*((1-Baseline!D$90)*Baseline!B$40 + Baseline!D$90*Baseline!B$41))</f>
        <v>0.01044236915</v>
      </c>
      <c r="DU368" s="51">
        <f>(BE368*Baseline!B$34) + (Baseline!F$88*(1-Baseline!F$89)*Baseline!B$35) + (Baseline!F$88*Baseline!F$89*((1-Baseline!F$90)*Baseline!B$40 + Baseline!F$90*Baseline!B$41))</f>
        <v>0.01297500041</v>
      </c>
      <c r="DV368" s="51">
        <f>(BJ368*Baseline!B$34) + (Baseline!H$88*(1-Baseline!H$89)*Baseline!B$35) + (Baseline!H$88*Baseline!H$89*((1-Baseline!H$90)*Baseline!B$40 + Baseline!H$90*Baseline!B$41))</f>
        <v>0.009306350355</v>
      </c>
      <c r="DW368" s="51">
        <f>( DS368*Baseline!B$7 + DT368*Baseline!B$11 + DU368*Baseline!B$16 + DV368*Baseline!B$18 ) / Baseline!B$17</f>
        <v>0.009767200427</v>
      </c>
    </row>
    <row r="369">
      <c r="A369" s="4" t="s">
        <v>659</v>
      </c>
      <c r="B369" s="45">
        <f>MIN( MAX( NORMINV( MCrands!B369, (B$5+B$4)/2, (B$5-B$4)/3.29 ), 0 ), 1 )</f>
        <v>0.7727317244</v>
      </c>
      <c r="C369" s="45">
        <f>MAX( NORMINV( MCrands!C369, (C$5+C$4)/2, (C$5-C$4)/3.29 ), 0 )</f>
        <v>3.126625316</v>
      </c>
      <c r="D369" s="41"/>
      <c r="E369" s="43">
        <f>Baseline!B$33 * (C369 * Baseline!B$66*Baseline!B$66/Baseline!B$73 + Baseline!B$52*Baseline!B$52/Baseline!B$74 + Baseline!B$53*Baseline!B$53/Baseline!B$75 + Baseline!B$54*Baseline!B$54/Baseline!B$76)</f>
        <v>0.00002217782652</v>
      </c>
      <c r="F369" s="43">
        <f>Baseline!B$33 * (C369 * Baseline!B$66*Baseline!B$57/Baseline!B$73 + Baseline!B$52*Baseline!B$67/Baseline!B$74 + Baseline!B$53*Baseline!B$55/Baseline!B$75 + Baseline!B$54*Baseline!B$56/Baseline!B$76)</f>
        <v>0.00000020036963</v>
      </c>
      <c r="G369" s="45">
        <f>Baseline!B$33 * (C369 * Baseline!B$66*Baseline!B$58/Baseline!B$73 + Baseline!B$52*Baseline!B$59/Baseline!B$74 + Baseline!B$53*Baseline!B$68/Baseline!B$75 + Baseline!B$54*Baseline!B$60/Baseline!B$76)</f>
        <v>0.0000001698380324</v>
      </c>
      <c r="H369" s="43">
        <f>Baseline!B$33 * (C369 * Baseline!B$66*Baseline!B$61/Baseline!B$73 + Baseline!B$52*Baseline!B$62/Baseline!B$74 + Baseline!B$53*Baseline!B$63/Baseline!B$75 + Baseline!B$54*Baseline!B$69/Baseline!B$76)</f>
        <v>0.000000003521866937</v>
      </c>
      <c r="I369" s="43">
        <f>Baseline!B$33 * (C369 * Baseline!B$57*Baseline!B$66/Baseline!B$73 + Baseline!B$67*Baseline!B$52/Baseline!B$74 + Baseline!B$55*Baseline!B$53/Baseline!B$75 + Baseline!B$56*Baseline!B$54/Baseline!B$76)</f>
        <v>0.00000020036963</v>
      </c>
      <c r="J369" s="45">
        <f>Baseline!B$33 * (C369 * Baseline!B$57*Baseline!B$57/Baseline!B$73 + Baseline!B$67*Baseline!B$67/Baseline!B$74 + Baseline!B$55*Baseline!B$55/Baseline!B$75 + Baseline!B$56*Baseline!B$56/Baseline!B$76)</f>
        <v>0.000001763813879</v>
      </c>
      <c r="K369" s="43">
        <f>Baseline!B$33 * (C369 * Baseline!B$57*Baseline!B$58/Baseline!B$73 + Baseline!B$67*Baseline!B$59/Baseline!B$74 + Baseline!B$55*Baseline!B$68/Baseline!B$75 + Baseline!B$56*Baseline!B$60/Baseline!B$76)</f>
        <v>0.00000001374210471</v>
      </c>
      <c r="L369" s="45">
        <f>Baseline!B$33 * (C369 * Baseline!B$57*Baseline!B$61/Baseline!B$73 + Baseline!B$67*Baseline!B$62/Baseline!B$74 + Baseline!B$55*Baseline!B$63/Baseline!B$75 + Baseline!B$56*Baseline!B$69/Baseline!B$76)</f>
        <v>0.00000001439287035</v>
      </c>
      <c r="M369" s="43">
        <f>Baseline!B$33 * (C369 * Baseline!B$58*Baseline!B$66/Baseline!B$73 + Baseline!B$59*Baseline!B$52/Baseline!B$74 + Baseline!B$68*Baseline!B$53/Baseline!B$75 + Baseline!B$60*Baseline!B$54/Baseline!B$76)</f>
        <v>0.0000001698380324</v>
      </c>
      <c r="N369" s="45">
        <f>Baseline!B$33 * (C369 * Baseline!B$58*Baseline!B$57/Baseline!B$73 + Baseline!B$59*Baseline!B$67/Baseline!B$74 + Baseline!B$68*Baseline!B$55/Baseline!B$75 + Baseline!B$60*Baseline!B$56/Baseline!B$76)</f>
        <v>0.00000001374210471</v>
      </c>
      <c r="O369" s="45">
        <f>Baseline!B$33 * (C369 * Baseline!B$58*Baseline!B$58/Baseline!B$73 + Baseline!B$59*Baseline!B$59/Baseline!B$74 + Baseline!B$68*Baseline!B$68/Baseline!B$75 + Baseline!B$60*Baseline!B$60/Baseline!B$76)</f>
        <v>0.000001324390727</v>
      </c>
      <c r="P369" s="43">
        <f>Baseline!B$33 * (C369 * Baseline!B$58*Baseline!B$61/Baseline!B$73 + Baseline!B$59*Baseline!B$62/Baseline!B$74 + Baseline!B$68*Baseline!B$63/Baseline!B$75 + Baseline!B$60*Baseline!B$69/Baseline!B$76)</f>
        <v>0.000000001646987263</v>
      </c>
      <c r="Q369" s="43">
        <f>Baseline!B$33 * (C369 * Baseline!B$61*Baseline!B$66/Baseline!B$73 + Baseline!B$62*Baseline!B$52/Baseline!B$74 + Baseline!B$63*Baseline!B$53/Baseline!B$75 + Baseline!B$69*Baseline!B$54/Baseline!B$76)</f>
        <v>0.000000003521866937</v>
      </c>
      <c r="R369" s="43">
        <f>Baseline!B$33 * (C369 * Baseline!B$61*Baseline!B$57/Baseline!B$73 + Baseline!B$62*Baseline!B$67/Baseline!B$74 + Baseline!B$63*Baseline!B$55/Baseline!B$75 + Baseline!B$69*Baseline!B$56/Baseline!B$76)</f>
        <v>0.00000001439287035</v>
      </c>
      <c r="S369" s="43">
        <f>Baseline!B$33 * (C369 * Baseline!B$61*Baseline!B$58/Baseline!B$73 + Baseline!B$62*Baseline!B$59/Baseline!B$74 + Baseline!B$63*Baseline!B$68/Baseline!B$75 + Baseline!B$69*Baseline!B$60/Baseline!B$76)</f>
        <v>0.000000001646987263</v>
      </c>
      <c r="T369" s="43">
        <f>Baseline!B$33 * (C369 * Baseline!B$61*Baseline!B$61/Baseline!B$73 + Baseline!B$62*Baseline!B$62/Baseline!B$74 + Baseline!B$63*Baseline!B$63/Baseline!B$75 + Baseline!B$69*Baseline!B$69/Baseline!B$76)</f>
        <v>0.00000009854654964</v>
      </c>
      <c r="U369" s="41"/>
      <c r="V369" s="43">
        <f>E369 * ( Baseline!B$87 * Baseline!B$7 )</f>
        <v>0.2301836614</v>
      </c>
      <c r="W369" s="43">
        <f>F369 * ( Baseline!D$87 * Baseline!B$11 )</f>
        <v>0.003696137552</v>
      </c>
      <c r="X369" s="43">
        <f>G369 * ( Baseline!F$87 * Baseline!B$16 )</f>
        <v>0.005899284978</v>
      </c>
      <c r="Y369" s="43">
        <f>H369 * ( Baseline!H$87 * Baseline!B$18 )</f>
        <v>0.001238547155</v>
      </c>
      <c r="Z369" s="51">
        <f t="shared" si="1"/>
        <v>0.2410176311</v>
      </c>
      <c r="AA369" s="43">
        <f>I369 * ( Baseline!B$87 * Baseline!B$7 )</f>
        <v>0.00207963639</v>
      </c>
      <c r="AB369" s="45">
        <f>J369 * ( Baseline!D$87 * Baseline!B$11 )</f>
        <v>0.0325363615</v>
      </c>
      <c r="AC369" s="45">
        <f>K369 * ( Baseline!F$87 * Baseline!B$16 )</f>
        <v>0.0004773288455</v>
      </c>
      <c r="AD369" s="45">
        <f>L369 * ( Baseline!F$87 * Baseline!B$16 )</f>
        <v>0.00049993304</v>
      </c>
      <c r="AE369" s="51">
        <f t="shared" si="2"/>
        <v>0.03559325977</v>
      </c>
      <c r="AF369" s="51">
        <f>M369 * ( Baseline!B$87 * Baseline!B$7 )</f>
        <v>0.001762748938</v>
      </c>
      <c r="AG369" s="51">
        <f>N369 * ( Baseline!D$87 * Baseline!B$11 )</f>
        <v>0.0002534950495</v>
      </c>
      <c r="AH369" s="51">
        <f>O369 * ( Baseline!F$87 * Baseline!B$16 )</f>
        <v>0.04600240719</v>
      </c>
      <c r="AI369" s="51">
        <f>P369 * ( Baseline!H$87 * Baseline!B$18 )</f>
        <v>0.0005792017208</v>
      </c>
      <c r="AJ369" s="51">
        <f t="shared" si="3"/>
        <v>0.0485978529</v>
      </c>
      <c r="AK369" s="51">
        <f>Q369 * ( Baseline!B$87 * Baseline!B$7 )</f>
        <v>0.00003655345693</v>
      </c>
      <c r="AL369" s="51">
        <f>R369 * ( Baseline!D$87 * Baseline!B$11 )</f>
        <v>0.0002654994601</v>
      </c>
      <c r="AM369" s="51">
        <f>S369 * ( Baseline!F$87 * Baseline!B$16 )</f>
        <v>0.00005720772366</v>
      </c>
      <c r="AN369" s="51">
        <f>T369 * ( Baseline!H$87 * Baseline!B$18 )</f>
        <v>0.03465620676</v>
      </c>
      <c r="AO369" s="51">
        <f t="shared" si="4"/>
        <v>0.0350154674</v>
      </c>
      <c r="AP369" s="61"/>
      <c r="AQ369" s="51">
        <f>V369 * ( (1-Baseline!B$88-Baseline!B$87) + (1-B369)*Baseline!B$88 )</f>
        <v>0.0669532374</v>
      </c>
      <c r="AR369" s="51">
        <f>W369 * ( (1-Baseline!B$88-Baseline!B$87) + (1-B369)*Baseline!B$88 )</f>
        <v>0.001075090966</v>
      </c>
      <c r="AS369" s="51">
        <f>X369 * ( (1-Baseline!B$88-Baseline!B$87) + (1-B369)*Baseline!B$88 )</f>
        <v>0.001715917738</v>
      </c>
      <c r="AT369" s="51">
        <f>Y369 * ( (1-Baseline!B$88-Baseline!B$87) + (1-B369)*Baseline!B$88 )</f>
        <v>0.0003602546819</v>
      </c>
      <c r="AU369" s="51">
        <f t="shared" si="5"/>
        <v>0.07010450078</v>
      </c>
      <c r="AV369" s="51">
        <f>AA369 * ( (1-Baseline!D$88-Baseline!D$87) + (1-B369)*Baseline!D$88 )</f>
        <v>0.001341811735</v>
      </c>
      <c r="AW369" s="51">
        <f>AB369 * ( (1-Baseline!D$88-Baseline!D$87) + (1-B369)*Baseline!D$88 )</f>
        <v>0.02099293506</v>
      </c>
      <c r="AX369" s="51">
        <f>AC369 * ( (1-Baseline!D$88-Baseline!D$87) + (1-B369)*Baseline!D$88 )</f>
        <v>0.0003079795341</v>
      </c>
      <c r="AY369" s="51">
        <f>AD369 * ( (1-Baseline!D$88-Baseline!D$87) + (1-B369)*Baseline!D$88 )</f>
        <v>0.0003225640902</v>
      </c>
      <c r="AZ369" s="51">
        <f t="shared" si="6"/>
        <v>0.02296529042</v>
      </c>
      <c r="BA369" s="51">
        <f>AF369 * ( (1-Baseline!F$88-Baseline!F$87) + (1-Baseline!B$36)*Baseline!F$88 )</f>
        <v>0.001268530544</v>
      </c>
      <c r="BB369" s="51">
        <f>AG369 * ( (1-Baseline!F$88-Baseline!F$87) + (1-Baseline!B$36)*Baseline!F$88 )</f>
        <v>0.0001824231495</v>
      </c>
      <c r="BC369" s="51">
        <f>AH369 * ( (1-Baseline!F$88-Baseline!F$87) + (1-Baseline!B$36)*Baseline!F$88 )</f>
        <v>0.03310480429</v>
      </c>
      <c r="BD369" s="51">
        <f>AI369 * ( (1-Baseline!F$88-Baseline!F$87) + (1-Baseline!B$36)*Baseline!F$88 )</f>
        <v>0.0004168120928</v>
      </c>
      <c r="BE369" s="51">
        <f t="shared" si="7"/>
        <v>0.03497257007</v>
      </c>
      <c r="BF369" s="51">
        <f>AK369 * ( (1-Baseline!H$88-Baseline!H$87) + (1-Baseline!B$36)*Baseline!H$88 )</f>
        <v>0.000028962035</v>
      </c>
      <c r="BG369" s="51">
        <f>AL369 * ( (1-Baseline!H$88-Baseline!H$87) + (1-Baseline!B$36)*Baseline!H$88 )</f>
        <v>0.0002103605322</v>
      </c>
      <c r="BH369" s="51">
        <f>AM369 * ( (1-Baseline!H$88-Baseline!H$87) + (1-Baseline!B$36)*Baseline!H$88 )</f>
        <v>0.00004532682361</v>
      </c>
      <c r="BI369" s="51">
        <f>AN369 * ( (1-Baseline!H$88-Baseline!H$87) + (1-Baseline!B$36)*Baseline!H$88 )</f>
        <v>0.02745880574</v>
      </c>
      <c r="BJ369" s="51">
        <f t="shared" si="8"/>
        <v>0.02774345513</v>
      </c>
      <c r="BK369" s="61"/>
      <c r="BL369" s="51">
        <f t="shared" si="19"/>
        <v>0.9550490575</v>
      </c>
      <c r="BM369" s="51">
        <f t="shared" si="20"/>
        <v>0.01533554842</v>
      </c>
      <c r="BN369" s="51">
        <f t="shared" si="21"/>
        <v>0.02447657024</v>
      </c>
      <c r="BO369" s="51">
        <f t="shared" si="22"/>
        <v>0.005138823868</v>
      </c>
      <c r="BP369" s="51">
        <f t="shared" si="9"/>
        <v>1</v>
      </c>
      <c r="BQ369" s="51">
        <f t="shared" si="23"/>
        <v>0.05842781479</v>
      </c>
      <c r="BR369" s="51">
        <f t="shared" si="24"/>
        <v>0.9141158103</v>
      </c>
      <c r="BS369" s="51">
        <f t="shared" si="25"/>
        <v>0.01341065271</v>
      </c>
      <c r="BT369" s="51">
        <f t="shared" si="26"/>
        <v>0.01404572223</v>
      </c>
      <c r="BU369" s="51">
        <f t="shared" si="10"/>
        <v>1</v>
      </c>
      <c r="BV369" s="51">
        <f t="shared" si="27"/>
        <v>0.03627215675</v>
      </c>
      <c r="BW369" s="51">
        <f t="shared" si="28"/>
        <v>0.005216177968</v>
      </c>
      <c r="BX369" s="51">
        <f t="shared" si="29"/>
        <v>0.9465934079</v>
      </c>
      <c r="BY369" s="51">
        <f t="shared" si="30"/>
        <v>0.01191825742</v>
      </c>
      <c r="BZ369" s="51">
        <f t="shared" si="11"/>
        <v>1</v>
      </c>
      <c r="CA369" s="51">
        <f t="shared" si="31"/>
        <v>0.001043923147</v>
      </c>
      <c r="CB369" s="51">
        <f t="shared" si="32"/>
        <v>0.007582348024</v>
      </c>
      <c r="CC369" s="51">
        <f t="shared" si="33"/>
        <v>0.001633784379</v>
      </c>
      <c r="CD369" s="51">
        <f t="shared" si="34"/>
        <v>0.9897399444</v>
      </c>
      <c r="CE369" s="51">
        <f t="shared" si="12"/>
        <v>1</v>
      </c>
      <c r="CF369" s="61"/>
      <c r="CG369" s="51">
        <f t="shared" si="35"/>
        <v>0.9550490575</v>
      </c>
      <c r="CH369" s="51">
        <f t="shared" si="36"/>
        <v>0.01533554842</v>
      </c>
      <c r="CI369" s="51">
        <f t="shared" si="37"/>
        <v>0.02447657024</v>
      </c>
      <c r="CJ369" s="51">
        <f t="shared" si="38"/>
        <v>0.005138823868</v>
      </c>
      <c r="CK369" s="51">
        <f t="shared" si="13"/>
        <v>1</v>
      </c>
      <c r="CL369" s="51">
        <f t="shared" si="39"/>
        <v>0.05842781479</v>
      </c>
      <c r="CM369" s="51">
        <f t="shared" si="40"/>
        <v>0.9141158103</v>
      </c>
      <c r="CN369" s="51">
        <f t="shared" si="41"/>
        <v>0.01341065271</v>
      </c>
      <c r="CO369" s="51">
        <f t="shared" si="42"/>
        <v>0.01404572223</v>
      </c>
      <c r="CP369" s="51">
        <f t="shared" si="14"/>
        <v>1</v>
      </c>
      <c r="CQ369" s="51">
        <f t="shared" si="43"/>
        <v>0.03627215675</v>
      </c>
      <c r="CR369" s="51">
        <f t="shared" si="44"/>
        <v>0.005216177968</v>
      </c>
      <c r="CS369" s="51">
        <f t="shared" si="45"/>
        <v>0.9465934079</v>
      </c>
      <c r="CT369" s="51">
        <f t="shared" si="46"/>
        <v>0.01191825742</v>
      </c>
      <c r="CU369" s="51">
        <f t="shared" si="15"/>
        <v>1</v>
      </c>
      <c r="CV369" s="51">
        <f t="shared" si="47"/>
        <v>0.001043923147</v>
      </c>
      <c r="CW369" s="51">
        <f t="shared" si="48"/>
        <v>0.007582348024</v>
      </c>
      <c r="CX369" s="51">
        <f t="shared" si="49"/>
        <v>0.001633784379</v>
      </c>
      <c r="CY369" s="51">
        <f t="shared" si="50"/>
        <v>0.9897399444</v>
      </c>
      <c r="CZ369" s="51">
        <f t="shared" si="16"/>
        <v>1</v>
      </c>
      <c r="DA369" s="61"/>
      <c r="DB369" s="51">
        <f>(AQ369*Baseline!B$7 + AV369*Baseline!B$11 + BA369*Baseline!B$16 + BF369*Baseline!B$18)</f>
        <v>40925.92142</v>
      </c>
      <c r="DC369" s="51">
        <f>(AR369*Baseline!B$7 + AW369*Baseline!B$11 + BB369*Baseline!B$16 + BG369*Baseline!B$18)</f>
        <v>55785.63461</v>
      </c>
      <c r="DD369" s="51">
        <f>(AS369*Baseline!B$7 + AX369*Baseline!B$11 + BC369*Baseline!B$16 + BH369*Baseline!B$18)</f>
        <v>114475.6354</v>
      </c>
      <c r="DE369" s="51">
        <f>(AT369*Baseline!B$7 + AY369*Baseline!B$11 + BD369*Baseline!B$16 + BI369*Baseline!B$18)</f>
        <v>1259624.001</v>
      </c>
      <c r="DF369" s="51">
        <f t="shared" si="17"/>
        <v>1470811.192</v>
      </c>
      <c r="DG369" s="61"/>
      <c r="DH369" s="51">
        <f t="shared" si="51"/>
        <v>0.02782540794</v>
      </c>
      <c r="DI369" s="51">
        <f t="shared" si="52"/>
        <v>0.03792848118</v>
      </c>
      <c r="DJ369" s="51">
        <f t="shared" si="53"/>
        <v>0.07783163195</v>
      </c>
      <c r="DK369" s="51">
        <f t="shared" si="54"/>
        <v>0.8564144789</v>
      </c>
      <c r="DL369" s="51">
        <f t="shared" si="18"/>
        <v>1</v>
      </c>
      <c r="DM369" s="61"/>
      <c r="DN369" s="51">
        <f>DH369 / (Baseline!B$7/Baseline!B$17)</f>
        <v>2.970179281</v>
      </c>
      <c r="DO369" s="51">
        <f>DI369 / (Baseline!B$11/Baseline!B$17)</f>
        <v>0.9156116892</v>
      </c>
      <c r="DP369" s="51">
        <f>DJ369 / (Baseline!B$16/Baseline!B$17)</f>
        <v>1.202733926</v>
      </c>
      <c r="DQ369" s="51">
        <f>DK369 / (Baseline!B$18/Baseline!B$17)</f>
        <v>0.9682521745</v>
      </c>
      <c r="DR369" s="79"/>
      <c r="DS369" s="51">
        <f>(AU369*Baseline!B$34)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0.02304520637</v>
      </c>
      <c r="DT369" s="51">
        <f>(AZ369*Baseline!B$34) + (Baseline!D$88*(1-Baseline!D$89)*Baseline!B$35) + (Baseline!D$88*Baseline!D$89*((1-Baseline!D$90)*Baseline!B$40 + Baseline!D$90*Baseline!B$41))</f>
        <v>0.009858361563</v>
      </c>
      <c r="DU369" s="51">
        <f>(BE369*Baseline!B$34) + (Baseline!F$88*(1-Baseline!F$89)*Baseline!B$35) + (Baseline!F$88*Baseline!F$89*((1-Baseline!F$90)*Baseline!B$40 + Baseline!F$90*Baseline!B$41))</f>
        <v>0.01297652551</v>
      </c>
      <c r="DV369" s="51">
        <f>(BJ369*Baseline!B$34) + (Baseline!H$88*(1-Baseline!H$89)*Baseline!B$35) + (Baseline!H$88*Baseline!H$89*((1-Baseline!H$90)*Baseline!B$40 + Baseline!H$90*Baseline!B$41))</f>
        <v>0.00930651827</v>
      </c>
      <c r="DW369" s="51">
        <f>( DS369*Baseline!B$7 + DT369*Baseline!B$11 + DU369*Baseline!B$16 + DV369*Baseline!B$18 ) / Baseline!B$17</f>
        <v>0.009695579988</v>
      </c>
    </row>
    <row r="370">
      <c r="A370" s="4" t="s">
        <v>660</v>
      </c>
      <c r="B370" s="45">
        <f>MIN( MAX( NORMINV( MCrands!B370, (B$5+B$4)/2, (B$5-B$4)/3.29 ), 0 ), 1 )</f>
        <v>0.4257791839</v>
      </c>
      <c r="C370" s="45">
        <f>MAX( NORMINV( MCrands!C370, (C$5+C$4)/2, (C$5-C$4)/3.29 ), 0 )</f>
        <v>3.142494968</v>
      </c>
      <c r="D370" s="41"/>
      <c r="E370" s="43">
        <f>Baseline!B$33 * (C370 * Baseline!B$66*Baseline!B$66/Baseline!B$73 + Baseline!B$52*Baseline!B$52/Baseline!B$74 + Baseline!B$53*Baseline!B$53/Baseline!B$75 + Baseline!B$54*Baseline!B$54/Baseline!B$76)</f>
        <v>0.00002229018404</v>
      </c>
      <c r="F370" s="43">
        <f>Baseline!B$33 * (C370 * Baseline!B$66*Baseline!B$57/Baseline!B$73 + Baseline!B$52*Baseline!B$67/Baseline!B$74 + Baseline!B$53*Baseline!B$55/Baseline!B$75 + Baseline!B$54*Baseline!B$56/Baseline!B$76)</f>
        <v>0.0000002003873707</v>
      </c>
      <c r="G370" s="45">
        <f>Baseline!B$33 * (C370 * Baseline!B$66*Baseline!B$58/Baseline!B$73 + Baseline!B$52*Baseline!B$59/Baseline!B$74 + Baseline!B$53*Baseline!B$68/Baseline!B$75 + Baseline!B$54*Baseline!B$60/Baseline!B$76)</f>
        <v>0.0000001698816448</v>
      </c>
      <c r="H370" s="43">
        <f>Baseline!B$33 * (C370 * Baseline!B$66*Baseline!B$61/Baseline!B$73 + Baseline!B$52*Baseline!B$62/Baseline!B$74 + Baseline!B$53*Baseline!B$63/Baseline!B$75 + Baseline!B$54*Baseline!B$69/Baseline!B$76)</f>
        <v>0.000000003526228182</v>
      </c>
      <c r="I370" s="43">
        <f>Baseline!B$33 * (C370 * Baseline!B$57*Baseline!B$66/Baseline!B$73 + Baseline!B$67*Baseline!B$52/Baseline!B$74 + Baseline!B$55*Baseline!B$53/Baseline!B$75 + Baseline!B$56*Baseline!B$54/Baseline!B$76)</f>
        <v>0.0000002003873707</v>
      </c>
      <c r="J370" s="45">
        <f>Baseline!B$33 * (C370 * Baseline!B$57*Baseline!B$57/Baseline!B$73 + Baseline!B$67*Baseline!B$67/Baseline!B$74 + Baseline!B$55*Baseline!B$55/Baseline!B$75 + Baseline!B$56*Baseline!B$56/Baseline!B$76)</f>
        <v>0.000001763813882</v>
      </c>
      <c r="K370" s="43">
        <f>Baseline!B$33 * (C370 * Baseline!B$57*Baseline!B$58/Baseline!B$73 + Baseline!B$67*Baseline!B$59/Baseline!B$74 + Baseline!B$55*Baseline!B$68/Baseline!B$75 + Baseline!B$56*Baseline!B$60/Baseline!B$76)</f>
        <v>0.0000000137421116</v>
      </c>
      <c r="L370" s="45">
        <f>Baseline!B$33 * (C370 * Baseline!B$57*Baseline!B$61/Baseline!B$73 + Baseline!B$67*Baseline!B$62/Baseline!B$74 + Baseline!B$55*Baseline!B$63/Baseline!B$75 + Baseline!B$56*Baseline!B$69/Baseline!B$76)</f>
        <v>0.00000001439287104</v>
      </c>
      <c r="M370" s="43">
        <f>Baseline!B$33 * (C370 * Baseline!B$58*Baseline!B$66/Baseline!B$73 + Baseline!B$59*Baseline!B$52/Baseline!B$74 + Baseline!B$68*Baseline!B$53/Baseline!B$75 + Baseline!B$60*Baseline!B$54/Baseline!B$76)</f>
        <v>0.0000001698816448</v>
      </c>
      <c r="N370" s="45">
        <f>Baseline!B$33 * (C370 * Baseline!B$58*Baseline!B$57/Baseline!B$73 + Baseline!B$59*Baseline!B$67/Baseline!B$74 + Baseline!B$68*Baseline!B$55/Baseline!B$75 + Baseline!B$60*Baseline!B$56/Baseline!B$76)</f>
        <v>0.0000000137421116</v>
      </c>
      <c r="O370" s="45">
        <f>Baseline!B$33 * (C370 * Baseline!B$58*Baseline!B$58/Baseline!B$73 + Baseline!B$59*Baseline!B$59/Baseline!B$74 + Baseline!B$68*Baseline!B$68/Baseline!B$75 + Baseline!B$60*Baseline!B$60/Baseline!B$76)</f>
        <v>0.000001324390744</v>
      </c>
      <c r="P370" s="43">
        <f>Baseline!B$33 * (C370 * Baseline!B$58*Baseline!B$61/Baseline!B$73 + Baseline!B$59*Baseline!B$62/Baseline!B$74 + Baseline!B$68*Baseline!B$63/Baseline!B$75 + Baseline!B$60*Baseline!B$69/Baseline!B$76)</f>
        <v>0.000000001646988956</v>
      </c>
      <c r="Q370" s="43">
        <f>Baseline!B$33 * (C370 * Baseline!B$61*Baseline!B$66/Baseline!B$73 + Baseline!B$62*Baseline!B$52/Baseline!B$74 + Baseline!B$63*Baseline!B$53/Baseline!B$75 + Baseline!B$69*Baseline!B$54/Baseline!B$76)</f>
        <v>0.000000003526228182</v>
      </c>
      <c r="R370" s="43">
        <f>Baseline!B$33 * (C370 * Baseline!B$61*Baseline!B$57/Baseline!B$73 + Baseline!B$62*Baseline!B$67/Baseline!B$74 + Baseline!B$63*Baseline!B$55/Baseline!B$75 + Baseline!B$69*Baseline!B$56/Baseline!B$76)</f>
        <v>0.00000001439287104</v>
      </c>
      <c r="S370" s="43">
        <f>Baseline!B$33 * (C370 * Baseline!B$61*Baseline!B$58/Baseline!B$73 + Baseline!B$62*Baseline!B$59/Baseline!B$74 + Baseline!B$63*Baseline!B$68/Baseline!B$75 + Baseline!B$69*Baseline!B$60/Baseline!B$76)</f>
        <v>0.000000001646988956</v>
      </c>
      <c r="T370" s="43">
        <f>Baseline!B$33 * (C370 * Baseline!B$61*Baseline!B$61/Baseline!B$73 + Baseline!B$62*Baseline!B$62/Baseline!B$74 + Baseline!B$63*Baseline!B$63/Baseline!B$75 + Baseline!B$69*Baseline!B$69/Baseline!B$76)</f>
        <v>0.00000009854654981</v>
      </c>
      <c r="U370" s="41"/>
      <c r="V370" s="43">
        <f>E370 * ( Baseline!B$87 * Baseline!B$7 )</f>
        <v>0.2313498201</v>
      </c>
      <c r="W370" s="43">
        <f>F370 * ( Baseline!D$87 * Baseline!B$11 )</f>
        <v>0.003696464807</v>
      </c>
      <c r="X370" s="43">
        <f>G370 * ( Baseline!F$87 * Baseline!B$16 )</f>
        <v>0.005900799847</v>
      </c>
      <c r="Y370" s="43">
        <f>H370 * ( Baseline!H$87 * Baseline!B$18 )</f>
        <v>0.00124008089</v>
      </c>
      <c r="Z370" s="51">
        <f t="shared" si="1"/>
        <v>0.2421871657</v>
      </c>
      <c r="AA370" s="43">
        <f>I370 * ( Baseline!B$87 * Baseline!B$7 )</f>
        <v>0.00207982052</v>
      </c>
      <c r="AB370" s="45">
        <f>J370 * ( Baseline!D$87 * Baseline!B$11 )</f>
        <v>0.03253636155</v>
      </c>
      <c r="AC370" s="45">
        <f>K370 * ( Baseline!F$87 * Baseline!B$16 )</f>
        <v>0.0004773290847</v>
      </c>
      <c r="AD370" s="45">
        <f>L370 * ( Baseline!F$87 * Baseline!B$16 )</f>
        <v>0.0004999330639</v>
      </c>
      <c r="AE370" s="51">
        <f t="shared" si="2"/>
        <v>0.03559344422</v>
      </c>
      <c r="AF370" s="51">
        <f>M370 * ( Baseline!B$87 * Baseline!B$7 )</f>
        <v>0.001763201592</v>
      </c>
      <c r="AG370" s="51">
        <f>N370 * ( Baseline!D$87 * Baseline!B$11 )</f>
        <v>0.0002534951766</v>
      </c>
      <c r="AH370" s="51">
        <f>O370 * ( Baseline!F$87 * Baseline!B$16 )</f>
        <v>0.04600240777</v>
      </c>
      <c r="AI370" s="51">
        <f>P370 * ( Baseline!H$87 * Baseline!B$18 )</f>
        <v>0.0005792023162</v>
      </c>
      <c r="AJ370" s="51">
        <f t="shared" si="3"/>
        <v>0.04859830686</v>
      </c>
      <c r="AK370" s="51">
        <f>Q370 * ( Baseline!B$87 * Baseline!B$7 )</f>
        <v>0.0000365987223</v>
      </c>
      <c r="AL370" s="51">
        <f>R370 * ( Baseline!D$87 * Baseline!B$11 )</f>
        <v>0.0002654994728</v>
      </c>
      <c r="AM370" s="51">
        <f>S370 * ( Baseline!F$87 * Baseline!B$16 )</f>
        <v>0.00005720778246</v>
      </c>
      <c r="AN370" s="51">
        <f>T370 * ( Baseline!H$87 * Baseline!B$18 )</f>
        <v>0.03465620682</v>
      </c>
      <c r="AO370" s="51">
        <f t="shared" si="4"/>
        <v>0.0350155128</v>
      </c>
      <c r="AP370" s="61"/>
      <c r="AQ370" s="51">
        <f>V370 * ( (1-Baseline!B$88-Baseline!B$87) + (1-B370)*Baseline!B$88 )</f>
        <v>0.1387304295</v>
      </c>
      <c r="AR370" s="51">
        <f>W370 * ( (1-Baseline!B$88-Baseline!B$87) + (1-B370)*Baseline!B$88 )</f>
        <v>0.002216609246</v>
      </c>
      <c r="AS370" s="51">
        <f>X370 * ( (1-Baseline!B$88-Baseline!B$87) + (1-B370)*Baseline!B$88 )</f>
        <v>0.003538453138</v>
      </c>
      <c r="AT370" s="51">
        <f>Y370 * ( (1-Baseline!B$88-Baseline!B$87) + (1-B370)*Baseline!B$88 )</f>
        <v>0.0007436225988</v>
      </c>
      <c r="AU370" s="51">
        <f t="shared" si="5"/>
        <v>0.1452291145</v>
      </c>
      <c r="AV370" s="51">
        <f>AA370 * ( (1-Baseline!D$88-Baseline!D$87) + (1-B370)*Baseline!D$88 )</f>
        <v>0.001665206897</v>
      </c>
      <c r="AW370" s="51">
        <f>AB370 * ( (1-Baseline!D$88-Baseline!D$87) + (1-B370)*Baseline!D$88 )</f>
        <v>0.02605021593</v>
      </c>
      <c r="AX370" s="51">
        <f>AC370 * ( (1-Baseline!D$88-Baseline!D$87) + (1-B370)*Baseline!D$88 )</f>
        <v>0.0003821732097</v>
      </c>
      <c r="AY370" s="51">
        <f>AD370 * ( (1-Baseline!D$88-Baseline!D$87) + (1-B370)*Baseline!D$88 )</f>
        <v>0.0004002710705</v>
      </c>
      <c r="AZ370" s="51">
        <f t="shared" si="6"/>
        <v>0.02849786711</v>
      </c>
      <c r="BA370" s="51">
        <f>AF370 * ( (1-Baseline!F$88-Baseline!F$87) + (1-Baseline!B$36)*Baseline!F$88 )</f>
        <v>0.001268856288</v>
      </c>
      <c r="BB370" s="51">
        <f>AG370 * ( (1-Baseline!F$88-Baseline!F$87) + (1-Baseline!B$36)*Baseline!F$88 )</f>
        <v>0.0001824232409</v>
      </c>
      <c r="BC370" s="51">
        <f>AH370 * ( (1-Baseline!F$88-Baseline!F$87) + (1-Baseline!B$36)*Baseline!F$88 )</f>
        <v>0.03310480471</v>
      </c>
      <c r="BD370" s="51">
        <f>AI370 * ( (1-Baseline!F$88-Baseline!F$87) + (1-Baseline!B$36)*Baseline!F$88 )</f>
        <v>0.0004168125212</v>
      </c>
      <c r="BE370" s="51">
        <f t="shared" si="7"/>
        <v>0.03497289676</v>
      </c>
      <c r="BF370" s="51">
        <f>AK370 * ( (1-Baseline!H$88-Baseline!H$87) + (1-Baseline!B$36)*Baseline!H$88 )</f>
        <v>0.00002899789966</v>
      </c>
      <c r="BG370" s="51">
        <f>AL370 * ( (1-Baseline!H$88-Baseline!H$87) + (1-Baseline!B$36)*Baseline!H$88 )</f>
        <v>0.0002103605423</v>
      </c>
      <c r="BH370" s="51">
        <f>AM370 * ( (1-Baseline!H$88-Baseline!H$87) + (1-Baseline!B$36)*Baseline!H$88 )</f>
        <v>0.0000453268702</v>
      </c>
      <c r="BI370" s="51">
        <f>AN370 * ( (1-Baseline!H$88-Baseline!H$87) + (1-Baseline!B$36)*Baseline!H$88 )</f>
        <v>0.02745880579</v>
      </c>
      <c r="BJ370" s="51">
        <f t="shared" si="8"/>
        <v>0.0277434911</v>
      </c>
      <c r="BK370" s="61"/>
      <c r="BL370" s="51">
        <f t="shared" si="19"/>
        <v>0.9552521889</v>
      </c>
      <c r="BM370" s="51">
        <f t="shared" si="20"/>
        <v>0.0152628435</v>
      </c>
      <c r="BN370" s="51">
        <f t="shared" si="21"/>
        <v>0.02436462655</v>
      </c>
      <c r="BO370" s="51">
        <f t="shared" si="22"/>
        <v>0.005120341065</v>
      </c>
      <c r="BP370" s="51">
        <f t="shared" si="9"/>
        <v>1</v>
      </c>
      <c r="BQ370" s="51">
        <f t="shared" si="23"/>
        <v>0.05843268517</v>
      </c>
      <c r="BR370" s="51">
        <f t="shared" si="24"/>
        <v>0.9141110748</v>
      </c>
      <c r="BS370" s="51">
        <f t="shared" si="25"/>
        <v>0.01341058993</v>
      </c>
      <c r="BT370" s="51">
        <f t="shared" si="26"/>
        <v>0.01404565012</v>
      </c>
      <c r="BU370" s="51">
        <f t="shared" si="10"/>
        <v>1</v>
      </c>
      <c r="BV370" s="51">
        <f t="shared" si="27"/>
        <v>0.03628113211</v>
      </c>
      <c r="BW370" s="51">
        <f t="shared" si="28"/>
        <v>0.005216131856</v>
      </c>
      <c r="BX370" s="51">
        <f t="shared" si="29"/>
        <v>0.9465845777</v>
      </c>
      <c r="BY370" s="51">
        <f t="shared" si="30"/>
        <v>0.01191815834</v>
      </c>
      <c r="BZ370" s="51">
        <f t="shared" si="11"/>
        <v>1</v>
      </c>
      <c r="CA370" s="51">
        <f t="shared" si="31"/>
        <v>0.001045214517</v>
      </c>
      <c r="CB370" s="51">
        <f t="shared" si="32"/>
        <v>0.007582338557</v>
      </c>
      <c r="CC370" s="51">
        <f t="shared" si="33"/>
        <v>0.00163378394</v>
      </c>
      <c r="CD370" s="51">
        <f t="shared" si="34"/>
        <v>0.989738663</v>
      </c>
      <c r="CE370" s="51">
        <f t="shared" si="12"/>
        <v>1</v>
      </c>
      <c r="CF370" s="61"/>
      <c r="CG370" s="51">
        <f t="shared" si="35"/>
        <v>0.9552521889</v>
      </c>
      <c r="CH370" s="51">
        <f t="shared" si="36"/>
        <v>0.0152628435</v>
      </c>
      <c r="CI370" s="51">
        <f t="shared" si="37"/>
        <v>0.02436462655</v>
      </c>
      <c r="CJ370" s="51">
        <f t="shared" si="38"/>
        <v>0.005120341065</v>
      </c>
      <c r="CK370" s="51">
        <f t="shared" si="13"/>
        <v>1</v>
      </c>
      <c r="CL370" s="51">
        <f t="shared" si="39"/>
        <v>0.05843268517</v>
      </c>
      <c r="CM370" s="51">
        <f t="shared" si="40"/>
        <v>0.9141110748</v>
      </c>
      <c r="CN370" s="51">
        <f t="shared" si="41"/>
        <v>0.01341058993</v>
      </c>
      <c r="CO370" s="51">
        <f t="shared" si="42"/>
        <v>0.01404565012</v>
      </c>
      <c r="CP370" s="51">
        <f t="shared" si="14"/>
        <v>1</v>
      </c>
      <c r="CQ370" s="51">
        <f t="shared" si="43"/>
        <v>0.03628113211</v>
      </c>
      <c r="CR370" s="51">
        <f t="shared" si="44"/>
        <v>0.005216131856</v>
      </c>
      <c r="CS370" s="51">
        <f t="shared" si="45"/>
        <v>0.9465845777</v>
      </c>
      <c r="CT370" s="51">
        <f t="shared" si="46"/>
        <v>0.01191815834</v>
      </c>
      <c r="CU370" s="51">
        <f t="shared" si="15"/>
        <v>1</v>
      </c>
      <c r="CV370" s="51">
        <f t="shared" si="47"/>
        <v>0.001045214517</v>
      </c>
      <c r="CW370" s="51">
        <f t="shared" si="48"/>
        <v>0.007582338557</v>
      </c>
      <c r="CX370" s="51">
        <f t="shared" si="49"/>
        <v>0.00163378394</v>
      </c>
      <c r="CY370" s="51">
        <f t="shared" si="50"/>
        <v>0.989738663</v>
      </c>
      <c r="CZ370" s="51">
        <f t="shared" si="16"/>
        <v>1</v>
      </c>
      <c r="DA370" s="61"/>
      <c r="DB370" s="51">
        <f>(AQ370*Baseline!B$7 + AV370*Baseline!B$11 + BA370*Baseline!B$16 + BF370*Baseline!B$18)</f>
        <v>76434.13155</v>
      </c>
      <c r="DC370" s="51">
        <f>(AR370*Baseline!B$7 + AW370*Baseline!B$11 + BB370*Baseline!B$16 + BG370*Baseline!B$18)</f>
        <v>67184.88366</v>
      </c>
      <c r="DD370" s="51">
        <f>(AS370*Baseline!B$7 + AX370*Baseline!B$11 + BC370*Baseline!B$16 + BH370*Baseline!B$18)</f>
        <v>115518.6809</v>
      </c>
      <c r="DE370" s="51">
        <f>(AT370*Baseline!B$7 + AY370*Baseline!B$11 + BD370*Baseline!B$16 + BI370*Baseline!B$18)</f>
        <v>1259976.584</v>
      </c>
      <c r="DF370" s="51">
        <f t="shared" si="17"/>
        <v>1519114.281</v>
      </c>
      <c r="DG370" s="61"/>
      <c r="DH370" s="51">
        <f t="shared" si="51"/>
        <v>0.05031493189</v>
      </c>
      <c r="DI370" s="51">
        <f t="shared" si="52"/>
        <v>0.0442263525</v>
      </c>
      <c r="DJ370" s="51">
        <f t="shared" si="53"/>
        <v>0.07604344348</v>
      </c>
      <c r="DK370" s="51">
        <f t="shared" si="54"/>
        <v>0.8294152721</v>
      </c>
      <c r="DL370" s="51">
        <f t="shared" si="18"/>
        <v>1</v>
      </c>
      <c r="DM370" s="61"/>
      <c r="DN370" s="51">
        <f>DH370 / (Baseline!B$7/Baseline!B$17)</f>
        <v>5.370788042</v>
      </c>
      <c r="DO370" s="51">
        <f>DI370 / (Baseline!B$11/Baseline!B$17)</f>
        <v>1.067645317</v>
      </c>
      <c r="DP370" s="51">
        <f>DJ370 / (Baseline!B$16/Baseline!B$17)</f>
        <v>1.17510101</v>
      </c>
      <c r="DQ370" s="51">
        <f>DK370 / (Baseline!B$18/Baseline!B$17)</f>
        <v>0.9377271877</v>
      </c>
      <c r="DR370" s="79"/>
      <c r="DS370" s="51">
        <f>(AU370*Baseline!B$34)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0.03431389842</v>
      </c>
      <c r="DT370" s="51">
        <f>(AZ370*Baseline!B$34) + (Baseline!D$88*(1-Baseline!D$89)*Baseline!B$35) + (Baseline!D$88*Baseline!D$89*((1-Baseline!D$90)*Baseline!B$40 + Baseline!D$90*Baseline!B$41))</f>
        <v>0.01068824807</v>
      </c>
      <c r="DU370" s="51">
        <f>(BE370*Baseline!B$34) + (Baseline!F$88*(1-Baseline!F$89)*Baseline!B$35) + (Baseline!F$88*Baseline!F$89*((1-Baseline!F$90)*Baseline!B$40 + Baseline!F$90*Baseline!B$41))</f>
        <v>0.01297657451</v>
      </c>
      <c r="DV370" s="51">
        <f>(BJ370*Baseline!B$34) + (Baseline!H$88*(1-Baseline!H$89)*Baseline!B$35) + (Baseline!H$88*Baseline!H$89*((1-Baseline!H$90)*Baseline!B$40 + Baseline!H$90*Baseline!B$41))</f>
        <v>0.009306523665</v>
      </c>
      <c r="DW370" s="51">
        <f>( DS370*Baseline!B$7 + DT370*Baseline!B$11 + DU370*Baseline!B$16 + DV370*Baseline!B$18 ) / Baseline!B$17</f>
        <v>0.009835533338</v>
      </c>
    </row>
    <row r="371">
      <c r="A371" s="4" t="s">
        <v>662</v>
      </c>
      <c r="B371" s="45">
        <f>MIN( MAX( NORMINV( MCrands!B371, (B$5+B$4)/2, (B$5-B$4)/3.29 ), 0 ), 1 )</f>
        <v>0.6107829004</v>
      </c>
      <c r="C371" s="45">
        <f>MAX( NORMINV( MCrands!C371, (C$5+C$4)/2, (C$5-C$4)/3.29 ), 0 )</f>
        <v>2.496169029</v>
      </c>
      <c r="D371" s="41"/>
      <c r="E371" s="43">
        <f>Baseline!B$33 * (C371 * Baseline!B$66*Baseline!B$66/Baseline!B$73 + Baseline!B$52*Baseline!B$52/Baseline!B$74 + Baseline!B$53*Baseline!B$53/Baseline!B$75 + Baseline!B$54*Baseline!B$54/Baseline!B$76)</f>
        <v>0.00001771418088</v>
      </c>
      <c r="F371" s="43">
        <f>Baseline!B$33 * (C371 * Baseline!B$66*Baseline!B$57/Baseline!B$73 + Baseline!B$52*Baseline!B$67/Baseline!B$74 + Baseline!B$53*Baseline!B$55/Baseline!B$75 + Baseline!B$54*Baseline!B$56/Baseline!B$76)</f>
        <v>0.0000001996648438</v>
      </c>
      <c r="G371" s="45">
        <f>Baseline!B$33 * (C371 * Baseline!B$66*Baseline!B$58/Baseline!B$73 + Baseline!B$52*Baseline!B$59/Baseline!B$74 + Baseline!B$53*Baseline!B$68/Baseline!B$75 + Baseline!B$54*Baseline!B$60/Baseline!B$76)</f>
        <v>0.0000001681054331</v>
      </c>
      <c r="H371" s="43">
        <f>Baseline!B$33 * (C371 * Baseline!B$66*Baseline!B$61/Baseline!B$73 + Baseline!B$52*Baseline!B$62/Baseline!B$74 + Baseline!B$53*Baseline!B$63/Baseline!B$75 + Baseline!B$54*Baseline!B$69/Baseline!B$76)</f>
        <v>0.000000003348607007</v>
      </c>
      <c r="I371" s="43">
        <f>Baseline!B$33 * (C371 * Baseline!B$57*Baseline!B$66/Baseline!B$73 + Baseline!B$67*Baseline!B$52/Baseline!B$74 + Baseline!B$55*Baseline!B$53/Baseline!B$75 + Baseline!B$56*Baseline!B$54/Baseline!B$76)</f>
        <v>0.0000001996648438</v>
      </c>
      <c r="J371" s="45">
        <f>Baseline!B$33 * (C371 * Baseline!B$57*Baseline!B$57/Baseline!B$73 + Baseline!B$67*Baseline!B$67/Baseline!B$74 + Baseline!B$55*Baseline!B$55/Baseline!B$75 + Baseline!B$56*Baseline!B$56/Baseline!B$76)</f>
        <v>0.000001763813768</v>
      </c>
      <c r="K371" s="43">
        <f>Baseline!B$33 * (C371 * Baseline!B$57*Baseline!B$58/Baseline!B$73 + Baseline!B$67*Baseline!B$59/Baseline!B$74 + Baseline!B$55*Baseline!B$68/Baseline!B$75 + Baseline!B$56*Baseline!B$60/Baseline!B$76)</f>
        <v>0.00000001374183115</v>
      </c>
      <c r="L371" s="45">
        <f>Baseline!B$33 * (C371 * Baseline!B$57*Baseline!B$61/Baseline!B$73 + Baseline!B$67*Baseline!B$62/Baseline!B$74 + Baseline!B$55*Baseline!B$63/Baseline!B$75 + Baseline!B$56*Baseline!B$69/Baseline!B$76)</f>
        <v>0.00000001439284299</v>
      </c>
      <c r="M371" s="43">
        <f>Baseline!B$33 * (C371 * Baseline!B$58*Baseline!B$66/Baseline!B$73 + Baseline!B$59*Baseline!B$52/Baseline!B$74 + Baseline!B$68*Baseline!B$53/Baseline!B$75 + Baseline!B$60*Baseline!B$54/Baseline!B$76)</f>
        <v>0.0000001681054331</v>
      </c>
      <c r="N371" s="45">
        <f>Baseline!B$33 * (C371 * Baseline!B$58*Baseline!B$57/Baseline!B$73 + Baseline!B$59*Baseline!B$67/Baseline!B$74 + Baseline!B$68*Baseline!B$55/Baseline!B$75 + Baseline!B$60*Baseline!B$56/Baseline!B$76)</f>
        <v>0.00000001374183115</v>
      </c>
      <c r="O371" s="45">
        <f>Baseline!B$33 * (C371 * Baseline!B$58*Baseline!B$58/Baseline!B$73 + Baseline!B$59*Baseline!B$59/Baseline!B$74 + Baseline!B$68*Baseline!B$68/Baseline!B$75 + Baseline!B$60*Baseline!B$60/Baseline!B$76)</f>
        <v>0.000001324390054</v>
      </c>
      <c r="P371" s="43">
        <f>Baseline!B$33 * (C371 * Baseline!B$58*Baseline!B$61/Baseline!B$73 + Baseline!B$59*Baseline!B$62/Baseline!B$74 + Baseline!B$68*Baseline!B$63/Baseline!B$75 + Baseline!B$60*Baseline!B$69/Baseline!B$76)</f>
        <v>0.000000001646920011</v>
      </c>
      <c r="Q371" s="43">
        <f>Baseline!B$33 * (C371 * Baseline!B$61*Baseline!B$66/Baseline!B$73 + Baseline!B$62*Baseline!B$52/Baseline!B$74 + Baseline!B$63*Baseline!B$53/Baseline!B$75 + Baseline!B$69*Baseline!B$54/Baseline!B$76)</f>
        <v>0.000000003348607007</v>
      </c>
      <c r="R371" s="43">
        <f>Baseline!B$33 * (C371 * Baseline!B$61*Baseline!B$57/Baseline!B$73 + Baseline!B$62*Baseline!B$67/Baseline!B$74 + Baseline!B$63*Baseline!B$55/Baseline!B$75 + Baseline!B$69*Baseline!B$56/Baseline!B$76)</f>
        <v>0.00000001439284299</v>
      </c>
      <c r="S371" s="43">
        <f>Baseline!B$33 * (C371 * Baseline!B$61*Baseline!B$58/Baseline!B$73 + Baseline!B$62*Baseline!B$59/Baseline!B$74 + Baseline!B$63*Baseline!B$68/Baseline!B$75 + Baseline!B$69*Baseline!B$60/Baseline!B$76)</f>
        <v>0.000000001646920011</v>
      </c>
      <c r="T371" s="43">
        <f>Baseline!B$33 * (C371 * Baseline!B$61*Baseline!B$61/Baseline!B$73 + Baseline!B$62*Baseline!B$62/Baseline!B$74 + Baseline!B$63*Baseline!B$63/Baseline!B$75 + Baseline!B$69*Baseline!B$69/Baseline!B$76)</f>
        <v>0.00000009854654291</v>
      </c>
      <c r="U371" s="41"/>
      <c r="V371" s="43">
        <f>E371 * ( Baseline!B$87 * Baseline!B$7 )</f>
        <v>0.1838554833</v>
      </c>
      <c r="W371" s="43">
        <f>F371 * ( Baseline!D$87 * Baseline!B$11 )</f>
        <v>0.003683136647</v>
      </c>
      <c r="X371" s="43">
        <f>G371 * ( Baseline!F$87 * Baseline!B$16 )</f>
        <v>0.00583910354</v>
      </c>
      <c r="Y371" s="43">
        <f>H371 * ( Baseline!H$87 * Baseline!B$18 )</f>
        <v>0.001177616235</v>
      </c>
      <c r="Z371" s="51">
        <f t="shared" si="1"/>
        <v>0.1945553398</v>
      </c>
      <c r="AA371" s="43">
        <f>I371 * ( Baseline!B$87 * Baseline!B$7 )</f>
        <v>0.002072321414</v>
      </c>
      <c r="AB371" s="45">
        <f>J371 * ( Baseline!D$87 * Baseline!B$11 )</f>
        <v>0.03253635944</v>
      </c>
      <c r="AC371" s="45">
        <f>K371 * ( Baseline!F$87 * Baseline!B$16 )</f>
        <v>0.0004773193431</v>
      </c>
      <c r="AD371" s="45">
        <f>L371 * ( Baseline!F$87 * Baseline!B$16 )</f>
        <v>0.0004999320898</v>
      </c>
      <c r="AE371" s="51">
        <f t="shared" si="2"/>
        <v>0.03558593229</v>
      </c>
      <c r="AF371" s="51">
        <f>M371 * ( Baseline!B$87 * Baseline!B$7 )</f>
        <v>0.00174476629</v>
      </c>
      <c r="AG371" s="51">
        <f>N371 * ( Baseline!D$87 * Baseline!B$11 )</f>
        <v>0.0002534900031</v>
      </c>
      <c r="AH371" s="51">
        <f>O371 * ( Baseline!F$87 * Baseline!B$16 )</f>
        <v>0.04600238383</v>
      </c>
      <c r="AI371" s="51">
        <f>P371 * ( Baseline!H$87 * Baseline!B$18 )</f>
        <v>0.00057917807</v>
      </c>
      <c r="AJ371" s="51">
        <f t="shared" si="3"/>
        <v>0.04857981819</v>
      </c>
      <c r="AK371" s="51">
        <f>Q371 * ( Baseline!B$87 * Baseline!B$7 )</f>
        <v>0.00003475519213</v>
      </c>
      <c r="AL371" s="51">
        <f>R371 * ( Baseline!D$87 * Baseline!B$11 )</f>
        <v>0.0002654989554</v>
      </c>
      <c r="AM371" s="51">
        <f>S371 * ( Baseline!F$87 * Baseline!B$16 )</f>
        <v>0.00005720538767</v>
      </c>
      <c r="AN371" s="51">
        <f>T371 * ( Baseline!H$87 * Baseline!B$18 )</f>
        <v>0.03465620439</v>
      </c>
      <c r="AO371" s="51">
        <f t="shared" si="4"/>
        <v>0.03501366393</v>
      </c>
      <c r="AP371" s="61"/>
      <c r="AQ371" s="51">
        <f>V371 * ( (1-Baseline!B$88-Baseline!B$87) + (1-B371)*Baseline!B$88 )</f>
        <v>0.07997772702</v>
      </c>
      <c r="AR371" s="51">
        <f>W371 * ( (1-Baseline!B$88-Baseline!B$87) + (1-B371)*Baseline!B$88 )</f>
        <v>0.001602176296</v>
      </c>
      <c r="AS371" s="51">
        <f>X371 * ( (1-Baseline!B$88-Baseline!B$87) + (1-B371)*Baseline!B$88 )</f>
        <v>0.002540028834</v>
      </c>
      <c r="AT371" s="51">
        <f>Y371 * ( (1-Baseline!B$88-Baseline!B$87) + (1-B371)*Baseline!B$88 )</f>
        <v>0.0005122668527</v>
      </c>
      <c r="AU371" s="51">
        <f t="shared" si="5"/>
        <v>0.084632199</v>
      </c>
      <c r="AV371" s="51">
        <f>AA371 * ( (1-Baseline!D$88-Baseline!D$87) + (1-B371)*Baseline!D$88 )</f>
        <v>0.001487445293</v>
      </c>
      <c r="AW371" s="51">
        <f>AB371 * ( (1-Baseline!D$88-Baseline!D$87) + (1-B371)*Baseline!D$88 )</f>
        <v>0.0233535466</v>
      </c>
      <c r="AX371" s="51">
        <f>AC371 * ( (1-Baseline!D$88-Baseline!D$87) + (1-B371)*Baseline!D$88 )</f>
        <v>0.0003426043883</v>
      </c>
      <c r="AY371" s="51">
        <f>AD371 * ( (1-Baseline!D$88-Baseline!D$87) + (1-B371)*Baseline!D$88 )</f>
        <v>0.0003588350865</v>
      </c>
      <c r="AZ371" s="51">
        <f t="shared" si="6"/>
        <v>0.02554243137</v>
      </c>
      <c r="BA371" s="51">
        <f>AF371 * ( (1-Baseline!F$88-Baseline!F$87) + (1-Baseline!B$36)*Baseline!F$88 )</f>
        <v>0.001255589655</v>
      </c>
      <c r="BB371" s="51">
        <f>AG371 * ( (1-Baseline!F$88-Baseline!F$87) + (1-Baseline!B$36)*Baseline!F$88 )</f>
        <v>0.0001824195179</v>
      </c>
      <c r="BC371" s="51">
        <f>AH371 * ( (1-Baseline!F$88-Baseline!F$87) + (1-Baseline!B$36)*Baseline!F$88 )</f>
        <v>0.03310478748</v>
      </c>
      <c r="BD371" s="51">
        <f>AI371 * ( (1-Baseline!F$88-Baseline!F$87) + (1-Baseline!B$36)*Baseline!F$88 )</f>
        <v>0.0004167950729</v>
      </c>
      <c r="BE371" s="51">
        <f t="shared" si="7"/>
        <v>0.03495959172</v>
      </c>
      <c r="BF371" s="51">
        <f>AK371 * ( (1-Baseline!H$88-Baseline!H$87) + (1-Baseline!B$36)*Baseline!H$88 )</f>
        <v>0.00002753723383</v>
      </c>
      <c r="BG371" s="51">
        <f>AL371 * ( (1-Baseline!H$88-Baseline!H$87) + (1-Baseline!B$36)*Baseline!H$88 )</f>
        <v>0.0002103601324</v>
      </c>
      <c r="BH371" s="51">
        <f>AM371 * ( (1-Baseline!H$88-Baseline!H$87) + (1-Baseline!B$36)*Baseline!H$88 )</f>
        <v>0.00004532497276</v>
      </c>
      <c r="BI371" s="51">
        <f>AN371 * ( (1-Baseline!H$88-Baseline!H$87) + (1-Baseline!B$36)*Baseline!H$88 )</f>
        <v>0.02745880387</v>
      </c>
      <c r="BJ371" s="51">
        <f t="shared" si="8"/>
        <v>0.02774202621</v>
      </c>
      <c r="BK371" s="61"/>
      <c r="BL371" s="51">
        <f t="shared" si="19"/>
        <v>0.9450035325</v>
      </c>
      <c r="BM371" s="51">
        <f t="shared" si="20"/>
        <v>0.01893104888</v>
      </c>
      <c r="BN371" s="51">
        <f t="shared" si="21"/>
        <v>0.03001255862</v>
      </c>
      <c r="BO371" s="51">
        <f t="shared" si="22"/>
        <v>0.006052860008</v>
      </c>
      <c r="BP371" s="51">
        <f t="shared" si="9"/>
        <v>1</v>
      </c>
      <c r="BQ371" s="51">
        <f t="shared" si="23"/>
        <v>0.05823428756</v>
      </c>
      <c r="BR371" s="51">
        <f t="shared" si="24"/>
        <v>0.9143039777</v>
      </c>
      <c r="BS371" s="51">
        <f t="shared" si="25"/>
        <v>0.01341314706</v>
      </c>
      <c r="BT371" s="51">
        <f t="shared" si="26"/>
        <v>0.01404858768</v>
      </c>
      <c r="BU371" s="51">
        <f t="shared" si="10"/>
        <v>1</v>
      </c>
      <c r="BV371" s="51">
        <f t="shared" si="27"/>
        <v>0.03591545532</v>
      </c>
      <c r="BW371" s="51">
        <f t="shared" si="28"/>
        <v>0.005218010536</v>
      </c>
      <c r="BX371" s="51">
        <f t="shared" si="29"/>
        <v>0.946944339</v>
      </c>
      <c r="BY371" s="51">
        <f t="shared" si="30"/>
        <v>0.01192219509</v>
      </c>
      <c r="BZ371" s="51">
        <f t="shared" si="11"/>
        <v>1</v>
      </c>
      <c r="CA371" s="51">
        <f t="shared" si="31"/>
        <v>0.0009926179733</v>
      </c>
      <c r="CB371" s="51">
        <f t="shared" si="32"/>
        <v>0.00758272416</v>
      </c>
      <c r="CC371" s="51">
        <f t="shared" si="33"/>
        <v>0.001633801815</v>
      </c>
      <c r="CD371" s="51">
        <f t="shared" si="34"/>
        <v>0.9897908561</v>
      </c>
      <c r="CE371" s="51">
        <f t="shared" si="12"/>
        <v>1</v>
      </c>
      <c r="CF371" s="61"/>
      <c r="CG371" s="51">
        <f t="shared" si="35"/>
        <v>0.9450035325</v>
      </c>
      <c r="CH371" s="51">
        <f t="shared" si="36"/>
        <v>0.01893104888</v>
      </c>
      <c r="CI371" s="51">
        <f t="shared" si="37"/>
        <v>0.03001255862</v>
      </c>
      <c r="CJ371" s="51">
        <f t="shared" si="38"/>
        <v>0.006052860008</v>
      </c>
      <c r="CK371" s="51">
        <f t="shared" si="13"/>
        <v>1</v>
      </c>
      <c r="CL371" s="51">
        <f t="shared" si="39"/>
        <v>0.05823428756</v>
      </c>
      <c r="CM371" s="51">
        <f t="shared" si="40"/>
        <v>0.9143039777</v>
      </c>
      <c r="CN371" s="51">
        <f t="shared" si="41"/>
        <v>0.01341314706</v>
      </c>
      <c r="CO371" s="51">
        <f t="shared" si="42"/>
        <v>0.01404858768</v>
      </c>
      <c r="CP371" s="51">
        <f t="shared" si="14"/>
        <v>1</v>
      </c>
      <c r="CQ371" s="51">
        <f t="shared" si="43"/>
        <v>0.03591545532</v>
      </c>
      <c r="CR371" s="51">
        <f t="shared" si="44"/>
        <v>0.005218010536</v>
      </c>
      <c r="CS371" s="51">
        <f t="shared" si="45"/>
        <v>0.946944339</v>
      </c>
      <c r="CT371" s="51">
        <f t="shared" si="46"/>
        <v>0.01192219509</v>
      </c>
      <c r="CU371" s="51">
        <f t="shared" si="15"/>
        <v>1</v>
      </c>
      <c r="CV371" s="51">
        <f t="shared" si="47"/>
        <v>0.0009926179733</v>
      </c>
      <c r="CW371" s="51">
        <f t="shared" si="48"/>
        <v>0.00758272416</v>
      </c>
      <c r="CX371" s="51">
        <f t="shared" si="49"/>
        <v>0.001633801815</v>
      </c>
      <c r="CY371" s="51">
        <f t="shared" si="50"/>
        <v>0.9897908561</v>
      </c>
      <c r="CZ371" s="51">
        <f t="shared" si="16"/>
        <v>1</v>
      </c>
      <c r="DA371" s="61"/>
      <c r="DB371" s="51">
        <f>(AQ371*Baseline!B$7 + AV371*Baseline!B$11 + BA371*Baseline!B$16 + BF371*Baseline!B$18)</f>
        <v>47446.52067</v>
      </c>
      <c r="DC371" s="51">
        <f>(AR371*Baseline!B$7 + AW371*Baseline!B$11 + BB371*Baseline!B$16 + BG371*Baseline!B$18)</f>
        <v>61103.69944</v>
      </c>
      <c r="DD371" s="51">
        <f>(AS371*Baseline!B$7 + AX371*Baseline!B$11 + BC371*Baseline!B$16 + BH371*Baseline!B$18)</f>
        <v>114949.443</v>
      </c>
      <c r="DE371" s="51">
        <f>(AT371*Baseline!B$7 + AY371*Baseline!B$11 + BD371*Baseline!B$16 + BI371*Baseline!B$18)</f>
        <v>1259775.369</v>
      </c>
      <c r="DF371" s="51">
        <f t="shared" si="17"/>
        <v>1483275.032</v>
      </c>
      <c r="DG371" s="61"/>
      <c r="DH371" s="51">
        <f t="shared" si="51"/>
        <v>0.03198767568</v>
      </c>
      <c r="DI371" s="51">
        <f t="shared" si="52"/>
        <v>0.04119512439</v>
      </c>
      <c r="DJ371" s="51">
        <f t="shared" si="53"/>
        <v>0.07749705252</v>
      </c>
      <c r="DK371" s="51">
        <f t="shared" si="54"/>
        <v>0.8493201474</v>
      </c>
      <c r="DL371" s="51">
        <f t="shared" si="18"/>
        <v>1</v>
      </c>
      <c r="DM371" s="61"/>
      <c r="DN371" s="51">
        <f>DH371 / (Baseline!B$7/Baseline!B$17)</f>
        <v>3.414473986</v>
      </c>
      <c r="DO371" s="51">
        <f>DI371 / (Baseline!B$11/Baseline!B$17)</f>
        <v>0.9944700198</v>
      </c>
      <c r="DP371" s="51">
        <f>DJ371 / (Baseline!B$16/Baseline!B$17)</f>
        <v>1.197563663</v>
      </c>
      <c r="DQ371" s="51">
        <f>DK371 / (Baseline!B$18/Baseline!B$17)</f>
        <v>0.9602314065</v>
      </c>
      <c r="DR371" s="79"/>
      <c r="DS371" s="51">
        <f>(AU371*Baseline!B$34)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0.0252243611</v>
      </c>
      <c r="DT371" s="51">
        <f>(AZ371*Baseline!B$34) + (Baseline!D$88*(1-Baseline!D$89)*Baseline!B$35) + (Baseline!D$88*Baseline!D$89*((1-Baseline!D$90)*Baseline!B$40 + Baseline!D$90*Baseline!B$41))</f>
        <v>0.01024493271</v>
      </c>
      <c r="DU371" s="51">
        <f>(BE371*Baseline!B$34) + (Baseline!F$88*(1-Baseline!F$89)*Baseline!B$35) + (Baseline!F$88*Baseline!F$89*((1-Baseline!F$90)*Baseline!B$40 + Baseline!F$90*Baseline!B$41))</f>
        <v>0.01297457876</v>
      </c>
      <c r="DV371" s="51">
        <f>(BJ371*Baseline!B$34) + (Baseline!H$88*(1-Baseline!H$89)*Baseline!B$35) + (Baseline!H$88*Baseline!H$89*((1-Baseline!H$90)*Baseline!B$40 + Baseline!H$90*Baseline!B$41))</f>
        <v>0.009306303931</v>
      </c>
      <c r="DW371" s="51">
        <f>( DS371*Baseline!B$7 + DT371*Baseline!B$11 + DU371*Baseline!B$16 + DV371*Baseline!B$18 ) / Baseline!B$17</f>
        <v>0.009731692713</v>
      </c>
    </row>
    <row r="372">
      <c r="A372" s="4" t="s">
        <v>664</v>
      </c>
      <c r="B372" s="45">
        <f>MIN( MAX( NORMINV( MCrands!B372, (B$5+B$4)/2, (B$5-B$4)/3.29 ), 0 ), 1 )</f>
        <v>0.3506716829</v>
      </c>
      <c r="C372" s="45">
        <f>MAX( NORMINV( MCrands!C372, (C$5+C$4)/2, (C$5-C$4)/3.29 ), 0 )</f>
        <v>2.326617852</v>
      </c>
      <c r="D372" s="41"/>
      <c r="E372" s="43">
        <f>Baseline!B$33 * (C372 * Baseline!B$66*Baseline!B$66/Baseline!B$73 + Baseline!B$52*Baseline!B$52/Baseline!B$74 + Baseline!B$53*Baseline!B$53/Baseline!B$75 + Baseline!B$54*Baseline!B$54/Baseline!B$76)</f>
        <v>0.00001651375448</v>
      </c>
      <c r="F372" s="43">
        <f>Baseline!B$33 * (C372 * Baseline!B$66*Baseline!B$57/Baseline!B$73 + Baseline!B$52*Baseline!B$67/Baseline!B$74 + Baseline!B$53*Baseline!B$55/Baseline!B$75 + Baseline!B$54*Baseline!B$56/Baseline!B$76)</f>
        <v>0.0000001994753028</v>
      </c>
      <c r="G372" s="45">
        <f>Baseline!B$33 * (C372 * Baseline!B$66*Baseline!B$58/Baseline!B$73 + Baseline!B$52*Baseline!B$59/Baseline!B$74 + Baseline!B$53*Baseline!B$68/Baseline!B$75 + Baseline!B$54*Baseline!B$60/Baseline!B$76)</f>
        <v>0.0000001676394781</v>
      </c>
      <c r="H372" s="43">
        <f>Baseline!B$33 * (C372 * Baseline!B$66*Baseline!B$61/Baseline!B$73 + Baseline!B$52*Baseline!B$62/Baseline!B$74 + Baseline!B$53*Baseline!B$63/Baseline!B$75 + Baseline!B$54*Baseline!B$69/Baseline!B$76)</f>
        <v>0.000000003302011509</v>
      </c>
      <c r="I372" s="43">
        <f>Baseline!B$33 * (C372 * Baseline!B$57*Baseline!B$66/Baseline!B$73 + Baseline!B$67*Baseline!B$52/Baseline!B$74 + Baseline!B$55*Baseline!B$53/Baseline!B$75 + Baseline!B$56*Baseline!B$54/Baseline!B$76)</f>
        <v>0.0000001994753028</v>
      </c>
      <c r="J372" s="45">
        <f>Baseline!B$33 * (C372 * Baseline!B$57*Baseline!B$57/Baseline!B$73 + Baseline!B$67*Baseline!B$67/Baseline!B$74 + Baseline!B$55*Baseline!B$55/Baseline!B$75 + Baseline!B$56*Baseline!B$56/Baseline!B$76)</f>
        <v>0.000001763813738</v>
      </c>
      <c r="K372" s="43">
        <f>Baseline!B$33 * (C372 * Baseline!B$57*Baseline!B$58/Baseline!B$73 + Baseline!B$67*Baseline!B$59/Baseline!B$74 + Baseline!B$55*Baseline!B$68/Baseline!B$75 + Baseline!B$56*Baseline!B$60/Baseline!B$76)</f>
        <v>0.00000001374175757</v>
      </c>
      <c r="L372" s="45">
        <f>Baseline!B$33 * (C372 * Baseline!B$57*Baseline!B$61/Baseline!B$73 + Baseline!B$67*Baseline!B$62/Baseline!B$74 + Baseline!B$55*Baseline!B$63/Baseline!B$75 + Baseline!B$56*Baseline!B$69/Baseline!B$76)</f>
        <v>0.00000001439283563</v>
      </c>
      <c r="M372" s="43">
        <f>Baseline!B$33 * (C372 * Baseline!B$58*Baseline!B$66/Baseline!B$73 + Baseline!B$59*Baseline!B$52/Baseline!B$74 + Baseline!B$68*Baseline!B$53/Baseline!B$75 + Baseline!B$60*Baseline!B$54/Baseline!B$76)</f>
        <v>0.0000001676394781</v>
      </c>
      <c r="N372" s="45">
        <f>Baseline!B$33 * (C372 * Baseline!B$58*Baseline!B$57/Baseline!B$73 + Baseline!B$59*Baseline!B$67/Baseline!B$74 + Baseline!B$68*Baseline!B$55/Baseline!B$75 + Baseline!B$60*Baseline!B$56/Baseline!B$76)</f>
        <v>0.00000001374175757</v>
      </c>
      <c r="O372" s="45">
        <f>Baseline!B$33 * (C372 * Baseline!B$58*Baseline!B$58/Baseline!B$73 + Baseline!B$59*Baseline!B$59/Baseline!B$74 + Baseline!B$68*Baseline!B$68/Baseline!B$75 + Baseline!B$60*Baseline!B$60/Baseline!B$76)</f>
        <v>0.000001324389874</v>
      </c>
      <c r="P372" s="43">
        <f>Baseline!B$33 * (C372 * Baseline!B$58*Baseline!B$61/Baseline!B$73 + Baseline!B$59*Baseline!B$62/Baseline!B$74 + Baseline!B$68*Baseline!B$63/Baseline!B$75 + Baseline!B$60*Baseline!B$69/Baseline!B$76)</f>
        <v>0.000000001646901925</v>
      </c>
      <c r="Q372" s="43">
        <f>Baseline!B$33 * (C372 * Baseline!B$61*Baseline!B$66/Baseline!B$73 + Baseline!B$62*Baseline!B$52/Baseline!B$74 + Baseline!B$63*Baseline!B$53/Baseline!B$75 + Baseline!B$69*Baseline!B$54/Baseline!B$76)</f>
        <v>0.000000003302011509</v>
      </c>
      <c r="R372" s="43">
        <f>Baseline!B$33 * (C372 * Baseline!B$61*Baseline!B$57/Baseline!B$73 + Baseline!B$62*Baseline!B$67/Baseline!B$74 + Baseline!B$63*Baseline!B$55/Baseline!B$75 + Baseline!B$69*Baseline!B$56/Baseline!B$76)</f>
        <v>0.00000001439283563</v>
      </c>
      <c r="S372" s="43">
        <f>Baseline!B$33 * (C372 * Baseline!B$61*Baseline!B$58/Baseline!B$73 + Baseline!B$62*Baseline!B$59/Baseline!B$74 + Baseline!B$63*Baseline!B$68/Baseline!B$75 + Baseline!B$69*Baseline!B$60/Baseline!B$76)</f>
        <v>0.000000001646901925</v>
      </c>
      <c r="T372" s="43">
        <f>Baseline!B$33 * (C372 * Baseline!B$61*Baseline!B$61/Baseline!B$73 + Baseline!B$62*Baseline!B$62/Baseline!B$74 + Baseline!B$63*Baseline!B$63/Baseline!B$75 + Baseline!B$69*Baseline!B$69/Baseline!B$76)</f>
        <v>0.0000000985465411</v>
      </c>
      <c r="U372" s="41"/>
      <c r="V372" s="43">
        <f>E372 * ( Baseline!B$87 * Baseline!B$7 )</f>
        <v>0.1713962577</v>
      </c>
      <c r="W372" s="43">
        <f>F372 * ( Baseline!D$87 * Baseline!B$11 )</f>
        <v>0.003679640261</v>
      </c>
      <c r="X372" s="43">
        <f>G372 * ( Baseline!F$87 * Baseline!B$16 )</f>
        <v>0.005822918701</v>
      </c>
      <c r="Y372" s="43">
        <f>H372 * ( Baseline!H$87 * Baseline!B$18 )</f>
        <v>0.001161229835</v>
      </c>
      <c r="Z372" s="51">
        <f t="shared" si="1"/>
        <v>0.1820600465</v>
      </c>
      <c r="AA372" s="43">
        <f>I372 * ( Baseline!B$87 * Baseline!B$7 )</f>
        <v>0.002070354168</v>
      </c>
      <c r="AB372" s="45">
        <f>J372 * ( Baseline!D$87 * Baseline!B$11 )</f>
        <v>0.03253635889</v>
      </c>
      <c r="AC372" s="45">
        <f>K372 * ( Baseline!F$87 * Baseline!B$16 )</f>
        <v>0.0004773167876</v>
      </c>
      <c r="AD372" s="45">
        <f>L372 * ( Baseline!F$87 * Baseline!B$16 )</f>
        <v>0.0004999318342</v>
      </c>
      <c r="AE372" s="51">
        <f t="shared" si="2"/>
        <v>0.03558396168</v>
      </c>
      <c r="AF372" s="51">
        <f>M372 * ( Baseline!B$87 * Baseline!B$7 )</f>
        <v>0.001739930143</v>
      </c>
      <c r="AG372" s="51">
        <f>N372 * ( Baseline!D$87 * Baseline!B$11 )</f>
        <v>0.000253488646</v>
      </c>
      <c r="AH372" s="51">
        <f>O372 * ( Baseline!F$87 * Baseline!B$16 )</f>
        <v>0.04600237754</v>
      </c>
      <c r="AI372" s="51">
        <f>P372 * ( Baseline!H$87 * Baseline!B$18 )</f>
        <v>0.0005791717095</v>
      </c>
      <c r="AJ372" s="51">
        <f t="shared" si="3"/>
        <v>0.04857496804</v>
      </c>
      <c r="AK372" s="51">
        <f>Q372 * ( Baseline!B$87 * Baseline!B$7 )</f>
        <v>0.00003427157745</v>
      </c>
      <c r="AL372" s="51">
        <f>R372 * ( Baseline!D$87 * Baseline!B$11 )</f>
        <v>0.0002654988197</v>
      </c>
      <c r="AM372" s="51">
        <f>S372 * ( Baseline!F$87 * Baseline!B$16 )</f>
        <v>0.00005720475944</v>
      </c>
      <c r="AN372" s="51">
        <f>T372 * ( Baseline!H$87 * Baseline!B$18 )</f>
        <v>0.03465620376</v>
      </c>
      <c r="AO372" s="51">
        <f t="shared" si="4"/>
        <v>0.03501317892</v>
      </c>
      <c r="AP372" s="61"/>
      <c r="AQ372" s="51">
        <f>V372 * ( (1-Baseline!B$88-Baseline!B$87) + (1-B372)*Baseline!B$88 )</f>
        <v>0.1142359832</v>
      </c>
      <c r="AR372" s="51">
        <f>W372 * ( (1-Baseline!B$88-Baseline!B$87) + (1-B372)*Baseline!B$88 )</f>
        <v>0.002452488337</v>
      </c>
      <c r="AS372" s="51">
        <f>X372 * ( (1-Baseline!B$88-Baseline!B$87) + (1-B372)*Baseline!B$88 )</f>
        <v>0.003880988138</v>
      </c>
      <c r="AT372" s="51">
        <f>Y372 * ( (1-Baseline!B$88-Baseline!B$87) + (1-B372)*Baseline!B$88 )</f>
        <v>0.0007739622423</v>
      </c>
      <c r="AU372" s="51">
        <f t="shared" si="5"/>
        <v>0.1213434219</v>
      </c>
      <c r="AV372" s="51">
        <f>AA372 * ( (1-Baseline!D$88-Baseline!D$87) + (1-B372)*Baseline!D$88 )</f>
        <v>0.001727291278</v>
      </c>
      <c r="AW372" s="51">
        <f>AB372 * ( (1-Baseline!D$88-Baseline!D$87) + (1-B372)*Baseline!D$88 )</f>
        <v>0.02714500243</v>
      </c>
      <c r="AX372" s="51">
        <f>AC372 * ( (1-Baseline!D$88-Baseline!D$87) + (1-B372)*Baseline!D$88 )</f>
        <v>0.000398224196</v>
      </c>
      <c r="AY372" s="51">
        <f>AD372 * ( (1-Baseline!D$88-Baseline!D$87) + (1-B372)*Baseline!D$88 )</f>
        <v>0.0004170918725</v>
      </c>
      <c r="AZ372" s="51">
        <f t="shared" si="6"/>
        <v>0.02968760978</v>
      </c>
      <c r="BA372" s="51">
        <f>AF372 * ( (1-Baseline!F$88-Baseline!F$87) + (1-Baseline!B$36)*Baseline!F$88 )</f>
        <v>0.001252109409</v>
      </c>
      <c r="BB372" s="51">
        <f>AG372 * ( (1-Baseline!F$88-Baseline!F$87) + (1-Baseline!B$36)*Baseline!F$88 )</f>
        <v>0.0001824185413</v>
      </c>
      <c r="BC372" s="51">
        <f>AH372 * ( (1-Baseline!F$88-Baseline!F$87) + (1-Baseline!B$36)*Baseline!F$88 )</f>
        <v>0.03310478296</v>
      </c>
      <c r="BD372" s="51">
        <f>AI372 * ( (1-Baseline!F$88-Baseline!F$87) + (1-Baseline!B$36)*Baseline!F$88 )</f>
        <v>0.0004167904957</v>
      </c>
      <c r="BE372" s="51">
        <f t="shared" si="7"/>
        <v>0.0349561014</v>
      </c>
      <c r="BF372" s="51">
        <f>AK372 * ( (1-Baseline!H$88-Baseline!H$87) + (1-Baseline!B$36)*Baseline!H$88 )</f>
        <v>0.00002715405624</v>
      </c>
      <c r="BG372" s="51">
        <f>AL372 * ( (1-Baseline!H$88-Baseline!H$87) + (1-Baseline!B$36)*Baseline!H$88 )</f>
        <v>0.0002103600248</v>
      </c>
      <c r="BH372" s="51">
        <f>AM372 * ( (1-Baseline!H$88-Baseline!H$87) + (1-Baseline!B$36)*Baseline!H$88 )</f>
        <v>0.000045324475</v>
      </c>
      <c r="BI372" s="51">
        <f>AN372 * ( (1-Baseline!H$88-Baseline!H$87) + (1-Baseline!B$36)*Baseline!H$88 )</f>
        <v>0.02745880336</v>
      </c>
      <c r="BJ372" s="51">
        <f t="shared" si="8"/>
        <v>0.02774164192</v>
      </c>
      <c r="BK372" s="61"/>
      <c r="BL372" s="51">
        <f t="shared" si="19"/>
        <v>0.9414270786</v>
      </c>
      <c r="BM372" s="51">
        <f t="shared" si="20"/>
        <v>0.02021113545</v>
      </c>
      <c r="BN372" s="51">
        <f t="shared" si="21"/>
        <v>0.03198350661</v>
      </c>
      <c r="BO372" s="51">
        <f t="shared" si="22"/>
        <v>0.006378279349</v>
      </c>
      <c r="BP372" s="51">
        <f t="shared" si="9"/>
        <v>1</v>
      </c>
      <c r="BQ372" s="51">
        <f t="shared" si="23"/>
        <v>0.0581822279</v>
      </c>
      <c r="BR372" s="51">
        <f t="shared" si="24"/>
        <v>0.9143545956</v>
      </c>
      <c r="BS372" s="51">
        <f t="shared" si="25"/>
        <v>0.01341381805</v>
      </c>
      <c r="BT372" s="51">
        <f t="shared" si="26"/>
        <v>0.01404935849</v>
      </c>
      <c r="BU372" s="51">
        <f t="shared" si="10"/>
        <v>1</v>
      </c>
      <c r="BV372" s="51">
        <f t="shared" si="27"/>
        <v>0.03581948096</v>
      </c>
      <c r="BW372" s="51">
        <f t="shared" si="28"/>
        <v>0.005218503608</v>
      </c>
      <c r="BX372" s="51">
        <f t="shared" si="29"/>
        <v>0.9470387609</v>
      </c>
      <c r="BY372" s="51">
        <f t="shared" si="30"/>
        <v>0.01192325457</v>
      </c>
      <c r="BZ372" s="51">
        <f t="shared" si="11"/>
        <v>1</v>
      </c>
      <c r="CA372" s="51">
        <f t="shared" si="31"/>
        <v>0.000978819362</v>
      </c>
      <c r="CB372" s="51">
        <f t="shared" si="32"/>
        <v>0.007582825323</v>
      </c>
      <c r="CC372" s="51">
        <f t="shared" si="33"/>
        <v>0.001633806504</v>
      </c>
      <c r="CD372" s="51">
        <f t="shared" si="34"/>
        <v>0.9898045488</v>
      </c>
      <c r="CE372" s="51">
        <f t="shared" si="12"/>
        <v>1</v>
      </c>
      <c r="CF372" s="61"/>
      <c r="CG372" s="51">
        <f t="shared" si="35"/>
        <v>0.9414270786</v>
      </c>
      <c r="CH372" s="51">
        <f t="shared" si="36"/>
        <v>0.02021113545</v>
      </c>
      <c r="CI372" s="51">
        <f t="shared" si="37"/>
        <v>0.03198350661</v>
      </c>
      <c r="CJ372" s="51">
        <f t="shared" si="38"/>
        <v>0.006378279349</v>
      </c>
      <c r="CK372" s="51">
        <f t="shared" si="13"/>
        <v>1</v>
      </c>
      <c r="CL372" s="51">
        <f t="shared" si="39"/>
        <v>0.0581822279</v>
      </c>
      <c r="CM372" s="51">
        <f t="shared" si="40"/>
        <v>0.9143545956</v>
      </c>
      <c r="CN372" s="51">
        <f t="shared" si="41"/>
        <v>0.01341381805</v>
      </c>
      <c r="CO372" s="51">
        <f t="shared" si="42"/>
        <v>0.01404935849</v>
      </c>
      <c r="CP372" s="51">
        <f t="shared" si="14"/>
        <v>1</v>
      </c>
      <c r="CQ372" s="51">
        <f t="shared" si="43"/>
        <v>0.03581948096</v>
      </c>
      <c r="CR372" s="51">
        <f t="shared" si="44"/>
        <v>0.005218503608</v>
      </c>
      <c r="CS372" s="51">
        <f t="shared" si="45"/>
        <v>0.9470387609</v>
      </c>
      <c r="CT372" s="51">
        <f t="shared" si="46"/>
        <v>0.01192325457</v>
      </c>
      <c r="CU372" s="51">
        <f t="shared" si="15"/>
        <v>1</v>
      </c>
      <c r="CV372" s="51">
        <f t="shared" si="47"/>
        <v>0.000978819362</v>
      </c>
      <c r="CW372" s="51">
        <f t="shared" si="48"/>
        <v>0.007582825323</v>
      </c>
      <c r="CX372" s="51">
        <f t="shared" si="49"/>
        <v>0.001633806504</v>
      </c>
      <c r="CY372" s="51">
        <f t="shared" si="50"/>
        <v>0.9898045488</v>
      </c>
      <c r="CZ372" s="51">
        <f t="shared" si="16"/>
        <v>1</v>
      </c>
      <c r="DA372" s="61"/>
      <c r="DB372" s="51">
        <f>(AQ372*Baseline!B$7 + AV372*Baseline!B$11 + BA372*Baseline!B$16 + BF372*Baseline!B$18)</f>
        <v>64546.93209</v>
      </c>
      <c r="DC372" s="51">
        <f>(AR372*Baseline!B$7 + AW372*Baseline!B$11 + BB372*Baseline!B$16 + BG372*Baseline!B$18)</f>
        <v>69647.07435</v>
      </c>
      <c r="DD372" s="51">
        <f>(AS372*Baseline!B$7 + AX372*Baseline!B$11 + BC372*Baseline!B$16 + BH372*Baseline!B$18)</f>
        <v>115719.05</v>
      </c>
      <c r="DE372" s="51">
        <f>(AT372*Baseline!B$7 + AY372*Baseline!B$11 + BD372*Baseline!B$16 + BI372*Baseline!B$18)</f>
        <v>1260027.187</v>
      </c>
      <c r="DF372" s="51">
        <f t="shared" si="17"/>
        <v>1509940.244</v>
      </c>
      <c r="DG372" s="61"/>
      <c r="DH372" s="51">
        <f t="shared" si="51"/>
        <v>0.04274800434</v>
      </c>
      <c r="DI372" s="51">
        <f t="shared" si="52"/>
        <v>0.04612571565</v>
      </c>
      <c r="DJ372" s="51">
        <f t="shared" si="53"/>
        <v>0.07663816533</v>
      </c>
      <c r="DK372" s="51">
        <f t="shared" si="54"/>
        <v>0.8344881147</v>
      </c>
      <c r="DL372" s="51">
        <f t="shared" si="18"/>
        <v>1</v>
      </c>
      <c r="DM372" s="61"/>
      <c r="DN372" s="51">
        <f>DH372 / (Baseline!B$7/Baseline!B$17)</f>
        <v>4.563068295</v>
      </c>
      <c r="DO372" s="51">
        <f>DI372 / (Baseline!B$11/Baseline!B$17)</f>
        <v>1.113496853</v>
      </c>
      <c r="DP372" s="51">
        <f>DJ372 / (Baseline!B$16/Baseline!B$17)</f>
        <v>1.18429126</v>
      </c>
      <c r="DQ372" s="51">
        <f>DK372 / (Baseline!B$18/Baseline!B$17)</f>
        <v>0.9434624841</v>
      </c>
      <c r="DR372" s="79"/>
      <c r="DS372" s="51">
        <f>(AU372*Baseline!B$34)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0.03073104454</v>
      </c>
      <c r="DT372" s="51">
        <f>(AZ372*Baseline!B$34) + (Baseline!D$88*(1-Baseline!D$89)*Baseline!B$35) + (Baseline!D$88*Baseline!D$89*((1-Baseline!D$90)*Baseline!B$40 + Baseline!D$90*Baseline!B$41))</f>
        <v>0.01086670947</v>
      </c>
      <c r="DU372" s="51">
        <f>(BE372*Baseline!B$34) + (Baseline!F$88*(1-Baseline!F$89)*Baseline!B$35) + (Baseline!F$88*Baseline!F$89*((1-Baseline!F$90)*Baseline!B$40 + Baseline!F$90*Baseline!B$41))</f>
        <v>0.01297405521</v>
      </c>
      <c r="DV372" s="51">
        <f>(BJ372*Baseline!B$34) + (Baseline!H$88*(1-Baseline!H$89)*Baseline!B$35) + (Baseline!H$88*Baseline!H$89*((1-Baseline!H$90)*Baseline!B$40 + Baseline!H$90*Baseline!B$41))</f>
        <v>0.009306246288</v>
      </c>
      <c r="DW372" s="51">
        <f>( DS372*Baseline!B$7 + DT372*Baseline!B$11 + DU372*Baseline!B$16 + DV372*Baseline!B$18 ) / Baseline!B$17</f>
        <v>0.009808952488</v>
      </c>
    </row>
    <row r="373">
      <c r="A373" s="4" t="s">
        <v>665</v>
      </c>
      <c r="B373" s="45">
        <f>MIN( MAX( NORMINV( MCrands!B373, (B$5+B$4)/2, (B$5-B$4)/3.29 ), 0 ), 1 )</f>
        <v>0.5774459545</v>
      </c>
      <c r="C373" s="45">
        <f>MAX( NORMINV( MCrands!C373, (C$5+C$4)/2, (C$5-C$4)/3.29 ), 0 )</f>
        <v>2.174863401</v>
      </c>
      <c r="D373" s="41"/>
      <c r="E373" s="43">
        <f>Baseline!B$33 * (C373 * Baseline!B$66*Baseline!B$66/Baseline!B$73 + Baseline!B$52*Baseline!B$52/Baseline!B$74 + Baseline!B$53*Baseline!B$53/Baseline!B$75 + Baseline!B$54*Baseline!B$54/Baseline!B$76)</f>
        <v>0.00001543932931</v>
      </c>
      <c r="F373" s="43">
        <f>Baseline!B$33 * (C373 * Baseline!B$66*Baseline!B$57/Baseline!B$73 + Baseline!B$52*Baseline!B$67/Baseline!B$74 + Baseline!B$53*Baseline!B$55/Baseline!B$75 + Baseline!B$54*Baseline!B$56/Baseline!B$76)</f>
        <v>0.0000001993056567</v>
      </c>
      <c r="G373" s="45">
        <f>Baseline!B$33 * (C373 * Baseline!B$66*Baseline!B$58/Baseline!B$73 + Baseline!B$52*Baseline!B$59/Baseline!B$74 + Baseline!B$53*Baseline!B$68/Baseline!B$75 + Baseline!B$54*Baseline!B$60/Baseline!B$76)</f>
        <v>0.0000001672224315</v>
      </c>
      <c r="H373" s="43">
        <f>Baseline!B$33 * (C373 * Baseline!B$66*Baseline!B$61/Baseline!B$73 + Baseline!B$52*Baseline!B$62/Baseline!B$74 + Baseline!B$53*Baseline!B$63/Baseline!B$75 + Baseline!B$54*Baseline!B$69/Baseline!B$76)</f>
        <v>0.000000003260306848</v>
      </c>
      <c r="I373" s="43">
        <f>Baseline!B$33 * (C373 * Baseline!B$57*Baseline!B$66/Baseline!B$73 + Baseline!B$67*Baseline!B$52/Baseline!B$74 + Baseline!B$55*Baseline!B$53/Baseline!B$75 + Baseline!B$56*Baseline!B$54/Baseline!B$76)</f>
        <v>0.0000001993056567</v>
      </c>
      <c r="J373" s="45">
        <f>Baseline!B$33 * (C373 * Baseline!B$57*Baseline!B$57/Baseline!B$73 + Baseline!B$67*Baseline!B$67/Baseline!B$74 + Baseline!B$55*Baseline!B$55/Baseline!B$75 + Baseline!B$56*Baseline!B$56/Baseline!B$76)</f>
        <v>0.000001763813711</v>
      </c>
      <c r="K373" s="43">
        <f>Baseline!B$33 * (C373 * Baseline!B$57*Baseline!B$58/Baseline!B$73 + Baseline!B$67*Baseline!B$59/Baseline!B$74 + Baseline!B$55*Baseline!B$68/Baseline!B$75 + Baseline!B$56*Baseline!B$60/Baseline!B$76)</f>
        <v>0.00000001374169172</v>
      </c>
      <c r="L373" s="45">
        <f>Baseline!B$33 * (C373 * Baseline!B$57*Baseline!B$61/Baseline!B$73 + Baseline!B$67*Baseline!B$62/Baseline!B$74 + Baseline!B$55*Baseline!B$63/Baseline!B$75 + Baseline!B$56*Baseline!B$69/Baseline!B$76)</f>
        <v>0.00000001439282905</v>
      </c>
      <c r="M373" s="43">
        <f>Baseline!B$33 * (C373 * Baseline!B$58*Baseline!B$66/Baseline!B$73 + Baseline!B$59*Baseline!B$52/Baseline!B$74 + Baseline!B$68*Baseline!B$53/Baseline!B$75 + Baseline!B$60*Baseline!B$54/Baseline!B$76)</f>
        <v>0.0000001672224315</v>
      </c>
      <c r="N373" s="45">
        <f>Baseline!B$33 * (C373 * Baseline!B$58*Baseline!B$57/Baseline!B$73 + Baseline!B$59*Baseline!B$67/Baseline!B$74 + Baseline!B$68*Baseline!B$55/Baseline!B$75 + Baseline!B$60*Baseline!B$56/Baseline!B$76)</f>
        <v>0.00000001374169172</v>
      </c>
      <c r="O373" s="45">
        <f>Baseline!B$33 * (C373 * Baseline!B$58*Baseline!B$58/Baseline!B$73 + Baseline!B$59*Baseline!B$59/Baseline!B$74 + Baseline!B$68*Baseline!B$68/Baseline!B$75 + Baseline!B$60*Baseline!B$60/Baseline!B$76)</f>
        <v>0.000001324389712</v>
      </c>
      <c r="P373" s="43">
        <f>Baseline!B$33 * (C373 * Baseline!B$58*Baseline!B$61/Baseline!B$73 + Baseline!B$59*Baseline!B$62/Baseline!B$74 + Baseline!B$68*Baseline!B$63/Baseline!B$75 + Baseline!B$60*Baseline!B$69/Baseline!B$76)</f>
        <v>0.000000001646885737</v>
      </c>
      <c r="Q373" s="43">
        <f>Baseline!B$33 * (C373 * Baseline!B$61*Baseline!B$66/Baseline!B$73 + Baseline!B$62*Baseline!B$52/Baseline!B$74 + Baseline!B$63*Baseline!B$53/Baseline!B$75 + Baseline!B$69*Baseline!B$54/Baseline!B$76)</f>
        <v>0.000000003260306848</v>
      </c>
      <c r="R373" s="43">
        <f>Baseline!B$33 * (C373 * Baseline!B$61*Baseline!B$57/Baseline!B$73 + Baseline!B$62*Baseline!B$67/Baseline!B$74 + Baseline!B$63*Baseline!B$55/Baseline!B$75 + Baseline!B$69*Baseline!B$56/Baseline!B$76)</f>
        <v>0.00000001439282905</v>
      </c>
      <c r="S373" s="43">
        <f>Baseline!B$33 * (C373 * Baseline!B$61*Baseline!B$58/Baseline!B$73 + Baseline!B$62*Baseline!B$59/Baseline!B$74 + Baseline!B$63*Baseline!B$68/Baseline!B$75 + Baseline!B$69*Baseline!B$60/Baseline!B$76)</f>
        <v>0.000000001646885737</v>
      </c>
      <c r="T373" s="43">
        <f>Baseline!B$33 * (C373 * Baseline!B$61*Baseline!B$61/Baseline!B$73 + Baseline!B$62*Baseline!B$62/Baseline!B$74 + Baseline!B$63*Baseline!B$63/Baseline!B$75 + Baseline!B$69*Baseline!B$69/Baseline!B$76)</f>
        <v>0.00000009854653948</v>
      </c>
      <c r="U373" s="41"/>
      <c r="V373" s="43">
        <f>E373 * ( Baseline!B$87 * Baseline!B$7 )</f>
        <v>0.160244799</v>
      </c>
      <c r="W373" s="43">
        <f>F373 * ( Baseline!D$87 * Baseline!B$11 )</f>
        <v>0.003676510868</v>
      </c>
      <c r="X373" s="43">
        <f>G373 * ( Baseline!F$87 * Baseline!B$16 )</f>
        <v>0.005808432683</v>
      </c>
      <c r="Y373" s="43">
        <f>H373 * ( Baseline!H$87 * Baseline!B$18 )</f>
        <v>0.001146563412</v>
      </c>
      <c r="Z373" s="51">
        <f t="shared" si="1"/>
        <v>0.1708763059</v>
      </c>
      <c r="AA373" s="43">
        <f>I373 * ( Baseline!B$87 * Baseline!B$7 )</f>
        <v>0.002068593411</v>
      </c>
      <c r="AB373" s="45">
        <f>J373 * ( Baseline!D$87 * Baseline!B$11 )</f>
        <v>0.0325363584</v>
      </c>
      <c r="AC373" s="45">
        <f>K373 * ( Baseline!F$87 * Baseline!B$16 )</f>
        <v>0.0004773145004</v>
      </c>
      <c r="AD373" s="45">
        <f>L373 * ( Baseline!F$87 * Baseline!B$16 )</f>
        <v>0.0004999316055</v>
      </c>
      <c r="AE373" s="51">
        <f t="shared" si="2"/>
        <v>0.03558219791</v>
      </c>
      <c r="AF373" s="51">
        <f>M373 * ( Baseline!B$87 * Baseline!B$7 )</f>
        <v>0.001735601616</v>
      </c>
      <c r="AG373" s="51">
        <f>N373 * ( Baseline!D$87 * Baseline!B$11 )</f>
        <v>0.0002534874313</v>
      </c>
      <c r="AH373" s="51">
        <f>O373 * ( Baseline!F$87 * Baseline!B$16 )</f>
        <v>0.04600237192</v>
      </c>
      <c r="AI373" s="51">
        <f>P373 * ( Baseline!H$87 * Baseline!B$18 )</f>
        <v>0.0005791660166</v>
      </c>
      <c r="AJ373" s="51">
        <f t="shared" si="3"/>
        <v>0.04857062699</v>
      </c>
      <c r="AK373" s="51">
        <f>Q373 * ( Baseline!B$87 * Baseline!B$7 )</f>
        <v>0.00003383872477</v>
      </c>
      <c r="AL373" s="51">
        <f>R373 * ( Baseline!D$87 * Baseline!B$11 )</f>
        <v>0.0002654986982</v>
      </c>
      <c r="AM373" s="51">
        <f>S373 * ( Baseline!F$87 * Baseline!B$16 )</f>
        <v>0.00005720419715</v>
      </c>
      <c r="AN373" s="51">
        <f>T373 * ( Baseline!H$87 * Baseline!B$18 )</f>
        <v>0.03465620319</v>
      </c>
      <c r="AO373" s="51">
        <f t="shared" si="4"/>
        <v>0.03501274481</v>
      </c>
      <c r="AP373" s="61"/>
      <c r="AQ373" s="51">
        <f>V373 * ( (1-Baseline!B$88-Baseline!B$87) + (1-B373)*Baseline!B$88 )</f>
        <v>0.07446144757</v>
      </c>
      <c r="AR373" s="51">
        <f>W373 * ( (1-Baseline!B$88-Baseline!B$87) + (1-B373)*Baseline!B$88 )</f>
        <v>0.001708375704</v>
      </c>
      <c r="AS373" s="51">
        <f>X373 * ( (1-Baseline!B$88-Baseline!B$87) + (1-B373)*Baseline!B$88 )</f>
        <v>0.002699022424</v>
      </c>
      <c r="AT373" s="51">
        <f>Y373 * ( (1-Baseline!B$88-Baseline!B$87) + (1-B373)*Baseline!B$88 )</f>
        <v>0.0005327771757</v>
      </c>
      <c r="AU373" s="51">
        <f t="shared" si="5"/>
        <v>0.07940162288</v>
      </c>
      <c r="AV373" s="51">
        <f>AA373 * ( (1-Baseline!D$88-Baseline!D$87) + (1-B373)*Baseline!D$88 )</f>
        <v>0.001515663796</v>
      </c>
      <c r="AW373" s="51">
        <f>AB373 * ( (1-Baseline!D$88-Baseline!D$87) + (1-B373)*Baseline!D$88 )</f>
        <v>0.0238394748</v>
      </c>
      <c r="AX373" s="51">
        <f>AC373 * ( (1-Baseline!D$88-Baseline!D$87) + (1-B373)*Baseline!D$88 )</f>
        <v>0.0003497295814</v>
      </c>
      <c r="AY373" s="51">
        <f>AD373 * ( (1-Baseline!D$88-Baseline!D$87) + (1-B373)*Baseline!D$88 )</f>
        <v>0.0003663011934</v>
      </c>
      <c r="AZ373" s="51">
        <f t="shared" si="6"/>
        <v>0.02607116937</v>
      </c>
      <c r="BA373" s="51">
        <f>AF373 * ( (1-Baseline!F$88-Baseline!F$87) + (1-Baseline!B$36)*Baseline!F$88 )</f>
        <v>0.001248994462</v>
      </c>
      <c r="BB373" s="51">
        <f>AG373 * ( (1-Baseline!F$88-Baseline!F$87) + (1-Baseline!B$36)*Baseline!F$88 )</f>
        <v>0.0001824176672</v>
      </c>
      <c r="BC373" s="51">
        <f>AH373 * ( (1-Baseline!F$88-Baseline!F$87) + (1-Baseline!B$36)*Baseline!F$88 )</f>
        <v>0.03310477891</v>
      </c>
      <c r="BD373" s="51">
        <f>AI373 * ( (1-Baseline!F$88-Baseline!F$87) + (1-Baseline!B$36)*Baseline!F$88 )</f>
        <v>0.0004167863989</v>
      </c>
      <c r="BE373" s="51">
        <f t="shared" si="7"/>
        <v>0.03495297744</v>
      </c>
      <c r="BF373" s="51">
        <f>AK373 * ( (1-Baseline!H$88-Baseline!H$87) + (1-Baseline!B$36)*Baseline!H$88 )</f>
        <v>0.00002681109841</v>
      </c>
      <c r="BG373" s="51">
        <f>AL373 * ( (1-Baseline!H$88-Baseline!H$87) + (1-Baseline!B$36)*Baseline!H$88 )</f>
        <v>0.0002103599286</v>
      </c>
      <c r="BH373" s="51">
        <f>AM373 * ( (1-Baseline!H$88-Baseline!H$87) + (1-Baseline!B$36)*Baseline!H$88 )</f>
        <v>0.00004532402949</v>
      </c>
      <c r="BI373" s="51">
        <f>AN373 * ( (1-Baseline!H$88-Baseline!H$87) + (1-Baseline!B$36)*Baseline!H$88 )</f>
        <v>0.02745880291</v>
      </c>
      <c r="BJ373" s="51">
        <f t="shared" si="8"/>
        <v>0.02774129797</v>
      </c>
      <c r="BK373" s="61"/>
      <c r="BL373" s="51">
        <f t="shared" si="19"/>
        <v>0.9377824391</v>
      </c>
      <c r="BM373" s="51">
        <f t="shared" si="20"/>
        <v>0.02151562704</v>
      </c>
      <c r="BN373" s="51">
        <f t="shared" si="21"/>
        <v>0.03399203097</v>
      </c>
      <c r="BO373" s="51">
        <f t="shared" si="22"/>
        <v>0.006709902851</v>
      </c>
      <c r="BP373" s="51">
        <f t="shared" si="9"/>
        <v>1</v>
      </c>
      <c r="BQ373" s="51">
        <f t="shared" si="23"/>
        <v>0.05813562772</v>
      </c>
      <c r="BR373" s="51">
        <f t="shared" si="24"/>
        <v>0.9143999051</v>
      </c>
      <c r="BS373" s="51">
        <f t="shared" si="25"/>
        <v>0.01341441868</v>
      </c>
      <c r="BT373" s="51">
        <f t="shared" si="26"/>
        <v>0.01405004847</v>
      </c>
      <c r="BU373" s="51">
        <f t="shared" si="10"/>
        <v>1</v>
      </c>
      <c r="BV373" s="51">
        <f t="shared" si="27"/>
        <v>0.03573356417</v>
      </c>
      <c r="BW373" s="51">
        <f t="shared" si="28"/>
        <v>0.005218945009</v>
      </c>
      <c r="BX373" s="51">
        <f t="shared" si="29"/>
        <v>0.9471232878</v>
      </c>
      <c r="BY373" s="51">
        <f t="shared" si="30"/>
        <v>0.01192420301</v>
      </c>
      <c r="BZ373" s="51">
        <f t="shared" si="11"/>
        <v>1</v>
      </c>
      <c r="CA373" s="51">
        <f t="shared" si="31"/>
        <v>0.0009664687803</v>
      </c>
      <c r="CB373" s="51">
        <f t="shared" si="32"/>
        <v>0.007582915869</v>
      </c>
      <c r="CC373" s="51">
        <f t="shared" si="33"/>
        <v>0.001633810701</v>
      </c>
      <c r="CD373" s="51">
        <f t="shared" si="34"/>
        <v>0.9898168046</v>
      </c>
      <c r="CE373" s="51">
        <f t="shared" si="12"/>
        <v>1</v>
      </c>
      <c r="CF373" s="61"/>
      <c r="CG373" s="51">
        <f t="shared" si="35"/>
        <v>0.9377824391</v>
      </c>
      <c r="CH373" s="51">
        <f t="shared" si="36"/>
        <v>0.02151562704</v>
      </c>
      <c r="CI373" s="51">
        <f t="shared" si="37"/>
        <v>0.03399203097</v>
      </c>
      <c r="CJ373" s="51">
        <f t="shared" si="38"/>
        <v>0.006709902851</v>
      </c>
      <c r="CK373" s="51">
        <f t="shared" si="13"/>
        <v>1</v>
      </c>
      <c r="CL373" s="51">
        <f t="shared" si="39"/>
        <v>0.05813562772</v>
      </c>
      <c r="CM373" s="51">
        <f t="shared" si="40"/>
        <v>0.9143999051</v>
      </c>
      <c r="CN373" s="51">
        <f t="shared" si="41"/>
        <v>0.01341441868</v>
      </c>
      <c r="CO373" s="51">
        <f t="shared" si="42"/>
        <v>0.01405004847</v>
      </c>
      <c r="CP373" s="51">
        <f t="shared" si="14"/>
        <v>1</v>
      </c>
      <c r="CQ373" s="51">
        <f t="shared" si="43"/>
        <v>0.03573356417</v>
      </c>
      <c r="CR373" s="51">
        <f t="shared" si="44"/>
        <v>0.005218945009</v>
      </c>
      <c r="CS373" s="51">
        <f t="shared" si="45"/>
        <v>0.9471232878</v>
      </c>
      <c r="CT373" s="51">
        <f t="shared" si="46"/>
        <v>0.01192420301</v>
      </c>
      <c r="CU373" s="51">
        <f t="shared" si="15"/>
        <v>1</v>
      </c>
      <c r="CV373" s="51">
        <f t="shared" si="47"/>
        <v>0.0009664687803</v>
      </c>
      <c r="CW373" s="51">
        <f t="shared" si="48"/>
        <v>0.007582915869</v>
      </c>
      <c r="CX373" s="51">
        <f t="shared" si="49"/>
        <v>0.001633810701</v>
      </c>
      <c r="CY373" s="51">
        <f t="shared" si="50"/>
        <v>0.9898168046</v>
      </c>
      <c r="CZ373" s="51">
        <f t="shared" si="16"/>
        <v>1</v>
      </c>
      <c r="DA373" s="61"/>
      <c r="DB373" s="51">
        <f>(AQ373*Baseline!B$7 + AV373*Baseline!B$11 + BA373*Baseline!B$16 + BF373*Baseline!B$18)</f>
        <v>44776.29576</v>
      </c>
      <c r="DC373" s="51">
        <f>(AR373*Baseline!B$7 + AW373*Baseline!B$11 + BB373*Baseline!B$16 + BG373*Baseline!B$18)</f>
        <v>62197.28988</v>
      </c>
      <c r="DD373" s="51">
        <f>(AS373*Baseline!B$7 + AX373*Baseline!B$11 + BC373*Baseline!B$16 + BH373*Baseline!B$18)</f>
        <v>115041.7634</v>
      </c>
      <c r="DE373" s="51">
        <f>(AT373*Baseline!B$7 + AY373*Baseline!B$11 + BD373*Baseline!B$16 + BI373*Baseline!B$18)</f>
        <v>1259801.255</v>
      </c>
      <c r="DF373" s="51">
        <f t="shared" si="17"/>
        <v>1481816.604</v>
      </c>
      <c r="DG373" s="61"/>
      <c r="DH373" s="51">
        <f t="shared" si="51"/>
        <v>0.03021716429</v>
      </c>
      <c r="DI373" s="51">
        <f t="shared" si="52"/>
        <v>0.0419736759</v>
      </c>
      <c r="DJ373" s="51">
        <f t="shared" si="53"/>
        <v>0.07763562852</v>
      </c>
      <c r="DK373" s="51">
        <f t="shared" si="54"/>
        <v>0.8501735313</v>
      </c>
      <c r="DL373" s="51">
        <f t="shared" si="18"/>
        <v>1</v>
      </c>
      <c r="DM373" s="61"/>
      <c r="DN373" s="51">
        <f>DH373 / (Baseline!B$7/Baseline!B$17)</f>
        <v>3.225483539</v>
      </c>
      <c r="DO373" s="51">
        <f>DI373 / (Baseline!B$11/Baseline!B$17)</f>
        <v>1.013264626</v>
      </c>
      <c r="DP373" s="51">
        <f>DJ373 / (Baseline!B$16/Baseline!B$17)</f>
        <v>1.199705081</v>
      </c>
      <c r="DQ373" s="51">
        <f>DK373 / (Baseline!B$18/Baseline!B$17)</f>
        <v>0.9611962323</v>
      </c>
      <c r="DR373" s="79"/>
      <c r="DS373" s="51">
        <f>(AU373*Baseline!B$34)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0.02443977468</v>
      </c>
      <c r="DT373" s="51">
        <f>(AZ373*Baseline!B$34) + (Baseline!D$88*(1-Baseline!D$89)*Baseline!B$35) + (Baseline!D$88*Baseline!D$89*((1-Baseline!D$90)*Baseline!B$40 + Baseline!D$90*Baseline!B$41))</f>
        <v>0.0103242434</v>
      </c>
      <c r="DU373" s="51">
        <f>(BE373*Baseline!B$34) + (Baseline!F$88*(1-Baseline!F$89)*Baseline!B$35) + (Baseline!F$88*Baseline!F$89*((1-Baseline!F$90)*Baseline!B$40 + Baseline!F$90*Baseline!B$41))</f>
        <v>0.01297358662</v>
      </c>
      <c r="DV373" s="51">
        <f>(BJ373*Baseline!B$34) + (Baseline!H$88*(1-Baseline!H$89)*Baseline!B$35) + (Baseline!H$88*Baseline!H$89*((1-Baseline!H$90)*Baseline!B$40 + Baseline!H$90*Baseline!B$41))</f>
        <v>0.009306194695</v>
      </c>
      <c r="DW373" s="51">
        <f>( DS373*Baseline!B$7 + DT373*Baseline!B$11 + DU373*Baseline!B$16 + DV373*Baseline!B$18 ) / Baseline!B$17</f>
        <v>0.009727467064</v>
      </c>
    </row>
    <row r="374">
      <c r="A374" s="4" t="s">
        <v>666</v>
      </c>
      <c r="B374" s="45">
        <f>MIN( MAX( NORMINV( MCrands!B374, (B$5+B$4)/2, (B$5-B$4)/3.29 ), 0 ), 1 )</f>
        <v>0.3961890124</v>
      </c>
      <c r="C374" s="45">
        <f>MAX( NORMINV( MCrands!C374, (C$5+C$4)/2, (C$5-C$4)/3.29 ), 0 )</f>
        <v>3.076893236</v>
      </c>
      <c r="D374" s="41"/>
      <c r="E374" s="43">
        <f>Baseline!B$33 * (C374 * Baseline!B$66*Baseline!B$66/Baseline!B$73 + Baseline!B$52*Baseline!B$52/Baseline!B$74 + Baseline!B$53*Baseline!B$53/Baseline!B$75 + Baseline!B$54*Baseline!B$54/Baseline!B$76)</f>
        <v>0.0000218257222</v>
      </c>
      <c r="F374" s="43">
        <f>Baseline!B$33 * (C374 * Baseline!B$66*Baseline!B$57/Baseline!B$73 + Baseline!B$52*Baseline!B$67/Baseline!B$74 + Baseline!B$53*Baseline!B$55/Baseline!B$75 + Baseline!B$54*Baseline!B$56/Baseline!B$76)</f>
        <v>0.0000002003140346</v>
      </c>
      <c r="G374" s="45">
        <f>Baseline!B$33 * (C374 * Baseline!B$66*Baseline!B$58/Baseline!B$73 + Baseline!B$52*Baseline!B$59/Baseline!B$74 + Baseline!B$53*Baseline!B$68/Baseline!B$75 + Baseline!B$54*Baseline!B$60/Baseline!B$76)</f>
        <v>0.0000001697013603</v>
      </c>
      <c r="H374" s="43">
        <f>Baseline!B$33 * (C374 * Baseline!B$66*Baseline!B$61/Baseline!B$73 + Baseline!B$52*Baseline!B$62/Baseline!B$74 + Baseline!B$53*Baseline!B$63/Baseline!B$75 + Baseline!B$54*Baseline!B$69/Baseline!B$76)</f>
        <v>0.000000003508199729</v>
      </c>
      <c r="I374" s="43">
        <f>Baseline!B$33 * (C374 * Baseline!B$57*Baseline!B$66/Baseline!B$73 + Baseline!B$67*Baseline!B$52/Baseline!B$74 + Baseline!B$55*Baseline!B$53/Baseline!B$75 + Baseline!B$56*Baseline!B$54/Baseline!B$76)</f>
        <v>0.0000002003140346</v>
      </c>
      <c r="J374" s="45">
        <f>Baseline!B$33 * (C374 * Baseline!B$57*Baseline!B$57/Baseline!B$73 + Baseline!B$67*Baseline!B$67/Baseline!B$74 + Baseline!B$55*Baseline!B$55/Baseline!B$75 + Baseline!B$56*Baseline!B$56/Baseline!B$76)</f>
        <v>0.00000176381387</v>
      </c>
      <c r="K374" s="43">
        <f>Baseline!B$33 * (C374 * Baseline!B$57*Baseline!B$58/Baseline!B$73 + Baseline!B$67*Baseline!B$59/Baseline!B$74 + Baseline!B$55*Baseline!B$68/Baseline!B$75 + Baseline!B$56*Baseline!B$60/Baseline!B$76)</f>
        <v>0.00000001374208313</v>
      </c>
      <c r="L374" s="45">
        <f>Baseline!B$33 * (C374 * Baseline!B$57*Baseline!B$61/Baseline!B$73 + Baseline!B$67*Baseline!B$62/Baseline!B$74 + Baseline!B$55*Baseline!B$63/Baseline!B$75 + Baseline!B$56*Baseline!B$69/Baseline!B$76)</f>
        <v>0.00000001439286819</v>
      </c>
      <c r="M374" s="43">
        <f>Baseline!B$33 * (C374 * Baseline!B$58*Baseline!B$66/Baseline!B$73 + Baseline!B$59*Baseline!B$52/Baseline!B$74 + Baseline!B$68*Baseline!B$53/Baseline!B$75 + Baseline!B$60*Baseline!B$54/Baseline!B$76)</f>
        <v>0.0000001697013603</v>
      </c>
      <c r="N374" s="45">
        <f>Baseline!B$33 * (C374 * Baseline!B$58*Baseline!B$57/Baseline!B$73 + Baseline!B$59*Baseline!B$67/Baseline!B$74 + Baseline!B$68*Baseline!B$55/Baseline!B$75 + Baseline!B$60*Baseline!B$56/Baseline!B$76)</f>
        <v>0.00000001374208313</v>
      </c>
      <c r="O374" s="45">
        <f>Baseline!B$33 * (C374 * Baseline!B$58*Baseline!B$58/Baseline!B$73 + Baseline!B$59*Baseline!B$59/Baseline!B$74 + Baseline!B$68*Baseline!B$68/Baseline!B$75 + Baseline!B$60*Baseline!B$60/Baseline!B$76)</f>
        <v>0.000001324390674</v>
      </c>
      <c r="P374" s="43">
        <f>Baseline!B$33 * (C374 * Baseline!B$58*Baseline!B$61/Baseline!B$73 + Baseline!B$59*Baseline!B$62/Baseline!B$74 + Baseline!B$68*Baseline!B$63/Baseline!B$75 + Baseline!B$60*Baseline!B$69/Baseline!B$76)</f>
        <v>0.000000001646981958</v>
      </c>
      <c r="Q374" s="43">
        <f>Baseline!B$33 * (C374 * Baseline!B$61*Baseline!B$66/Baseline!B$73 + Baseline!B$62*Baseline!B$52/Baseline!B$74 + Baseline!B$63*Baseline!B$53/Baseline!B$75 + Baseline!B$69*Baseline!B$54/Baseline!B$76)</f>
        <v>0.000000003508199729</v>
      </c>
      <c r="R374" s="43">
        <f>Baseline!B$33 * (C374 * Baseline!B$61*Baseline!B$57/Baseline!B$73 + Baseline!B$62*Baseline!B$67/Baseline!B$74 + Baseline!B$63*Baseline!B$55/Baseline!B$75 + Baseline!B$69*Baseline!B$56/Baseline!B$76)</f>
        <v>0.00000001439286819</v>
      </c>
      <c r="S374" s="43">
        <f>Baseline!B$33 * (C374 * Baseline!B$61*Baseline!B$58/Baseline!B$73 + Baseline!B$62*Baseline!B$59/Baseline!B$74 + Baseline!B$63*Baseline!B$68/Baseline!B$75 + Baseline!B$69*Baseline!B$60/Baseline!B$76)</f>
        <v>0.000000001646981958</v>
      </c>
      <c r="T374" s="43">
        <f>Baseline!B$33 * (C374 * Baseline!B$61*Baseline!B$61/Baseline!B$73 + Baseline!B$62*Baseline!B$62/Baseline!B$74 + Baseline!B$63*Baseline!B$63/Baseline!B$75 + Baseline!B$69*Baseline!B$69/Baseline!B$76)</f>
        <v>0.00000009854654911</v>
      </c>
      <c r="U374" s="41"/>
      <c r="V374" s="43">
        <f>E374 * ( Baseline!B$87 * Baseline!B$7 )</f>
        <v>0.2265291707</v>
      </c>
      <c r="W374" s="43">
        <f>F374 * ( Baseline!D$87 * Baseline!B$11 )</f>
        <v>0.003695112006</v>
      </c>
      <c r="X374" s="43">
        <f>G374 * ( Baseline!F$87 * Baseline!B$16 )</f>
        <v>0.005894537705</v>
      </c>
      <c r="Y374" s="43">
        <f>H374 * ( Baseline!H$87 * Baseline!B$18 )</f>
        <v>0.001233740761</v>
      </c>
      <c r="Z374" s="51">
        <f t="shared" si="1"/>
        <v>0.2373525612</v>
      </c>
      <c r="AA374" s="43">
        <f>I374 * ( Baseline!B$87 * Baseline!B$7 )</f>
        <v>0.002079059365</v>
      </c>
      <c r="AB374" s="45">
        <f>J374 * ( Baseline!D$87 * Baseline!B$11 )</f>
        <v>0.03253636133</v>
      </c>
      <c r="AC374" s="45">
        <f>K374 * ( Baseline!F$87 * Baseline!B$16 )</f>
        <v>0.0004773280959</v>
      </c>
      <c r="AD374" s="45">
        <f>L374 * ( Baseline!F$87 * Baseline!B$16 )</f>
        <v>0.0004999329651</v>
      </c>
      <c r="AE374" s="51">
        <f t="shared" si="2"/>
        <v>0.03559268176</v>
      </c>
      <c r="AF374" s="51">
        <f>M374 * ( Baseline!B$87 * Baseline!B$7 )</f>
        <v>0.001761330418</v>
      </c>
      <c r="AG374" s="51">
        <f>N374 * ( Baseline!D$87 * Baseline!B$11 )</f>
        <v>0.0002534946515</v>
      </c>
      <c r="AH374" s="51">
        <f>O374 * ( Baseline!F$87 * Baseline!B$16 )</f>
        <v>0.04600240534</v>
      </c>
      <c r="AI374" s="51">
        <f>P374 * ( Baseline!H$87 * Baseline!B$18 )</f>
        <v>0.0005791998552</v>
      </c>
      <c r="AJ374" s="51">
        <f t="shared" si="3"/>
        <v>0.04859643027</v>
      </c>
      <c r="AK374" s="51">
        <f>Q374 * ( Baseline!B$87 * Baseline!B$7 )</f>
        <v>0.00003641160499</v>
      </c>
      <c r="AL374" s="51">
        <f>R374 * ( Baseline!D$87 * Baseline!B$11 )</f>
        <v>0.0002654994203</v>
      </c>
      <c r="AM374" s="51">
        <f>S374 * ( Baseline!F$87 * Baseline!B$16 )</f>
        <v>0.00005720753939</v>
      </c>
      <c r="AN374" s="51">
        <f>T374 * ( Baseline!H$87 * Baseline!B$18 )</f>
        <v>0.03465620657</v>
      </c>
      <c r="AO374" s="51">
        <f t="shared" si="4"/>
        <v>0.03501532514</v>
      </c>
      <c r="AP374" s="61"/>
      <c r="AQ374" s="51">
        <f>V374 * ( (1-Baseline!B$88-Baseline!B$87) + (1-B374)*Baseline!B$88 )</f>
        <v>0.1418053986</v>
      </c>
      <c r="AR374" s="51">
        <f>W374 * ( (1-Baseline!B$88-Baseline!B$87) + (1-B374)*Baseline!B$88 )</f>
        <v>0.002313109738</v>
      </c>
      <c r="AS374" s="51">
        <f>X374 * ( (1-Baseline!B$88-Baseline!B$87) + (1-B374)*Baseline!B$88 )</f>
        <v>0.003689932144</v>
      </c>
      <c r="AT374" s="51">
        <f>Y374 * ( (1-Baseline!B$88-Baseline!B$87) + (1-B374)*Baseline!B$88 )</f>
        <v>0.000772311574</v>
      </c>
      <c r="AU374" s="51">
        <f t="shared" si="5"/>
        <v>0.148580752</v>
      </c>
      <c r="AV374" s="51">
        <f>AA374 * ( (1-Baseline!D$88-Baseline!D$87) + (1-B374)*Baseline!D$88 )</f>
        <v>0.001692158314</v>
      </c>
      <c r="AW374" s="51">
        <f>AB374 * ( (1-Baseline!D$88-Baseline!D$87) + (1-B374)*Baseline!D$88 )</f>
        <v>0.02648153068</v>
      </c>
      <c r="AX374" s="51">
        <f>AC374 * ( (1-Baseline!D$88-Baseline!D$87) + (1-B374)*Baseline!D$88 )</f>
        <v>0.0003885000687</v>
      </c>
      <c r="AY374" s="51">
        <f>AD374 * ( (1-Baseline!D$88-Baseline!D$87) + (1-B374)*Baseline!D$88 )</f>
        <v>0.0004068983011</v>
      </c>
      <c r="AZ374" s="51">
        <f t="shared" si="6"/>
        <v>0.02896908736</v>
      </c>
      <c r="BA374" s="51">
        <f>AF374 * ( (1-Baseline!F$88-Baseline!F$87) + (1-Baseline!B$36)*Baseline!F$88 )</f>
        <v>0.001267509732</v>
      </c>
      <c r="BB374" s="51">
        <f>AG374 * ( (1-Baseline!F$88-Baseline!F$87) + (1-Baseline!B$36)*Baseline!F$88 )</f>
        <v>0.000182422863</v>
      </c>
      <c r="BC374" s="51">
        <f>AH374 * ( (1-Baseline!F$88-Baseline!F$87) + (1-Baseline!B$36)*Baseline!F$88 )</f>
        <v>0.03310480296</v>
      </c>
      <c r="BD374" s="51">
        <f>AI374 * ( (1-Baseline!F$88-Baseline!F$87) + (1-Baseline!B$36)*Baseline!F$88 )</f>
        <v>0.0004168107502</v>
      </c>
      <c r="BE374" s="51">
        <f t="shared" si="7"/>
        <v>0.03497154631</v>
      </c>
      <c r="BF374" s="51">
        <f>AK374 * ( (1-Baseline!H$88-Baseline!H$87) + (1-Baseline!B$36)*Baseline!H$88 )</f>
        <v>0.00002884964287</v>
      </c>
      <c r="BG374" s="51">
        <f>AL374 * ( (1-Baseline!H$88-Baseline!H$87) + (1-Baseline!B$36)*Baseline!H$88 )</f>
        <v>0.0002103605007</v>
      </c>
      <c r="BH374" s="51">
        <f>AM374 * ( (1-Baseline!H$88-Baseline!H$87) + (1-Baseline!B$36)*Baseline!H$88 )</f>
        <v>0.00004532667761</v>
      </c>
      <c r="BI374" s="51">
        <f>AN374 * ( (1-Baseline!H$88-Baseline!H$87) + (1-Baseline!B$36)*Baseline!H$88 )</f>
        <v>0.02745880559</v>
      </c>
      <c r="BJ374" s="51">
        <f t="shared" si="8"/>
        <v>0.02774334241</v>
      </c>
      <c r="BK374" s="61"/>
      <c r="BL374" s="51">
        <f t="shared" si="19"/>
        <v>0.954399521</v>
      </c>
      <c r="BM374" s="51">
        <f t="shared" si="20"/>
        <v>0.0155680309</v>
      </c>
      <c r="BN374" s="51">
        <f t="shared" si="21"/>
        <v>0.02483452327</v>
      </c>
      <c r="BO374" s="51">
        <f t="shared" si="22"/>
        <v>0.005197924788</v>
      </c>
      <c r="BP374" s="51">
        <f t="shared" si="9"/>
        <v>1</v>
      </c>
      <c r="BQ374" s="51">
        <f t="shared" si="23"/>
        <v>0.05841255174</v>
      </c>
      <c r="BR374" s="51">
        <f t="shared" si="24"/>
        <v>0.9141306506</v>
      </c>
      <c r="BS374" s="51">
        <f t="shared" si="25"/>
        <v>0.01341084943</v>
      </c>
      <c r="BT374" s="51">
        <f t="shared" si="26"/>
        <v>0.01404594822</v>
      </c>
      <c r="BU374" s="51">
        <f t="shared" si="10"/>
        <v>1</v>
      </c>
      <c r="BV374" s="51">
        <f t="shared" si="27"/>
        <v>0.0362440288</v>
      </c>
      <c r="BW374" s="51">
        <f t="shared" si="28"/>
        <v>0.005216322476</v>
      </c>
      <c r="BX374" s="51">
        <f t="shared" si="29"/>
        <v>0.9466210808</v>
      </c>
      <c r="BY374" s="51">
        <f t="shared" si="30"/>
        <v>0.01191856793</v>
      </c>
      <c r="BZ374" s="51">
        <f t="shared" si="11"/>
        <v>1</v>
      </c>
      <c r="CA374" s="51">
        <f t="shared" si="31"/>
        <v>0.00103987625</v>
      </c>
      <c r="CB374" s="51">
        <f t="shared" si="32"/>
        <v>0.007582377694</v>
      </c>
      <c r="CC374" s="51">
        <f t="shared" si="33"/>
        <v>0.001633785754</v>
      </c>
      <c r="CD374" s="51">
        <f t="shared" si="34"/>
        <v>0.9897439603</v>
      </c>
      <c r="CE374" s="51">
        <f t="shared" si="12"/>
        <v>1</v>
      </c>
      <c r="CF374" s="61"/>
      <c r="CG374" s="51">
        <f t="shared" si="35"/>
        <v>0.954399521</v>
      </c>
      <c r="CH374" s="51">
        <f t="shared" si="36"/>
        <v>0.0155680309</v>
      </c>
      <c r="CI374" s="51">
        <f t="shared" si="37"/>
        <v>0.02483452327</v>
      </c>
      <c r="CJ374" s="51">
        <f t="shared" si="38"/>
        <v>0.005197924788</v>
      </c>
      <c r="CK374" s="51">
        <f t="shared" si="13"/>
        <v>1</v>
      </c>
      <c r="CL374" s="51">
        <f t="shared" si="39"/>
        <v>0.05841255174</v>
      </c>
      <c r="CM374" s="51">
        <f t="shared" si="40"/>
        <v>0.9141306506</v>
      </c>
      <c r="CN374" s="51">
        <f t="shared" si="41"/>
        <v>0.01341084943</v>
      </c>
      <c r="CO374" s="51">
        <f t="shared" si="42"/>
        <v>0.01404594822</v>
      </c>
      <c r="CP374" s="51">
        <f t="shared" si="14"/>
        <v>1</v>
      </c>
      <c r="CQ374" s="51">
        <f t="shared" si="43"/>
        <v>0.0362440288</v>
      </c>
      <c r="CR374" s="51">
        <f t="shared" si="44"/>
        <v>0.005216322476</v>
      </c>
      <c r="CS374" s="51">
        <f t="shared" si="45"/>
        <v>0.9466210808</v>
      </c>
      <c r="CT374" s="51">
        <f t="shared" si="46"/>
        <v>0.01191856793</v>
      </c>
      <c r="CU374" s="51">
        <f t="shared" si="15"/>
        <v>1</v>
      </c>
      <c r="CV374" s="51">
        <f t="shared" si="47"/>
        <v>0.00103987625</v>
      </c>
      <c r="CW374" s="51">
        <f t="shared" si="48"/>
        <v>0.007582377694</v>
      </c>
      <c r="CX374" s="51">
        <f t="shared" si="49"/>
        <v>0.001633785754</v>
      </c>
      <c r="CY374" s="51">
        <f t="shared" si="50"/>
        <v>0.9897439603</v>
      </c>
      <c r="CZ374" s="51">
        <f t="shared" si="16"/>
        <v>1</v>
      </c>
      <c r="DA374" s="61"/>
      <c r="DB374" s="51">
        <f>(AQ374*Baseline!B$7 + AV374*Baseline!B$11 + BA374*Baseline!B$16 + BF374*Baseline!B$18)</f>
        <v>77971.9903</v>
      </c>
      <c r="DC374" s="51">
        <f>(AR374*Baseline!B$7 + AW374*Baseline!B$11 + BB374*Baseline!B$16 + BG374*Baseline!B$18)</f>
        <v>68156.66099</v>
      </c>
      <c r="DD374" s="51">
        <f>(AS374*Baseline!B$7 + AX374*Baseline!B$11 + BC374*Baseline!B$16 + BH374*Baseline!B$18)</f>
        <v>115605.7019</v>
      </c>
      <c r="DE374" s="51">
        <f>(AT374*Baseline!B$7 + AY374*Baseline!B$11 + BD374*Baseline!B$16 + BI374*Baseline!B$18)</f>
        <v>1260004.696</v>
      </c>
      <c r="DF374" s="51">
        <f t="shared" si="17"/>
        <v>1521739.049</v>
      </c>
      <c r="DG374" s="61"/>
      <c r="DH374" s="51">
        <f t="shared" si="51"/>
        <v>0.05123873921</v>
      </c>
      <c r="DI374" s="51">
        <f t="shared" si="52"/>
        <v>0.04478866533</v>
      </c>
      <c r="DJ374" s="51">
        <f t="shared" si="53"/>
        <v>0.07596946527</v>
      </c>
      <c r="DK374" s="51">
        <f t="shared" si="54"/>
        <v>0.8280031302</v>
      </c>
      <c r="DL374" s="51">
        <f t="shared" si="18"/>
        <v>1</v>
      </c>
      <c r="DM374" s="61"/>
      <c r="DN374" s="51">
        <f>DH374 / (Baseline!B$7/Baseline!B$17)</f>
        <v>5.469398398</v>
      </c>
      <c r="DO374" s="51">
        <f>DI374 / (Baseline!B$11/Baseline!B$17)</f>
        <v>1.081219818</v>
      </c>
      <c r="DP374" s="51">
        <f>DJ374 / (Baseline!B$16/Baseline!B$17)</f>
        <v>1.173957823</v>
      </c>
      <c r="DQ374" s="51">
        <f>DK374 / (Baseline!B$18/Baseline!B$17)</f>
        <v>0.9361306366</v>
      </c>
      <c r="DR374" s="79"/>
      <c r="DS374" s="51">
        <f>(AU374*Baseline!B$34)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0.03481664405</v>
      </c>
      <c r="DT374" s="51">
        <f>(AZ374*Baseline!B$34) + (Baseline!D$88*(1-Baseline!D$89)*Baseline!B$35) + (Baseline!D$88*Baseline!D$89*((1-Baseline!D$90)*Baseline!B$40 + Baseline!D$90*Baseline!B$41))</f>
        <v>0.0107589311</v>
      </c>
      <c r="DU374" s="51">
        <f>(BE374*Baseline!B$34) + (Baseline!F$88*(1-Baseline!F$89)*Baseline!B$35) + (Baseline!F$88*Baseline!F$89*((1-Baseline!F$90)*Baseline!B$40 + Baseline!F$90*Baseline!B$41))</f>
        <v>0.01297637195</v>
      </c>
      <c r="DV374" s="51">
        <f>(BJ374*Baseline!B$34) + (Baseline!H$88*(1-Baseline!H$89)*Baseline!B$35) + (Baseline!H$88*Baseline!H$89*((1-Baseline!H$90)*Baseline!B$40 + Baseline!H$90*Baseline!B$41))</f>
        <v>0.009306501362</v>
      </c>
      <c r="DW374" s="51">
        <f>( DS374*Baseline!B$7 + DT374*Baseline!B$11 + DU374*Baseline!B$16 + DV374*Baseline!B$18 ) / Baseline!B$17</f>
        <v>0.009843138342</v>
      </c>
    </row>
    <row r="375">
      <c r="A375" s="4" t="s">
        <v>667</v>
      </c>
      <c r="B375" s="45">
        <f>MIN( MAX( NORMINV( MCrands!B375, (B$5+B$4)/2, (B$5-B$4)/3.29 ), 0 ), 1 )</f>
        <v>0.4302991709</v>
      </c>
      <c r="C375" s="45">
        <f>MAX( NORMINV( MCrands!C375, (C$5+C$4)/2, (C$5-C$4)/3.29 ), 0 )</f>
        <v>2.644881483</v>
      </c>
      <c r="D375" s="41"/>
      <c r="E375" s="43">
        <f>Baseline!B$33 * (C375 * Baseline!B$66*Baseline!B$66/Baseline!B$73 + Baseline!B$52*Baseline!B$52/Baseline!B$74 + Baseline!B$53*Baseline!B$53/Baseline!B$75 + Baseline!B$54*Baseline!B$54/Baseline!B$76)</f>
        <v>0.00001876706862</v>
      </c>
      <c r="F375" s="43">
        <f>Baseline!B$33 * (C375 * Baseline!B$66*Baseline!B$57/Baseline!B$73 + Baseline!B$52*Baseline!B$67/Baseline!B$74 + Baseline!B$53*Baseline!B$55/Baseline!B$75 + Baseline!B$54*Baseline!B$56/Baseline!B$76)</f>
        <v>0.0000001998310893</v>
      </c>
      <c r="G375" s="45">
        <f>Baseline!B$33 * (C375 * Baseline!B$66*Baseline!B$58/Baseline!B$73 + Baseline!B$52*Baseline!B$59/Baseline!B$74 + Baseline!B$53*Baseline!B$68/Baseline!B$75 + Baseline!B$54*Baseline!B$60/Baseline!B$76)</f>
        <v>0.0000001685141198</v>
      </c>
      <c r="H375" s="43">
        <f>Baseline!B$33 * (C375 * Baseline!B$66*Baseline!B$61/Baseline!B$73 + Baseline!B$52*Baseline!B$62/Baseline!B$74 + Baseline!B$53*Baseline!B$63/Baseline!B$75 + Baseline!B$54*Baseline!B$69/Baseline!B$76)</f>
        <v>0.000000003389475676</v>
      </c>
      <c r="I375" s="43">
        <f>Baseline!B$33 * (C375 * Baseline!B$57*Baseline!B$66/Baseline!B$73 + Baseline!B$67*Baseline!B$52/Baseline!B$74 + Baseline!B$55*Baseline!B$53/Baseline!B$75 + Baseline!B$56*Baseline!B$54/Baseline!B$76)</f>
        <v>0.0000001998310893</v>
      </c>
      <c r="J375" s="45">
        <f>Baseline!B$33 * (C375 * Baseline!B$57*Baseline!B$57/Baseline!B$73 + Baseline!B$67*Baseline!B$67/Baseline!B$74 + Baseline!B$55*Baseline!B$55/Baseline!B$75 + Baseline!B$56*Baseline!B$56/Baseline!B$76)</f>
        <v>0.000001763813794</v>
      </c>
      <c r="K375" s="43">
        <f>Baseline!B$33 * (C375 * Baseline!B$57*Baseline!B$58/Baseline!B$73 + Baseline!B$67*Baseline!B$59/Baseline!B$74 + Baseline!B$55*Baseline!B$68/Baseline!B$75 + Baseline!B$56*Baseline!B$60/Baseline!B$76)</f>
        <v>0.00000001374189568</v>
      </c>
      <c r="L375" s="45">
        <f>Baseline!B$33 * (C375 * Baseline!B$57*Baseline!B$61/Baseline!B$73 + Baseline!B$67*Baseline!B$62/Baseline!B$74 + Baseline!B$55*Baseline!B$63/Baseline!B$75 + Baseline!B$56*Baseline!B$69/Baseline!B$76)</f>
        <v>0.00000001439284944</v>
      </c>
      <c r="M375" s="43">
        <f>Baseline!B$33 * (C375 * Baseline!B$58*Baseline!B$66/Baseline!B$73 + Baseline!B$59*Baseline!B$52/Baseline!B$74 + Baseline!B$68*Baseline!B$53/Baseline!B$75 + Baseline!B$60*Baseline!B$54/Baseline!B$76)</f>
        <v>0.0000001685141198</v>
      </c>
      <c r="N375" s="45">
        <f>Baseline!B$33 * (C375 * Baseline!B$58*Baseline!B$57/Baseline!B$73 + Baseline!B$59*Baseline!B$67/Baseline!B$74 + Baseline!B$68*Baseline!B$55/Baseline!B$75 + Baseline!B$60*Baseline!B$56/Baseline!B$76)</f>
        <v>0.00000001374189568</v>
      </c>
      <c r="O375" s="45">
        <f>Baseline!B$33 * (C375 * Baseline!B$58*Baseline!B$58/Baseline!B$73 + Baseline!B$59*Baseline!B$59/Baseline!B$74 + Baseline!B$68*Baseline!B$68/Baseline!B$75 + Baseline!B$60*Baseline!B$60/Baseline!B$76)</f>
        <v>0.000001324390213</v>
      </c>
      <c r="P375" s="43">
        <f>Baseline!B$33 * (C375 * Baseline!B$58*Baseline!B$61/Baseline!B$73 + Baseline!B$59*Baseline!B$62/Baseline!B$74 + Baseline!B$68*Baseline!B$63/Baseline!B$75 + Baseline!B$60*Baseline!B$69/Baseline!B$76)</f>
        <v>0.000000001646935875</v>
      </c>
      <c r="Q375" s="43">
        <f>Baseline!B$33 * (C375 * Baseline!B$61*Baseline!B$66/Baseline!B$73 + Baseline!B$62*Baseline!B$52/Baseline!B$74 + Baseline!B$63*Baseline!B$53/Baseline!B$75 + Baseline!B$69*Baseline!B$54/Baseline!B$76)</f>
        <v>0.000000003389475676</v>
      </c>
      <c r="R375" s="43">
        <f>Baseline!B$33 * (C375 * Baseline!B$61*Baseline!B$57/Baseline!B$73 + Baseline!B$62*Baseline!B$67/Baseline!B$74 + Baseline!B$63*Baseline!B$55/Baseline!B$75 + Baseline!B$69*Baseline!B$56/Baseline!B$76)</f>
        <v>0.00000001439284944</v>
      </c>
      <c r="S375" s="43">
        <f>Baseline!B$33 * (C375 * Baseline!B$61*Baseline!B$58/Baseline!B$73 + Baseline!B$62*Baseline!B$59/Baseline!B$74 + Baseline!B$63*Baseline!B$68/Baseline!B$75 + Baseline!B$69*Baseline!B$60/Baseline!B$76)</f>
        <v>0.000000001646935875</v>
      </c>
      <c r="T375" s="43">
        <f>Baseline!B$33 * (C375 * Baseline!B$61*Baseline!B$61/Baseline!B$73 + Baseline!B$62*Baseline!B$62/Baseline!B$74 + Baseline!B$63*Baseline!B$63/Baseline!B$75 + Baseline!B$69*Baseline!B$69/Baseline!B$76)</f>
        <v>0.0000000985465445</v>
      </c>
      <c r="U375" s="41"/>
      <c r="V375" s="43">
        <f>E375 * ( Baseline!B$87 * Baseline!B$7 )</f>
        <v>0.1947834052</v>
      </c>
      <c r="W375" s="43">
        <f>F375 * ( Baseline!D$87 * Baseline!B$11 )</f>
        <v>0.003686203309</v>
      </c>
      <c r="X375" s="43">
        <f>G375 * ( Baseline!F$87 * Baseline!B$16 )</f>
        <v>0.005853299178</v>
      </c>
      <c r="Y375" s="43">
        <f>H375 * ( Baseline!H$87 * Baseline!B$18 )</f>
        <v>0.001191988662</v>
      </c>
      <c r="Z375" s="51">
        <f t="shared" si="1"/>
        <v>0.2055148964</v>
      </c>
      <c r="AA375" s="43">
        <f>I375 * ( Baseline!B$87 * Baseline!B$7 )</f>
        <v>0.002074046876</v>
      </c>
      <c r="AB375" s="45">
        <f>J375 * ( Baseline!D$87 * Baseline!B$11 )</f>
        <v>0.03253635993</v>
      </c>
      <c r="AC375" s="45">
        <f>K375 * ( Baseline!F$87 * Baseline!B$16 )</f>
        <v>0.0004773215846</v>
      </c>
      <c r="AD375" s="45">
        <f>L375 * ( Baseline!F$87 * Baseline!B$16 )</f>
        <v>0.0004999323139</v>
      </c>
      <c r="AE375" s="51">
        <f t="shared" si="2"/>
        <v>0.0355876607</v>
      </c>
      <c r="AF375" s="51">
        <f>M375 * ( Baseline!B$87 * Baseline!B$7 )</f>
        <v>0.001749008049</v>
      </c>
      <c r="AG375" s="51">
        <f>N375 * ( Baseline!D$87 * Baseline!B$11 )</f>
        <v>0.0002534911935</v>
      </c>
      <c r="AH375" s="51">
        <f>O375 * ( Baseline!F$87 * Baseline!B$16 )</f>
        <v>0.04600238934</v>
      </c>
      <c r="AI375" s="51">
        <f>P375 * ( Baseline!H$87 * Baseline!B$18 )</f>
        <v>0.0005791836488</v>
      </c>
      <c r="AJ375" s="51">
        <f t="shared" si="3"/>
        <v>0.04858407223</v>
      </c>
      <c r="AK375" s="51">
        <f>Q375 * ( Baseline!B$87 * Baseline!B$7 )</f>
        <v>0.00003517936804</v>
      </c>
      <c r="AL375" s="51">
        <f>R375 * ( Baseline!D$87 * Baseline!B$11 )</f>
        <v>0.0002654990745</v>
      </c>
      <c r="AM375" s="51">
        <f>S375 * ( Baseline!F$87 * Baseline!B$16 )</f>
        <v>0.00005720593868</v>
      </c>
      <c r="AN375" s="51">
        <f>T375 * ( Baseline!H$87 * Baseline!B$18 )</f>
        <v>0.03465620495</v>
      </c>
      <c r="AO375" s="51">
        <f t="shared" si="4"/>
        <v>0.03501408933</v>
      </c>
      <c r="AP375" s="61"/>
      <c r="AQ375" s="51">
        <f>V375 * ( (1-Baseline!B$88-Baseline!B$87) + (1-B375)*Baseline!B$88 )</f>
        <v>0.1160195677</v>
      </c>
      <c r="AR375" s="51">
        <f>W375 * ( (1-Baseline!B$88-Baseline!B$87) + (1-B375)*Baseline!B$88 )</f>
        <v>0.002195627056</v>
      </c>
      <c r="AS375" s="51">
        <f>X375 * ( (1-Baseline!B$88-Baseline!B$87) + (1-B375)*Baseline!B$88 )</f>
        <v>0.003486422469</v>
      </c>
      <c r="AT375" s="51">
        <f>Y375 * ( (1-Baseline!B$88-Baseline!B$87) + (1-B375)*Baseline!B$88 )</f>
        <v>0.0007099886622</v>
      </c>
      <c r="AU375" s="51">
        <f t="shared" si="5"/>
        <v>0.1224116059</v>
      </c>
      <c r="AV375" s="51">
        <f>AA375 * ( (1-Baseline!D$88-Baseline!D$87) + (1-B375)*Baseline!D$88 )</f>
        <v>0.001656384382</v>
      </c>
      <c r="AW375" s="51">
        <f>AB375 * ( (1-Baseline!D$88-Baseline!D$87) + (1-B375)*Baseline!D$88 )</f>
        <v>0.02598433</v>
      </c>
      <c r="AX375" s="51">
        <f>AC375 * ( (1-Baseline!D$88-Baseline!D$87) + (1-B375)*Baseline!D$88 )</f>
        <v>0.0003812006504</v>
      </c>
      <c r="AY375" s="51">
        <f>AD375 * ( (1-Baseline!D$88-Baseline!D$87) + (1-B375)*Baseline!D$88 )</f>
        <v>0.00039925813</v>
      </c>
      <c r="AZ375" s="51">
        <f t="shared" si="6"/>
        <v>0.02842117316</v>
      </c>
      <c r="BA375" s="51">
        <f>AF375 * ( (1-Baseline!F$88-Baseline!F$87) + (1-Baseline!B$36)*Baseline!F$88 )</f>
        <v>0.00125864216</v>
      </c>
      <c r="BB375" s="51">
        <f>AG375 * ( (1-Baseline!F$88-Baseline!F$87) + (1-Baseline!B$36)*Baseline!F$88 )</f>
        <v>0.0001824203746</v>
      </c>
      <c r="BC375" s="51">
        <f>AH375 * ( (1-Baseline!F$88-Baseline!F$87) + (1-Baseline!B$36)*Baseline!F$88 )</f>
        <v>0.03310479144</v>
      </c>
      <c r="BD375" s="51">
        <f>AI375 * ( (1-Baseline!F$88-Baseline!F$87) + (1-Baseline!B$36)*Baseline!F$88 )</f>
        <v>0.0004167990875</v>
      </c>
      <c r="BE375" s="51">
        <f t="shared" si="7"/>
        <v>0.03496265307</v>
      </c>
      <c r="BF375" s="51">
        <f>AK375 * ( (1-Baseline!H$88-Baseline!H$87) + (1-Baseline!B$36)*Baseline!H$88 )</f>
        <v>0.00002787331689</v>
      </c>
      <c r="BG375" s="51">
        <f>AL375 * ( (1-Baseline!H$88-Baseline!H$87) + (1-Baseline!B$36)*Baseline!H$88 )</f>
        <v>0.0002103602267</v>
      </c>
      <c r="BH375" s="51">
        <f>AM375 * ( (1-Baseline!H$88-Baseline!H$87) + (1-Baseline!B$36)*Baseline!H$88 )</f>
        <v>0.00004532540934</v>
      </c>
      <c r="BI375" s="51">
        <f>AN375 * ( (1-Baseline!H$88-Baseline!H$87) + (1-Baseline!B$36)*Baseline!H$88 )</f>
        <v>0.02745880431</v>
      </c>
      <c r="BJ375" s="51">
        <f t="shared" si="8"/>
        <v>0.02774236326</v>
      </c>
      <c r="BK375" s="61"/>
      <c r="BL375" s="51">
        <f t="shared" si="19"/>
        <v>0.947782417</v>
      </c>
      <c r="BM375" s="51">
        <f t="shared" si="20"/>
        <v>0.01793642882</v>
      </c>
      <c r="BN375" s="51">
        <f t="shared" si="21"/>
        <v>0.02848114313</v>
      </c>
      <c r="BO375" s="51">
        <f t="shared" si="22"/>
        <v>0.005800011011</v>
      </c>
      <c r="BP375" s="51">
        <f t="shared" si="9"/>
        <v>1</v>
      </c>
      <c r="BQ375" s="51">
        <f t="shared" si="23"/>
        <v>0.05827994408</v>
      </c>
      <c r="BR375" s="51">
        <f t="shared" si="24"/>
        <v>0.9142595857</v>
      </c>
      <c r="BS375" s="51">
        <f t="shared" si="25"/>
        <v>0.0134125586</v>
      </c>
      <c r="BT375" s="51">
        <f t="shared" si="26"/>
        <v>0.01404791167</v>
      </c>
      <c r="BU375" s="51">
        <f t="shared" si="10"/>
        <v>1</v>
      </c>
      <c r="BV375" s="51">
        <f t="shared" si="27"/>
        <v>0.03599961816</v>
      </c>
      <c r="BW375" s="51">
        <f t="shared" si="28"/>
        <v>0.005217578146</v>
      </c>
      <c r="BX375" s="51">
        <f t="shared" si="29"/>
        <v>0.9468615377</v>
      </c>
      <c r="BY375" s="51">
        <f t="shared" si="30"/>
        <v>0.01192126601</v>
      </c>
      <c r="BZ375" s="51">
        <f t="shared" si="11"/>
        <v>1</v>
      </c>
      <c r="CA375" s="51">
        <f t="shared" si="31"/>
        <v>0.001004720349</v>
      </c>
      <c r="CB375" s="51">
        <f t="shared" si="32"/>
        <v>0.007582635434</v>
      </c>
      <c r="CC375" s="51">
        <f t="shared" si="33"/>
        <v>0.001633797702</v>
      </c>
      <c r="CD375" s="51">
        <f t="shared" si="34"/>
        <v>0.9897788465</v>
      </c>
      <c r="CE375" s="51">
        <f t="shared" si="12"/>
        <v>1</v>
      </c>
      <c r="CF375" s="61"/>
      <c r="CG375" s="51">
        <f t="shared" si="35"/>
        <v>0.947782417</v>
      </c>
      <c r="CH375" s="51">
        <f t="shared" si="36"/>
        <v>0.01793642882</v>
      </c>
      <c r="CI375" s="51">
        <f t="shared" si="37"/>
        <v>0.02848114313</v>
      </c>
      <c r="CJ375" s="51">
        <f t="shared" si="38"/>
        <v>0.005800011011</v>
      </c>
      <c r="CK375" s="51">
        <f t="shared" si="13"/>
        <v>1</v>
      </c>
      <c r="CL375" s="51">
        <f t="shared" si="39"/>
        <v>0.05827994408</v>
      </c>
      <c r="CM375" s="51">
        <f t="shared" si="40"/>
        <v>0.9142595857</v>
      </c>
      <c r="CN375" s="51">
        <f t="shared" si="41"/>
        <v>0.0134125586</v>
      </c>
      <c r="CO375" s="51">
        <f t="shared" si="42"/>
        <v>0.01404791167</v>
      </c>
      <c r="CP375" s="51">
        <f t="shared" si="14"/>
        <v>1</v>
      </c>
      <c r="CQ375" s="51">
        <f t="shared" si="43"/>
        <v>0.03599961816</v>
      </c>
      <c r="CR375" s="51">
        <f t="shared" si="44"/>
        <v>0.005217578146</v>
      </c>
      <c r="CS375" s="51">
        <f t="shared" si="45"/>
        <v>0.9468615377</v>
      </c>
      <c r="CT375" s="51">
        <f t="shared" si="46"/>
        <v>0.01192126601</v>
      </c>
      <c r="CU375" s="51">
        <f t="shared" si="15"/>
        <v>1</v>
      </c>
      <c r="CV375" s="51">
        <f t="shared" si="47"/>
        <v>0.001004720349</v>
      </c>
      <c r="CW375" s="51">
        <f t="shared" si="48"/>
        <v>0.007582635434</v>
      </c>
      <c r="CX375" s="51">
        <f t="shared" si="49"/>
        <v>0.001633797702</v>
      </c>
      <c r="CY375" s="51">
        <f t="shared" si="50"/>
        <v>0.9897788465</v>
      </c>
      <c r="CZ375" s="51">
        <f t="shared" si="16"/>
        <v>1</v>
      </c>
      <c r="DA375" s="61"/>
      <c r="DB375" s="51">
        <f>(AQ375*Baseline!B$7 + AV375*Baseline!B$11 + BA375*Baseline!B$16 + BF375*Baseline!B$18)</f>
        <v>65314.72841</v>
      </c>
      <c r="DC375" s="51">
        <f>(AR375*Baseline!B$7 + AW375*Baseline!B$11 + BB375*Baseline!B$16 + BG375*Baseline!B$18)</f>
        <v>67033.3873</v>
      </c>
      <c r="DD375" s="51">
        <f>(AS375*Baseline!B$7 + AX375*Baseline!B$11 + BC375*Baseline!B$16 + BH375*Baseline!B$18)</f>
        <v>115491.249</v>
      </c>
      <c r="DE375" s="51">
        <f>(AT375*Baseline!B$7 + AY375*Baseline!B$11 + BD375*Baseline!B$16 + BI375*Baseline!B$18)</f>
        <v>1259957.987</v>
      </c>
      <c r="DF375" s="51">
        <f t="shared" si="17"/>
        <v>1507797.352</v>
      </c>
      <c r="DG375" s="61"/>
      <c r="DH375" s="51">
        <f t="shared" si="51"/>
        <v>0.04331797528</v>
      </c>
      <c r="DI375" s="51">
        <f t="shared" si="52"/>
        <v>0.04445782268</v>
      </c>
      <c r="DJ375" s="51">
        <f t="shared" si="53"/>
        <v>0.07659600203</v>
      </c>
      <c r="DK375" s="51">
        <f t="shared" si="54"/>
        <v>0.8356282</v>
      </c>
      <c r="DL375" s="51">
        <f t="shared" si="18"/>
        <v>1</v>
      </c>
      <c r="DM375" s="61"/>
      <c r="DN375" s="51">
        <f>DH375 / (Baseline!B$7/Baseline!B$17)</f>
        <v>4.623908945</v>
      </c>
      <c r="DO375" s="51">
        <f>DI375 / (Baseline!B$11/Baseline!B$17)</f>
        <v>1.073233118</v>
      </c>
      <c r="DP375" s="51">
        <f>DJ375 / (Baseline!B$16/Baseline!B$17)</f>
        <v>1.18363971</v>
      </c>
      <c r="DQ375" s="51">
        <f>DK375 / (Baseline!B$18/Baseline!B$17)</f>
        <v>0.9447514512</v>
      </c>
      <c r="DR375" s="79"/>
      <c r="DS375" s="51">
        <f>(AU375*Baseline!B$34)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0.03089127214</v>
      </c>
      <c r="DT375" s="51">
        <f>(AZ375*Baseline!B$34) + (Baseline!D$88*(1-Baseline!D$89)*Baseline!B$35) + (Baseline!D$88*Baseline!D$89*((1-Baseline!D$90)*Baseline!B$40 + Baseline!D$90*Baseline!B$41))</f>
        <v>0.01067674397</v>
      </c>
      <c r="DU375" s="51">
        <f>(BE375*Baseline!B$34) + (Baseline!F$88*(1-Baseline!F$89)*Baseline!B$35) + (Baseline!F$88*Baseline!F$89*((1-Baseline!F$90)*Baseline!B$40 + Baseline!F$90*Baseline!B$41))</f>
        <v>0.01297503796</v>
      </c>
      <c r="DV375" s="51">
        <f>(BJ375*Baseline!B$34) + (Baseline!H$88*(1-Baseline!H$89)*Baseline!B$35) + (Baseline!H$88*Baseline!H$89*((1-Baseline!H$90)*Baseline!B$40 + Baseline!H$90*Baseline!B$41))</f>
        <v>0.009306354489</v>
      </c>
      <c r="DW375" s="51">
        <f>( DS375*Baseline!B$7 + DT375*Baseline!B$11 + DU375*Baseline!B$16 + DV375*Baseline!B$18 ) / Baseline!B$17</f>
        <v>0.009802743672</v>
      </c>
    </row>
    <row r="376">
      <c r="A376" s="4" t="s">
        <v>668</v>
      </c>
      <c r="B376" s="45">
        <f>MIN( MAX( NORMINV( MCrands!B376, (B$5+B$4)/2, (B$5-B$4)/3.29 ), 0 ), 1 )</f>
        <v>0.4066167083</v>
      </c>
      <c r="C376" s="45">
        <f>MAX( NORMINV( MCrands!C376, (C$5+C$4)/2, (C$5-C$4)/3.29 ), 0 )</f>
        <v>2.654728549</v>
      </c>
      <c r="D376" s="41"/>
      <c r="E376" s="43">
        <f>Baseline!B$33 * (C376 * Baseline!B$66*Baseline!B$66/Baseline!B$73 + Baseline!B$52*Baseline!B$52/Baseline!B$74 + Baseline!B$53*Baseline!B$53/Baseline!B$75 + Baseline!B$54*Baseline!B$54/Baseline!B$76)</f>
        <v>0.00001883678609</v>
      </c>
      <c r="F376" s="43">
        <f>Baseline!B$33 * (C376 * Baseline!B$66*Baseline!B$57/Baseline!B$73 + Baseline!B$52*Baseline!B$67/Baseline!B$74 + Baseline!B$53*Baseline!B$55/Baseline!B$75 + Baseline!B$54*Baseline!B$56/Baseline!B$76)</f>
        <v>0.0000001998420973</v>
      </c>
      <c r="G376" s="45">
        <f>Baseline!B$33 * (C376 * Baseline!B$66*Baseline!B$58/Baseline!B$73 + Baseline!B$52*Baseline!B$59/Baseline!B$74 + Baseline!B$53*Baseline!B$68/Baseline!B$75 + Baseline!B$54*Baseline!B$60/Baseline!B$76)</f>
        <v>0.0000001685411811</v>
      </c>
      <c r="H376" s="43">
        <f>Baseline!B$33 * (C376 * Baseline!B$66*Baseline!B$61/Baseline!B$73 + Baseline!B$52*Baseline!B$62/Baseline!B$74 + Baseline!B$53*Baseline!B$63/Baseline!B$75 + Baseline!B$54*Baseline!B$69/Baseline!B$76)</f>
        <v>0.000000003392181814</v>
      </c>
      <c r="I376" s="43">
        <f>Baseline!B$33 * (C376 * Baseline!B$57*Baseline!B$66/Baseline!B$73 + Baseline!B$67*Baseline!B$52/Baseline!B$74 + Baseline!B$55*Baseline!B$53/Baseline!B$75 + Baseline!B$56*Baseline!B$54/Baseline!B$76)</f>
        <v>0.0000001998420973</v>
      </c>
      <c r="J376" s="45">
        <f>Baseline!B$33 * (C376 * Baseline!B$57*Baseline!B$57/Baseline!B$73 + Baseline!B$67*Baseline!B$67/Baseline!B$74 + Baseline!B$55*Baseline!B$55/Baseline!B$75 + Baseline!B$56*Baseline!B$56/Baseline!B$76)</f>
        <v>0.000001763813796</v>
      </c>
      <c r="K376" s="43">
        <f>Baseline!B$33 * (C376 * Baseline!B$57*Baseline!B$58/Baseline!B$73 + Baseline!B$67*Baseline!B$59/Baseline!B$74 + Baseline!B$55*Baseline!B$68/Baseline!B$75 + Baseline!B$56*Baseline!B$60/Baseline!B$76)</f>
        <v>0.00000001374189995</v>
      </c>
      <c r="L376" s="45">
        <f>Baseline!B$33 * (C376 * Baseline!B$57*Baseline!B$61/Baseline!B$73 + Baseline!B$67*Baseline!B$62/Baseline!B$74 + Baseline!B$55*Baseline!B$63/Baseline!B$75 + Baseline!B$56*Baseline!B$69/Baseline!B$76)</f>
        <v>0.00000001439284987</v>
      </c>
      <c r="M376" s="43">
        <f>Baseline!B$33 * (C376 * Baseline!B$58*Baseline!B$66/Baseline!B$73 + Baseline!B$59*Baseline!B$52/Baseline!B$74 + Baseline!B$68*Baseline!B$53/Baseline!B$75 + Baseline!B$60*Baseline!B$54/Baseline!B$76)</f>
        <v>0.0000001685411811</v>
      </c>
      <c r="N376" s="45">
        <f>Baseline!B$33 * (C376 * Baseline!B$58*Baseline!B$57/Baseline!B$73 + Baseline!B$59*Baseline!B$67/Baseline!B$74 + Baseline!B$68*Baseline!B$55/Baseline!B$75 + Baseline!B$60*Baseline!B$56/Baseline!B$76)</f>
        <v>0.00000001374189995</v>
      </c>
      <c r="O376" s="45">
        <f>Baseline!B$33 * (C376 * Baseline!B$58*Baseline!B$58/Baseline!B$73 + Baseline!B$59*Baseline!B$59/Baseline!B$74 + Baseline!B$68*Baseline!B$68/Baseline!B$75 + Baseline!B$60*Baseline!B$60/Baseline!B$76)</f>
        <v>0.000001324390224</v>
      </c>
      <c r="P376" s="43">
        <f>Baseline!B$33 * (C376 * Baseline!B$58*Baseline!B$61/Baseline!B$73 + Baseline!B$59*Baseline!B$62/Baseline!B$74 + Baseline!B$68*Baseline!B$63/Baseline!B$75 + Baseline!B$60*Baseline!B$69/Baseline!B$76)</f>
        <v>0.000000001646936925</v>
      </c>
      <c r="Q376" s="43">
        <f>Baseline!B$33 * (C376 * Baseline!B$61*Baseline!B$66/Baseline!B$73 + Baseline!B$62*Baseline!B$52/Baseline!B$74 + Baseline!B$63*Baseline!B$53/Baseline!B$75 + Baseline!B$69*Baseline!B$54/Baseline!B$76)</f>
        <v>0.000000003392181814</v>
      </c>
      <c r="R376" s="43">
        <f>Baseline!B$33 * (C376 * Baseline!B$61*Baseline!B$57/Baseline!B$73 + Baseline!B$62*Baseline!B$67/Baseline!B$74 + Baseline!B$63*Baseline!B$55/Baseline!B$75 + Baseline!B$69*Baseline!B$56/Baseline!B$76)</f>
        <v>0.00000001439284987</v>
      </c>
      <c r="S376" s="43">
        <f>Baseline!B$33 * (C376 * Baseline!B$61*Baseline!B$58/Baseline!B$73 + Baseline!B$62*Baseline!B$59/Baseline!B$74 + Baseline!B$63*Baseline!B$68/Baseline!B$75 + Baseline!B$69*Baseline!B$60/Baseline!B$76)</f>
        <v>0.000000001646936925</v>
      </c>
      <c r="T376" s="43">
        <f>Baseline!B$33 * (C376 * Baseline!B$61*Baseline!B$61/Baseline!B$73 + Baseline!B$62*Baseline!B$62/Baseline!B$74 + Baseline!B$63*Baseline!B$63/Baseline!B$75 + Baseline!B$69*Baseline!B$69/Baseline!B$76)</f>
        <v>0.0000000985465446</v>
      </c>
      <c r="U376" s="41"/>
      <c r="V376" s="43">
        <f>E376 * ( Baseline!B$87 * Baseline!B$7 )</f>
        <v>0.1955070028</v>
      </c>
      <c r="W376" s="43">
        <f>F376 * ( Baseline!D$87 * Baseline!B$11 )</f>
        <v>0.00368640637</v>
      </c>
      <c r="X376" s="43">
        <f>G376 * ( Baseline!F$87 * Baseline!B$16 )</f>
        <v>0.005854239149</v>
      </c>
      <c r="Y376" s="43">
        <f>H376 * ( Baseline!H$87 * Baseline!B$18 )</f>
        <v>0.001192940339</v>
      </c>
      <c r="Z376" s="51">
        <f t="shared" si="1"/>
        <v>0.2062405886</v>
      </c>
      <c r="AA376" s="43">
        <f>I376 * ( Baseline!B$87 * Baseline!B$7 )</f>
        <v>0.002074161128</v>
      </c>
      <c r="AB376" s="45">
        <f>J376 * ( Baseline!D$87 * Baseline!B$11 )</f>
        <v>0.03253635996</v>
      </c>
      <c r="AC376" s="45">
        <f>K376 * ( Baseline!F$87 * Baseline!B$16 )</f>
        <v>0.000477321733</v>
      </c>
      <c r="AD376" s="45">
        <f>L376 * ( Baseline!F$87 * Baseline!B$16 )</f>
        <v>0.0004999323288</v>
      </c>
      <c r="AE376" s="51">
        <f t="shared" si="2"/>
        <v>0.03558777515</v>
      </c>
      <c r="AF376" s="51">
        <f>M376 * ( Baseline!B$87 * Baseline!B$7 )</f>
        <v>0.001749288919</v>
      </c>
      <c r="AG376" s="51">
        <f>N376 * ( Baseline!D$87 * Baseline!B$11 )</f>
        <v>0.0002534912723</v>
      </c>
      <c r="AH376" s="51">
        <f>O376 * ( Baseline!F$87 * Baseline!B$16 )</f>
        <v>0.0460023897</v>
      </c>
      <c r="AI376" s="51">
        <f>P376 * ( Baseline!H$87 * Baseline!B$18 )</f>
        <v>0.0005791840182</v>
      </c>
      <c r="AJ376" s="51">
        <f t="shared" si="3"/>
        <v>0.04858435391</v>
      </c>
      <c r="AK376" s="51">
        <f>Q376 * ( Baseline!B$87 * Baseline!B$7 )</f>
        <v>0.00003520745505</v>
      </c>
      <c r="AL376" s="51">
        <f>R376 * ( Baseline!D$87 * Baseline!B$11 )</f>
        <v>0.0002654990823</v>
      </c>
      <c r="AM376" s="51">
        <f>S376 * ( Baseline!F$87 * Baseline!B$16 )</f>
        <v>0.00005720597517</v>
      </c>
      <c r="AN376" s="51">
        <f>T376 * ( Baseline!H$87 * Baseline!B$18 )</f>
        <v>0.03465620499</v>
      </c>
      <c r="AO376" s="51">
        <f t="shared" si="4"/>
        <v>0.0350141175</v>
      </c>
      <c r="AP376" s="61"/>
      <c r="AQ376" s="51">
        <f>V376 * ( (1-Baseline!B$88-Baseline!B$87) + (1-B376)*Baseline!B$88 )</f>
        <v>0.1205713445</v>
      </c>
      <c r="AR376" s="51">
        <f>W376 * ( (1-Baseline!B$88-Baseline!B$87) + (1-B376)*Baseline!B$88 )</f>
        <v>0.002273447836</v>
      </c>
      <c r="AS376" s="51">
        <f>X376 * ( (1-Baseline!B$88-Baseline!B$87) + (1-B376)*Baseline!B$88 )</f>
        <v>0.003610374438</v>
      </c>
      <c r="AT376" s="51">
        <f>Y376 * ( (1-Baseline!B$88-Baseline!B$87) + (1-B376)*Baseline!B$88 )</f>
        <v>0.000735699584</v>
      </c>
      <c r="AU376" s="51">
        <f t="shared" si="5"/>
        <v>0.1271908664</v>
      </c>
      <c r="AV376" s="51">
        <f>AA376 * ( (1-Baseline!D$88-Baseline!D$87) + (1-B376)*Baseline!D$88 )</f>
        <v>0.001678481944</v>
      </c>
      <c r="AW376" s="51">
        <f>AB376 * ( (1-Baseline!D$88-Baseline!D$87) + (1-B376)*Baseline!D$88 )</f>
        <v>0.02632953245</v>
      </c>
      <c r="AX376" s="51">
        <f>AC376 * ( (1-Baseline!D$88-Baseline!D$87) + (1-B376)*Baseline!D$88 )</f>
        <v>0.00038626503</v>
      </c>
      <c r="AY376" s="51">
        <f>AD376 * ( (1-Baseline!D$88-Baseline!D$87) + (1-B376)*Baseline!D$88 )</f>
        <v>0.0004045622955</v>
      </c>
      <c r="AZ376" s="51">
        <f t="shared" si="6"/>
        <v>0.02879884172</v>
      </c>
      <c r="BA376" s="51">
        <f>AF376 * ( (1-Baseline!F$88-Baseline!F$87) + (1-Baseline!B$36)*Baseline!F$88 )</f>
        <v>0.001258844283</v>
      </c>
      <c r="BB376" s="51">
        <f>AG376 * ( (1-Baseline!F$88-Baseline!F$87) + (1-Baseline!B$36)*Baseline!F$88 )</f>
        <v>0.0001824204313</v>
      </c>
      <c r="BC376" s="51">
        <f>AH376 * ( (1-Baseline!F$88-Baseline!F$87) + (1-Baseline!B$36)*Baseline!F$88 )</f>
        <v>0.03310479171</v>
      </c>
      <c r="BD376" s="51">
        <f>AI376 * ( (1-Baseline!F$88-Baseline!F$87) + (1-Baseline!B$36)*Baseline!F$88 )</f>
        <v>0.0004167993534</v>
      </c>
      <c r="BE376" s="51">
        <f t="shared" si="7"/>
        <v>0.03496285577</v>
      </c>
      <c r="BF376" s="51">
        <f>AK376 * ( (1-Baseline!H$88-Baseline!H$87) + (1-Baseline!B$36)*Baseline!H$88 )</f>
        <v>0.00002789557079</v>
      </c>
      <c r="BG376" s="51">
        <f>AL376 * ( (1-Baseline!H$88-Baseline!H$87) + (1-Baseline!B$36)*Baseline!H$88 )</f>
        <v>0.0002103602329</v>
      </c>
      <c r="BH376" s="51">
        <f>AM376 * ( (1-Baseline!H$88-Baseline!H$87) + (1-Baseline!B$36)*Baseline!H$88 )</f>
        <v>0.00004532543824</v>
      </c>
      <c r="BI376" s="51">
        <f>AN376 * ( (1-Baseline!H$88-Baseline!H$87) + (1-Baseline!B$36)*Baseline!H$88 )</f>
        <v>0.02745880434</v>
      </c>
      <c r="BJ376" s="51">
        <f t="shared" si="8"/>
        <v>0.02774238558</v>
      </c>
      <c r="BK376" s="61"/>
      <c r="BL376" s="51">
        <f t="shared" si="19"/>
        <v>0.9479559968</v>
      </c>
      <c r="BM376" s="51">
        <f t="shared" si="20"/>
        <v>0.01787430105</v>
      </c>
      <c r="BN376" s="51">
        <f t="shared" si="21"/>
        <v>0.02838548507</v>
      </c>
      <c r="BO376" s="51">
        <f t="shared" si="22"/>
        <v>0.005784217097</v>
      </c>
      <c r="BP376" s="51">
        <f t="shared" si="9"/>
        <v>1</v>
      </c>
      <c r="BQ376" s="51">
        <f t="shared" si="23"/>
        <v>0.05828296709</v>
      </c>
      <c r="BR376" s="51">
        <f t="shared" si="24"/>
        <v>0.9142566464</v>
      </c>
      <c r="BS376" s="51">
        <f t="shared" si="25"/>
        <v>0.01341251964</v>
      </c>
      <c r="BT376" s="51">
        <f t="shared" si="26"/>
        <v>0.01404786691</v>
      </c>
      <c r="BU376" s="51">
        <f t="shared" si="10"/>
        <v>1</v>
      </c>
      <c r="BV376" s="51">
        <f t="shared" si="27"/>
        <v>0.03600519052</v>
      </c>
      <c r="BW376" s="51">
        <f t="shared" si="28"/>
        <v>0.005217549518</v>
      </c>
      <c r="BX376" s="51">
        <f t="shared" si="29"/>
        <v>0.9468560555</v>
      </c>
      <c r="BY376" s="51">
        <f t="shared" si="30"/>
        <v>0.01192120449</v>
      </c>
      <c r="BZ376" s="51">
        <f t="shared" si="11"/>
        <v>1</v>
      </c>
      <c r="CA376" s="51">
        <f t="shared" si="31"/>
        <v>0.001005521703</v>
      </c>
      <c r="CB376" s="51">
        <f t="shared" si="32"/>
        <v>0.007582629559</v>
      </c>
      <c r="CC376" s="51">
        <f t="shared" si="33"/>
        <v>0.001633797429</v>
      </c>
      <c r="CD376" s="51">
        <f t="shared" si="34"/>
        <v>0.9897780513</v>
      </c>
      <c r="CE376" s="51">
        <f t="shared" si="12"/>
        <v>1</v>
      </c>
      <c r="CF376" s="61"/>
      <c r="CG376" s="51">
        <f t="shared" si="35"/>
        <v>0.9479559968</v>
      </c>
      <c r="CH376" s="51">
        <f t="shared" si="36"/>
        <v>0.01787430105</v>
      </c>
      <c r="CI376" s="51">
        <f t="shared" si="37"/>
        <v>0.02838548507</v>
      </c>
      <c r="CJ376" s="51">
        <f t="shared" si="38"/>
        <v>0.005784217097</v>
      </c>
      <c r="CK376" s="51">
        <f t="shared" si="13"/>
        <v>1</v>
      </c>
      <c r="CL376" s="51">
        <f t="shared" si="39"/>
        <v>0.05828296709</v>
      </c>
      <c r="CM376" s="51">
        <f t="shared" si="40"/>
        <v>0.9142566464</v>
      </c>
      <c r="CN376" s="51">
        <f t="shared" si="41"/>
        <v>0.01341251964</v>
      </c>
      <c r="CO376" s="51">
        <f t="shared" si="42"/>
        <v>0.01404786691</v>
      </c>
      <c r="CP376" s="51">
        <f t="shared" si="14"/>
        <v>1</v>
      </c>
      <c r="CQ376" s="51">
        <f t="shared" si="43"/>
        <v>0.03600519052</v>
      </c>
      <c r="CR376" s="51">
        <f t="shared" si="44"/>
        <v>0.005217549518</v>
      </c>
      <c r="CS376" s="51">
        <f t="shared" si="45"/>
        <v>0.9468560555</v>
      </c>
      <c r="CT376" s="51">
        <f t="shared" si="46"/>
        <v>0.01192120449</v>
      </c>
      <c r="CU376" s="51">
        <f t="shared" si="15"/>
        <v>1</v>
      </c>
      <c r="CV376" s="51">
        <f t="shared" si="47"/>
        <v>0.001005521703</v>
      </c>
      <c r="CW376" s="51">
        <f t="shared" si="48"/>
        <v>0.007582629559</v>
      </c>
      <c r="CX376" s="51">
        <f t="shared" si="49"/>
        <v>0.001633797429</v>
      </c>
      <c r="CY376" s="51">
        <f t="shared" si="50"/>
        <v>0.9897780513</v>
      </c>
      <c r="CZ376" s="51">
        <f t="shared" si="16"/>
        <v>1</v>
      </c>
      <c r="DA376" s="61"/>
      <c r="DB376" s="51">
        <f>(AQ376*Baseline!B$7 + AV376*Baseline!B$11 + BA376*Baseline!B$16 + BF376*Baseline!B$18)</f>
        <v>67571.42574</v>
      </c>
      <c r="DC376" s="51">
        <f>(AR376*Baseline!B$7 + AW376*Baseline!B$11 + BB376*Baseline!B$16 + BG376*Baseline!B$18)</f>
        <v>67811.43615</v>
      </c>
      <c r="DD376" s="51">
        <f>(AS376*Baseline!B$7 + AX376*Baseline!B$11 + BC376*Baseline!B$16 + BH376*Baseline!B$18)</f>
        <v>115562.2287</v>
      </c>
      <c r="DE376" s="51">
        <f>(AT376*Baseline!B$7 + AY376*Baseline!B$11 + BD376*Baseline!B$16 + BI376*Baseline!B$18)</f>
        <v>1259981.834</v>
      </c>
      <c r="DF376" s="51">
        <f t="shared" si="17"/>
        <v>1510926.925</v>
      </c>
      <c r="DG376" s="61"/>
      <c r="DH376" s="51">
        <f t="shared" si="51"/>
        <v>0.04472183574</v>
      </c>
      <c r="DI376" s="51">
        <f t="shared" si="52"/>
        <v>0.04488068552</v>
      </c>
      <c r="DJ376" s="51">
        <f t="shared" si="53"/>
        <v>0.07648432685</v>
      </c>
      <c r="DK376" s="51">
        <f t="shared" si="54"/>
        <v>0.8339131519</v>
      </c>
      <c r="DL376" s="51">
        <f t="shared" si="18"/>
        <v>1</v>
      </c>
      <c r="DM376" s="61"/>
      <c r="DN376" s="51">
        <f>DH376 / (Baseline!B$7/Baseline!B$17)</f>
        <v>4.773761816</v>
      </c>
      <c r="DO376" s="51">
        <f>DI376 / (Baseline!B$11/Baseline!B$17)</f>
        <v>1.08344123</v>
      </c>
      <c r="DP376" s="51">
        <f>DJ376 / (Baseline!B$16/Baseline!B$17)</f>
        <v>1.181913991</v>
      </c>
      <c r="DQ376" s="51">
        <f>DK376 / (Baseline!B$18/Baseline!B$17)</f>
        <v>0.9428124379</v>
      </c>
      <c r="DR376" s="79"/>
      <c r="DS376" s="51">
        <f>(AU376*Baseline!B$34)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0.03160816121</v>
      </c>
      <c r="DT376" s="51">
        <f>(AZ376*Baseline!B$34) + (Baseline!D$88*(1-Baseline!D$89)*Baseline!B$35) + (Baseline!D$88*Baseline!D$89*((1-Baseline!D$90)*Baseline!B$40 + Baseline!D$90*Baseline!B$41))</f>
        <v>0.01073339426</v>
      </c>
      <c r="DU376" s="51">
        <f>(BE376*Baseline!B$34) + (Baseline!F$88*(1-Baseline!F$89)*Baseline!B$35) + (Baseline!F$88*Baseline!F$89*((1-Baseline!F$90)*Baseline!B$40 + Baseline!F$90*Baseline!B$41))</f>
        <v>0.01297506837</v>
      </c>
      <c r="DV376" s="51">
        <f>(BJ376*Baseline!B$34) + (Baseline!H$88*(1-Baseline!H$89)*Baseline!B$35) + (Baseline!H$88*Baseline!H$89*((1-Baseline!H$90)*Baseline!B$40 + Baseline!H$90*Baseline!B$41))</f>
        <v>0.009306357837</v>
      </c>
      <c r="DW376" s="51">
        <f>( DS376*Baseline!B$7 + DT376*Baseline!B$11 + DU376*Baseline!B$16 + DV376*Baseline!B$18 ) / Baseline!B$17</f>
        <v>0.009811811296</v>
      </c>
    </row>
    <row r="377">
      <c r="A377" s="4" t="s">
        <v>669</v>
      </c>
      <c r="B377" s="45">
        <f>MIN( MAX( NORMINV( MCrands!B377, (B$5+B$4)/2, (B$5-B$4)/3.29 ), 0 ), 1 )</f>
        <v>0.5065154227</v>
      </c>
      <c r="C377" s="45">
        <f>MAX( NORMINV( MCrands!C377, (C$5+C$4)/2, (C$5-C$4)/3.29 ), 0 )</f>
        <v>2.563349567</v>
      </c>
      <c r="D377" s="41"/>
      <c r="E377" s="43">
        <f>Baseline!B$33 * (C377 * Baseline!B$66*Baseline!B$66/Baseline!B$73 + Baseline!B$52*Baseline!B$52/Baseline!B$74 + Baseline!B$53*Baseline!B$53/Baseline!B$75 + Baseline!B$54*Baseline!B$54/Baseline!B$76)</f>
        <v>0.0000181898207</v>
      </c>
      <c r="F377" s="43">
        <f>Baseline!B$33 * (C377 * Baseline!B$66*Baseline!B$57/Baseline!B$73 + Baseline!B$52*Baseline!B$67/Baseline!B$74 + Baseline!B$53*Baseline!B$55/Baseline!B$75 + Baseline!B$54*Baseline!B$56/Baseline!B$76)</f>
        <v>0.0000001997399449</v>
      </c>
      <c r="G377" s="45">
        <f>Baseline!B$33 * (C377 * Baseline!B$66*Baseline!B$58/Baseline!B$73 + Baseline!B$52*Baseline!B$59/Baseline!B$74 + Baseline!B$53*Baseline!B$68/Baseline!B$75 + Baseline!B$54*Baseline!B$60/Baseline!B$76)</f>
        <v>0.0000001682900564</v>
      </c>
      <c r="H377" s="43">
        <f>Baseline!B$33 * (C377 * Baseline!B$66*Baseline!B$61/Baseline!B$73 + Baseline!B$52*Baseline!B$62/Baseline!B$74 + Baseline!B$53*Baseline!B$63/Baseline!B$75 + Baseline!B$54*Baseline!B$69/Baseline!B$76)</f>
        <v>0.000000003367069342</v>
      </c>
      <c r="I377" s="43">
        <f>Baseline!B$33 * (C377 * Baseline!B$57*Baseline!B$66/Baseline!B$73 + Baseline!B$67*Baseline!B$52/Baseline!B$74 + Baseline!B$55*Baseline!B$53/Baseline!B$75 + Baseline!B$56*Baseline!B$54/Baseline!B$76)</f>
        <v>0.0000001997399449</v>
      </c>
      <c r="J377" s="45">
        <f>Baseline!B$33 * (C377 * Baseline!B$57*Baseline!B$57/Baseline!B$73 + Baseline!B$67*Baseline!B$67/Baseline!B$74 + Baseline!B$55*Baseline!B$55/Baseline!B$75 + Baseline!B$56*Baseline!B$56/Baseline!B$76)</f>
        <v>0.00000176381378</v>
      </c>
      <c r="K377" s="43">
        <f>Baseline!B$33 * (C377 * Baseline!B$57*Baseline!B$58/Baseline!B$73 + Baseline!B$67*Baseline!B$59/Baseline!B$74 + Baseline!B$55*Baseline!B$68/Baseline!B$75 + Baseline!B$56*Baseline!B$60/Baseline!B$76)</f>
        <v>0.0000000137418603</v>
      </c>
      <c r="L377" s="45">
        <f>Baseline!B$33 * (C377 * Baseline!B$57*Baseline!B$61/Baseline!B$73 + Baseline!B$67*Baseline!B$62/Baseline!B$74 + Baseline!B$55*Baseline!B$63/Baseline!B$75 + Baseline!B$56*Baseline!B$69/Baseline!B$76)</f>
        <v>0.00000001439284591</v>
      </c>
      <c r="M377" s="43">
        <f>Baseline!B$33 * (C377 * Baseline!B$58*Baseline!B$66/Baseline!B$73 + Baseline!B$59*Baseline!B$52/Baseline!B$74 + Baseline!B$68*Baseline!B$53/Baseline!B$75 + Baseline!B$60*Baseline!B$54/Baseline!B$76)</f>
        <v>0.0000001682900564</v>
      </c>
      <c r="N377" s="45">
        <f>Baseline!B$33 * (C377 * Baseline!B$58*Baseline!B$57/Baseline!B$73 + Baseline!B$59*Baseline!B$67/Baseline!B$74 + Baseline!B$68*Baseline!B$55/Baseline!B$75 + Baseline!B$60*Baseline!B$56/Baseline!B$76)</f>
        <v>0.0000000137418603</v>
      </c>
      <c r="O377" s="45">
        <f>Baseline!B$33 * (C377 * Baseline!B$58*Baseline!B$58/Baseline!B$73 + Baseline!B$59*Baseline!B$59/Baseline!B$74 + Baseline!B$68*Baseline!B$68/Baseline!B$75 + Baseline!B$60*Baseline!B$60/Baseline!B$76)</f>
        <v>0.000001324390126</v>
      </c>
      <c r="P377" s="43">
        <f>Baseline!B$33 * (C377 * Baseline!B$58*Baseline!B$61/Baseline!B$73 + Baseline!B$59*Baseline!B$62/Baseline!B$74 + Baseline!B$68*Baseline!B$63/Baseline!B$75 + Baseline!B$60*Baseline!B$69/Baseline!B$76)</f>
        <v>0.000000001646927178</v>
      </c>
      <c r="Q377" s="43">
        <f>Baseline!B$33 * (C377 * Baseline!B$61*Baseline!B$66/Baseline!B$73 + Baseline!B$62*Baseline!B$52/Baseline!B$74 + Baseline!B$63*Baseline!B$53/Baseline!B$75 + Baseline!B$69*Baseline!B$54/Baseline!B$76)</f>
        <v>0.000000003367069342</v>
      </c>
      <c r="R377" s="43">
        <f>Baseline!B$33 * (C377 * Baseline!B$61*Baseline!B$57/Baseline!B$73 + Baseline!B$62*Baseline!B$67/Baseline!B$74 + Baseline!B$63*Baseline!B$55/Baseline!B$75 + Baseline!B$69*Baseline!B$56/Baseline!B$76)</f>
        <v>0.00000001439284591</v>
      </c>
      <c r="S377" s="43">
        <f>Baseline!B$33 * (C377 * Baseline!B$61*Baseline!B$58/Baseline!B$73 + Baseline!B$62*Baseline!B$59/Baseline!B$74 + Baseline!B$63*Baseline!B$68/Baseline!B$75 + Baseline!B$69*Baseline!B$60/Baseline!B$76)</f>
        <v>0.000000001646927178</v>
      </c>
      <c r="T377" s="43">
        <f>Baseline!B$33 * (C377 * Baseline!B$61*Baseline!B$61/Baseline!B$73 + Baseline!B$62*Baseline!B$62/Baseline!B$74 + Baseline!B$63*Baseline!B$63/Baseline!B$75 + Baseline!B$69*Baseline!B$69/Baseline!B$76)</f>
        <v>0.00000009854654363</v>
      </c>
      <c r="U377" s="41"/>
      <c r="V377" s="43">
        <f>E377 * ( Baseline!B$87 * Baseline!B$7 )</f>
        <v>0.188792149</v>
      </c>
      <c r="W377" s="43">
        <f>F377 * ( Baseline!D$87 * Baseline!B$11 )</f>
        <v>0.003684522005</v>
      </c>
      <c r="X377" s="43">
        <f>G377 * ( Baseline!F$87 * Baseline!B$16 )</f>
        <v>0.00584551639</v>
      </c>
      <c r="Y377" s="43">
        <f>H377 * ( Baseline!H$87 * Baseline!B$18 )</f>
        <v>0.001184108949</v>
      </c>
      <c r="Z377" s="51">
        <f t="shared" si="1"/>
        <v>0.1995062963</v>
      </c>
      <c r="AA377" s="43">
        <f>I377 * ( Baseline!B$87 * Baseline!B$7 )</f>
        <v>0.002073100888</v>
      </c>
      <c r="AB377" s="45">
        <f>J377 * ( Baseline!D$87 * Baseline!B$11 )</f>
        <v>0.03253635966</v>
      </c>
      <c r="AC377" s="45">
        <f>K377 * ( Baseline!F$87 * Baseline!B$16 )</f>
        <v>0.0004773203557</v>
      </c>
      <c r="AD377" s="45">
        <f>L377 * ( Baseline!F$87 * Baseline!B$16 )</f>
        <v>0.000499932191</v>
      </c>
      <c r="AE377" s="51">
        <f t="shared" si="2"/>
        <v>0.0355867131</v>
      </c>
      <c r="AF377" s="51">
        <f>M377 * ( Baseline!B$87 * Baseline!B$7 )</f>
        <v>0.001746682496</v>
      </c>
      <c r="AG377" s="51">
        <f>N377 * ( Baseline!D$87 * Baseline!B$11 )</f>
        <v>0.0002534905409</v>
      </c>
      <c r="AH377" s="51">
        <f>O377 * ( Baseline!F$87 * Baseline!B$16 )</f>
        <v>0.04600238632</v>
      </c>
      <c r="AI377" s="51">
        <f>P377 * ( Baseline!H$87 * Baseline!B$18 )</f>
        <v>0.0005791805902</v>
      </c>
      <c r="AJ377" s="51">
        <f t="shared" si="3"/>
        <v>0.04858173994</v>
      </c>
      <c r="AK377" s="51">
        <f>Q377 * ( Baseline!B$87 * Baseline!B$7 )</f>
        <v>0.0000349468127</v>
      </c>
      <c r="AL377" s="51">
        <f>R377 * ( Baseline!D$87 * Baseline!B$11 )</f>
        <v>0.0002654990092</v>
      </c>
      <c r="AM377" s="51">
        <f>S377 * ( Baseline!F$87 * Baseline!B$16 )</f>
        <v>0.00005720563659</v>
      </c>
      <c r="AN377" s="51">
        <f>T377 * ( Baseline!H$87 * Baseline!B$18 )</f>
        <v>0.03465620465</v>
      </c>
      <c r="AO377" s="51">
        <f t="shared" si="4"/>
        <v>0.03501385611</v>
      </c>
      <c r="AP377" s="61"/>
      <c r="AQ377" s="51">
        <f>V377 * ( (1-Baseline!B$88-Baseline!B$87) + (1-B377)*Baseline!B$88 )</f>
        <v>0.09964473673</v>
      </c>
      <c r="AR377" s="51">
        <f>W377 * ( (1-Baseline!B$88-Baseline!B$87) + (1-B377)*Baseline!B$88 )</f>
        <v>0.001944695408</v>
      </c>
      <c r="AS377" s="51">
        <f>X377 * ( (1-Baseline!B$88-Baseline!B$87) + (1-B377)*Baseline!B$88 )</f>
        <v>0.003085270996</v>
      </c>
      <c r="AT377" s="51">
        <f>Y377 * ( (1-Baseline!B$88-Baseline!B$87) + (1-B377)*Baseline!B$88 )</f>
        <v>0.0006249742115</v>
      </c>
      <c r="AU377" s="51">
        <f t="shared" si="5"/>
        <v>0.1052996773</v>
      </c>
      <c r="AV377" s="51">
        <f>AA377 * ( (1-Baseline!D$88-Baseline!D$87) + (1-B377)*Baseline!D$88 )</f>
        <v>0.001584843111</v>
      </c>
      <c r="AW377" s="51">
        <f>AB377 * ( (1-Baseline!D$88-Baseline!D$87) + (1-B377)*Baseline!D$88 )</f>
        <v>0.02487337966</v>
      </c>
      <c r="AX377" s="51">
        <f>AC377 * ( (1-Baseline!D$88-Baseline!D$87) + (1-B377)*Baseline!D$88 )</f>
        <v>0.0003649016224</v>
      </c>
      <c r="AY377" s="51">
        <f>AD377 * ( (1-Baseline!D$88-Baseline!D$87) + (1-B377)*Baseline!D$88 )</f>
        <v>0.0003821879068</v>
      </c>
      <c r="AZ377" s="51">
        <f t="shared" si="6"/>
        <v>0.0272053123</v>
      </c>
      <c r="BA377" s="51">
        <f>AF377 * ( (1-Baseline!F$88-Baseline!F$87) + (1-Baseline!B$36)*Baseline!F$88 )</f>
        <v>0.001256968618</v>
      </c>
      <c r="BB377" s="51">
        <f>AG377 * ( (1-Baseline!F$88-Baseline!F$87) + (1-Baseline!B$36)*Baseline!F$88 )</f>
        <v>0.0001824199049</v>
      </c>
      <c r="BC377" s="51">
        <f>AH377 * ( (1-Baseline!F$88-Baseline!F$87) + (1-Baseline!B$36)*Baseline!F$88 )</f>
        <v>0.03310478927</v>
      </c>
      <c r="BD377" s="51">
        <f>AI377 * ( (1-Baseline!F$88-Baseline!F$87) + (1-Baseline!B$36)*Baseline!F$88 )</f>
        <v>0.0004167968865</v>
      </c>
      <c r="BE377" s="51">
        <f t="shared" si="7"/>
        <v>0.03496097468</v>
      </c>
      <c r="BF377" s="51">
        <f>AK377 * ( (1-Baseline!H$88-Baseline!H$87) + (1-Baseline!B$36)*Baseline!H$88 )</f>
        <v>0.00002768905864</v>
      </c>
      <c r="BG377" s="51">
        <f>AL377 * ( (1-Baseline!H$88-Baseline!H$87) + (1-Baseline!B$36)*Baseline!H$88 )</f>
        <v>0.000210360175</v>
      </c>
      <c r="BH377" s="51">
        <f>AM377 * ( (1-Baseline!H$88-Baseline!H$87) + (1-Baseline!B$36)*Baseline!H$88 )</f>
        <v>0.00004532516998</v>
      </c>
      <c r="BI377" s="51">
        <f>AN377 * ( (1-Baseline!H$88-Baseline!H$87) + (1-Baseline!B$36)*Baseline!H$88 )</f>
        <v>0.02745880407</v>
      </c>
      <c r="BJ377" s="51">
        <f t="shared" si="8"/>
        <v>0.02774217847</v>
      </c>
      <c r="BK377" s="61"/>
      <c r="BL377" s="51">
        <f t="shared" si="19"/>
        <v>0.9462966957</v>
      </c>
      <c r="BM377" s="51">
        <f t="shared" si="20"/>
        <v>0.01846819911</v>
      </c>
      <c r="BN377" s="51">
        <f t="shared" si="21"/>
        <v>0.02929990931</v>
      </c>
      <c r="BO377" s="51">
        <f t="shared" si="22"/>
        <v>0.005935195883</v>
      </c>
      <c r="BP377" s="51">
        <f t="shared" si="9"/>
        <v>1</v>
      </c>
      <c r="BQ377" s="51">
        <f t="shared" si="23"/>
        <v>0.05825491335</v>
      </c>
      <c r="BR377" s="51">
        <f t="shared" si="24"/>
        <v>0.9142839232</v>
      </c>
      <c r="BS377" s="51">
        <f t="shared" si="25"/>
        <v>0.01341288122</v>
      </c>
      <c r="BT377" s="51">
        <f t="shared" si="26"/>
        <v>0.01404828228</v>
      </c>
      <c r="BU377" s="51">
        <f t="shared" si="10"/>
        <v>1</v>
      </c>
      <c r="BV377" s="51">
        <f t="shared" si="27"/>
        <v>0.03595347753</v>
      </c>
      <c r="BW377" s="51">
        <f t="shared" si="28"/>
        <v>0.005217815195</v>
      </c>
      <c r="BX377" s="51">
        <f t="shared" si="29"/>
        <v>0.9469069319</v>
      </c>
      <c r="BY377" s="51">
        <f t="shared" si="30"/>
        <v>0.01192177536</v>
      </c>
      <c r="BZ377" s="51">
        <f t="shared" si="11"/>
        <v>1</v>
      </c>
      <c r="CA377" s="51">
        <f t="shared" si="31"/>
        <v>0.0009980852322</v>
      </c>
      <c r="CB377" s="51">
        <f t="shared" si="32"/>
        <v>0.007582684078</v>
      </c>
      <c r="CC377" s="51">
        <f t="shared" si="33"/>
        <v>0.001633799957</v>
      </c>
      <c r="CD377" s="51">
        <f t="shared" si="34"/>
        <v>0.9897854307</v>
      </c>
      <c r="CE377" s="51">
        <f t="shared" si="12"/>
        <v>1</v>
      </c>
      <c r="CF377" s="61"/>
      <c r="CG377" s="51">
        <f t="shared" si="35"/>
        <v>0.9462966957</v>
      </c>
      <c r="CH377" s="51">
        <f t="shared" si="36"/>
        <v>0.01846819911</v>
      </c>
      <c r="CI377" s="51">
        <f t="shared" si="37"/>
        <v>0.02929990931</v>
      </c>
      <c r="CJ377" s="51">
        <f t="shared" si="38"/>
        <v>0.005935195883</v>
      </c>
      <c r="CK377" s="51">
        <f t="shared" si="13"/>
        <v>1</v>
      </c>
      <c r="CL377" s="51">
        <f t="shared" si="39"/>
        <v>0.05825491335</v>
      </c>
      <c r="CM377" s="51">
        <f t="shared" si="40"/>
        <v>0.9142839232</v>
      </c>
      <c r="CN377" s="51">
        <f t="shared" si="41"/>
        <v>0.01341288122</v>
      </c>
      <c r="CO377" s="51">
        <f t="shared" si="42"/>
        <v>0.01404828228</v>
      </c>
      <c r="CP377" s="51">
        <f t="shared" si="14"/>
        <v>1</v>
      </c>
      <c r="CQ377" s="51">
        <f t="shared" si="43"/>
        <v>0.03595347753</v>
      </c>
      <c r="CR377" s="51">
        <f t="shared" si="44"/>
        <v>0.005217815195</v>
      </c>
      <c r="CS377" s="51">
        <f t="shared" si="45"/>
        <v>0.9469069319</v>
      </c>
      <c r="CT377" s="51">
        <f t="shared" si="46"/>
        <v>0.01192177536</v>
      </c>
      <c r="CU377" s="51">
        <f t="shared" si="15"/>
        <v>1</v>
      </c>
      <c r="CV377" s="51">
        <f t="shared" si="47"/>
        <v>0.0009980852322</v>
      </c>
      <c r="CW377" s="51">
        <f t="shared" si="48"/>
        <v>0.007582684078</v>
      </c>
      <c r="CX377" s="51">
        <f t="shared" si="49"/>
        <v>0.001633799957</v>
      </c>
      <c r="CY377" s="51">
        <f t="shared" si="50"/>
        <v>0.9897854307</v>
      </c>
      <c r="CZ377" s="51">
        <f t="shared" si="16"/>
        <v>1</v>
      </c>
      <c r="DA377" s="61"/>
      <c r="DB377" s="51">
        <f>(AQ377*Baseline!B$7 + AV377*Baseline!B$11 + BA377*Baseline!B$16 + BF377*Baseline!B$18)</f>
        <v>57205.46723</v>
      </c>
      <c r="DC377" s="51">
        <f>(AR377*Baseline!B$7 + AW377*Baseline!B$11 + BB377*Baseline!B$16 + BG377*Baseline!B$18)</f>
        <v>64529.18853</v>
      </c>
      <c r="DD377" s="51">
        <f>(AS377*Baseline!B$7 + AX377*Baseline!B$11 + BC377*Baseline!B$16 + BH377*Baseline!B$18)</f>
        <v>115261.7181</v>
      </c>
      <c r="DE377" s="51">
        <f>(AT377*Baseline!B$7 + AY377*Baseline!B$11 + BD377*Baseline!B$16 + BI377*Baseline!B$18)</f>
        <v>1259880.128</v>
      </c>
      <c r="DF377" s="51">
        <f t="shared" si="17"/>
        <v>1496876.502</v>
      </c>
      <c r="DG377" s="61"/>
      <c r="DH377" s="51">
        <f t="shared" si="51"/>
        <v>0.03821655771</v>
      </c>
      <c r="DI377" s="51">
        <f t="shared" si="52"/>
        <v>0.04310922673</v>
      </c>
      <c r="DJ377" s="51">
        <f t="shared" si="53"/>
        <v>0.07700148808</v>
      </c>
      <c r="DK377" s="51">
        <f t="shared" si="54"/>
        <v>0.8416727275</v>
      </c>
      <c r="DL377" s="51">
        <f t="shared" si="18"/>
        <v>1</v>
      </c>
      <c r="DM377" s="61"/>
      <c r="DN377" s="51">
        <f>DH377 / (Baseline!B$7/Baseline!B$17)</f>
        <v>4.079366173</v>
      </c>
      <c r="DO377" s="51">
        <f>DI377 / (Baseline!B$11/Baseline!B$17)</f>
        <v>1.040677366</v>
      </c>
      <c r="DP377" s="51">
        <f>DJ377 / (Baseline!B$16/Baseline!B$17)</f>
        <v>1.189905694</v>
      </c>
      <c r="DQ377" s="51">
        <f>DK377 / (Baseline!B$18/Baseline!B$17)</f>
        <v>0.9515853231</v>
      </c>
      <c r="DR377" s="79"/>
      <c r="DS377" s="51">
        <f>(AU377*Baseline!B$34)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0.02832448285</v>
      </c>
      <c r="DT377" s="51">
        <f>(AZ377*Baseline!B$34) + (Baseline!D$88*(1-Baseline!D$89)*Baseline!B$35) + (Baseline!D$88*Baseline!D$89*((1-Baseline!D$90)*Baseline!B$40 + Baseline!D$90*Baseline!B$41))</f>
        <v>0.01049436485</v>
      </c>
      <c r="DU377" s="51">
        <f>(BE377*Baseline!B$34) + (Baseline!F$88*(1-Baseline!F$89)*Baseline!B$35) + (Baseline!F$88*Baseline!F$89*((1-Baseline!F$90)*Baseline!B$40 + Baseline!F$90*Baseline!B$41))</f>
        <v>0.0129747862</v>
      </c>
      <c r="DV377" s="51">
        <f>(BJ377*Baseline!B$34) + (Baseline!H$88*(1-Baseline!H$89)*Baseline!B$35) + (Baseline!H$88*Baseline!H$89*((1-Baseline!H$90)*Baseline!B$40 + Baseline!H$90*Baseline!B$41))</f>
        <v>0.00930632677</v>
      </c>
      <c r="DW377" s="51">
        <f>( DS377*Baseline!B$7 + DT377*Baseline!B$11 + DU377*Baseline!B$16 + DV377*Baseline!B$18 ) / Baseline!B$17</f>
        <v>0.009771101608</v>
      </c>
    </row>
    <row r="378">
      <c r="A378" s="4" t="s">
        <v>671</v>
      </c>
      <c r="B378" s="45">
        <f>MIN( MAX( NORMINV( MCrands!B378, (B$5+B$4)/2, (B$5-B$4)/3.29 ), 0 ), 1 )</f>
        <v>0.5855174483</v>
      </c>
      <c r="C378" s="45">
        <f>MAX( NORMINV( MCrands!C378, (C$5+C$4)/2, (C$5-C$4)/3.29 ), 0 )</f>
        <v>3.131642145</v>
      </c>
      <c r="D378" s="41"/>
      <c r="E378" s="43">
        <f>Baseline!B$33 * (C378 * Baseline!B$66*Baseline!B$66/Baseline!B$73 + Baseline!B$52*Baseline!B$52/Baseline!B$74 + Baseline!B$53*Baseline!B$53/Baseline!B$75 + Baseline!B$54*Baseline!B$54/Baseline!B$76)</f>
        <v>0.00002221334579</v>
      </c>
      <c r="F378" s="43">
        <f>Baseline!B$33 * (C378 * Baseline!B$66*Baseline!B$57/Baseline!B$73 + Baseline!B$52*Baseline!B$67/Baseline!B$74 + Baseline!B$53*Baseline!B$55/Baseline!B$75 + Baseline!B$54*Baseline!B$56/Baseline!B$76)</f>
        <v>0.0000002003752383</v>
      </c>
      <c r="G378" s="45">
        <f>Baseline!B$33 * (C378 * Baseline!B$66*Baseline!B$58/Baseline!B$73 + Baseline!B$52*Baseline!B$59/Baseline!B$74 + Baseline!B$53*Baseline!B$68/Baseline!B$75 + Baseline!B$54*Baseline!B$60/Baseline!B$76)</f>
        <v>0.0000001698518194</v>
      </c>
      <c r="H378" s="43">
        <f>Baseline!B$33 * (C378 * Baseline!B$66*Baseline!B$61/Baseline!B$73 + Baseline!B$52*Baseline!B$62/Baseline!B$74 + Baseline!B$53*Baseline!B$63/Baseline!B$75 + Baseline!B$54*Baseline!B$69/Baseline!B$76)</f>
        <v>0.000000003523245645</v>
      </c>
      <c r="I378" s="43">
        <f>Baseline!B$33 * (C378 * Baseline!B$57*Baseline!B$66/Baseline!B$73 + Baseline!B$67*Baseline!B$52/Baseline!B$74 + Baseline!B$55*Baseline!B$53/Baseline!B$75 + Baseline!B$56*Baseline!B$54/Baseline!B$76)</f>
        <v>0.0000002003752383</v>
      </c>
      <c r="J378" s="45">
        <f>Baseline!B$33 * (C378 * Baseline!B$57*Baseline!B$57/Baseline!B$73 + Baseline!B$67*Baseline!B$67/Baseline!B$74 + Baseline!B$55*Baseline!B$55/Baseline!B$75 + Baseline!B$56*Baseline!B$56/Baseline!B$76)</f>
        <v>0.00000176381388</v>
      </c>
      <c r="K378" s="43">
        <f>Baseline!B$33 * (C378 * Baseline!B$57*Baseline!B$58/Baseline!B$73 + Baseline!B$67*Baseline!B$59/Baseline!B$74 + Baseline!B$55*Baseline!B$68/Baseline!B$75 + Baseline!B$56*Baseline!B$60/Baseline!B$76)</f>
        <v>0.00000001374210689</v>
      </c>
      <c r="L378" s="45">
        <f>Baseline!B$33 * (C378 * Baseline!B$57*Baseline!B$61/Baseline!B$73 + Baseline!B$67*Baseline!B$62/Baseline!B$74 + Baseline!B$55*Baseline!B$63/Baseline!B$75 + Baseline!B$56*Baseline!B$69/Baseline!B$76)</f>
        <v>0.00000001439287057</v>
      </c>
      <c r="M378" s="43">
        <f>Baseline!B$33 * (C378 * Baseline!B$58*Baseline!B$66/Baseline!B$73 + Baseline!B$59*Baseline!B$52/Baseline!B$74 + Baseline!B$68*Baseline!B$53/Baseline!B$75 + Baseline!B$60*Baseline!B$54/Baseline!B$76)</f>
        <v>0.0000001698518194</v>
      </c>
      <c r="N378" s="45">
        <f>Baseline!B$33 * (C378 * Baseline!B$58*Baseline!B$57/Baseline!B$73 + Baseline!B$59*Baseline!B$67/Baseline!B$74 + Baseline!B$68*Baseline!B$55/Baseline!B$75 + Baseline!B$60*Baseline!B$56/Baseline!B$76)</f>
        <v>0.00000001374210689</v>
      </c>
      <c r="O378" s="45">
        <f>Baseline!B$33 * (C378 * Baseline!B$58*Baseline!B$58/Baseline!B$73 + Baseline!B$59*Baseline!B$59/Baseline!B$74 + Baseline!B$68*Baseline!B$68/Baseline!B$75 + Baseline!B$60*Baseline!B$60/Baseline!B$76)</f>
        <v>0.000001324390732</v>
      </c>
      <c r="P378" s="43">
        <f>Baseline!B$33 * (C378 * Baseline!B$58*Baseline!B$61/Baseline!B$73 + Baseline!B$59*Baseline!B$62/Baseline!B$74 + Baseline!B$68*Baseline!B$63/Baseline!B$75 + Baseline!B$60*Baseline!B$69/Baseline!B$76)</f>
        <v>0.000000001646987799</v>
      </c>
      <c r="Q378" s="43">
        <f>Baseline!B$33 * (C378 * Baseline!B$61*Baseline!B$66/Baseline!B$73 + Baseline!B$62*Baseline!B$52/Baseline!B$74 + Baseline!B$63*Baseline!B$53/Baseline!B$75 + Baseline!B$69*Baseline!B$54/Baseline!B$76)</f>
        <v>0.000000003523245645</v>
      </c>
      <c r="R378" s="43">
        <f>Baseline!B$33 * (C378 * Baseline!B$61*Baseline!B$57/Baseline!B$73 + Baseline!B$62*Baseline!B$67/Baseline!B$74 + Baseline!B$63*Baseline!B$55/Baseline!B$75 + Baseline!B$69*Baseline!B$56/Baseline!B$76)</f>
        <v>0.00000001439287057</v>
      </c>
      <c r="S378" s="43">
        <f>Baseline!B$33 * (C378 * Baseline!B$61*Baseline!B$58/Baseline!B$73 + Baseline!B$62*Baseline!B$59/Baseline!B$74 + Baseline!B$63*Baseline!B$68/Baseline!B$75 + Baseline!B$69*Baseline!B$60/Baseline!B$76)</f>
        <v>0.000000001646987799</v>
      </c>
      <c r="T378" s="43">
        <f>Baseline!B$33 * (C378 * Baseline!B$61*Baseline!B$61/Baseline!B$73 + Baseline!B$62*Baseline!B$62/Baseline!B$74 + Baseline!B$63*Baseline!B$63/Baseline!B$75 + Baseline!B$69*Baseline!B$69/Baseline!B$76)</f>
        <v>0.00000009854654969</v>
      </c>
      <c r="U378" s="41"/>
      <c r="V378" s="43">
        <f>E378 * ( Baseline!B$87 * Baseline!B$7 )</f>
        <v>0.230552316</v>
      </c>
      <c r="W378" s="43">
        <f>F378 * ( Baseline!D$87 * Baseline!B$11 )</f>
        <v>0.003696241006</v>
      </c>
      <c r="X378" s="43">
        <f>G378 * ( Baseline!F$87 * Baseline!B$16 )</f>
        <v>0.005899763869</v>
      </c>
      <c r="Y378" s="43">
        <f>H378 * ( Baseline!H$87 * Baseline!B$18 )</f>
        <v>0.001239032011</v>
      </c>
      <c r="Z378" s="51">
        <f t="shared" si="1"/>
        <v>0.2413873529</v>
      </c>
      <c r="AA378" s="43">
        <f>I378 * ( Baseline!B$87 * Baseline!B$7 )</f>
        <v>0.002079694598</v>
      </c>
      <c r="AB378" s="45">
        <f>J378 * ( Baseline!D$87 * Baseline!B$11 )</f>
        <v>0.03253636151</v>
      </c>
      <c r="AC378" s="45">
        <f>K378 * ( Baseline!F$87 * Baseline!B$16 )</f>
        <v>0.0004773289211</v>
      </c>
      <c r="AD378" s="45">
        <f>L378 * ( Baseline!F$87 * Baseline!B$16 )</f>
        <v>0.0004999330476</v>
      </c>
      <c r="AE378" s="51">
        <f t="shared" si="2"/>
        <v>0.03559331808</v>
      </c>
      <c r="AF378" s="51">
        <f>M378 * ( Baseline!B$87 * Baseline!B$7 )</f>
        <v>0.001762892034</v>
      </c>
      <c r="AG378" s="51">
        <f>N378 * ( Baseline!D$87 * Baseline!B$11 )</f>
        <v>0.0002534950897</v>
      </c>
      <c r="AH378" s="51">
        <f>O378 * ( Baseline!F$87 * Baseline!B$16 )</f>
        <v>0.04600240737</v>
      </c>
      <c r="AI378" s="51">
        <f>P378 * ( Baseline!H$87 * Baseline!B$18 )</f>
        <v>0.000579201909</v>
      </c>
      <c r="AJ378" s="51">
        <f t="shared" si="3"/>
        <v>0.04859799641</v>
      </c>
      <c r="AK378" s="51">
        <f>Q378 * ( Baseline!B$87 * Baseline!B$7 )</f>
        <v>0.00003656776655</v>
      </c>
      <c r="AL378" s="51">
        <f>R378 * ( Baseline!D$87 * Baseline!B$11 )</f>
        <v>0.0002654994641</v>
      </c>
      <c r="AM378" s="51">
        <f>S378 * ( Baseline!F$87 * Baseline!B$16 )</f>
        <v>0.00005720774224</v>
      </c>
      <c r="AN378" s="51">
        <f>T378 * ( Baseline!H$87 * Baseline!B$18 )</f>
        <v>0.03465620678</v>
      </c>
      <c r="AO378" s="51">
        <f t="shared" si="4"/>
        <v>0.03501548175</v>
      </c>
      <c r="AP378" s="61"/>
      <c r="AQ378" s="51">
        <f>V378 * ( (1-Baseline!B$88-Baseline!B$87) + (1-B378)*Baseline!B$88 )</f>
        <v>0.1054752571</v>
      </c>
      <c r="AR378" s="51">
        <f>W378 * ( (1-Baseline!B$88-Baseline!B$87) + (1-B378)*Baseline!B$88 )</f>
        <v>0.001690991343</v>
      </c>
      <c r="AS378" s="51">
        <f>X378 * ( (1-Baseline!B$88-Baseline!B$87) + (1-B378)*Baseline!B$88 )</f>
        <v>0.002699079852</v>
      </c>
      <c r="AT378" s="51">
        <f>Y378 * ( (1-Baseline!B$88-Baseline!B$87) + (1-B378)*Baseline!B$88 )</f>
        <v>0.0005668440991</v>
      </c>
      <c r="AU378" s="51">
        <f t="shared" si="5"/>
        <v>0.1104321724</v>
      </c>
      <c r="AV378" s="51">
        <f>AA378 * ( (1-Baseline!D$88-Baseline!D$87) + (1-B378)*Baseline!D$88 )</f>
        <v>0.001516277429</v>
      </c>
      <c r="AW378" s="51">
        <f>AB378 * ( (1-Baseline!D$88-Baseline!D$87) + (1-B378)*Baseline!D$88 )</f>
        <v>0.02372182464</v>
      </c>
      <c r="AX378" s="51">
        <f>AC378 * ( (1-Baseline!D$88-Baseline!D$87) + (1-B378)*Baseline!D$88 )</f>
        <v>0.0003480141121</v>
      </c>
      <c r="AY378" s="51">
        <f>AD378 * ( (1-Baseline!D$88-Baseline!D$87) + (1-B378)*Baseline!D$88 )</f>
        <v>0.0003644944775</v>
      </c>
      <c r="AZ378" s="51">
        <f t="shared" si="6"/>
        <v>0.02595061066</v>
      </c>
      <c r="BA378" s="51">
        <f>AF378 * ( (1-Baseline!F$88-Baseline!F$87) + (1-Baseline!B$36)*Baseline!F$88 )</f>
        <v>0.00126863352</v>
      </c>
      <c r="BB378" s="51">
        <f>AG378 * ( (1-Baseline!F$88-Baseline!F$87) + (1-Baseline!B$36)*Baseline!F$88 )</f>
        <v>0.0001824231784</v>
      </c>
      <c r="BC378" s="51">
        <f>AH378 * ( (1-Baseline!F$88-Baseline!F$87) + (1-Baseline!B$36)*Baseline!F$88 )</f>
        <v>0.03310480442</v>
      </c>
      <c r="BD378" s="51">
        <f>AI378 * ( (1-Baseline!F$88-Baseline!F$87) + (1-Baseline!B$36)*Baseline!F$88 )</f>
        <v>0.0004168122282</v>
      </c>
      <c r="BE378" s="51">
        <f t="shared" si="7"/>
        <v>0.03497267335</v>
      </c>
      <c r="BF378" s="51">
        <f>AK378 * ( (1-Baseline!H$88-Baseline!H$87) + (1-Baseline!B$36)*Baseline!H$88 )</f>
        <v>0.00002897337279</v>
      </c>
      <c r="BG378" s="51">
        <f>AL378 * ( (1-Baseline!H$88-Baseline!H$87) + (1-Baseline!B$36)*Baseline!H$88 )</f>
        <v>0.0002103605354</v>
      </c>
      <c r="BH378" s="51">
        <f>AM378 * ( (1-Baseline!H$88-Baseline!H$87) + (1-Baseline!B$36)*Baseline!H$88 )</f>
        <v>0.00004532683834</v>
      </c>
      <c r="BI378" s="51">
        <f>AN378 * ( (1-Baseline!H$88-Baseline!H$87) + (1-Baseline!B$36)*Baseline!H$88 )</f>
        <v>0.02745880576</v>
      </c>
      <c r="BJ378" s="51">
        <f t="shared" si="8"/>
        <v>0.0277434665</v>
      </c>
      <c r="BK378" s="61"/>
      <c r="BL378" s="51">
        <f t="shared" si="19"/>
        <v>0.9551134856</v>
      </c>
      <c r="BM378" s="51">
        <f t="shared" si="20"/>
        <v>0.01531248826</v>
      </c>
      <c r="BN378" s="51">
        <f t="shared" si="21"/>
        <v>0.02444106453</v>
      </c>
      <c r="BO378" s="51">
        <f t="shared" si="22"/>
        <v>0.005132961591</v>
      </c>
      <c r="BP378" s="51">
        <f t="shared" si="9"/>
        <v>1</v>
      </c>
      <c r="BQ378" s="51">
        <f t="shared" si="23"/>
        <v>0.05842935445</v>
      </c>
      <c r="BR378" s="51">
        <f t="shared" si="24"/>
        <v>0.9141143133</v>
      </c>
      <c r="BS378" s="51">
        <f t="shared" si="25"/>
        <v>0.01341063286</v>
      </c>
      <c r="BT378" s="51">
        <f t="shared" si="26"/>
        <v>0.01404569943</v>
      </c>
      <c r="BU378" s="51">
        <f t="shared" si="10"/>
        <v>1</v>
      </c>
      <c r="BV378" s="51">
        <f t="shared" si="27"/>
        <v>0.03627499412</v>
      </c>
      <c r="BW378" s="51">
        <f t="shared" si="28"/>
        <v>0.005216163391</v>
      </c>
      <c r="BX378" s="51">
        <f t="shared" si="29"/>
        <v>0.9465906164</v>
      </c>
      <c r="BY378" s="51">
        <f t="shared" si="30"/>
        <v>0.0119182261</v>
      </c>
      <c r="BZ378" s="51">
        <f t="shared" si="11"/>
        <v>1</v>
      </c>
      <c r="CA378" s="51">
        <f t="shared" si="31"/>
        <v>0.001044331385</v>
      </c>
      <c r="CB378" s="51">
        <f t="shared" si="32"/>
        <v>0.007582345031</v>
      </c>
      <c r="CC378" s="51">
        <f t="shared" si="33"/>
        <v>0.00163378424</v>
      </c>
      <c r="CD378" s="51">
        <f t="shared" si="34"/>
        <v>0.9897395393</v>
      </c>
      <c r="CE378" s="51">
        <f t="shared" si="12"/>
        <v>1</v>
      </c>
      <c r="CF378" s="61"/>
      <c r="CG378" s="51">
        <f t="shared" si="35"/>
        <v>0.9551134856</v>
      </c>
      <c r="CH378" s="51">
        <f t="shared" si="36"/>
        <v>0.01531248826</v>
      </c>
      <c r="CI378" s="51">
        <f t="shared" si="37"/>
        <v>0.02444106453</v>
      </c>
      <c r="CJ378" s="51">
        <f t="shared" si="38"/>
        <v>0.005132961591</v>
      </c>
      <c r="CK378" s="51">
        <f t="shared" si="13"/>
        <v>1</v>
      </c>
      <c r="CL378" s="51">
        <f t="shared" si="39"/>
        <v>0.05842935445</v>
      </c>
      <c r="CM378" s="51">
        <f t="shared" si="40"/>
        <v>0.9141143133</v>
      </c>
      <c r="CN378" s="51">
        <f t="shared" si="41"/>
        <v>0.01341063286</v>
      </c>
      <c r="CO378" s="51">
        <f t="shared" si="42"/>
        <v>0.01404569943</v>
      </c>
      <c r="CP378" s="51">
        <f t="shared" si="14"/>
        <v>1</v>
      </c>
      <c r="CQ378" s="51">
        <f t="shared" si="43"/>
        <v>0.03627499412</v>
      </c>
      <c r="CR378" s="51">
        <f t="shared" si="44"/>
        <v>0.005216163391</v>
      </c>
      <c r="CS378" s="51">
        <f t="shared" si="45"/>
        <v>0.9465906164</v>
      </c>
      <c r="CT378" s="51">
        <f t="shared" si="46"/>
        <v>0.0119182261</v>
      </c>
      <c r="CU378" s="51">
        <f t="shared" si="15"/>
        <v>1</v>
      </c>
      <c r="CV378" s="51">
        <f t="shared" si="47"/>
        <v>0.001044331385</v>
      </c>
      <c r="CW378" s="51">
        <f t="shared" si="48"/>
        <v>0.007582345031</v>
      </c>
      <c r="CX378" s="51">
        <f t="shared" si="49"/>
        <v>0.00163378424</v>
      </c>
      <c r="CY378" s="51">
        <f t="shared" si="50"/>
        <v>0.9897395393</v>
      </c>
      <c r="CZ378" s="51">
        <f t="shared" si="16"/>
        <v>1</v>
      </c>
      <c r="DA378" s="61"/>
      <c r="DB378" s="51">
        <f>(AQ378*Baseline!B$7 + AV378*Baseline!B$11 + BA378*Baseline!B$16 + BF378*Baseline!B$18)</f>
        <v>59984.11622</v>
      </c>
      <c r="DC378" s="51">
        <f>(AR378*Baseline!B$7 + AW378*Baseline!B$11 + BB378*Baseline!B$16 + BG378*Baseline!B$18)</f>
        <v>61936.59761</v>
      </c>
      <c r="DD378" s="51">
        <f>(AS378*Baseline!B$7 + AX378*Baseline!B$11 + BC378*Baseline!B$16 + BH378*Baseline!B$18)</f>
        <v>115038.3264</v>
      </c>
      <c r="DE378" s="51">
        <f>(AT378*Baseline!B$7 + AY378*Baseline!B$11 + BD378*Baseline!B$16 + BI378*Baseline!B$18)</f>
        <v>1259814.12</v>
      </c>
      <c r="DF378" s="51">
        <f t="shared" si="17"/>
        <v>1496773.16</v>
      </c>
      <c r="DG378" s="61"/>
      <c r="DH378" s="51">
        <f t="shared" si="51"/>
        <v>0.04007562257</v>
      </c>
      <c r="DI378" s="51">
        <f t="shared" si="52"/>
        <v>0.04138008301</v>
      </c>
      <c r="DJ378" s="51">
        <f t="shared" si="53"/>
        <v>0.07685755565</v>
      </c>
      <c r="DK378" s="51">
        <f t="shared" si="54"/>
        <v>0.8416867388</v>
      </c>
      <c r="DL378" s="51">
        <f t="shared" si="18"/>
        <v>1</v>
      </c>
      <c r="DM378" s="61"/>
      <c r="DN378" s="51">
        <f>DH378 / (Baseline!B$7/Baseline!B$17)</f>
        <v>4.277809119</v>
      </c>
      <c r="DO378" s="51">
        <f>DI378 / (Baseline!B$11/Baseline!B$17)</f>
        <v>0.9989350095</v>
      </c>
      <c r="DP378" s="51">
        <f>DJ378 / (Baseline!B$16/Baseline!B$17)</f>
        <v>1.187681504</v>
      </c>
      <c r="DQ378" s="51">
        <f>DK378 / (Baseline!B$18/Baseline!B$17)</f>
        <v>0.9516011641</v>
      </c>
      <c r="DR378" s="79"/>
      <c r="DS378" s="51">
        <f>(AU378*Baseline!B$34)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0.02909435711</v>
      </c>
      <c r="DT378" s="51">
        <f>(AZ378*Baseline!B$34) + (Baseline!D$88*(1-Baseline!D$89)*Baseline!B$35) + (Baseline!D$88*Baseline!D$89*((1-Baseline!D$90)*Baseline!B$40 + Baseline!D$90*Baseline!B$41))</f>
        <v>0.0103061596</v>
      </c>
      <c r="DU378" s="51">
        <f>(BE378*Baseline!B$34) + (Baseline!F$88*(1-Baseline!F$89)*Baseline!B$35) + (Baseline!F$88*Baseline!F$89*((1-Baseline!F$90)*Baseline!B$40 + Baseline!F$90*Baseline!B$41))</f>
        <v>0.012976541</v>
      </c>
      <c r="DV378" s="51">
        <f>(BJ378*Baseline!B$34) + (Baseline!H$88*(1-Baseline!H$89)*Baseline!B$35) + (Baseline!H$88*Baseline!H$89*((1-Baseline!H$90)*Baseline!B$40 + Baseline!H$90*Baseline!B$41))</f>
        <v>0.009306519975</v>
      </c>
      <c r="DW378" s="51">
        <f>( DS378*Baseline!B$7 + DT378*Baseline!B$11 + DU378*Baseline!B$16 + DV378*Baseline!B$18 ) / Baseline!B$17</f>
        <v>0.009770802183</v>
      </c>
    </row>
    <row r="379">
      <c r="A379" s="4" t="s">
        <v>673</v>
      </c>
      <c r="B379" s="45">
        <f>MIN( MAX( NORMINV( MCrands!B379, (B$5+B$4)/2, (B$5-B$4)/3.29 ), 0 ), 1 )</f>
        <v>0.3678976137</v>
      </c>
      <c r="C379" s="45">
        <f>MAX( NORMINV( MCrands!C379, (C$5+C$4)/2, (C$5-C$4)/3.29 ), 0 )</f>
        <v>2.230888502</v>
      </c>
      <c r="D379" s="41"/>
      <c r="E379" s="43">
        <f>Baseline!B$33 * (C379 * Baseline!B$66*Baseline!B$66/Baseline!B$73 + Baseline!B$52*Baseline!B$52/Baseline!B$74 + Baseline!B$53*Baseline!B$53/Baseline!B$75 + Baseline!B$54*Baseline!B$54/Baseline!B$76)</f>
        <v>0.00001583598838</v>
      </c>
      <c r="F379" s="43">
        <f>Baseline!B$33 * (C379 * Baseline!B$66*Baseline!B$57/Baseline!B$73 + Baseline!B$52*Baseline!B$67/Baseline!B$74 + Baseline!B$53*Baseline!B$55/Baseline!B$75 + Baseline!B$54*Baseline!B$56/Baseline!B$76)</f>
        <v>0.0000001993682871</v>
      </c>
      <c r="G379" s="45">
        <f>Baseline!B$33 * (C379 * Baseline!B$66*Baseline!B$58/Baseline!B$73 + Baseline!B$52*Baseline!B$59/Baseline!B$74 + Baseline!B$53*Baseline!B$68/Baseline!B$75 + Baseline!B$54*Baseline!B$60/Baseline!B$76)</f>
        <v>0.0000001673763978</v>
      </c>
      <c r="H379" s="43">
        <f>Baseline!B$33 * (C379 * Baseline!B$66*Baseline!B$61/Baseline!B$73 + Baseline!B$52*Baseline!B$62/Baseline!B$74 + Baseline!B$53*Baseline!B$63/Baseline!B$75 + Baseline!B$54*Baseline!B$69/Baseline!B$76)</f>
        <v>0.000000003275703482</v>
      </c>
      <c r="I379" s="43">
        <f>Baseline!B$33 * (C379 * Baseline!B$57*Baseline!B$66/Baseline!B$73 + Baseline!B$67*Baseline!B$52/Baseline!B$74 + Baseline!B$55*Baseline!B$53/Baseline!B$75 + Baseline!B$56*Baseline!B$54/Baseline!B$76)</f>
        <v>0.0000001993682871</v>
      </c>
      <c r="J379" s="45">
        <f>Baseline!B$33 * (C379 * Baseline!B$57*Baseline!B$57/Baseline!B$73 + Baseline!B$67*Baseline!B$67/Baseline!B$74 + Baseline!B$55*Baseline!B$55/Baseline!B$75 + Baseline!B$56*Baseline!B$56/Baseline!B$76)</f>
        <v>0.000001763813721</v>
      </c>
      <c r="K379" s="43">
        <f>Baseline!B$33 * (C379 * Baseline!B$57*Baseline!B$58/Baseline!B$73 + Baseline!B$67*Baseline!B$59/Baseline!B$74 + Baseline!B$55*Baseline!B$68/Baseline!B$75 + Baseline!B$56*Baseline!B$60/Baseline!B$76)</f>
        <v>0.00000001374171604</v>
      </c>
      <c r="L379" s="45">
        <f>Baseline!B$33 * (C379 * Baseline!B$57*Baseline!B$61/Baseline!B$73 + Baseline!B$67*Baseline!B$62/Baseline!B$74 + Baseline!B$55*Baseline!B$63/Baseline!B$75 + Baseline!B$56*Baseline!B$69/Baseline!B$76)</f>
        <v>0.00000001439283148</v>
      </c>
      <c r="M379" s="43">
        <f>Baseline!B$33 * (C379 * Baseline!B$58*Baseline!B$66/Baseline!B$73 + Baseline!B$59*Baseline!B$52/Baseline!B$74 + Baseline!B$68*Baseline!B$53/Baseline!B$75 + Baseline!B$60*Baseline!B$54/Baseline!B$76)</f>
        <v>0.0000001673763978</v>
      </c>
      <c r="N379" s="45">
        <f>Baseline!B$33 * (C379 * Baseline!B$58*Baseline!B$57/Baseline!B$73 + Baseline!B$59*Baseline!B$67/Baseline!B$74 + Baseline!B$68*Baseline!B$55/Baseline!B$75 + Baseline!B$60*Baseline!B$56/Baseline!B$76)</f>
        <v>0.00000001374171604</v>
      </c>
      <c r="O379" s="45">
        <f>Baseline!B$33 * (C379 * Baseline!B$58*Baseline!B$58/Baseline!B$73 + Baseline!B$59*Baseline!B$59/Baseline!B$74 + Baseline!B$68*Baseline!B$68/Baseline!B$75 + Baseline!B$60*Baseline!B$60/Baseline!B$76)</f>
        <v>0.000001324389772</v>
      </c>
      <c r="P379" s="43">
        <f>Baseline!B$33 * (C379 * Baseline!B$58*Baseline!B$61/Baseline!B$73 + Baseline!B$59*Baseline!B$62/Baseline!B$74 + Baseline!B$68*Baseline!B$63/Baseline!B$75 + Baseline!B$60*Baseline!B$69/Baseline!B$76)</f>
        <v>0.000000001646891713</v>
      </c>
      <c r="Q379" s="43">
        <f>Baseline!B$33 * (C379 * Baseline!B$61*Baseline!B$66/Baseline!B$73 + Baseline!B$62*Baseline!B$52/Baseline!B$74 + Baseline!B$63*Baseline!B$53/Baseline!B$75 + Baseline!B$69*Baseline!B$54/Baseline!B$76)</f>
        <v>0.000000003275703482</v>
      </c>
      <c r="R379" s="43">
        <f>Baseline!B$33 * (C379 * Baseline!B$61*Baseline!B$57/Baseline!B$73 + Baseline!B$62*Baseline!B$67/Baseline!B$74 + Baseline!B$63*Baseline!B$55/Baseline!B$75 + Baseline!B$69*Baseline!B$56/Baseline!B$76)</f>
        <v>0.00000001439283148</v>
      </c>
      <c r="S379" s="43">
        <f>Baseline!B$33 * (C379 * Baseline!B$61*Baseline!B$58/Baseline!B$73 + Baseline!B$62*Baseline!B$59/Baseline!B$74 + Baseline!B$63*Baseline!B$68/Baseline!B$75 + Baseline!B$69*Baseline!B$60/Baseline!B$76)</f>
        <v>0.000000001646891713</v>
      </c>
      <c r="T379" s="43">
        <f>Baseline!B$33 * (C379 * Baseline!B$61*Baseline!B$61/Baseline!B$73 + Baseline!B$62*Baseline!B$62/Baseline!B$74 + Baseline!B$63*Baseline!B$63/Baseline!B$75 + Baseline!B$69*Baseline!B$69/Baseline!B$76)</f>
        <v>0.00000009854654008</v>
      </c>
      <c r="U379" s="41"/>
      <c r="V379" s="43">
        <f>E379 * ( Baseline!B$87 * Baseline!B$7 )</f>
        <v>0.1643617234</v>
      </c>
      <c r="W379" s="43">
        <f>F379 * ( Baseline!D$87 * Baseline!B$11 )</f>
        <v>0.003677666185</v>
      </c>
      <c r="X379" s="43">
        <f>G379 * ( Baseline!F$87 * Baseline!B$16 )</f>
        <v>0.005813780668</v>
      </c>
      <c r="Y379" s="43">
        <f>H379 * ( Baseline!H$87 * Baseline!B$18 )</f>
        <v>0.001151978</v>
      </c>
      <c r="Z379" s="51">
        <f t="shared" si="1"/>
        <v>0.1750051482</v>
      </c>
      <c r="AA379" s="43">
        <f>I379 * ( Baseline!B$87 * Baseline!B$7 )</f>
        <v>0.002069243452</v>
      </c>
      <c r="AB379" s="45">
        <f>J379 * ( Baseline!D$87 * Baseline!B$11 )</f>
        <v>0.03253635858</v>
      </c>
      <c r="AC379" s="45">
        <f>K379 * ( Baseline!F$87 * Baseline!B$16 )</f>
        <v>0.0004773153448</v>
      </c>
      <c r="AD379" s="45">
        <f>L379 * ( Baseline!F$87 * Baseline!B$16 )</f>
        <v>0.0004999316899</v>
      </c>
      <c r="AE379" s="51">
        <f t="shared" si="2"/>
        <v>0.03558284907</v>
      </c>
      <c r="AF379" s="51">
        <f>M379 * ( Baseline!B$87 * Baseline!B$7 )</f>
        <v>0.001737199633</v>
      </c>
      <c r="AG379" s="51">
        <f>N379 * ( Baseline!D$87 * Baseline!B$11 )</f>
        <v>0.0002534878797</v>
      </c>
      <c r="AH379" s="51">
        <f>O379 * ( Baseline!F$87 * Baseline!B$16 )</f>
        <v>0.046002374</v>
      </c>
      <c r="AI379" s="51">
        <f>P379 * ( Baseline!H$87 * Baseline!B$18 )</f>
        <v>0.0005791681183</v>
      </c>
      <c r="AJ379" s="51">
        <f t="shared" si="3"/>
        <v>0.04857222963</v>
      </c>
      <c r="AK379" s="51">
        <f>Q379 * ( Baseline!B$87 * Baseline!B$7 )</f>
        <v>0.00003399852644</v>
      </c>
      <c r="AL379" s="51">
        <f>R379 * ( Baseline!D$87 * Baseline!B$11 )</f>
        <v>0.0002654987431</v>
      </c>
      <c r="AM379" s="51">
        <f>S379 * ( Baseline!F$87 * Baseline!B$16 )</f>
        <v>0.00005720440474</v>
      </c>
      <c r="AN379" s="51">
        <f>T379 * ( Baseline!H$87 * Baseline!B$18 )</f>
        <v>0.0346562034</v>
      </c>
      <c r="AO379" s="51">
        <f t="shared" si="4"/>
        <v>0.03501290507</v>
      </c>
      <c r="AP379" s="61"/>
      <c r="AQ379" s="51">
        <f>V379 * ( (1-Baseline!B$88-Baseline!B$87) + (1-B379)*Baseline!B$88 )</f>
        <v>0.1070276081</v>
      </c>
      <c r="AR379" s="51">
        <f>W379 * ( (1-Baseline!B$88-Baseline!B$87) + (1-B379)*Baseline!B$88 )</f>
        <v>0.002394790023</v>
      </c>
      <c r="AS379" s="51">
        <f>X379 * ( (1-Baseline!B$88-Baseline!B$87) + (1-B379)*Baseline!B$88 )</f>
        <v>0.003785766092</v>
      </c>
      <c r="AT379" s="51">
        <f>Y379 * ( (1-Baseline!B$88-Baseline!B$87) + (1-B379)*Baseline!B$88 )</f>
        <v>0.000750134809</v>
      </c>
      <c r="AU379" s="51">
        <f t="shared" si="5"/>
        <v>0.113958299</v>
      </c>
      <c r="AV379" s="51">
        <f>AA379 * ( (1-Baseline!D$88-Baseline!D$87) + (1-B379)*Baseline!D$88 )</f>
        <v>0.001710395809</v>
      </c>
      <c r="AW379" s="51">
        <f>AB379 * ( (1-Baseline!D$88-Baseline!D$87) + (1-B379)*Baseline!D$88 )</f>
        <v>0.02689391203</v>
      </c>
      <c r="AX379" s="51">
        <f>AC379 * ( (1-Baseline!D$88-Baseline!D$87) + (1-B379)*Baseline!D$88 )</f>
        <v>0.0003945394461</v>
      </c>
      <c r="AY379" s="51">
        <f>AD379 * ( (1-Baseline!D$88-Baseline!D$87) + (1-B379)*Baseline!D$88 )</f>
        <v>0.0004132336708</v>
      </c>
      <c r="AZ379" s="51">
        <f t="shared" si="6"/>
        <v>0.02941208096</v>
      </c>
      <c r="BA379" s="51">
        <f>AF379 * ( (1-Baseline!F$88-Baseline!F$87) + (1-Baseline!B$36)*Baseline!F$88 )</f>
        <v>0.001250144446</v>
      </c>
      <c r="BB379" s="51">
        <f>AG379 * ( (1-Baseline!F$88-Baseline!F$87) + (1-Baseline!B$36)*Baseline!F$88 )</f>
        <v>0.0001824179899</v>
      </c>
      <c r="BC379" s="51">
        <f>AH379 * ( (1-Baseline!F$88-Baseline!F$87) + (1-Baseline!B$36)*Baseline!F$88 )</f>
        <v>0.0331047804</v>
      </c>
      <c r="BD379" s="51">
        <f>AI379 * ( (1-Baseline!F$88-Baseline!F$87) + (1-Baseline!B$36)*Baseline!F$88 )</f>
        <v>0.0004167879113</v>
      </c>
      <c r="BE379" s="51">
        <f t="shared" si="7"/>
        <v>0.03495413075</v>
      </c>
      <c r="BF379" s="51">
        <f>AK379 * ( (1-Baseline!H$88-Baseline!H$87) + (1-Baseline!B$36)*Baseline!H$88 )</f>
        <v>0.00002693771247</v>
      </c>
      <c r="BG379" s="51">
        <f>AL379 * ( (1-Baseline!H$88-Baseline!H$87) + (1-Baseline!B$36)*Baseline!H$88 )</f>
        <v>0.0002103599641</v>
      </c>
      <c r="BH379" s="51">
        <f>AM379 * ( (1-Baseline!H$88-Baseline!H$87) + (1-Baseline!B$36)*Baseline!H$88 )</f>
        <v>0.00004532419396</v>
      </c>
      <c r="BI379" s="51">
        <f>AN379 * ( (1-Baseline!H$88-Baseline!H$87) + (1-Baseline!B$36)*Baseline!H$88 )</f>
        <v>0.02745880308</v>
      </c>
      <c r="BJ379" s="51">
        <f t="shared" si="8"/>
        <v>0.02774142495</v>
      </c>
      <c r="BK379" s="61"/>
      <c r="BL379" s="51">
        <f t="shared" si="19"/>
        <v>0.9391822186</v>
      </c>
      <c r="BM379" s="51">
        <f t="shared" si="20"/>
        <v>0.02101461713</v>
      </c>
      <c r="BN379" s="51">
        <f t="shared" si="21"/>
        <v>0.03322062652</v>
      </c>
      <c r="BO379" s="51">
        <f t="shared" si="22"/>
        <v>0.006582537781</v>
      </c>
      <c r="BP379" s="51">
        <f t="shared" si="9"/>
        <v>1</v>
      </c>
      <c r="BQ379" s="51">
        <f t="shared" si="23"/>
        <v>0.05815283223</v>
      </c>
      <c r="BR379" s="51">
        <f t="shared" si="24"/>
        <v>0.9143831771</v>
      </c>
      <c r="BS379" s="51">
        <f t="shared" si="25"/>
        <v>0.01341419693</v>
      </c>
      <c r="BT379" s="51">
        <f t="shared" si="26"/>
        <v>0.01404979374</v>
      </c>
      <c r="BU379" s="51">
        <f t="shared" si="10"/>
        <v>1</v>
      </c>
      <c r="BV379" s="51">
        <f t="shared" si="27"/>
        <v>0.03576528494</v>
      </c>
      <c r="BW379" s="51">
        <f t="shared" si="28"/>
        <v>0.005218782042</v>
      </c>
      <c r="BX379" s="51">
        <f t="shared" si="29"/>
        <v>0.9470920802</v>
      </c>
      <c r="BY379" s="51">
        <f t="shared" si="30"/>
        <v>0.01192385284</v>
      </c>
      <c r="BZ379" s="51">
        <f t="shared" si="11"/>
        <v>1</v>
      </c>
      <c r="CA379" s="51">
        <f t="shared" si="31"/>
        <v>0.0009710284357</v>
      </c>
      <c r="CB379" s="51">
        <f t="shared" si="32"/>
        <v>0.007582882441</v>
      </c>
      <c r="CC379" s="51">
        <f t="shared" si="33"/>
        <v>0.001633809152</v>
      </c>
      <c r="CD379" s="51">
        <f t="shared" si="34"/>
        <v>0.98981228</v>
      </c>
      <c r="CE379" s="51">
        <f t="shared" si="12"/>
        <v>1</v>
      </c>
      <c r="CF379" s="61"/>
      <c r="CG379" s="51">
        <f t="shared" si="35"/>
        <v>0.9391822186</v>
      </c>
      <c r="CH379" s="51">
        <f t="shared" si="36"/>
        <v>0.02101461713</v>
      </c>
      <c r="CI379" s="51">
        <f t="shared" si="37"/>
        <v>0.03322062652</v>
      </c>
      <c r="CJ379" s="51">
        <f t="shared" si="38"/>
        <v>0.006582537781</v>
      </c>
      <c r="CK379" s="51">
        <f t="shared" si="13"/>
        <v>1</v>
      </c>
      <c r="CL379" s="51">
        <f t="shared" si="39"/>
        <v>0.05815283223</v>
      </c>
      <c r="CM379" s="51">
        <f t="shared" si="40"/>
        <v>0.9143831771</v>
      </c>
      <c r="CN379" s="51">
        <f t="shared" si="41"/>
        <v>0.01341419693</v>
      </c>
      <c r="CO379" s="51">
        <f t="shared" si="42"/>
        <v>0.01404979374</v>
      </c>
      <c r="CP379" s="51">
        <f t="shared" si="14"/>
        <v>1</v>
      </c>
      <c r="CQ379" s="51">
        <f t="shared" si="43"/>
        <v>0.03576528494</v>
      </c>
      <c r="CR379" s="51">
        <f t="shared" si="44"/>
        <v>0.005218782042</v>
      </c>
      <c r="CS379" s="51">
        <f t="shared" si="45"/>
        <v>0.9470920802</v>
      </c>
      <c r="CT379" s="51">
        <f t="shared" si="46"/>
        <v>0.01192385284</v>
      </c>
      <c r="CU379" s="51">
        <f t="shared" si="15"/>
        <v>1</v>
      </c>
      <c r="CV379" s="51">
        <f t="shared" si="47"/>
        <v>0.0009710284357</v>
      </c>
      <c r="CW379" s="51">
        <f t="shared" si="48"/>
        <v>0.007582882441</v>
      </c>
      <c r="CX379" s="51">
        <f t="shared" si="49"/>
        <v>0.001633809152</v>
      </c>
      <c r="CY379" s="51">
        <f t="shared" si="50"/>
        <v>0.98981228</v>
      </c>
      <c r="CZ379" s="51">
        <f t="shared" si="16"/>
        <v>1</v>
      </c>
      <c r="DA379" s="61"/>
      <c r="DB379" s="51">
        <f>(AQ379*Baseline!B$7 + AV379*Baseline!B$11 + BA379*Baseline!B$16 + BF379*Baseline!B$18)</f>
        <v>60998.14737</v>
      </c>
      <c r="DC379" s="51">
        <f>(AR379*Baseline!B$7 + AW379*Baseline!B$11 + BB379*Baseline!B$16 + BG379*Baseline!B$18)</f>
        <v>69080.60912</v>
      </c>
      <c r="DD379" s="51">
        <f>(AS379*Baseline!B$7 + AX379*Baseline!B$11 + BC379*Baseline!B$16 + BH379*Baseline!B$18)</f>
        <v>115664.9438</v>
      </c>
      <c r="DE379" s="51">
        <f>(AT379*Baseline!B$7 + AY379*Baseline!B$11 + BD379*Baseline!B$16 + BI379*Baseline!B$18)</f>
        <v>1260007.335</v>
      </c>
      <c r="DF379" s="51">
        <f t="shared" si="17"/>
        <v>1505751.036</v>
      </c>
      <c r="DG379" s="61"/>
      <c r="DH379" s="51">
        <f t="shared" si="51"/>
        <v>0.04051011484</v>
      </c>
      <c r="DI379" s="51">
        <f t="shared" si="52"/>
        <v>0.04587784267</v>
      </c>
      <c r="DJ379" s="51">
        <f t="shared" si="53"/>
        <v>0.07681545027</v>
      </c>
      <c r="DK379" s="51">
        <f t="shared" si="54"/>
        <v>0.8367965922</v>
      </c>
      <c r="DL379" s="51">
        <f t="shared" si="18"/>
        <v>1</v>
      </c>
      <c r="DM379" s="61"/>
      <c r="DN379" s="51">
        <f>DH379 / (Baseline!B$7/Baseline!B$17)</f>
        <v>4.324188311</v>
      </c>
      <c r="DO379" s="51">
        <f>DI379 / (Baseline!B$11/Baseline!B$17)</f>
        <v>1.10751308</v>
      </c>
      <c r="DP379" s="51">
        <f>DJ379 / (Baseline!B$16/Baseline!B$17)</f>
        <v>1.187030848</v>
      </c>
      <c r="DQ379" s="51">
        <f>DK379 / (Baseline!B$18/Baseline!B$17)</f>
        <v>0.9460724217</v>
      </c>
      <c r="DR379" s="79"/>
      <c r="DS379" s="51">
        <f>(AU379*Baseline!B$34)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0.02962327611</v>
      </c>
      <c r="DT379" s="51">
        <f>(AZ379*Baseline!B$34) + (Baseline!D$88*(1-Baseline!D$89)*Baseline!B$35) + (Baseline!D$88*Baseline!D$89*((1-Baseline!D$90)*Baseline!B$40 + Baseline!D$90*Baseline!B$41))</f>
        <v>0.01082538014</v>
      </c>
      <c r="DU379" s="51">
        <f>(BE379*Baseline!B$34) + (Baseline!F$88*(1-Baseline!F$89)*Baseline!B$35) + (Baseline!F$88*Baseline!F$89*((1-Baseline!F$90)*Baseline!B$40 + Baseline!F$90*Baseline!B$41))</f>
        <v>0.01297375961</v>
      </c>
      <c r="DV379" s="51">
        <f>(BJ379*Baseline!B$34) + (Baseline!H$88*(1-Baseline!H$89)*Baseline!B$35) + (Baseline!H$88*Baseline!H$89*((1-Baseline!H$90)*Baseline!B$40 + Baseline!H$90*Baseline!B$41))</f>
        <v>0.009306213742</v>
      </c>
      <c r="DW379" s="51">
        <f>( DS379*Baseline!B$7 + DT379*Baseline!B$11 + DU379*Baseline!B$16 + DV379*Baseline!B$18 ) / Baseline!B$17</f>
        <v>0.009796814677</v>
      </c>
    </row>
    <row r="380">
      <c r="A380" s="4" t="s">
        <v>674</v>
      </c>
      <c r="B380" s="45">
        <f>MIN( MAX( NORMINV( MCrands!B380, (B$5+B$4)/2, (B$5-B$4)/3.29 ), 0 ), 1 )</f>
        <v>0.4591846039</v>
      </c>
      <c r="C380" s="45">
        <f>MAX( NORMINV( MCrands!C380, (C$5+C$4)/2, (C$5-C$4)/3.29 ), 0 )</f>
        <v>3.302212797</v>
      </c>
      <c r="D380" s="41"/>
      <c r="E380" s="43">
        <f>Baseline!B$33 * (C380 * Baseline!B$66*Baseline!B$66/Baseline!B$73 + Baseline!B$52*Baseline!B$52/Baseline!B$74 + Baseline!B$53*Baseline!B$53/Baseline!B$75 + Baseline!B$54*Baseline!B$54/Baseline!B$76)</f>
        <v>0.0000234209901</v>
      </c>
      <c r="F380" s="43">
        <f>Baseline!B$33 * (C380 * Baseline!B$66*Baseline!B$57/Baseline!B$73 + Baseline!B$52*Baseline!B$67/Baseline!B$74 + Baseline!B$53*Baseline!B$55/Baseline!B$75 + Baseline!B$54*Baseline!B$56/Baseline!B$76)</f>
        <v>0.000000200565919</v>
      </c>
      <c r="G380" s="45">
        <f>Baseline!B$33 * (C380 * Baseline!B$66*Baseline!B$58/Baseline!B$73 + Baseline!B$52*Baseline!B$59/Baseline!B$74 + Baseline!B$53*Baseline!B$68/Baseline!B$75 + Baseline!B$54*Baseline!B$60/Baseline!B$76)</f>
        <v>0.0000001703205761</v>
      </c>
      <c r="H380" s="43">
        <f>Baseline!B$33 * (C380 * Baseline!B$66*Baseline!B$61/Baseline!B$73 + Baseline!B$52*Baseline!B$62/Baseline!B$74 + Baseline!B$53*Baseline!B$63/Baseline!B$75 + Baseline!B$54*Baseline!B$69/Baseline!B$76)</f>
        <v>0.000000003570121312</v>
      </c>
      <c r="I380" s="43">
        <f>Baseline!B$33 * (C380 * Baseline!B$57*Baseline!B$66/Baseline!B$73 + Baseline!B$67*Baseline!B$52/Baseline!B$74 + Baseline!B$55*Baseline!B$53/Baseline!B$75 + Baseline!B$56*Baseline!B$54/Baseline!B$76)</f>
        <v>0.000000200565919</v>
      </c>
      <c r="J380" s="45">
        <f>Baseline!B$33 * (C380 * Baseline!B$57*Baseline!B$57/Baseline!B$73 + Baseline!B$67*Baseline!B$67/Baseline!B$74 + Baseline!B$55*Baseline!B$55/Baseline!B$75 + Baseline!B$56*Baseline!B$56/Baseline!B$76)</f>
        <v>0.00000176381391</v>
      </c>
      <c r="K380" s="43">
        <f>Baseline!B$33 * (C380 * Baseline!B$57*Baseline!B$58/Baseline!B$73 + Baseline!B$67*Baseline!B$59/Baseline!B$74 + Baseline!B$55*Baseline!B$68/Baseline!B$75 + Baseline!B$56*Baseline!B$60/Baseline!B$76)</f>
        <v>0.00000001374218091</v>
      </c>
      <c r="L380" s="45">
        <f>Baseline!B$33 * (C380 * Baseline!B$57*Baseline!B$61/Baseline!B$73 + Baseline!B$67*Baseline!B$62/Baseline!B$74 + Baseline!B$55*Baseline!B$63/Baseline!B$75 + Baseline!B$56*Baseline!B$69/Baseline!B$76)</f>
        <v>0.00000001439287797</v>
      </c>
      <c r="M380" s="43">
        <f>Baseline!B$33 * (C380 * Baseline!B$58*Baseline!B$66/Baseline!B$73 + Baseline!B$59*Baseline!B$52/Baseline!B$74 + Baseline!B$68*Baseline!B$53/Baseline!B$75 + Baseline!B$60*Baseline!B$54/Baseline!B$76)</f>
        <v>0.0000001703205761</v>
      </c>
      <c r="N380" s="45">
        <f>Baseline!B$33 * (C380 * Baseline!B$58*Baseline!B$57/Baseline!B$73 + Baseline!B$59*Baseline!B$67/Baseline!B$74 + Baseline!B$68*Baseline!B$55/Baseline!B$75 + Baseline!B$60*Baseline!B$56/Baseline!B$76)</f>
        <v>0.00000001374218091</v>
      </c>
      <c r="O380" s="45">
        <f>Baseline!B$33 * (C380 * Baseline!B$58*Baseline!B$58/Baseline!B$73 + Baseline!B$59*Baseline!B$59/Baseline!B$74 + Baseline!B$68*Baseline!B$68/Baseline!B$75 + Baseline!B$60*Baseline!B$60/Baseline!B$76)</f>
        <v>0.000001324390914</v>
      </c>
      <c r="P380" s="43">
        <f>Baseline!B$33 * (C380 * Baseline!B$58*Baseline!B$61/Baseline!B$73 + Baseline!B$59*Baseline!B$62/Baseline!B$74 + Baseline!B$68*Baseline!B$63/Baseline!B$75 + Baseline!B$60*Baseline!B$69/Baseline!B$76)</f>
        <v>0.000000001647005994</v>
      </c>
      <c r="Q380" s="43">
        <f>Baseline!B$33 * (C380 * Baseline!B$61*Baseline!B$66/Baseline!B$73 + Baseline!B$62*Baseline!B$52/Baseline!B$74 + Baseline!B$63*Baseline!B$53/Baseline!B$75 + Baseline!B$69*Baseline!B$54/Baseline!B$76)</f>
        <v>0.000000003570121312</v>
      </c>
      <c r="R380" s="43">
        <f>Baseline!B$33 * (C380 * Baseline!B$61*Baseline!B$57/Baseline!B$73 + Baseline!B$62*Baseline!B$67/Baseline!B$74 + Baseline!B$63*Baseline!B$55/Baseline!B$75 + Baseline!B$69*Baseline!B$56/Baseline!B$76)</f>
        <v>0.00000001439287797</v>
      </c>
      <c r="S380" s="43">
        <f>Baseline!B$33 * (C380 * Baseline!B$61*Baseline!B$58/Baseline!B$73 + Baseline!B$62*Baseline!B$59/Baseline!B$74 + Baseline!B$63*Baseline!B$68/Baseline!B$75 + Baseline!B$69*Baseline!B$60/Baseline!B$76)</f>
        <v>0.000000001647005994</v>
      </c>
      <c r="T380" s="43">
        <f>Baseline!B$33 * (C380 * Baseline!B$61*Baseline!B$61/Baseline!B$73 + Baseline!B$62*Baseline!B$62/Baseline!B$74 + Baseline!B$63*Baseline!B$63/Baseline!B$75 + Baseline!B$69*Baseline!B$69/Baseline!B$76)</f>
        <v>0.00000009854655151</v>
      </c>
      <c r="U380" s="41"/>
      <c r="V380" s="43">
        <f>E380 * ( Baseline!B$87 * Baseline!B$7 )</f>
        <v>0.2430864562</v>
      </c>
      <c r="W380" s="43">
        <f>F380 * ( Baseline!D$87 * Baseline!B$11 )</f>
        <v>0.003699758416</v>
      </c>
      <c r="X380" s="43">
        <f>G380 * ( Baseline!F$87 * Baseline!B$16 )</f>
        <v>0.005916046024</v>
      </c>
      <c r="Y380" s="43">
        <f>H380 * ( Baseline!H$87 * Baseline!B$18 )</f>
        <v>0.001255516939</v>
      </c>
      <c r="Z380" s="51">
        <f t="shared" si="1"/>
        <v>0.2539577776</v>
      </c>
      <c r="AA380" s="43">
        <f>I380 * ( Baseline!B$87 * Baseline!B$7 )</f>
        <v>0.002081673673</v>
      </c>
      <c r="AB380" s="45">
        <f>J380 * ( Baseline!D$87 * Baseline!B$11 )</f>
        <v>0.03253636207</v>
      </c>
      <c r="AC380" s="45">
        <f>K380 * ( Baseline!F$87 * Baseline!B$16 )</f>
        <v>0.000477331492</v>
      </c>
      <c r="AD380" s="45">
        <f>L380 * ( Baseline!F$87 * Baseline!B$16 )</f>
        <v>0.0004999333047</v>
      </c>
      <c r="AE380" s="51">
        <f t="shared" si="2"/>
        <v>0.03559530054</v>
      </c>
      <c r="AF380" s="51">
        <f>M380 * ( Baseline!B$87 * Baseline!B$7 )</f>
        <v>0.00176775726</v>
      </c>
      <c r="AG380" s="51">
        <f>N380 * ( Baseline!D$87 * Baseline!B$11 )</f>
        <v>0.000253496455</v>
      </c>
      <c r="AH380" s="51">
        <f>O380 * ( Baseline!F$87 * Baseline!B$16 )</f>
        <v>0.04600241369</v>
      </c>
      <c r="AI380" s="51">
        <f>P380 * ( Baseline!H$87 * Baseline!B$18 )</f>
        <v>0.0005792083078</v>
      </c>
      <c r="AJ380" s="51">
        <f t="shared" si="3"/>
        <v>0.04860287572</v>
      </c>
      <c r="AK380" s="51">
        <f>Q380 * ( Baseline!B$87 * Baseline!B$7 )</f>
        <v>0.0000370542891</v>
      </c>
      <c r="AL380" s="51">
        <f>R380 * ( Baseline!D$87 * Baseline!B$11 )</f>
        <v>0.0002654996006</v>
      </c>
      <c r="AM380" s="51">
        <f>S380 * ( Baseline!F$87 * Baseline!B$16 )</f>
        <v>0.00005720837425</v>
      </c>
      <c r="AN380" s="51">
        <f>T380 * ( Baseline!H$87 * Baseline!B$18 )</f>
        <v>0.03465620742</v>
      </c>
      <c r="AO380" s="51">
        <f t="shared" si="4"/>
        <v>0.03501596968</v>
      </c>
      <c r="AP380" s="61"/>
      <c r="AQ380" s="51">
        <f>V380 * ( (1-Baseline!B$88-Baseline!B$87) + (1-B380)*Baseline!B$88 )</f>
        <v>0.1385412193</v>
      </c>
      <c r="AR380" s="51">
        <f>W380 * ( (1-Baseline!B$88-Baseline!B$87) + (1-B380)*Baseline!B$88 )</f>
        <v>0.002108587414</v>
      </c>
      <c r="AS380" s="51">
        <f>X380 * ( (1-Baseline!B$88-Baseline!B$87) + (1-B380)*Baseline!B$88 )</f>
        <v>0.003371706686</v>
      </c>
      <c r="AT380" s="51">
        <f>Y380 * ( (1-Baseline!B$88-Baseline!B$87) + (1-B380)*Baseline!B$88 )</f>
        <v>0.0007155513735</v>
      </c>
      <c r="AU380" s="51">
        <f t="shared" si="5"/>
        <v>0.1447370648</v>
      </c>
      <c r="AV380" s="51">
        <f>AA380 * ( (1-Baseline!D$88-Baseline!D$87) + (1-B380)*Baseline!D$88 )</f>
        <v>0.001635537068</v>
      </c>
      <c r="AW380" s="51">
        <f>AB380 * ( (1-Baseline!D$88-Baseline!D$87) + (1-B380)*Baseline!D$88 )</f>
        <v>0.02556328925</v>
      </c>
      <c r="AX380" s="51">
        <f>AC380 * ( (1-Baseline!D$88-Baseline!D$87) + (1-B380)*Baseline!D$88 )</f>
        <v>0.0003750315715</v>
      </c>
      <c r="AY380" s="51">
        <f>AD380 * ( (1-Baseline!D$88-Baseline!D$87) + (1-B380)*Baseline!D$88 )</f>
        <v>0.0003927894473</v>
      </c>
      <c r="AZ380" s="51">
        <f t="shared" si="6"/>
        <v>0.02796664734</v>
      </c>
      <c r="BA380" s="51">
        <f>AF380 * ( (1-Baseline!F$88-Baseline!F$87) + (1-Baseline!B$36)*Baseline!F$88 )</f>
        <v>0.001272134692</v>
      </c>
      <c r="BB380" s="51">
        <f>AG380 * ( (1-Baseline!F$88-Baseline!F$87) + (1-Baseline!B$36)*Baseline!F$88 )</f>
        <v>0.0001824241609</v>
      </c>
      <c r="BC380" s="51">
        <f>AH380 * ( (1-Baseline!F$88-Baseline!F$87) + (1-Baseline!B$36)*Baseline!F$88 )</f>
        <v>0.03310480897</v>
      </c>
      <c r="BD380" s="51">
        <f>AI380 * ( (1-Baseline!F$88-Baseline!F$87) + (1-Baseline!B$36)*Baseline!F$88 )</f>
        <v>0.0004168168329</v>
      </c>
      <c r="BE380" s="51">
        <f t="shared" si="7"/>
        <v>0.03497618466</v>
      </c>
      <c r="BF380" s="51">
        <f>AK380 * ( (1-Baseline!H$88-Baseline!H$87) + (1-Baseline!B$36)*Baseline!H$88 )</f>
        <v>0.00002935885434</v>
      </c>
      <c r="BG380" s="51">
        <f>AL380 * ( (1-Baseline!H$88-Baseline!H$87) + (1-Baseline!B$36)*Baseline!H$88 )</f>
        <v>0.0002103606436</v>
      </c>
      <c r="BH380" s="51">
        <f>AM380 * ( (1-Baseline!H$88-Baseline!H$87) + (1-Baseline!B$36)*Baseline!H$88 )</f>
        <v>0.00004532733909</v>
      </c>
      <c r="BI380" s="51">
        <f>AN380 * ( (1-Baseline!H$88-Baseline!H$87) + (1-Baseline!B$36)*Baseline!H$88 )</f>
        <v>0.02745880626</v>
      </c>
      <c r="BJ380" s="51">
        <f t="shared" si="8"/>
        <v>0.0277438531</v>
      </c>
      <c r="BK380" s="61"/>
      <c r="BL380" s="51">
        <f t="shared" si="19"/>
        <v>0.9571924062</v>
      </c>
      <c r="BM380" s="51">
        <f t="shared" si="20"/>
        <v>0.01456839972</v>
      </c>
      <c r="BN380" s="51">
        <f t="shared" si="21"/>
        <v>0.02329539217</v>
      </c>
      <c r="BO380" s="51">
        <f t="shared" si="22"/>
        <v>0.004943801882</v>
      </c>
      <c r="BP380" s="51">
        <f t="shared" si="9"/>
        <v>1</v>
      </c>
      <c r="BQ380" s="51">
        <f t="shared" si="23"/>
        <v>0.0584816996</v>
      </c>
      <c r="BR380" s="51">
        <f t="shared" si="24"/>
        <v>0.9140634178</v>
      </c>
      <c r="BS380" s="51">
        <f t="shared" si="25"/>
        <v>0.01340995819</v>
      </c>
      <c r="BT380" s="51">
        <f t="shared" si="26"/>
        <v>0.01404492439</v>
      </c>
      <c r="BU380" s="51">
        <f t="shared" si="10"/>
        <v>1</v>
      </c>
      <c r="BV380" s="51">
        <f t="shared" si="27"/>
        <v>0.03637145403</v>
      </c>
      <c r="BW380" s="51">
        <f t="shared" si="28"/>
        <v>0.005215667824</v>
      </c>
      <c r="BX380" s="51">
        <f t="shared" si="29"/>
        <v>0.9464957169</v>
      </c>
      <c r="BY380" s="51">
        <f t="shared" si="30"/>
        <v>0.01191716126</v>
      </c>
      <c r="BZ380" s="51">
        <f t="shared" si="11"/>
        <v>1</v>
      </c>
      <c r="CA380" s="51">
        <f t="shared" si="31"/>
        <v>0.001058211137</v>
      </c>
      <c r="CB380" s="51">
        <f t="shared" si="32"/>
        <v>0.007582243274</v>
      </c>
      <c r="CC380" s="51">
        <f t="shared" si="33"/>
        <v>0.001633779523</v>
      </c>
      <c r="CD380" s="51">
        <f t="shared" si="34"/>
        <v>0.9897257661</v>
      </c>
      <c r="CE380" s="51">
        <f t="shared" si="12"/>
        <v>1</v>
      </c>
      <c r="CF380" s="61"/>
      <c r="CG380" s="51">
        <f t="shared" si="35"/>
        <v>0.9571924062</v>
      </c>
      <c r="CH380" s="51">
        <f t="shared" si="36"/>
        <v>0.01456839972</v>
      </c>
      <c r="CI380" s="51">
        <f t="shared" si="37"/>
        <v>0.02329539217</v>
      </c>
      <c r="CJ380" s="51">
        <f t="shared" si="38"/>
        <v>0.004943801882</v>
      </c>
      <c r="CK380" s="51">
        <f t="shared" si="13"/>
        <v>1</v>
      </c>
      <c r="CL380" s="51">
        <f t="shared" si="39"/>
        <v>0.0584816996</v>
      </c>
      <c r="CM380" s="51">
        <f t="shared" si="40"/>
        <v>0.9140634178</v>
      </c>
      <c r="CN380" s="51">
        <f t="shared" si="41"/>
        <v>0.01340995819</v>
      </c>
      <c r="CO380" s="51">
        <f t="shared" si="42"/>
        <v>0.01404492439</v>
      </c>
      <c r="CP380" s="51">
        <f t="shared" si="14"/>
        <v>1</v>
      </c>
      <c r="CQ380" s="51">
        <f t="shared" si="43"/>
        <v>0.03637145403</v>
      </c>
      <c r="CR380" s="51">
        <f t="shared" si="44"/>
        <v>0.005215667824</v>
      </c>
      <c r="CS380" s="51">
        <f t="shared" si="45"/>
        <v>0.9464957169</v>
      </c>
      <c r="CT380" s="51">
        <f t="shared" si="46"/>
        <v>0.01191716126</v>
      </c>
      <c r="CU380" s="51">
        <f t="shared" si="15"/>
        <v>1</v>
      </c>
      <c r="CV380" s="51">
        <f t="shared" si="47"/>
        <v>0.001058211137</v>
      </c>
      <c r="CW380" s="51">
        <f t="shared" si="48"/>
        <v>0.007582243274</v>
      </c>
      <c r="CX380" s="51">
        <f t="shared" si="49"/>
        <v>0.001633779523</v>
      </c>
      <c r="CY380" s="51">
        <f t="shared" si="50"/>
        <v>0.9897257661</v>
      </c>
      <c r="CZ380" s="51">
        <f t="shared" si="16"/>
        <v>1</v>
      </c>
      <c r="DA380" s="61"/>
      <c r="DB380" s="51">
        <f>(AQ380*Baseline!B$7 + AV380*Baseline!B$11 + BA380*Baseline!B$16 + BF380*Baseline!B$18)</f>
        <v>76306.24777</v>
      </c>
      <c r="DC380" s="51">
        <f>(AR380*Baseline!B$7 + AW380*Baseline!B$11 + BB380*Baseline!B$16 + BG380*Baseline!B$18)</f>
        <v>66088.26023</v>
      </c>
      <c r="DD380" s="51">
        <f>(AS380*Baseline!B$7 + AX380*Baseline!B$11 + BC380*Baseline!B$16 + BH380*Baseline!B$18)</f>
        <v>115422.529</v>
      </c>
      <c r="DE380" s="51">
        <f>(AT380*Baseline!B$7 + AY380*Baseline!B$11 + BD380*Baseline!B$16 + BI380*Baseline!B$18)</f>
        <v>1259946.961</v>
      </c>
      <c r="DF380" s="51">
        <f t="shared" si="17"/>
        <v>1517763.998</v>
      </c>
      <c r="DG380" s="61"/>
      <c r="DH380" s="51">
        <f t="shared" si="51"/>
        <v>0.05027543666</v>
      </c>
      <c r="DI380" s="51">
        <f t="shared" si="52"/>
        <v>0.04354317292</v>
      </c>
      <c r="DJ380" s="51">
        <f t="shared" si="53"/>
        <v>0.07604774467</v>
      </c>
      <c r="DK380" s="51">
        <f t="shared" si="54"/>
        <v>0.8301336457</v>
      </c>
      <c r="DL380" s="51">
        <f t="shared" si="18"/>
        <v>1</v>
      </c>
      <c r="DM380" s="61"/>
      <c r="DN380" s="51">
        <f>DH380 / (Baseline!B$7/Baseline!B$17)</f>
        <v>5.366572186</v>
      </c>
      <c r="DO380" s="51">
        <f>DI380 / (Baseline!B$11/Baseline!B$17)</f>
        <v>1.051153035</v>
      </c>
      <c r="DP380" s="51">
        <f>DJ380 / (Baseline!B$16/Baseline!B$17)</f>
        <v>1.175167477</v>
      </c>
      <c r="DQ380" s="51">
        <f>DK380 / (Baseline!B$18/Baseline!B$17)</f>
        <v>0.9385393725</v>
      </c>
      <c r="DR380" s="79"/>
      <c r="DS380" s="51">
        <f>(AU380*Baseline!B$34)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0.03424009097</v>
      </c>
      <c r="DT380" s="51">
        <f>(AZ380*Baseline!B$34) + (Baseline!D$88*(1-Baseline!D$89)*Baseline!B$35) + (Baseline!D$88*Baseline!D$89*((1-Baseline!D$90)*Baseline!B$40 + Baseline!D$90*Baseline!B$41))</f>
        <v>0.0106085651</v>
      </c>
      <c r="DU380" s="51">
        <f>(BE380*Baseline!B$34) + (Baseline!F$88*(1-Baseline!F$89)*Baseline!B$35) + (Baseline!F$88*Baseline!F$89*((1-Baseline!F$90)*Baseline!B$40 + Baseline!F$90*Baseline!B$41))</f>
        <v>0.0129770677</v>
      </c>
      <c r="DV380" s="51">
        <f>(BJ380*Baseline!B$34) + (Baseline!H$88*(1-Baseline!H$89)*Baseline!B$35) + (Baseline!H$88*Baseline!H$89*((1-Baseline!H$90)*Baseline!B$40 + Baseline!H$90*Baseline!B$41))</f>
        <v>0.009306577965</v>
      </c>
      <c r="DW380" s="51">
        <f>( DS380*Baseline!B$7 + DT380*Baseline!B$11 + DU380*Baseline!B$16 + DV380*Baseline!B$18 ) / Baseline!B$17</f>
        <v>0.00983162103</v>
      </c>
    </row>
    <row r="381">
      <c r="A381" s="4" t="s">
        <v>676</v>
      </c>
      <c r="B381" s="45">
        <f>MIN( MAX( NORMINV( MCrands!B381, (B$5+B$4)/2, (B$5-B$4)/3.29 ), 0 ), 1 )</f>
        <v>0.5719463991</v>
      </c>
      <c r="C381" s="45">
        <f>MAX( NORMINV( MCrands!C381, (C$5+C$4)/2, (C$5-C$4)/3.29 ), 0 )</f>
        <v>2.77918771</v>
      </c>
      <c r="D381" s="41"/>
      <c r="E381" s="43">
        <f>Baseline!B$33 * (C381 * Baseline!B$66*Baseline!B$66/Baseline!B$73 + Baseline!B$52*Baseline!B$52/Baseline!B$74 + Baseline!B$53*Baseline!B$53/Baseline!B$75 + Baseline!B$54*Baseline!B$54/Baseline!B$76)</f>
        <v>0.00001971795993</v>
      </c>
      <c r="F381" s="43">
        <f>Baseline!B$33 * (C381 * Baseline!B$66*Baseline!B$57/Baseline!B$73 + Baseline!B$52*Baseline!B$67/Baseline!B$74 + Baseline!B$53*Baseline!B$55/Baseline!B$75 + Baseline!B$54*Baseline!B$56/Baseline!B$76)</f>
        <v>0.00000019998123</v>
      </c>
      <c r="G381" s="45">
        <f>Baseline!B$33 * (C381 * Baseline!B$66*Baseline!B$58/Baseline!B$73 + Baseline!B$52*Baseline!B$59/Baseline!B$74 + Baseline!B$53*Baseline!B$68/Baseline!B$75 + Baseline!B$54*Baseline!B$60/Baseline!B$76)</f>
        <v>0.0000001688832157</v>
      </c>
      <c r="H381" s="43">
        <f>Baseline!B$33 * (C381 * Baseline!B$66*Baseline!B$61/Baseline!B$73 + Baseline!B$52*Baseline!B$62/Baseline!B$74 + Baseline!B$53*Baseline!B$63/Baseline!B$75 + Baseline!B$54*Baseline!B$69/Baseline!B$76)</f>
        <v>0.000000003426385273</v>
      </c>
      <c r="I381" s="43">
        <f>Baseline!B$33 * (C381 * Baseline!B$57*Baseline!B$66/Baseline!B$73 + Baseline!B$67*Baseline!B$52/Baseline!B$74 + Baseline!B$55*Baseline!B$53/Baseline!B$75 + Baseline!B$56*Baseline!B$54/Baseline!B$76)</f>
        <v>0.00000019998123</v>
      </c>
      <c r="J381" s="45">
        <f>Baseline!B$33 * (C381 * Baseline!B$57*Baseline!B$57/Baseline!B$73 + Baseline!B$67*Baseline!B$67/Baseline!B$74 + Baseline!B$55*Baseline!B$55/Baseline!B$75 + Baseline!B$56*Baseline!B$56/Baseline!B$76)</f>
        <v>0.000001763813818</v>
      </c>
      <c r="K381" s="43">
        <f>Baseline!B$33 * (C381 * Baseline!B$57*Baseline!B$58/Baseline!B$73 + Baseline!B$67*Baseline!B$59/Baseline!B$74 + Baseline!B$55*Baseline!B$68/Baseline!B$75 + Baseline!B$56*Baseline!B$60/Baseline!B$76)</f>
        <v>0.00000001374195395</v>
      </c>
      <c r="L381" s="45">
        <f>Baseline!B$33 * (C381 * Baseline!B$57*Baseline!B$61/Baseline!B$73 + Baseline!B$67*Baseline!B$62/Baseline!B$74 + Baseline!B$55*Baseline!B$63/Baseline!B$75 + Baseline!B$56*Baseline!B$69/Baseline!B$76)</f>
        <v>0.00000001439285527</v>
      </c>
      <c r="M381" s="43">
        <f>Baseline!B$33 * (C381 * Baseline!B$58*Baseline!B$66/Baseline!B$73 + Baseline!B$59*Baseline!B$52/Baseline!B$74 + Baseline!B$68*Baseline!B$53/Baseline!B$75 + Baseline!B$60*Baseline!B$54/Baseline!B$76)</f>
        <v>0.0000001688832157</v>
      </c>
      <c r="N381" s="45">
        <f>Baseline!B$33 * (C381 * Baseline!B$58*Baseline!B$57/Baseline!B$73 + Baseline!B$59*Baseline!B$67/Baseline!B$74 + Baseline!B$68*Baseline!B$55/Baseline!B$75 + Baseline!B$60*Baseline!B$56/Baseline!B$76)</f>
        <v>0.00000001374195395</v>
      </c>
      <c r="O381" s="45">
        <f>Baseline!B$33 * (C381 * Baseline!B$58*Baseline!B$58/Baseline!B$73 + Baseline!B$59*Baseline!B$59/Baseline!B$74 + Baseline!B$68*Baseline!B$68/Baseline!B$75 + Baseline!B$60*Baseline!B$60/Baseline!B$76)</f>
        <v>0.000001324390356</v>
      </c>
      <c r="P381" s="43">
        <f>Baseline!B$33 * (C381 * Baseline!B$58*Baseline!B$61/Baseline!B$73 + Baseline!B$59*Baseline!B$62/Baseline!B$74 + Baseline!B$68*Baseline!B$63/Baseline!B$75 + Baseline!B$60*Baseline!B$69/Baseline!B$76)</f>
        <v>0.000000001646950201</v>
      </c>
      <c r="Q381" s="43">
        <f>Baseline!B$33 * (C381 * Baseline!B$61*Baseline!B$66/Baseline!B$73 + Baseline!B$62*Baseline!B$52/Baseline!B$74 + Baseline!B$63*Baseline!B$53/Baseline!B$75 + Baseline!B$69*Baseline!B$54/Baseline!B$76)</f>
        <v>0.000000003426385273</v>
      </c>
      <c r="R381" s="43">
        <f>Baseline!B$33 * (C381 * Baseline!B$61*Baseline!B$57/Baseline!B$73 + Baseline!B$62*Baseline!B$67/Baseline!B$74 + Baseline!B$63*Baseline!B$55/Baseline!B$75 + Baseline!B$69*Baseline!B$56/Baseline!B$76)</f>
        <v>0.00000001439285527</v>
      </c>
      <c r="S381" s="43">
        <f>Baseline!B$33 * (C381 * Baseline!B$61*Baseline!B$58/Baseline!B$73 + Baseline!B$62*Baseline!B$59/Baseline!B$74 + Baseline!B$63*Baseline!B$68/Baseline!B$75 + Baseline!B$69*Baseline!B$60/Baseline!B$76)</f>
        <v>0.000000001646950201</v>
      </c>
      <c r="T381" s="43">
        <f>Baseline!B$33 * (C381 * Baseline!B$61*Baseline!B$61/Baseline!B$73 + Baseline!B$62*Baseline!B$62/Baseline!B$74 + Baseline!B$63*Baseline!B$63/Baseline!B$75 + Baseline!B$69*Baseline!B$69/Baseline!B$76)</f>
        <v>0.00000009854654593</v>
      </c>
      <c r="U381" s="41"/>
      <c r="V381" s="43">
        <f>E381 * ( Baseline!B$87 * Baseline!B$7 )</f>
        <v>0.2046527061</v>
      </c>
      <c r="W381" s="43">
        <f>F381 * ( Baseline!D$87 * Baseline!B$11 )</f>
        <v>0.003688972895</v>
      </c>
      <c r="X381" s="43">
        <f>G381 * ( Baseline!F$87 * Baseline!B$16 )</f>
        <v>0.005866119642</v>
      </c>
      <c r="Y381" s="43">
        <f>H381 * ( Baseline!H$87 * Baseline!B$18 )</f>
        <v>0.001204968788</v>
      </c>
      <c r="Z381" s="51">
        <f t="shared" si="1"/>
        <v>0.2154127674</v>
      </c>
      <c r="AA381" s="43">
        <f>I381 * ( Baseline!B$87 * Baseline!B$7 )</f>
        <v>0.002075605186</v>
      </c>
      <c r="AB381" s="45">
        <f>J381 * ( Baseline!D$87 * Baseline!B$11 )</f>
        <v>0.03253636036</v>
      </c>
      <c r="AC381" s="45">
        <f>K381 * ( Baseline!F$87 * Baseline!B$16 )</f>
        <v>0.0004773236088</v>
      </c>
      <c r="AD381" s="45">
        <f>L381 * ( Baseline!F$87 * Baseline!B$16 )</f>
        <v>0.0004999325164</v>
      </c>
      <c r="AE381" s="51">
        <f t="shared" si="2"/>
        <v>0.03558922168</v>
      </c>
      <c r="AF381" s="51">
        <f>M381 * ( Baseline!B$87 * Baseline!B$7 )</f>
        <v>0.001752838896</v>
      </c>
      <c r="AG381" s="51">
        <f>N381 * ( Baseline!D$87 * Baseline!B$11 )</f>
        <v>0.0002534922685</v>
      </c>
      <c r="AH381" s="51">
        <f>O381 * ( Baseline!F$87 * Baseline!B$16 )</f>
        <v>0.04600239431</v>
      </c>
      <c r="AI381" s="51">
        <f>P381 * ( Baseline!H$87 * Baseline!B$18 )</f>
        <v>0.0005791886871</v>
      </c>
      <c r="AJ381" s="51">
        <f t="shared" si="3"/>
        <v>0.04858791417</v>
      </c>
      <c r="AK381" s="51">
        <f>Q381 * ( Baseline!B$87 * Baseline!B$7 )</f>
        <v>0.00003556245275</v>
      </c>
      <c r="AL381" s="51">
        <f>R381 * ( Baseline!D$87 * Baseline!B$11 )</f>
        <v>0.000265499182</v>
      </c>
      <c r="AM381" s="51">
        <f>S381 * ( Baseline!F$87 * Baseline!B$16 )</f>
        <v>0.00005720643632</v>
      </c>
      <c r="AN381" s="51">
        <f>T381 * ( Baseline!H$87 * Baseline!B$18 )</f>
        <v>0.03465620546</v>
      </c>
      <c r="AO381" s="51">
        <f t="shared" si="4"/>
        <v>0.03501447353</v>
      </c>
      <c r="AP381" s="61"/>
      <c r="AQ381" s="51">
        <f>V381 * ( (1-Baseline!B$88-Baseline!B$87) + (1-B381)*Baseline!B$88 )</f>
        <v>0.09609830148</v>
      </c>
      <c r="AR381" s="51">
        <f>W381 * ( (1-Baseline!B$88-Baseline!B$87) + (1-B381)*Baseline!B$88 )</f>
        <v>0.001732222535</v>
      </c>
      <c r="AS381" s="51">
        <f>X381 * ( (1-Baseline!B$88-Baseline!B$87) + (1-B381)*Baseline!B$88 )</f>
        <v>0.002754540336</v>
      </c>
      <c r="AT381" s="51">
        <f>Y381 * ( (1-Baseline!B$88-Baseline!B$87) + (1-B381)*Baseline!B$88 )</f>
        <v>0.000565814428</v>
      </c>
      <c r="AU381" s="51">
        <f t="shared" si="5"/>
        <v>0.1011508788</v>
      </c>
      <c r="AV381" s="51">
        <f>AA381 * ( (1-Baseline!D$88-Baseline!D$87) + (1-B381)*Baseline!D$88 )</f>
        <v>0.00152591522</v>
      </c>
      <c r="AW381" s="51">
        <f>AB381 * ( (1-Baseline!D$88-Baseline!D$87) + (1-B381)*Baseline!D$88 )</f>
        <v>0.02391963935</v>
      </c>
      <c r="AX381" s="51">
        <f>AC381 * ( (1-Baseline!D$88-Baseline!D$87) + (1-B381)*Baseline!D$88 )</f>
        <v>0.0003509122854</v>
      </c>
      <c r="AY381" s="51">
        <f>AD381 * ( (1-Baseline!D$88-Baseline!D$87) + (1-B381)*Baseline!D$88 )</f>
        <v>0.0003675335949</v>
      </c>
      <c r="AZ381" s="51">
        <f t="shared" si="6"/>
        <v>0.02616400045</v>
      </c>
      <c r="BA381" s="51">
        <f>AF381 * ( (1-Baseline!F$88-Baseline!F$87) + (1-Baseline!B$36)*Baseline!F$88 )</f>
        <v>0.00126139896</v>
      </c>
      <c r="BB381" s="51">
        <f>AG381 * ( (1-Baseline!F$88-Baseline!F$87) + (1-Baseline!B$36)*Baseline!F$88 )</f>
        <v>0.0001824211482</v>
      </c>
      <c r="BC381" s="51">
        <f>AH381 * ( (1-Baseline!F$88-Baseline!F$87) + (1-Baseline!B$36)*Baseline!F$88 )</f>
        <v>0.03310479502</v>
      </c>
      <c r="BD381" s="51">
        <f>AI381 * ( (1-Baseline!F$88-Baseline!F$87) + (1-Baseline!B$36)*Baseline!F$88 )</f>
        <v>0.0004168027133</v>
      </c>
      <c r="BE381" s="51">
        <f t="shared" si="7"/>
        <v>0.03496541785</v>
      </c>
      <c r="BF381" s="51">
        <f>AK381 * ( (1-Baseline!H$88-Baseline!H$87) + (1-Baseline!B$36)*Baseline!H$88 )</f>
        <v>0.00002817684256</v>
      </c>
      <c r="BG381" s="51">
        <f>AL381 * ( (1-Baseline!H$88-Baseline!H$87) + (1-Baseline!B$36)*Baseline!H$88 )</f>
        <v>0.0002103603119</v>
      </c>
      <c r="BH381" s="51">
        <f>AM381 * ( (1-Baseline!H$88-Baseline!H$87) + (1-Baseline!B$36)*Baseline!H$88 )</f>
        <v>0.00004532580362</v>
      </c>
      <c r="BI381" s="51">
        <f>AN381 * ( (1-Baseline!H$88-Baseline!H$87) + (1-Baseline!B$36)*Baseline!H$88 )</f>
        <v>0.02745880471</v>
      </c>
      <c r="BJ381" s="51">
        <f t="shared" si="8"/>
        <v>0.02774266767</v>
      </c>
      <c r="BK381" s="61"/>
      <c r="BL381" s="51">
        <f t="shared" si="19"/>
        <v>0.9500491013</v>
      </c>
      <c r="BM381" s="51">
        <f t="shared" si="20"/>
        <v>0.0171251358</v>
      </c>
      <c r="BN381" s="51">
        <f t="shared" si="21"/>
        <v>0.0272319961</v>
      </c>
      <c r="BO381" s="51">
        <f t="shared" si="22"/>
        <v>0.005593766805</v>
      </c>
      <c r="BP381" s="51">
        <f t="shared" si="9"/>
        <v>1</v>
      </c>
      <c r="BQ381" s="51">
        <f t="shared" si="23"/>
        <v>0.0583211739</v>
      </c>
      <c r="BR381" s="51">
        <f t="shared" si="24"/>
        <v>0.9142194977</v>
      </c>
      <c r="BS381" s="51">
        <f t="shared" si="25"/>
        <v>0.01341202719</v>
      </c>
      <c r="BT381" s="51">
        <f t="shared" si="26"/>
        <v>0.0140473012</v>
      </c>
      <c r="BU381" s="51">
        <f t="shared" si="10"/>
        <v>1</v>
      </c>
      <c r="BV381" s="51">
        <f t="shared" si="27"/>
        <v>0.03607561523</v>
      </c>
      <c r="BW381" s="51">
        <f t="shared" si="28"/>
        <v>0.005217187708</v>
      </c>
      <c r="BX381" s="51">
        <f t="shared" si="29"/>
        <v>0.94678677</v>
      </c>
      <c r="BY381" s="51">
        <f t="shared" si="30"/>
        <v>0.01192042707</v>
      </c>
      <c r="BZ381" s="51">
        <f t="shared" si="11"/>
        <v>1</v>
      </c>
      <c r="CA381" s="51">
        <f t="shared" si="31"/>
        <v>0.001015650077</v>
      </c>
      <c r="CB381" s="51">
        <f t="shared" si="32"/>
        <v>0.007582555304</v>
      </c>
      <c r="CC381" s="51">
        <f t="shared" si="33"/>
        <v>0.001633793987</v>
      </c>
      <c r="CD381" s="51">
        <f t="shared" si="34"/>
        <v>0.9897680006</v>
      </c>
      <c r="CE381" s="51">
        <f t="shared" si="12"/>
        <v>1</v>
      </c>
      <c r="CF381" s="61"/>
      <c r="CG381" s="51">
        <f t="shared" si="35"/>
        <v>0.9500491013</v>
      </c>
      <c r="CH381" s="51">
        <f t="shared" si="36"/>
        <v>0.0171251358</v>
      </c>
      <c r="CI381" s="51">
        <f t="shared" si="37"/>
        <v>0.0272319961</v>
      </c>
      <c r="CJ381" s="51">
        <f t="shared" si="38"/>
        <v>0.005593766805</v>
      </c>
      <c r="CK381" s="51">
        <f t="shared" si="13"/>
        <v>1</v>
      </c>
      <c r="CL381" s="51">
        <f t="shared" si="39"/>
        <v>0.0583211739</v>
      </c>
      <c r="CM381" s="51">
        <f t="shared" si="40"/>
        <v>0.9142194977</v>
      </c>
      <c r="CN381" s="51">
        <f t="shared" si="41"/>
        <v>0.01341202719</v>
      </c>
      <c r="CO381" s="51">
        <f t="shared" si="42"/>
        <v>0.0140473012</v>
      </c>
      <c r="CP381" s="51">
        <f t="shared" si="14"/>
        <v>1</v>
      </c>
      <c r="CQ381" s="51">
        <f t="shared" si="43"/>
        <v>0.03607561523</v>
      </c>
      <c r="CR381" s="51">
        <f t="shared" si="44"/>
        <v>0.005217187708</v>
      </c>
      <c r="CS381" s="51">
        <f t="shared" si="45"/>
        <v>0.94678677</v>
      </c>
      <c r="CT381" s="51">
        <f t="shared" si="46"/>
        <v>0.01192042707</v>
      </c>
      <c r="CU381" s="51">
        <f t="shared" si="15"/>
        <v>1</v>
      </c>
      <c r="CV381" s="51">
        <f t="shared" si="47"/>
        <v>0.001015650077</v>
      </c>
      <c r="CW381" s="51">
        <f t="shared" si="48"/>
        <v>0.007582555304</v>
      </c>
      <c r="CX381" s="51">
        <f t="shared" si="49"/>
        <v>0.001633793987</v>
      </c>
      <c r="CY381" s="51">
        <f t="shared" si="50"/>
        <v>0.9897680006</v>
      </c>
      <c r="CZ381" s="51">
        <f t="shared" si="16"/>
        <v>1</v>
      </c>
      <c r="DA381" s="61"/>
      <c r="DB381" s="51">
        <f>(AQ381*Baseline!B$7 + AV381*Baseline!B$11 + BA381*Baseline!B$16 + BF381*Baseline!B$18)</f>
        <v>55396.2506</v>
      </c>
      <c r="DC381" s="51">
        <f>(AR381*Baseline!B$7 + AW381*Baseline!B$11 + BB381*Baseline!B$16 + BG381*Baseline!B$18)</f>
        <v>62380.80201</v>
      </c>
      <c r="DD381" s="51">
        <f>(AS381*Baseline!B$7 + AX381*Baseline!B$11 + BC381*Baseline!B$16 + BH381*Baseline!B$18)</f>
        <v>115071.3612</v>
      </c>
      <c r="DE381" s="51">
        <f>(AT381*Baseline!B$7 + AY381*Baseline!B$11 + BD381*Baseline!B$16 + BI381*Baseline!B$18)</f>
        <v>1259820.058</v>
      </c>
      <c r="DF381" s="51">
        <f t="shared" si="17"/>
        <v>1492668.472</v>
      </c>
      <c r="DG381" s="61"/>
      <c r="DH381" s="51">
        <f t="shared" si="51"/>
        <v>0.03711222663</v>
      </c>
      <c r="DI381" s="51">
        <f t="shared" si="52"/>
        <v>0.04179146488</v>
      </c>
      <c r="DJ381" s="51">
        <f t="shared" si="53"/>
        <v>0.07709103754</v>
      </c>
      <c r="DK381" s="51">
        <f t="shared" si="54"/>
        <v>0.8440052709</v>
      </c>
      <c r="DL381" s="51">
        <f t="shared" si="18"/>
        <v>1</v>
      </c>
      <c r="DM381" s="61"/>
      <c r="DN381" s="51">
        <f>DH381 / (Baseline!B$7/Baseline!B$17)</f>
        <v>3.961486094</v>
      </c>
      <c r="DO381" s="51">
        <f>DI381 / (Baseline!B$11/Baseline!B$17)</f>
        <v>1.008865965</v>
      </c>
      <c r="DP381" s="51">
        <f>DJ381 / (Baseline!B$16/Baseline!B$17)</f>
        <v>1.191289504</v>
      </c>
      <c r="DQ381" s="51">
        <f>DK381 / (Baseline!B$18/Baseline!B$17)</f>
        <v>0.9542224694</v>
      </c>
      <c r="DR381" s="79"/>
      <c r="DS381" s="51">
        <f>(AU381*Baseline!B$34)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0.02770216307</v>
      </c>
      <c r="DT381" s="51">
        <f>(AZ381*Baseline!B$34) + (Baseline!D$88*(1-Baseline!D$89)*Baseline!B$35) + (Baseline!D$88*Baseline!D$89*((1-Baseline!D$90)*Baseline!B$40 + Baseline!D$90*Baseline!B$41))</f>
        <v>0.01033816807</v>
      </c>
      <c r="DU381" s="51">
        <f>(BE381*Baseline!B$34) + (Baseline!F$88*(1-Baseline!F$89)*Baseline!B$35) + (Baseline!F$88*Baseline!F$89*((1-Baseline!F$90)*Baseline!B$40 + Baseline!F$90*Baseline!B$41))</f>
        <v>0.01297545268</v>
      </c>
      <c r="DV381" s="51">
        <f>(BJ381*Baseline!B$34) + (Baseline!H$88*(1-Baseline!H$89)*Baseline!B$35) + (Baseline!H$88*Baseline!H$89*((1-Baseline!H$90)*Baseline!B$40 + Baseline!H$90*Baseline!B$41))</f>
        <v>0.00930640015</v>
      </c>
      <c r="DW381" s="51">
        <f>( DS381*Baseline!B$7 + DT381*Baseline!B$11 + DU381*Baseline!B$16 + DV381*Baseline!B$18 ) / Baseline!B$17</f>
        <v>0.009758909261</v>
      </c>
    </row>
    <row r="382">
      <c r="A382" s="4" t="s">
        <v>678</v>
      </c>
      <c r="B382" s="45">
        <f>MIN( MAX( NORMINV( MCrands!B382, (B$5+B$4)/2, (B$5-B$4)/3.29 ), 0 ), 1 )</f>
        <v>0.5080729362</v>
      </c>
      <c r="C382" s="45">
        <f>MAX( NORMINV( MCrands!C382, (C$5+C$4)/2, (C$5-C$4)/3.29 ), 0 )</f>
        <v>2.37799595</v>
      </c>
      <c r="D382" s="41"/>
      <c r="E382" s="43">
        <f>Baseline!B$33 * (C382 * Baseline!B$66*Baseline!B$66/Baseline!B$73 + Baseline!B$52*Baseline!B$52/Baseline!B$74 + Baseline!B$53*Baseline!B$53/Baseline!B$75 + Baseline!B$54*Baseline!B$54/Baseline!B$76)</f>
        <v>0.00001687751264</v>
      </c>
      <c r="F382" s="43">
        <f>Baseline!B$33 * (C382 * Baseline!B$66*Baseline!B$57/Baseline!B$73 + Baseline!B$52*Baseline!B$67/Baseline!B$74 + Baseline!B$53*Baseline!B$55/Baseline!B$75 + Baseline!B$54*Baseline!B$56/Baseline!B$76)</f>
        <v>0.0000001995327383</v>
      </c>
      <c r="G382" s="45">
        <f>Baseline!B$33 * (C382 * Baseline!B$66*Baseline!B$58/Baseline!B$73 + Baseline!B$52*Baseline!B$59/Baseline!B$74 + Baseline!B$53*Baseline!B$68/Baseline!B$75 + Baseline!B$54*Baseline!B$60/Baseline!B$76)</f>
        <v>0.0000001677806737</v>
      </c>
      <c r="H382" s="43">
        <f>Baseline!B$33 * (C382 * Baseline!B$66*Baseline!B$61/Baseline!B$73 + Baseline!B$52*Baseline!B$62/Baseline!B$74 + Baseline!B$53*Baseline!B$63/Baseline!B$75 + Baseline!B$54*Baseline!B$69/Baseline!B$76)</f>
        <v>0.000000003316131069</v>
      </c>
      <c r="I382" s="43">
        <f>Baseline!B$33 * (C382 * Baseline!B$57*Baseline!B$66/Baseline!B$73 + Baseline!B$67*Baseline!B$52/Baseline!B$74 + Baseline!B$55*Baseline!B$53/Baseline!B$75 + Baseline!B$56*Baseline!B$54/Baseline!B$76)</f>
        <v>0.0000001995327383</v>
      </c>
      <c r="J382" s="45">
        <f>Baseline!B$33 * (C382 * Baseline!B$57*Baseline!B$57/Baseline!B$73 + Baseline!B$67*Baseline!B$67/Baseline!B$74 + Baseline!B$55*Baseline!B$55/Baseline!B$75 + Baseline!B$56*Baseline!B$56/Baseline!B$76)</f>
        <v>0.000001763813747</v>
      </c>
      <c r="K382" s="43">
        <f>Baseline!B$33 * (C382 * Baseline!B$57*Baseline!B$58/Baseline!B$73 + Baseline!B$67*Baseline!B$59/Baseline!B$74 + Baseline!B$55*Baseline!B$68/Baseline!B$75 + Baseline!B$56*Baseline!B$60/Baseline!B$76)</f>
        <v>0.00000001374177987</v>
      </c>
      <c r="L382" s="45">
        <f>Baseline!B$33 * (C382 * Baseline!B$57*Baseline!B$61/Baseline!B$73 + Baseline!B$67*Baseline!B$62/Baseline!B$74 + Baseline!B$55*Baseline!B$63/Baseline!B$75 + Baseline!B$56*Baseline!B$69/Baseline!B$76)</f>
        <v>0.00000001439283786</v>
      </c>
      <c r="M382" s="43">
        <f>Baseline!B$33 * (C382 * Baseline!B$58*Baseline!B$66/Baseline!B$73 + Baseline!B$59*Baseline!B$52/Baseline!B$74 + Baseline!B$68*Baseline!B$53/Baseline!B$75 + Baseline!B$60*Baseline!B$54/Baseline!B$76)</f>
        <v>0.0000001677806737</v>
      </c>
      <c r="N382" s="45">
        <f>Baseline!B$33 * (C382 * Baseline!B$58*Baseline!B$57/Baseline!B$73 + Baseline!B$59*Baseline!B$67/Baseline!B$74 + Baseline!B$68*Baseline!B$55/Baseline!B$75 + Baseline!B$60*Baseline!B$56/Baseline!B$76)</f>
        <v>0.00000001374177987</v>
      </c>
      <c r="O382" s="45">
        <f>Baseline!B$33 * (C382 * Baseline!B$58*Baseline!B$58/Baseline!B$73 + Baseline!B$59*Baseline!B$59/Baseline!B$74 + Baseline!B$68*Baseline!B$68/Baseline!B$75 + Baseline!B$60*Baseline!B$60/Baseline!B$76)</f>
        <v>0.000001324389928</v>
      </c>
      <c r="P382" s="43">
        <f>Baseline!B$33 * (C382 * Baseline!B$58*Baseline!B$61/Baseline!B$73 + Baseline!B$59*Baseline!B$62/Baseline!B$74 + Baseline!B$68*Baseline!B$63/Baseline!B$75 + Baseline!B$60*Baseline!B$69/Baseline!B$76)</f>
        <v>0.000000001646907405</v>
      </c>
      <c r="Q382" s="43">
        <f>Baseline!B$33 * (C382 * Baseline!B$61*Baseline!B$66/Baseline!B$73 + Baseline!B$62*Baseline!B$52/Baseline!B$74 + Baseline!B$63*Baseline!B$53/Baseline!B$75 + Baseline!B$69*Baseline!B$54/Baseline!B$76)</f>
        <v>0.000000003316131069</v>
      </c>
      <c r="R382" s="43">
        <f>Baseline!B$33 * (C382 * Baseline!B$61*Baseline!B$57/Baseline!B$73 + Baseline!B$62*Baseline!B$67/Baseline!B$74 + Baseline!B$63*Baseline!B$55/Baseline!B$75 + Baseline!B$69*Baseline!B$56/Baseline!B$76)</f>
        <v>0.00000001439283786</v>
      </c>
      <c r="S382" s="43">
        <f>Baseline!B$33 * (C382 * Baseline!B$61*Baseline!B$58/Baseline!B$73 + Baseline!B$62*Baseline!B$59/Baseline!B$74 + Baseline!B$63*Baseline!B$68/Baseline!B$75 + Baseline!B$69*Baseline!B$60/Baseline!B$76)</f>
        <v>0.000000001646907405</v>
      </c>
      <c r="T382" s="43">
        <f>Baseline!B$33 * (C382 * Baseline!B$61*Baseline!B$61/Baseline!B$73 + Baseline!B$62*Baseline!B$62/Baseline!B$74 + Baseline!B$63*Baseline!B$63/Baseline!B$75 + Baseline!B$69*Baseline!B$69/Baseline!B$76)</f>
        <v>0.00000009854654165</v>
      </c>
      <c r="U382" s="41"/>
      <c r="V382" s="43">
        <f>E382 * ( Baseline!B$87 * Baseline!B$7 )</f>
        <v>0.1751717037</v>
      </c>
      <c r="W382" s="43">
        <f>F382 * ( Baseline!D$87 * Baseline!B$11 )</f>
        <v>0.00368069975</v>
      </c>
      <c r="X382" s="43">
        <f>G382 * ( Baseline!F$87 * Baseline!B$16 )</f>
        <v>0.005827823098</v>
      </c>
      <c r="Y382" s="43">
        <f>H382 * ( Baseline!H$87 * Baseline!B$18 )</f>
        <v>0.00116619531</v>
      </c>
      <c r="Z382" s="51">
        <f t="shared" si="1"/>
        <v>0.1858464219</v>
      </c>
      <c r="AA382" s="43">
        <f>I382 * ( Baseline!B$87 * Baseline!B$7 )</f>
        <v>0.002070950291</v>
      </c>
      <c r="AB382" s="45">
        <f>J382 * ( Baseline!D$87 * Baseline!B$11 )</f>
        <v>0.03253635906</v>
      </c>
      <c r="AC382" s="45">
        <f>K382 * ( Baseline!F$87 * Baseline!B$16 )</f>
        <v>0.000477317562</v>
      </c>
      <c r="AD382" s="45">
        <f>L382 * ( Baseline!F$87 * Baseline!B$16 )</f>
        <v>0.0004999319117</v>
      </c>
      <c r="AE382" s="51">
        <f t="shared" si="2"/>
        <v>0.03558455882</v>
      </c>
      <c r="AF382" s="51">
        <f>M382 * ( Baseline!B$87 * Baseline!B$7 )</f>
        <v>0.001741395612</v>
      </c>
      <c r="AG382" s="51">
        <f>N382 * ( Baseline!D$87 * Baseline!B$11 )</f>
        <v>0.0002534890572</v>
      </c>
      <c r="AH382" s="51">
        <f>O382 * ( Baseline!F$87 * Baseline!B$16 )</f>
        <v>0.04600237945</v>
      </c>
      <c r="AI382" s="51">
        <f>P382 * ( Baseline!H$87 * Baseline!B$18 )</f>
        <v>0.0005791736369</v>
      </c>
      <c r="AJ382" s="51">
        <f t="shared" si="3"/>
        <v>0.04857643775</v>
      </c>
      <c r="AK382" s="51">
        <f>Q382 * ( Baseline!B$87 * Baseline!B$7 )</f>
        <v>0.00003441812436</v>
      </c>
      <c r="AL382" s="51">
        <f>R382 * ( Baseline!D$87 * Baseline!B$11 )</f>
        <v>0.0002654988608</v>
      </c>
      <c r="AM382" s="51">
        <f>S382 * ( Baseline!F$87 * Baseline!B$16 )</f>
        <v>0.00005720494981</v>
      </c>
      <c r="AN382" s="51">
        <f>T382 * ( Baseline!H$87 * Baseline!B$18 )</f>
        <v>0.03465620395</v>
      </c>
      <c r="AO382" s="51">
        <f t="shared" si="4"/>
        <v>0.03501332589</v>
      </c>
      <c r="AP382" s="61"/>
      <c r="AQ382" s="51">
        <f>V382 * ( (1-Baseline!B$88-Baseline!B$87) + (1-B382)*Baseline!B$88 )</f>
        <v>0.09221302761</v>
      </c>
      <c r="AR382" s="51">
        <f>W382 * ( (1-Baseline!B$88-Baseline!B$87) + (1-B382)*Baseline!B$88 )</f>
        <v>0.001937575878</v>
      </c>
      <c r="AS382" s="51">
        <f>X382 * ( (1-Baseline!B$88-Baseline!B$87) + (1-B382)*Baseline!B$88 )</f>
        <v>0.003067854002</v>
      </c>
      <c r="AT382" s="51">
        <f>Y382 * ( (1-Baseline!B$88-Baseline!B$87) + (1-B382)*Baseline!B$88 )</f>
        <v>0.0006139028051</v>
      </c>
      <c r="AU382" s="51">
        <f t="shared" si="5"/>
        <v>0.09783236029</v>
      </c>
      <c r="AV382" s="51">
        <f>AA382 * ( (1-Baseline!D$88-Baseline!D$87) + (1-B382)*Baseline!D$88 )</f>
        <v>0.001581753985</v>
      </c>
      <c r="AW382" s="51">
        <f>AB382 * ( (1-Baseline!D$88-Baseline!D$87) + (1-B382)*Baseline!D$88 )</f>
        <v>0.02485067643</v>
      </c>
      <c r="AX382" s="51">
        <f>AC382 * ( (1-Baseline!D$88-Baseline!D$87) + (1-B382)*Baseline!D$88 )</f>
        <v>0.0003645664307</v>
      </c>
      <c r="AY382" s="51">
        <f>AD382 * ( (1-Baseline!D$88-Baseline!D$87) + (1-B382)*Baseline!D$88 )</f>
        <v>0.0003818388577</v>
      </c>
      <c r="AZ382" s="51">
        <f t="shared" si="6"/>
        <v>0.02717883571</v>
      </c>
      <c r="BA382" s="51">
        <f>AF382 * ( (1-Baseline!F$88-Baseline!F$87) + (1-Baseline!B$36)*Baseline!F$88 )</f>
        <v>0.001253164007</v>
      </c>
      <c r="BB382" s="51">
        <f>AG382 * ( (1-Baseline!F$88-Baseline!F$87) + (1-Baseline!B$36)*Baseline!F$88 )</f>
        <v>0.0001824188372</v>
      </c>
      <c r="BC382" s="51">
        <f>AH382 * ( (1-Baseline!F$88-Baseline!F$87) + (1-Baseline!B$36)*Baseline!F$88 )</f>
        <v>0.03310478433</v>
      </c>
      <c r="BD382" s="51">
        <f>AI382 * ( (1-Baseline!F$88-Baseline!F$87) + (1-Baseline!B$36)*Baseline!F$88 )</f>
        <v>0.0004167918827</v>
      </c>
      <c r="BE382" s="51">
        <f t="shared" si="7"/>
        <v>0.03495715905</v>
      </c>
      <c r="BF382" s="51">
        <f>AK382 * ( (1-Baseline!H$88-Baseline!H$87) + (1-Baseline!B$36)*Baseline!H$88 )</f>
        <v>0.0000272701683</v>
      </c>
      <c r="BG382" s="51">
        <f>AL382 * ( (1-Baseline!H$88-Baseline!H$87) + (1-Baseline!B$36)*Baseline!H$88 )</f>
        <v>0.0002103600574</v>
      </c>
      <c r="BH382" s="51">
        <f>AM382 * ( (1-Baseline!H$88-Baseline!H$87) + (1-Baseline!B$36)*Baseline!H$88 )</f>
        <v>0.00004532462583</v>
      </c>
      <c r="BI382" s="51">
        <f>AN382 * ( (1-Baseline!H$88-Baseline!H$87) + (1-Baseline!B$36)*Baseline!H$88 )</f>
        <v>0.02745880351</v>
      </c>
      <c r="BJ382" s="51">
        <f t="shared" si="8"/>
        <v>0.02774175837</v>
      </c>
      <c r="BK382" s="61"/>
      <c r="BL382" s="51">
        <f t="shared" si="19"/>
        <v>0.9425616159</v>
      </c>
      <c r="BM382" s="51">
        <f t="shared" si="20"/>
        <v>0.01980506115</v>
      </c>
      <c r="BN382" s="51">
        <f t="shared" si="21"/>
        <v>0.03135827442</v>
      </c>
      <c r="BO382" s="51">
        <f t="shared" si="22"/>
        <v>0.006275048494</v>
      </c>
      <c r="BP382" s="51">
        <f t="shared" si="9"/>
        <v>1</v>
      </c>
      <c r="BQ382" s="51">
        <f t="shared" si="23"/>
        <v>0.05819800384</v>
      </c>
      <c r="BR382" s="51">
        <f t="shared" si="24"/>
        <v>0.9143392565</v>
      </c>
      <c r="BS382" s="51">
        <f t="shared" si="25"/>
        <v>0.01341361472</v>
      </c>
      <c r="BT382" s="51">
        <f t="shared" si="26"/>
        <v>0.01404912491</v>
      </c>
      <c r="BU382" s="51">
        <f t="shared" si="10"/>
        <v>1</v>
      </c>
      <c r="BV382" s="51">
        <f t="shared" si="27"/>
        <v>0.03584856553</v>
      </c>
      <c r="BW382" s="51">
        <f t="shared" si="28"/>
        <v>0.005218354185</v>
      </c>
      <c r="BX382" s="51">
        <f t="shared" si="29"/>
        <v>0.9470101468</v>
      </c>
      <c r="BY382" s="51">
        <f t="shared" si="30"/>
        <v>0.0119229335</v>
      </c>
      <c r="BZ382" s="51">
        <f t="shared" si="11"/>
        <v>1</v>
      </c>
      <c r="CA382" s="51">
        <f t="shared" si="31"/>
        <v>0.0009830007145</v>
      </c>
      <c r="CB382" s="51">
        <f t="shared" si="32"/>
        <v>0.007582794668</v>
      </c>
      <c r="CC382" s="51">
        <f t="shared" si="33"/>
        <v>0.001633805083</v>
      </c>
      <c r="CD382" s="51">
        <f t="shared" si="34"/>
        <v>0.9898003995</v>
      </c>
      <c r="CE382" s="51">
        <f t="shared" si="12"/>
        <v>1</v>
      </c>
      <c r="CF382" s="61"/>
      <c r="CG382" s="51">
        <f t="shared" si="35"/>
        <v>0.9425616159</v>
      </c>
      <c r="CH382" s="51">
        <f t="shared" si="36"/>
        <v>0.01980506115</v>
      </c>
      <c r="CI382" s="51">
        <f t="shared" si="37"/>
        <v>0.03135827442</v>
      </c>
      <c r="CJ382" s="51">
        <f t="shared" si="38"/>
        <v>0.006275048494</v>
      </c>
      <c r="CK382" s="51">
        <f t="shared" si="13"/>
        <v>1</v>
      </c>
      <c r="CL382" s="51">
        <f t="shared" si="39"/>
        <v>0.05819800384</v>
      </c>
      <c r="CM382" s="51">
        <f t="shared" si="40"/>
        <v>0.9143392565</v>
      </c>
      <c r="CN382" s="51">
        <f t="shared" si="41"/>
        <v>0.01341361472</v>
      </c>
      <c r="CO382" s="51">
        <f t="shared" si="42"/>
        <v>0.01404912491</v>
      </c>
      <c r="CP382" s="51">
        <f t="shared" si="14"/>
        <v>1</v>
      </c>
      <c r="CQ382" s="51">
        <f t="shared" si="43"/>
        <v>0.03584856553</v>
      </c>
      <c r="CR382" s="51">
        <f t="shared" si="44"/>
        <v>0.005218354185</v>
      </c>
      <c r="CS382" s="51">
        <f t="shared" si="45"/>
        <v>0.9470101468</v>
      </c>
      <c r="CT382" s="51">
        <f t="shared" si="46"/>
        <v>0.0119229335</v>
      </c>
      <c r="CU382" s="51">
        <f t="shared" si="15"/>
        <v>1</v>
      </c>
      <c r="CV382" s="51">
        <f t="shared" si="47"/>
        <v>0.0009830007145</v>
      </c>
      <c r="CW382" s="51">
        <f t="shared" si="48"/>
        <v>0.007582794668</v>
      </c>
      <c r="CX382" s="51">
        <f t="shared" si="49"/>
        <v>0.001633805083</v>
      </c>
      <c r="CY382" s="51">
        <f t="shared" si="50"/>
        <v>0.9898003995</v>
      </c>
      <c r="CZ382" s="51">
        <f t="shared" si="16"/>
        <v>1</v>
      </c>
      <c r="DA382" s="61"/>
      <c r="DB382" s="51">
        <f>(AQ382*Baseline!B$7 + AV382*Baseline!B$11 + BA382*Baseline!B$16 + BF382*Baseline!B$18)</f>
        <v>53562.53601</v>
      </c>
      <c r="DC382" s="51">
        <f>(AR382*Baseline!B$7 + AW382*Baseline!B$11 + BB382*Baseline!B$16 + BG382*Baseline!B$18)</f>
        <v>64477.0383</v>
      </c>
      <c r="DD382" s="51">
        <f>(AS382*Baseline!B$7 + AX382*Baseline!B$11 + BC382*Baseline!B$16 + BH382*Baseline!B$18)</f>
        <v>115252.5106</v>
      </c>
      <c r="DE382" s="51">
        <f>(AT382*Baseline!B$7 + AY382*Baseline!B$11 + BD382*Baseline!B$16 + BI382*Baseline!B$18)</f>
        <v>1259873.968</v>
      </c>
      <c r="DF382" s="51">
        <f t="shared" si="17"/>
        <v>1493166.053</v>
      </c>
      <c r="DG382" s="61"/>
      <c r="DH382" s="51">
        <f t="shared" si="51"/>
        <v>0.03587178793</v>
      </c>
      <c r="DI382" s="51">
        <f t="shared" si="52"/>
        <v>0.04318142524</v>
      </c>
      <c r="DJ382" s="51">
        <f t="shared" si="53"/>
        <v>0.07718666678</v>
      </c>
      <c r="DK382" s="51">
        <f t="shared" si="54"/>
        <v>0.84376012</v>
      </c>
      <c r="DL382" s="51">
        <f t="shared" si="18"/>
        <v>1</v>
      </c>
      <c r="DM382" s="61"/>
      <c r="DN382" s="51">
        <f>DH382 / (Baseline!B$7/Baseline!B$17)</f>
        <v>3.829077422</v>
      </c>
      <c r="DO382" s="51">
        <f>DI382 / (Baseline!B$11/Baseline!B$17)</f>
        <v>1.042420273</v>
      </c>
      <c r="DP382" s="51">
        <f>DJ382 / (Baseline!B$16/Baseline!B$17)</f>
        <v>1.192767265</v>
      </c>
      <c r="DQ382" s="51">
        <f>DK382 / (Baseline!B$18/Baseline!B$17)</f>
        <v>0.9539453047</v>
      </c>
      <c r="DR382" s="79"/>
      <c r="DS382" s="51">
        <f>(AU382*Baseline!B$34)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0.02720438529</v>
      </c>
      <c r="DT382" s="51">
        <f>(AZ382*Baseline!B$34) + (Baseline!D$88*(1-Baseline!D$89)*Baseline!B$35) + (Baseline!D$88*Baseline!D$89*((1-Baseline!D$90)*Baseline!B$40 + Baseline!D$90*Baseline!B$41))</f>
        <v>0.01049039336</v>
      </c>
      <c r="DU382" s="51">
        <f>(BE382*Baseline!B$34) + (Baseline!F$88*(1-Baseline!F$89)*Baseline!B$35) + (Baseline!F$88*Baseline!F$89*((1-Baseline!F$90)*Baseline!B$40 + Baseline!F$90*Baseline!B$41))</f>
        <v>0.01297421386</v>
      </c>
      <c r="DV382" s="51">
        <f>(BJ382*Baseline!B$34) + (Baseline!H$88*(1-Baseline!H$89)*Baseline!B$35) + (Baseline!H$88*Baseline!H$89*((1-Baseline!H$90)*Baseline!B$40 + Baseline!H$90*Baseline!B$41))</f>
        <v>0.009306263755</v>
      </c>
      <c r="DW382" s="51">
        <f>( DS382*Baseline!B$7 + DT382*Baseline!B$11 + DU382*Baseline!B$16 + DV382*Baseline!B$18 ) / Baseline!B$17</f>
        <v>0.009760350954</v>
      </c>
    </row>
    <row r="383">
      <c r="A383" s="4" t="s">
        <v>680</v>
      </c>
      <c r="B383" s="45">
        <f>MIN( MAX( NORMINV( MCrands!B383, (B$5+B$4)/2, (B$5-B$4)/3.29 ), 0 ), 1 )</f>
        <v>0.6130199358</v>
      </c>
      <c r="C383" s="45">
        <f>MAX( NORMINV( MCrands!C383, (C$5+C$4)/2, (C$5-C$4)/3.29 ), 0 )</f>
        <v>2.53790402</v>
      </c>
      <c r="D383" s="41"/>
      <c r="E383" s="43">
        <f>Baseline!B$33 * (C383 * Baseline!B$66*Baseline!B$66/Baseline!B$73 + Baseline!B$52*Baseline!B$52/Baseline!B$74 + Baseline!B$53*Baseline!B$53/Baseline!B$75 + Baseline!B$54*Baseline!B$54/Baseline!B$76)</f>
        <v>0.00001800966562</v>
      </c>
      <c r="F383" s="43">
        <f>Baseline!B$33 * (C383 * Baseline!B$66*Baseline!B$57/Baseline!B$73 + Baseline!B$52*Baseline!B$67/Baseline!B$74 + Baseline!B$53*Baseline!B$55/Baseline!B$75 + Baseline!B$54*Baseline!B$56/Baseline!B$76)</f>
        <v>0.0000001997114993</v>
      </c>
      <c r="G383" s="45">
        <f>Baseline!B$33 * (C383 * Baseline!B$66*Baseline!B$58/Baseline!B$73 + Baseline!B$52*Baseline!B$59/Baseline!B$74 + Baseline!B$53*Baseline!B$68/Baseline!B$75 + Baseline!B$54*Baseline!B$60/Baseline!B$76)</f>
        <v>0.0000001682201278</v>
      </c>
      <c r="H383" s="43">
        <f>Baseline!B$33 * (C383 * Baseline!B$66*Baseline!B$61/Baseline!B$73 + Baseline!B$52*Baseline!B$62/Baseline!B$74 + Baseline!B$53*Baseline!B$63/Baseline!B$75 + Baseline!B$54*Baseline!B$69/Baseline!B$76)</f>
        <v>0.000000003360076481</v>
      </c>
      <c r="I383" s="43">
        <f>Baseline!B$33 * (C383 * Baseline!B$57*Baseline!B$66/Baseline!B$73 + Baseline!B$67*Baseline!B$52/Baseline!B$74 + Baseline!B$55*Baseline!B$53/Baseline!B$75 + Baseline!B$56*Baseline!B$54/Baseline!B$76)</f>
        <v>0.0000001997114993</v>
      </c>
      <c r="J383" s="45">
        <f>Baseline!B$33 * (C383 * Baseline!B$57*Baseline!B$57/Baseline!B$73 + Baseline!B$67*Baseline!B$67/Baseline!B$74 + Baseline!B$55*Baseline!B$55/Baseline!B$75 + Baseline!B$56*Baseline!B$56/Baseline!B$76)</f>
        <v>0.000001763813775</v>
      </c>
      <c r="K383" s="43">
        <f>Baseline!B$33 * (C383 * Baseline!B$57*Baseline!B$58/Baseline!B$73 + Baseline!B$67*Baseline!B$59/Baseline!B$74 + Baseline!B$55*Baseline!B$68/Baseline!B$75 + Baseline!B$56*Baseline!B$60/Baseline!B$76)</f>
        <v>0.00000001374184926</v>
      </c>
      <c r="L383" s="45">
        <f>Baseline!B$33 * (C383 * Baseline!B$57*Baseline!B$61/Baseline!B$73 + Baseline!B$67*Baseline!B$62/Baseline!B$74 + Baseline!B$55*Baseline!B$63/Baseline!B$75 + Baseline!B$56*Baseline!B$69/Baseline!B$76)</f>
        <v>0.0000000143928448</v>
      </c>
      <c r="M383" s="43">
        <f>Baseline!B$33 * (C383 * Baseline!B$58*Baseline!B$66/Baseline!B$73 + Baseline!B$59*Baseline!B$52/Baseline!B$74 + Baseline!B$68*Baseline!B$53/Baseline!B$75 + Baseline!B$60*Baseline!B$54/Baseline!B$76)</f>
        <v>0.0000001682201278</v>
      </c>
      <c r="N383" s="45">
        <f>Baseline!B$33 * (C383 * Baseline!B$58*Baseline!B$57/Baseline!B$73 + Baseline!B$59*Baseline!B$67/Baseline!B$74 + Baseline!B$68*Baseline!B$55/Baseline!B$75 + Baseline!B$60*Baseline!B$56/Baseline!B$76)</f>
        <v>0.00000001374184926</v>
      </c>
      <c r="O383" s="45">
        <f>Baseline!B$33 * (C383 * Baseline!B$58*Baseline!B$58/Baseline!B$73 + Baseline!B$59*Baseline!B$59/Baseline!B$74 + Baseline!B$68*Baseline!B$68/Baseline!B$75 + Baseline!B$60*Baseline!B$60/Baseline!B$76)</f>
        <v>0.000001324390099</v>
      </c>
      <c r="P383" s="43">
        <f>Baseline!B$33 * (C383 * Baseline!B$58*Baseline!B$61/Baseline!B$73 + Baseline!B$59*Baseline!B$62/Baseline!B$74 + Baseline!B$68*Baseline!B$63/Baseline!B$75 + Baseline!B$60*Baseline!B$69/Baseline!B$76)</f>
        <v>0.000000001646924463</v>
      </c>
      <c r="Q383" s="43">
        <f>Baseline!B$33 * (C383 * Baseline!B$61*Baseline!B$66/Baseline!B$73 + Baseline!B$62*Baseline!B$52/Baseline!B$74 + Baseline!B$63*Baseline!B$53/Baseline!B$75 + Baseline!B$69*Baseline!B$54/Baseline!B$76)</f>
        <v>0.000000003360076481</v>
      </c>
      <c r="R383" s="43">
        <f>Baseline!B$33 * (C383 * Baseline!B$61*Baseline!B$57/Baseline!B$73 + Baseline!B$62*Baseline!B$67/Baseline!B$74 + Baseline!B$63*Baseline!B$55/Baseline!B$75 + Baseline!B$69*Baseline!B$56/Baseline!B$76)</f>
        <v>0.0000000143928448</v>
      </c>
      <c r="S383" s="43">
        <f>Baseline!B$33 * (C383 * Baseline!B$61*Baseline!B$58/Baseline!B$73 + Baseline!B$62*Baseline!B$59/Baseline!B$74 + Baseline!B$63*Baseline!B$68/Baseline!B$75 + Baseline!B$69*Baseline!B$60/Baseline!B$76)</f>
        <v>0.000000001646924463</v>
      </c>
      <c r="T383" s="43">
        <f>Baseline!B$33 * (C383 * Baseline!B$61*Baseline!B$61/Baseline!B$73 + Baseline!B$62*Baseline!B$62/Baseline!B$74 + Baseline!B$63*Baseline!B$63/Baseline!B$75 + Baseline!B$69*Baseline!B$69/Baseline!B$76)</f>
        <v>0.00000009854654336</v>
      </c>
      <c r="U383" s="41"/>
      <c r="V383" s="43">
        <f>E383 * ( Baseline!B$87 * Baseline!B$7 )</f>
        <v>0.1869223194</v>
      </c>
      <c r="W383" s="43">
        <f>F383 * ( Baseline!D$87 * Baseline!B$11 )</f>
        <v>0.003683997282</v>
      </c>
      <c r="X383" s="43">
        <f>G383 * ( Baseline!F$87 * Baseline!B$16 )</f>
        <v>0.005843087435</v>
      </c>
      <c r="Y383" s="43">
        <f>H383 * ( Baseline!H$87 * Baseline!B$18 )</f>
        <v>0.001181649745</v>
      </c>
      <c r="Z383" s="51">
        <f t="shared" si="1"/>
        <v>0.1976310539</v>
      </c>
      <c r="AA383" s="43">
        <f>I383 * ( Baseline!B$87 * Baseline!B$7 )</f>
        <v>0.002072805651</v>
      </c>
      <c r="AB383" s="45">
        <f>J383 * ( Baseline!D$87 * Baseline!B$11 )</f>
        <v>0.03253635958</v>
      </c>
      <c r="AC383" s="45">
        <f>K383 * ( Baseline!F$87 * Baseline!B$16 )</f>
        <v>0.0004773199722</v>
      </c>
      <c r="AD383" s="45">
        <f>L383 * ( Baseline!F$87 * Baseline!B$16 )</f>
        <v>0.0004999321527</v>
      </c>
      <c r="AE383" s="51">
        <f t="shared" si="2"/>
        <v>0.03558641736</v>
      </c>
      <c r="AF383" s="51">
        <f>M383 * ( Baseline!B$87 * Baseline!B$7 )</f>
        <v>0.001745956706</v>
      </c>
      <c r="AG383" s="51">
        <f>N383 * ( Baseline!D$87 * Baseline!B$11 )</f>
        <v>0.0002534903372</v>
      </c>
      <c r="AH383" s="51">
        <f>O383 * ( Baseline!F$87 * Baseline!B$16 )</f>
        <v>0.04600238537</v>
      </c>
      <c r="AI383" s="51">
        <f>P383 * ( Baseline!H$87 * Baseline!B$18 )</f>
        <v>0.0005791796357</v>
      </c>
      <c r="AJ383" s="51">
        <f t="shared" si="3"/>
        <v>0.04858101205</v>
      </c>
      <c r="AK383" s="51">
        <f>Q383 * ( Baseline!B$87 * Baseline!B$7 )</f>
        <v>0.00003487423379</v>
      </c>
      <c r="AL383" s="51">
        <f>R383 * ( Baseline!D$87 * Baseline!B$11 )</f>
        <v>0.0002654989888</v>
      </c>
      <c r="AM383" s="51">
        <f>S383 * ( Baseline!F$87 * Baseline!B$16 )</f>
        <v>0.0000572055423</v>
      </c>
      <c r="AN383" s="51">
        <f>T383 * ( Baseline!H$87 * Baseline!B$18 )</f>
        <v>0.03465620455</v>
      </c>
      <c r="AO383" s="51">
        <f t="shared" si="4"/>
        <v>0.03501378332</v>
      </c>
      <c r="AP383" s="61"/>
      <c r="AQ383" s="51">
        <f>V383 * ( (1-Baseline!B$88-Baseline!B$87) + (1-B383)*Baseline!B$88 )</f>
        <v>0.08093965545</v>
      </c>
      <c r="AR383" s="51">
        <f>W383 * ( (1-Baseline!B$88-Baseline!B$87) + (1-B383)*Baseline!B$88 )</f>
        <v>0.001595215978</v>
      </c>
      <c r="AS383" s="51">
        <f>X383 * ( (1-Baseline!B$88-Baseline!B$87) + (1-B383)*Baseline!B$88 )</f>
        <v>0.002530128479</v>
      </c>
      <c r="AT383" s="51">
        <f>Y383 * ( (1-Baseline!B$88-Baseline!B$87) + (1-B383)*Baseline!B$88 )</f>
        <v>0.0005116688232</v>
      </c>
      <c r="AU383" s="51">
        <f t="shared" si="5"/>
        <v>0.08557666873</v>
      </c>
      <c r="AV383" s="51">
        <f>AA383 * ( (1-Baseline!D$88-Baseline!D$87) + (1-B383)*Baseline!D$88 )</f>
        <v>0.001485715514</v>
      </c>
      <c r="AW383" s="51">
        <f>AB383 * ( (1-Baseline!D$88-Baseline!D$87) + (1-B383)*Baseline!D$88 )</f>
        <v>0.02332093903</v>
      </c>
      <c r="AX383" s="51">
        <f>AC383 * ( (1-Baseline!D$88-Baseline!D$87) + (1-B383)*Baseline!D$88 )</f>
        <v>0.0003421264736</v>
      </c>
      <c r="AY383" s="51">
        <f>AD383 * ( (1-Baseline!D$88-Baseline!D$87) + (1-B383)*Baseline!D$88 )</f>
        <v>0.0003583341038</v>
      </c>
      <c r="AZ383" s="51">
        <f t="shared" si="6"/>
        <v>0.02550711512</v>
      </c>
      <c r="BA383" s="51">
        <f>AF383 * ( (1-Baseline!F$88-Baseline!F$87) + (1-Baseline!B$36)*Baseline!F$88 )</f>
        <v>0.001256446317</v>
      </c>
      <c r="BB383" s="51">
        <f>AG383 * ( (1-Baseline!F$88-Baseline!F$87) + (1-Baseline!B$36)*Baseline!F$88 )</f>
        <v>0.0001824197583</v>
      </c>
      <c r="BC383" s="51">
        <f>AH383 * ( (1-Baseline!F$88-Baseline!F$87) + (1-Baseline!B$36)*Baseline!F$88 )</f>
        <v>0.03310478859</v>
      </c>
      <c r="BD383" s="51">
        <f>AI383 * ( (1-Baseline!F$88-Baseline!F$87) + (1-Baseline!B$36)*Baseline!F$88 )</f>
        <v>0.0004167961996</v>
      </c>
      <c r="BE383" s="51">
        <f t="shared" si="7"/>
        <v>0.03496045087</v>
      </c>
      <c r="BF383" s="51">
        <f>AK383 * ( (1-Baseline!H$88-Baseline!H$87) + (1-Baseline!B$36)*Baseline!H$88 )</f>
        <v>0.00002763155292</v>
      </c>
      <c r="BG383" s="51">
        <f>AL383 * ( (1-Baseline!H$88-Baseline!H$87) + (1-Baseline!B$36)*Baseline!H$88 )</f>
        <v>0.0002103601588</v>
      </c>
      <c r="BH383" s="51">
        <f>AM383 * ( (1-Baseline!H$88-Baseline!H$87) + (1-Baseline!B$36)*Baseline!H$88 )</f>
        <v>0.00004532509528</v>
      </c>
      <c r="BI383" s="51">
        <f>AN383 * ( (1-Baseline!H$88-Baseline!H$87) + (1-Baseline!B$36)*Baseline!H$88 )</f>
        <v>0.02745880399</v>
      </c>
      <c r="BJ383" s="51">
        <f t="shared" si="8"/>
        <v>0.0277421208</v>
      </c>
      <c r="BK383" s="61"/>
      <c r="BL383" s="51">
        <f t="shared" si="19"/>
        <v>0.9458145152</v>
      </c>
      <c r="BM383" s="51">
        <f t="shared" si="20"/>
        <v>0.01864078144</v>
      </c>
      <c r="BN383" s="51">
        <f t="shared" si="21"/>
        <v>0.02956563414</v>
      </c>
      <c r="BO383" s="51">
        <f t="shared" si="22"/>
        <v>0.005979069187</v>
      </c>
      <c r="BP383" s="51">
        <f t="shared" si="9"/>
        <v>1</v>
      </c>
      <c r="BQ383" s="51">
        <f t="shared" si="23"/>
        <v>0.05824710115</v>
      </c>
      <c r="BR383" s="51">
        <f t="shared" si="24"/>
        <v>0.914291519</v>
      </c>
      <c r="BS383" s="51">
        <f t="shared" si="25"/>
        <v>0.01341298191</v>
      </c>
      <c r="BT383" s="51">
        <f t="shared" si="26"/>
        <v>0.01404839795</v>
      </c>
      <c r="BU383" s="51">
        <f t="shared" si="10"/>
        <v>1</v>
      </c>
      <c r="BV383" s="51">
        <f t="shared" si="27"/>
        <v>0.03593907646</v>
      </c>
      <c r="BW383" s="51">
        <f t="shared" si="28"/>
        <v>0.005217889181</v>
      </c>
      <c r="BX383" s="51">
        <f t="shared" si="29"/>
        <v>0.9469211</v>
      </c>
      <c r="BY383" s="51">
        <f t="shared" si="30"/>
        <v>0.01192193434</v>
      </c>
      <c r="BZ383" s="51">
        <f t="shared" si="11"/>
        <v>1</v>
      </c>
      <c r="CA383" s="51">
        <f t="shared" si="31"/>
        <v>0.0009960144403</v>
      </c>
      <c r="CB383" s="51">
        <f t="shared" si="32"/>
        <v>0.00758269926</v>
      </c>
      <c r="CC383" s="51">
        <f t="shared" si="33"/>
        <v>0.00163380066</v>
      </c>
      <c r="CD383" s="51">
        <f t="shared" si="34"/>
        <v>0.9897874856</v>
      </c>
      <c r="CE383" s="51">
        <f t="shared" si="12"/>
        <v>1</v>
      </c>
      <c r="CF383" s="61"/>
      <c r="CG383" s="51">
        <f t="shared" si="35"/>
        <v>0.9458145152</v>
      </c>
      <c r="CH383" s="51">
        <f t="shared" si="36"/>
        <v>0.01864078144</v>
      </c>
      <c r="CI383" s="51">
        <f t="shared" si="37"/>
        <v>0.02956563414</v>
      </c>
      <c r="CJ383" s="51">
        <f t="shared" si="38"/>
        <v>0.005979069187</v>
      </c>
      <c r="CK383" s="51">
        <f t="shared" si="13"/>
        <v>1</v>
      </c>
      <c r="CL383" s="51">
        <f t="shared" si="39"/>
        <v>0.05824710115</v>
      </c>
      <c r="CM383" s="51">
        <f t="shared" si="40"/>
        <v>0.914291519</v>
      </c>
      <c r="CN383" s="51">
        <f t="shared" si="41"/>
        <v>0.01341298191</v>
      </c>
      <c r="CO383" s="51">
        <f t="shared" si="42"/>
        <v>0.01404839795</v>
      </c>
      <c r="CP383" s="51">
        <f t="shared" si="14"/>
        <v>1</v>
      </c>
      <c r="CQ383" s="51">
        <f t="shared" si="43"/>
        <v>0.03593907646</v>
      </c>
      <c r="CR383" s="51">
        <f t="shared" si="44"/>
        <v>0.005217889181</v>
      </c>
      <c r="CS383" s="51">
        <f t="shared" si="45"/>
        <v>0.9469211</v>
      </c>
      <c r="CT383" s="51">
        <f t="shared" si="46"/>
        <v>0.01192193434</v>
      </c>
      <c r="CU383" s="51">
        <f t="shared" si="15"/>
        <v>1</v>
      </c>
      <c r="CV383" s="51">
        <f t="shared" si="47"/>
        <v>0.0009960144403</v>
      </c>
      <c r="CW383" s="51">
        <f t="shared" si="48"/>
        <v>0.00758269926</v>
      </c>
      <c r="CX383" s="51">
        <f t="shared" si="49"/>
        <v>0.00163380066</v>
      </c>
      <c r="CY383" s="51">
        <f t="shared" si="50"/>
        <v>0.9897874856</v>
      </c>
      <c r="CZ383" s="51">
        <f t="shared" si="16"/>
        <v>1</v>
      </c>
      <c r="DA383" s="61"/>
      <c r="DB383" s="51">
        <f>(AQ383*Baseline!B$7 + AV383*Baseline!B$11 + BA383*Baseline!B$16 + BF383*Baseline!B$18)</f>
        <v>47916.53528</v>
      </c>
      <c r="DC383" s="51">
        <f>(AR383*Baseline!B$7 + AW383*Baseline!B$11 + BB383*Baseline!B$16 + BG383*Baseline!B$18)</f>
        <v>61030.397</v>
      </c>
      <c r="DD383" s="51">
        <f>(AS383*Baseline!B$7 + AX383*Baseline!B$11 + BC383*Baseline!B$16 + BH383*Baseline!B$18)</f>
        <v>114943.6258</v>
      </c>
      <c r="DE383" s="51">
        <f>(AT383*Baseline!B$7 + AY383*Baseline!B$11 + BD383*Baseline!B$16 + BI383*Baseline!B$18)</f>
        <v>1259774.014</v>
      </c>
      <c r="DF383" s="51">
        <f t="shared" si="17"/>
        <v>1483664.572</v>
      </c>
      <c r="DG383" s="61"/>
      <c r="DH383" s="51">
        <f t="shared" si="51"/>
        <v>0.03229607028</v>
      </c>
      <c r="DI383" s="51">
        <f t="shared" si="52"/>
        <v>0.04113490216</v>
      </c>
      <c r="DJ383" s="51">
        <f t="shared" si="53"/>
        <v>0.0774727846</v>
      </c>
      <c r="DK383" s="51">
        <f t="shared" si="54"/>
        <v>0.849096243</v>
      </c>
      <c r="DL383" s="51">
        <f t="shared" si="18"/>
        <v>1</v>
      </c>
      <c r="DM383" s="61"/>
      <c r="DN383" s="51">
        <f>DH383 / (Baseline!B$7/Baseline!B$17)</f>
        <v>3.447393081</v>
      </c>
      <c r="DO383" s="51">
        <f>DI383 / (Baseline!B$11/Baseline!B$17)</f>
        <v>0.9930162263</v>
      </c>
      <c r="DP383" s="51">
        <f>DJ383 / (Baseline!B$16/Baseline!B$17)</f>
        <v>1.19718865</v>
      </c>
      <c r="DQ383" s="51">
        <f>DK383 / (Baseline!B$18/Baseline!B$17)</f>
        <v>0.9599782627</v>
      </c>
      <c r="DR383" s="79"/>
      <c r="DS383" s="51">
        <f>(AU383*Baseline!B$34)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0.02536603156</v>
      </c>
      <c r="DT383" s="51">
        <f>(AZ383*Baseline!B$34) + (Baseline!D$88*(1-Baseline!D$89)*Baseline!B$35) + (Baseline!D$88*Baseline!D$89*((1-Baseline!D$90)*Baseline!B$40 + Baseline!D$90*Baseline!B$41))</f>
        <v>0.01023963527</v>
      </c>
      <c r="DU383" s="51">
        <f>(BE383*Baseline!B$34) + (Baseline!F$88*(1-Baseline!F$89)*Baseline!B$35) + (Baseline!F$88*Baseline!F$89*((1-Baseline!F$90)*Baseline!B$40 + Baseline!F$90*Baseline!B$41))</f>
        <v>0.01297470763</v>
      </c>
      <c r="DV383" s="51">
        <f>(BJ383*Baseline!B$34) + (Baseline!H$88*(1-Baseline!H$89)*Baseline!B$35) + (Baseline!H$88*Baseline!H$89*((1-Baseline!H$90)*Baseline!B$40 + Baseline!H$90*Baseline!B$41))</f>
        <v>0.00930631812</v>
      </c>
      <c r="DW383" s="51">
        <f>( DS383*Baseline!B$7 + DT383*Baseline!B$11 + DU383*Baseline!B$16 + DV383*Baseline!B$18 ) / Baseline!B$17</f>
        <v>0.009732821366</v>
      </c>
    </row>
    <row r="384">
      <c r="A384" s="4" t="s">
        <v>682</v>
      </c>
      <c r="B384" s="45">
        <f>MIN( MAX( NORMINV( MCrands!B384, (B$5+B$4)/2, (B$5-B$4)/3.29 ), 0 ), 1 )</f>
        <v>0.6573592982</v>
      </c>
      <c r="C384" s="45">
        <f>MAX( NORMINV( MCrands!C384, (C$5+C$4)/2, (C$5-C$4)/3.29 ), 0 )</f>
        <v>2.527775795</v>
      </c>
      <c r="D384" s="41"/>
      <c r="E384" s="43">
        <f>Baseline!B$33 * (C384 * Baseline!B$66*Baseline!B$66/Baseline!B$73 + Baseline!B$52*Baseline!B$52/Baseline!B$74 + Baseline!B$53*Baseline!B$53/Baseline!B$75 + Baseline!B$54*Baseline!B$54/Baseline!B$76)</f>
        <v>0.00001793795754</v>
      </c>
      <c r="F384" s="43">
        <f>Baseline!B$33 * (C384 * Baseline!B$66*Baseline!B$57/Baseline!B$73 + Baseline!B$52*Baseline!B$67/Baseline!B$74 + Baseline!B$53*Baseline!B$55/Baseline!B$75 + Baseline!B$54*Baseline!B$56/Baseline!B$76)</f>
        <v>0.000000199700177</v>
      </c>
      <c r="G384" s="45">
        <f>Baseline!B$33 * (C384 * Baseline!B$66*Baseline!B$58/Baseline!B$73 + Baseline!B$52*Baseline!B$59/Baseline!B$74 + Baseline!B$53*Baseline!B$68/Baseline!B$75 + Baseline!B$54*Baseline!B$60/Baseline!B$76)</f>
        <v>0.0000001681922937</v>
      </c>
      <c r="H384" s="43">
        <f>Baseline!B$33 * (C384 * Baseline!B$66*Baseline!B$61/Baseline!B$73 + Baseline!B$52*Baseline!B$62/Baseline!B$74 + Baseline!B$53*Baseline!B$63/Baseline!B$75 + Baseline!B$54*Baseline!B$69/Baseline!B$76)</f>
        <v>0.000000003357293075</v>
      </c>
      <c r="I384" s="43">
        <f>Baseline!B$33 * (C384 * Baseline!B$57*Baseline!B$66/Baseline!B$73 + Baseline!B$67*Baseline!B$52/Baseline!B$74 + Baseline!B$55*Baseline!B$53/Baseline!B$75 + Baseline!B$56*Baseline!B$54/Baseline!B$76)</f>
        <v>0.000000199700177</v>
      </c>
      <c r="J384" s="45">
        <f>Baseline!B$33 * (C384 * Baseline!B$57*Baseline!B$57/Baseline!B$73 + Baseline!B$67*Baseline!B$67/Baseline!B$74 + Baseline!B$55*Baseline!B$55/Baseline!B$75 + Baseline!B$56*Baseline!B$56/Baseline!B$76)</f>
        <v>0.000001763813774</v>
      </c>
      <c r="K384" s="43">
        <f>Baseline!B$33 * (C384 * Baseline!B$57*Baseline!B$58/Baseline!B$73 + Baseline!B$67*Baseline!B$59/Baseline!B$74 + Baseline!B$55*Baseline!B$68/Baseline!B$75 + Baseline!B$56*Baseline!B$60/Baseline!B$76)</f>
        <v>0.00000001374184486</v>
      </c>
      <c r="L384" s="45">
        <f>Baseline!B$33 * (C384 * Baseline!B$57*Baseline!B$61/Baseline!B$73 + Baseline!B$67*Baseline!B$62/Baseline!B$74 + Baseline!B$55*Baseline!B$63/Baseline!B$75 + Baseline!B$56*Baseline!B$69/Baseline!B$76)</f>
        <v>0.00000001439284436</v>
      </c>
      <c r="M384" s="43">
        <f>Baseline!B$33 * (C384 * Baseline!B$58*Baseline!B$66/Baseline!B$73 + Baseline!B$59*Baseline!B$52/Baseline!B$74 + Baseline!B$68*Baseline!B$53/Baseline!B$75 + Baseline!B$60*Baseline!B$54/Baseline!B$76)</f>
        <v>0.0000001681922937</v>
      </c>
      <c r="N384" s="45">
        <f>Baseline!B$33 * (C384 * Baseline!B$58*Baseline!B$57/Baseline!B$73 + Baseline!B$59*Baseline!B$67/Baseline!B$74 + Baseline!B$68*Baseline!B$55/Baseline!B$75 + Baseline!B$60*Baseline!B$56/Baseline!B$76)</f>
        <v>0.00000001374184486</v>
      </c>
      <c r="O384" s="45">
        <f>Baseline!B$33 * (C384 * Baseline!B$58*Baseline!B$58/Baseline!B$73 + Baseline!B$59*Baseline!B$59/Baseline!B$74 + Baseline!B$68*Baseline!B$68/Baseline!B$75 + Baseline!B$60*Baseline!B$60/Baseline!B$76)</f>
        <v>0.000001324390088</v>
      </c>
      <c r="P384" s="43">
        <f>Baseline!B$33 * (C384 * Baseline!B$58*Baseline!B$61/Baseline!B$73 + Baseline!B$59*Baseline!B$62/Baseline!B$74 + Baseline!B$68*Baseline!B$63/Baseline!B$75 + Baseline!B$60*Baseline!B$69/Baseline!B$76)</f>
        <v>0.000000001646923383</v>
      </c>
      <c r="Q384" s="43">
        <f>Baseline!B$33 * (C384 * Baseline!B$61*Baseline!B$66/Baseline!B$73 + Baseline!B$62*Baseline!B$52/Baseline!B$74 + Baseline!B$63*Baseline!B$53/Baseline!B$75 + Baseline!B$69*Baseline!B$54/Baseline!B$76)</f>
        <v>0.000000003357293075</v>
      </c>
      <c r="R384" s="43">
        <f>Baseline!B$33 * (C384 * Baseline!B$61*Baseline!B$57/Baseline!B$73 + Baseline!B$62*Baseline!B$67/Baseline!B$74 + Baseline!B$63*Baseline!B$55/Baseline!B$75 + Baseline!B$69*Baseline!B$56/Baseline!B$76)</f>
        <v>0.00000001439284436</v>
      </c>
      <c r="S384" s="43">
        <f>Baseline!B$33 * (C384 * Baseline!B$61*Baseline!B$58/Baseline!B$73 + Baseline!B$62*Baseline!B$59/Baseline!B$74 + Baseline!B$63*Baseline!B$68/Baseline!B$75 + Baseline!B$69*Baseline!B$60/Baseline!B$76)</f>
        <v>0.000000001646923383</v>
      </c>
      <c r="T384" s="43">
        <f>Baseline!B$33 * (C384 * Baseline!B$61*Baseline!B$61/Baseline!B$73 + Baseline!B$62*Baseline!B$62/Baseline!B$74 + Baseline!B$63*Baseline!B$63/Baseline!B$75 + Baseline!B$69*Baseline!B$69/Baseline!B$76)</f>
        <v>0.00000009854654325</v>
      </c>
      <c r="U384" s="41"/>
      <c r="V384" s="43">
        <f>E384 * ( Baseline!B$87 * Baseline!B$7 )</f>
        <v>0.1861780613</v>
      </c>
      <c r="W384" s="43">
        <f>F384 * ( Baseline!D$87 * Baseline!B$11 )</f>
        <v>0.003683788423</v>
      </c>
      <c r="X384" s="43">
        <f>G384 * ( Baseline!F$87 * Baseline!B$16 )</f>
        <v>0.005842120626</v>
      </c>
      <c r="Y384" s="43">
        <f>H384 * ( Baseline!H$87 * Baseline!B$18 )</f>
        <v>0.001180670895</v>
      </c>
      <c r="Z384" s="51">
        <f t="shared" si="1"/>
        <v>0.1968846412</v>
      </c>
      <c r="AA384" s="43">
        <f>I384 * ( Baseline!B$87 * Baseline!B$7 )</f>
        <v>0.002072688137</v>
      </c>
      <c r="AB384" s="45">
        <f>J384 * ( Baseline!D$87 * Baseline!B$11 )</f>
        <v>0.03253635955</v>
      </c>
      <c r="AC384" s="45">
        <f>K384 * ( Baseline!F$87 * Baseline!B$16 )</f>
        <v>0.0004773198195</v>
      </c>
      <c r="AD384" s="45">
        <f>L384 * ( Baseline!F$87 * Baseline!B$16 )</f>
        <v>0.0004999321374</v>
      </c>
      <c r="AE384" s="51">
        <f t="shared" si="2"/>
        <v>0.03558629964</v>
      </c>
      <c r="AF384" s="51">
        <f>M384 * ( Baseline!B$87 * Baseline!B$7 )</f>
        <v>0.001745667817</v>
      </c>
      <c r="AG384" s="51">
        <f>N384 * ( Baseline!D$87 * Baseline!B$11 )</f>
        <v>0.0002534902561</v>
      </c>
      <c r="AH384" s="51">
        <f>O384 * ( Baseline!F$87 * Baseline!B$16 )</f>
        <v>0.046002385</v>
      </c>
      <c r="AI384" s="51">
        <f>P384 * ( Baseline!H$87 * Baseline!B$18 )</f>
        <v>0.0005791792557</v>
      </c>
      <c r="AJ384" s="51">
        <f t="shared" si="3"/>
        <v>0.04858072233</v>
      </c>
      <c r="AK384" s="51">
        <f>Q384 * ( Baseline!B$87 * Baseline!B$7 )</f>
        <v>0.00003484534482</v>
      </c>
      <c r="AL384" s="51">
        <f>R384 * ( Baseline!D$87 * Baseline!B$11 )</f>
        <v>0.0002654989807</v>
      </c>
      <c r="AM384" s="51">
        <f>S384 * ( Baseline!F$87 * Baseline!B$16 )</f>
        <v>0.00005720550478</v>
      </c>
      <c r="AN384" s="51">
        <f>T384 * ( Baseline!H$87 * Baseline!B$18 )</f>
        <v>0.03465620451</v>
      </c>
      <c r="AO384" s="51">
        <f t="shared" si="4"/>
        <v>0.03501375434</v>
      </c>
      <c r="AP384" s="61"/>
      <c r="AQ384" s="51">
        <f>V384 * ( (1-Baseline!B$88-Baseline!B$87) + (1-B384)*Baseline!B$88 )</f>
        <v>0.07327041784</v>
      </c>
      <c r="AR384" s="51">
        <f>W384 * ( (1-Baseline!B$88-Baseline!B$87) + (1-B384)*Baseline!B$88 )</f>
        <v>0.001449755762</v>
      </c>
      <c r="AS384" s="51">
        <f>X384 * ( (1-Baseline!B$88-Baseline!B$87) + (1-B384)*Baseline!B$88 )</f>
        <v>0.002299167885</v>
      </c>
      <c r="AT384" s="51">
        <f>Y384 * ( (1-Baseline!B$88-Baseline!B$87) + (1-B384)*Baseline!B$88 )</f>
        <v>0.0004646532959</v>
      </c>
      <c r="AU384" s="51">
        <f t="shared" si="5"/>
        <v>0.07748399478</v>
      </c>
      <c r="AV384" s="51">
        <f>AA384 * ( (1-Baseline!D$88-Baseline!D$87) + (1-B384)*Baseline!D$88 )</f>
        <v>0.001444459336</v>
      </c>
      <c r="AW384" s="51">
        <f>AB384 * ( (1-Baseline!D$88-Baseline!D$87) + (1-B384)*Baseline!D$88 )</f>
        <v>0.02267463564</v>
      </c>
      <c r="AX384" s="51">
        <f>AC384 * ( (1-Baseline!D$88-Baseline!D$87) + (1-B384)*Baseline!D$88 )</f>
        <v>0.0003326448669</v>
      </c>
      <c r="AY384" s="51">
        <f>AD384 * ( (1-Baseline!D$88-Baseline!D$87) + (1-B384)*Baseline!D$88 )</f>
        <v>0.0003484034237</v>
      </c>
      <c r="AZ384" s="51">
        <f t="shared" si="6"/>
        <v>0.02480014327</v>
      </c>
      <c r="BA384" s="51">
        <f>AF384 * ( (1-Baseline!F$88-Baseline!F$87) + (1-Baseline!B$36)*Baseline!F$88 )</f>
        <v>0.001256238422</v>
      </c>
      <c r="BB384" s="51">
        <f>AG384 * ( (1-Baseline!F$88-Baseline!F$87) + (1-Baseline!B$36)*Baseline!F$88 )</f>
        <v>0.0001824197</v>
      </c>
      <c r="BC384" s="51">
        <f>AH384 * ( (1-Baseline!F$88-Baseline!F$87) + (1-Baseline!B$36)*Baseline!F$88 )</f>
        <v>0.03310478832</v>
      </c>
      <c r="BD384" s="51">
        <f>AI384 * ( (1-Baseline!F$88-Baseline!F$87) + (1-Baseline!B$36)*Baseline!F$88 )</f>
        <v>0.0004167959261</v>
      </c>
      <c r="BE384" s="51">
        <f t="shared" si="7"/>
        <v>0.03496024237</v>
      </c>
      <c r="BF384" s="51">
        <f>AK384 * ( (1-Baseline!H$88-Baseline!H$87) + (1-Baseline!B$36)*Baseline!H$88 )</f>
        <v>0.00002760866361</v>
      </c>
      <c r="BG384" s="51">
        <f>AL384 * ( (1-Baseline!H$88-Baseline!H$87) + (1-Baseline!B$36)*Baseline!H$88 )</f>
        <v>0.0002103601524</v>
      </c>
      <c r="BH384" s="51">
        <f>AM384 * ( (1-Baseline!H$88-Baseline!H$87) + (1-Baseline!B$36)*Baseline!H$88 )</f>
        <v>0.00004532506554</v>
      </c>
      <c r="BI384" s="51">
        <f>AN384 * ( (1-Baseline!H$88-Baseline!H$87) + (1-Baseline!B$36)*Baseline!H$88 )</f>
        <v>0.02745880396</v>
      </c>
      <c r="BJ384" s="51">
        <f t="shared" si="8"/>
        <v>0.02774209784</v>
      </c>
      <c r="BK384" s="61"/>
      <c r="BL384" s="51">
        <f t="shared" si="19"/>
        <v>0.9456200348</v>
      </c>
      <c r="BM384" s="51">
        <f t="shared" si="20"/>
        <v>0.01871039001</v>
      </c>
      <c r="BN384" s="51">
        <f t="shared" si="21"/>
        <v>0.02967281038</v>
      </c>
      <c r="BO384" s="51">
        <f t="shared" si="22"/>
        <v>0.005996764845</v>
      </c>
      <c r="BP384" s="51">
        <f t="shared" si="9"/>
        <v>1</v>
      </c>
      <c r="BQ384" s="51">
        <f t="shared" si="23"/>
        <v>0.05824399159</v>
      </c>
      <c r="BR384" s="51">
        <f t="shared" si="24"/>
        <v>0.9142945424</v>
      </c>
      <c r="BS384" s="51">
        <f t="shared" si="25"/>
        <v>0.01341302199</v>
      </c>
      <c r="BT384" s="51">
        <f t="shared" si="26"/>
        <v>0.01404844399</v>
      </c>
      <c r="BU384" s="51">
        <f t="shared" si="10"/>
        <v>1</v>
      </c>
      <c r="BV384" s="51">
        <f t="shared" si="27"/>
        <v>0.0359333442</v>
      </c>
      <c r="BW384" s="51">
        <f t="shared" si="28"/>
        <v>0.005217918631</v>
      </c>
      <c r="BX384" s="51">
        <f t="shared" si="29"/>
        <v>0.9469267396</v>
      </c>
      <c r="BY384" s="51">
        <f t="shared" si="30"/>
        <v>0.01192199761</v>
      </c>
      <c r="BZ384" s="51">
        <f t="shared" si="11"/>
        <v>1</v>
      </c>
      <c r="CA384" s="51">
        <f t="shared" si="31"/>
        <v>0.0009951901896</v>
      </c>
      <c r="CB384" s="51">
        <f t="shared" si="32"/>
        <v>0.007582705303</v>
      </c>
      <c r="CC384" s="51">
        <f t="shared" si="33"/>
        <v>0.00163380094</v>
      </c>
      <c r="CD384" s="51">
        <f t="shared" si="34"/>
        <v>0.9897883036</v>
      </c>
      <c r="CE384" s="51">
        <f t="shared" si="12"/>
        <v>1</v>
      </c>
      <c r="CF384" s="61"/>
      <c r="CG384" s="51">
        <f t="shared" si="35"/>
        <v>0.9456200348</v>
      </c>
      <c r="CH384" s="51">
        <f t="shared" si="36"/>
        <v>0.01871039001</v>
      </c>
      <c r="CI384" s="51">
        <f t="shared" si="37"/>
        <v>0.02967281038</v>
      </c>
      <c r="CJ384" s="51">
        <f t="shared" si="38"/>
        <v>0.005996764845</v>
      </c>
      <c r="CK384" s="51">
        <f t="shared" si="13"/>
        <v>1</v>
      </c>
      <c r="CL384" s="51">
        <f t="shared" si="39"/>
        <v>0.05824399159</v>
      </c>
      <c r="CM384" s="51">
        <f t="shared" si="40"/>
        <v>0.9142945424</v>
      </c>
      <c r="CN384" s="51">
        <f t="shared" si="41"/>
        <v>0.01341302199</v>
      </c>
      <c r="CO384" s="51">
        <f t="shared" si="42"/>
        <v>0.01404844399</v>
      </c>
      <c r="CP384" s="51">
        <f t="shared" si="14"/>
        <v>1</v>
      </c>
      <c r="CQ384" s="51">
        <f t="shared" si="43"/>
        <v>0.0359333442</v>
      </c>
      <c r="CR384" s="51">
        <f t="shared" si="44"/>
        <v>0.005217918631</v>
      </c>
      <c r="CS384" s="51">
        <f t="shared" si="45"/>
        <v>0.9469267396</v>
      </c>
      <c r="CT384" s="51">
        <f t="shared" si="46"/>
        <v>0.01192199761</v>
      </c>
      <c r="CU384" s="51">
        <f t="shared" si="15"/>
        <v>1</v>
      </c>
      <c r="CV384" s="51">
        <f t="shared" si="47"/>
        <v>0.0009951901896</v>
      </c>
      <c r="CW384" s="51">
        <f t="shared" si="48"/>
        <v>0.007582705303</v>
      </c>
      <c r="CX384" s="51">
        <f t="shared" si="49"/>
        <v>0.00163380094</v>
      </c>
      <c r="CY384" s="51">
        <f t="shared" si="50"/>
        <v>0.9897883036</v>
      </c>
      <c r="CZ384" s="51">
        <f t="shared" si="16"/>
        <v>1</v>
      </c>
      <c r="DA384" s="61"/>
      <c r="DB384" s="51">
        <f>(AQ384*Baseline!B$7 + AV384*Baseline!B$11 + BA384*Baseline!B$16 + BF384*Baseline!B$18)</f>
        <v>44106.73433</v>
      </c>
      <c r="DC384" s="51">
        <f>(AR384*Baseline!B$7 + AW384*Baseline!B$11 + BB384*Baseline!B$16 + BG384*Baseline!B$18)</f>
        <v>59573.81579</v>
      </c>
      <c r="DD384" s="51">
        <f>(AS384*Baseline!B$7 + AX384*Baseline!B$11 + BC384*Baseline!B$16 + BH384*Baseline!B$18)</f>
        <v>114811.2738</v>
      </c>
      <c r="DE384" s="51">
        <f>(AT384*Baseline!B$7 + AY384*Baseline!B$11 + BD384*Baseline!B$16 + BI384*Baseline!B$18)</f>
        <v>1259729.912</v>
      </c>
      <c r="DF384" s="51">
        <f t="shared" si="17"/>
        <v>1478221.736</v>
      </c>
      <c r="DG384" s="61"/>
      <c r="DH384" s="51">
        <f t="shared" si="51"/>
        <v>0.0298376984</v>
      </c>
      <c r="DI384" s="51">
        <f t="shared" si="52"/>
        <v>0.04030100109</v>
      </c>
      <c r="DJ384" s="51">
        <f t="shared" si="53"/>
        <v>0.07766850604</v>
      </c>
      <c r="DK384" s="51">
        <f t="shared" si="54"/>
        <v>0.8521927945</v>
      </c>
      <c r="DL384" s="51">
        <f t="shared" si="18"/>
        <v>1</v>
      </c>
      <c r="DM384" s="61"/>
      <c r="DN384" s="51">
        <f>DH384 / (Baseline!B$7/Baseline!B$17)</f>
        <v>3.184978053</v>
      </c>
      <c r="DO384" s="51">
        <f>DI384 / (Baseline!B$11/Baseline!B$17)</f>
        <v>0.9728854553</v>
      </c>
      <c r="DP384" s="51">
        <f>DJ384 / (Baseline!B$16/Baseline!B$17)</f>
        <v>1.200213138</v>
      </c>
      <c r="DQ384" s="51">
        <f>DK384 / (Baseline!B$18/Baseline!B$17)</f>
        <v>0.9634791876</v>
      </c>
      <c r="DR384" s="79"/>
      <c r="DS384" s="51">
        <f>(AU384*Baseline!B$34)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0.02415213047</v>
      </c>
      <c r="DT384" s="51">
        <f>(AZ384*Baseline!B$34) + (Baseline!D$88*(1-Baseline!D$89)*Baseline!B$35) + (Baseline!D$88*Baseline!D$89*((1-Baseline!D$90)*Baseline!B$40 + Baseline!D$90*Baseline!B$41))</f>
        <v>0.01013358949</v>
      </c>
      <c r="DU384" s="51">
        <f>(BE384*Baseline!B$34) + (Baseline!F$88*(1-Baseline!F$89)*Baseline!B$35) + (Baseline!F$88*Baseline!F$89*((1-Baseline!F$90)*Baseline!B$40 + Baseline!F$90*Baseline!B$41))</f>
        <v>0.01297467636</v>
      </c>
      <c r="DV384" s="51">
        <f>(BJ384*Baseline!B$34) + (Baseline!H$88*(1-Baseline!H$89)*Baseline!B$35) + (Baseline!H$88*Baseline!H$89*((1-Baseline!H$90)*Baseline!B$40 + Baseline!H$90*Baseline!B$41))</f>
        <v>0.009306314676</v>
      </c>
      <c r="DW384" s="51">
        <f>( DS384*Baseline!B$7 + DT384*Baseline!B$11 + DU384*Baseline!B$16 + DV384*Baseline!B$18 ) / Baseline!B$17</f>
        <v>0.009717051295</v>
      </c>
    </row>
    <row r="385">
      <c r="A385" s="4" t="s">
        <v>683</v>
      </c>
      <c r="B385" s="45">
        <f>MIN( MAX( NORMINV( MCrands!B385, (B$5+B$4)/2, (B$5-B$4)/3.29 ), 0 ), 1 )</f>
        <v>0.387080889</v>
      </c>
      <c r="C385" s="45">
        <f>MAX( NORMINV( MCrands!C385, (C$5+C$4)/2, (C$5-C$4)/3.29 ), 0 )</f>
        <v>2.159085991</v>
      </c>
      <c r="D385" s="41"/>
      <c r="E385" s="43">
        <f>Baseline!B$33 * (C385 * Baseline!B$66*Baseline!B$66/Baseline!B$73 + Baseline!B$52*Baseline!B$52/Baseline!B$74 + Baseline!B$53*Baseline!B$53/Baseline!B$75 + Baseline!B$54*Baseline!B$54/Baseline!B$76)</f>
        <v>0.00001532762488</v>
      </c>
      <c r="F385" s="43">
        <f>Baseline!B$33 * (C385 * Baseline!B$66*Baseline!B$57/Baseline!B$73 + Baseline!B$52*Baseline!B$67/Baseline!B$74 + Baseline!B$53*Baseline!B$55/Baseline!B$75 + Baseline!B$54*Baseline!B$56/Baseline!B$76)</f>
        <v>0.0000001992880192</v>
      </c>
      <c r="G385" s="45">
        <f>Baseline!B$33 * (C385 * Baseline!B$66*Baseline!B$58/Baseline!B$73 + Baseline!B$52*Baseline!B$59/Baseline!B$74 + Baseline!B$53*Baseline!B$68/Baseline!B$75 + Baseline!B$54*Baseline!B$60/Baseline!B$76)</f>
        <v>0.0000001671790725</v>
      </c>
      <c r="H385" s="43">
        <f>Baseline!B$33 * (C385 * Baseline!B$66*Baseline!B$61/Baseline!B$73 + Baseline!B$52*Baseline!B$62/Baseline!B$74 + Baseline!B$53*Baseline!B$63/Baseline!B$75 + Baseline!B$54*Baseline!B$69/Baseline!B$76)</f>
        <v>0.000000003255970952</v>
      </c>
      <c r="I385" s="43">
        <f>Baseline!B$33 * (C385 * Baseline!B$57*Baseline!B$66/Baseline!B$73 + Baseline!B$67*Baseline!B$52/Baseline!B$74 + Baseline!B$55*Baseline!B$53/Baseline!B$75 + Baseline!B$56*Baseline!B$54/Baseline!B$76)</f>
        <v>0.0000001992880192</v>
      </c>
      <c r="J385" s="45">
        <f>Baseline!B$33 * (C385 * Baseline!B$57*Baseline!B$57/Baseline!B$73 + Baseline!B$67*Baseline!B$67/Baseline!B$74 + Baseline!B$55*Baseline!B$55/Baseline!B$75 + Baseline!B$56*Baseline!B$56/Baseline!B$76)</f>
        <v>0.000001763813708</v>
      </c>
      <c r="K385" s="43">
        <f>Baseline!B$33 * (C385 * Baseline!B$57*Baseline!B$58/Baseline!B$73 + Baseline!B$67*Baseline!B$59/Baseline!B$74 + Baseline!B$55*Baseline!B$68/Baseline!B$75 + Baseline!B$56*Baseline!B$60/Baseline!B$76)</f>
        <v>0.00000001374168488</v>
      </c>
      <c r="L385" s="45">
        <f>Baseline!B$33 * (C385 * Baseline!B$57*Baseline!B$61/Baseline!B$73 + Baseline!B$67*Baseline!B$62/Baseline!B$74 + Baseline!B$55*Baseline!B$63/Baseline!B$75 + Baseline!B$56*Baseline!B$69/Baseline!B$76)</f>
        <v>0.00000001439282836</v>
      </c>
      <c r="M385" s="43">
        <f>Baseline!B$33 * (C385 * Baseline!B$58*Baseline!B$66/Baseline!B$73 + Baseline!B$59*Baseline!B$52/Baseline!B$74 + Baseline!B$68*Baseline!B$53/Baseline!B$75 + Baseline!B$60*Baseline!B$54/Baseline!B$76)</f>
        <v>0.0000001671790725</v>
      </c>
      <c r="N385" s="45">
        <f>Baseline!B$33 * (C385 * Baseline!B$58*Baseline!B$57/Baseline!B$73 + Baseline!B$59*Baseline!B$67/Baseline!B$74 + Baseline!B$68*Baseline!B$55/Baseline!B$75 + Baseline!B$60*Baseline!B$56/Baseline!B$76)</f>
        <v>0.00000001374168488</v>
      </c>
      <c r="O385" s="45">
        <f>Baseline!B$33 * (C385 * Baseline!B$58*Baseline!B$58/Baseline!B$73 + Baseline!B$59*Baseline!B$59/Baseline!B$74 + Baseline!B$68*Baseline!B$68/Baseline!B$75 + Baseline!B$60*Baseline!B$60/Baseline!B$76)</f>
        <v>0.000001324389695</v>
      </c>
      <c r="P385" s="43">
        <f>Baseline!B$33 * (C385 * Baseline!B$58*Baseline!B$61/Baseline!B$73 + Baseline!B$59*Baseline!B$62/Baseline!B$74 + Baseline!B$68*Baseline!B$63/Baseline!B$75 + Baseline!B$60*Baseline!B$69/Baseline!B$76)</f>
        <v>0.000000001646884054</v>
      </c>
      <c r="Q385" s="43">
        <f>Baseline!B$33 * (C385 * Baseline!B$61*Baseline!B$66/Baseline!B$73 + Baseline!B$62*Baseline!B$52/Baseline!B$74 + Baseline!B$63*Baseline!B$53/Baseline!B$75 + Baseline!B$69*Baseline!B$54/Baseline!B$76)</f>
        <v>0.000000003255970952</v>
      </c>
      <c r="R385" s="43">
        <f>Baseline!B$33 * (C385 * Baseline!B$61*Baseline!B$57/Baseline!B$73 + Baseline!B$62*Baseline!B$67/Baseline!B$74 + Baseline!B$63*Baseline!B$55/Baseline!B$75 + Baseline!B$69*Baseline!B$56/Baseline!B$76)</f>
        <v>0.00000001439282836</v>
      </c>
      <c r="S385" s="43">
        <f>Baseline!B$33 * (C385 * Baseline!B$61*Baseline!B$58/Baseline!B$73 + Baseline!B$62*Baseline!B$59/Baseline!B$74 + Baseline!B$63*Baseline!B$68/Baseline!B$75 + Baseline!B$69*Baseline!B$60/Baseline!B$76)</f>
        <v>0.000000001646884054</v>
      </c>
      <c r="T385" s="43">
        <f>Baseline!B$33 * (C385 * Baseline!B$61*Baseline!B$61/Baseline!B$73 + Baseline!B$62*Baseline!B$62/Baseline!B$74 + Baseline!B$63*Baseline!B$63/Baseline!B$75 + Baseline!B$69*Baseline!B$69/Baseline!B$76)</f>
        <v>0.00000009854653932</v>
      </c>
      <c r="U385" s="41"/>
      <c r="V385" s="43">
        <f>E385 * ( Baseline!B$87 * Baseline!B$7 )</f>
        <v>0.1590854186</v>
      </c>
      <c r="W385" s="43">
        <f>F385 * ( Baseline!D$87 * Baseline!B$11 )</f>
        <v>0.003676185515</v>
      </c>
      <c r="X385" s="43">
        <f>G385 * ( Baseline!F$87 * Baseline!B$16 )</f>
        <v>0.005806926619</v>
      </c>
      <c r="Y385" s="43">
        <f>H385 * ( Baseline!H$87 * Baseline!B$18 )</f>
        <v>0.001145038593</v>
      </c>
      <c r="Z385" s="51">
        <f t="shared" si="1"/>
        <v>0.1697135693</v>
      </c>
      <c r="AA385" s="43">
        <f>I385 * ( Baseline!B$87 * Baseline!B$7 )</f>
        <v>0.002068410351</v>
      </c>
      <c r="AB385" s="45">
        <f>J385 * ( Baseline!D$87 * Baseline!B$11 )</f>
        <v>0.03253635835</v>
      </c>
      <c r="AC385" s="45">
        <f>K385 * ( Baseline!F$87 * Baseline!B$16 )</f>
        <v>0.0004773142626</v>
      </c>
      <c r="AD385" s="45">
        <f>L385 * ( Baseline!F$87 * Baseline!B$16 )</f>
        <v>0.0004999315817</v>
      </c>
      <c r="AE385" s="51">
        <f t="shared" si="2"/>
        <v>0.03558201454</v>
      </c>
      <c r="AF385" s="51">
        <f>M385 * ( Baseline!B$87 * Baseline!B$7 )</f>
        <v>0.001735151594</v>
      </c>
      <c r="AG385" s="51">
        <f>N385 * ( Baseline!D$87 * Baseline!B$11 )</f>
        <v>0.000253487305</v>
      </c>
      <c r="AH385" s="51">
        <f>O385 * ( Baseline!F$87 * Baseline!B$16 )</f>
        <v>0.04600237134</v>
      </c>
      <c r="AI385" s="51">
        <f>P385 * ( Baseline!H$87 * Baseline!B$18 )</f>
        <v>0.0005791654247</v>
      </c>
      <c r="AJ385" s="51">
        <f t="shared" si="3"/>
        <v>0.04857017566</v>
      </c>
      <c r="AK385" s="51">
        <f>Q385 * ( Baseline!B$87 * Baseline!B$7 )</f>
        <v>0.00003379372251</v>
      </c>
      <c r="AL385" s="51">
        <f>R385 * ( Baseline!D$87 * Baseline!B$11 )</f>
        <v>0.0002654986856</v>
      </c>
      <c r="AM385" s="51">
        <f>S385 * ( Baseline!F$87 * Baseline!B$16 )</f>
        <v>0.00005720413869</v>
      </c>
      <c r="AN385" s="51">
        <f>T385 * ( Baseline!H$87 * Baseline!B$18 )</f>
        <v>0.03465620313</v>
      </c>
      <c r="AO385" s="51">
        <f t="shared" si="4"/>
        <v>0.03501269968</v>
      </c>
      <c r="AP385" s="61"/>
      <c r="AQ385" s="51">
        <f>V385 * ( (1-Baseline!B$88-Baseline!B$87) + (1-B385)*Baseline!B$88 )</f>
        <v>0.1008757472</v>
      </c>
      <c r="AR385" s="51">
        <f>W385 * ( (1-Baseline!B$88-Baseline!B$87) + (1-B385)*Baseline!B$88 )</f>
        <v>0.002331061915</v>
      </c>
      <c r="AS385" s="51">
        <f>X385 * ( (1-Baseline!B$88-Baseline!B$87) + (1-B385)*Baseline!B$88 )</f>
        <v>0.003682160607</v>
      </c>
      <c r="AT385" s="51">
        <f>Y385 * ( (1-Baseline!B$88-Baseline!B$87) + (1-B385)*Baseline!B$88 )</f>
        <v>0.0007260666916</v>
      </c>
      <c r="AU385" s="51">
        <f t="shared" si="5"/>
        <v>0.1076150364</v>
      </c>
      <c r="AV385" s="51">
        <f>AA385 * ( (1-Baseline!D$88-Baseline!D$87) + (1-B385)*Baseline!D$88 )</f>
        <v>0.001691931044</v>
      </c>
      <c r="AW385" s="51">
        <f>AB385 * ( (1-Baseline!D$88-Baseline!D$87) + (1-B385)*Baseline!D$88 )</f>
        <v>0.02661429088</v>
      </c>
      <c r="AX385" s="51">
        <f>AC385 * ( (1-Baseline!D$88-Baseline!D$87) + (1-B385)*Baseline!D$88 )</f>
        <v>0.0003904364616</v>
      </c>
      <c r="AY385" s="51">
        <f>AD385 * ( (1-Baseline!D$88-Baseline!D$87) + (1-B385)*Baseline!D$88 )</f>
        <v>0.0004089371157</v>
      </c>
      <c r="AZ385" s="51">
        <f t="shared" si="6"/>
        <v>0.0291055955</v>
      </c>
      <c r="BA385" s="51">
        <f>AF385 * ( (1-Baseline!F$88-Baseline!F$87) + (1-Baseline!B$36)*Baseline!F$88 )</f>
        <v>0.001248670612</v>
      </c>
      <c r="BB385" s="51">
        <f>AG385 * ( (1-Baseline!F$88-Baseline!F$87) + (1-Baseline!B$36)*Baseline!F$88 )</f>
        <v>0.0001824175763</v>
      </c>
      <c r="BC385" s="51">
        <f>AH385 * ( (1-Baseline!F$88-Baseline!F$87) + (1-Baseline!B$36)*Baseline!F$88 )</f>
        <v>0.03310477849</v>
      </c>
      <c r="BD385" s="51">
        <f>AI385 * ( (1-Baseline!F$88-Baseline!F$87) + (1-Baseline!B$36)*Baseline!F$88 )</f>
        <v>0.0004167859729</v>
      </c>
      <c r="BE385" s="51">
        <f t="shared" si="7"/>
        <v>0.03495265265</v>
      </c>
      <c r="BF385" s="51">
        <f>AK385 * ( (1-Baseline!H$88-Baseline!H$87) + (1-Baseline!B$36)*Baseline!H$88 )</f>
        <v>0.00002677544222</v>
      </c>
      <c r="BG385" s="51">
        <f>AL385 * ( (1-Baseline!H$88-Baseline!H$87) + (1-Baseline!B$36)*Baseline!H$88 )</f>
        <v>0.0002103599186</v>
      </c>
      <c r="BH385" s="51">
        <f>AM385 * ( (1-Baseline!H$88-Baseline!H$87) + (1-Baseline!B$36)*Baseline!H$88 )</f>
        <v>0.00004532398317</v>
      </c>
      <c r="BI385" s="51">
        <f>AN385 * ( (1-Baseline!H$88-Baseline!H$87) + (1-Baseline!B$36)*Baseline!H$88 )</f>
        <v>0.02745880286</v>
      </c>
      <c r="BJ385" s="51">
        <f t="shared" si="8"/>
        <v>0.02774126221</v>
      </c>
      <c r="BK385" s="61"/>
      <c r="BL385" s="51">
        <f t="shared" si="19"/>
        <v>0.9373759519</v>
      </c>
      <c r="BM385" s="51">
        <f t="shared" si="20"/>
        <v>0.0216611172</v>
      </c>
      <c r="BN385" s="51">
        <f t="shared" si="21"/>
        <v>0.03421604202</v>
      </c>
      <c r="BO385" s="51">
        <f t="shared" si="22"/>
        <v>0.006746888874</v>
      </c>
      <c r="BP385" s="51">
        <f t="shared" si="9"/>
        <v>1</v>
      </c>
      <c r="BQ385" s="51">
        <f t="shared" si="23"/>
        <v>0.05813078259</v>
      </c>
      <c r="BR385" s="51">
        <f t="shared" si="24"/>
        <v>0.9144046161</v>
      </c>
      <c r="BS385" s="51">
        <f t="shared" si="25"/>
        <v>0.01341448113</v>
      </c>
      <c r="BT385" s="51">
        <f t="shared" si="26"/>
        <v>0.01405012021</v>
      </c>
      <c r="BU385" s="51">
        <f t="shared" si="10"/>
        <v>1</v>
      </c>
      <c r="BV385" s="51">
        <f t="shared" si="27"/>
        <v>0.03572463081</v>
      </c>
      <c r="BW385" s="51">
        <f t="shared" si="28"/>
        <v>0.005218990905</v>
      </c>
      <c r="BX385" s="51">
        <f t="shared" si="29"/>
        <v>0.9471320767</v>
      </c>
      <c r="BY385" s="51">
        <f t="shared" si="30"/>
        <v>0.01192430163</v>
      </c>
      <c r="BZ385" s="51">
        <f t="shared" si="11"/>
        <v>1</v>
      </c>
      <c r="CA385" s="51">
        <f t="shared" si="31"/>
        <v>0.0009651847136</v>
      </c>
      <c r="CB385" s="51">
        <f t="shared" si="32"/>
        <v>0.007582925283</v>
      </c>
      <c r="CC385" s="51">
        <f t="shared" si="33"/>
        <v>0.001633811138</v>
      </c>
      <c r="CD385" s="51">
        <f t="shared" si="34"/>
        <v>0.9898180789</v>
      </c>
      <c r="CE385" s="51">
        <f t="shared" si="12"/>
        <v>1</v>
      </c>
      <c r="CF385" s="61"/>
      <c r="CG385" s="51">
        <f t="shared" si="35"/>
        <v>0.9373759519</v>
      </c>
      <c r="CH385" s="51">
        <f t="shared" si="36"/>
        <v>0.0216611172</v>
      </c>
      <c r="CI385" s="51">
        <f t="shared" si="37"/>
        <v>0.03421604202</v>
      </c>
      <c r="CJ385" s="51">
        <f t="shared" si="38"/>
        <v>0.006746888874</v>
      </c>
      <c r="CK385" s="51">
        <f t="shared" si="13"/>
        <v>1</v>
      </c>
      <c r="CL385" s="51">
        <f t="shared" si="39"/>
        <v>0.05813078259</v>
      </c>
      <c r="CM385" s="51">
        <f t="shared" si="40"/>
        <v>0.9144046161</v>
      </c>
      <c r="CN385" s="51">
        <f t="shared" si="41"/>
        <v>0.01341448113</v>
      </c>
      <c r="CO385" s="51">
        <f t="shared" si="42"/>
        <v>0.01405012021</v>
      </c>
      <c r="CP385" s="51">
        <f t="shared" si="14"/>
        <v>1</v>
      </c>
      <c r="CQ385" s="51">
        <f t="shared" si="43"/>
        <v>0.03572463081</v>
      </c>
      <c r="CR385" s="51">
        <f t="shared" si="44"/>
        <v>0.005218990905</v>
      </c>
      <c r="CS385" s="51">
        <f t="shared" si="45"/>
        <v>0.9471320767</v>
      </c>
      <c r="CT385" s="51">
        <f t="shared" si="46"/>
        <v>0.01192430163</v>
      </c>
      <c r="CU385" s="51">
        <f t="shared" si="15"/>
        <v>1</v>
      </c>
      <c r="CV385" s="51">
        <f t="shared" si="47"/>
        <v>0.0009651847136</v>
      </c>
      <c r="CW385" s="51">
        <f t="shared" si="48"/>
        <v>0.007582925283</v>
      </c>
      <c r="CX385" s="51">
        <f t="shared" si="49"/>
        <v>0.001633811138</v>
      </c>
      <c r="CY385" s="51">
        <f t="shared" si="50"/>
        <v>0.9898180789</v>
      </c>
      <c r="CZ385" s="51">
        <f t="shared" si="16"/>
        <v>1</v>
      </c>
      <c r="DA385" s="61"/>
      <c r="DB385" s="51">
        <f>(AQ385*Baseline!B$7 + AV385*Baseline!B$11 + BA385*Baseline!B$16 + BF385*Baseline!B$18)</f>
        <v>57962.52801</v>
      </c>
      <c r="DC385" s="51">
        <f>(AR385*Baseline!B$7 + AW385*Baseline!B$11 + BB385*Baseline!B$16 + BG385*Baseline!B$18)</f>
        <v>68450.03486</v>
      </c>
      <c r="DD385" s="51">
        <f>(AS385*Baseline!B$7 + AX385*Baseline!B$11 + BC385*Baseline!B$16 + BH385*Baseline!B$18)</f>
        <v>115605.88</v>
      </c>
      <c r="DE385" s="51">
        <f>(AT385*Baseline!B$7 + AY385*Baseline!B$11 + BD385*Baseline!B$16 + BI385*Baseline!B$18)</f>
        <v>1259986.432</v>
      </c>
      <c r="DF385" s="51">
        <f t="shared" si="17"/>
        <v>1502004.875</v>
      </c>
      <c r="DG385" s="61"/>
      <c r="DH385" s="51">
        <f t="shared" si="51"/>
        <v>0.03859010646</v>
      </c>
      <c r="DI385" s="51">
        <f t="shared" si="52"/>
        <v>0.04557244521</v>
      </c>
      <c r="DJ385" s="51">
        <f t="shared" si="53"/>
        <v>0.07696771292</v>
      </c>
      <c r="DK385" s="51">
        <f t="shared" si="54"/>
        <v>0.8388697354</v>
      </c>
      <c r="DL385" s="51">
        <f t="shared" si="18"/>
        <v>1</v>
      </c>
      <c r="DM385" s="61"/>
      <c r="DN385" s="51">
        <f>DH385 / (Baseline!B$7/Baseline!B$17)</f>
        <v>4.119240045</v>
      </c>
      <c r="DO385" s="51">
        <f>DI385 / (Baseline!B$11/Baseline!B$17)</f>
        <v>1.10014064</v>
      </c>
      <c r="DP385" s="51">
        <f>DJ385 / (Baseline!B$16/Baseline!B$17)</f>
        <v>1.189383766</v>
      </c>
      <c r="DQ385" s="51">
        <f>DK385 / (Baseline!B$18/Baseline!B$17)</f>
        <v>0.9484162931</v>
      </c>
      <c r="DR385" s="79"/>
      <c r="DS385" s="51">
        <f>(AU385*Baseline!B$34)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0.02867178671</v>
      </c>
      <c r="DT385" s="51">
        <f>(AZ385*Baseline!B$34) + (Baseline!D$88*(1-Baseline!D$89)*Baseline!B$35) + (Baseline!D$88*Baseline!D$89*((1-Baseline!D$90)*Baseline!B$40 + Baseline!D$90*Baseline!B$41))</f>
        <v>0.01077940733</v>
      </c>
      <c r="DU385" s="51">
        <f>(BE385*Baseline!B$34) + (Baseline!F$88*(1-Baseline!F$89)*Baseline!B$35) + (Baseline!F$88*Baseline!F$89*((1-Baseline!F$90)*Baseline!B$40 + Baseline!F$90*Baseline!B$41))</f>
        <v>0.0129735379</v>
      </c>
      <c r="DV385" s="51">
        <f>(BJ385*Baseline!B$34) + (Baseline!H$88*(1-Baseline!H$89)*Baseline!B$35) + (Baseline!H$88*Baseline!H$89*((1-Baseline!H$90)*Baseline!B$40 + Baseline!H$90*Baseline!B$41))</f>
        <v>0.009306189331</v>
      </c>
      <c r="DW385" s="51">
        <f>( DS385*Baseline!B$7 + DT385*Baseline!B$11 + DU385*Baseline!B$16 + DV385*Baseline!B$18 ) / Baseline!B$17</f>
        <v>0.009785960552</v>
      </c>
    </row>
    <row r="386">
      <c r="A386" s="4" t="s">
        <v>684</v>
      </c>
      <c r="B386" s="45">
        <f>MIN( MAX( NORMINV( MCrands!B386, (B$5+B$4)/2, (B$5-B$4)/3.29 ), 0 ), 1 )</f>
        <v>0.6254973774</v>
      </c>
      <c r="C386" s="45">
        <f>MAX( NORMINV( MCrands!C386, (C$5+C$4)/2, (C$5-C$4)/3.29 ), 0 )</f>
        <v>2.700582689</v>
      </c>
      <c r="D386" s="41"/>
      <c r="E386" s="43">
        <f>Baseline!B$33 * (C386 * Baseline!B$66*Baseline!B$66/Baseline!B$73 + Baseline!B$52*Baseline!B$52/Baseline!B$74 + Baseline!B$53*Baseline!B$53/Baseline!B$75 + Baseline!B$54*Baseline!B$54/Baseline!B$76)</f>
        <v>0.0000191614345</v>
      </c>
      <c r="F386" s="43">
        <f>Baseline!B$33 * (C386 * Baseline!B$66*Baseline!B$57/Baseline!B$73 + Baseline!B$52*Baseline!B$67/Baseline!B$74 + Baseline!B$53*Baseline!B$55/Baseline!B$75 + Baseline!B$54*Baseline!B$56/Baseline!B$76)</f>
        <v>0.0000001998933576</v>
      </c>
      <c r="G386" s="45">
        <f>Baseline!B$33 * (C386 * Baseline!B$66*Baseline!B$58/Baseline!B$73 + Baseline!B$52*Baseline!B$59/Baseline!B$74 + Baseline!B$53*Baseline!B$68/Baseline!B$75 + Baseline!B$54*Baseline!B$60/Baseline!B$76)</f>
        <v>0.000000168667196</v>
      </c>
      <c r="H386" s="43">
        <f>Baseline!B$33 * (C386 * Baseline!B$66*Baseline!B$61/Baseline!B$73 + Baseline!B$52*Baseline!B$62/Baseline!B$74 + Baseline!B$53*Baseline!B$63/Baseline!B$75 + Baseline!B$54*Baseline!B$69/Baseline!B$76)</f>
        <v>0.000000003404783299</v>
      </c>
      <c r="I386" s="43">
        <f>Baseline!B$33 * (C386 * Baseline!B$57*Baseline!B$66/Baseline!B$73 + Baseline!B$67*Baseline!B$52/Baseline!B$74 + Baseline!B$55*Baseline!B$53/Baseline!B$75 + Baseline!B$56*Baseline!B$54/Baseline!B$76)</f>
        <v>0.0000001998933576</v>
      </c>
      <c r="J386" s="45">
        <f>Baseline!B$33 * (C386 * Baseline!B$57*Baseline!B$57/Baseline!B$73 + Baseline!B$67*Baseline!B$67/Baseline!B$74 + Baseline!B$55*Baseline!B$55/Baseline!B$75 + Baseline!B$56*Baseline!B$56/Baseline!B$76)</f>
        <v>0.000001763813804</v>
      </c>
      <c r="K386" s="43">
        <f>Baseline!B$33 * (C386 * Baseline!B$57*Baseline!B$58/Baseline!B$73 + Baseline!B$67*Baseline!B$59/Baseline!B$74 + Baseline!B$55*Baseline!B$68/Baseline!B$75 + Baseline!B$56*Baseline!B$60/Baseline!B$76)</f>
        <v>0.00000001374191985</v>
      </c>
      <c r="L386" s="45">
        <f>Baseline!B$33 * (C386 * Baseline!B$57*Baseline!B$61/Baseline!B$73 + Baseline!B$67*Baseline!B$62/Baseline!B$74 + Baseline!B$55*Baseline!B$63/Baseline!B$75 + Baseline!B$56*Baseline!B$69/Baseline!B$76)</f>
        <v>0.00000001439285186</v>
      </c>
      <c r="M386" s="43">
        <f>Baseline!B$33 * (C386 * Baseline!B$58*Baseline!B$66/Baseline!B$73 + Baseline!B$59*Baseline!B$52/Baseline!B$74 + Baseline!B$68*Baseline!B$53/Baseline!B$75 + Baseline!B$60*Baseline!B$54/Baseline!B$76)</f>
        <v>0.000000168667196</v>
      </c>
      <c r="N386" s="45">
        <f>Baseline!B$33 * (C386 * Baseline!B$58*Baseline!B$57/Baseline!B$73 + Baseline!B$59*Baseline!B$67/Baseline!B$74 + Baseline!B$68*Baseline!B$55/Baseline!B$75 + Baseline!B$60*Baseline!B$56/Baseline!B$76)</f>
        <v>0.00000001374191985</v>
      </c>
      <c r="O386" s="45">
        <f>Baseline!B$33 * (C386 * Baseline!B$58*Baseline!B$58/Baseline!B$73 + Baseline!B$59*Baseline!B$59/Baseline!B$74 + Baseline!B$68*Baseline!B$68/Baseline!B$75 + Baseline!B$60*Baseline!B$60/Baseline!B$76)</f>
        <v>0.000001324390273</v>
      </c>
      <c r="P386" s="43">
        <f>Baseline!B$33 * (C386 * Baseline!B$58*Baseline!B$61/Baseline!B$73 + Baseline!B$59*Baseline!B$62/Baseline!B$74 + Baseline!B$68*Baseline!B$63/Baseline!B$75 + Baseline!B$60*Baseline!B$69/Baseline!B$76)</f>
        <v>0.000000001646941816</v>
      </c>
      <c r="Q386" s="43">
        <f>Baseline!B$33 * (C386 * Baseline!B$61*Baseline!B$66/Baseline!B$73 + Baseline!B$62*Baseline!B$52/Baseline!B$74 + Baseline!B$63*Baseline!B$53/Baseline!B$75 + Baseline!B$69*Baseline!B$54/Baseline!B$76)</f>
        <v>0.000000003404783299</v>
      </c>
      <c r="R386" s="43">
        <f>Baseline!B$33 * (C386 * Baseline!B$61*Baseline!B$57/Baseline!B$73 + Baseline!B$62*Baseline!B$67/Baseline!B$74 + Baseline!B$63*Baseline!B$55/Baseline!B$75 + Baseline!B$69*Baseline!B$56/Baseline!B$76)</f>
        <v>0.00000001439285186</v>
      </c>
      <c r="S386" s="43">
        <f>Baseline!B$33 * (C386 * Baseline!B$61*Baseline!B$58/Baseline!B$73 + Baseline!B$62*Baseline!B$59/Baseline!B$74 + Baseline!B$63*Baseline!B$68/Baseline!B$75 + Baseline!B$69*Baseline!B$60/Baseline!B$76)</f>
        <v>0.000000001646941816</v>
      </c>
      <c r="T386" s="43">
        <f>Baseline!B$33 * (C386 * Baseline!B$61*Baseline!B$61/Baseline!B$73 + Baseline!B$62*Baseline!B$62/Baseline!B$74 + Baseline!B$63*Baseline!B$63/Baseline!B$75 + Baseline!B$69*Baseline!B$69/Baseline!B$76)</f>
        <v>0.00000009854654509</v>
      </c>
      <c r="U386" s="41"/>
      <c r="V386" s="43">
        <f>E386 * ( Baseline!B$87 * Baseline!B$7 )</f>
        <v>0.1988765286</v>
      </c>
      <c r="W386" s="43">
        <f>F386 * ( Baseline!D$87 * Baseline!B$11 )</f>
        <v>0.003687351947</v>
      </c>
      <c r="X386" s="43">
        <f>G386 * ( Baseline!F$87 * Baseline!B$16 )</f>
        <v>0.005858616246</v>
      </c>
      <c r="Y386" s="43">
        <f>H386 * ( Baseline!H$87 * Baseline!B$18 )</f>
        <v>0.001197371947</v>
      </c>
      <c r="Z386" s="51">
        <f t="shared" si="1"/>
        <v>0.2096198688</v>
      </c>
      <c r="AA386" s="43">
        <f>I386 * ( Baseline!B$87 * Baseline!B$7 )</f>
        <v>0.002074693158</v>
      </c>
      <c r="AB386" s="45">
        <f>J386 * ( Baseline!D$87 * Baseline!B$11 )</f>
        <v>0.03253636011</v>
      </c>
      <c r="AC386" s="45">
        <f>K386 * ( Baseline!F$87 * Baseline!B$16 )</f>
        <v>0.0004773224241</v>
      </c>
      <c r="AD386" s="45">
        <f>L386 * ( Baseline!F$87 * Baseline!B$16 )</f>
        <v>0.0004999323979</v>
      </c>
      <c r="AE386" s="51">
        <f t="shared" si="2"/>
        <v>0.03558830809</v>
      </c>
      <c r="AF386" s="51">
        <f>M386 * ( Baseline!B$87 * Baseline!B$7 )</f>
        <v>0.001750596827</v>
      </c>
      <c r="AG386" s="51">
        <f>N386 * ( Baseline!D$87 * Baseline!B$11 )</f>
        <v>0.0002534916393</v>
      </c>
      <c r="AH386" s="51">
        <f>O386 * ( Baseline!F$87 * Baseline!B$16 )</f>
        <v>0.0460023914</v>
      </c>
      <c r="AI386" s="51">
        <f>P386 * ( Baseline!H$87 * Baseline!B$18 )</f>
        <v>0.0005791857383</v>
      </c>
      <c r="AJ386" s="51">
        <f t="shared" si="3"/>
        <v>0.04858566561</v>
      </c>
      <c r="AK386" s="51">
        <f>Q386 * ( Baseline!B$87 * Baseline!B$7 )</f>
        <v>0.00003533824586</v>
      </c>
      <c r="AL386" s="51">
        <f>R386 * ( Baseline!D$87 * Baseline!B$11 )</f>
        <v>0.000265499119</v>
      </c>
      <c r="AM386" s="51">
        <f>S386 * ( Baseline!F$87 * Baseline!B$16 )</f>
        <v>0.00005720614507</v>
      </c>
      <c r="AN386" s="51">
        <f>T386 * ( Baseline!H$87 * Baseline!B$18 )</f>
        <v>0.03465620516</v>
      </c>
      <c r="AO386" s="51">
        <f t="shared" si="4"/>
        <v>0.03501424867</v>
      </c>
      <c r="AP386" s="61"/>
      <c r="AQ386" s="51">
        <f>V386 * ( (1-Baseline!B$88-Baseline!B$87) + (1-B386)*Baseline!B$88 )</f>
        <v>0.08390746601</v>
      </c>
      <c r="AR386" s="51">
        <f>W386 * ( (1-Baseline!B$88-Baseline!B$87) + (1-B386)*Baseline!B$88 )</f>
        <v>0.00155572083</v>
      </c>
      <c r="AS386" s="51">
        <f>X386 * ( (1-Baseline!B$88-Baseline!B$87) + (1-B386)*Baseline!B$88 )</f>
        <v>0.002471793162</v>
      </c>
      <c r="AT386" s="51">
        <f>Y386 * ( (1-Baseline!B$88-Baseline!B$87) + (1-B386)*Baseline!B$88 )</f>
        <v>0.000505180006</v>
      </c>
      <c r="AU386" s="51">
        <f t="shared" si="5"/>
        <v>0.08844016001</v>
      </c>
      <c r="AV386" s="51">
        <f>AA386 * ( (1-Baseline!D$88-Baseline!D$87) + (1-B386)*Baseline!D$88 )</f>
        <v>0.0014754711</v>
      </c>
      <c r="AW386" s="51">
        <f>AB386 * ( (1-Baseline!D$88-Baseline!D$87) + (1-B386)*Baseline!D$88 )</f>
        <v>0.02313906461</v>
      </c>
      <c r="AX386" s="51">
        <f>AC386 * ( (1-Baseline!D$88-Baseline!D$87) + (1-B386)*Baseline!D$88 )</f>
        <v>0.0003394600494</v>
      </c>
      <c r="AY386" s="51">
        <f>AD386 * ( (1-Baseline!D$88-Baseline!D$87) + (1-B386)*Baseline!D$88 )</f>
        <v>0.0003555397105</v>
      </c>
      <c r="AZ386" s="51">
        <f t="shared" si="6"/>
        <v>0.02530953547</v>
      </c>
      <c r="BA386" s="51">
        <f>AF386 * ( (1-Baseline!F$88-Baseline!F$87) + (1-Baseline!B$36)*Baseline!F$88 )</f>
        <v>0.001259785496</v>
      </c>
      <c r="BB386" s="51">
        <f>AG386 * ( (1-Baseline!F$88-Baseline!F$87) + (1-Baseline!B$36)*Baseline!F$88 )</f>
        <v>0.0001824206954</v>
      </c>
      <c r="BC386" s="51">
        <f>AH386 * ( (1-Baseline!F$88-Baseline!F$87) + (1-Baseline!B$36)*Baseline!F$88 )</f>
        <v>0.03310479293</v>
      </c>
      <c r="BD386" s="51">
        <f>AI386 * ( (1-Baseline!F$88-Baseline!F$87) + (1-Baseline!B$36)*Baseline!F$88 )</f>
        <v>0.0004168005913</v>
      </c>
      <c r="BE386" s="51">
        <f t="shared" si="7"/>
        <v>0.03496379971</v>
      </c>
      <c r="BF386" s="51">
        <f>AK386 * ( (1-Baseline!H$88-Baseline!H$87) + (1-Baseline!B$36)*Baseline!H$88 )</f>
        <v>0.00002799919896</v>
      </c>
      <c r="BG386" s="51">
        <f>AL386 * ( (1-Baseline!H$88-Baseline!H$87) + (1-Baseline!B$36)*Baseline!H$88 )</f>
        <v>0.000210360262</v>
      </c>
      <c r="BH386" s="51">
        <f>AM386 * ( (1-Baseline!H$88-Baseline!H$87) + (1-Baseline!B$36)*Baseline!H$88 )</f>
        <v>0.00004532557286</v>
      </c>
      <c r="BI386" s="51">
        <f>AN386 * ( (1-Baseline!H$88-Baseline!H$87) + (1-Baseline!B$36)*Baseline!H$88 )</f>
        <v>0.02745880447</v>
      </c>
      <c r="BJ386" s="51">
        <f t="shared" si="8"/>
        <v>0.02774248951</v>
      </c>
      <c r="BK386" s="61"/>
      <c r="BL386" s="51">
        <f t="shared" si="19"/>
        <v>0.9487484645</v>
      </c>
      <c r="BM386" s="51">
        <f t="shared" si="20"/>
        <v>0.01759066051</v>
      </c>
      <c r="BN386" s="51">
        <f t="shared" si="21"/>
        <v>0.02794876402</v>
      </c>
      <c r="BO386" s="51">
        <f t="shared" si="22"/>
        <v>0.005712110945</v>
      </c>
      <c r="BP386" s="51">
        <f t="shared" si="9"/>
        <v>1</v>
      </c>
      <c r="BQ386" s="51">
        <f t="shared" si="23"/>
        <v>0.05829704388</v>
      </c>
      <c r="BR386" s="51">
        <f t="shared" si="24"/>
        <v>0.9142429594</v>
      </c>
      <c r="BS386" s="51">
        <f t="shared" si="25"/>
        <v>0.0134123382</v>
      </c>
      <c r="BT386" s="51">
        <f t="shared" si="26"/>
        <v>0.01404765848</v>
      </c>
      <c r="BU386" s="51">
        <f t="shared" si="10"/>
        <v>1</v>
      </c>
      <c r="BV386" s="51">
        <f t="shared" si="27"/>
        <v>0.0360311381</v>
      </c>
      <c r="BW386" s="51">
        <f t="shared" si="28"/>
        <v>0.005217416211</v>
      </c>
      <c r="BX386" s="51">
        <f t="shared" si="29"/>
        <v>0.9468305276</v>
      </c>
      <c r="BY386" s="51">
        <f t="shared" si="30"/>
        <v>0.01192091806</v>
      </c>
      <c r="BZ386" s="51">
        <f t="shared" si="11"/>
        <v>1</v>
      </c>
      <c r="CA386" s="51">
        <f t="shared" si="31"/>
        <v>0.001009253295</v>
      </c>
      <c r="CB386" s="51">
        <f t="shared" si="32"/>
        <v>0.007582602201</v>
      </c>
      <c r="CC386" s="51">
        <f t="shared" si="33"/>
        <v>0.001633796161</v>
      </c>
      <c r="CD386" s="51">
        <f t="shared" si="34"/>
        <v>0.9897743483</v>
      </c>
      <c r="CE386" s="51">
        <f t="shared" si="12"/>
        <v>1</v>
      </c>
      <c r="CF386" s="61"/>
      <c r="CG386" s="51">
        <f t="shared" si="35"/>
        <v>0.9487484645</v>
      </c>
      <c r="CH386" s="51">
        <f t="shared" si="36"/>
        <v>0.01759066051</v>
      </c>
      <c r="CI386" s="51">
        <f t="shared" si="37"/>
        <v>0.02794876402</v>
      </c>
      <c r="CJ386" s="51">
        <f t="shared" si="38"/>
        <v>0.005712110945</v>
      </c>
      <c r="CK386" s="51">
        <f t="shared" si="13"/>
        <v>1</v>
      </c>
      <c r="CL386" s="51">
        <f t="shared" si="39"/>
        <v>0.05829704388</v>
      </c>
      <c r="CM386" s="51">
        <f t="shared" si="40"/>
        <v>0.9142429594</v>
      </c>
      <c r="CN386" s="51">
        <f t="shared" si="41"/>
        <v>0.0134123382</v>
      </c>
      <c r="CO386" s="51">
        <f t="shared" si="42"/>
        <v>0.01404765848</v>
      </c>
      <c r="CP386" s="51">
        <f t="shared" si="14"/>
        <v>1</v>
      </c>
      <c r="CQ386" s="51">
        <f t="shared" si="43"/>
        <v>0.0360311381</v>
      </c>
      <c r="CR386" s="51">
        <f t="shared" si="44"/>
        <v>0.005217416211</v>
      </c>
      <c r="CS386" s="51">
        <f t="shared" si="45"/>
        <v>0.9468305276</v>
      </c>
      <c r="CT386" s="51">
        <f t="shared" si="46"/>
        <v>0.01192091806</v>
      </c>
      <c r="CU386" s="51">
        <f t="shared" si="15"/>
        <v>1</v>
      </c>
      <c r="CV386" s="51">
        <f t="shared" si="47"/>
        <v>0.001009253295</v>
      </c>
      <c r="CW386" s="51">
        <f t="shared" si="48"/>
        <v>0.007582602201</v>
      </c>
      <c r="CX386" s="51">
        <f t="shared" si="49"/>
        <v>0.001633796161</v>
      </c>
      <c r="CY386" s="51">
        <f t="shared" si="50"/>
        <v>0.9897743483</v>
      </c>
      <c r="CZ386" s="51">
        <f t="shared" si="16"/>
        <v>1</v>
      </c>
      <c r="DA386" s="61"/>
      <c r="DB386" s="51">
        <f>(AQ386*Baseline!B$7 + AV386*Baseline!B$11 + BA386*Baseline!B$16 + BF386*Baseline!B$18)</f>
        <v>49361.9754</v>
      </c>
      <c r="DC386" s="51">
        <f>(AR386*Baseline!B$7 + AW386*Baseline!B$11 + BB386*Baseline!B$16 + BG386*Baseline!B$18)</f>
        <v>60621.2102</v>
      </c>
      <c r="DD386" s="51">
        <f>(AS386*Baseline!B$7 + AX386*Baseline!B$11 + BC386*Baseline!B$16 + BH386*Baseline!B$18)</f>
        <v>114909.6513</v>
      </c>
      <c r="DE386" s="51">
        <f>(AT386*Baseline!B$7 + AY386*Baseline!B$11 + BD386*Baseline!B$16 + BI386*Baseline!B$18)</f>
        <v>1259764.911</v>
      </c>
      <c r="DF386" s="51">
        <f t="shared" si="17"/>
        <v>1484657.748</v>
      </c>
      <c r="DG386" s="61"/>
      <c r="DH386" s="51">
        <f t="shared" si="51"/>
        <v>0.03324805025</v>
      </c>
      <c r="DI386" s="51">
        <f t="shared" si="52"/>
        <v>0.04083177439</v>
      </c>
      <c r="DJ386" s="51">
        <f t="shared" si="53"/>
        <v>0.07739807471</v>
      </c>
      <c r="DK386" s="51">
        <f t="shared" si="54"/>
        <v>0.8485221006</v>
      </c>
      <c r="DL386" s="51">
        <f t="shared" si="18"/>
        <v>1</v>
      </c>
      <c r="DM386" s="61"/>
      <c r="DN386" s="51">
        <f>DH386 / (Baseline!B$7/Baseline!B$17)</f>
        <v>3.549010681</v>
      </c>
      <c r="DO386" s="51">
        <f>DI386 / (Baseline!B$11/Baseline!B$17)</f>
        <v>0.9856985769</v>
      </c>
      <c r="DP386" s="51">
        <f>DJ386 / (Baseline!B$16/Baseline!B$17)</f>
        <v>1.196034156</v>
      </c>
      <c r="DQ386" s="51">
        <f>DK386 / (Baseline!B$18/Baseline!B$17)</f>
        <v>0.9593291441</v>
      </c>
      <c r="DR386" s="79"/>
      <c r="DS386" s="51">
        <f>(AU386*Baseline!B$34)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0.02579555525</v>
      </c>
      <c r="DT386" s="51">
        <f>(AZ386*Baseline!B$34) + (Baseline!D$88*(1-Baseline!D$89)*Baseline!B$35) + (Baseline!D$88*Baseline!D$89*((1-Baseline!D$90)*Baseline!B$40 + Baseline!D$90*Baseline!B$41))</f>
        <v>0.01020999832</v>
      </c>
      <c r="DU386" s="51">
        <f>(BE386*Baseline!B$34) + (Baseline!F$88*(1-Baseline!F$89)*Baseline!B$35) + (Baseline!F$88*Baseline!F$89*((1-Baseline!F$90)*Baseline!B$40 + Baseline!F$90*Baseline!B$41))</f>
        <v>0.01297520996</v>
      </c>
      <c r="DV386" s="51">
        <f>(BJ386*Baseline!B$34) + (Baseline!H$88*(1-Baseline!H$89)*Baseline!B$35) + (Baseline!H$88*Baseline!H$89*((1-Baseline!H$90)*Baseline!B$40 + Baseline!H$90*Baseline!B$41))</f>
        <v>0.009306373426</v>
      </c>
      <c r="DW386" s="51">
        <f>( DS386*Baseline!B$7 + DT386*Baseline!B$11 + DU386*Baseline!B$16 + DV386*Baseline!B$18 ) / Baseline!B$17</f>
        <v>0.009735698993</v>
      </c>
    </row>
    <row r="387">
      <c r="A387" s="4" t="s">
        <v>685</v>
      </c>
      <c r="B387" s="45">
        <f>MIN( MAX( NORMINV( MCrands!B387, (B$5+B$4)/2, (B$5-B$4)/3.29 ), 0 ), 1 )</f>
        <v>0.560797103</v>
      </c>
      <c r="C387" s="45">
        <f>MAX( NORMINV( MCrands!C387, (C$5+C$4)/2, (C$5-C$4)/3.29 ), 0 )</f>
        <v>2.031184686</v>
      </c>
      <c r="D387" s="41"/>
      <c r="E387" s="43">
        <f>Baseline!B$33 * (C387 * Baseline!B$66*Baseline!B$66/Baseline!B$73 + Baseline!B$52*Baseline!B$52/Baseline!B$74 + Baseline!B$53*Baseline!B$53/Baseline!B$75 + Baseline!B$54*Baseline!B$54/Baseline!B$76)</f>
        <v>0.00001442208057</v>
      </c>
      <c r="F387" s="43">
        <f>Baseline!B$33 * (C387 * Baseline!B$66*Baseline!B$57/Baseline!B$73 + Baseline!B$52*Baseline!B$67/Baseline!B$74 + Baseline!B$53*Baseline!B$55/Baseline!B$75 + Baseline!B$54*Baseline!B$56/Baseline!B$76)</f>
        <v>0.0000001991450385</v>
      </c>
      <c r="G387" s="45">
        <f>Baseline!B$33 * (C387 * Baseline!B$66*Baseline!B$58/Baseline!B$73 + Baseline!B$52*Baseline!B$59/Baseline!B$74 + Baseline!B$53*Baseline!B$68/Baseline!B$75 + Baseline!B$54*Baseline!B$60/Baseline!B$76)</f>
        <v>0.0000001668275783</v>
      </c>
      <c r="H387" s="43">
        <f>Baseline!B$33 * (C387 * Baseline!B$66*Baseline!B$61/Baseline!B$73 + Baseline!B$52*Baseline!B$62/Baseline!B$74 + Baseline!B$53*Baseline!B$63/Baseline!B$75 + Baseline!B$54*Baseline!B$69/Baseline!B$76)</f>
        <v>0.000000003220821534</v>
      </c>
      <c r="I387" s="43">
        <f>Baseline!B$33 * (C387 * Baseline!B$57*Baseline!B$66/Baseline!B$73 + Baseline!B$67*Baseline!B$52/Baseline!B$74 + Baseline!B$55*Baseline!B$53/Baseline!B$75 + Baseline!B$56*Baseline!B$54/Baseline!B$76)</f>
        <v>0.0000001991450385</v>
      </c>
      <c r="J387" s="45">
        <f>Baseline!B$33 * (C387 * Baseline!B$57*Baseline!B$57/Baseline!B$73 + Baseline!B$67*Baseline!B$67/Baseline!B$74 + Baseline!B$55*Baseline!B$55/Baseline!B$75 + Baseline!B$56*Baseline!B$56/Baseline!B$76)</f>
        <v>0.000001763813686</v>
      </c>
      <c r="K387" s="43">
        <f>Baseline!B$33 * (C387 * Baseline!B$57*Baseline!B$58/Baseline!B$73 + Baseline!B$67*Baseline!B$59/Baseline!B$74 + Baseline!B$55*Baseline!B$68/Baseline!B$75 + Baseline!B$56*Baseline!B$60/Baseline!B$76)</f>
        <v>0.00000001374162938</v>
      </c>
      <c r="L387" s="45">
        <f>Baseline!B$33 * (C387 * Baseline!B$57*Baseline!B$61/Baseline!B$73 + Baseline!B$67*Baseline!B$62/Baseline!B$74 + Baseline!B$55*Baseline!B$63/Baseline!B$75 + Baseline!B$56*Baseline!B$69/Baseline!B$76)</f>
        <v>0.00000001439282281</v>
      </c>
      <c r="M387" s="43">
        <f>Baseline!B$33 * (C387 * Baseline!B$58*Baseline!B$66/Baseline!B$73 + Baseline!B$59*Baseline!B$52/Baseline!B$74 + Baseline!B$68*Baseline!B$53/Baseline!B$75 + Baseline!B$60*Baseline!B$54/Baseline!B$76)</f>
        <v>0.0000001668275783</v>
      </c>
      <c r="N387" s="45">
        <f>Baseline!B$33 * (C387 * Baseline!B$58*Baseline!B$57/Baseline!B$73 + Baseline!B$59*Baseline!B$67/Baseline!B$74 + Baseline!B$68*Baseline!B$55/Baseline!B$75 + Baseline!B$60*Baseline!B$56/Baseline!B$76)</f>
        <v>0.00000001374162938</v>
      </c>
      <c r="O387" s="45">
        <f>Baseline!B$33 * (C387 * Baseline!B$58*Baseline!B$58/Baseline!B$73 + Baseline!B$59*Baseline!B$59/Baseline!B$74 + Baseline!B$68*Baseline!B$68/Baseline!B$75 + Baseline!B$60*Baseline!B$60/Baseline!B$76)</f>
        <v>0.000001324389558</v>
      </c>
      <c r="P387" s="43">
        <f>Baseline!B$33 * (C387 * Baseline!B$58*Baseline!B$61/Baseline!B$73 + Baseline!B$59*Baseline!B$62/Baseline!B$74 + Baseline!B$68*Baseline!B$63/Baseline!B$75 + Baseline!B$60*Baseline!B$69/Baseline!B$76)</f>
        <v>0.00000000164687041</v>
      </c>
      <c r="Q387" s="43">
        <f>Baseline!B$33 * (C387 * Baseline!B$61*Baseline!B$66/Baseline!B$73 + Baseline!B$62*Baseline!B$52/Baseline!B$74 + Baseline!B$63*Baseline!B$53/Baseline!B$75 + Baseline!B$69*Baseline!B$54/Baseline!B$76)</f>
        <v>0.000000003220821534</v>
      </c>
      <c r="R387" s="43">
        <f>Baseline!B$33 * (C387 * Baseline!B$61*Baseline!B$57/Baseline!B$73 + Baseline!B$62*Baseline!B$67/Baseline!B$74 + Baseline!B$63*Baseline!B$55/Baseline!B$75 + Baseline!B$69*Baseline!B$56/Baseline!B$76)</f>
        <v>0.00000001439282281</v>
      </c>
      <c r="S387" s="43">
        <f>Baseline!B$33 * (C387 * Baseline!B$61*Baseline!B$58/Baseline!B$73 + Baseline!B$62*Baseline!B$59/Baseline!B$74 + Baseline!B$63*Baseline!B$68/Baseline!B$75 + Baseline!B$69*Baseline!B$60/Baseline!B$76)</f>
        <v>0.00000000164687041</v>
      </c>
      <c r="T387" s="43">
        <f>Baseline!B$33 * (C387 * Baseline!B$61*Baseline!B$61/Baseline!B$73 + Baseline!B$62*Baseline!B$62/Baseline!B$74 + Baseline!B$63*Baseline!B$63/Baseline!B$75 + Baseline!B$69*Baseline!B$69/Baseline!B$76)</f>
        <v>0.00000009854653795</v>
      </c>
      <c r="U387" s="41"/>
      <c r="V387" s="43">
        <f>E387 * ( Baseline!B$87 * Baseline!B$7 )</f>
        <v>0.1496867742</v>
      </c>
      <c r="W387" s="43">
        <f>F387 * ( Baseline!D$87 * Baseline!B$11 )</f>
        <v>0.003673548009</v>
      </c>
      <c r="X387" s="43">
        <f>G387 * ( Baseline!F$87 * Baseline!B$16 )</f>
        <v>0.00579471755</v>
      </c>
      <c r="Y387" s="43">
        <f>H387 * ( Baseline!H$87 * Baseline!B$18 )</f>
        <v>0.001132677475</v>
      </c>
      <c r="Z387" s="51">
        <f t="shared" si="1"/>
        <v>0.1602877173</v>
      </c>
      <c r="AA387" s="43">
        <f>I387 * ( Baseline!B$87 * Baseline!B$7 )</f>
        <v>0.002066926355</v>
      </c>
      <c r="AB387" s="45">
        <f>J387 * ( Baseline!D$87 * Baseline!B$11 )</f>
        <v>0.03253635793</v>
      </c>
      <c r="AC387" s="45">
        <f>K387 * ( Baseline!F$87 * Baseline!B$16 )</f>
        <v>0.0004773123348</v>
      </c>
      <c r="AD387" s="45">
        <f>L387 * ( Baseline!F$87 * Baseline!B$16 )</f>
        <v>0.0004999313889</v>
      </c>
      <c r="AE387" s="51">
        <f t="shared" si="2"/>
        <v>0.03558052801</v>
      </c>
      <c r="AF387" s="51">
        <f>M387 * ( Baseline!B$87 * Baseline!B$7 )</f>
        <v>0.001731503436</v>
      </c>
      <c r="AG387" s="51">
        <f>N387 * ( Baseline!D$87 * Baseline!B$11 )</f>
        <v>0.0002534862812</v>
      </c>
      <c r="AH387" s="51">
        <f>O387 * ( Baseline!F$87 * Baseline!B$16 )</f>
        <v>0.0460023666</v>
      </c>
      <c r="AI387" s="51">
        <f>P387 * ( Baseline!H$87 * Baseline!B$18 )</f>
        <v>0.0005791606267</v>
      </c>
      <c r="AJ387" s="51">
        <f t="shared" si="3"/>
        <v>0.04856651694</v>
      </c>
      <c r="AK387" s="51">
        <f>Q387 * ( Baseline!B$87 * Baseline!B$7 )</f>
        <v>0.00003342890671</v>
      </c>
      <c r="AL387" s="51">
        <f>R387 * ( Baseline!D$87 * Baseline!B$11 )</f>
        <v>0.0002654985832</v>
      </c>
      <c r="AM387" s="51">
        <f>S387 * ( Baseline!F$87 * Baseline!B$16 )</f>
        <v>0.00005720366479</v>
      </c>
      <c r="AN387" s="51">
        <f>T387 * ( Baseline!H$87 * Baseline!B$18 )</f>
        <v>0.03465620265</v>
      </c>
      <c r="AO387" s="51">
        <f t="shared" si="4"/>
        <v>0.03501233381</v>
      </c>
      <c r="AP387" s="61"/>
      <c r="AQ387" s="51">
        <f>V387 * ( (1-Baseline!B$88-Baseline!B$87) + (1-B387)*Baseline!B$88 )</f>
        <v>0.07177339794</v>
      </c>
      <c r="AR387" s="51">
        <f>W387 * ( (1-Baseline!B$88-Baseline!B$87) + (1-B387)*Baseline!B$88 )</f>
        <v>0.001761431659</v>
      </c>
      <c r="AS387" s="51">
        <f>X387 * ( (1-Baseline!B$88-Baseline!B$87) + (1-B387)*Baseline!B$88 )</f>
        <v>0.002778512469</v>
      </c>
      <c r="AT387" s="51">
        <f>Y387 * ( (1-Baseline!B$88-Baseline!B$87) + (1-B387)*Baseline!B$88 )</f>
        <v>0.0005431081777</v>
      </c>
      <c r="AU387" s="51">
        <f t="shared" si="5"/>
        <v>0.07685645024</v>
      </c>
      <c r="AV387" s="51">
        <f>AA387 * ( (1-Baseline!D$88-Baseline!D$87) + (1-B387)*Baseline!D$88 )</f>
        <v>0.001529858893</v>
      </c>
      <c r="AW387" s="51">
        <f>AB387 * ( (1-Baseline!D$88-Baseline!D$87) + (1-B387)*Baseline!D$88 )</f>
        <v>0.02408215291</v>
      </c>
      <c r="AX387" s="51">
        <f>AC387 * ( (1-Baseline!D$88-Baseline!D$87) + (1-B387)*Baseline!D$88 )</f>
        <v>0.0003532881172</v>
      </c>
      <c r="AY387" s="51">
        <f>AD387 * ( (1-Baseline!D$88-Baseline!D$87) + (1-B387)*Baseline!D$88 )</f>
        <v>0.0003700298657</v>
      </c>
      <c r="AZ387" s="51">
        <f t="shared" si="6"/>
        <v>0.02633532979</v>
      </c>
      <c r="BA387" s="51">
        <f>AF387 * ( (1-Baseline!F$88-Baseline!F$87) + (1-Baseline!B$36)*Baseline!F$88 )</f>
        <v>0.00124604528</v>
      </c>
      <c r="BB387" s="51">
        <f>AG387 * ( (1-Baseline!F$88-Baseline!F$87) + (1-Baseline!B$36)*Baseline!F$88 )</f>
        <v>0.0001824168395</v>
      </c>
      <c r="BC387" s="51">
        <f>AH387 * ( (1-Baseline!F$88-Baseline!F$87) + (1-Baseline!B$36)*Baseline!F$88 )</f>
        <v>0.03310477508</v>
      </c>
      <c r="BD387" s="51">
        <f>AI387 * ( (1-Baseline!F$88-Baseline!F$87) + (1-Baseline!B$36)*Baseline!F$88 )</f>
        <v>0.0004167825201</v>
      </c>
      <c r="BE387" s="51">
        <f t="shared" si="7"/>
        <v>0.03495001972</v>
      </c>
      <c r="BF387" s="51">
        <f>AK387 * ( (1-Baseline!H$88-Baseline!H$87) + (1-Baseline!B$36)*Baseline!H$88 )</f>
        <v>0.00002648639136</v>
      </c>
      <c r="BG387" s="51">
        <f>AL387 * ( (1-Baseline!H$88-Baseline!H$87) + (1-Baseline!B$36)*Baseline!H$88 )</f>
        <v>0.0002103598375</v>
      </c>
      <c r="BH387" s="51">
        <f>AM387 * ( (1-Baseline!H$88-Baseline!H$87) + (1-Baseline!B$36)*Baseline!H$88 )</f>
        <v>0.00004532360769</v>
      </c>
      <c r="BI387" s="51">
        <f>AN387 * ( (1-Baseline!H$88-Baseline!H$87) + (1-Baseline!B$36)*Baseline!H$88 )</f>
        <v>0.02745880248</v>
      </c>
      <c r="BJ387" s="51">
        <f t="shared" si="8"/>
        <v>0.02774097232</v>
      </c>
      <c r="BK387" s="61"/>
      <c r="BL387" s="51">
        <f t="shared" si="19"/>
        <v>0.9338630357</v>
      </c>
      <c r="BM387" s="51">
        <f t="shared" si="20"/>
        <v>0.02291846232</v>
      </c>
      <c r="BN387" s="51">
        <f t="shared" si="21"/>
        <v>0.03615197502</v>
      </c>
      <c r="BO387" s="51">
        <f t="shared" si="22"/>
        <v>0.00706652696</v>
      </c>
      <c r="BP387" s="51">
        <f t="shared" si="9"/>
        <v>1</v>
      </c>
      <c r="BQ387" s="51">
        <f t="shared" si="23"/>
        <v>0.05809150315</v>
      </c>
      <c r="BR387" s="51">
        <f t="shared" si="24"/>
        <v>0.9144428077</v>
      </c>
      <c r="BS387" s="51">
        <f t="shared" si="25"/>
        <v>0.0134149874</v>
      </c>
      <c r="BT387" s="51">
        <f t="shared" si="26"/>
        <v>0.0140507018</v>
      </c>
      <c r="BU387" s="51">
        <f t="shared" si="10"/>
        <v>1</v>
      </c>
      <c r="BV387" s="51">
        <f t="shared" si="27"/>
        <v>0.03565220536</v>
      </c>
      <c r="BW387" s="51">
        <f t="shared" si="28"/>
        <v>0.005219362993</v>
      </c>
      <c r="BX387" s="51">
        <f t="shared" si="29"/>
        <v>0.9472033305</v>
      </c>
      <c r="BY387" s="51">
        <f t="shared" si="30"/>
        <v>0.01192510114</v>
      </c>
      <c r="BZ387" s="51">
        <f t="shared" si="11"/>
        <v>1</v>
      </c>
      <c r="CA387" s="51">
        <f t="shared" si="31"/>
        <v>0.0009547751627</v>
      </c>
      <c r="CB387" s="51">
        <f t="shared" si="32"/>
        <v>0.007583001599</v>
      </c>
      <c r="CC387" s="51">
        <f t="shared" si="33"/>
        <v>0.001633814675</v>
      </c>
      <c r="CD387" s="51">
        <f t="shared" si="34"/>
        <v>0.9898284086</v>
      </c>
      <c r="CE387" s="51">
        <f t="shared" si="12"/>
        <v>1</v>
      </c>
      <c r="CF387" s="61"/>
      <c r="CG387" s="51">
        <f t="shared" si="35"/>
        <v>0.9338630357</v>
      </c>
      <c r="CH387" s="51">
        <f t="shared" si="36"/>
        <v>0.02291846232</v>
      </c>
      <c r="CI387" s="51">
        <f t="shared" si="37"/>
        <v>0.03615197502</v>
      </c>
      <c r="CJ387" s="51">
        <f t="shared" si="38"/>
        <v>0.00706652696</v>
      </c>
      <c r="CK387" s="51">
        <f t="shared" si="13"/>
        <v>1</v>
      </c>
      <c r="CL387" s="51">
        <f t="shared" si="39"/>
        <v>0.05809150315</v>
      </c>
      <c r="CM387" s="51">
        <f t="shared" si="40"/>
        <v>0.9144428077</v>
      </c>
      <c r="CN387" s="51">
        <f t="shared" si="41"/>
        <v>0.0134149874</v>
      </c>
      <c r="CO387" s="51">
        <f t="shared" si="42"/>
        <v>0.0140507018</v>
      </c>
      <c r="CP387" s="51">
        <f t="shared" si="14"/>
        <v>1</v>
      </c>
      <c r="CQ387" s="51">
        <f t="shared" si="43"/>
        <v>0.03565220536</v>
      </c>
      <c r="CR387" s="51">
        <f t="shared" si="44"/>
        <v>0.005219362993</v>
      </c>
      <c r="CS387" s="51">
        <f t="shared" si="45"/>
        <v>0.9472033305</v>
      </c>
      <c r="CT387" s="51">
        <f t="shared" si="46"/>
        <v>0.01192510114</v>
      </c>
      <c r="CU387" s="51">
        <f t="shared" si="15"/>
        <v>1</v>
      </c>
      <c r="CV387" s="51">
        <f t="shared" si="47"/>
        <v>0.0009547751627</v>
      </c>
      <c r="CW387" s="51">
        <f t="shared" si="48"/>
        <v>0.007583001599</v>
      </c>
      <c r="CX387" s="51">
        <f t="shared" si="49"/>
        <v>0.001633814675</v>
      </c>
      <c r="CY387" s="51">
        <f t="shared" si="50"/>
        <v>0.9898284086</v>
      </c>
      <c r="CZ387" s="51">
        <f t="shared" si="16"/>
        <v>1</v>
      </c>
      <c r="DA387" s="61"/>
      <c r="DB387" s="51">
        <f>(AQ387*Baseline!B$7 + AV387*Baseline!B$11 + BA387*Baseline!B$16 + BF387*Baseline!B$18)</f>
        <v>43478.28492</v>
      </c>
      <c r="DC387" s="51">
        <f>(AR387*Baseline!B$7 + AW387*Baseline!B$11 + BB387*Baseline!B$16 + BG387*Baseline!B$18)</f>
        <v>62743.4514</v>
      </c>
      <c r="DD387" s="51">
        <f>(AS387*Baseline!B$7 + AX387*Baseline!B$11 + BC387*Baseline!B$16 + BH387*Baseline!B$18)</f>
        <v>115087.9154</v>
      </c>
      <c r="DE387" s="51">
        <f>(AT387*Baseline!B$7 + AY387*Baseline!B$11 + BD387*Baseline!B$16 + BI387*Baseline!B$18)</f>
        <v>1259814.229</v>
      </c>
      <c r="DF387" s="51">
        <f t="shared" si="17"/>
        <v>1481123.881</v>
      </c>
      <c r="DG387" s="61"/>
      <c r="DH387" s="51">
        <f t="shared" si="51"/>
        <v>0.02935492802</v>
      </c>
      <c r="DI387" s="51">
        <f t="shared" si="52"/>
        <v>0.04236205506</v>
      </c>
      <c r="DJ387" s="51">
        <f t="shared" si="53"/>
        <v>0.07770309889</v>
      </c>
      <c r="DK387" s="51">
        <f t="shared" si="54"/>
        <v>0.850579918</v>
      </c>
      <c r="DL387" s="51">
        <f t="shared" si="18"/>
        <v>1</v>
      </c>
      <c r="DM387" s="61"/>
      <c r="DN387" s="51">
        <f>DH387 / (Baseline!B$7/Baseline!B$17)</f>
        <v>3.13344549</v>
      </c>
      <c r="DO387" s="51">
        <f>DI387 / (Baseline!B$11/Baseline!B$17)</f>
        <v>1.022640285</v>
      </c>
      <c r="DP387" s="51">
        <f>DJ387 / (Baseline!B$16/Baseline!B$17)</f>
        <v>1.200747702</v>
      </c>
      <c r="DQ387" s="51">
        <f>DK387 / (Baseline!B$18/Baseline!B$17)</f>
        <v>0.9616556884</v>
      </c>
      <c r="DR387" s="79"/>
      <c r="DS387" s="51">
        <f>(AU387*Baseline!B$34)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0.02405799879</v>
      </c>
      <c r="DT387" s="51">
        <f>(AZ387*Baseline!B$34) + (Baseline!D$88*(1-Baseline!D$89)*Baseline!B$35) + (Baseline!D$88*Baseline!D$89*((1-Baseline!D$90)*Baseline!B$40 + Baseline!D$90*Baseline!B$41))</f>
        <v>0.01036386747</v>
      </c>
      <c r="DU387" s="51">
        <f>(BE387*Baseline!B$34) + (Baseline!F$88*(1-Baseline!F$89)*Baseline!B$35) + (Baseline!F$88*Baseline!F$89*((1-Baseline!F$90)*Baseline!B$40 + Baseline!F$90*Baseline!B$41))</f>
        <v>0.01297314296</v>
      </c>
      <c r="DV387" s="51">
        <f>(BJ387*Baseline!B$34) + (Baseline!H$88*(1-Baseline!H$89)*Baseline!B$35) + (Baseline!H$88*Baseline!H$89*((1-Baseline!H$90)*Baseline!B$40 + Baseline!H$90*Baseline!B$41))</f>
        <v>0.009306145848</v>
      </c>
      <c r="DW387" s="51">
        <f>( DS387*Baseline!B$7 + DT387*Baseline!B$11 + DU387*Baseline!B$16 + DV387*Baseline!B$18 ) / Baseline!B$17</f>
        <v>0.009725459969</v>
      </c>
    </row>
    <row r="388">
      <c r="A388" s="4" t="s">
        <v>686</v>
      </c>
      <c r="B388" s="45">
        <f>MIN( MAX( NORMINV( MCrands!B388, (B$5+B$4)/2, (B$5-B$4)/3.29 ), 0 ), 1 )</f>
        <v>0.428528455</v>
      </c>
      <c r="C388" s="45">
        <f>MAX( NORMINV( MCrands!C388, (C$5+C$4)/2, (C$5-C$4)/3.29 ), 0 )</f>
        <v>2.924601781</v>
      </c>
      <c r="D388" s="41"/>
      <c r="E388" s="43">
        <f>Baseline!B$33 * (C388 * Baseline!B$66*Baseline!B$66/Baseline!B$73 + Baseline!B$52*Baseline!B$52/Baseline!B$74 + Baseline!B$53*Baseline!B$53/Baseline!B$75 + Baseline!B$54*Baseline!B$54/Baseline!B$76)</f>
        <v>0.00002074749504</v>
      </c>
      <c r="F388" s="43">
        <f>Baseline!B$33 * (C388 * Baseline!B$66*Baseline!B$57/Baseline!B$73 + Baseline!B$52*Baseline!B$67/Baseline!B$74 + Baseline!B$53*Baseline!B$55/Baseline!B$75 + Baseline!B$54*Baseline!B$56/Baseline!B$76)</f>
        <v>0.0000002001437882</v>
      </c>
      <c r="G388" s="45">
        <f>Baseline!B$33 * (C388 * Baseline!B$66*Baseline!B$58/Baseline!B$73 + Baseline!B$52*Baseline!B$59/Baseline!B$74 + Baseline!B$53*Baseline!B$68/Baseline!B$75 + Baseline!B$54*Baseline!B$60/Baseline!B$76)</f>
        <v>0.0000001692828379</v>
      </c>
      <c r="H388" s="43">
        <f>Baseline!B$33 * (C388 * Baseline!B$66*Baseline!B$61/Baseline!B$73 + Baseline!B$52*Baseline!B$62/Baseline!B$74 + Baseline!B$53*Baseline!B$63/Baseline!B$75 + Baseline!B$54*Baseline!B$69/Baseline!B$76)</f>
        <v>0.000000003466347491</v>
      </c>
      <c r="I388" s="43">
        <f>Baseline!B$33 * (C388 * Baseline!B$57*Baseline!B$66/Baseline!B$73 + Baseline!B$67*Baseline!B$52/Baseline!B$74 + Baseline!B$55*Baseline!B$53/Baseline!B$75 + Baseline!B$56*Baseline!B$54/Baseline!B$76)</f>
        <v>0.0000002001437882</v>
      </c>
      <c r="J388" s="45">
        <f>Baseline!B$33 * (C388 * Baseline!B$57*Baseline!B$57/Baseline!B$73 + Baseline!B$67*Baseline!B$67/Baseline!B$74 + Baseline!B$55*Baseline!B$55/Baseline!B$75 + Baseline!B$56*Baseline!B$56/Baseline!B$76)</f>
        <v>0.000001763813844</v>
      </c>
      <c r="K388" s="43">
        <f>Baseline!B$33 * (C388 * Baseline!B$57*Baseline!B$58/Baseline!B$73 + Baseline!B$67*Baseline!B$59/Baseline!B$74 + Baseline!B$55*Baseline!B$68/Baseline!B$75 + Baseline!B$56*Baseline!B$60/Baseline!B$76)</f>
        <v>0.00000001374201705</v>
      </c>
      <c r="L388" s="45">
        <f>Baseline!B$33 * (C388 * Baseline!B$57*Baseline!B$61/Baseline!B$73 + Baseline!B$67*Baseline!B$62/Baseline!B$74 + Baseline!B$55*Baseline!B$63/Baseline!B$75 + Baseline!B$56*Baseline!B$69/Baseline!B$76)</f>
        <v>0.00000001439286158</v>
      </c>
      <c r="M388" s="43">
        <f>Baseline!B$33 * (C388 * Baseline!B$58*Baseline!B$66/Baseline!B$73 + Baseline!B$59*Baseline!B$52/Baseline!B$74 + Baseline!B$68*Baseline!B$53/Baseline!B$75 + Baseline!B$60*Baseline!B$54/Baseline!B$76)</f>
        <v>0.0000001692828379</v>
      </c>
      <c r="N388" s="45">
        <f>Baseline!B$33 * (C388 * Baseline!B$58*Baseline!B$57/Baseline!B$73 + Baseline!B$59*Baseline!B$67/Baseline!B$74 + Baseline!B$68*Baseline!B$55/Baseline!B$75 + Baseline!B$60*Baseline!B$56/Baseline!B$76)</f>
        <v>0.00000001374201705</v>
      </c>
      <c r="O388" s="45">
        <f>Baseline!B$33 * (C388 * Baseline!B$58*Baseline!B$58/Baseline!B$73 + Baseline!B$59*Baseline!B$59/Baseline!B$74 + Baseline!B$68*Baseline!B$68/Baseline!B$75 + Baseline!B$60*Baseline!B$60/Baseline!B$76)</f>
        <v>0.000001324390512</v>
      </c>
      <c r="P388" s="43">
        <f>Baseline!B$33 * (C388 * Baseline!B$58*Baseline!B$61/Baseline!B$73 + Baseline!B$59*Baseline!B$62/Baseline!B$74 + Baseline!B$68*Baseline!B$63/Baseline!B$75 + Baseline!B$60*Baseline!B$69/Baseline!B$76)</f>
        <v>0.000000001646965713</v>
      </c>
      <c r="Q388" s="43">
        <f>Baseline!B$33 * (C388 * Baseline!B$61*Baseline!B$66/Baseline!B$73 + Baseline!B$62*Baseline!B$52/Baseline!B$74 + Baseline!B$63*Baseline!B$53/Baseline!B$75 + Baseline!B$69*Baseline!B$54/Baseline!B$76)</f>
        <v>0.000000003466347491</v>
      </c>
      <c r="R388" s="43">
        <f>Baseline!B$33 * (C388 * Baseline!B$61*Baseline!B$57/Baseline!B$73 + Baseline!B$62*Baseline!B$67/Baseline!B$74 + Baseline!B$63*Baseline!B$55/Baseline!B$75 + Baseline!B$69*Baseline!B$56/Baseline!B$76)</f>
        <v>0.00000001439286158</v>
      </c>
      <c r="S388" s="43">
        <f>Baseline!B$33 * (C388 * Baseline!B$61*Baseline!B$58/Baseline!B$73 + Baseline!B$62*Baseline!B$59/Baseline!B$74 + Baseline!B$63*Baseline!B$68/Baseline!B$75 + Baseline!B$69*Baseline!B$60/Baseline!B$76)</f>
        <v>0.000000001646965713</v>
      </c>
      <c r="T388" s="43">
        <f>Baseline!B$33 * (C388 * Baseline!B$61*Baseline!B$61/Baseline!B$73 + Baseline!B$62*Baseline!B$62/Baseline!B$74 + Baseline!B$63*Baseline!B$63/Baseline!B$75 + Baseline!B$69*Baseline!B$69/Baseline!B$76)</f>
        <v>0.00000009854654748</v>
      </c>
      <c r="U388" s="41"/>
      <c r="V388" s="43">
        <f>E388 * ( Baseline!B$87 * Baseline!B$7 )</f>
        <v>0.2153382511</v>
      </c>
      <c r="W388" s="43">
        <f>F388 * ( Baseline!D$87 * Baseline!B$11 )</f>
        <v>0.00369197154</v>
      </c>
      <c r="X388" s="43">
        <f>G388 * ( Baseline!F$87 * Baseline!B$16 )</f>
        <v>0.005880000426</v>
      </c>
      <c r="Y388" s="43">
        <f>H388 * ( Baseline!H$87 * Baseline!B$18 )</f>
        <v>0.00121902244</v>
      </c>
      <c r="Z388" s="51">
        <f t="shared" si="1"/>
        <v>0.2261292455</v>
      </c>
      <c r="AA388" s="43">
        <f>I388 * ( Baseline!B$87 * Baseline!B$7 )</f>
        <v>0.002077292377</v>
      </c>
      <c r="AB388" s="45">
        <f>J388 * ( Baseline!D$87 * Baseline!B$11 )</f>
        <v>0.03253636084</v>
      </c>
      <c r="AC388" s="45">
        <f>K388 * ( Baseline!F$87 * Baseline!B$16 )</f>
        <v>0.0004773258005</v>
      </c>
      <c r="AD388" s="45">
        <f>L388 * ( Baseline!F$87 * Baseline!B$16 )</f>
        <v>0.0004999327355</v>
      </c>
      <c r="AE388" s="51">
        <f t="shared" si="2"/>
        <v>0.03559091175</v>
      </c>
      <c r="AF388" s="51">
        <f>M388 * ( Baseline!B$87 * Baseline!B$7 )</f>
        <v>0.001756986575</v>
      </c>
      <c r="AG388" s="51">
        <f>N388 * ( Baseline!D$87 * Baseline!B$11 )</f>
        <v>0.0002534934325</v>
      </c>
      <c r="AH388" s="51">
        <f>O388 * ( Baseline!F$87 * Baseline!B$16 )</f>
        <v>0.0460023997</v>
      </c>
      <c r="AI388" s="51">
        <f>P388 * ( Baseline!H$87 * Baseline!B$18 )</f>
        <v>0.0005791941422</v>
      </c>
      <c r="AJ388" s="51">
        <f t="shared" si="3"/>
        <v>0.04859207385</v>
      </c>
      <c r="AK388" s="51">
        <f>Q388 * ( Baseline!B$87 * Baseline!B$7 )</f>
        <v>0.00003597722061</v>
      </c>
      <c r="AL388" s="51">
        <f>R388 * ( Baseline!D$87 * Baseline!B$11 )</f>
        <v>0.0002654992984</v>
      </c>
      <c r="AM388" s="51">
        <f>S388 * ( Baseline!F$87 * Baseline!B$16 )</f>
        <v>0.00005720697511</v>
      </c>
      <c r="AN388" s="51">
        <f>T388 * ( Baseline!H$87 * Baseline!B$18 )</f>
        <v>0.034656206</v>
      </c>
      <c r="AO388" s="51">
        <f t="shared" si="4"/>
        <v>0.0350148895</v>
      </c>
      <c r="AP388" s="61"/>
      <c r="AQ388" s="51">
        <f>V388 * ( (1-Baseline!B$88-Baseline!B$87) + (1-B388)*Baseline!B$88 )</f>
        <v>0.1286020869</v>
      </c>
      <c r="AR388" s="51">
        <f>W388 * ( (1-Baseline!B$88-Baseline!B$87) + (1-B388)*Baseline!B$88 )</f>
        <v>0.002204881124</v>
      </c>
      <c r="AS388" s="51">
        <f>X388 * ( (1-Baseline!B$88-Baseline!B$87) + (1-B388)*Baseline!B$88 )</f>
        <v>0.003511593144</v>
      </c>
      <c r="AT388" s="51">
        <f>Y388 * ( (1-Baseline!B$88-Baseline!B$87) + (1-B388)*Baseline!B$88 )</f>
        <v>0.0007280119951</v>
      </c>
      <c r="AU388" s="51">
        <f t="shared" si="5"/>
        <v>0.1350465732</v>
      </c>
      <c r="AV388" s="51">
        <f>AA388 * ( (1-Baseline!D$88-Baseline!D$87) + (1-B388)*Baseline!D$88 )</f>
        <v>0.001660624195</v>
      </c>
      <c r="AW388" s="51">
        <f>AB388 * ( (1-Baseline!D$88-Baseline!D$87) + (1-B388)*Baseline!D$88 )</f>
        <v>0.02601014119</v>
      </c>
      <c r="AX388" s="51">
        <f>AC388 * ( (1-Baseline!D$88-Baseline!D$87) + (1-B388)*Baseline!D$88 )</f>
        <v>0.0003815826708</v>
      </c>
      <c r="AY388" s="51">
        <f>AD388 * ( (1-Baseline!D$88-Baseline!D$87) + (1-B388)*Baseline!D$88 )</f>
        <v>0.0003996550537</v>
      </c>
      <c r="AZ388" s="51">
        <f t="shared" si="6"/>
        <v>0.02845200311</v>
      </c>
      <c r="BA388" s="51">
        <f>AF388 * ( (1-Baseline!F$88-Baseline!F$87) + (1-Baseline!B$36)*Baseline!F$88 )</f>
        <v>0.001264383763</v>
      </c>
      <c r="BB388" s="51">
        <f>AG388 * ( (1-Baseline!F$88-Baseline!F$87) + (1-Baseline!B$36)*Baseline!F$88 )</f>
        <v>0.0001824219858</v>
      </c>
      <c r="BC388" s="51">
        <f>AH388 * ( (1-Baseline!F$88-Baseline!F$87) + (1-Baseline!B$36)*Baseline!F$88 )</f>
        <v>0.0331047989</v>
      </c>
      <c r="BD388" s="51">
        <f>AI388 * ( (1-Baseline!F$88-Baseline!F$87) + (1-Baseline!B$36)*Baseline!F$88 )</f>
        <v>0.0004168066389</v>
      </c>
      <c r="BE388" s="51">
        <f t="shared" si="7"/>
        <v>0.03496841129</v>
      </c>
      <c r="BF388" s="51">
        <f>AK388 * ( (1-Baseline!H$88-Baseline!H$87) + (1-Baseline!B$36)*Baseline!H$88 )</f>
        <v>0.00002850547143</v>
      </c>
      <c r="BG388" s="51">
        <f>AL388 * ( (1-Baseline!H$88-Baseline!H$87) + (1-Baseline!B$36)*Baseline!H$88 )</f>
        <v>0.0002103604041</v>
      </c>
      <c r="BH388" s="51">
        <f>AM388 * ( (1-Baseline!H$88-Baseline!H$87) + (1-Baseline!B$36)*Baseline!H$88 )</f>
        <v>0.00004532623052</v>
      </c>
      <c r="BI388" s="51">
        <f>AN388 * ( (1-Baseline!H$88-Baseline!H$87) + (1-Baseline!B$36)*Baseline!H$88 )</f>
        <v>0.02745880514</v>
      </c>
      <c r="BJ388" s="51">
        <f t="shared" si="8"/>
        <v>0.02774299725</v>
      </c>
      <c r="BK388" s="61"/>
      <c r="BL388" s="51">
        <f t="shared" si="19"/>
        <v>0.9522795276</v>
      </c>
      <c r="BM388" s="51">
        <f t="shared" si="20"/>
        <v>0.01632682023</v>
      </c>
      <c r="BN388" s="51">
        <f t="shared" si="21"/>
        <v>0.02600283044</v>
      </c>
      <c r="BO388" s="51">
        <f t="shared" si="22"/>
        <v>0.005390821683</v>
      </c>
      <c r="BP388" s="51">
        <f t="shared" si="9"/>
        <v>1</v>
      </c>
      <c r="BQ388" s="51">
        <f t="shared" si="23"/>
        <v>0.05836580956</v>
      </c>
      <c r="BR388" s="51">
        <f t="shared" si="24"/>
        <v>0.9141760982</v>
      </c>
      <c r="BS388" s="51">
        <f t="shared" si="25"/>
        <v>0.01341145189</v>
      </c>
      <c r="BT388" s="51">
        <f t="shared" si="26"/>
        <v>0.01404664031</v>
      </c>
      <c r="BU388" s="51">
        <f t="shared" si="10"/>
        <v>1</v>
      </c>
      <c r="BV388" s="51">
        <f t="shared" si="27"/>
        <v>0.0361578841</v>
      </c>
      <c r="BW388" s="51">
        <f t="shared" si="28"/>
        <v>0.005216765048</v>
      </c>
      <c r="BX388" s="51">
        <f t="shared" si="29"/>
        <v>0.946705832</v>
      </c>
      <c r="BY388" s="51">
        <f t="shared" si="30"/>
        <v>0.01191951889</v>
      </c>
      <c r="BZ388" s="51">
        <f t="shared" si="11"/>
        <v>1</v>
      </c>
      <c r="CA388" s="51">
        <f t="shared" si="31"/>
        <v>0.001027483483</v>
      </c>
      <c r="CB388" s="51">
        <f t="shared" si="32"/>
        <v>0.007582468549</v>
      </c>
      <c r="CC388" s="51">
        <f t="shared" si="33"/>
        <v>0.001633789966</v>
      </c>
      <c r="CD388" s="51">
        <f t="shared" si="34"/>
        <v>0.989756258</v>
      </c>
      <c r="CE388" s="51">
        <f t="shared" si="12"/>
        <v>1</v>
      </c>
      <c r="CF388" s="61"/>
      <c r="CG388" s="51">
        <f t="shared" si="35"/>
        <v>0.9522795276</v>
      </c>
      <c r="CH388" s="51">
        <f t="shared" si="36"/>
        <v>0.01632682023</v>
      </c>
      <c r="CI388" s="51">
        <f t="shared" si="37"/>
        <v>0.02600283044</v>
      </c>
      <c r="CJ388" s="51">
        <f t="shared" si="38"/>
        <v>0.005390821683</v>
      </c>
      <c r="CK388" s="51">
        <f t="shared" si="13"/>
        <v>1</v>
      </c>
      <c r="CL388" s="51">
        <f t="shared" si="39"/>
        <v>0.05836580956</v>
      </c>
      <c r="CM388" s="51">
        <f t="shared" si="40"/>
        <v>0.9141760982</v>
      </c>
      <c r="CN388" s="51">
        <f t="shared" si="41"/>
        <v>0.01341145189</v>
      </c>
      <c r="CO388" s="51">
        <f t="shared" si="42"/>
        <v>0.01404664031</v>
      </c>
      <c r="CP388" s="51">
        <f t="shared" si="14"/>
        <v>1</v>
      </c>
      <c r="CQ388" s="51">
        <f t="shared" si="43"/>
        <v>0.0361578841</v>
      </c>
      <c r="CR388" s="51">
        <f t="shared" si="44"/>
        <v>0.005216765048</v>
      </c>
      <c r="CS388" s="51">
        <f t="shared" si="45"/>
        <v>0.946705832</v>
      </c>
      <c r="CT388" s="51">
        <f t="shared" si="46"/>
        <v>0.01191951889</v>
      </c>
      <c r="CU388" s="51">
        <f t="shared" si="15"/>
        <v>1</v>
      </c>
      <c r="CV388" s="51">
        <f t="shared" si="47"/>
        <v>0.001027483483</v>
      </c>
      <c r="CW388" s="51">
        <f t="shared" si="48"/>
        <v>0.007582468549</v>
      </c>
      <c r="CX388" s="51">
        <f t="shared" si="49"/>
        <v>0.001633789966</v>
      </c>
      <c r="CY388" s="51">
        <f t="shared" si="50"/>
        <v>0.989756258</v>
      </c>
      <c r="CZ388" s="51">
        <f t="shared" si="16"/>
        <v>1</v>
      </c>
      <c r="DA388" s="61"/>
      <c r="DB388" s="51">
        <f>(AQ388*Baseline!B$7 + AV388*Baseline!B$11 + BA388*Baseline!B$16 + BF388*Baseline!B$18)</f>
        <v>71474.52506</v>
      </c>
      <c r="DC388" s="51">
        <f>(AR388*Baseline!B$7 + AW388*Baseline!B$11 + BB388*Baseline!B$16 + BG388*Baseline!B$18)</f>
        <v>67093.24255</v>
      </c>
      <c r="DD388" s="51">
        <f>(AS388*Baseline!B$7 + AX388*Baseline!B$11 + BC388*Baseline!B$16 + BH388*Baseline!B$18)</f>
        <v>115504.3386</v>
      </c>
      <c r="DE388" s="51">
        <f>(AT388*Baseline!B$7 + AY388*Baseline!B$11 + BD388*Baseline!B$16 + BI388*Baseline!B$18)</f>
        <v>1259967.643</v>
      </c>
      <c r="DF388" s="51">
        <f t="shared" si="17"/>
        <v>1514039.749</v>
      </c>
      <c r="DG388" s="61"/>
      <c r="DH388" s="51">
        <f t="shared" si="51"/>
        <v>0.04720782602</v>
      </c>
      <c r="DI388" s="51">
        <f t="shared" si="52"/>
        <v>0.04431405621</v>
      </c>
      <c r="DJ388" s="51">
        <f t="shared" si="53"/>
        <v>0.07628884163</v>
      </c>
      <c r="DK388" s="51">
        <f t="shared" si="54"/>
        <v>0.8321892761</v>
      </c>
      <c r="DL388" s="51">
        <f t="shared" si="18"/>
        <v>1</v>
      </c>
      <c r="DM388" s="61"/>
      <c r="DN388" s="51">
        <f>DH388 / (Baseline!B$7/Baseline!B$17)</f>
        <v>5.039124927</v>
      </c>
      <c r="DO388" s="51">
        <f>DI388 / (Baseline!B$11/Baseline!B$17)</f>
        <v>1.069762527</v>
      </c>
      <c r="DP388" s="51">
        <f>DJ388 / (Baseline!B$16/Baseline!B$17)</f>
        <v>1.178893153</v>
      </c>
      <c r="DQ388" s="51">
        <f>DK388 / (Baseline!B$18/Baseline!B$17)</f>
        <v>0.9408634441</v>
      </c>
      <c r="DR388" s="79"/>
      <c r="DS388" s="51">
        <f>(AU388*Baseline!B$34)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0.03278651723</v>
      </c>
      <c r="DT388" s="51">
        <f>(AZ388*Baseline!B$34) + (Baseline!D$88*(1-Baseline!D$89)*Baseline!B$35) + (Baseline!D$88*Baseline!D$89*((1-Baseline!D$90)*Baseline!B$40 + Baseline!D$90*Baseline!B$41))</f>
        <v>0.01068136847</v>
      </c>
      <c r="DU388" s="51">
        <f>(BE388*Baseline!B$34) + (Baseline!F$88*(1-Baseline!F$89)*Baseline!B$35) + (Baseline!F$88*Baseline!F$89*((1-Baseline!F$90)*Baseline!B$40 + Baseline!F$90*Baseline!B$41))</f>
        <v>0.01297590169</v>
      </c>
      <c r="DV388" s="51">
        <f>(BJ388*Baseline!B$34) + (Baseline!H$88*(1-Baseline!H$89)*Baseline!B$35) + (Baseline!H$88*Baseline!H$89*((1-Baseline!H$90)*Baseline!B$40 + Baseline!H$90*Baseline!B$41))</f>
        <v>0.009306449587</v>
      </c>
      <c r="DW388" s="51">
        <f>( DS388*Baseline!B$7 + DT388*Baseline!B$11 + DU388*Baseline!B$16 + DV388*Baseline!B$18 ) / Baseline!B$17</f>
        <v>0.009820830392</v>
      </c>
    </row>
    <row r="389">
      <c r="A389" s="4" t="s">
        <v>687</v>
      </c>
      <c r="B389" s="45">
        <f>MIN( MAX( NORMINV( MCrands!B389, (B$5+B$4)/2, (B$5-B$4)/3.29 ), 0 ), 1 )</f>
        <v>0.4736538504</v>
      </c>
      <c r="C389" s="45">
        <f>MAX( NORMINV( MCrands!C389, (C$5+C$4)/2, (C$5-C$4)/3.29 ), 0 )</f>
        <v>2.886891065</v>
      </c>
      <c r="D389" s="41"/>
      <c r="E389" s="43">
        <f>Baseline!B$33 * (C389 * Baseline!B$66*Baseline!B$66/Baseline!B$73 + Baseline!B$52*Baseline!B$52/Baseline!B$74 + Baseline!B$53*Baseline!B$53/Baseline!B$75 + Baseline!B$54*Baseline!B$54/Baseline!B$76)</f>
        <v>0.00002048050227</v>
      </c>
      <c r="F389" s="43">
        <f>Baseline!B$33 * (C389 * Baseline!B$66*Baseline!B$57/Baseline!B$73 + Baseline!B$52*Baseline!B$67/Baseline!B$74 + Baseline!B$53*Baseline!B$55/Baseline!B$75 + Baseline!B$54*Baseline!B$56/Baseline!B$76)</f>
        <v>0.0000002001016314</v>
      </c>
      <c r="G389" s="45">
        <f>Baseline!B$33 * (C389 * Baseline!B$66*Baseline!B$58/Baseline!B$73 + Baseline!B$52*Baseline!B$59/Baseline!B$74 + Baseline!B$53*Baseline!B$68/Baseline!B$75 + Baseline!B$54*Baseline!B$60/Baseline!B$76)</f>
        <v>0.0000001691792026</v>
      </c>
      <c r="H389" s="43">
        <f>Baseline!B$33 * (C389 * Baseline!B$66*Baseline!B$61/Baseline!B$73 + Baseline!B$52*Baseline!B$62/Baseline!B$74 + Baseline!B$53*Baseline!B$63/Baseline!B$75 + Baseline!B$54*Baseline!B$69/Baseline!B$76)</f>
        <v>0.000000003455983956</v>
      </c>
      <c r="I389" s="43">
        <f>Baseline!B$33 * (C389 * Baseline!B$57*Baseline!B$66/Baseline!B$73 + Baseline!B$67*Baseline!B$52/Baseline!B$74 + Baseline!B$55*Baseline!B$53/Baseline!B$75 + Baseline!B$56*Baseline!B$54/Baseline!B$76)</f>
        <v>0.0000002001016314</v>
      </c>
      <c r="J389" s="45">
        <f>Baseline!B$33 * (C389 * Baseline!B$57*Baseline!B$57/Baseline!B$73 + Baseline!B$67*Baseline!B$67/Baseline!B$74 + Baseline!B$55*Baseline!B$55/Baseline!B$75 + Baseline!B$56*Baseline!B$56/Baseline!B$76)</f>
        <v>0.000001763813837</v>
      </c>
      <c r="K389" s="43">
        <f>Baseline!B$33 * (C389 * Baseline!B$57*Baseline!B$58/Baseline!B$73 + Baseline!B$67*Baseline!B$59/Baseline!B$74 + Baseline!B$55*Baseline!B$68/Baseline!B$75 + Baseline!B$56*Baseline!B$60/Baseline!B$76)</f>
        <v>0.00000001374200069</v>
      </c>
      <c r="L389" s="45">
        <f>Baseline!B$33 * (C389 * Baseline!B$57*Baseline!B$61/Baseline!B$73 + Baseline!B$67*Baseline!B$62/Baseline!B$74 + Baseline!B$55*Baseline!B$63/Baseline!B$75 + Baseline!B$56*Baseline!B$69/Baseline!B$76)</f>
        <v>0.00000001439285995</v>
      </c>
      <c r="M389" s="43">
        <f>Baseline!B$33 * (C389 * Baseline!B$58*Baseline!B$66/Baseline!B$73 + Baseline!B$59*Baseline!B$52/Baseline!B$74 + Baseline!B$68*Baseline!B$53/Baseline!B$75 + Baseline!B$60*Baseline!B$54/Baseline!B$76)</f>
        <v>0.0000001691792026</v>
      </c>
      <c r="N389" s="45">
        <f>Baseline!B$33 * (C389 * Baseline!B$58*Baseline!B$57/Baseline!B$73 + Baseline!B$59*Baseline!B$67/Baseline!B$74 + Baseline!B$68*Baseline!B$55/Baseline!B$75 + Baseline!B$60*Baseline!B$56/Baseline!B$76)</f>
        <v>0.00000001374200069</v>
      </c>
      <c r="O389" s="45">
        <f>Baseline!B$33 * (C389 * Baseline!B$58*Baseline!B$58/Baseline!B$73 + Baseline!B$59*Baseline!B$59/Baseline!B$74 + Baseline!B$68*Baseline!B$68/Baseline!B$75 + Baseline!B$60*Baseline!B$60/Baseline!B$76)</f>
        <v>0.000001324390471</v>
      </c>
      <c r="P389" s="43">
        <f>Baseline!B$33 * (C389 * Baseline!B$58*Baseline!B$61/Baseline!B$73 + Baseline!B$59*Baseline!B$62/Baseline!B$74 + Baseline!B$68*Baseline!B$63/Baseline!B$75 + Baseline!B$60*Baseline!B$69/Baseline!B$76)</f>
        <v>0.00000000164696169</v>
      </c>
      <c r="Q389" s="43">
        <f>Baseline!B$33 * (C389 * Baseline!B$61*Baseline!B$66/Baseline!B$73 + Baseline!B$62*Baseline!B$52/Baseline!B$74 + Baseline!B$63*Baseline!B$53/Baseline!B$75 + Baseline!B$69*Baseline!B$54/Baseline!B$76)</f>
        <v>0.000000003455983956</v>
      </c>
      <c r="R389" s="43">
        <f>Baseline!B$33 * (C389 * Baseline!B$61*Baseline!B$57/Baseline!B$73 + Baseline!B$62*Baseline!B$67/Baseline!B$74 + Baseline!B$63*Baseline!B$55/Baseline!B$75 + Baseline!B$69*Baseline!B$56/Baseline!B$76)</f>
        <v>0.00000001439285995</v>
      </c>
      <c r="S389" s="43">
        <f>Baseline!B$33 * (C389 * Baseline!B$61*Baseline!B$58/Baseline!B$73 + Baseline!B$62*Baseline!B$59/Baseline!B$74 + Baseline!B$63*Baseline!B$68/Baseline!B$75 + Baseline!B$69*Baseline!B$60/Baseline!B$76)</f>
        <v>0.00000000164696169</v>
      </c>
      <c r="T389" s="43">
        <f>Baseline!B$33 * (C389 * Baseline!B$61*Baseline!B$61/Baseline!B$73 + Baseline!B$62*Baseline!B$62/Baseline!B$74 + Baseline!B$63*Baseline!B$63/Baseline!B$75 + Baseline!B$69*Baseline!B$69/Baseline!B$76)</f>
        <v>0.00000009854654708</v>
      </c>
      <c r="U389" s="41"/>
      <c r="V389" s="43">
        <f>E389 * ( Baseline!B$87 * Baseline!B$7 )</f>
        <v>0.2125671331</v>
      </c>
      <c r="W389" s="43">
        <f>F389 * ( Baseline!D$87 * Baseline!B$11 )</f>
        <v>0.003691193891</v>
      </c>
      <c r="X389" s="43">
        <f>G389 * ( Baseline!F$87 * Baseline!B$16 )</f>
        <v>0.005876400676</v>
      </c>
      <c r="Y389" s="43">
        <f>H389 * ( Baseline!H$87 * Baseline!B$18 )</f>
        <v>0.001215377859</v>
      </c>
      <c r="Z389" s="51">
        <f t="shared" si="1"/>
        <v>0.2233501055</v>
      </c>
      <c r="AA389" s="43">
        <f>I389 * ( Baseline!B$87 * Baseline!B$7 )</f>
        <v>0.002076854833</v>
      </c>
      <c r="AB389" s="45">
        <f>J389 * ( Baseline!D$87 * Baseline!B$11 )</f>
        <v>0.03253636072</v>
      </c>
      <c r="AC389" s="45">
        <f>K389 * ( Baseline!F$87 * Baseline!B$16 )</f>
        <v>0.0004773252322</v>
      </c>
      <c r="AD389" s="45">
        <f>L389 * ( Baseline!F$87 * Baseline!B$16 )</f>
        <v>0.0004999326787</v>
      </c>
      <c r="AE389" s="51">
        <f t="shared" si="2"/>
        <v>0.03559047346</v>
      </c>
      <c r="AF389" s="51">
        <f>M389 * ( Baseline!B$87 * Baseline!B$7 )</f>
        <v>0.001755910943</v>
      </c>
      <c r="AG389" s="51">
        <f>N389 * ( Baseline!D$87 * Baseline!B$11 )</f>
        <v>0.0002534931306</v>
      </c>
      <c r="AH389" s="51">
        <f>O389 * ( Baseline!F$87 * Baseline!B$16 )</f>
        <v>0.0460023983</v>
      </c>
      <c r="AI389" s="51">
        <f>P389 * ( Baseline!H$87 * Baseline!B$18 )</f>
        <v>0.0005791927275</v>
      </c>
      <c r="AJ389" s="51">
        <f t="shared" si="3"/>
        <v>0.04859099511</v>
      </c>
      <c r="AK389" s="51">
        <f>Q389 * ( Baseline!B$87 * Baseline!B$7 )</f>
        <v>0.00003586965748</v>
      </c>
      <c r="AL389" s="51">
        <f>R389 * ( Baseline!D$87 * Baseline!B$11 )</f>
        <v>0.0002654992682</v>
      </c>
      <c r="AM389" s="51">
        <f>S389 * ( Baseline!F$87 * Baseline!B$16 )</f>
        <v>0.00005720683538</v>
      </c>
      <c r="AN389" s="51">
        <f>T389 * ( Baseline!H$87 * Baseline!B$18 )</f>
        <v>0.03465620586</v>
      </c>
      <c r="AO389" s="51">
        <f t="shared" si="4"/>
        <v>0.03501478162</v>
      </c>
      <c r="AP389" s="61"/>
      <c r="AQ389" s="51">
        <f>V389 * ( (1-Baseline!B$88-Baseline!B$87) + (1-B389)*Baseline!B$88 )</f>
        <v>0.1184101119</v>
      </c>
      <c r="AR389" s="51">
        <f>W389 * ( (1-Baseline!B$88-Baseline!B$87) + (1-B389)*Baseline!B$88 )</f>
        <v>0.002056172445</v>
      </c>
      <c r="AS389" s="51">
        <f>X389 * ( (1-Baseline!B$88-Baseline!B$87) + (1-B389)*Baseline!B$88 )</f>
        <v>0.003273437673</v>
      </c>
      <c r="AT389" s="51">
        <f>Y389 * ( (1-Baseline!B$88-Baseline!B$87) + (1-B389)*Baseline!B$88 )</f>
        <v>0.0006770238946</v>
      </c>
      <c r="AU389" s="51">
        <f t="shared" si="5"/>
        <v>0.1244167459</v>
      </c>
      <c r="AV389" s="51">
        <f>AA389 * ( (1-Baseline!D$88-Baseline!D$87) + (1-B389)*Baseline!D$88 )</f>
        <v>0.001618288349</v>
      </c>
      <c r="AW389" s="51">
        <f>AB389 * ( (1-Baseline!D$88-Baseline!D$87) + (1-B389)*Baseline!D$88 )</f>
        <v>0.02535238026</v>
      </c>
      <c r="AX389" s="51">
        <f>AC389 * ( (1-Baseline!D$88-Baseline!D$87) + (1-B389)*Baseline!D$88 )</f>
        <v>0.000371932525</v>
      </c>
      <c r="AY389" s="51">
        <f>AD389 * ( (1-Baseline!D$88-Baseline!D$87) + (1-B389)*Baseline!D$88 )</f>
        <v>0.0003895482806</v>
      </c>
      <c r="AZ389" s="51">
        <f t="shared" si="6"/>
        <v>0.02773214942</v>
      </c>
      <c r="BA389" s="51">
        <f>AF389 * ( (1-Baseline!F$88-Baseline!F$87) + (1-Baseline!B$36)*Baseline!F$88 )</f>
        <v>0.001263609704</v>
      </c>
      <c r="BB389" s="51">
        <f>AG389 * ( (1-Baseline!F$88-Baseline!F$87) + (1-Baseline!B$36)*Baseline!F$88 )</f>
        <v>0.0001824217686</v>
      </c>
      <c r="BC389" s="51">
        <f>AH389 * ( (1-Baseline!F$88-Baseline!F$87) + (1-Baseline!B$36)*Baseline!F$88 )</f>
        <v>0.0331047979</v>
      </c>
      <c r="BD389" s="51">
        <f>AI389 * ( (1-Baseline!F$88-Baseline!F$87) + (1-Baseline!B$36)*Baseline!F$88 )</f>
        <v>0.0004168056209</v>
      </c>
      <c r="BE389" s="51">
        <f t="shared" si="7"/>
        <v>0.03496763499</v>
      </c>
      <c r="BF389" s="51">
        <f>AK389 * ( (1-Baseline!H$88-Baseline!H$87) + (1-Baseline!B$36)*Baseline!H$88 )</f>
        <v>0.00002842024701</v>
      </c>
      <c r="BG389" s="51">
        <f>AL389 * ( (1-Baseline!H$88-Baseline!H$87) + (1-Baseline!B$36)*Baseline!H$88 )</f>
        <v>0.0002103603802</v>
      </c>
      <c r="BH389" s="51">
        <f>AM389 * ( (1-Baseline!H$88-Baseline!H$87) + (1-Baseline!B$36)*Baseline!H$88 )</f>
        <v>0.00004532611981</v>
      </c>
      <c r="BI389" s="51">
        <f>AN389 * ( (1-Baseline!H$88-Baseline!H$87) + (1-Baseline!B$36)*Baseline!H$88 )</f>
        <v>0.02745880503</v>
      </c>
      <c r="BJ389" s="51">
        <f t="shared" si="8"/>
        <v>0.02774291177</v>
      </c>
      <c r="BK389" s="61"/>
      <c r="BL389" s="51">
        <f t="shared" si="19"/>
        <v>0.9517216596</v>
      </c>
      <c r="BM389" s="51">
        <f t="shared" si="20"/>
        <v>0.01652649271</v>
      </c>
      <c r="BN389" s="51">
        <f t="shared" si="21"/>
        <v>0.02631026595</v>
      </c>
      <c r="BO389" s="51">
        <f t="shared" si="22"/>
        <v>0.005441581755</v>
      </c>
      <c r="BP389" s="51">
        <f t="shared" si="9"/>
        <v>1</v>
      </c>
      <c r="BQ389" s="51">
        <f t="shared" si="23"/>
        <v>0.05835423445</v>
      </c>
      <c r="BR389" s="51">
        <f t="shared" si="24"/>
        <v>0.9141873528</v>
      </c>
      <c r="BS389" s="51">
        <f t="shared" si="25"/>
        <v>0.01341160108</v>
      </c>
      <c r="BT389" s="51">
        <f t="shared" si="26"/>
        <v>0.01404681169</v>
      </c>
      <c r="BU389" s="51">
        <f t="shared" si="10"/>
        <v>1</v>
      </c>
      <c r="BV389" s="51">
        <f t="shared" si="27"/>
        <v>0.03613655039</v>
      </c>
      <c r="BW389" s="51">
        <f t="shared" si="28"/>
        <v>0.005216874651</v>
      </c>
      <c r="BX389" s="51">
        <f t="shared" si="29"/>
        <v>0.9467268206</v>
      </c>
      <c r="BY389" s="51">
        <f t="shared" si="30"/>
        <v>0.0119197544</v>
      </c>
      <c r="BZ389" s="51">
        <f t="shared" si="11"/>
        <v>1</v>
      </c>
      <c r="CA389" s="51">
        <f t="shared" si="31"/>
        <v>0.001024414713</v>
      </c>
      <c r="CB389" s="51">
        <f t="shared" si="32"/>
        <v>0.007582491048</v>
      </c>
      <c r="CC389" s="51">
        <f t="shared" si="33"/>
        <v>0.001633791009</v>
      </c>
      <c r="CD389" s="51">
        <f t="shared" si="34"/>
        <v>0.9897593032</v>
      </c>
      <c r="CE389" s="51">
        <f t="shared" si="12"/>
        <v>1</v>
      </c>
      <c r="CF389" s="61"/>
      <c r="CG389" s="51">
        <f t="shared" si="35"/>
        <v>0.9517216596</v>
      </c>
      <c r="CH389" s="51">
        <f t="shared" si="36"/>
        <v>0.01652649271</v>
      </c>
      <c r="CI389" s="51">
        <f t="shared" si="37"/>
        <v>0.02631026595</v>
      </c>
      <c r="CJ389" s="51">
        <f t="shared" si="38"/>
        <v>0.005441581755</v>
      </c>
      <c r="CK389" s="51">
        <f t="shared" si="13"/>
        <v>1</v>
      </c>
      <c r="CL389" s="51">
        <f t="shared" si="39"/>
        <v>0.05835423445</v>
      </c>
      <c r="CM389" s="51">
        <f t="shared" si="40"/>
        <v>0.9141873528</v>
      </c>
      <c r="CN389" s="51">
        <f t="shared" si="41"/>
        <v>0.01341160108</v>
      </c>
      <c r="CO389" s="51">
        <f t="shared" si="42"/>
        <v>0.01404681169</v>
      </c>
      <c r="CP389" s="51">
        <f t="shared" si="14"/>
        <v>1</v>
      </c>
      <c r="CQ389" s="51">
        <f t="shared" si="43"/>
        <v>0.03613655039</v>
      </c>
      <c r="CR389" s="51">
        <f t="shared" si="44"/>
        <v>0.005216874651</v>
      </c>
      <c r="CS389" s="51">
        <f t="shared" si="45"/>
        <v>0.9467268206</v>
      </c>
      <c r="CT389" s="51">
        <f t="shared" si="46"/>
        <v>0.0119197544</v>
      </c>
      <c r="CU389" s="51">
        <f t="shared" si="15"/>
        <v>1</v>
      </c>
      <c r="CV389" s="51">
        <f t="shared" si="47"/>
        <v>0.001024414713</v>
      </c>
      <c r="CW389" s="51">
        <f t="shared" si="48"/>
        <v>0.007582491048</v>
      </c>
      <c r="CX389" s="51">
        <f t="shared" si="49"/>
        <v>0.001633791009</v>
      </c>
      <c r="CY389" s="51">
        <f t="shared" si="50"/>
        <v>0.9897593032</v>
      </c>
      <c r="CZ389" s="51">
        <f t="shared" si="16"/>
        <v>1</v>
      </c>
      <c r="DA389" s="61"/>
      <c r="DB389" s="51">
        <f>(AQ389*Baseline!B$7 + AV389*Baseline!B$11 + BA389*Baseline!B$16 + BF389*Baseline!B$18)</f>
        <v>66434.12992</v>
      </c>
      <c r="DC389" s="51">
        <f>(AR389*Baseline!B$7 + AW389*Baseline!B$11 + BB389*Baseline!B$16 + BG389*Baseline!B$18)</f>
        <v>65610.51318</v>
      </c>
      <c r="DD389" s="51">
        <f>(AS389*Baseline!B$7 + AX389*Baseline!B$11 + BC389*Baseline!B$16 + BH389*Baseline!B$18)</f>
        <v>115368.1295</v>
      </c>
      <c r="DE389" s="51">
        <f>(AT389*Baseline!B$7 + AY389*Baseline!B$11 + BD389*Baseline!B$16 + BI389*Baseline!B$18)</f>
        <v>1259921.231</v>
      </c>
      <c r="DF389" s="51">
        <f t="shared" si="17"/>
        <v>1507334.003</v>
      </c>
      <c r="DG389" s="61"/>
      <c r="DH389" s="51">
        <f t="shared" si="51"/>
        <v>0.04407392773</v>
      </c>
      <c r="DI389" s="51">
        <f t="shared" si="52"/>
        <v>0.04352752147</v>
      </c>
      <c r="DJ389" s="51">
        <f t="shared" si="53"/>
        <v>0.07653786705</v>
      </c>
      <c r="DK389" s="51">
        <f t="shared" si="54"/>
        <v>0.8358606838</v>
      </c>
      <c r="DL389" s="51">
        <f t="shared" si="18"/>
        <v>1</v>
      </c>
      <c r="DM389" s="61"/>
      <c r="DN389" s="51">
        <f>DH389 / (Baseline!B$7/Baseline!B$17)</f>
        <v>4.704601897</v>
      </c>
      <c r="DO389" s="51">
        <f>DI389 / (Baseline!B$11/Baseline!B$17)</f>
        <v>1.050775202</v>
      </c>
      <c r="DP389" s="51">
        <f>DJ389 / (Baseline!B$16/Baseline!B$17)</f>
        <v>1.182741348</v>
      </c>
      <c r="DQ389" s="51">
        <f>DK389 / (Baseline!B$18/Baseline!B$17)</f>
        <v>0.9450142946</v>
      </c>
      <c r="DR389" s="79"/>
      <c r="DS389" s="51">
        <f>(AU389*Baseline!B$34)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0.03119204314</v>
      </c>
      <c r="DT389" s="51">
        <f>(AZ389*Baseline!B$34) + (Baseline!D$88*(1-Baseline!D$89)*Baseline!B$35) + (Baseline!D$88*Baseline!D$89*((1-Baseline!D$90)*Baseline!B$40 + Baseline!D$90*Baseline!B$41))</f>
        <v>0.01057339041</v>
      </c>
      <c r="DU389" s="51">
        <f>(BE389*Baseline!B$34) + (Baseline!F$88*(1-Baseline!F$89)*Baseline!B$35) + (Baseline!F$88*Baseline!F$89*((1-Baseline!F$90)*Baseline!B$40 + Baseline!F$90*Baseline!B$41))</f>
        <v>0.01297578525</v>
      </c>
      <c r="DV389" s="51">
        <f>(BJ389*Baseline!B$34) + (Baseline!H$88*(1-Baseline!H$89)*Baseline!B$35) + (Baseline!H$88*Baseline!H$89*((1-Baseline!H$90)*Baseline!B$40 + Baseline!H$90*Baseline!B$41))</f>
        <v>0.009306436766</v>
      </c>
      <c r="DW389" s="51">
        <f>( DS389*Baseline!B$7 + DT389*Baseline!B$11 + DU389*Baseline!B$16 + DV389*Baseline!B$18 ) / Baseline!B$17</f>
        <v>0.009801401167</v>
      </c>
    </row>
    <row r="390">
      <c r="A390" s="4" t="s">
        <v>688</v>
      </c>
      <c r="B390" s="45">
        <f>MIN( MAX( NORMINV( MCrands!B390, (B$5+B$4)/2, (B$5-B$4)/3.29 ), 0 ), 1 )</f>
        <v>0.4272736371</v>
      </c>
      <c r="C390" s="45">
        <f>MAX( NORMINV( MCrands!C390, (C$5+C$4)/2, (C$5-C$4)/3.29 ), 0 )</f>
        <v>2.724856376</v>
      </c>
      <c r="D390" s="41"/>
      <c r="E390" s="43">
        <f>Baseline!B$33 * (C390 * Baseline!B$66*Baseline!B$66/Baseline!B$73 + Baseline!B$52*Baseline!B$52/Baseline!B$74 + Baseline!B$53*Baseline!B$53/Baseline!B$75 + Baseline!B$54*Baseline!B$54/Baseline!B$76)</f>
        <v>0.00001933329279</v>
      </c>
      <c r="F390" s="43">
        <f>Baseline!B$33 * (C390 * Baseline!B$66*Baseline!B$57/Baseline!B$73 + Baseline!B$52*Baseline!B$67/Baseline!B$74 + Baseline!B$53*Baseline!B$55/Baseline!B$75 + Baseline!B$54*Baseline!B$56/Baseline!B$76)</f>
        <v>0.0000001999204931</v>
      </c>
      <c r="G390" s="45">
        <f>Baseline!B$33 * (C390 * Baseline!B$66*Baseline!B$58/Baseline!B$73 + Baseline!B$52*Baseline!B$59/Baseline!B$74 + Baseline!B$53*Baseline!B$68/Baseline!B$75 + Baseline!B$54*Baseline!B$60/Baseline!B$76)</f>
        <v>0.0000001687339041</v>
      </c>
      <c r="H390" s="43">
        <f>Baseline!B$33 * (C390 * Baseline!B$66*Baseline!B$61/Baseline!B$73 + Baseline!B$52*Baseline!B$62/Baseline!B$74 + Baseline!B$53*Baseline!B$63/Baseline!B$75 + Baseline!B$54*Baseline!B$69/Baseline!B$76)</f>
        <v>0.000000003411454114</v>
      </c>
      <c r="I390" s="43">
        <f>Baseline!B$33 * (C390 * Baseline!B$57*Baseline!B$66/Baseline!B$73 + Baseline!B$67*Baseline!B$52/Baseline!B$74 + Baseline!B$55*Baseline!B$53/Baseline!B$75 + Baseline!B$56*Baseline!B$54/Baseline!B$76)</f>
        <v>0.0000001999204931</v>
      </c>
      <c r="J390" s="45">
        <f>Baseline!B$33 * (C390 * Baseline!B$57*Baseline!B$57/Baseline!B$73 + Baseline!B$67*Baseline!B$67/Baseline!B$74 + Baseline!B$55*Baseline!B$55/Baseline!B$75 + Baseline!B$56*Baseline!B$56/Baseline!B$76)</f>
        <v>0.000001763813808</v>
      </c>
      <c r="K390" s="43">
        <f>Baseline!B$33 * (C390 * Baseline!B$57*Baseline!B$58/Baseline!B$73 + Baseline!B$67*Baseline!B$59/Baseline!B$74 + Baseline!B$55*Baseline!B$68/Baseline!B$75 + Baseline!B$56*Baseline!B$60/Baseline!B$76)</f>
        <v>0.00000001374193038</v>
      </c>
      <c r="L390" s="45">
        <f>Baseline!B$33 * (C390 * Baseline!B$57*Baseline!B$61/Baseline!B$73 + Baseline!B$67*Baseline!B$62/Baseline!B$74 + Baseline!B$55*Baseline!B$63/Baseline!B$75 + Baseline!B$56*Baseline!B$69/Baseline!B$76)</f>
        <v>0.00000001439285291</v>
      </c>
      <c r="M390" s="43">
        <f>Baseline!B$33 * (C390 * Baseline!B$58*Baseline!B$66/Baseline!B$73 + Baseline!B$59*Baseline!B$52/Baseline!B$74 + Baseline!B$68*Baseline!B$53/Baseline!B$75 + Baseline!B$60*Baseline!B$54/Baseline!B$76)</f>
        <v>0.0000001687339041</v>
      </c>
      <c r="N390" s="45">
        <f>Baseline!B$33 * (C390 * Baseline!B$58*Baseline!B$57/Baseline!B$73 + Baseline!B$59*Baseline!B$67/Baseline!B$74 + Baseline!B$68*Baseline!B$55/Baseline!B$75 + Baseline!B$60*Baseline!B$56/Baseline!B$76)</f>
        <v>0.00000001374193038</v>
      </c>
      <c r="O390" s="45">
        <f>Baseline!B$33 * (C390 * Baseline!B$58*Baseline!B$58/Baseline!B$73 + Baseline!B$59*Baseline!B$59/Baseline!B$74 + Baseline!B$68*Baseline!B$68/Baseline!B$75 + Baseline!B$60*Baseline!B$60/Baseline!B$76)</f>
        <v>0.000001324390298</v>
      </c>
      <c r="P390" s="43">
        <f>Baseline!B$33 * (C390 * Baseline!B$58*Baseline!B$61/Baseline!B$73 + Baseline!B$59*Baseline!B$62/Baseline!B$74 + Baseline!B$68*Baseline!B$63/Baseline!B$75 + Baseline!B$60*Baseline!B$69/Baseline!B$76)</f>
        <v>0.000000001646944406</v>
      </c>
      <c r="Q390" s="43">
        <f>Baseline!B$33 * (C390 * Baseline!B$61*Baseline!B$66/Baseline!B$73 + Baseline!B$62*Baseline!B$52/Baseline!B$74 + Baseline!B$63*Baseline!B$53/Baseline!B$75 + Baseline!B$69*Baseline!B$54/Baseline!B$76)</f>
        <v>0.000000003411454114</v>
      </c>
      <c r="R390" s="43">
        <f>Baseline!B$33 * (C390 * Baseline!B$61*Baseline!B$57/Baseline!B$73 + Baseline!B$62*Baseline!B$67/Baseline!B$74 + Baseline!B$63*Baseline!B$55/Baseline!B$75 + Baseline!B$69*Baseline!B$56/Baseline!B$76)</f>
        <v>0.00000001439285291</v>
      </c>
      <c r="S390" s="43">
        <f>Baseline!B$33 * (C390 * Baseline!B$61*Baseline!B$58/Baseline!B$73 + Baseline!B$62*Baseline!B$59/Baseline!B$74 + Baseline!B$63*Baseline!B$68/Baseline!B$75 + Baseline!B$69*Baseline!B$60/Baseline!B$76)</f>
        <v>0.000000001646944406</v>
      </c>
      <c r="T390" s="43">
        <f>Baseline!B$33 * (C390 * Baseline!B$61*Baseline!B$61/Baseline!B$73 + Baseline!B$62*Baseline!B$62/Baseline!B$74 + Baseline!B$63*Baseline!B$63/Baseline!B$75 + Baseline!B$69*Baseline!B$69/Baseline!B$76)</f>
        <v>0.00000009854654535</v>
      </c>
      <c r="U390" s="41"/>
      <c r="V390" s="43">
        <f>E390 * ( Baseline!B$87 * Baseline!B$7 )</f>
        <v>0.2006602458</v>
      </c>
      <c r="W390" s="43">
        <f>F390 * ( Baseline!D$87 * Baseline!B$11 )</f>
        <v>0.003687852505</v>
      </c>
      <c r="X390" s="43">
        <f>G390 * ( Baseline!F$87 * Baseline!B$16 )</f>
        <v>0.005860933338</v>
      </c>
      <c r="Y390" s="43">
        <f>H390 * ( Baseline!H$87 * Baseline!B$18 )</f>
        <v>0.001199717895</v>
      </c>
      <c r="Z390" s="51">
        <f t="shared" si="1"/>
        <v>0.2114087496</v>
      </c>
      <c r="AA390" s="43">
        <f>I390 * ( Baseline!B$87 * Baseline!B$7 )</f>
        <v>0.002074974798</v>
      </c>
      <c r="AB390" s="45">
        <f>J390 * ( Baseline!D$87 * Baseline!B$11 )</f>
        <v>0.03253636019</v>
      </c>
      <c r="AC390" s="45">
        <f>K390 * ( Baseline!F$87 * Baseline!B$16 )</f>
        <v>0.00047732279</v>
      </c>
      <c r="AD390" s="45">
        <f>L390 * ( Baseline!F$87 * Baseline!B$16 )</f>
        <v>0.0004999324345</v>
      </c>
      <c r="AE390" s="51">
        <f t="shared" si="2"/>
        <v>0.03558859021</v>
      </c>
      <c r="AF390" s="51">
        <f>M390 * ( Baseline!B$87 * Baseline!B$7 )</f>
        <v>0.001751289191</v>
      </c>
      <c r="AG390" s="51">
        <f>N390 * ( Baseline!D$87 * Baseline!B$11 )</f>
        <v>0.0002534918336</v>
      </c>
      <c r="AH390" s="51">
        <f>O390 * ( Baseline!F$87 * Baseline!B$16 )</f>
        <v>0.0460023923</v>
      </c>
      <c r="AI390" s="51">
        <f>P390 * ( Baseline!H$87 * Baseline!B$18 )</f>
        <v>0.0005791866489</v>
      </c>
      <c r="AJ390" s="51">
        <f t="shared" si="3"/>
        <v>0.04858635997</v>
      </c>
      <c r="AK390" s="51">
        <f>Q390 * ( Baseline!B$87 * Baseline!B$7 )</f>
        <v>0.00003540748225</v>
      </c>
      <c r="AL390" s="51">
        <f>R390 * ( Baseline!D$87 * Baseline!B$11 )</f>
        <v>0.0002654991385</v>
      </c>
      <c r="AM390" s="51">
        <f>S390 * ( Baseline!F$87 * Baseline!B$16 )</f>
        <v>0.00005720623501</v>
      </c>
      <c r="AN390" s="51">
        <f>T390 * ( Baseline!H$87 * Baseline!B$18 )</f>
        <v>0.03465620525</v>
      </c>
      <c r="AO390" s="51">
        <f t="shared" si="4"/>
        <v>0.03501431811</v>
      </c>
      <c r="AP390" s="61"/>
      <c r="AQ390" s="51">
        <f>V390 * ( (1-Baseline!B$88-Baseline!B$87) + (1-B390)*Baseline!B$88 )</f>
        <v>0.1200603351</v>
      </c>
      <c r="AR390" s="51">
        <f>W390 * ( (1-Baseline!B$88-Baseline!B$87) + (1-B390)*Baseline!B$88 )</f>
        <v>0.002206539746</v>
      </c>
      <c r="AS390" s="51">
        <f>X390 * ( (1-Baseline!B$88-Baseline!B$87) + (1-B390)*Baseline!B$88 )</f>
        <v>0.003506751514</v>
      </c>
      <c r="AT390" s="51">
        <f>Y390 * ( (1-Baseline!B$88-Baseline!B$87) + (1-B390)*Baseline!B$88 )</f>
        <v>0.0007178229649</v>
      </c>
      <c r="AU390" s="51">
        <f t="shared" si="5"/>
        <v>0.1264914494</v>
      </c>
      <c r="AV390" s="51">
        <f>AA390 * ( (1-Baseline!D$88-Baseline!D$87) + (1-B390)*Baseline!D$88 )</f>
        <v>0.001659937946</v>
      </c>
      <c r="AW390" s="51">
        <f>AB390 * ( (1-Baseline!D$88-Baseline!D$87) + (1-B390)*Baseline!D$88 )</f>
        <v>0.02602843126</v>
      </c>
      <c r="AX390" s="51">
        <f>AC390 * ( (1-Baseline!D$88-Baseline!D$87) + (1-B390)*Baseline!D$88 )</f>
        <v>0.0003818485951</v>
      </c>
      <c r="AY390" s="51">
        <f>AD390 * ( (1-Baseline!D$88-Baseline!D$87) + (1-B390)*Baseline!D$88 )</f>
        <v>0.0003999358542</v>
      </c>
      <c r="AZ390" s="51">
        <f t="shared" si="6"/>
        <v>0.02847015366</v>
      </c>
      <c r="BA390" s="51">
        <f>AF390 * ( (1-Baseline!F$88-Baseline!F$87) + (1-Baseline!B$36)*Baseline!F$88 )</f>
        <v>0.001260283743</v>
      </c>
      <c r="BB390" s="51">
        <f>AG390 * ( (1-Baseline!F$88-Baseline!F$87) + (1-Baseline!B$36)*Baseline!F$88 )</f>
        <v>0.0001824208352</v>
      </c>
      <c r="BC390" s="51">
        <f>AH390 * ( (1-Baseline!F$88-Baseline!F$87) + (1-Baseline!B$36)*Baseline!F$88 )</f>
        <v>0.03310479358</v>
      </c>
      <c r="BD390" s="51">
        <f>AI390 * ( (1-Baseline!F$88-Baseline!F$87) + (1-Baseline!B$36)*Baseline!F$88 )</f>
        <v>0.0004168012466</v>
      </c>
      <c r="BE390" s="51">
        <f t="shared" si="7"/>
        <v>0.0349642994</v>
      </c>
      <c r="BF390" s="51">
        <f>AK390 * ( (1-Baseline!H$88-Baseline!H$87) + (1-Baseline!B$36)*Baseline!H$88 )</f>
        <v>0.00002805405634</v>
      </c>
      <c r="BG390" s="51">
        <f>AL390 * ( (1-Baseline!H$88-Baseline!H$87) + (1-Baseline!B$36)*Baseline!H$88 )</f>
        <v>0.0002103602774</v>
      </c>
      <c r="BH390" s="51">
        <f>AM390 * ( (1-Baseline!H$88-Baseline!H$87) + (1-Baseline!B$36)*Baseline!H$88 )</f>
        <v>0.00004532564412</v>
      </c>
      <c r="BI390" s="51">
        <f>AN390 * ( (1-Baseline!H$88-Baseline!H$87) + (1-Baseline!B$36)*Baseline!H$88 )</f>
        <v>0.02745880455</v>
      </c>
      <c r="BJ390" s="51">
        <f t="shared" si="8"/>
        <v>0.02774254452</v>
      </c>
      <c r="BK390" s="61"/>
      <c r="BL390" s="51">
        <f t="shared" si="19"/>
        <v>0.9491577157</v>
      </c>
      <c r="BM390" s="51">
        <f t="shared" si="20"/>
        <v>0.01744418106</v>
      </c>
      <c r="BN390" s="51">
        <f t="shared" si="21"/>
        <v>0.02772322976</v>
      </c>
      <c r="BO390" s="51">
        <f t="shared" si="22"/>
        <v>0.005674873428</v>
      </c>
      <c r="BP390" s="51">
        <f t="shared" si="9"/>
        <v>1</v>
      </c>
      <c r="BQ390" s="51">
        <f t="shared" si="23"/>
        <v>0.0583044955</v>
      </c>
      <c r="BR390" s="51">
        <f t="shared" si="24"/>
        <v>0.9142357142</v>
      </c>
      <c r="BS390" s="51">
        <f t="shared" si="25"/>
        <v>0.01341224216</v>
      </c>
      <c r="BT390" s="51">
        <f t="shared" si="26"/>
        <v>0.01404754815</v>
      </c>
      <c r="BU390" s="51">
        <f t="shared" si="10"/>
        <v>1</v>
      </c>
      <c r="BV390" s="51">
        <f t="shared" si="27"/>
        <v>0.03604487333</v>
      </c>
      <c r="BW390" s="51">
        <f t="shared" si="28"/>
        <v>0.005217345646</v>
      </c>
      <c r="BX390" s="51">
        <f t="shared" si="29"/>
        <v>0.9468170146</v>
      </c>
      <c r="BY390" s="51">
        <f t="shared" si="30"/>
        <v>0.01192076643</v>
      </c>
      <c r="BZ390" s="51">
        <f t="shared" si="11"/>
        <v>1</v>
      </c>
      <c r="CA390" s="51">
        <f t="shared" si="31"/>
        <v>0.001011228668</v>
      </c>
      <c r="CB390" s="51">
        <f t="shared" si="32"/>
        <v>0.007582587719</v>
      </c>
      <c r="CC390" s="51">
        <f t="shared" si="33"/>
        <v>0.00163379549</v>
      </c>
      <c r="CD390" s="51">
        <f t="shared" si="34"/>
        <v>0.9897723881</v>
      </c>
      <c r="CE390" s="51">
        <f t="shared" si="12"/>
        <v>1</v>
      </c>
      <c r="CF390" s="61"/>
      <c r="CG390" s="51">
        <f t="shared" si="35"/>
        <v>0.9491577157</v>
      </c>
      <c r="CH390" s="51">
        <f t="shared" si="36"/>
        <v>0.01744418106</v>
      </c>
      <c r="CI390" s="51">
        <f t="shared" si="37"/>
        <v>0.02772322976</v>
      </c>
      <c r="CJ390" s="51">
        <f t="shared" si="38"/>
        <v>0.005674873428</v>
      </c>
      <c r="CK390" s="51">
        <f t="shared" si="13"/>
        <v>1</v>
      </c>
      <c r="CL390" s="51">
        <f t="shared" si="39"/>
        <v>0.0583044955</v>
      </c>
      <c r="CM390" s="51">
        <f t="shared" si="40"/>
        <v>0.9142357142</v>
      </c>
      <c r="CN390" s="51">
        <f t="shared" si="41"/>
        <v>0.01341224216</v>
      </c>
      <c r="CO390" s="51">
        <f t="shared" si="42"/>
        <v>0.01404754815</v>
      </c>
      <c r="CP390" s="51">
        <f t="shared" si="14"/>
        <v>1</v>
      </c>
      <c r="CQ390" s="51">
        <f t="shared" si="43"/>
        <v>0.03604487333</v>
      </c>
      <c r="CR390" s="51">
        <f t="shared" si="44"/>
        <v>0.005217345646</v>
      </c>
      <c r="CS390" s="51">
        <f t="shared" si="45"/>
        <v>0.9468170146</v>
      </c>
      <c r="CT390" s="51">
        <f t="shared" si="46"/>
        <v>0.01192076643</v>
      </c>
      <c r="CU390" s="51">
        <f t="shared" si="15"/>
        <v>1</v>
      </c>
      <c r="CV390" s="51">
        <f t="shared" si="47"/>
        <v>0.001011228668</v>
      </c>
      <c r="CW390" s="51">
        <f t="shared" si="48"/>
        <v>0.007582587719</v>
      </c>
      <c r="CX390" s="51">
        <f t="shared" si="49"/>
        <v>0.00163379549</v>
      </c>
      <c r="CY390" s="51">
        <f t="shared" si="50"/>
        <v>0.9897723881</v>
      </c>
      <c r="CZ390" s="51">
        <f t="shared" si="16"/>
        <v>1</v>
      </c>
      <c r="DA390" s="61"/>
      <c r="DB390" s="51">
        <f>(AQ390*Baseline!B$7 + AV390*Baseline!B$11 + BA390*Baseline!B$16 + BF390*Baseline!B$18)</f>
        <v>67295.89723</v>
      </c>
      <c r="DC390" s="51">
        <f>(AR390*Baseline!B$7 + AW390*Baseline!B$11 + BB390*Baseline!B$16 + BG390*Baseline!B$18)</f>
        <v>67133.26136</v>
      </c>
      <c r="DD390" s="51">
        <f>(AS390*Baseline!B$7 + AX390*Baseline!B$11 + BC390*Baseline!B$16 + BH390*Baseline!B$18)</f>
        <v>115502.516</v>
      </c>
      <c r="DE390" s="51">
        <f>(AT390*Baseline!B$7 + AY390*Baseline!B$11 + BD390*Baseline!B$16 + BI390*Baseline!B$18)</f>
        <v>1259963.258</v>
      </c>
      <c r="DF390" s="51">
        <f t="shared" si="17"/>
        <v>1509894.933</v>
      </c>
      <c r="DG390" s="61"/>
      <c r="DH390" s="51">
        <f t="shared" si="51"/>
        <v>0.04456992058</v>
      </c>
      <c r="DI390" s="51">
        <f t="shared" si="52"/>
        <v>0.04446220721</v>
      </c>
      <c r="DJ390" s="51">
        <f t="shared" si="53"/>
        <v>0.07649705521</v>
      </c>
      <c r="DK390" s="51">
        <f t="shared" si="54"/>
        <v>0.834470817</v>
      </c>
      <c r="DL390" s="51">
        <f t="shared" si="18"/>
        <v>1</v>
      </c>
      <c r="DM390" s="61"/>
      <c r="DN390" s="51">
        <f>DH390 / (Baseline!B$7/Baseline!B$17)</f>
        <v>4.757545871</v>
      </c>
      <c r="DO390" s="51">
        <f>DI390 / (Baseline!B$11/Baseline!B$17)</f>
        <v>1.073338963</v>
      </c>
      <c r="DP390" s="51">
        <f>DJ390 / (Baseline!B$16/Baseline!B$17)</f>
        <v>1.182110682</v>
      </c>
      <c r="DQ390" s="51">
        <f>DK390 / (Baseline!B$18/Baseline!B$17)</f>
        <v>0.9434429275</v>
      </c>
      <c r="DR390" s="79"/>
      <c r="DS390" s="51">
        <f>(AU390*Baseline!B$34)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0.03150324866</v>
      </c>
      <c r="DT390" s="51">
        <f>(AZ390*Baseline!B$34) + (Baseline!D$88*(1-Baseline!D$89)*Baseline!B$35) + (Baseline!D$88*Baseline!D$89*((1-Baseline!D$90)*Baseline!B$40 + Baseline!D$90*Baseline!B$41))</f>
        <v>0.01068409105</v>
      </c>
      <c r="DU390" s="51">
        <f>(BE390*Baseline!B$34) + (Baseline!F$88*(1-Baseline!F$89)*Baseline!B$35) + (Baseline!F$88*Baseline!F$89*((1-Baseline!F$90)*Baseline!B$40 + Baseline!F$90*Baseline!B$41))</f>
        <v>0.01297528491</v>
      </c>
      <c r="DV390" s="51">
        <f>(BJ390*Baseline!B$34) + (Baseline!H$88*(1-Baseline!H$89)*Baseline!B$35) + (Baseline!H$88*Baseline!H$89*((1-Baseline!H$90)*Baseline!B$40 + Baseline!H$90*Baseline!B$41))</f>
        <v>0.009306381679</v>
      </c>
      <c r="DW390" s="51">
        <f>( DS390*Baseline!B$7 + DT390*Baseline!B$11 + DU390*Baseline!B$16 + DV390*Baseline!B$18 ) / Baseline!B$17</f>
        <v>0.009808821203</v>
      </c>
    </row>
    <row r="391">
      <c r="A391" s="4" t="s">
        <v>690</v>
      </c>
      <c r="B391" s="45">
        <f>MIN( MAX( NORMINV( MCrands!B391, (B$5+B$4)/2, (B$5-B$4)/3.29 ), 0 ), 1 )</f>
        <v>0.5608539021</v>
      </c>
      <c r="C391" s="45">
        <f>MAX( NORMINV( MCrands!C391, (C$5+C$4)/2, (C$5-C$4)/3.29 ), 0 )</f>
        <v>2.525588664</v>
      </c>
      <c r="D391" s="41"/>
      <c r="E391" s="43">
        <f>Baseline!B$33 * (C391 * Baseline!B$66*Baseline!B$66/Baseline!B$73 + Baseline!B$52*Baseline!B$52/Baseline!B$74 + Baseline!B$53*Baseline!B$53/Baseline!B$75 + Baseline!B$54*Baseline!B$54/Baseline!B$76)</f>
        <v>0.0000179224726</v>
      </c>
      <c r="F391" s="43">
        <f>Baseline!B$33 * (C391 * Baseline!B$66*Baseline!B$57/Baseline!B$73 + Baseline!B$52*Baseline!B$67/Baseline!B$74 + Baseline!B$53*Baseline!B$55/Baseline!B$75 + Baseline!B$54*Baseline!B$56/Baseline!B$76)</f>
        <v>0.000000199697732</v>
      </c>
      <c r="G391" s="45">
        <f>Baseline!B$33 * (C391 * Baseline!B$66*Baseline!B$58/Baseline!B$73 + Baseline!B$52*Baseline!B$59/Baseline!B$74 + Baseline!B$53*Baseline!B$68/Baseline!B$75 + Baseline!B$54*Baseline!B$60/Baseline!B$76)</f>
        <v>0.0000001681862831</v>
      </c>
      <c r="H391" s="43">
        <f>Baseline!B$33 * (C391 * Baseline!B$66*Baseline!B$61/Baseline!B$73 + Baseline!B$52*Baseline!B$62/Baseline!B$74 + Baseline!B$53*Baseline!B$63/Baseline!B$75 + Baseline!B$54*Baseline!B$69/Baseline!B$76)</f>
        <v>0.000000003356692015</v>
      </c>
      <c r="I391" s="43">
        <f>Baseline!B$33 * (C391 * Baseline!B$57*Baseline!B$66/Baseline!B$73 + Baseline!B$67*Baseline!B$52/Baseline!B$74 + Baseline!B$55*Baseline!B$53/Baseline!B$75 + Baseline!B$56*Baseline!B$54/Baseline!B$76)</f>
        <v>0.000000199697732</v>
      </c>
      <c r="J391" s="45">
        <f>Baseline!B$33 * (C391 * Baseline!B$57*Baseline!B$57/Baseline!B$73 + Baseline!B$67*Baseline!B$67/Baseline!B$74 + Baseline!B$55*Baseline!B$55/Baseline!B$75 + Baseline!B$56*Baseline!B$56/Baseline!B$76)</f>
        <v>0.000001763813773</v>
      </c>
      <c r="K391" s="43">
        <f>Baseline!B$33 * (C391 * Baseline!B$57*Baseline!B$58/Baseline!B$73 + Baseline!B$67*Baseline!B$59/Baseline!B$74 + Baseline!B$55*Baseline!B$68/Baseline!B$75 + Baseline!B$56*Baseline!B$60/Baseline!B$76)</f>
        <v>0.00000001374184391</v>
      </c>
      <c r="L391" s="45">
        <f>Baseline!B$33 * (C391 * Baseline!B$57*Baseline!B$61/Baseline!B$73 + Baseline!B$67*Baseline!B$62/Baseline!B$74 + Baseline!B$55*Baseline!B$63/Baseline!B$75 + Baseline!B$56*Baseline!B$69/Baseline!B$76)</f>
        <v>0.00000001439284427</v>
      </c>
      <c r="M391" s="43">
        <f>Baseline!B$33 * (C391 * Baseline!B$58*Baseline!B$66/Baseline!B$73 + Baseline!B$59*Baseline!B$52/Baseline!B$74 + Baseline!B$68*Baseline!B$53/Baseline!B$75 + Baseline!B$60*Baseline!B$54/Baseline!B$76)</f>
        <v>0.0000001681862831</v>
      </c>
      <c r="N391" s="45">
        <f>Baseline!B$33 * (C391 * Baseline!B$58*Baseline!B$57/Baseline!B$73 + Baseline!B$59*Baseline!B$67/Baseline!B$74 + Baseline!B$68*Baseline!B$55/Baseline!B$75 + Baseline!B$60*Baseline!B$56/Baseline!B$76)</f>
        <v>0.00000001374184391</v>
      </c>
      <c r="O391" s="45">
        <f>Baseline!B$33 * (C391 * Baseline!B$58*Baseline!B$58/Baseline!B$73 + Baseline!B$59*Baseline!B$59/Baseline!B$74 + Baseline!B$68*Baseline!B$68/Baseline!B$75 + Baseline!B$60*Baseline!B$60/Baseline!B$76)</f>
        <v>0.000001324390086</v>
      </c>
      <c r="P391" s="43">
        <f>Baseline!B$33 * (C391 * Baseline!B$58*Baseline!B$61/Baseline!B$73 + Baseline!B$59*Baseline!B$62/Baseline!B$74 + Baseline!B$68*Baseline!B$63/Baseline!B$75 + Baseline!B$60*Baseline!B$69/Baseline!B$76)</f>
        <v>0.000000001646923149</v>
      </c>
      <c r="Q391" s="43">
        <f>Baseline!B$33 * (C391 * Baseline!B$61*Baseline!B$66/Baseline!B$73 + Baseline!B$62*Baseline!B$52/Baseline!B$74 + Baseline!B$63*Baseline!B$53/Baseline!B$75 + Baseline!B$69*Baseline!B$54/Baseline!B$76)</f>
        <v>0.000000003356692015</v>
      </c>
      <c r="R391" s="43">
        <f>Baseline!B$33 * (C391 * Baseline!B$61*Baseline!B$57/Baseline!B$73 + Baseline!B$62*Baseline!B$67/Baseline!B$74 + Baseline!B$63*Baseline!B$55/Baseline!B$75 + Baseline!B$69*Baseline!B$56/Baseline!B$76)</f>
        <v>0.00000001439284427</v>
      </c>
      <c r="S391" s="43">
        <f>Baseline!B$33 * (C391 * Baseline!B$61*Baseline!B$58/Baseline!B$73 + Baseline!B$62*Baseline!B$59/Baseline!B$74 + Baseline!B$63*Baseline!B$68/Baseline!B$75 + Baseline!B$69*Baseline!B$60/Baseline!B$76)</f>
        <v>0.000000001646923149</v>
      </c>
      <c r="T391" s="43">
        <f>Baseline!B$33 * (C391 * Baseline!B$61*Baseline!B$61/Baseline!B$73 + Baseline!B$62*Baseline!B$62/Baseline!B$74 + Baseline!B$63*Baseline!B$63/Baseline!B$75 + Baseline!B$69*Baseline!B$69/Baseline!B$76)</f>
        <v>0.00000009854654323</v>
      </c>
      <c r="U391" s="41"/>
      <c r="V391" s="43">
        <f>E391 * ( Baseline!B$87 * Baseline!B$7 )</f>
        <v>0.1860173431</v>
      </c>
      <c r="W391" s="43">
        <f>F391 * ( Baseline!D$87 * Baseline!B$11 )</f>
        <v>0.003683743322</v>
      </c>
      <c r="X391" s="43">
        <f>G391 * ( Baseline!F$87 * Baseline!B$16 )</f>
        <v>0.005841911849</v>
      </c>
      <c r="Y391" s="43">
        <f>H391 * ( Baseline!H$87 * Baseline!B$18 )</f>
        <v>0.001180459518</v>
      </c>
      <c r="Z391" s="51">
        <f t="shared" si="1"/>
        <v>0.1967234578</v>
      </c>
      <c r="AA391" s="43">
        <f>I391 * ( Baseline!B$87 * Baseline!B$7 )</f>
        <v>0.00207266276</v>
      </c>
      <c r="AB391" s="45">
        <f>J391 * ( Baseline!D$87 * Baseline!B$11 )</f>
        <v>0.03253635954</v>
      </c>
      <c r="AC391" s="45">
        <f>K391 * ( Baseline!F$87 * Baseline!B$16 )</f>
        <v>0.0004773197866</v>
      </c>
      <c r="AD391" s="45">
        <f>L391 * ( Baseline!F$87 * Baseline!B$16 )</f>
        <v>0.0004999321341</v>
      </c>
      <c r="AE391" s="51">
        <f t="shared" si="2"/>
        <v>0.03558627422</v>
      </c>
      <c r="AF391" s="51">
        <f>M391 * ( Baseline!B$87 * Baseline!B$7 )</f>
        <v>0.001745605433</v>
      </c>
      <c r="AG391" s="51">
        <f>N391 * ( Baseline!D$87 * Baseline!B$11 )</f>
        <v>0.0002534902386</v>
      </c>
      <c r="AH391" s="51">
        <f>O391 * ( Baseline!F$87 * Baseline!B$16 )</f>
        <v>0.04600238492</v>
      </c>
      <c r="AI391" s="51">
        <f>P391 * ( Baseline!H$87 * Baseline!B$18 )</f>
        <v>0.0005791791737</v>
      </c>
      <c r="AJ391" s="51">
        <f t="shared" si="3"/>
        <v>0.04858065976</v>
      </c>
      <c r="AK391" s="51">
        <f>Q391 * ( Baseline!B$87 * Baseline!B$7 )</f>
        <v>0.00003483910642</v>
      </c>
      <c r="AL391" s="51">
        <f>R391 * ( Baseline!D$87 * Baseline!B$11 )</f>
        <v>0.000265498979</v>
      </c>
      <c r="AM391" s="51">
        <f>S391 * ( Baseline!F$87 * Baseline!B$16 )</f>
        <v>0.00005720549667</v>
      </c>
      <c r="AN391" s="51">
        <f>T391 * ( Baseline!H$87 * Baseline!B$18 )</f>
        <v>0.03465620451</v>
      </c>
      <c r="AO391" s="51">
        <f t="shared" si="4"/>
        <v>0.03501374809</v>
      </c>
      <c r="AP391" s="61"/>
      <c r="AQ391" s="51">
        <f>V391 * ( (1-Baseline!B$88-Baseline!B$87) + (1-B391)*Baseline!B$88 )</f>
        <v>0.08918416004</v>
      </c>
      <c r="AR391" s="51">
        <f>W391 * ( (1-Baseline!B$88-Baseline!B$87) + (1-B391)*Baseline!B$88 )</f>
        <v>0.001766133998</v>
      </c>
      <c r="AS391" s="51">
        <f>X391 * ( (1-Baseline!B$88-Baseline!B$87) + (1-B391)*Baseline!B$88 )</f>
        <v>0.002800846375</v>
      </c>
      <c r="AT391" s="51">
        <f>Y391 * ( (1-Baseline!B$88-Baseline!B$87) + (1-B391)*Baseline!B$88 )</f>
        <v>0.0005659595434</v>
      </c>
      <c r="AU391" s="51">
        <f t="shared" si="5"/>
        <v>0.09431709995</v>
      </c>
      <c r="AV391" s="51">
        <f>AA391 * ( (1-Baseline!D$88-Baseline!D$87) + (1-B391)*Baseline!D$88 )</f>
        <v>0.001534052018</v>
      </c>
      <c r="AW391" s="51">
        <f>AB391 * ( (1-Baseline!D$88-Baseline!D$87) + (1-B391)*Baseline!D$88 )</f>
        <v>0.02408132618</v>
      </c>
      <c r="AX391" s="51">
        <f>AC391 * ( (1-Baseline!D$88-Baseline!D$87) + (1-B391)*Baseline!D$88 )</f>
        <v>0.0003532814868</v>
      </c>
      <c r="AY391" s="51">
        <f>AD391 * ( (1-Baseline!D$88-Baseline!D$87) + (1-B391)*Baseline!D$88 )</f>
        <v>0.000370017696</v>
      </c>
      <c r="AZ391" s="51">
        <f t="shared" si="6"/>
        <v>0.02633867738</v>
      </c>
      <c r="BA391" s="51">
        <f>AF391 * ( (1-Baseline!F$88-Baseline!F$87) + (1-Baseline!B$36)*Baseline!F$88 )</f>
        <v>0.001256193529</v>
      </c>
      <c r="BB391" s="51">
        <f>AG391 * ( (1-Baseline!F$88-Baseline!F$87) + (1-Baseline!B$36)*Baseline!F$88 )</f>
        <v>0.0001824196874</v>
      </c>
      <c r="BC391" s="51">
        <f>AH391 * ( (1-Baseline!F$88-Baseline!F$87) + (1-Baseline!B$36)*Baseline!F$88 )</f>
        <v>0.03310478826</v>
      </c>
      <c r="BD391" s="51">
        <f>AI391 * ( (1-Baseline!F$88-Baseline!F$87) + (1-Baseline!B$36)*Baseline!F$88 )</f>
        <v>0.0004167958671</v>
      </c>
      <c r="BE391" s="51">
        <f t="shared" si="7"/>
        <v>0.03496019735</v>
      </c>
      <c r="BF391" s="51">
        <f>AK391 * ( (1-Baseline!H$88-Baseline!H$87) + (1-Baseline!B$36)*Baseline!H$88 )</f>
        <v>0.0000276037208</v>
      </c>
      <c r="BG391" s="51">
        <f>AL391 * ( (1-Baseline!H$88-Baseline!H$87) + (1-Baseline!B$36)*Baseline!H$88 )</f>
        <v>0.000210360151</v>
      </c>
      <c r="BH391" s="51">
        <f>AM391 * ( (1-Baseline!H$88-Baseline!H$87) + (1-Baseline!B$36)*Baseline!H$88 )</f>
        <v>0.00004532505912</v>
      </c>
      <c r="BI391" s="51">
        <f>AN391 * ( (1-Baseline!H$88-Baseline!H$87) + (1-Baseline!B$36)*Baseline!H$88 )</f>
        <v>0.02745880395</v>
      </c>
      <c r="BJ391" s="51">
        <f t="shared" si="8"/>
        <v>0.02774209288</v>
      </c>
      <c r="BK391" s="61"/>
      <c r="BL391" s="51">
        <f t="shared" si="19"/>
        <v>0.9455778441</v>
      </c>
      <c r="BM391" s="51">
        <f t="shared" si="20"/>
        <v>0.01872549091</v>
      </c>
      <c r="BN391" s="51">
        <f t="shared" si="21"/>
        <v>0.02969606123</v>
      </c>
      <c r="BO391" s="51">
        <f t="shared" si="22"/>
        <v>0.006000603747</v>
      </c>
      <c r="BP391" s="51">
        <f t="shared" si="9"/>
        <v>1</v>
      </c>
      <c r="BQ391" s="51">
        <f t="shared" si="23"/>
        <v>0.0582433201</v>
      </c>
      <c r="BR391" s="51">
        <f t="shared" si="24"/>
        <v>0.9142951953</v>
      </c>
      <c r="BS391" s="51">
        <f t="shared" si="25"/>
        <v>0.01341303064</v>
      </c>
      <c r="BT391" s="51">
        <f t="shared" si="26"/>
        <v>0.01404845394</v>
      </c>
      <c r="BU391" s="51">
        <f t="shared" si="10"/>
        <v>1</v>
      </c>
      <c r="BV391" s="51">
        <f t="shared" si="27"/>
        <v>0.03593210634</v>
      </c>
      <c r="BW391" s="51">
        <f t="shared" si="28"/>
        <v>0.005217924991</v>
      </c>
      <c r="BX391" s="51">
        <f t="shared" si="29"/>
        <v>0.9469279574</v>
      </c>
      <c r="BY391" s="51">
        <f t="shared" si="30"/>
        <v>0.01192201128</v>
      </c>
      <c r="BZ391" s="51">
        <f t="shared" si="11"/>
        <v>1</v>
      </c>
      <c r="CA391" s="51">
        <f t="shared" si="31"/>
        <v>0.0009950121973</v>
      </c>
      <c r="CB391" s="51">
        <f t="shared" si="32"/>
        <v>0.007582706608</v>
      </c>
      <c r="CC391" s="51">
        <f t="shared" si="33"/>
        <v>0.001633801001</v>
      </c>
      <c r="CD391" s="51">
        <f t="shared" si="34"/>
        <v>0.9897884802</v>
      </c>
      <c r="CE391" s="51">
        <f t="shared" si="12"/>
        <v>1</v>
      </c>
      <c r="CF391" s="61"/>
      <c r="CG391" s="51">
        <f t="shared" si="35"/>
        <v>0.9455778441</v>
      </c>
      <c r="CH391" s="51">
        <f t="shared" si="36"/>
        <v>0.01872549091</v>
      </c>
      <c r="CI391" s="51">
        <f t="shared" si="37"/>
        <v>0.02969606123</v>
      </c>
      <c r="CJ391" s="51">
        <f t="shared" si="38"/>
        <v>0.006000603747</v>
      </c>
      <c r="CK391" s="51">
        <f t="shared" si="13"/>
        <v>1</v>
      </c>
      <c r="CL391" s="51">
        <f t="shared" si="39"/>
        <v>0.0582433201</v>
      </c>
      <c r="CM391" s="51">
        <f t="shared" si="40"/>
        <v>0.9142951953</v>
      </c>
      <c r="CN391" s="51">
        <f t="shared" si="41"/>
        <v>0.01341303064</v>
      </c>
      <c r="CO391" s="51">
        <f t="shared" si="42"/>
        <v>0.01404845394</v>
      </c>
      <c r="CP391" s="51">
        <f t="shared" si="14"/>
        <v>1</v>
      </c>
      <c r="CQ391" s="51">
        <f t="shared" si="43"/>
        <v>0.03593210634</v>
      </c>
      <c r="CR391" s="51">
        <f t="shared" si="44"/>
        <v>0.005217924991</v>
      </c>
      <c r="CS391" s="51">
        <f t="shared" si="45"/>
        <v>0.9469279574</v>
      </c>
      <c r="CT391" s="51">
        <f t="shared" si="46"/>
        <v>0.01192201128</v>
      </c>
      <c r="CU391" s="51">
        <f t="shared" si="15"/>
        <v>1</v>
      </c>
      <c r="CV391" s="51">
        <f t="shared" si="47"/>
        <v>0.0009950121973</v>
      </c>
      <c r="CW391" s="51">
        <f t="shared" si="48"/>
        <v>0.007582706608</v>
      </c>
      <c r="CX391" s="51">
        <f t="shared" si="49"/>
        <v>0.001633801001</v>
      </c>
      <c r="CY391" s="51">
        <f t="shared" si="50"/>
        <v>0.9897884802</v>
      </c>
      <c r="CZ391" s="51">
        <f t="shared" si="16"/>
        <v>1</v>
      </c>
      <c r="DA391" s="61"/>
      <c r="DB391" s="51">
        <f>(AQ391*Baseline!B$7 + AV391*Baseline!B$11 + BA391*Baseline!B$16 + BF391*Baseline!B$18)</f>
        <v>52016.65891</v>
      </c>
      <c r="DC391" s="51">
        <f>(AR391*Baseline!B$7 + AW391*Baseline!B$11 + BB391*Baseline!B$16 + BG391*Baseline!B$18)</f>
        <v>62743.98296</v>
      </c>
      <c r="DD391" s="51">
        <f>(AS391*Baseline!B$7 + AX391*Baseline!B$11 + BC391*Baseline!B$16 + BH391*Baseline!B$18)</f>
        <v>115098.8437</v>
      </c>
      <c r="DE391" s="51">
        <f>(AT391*Baseline!B$7 + AY391*Baseline!B$11 + BD391*Baseline!B$16 + BI391*Baseline!B$18)</f>
        <v>1259825.398</v>
      </c>
      <c r="DF391" s="51">
        <f t="shared" si="17"/>
        <v>1489684.884</v>
      </c>
      <c r="DG391" s="61"/>
      <c r="DH391" s="51">
        <f t="shared" si="51"/>
        <v>0.03491789403</v>
      </c>
      <c r="DI391" s="51">
        <f t="shared" si="52"/>
        <v>0.04211896331</v>
      </c>
      <c r="DJ391" s="51">
        <f t="shared" si="53"/>
        <v>0.07726388648</v>
      </c>
      <c r="DK391" s="51">
        <f t="shared" si="54"/>
        <v>0.8456992562</v>
      </c>
      <c r="DL391" s="51">
        <f t="shared" si="18"/>
        <v>1</v>
      </c>
      <c r="DM391" s="61"/>
      <c r="DN391" s="51">
        <f>DH391 / (Baseline!B$7/Baseline!B$17)</f>
        <v>3.727255522</v>
      </c>
      <c r="DO391" s="51">
        <f>DI391 / (Baseline!B$11/Baseline!B$17)</f>
        <v>1.016771934</v>
      </c>
      <c r="DP391" s="51">
        <f>DJ391 / (Baseline!B$16/Baseline!B$17)</f>
        <v>1.193960543</v>
      </c>
      <c r="DQ391" s="51">
        <f>DK391 / (Baseline!B$18/Baseline!B$17)</f>
        <v>0.9561376693</v>
      </c>
      <c r="DR391" s="79"/>
      <c r="DS391" s="51">
        <f>(AU391*Baseline!B$34)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0.02667709624</v>
      </c>
      <c r="DT391" s="51">
        <f>(AZ391*Baseline!B$34) + (Baseline!D$88*(1-Baseline!D$89)*Baseline!B$35) + (Baseline!D$88*Baseline!D$89*((1-Baseline!D$90)*Baseline!B$40 + Baseline!D$90*Baseline!B$41))</f>
        <v>0.01036436961</v>
      </c>
      <c r="DU391" s="51">
        <f>(BE391*Baseline!B$34) + (Baseline!F$88*(1-Baseline!F$89)*Baseline!B$35) + (Baseline!F$88*Baseline!F$89*((1-Baseline!F$90)*Baseline!B$40 + Baseline!F$90*Baseline!B$41))</f>
        <v>0.0129746696</v>
      </c>
      <c r="DV391" s="51">
        <f>(BJ391*Baseline!B$34) + (Baseline!H$88*(1-Baseline!H$89)*Baseline!B$35) + (Baseline!H$88*Baseline!H$89*((1-Baseline!H$90)*Baseline!B$40 + Baseline!H$90*Baseline!B$41))</f>
        <v>0.009306313933</v>
      </c>
      <c r="DW391" s="51">
        <f>( DS391*Baseline!B$7 + DT391*Baseline!B$11 + DU391*Baseline!B$16 + DV391*Baseline!B$18 ) / Baseline!B$17</f>
        <v>0.009750264615</v>
      </c>
    </row>
    <row r="392">
      <c r="A392" s="4" t="s">
        <v>693</v>
      </c>
      <c r="B392" s="45">
        <f>MIN( MAX( NORMINV( MCrands!B392, (B$5+B$4)/2, (B$5-B$4)/3.29 ), 0 ), 1 )</f>
        <v>0.6622386121</v>
      </c>
      <c r="C392" s="45">
        <f>MAX( NORMINV( MCrands!C392, (C$5+C$4)/2, (C$5-C$4)/3.29 ), 0 )</f>
        <v>3.199182983</v>
      </c>
      <c r="D392" s="41"/>
      <c r="E392" s="43">
        <f>Baseline!B$33 * (C392 * Baseline!B$66*Baseline!B$66/Baseline!B$73 + Baseline!B$52*Baseline!B$52/Baseline!B$74 + Baseline!B$53*Baseline!B$53/Baseline!B$75 + Baseline!B$54*Baseline!B$54/Baseline!B$76)</f>
        <v>0.00002269153655</v>
      </c>
      <c r="F392" s="43">
        <f>Baseline!B$33 * (C392 * Baseline!B$66*Baseline!B$57/Baseline!B$73 + Baseline!B$52*Baseline!B$67/Baseline!B$74 + Baseline!B$53*Baseline!B$55/Baseline!B$75 + Baseline!B$54*Baseline!B$56/Baseline!B$76)</f>
        <v>0.0000002004507421</v>
      </c>
      <c r="G392" s="45">
        <f>Baseline!B$33 * (C392 * Baseline!B$66*Baseline!B$58/Baseline!B$73 + Baseline!B$52*Baseline!B$59/Baseline!B$74 + Baseline!B$53*Baseline!B$68/Baseline!B$75 + Baseline!B$54*Baseline!B$60/Baseline!B$76)</f>
        <v>0.000000170037433</v>
      </c>
      <c r="H392" s="43">
        <f>Baseline!B$33 * (C392 * Baseline!B$66*Baseline!B$61/Baseline!B$73 + Baseline!B$52*Baseline!B$62/Baseline!B$74 + Baseline!B$53*Baseline!B$63/Baseline!B$75 + Baseline!B$54*Baseline!B$69/Baseline!B$76)</f>
        <v>0.000000003541806997</v>
      </c>
      <c r="I392" s="43">
        <f>Baseline!B$33 * (C392 * Baseline!B$57*Baseline!B$66/Baseline!B$73 + Baseline!B$67*Baseline!B$52/Baseline!B$74 + Baseline!B$55*Baseline!B$53/Baseline!B$75 + Baseline!B$56*Baseline!B$54/Baseline!B$76)</f>
        <v>0.0000002004507421</v>
      </c>
      <c r="J392" s="45">
        <f>Baseline!B$33 * (C392 * Baseline!B$57*Baseline!B$57/Baseline!B$73 + Baseline!B$67*Baseline!B$67/Baseline!B$74 + Baseline!B$55*Baseline!B$55/Baseline!B$75 + Baseline!B$56*Baseline!B$56/Baseline!B$76)</f>
        <v>0.000001763813892</v>
      </c>
      <c r="K392" s="43">
        <f>Baseline!B$33 * (C392 * Baseline!B$57*Baseline!B$58/Baseline!B$73 + Baseline!B$67*Baseline!B$59/Baseline!B$74 + Baseline!B$55*Baseline!B$68/Baseline!B$75 + Baseline!B$56*Baseline!B$60/Baseline!B$76)</f>
        <v>0.0000000137421362</v>
      </c>
      <c r="L392" s="45">
        <f>Baseline!B$33 * (C392 * Baseline!B$57*Baseline!B$61/Baseline!B$73 + Baseline!B$67*Baseline!B$62/Baseline!B$74 + Baseline!B$55*Baseline!B$63/Baseline!B$75 + Baseline!B$56*Baseline!B$69/Baseline!B$76)</f>
        <v>0.0000000143928735</v>
      </c>
      <c r="M392" s="43">
        <f>Baseline!B$33 * (C392 * Baseline!B$58*Baseline!B$66/Baseline!B$73 + Baseline!B$59*Baseline!B$52/Baseline!B$74 + Baseline!B$68*Baseline!B$53/Baseline!B$75 + Baseline!B$60*Baseline!B$54/Baseline!B$76)</f>
        <v>0.000000170037433</v>
      </c>
      <c r="N392" s="45">
        <f>Baseline!B$33 * (C392 * Baseline!B$58*Baseline!B$57/Baseline!B$73 + Baseline!B$59*Baseline!B$67/Baseline!B$74 + Baseline!B$68*Baseline!B$55/Baseline!B$75 + Baseline!B$60*Baseline!B$56/Baseline!B$76)</f>
        <v>0.0000000137421362</v>
      </c>
      <c r="O392" s="45">
        <f>Baseline!B$33 * (C392 * Baseline!B$58*Baseline!B$58/Baseline!B$73 + Baseline!B$59*Baseline!B$59/Baseline!B$74 + Baseline!B$68*Baseline!B$68/Baseline!B$75 + Baseline!B$60*Baseline!B$60/Baseline!B$76)</f>
        <v>0.000001324390804</v>
      </c>
      <c r="P392" s="43">
        <f>Baseline!B$33 * (C392 * Baseline!B$58*Baseline!B$61/Baseline!B$73 + Baseline!B$59*Baseline!B$62/Baseline!B$74 + Baseline!B$68*Baseline!B$63/Baseline!B$75 + Baseline!B$60*Baseline!B$69/Baseline!B$76)</f>
        <v>0.000000001646995003</v>
      </c>
      <c r="Q392" s="43">
        <f>Baseline!B$33 * (C392 * Baseline!B$61*Baseline!B$66/Baseline!B$73 + Baseline!B$62*Baseline!B$52/Baseline!B$74 + Baseline!B$63*Baseline!B$53/Baseline!B$75 + Baseline!B$69*Baseline!B$54/Baseline!B$76)</f>
        <v>0.000000003541806997</v>
      </c>
      <c r="R392" s="43">
        <f>Baseline!B$33 * (C392 * Baseline!B$61*Baseline!B$57/Baseline!B$73 + Baseline!B$62*Baseline!B$67/Baseline!B$74 + Baseline!B$63*Baseline!B$55/Baseline!B$75 + Baseline!B$69*Baseline!B$56/Baseline!B$76)</f>
        <v>0.0000000143928735</v>
      </c>
      <c r="S392" s="43">
        <f>Baseline!B$33 * (C392 * Baseline!B$61*Baseline!B$58/Baseline!B$73 + Baseline!B$62*Baseline!B$59/Baseline!B$74 + Baseline!B$63*Baseline!B$68/Baseline!B$75 + Baseline!B$69*Baseline!B$60/Baseline!B$76)</f>
        <v>0.000000001646995003</v>
      </c>
      <c r="T392" s="43">
        <f>Baseline!B$33 * (C392 * Baseline!B$61*Baseline!B$61/Baseline!B$73 + Baseline!B$62*Baseline!B$62/Baseline!B$74 + Baseline!B$63*Baseline!B$63/Baseline!B$75 + Baseline!B$69*Baseline!B$69/Baseline!B$76)</f>
        <v>0.00000009854655041</v>
      </c>
      <c r="U392" s="41"/>
      <c r="V392" s="43">
        <f>E392 * ( Baseline!B$87 * Baseline!B$7 )</f>
        <v>0.2355154578</v>
      </c>
      <c r="W392" s="43">
        <f>F392 * ( Baseline!D$87 * Baseline!B$11 )</f>
        <v>0.003697633795</v>
      </c>
      <c r="X392" s="43">
        <f>G392 * ( Baseline!F$87 * Baseline!B$16 )</f>
        <v>0.005906211112</v>
      </c>
      <c r="Y392" s="43">
        <f>H392 * ( Baseline!H$87 * Baseline!B$18 )</f>
        <v>0.001245559546</v>
      </c>
      <c r="Z392" s="51">
        <f t="shared" si="1"/>
        <v>0.2463648623</v>
      </c>
      <c r="AA392" s="43">
        <f>I392 * ( Baseline!B$87 * Baseline!B$7 )</f>
        <v>0.002080478252</v>
      </c>
      <c r="AB392" s="45">
        <f>J392 * ( Baseline!D$87 * Baseline!B$11 )</f>
        <v>0.03253636173</v>
      </c>
      <c r="AC392" s="45">
        <f>K392 * ( Baseline!F$87 * Baseline!B$16 )</f>
        <v>0.0004773299391</v>
      </c>
      <c r="AD392" s="45">
        <f>L392 * ( Baseline!F$87 * Baseline!B$16 )</f>
        <v>0.0004999331494</v>
      </c>
      <c r="AE392" s="51">
        <f t="shared" si="2"/>
        <v>0.03559410307</v>
      </c>
      <c r="AF392" s="51">
        <f>M392 * ( Baseline!B$87 * Baseline!B$7 )</f>
        <v>0.001764818517</v>
      </c>
      <c r="AG392" s="51">
        <f>N392 * ( Baseline!D$87 * Baseline!B$11 )</f>
        <v>0.0002534956303</v>
      </c>
      <c r="AH392" s="51">
        <f>O392 * ( Baseline!F$87 * Baseline!B$16 )</f>
        <v>0.04600240988</v>
      </c>
      <c r="AI392" s="51">
        <f>P392 * ( Baseline!H$87 * Baseline!B$18 )</f>
        <v>0.0005792044427</v>
      </c>
      <c r="AJ392" s="51">
        <f t="shared" si="3"/>
        <v>0.04859992847</v>
      </c>
      <c r="AK392" s="51">
        <f>Q392 * ( Baseline!B$87 * Baseline!B$7 )</f>
        <v>0.00003676041482</v>
      </c>
      <c r="AL392" s="51">
        <f>R392 * ( Baseline!D$87 * Baseline!B$11 )</f>
        <v>0.0002654995181</v>
      </c>
      <c r="AM392" s="51">
        <f>S392 * ( Baseline!F$87 * Baseline!B$16 )</f>
        <v>0.0000572079925</v>
      </c>
      <c r="AN392" s="51">
        <f>T392 * ( Baseline!H$87 * Baseline!B$18 )</f>
        <v>0.03465620703</v>
      </c>
      <c r="AO392" s="51">
        <f t="shared" si="4"/>
        <v>0.03501567496</v>
      </c>
      <c r="AP392" s="61"/>
      <c r="AQ392" s="51">
        <f>V392 * ( (1-Baseline!B$88-Baseline!B$87) + (1-B392)*Baseline!B$88 )</f>
        <v>0.09166441439</v>
      </c>
      <c r="AR392" s="51">
        <f>W392 * ( (1-Baseline!B$88-Baseline!B$87) + (1-B392)*Baseline!B$88 )</f>
        <v>0.001439147305</v>
      </c>
      <c r="AS392" s="51">
        <f>X392 * ( (1-Baseline!B$88-Baseline!B$87) + (1-B392)*Baseline!B$88 )</f>
        <v>0.00229874246</v>
      </c>
      <c r="AT392" s="51">
        <f>Y392 * ( (1-Baseline!B$88-Baseline!B$87) + (1-B392)*Baseline!B$88 )</f>
        <v>0.0004847812853</v>
      </c>
      <c r="AU392" s="51">
        <f t="shared" si="5"/>
        <v>0.09588708544</v>
      </c>
      <c r="AV392" s="51">
        <f>AA392 * ( (1-Baseline!D$88-Baseline!D$87) + (1-B392)*Baseline!D$88 )</f>
        <v>0.001445340493</v>
      </c>
      <c r="AW392" s="51">
        <f>AB392 * ( (1-Baseline!D$88-Baseline!D$87) + (1-B392)*Baseline!D$88 )</f>
        <v>0.02260351487</v>
      </c>
      <c r="AX392" s="51">
        <f>AC392 * ( (1-Baseline!D$88-Baseline!D$87) + (1-B392)*Baseline!D$88 )</f>
        <v>0.0003316085081</v>
      </c>
      <c r="AY392" s="51">
        <f>AD392 * ( (1-Baseline!D$88-Baseline!D$87) + (1-B392)*Baseline!D$88 )</f>
        <v>0.0003473113087</v>
      </c>
      <c r="AZ392" s="51">
        <f t="shared" si="6"/>
        <v>0.02472777518</v>
      </c>
      <c r="BA392" s="51">
        <f>AF392 * ( (1-Baseline!F$88-Baseline!F$87) + (1-Baseline!B$36)*Baseline!F$88 )</f>
        <v>0.001270019879</v>
      </c>
      <c r="BB392" s="51">
        <f>AG392 * ( (1-Baseline!F$88-Baseline!F$87) + (1-Baseline!B$36)*Baseline!F$88 )</f>
        <v>0.0001824235674</v>
      </c>
      <c r="BC392" s="51">
        <f>AH392 * ( (1-Baseline!F$88-Baseline!F$87) + (1-Baseline!B$36)*Baseline!F$88 )</f>
        <v>0.03310480622</v>
      </c>
      <c r="BD392" s="51">
        <f>AI392 * ( (1-Baseline!F$88-Baseline!F$87) + (1-Baseline!B$36)*Baseline!F$88 )</f>
        <v>0.0004168140515</v>
      </c>
      <c r="BE392" s="51">
        <f t="shared" si="7"/>
        <v>0.03497406372</v>
      </c>
      <c r="BF392" s="51">
        <f>AK392 * ( (1-Baseline!H$88-Baseline!H$87) + (1-Baseline!B$36)*Baseline!H$88 )</f>
        <v>0.00002912601187</v>
      </c>
      <c r="BG392" s="51">
        <f>AL392 * ( (1-Baseline!H$88-Baseline!H$87) + (1-Baseline!B$36)*Baseline!H$88 )</f>
        <v>0.0002103605782</v>
      </c>
      <c r="BH392" s="51">
        <f>AM392 * ( (1-Baseline!H$88-Baseline!H$87) + (1-Baseline!B$36)*Baseline!H$88 )</f>
        <v>0.00004532703662</v>
      </c>
      <c r="BI392" s="51">
        <f>AN392 * ( (1-Baseline!H$88-Baseline!H$87) + (1-Baseline!B$36)*Baseline!H$88 )</f>
        <v>0.02745880596</v>
      </c>
      <c r="BJ392" s="51">
        <f t="shared" si="8"/>
        <v>0.02774361958</v>
      </c>
      <c r="BK392" s="61"/>
      <c r="BL392" s="51">
        <f t="shared" si="19"/>
        <v>0.9559620461</v>
      </c>
      <c r="BM392" s="51">
        <f t="shared" si="20"/>
        <v>0.01500877098</v>
      </c>
      <c r="BN392" s="51">
        <f t="shared" si="21"/>
        <v>0.02397343135</v>
      </c>
      <c r="BO392" s="51">
        <f t="shared" si="22"/>
        <v>0.005055751596</v>
      </c>
      <c r="BP392" s="51">
        <f t="shared" si="9"/>
        <v>1</v>
      </c>
      <c r="BQ392" s="51">
        <f t="shared" si="23"/>
        <v>0.05845008225</v>
      </c>
      <c r="BR392" s="51">
        <f t="shared" si="24"/>
        <v>0.9140941595</v>
      </c>
      <c r="BS392" s="51">
        <f t="shared" si="25"/>
        <v>0.0134103657</v>
      </c>
      <c r="BT392" s="51">
        <f t="shared" si="26"/>
        <v>0.01404539253</v>
      </c>
      <c r="BU392" s="51">
        <f t="shared" si="10"/>
        <v>1</v>
      </c>
      <c r="BV392" s="51">
        <f t="shared" si="27"/>
        <v>0.03631319165</v>
      </c>
      <c r="BW392" s="51">
        <f t="shared" si="28"/>
        <v>0.005215967149</v>
      </c>
      <c r="BX392" s="51">
        <f t="shared" si="29"/>
        <v>0.9465530368</v>
      </c>
      <c r="BY392" s="51">
        <f t="shared" si="30"/>
        <v>0.01191780443</v>
      </c>
      <c r="BZ392" s="51">
        <f t="shared" si="11"/>
        <v>1</v>
      </c>
      <c r="CA392" s="51">
        <f t="shared" si="31"/>
        <v>0.001049827395</v>
      </c>
      <c r="CB392" s="51">
        <f t="shared" si="32"/>
        <v>0.007582304738</v>
      </c>
      <c r="CC392" s="51">
        <f t="shared" si="33"/>
        <v>0.001633782372</v>
      </c>
      <c r="CD392" s="51">
        <f t="shared" si="34"/>
        <v>0.9897340855</v>
      </c>
      <c r="CE392" s="51">
        <f t="shared" si="12"/>
        <v>1</v>
      </c>
      <c r="CF392" s="61"/>
      <c r="CG392" s="51">
        <f t="shared" si="35"/>
        <v>0.9559620461</v>
      </c>
      <c r="CH392" s="51">
        <f t="shared" si="36"/>
        <v>0.01500877098</v>
      </c>
      <c r="CI392" s="51">
        <f t="shared" si="37"/>
        <v>0.02397343135</v>
      </c>
      <c r="CJ392" s="51">
        <f t="shared" si="38"/>
        <v>0.005055751596</v>
      </c>
      <c r="CK392" s="51">
        <f t="shared" si="13"/>
        <v>1</v>
      </c>
      <c r="CL392" s="51">
        <f t="shared" si="39"/>
        <v>0.05845008225</v>
      </c>
      <c r="CM392" s="51">
        <f t="shared" si="40"/>
        <v>0.9140941595</v>
      </c>
      <c r="CN392" s="51">
        <f t="shared" si="41"/>
        <v>0.0134103657</v>
      </c>
      <c r="CO392" s="51">
        <f t="shared" si="42"/>
        <v>0.01404539253</v>
      </c>
      <c r="CP392" s="51">
        <f t="shared" si="14"/>
        <v>1</v>
      </c>
      <c r="CQ392" s="51">
        <f t="shared" si="43"/>
        <v>0.03631319165</v>
      </c>
      <c r="CR392" s="51">
        <f t="shared" si="44"/>
        <v>0.005215967149</v>
      </c>
      <c r="CS392" s="51">
        <f t="shared" si="45"/>
        <v>0.9465530368</v>
      </c>
      <c r="CT392" s="51">
        <f t="shared" si="46"/>
        <v>0.01191780443</v>
      </c>
      <c r="CU392" s="51">
        <f t="shared" si="15"/>
        <v>1</v>
      </c>
      <c r="CV392" s="51">
        <f t="shared" si="47"/>
        <v>0.001049827395</v>
      </c>
      <c r="CW392" s="51">
        <f t="shared" si="48"/>
        <v>0.007582304738</v>
      </c>
      <c r="CX392" s="51">
        <f t="shared" si="49"/>
        <v>0.001633782372</v>
      </c>
      <c r="CY392" s="51">
        <f t="shared" si="50"/>
        <v>0.9897340855</v>
      </c>
      <c r="CZ392" s="51">
        <f t="shared" si="16"/>
        <v>1</v>
      </c>
      <c r="DA392" s="61"/>
      <c r="DB392" s="51">
        <f>(AQ392*Baseline!B$7 + AV392*Baseline!B$11 + BA392*Baseline!B$16 + BF392*Baseline!B$18)</f>
        <v>53145.36346</v>
      </c>
      <c r="DC392" s="51">
        <f>(AR392*Baseline!B$7 + AW392*Baseline!B$11 + BB392*Baseline!B$16 + BG392*Baseline!B$18)</f>
        <v>59416.18081</v>
      </c>
      <c r="DD392" s="51">
        <f>(AS392*Baseline!B$7 + AX392*Baseline!B$11 + BC392*Baseline!B$16 + BH392*Baseline!B$18)</f>
        <v>114808.9952</v>
      </c>
      <c r="DE392" s="51">
        <f>(AT392*Baseline!B$7 + AY392*Baseline!B$11 + BD392*Baseline!B$16 + BI392*Baseline!B$18)</f>
        <v>1259737.484</v>
      </c>
      <c r="DF392" s="51">
        <f t="shared" si="17"/>
        <v>1487108.024</v>
      </c>
      <c r="DG392" s="61"/>
      <c r="DH392" s="51">
        <f t="shared" si="51"/>
        <v>0.03573739272</v>
      </c>
      <c r="DI392" s="51">
        <f t="shared" si="52"/>
        <v>0.03995417943</v>
      </c>
      <c r="DJ392" s="51">
        <f t="shared" si="53"/>
        <v>0.07720286178</v>
      </c>
      <c r="DK392" s="51">
        <f t="shared" si="54"/>
        <v>0.8471055661</v>
      </c>
      <c r="DL392" s="51">
        <f t="shared" si="18"/>
        <v>1</v>
      </c>
      <c r="DM392" s="61"/>
      <c r="DN392" s="51">
        <f>DH392 / (Baseline!B$7/Baseline!B$17)</f>
        <v>3.814731617</v>
      </c>
      <c r="DO392" s="51">
        <f>DI392 / (Baseline!B$11/Baseline!B$17)</f>
        <v>0.9645130145</v>
      </c>
      <c r="DP392" s="51">
        <f>DJ392 / (Baseline!B$16/Baseline!B$17)</f>
        <v>1.193017527</v>
      </c>
      <c r="DQ392" s="51">
        <f>DK392 / (Baseline!B$18/Baseline!B$17)</f>
        <v>0.9577276267</v>
      </c>
      <c r="DR392" s="79"/>
      <c r="DS392" s="51">
        <f>(AU392*Baseline!B$34)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0.02691259407</v>
      </c>
      <c r="DT392" s="51">
        <f>(AZ392*Baseline!B$34) + (Baseline!D$88*(1-Baseline!D$89)*Baseline!B$35) + (Baseline!D$88*Baseline!D$89*((1-Baseline!D$90)*Baseline!B$40 + Baseline!D$90*Baseline!B$41))</f>
        <v>0.01012273428</v>
      </c>
      <c r="DU392" s="51">
        <f>(BE392*Baseline!B$34) + (Baseline!F$88*(1-Baseline!F$89)*Baseline!B$35) + (Baseline!F$88*Baseline!F$89*((1-Baseline!F$90)*Baseline!B$40 + Baseline!F$90*Baseline!B$41))</f>
        <v>0.01297674956</v>
      </c>
      <c r="DV392" s="51">
        <f>(BJ392*Baseline!B$34) + (Baseline!H$88*(1-Baseline!H$89)*Baseline!B$35) + (Baseline!H$88*Baseline!H$89*((1-Baseline!H$90)*Baseline!B$40 + Baseline!H$90*Baseline!B$41))</f>
        <v>0.009306542937</v>
      </c>
      <c r="DW392" s="51">
        <f>( DS392*Baseline!B$7 + DT392*Baseline!B$11 + DU392*Baseline!B$16 + DV392*Baseline!B$18 ) / Baseline!B$17</f>
        <v>0.009742798422</v>
      </c>
    </row>
    <row r="393">
      <c r="A393" s="4" t="s">
        <v>695</v>
      </c>
      <c r="B393" s="45">
        <f>MIN( MAX( NORMINV( MCrands!B393, (B$5+B$4)/2, (B$5-B$4)/3.29 ), 0 ), 1 )</f>
        <v>0.3979533127</v>
      </c>
      <c r="C393" s="45">
        <f>MAX( NORMINV( MCrands!C393, (C$5+C$4)/2, (C$5-C$4)/3.29 ), 0 )</f>
        <v>2.573298019</v>
      </c>
      <c r="D393" s="41"/>
      <c r="E393" s="43">
        <f>Baseline!B$33 * (C393 * Baseline!B$66*Baseline!B$66/Baseline!B$73 + Baseline!B$52*Baseline!B$52/Baseline!B$74 + Baseline!B$53*Baseline!B$53/Baseline!B$75 + Baseline!B$54*Baseline!B$54/Baseline!B$76)</f>
        <v>0.00001826025597</v>
      </c>
      <c r="F393" s="43">
        <f>Baseline!B$33 * (C393 * Baseline!B$66*Baseline!B$57/Baseline!B$73 + Baseline!B$52*Baseline!B$67/Baseline!B$74 + Baseline!B$53*Baseline!B$55/Baseline!B$75 + Baseline!B$54*Baseline!B$56/Baseline!B$76)</f>
        <v>0.0000001997510662</v>
      </c>
      <c r="G393" s="45">
        <f>Baseline!B$33 * (C393 * Baseline!B$66*Baseline!B$58/Baseline!B$73 + Baseline!B$52*Baseline!B$59/Baseline!B$74 + Baseline!B$53*Baseline!B$68/Baseline!B$75 + Baseline!B$54*Baseline!B$60/Baseline!B$76)</f>
        <v>0.0000001683173964</v>
      </c>
      <c r="H393" s="43">
        <f>Baseline!B$33 * (C393 * Baseline!B$66*Baseline!B$61/Baseline!B$73 + Baseline!B$52*Baseline!B$62/Baseline!B$74 + Baseline!B$53*Baseline!B$63/Baseline!B$75 + Baseline!B$54*Baseline!B$69/Baseline!B$76)</f>
        <v>0.000000003369803343</v>
      </c>
      <c r="I393" s="43">
        <f>Baseline!B$33 * (C393 * Baseline!B$57*Baseline!B$66/Baseline!B$73 + Baseline!B$67*Baseline!B$52/Baseline!B$74 + Baseline!B$55*Baseline!B$53/Baseline!B$75 + Baseline!B$56*Baseline!B$54/Baseline!B$76)</f>
        <v>0.0000001997510662</v>
      </c>
      <c r="J393" s="45">
        <f>Baseline!B$33 * (C393 * Baseline!B$57*Baseline!B$57/Baseline!B$73 + Baseline!B$67*Baseline!B$67/Baseline!B$74 + Baseline!B$55*Baseline!B$55/Baseline!B$75 + Baseline!B$56*Baseline!B$56/Baseline!B$76)</f>
        <v>0.000001763813782</v>
      </c>
      <c r="K393" s="43">
        <f>Baseline!B$33 * (C393 * Baseline!B$57*Baseline!B$58/Baseline!B$73 + Baseline!B$67*Baseline!B$59/Baseline!B$74 + Baseline!B$55*Baseline!B$68/Baseline!B$75 + Baseline!B$56*Baseline!B$60/Baseline!B$76)</f>
        <v>0.00000001374186461</v>
      </c>
      <c r="L393" s="45">
        <f>Baseline!B$33 * (C393 * Baseline!B$57*Baseline!B$61/Baseline!B$73 + Baseline!B$67*Baseline!B$62/Baseline!B$74 + Baseline!B$55*Baseline!B$63/Baseline!B$75 + Baseline!B$56*Baseline!B$69/Baseline!B$76)</f>
        <v>0.00000001439284634</v>
      </c>
      <c r="M393" s="43">
        <f>Baseline!B$33 * (C393 * Baseline!B$58*Baseline!B$66/Baseline!B$73 + Baseline!B$59*Baseline!B$52/Baseline!B$74 + Baseline!B$68*Baseline!B$53/Baseline!B$75 + Baseline!B$60*Baseline!B$54/Baseline!B$76)</f>
        <v>0.0000001683173964</v>
      </c>
      <c r="N393" s="45">
        <f>Baseline!B$33 * (C393 * Baseline!B$58*Baseline!B$57/Baseline!B$73 + Baseline!B$59*Baseline!B$67/Baseline!B$74 + Baseline!B$68*Baseline!B$55/Baseline!B$75 + Baseline!B$60*Baseline!B$56/Baseline!B$76)</f>
        <v>0.00000001374186461</v>
      </c>
      <c r="O393" s="45">
        <f>Baseline!B$33 * (C393 * Baseline!B$58*Baseline!B$58/Baseline!B$73 + Baseline!B$59*Baseline!B$59/Baseline!B$74 + Baseline!B$68*Baseline!B$68/Baseline!B$75 + Baseline!B$60*Baseline!B$60/Baseline!B$76)</f>
        <v>0.000001324390137</v>
      </c>
      <c r="P393" s="43">
        <f>Baseline!B$33 * (C393 * Baseline!B$58*Baseline!B$61/Baseline!B$73 + Baseline!B$59*Baseline!B$62/Baseline!B$74 + Baseline!B$68*Baseline!B$63/Baseline!B$75 + Baseline!B$60*Baseline!B$69/Baseline!B$76)</f>
        <v>0.000000001646928239</v>
      </c>
      <c r="Q393" s="43">
        <f>Baseline!B$33 * (C393 * Baseline!B$61*Baseline!B$66/Baseline!B$73 + Baseline!B$62*Baseline!B$52/Baseline!B$74 + Baseline!B$63*Baseline!B$53/Baseline!B$75 + Baseline!B$69*Baseline!B$54/Baseline!B$76)</f>
        <v>0.000000003369803343</v>
      </c>
      <c r="R393" s="43">
        <f>Baseline!B$33 * (C393 * Baseline!B$61*Baseline!B$57/Baseline!B$73 + Baseline!B$62*Baseline!B$67/Baseline!B$74 + Baseline!B$63*Baseline!B$55/Baseline!B$75 + Baseline!B$69*Baseline!B$56/Baseline!B$76)</f>
        <v>0.00000001439284634</v>
      </c>
      <c r="S393" s="43">
        <f>Baseline!B$33 * (C393 * Baseline!B$61*Baseline!B$58/Baseline!B$73 + Baseline!B$62*Baseline!B$59/Baseline!B$74 + Baseline!B$63*Baseline!B$68/Baseline!B$75 + Baseline!B$69*Baseline!B$60/Baseline!B$76)</f>
        <v>0.000000001646928239</v>
      </c>
      <c r="T393" s="43">
        <f>Baseline!B$33 * (C393 * Baseline!B$61*Baseline!B$61/Baseline!B$73 + Baseline!B$62*Baseline!B$62/Baseline!B$74 + Baseline!B$63*Baseline!B$63/Baseline!B$75 + Baseline!B$69*Baseline!B$69/Baseline!B$76)</f>
        <v>0.00000009854654373</v>
      </c>
      <c r="U393" s="41"/>
      <c r="V393" s="43">
        <f>E393 * ( Baseline!B$87 * Baseline!B$7 )</f>
        <v>0.1895231968</v>
      </c>
      <c r="W393" s="43">
        <f>F393 * ( Baseline!D$87 * Baseline!B$11 )</f>
        <v>0.003684727156</v>
      </c>
      <c r="X393" s="43">
        <f>G393 * ( Baseline!F$87 * Baseline!B$16 )</f>
        <v>0.005846466038</v>
      </c>
      <c r="Y393" s="43">
        <f>H393 * ( Baseline!H$87 * Baseline!B$18 )</f>
        <v>0.001185070424</v>
      </c>
      <c r="Z393" s="51">
        <f t="shared" si="1"/>
        <v>0.2002394604</v>
      </c>
      <c r="AA393" s="43">
        <f>I393 * ( Baseline!B$87 * Baseline!B$7 )</f>
        <v>0.002073216316</v>
      </c>
      <c r="AB393" s="45">
        <f>J393 * ( Baseline!D$87 * Baseline!B$11 )</f>
        <v>0.03253635969</v>
      </c>
      <c r="AC393" s="45">
        <f>K393 * ( Baseline!F$87 * Baseline!B$16 )</f>
        <v>0.0004773205056</v>
      </c>
      <c r="AD393" s="45">
        <f>L393 * ( Baseline!F$87 * Baseline!B$16 )</f>
        <v>0.000499932206</v>
      </c>
      <c r="AE393" s="51">
        <f t="shared" si="2"/>
        <v>0.03558682872</v>
      </c>
      <c r="AF393" s="51">
        <f>M393 * ( Baseline!B$87 * Baseline!B$7 )</f>
        <v>0.001746966258</v>
      </c>
      <c r="AG393" s="51">
        <f>N393 * ( Baseline!D$87 * Baseline!B$11 )</f>
        <v>0.0002534906205</v>
      </c>
      <c r="AH393" s="51">
        <f>O393 * ( Baseline!F$87 * Baseline!B$16 )</f>
        <v>0.04600238668</v>
      </c>
      <c r="AI393" s="51">
        <f>P393 * ( Baseline!H$87 * Baseline!B$18 )</f>
        <v>0.0005791809634</v>
      </c>
      <c r="AJ393" s="51">
        <f t="shared" si="3"/>
        <v>0.04858202453</v>
      </c>
      <c r="AK393" s="51">
        <f>Q393 * ( Baseline!B$87 * Baseline!B$7 )</f>
        <v>0.0000349751889</v>
      </c>
      <c r="AL393" s="51">
        <f>R393 * ( Baseline!D$87 * Baseline!B$11 )</f>
        <v>0.0002654990172</v>
      </c>
      <c r="AM393" s="51">
        <f>S393 * ( Baseline!F$87 * Baseline!B$16 )</f>
        <v>0.00005720567345</v>
      </c>
      <c r="AN393" s="51">
        <f>T393 * ( Baseline!H$87 * Baseline!B$18 )</f>
        <v>0.03465620468</v>
      </c>
      <c r="AO393" s="51">
        <f t="shared" si="4"/>
        <v>0.03501388456</v>
      </c>
      <c r="AP393" s="61"/>
      <c r="AQ393" s="51">
        <f>V393 * ( (1-Baseline!B$88-Baseline!B$87) + (1-B393)*Baseline!B$88 )</f>
        <v>0.1183423686</v>
      </c>
      <c r="AR393" s="51">
        <f>W393 * ( (1-Baseline!B$88-Baseline!B$87) + (1-B393)*Baseline!B$88 )</f>
        <v>0.002300823049</v>
      </c>
      <c r="AS393" s="51">
        <f>X393 * ( (1-Baseline!B$88-Baseline!B$87) + (1-B393)*Baseline!B$88 )</f>
        <v>0.003650659396</v>
      </c>
      <c r="AT393" s="51">
        <f>Y393 * ( (1-Baseline!B$88-Baseline!B$87) + (1-B393)*Baseline!B$88 )</f>
        <v>0.0007399835132</v>
      </c>
      <c r="AU393" s="51">
        <f t="shared" si="5"/>
        <v>0.1250338346</v>
      </c>
      <c r="AV393" s="51">
        <f>AA393 * ( (1-Baseline!D$88-Baseline!D$87) + (1-B393)*Baseline!D$88 )</f>
        <v>0.00168576394</v>
      </c>
      <c r="AW393" s="51">
        <f>AB393 * ( (1-Baseline!D$88-Baseline!D$87) + (1-B393)*Baseline!D$88 )</f>
        <v>0.02645581239</v>
      </c>
      <c r="AX393" s="51">
        <f>AC393 * ( (1-Baseline!D$88-Baseline!D$87) + (1-B393)*Baseline!D$88 )</f>
        <v>0.0003881166137</v>
      </c>
      <c r="AY393" s="51">
        <f>AD393 * ( (1-Baseline!D$88-Baseline!D$87) + (1-B393)*Baseline!D$88 )</f>
        <v>0.0004065025336</v>
      </c>
      <c r="AZ393" s="51">
        <f t="shared" si="6"/>
        <v>0.02893619548</v>
      </c>
      <c r="BA393" s="51">
        <f>AF393 * ( (1-Baseline!F$88-Baseline!F$87) + (1-Baseline!B$36)*Baseline!F$88 )</f>
        <v>0.001257172822</v>
      </c>
      <c r="BB393" s="51">
        <f>AG393 * ( (1-Baseline!F$88-Baseline!F$87) + (1-Baseline!B$36)*Baseline!F$88 )</f>
        <v>0.0001824199622</v>
      </c>
      <c r="BC393" s="51">
        <f>AH393 * ( (1-Baseline!F$88-Baseline!F$87) + (1-Baseline!B$36)*Baseline!F$88 )</f>
        <v>0.03310478953</v>
      </c>
      <c r="BD393" s="51">
        <f>AI393 * ( (1-Baseline!F$88-Baseline!F$87) + (1-Baseline!B$36)*Baseline!F$88 )</f>
        <v>0.0004167971551</v>
      </c>
      <c r="BE393" s="51">
        <f t="shared" si="7"/>
        <v>0.03496117947</v>
      </c>
      <c r="BF393" s="51">
        <f>AK393 * ( (1-Baseline!H$88-Baseline!H$87) + (1-Baseline!B$36)*Baseline!H$88 )</f>
        <v>0.00002771154167</v>
      </c>
      <c r="BG393" s="51">
        <f>AL393 * ( (1-Baseline!H$88-Baseline!H$87) + (1-Baseline!B$36)*Baseline!H$88 )</f>
        <v>0.0002103601813</v>
      </c>
      <c r="BH393" s="51">
        <f>AM393 * ( (1-Baseline!H$88-Baseline!H$87) + (1-Baseline!B$36)*Baseline!H$88 )</f>
        <v>0.00004532519919</v>
      </c>
      <c r="BI393" s="51">
        <f>AN393 * ( (1-Baseline!H$88-Baseline!H$87) + (1-Baseline!B$36)*Baseline!H$88 )</f>
        <v>0.0274588041</v>
      </c>
      <c r="BJ393" s="51">
        <f t="shared" si="8"/>
        <v>0.02774220102</v>
      </c>
      <c r="BK393" s="61"/>
      <c r="BL393" s="51">
        <f t="shared" si="19"/>
        <v>0.9464827582</v>
      </c>
      <c r="BM393" s="51">
        <f t="shared" si="20"/>
        <v>0.01840160351</v>
      </c>
      <c r="BN393" s="51">
        <f t="shared" si="21"/>
        <v>0.02919737212</v>
      </c>
      <c r="BO393" s="51">
        <f t="shared" si="22"/>
        <v>0.00591826617</v>
      </c>
      <c r="BP393" s="51">
        <f t="shared" si="9"/>
        <v>1</v>
      </c>
      <c r="BQ393" s="51">
        <f t="shared" si="23"/>
        <v>0.05825796764</v>
      </c>
      <c r="BR393" s="51">
        <f t="shared" si="24"/>
        <v>0.9142809534</v>
      </c>
      <c r="BS393" s="51">
        <f t="shared" si="25"/>
        <v>0.01341284185</v>
      </c>
      <c r="BT393" s="51">
        <f t="shared" si="26"/>
        <v>0.01404823706</v>
      </c>
      <c r="BU393" s="51">
        <f t="shared" si="10"/>
        <v>1</v>
      </c>
      <c r="BV393" s="51">
        <f t="shared" si="27"/>
        <v>0.03595910781</v>
      </c>
      <c r="BW393" s="51">
        <f t="shared" si="28"/>
        <v>0.005217786269</v>
      </c>
      <c r="BX393" s="51">
        <f t="shared" si="29"/>
        <v>0.9469013927</v>
      </c>
      <c r="BY393" s="51">
        <f t="shared" si="30"/>
        <v>0.01192171321</v>
      </c>
      <c r="BZ393" s="51">
        <f t="shared" si="11"/>
        <v>1</v>
      </c>
      <c r="CA393" s="51">
        <f t="shared" si="31"/>
        <v>0.0009988948479</v>
      </c>
      <c r="CB393" s="51">
        <f t="shared" si="32"/>
        <v>0.007582678143</v>
      </c>
      <c r="CC393" s="51">
        <f t="shared" si="33"/>
        <v>0.001633799681</v>
      </c>
      <c r="CD393" s="51">
        <f t="shared" si="34"/>
        <v>0.9897846273</v>
      </c>
      <c r="CE393" s="51">
        <f t="shared" si="12"/>
        <v>1</v>
      </c>
      <c r="CF393" s="61"/>
      <c r="CG393" s="51">
        <f t="shared" si="35"/>
        <v>0.9464827582</v>
      </c>
      <c r="CH393" s="51">
        <f t="shared" si="36"/>
        <v>0.01840160351</v>
      </c>
      <c r="CI393" s="51">
        <f t="shared" si="37"/>
        <v>0.02919737212</v>
      </c>
      <c r="CJ393" s="51">
        <f t="shared" si="38"/>
        <v>0.00591826617</v>
      </c>
      <c r="CK393" s="51">
        <f t="shared" si="13"/>
        <v>1</v>
      </c>
      <c r="CL393" s="51">
        <f t="shared" si="39"/>
        <v>0.05825796764</v>
      </c>
      <c r="CM393" s="51">
        <f t="shared" si="40"/>
        <v>0.9142809534</v>
      </c>
      <c r="CN393" s="51">
        <f t="shared" si="41"/>
        <v>0.01341284185</v>
      </c>
      <c r="CO393" s="51">
        <f t="shared" si="42"/>
        <v>0.01404823706</v>
      </c>
      <c r="CP393" s="51">
        <f t="shared" si="14"/>
        <v>1</v>
      </c>
      <c r="CQ393" s="51">
        <f t="shared" si="43"/>
        <v>0.03595910781</v>
      </c>
      <c r="CR393" s="51">
        <f t="shared" si="44"/>
        <v>0.005217786269</v>
      </c>
      <c r="CS393" s="51">
        <f t="shared" si="45"/>
        <v>0.9469013927</v>
      </c>
      <c r="CT393" s="51">
        <f t="shared" si="46"/>
        <v>0.01192171321</v>
      </c>
      <c r="CU393" s="51">
        <f t="shared" si="15"/>
        <v>1</v>
      </c>
      <c r="CV393" s="51">
        <f t="shared" si="47"/>
        <v>0.0009988948479</v>
      </c>
      <c r="CW393" s="51">
        <f t="shared" si="48"/>
        <v>0.007582678143</v>
      </c>
      <c r="CX393" s="51">
        <f t="shared" si="49"/>
        <v>0.001633799681</v>
      </c>
      <c r="CY393" s="51">
        <f t="shared" si="50"/>
        <v>0.9897846273</v>
      </c>
      <c r="CZ393" s="51">
        <f t="shared" si="16"/>
        <v>1</v>
      </c>
      <c r="DA393" s="61"/>
      <c r="DB393" s="51">
        <f>(AQ393*Baseline!B$7 + AV393*Baseline!B$11 + BA393*Baseline!B$16 + BF393*Baseline!B$18)</f>
        <v>66491.96249</v>
      </c>
      <c r="DC393" s="51">
        <f>(AR393*Baseline!B$7 + AW393*Baseline!B$11 + BB393*Baseline!B$16 + BG393*Baseline!B$18)</f>
        <v>68095.52335</v>
      </c>
      <c r="DD393" s="51">
        <f>(AS393*Baseline!B$7 + AX393*Baseline!B$11 + BC393*Baseline!B$16 + BH393*Baseline!B$18)</f>
        <v>115585.7196</v>
      </c>
      <c r="DE393" s="51">
        <f>(AT393*Baseline!B$7 + AY393*Baseline!B$11 + BD393*Baseline!B$16 + BI393*Baseline!B$18)</f>
        <v>1259988.054</v>
      </c>
      <c r="DF393" s="51">
        <f t="shared" si="17"/>
        <v>1510161.26</v>
      </c>
      <c r="DG393" s="61"/>
      <c r="DH393" s="51">
        <f t="shared" si="51"/>
        <v>0.04402971012</v>
      </c>
      <c r="DI393" s="51">
        <f t="shared" si="52"/>
        <v>0.04509155755</v>
      </c>
      <c r="DJ393" s="51">
        <f t="shared" si="53"/>
        <v>0.07653866024</v>
      </c>
      <c r="DK393" s="51">
        <f t="shared" si="54"/>
        <v>0.8343400721</v>
      </c>
      <c r="DL393" s="51">
        <f t="shared" si="18"/>
        <v>1</v>
      </c>
      <c r="DM393" s="61"/>
      <c r="DN393" s="51">
        <f>DH393 / (Baseline!B$7/Baseline!B$17)</f>
        <v>4.699881958</v>
      </c>
      <c r="DO393" s="51">
        <f>DI393 / (Baseline!B$11/Baseline!B$17)</f>
        <v>1.088531781</v>
      </c>
      <c r="DP393" s="51">
        <f>DJ393 / (Baseline!B$16/Baseline!B$17)</f>
        <v>1.182753606</v>
      </c>
      <c r="DQ393" s="51">
        <f>DK393 / (Baseline!B$18/Baseline!B$17)</f>
        <v>0.9432951088</v>
      </c>
      <c r="DR393" s="79"/>
      <c r="DS393" s="51">
        <f>(AU393*Baseline!B$34)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0.03128460643</v>
      </c>
      <c r="DT393" s="51">
        <f>(AZ393*Baseline!B$34) + (Baseline!D$88*(1-Baseline!D$89)*Baseline!B$35) + (Baseline!D$88*Baseline!D$89*((1-Baseline!D$90)*Baseline!B$40 + Baseline!D$90*Baseline!B$41))</f>
        <v>0.01075399732</v>
      </c>
      <c r="DU393" s="51">
        <f>(BE393*Baseline!B$34) + (Baseline!F$88*(1-Baseline!F$89)*Baseline!B$35) + (Baseline!F$88*Baseline!F$89*((1-Baseline!F$90)*Baseline!B$40 + Baseline!F$90*Baseline!B$41))</f>
        <v>0.01297481692</v>
      </c>
      <c r="DV393" s="51">
        <f>(BJ393*Baseline!B$34) + (Baseline!H$88*(1-Baseline!H$89)*Baseline!B$35) + (Baseline!H$88*Baseline!H$89*((1-Baseline!H$90)*Baseline!B$40 + Baseline!H$90*Baseline!B$41))</f>
        <v>0.009306330153</v>
      </c>
      <c r="DW393" s="51">
        <f>( DS393*Baseline!B$7 + DT393*Baseline!B$11 + DU393*Baseline!B$16 + DV393*Baseline!B$18 ) / Baseline!B$17</f>
        <v>0.009809592858</v>
      </c>
    </row>
    <row r="394">
      <c r="A394" s="4" t="s">
        <v>697</v>
      </c>
      <c r="B394" s="45">
        <f>MIN( MAX( NORMINV( MCrands!B394, (B$5+B$4)/2, (B$5-B$4)/3.29 ), 0 ), 1 )</f>
        <v>0.5663266962</v>
      </c>
      <c r="C394" s="45">
        <f>MAX( NORMINV( MCrands!C394, (C$5+C$4)/2, (C$5-C$4)/3.29 ), 0 )</f>
        <v>3.00980823</v>
      </c>
      <c r="D394" s="41"/>
      <c r="E394" s="43">
        <f>Baseline!B$33 * (C394 * Baseline!B$66*Baseline!B$66/Baseline!B$73 + Baseline!B$52*Baseline!B$52/Baseline!B$74 + Baseline!B$53*Baseline!B$53/Baseline!B$75 + Baseline!B$54*Baseline!B$54/Baseline!B$76)</f>
        <v>0.00002135075875</v>
      </c>
      <c r="F394" s="43">
        <f>Baseline!B$33 * (C394 * Baseline!B$66*Baseline!B$57/Baseline!B$73 + Baseline!B$52*Baseline!B$67/Baseline!B$74 + Baseline!B$53*Baseline!B$55/Baseline!B$75 + Baseline!B$54*Baseline!B$56/Baseline!B$76)</f>
        <v>0.0000002002390403</v>
      </c>
      <c r="G394" s="45">
        <f>Baseline!B$33 * (C394 * Baseline!B$66*Baseline!B$58/Baseline!B$73 + Baseline!B$52*Baseline!B$59/Baseline!B$74 + Baseline!B$53*Baseline!B$68/Baseline!B$75 + Baseline!B$54*Baseline!B$60/Baseline!B$76)</f>
        <v>0.0000001695169995</v>
      </c>
      <c r="H394" s="43">
        <f>Baseline!B$33 * (C394 * Baseline!B$66*Baseline!B$61/Baseline!B$73 + Baseline!B$52*Baseline!B$62/Baseline!B$74 + Baseline!B$53*Baseline!B$63/Baseline!B$75 + Baseline!B$54*Baseline!B$69/Baseline!B$76)</f>
        <v>0.000000003489763648</v>
      </c>
      <c r="I394" s="43">
        <f>Baseline!B$33 * (C394 * Baseline!B$57*Baseline!B$66/Baseline!B$73 + Baseline!B$67*Baseline!B$52/Baseline!B$74 + Baseline!B$55*Baseline!B$53/Baseline!B$75 + Baseline!B$56*Baseline!B$54/Baseline!B$76)</f>
        <v>0.0000002002390403</v>
      </c>
      <c r="J394" s="45">
        <f>Baseline!B$33 * (C394 * Baseline!B$57*Baseline!B$57/Baseline!B$73 + Baseline!B$67*Baseline!B$67/Baseline!B$74 + Baseline!B$55*Baseline!B$55/Baseline!B$75 + Baseline!B$56*Baseline!B$56/Baseline!B$76)</f>
        <v>0.000001763813859</v>
      </c>
      <c r="K394" s="43">
        <f>Baseline!B$33 * (C394 * Baseline!B$57*Baseline!B$58/Baseline!B$73 + Baseline!B$67*Baseline!B$59/Baseline!B$74 + Baseline!B$55*Baseline!B$68/Baseline!B$75 + Baseline!B$56*Baseline!B$60/Baseline!B$76)</f>
        <v>0.00000001374205403</v>
      </c>
      <c r="L394" s="45">
        <f>Baseline!B$33 * (C394 * Baseline!B$57*Baseline!B$61/Baseline!B$73 + Baseline!B$67*Baseline!B$62/Baseline!B$74 + Baseline!B$55*Baseline!B$63/Baseline!B$75 + Baseline!B$56*Baseline!B$69/Baseline!B$76)</f>
        <v>0.00000001439286528</v>
      </c>
      <c r="M394" s="43">
        <f>Baseline!B$33 * (C394 * Baseline!B$58*Baseline!B$66/Baseline!B$73 + Baseline!B$59*Baseline!B$52/Baseline!B$74 + Baseline!B$68*Baseline!B$53/Baseline!B$75 + Baseline!B$60*Baseline!B$54/Baseline!B$76)</f>
        <v>0.0000001695169995</v>
      </c>
      <c r="N394" s="45">
        <f>Baseline!B$33 * (C394 * Baseline!B$58*Baseline!B$57/Baseline!B$73 + Baseline!B$59*Baseline!B$67/Baseline!B$74 + Baseline!B$68*Baseline!B$55/Baseline!B$75 + Baseline!B$60*Baseline!B$56/Baseline!B$76)</f>
        <v>0.00000001374205403</v>
      </c>
      <c r="O394" s="45">
        <f>Baseline!B$33 * (C394 * Baseline!B$58*Baseline!B$58/Baseline!B$73 + Baseline!B$59*Baseline!B$59/Baseline!B$74 + Baseline!B$68*Baseline!B$68/Baseline!B$75 + Baseline!B$60*Baseline!B$60/Baseline!B$76)</f>
        <v>0.000001324390602</v>
      </c>
      <c r="P394" s="43">
        <f>Baseline!B$33 * (C394 * Baseline!B$58*Baseline!B$61/Baseline!B$73 + Baseline!B$59*Baseline!B$62/Baseline!B$74 + Baseline!B$68*Baseline!B$63/Baseline!B$75 + Baseline!B$60*Baseline!B$69/Baseline!B$76)</f>
        <v>0.000000001646974802</v>
      </c>
      <c r="Q394" s="43">
        <f>Baseline!B$33 * (C394 * Baseline!B$61*Baseline!B$66/Baseline!B$73 + Baseline!B$62*Baseline!B$52/Baseline!B$74 + Baseline!B$63*Baseline!B$53/Baseline!B$75 + Baseline!B$69*Baseline!B$54/Baseline!B$76)</f>
        <v>0.000000003489763648</v>
      </c>
      <c r="R394" s="43">
        <f>Baseline!B$33 * (C394 * Baseline!B$61*Baseline!B$57/Baseline!B$73 + Baseline!B$62*Baseline!B$67/Baseline!B$74 + Baseline!B$63*Baseline!B$55/Baseline!B$75 + Baseline!B$69*Baseline!B$56/Baseline!B$76)</f>
        <v>0.00000001439286528</v>
      </c>
      <c r="S394" s="43">
        <f>Baseline!B$33 * (C394 * Baseline!B$61*Baseline!B$58/Baseline!B$73 + Baseline!B$62*Baseline!B$59/Baseline!B$74 + Baseline!B$63*Baseline!B$68/Baseline!B$75 + Baseline!B$69*Baseline!B$60/Baseline!B$76)</f>
        <v>0.000000001646974802</v>
      </c>
      <c r="T394" s="43">
        <f>Baseline!B$33 * (C394 * Baseline!B$61*Baseline!B$61/Baseline!B$73 + Baseline!B$62*Baseline!B$62/Baseline!B$74 + Baseline!B$63*Baseline!B$63/Baseline!B$75 + Baseline!B$69*Baseline!B$69/Baseline!B$76)</f>
        <v>0.00000009854654839</v>
      </c>
      <c r="U394" s="41"/>
      <c r="V394" s="43">
        <f>E394 * ( Baseline!B$87 * Baseline!B$7 )</f>
        <v>0.2215995251</v>
      </c>
      <c r="W394" s="43">
        <f>F394 * ( Baseline!D$87 * Baseline!B$11 )</f>
        <v>0.003693728618</v>
      </c>
      <c r="X394" s="43">
        <f>G394 * ( Baseline!F$87 * Baseline!B$16 )</f>
        <v>0.005888133974</v>
      </c>
      <c r="Y394" s="43">
        <f>H394 * ( Baseline!H$87 * Baseline!B$18 )</f>
        <v>0.001227257281</v>
      </c>
      <c r="Z394" s="51">
        <f t="shared" si="1"/>
        <v>0.232408645</v>
      </c>
      <c r="AA394" s="43">
        <f>I394 * ( Baseline!B$87 * Baseline!B$7 )</f>
        <v>0.002078281</v>
      </c>
      <c r="AB394" s="45">
        <f>J394 * ( Baseline!D$87 * Baseline!B$11 )</f>
        <v>0.03253636112</v>
      </c>
      <c r="AC394" s="45">
        <f>K394 * ( Baseline!F$87 * Baseline!B$16 )</f>
        <v>0.0004773270848</v>
      </c>
      <c r="AD394" s="45">
        <f>L394 * ( Baseline!F$87 * Baseline!B$16 )</f>
        <v>0.0004999328639</v>
      </c>
      <c r="AE394" s="51">
        <f t="shared" si="2"/>
        <v>0.03559190206</v>
      </c>
      <c r="AF394" s="51">
        <f>M394 * ( Baseline!B$87 * Baseline!B$7 )</f>
        <v>0.001759416938</v>
      </c>
      <c r="AG394" s="51">
        <f>N394 * ( Baseline!D$87 * Baseline!B$11 )</f>
        <v>0.0002534941145</v>
      </c>
      <c r="AH394" s="51">
        <f>O394 * ( Baseline!F$87 * Baseline!B$16 )</f>
        <v>0.04600240286</v>
      </c>
      <c r="AI394" s="51">
        <f>P394 * ( Baseline!H$87 * Baseline!B$18 )</f>
        <v>0.0005791973386</v>
      </c>
      <c r="AJ394" s="51">
        <f t="shared" si="3"/>
        <v>0.04859451125</v>
      </c>
      <c r="AK394" s="51">
        <f>Q394 * ( Baseline!B$87 * Baseline!B$7 )</f>
        <v>0.0000362202569</v>
      </c>
      <c r="AL394" s="51">
        <f>R394 * ( Baseline!D$87 * Baseline!B$11 )</f>
        <v>0.0002654993666</v>
      </c>
      <c r="AM394" s="51">
        <f>S394 * ( Baseline!F$87 * Baseline!B$16 )</f>
        <v>0.00005720729082</v>
      </c>
      <c r="AN394" s="51">
        <f>T394 * ( Baseline!H$87 * Baseline!B$18 )</f>
        <v>0.03465620632</v>
      </c>
      <c r="AO394" s="51">
        <f t="shared" si="4"/>
        <v>0.03501513324</v>
      </c>
      <c r="AP394" s="61"/>
      <c r="AQ394" s="51">
        <f>V394 * ( (1-Baseline!B$88-Baseline!B$87) + (1-B394)*Baseline!B$88 )</f>
        <v>0.1051643183</v>
      </c>
      <c r="AR394" s="51">
        <f>W394 * ( (1-Baseline!B$88-Baseline!B$87) + (1-B394)*Baseline!B$88 )</f>
        <v>0.001752929984</v>
      </c>
      <c r="AS394" s="51">
        <f>X394 * ( (1-Baseline!B$88-Baseline!B$87) + (1-B394)*Baseline!B$88 )</f>
        <v>0.002794327268</v>
      </c>
      <c r="AT394" s="51">
        <f>Y394 * ( (1-Baseline!B$88-Baseline!B$87) + (1-B394)*Baseline!B$88 )</f>
        <v>0.0005824185555</v>
      </c>
      <c r="AU394" s="51">
        <f t="shared" si="5"/>
        <v>0.1102939941</v>
      </c>
      <c r="AV394" s="51">
        <f>AA394 * ( (1-Baseline!D$88-Baseline!D$87) + (1-B394)*Baseline!D$88 )</f>
        <v>0.001533114724</v>
      </c>
      <c r="AW394" s="51">
        <f>AB394 * ( (1-Baseline!D$88-Baseline!D$87) + (1-B394)*Baseline!D$88 )</f>
        <v>0.02400155432</v>
      </c>
      <c r="AX394" s="51">
        <f>AC394 * ( (1-Baseline!D$88-Baseline!D$87) + (1-B394)*Baseline!D$88 )</f>
        <v>0.0003521165724</v>
      </c>
      <c r="AY394" s="51">
        <f>AD394 * ( (1-Baseline!D$88-Baseline!D$87) + (1-B394)*Baseline!D$88 )</f>
        <v>0.0003687924949</v>
      </c>
      <c r="AZ394" s="51">
        <f t="shared" si="6"/>
        <v>0.02625557811</v>
      </c>
      <c r="BA394" s="51">
        <f>AF394 * ( (1-Baseline!F$88-Baseline!F$87) + (1-Baseline!B$36)*Baseline!F$88 )</f>
        <v>0.00126613273</v>
      </c>
      <c r="BB394" s="51">
        <f>AG394 * ( (1-Baseline!F$88-Baseline!F$87) + (1-Baseline!B$36)*Baseline!F$88 )</f>
        <v>0.0001824224766</v>
      </c>
      <c r="BC394" s="51">
        <f>AH394 * ( (1-Baseline!F$88-Baseline!F$87) + (1-Baseline!B$36)*Baseline!F$88 )</f>
        <v>0.03310480117</v>
      </c>
      <c r="BD394" s="51">
        <f>AI394 * ( (1-Baseline!F$88-Baseline!F$87) + (1-Baseline!B$36)*Baseline!F$88 )</f>
        <v>0.0004168089392</v>
      </c>
      <c r="BE394" s="51">
        <f t="shared" si="7"/>
        <v>0.03497016532</v>
      </c>
      <c r="BF394" s="51">
        <f>AK394 * ( (1-Baseline!H$88-Baseline!H$87) + (1-Baseline!B$36)*Baseline!H$88 )</f>
        <v>0.00002869803395</v>
      </c>
      <c r="BG394" s="51">
        <f>AL394 * ( (1-Baseline!H$88-Baseline!H$87) + (1-Baseline!B$36)*Baseline!H$88 )</f>
        <v>0.0002103604581</v>
      </c>
      <c r="BH394" s="51">
        <f>AM394 * ( (1-Baseline!H$88-Baseline!H$87) + (1-Baseline!B$36)*Baseline!H$88 )</f>
        <v>0.00004532648066</v>
      </c>
      <c r="BI394" s="51">
        <f>AN394 * ( (1-Baseline!H$88-Baseline!H$87) + (1-Baseline!B$36)*Baseline!H$88 )</f>
        <v>0.02745880539</v>
      </c>
      <c r="BJ394" s="51">
        <f t="shared" si="8"/>
        <v>0.02774319037</v>
      </c>
      <c r="BK394" s="61"/>
      <c r="BL394" s="51">
        <f t="shared" si="19"/>
        <v>0.9534908872</v>
      </c>
      <c r="BM394" s="51">
        <f t="shared" si="20"/>
        <v>0.01589324966</v>
      </c>
      <c r="BN394" s="51">
        <f t="shared" si="21"/>
        <v>0.02533526227</v>
      </c>
      <c r="BO394" s="51">
        <f t="shared" si="22"/>
        <v>0.005280600818</v>
      </c>
      <c r="BP394" s="51">
        <f t="shared" si="9"/>
        <v>1</v>
      </c>
      <c r="BQ394" s="51">
        <f t="shared" si="23"/>
        <v>0.05839196219</v>
      </c>
      <c r="BR394" s="51">
        <f t="shared" si="24"/>
        <v>0.9141506699</v>
      </c>
      <c r="BS394" s="51">
        <f t="shared" si="25"/>
        <v>0.01341111481</v>
      </c>
      <c r="BT394" s="51">
        <f t="shared" si="26"/>
        <v>0.01404625308</v>
      </c>
      <c r="BU394" s="51">
        <f t="shared" si="10"/>
        <v>1</v>
      </c>
      <c r="BV394" s="51">
        <f t="shared" si="27"/>
        <v>0.03620608362</v>
      </c>
      <c r="BW394" s="51">
        <f t="shared" si="28"/>
        <v>0.005216517421</v>
      </c>
      <c r="BX394" s="51">
        <f t="shared" si="29"/>
        <v>0.9466584122</v>
      </c>
      <c r="BY394" s="51">
        <f t="shared" si="30"/>
        <v>0.01191898681</v>
      </c>
      <c r="BZ394" s="51">
        <f t="shared" si="11"/>
        <v>1</v>
      </c>
      <c r="CA394" s="51">
        <f t="shared" si="31"/>
        <v>0.001034417224</v>
      </c>
      <c r="CB394" s="51">
        <f t="shared" si="32"/>
        <v>0.007582417716</v>
      </c>
      <c r="CC394" s="51">
        <f t="shared" si="33"/>
        <v>0.001633787609</v>
      </c>
      <c r="CD394" s="51">
        <f t="shared" si="34"/>
        <v>0.9897493775</v>
      </c>
      <c r="CE394" s="51">
        <f t="shared" si="12"/>
        <v>1</v>
      </c>
      <c r="CF394" s="61"/>
      <c r="CG394" s="51">
        <f t="shared" si="35"/>
        <v>0.9534908872</v>
      </c>
      <c r="CH394" s="51">
        <f t="shared" si="36"/>
        <v>0.01589324966</v>
      </c>
      <c r="CI394" s="51">
        <f t="shared" si="37"/>
        <v>0.02533526227</v>
      </c>
      <c r="CJ394" s="51">
        <f t="shared" si="38"/>
        <v>0.005280600818</v>
      </c>
      <c r="CK394" s="51">
        <f t="shared" si="13"/>
        <v>1</v>
      </c>
      <c r="CL394" s="51">
        <f t="shared" si="39"/>
        <v>0.05839196219</v>
      </c>
      <c r="CM394" s="51">
        <f t="shared" si="40"/>
        <v>0.9141506699</v>
      </c>
      <c r="CN394" s="51">
        <f t="shared" si="41"/>
        <v>0.01341111481</v>
      </c>
      <c r="CO394" s="51">
        <f t="shared" si="42"/>
        <v>0.01404625308</v>
      </c>
      <c r="CP394" s="51">
        <f t="shared" si="14"/>
        <v>1</v>
      </c>
      <c r="CQ394" s="51">
        <f t="shared" si="43"/>
        <v>0.03620608362</v>
      </c>
      <c r="CR394" s="51">
        <f t="shared" si="44"/>
        <v>0.005216517421</v>
      </c>
      <c r="CS394" s="51">
        <f t="shared" si="45"/>
        <v>0.9466584122</v>
      </c>
      <c r="CT394" s="51">
        <f t="shared" si="46"/>
        <v>0.01191898681</v>
      </c>
      <c r="CU394" s="51">
        <f t="shared" si="15"/>
        <v>1</v>
      </c>
      <c r="CV394" s="51">
        <f t="shared" si="47"/>
        <v>0.001034417224</v>
      </c>
      <c r="CW394" s="51">
        <f t="shared" si="48"/>
        <v>0.007582417716</v>
      </c>
      <c r="CX394" s="51">
        <f t="shared" si="49"/>
        <v>0.001633787609</v>
      </c>
      <c r="CY394" s="51">
        <f t="shared" si="50"/>
        <v>0.9897493775</v>
      </c>
      <c r="CZ394" s="51">
        <f t="shared" si="16"/>
        <v>1</v>
      </c>
      <c r="DA394" s="61"/>
      <c r="DB394" s="51">
        <f>(AQ394*Baseline!B$7 + AV394*Baseline!B$11 + BA394*Baseline!B$16 + BF394*Baseline!B$18)</f>
        <v>59848.43329</v>
      </c>
      <c r="DC394" s="51">
        <f>(AR394*Baseline!B$7 + AW394*Baseline!B$11 + BB394*Baseline!B$16 + BG394*Baseline!B$18)</f>
        <v>62566.52735</v>
      </c>
      <c r="DD394" s="51">
        <f>(AS394*Baseline!B$7 + AX394*Baseline!B$11 + BC394*Baseline!B$16 + BH394*Baseline!B$18)</f>
        <v>115093.2921</v>
      </c>
      <c r="DE394" s="51">
        <f>(AT394*Baseline!B$7 + AY394*Baseline!B$11 + BD394*Baseline!B$16 + BI394*Baseline!B$18)</f>
        <v>1259830.863</v>
      </c>
      <c r="DF394" s="51">
        <f t="shared" si="17"/>
        <v>1497339.116</v>
      </c>
      <c r="DG394" s="61"/>
      <c r="DH394" s="51">
        <f t="shared" si="51"/>
        <v>0.03996985897</v>
      </c>
      <c r="DI394" s="51">
        <f t="shared" si="52"/>
        <v>0.04178514185</v>
      </c>
      <c r="DJ394" s="51">
        <f t="shared" si="53"/>
        <v>0.07686521437</v>
      </c>
      <c r="DK394" s="51">
        <f t="shared" si="54"/>
        <v>0.8413797848</v>
      </c>
      <c r="DL394" s="51">
        <f t="shared" si="18"/>
        <v>1</v>
      </c>
      <c r="DM394" s="61"/>
      <c r="DN394" s="51">
        <f>DH394 / (Baseline!B$7/Baseline!B$17)</f>
        <v>4.266519551</v>
      </c>
      <c r="DO394" s="51">
        <f>DI394 / (Baseline!B$11/Baseline!B$17)</f>
        <v>1.008713324</v>
      </c>
      <c r="DP394" s="51">
        <f>DJ394 / (Baseline!B$16/Baseline!B$17)</f>
        <v>1.187799854</v>
      </c>
      <c r="DQ394" s="51">
        <f>DK394 / (Baseline!B$18/Baseline!B$17)</f>
        <v>0.9512541255</v>
      </c>
      <c r="DR394" s="79"/>
      <c r="DS394" s="51">
        <f>(AU394*Baseline!B$34)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0.02907363036</v>
      </c>
      <c r="DT394" s="51">
        <f>(AZ394*Baseline!B$34) + (Baseline!D$88*(1-Baseline!D$89)*Baseline!B$35) + (Baseline!D$88*Baseline!D$89*((1-Baseline!D$90)*Baseline!B$40 + Baseline!D$90*Baseline!B$41))</f>
        <v>0.01035190472</v>
      </c>
      <c r="DU394" s="51">
        <f>(BE394*Baseline!B$34) + (Baseline!F$88*(1-Baseline!F$89)*Baseline!B$35) + (Baseline!F$88*Baseline!F$89*((1-Baseline!F$90)*Baseline!B$40 + Baseline!F$90*Baseline!B$41))</f>
        <v>0.0129761648</v>
      </c>
      <c r="DV394" s="51">
        <f>(BJ394*Baseline!B$34) + (Baseline!H$88*(1-Baseline!H$89)*Baseline!B$35) + (Baseline!H$88*Baseline!H$89*((1-Baseline!H$90)*Baseline!B$40 + Baseline!H$90*Baseline!B$41))</f>
        <v>0.009306478555</v>
      </c>
      <c r="DW394" s="51">
        <f>( DS394*Baseline!B$7 + DT394*Baseline!B$11 + DU394*Baseline!B$16 + DV394*Baseline!B$18 ) / Baseline!B$17</f>
        <v>0.009772441983</v>
      </c>
    </row>
    <row r="395">
      <c r="A395" s="4" t="s">
        <v>698</v>
      </c>
      <c r="B395" s="45">
        <f>MIN( MAX( NORMINV( MCrands!B395, (B$5+B$4)/2, (B$5-B$4)/3.29 ), 0 ), 1 )</f>
        <v>0.4467186256</v>
      </c>
      <c r="C395" s="45">
        <f>MAX( NORMINV( MCrands!C395, (C$5+C$4)/2, (C$5-C$4)/3.29 ), 0 )</f>
        <v>2.98540063</v>
      </c>
      <c r="D395" s="41"/>
      <c r="E395" s="43">
        <f>Baseline!B$33 * (C395 * Baseline!B$66*Baseline!B$66/Baseline!B$73 + Baseline!B$52*Baseline!B$52/Baseline!B$74 + Baseline!B$53*Baseline!B$53/Baseline!B$75 + Baseline!B$54*Baseline!B$54/Baseline!B$76)</f>
        <v>0.00002117795235</v>
      </c>
      <c r="F395" s="43">
        <f>Baseline!B$33 * (C395 * Baseline!B$66*Baseline!B$57/Baseline!B$73 + Baseline!B$52*Baseline!B$67/Baseline!B$74 + Baseline!B$53*Baseline!B$55/Baseline!B$75 + Baseline!B$54*Baseline!B$56/Baseline!B$76)</f>
        <v>0.0000002002117551</v>
      </c>
      <c r="G395" s="45">
        <f>Baseline!B$33 * (C395 * Baseline!B$66*Baseline!B$58/Baseline!B$73 + Baseline!B$52*Baseline!B$59/Baseline!B$74 + Baseline!B$53*Baseline!B$68/Baseline!B$75 + Baseline!B$54*Baseline!B$60/Baseline!B$76)</f>
        <v>0.0000001694499233</v>
      </c>
      <c r="H395" s="43">
        <f>Baseline!B$33 * (C395 * Baseline!B$66*Baseline!B$61/Baseline!B$73 + Baseline!B$52*Baseline!B$62/Baseline!B$74 + Baseline!B$53*Baseline!B$63/Baseline!B$75 + Baseline!B$54*Baseline!B$69/Baseline!B$76)</f>
        <v>0.000000003483056031</v>
      </c>
      <c r="I395" s="43">
        <f>Baseline!B$33 * (C395 * Baseline!B$57*Baseline!B$66/Baseline!B$73 + Baseline!B$67*Baseline!B$52/Baseline!B$74 + Baseline!B$55*Baseline!B$53/Baseline!B$75 + Baseline!B$56*Baseline!B$54/Baseline!B$76)</f>
        <v>0.0000002002117551</v>
      </c>
      <c r="J395" s="45">
        <f>Baseline!B$33 * (C395 * Baseline!B$57*Baseline!B$57/Baseline!B$73 + Baseline!B$67*Baseline!B$67/Baseline!B$74 + Baseline!B$55*Baseline!B$55/Baseline!B$75 + Baseline!B$56*Baseline!B$56/Baseline!B$76)</f>
        <v>0.000001763813854</v>
      </c>
      <c r="K395" s="43">
        <f>Baseline!B$33 * (C395 * Baseline!B$57*Baseline!B$58/Baseline!B$73 + Baseline!B$67*Baseline!B$59/Baseline!B$74 + Baseline!B$55*Baseline!B$68/Baseline!B$75 + Baseline!B$56*Baseline!B$60/Baseline!B$76)</f>
        <v>0.00000001374204343</v>
      </c>
      <c r="L395" s="45">
        <f>Baseline!B$33 * (C395 * Baseline!B$57*Baseline!B$61/Baseline!B$73 + Baseline!B$67*Baseline!B$62/Baseline!B$74 + Baseline!B$55*Baseline!B$63/Baseline!B$75 + Baseline!B$56*Baseline!B$69/Baseline!B$76)</f>
        <v>0.00000001439286422</v>
      </c>
      <c r="M395" s="43">
        <f>Baseline!B$33 * (C395 * Baseline!B$58*Baseline!B$66/Baseline!B$73 + Baseline!B$59*Baseline!B$52/Baseline!B$74 + Baseline!B$68*Baseline!B$53/Baseline!B$75 + Baseline!B$60*Baseline!B$54/Baseline!B$76)</f>
        <v>0.0000001694499233</v>
      </c>
      <c r="N395" s="45">
        <f>Baseline!B$33 * (C395 * Baseline!B$58*Baseline!B$57/Baseline!B$73 + Baseline!B$59*Baseline!B$67/Baseline!B$74 + Baseline!B$68*Baseline!B$55/Baseline!B$75 + Baseline!B$60*Baseline!B$56/Baseline!B$76)</f>
        <v>0.00000001374204343</v>
      </c>
      <c r="O395" s="45">
        <f>Baseline!B$33 * (C395 * Baseline!B$58*Baseline!B$58/Baseline!B$73 + Baseline!B$59*Baseline!B$59/Baseline!B$74 + Baseline!B$68*Baseline!B$68/Baseline!B$75 + Baseline!B$60*Baseline!B$60/Baseline!B$76)</f>
        <v>0.000001324390576</v>
      </c>
      <c r="P395" s="43">
        <f>Baseline!B$33 * (C395 * Baseline!B$58*Baseline!B$61/Baseline!B$73 + Baseline!B$59*Baseline!B$62/Baseline!B$74 + Baseline!B$68*Baseline!B$63/Baseline!B$75 + Baseline!B$60*Baseline!B$69/Baseline!B$76)</f>
        <v>0.000000001646972199</v>
      </c>
      <c r="Q395" s="43">
        <f>Baseline!B$33 * (C395 * Baseline!B$61*Baseline!B$66/Baseline!B$73 + Baseline!B$62*Baseline!B$52/Baseline!B$74 + Baseline!B$63*Baseline!B$53/Baseline!B$75 + Baseline!B$69*Baseline!B$54/Baseline!B$76)</f>
        <v>0.000000003483056031</v>
      </c>
      <c r="R395" s="43">
        <f>Baseline!B$33 * (C395 * Baseline!B$61*Baseline!B$57/Baseline!B$73 + Baseline!B$62*Baseline!B$67/Baseline!B$74 + Baseline!B$63*Baseline!B$55/Baseline!B$75 + Baseline!B$69*Baseline!B$56/Baseline!B$76)</f>
        <v>0.00000001439286422</v>
      </c>
      <c r="S395" s="43">
        <f>Baseline!B$33 * (C395 * Baseline!B$61*Baseline!B$58/Baseline!B$73 + Baseline!B$62*Baseline!B$59/Baseline!B$74 + Baseline!B$63*Baseline!B$68/Baseline!B$75 + Baseline!B$69*Baseline!B$60/Baseline!B$76)</f>
        <v>0.000000001646972199</v>
      </c>
      <c r="T395" s="43">
        <f>Baseline!B$33 * (C395 * Baseline!B$61*Baseline!B$61/Baseline!B$73 + Baseline!B$62*Baseline!B$62/Baseline!B$74 + Baseline!B$63*Baseline!B$63/Baseline!B$75 + Baseline!B$69*Baseline!B$69/Baseline!B$76)</f>
        <v>0.00000009854654813</v>
      </c>
      <c r="U395" s="41"/>
      <c r="V395" s="43">
        <f>E395 * ( Baseline!B$87 * Baseline!B$7 )</f>
        <v>0.2198059675</v>
      </c>
      <c r="W395" s="43">
        <f>F395 * ( Baseline!D$87 * Baseline!B$11 )</f>
        <v>0.003693225298</v>
      </c>
      <c r="X395" s="43">
        <f>G395 * ( Baseline!F$87 * Baseline!B$16 )</f>
        <v>0.005885804099</v>
      </c>
      <c r="Y395" s="43">
        <f>H395 * ( Baseline!H$87 * Baseline!B$18 )</f>
        <v>0.00122489839</v>
      </c>
      <c r="Z395" s="51">
        <f t="shared" si="1"/>
        <v>0.2306098953</v>
      </c>
      <c r="AA395" s="43">
        <f>I395 * ( Baseline!B$87 * Baseline!B$7 )</f>
        <v>0.002077997806</v>
      </c>
      <c r="AB395" s="45">
        <f>J395 * ( Baseline!D$87 * Baseline!B$11 )</f>
        <v>0.03253636104</v>
      </c>
      <c r="AC395" s="45">
        <f>K395 * ( Baseline!F$87 * Baseline!B$16 )</f>
        <v>0.0004773267169</v>
      </c>
      <c r="AD395" s="45">
        <f>L395 * ( Baseline!F$87 * Baseline!B$16 )</f>
        <v>0.0004999328272</v>
      </c>
      <c r="AE395" s="51">
        <f t="shared" si="2"/>
        <v>0.03559161839</v>
      </c>
      <c r="AF395" s="51">
        <f>M395 * ( Baseline!B$87 * Baseline!B$7 )</f>
        <v>0.001758720754</v>
      </c>
      <c r="AG395" s="51">
        <f>N395 * ( Baseline!D$87 * Baseline!B$11 )</f>
        <v>0.0002534939191</v>
      </c>
      <c r="AH395" s="51">
        <f>O395 * ( Baseline!F$87 * Baseline!B$16 )</f>
        <v>0.04600240195</v>
      </c>
      <c r="AI395" s="51">
        <f>P395 * ( Baseline!H$87 * Baseline!B$18 )</f>
        <v>0.000579196423</v>
      </c>
      <c r="AJ395" s="51">
        <f t="shared" si="3"/>
        <v>0.04859381305</v>
      </c>
      <c r="AK395" s="51">
        <f>Q395 * ( Baseline!B$87 * Baseline!B$7 )</f>
        <v>0.00003615063855</v>
      </c>
      <c r="AL395" s="51">
        <f>R395 * ( Baseline!D$87 * Baseline!B$11 )</f>
        <v>0.000265499347</v>
      </c>
      <c r="AM395" s="51">
        <f>S395 * ( Baseline!F$87 * Baseline!B$16 )</f>
        <v>0.00005720720038</v>
      </c>
      <c r="AN395" s="51">
        <f>T395 * ( Baseline!H$87 * Baseline!B$18 )</f>
        <v>0.03465620623</v>
      </c>
      <c r="AO395" s="51">
        <f t="shared" si="4"/>
        <v>0.03501506342</v>
      </c>
      <c r="AP395" s="61"/>
      <c r="AQ395" s="51">
        <f>V395 * ( (1-Baseline!B$88-Baseline!B$87) + (1-B395)*Baseline!B$88 )</f>
        <v>0.1277117563</v>
      </c>
      <c r="AR395" s="51">
        <f>W395 * ( (1-Baseline!B$88-Baseline!B$87) + (1-B395)*Baseline!B$88 )</f>
        <v>0.002145839326</v>
      </c>
      <c r="AS395" s="51">
        <f>X395 * ( (1-Baseline!B$88-Baseline!B$87) + (1-B395)*Baseline!B$88 )</f>
        <v>0.003419772389</v>
      </c>
      <c r="AT395" s="51">
        <f>Y395 * ( (1-Baseline!B$88-Baseline!B$87) + (1-B395)*Baseline!B$88 )</f>
        <v>0.0007116909809</v>
      </c>
      <c r="AU395" s="51">
        <f t="shared" si="5"/>
        <v>0.1339890589</v>
      </c>
      <c r="AV395" s="51">
        <f>AA395 * ( (1-Baseline!D$88-Baseline!D$87) + (1-B395)*Baseline!D$88 )</f>
        <v>0.001644254115</v>
      </c>
      <c r="AW395" s="51">
        <f>AB395 * ( (1-Baseline!D$88-Baseline!D$87) + (1-B395)*Baseline!D$88 )</f>
        <v>0.02574499615</v>
      </c>
      <c r="AX395" s="51">
        <f>AC395 * ( (1-Baseline!D$88-Baseline!D$87) + (1-B395)*Baseline!D$88 )</f>
        <v>0.0003776935742</v>
      </c>
      <c r="AY395" s="51">
        <f>AD395 * ( (1-Baseline!D$88-Baseline!D$87) + (1-B395)*Baseline!D$88 )</f>
        <v>0.0003955810761</v>
      </c>
      <c r="AZ395" s="51">
        <f t="shared" si="6"/>
        <v>0.02816252492</v>
      </c>
      <c r="BA395" s="51">
        <f>AF395 * ( (1-Baseline!F$88-Baseline!F$87) + (1-Baseline!B$36)*Baseline!F$88 )</f>
        <v>0.001265631734</v>
      </c>
      <c r="BB395" s="51">
        <f>AG395 * ( (1-Baseline!F$88-Baseline!F$87) + (1-Baseline!B$36)*Baseline!F$88 )</f>
        <v>0.000182422336</v>
      </c>
      <c r="BC395" s="51">
        <f>AH395 * ( (1-Baseline!F$88-Baseline!F$87) + (1-Baseline!B$36)*Baseline!F$88 )</f>
        <v>0.03310480052</v>
      </c>
      <c r="BD395" s="51">
        <f>AI395 * ( (1-Baseline!F$88-Baseline!F$87) + (1-Baseline!B$36)*Baseline!F$88 )</f>
        <v>0.0004168082802</v>
      </c>
      <c r="BE395" s="51">
        <f t="shared" si="7"/>
        <v>0.03496966287</v>
      </c>
      <c r="BF395" s="51">
        <f>AK395 * ( (1-Baseline!H$88-Baseline!H$87) + (1-Baseline!B$36)*Baseline!H$88 )</f>
        <v>0.00002864287394</v>
      </c>
      <c r="BG395" s="51">
        <f>AL395 * ( (1-Baseline!H$88-Baseline!H$87) + (1-Baseline!B$36)*Baseline!H$88 )</f>
        <v>0.0002103604426</v>
      </c>
      <c r="BH395" s="51">
        <f>AM395 * ( (1-Baseline!H$88-Baseline!H$87) + (1-Baseline!B$36)*Baseline!H$88 )</f>
        <v>0.00004532640901</v>
      </c>
      <c r="BI395" s="51">
        <f>AN395 * ( (1-Baseline!H$88-Baseline!H$87) + (1-Baseline!B$36)*Baseline!H$88 )</f>
        <v>0.02745880532</v>
      </c>
      <c r="BJ395" s="51">
        <f t="shared" si="8"/>
        <v>0.02774313505</v>
      </c>
      <c r="BK395" s="61"/>
      <c r="BL395" s="51">
        <f t="shared" si="19"/>
        <v>0.9531506323</v>
      </c>
      <c r="BM395" s="51">
        <f t="shared" si="20"/>
        <v>0.01601503394</v>
      </c>
      <c r="BN395" s="51">
        <f t="shared" si="21"/>
        <v>0.02552277339</v>
      </c>
      <c r="BO395" s="51">
        <f t="shared" si="22"/>
        <v>0.00531156041</v>
      </c>
      <c r="BP395" s="51">
        <f t="shared" si="9"/>
        <v>1</v>
      </c>
      <c r="BQ395" s="51">
        <f t="shared" si="23"/>
        <v>0.05838447086</v>
      </c>
      <c r="BR395" s="51">
        <f t="shared" si="24"/>
        <v>0.9141579538</v>
      </c>
      <c r="BS395" s="51">
        <f t="shared" si="25"/>
        <v>0.01341121136</v>
      </c>
      <c r="BT395" s="51">
        <f t="shared" si="26"/>
        <v>0.014046364</v>
      </c>
      <c r="BU395" s="51">
        <f t="shared" si="10"/>
        <v>1</v>
      </c>
      <c r="BV395" s="51">
        <f t="shared" si="27"/>
        <v>0.03619227724</v>
      </c>
      <c r="BW395" s="51">
        <f t="shared" si="28"/>
        <v>0.005216588352</v>
      </c>
      <c r="BX395" s="51">
        <f t="shared" si="29"/>
        <v>0.9466719952</v>
      </c>
      <c r="BY395" s="51">
        <f t="shared" si="30"/>
        <v>0.01191913922</v>
      </c>
      <c r="BZ395" s="51">
        <f t="shared" si="11"/>
        <v>1</v>
      </c>
      <c r="CA395" s="51">
        <f t="shared" si="31"/>
        <v>0.001032431046</v>
      </c>
      <c r="CB395" s="51">
        <f t="shared" si="32"/>
        <v>0.007582432277</v>
      </c>
      <c r="CC395" s="51">
        <f t="shared" si="33"/>
        <v>0.001633788284</v>
      </c>
      <c r="CD395" s="51">
        <f t="shared" si="34"/>
        <v>0.9897513484</v>
      </c>
      <c r="CE395" s="51">
        <f t="shared" si="12"/>
        <v>1</v>
      </c>
      <c r="CF395" s="61"/>
      <c r="CG395" s="51">
        <f t="shared" si="35"/>
        <v>0.9531506323</v>
      </c>
      <c r="CH395" s="51">
        <f t="shared" si="36"/>
        <v>0.01601503394</v>
      </c>
      <c r="CI395" s="51">
        <f t="shared" si="37"/>
        <v>0.02552277339</v>
      </c>
      <c r="CJ395" s="51">
        <f t="shared" si="38"/>
        <v>0.00531156041</v>
      </c>
      <c r="CK395" s="51">
        <f t="shared" si="13"/>
        <v>1</v>
      </c>
      <c r="CL395" s="51">
        <f t="shared" si="39"/>
        <v>0.05838447086</v>
      </c>
      <c r="CM395" s="51">
        <f t="shared" si="40"/>
        <v>0.9141579538</v>
      </c>
      <c r="CN395" s="51">
        <f t="shared" si="41"/>
        <v>0.01341121136</v>
      </c>
      <c r="CO395" s="51">
        <f t="shared" si="42"/>
        <v>0.014046364</v>
      </c>
      <c r="CP395" s="51">
        <f t="shared" si="14"/>
        <v>1</v>
      </c>
      <c r="CQ395" s="51">
        <f t="shared" si="43"/>
        <v>0.03619227724</v>
      </c>
      <c r="CR395" s="51">
        <f t="shared" si="44"/>
        <v>0.005216588352</v>
      </c>
      <c r="CS395" s="51">
        <f t="shared" si="45"/>
        <v>0.9466719952</v>
      </c>
      <c r="CT395" s="51">
        <f t="shared" si="46"/>
        <v>0.01191913922</v>
      </c>
      <c r="CU395" s="51">
        <f t="shared" si="15"/>
        <v>1</v>
      </c>
      <c r="CV395" s="51">
        <f t="shared" si="47"/>
        <v>0.001032431046</v>
      </c>
      <c r="CW395" s="51">
        <f t="shared" si="48"/>
        <v>0.007582432277</v>
      </c>
      <c r="CX395" s="51">
        <f t="shared" si="49"/>
        <v>0.001633788284</v>
      </c>
      <c r="CY395" s="51">
        <f t="shared" si="50"/>
        <v>0.9897513484</v>
      </c>
      <c r="CZ395" s="51">
        <f t="shared" si="16"/>
        <v>1</v>
      </c>
      <c r="DA395" s="61"/>
      <c r="DB395" s="51">
        <f>(AQ395*Baseline!B$7 + AV395*Baseline!B$11 + BA395*Baseline!B$16 + BF395*Baseline!B$18)</f>
        <v>71018.08087</v>
      </c>
      <c r="DC395" s="51">
        <f>(AR395*Baseline!B$7 + AW395*Baseline!B$11 + BB395*Baseline!B$16 + BG395*Baseline!B$18)</f>
        <v>66495.99236</v>
      </c>
      <c r="DD395" s="51">
        <f>(AS395*Baseline!B$7 + AX395*Baseline!B$11 + BC395*Baseline!B$16 + BH395*Baseline!B$18)</f>
        <v>115451.4788</v>
      </c>
      <c r="DE395" s="51">
        <f>(AT395*Baseline!B$7 + AY395*Baseline!B$11 + BD395*Baseline!B$16 + BI395*Baseline!B$18)</f>
        <v>1259951.004</v>
      </c>
      <c r="DF395" s="51">
        <f t="shared" si="17"/>
        <v>1512916.556</v>
      </c>
      <c r="DG395" s="61"/>
      <c r="DH395" s="51">
        <f t="shared" si="51"/>
        <v>0.04694117503</v>
      </c>
      <c r="DI395" s="51">
        <f t="shared" si="52"/>
        <v>0.04395218764</v>
      </c>
      <c r="DJ395" s="51">
        <f t="shared" si="53"/>
        <v>0.07631053962</v>
      </c>
      <c r="DK395" s="51">
        <f t="shared" si="54"/>
        <v>0.8327960977</v>
      </c>
      <c r="DL395" s="51">
        <f t="shared" si="18"/>
        <v>1</v>
      </c>
      <c r="DM395" s="61"/>
      <c r="DN395" s="51">
        <f>DH395 / (Baseline!B$7/Baseline!B$17)</f>
        <v>5.010661688</v>
      </c>
      <c r="DO395" s="51">
        <f>DI395 / (Baseline!B$11/Baseline!B$17)</f>
        <v>1.061026846</v>
      </c>
      <c r="DP395" s="51">
        <f>DJ395 / (Baseline!B$16/Baseline!B$17)</f>
        <v>1.179228453</v>
      </c>
      <c r="DQ395" s="51">
        <f>DK395 / (Baseline!B$18/Baseline!B$17)</f>
        <v>0.9415495095</v>
      </c>
      <c r="DR395" s="79"/>
      <c r="DS395" s="51">
        <f>(AU395*Baseline!B$34)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0.03262789009</v>
      </c>
      <c r="DT395" s="51">
        <f>(AZ395*Baseline!B$34) + (Baseline!D$88*(1-Baseline!D$89)*Baseline!B$35) + (Baseline!D$88*Baseline!D$89*((1-Baseline!D$90)*Baseline!B$40 + Baseline!D$90*Baseline!B$41))</f>
        <v>0.01063794674</v>
      </c>
      <c r="DU395" s="51">
        <f>(BE395*Baseline!B$34) + (Baseline!F$88*(1-Baseline!F$89)*Baseline!B$35) + (Baseline!F$88*Baseline!F$89*((1-Baseline!F$90)*Baseline!B$40 + Baseline!F$90*Baseline!B$41))</f>
        <v>0.01297608943</v>
      </c>
      <c r="DV395" s="51">
        <f>(BJ395*Baseline!B$34) + (Baseline!H$88*(1-Baseline!H$89)*Baseline!B$35) + (Baseline!H$88*Baseline!H$89*((1-Baseline!H$90)*Baseline!B$40 + Baseline!H$90*Baseline!B$41))</f>
        <v>0.009306470257</v>
      </c>
      <c r="DW395" s="51">
        <f>( DS395*Baseline!B$7 + DT395*Baseline!B$11 + DU395*Baseline!B$16 + DV395*Baseline!B$18 ) / Baseline!B$17</f>
        <v>0.009817576053</v>
      </c>
    </row>
    <row r="396">
      <c r="A396" s="4" t="s">
        <v>700</v>
      </c>
      <c r="B396" s="45">
        <f>MIN( MAX( NORMINV( MCrands!B396, (B$5+B$4)/2, (B$5-B$4)/3.29 ), 0 ), 1 )</f>
        <v>0.3764337447</v>
      </c>
      <c r="C396" s="45">
        <f>MAX( NORMINV( MCrands!C396, (C$5+C$4)/2, (C$5-C$4)/3.29 ), 0 )</f>
        <v>2.733918443</v>
      </c>
      <c r="D396" s="41"/>
      <c r="E396" s="43">
        <f>Baseline!B$33 * (C396 * Baseline!B$66*Baseline!B$66/Baseline!B$73 + Baseline!B$52*Baseline!B$52/Baseline!B$74 + Baseline!B$53*Baseline!B$53/Baseline!B$75 + Baseline!B$54*Baseline!B$54/Baseline!B$76)</f>
        <v>0.00001939745244</v>
      </c>
      <c r="F396" s="43">
        <f>Baseline!B$33 * (C396 * Baseline!B$66*Baseline!B$57/Baseline!B$73 + Baseline!B$52*Baseline!B$67/Baseline!B$74 + Baseline!B$53*Baseline!B$55/Baseline!B$75 + Baseline!B$54*Baseline!B$56/Baseline!B$76)</f>
        <v>0.0000001999306236</v>
      </c>
      <c r="G396" s="45">
        <f>Baseline!B$33 * (C396 * Baseline!B$66*Baseline!B$58/Baseline!B$73 + Baseline!B$52*Baseline!B$59/Baseline!B$74 + Baseline!B$53*Baseline!B$68/Baseline!B$75 + Baseline!B$54*Baseline!B$60/Baseline!B$76)</f>
        <v>0.0000001687588082</v>
      </c>
      <c r="H396" s="43">
        <f>Baseline!B$33 * (C396 * Baseline!B$66*Baseline!B$61/Baseline!B$73 + Baseline!B$52*Baseline!B$62/Baseline!B$74 + Baseline!B$53*Baseline!B$63/Baseline!B$75 + Baseline!B$54*Baseline!B$69/Baseline!B$76)</f>
        <v>0.000000003413944521</v>
      </c>
      <c r="I396" s="43">
        <f>Baseline!B$33 * (C396 * Baseline!B$57*Baseline!B$66/Baseline!B$73 + Baseline!B$67*Baseline!B$52/Baseline!B$74 + Baseline!B$55*Baseline!B$53/Baseline!B$75 + Baseline!B$56*Baseline!B$54/Baseline!B$76)</f>
        <v>0.0000001999306236</v>
      </c>
      <c r="J396" s="45">
        <f>Baseline!B$33 * (C396 * Baseline!B$57*Baseline!B$57/Baseline!B$73 + Baseline!B$67*Baseline!B$67/Baseline!B$74 + Baseline!B$55*Baseline!B$55/Baseline!B$75 + Baseline!B$56*Baseline!B$56/Baseline!B$76)</f>
        <v>0.00000176381381</v>
      </c>
      <c r="K396" s="43">
        <f>Baseline!B$33 * (C396 * Baseline!B$57*Baseline!B$58/Baseline!B$73 + Baseline!B$67*Baseline!B$59/Baseline!B$74 + Baseline!B$55*Baseline!B$68/Baseline!B$75 + Baseline!B$56*Baseline!B$60/Baseline!B$76)</f>
        <v>0.00000001374193431</v>
      </c>
      <c r="L396" s="45">
        <f>Baseline!B$33 * (C396 * Baseline!B$57*Baseline!B$61/Baseline!B$73 + Baseline!B$67*Baseline!B$62/Baseline!B$74 + Baseline!B$55*Baseline!B$63/Baseline!B$75 + Baseline!B$56*Baseline!B$69/Baseline!B$76)</f>
        <v>0.00000001439285331</v>
      </c>
      <c r="M396" s="43">
        <f>Baseline!B$33 * (C396 * Baseline!B$58*Baseline!B$66/Baseline!B$73 + Baseline!B$59*Baseline!B$52/Baseline!B$74 + Baseline!B$68*Baseline!B$53/Baseline!B$75 + Baseline!B$60*Baseline!B$54/Baseline!B$76)</f>
        <v>0.0000001687588082</v>
      </c>
      <c r="N396" s="45">
        <f>Baseline!B$33 * (C396 * Baseline!B$58*Baseline!B$57/Baseline!B$73 + Baseline!B$59*Baseline!B$67/Baseline!B$74 + Baseline!B$68*Baseline!B$55/Baseline!B$75 + Baseline!B$60*Baseline!B$56/Baseline!B$76)</f>
        <v>0.00000001374193431</v>
      </c>
      <c r="O396" s="45">
        <f>Baseline!B$33 * (C396 * Baseline!B$58*Baseline!B$58/Baseline!B$73 + Baseline!B$59*Baseline!B$59/Baseline!B$74 + Baseline!B$68*Baseline!B$68/Baseline!B$75 + Baseline!B$60*Baseline!B$60/Baseline!B$76)</f>
        <v>0.000001324390308</v>
      </c>
      <c r="P396" s="43">
        <f>Baseline!B$33 * (C396 * Baseline!B$58*Baseline!B$61/Baseline!B$73 + Baseline!B$59*Baseline!B$62/Baseline!B$74 + Baseline!B$68*Baseline!B$63/Baseline!B$75 + Baseline!B$60*Baseline!B$69/Baseline!B$76)</f>
        <v>0.000000001646945372</v>
      </c>
      <c r="Q396" s="43">
        <f>Baseline!B$33 * (C396 * Baseline!B$61*Baseline!B$66/Baseline!B$73 + Baseline!B$62*Baseline!B$52/Baseline!B$74 + Baseline!B$63*Baseline!B$53/Baseline!B$75 + Baseline!B$69*Baseline!B$54/Baseline!B$76)</f>
        <v>0.000000003413944521</v>
      </c>
      <c r="R396" s="43">
        <f>Baseline!B$33 * (C396 * Baseline!B$61*Baseline!B$57/Baseline!B$73 + Baseline!B$62*Baseline!B$67/Baseline!B$74 + Baseline!B$63*Baseline!B$55/Baseline!B$75 + Baseline!B$69*Baseline!B$56/Baseline!B$76)</f>
        <v>0.00000001439285331</v>
      </c>
      <c r="S396" s="43">
        <f>Baseline!B$33 * (C396 * Baseline!B$61*Baseline!B$58/Baseline!B$73 + Baseline!B$62*Baseline!B$59/Baseline!B$74 + Baseline!B$63*Baseline!B$68/Baseline!B$75 + Baseline!B$69*Baseline!B$60/Baseline!B$76)</f>
        <v>0.000000001646945372</v>
      </c>
      <c r="T396" s="43">
        <f>Baseline!B$33 * (C396 * Baseline!B$61*Baseline!B$61/Baseline!B$73 + Baseline!B$62*Baseline!B$62/Baseline!B$74 + Baseline!B$63*Baseline!B$63/Baseline!B$75 + Baseline!B$69*Baseline!B$69/Baseline!B$76)</f>
        <v>0.00000009854654545</v>
      </c>
      <c r="U396" s="41"/>
      <c r="V396" s="43">
        <f>E396 * ( Baseline!B$87 * Baseline!B$7 )</f>
        <v>0.2013261588</v>
      </c>
      <c r="W396" s="43">
        <f>F396 * ( Baseline!D$87 * Baseline!B$11 )</f>
        <v>0.003688039378</v>
      </c>
      <c r="X396" s="43">
        <f>G396 * ( Baseline!F$87 * Baseline!B$16 )</f>
        <v>0.005861798375</v>
      </c>
      <c r="Y396" s="43">
        <f>H396 * ( Baseline!H$87 * Baseline!B$18 )</f>
        <v>0.001200593706</v>
      </c>
      <c r="Z396" s="51">
        <f t="shared" si="1"/>
        <v>0.2120765903</v>
      </c>
      <c r="AA396" s="43">
        <f>I396 * ( Baseline!B$87 * Baseline!B$7 )</f>
        <v>0.002075079942</v>
      </c>
      <c r="AB396" s="45">
        <f>J396 * ( Baseline!D$87 * Baseline!B$11 )</f>
        <v>0.03253636022</v>
      </c>
      <c r="AC396" s="45">
        <f>K396 * ( Baseline!F$87 * Baseline!B$16 )</f>
        <v>0.0004773229265</v>
      </c>
      <c r="AD396" s="45">
        <f>L396 * ( Baseline!F$87 * Baseline!B$16 )</f>
        <v>0.0004999324481</v>
      </c>
      <c r="AE396" s="51">
        <f t="shared" si="2"/>
        <v>0.03558869553</v>
      </c>
      <c r="AF396" s="51">
        <f>M396 * ( Baseline!B$87 * Baseline!B$7 )</f>
        <v>0.00175154767</v>
      </c>
      <c r="AG396" s="51">
        <f>N396 * ( Baseline!D$87 * Baseline!B$11 )</f>
        <v>0.0002534919062</v>
      </c>
      <c r="AH396" s="51">
        <f>O396 * ( Baseline!F$87 * Baseline!B$16 )</f>
        <v>0.04600239264</v>
      </c>
      <c r="AI396" s="51">
        <f>P396 * ( Baseline!H$87 * Baseline!B$18 )</f>
        <v>0.0005791869889</v>
      </c>
      <c r="AJ396" s="51">
        <f t="shared" si="3"/>
        <v>0.0485866192</v>
      </c>
      <c r="AK396" s="51">
        <f>Q396 * ( Baseline!B$87 * Baseline!B$7 )</f>
        <v>0.00003543333019</v>
      </c>
      <c r="AL396" s="51">
        <f>R396 * ( Baseline!D$87 * Baseline!B$11 )</f>
        <v>0.0002654991457</v>
      </c>
      <c r="AM396" s="51">
        <f>S396 * ( Baseline!F$87 * Baseline!B$16 )</f>
        <v>0.00005720626858</v>
      </c>
      <c r="AN396" s="51">
        <f>T396 * ( Baseline!H$87 * Baseline!B$18 )</f>
        <v>0.03465620529</v>
      </c>
      <c r="AO396" s="51">
        <f t="shared" si="4"/>
        <v>0.03501434403</v>
      </c>
      <c r="AP396" s="61"/>
      <c r="AQ396" s="51">
        <f>V396 * ( (1-Baseline!B$88-Baseline!B$87) + (1-B396)*Baseline!B$88 )</f>
        <v>0.1295682747</v>
      </c>
      <c r="AR396" s="51">
        <f>W396 * ( (1-Baseline!B$88-Baseline!B$87) + (1-B396)*Baseline!B$88 )</f>
        <v>0.002373526134</v>
      </c>
      <c r="AS396" s="51">
        <f>X396 * ( (1-Baseline!B$88-Baseline!B$87) + (1-B396)*Baseline!B$88 )</f>
        <v>0.003772500836</v>
      </c>
      <c r="AT396" s="51">
        <f>Y396 * ( (1-Baseline!B$88-Baseline!B$87) + (1-B396)*Baseline!B$88 )</f>
        <v>0.0007726708542</v>
      </c>
      <c r="AU396" s="51">
        <f t="shared" si="5"/>
        <v>0.1364869726</v>
      </c>
      <c r="AV396" s="51">
        <f>AA396 * ( (1-Baseline!D$88-Baseline!D$87) + (1-B396)*Baseline!D$88 )</f>
        <v>0.001707284644</v>
      </c>
      <c r="AW396" s="51">
        <f>AB396 * ( (1-Baseline!D$88-Baseline!D$87) + (1-B396)*Baseline!D$88 )</f>
        <v>0.02676948827</v>
      </c>
      <c r="AX396" s="51">
        <f>AC396 * ( (1-Baseline!D$88-Baseline!D$87) + (1-B396)*Baseline!D$88 )</f>
        <v>0.0003927203411</v>
      </c>
      <c r="AY396" s="51">
        <f>AD396 * ( (1-Baseline!D$88-Baseline!D$87) + (1-B396)*Baseline!D$88 )</f>
        <v>0.0004113224625</v>
      </c>
      <c r="AZ396" s="51">
        <f t="shared" si="6"/>
        <v>0.02928081571</v>
      </c>
      <c r="BA396" s="51">
        <f>AF396 * ( (1-Baseline!F$88-Baseline!F$87) + (1-Baseline!B$36)*Baseline!F$88 )</f>
        <v>0.001260469753</v>
      </c>
      <c r="BB396" s="51">
        <f>AG396 * ( (1-Baseline!F$88-Baseline!F$87) + (1-Baseline!B$36)*Baseline!F$88 )</f>
        <v>0.0001824208874</v>
      </c>
      <c r="BC396" s="51">
        <f>AH396 * ( (1-Baseline!F$88-Baseline!F$87) + (1-Baseline!B$36)*Baseline!F$88 )</f>
        <v>0.03310479382</v>
      </c>
      <c r="BD396" s="51">
        <f>AI396 * ( (1-Baseline!F$88-Baseline!F$87) + (1-Baseline!B$36)*Baseline!F$88 )</f>
        <v>0.0004168014912</v>
      </c>
      <c r="BE396" s="51">
        <f t="shared" si="7"/>
        <v>0.03496448595</v>
      </c>
      <c r="BF396" s="51">
        <f>AK396 * ( (1-Baseline!H$88-Baseline!H$87) + (1-Baseline!B$36)*Baseline!H$88 )</f>
        <v>0.00002807453617</v>
      </c>
      <c r="BG396" s="51">
        <f>AL396 * ( (1-Baseline!H$88-Baseline!H$87) + (1-Baseline!B$36)*Baseline!H$88 )</f>
        <v>0.0002103602831</v>
      </c>
      <c r="BH396" s="51">
        <f>AM396 * ( (1-Baseline!H$88-Baseline!H$87) + (1-Baseline!B$36)*Baseline!H$88 )</f>
        <v>0.00004532567072</v>
      </c>
      <c r="BI396" s="51">
        <f>AN396 * ( (1-Baseline!H$88-Baseline!H$87) + (1-Baseline!B$36)*Baseline!H$88 )</f>
        <v>0.02745880457</v>
      </c>
      <c r="BJ396" s="51">
        <f t="shared" si="8"/>
        <v>0.02774256506</v>
      </c>
      <c r="BK396" s="61"/>
      <c r="BL396" s="51">
        <f t="shared" si="19"/>
        <v>0.9493087311</v>
      </c>
      <c r="BM396" s="51">
        <f t="shared" si="20"/>
        <v>0.01739012954</v>
      </c>
      <c r="BN396" s="51">
        <f t="shared" si="21"/>
        <v>0.02764000669</v>
      </c>
      <c r="BO396" s="51">
        <f t="shared" si="22"/>
        <v>0.005661132631</v>
      </c>
      <c r="BP396" s="51">
        <f t="shared" si="9"/>
        <v>1</v>
      </c>
      <c r="BQ396" s="51">
        <f t="shared" si="23"/>
        <v>0.05830727737</v>
      </c>
      <c r="BR396" s="51">
        <f t="shared" si="24"/>
        <v>0.9142330094</v>
      </c>
      <c r="BS396" s="51">
        <f t="shared" si="25"/>
        <v>0.0134122063</v>
      </c>
      <c r="BT396" s="51">
        <f t="shared" si="26"/>
        <v>0.01404750696</v>
      </c>
      <c r="BU396" s="51">
        <f t="shared" si="10"/>
        <v>1</v>
      </c>
      <c r="BV396" s="51">
        <f t="shared" si="27"/>
        <v>0.03605000099</v>
      </c>
      <c r="BW396" s="51">
        <f t="shared" si="28"/>
        <v>0.005217319302</v>
      </c>
      <c r="BX396" s="51">
        <f t="shared" si="29"/>
        <v>0.9468119699</v>
      </c>
      <c r="BY396" s="51">
        <f t="shared" si="30"/>
        <v>0.01192070983</v>
      </c>
      <c r="BZ396" s="51">
        <f t="shared" si="11"/>
        <v>1</v>
      </c>
      <c r="CA396" s="51">
        <f t="shared" si="31"/>
        <v>0.001011966129</v>
      </c>
      <c r="CB396" s="51">
        <f t="shared" si="32"/>
        <v>0.007582582312</v>
      </c>
      <c r="CC396" s="51">
        <f t="shared" si="33"/>
        <v>0.001633795239</v>
      </c>
      <c r="CD396" s="51">
        <f t="shared" si="34"/>
        <v>0.9897716563</v>
      </c>
      <c r="CE396" s="51">
        <f t="shared" si="12"/>
        <v>1</v>
      </c>
      <c r="CF396" s="61"/>
      <c r="CG396" s="51">
        <f t="shared" si="35"/>
        <v>0.9493087311</v>
      </c>
      <c r="CH396" s="51">
        <f t="shared" si="36"/>
        <v>0.01739012954</v>
      </c>
      <c r="CI396" s="51">
        <f t="shared" si="37"/>
        <v>0.02764000669</v>
      </c>
      <c r="CJ396" s="51">
        <f t="shared" si="38"/>
        <v>0.005661132631</v>
      </c>
      <c r="CK396" s="51">
        <f t="shared" si="13"/>
        <v>1</v>
      </c>
      <c r="CL396" s="51">
        <f t="shared" si="39"/>
        <v>0.05830727737</v>
      </c>
      <c r="CM396" s="51">
        <f t="shared" si="40"/>
        <v>0.9142330094</v>
      </c>
      <c r="CN396" s="51">
        <f t="shared" si="41"/>
        <v>0.0134122063</v>
      </c>
      <c r="CO396" s="51">
        <f t="shared" si="42"/>
        <v>0.01404750696</v>
      </c>
      <c r="CP396" s="51">
        <f t="shared" si="14"/>
        <v>1</v>
      </c>
      <c r="CQ396" s="51">
        <f t="shared" si="43"/>
        <v>0.03605000099</v>
      </c>
      <c r="CR396" s="51">
        <f t="shared" si="44"/>
        <v>0.005217319302</v>
      </c>
      <c r="CS396" s="51">
        <f t="shared" si="45"/>
        <v>0.9468119699</v>
      </c>
      <c r="CT396" s="51">
        <f t="shared" si="46"/>
        <v>0.01192070983</v>
      </c>
      <c r="CU396" s="51">
        <f t="shared" si="15"/>
        <v>1</v>
      </c>
      <c r="CV396" s="51">
        <f t="shared" si="47"/>
        <v>0.001011966129</v>
      </c>
      <c r="CW396" s="51">
        <f t="shared" si="48"/>
        <v>0.007582582312</v>
      </c>
      <c r="CX396" s="51">
        <f t="shared" si="49"/>
        <v>0.001633795239</v>
      </c>
      <c r="CY396" s="51">
        <f t="shared" si="50"/>
        <v>0.9897716563</v>
      </c>
      <c r="CZ396" s="51">
        <f t="shared" si="16"/>
        <v>1</v>
      </c>
      <c r="DA396" s="61"/>
      <c r="DB396" s="51">
        <f>(AQ396*Baseline!B$7 + AV396*Baseline!B$11 + BA396*Baseline!B$16 + BF396*Baseline!B$18)</f>
        <v>72010.34645</v>
      </c>
      <c r="DC396" s="51">
        <f>(AR396*Baseline!B$7 + AW396*Baseline!B$11 + BB396*Baseline!B$16 + BG396*Baseline!B$18)</f>
        <v>68803.48697</v>
      </c>
      <c r="DD396" s="51">
        <f>(AS396*Baseline!B$7 + AX396*Baseline!B$11 + BC396*Baseline!B$16 + BH396*Baseline!B$18)</f>
        <v>115654.7215</v>
      </c>
      <c r="DE396" s="51">
        <f>(AT396*Baseline!B$7 + AY396*Baseline!B$11 + BD396*Baseline!B$16 + BI396*Baseline!B$18)</f>
        <v>1260014.281</v>
      </c>
      <c r="DF396" s="51">
        <f t="shared" si="17"/>
        <v>1516482.836</v>
      </c>
      <c r="DG396" s="61"/>
      <c r="DH396" s="51">
        <f t="shared" si="51"/>
        <v>0.04748510485</v>
      </c>
      <c r="DI396" s="51">
        <f t="shared" si="52"/>
        <v>0.04537043569</v>
      </c>
      <c r="DJ396" s="51">
        <f t="shared" si="53"/>
        <v>0.07626510424</v>
      </c>
      <c r="DK396" s="51">
        <f t="shared" si="54"/>
        <v>0.8308793552</v>
      </c>
      <c r="DL396" s="51">
        <f t="shared" si="18"/>
        <v>1</v>
      </c>
      <c r="DM396" s="61"/>
      <c r="DN396" s="51">
        <f>DH396 / (Baseline!B$7/Baseline!B$17)</f>
        <v>5.068722618</v>
      </c>
      <c r="DO396" s="51">
        <f>DI396 / (Baseline!B$11/Baseline!B$17)</f>
        <v>1.095264033</v>
      </c>
      <c r="DP396" s="51">
        <f>DJ396 / (Baseline!B$16/Baseline!B$17)</f>
        <v>1.178526339</v>
      </c>
      <c r="DQ396" s="51">
        <f>DK396 / (Baseline!B$18/Baseline!B$17)</f>
        <v>0.9393824629</v>
      </c>
      <c r="DR396" s="79"/>
      <c r="DS396" s="51">
        <f>(AU396*Baseline!B$34)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0.03300257714</v>
      </c>
      <c r="DT396" s="51">
        <f>(AZ396*Baseline!B$34) + (Baseline!D$88*(1-Baseline!D$89)*Baseline!B$35) + (Baseline!D$88*Baseline!D$89*((1-Baseline!D$90)*Baseline!B$40 + Baseline!D$90*Baseline!B$41))</f>
        <v>0.01080569036</v>
      </c>
      <c r="DU396" s="51">
        <f>(BE396*Baseline!B$34) + (Baseline!F$88*(1-Baseline!F$89)*Baseline!B$35) + (Baseline!F$88*Baseline!F$89*((1-Baseline!F$90)*Baseline!B$40 + Baseline!F$90*Baseline!B$41))</f>
        <v>0.01297531289</v>
      </c>
      <c r="DV396" s="51">
        <f>(BJ396*Baseline!B$34) + (Baseline!H$88*(1-Baseline!H$89)*Baseline!B$35) + (Baseline!H$88*Baseline!H$89*((1-Baseline!H$90)*Baseline!B$40 + Baseline!H$90*Baseline!B$41))</f>
        <v>0.009306384759</v>
      </c>
      <c r="DW396" s="51">
        <f>( DS396*Baseline!B$7 + DT396*Baseline!B$11 + DU396*Baseline!B$16 + DV396*Baseline!B$18 ) / Baseline!B$17</f>
        <v>0.00982790899</v>
      </c>
    </row>
    <row r="397">
      <c r="A397" s="4" t="s">
        <v>701</v>
      </c>
      <c r="B397" s="45">
        <f>MIN( MAX( NORMINV( MCrands!B397, (B$5+B$4)/2, (B$5-B$4)/3.29 ), 0 ), 1 )</f>
        <v>0.5469477516</v>
      </c>
      <c r="C397" s="45">
        <f>MAX( NORMINV( MCrands!C397, (C$5+C$4)/2, (C$5-C$4)/3.29 ), 0 )</f>
        <v>2.732812297</v>
      </c>
      <c r="D397" s="41"/>
      <c r="E397" s="43">
        <f>Baseline!B$33 * (C397 * Baseline!B$66*Baseline!B$66/Baseline!B$73 + Baseline!B$52*Baseline!B$52/Baseline!B$74 + Baseline!B$53*Baseline!B$53/Baseline!B$75 + Baseline!B$54*Baseline!B$54/Baseline!B$76)</f>
        <v>0.0000193896209</v>
      </c>
      <c r="F397" s="43">
        <f>Baseline!B$33 * (C397 * Baseline!B$66*Baseline!B$57/Baseline!B$73 + Baseline!B$52*Baseline!B$67/Baseline!B$74 + Baseline!B$53*Baseline!B$55/Baseline!B$75 + Baseline!B$54*Baseline!B$56/Baseline!B$76)</f>
        <v>0.000000199929387</v>
      </c>
      <c r="G397" s="45">
        <f>Baseline!B$33 * (C397 * Baseline!B$66*Baseline!B$58/Baseline!B$73 + Baseline!B$52*Baseline!B$59/Baseline!B$74 + Baseline!B$53*Baseline!B$68/Baseline!B$75 + Baseline!B$54*Baseline!B$60/Baseline!B$76)</f>
        <v>0.0000001687557683</v>
      </c>
      <c r="H397" s="43">
        <f>Baseline!B$33 * (C397 * Baseline!B$66*Baseline!B$61/Baseline!B$73 + Baseline!B$52*Baseline!B$62/Baseline!B$74 + Baseline!B$53*Baseline!B$63/Baseline!B$75 + Baseline!B$54*Baseline!B$69/Baseline!B$76)</f>
        <v>0.000000003413640534</v>
      </c>
      <c r="I397" s="43">
        <f>Baseline!B$33 * (C397 * Baseline!B$57*Baseline!B$66/Baseline!B$73 + Baseline!B$67*Baseline!B$52/Baseline!B$74 + Baseline!B$55*Baseline!B$53/Baseline!B$75 + Baseline!B$56*Baseline!B$54/Baseline!B$76)</f>
        <v>0.000000199929387</v>
      </c>
      <c r="J397" s="45">
        <f>Baseline!B$33 * (C397 * Baseline!B$57*Baseline!B$57/Baseline!B$73 + Baseline!B$67*Baseline!B$67/Baseline!B$74 + Baseline!B$55*Baseline!B$55/Baseline!B$75 + Baseline!B$56*Baseline!B$56/Baseline!B$76)</f>
        <v>0.00000176381381</v>
      </c>
      <c r="K397" s="43">
        <f>Baseline!B$33 * (C397 * Baseline!B$57*Baseline!B$58/Baseline!B$73 + Baseline!B$67*Baseline!B$59/Baseline!B$74 + Baseline!B$55*Baseline!B$68/Baseline!B$75 + Baseline!B$56*Baseline!B$60/Baseline!B$76)</f>
        <v>0.00000001374193383</v>
      </c>
      <c r="L397" s="45">
        <f>Baseline!B$33 * (C397 * Baseline!B$57*Baseline!B$61/Baseline!B$73 + Baseline!B$67*Baseline!B$62/Baseline!B$74 + Baseline!B$55*Baseline!B$63/Baseline!B$75 + Baseline!B$56*Baseline!B$69/Baseline!B$76)</f>
        <v>0.00000001439285326</v>
      </c>
      <c r="M397" s="43">
        <f>Baseline!B$33 * (C397 * Baseline!B$58*Baseline!B$66/Baseline!B$73 + Baseline!B$59*Baseline!B$52/Baseline!B$74 + Baseline!B$68*Baseline!B$53/Baseline!B$75 + Baseline!B$60*Baseline!B$54/Baseline!B$76)</f>
        <v>0.0000001687557683</v>
      </c>
      <c r="N397" s="45">
        <f>Baseline!B$33 * (C397 * Baseline!B$58*Baseline!B$57/Baseline!B$73 + Baseline!B$59*Baseline!B$67/Baseline!B$74 + Baseline!B$68*Baseline!B$55/Baseline!B$75 + Baseline!B$60*Baseline!B$56/Baseline!B$76)</f>
        <v>0.00000001374193383</v>
      </c>
      <c r="O397" s="45">
        <f>Baseline!B$33 * (C397 * Baseline!B$58*Baseline!B$58/Baseline!B$73 + Baseline!B$59*Baseline!B$59/Baseline!B$74 + Baseline!B$68*Baseline!B$68/Baseline!B$75 + Baseline!B$60*Baseline!B$60/Baseline!B$76)</f>
        <v>0.000001324390307</v>
      </c>
      <c r="P397" s="43">
        <f>Baseline!B$33 * (C397 * Baseline!B$58*Baseline!B$61/Baseline!B$73 + Baseline!B$59*Baseline!B$62/Baseline!B$74 + Baseline!B$68*Baseline!B$63/Baseline!B$75 + Baseline!B$60*Baseline!B$69/Baseline!B$76)</f>
        <v>0.000000001646945254</v>
      </c>
      <c r="Q397" s="43">
        <f>Baseline!B$33 * (C397 * Baseline!B$61*Baseline!B$66/Baseline!B$73 + Baseline!B$62*Baseline!B$52/Baseline!B$74 + Baseline!B$63*Baseline!B$53/Baseline!B$75 + Baseline!B$69*Baseline!B$54/Baseline!B$76)</f>
        <v>0.000000003413640534</v>
      </c>
      <c r="R397" s="43">
        <f>Baseline!B$33 * (C397 * Baseline!B$61*Baseline!B$57/Baseline!B$73 + Baseline!B$62*Baseline!B$67/Baseline!B$74 + Baseline!B$63*Baseline!B$55/Baseline!B$75 + Baseline!B$69*Baseline!B$56/Baseline!B$76)</f>
        <v>0.00000001439285326</v>
      </c>
      <c r="S397" s="43">
        <f>Baseline!B$33 * (C397 * Baseline!B$61*Baseline!B$58/Baseline!B$73 + Baseline!B$62*Baseline!B$59/Baseline!B$74 + Baseline!B$63*Baseline!B$68/Baseline!B$75 + Baseline!B$69*Baseline!B$60/Baseline!B$76)</f>
        <v>0.000000001646945254</v>
      </c>
      <c r="T397" s="43">
        <f>Baseline!B$33 * (C397 * Baseline!B$61*Baseline!B$61/Baseline!B$73 + Baseline!B$62*Baseline!B$62/Baseline!B$74 + Baseline!B$63*Baseline!B$63/Baseline!B$75 + Baseline!B$69*Baseline!B$69/Baseline!B$76)</f>
        <v>0.00000009854654544</v>
      </c>
      <c r="U397" s="41"/>
      <c r="V397" s="43">
        <f>E397 * ( Baseline!B$87 * Baseline!B$7 )</f>
        <v>0.2012448753</v>
      </c>
      <c r="W397" s="43">
        <f>F397 * ( Baseline!D$87 * Baseline!B$11 )</f>
        <v>0.003688016568</v>
      </c>
      <c r="X397" s="43">
        <f>G397 * ( Baseline!F$87 * Baseline!B$16 )</f>
        <v>0.005861692786</v>
      </c>
      <c r="Y397" s="43">
        <f>H397 * ( Baseline!H$87 * Baseline!B$18 )</f>
        <v>0.001200486801</v>
      </c>
      <c r="Z397" s="51">
        <f t="shared" si="1"/>
        <v>0.2119950714</v>
      </c>
      <c r="AA397" s="43">
        <f>I397 * ( Baseline!B$87 * Baseline!B$7 )</f>
        <v>0.002075067108</v>
      </c>
      <c r="AB397" s="45">
        <f>J397 * ( Baseline!D$87 * Baseline!B$11 )</f>
        <v>0.03253636021</v>
      </c>
      <c r="AC397" s="45">
        <f>K397 * ( Baseline!F$87 * Baseline!B$16 )</f>
        <v>0.0004773229099</v>
      </c>
      <c r="AD397" s="45">
        <f>L397 * ( Baseline!F$87 * Baseline!B$16 )</f>
        <v>0.0004999324465</v>
      </c>
      <c r="AE397" s="51">
        <f t="shared" si="2"/>
        <v>0.03558868268</v>
      </c>
      <c r="AF397" s="51">
        <f>M397 * ( Baseline!B$87 * Baseline!B$7 )</f>
        <v>0.00175151612</v>
      </c>
      <c r="AG397" s="51">
        <f>N397 * ( Baseline!D$87 * Baseline!B$11 )</f>
        <v>0.0002534918973</v>
      </c>
      <c r="AH397" s="51">
        <f>O397 * ( Baseline!F$87 * Baseline!B$16 )</f>
        <v>0.0460023926</v>
      </c>
      <c r="AI397" s="51">
        <f>P397 * ( Baseline!H$87 * Baseline!B$18 )</f>
        <v>0.0005791869474</v>
      </c>
      <c r="AJ397" s="51">
        <f t="shared" si="3"/>
        <v>0.04858658756</v>
      </c>
      <c r="AK397" s="51">
        <f>Q397 * ( Baseline!B$87 * Baseline!B$7 )</f>
        <v>0.0000354301751</v>
      </c>
      <c r="AL397" s="51">
        <f>R397 * ( Baseline!D$87 * Baseline!B$11 )</f>
        <v>0.0002654991448</v>
      </c>
      <c r="AM397" s="51">
        <f>S397 * ( Baseline!F$87 * Baseline!B$16 )</f>
        <v>0.00005720626449</v>
      </c>
      <c r="AN397" s="51">
        <f>T397 * ( Baseline!H$87 * Baseline!B$18 )</f>
        <v>0.03465620528</v>
      </c>
      <c r="AO397" s="51">
        <f t="shared" si="4"/>
        <v>0.03501434087</v>
      </c>
      <c r="AP397" s="61"/>
      <c r="AQ397" s="51">
        <f>V397 * ( (1-Baseline!B$88-Baseline!B$87) + (1-B397)*Baseline!B$88 )</f>
        <v>0.09897555042</v>
      </c>
      <c r="AR397" s="51">
        <f>W397 * ( (1-Baseline!B$88-Baseline!B$87) + (1-B397)*Baseline!B$88 )</f>
        <v>0.001813827404</v>
      </c>
      <c r="AS397" s="51">
        <f>X397 * ( (1-Baseline!B$88-Baseline!B$87) + (1-B397)*Baseline!B$88 )</f>
        <v>0.002882877236</v>
      </c>
      <c r="AT397" s="51">
        <f>Y397 * ( (1-Baseline!B$88-Baseline!B$87) + (1-B397)*Baseline!B$88 )</f>
        <v>0.0005904192182</v>
      </c>
      <c r="AU397" s="51">
        <f t="shared" si="5"/>
        <v>0.1042626743</v>
      </c>
      <c r="AV397" s="51">
        <f>AA397 * ( (1-Baseline!D$88-Baseline!D$87) + (1-B397)*Baseline!D$88 )</f>
        <v>0.001548759137</v>
      </c>
      <c r="AW397" s="51">
        <f>AB397 * ( (1-Baseline!D$88-Baseline!D$87) + (1-B397)*Baseline!D$88 )</f>
        <v>0.02428402676</v>
      </c>
      <c r="AX397" s="51">
        <f>AC397 * ( (1-Baseline!D$88-Baseline!D$87) + (1-B397)*Baseline!D$88 )</f>
        <v>0.000356257499</v>
      </c>
      <c r="AY397" s="51">
        <f>AD397 * ( (1-Baseline!D$88-Baseline!D$87) + (1-B397)*Baseline!D$88 )</f>
        <v>0.000373132484</v>
      </c>
      <c r="AZ397" s="51">
        <f t="shared" si="6"/>
        <v>0.02656217588</v>
      </c>
      <c r="BA397" s="51">
        <f>AF397 * ( (1-Baseline!F$88-Baseline!F$87) + (1-Baseline!B$36)*Baseline!F$88 )</f>
        <v>0.001260447048</v>
      </c>
      <c r="BB397" s="51">
        <f>AG397 * ( (1-Baseline!F$88-Baseline!F$87) + (1-Baseline!B$36)*Baseline!F$88 )</f>
        <v>0.0001824208811</v>
      </c>
      <c r="BC397" s="51">
        <f>AH397 * ( (1-Baseline!F$88-Baseline!F$87) + (1-Baseline!B$36)*Baseline!F$88 )</f>
        <v>0.03310479379</v>
      </c>
      <c r="BD397" s="51">
        <f>AI397 * ( (1-Baseline!F$88-Baseline!F$87) + (1-Baseline!B$36)*Baseline!F$88 )</f>
        <v>0.0004168014613</v>
      </c>
      <c r="BE397" s="51">
        <f t="shared" si="7"/>
        <v>0.03496446318</v>
      </c>
      <c r="BF397" s="51">
        <f>AK397 * ( (1-Baseline!H$88-Baseline!H$87) + (1-Baseline!B$36)*Baseline!H$88 )</f>
        <v>0.00002807203634</v>
      </c>
      <c r="BG397" s="51">
        <f>AL397 * ( (1-Baseline!H$88-Baseline!H$87) + (1-Baseline!B$36)*Baseline!H$88 )</f>
        <v>0.0002103602824</v>
      </c>
      <c r="BH397" s="51">
        <f>AM397 * ( (1-Baseline!H$88-Baseline!H$87) + (1-Baseline!B$36)*Baseline!H$88 )</f>
        <v>0.00004532566748</v>
      </c>
      <c r="BI397" s="51">
        <f>AN397 * ( (1-Baseline!H$88-Baseline!H$87) + (1-Baseline!B$36)*Baseline!H$88 )</f>
        <v>0.02745880457</v>
      </c>
      <c r="BJ397" s="51">
        <f t="shared" si="8"/>
        <v>0.02774256256</v>
      </c>
      <c r="BK397" s="61"/>
      <c r="BL397" s="51">
        <f t="shared" si="19"/>
        <v>0.9492903487</v>
      </c>
      <c r="BM397" s="51">
        <f t="shared" si="20"/>
        <v>0.017396709</v>
      </c>
      <c r="BN397" s="51">
        <f t="shared" si="21"/>
        <v>0.02765013708</v>
      </c>
      <c r="BO397" s="51">
        <f t="shared" si="22"/>
        <v>0.00566280524</v>
      </c>
      <c r="BP397" s="51">
        <f t="shared" si="9"/>
        <v>1</v>
      </c>
      <c r="BQ397" s="51">
        <f t="shared" si="23"/>
        <v>0.05830693781</v>
      </c>
      <c r="BR397" s="51">
        <f t="shared" si="24"/>
        <v>0.9142333395</v>
      </c>
      <c r="BS397" s="51">
        <f t="shared" si="25"/>
        <v>0.01341221068</v>
      </c>
      <c r="BT397" s="51">
        <f t="shared" si="26"/>
        <v>0.01404751199</v>
      </c>
      <c r="BU397" s="51">
        <f t="shared" si="10"/>
        <v>1</v>
      </c>
      <c r="BV397" s="51">
        <f t="shared" si="27"/>
        <v>0.0360493751</v>
      </c>
      <c r="BW397" s="51">
        <f t="shared" si="28"/>
        <v>0.005217322518</v>
      </c>
      <c r="BX397" s="51">
        <f t="shared" si="29"/>
        <v>0.9468125857</v>
      </c>
      <c r="BY397" s="51">
        <f t="shared" si="30"/>
        <v>0.01192071673</v>
      </c>
      <c r="BZ397" s="51">
        <f t="shared" si="11"/>
        <v>1</v>
      </c>
      <c r="CA397" s="51">
        <f t="shared" si="31"/>
        <v>0.001011876112</v>
      </c>
      <c r="CB397" s="51">
        <f t="shared" si="32"/>
        <v>0.007582582972</v>
      </c>
      <c r="CC397" s="51">
        <f t="shared" si="33"/>
        <v>0.00163379527</v>
      </c>
      <c r="CD397" s="51">
        <f t="shared" si="34"/>
        <v>0.9897717456</v>
      </c>
      <c r="CE397" s="51">
        <f t="shared" si="12"/>
        <v>1</v>
      </c>
      <c r="CF397" s="61"/>
      <c r="CG397" s="51">
        <f t="shared" si="35"/>
        <v>0.9492903487</v>
      </c>
      <c r="CH397" s="51">
        <f t="shared" si="36"/>
        <v>0.017396709</v>
      </c>
      <c r="CI397" s="51">
        <f t="shared" si="37"/>
        <v>0.02765013708</v>
      </c>
      <c r="CJ397" s="51">
        <f t="shared" si="38"/>
        <v>0.00566280524</v>
      </c>
      <c r="CK397" s="51">
        <f t="shared" si="13"/>
        <v>1</v>
      </c>
      <c r="CL397" s="51">
        <f t="shared" si="39"/>
        <v>0.05830693781</v>
      </c>
      <c r="CM397" s="51">
        <f t="shared" si="40"/>
        <v>0.9142333395</v>
      </c>
      <c r="CN397" s="51">
        <f t="shared" si="41"/>
        <v>0.01341221068</v>
      </c>
      <c r="CO397" s="51">
        <f t="shared" si="42"/>
        <v>0.01404751199</v>
      </c>
      <c r="CP397" s="51">
        <f t="shared" si="14"/>
        <v>1</v>
      </c>
      <c r="CQ397" s="51">
        <f t="shared" si="43"/>
        <v>0.0360493751</v>
      </c>
      <c r="CR397" s="51">
        <f t="shared" si="44"/>
        <v>0.005217322518</v>
      </c>
      <c r="CS397" s="51">
        <f t="shared" si="45"/>
        <v>0.9468125857</v>
      </c>
      <c r="CT397" s="51">
        <f t="shared" si="46"/>
        <v>0.01192071673</v>
      </c>
      <c r="CU397" s="51">
        <f t="shared" si="15"/>
        <v>1</v>
      </c>
      <c r="CV397" s="51">
        <f t="shared" si="47"/>
        <v>0.001011876112</v>
      </c>
      <c r="CW397" s="51">
        <f t="shared" si="48"/>
        <v>0.007582582972</v>
      </c>
      <c r="CX397" s="51">
        <f t="shared" si="49"/>
        <v>0.00163379527</v>
      </c>
      <c r="CY397" s="51">
        <f t="shared" si="50"/>
        <v>0.9897717456</v>
      </c>
      <c r="CZ397" s="51">
        <f t="shared" si="16"/>
        <v>1</v>
      </c>
      <c r="DA397" s="61"/>
      <c r="DB397" s="51">
        <f>(AQ397*Baseline!B$7 + AV397*Baseline!B$11 + BA397*Baseline!B$16 + BF397*Baseline!B$18)</f>
        <v>56832.7181</v>
      </c>
      <c r="DC397" s="51">
        <f>(AR397*Baseline!B$7 + AW397*Baseline!B$11 + BB397*Baseline!B$16 + BG397*Baseline!B$18)</f>
        <v>63201.82661</v>
      </c>
      <c r="DD397" s="51">
        <f>(AS397*Baseline!B$7 + AX397*Baseline!B$11 + BC397*Baseline!B$16 + BH397*Baseline!B$18)</f>
        <v>115145.0573</v>
      </c>
      <c r="DE397" s="51">
        <f>(AT397*Baseline!B$7 + AY397*Baseline!B$11 + BD397*Baseline!B$16 + BI397*Baseline!B$18)</f>
        <v>1259843.988</v>
      </c>
      <c r="DF397" s="51">
        <f t="shared" si="17"/>
        <v>1495023.59</v>
      </c>
      <c r="DG397" s="61"/>
      <c r="DH397" s="51">
        <f t="shared" si="51"/>
        <v>0.03801459622</v>
      </c>
      <c r="DI397" s="51">
        <f t="shared" si="52"/>
        <v>0.04227480224</v>
      </c>
      <c r="DJ397" s="51">
        <f t="shared" si="53"/>
        <v>0.07701888993</v>
      </c>
      <c r="DK397" s="51">
        <f t="shared" si="54"/>
        <v>0.8426917116</v>
      </c>
      <c r="DL397" s="51">
        <f t="shared" si="18"/>
        <v>1</v>
      </c>
      <c r="DM397" s="61"/>
      <c r="DN397" s="51">
        <f>DH397 / (Baseline!B$7/Baseline!B$17)</f>
        <v>4.057808112</v>
      </c>
      <c r="DO397" s="51">
        <f>DI397 / (Baseline!B$11/Baseline!B$17)</f>
        <v>1.02053396</v>
      </c>
      <c r="DP397" s="51">
        <f>DJ397 / (Baseline!B$16/Baseline!B$17)</f>
        <v>1.190174606</v>
      </c>
      <c r="DQ397" s="51">
        <f>DK397 / (Baseline!B$18/Baseline!B$17)</f>
        <v>0.9527373746</v>
      </c>
      <c r="DR397" s="79"/>
      <c r="DS397" s="51">
        <f>(AU397*Baseline!B$34)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0.02816893239</v>
      </c>
      <c r="DT397" s="51">
        <f>(AZ397*Baseline!B$34) + (Baseline!D$88*(1-Baseline!D$89)*Baseline!B$35) + (Baseline!D$88*Baseline!D$89*((1-Baseline!D$90)*Baseline!B$40 + Baseline!D$90*Baseline!B$41))</f>
        <v>0.01039789438</v>
      </c>
      <c r="DU397" s="51">
        <f>(BE397*Baseline!B$34) + (Baseline!F$88*(1-Baseline!F$89)*Baseline!B$35) + (Baseline!F$88*Baseline!F$89*((1-Baseline!F$90)*Baseline!B$40 + Baseline!F$90*Baseline!B$41))</f>
        <v>0.01297530948</v>
      </c>
      <c r="DV397" s="51">
        <f>(BJ397*Baseline!B$34) + (Baseline!H$88*(1-Baseline!H$89)*Baseline!B$35) + (Baseline!H$88*Baseline!H$89*((1-Baseline!H$90)*Baseline!B$40 + Baseline!H$90*Baseline!B$41))</f>
        <v>0.009306384383</v>
      </c>
      <c r="DW397" s="51">
        <f>( DS397*Baseline!B$7 + DT397*Baseline!B$11 + DU397*Baseline!B$16 + DV397*Baseline!B$18 ) / Baseline!B$17</f>
        <v>0.00976573298</v>
      </c>
    </row>
    <row r="398">
      <c r="A398" s="4" t="s">
        <v>703</v>
      </c>
      <c r="B398" s="45">
        <f>MIN( MAX( NORMINV( MCrands!B398, (B$5+B$4)/2, (B$5-B$4)/3.29 ), 0 ), 1 )</f>
        <v>0.4744897526</v>
      </c>
      <c r="C398" s="45">
        <f>MAX( NORMINV( MCrands!C398, (C$5+C$4)/2, (C$5-C$4)/3.29 ), 0 )</f>
        <v>2.387659899</v>
      </c>
      <c r="D398" s="41"/>
      <c r="E398" s="43">
        <f>Baseline!B$33 * (C398 * Baseline!B$66*Baseline!B$66/Baseline!B$73 + Baseline!B$52*Baseline!B$52/Baseline!B$74 + Baseline!B$53*Baseline!B$53/Baseline!B$75 + Baseline!B$54*Baseline!B$54/Baseline!B$76)</f>
        <v>0.00001694593363</v>
      </c>
      <c r="F398" s="43">
        <f>Baseline!B$33 * (C398 * Baseline!B$66*Baseline!B$57/Baseline!B$73 + Baseline!B$52*Baseline!B$67/Baseline!B$74 + Baseline!B$53*Baseline!B$55/Baseline!B$75 + Baseline!B$54*Baseline!B$56/Baseline!B$76)</f>
        <v>0.0000001995435416</v>
      </c>
      <c r="G398" s="45">
        <f>Baseline!B$33 * (C398 * Baseline!B$66*Baseline!B$58/Baseline!B$73 + Baseline!B$52*Baseline!B$59/Baseline!B$74 + Baseline!B$53*Baseline!B$68/Baseline!B$75 + Baseline!B$54*Baseline!B$60/Baseline!B$76)</f>
        <v>0.0000001678072318</v>
      </c>
      <c r="H398" s="43">
        <f>Baseline!B$33 * (C398 * Baseline!B$66*Baseline!B$61/Baseline!B$73 + Baseline!B$52*Baseline!B$62/Baseline!B$74 + Baseline!B$53*Baseline!B$63/Baseline!B$75 + Baseline!B$54*Baseline!B$69/Baseline!B$76)</f>
        <v>0.000000003318786884</v>
      </c>
      <c r="I398" s="43">
        <f>Baseline!B$33 * (C398 * Baseline!B$57*Baseline!B$66/Baseline!B$73 + Baseline!B$67*Baseline!B$52/Baseline!B$74 + Baseline!B$55*Baseline!B$53/Baseline!B$75 + Baseline!B$56*Baseline!B$54/Baseline!B$76)</f>
        <v>0.0000001995435416</v>
      </c>
      <c r="J398" s="45">
        <f>Baseline!B$33 * (C398 * Baseline!B$57*Baseline!B$57/Baseline!B$73 + Baseline!B$67*Baseline!B$67/Baseline!B$74 + Baseline!B$55*Baseline!B$55/Baseline!B$75 + Baseline!B$56*Baseline!B$56/Baseline!B$76)</f>
        <v>0.000001763813749</v>
      </c>
      <c r="K398" s="43">
        <f>Baseline!B$33 * (C398 * Baseline!B$57*Baseline!B$58/Baseline!B$73 + Baseline!B$67*Baseline!B$59/Baseline!B$74 + Baseline!B$55*Baseline!B$68/Baseline!B$75 + Baseline!B$56*Baseline!B$60/Baseline!B$76)</f>
        <v>0.00000001374178406</v>
      </c>
      <c r="L398" s="45">
        <f>Baseline!B$33 * (C398 * Baseline!B$57*Baseline!B$61/Baseline!B$73 + Baseline!B$67*Baseline!B$62/Baseline!B$74 + Baseline!B$55*Baseline!B$63/Baseline!B$75 + Baseline!B$56*Baseline!B$69/Baseline!B$76)</f>
        <v>0.00000001439283828</v>
      </c>
      <c r="M398" s="43">
        <f>Baseline!B$33 * (C398 * Baseline!B$58*Baseline!B$66/Baseline!B$73 + Baseline!B$59*Baseline!B$52/Baseline!B$74 + Baseline!B$68*Baseline!B$53/Baseline!B$75 + Baseline!B$60*Baseline!B$54/Baseline!B$76)</f>
        <v>0.0000001678072318</v>
      </c>
      <c r="N398" s="45">
        <f>Baseline!B$33 * (C398 * Baseline!B$58*Baseline!B$57/Baseline!B$73 + Baseline!B$59*Baseline!B$67/Baseline!B$74 + Baseline!B$68*Baseline!B$55/Baseline!B$75 + Baseline!B$60*Baseline!B$56/Baseline!B$76)</f>
        <v>0.00000001374178406</v>
      </c>
      <c r="O398" s="45">
        <f>Baseline!B$33 * (C398 * Baseline!B$58*Baseline!B$58/Baseline!B$73 + Baseline!B$59*Baseline!B$59/Baseline!B$74 + Baseline!B$68*Baseline!B$68/Baseline!B$75 + Baseline!B$60*Baseline!B$60/Baseline!B$76)</f>
        <v>0.000001324389939</v>
      </c>
      <c r="P398" s="43">
        <f>Baseline!B$33 * (C398 * Baseline!B$58*Baseline!B$61/Baseline!B$73 + Baseline!B$59*Baseline!B$62/Baseline!B$74 + Baseline!B$68*Baseline!B$63/Baseline!B$75 + Baseline!B$60*Baseline!B$69/Baseline!B$76)</f>
        <v>0.000000001646908436</v>
      </c>
      <c r="Q398" s="43">
        <f>Baseline!B$33 * (C398 * Baseline!B$61*Baseline!B$66/Baseline!B$73 + Baseline!B$62*Baseline!B$52/Baseline!B$74 + Baseline!B$63*Baseline!B$53/Baseline!B$75 + Baseline!B$69*Baseline!B$54/Baseline!B$76)</f>
        <v>0.000000003318786884</v>
      </c>
      <c r="R398" s="43">
        <f>Baseline!B$33 * (C398 * Baseline!B$61*Baseline!B$57/Baseline!B$73 + Baseline!B$62*Baseline!B$67/Baseline!B$74 + Baseline!B$63*Baseline!B$55/Baseline!B$75 + Baseline!B$69*Baseline!B$56/Baseline!B$76)</f>
        <v>0.00000001439283828</v>
      </c>
      <c r="S398" s="43">
        <f>Baseline!B$33 * (C398 * Baseline!B$61*Baseline!B$58/Baseline!B$73 + Baseline!B$62*Baseline!B$59/Baseline!B$74 + Baseline!B$63*Baseline!B$68/Baseline!B$75 + Baseline!B$69*Baseline!B$60/Baseline!B$76)</f>
        <v>0.000000001646908436</v>
      </c>
      <c r="T398" s="43">
        <f>Baseline!B$33 * (C398 * Baseline!B$61*Baseline!B$61/Baseline!B$73 + Baseline!B$62*Baseline!B$62/Baseline!B$74 + Baseline!B$63*Baseline!B$63/Baseline!B$75 + Baseline!B$69*Baseline!B$69/Baseline!B$76)</f>
        <v>0.00000009854654175</v>
      </c>
      <c r="U398" s="41"/>
      <c r="V398" s="43">
        <f>E398 * ( Baseline!B$87 * Baseline!B$7 )</f>
        <v>0.1758818452</v>
      </c>
      <c r="W398" s="43">
        <f>F398 * ( Baseline!D$87 * Baseline!B$11 )</f>
        <v>0.003680899034</v>
      </c>
      <c r="X398" s="43">
        <f>G398 * ( Baseline!F$87 * Baseline!B$16 )</f>
        <v>0.005828745589</v>
      </c>
      <c r="Y398" s="43">
        <f>H398 * ( Baseline!H$87 * Baseline!B$18 )</f>
        <v>0.001167129289</v>
      </c>
      <c r="Z398" s="51">
        <f t="shared" si="1"/>
        <v>0.1865586191</v>
      </c>
      <c r="AA398" s="43">
        <f>I398 * ( Baseline!B$87 * Baseline!B$7 )</f>
        <v>0.002071062419</v>
      </c>
      <c r="AB398" s="45">
        <f>J398 * ( Baseline!D$87 * Baseline!B$11 )</f>
        <v>0.03253635909</v>
      </c>
      <c r="AC398" s="45">
        <f>K398 * ( Baseline!F$87 * Baseline!B$16 )</f>
        <v>0.0004773177077</v>
      </c>
      <c r="AD398" s="45">
        <f>L398 * ( Baseline!F$87 * Baseline!B$16 )</f>
        <v>0.0004999319262</v>
      </c>
      <c r="AE398" s="51">
        <f t="shared" si="2"/>
        <v>0.03558467114</v>
      </c>
      <c r="AF398" s="51">
        <f>M398 * ( Baseline!B$87 * Baseline!B$7 )</f>
        <v>0.001741671259</v>
      </c>
      <c r="AG398" s="51">
        <f>N398 * ( Baseline!D$87 * Baseline!B$11 )</f>
        <v>0.0002534891346</v>
      </c>
      <c r="AH398" s="51">
        <f>O398 * ( Baseline!F$87 * Baseline!B$16 )</f>
        <v>0.04600237981</v>
      </c>
      <c r="AI398" s="51">
        <f>P398 * ( Baseline!H$87 * Baseline!B$18 )</f>
        <v>0.0005791739994</v>
      </c>
      <c r="AJ398" s="51">
        <f t="shared" si="3"/>
        <v>0.0485767142</v>
      </c>
      <c r="AK398" s="51">
        <f>Q398 * ( Baseline!B$87 * Baseline!B$7 )</f>
        <v>0.00003444568907</v>
      </c>
      <c r="AL398" s="51">
        <f>R398 * ( Baseline!D$87 * Baseline!B$11 )</f>
        <v>0.0002654988686</v>
      </c>
      <c r="AM398" s="51">
        <f>S398 * ( Baseline!F$87 * Baseline!B$16 )</f>
        <v>0.00005720498561</v>
      </c>
      <c r="AN398" s="51">
        <f>T398 * ( Baseline!H$87 * Baseline!B$18 )</f>
        <v>0.03465620399</v>
      </c>
      <c r="AO398" s="51">
        <f t="shared" si="4"/>
        <v>0.03501335353</v>
      </c>
      <c r="AP398" s="61"/>
      <c r="AQ398" s="51">
        <f>V398 * ( (1-Baseline!B$88-Baseline!B$87) + (1-B398)*Baseline!B$88 )</f>
        <v>0.09784379515</v>
      </c>
      <c r="AR398" s="51">
        <f>W398 * ( (1-Baseline!B$88-Baseline!B$87) + (1-B398)*Baseline!B$88 )</f>
        <v>0.002047699299</v>
      </c>
      <c r="AS398" s="51">
        <f>X398 * ( (1-Baseline!B$88-Baseline!B$87) + (1-B398)*Baseline!B$88 )</f>
        <v>0.003242555187</v>
      </c>
      <c r="AT398" s="51">
        <f>Y398 * ( (1-Baseline!B$88-Baseline!B$87) + (1-B398)*Baseline!B$88 )</f>
        <v>0.0006492788324</v>
      </c>
      <c r="AU398" s="51">
        <f t="shared" si="5"/>
        <v>0.1037833285</v>
      </c>
      <c r="AV398" s="51">
        <f>AA398 * ( (1-Baseline!D$88-Baseline!D$87) + (1-B398)*Baseline!D$88 )</f>
        <v>0.001612999311</v>
      </c>
      <c r="AW398" s="51">
        <f>AB398 * ( (1-Baseline!D$88-Baseline!D$87) + (1-B398)*Baseline!D$88 )</f>
        <v>0.02534019464</v>
      </c>
      <c r="AX398" s="51">
        <f>AC398 * ( (1-Baseline!D$88-Baseline!D$87) + (1-B398)*Baseline!D$88 )</f>
        <v>0.0003717479139</v>
      </c>
      <c r="AY398" s="51">
        <f>AD398 * ( (1-Baseline!D$88-Baseline!D$87) + (1-B398)*Baseline!D$88 )</f>
        <v>0.0003893604777</v>
      </c>
      <c r="AZ398" s="51">
        <f t="shared" si="6"/>
        <v>0.02771430235</v>
      </c>
      <c r="BA398" s="51">
        <f>AF398 * ( (1-Baseline!F$88-Baseline!F$87) + (1-Baseline!B$36)*Baseline!F$88 )</f>
        <v>0.001253362372</v>
      </c>
      <c r="BB398" s="51">
        <f>AG398 * ( (1-Baseline!F$88-Baseline!F$87) + (1-Baseline!B$36)*Baseline!F$88 )</f>
        <v>0.0001824188929</v>
      </c>
      <c r="BC398" s="51">
        <f>AH398 * ( (1-Baseline!F$88-Baseline!F$87) + (1-Baseline!B$36)*Baseline!F$88 )</f>
        <v>0.03310478458</v>
      </c>
      <c r="BD398" s="51">
        <f>AI398 * ( (1-Baseline!F$88-Baseline!F$87) + (1-Baseline!B$36)*Baseline!F$88 )</f>
        <v>0.0004167921436</v>
      </c>
      <c r="BE398" s="51">
        <f t="shared" si="7"/>
        <v>0.03495735799</v>
      </c>
      <c r="BF398" s="51">
        <f>AK398 * ( (1-Baseline!H$88-Baseline!H$87) + (1-Baseline!B$36)*Baseline!H$88 )</f>
        <v>0.00002729200836</v>
      </c>
      <c r="BG398" s="51">
        <f>AL398 * ( (1-Baseline!H$88-Baseline!H$87) + (1-Baseline!B$36)*Baseline!H$88 )</f>
        <v>0.0002103600635</v>
      </c>
      <c r="BH398" s="51">
        <f>AM398 * ( (1-Baseline!H$88-Baseline!H$87) + (1-Baseline!B$36)*Baseline!H$88 )</f>
        <v>0.0000453246542</v>
      </c>
      <c r="BI398" s="51">
        <f>AN398 * ( (1-Baseline!H$88-Baseline!H$87) + (1-Baseline!B$36)*Baseline!H$88 )</f>
        <v>0.02745880354</v>
      </c>
      <c r="BJ398" s="51">
        <f t="shared" si="8"/>
        <v>0.02774178027</v>
      </c>
      <c r="BK398" s="61"/>
      <c r="BL398" s="51">
        <f t="shared" si="19"/>
        <v>0.9427698706</v>
      </c>
      <c r="BM398" s="51">
        <f t="shared" si="20"/>
        <v>0.01973052251</v>
      </c>
      <c r="BN398" s="51">
        <f t="shared" si="21"/>
        <v>0.03124350736</v>
      </c>
      <c r="BO398" s="51">
        <f t="shared" si="22"/>
        <v>0.00625609953</v>
      </c>
      <c r="BP398" s="51">
        <f t="shared" si="9"/>
        <v>1</v>
      </c>
      <c r="BQ398" s="51">
        <f t="shared" si="23"/>
        <v>0.05820097115</v>
      </c>
      <c r="BR398" s="51">
        <f t="shared" si="24"/>
        <v>0.9143363714</v>
      </c>
      <c r="BS398" s="51">
        <f t="shared" si="25"/>
        <v>0.01341357647</v>
      </c>
      <c r="BT398" s="51">
        <f t="shared" si="26"/>
        <v>0.01404908097</v>
      </c>
      <c r="BU398" s="51">
        <f t="shared" si="10"/>
        <v>1</v>
      </c>
      <c r="BV398" s="51">
        <f t="shared" si="27"/>
        <v>0.03585403599</v>
      </c>
      <c r="BW398" s="51">
        <f t="shared" si="28"/>
        <v>0.00521832608</v>
      </c>
      <c r="BX398" s="51">
        <f t="shared" si="29"/>
        <v>0.9470047648</v>
      </c>
      <c r="BY398" s="51">
        <f t="shared" si="30"/>
        <v>0.01192287311</v>
      </c>
      <c r="BZ398" s="51">
        <f t="shared" si="11"/>
        <v>1</v>
      </c>
      <c r="CA398" s="51">
        <f t="shared" si="31"/>
        <v>0.000983787201</v>
      </c>
      <c r="CB398" s="51">
        <f t="shared" si="32"/>
        <v>0.007582788902</v>
      </c>
      <c r="CC398" s="51">
        <f t="shared" si="33"/>
        <v>0.001633804816</v>
      </c>
      <c r="CD398" s="51">
        <f t="shared" si="34"/>
        <v>0.9897996191</v>
      </c>
      <c r="CE398" s="51">
        <f t="shared" si="12"/>
        <v>1</v>
      </c>
      <c r="CF398" s="61"/>
      <c r="CG398" s="51">
        <f t="shared" si="35"/>
        <v>0.9427698706</v>
      </c>
      <c r="CH398" s="51">
        <f t="shared" si="36"/>
        <v>0.01973052251</v>
      </c>
      <c r="CI398" s="51">
        <f t="shared" si="37"/>
        <v>0.03124350736</v>
      </c>
      <c r="CJ398" s="51">
        <f t="shared" si="38"/>
        <v>0.00625609953</v>
      </c>
      <c r="CK398" s="51">
        <f t="shared" si="13"/>
        <v>1</v>
      </c>
      <c r="CL398" s="51">
        <f t="shared" si="39"/>
        <v>0.05820097115</v>
      </c>
      <c r="CM398" s="51">
        <f t="shared" si="40"/>
        <v>0.9143363714</v>
      </c>
      <c r="CN398" s="51">
        <f t="shared" si="41"/>
        <v>0.01341357647</v>
      </c>
      <c r="CO398" s="51">
        <f t="shared" si="42"/>
        <v>0.01404908097</v>
      </c>
      <c r="CP398" s="51">
        <f t="shared" si="14"/>
        <v>1</v>
      </c>
      <c r="CQ398" s="51">
        <f t="shared" si="43"/>
        <v>0.03585403599</v>
      </c>
      <c r="CR398" s="51">
        <f t="shared" si="44"/>
        <v>0.00521832608</v>
      </c>
      <c r="CS398" s="51">
        <f t="shared" si="45"/>
        <v>0.9470047648</v>
      </c>
      <c r="CT398" s="51">
        <f t="shared" si="46"/>
        <v>0.01192287311</v>
      </c>
      <c r="CU398" s="51">
        <f t="shared" si="15"/>
        <v>1</v>
      </c>
      <c r="CV398" s="51">
        <f t="shared" si="47"/>
        <v>0.000983787201</v>
      </c>
      <c r="CW398" s="51">
        <f t="shared" si="48"/>
        <v>0.007582788902</v>
      </c>
      <c r="CX398" s="51">
        <f t="shared" si="49"/>
        <v>0.001633804816</v>
      </c>
      <c r="CY398" s="51">
        <f t="shared" si="50"/>
        <v>0.9897996191</v>
      </c>
      <c r="CZ398" s="51">
        <f t="shared" si="16"/>
        <v>1</v>
      </c>
      <c r="DA398" s="61"/>
      <c r="DB398" s="51">
        <f>(AQ398*Baseline!B$7 + AV398*Baseline!B$11 + BA398*Baseline!B$16 + BF398*Baseline!B$18)</f>
        <v>56362.13019</v>
      </c>
      <c r="DC398" s="51">
        <f>(AR398*Baseline!B$7 + AW398*Baseline!B$11 + BB398*Baseline!B$16 + BG398*Baseline!B$18)</f>
        <v>65580.24686</v>
      </c>
      <c r="DD398" s="51">
        <f>(AS398*Baseline!B$7 + AX398*Baseline!B$11 + BC398*Baseline!B$16 + BH398*Baseline!B$18)</f>
        <v>115352.6439</v>
      </c>
      <c r="DE398" s="51">
        <f>(AT398*Baseline!B$7 + AY398*Baseline!B$11 + BD398*Baseline!B$16 + BI398*Baseline!B$18)</f>
        <v>1259907.258</v>
      </c>
      <c r="DF398" s="51">
        <f t="shared" si="17"/>
        <v>1497202.279</v>
      </c>
      <c r="DG398" s="61"/>
      <c r="DH398" s="51">
        <f t="shared" si="51"/>
        <v>0.03764496686</v>
      </c>
      <c r="DI398" s="51">
        <f t="shared" si="52"/>
        <v>0.04380186149</v>
      </c>
      <c r="DJ398" s="51">
        <f t="shared" si="53"/>
        <v>0.07704546373</v>
      </c>
      <c r="DK398" s="51">
        <f t="shared" si="54"/>
        <v>0.8415077079</v>
      </c>
      <c r="DL398" s="51">
        <f t="shared" si="18"/>
        <v>1</v>
      </c>
      <c r="DM398" s="61"/>
      <c r="DN398" s="51">
        <f>DH398 / (Baseline!B$7/Baseline!B$17)</f>
        <v>4.01835261</v>
      </c>
      <c r="DO398" s="51">
        <f>DI398 / (Baseline!B$11/Baseline!B$17)</f>
        <v>1.057397901</v>
      </c>
      <c r="DP398" s="51">
        <f>DJ398 / (Baseline!B$16/Baseline!B$17)</f>
        <v>1.190585251</v>
      </c>
      <c r="DQ398" s="51">
        <f>DK398 / (Baseline!B$18/Baseline!B$17)</f>
        <v>0.9513987539</v>
      </c>
      <c r="DR398" s="79"/>
      <c r="DS398" s="51">
        <f>(AU398*Baseline!B$34)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0.02809703052</v>
      </c>
      <c r="DT398" s="51">
        <f>(AZ398*Baseline!B$34) + (Baseline!D$88*(1-Baseline!D$89)*Baseline!B$35) + (Baseline!D$88*Baseline!D$89*((1-Baseline!D$90)*Baseline!B$40 + Baseline!D$90*Baseline!B$41))</f>
        <v>0.01057071335</v>
      </c>
      <c r="DU398" s="51">
        <f>(BE398*Baseline!B$34) + (Baseline!F$88*(1-Baseline!F$89)*Baseline!B$35) + (Baseline!F$88*Baseline!F$89*((1-Baseline!F$90)*Baseline!B$40 + Baseline!F$90*Baseline!B$41))</f>
        <v>0.0129742437</v>
      </c>
      <c r="DV398" s="51">
        <f>(BJ398*Baseline!B$34) + (Baseline!H$88*(1-Baseline!H$89)*Baseline!B$35) + (Baseline!H$88*Baseline!H$89*((1-Baseline!H$90)*Baseline!B$40 + Baseline!H$90*Baseline!B$41))</f>
        <v>0.00930626704</v>
      </c>
      <c r="DW398" s="51">
        <f>( DS398*Baseline!B$7 + DT398*Baseline!B$11 + DU398*Baseline!B$16 + DV398*Baseline!B$18 ) / Baseline!B$17</f>
        <v>0.009772045514</v>
      </c>
    </row>
    <row r="399">
      <c r="A399" s="4" t="s">
        <v>705</v>
      </c>
      <c r="B399" s="45">
        <f>MIN( MAX( NORMINV( MCrands!B399, (B$5+B$4)/2, (B$5-B$4)/3.29 ), 0 ), 1 )</f>
        <v>0.6183773621</v>
      </c>
      <c r="C399" s="45">
        <f>MAX( NORMINV( MCrands!C399, (C$5+C$4)/2, (C$5-C$4)/3.29 ), 0 )</f>
        <v>2.531953683</v>
      </c>
      <c r="D399" s="41"/>
      <c r="E399" s="43">
        <f>Baseline!B$33 * (C399 * Baseline!B$66*Baseline!B$66/Baseline!B$73 + Baseline!B$52*Baseline!B$52/Baseline!B$74 + Baseline!B$53*Baseline!B$53/Baseline!B$75 + Baseline!B$54*Baseline!B$54/Baseline!B$76)</f>
        <v>0.00001796753708</v>
      </c>
      <c r="F399" s="43">
        <f>Baseline!B$33 * (C399 * Baseline!B$66*Baseline!B$57/Baseline!B$73 + Baseline!B$52*Baseline!B$67/Baseline!B$74 + Baseline!B$53*Baseline!B$55/Baseline!B$75 + Baseline!B$54*Baseline!B$56/Baseline!B$76)</f>
        <v>0.0000001997048474</v>
      </c>
      <c r="G399" s="45">
        <f>Baseline!B$33 * (C399 * Baseline!B$66*Baseline!B$58/Baseline!B$73 + Baseline!B$52*Baseline!B$59/Baseline!B$74 + Baseline!B$53*Baseline!B$68/Baseline!B$75 + Baseline!B$54*Baseline!B$60/Baseline!B$76)</f>
        <v>0.0000001682037753</v>
      </c>
      <c r="H399" s="43">
        <f>Baseline!B$33 * (C399 * Baseline!B$66*Baseline!B$61/Baseline!B$73 + Baseline!B$52*Baseline!B$62/Baseline!B$74 + Baseline!B$53*Baseline!B$63/Baseline!B$75 + Baseline!B$54*Baseline!B$69/Baseline!B$76)</f>
        <v>0.000000003358441228</v>
      </c>
      <c r="I399" s="43">
        <f>Baseline!B$33 * (C399 * Baseline!B$57*Baseline!B$66/Baseline!B$73 + Baseline!B$67*Baseline!B$52/Baseline!B$74 + Baseline!B$55*Baseline!B$53/Baseline!B$75 + Baseline!B$56*Baseline!B$54/Baseline!B$76)</f>
        <v>0.0000001997048474</v>
      </c>
      <c r="J399" s="45">
        <f>Baseline!B$33 * (C399 * Baseline!B$57*Baseline!B$57/Baseline!B$73 + Baseline!B$67*Baseline!B$67/Baseline!B$74 + Baseline!B$55*Baseline!B$55/Baseline!B$75 + Baseline!B$56*Baseline!B$56/Baseline!B$76)</f>
        <v>0.000001763813774</v>
      </c>
      <c r="K399" s="43">
        <f>Baseline!B$33 * (C399 * Baseline!B$57*Baseline!B$58/Baseline!B$73 + Baseline!B$67*Baseline!B$59/Baseline!B$74 + Baseline!B$55*Baseline!B$68/Baseline!B$75 + Baseline!B$56*Baseline!B$60/Baseline!B$76)</f>
        <v>0.00000001374184667</v>
      </c>
      <c r="L399" s="45">
        <f>Baseline!B$33 * (C399 * Baseline!B$57*Baseline!B$61/Baseline!B$73 + Baseline!B$67*Baseline!B$62/Baseline!B$74 + Baseline!B$55*Baseline!B$63/Baseline!B$75 + Baseline!B$56*Baseline!B$69/Baseline!B$76)</f>
        <v>0.00000001439284454</v>
      </c>
      <c r="M399" s="43">
        <f>Baseline!B$33 * (C399 * Baseline!B$58*Baseline!B$66/Baseline!B$73 + Baseline!B$59*Baseline!B$52/Baseline!B$74 + Baseline!B$68*Baseline!B$53/Baseline!B$75 + Baseline!B$60*Baseline!B$54/Baseline!B$76)</f>
        <v>0.0000001682037753</v>
      </c>
      <c r="N399" s="45">
        <f>Baseline!B$33 * (C399 * Baseline!B$58*Baseline!B$57/Baseline!B$73 + Baseline!B$59*Baseline!B$67/Baseline!B$74 + Baseline!B$68*Baseline!B$55/Baseline!B$75 + Baseline!B$60*Baseline!B$56/Baseline!B$76)</f>
        <v>0.00000001374184667</v>
      </c>
      <c r="O399" s="45">
        <f>Baseline!B$33 * (C399 * Baseline!B$58*Baseline!B$58/Baseline!B$73 + Baseline!B$59*Baseline!B$59/Baseline!B$74 + Baseline!B$68*Baseline!B$68/Baseline!B$75 + Baseline!B$60*Baseline!B$60/Baseline!B$76)</f>
        <v>0.000001324390093</v>
      </c>
      <c r="P399" s="43">
        <f>Baseline!B$33 * (C399 * Baseline!B$58*Baseline!B$61/Baseline!B$73 + Baseline!B$59*Baseline!B$62/Baseline!B$74 + Baseline!B$68*Baseline!B$63/Baseline!B$75 + Baseline!B$60*Baseline!B$69/Baseline!B$76)</f>
        <v>0.000000001646923828</v>
      </c>
      <c r="Q399" s="43">
        <f>Baseline!B$33 * (C399 * Baseline!B$61*Baseline!B$66/Baseline!B$73 + Baseline!B$62*Baseline!B$52/Baseline!B$74 + Baseline!B$63*Baseline!B$53/Baseline!B$75 + Baseline!B$69*Baseline!B$54/Baseline!B$76)</f>
        <v>0.000000003358441228</v>
      </c>
      <c r="R399" s="43">
        <f>Baseline!B$33 * (C399 * Baseline!B$61*Baseline!B$57/Baseline!B$73 + Baseline!B$62*Baseline!B$67/Baseline!B$74 + Baseline!B$63*Baseline!B$55/Baseline!B$75 + Baseline!B$69*Baseline!B$56/Baseline!B$76)</f>
        <v>0.00000001439284454</v>
      </c>
      <c r="S399" s="43">
        <f>Baseline!B$33 * (C399 * Baseline!B$61*Baseline!B$58/Baseline!B$73 + Baseline!B$62*Baseline!B$59/Baseline!B$74 + Baseline!B$63*Baseline!B$68/Baseline!B$75 + Baseline!B$69*Baseline!B$60/Baseline!B$76)</f>
        <v>0.000000001646923828</v>
      </c>
      <c r="T399" s="43">
        <f>Baseline!B$33 * (C399 * Baseline!B$61*Baseline!B$61/Baseline!B$73 + Baseline!B$62*Baseline!B$62/Baseline!B$74 + Baseline!B$63*Baseline!B$63/Baseline!B$75 + Baseline!B$69*Baseline!B$69/Baseline!B$76)</f>
        <v>0.00000009854654329</v>
      </c>
      <c r="U399" s="41"/>
      <c r="V399" s="43">
        <f>E399 * ( Baseline!B$87 * Baseline!B$7 )</f>
        <v>0.1864850674</v>
      </c>
      <c r="W399" s="43">
        <f>F399 * ( Baseline!D$87 * Baseline!B$11 )</f>
        <v>0.003683874577</v>
      </c>
      <c r="X399" s="43">
        <f>G399 * ( Baseline!F$87 * Baseline!B$16 )</f>
        <v>0.005842519434</v>
      </c>
      <c r="Y399" s="43">
        <f>H399 * ( Baseline!H$87 * Baseline!B$18 )</f>
        <v>0.00118107467</v>
      </c>
      <c r="Z399" s="51">
        <f t="shared" si="1"/>
        <v>0.1971925361</v>
      </c>
      <c r="AA399" s="43">
        <f>I399 * ( Baseline!B$87 * Baseline!B$7 )</f>
        <v>0.002072736612</v>
      </c>
      <c r="AB399" s="45">
        <f>J399 * ( Baseline!D$87 * Baseline!B$11 )</f>
        <v>0.03253635956</v>
      </c>
      <c r="AC399" s="45">
        <f>K399 * ( Baseline!F$87 * Baseline!B$16 )</f>
        <v>0.0004773198825</v>
      </c>
      <c r="AD399" s="45">
        <f>L399 * ( Baseline!F$87 * Baseline!B$16 )</f>
        <v>0.0004999321437</v>
      </c>
      <c r="AE399" s="51">
        <f t="shared" si="2"/>
        <v>0.0355863482</v>
      </c>
      <c r="AF399" s="51">
        <f>M399 * ( Baseline!B$87 * Baseline!B$7 )</f>
        <v>0.001745786984</v>
      </c>
      <c r="AG399" s="51">
        <f>N399 * ( Baseline!D$87 * Baseline!B$11 )</f>
        <v>0.0002534902896</v>
      </c>
      <c r="AH399" s="51">
        <f>O399 * ( Baseline!F$87 * Baseline!B$16 )</f>
        <v>0.04600238515</v>
      </c>
      <c r="AI399" s="51">
        <f>P399 * ( Baseline!H$87 * Baseline!B$18 )</f>
        <v>0.0005791794124</v>
      </c>
      <c r="AJ399" s="51">
        <f t="shared" si="3"/>
        <v>0.04858084184</v>
      </c>
      <c r="AK399" s="51">
        <f>Q399 * ( Baseline!B$87 * Baseline!B$7 )</f>
        <v>0.00003485726151</v>
      </c>
      <c r="AL399" s="51">
        <f>R399 * ( Baseline!D$87 * Baseline!B$11 )</f>
        <v>0.0002654989841</v>
      </c>
      <c r="AM399" s="51">
        <f>S399 * ( Baseline!F$87 * Baseline!B$16 )</f>
        <v>0.00005720552026</v>
      </c>
      <c r="AN399" s="51">
        <f>T399 * ( Baseline!H$87 * Baseline!B$18 )</f>
        <v>0.03465620453</v>
      </c>
      <c r="AO399" s="51">
        <f t="shared" si="4"/>
        <v>0.0350137663</v>
      </c>
      <c r="AP399" s="61"/>
      <c r="AQ399" s="51">
        <f>V399 * ( (1-Baseline!B$88-Baseline!B$87) + (1-B399)*Baseline!B$88 )</f>
        <v>0.07986113874</v>
      </c>
      <c r="AR399" s="51">
        <f>W399 * ( (1-Baseline!B$88-Baseline!B$87) + (1-B399)*Baseline!B$88 )</f>
        <v>0.001577597729</v>
      </c>
      <c r="AS399" s="51">
        <f>X399 * ( (1-Baseline!B$88-Baseline!B$87) + (1-B399)*Baseline!B$88 )</f>
        <v>0.002502024755</v>
      </c>
      <c r="AT399" s="51">
        <f>Y399 * ( (1-Baseline!B$88-Baseline!B$87) + (1-B399)*Baseline!B$88 )</f>
        <v>0.0005057883154</v>
      </c>
      <c r="AU399" s="51">
        <f t="shared" si="5"/>
        <v>0.08444654954</v>
      </c>
      <c r="AV399" s="51">
        <f>AA399 * ( (1-Baseline!D$88-Baseline!D$87) + (1-B399)*Baseline!D$88 )</f>
        <v>0.001480691198</v>
      </c>
      <c r="AW399" s="51">
        <f>AB399 * ( (1-Baseline!D$88-Baseline!D$87) + (1-B399)*Baseline!D$88 )</f>
        <v>0.02324284762</v>
      </c>
      <c r="AX399" s="51">
        <f>AC399 * ( (1-Baseline!D$88-Baseline!D$87) + (1-B399)*Baseline!D$88 )</f>
        <v>0.000340980781</v>
      </c>
      <c r="AY399" s="51">
        <f>AD399 * ( (1-Baseline!D$88-Baseline!D$87) + (1-B399)*Baseline!D$88 )</f>
        <v>0.0003571341967</v>
      </c>
      <c r="AZ399" s="51">
        <f t="shared" si="6"/>
        <v>0.02542165379</v>
      </c>
      <c r="BA399" s="51">
        <f>AF399 * ( (1-Baseline!F$88-Baseline!F$87) + (1-Baseline!B$36)*Baseline!F$88 )</f>
        <v>0.001256324179</v>
      </c>
      <c r="BB399" s="51">
        <f>AG399 * ( (1-Baseline!F$88-Baseline!F$87) + (1-Baseline!B$36)*Baseline!F$88 )</f>
        <v>0.0001824197241</v>
      </c>
      <c r="BC399" s="51">
        <f>AH399 * ( (1-Baseline!F$88-Baseline!F$87) + (1-Baseline!B$36)*Baseline!F$88 )</f>
        <v>0.03310478843</v>
      </c>
      <c r="BD399" s="51">
        <f>AI399 * ( (1-Baseline!F$88-Baseline!F$87) + (1-Baseline!B$36)*Baseline!F$88 )</f>
        <v>0.0004167960389</v>
      </c>
      <c r="BE399" s="51">
        <f t="shared" si="7"/>
        <v>0.03496032837</v>
      </c>
      <c r="BF399" s="51">
        <f>AK399 * ( (1-Baseline!H$88-Baseline!H$87) + (1-Baseline!B$36)*Baseline!H$88 )</f>
        <v>0.00002761810544</v>
      </c>
      <c r="BG399" s="51">
        <f>AL399 * ( (1-Baseline!H$88-Baseline!H$87) + (1-Baseline!B$36)*Baseline!H$88 )</f>
        <v>0.0002103601551</v>
      </c>
      <c r="BH399" s="51">
        <f>AM399 * ( (1-Baseline!H$88-Baseline!H$87) + (1-Baseline!B$36)*Baseline!H$88 )</f>
        <v>0.00004532507781</v>
      </c>
      <c r="BI399" s="51">
        <f>AN399 * ( (1-Baseline!H$88-Baseline!H$87) + (1-Baseline!B$36)*Baseline!H$88 )</f>
        <v>0.02745880397</v>
      </c>
      <c r="BJ399" s="51">
        <f t="shared" si="8"/>
        <v>0.02774210731</v>
      </c>
      <c r="BK399" s="61"/>
      <c r="BL399" s="51">
        <f t="shared" si="19"/>
        <v>0.9457004363</v>
      </c>
      <c r="BM399" s="51">
        <f t="shared" si="20"/>
        <v>0.01868161266</v>
      </c>
      <c r="BN399" s="51">
        <f t="shared" si="21"/>
        <v>0.02962850192</v>
      </c>
      <c r="BO399" s="51">
        <f t="shared" si="22"/>
        <v>0.005989449163</v>
      </c>
      <c r="BP399" s="51">
        <f t="shared" si="9"/>
        <v>1</v>
      </c>
      <c r="BQ399" s="51">
        <f t="shared" si="23"/>
        <v>0.05824527429</v>
      </c>
      <c r="BR399" s="51">
        <f t="shared" si="24"/>
        <v>0.9142932953</v>
      </c>
      <c r="BS399" s="51">
        <f t="shared" si="25"/>
        <v>0.01341300545</v>
      </c>
      <c r="BT399" s="51">
        <f t="shared" si="26"/>
        <v>0.014048425</v>
      </c>
      <c r="BU399" s="51">
        <f t="shared" si="10"/>
        <v>1</v>
      </c>
      <c r="BV399" s="51">
        <f t="shared" si="27"/>
        <v>0.03593570876</v>
      </c>
      <c r="BW399" s="51">
        <f t="shared" si="28"/>
        <v>0.005217906483</v>
      </c>
      <c r="BX399" s="51">
        <f t="shared" si="29"/>
        <v>0.9469244132</v>
      </c>
      <c r="BY399" s="51">
        <f t="shared" si="30"/>
        <v>0.01192197151</v>
      </c>
      <c r="BZ399" s="51">
        <f t="shared" si="11"/>
        <v>1</v>
      </c>
      <c r="CA399" s="51">
        <f t="shared" si="31"/>
        <v>0.0009955301927</v>
      </c>
      <c r="CB399" s="51">
        <f t="shared" si="32"/>
        <v>0.00758270281</v>
      </c>
      <c r="CC399" s="51">
        <f t="shared" si="33"/>
        <v>0.001633800825</v>
      </c>
      <c r="CD399" s="51">
        <f t="shared" si="34"/>
        <v>0.9897879662</v>
      </c>
      <c r="CE399" s="51">
        <f t="shared" si="12"/>
        <v>1</v>
      </c>
      <c r="CF399" s="61"/>
      <c r="CG399" s="51">
        <f t="shared" si="35"/>
        <v>0.9457004363</v>
      </c>
      <c r="CH399" s="51">
        <f t="shared" si="36"/>
        <v>0.01868161266</v>
      </c>
      <c r="CI399" s="51">
        <f t="shared" si="37"/>
        <v>0.02962850192</v>
      </c>
      <c r="CJ399" s="51">
        <f t="shared" si="38"/>
        <v>0.005989449163</v>
      </c>
      <c r="CK399" s="51">
        <f t="shared" si="13"/>
        <v>1</v>
      </c>
      <c r="CL399" s="51">
        <f t="shared" si="39"/>
        <v>0.05824527429</v>
      </c>
      <c r="CM399" s="51">
        <f t="shared" si="40"/>
        <v>0.9142932953</v>
      </c>
      <c r="CN399" s="51">
        <f t="shared" si="41"/>
        <v>0.01341300545</v>
      </c>
      <c r="CO399" s="51">
        <f t="shared" si="42"/>
        <v>0.014048425</v>
      </c>
      <c r="CP399" s="51">
        <f t="shared" si="14"/>
        <v>1</v>
      </c>
      <c r="CQ399" s="51">
        <f t="shared" si="43"/>
        <v>0.03593570876</v>
      </c>
      <c r="CR399" s="51">
        <f t="shared" si="44"/>
        <v>0.005217906483</v>
      </c>
      <c r="CS399" s="51">
        <f t="shared" si="45"/>
        <v>0.9469244132</v>
      </c>
      <c r="CT399" s="51">
        <f t="shared" si="46"/>
        <v>0.01192197151</v>
      </c>
      <c r="CU399" s="51">
        <f t="shared" si="15"/>
        <v>1</v>
      </c>
      <c r="CV399" s="51">
        <f t="shared" si="47"/>
        <v>0.0009955301927</v>
      </c>
      <c r="CW399" s="51">
        <f t="shared" si="48"/>
        <v>0.00758270281</v>
      </c>
      <c r="CX399" s="51">
        <f t="shared" si="49"/>
        <v>0.001633800825</v>
      </c>
      <c r="CY399" s="51">
        <f t="shared" si="50"/>
        <v>0.9897879662</v>
      </c>
      <c r="CZ399" s="51">
        <f t="shared" si="16"/>
        <v>1</v>
      </c>
      <c r="DA399" s="61"/>
      <c r="DB399" s="51">
        <f>(AQ399*Baseline!B$7 + AV399*Baseline!B$11 + BA399*Baseline!B$16 + BF399*Baseline!B$18)</f>
        <v>47381.6548</v>
      </c>
      <c r="DC399" s="51">
        <f>(AR399*Baseline!B$7 + AW399*Baseline!B$11 + BB399*Baseline!B$16 + BG399*Baseline!B$18)</f>
        <v>60854.38062</v>
      </c>
      <c r="DD399" s="51">
        <f>(AS399*Baseline!B$7 + AX399*Baseline!B$11 + BC399*Baseline!B$16 + BH399*Baseline!B$18)</f>
        <v>114927.5372</v>
      </c>
      <c r="DE399" s="51">
        <f>(AT399*Baseline!B$7 + AY399*Baseline!B$11 + BD399*Baseline!B$16 + BI399*Baseline!B$18)</f>
        <v>1259768.587</v>
      </c>
      <c r="DF399" s="51">
        <f t="shared" si="17"/>
        <v>1482932.16</v>
      </c>
      <c r="DG399" s="61"/>
      <c r="DH399" s="51">
        <f t="shared" si="51"/>
        <v>0.03195133</v>
      </c>
      <c r="DI399" s="51">
        <f t="shared" si="52"/>
        <v>0.04103652363</v>
      </c>
      <c r="DJ399" s="51">
        <f t="shared" si="53"/>
        <v>0.07750019878</v>
      </c>
      <c r="DK399" s="51">
        <f t="shared" si="54"/>
        <v>0.8495119476</v>
      </c>
      <c r="DL399" s="51">
        <f t="shared" si="18"/>
        <v>1</v>
      </c>
      <c r="DM399" s="61"/>
      <c r="DN399" s="51">
        <f>DH399 / (Baseline!B$7/Baseline!B$17)</f>
        <v>3.410594324</v>
      </c>
      <c r="DO399" s="51">
        <f>DI399 / (Baseline!B$11/Baseline!B$17)</f>
        <v>0.9906413216</v>
      </c>
      <c r="DP399" s="51">
        <f>DJ399 / (Baseline!B$16/Baseline!B$17)</f>
        <v>1.197612282</v>
      </c>
      <c r="DQ399" s="51">
        <f>DK399 / (Baseline!B$18/Baseline!B$17)</f>
        <v>0.9604482535</v>
      </c>
      <c r="DR399" s="79"/>
      <c r="DS399" s="51">
        <f>(AU399*Baseline!B$34)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0.02519651368</v>
      </c>
      <c r="DT399" s="51">
        <f>(AZ399*Baseline!B$34) + (Baseline!D$88*(1-Baseline!D$89)*Baseline!B$35) + (Baseline!D$88*Baseline!D$89*((1-Baseline!D$90)*Baseline!B$40 + Baseline!D$90*Baseline!B$41))</f>
        <v>0.01022681607</v>
      </c>
      <c r="DU399" s="51">
        <f>(BE399*Baseline!B$34) + (Baseline!F$88*(1-Baseline!F$89)*Baseline!B$35) + (Baseline!F$88*Baseline!F$89*((1-Baseline!F$90)*Baseline!B$40 + Baseline!F$90*Baseline!B$41))</f>
        <v>0.01297468926</v>
      </c>
      <c r="DV399" s="51">
        <f>(BJ399*Baseline!B$34) + (Baseline!H$88*(1-Baseline!H$89)*Baseline!B$35) + (Baseline!H$88*Baseline!H$89*((1-Baseline!H$90)*Baseline!B$40 + Baseline!H$90*Baseline!B$41))</f>
        <v>0.009306316097</v>
      </c>
      <c r="DW399" s="51">
        <f>( DS399*Baseline!B$7 + DT399*Baseline!B$11 + DU399*Baseline!B$16 + DV399*Baseline!B$18 ) / Baseline!B$17</f>
        <v>0.009730699275</v>
      </c>
    </row>
    <row r="400">
      <c r="A400" s="4" t="s">
        <v>706</v>
      </c>
      <c r="B400" s="45">
        <f>MIN( MAX( NORMINV( MCrands!B400, (B$5+B$4)/2, (B$5-B$4)/3.29 ), 0 ), 1 )</f>
        <v>0.396473239</v>
      </c>
      <c r="C400" s="45">
        <f>MAX( NORMINV( MCrands!C400, (C$5+C$4)/2, (C$5-C$4)/3.29 ), 0 )</f>
        <v>3.011141905</v>
      </c>
      <c r="D400" s="41"/>
      <c r="E400" s="43">
        <f>Baseline!B$33 * (C400 * Baseline!B$66*Baseline!B$66/Baseline!B$73 + Baseline!B$52*Baseline!B$52/Baseline!B$74 + Baseline!B$53*Baseline!B$53/Baseline!B$75 + Baseline!B$54*Baseline!B$54/Baseline!B$76)</f>
        <v>0.0000213602012</v>
      </c>
      <c r="F400" s="43">
        <f>Baseline!B$33 * (C400 * Baseline!B$66*Baseline!B$57/Baseline!B$73 + Baseline!B$52*Baseline!B$67/Baseline!B$74 + Baseline!B$53*Baseline!B$55/Baseline!B$75 + Baseline!B$54*Baseline!B$56/Baseline!B$76)</f>
        <v>0.0000002002405313</v>
      </c>
      <c r="G400" s="45">
        <f>Baseline!B$33 * (C400 * Baseline!B$66*Baseline!B$58/Baseline!B$73 + Baseline!B$52*Baseline!B$59/Baseline!B$74 + Baseline!B$53*Baseline!B$68/Baseline!B$75 + Baseline!B$54*Baseline!B$60/Baseline!B$76)</f>
        <v>0.0000001695206646</v>
      </c>
      <c r="H400" s="43">
        <f>Baseline!B$33 * (C400 * Baseline!B$66*Baseline!B$61/Baseline!B$73 + Baseline!B$52*Baseline!B$62/Baseline!B$74 + Baseline!B$53*Baseline!B$63/Baseline!B$75 + Baseline!B$54*Baseline!B$69/Baseline!B$76)</f>
        <v>0.000000003490130164</v>
      </c>
      <c r="I400" s="43">
        <f>Baseline!B$33 * (C400 * Baseline!B$57*Baseline!B$66/Baseline!B$73 + Baseline!B$67*Baseline!B$52/Baseline!B$74 + Baseline!B$55*Baseline!B$53/Baseline!B$75 + Baseline!B$56*Baseline!B$54/Baseline!B$76)</f>
        <v>0.0000002002405313</v>
      </c>
      <c r="J400" s="45">
        <f>Baseline!B$33 * (C400 * Baseline!B$57*Baseline!B$57/Baseline!B$73 + Baseline!B$67*Baseline!B$67/Baseline!B$74 + Baseline!B$55*Baseline!B$55/Baseline!B$75 + Baseline!B$56*Baseline!B$56/Baseline!B$76)</f>
        <v>0.000001763813859</v>
      </c>
      <c r="K400" s="43">
        <f>Baseline!B$33 * (C400 * Baseline!B$57*Baseline!B$58/Baseline!B$73 + Baseline!B$67*Baseline!B$59/Baseline!B$74 + Baseline!B$55*Baseline!B$68/Baseline!B$75 + Baseline!B$56*Baseline!B$60/Baseline!B$76)</f>
        <v>0.0000000137420546</v>
      </c>
      <c r="L400" s="45">
        <f>Baseline!B$33 * (C400 * Baseline!B$57*Baseline!B$61/Baseline!B$73 + Baseline!B$67*Baseline!B$62/Baseline!B$74 + Baseline!B$55*Baseline!B$63/Baseline!B$75 + Baseline!B$56*Baseline!B$69/Baseline!B$76)</f>
        <v>0.00000001439286534</v>
      </c>
      <c r="M400" s="43">
        <f>Baseline!B$33 * (C400 * Baseline!B$58*Baseline!B$66/Baseline!B$73 + Baseline!B$59*Baseline!B$52/Baseline!B$74 + Baseline!B$68*Baseline!B$53/Baseline!B$75 + Baseline!B$60*Baseline!B$54/Baseline!B$76)</f>
        <v>0.0000001695206646</v>
      </c>
      <c r="N400" s="45">
        <f>Baseline!B$33 * (C400 * Baseline!B$58*Baseline!B$57/Baseline!B$73 + Baseline!B$59*Baseline!B$67/Baseline!B$74 + Baseline!B$68*Baseline!B$55/Baseline!B$75 + Baseline!B$60*Baseline!B$56/Baseline!B$76)</f>
        <v>0.0000000137420546</v>
      </c>
      <c r="O400" s="45">
        <f>Baseline!B$33 * (C400 * Baseline!B$58*Baseline!B$58/Baseline!B$73 + Baseline!B$59*Baseline!B$59/Baseline!B$74 + Baseline!B$68*Baseline!B$68/Baseline!B$75 + Baseline!B$60*Baseline!B$60/Baseline!B$76)</f>
        <v>0.000001324390604</v>
      </c>
      <c r="P400" s="43">
        <f>Baseline!B$33 * (C400 * Baseline!B$58*Baseline!B$61/Baseline!B$73 + Baseline!B$59*Baseline!B$62/Baseline!B$74 + Baseline!B$68*Baseline!B$63/Baseline!B$75 + Baseline!B$60*Baseline!B$69/Baseline!B$76)</f>
        <v>0.000000001646974945</v>
      </c>
      <c r="Q400" s="43">
        <f>Baseline!B$33 * (C400 * Baseline!B$61*Baseline!B$66/Baseline!B$73 + Baseline!B$62*Baseline!B$52/Baseline!B$74 + Baseline!B$63*Baseline!B$53/Baseline!B$75 + Baseline!B$69*Baseline!B$54/Baseline!B$76)</f>
        <v>0.000000003490130164</v>
      </c>
      <c r="R400" s="43">
        <f>Baseline!B$33 * (C400 * Baseline!B$61*Baseline!B$57/Baseline!B$73 + Baseline!B$62*Baseline!B$67/Baseline!B$74 + Baseline!B$63*Baseline!B$55/Baseline!B$75 + Baseline!B$69*Baseline!B$56/Baseline!B$76)</f>
        <v>0.00000001439286534</v>
      </c>
      <c r="S400" s="43">
        <f>Baseline!B$33 * (C400 * Baseline!B$61*Baseline!B$58/Baseline!B$73 + Baseline!B$62*Baseline!B$59/Baseline!B$74 + Baseline!B$63*Baseline!B$68/Baseline!B$75 + Baseline!B$69*Baseline!B$60/Baseline!B$76)</f>
        <v>0.000000001646974945</v>
      </c>
      <c r="T400" s="43">
        <f>Baseline!B$33 * (C400 * Baseline!B$61*Baseline!B$61/Baseline!B$73 + Baseline!B$62*Baseline!B$62/Baseline!B$74 + Baseline!B$63*Baseline!B$63/Baseline!B$75 + Baseline!B$69*Baseline!B$69/Baseline!B$76)</f>
        <v>0.00000009854654841</v>
      </c>
      <c r="U400" s="41"/>
      <c r="V400" s="43">
        <f>E400 * ( Baseline!B$87 * Baseline!B$7 )</f>
        <v>0.2216975282</v>
      </c>
      <c r="W400" s="43">
        <f>F400 * ( Baseline!D$87 * Baseline!B$11 )</f>
        <v>0.00369375612</v>
      </c>
      <c r="X400" s="43">
        <f>G400 * ( Baseline!F$87 * Baseline!B$16 )</f>
        <v>0.005888261283</v>
      </c>
      <c r="Y400" s="43">
        <f>H400 * ( Baseline!H$87 * Baseline!B$18 )</f>
        <v>0.001227386175</v>
      </c>
      <c r="Z400" s="51">
        <f t="shared" si="1"/>
        <v>0.2325069318</v>
      </c>
      <c r="AA400" s="43">
        <f>I400 * ( Baseline!B$87 * Baseline!B$7 )</f>
        <v>0.002078296474</v>
      </c>
      <c r="AB400" s="45">
        <f>J400 * ( Baseline!D$87 * Baseline!B$11 )</f>
        <v>0.03253636112</v>
      </c>
      <c r="AC400" s="45">
        <f>K400 * ( Baseline!F$87 * Baseline!B$16 )</f>
        <v>0.0004773271049</v>
      </c>
      <c r="AD400" s="45">
        <f>L400 * ( Baseline!F$87 * Baseline!B$16 )</f>
        <v>0.000499932866</v>
      </c>
      <c r="AE400" s="51">
        <f t="shared" si="2"/>
        <v>0.03559191756</v>
      </c>
      <c r="AF400" s="51">
        <f>M400 * ( Baseline!B$87 * Baseline!B$7 )</f>
        <v>0.001759454978</v>
      </c>
      <c r="AG400" s="51">
        <f>N400 * ( Baseline!D$87 * Baseline!B$11 )</f>
        <v>0.0002534941252</v>
      </c>
      <c r="AH400" s="51">
        <f>O400 * ( Baseline!F$87 * Baseline!B$16 )</f>
        <v>0.04600240291</v>
      </c>
      <c r="AI400" s="51">
        <f>P400 * ( Baseline!H$87 * Baseline!B$18 )</f>
        <v>0.0005791973886</v>
      </c>
      <c r="AJ400" s="51">
        <f t="shared" si="3"/>
        <v>0.0485945494</v>
      </c>
      <c r="AK400" s="51">
        <f>Q400 * ( Baseline!B$87 * Baseline!B$7 )</f>
        <v>0.00003622406097</v>
      </c>
      <c r="AL400" s="51">
        <f>R400 * ( Baseline!D$87 * Baseline!B$11 )</f>
        <v>0.0002654993676</v>
      </c>
      <c r="AM400" s="51">
        <f>S400 * ( Baseline!F$87 * Baseline!B$16 )</f>
        <v>0.00005720729576</v>
      </c>
      <c r="AN400" s="51">
        <f>T400 * ( Baseline!H$87 * Baseline!B$18 )</f>
        <v>0.03465620633</v>
      </c>
      <c r="AO400" s="51">
        <f t="shared" si="4"/>
        <v>0.03501513705</v>
      </c>
      <c r="AP400" s="61"/>
      <c r="AQ400" s="51">
        <f>V400 * ( (1-Baseline!B$88-Baseline!B$87) + (1-B400)*Baseline!B$88 )</f>
        <v>0.1387247491</v>
      </c>
      <c r="AR400" s="51">
        <f>W400 * ( (1-Baseline!B$88-Baseline!B$87) + (1-B400)*Baseline!B$88 )</f>
        <v>0.002311326586</v>
      </c>
      <c r="AS400" s="51">
        <f>X400 * ( (1-Baseline!B$88-Baseline!B$87) + (1-B400)*Baseline!B$88 )</f>
        <v>0.003684513651</v>
      </c>
      <c r="AT400" s="51">
        <f>Y400 * ( (1-Baseline!B$88-Baseline!B$87) + (1-B400)*Baseline!B$88 )</f>
        <v>0.0007680231733</v>
      </c>
      <c r="AU400" s="51">
        <f t="shared" si="5"/>
        <v>0.1454886125</v>
      </c>
      <c r="AV400" s="51">
        <f>AA400 * ( (1-Baseline!D$88-Baseline!D$87) + (1-B400)*Baseline!D$88 )</f>
        <v>0.001691272756</v>
      </c>
      <c r="AW400" s="51">
        <f>AB400 * ( (1-Baseline!D$88-Baseline!D$87) + (1-B400)*Baseline!D$88 )</f>
        <v>0.02647738753</v>
      </c>
      <c r="AX400" s="51">
        <f>AC400 * ( (1-Baseline!D$88-Baseline!D$87) + (1-B400)*Baseline!D$88 )</f>
        <v>0.0003884384824</v>
      </c>
      <c r="AY400" s="51">
        <f>AD400 * ( (1-Baseline!D$88-Baseline!D$87) + (1-B400)*Baseline!D$88 )</f>
        <v>0.0004068345622</v>
      </c>
      <c r="AZ400" s="51">
        <f t="shared" si="6"/>
        <v>0.02896393333</v>
      </c>
      <c r="BA400" s="51">
        <f>AF400 * ( (1-Baseline!F$88-Baseline!F$87) + (1-Baseline!B$36)*Baseline!F$88 )</f>
        <v>0.001266160105</v>
      </c>
      <c r="BB400" s="51">
        <f>AG400 * ( (1-Baseline!F$88-Baseline!F$87) + (1-Baseline!B$36)*Baseline!F$88 )</f>
        <v>0.0001824224843</v>
      </c>
      <c r="BC400" s="51">
        <f>AH400 * ( (1-Baseline!F$88-Baseline!F$87) + (1-Baseline!B$36)*Baseline!F$88 )</f>
        <v>0.03310480121</v>
      </c>
      <c r="BD400" s="51">
        <f>AI400 * ( (1-Baseline!F$88-Baseline!F$87) + (1-Baseline!B$36)*Baseline!F$88 )</f>
        <v>0.0004168089752</v>
      </c>
      <c r="BE400" s="51">
        <f t="shared" si="7"/>
        <v>0.03497019277</v>
      </c>
      <c r="BF400" s="51">
        <f>AK400 * ( (1-Baseline!H$88-Baseline!H$87) + (1-Baseline!B$36)*Baseline!H$88 )</f>
        <v>0.00002870104799</v>
      </c>
      <c r="BG400" s="51">
        <f>AL400 * ( (1-Baseline!H$88-Baseline!H$87) + (1-Baseline!B$36)*Baseline!H$88 )</f>
        <v>0.000210360459</v>
      </c>
      <c r="BH400" s="51">
        <f>AM400 * ( (1-Baseline!H$88-Baseline!H$87) + (1-Baseline!B$36)*Baseline!H$88 )</f>
        <v>0.00004532648458</v>
      </c>
      <c r="BI400" s="51">
        <f>AN400 * ( (1-Baseline!H$88-Baseline!H$87) + (1-Baseline!B$36)*Baseline!H$88 )</f>
        <v>0.0274588054</v>
      </c>
      <c r="BJ400" s="51">
        <f t="shared" si="8"/>
        <v>0.02774319339</v>
      </c>
      <c r="BK400" s="61"/>
      <c r="BL400" s="51">
        <f t="shared" si="19"/>
        <v>0.9535093277</v>
      </c>
      <c r="BM400" s="51">
        <f t="shared" si="20"/>
        <v>0.01588664945</v>
      </c>
      <c r="BN400" s="51">
        <f t="shared" si="21"/>
        <v>0.02532509993</v>
      </c>
      <c r="BO400" s="51">
        <f t="shared" si="22"/>
        <v>0.005278922934</v>
      </c>
      <c r="BP400" s="51">
        <f t="shared" si="9"/>
        <v>1</v>
      </c>
      <c r="BQ400" s="51">
        <f t="shared" si="23"/>
        <v>0.05839237153</v>
      </c>
      <c r="BR400" s="51">
        <f t="shared" si="24"/>
        <v>0.9141502719</v>
      </c>
      <c r="BS400" s="51">
        <f t="shared" si="25"/>
        <v>0.01341110953</v>
      </c>
      <c r="BT400" s="51">
        <f t="shared" si="26"/>
        <v>0.01404624702</v>
      </c>
      <c r="BU400" s="51">
        <f t="shared" si="10"/>
        <v>1</v>
      </c>
      <c r="BV400" s="51">
        <f t="shared" si="27"/>
        <v>0.03620683801</v>
      </c>
      <c r="BW400" s="51">
        <f t="shared" si="28"/>
        <v>0.005216513545</v>
      </c>
      <c r="BX400" s="51">
        <f t="shared" si="29"/>
        <v>0.94665767</v>
      </c>
      <c r="BY400" s="51">
        <f t="shared" si="30"/>
        <v>0.01191897848</v>
      </c>
      <c r="BZ400" s="51">
        <f t="shared" si="11"/>
        <v>1</v>
      </c>
      <c r="CA400" s="51">
        <f t="shared" si="31"/>
        <v>0.001034525752</v>
      </c>
      <c r="CB400" s="51">
        <f t="shared" si="32"/>
        <v>0.00758241692</v>
      </c>
      <c r="CC400" s="51">
        <f t="shared" si="33"/>
        <v>0.001633787572</v>
      </c>
      <c r="CD400" s="51">
        <f t="shared" si="34"/>
        <v>0.9897492698</v>
      </c>
      <c r="CE400" s="51">
        <f t="shared" si="12"/>
        <v>1</v>
      </c>
      <c r="CF400" s="61"/>
      <c r="CG400" s="51">
        <f t="shared" si="35"/>
        <v>0.9535093277</v>
      </c>
      <c r="CH400" s="51">
        <f t="shared" si="36"/>
        <v>0.01588664945</v>
      </c>
      <c r="CI400" s="51">
        <f t="shared" si="37"/>
        <v>0.02532509993</v>
      </c>
      <c r="CJ400" s="51">
        <f t="shared" si="38"/>
        <v>0.005278922934</v>
      </c>
      <c r="CK400" s="51">
        <f t="shared" si="13"/>
        <v>1</v>
      </c>
      <c r="CL400" s="51">
        <f t="shared" si="39"/>
        <v>0.05839237153</v>
      </c>
      <c r="CM400" s="51">
        <f t="shared" si="40"/>
        <v>0.9141502719</v>
      </c>
      <c r="CN400" s="51">
        <f t="shared" si="41"/>
        <v>0.01341110953</v>
      </c>
      <c r="CO400" s="51">
        <f t="shared" si="42"/>
        <v>0.01404624702</v>
      </c>
      <c r="CP400" s="51">
        <f t="shared" si="14"/>
        <v>1</v>
      </c>
      <c r="CQ400" s="51">
        <f t="shared" si="43"/>
        <v>0.03620683801</v>
      </c>
      <c r="CR400" s="51">
        <f t="shared" si="44"/>
        <v>0.005216513545</v>
      </c>
      <c r="CS400" s="51">
        <f t="shared" si="45"/>
        <v>0.94665767</v>
      </c>
      <c r="CT400" s="51">
        <f t="shared" si="46"/>
        <v>0.01191897848</v>
      </c>
      <c r="CU400" s="51">
        <f t="shared" si="15"/>
        <v>1</v>
      </c>
      <c r="CV400" s="51">
        <f t="shared" si="47"/>
        <v>0.001034525752</v>
      </c>
      <c r="CW400" s="51">
        <f t="shared" si="48"/>
        <v>0.00758241692</v>
      </c>
      <c r="CX400" s="51">
        <f t="shared" si="49"/>
        <v>0.001633787572</v>
      </c>
      <c r="CY400" s="51">
        <f t="shared" si="50"/>
        <v>0.9897492698</v>
      </c>
      <c r="CZ400" s="51">
        <f t="shared" si="16"/>
        <v>1</v>
      </c>
      <c r="DA400" s="61"/>
      <c r="DB400" s="51">
        <f>(AQ400*Baseline!B$7 + AV400*Baseline!B$11 + BA400*Baseline!B$16 + BF400*Baseline!B$18)</f>
        <v>76464.6504</v>
      </c>
      <c r="DC400" s="51">
        <f>(AR400*Baseline!B$7 + AW400*Baseline!B$11 + BB400*Baseline!B$16 + BG400*Baseline!B$18)</f>
        <v>68146.90779</v>
      </c>
      <c r="DD400" s="51">
        <f>(AS400*Baseline!B$7 + AX400*Baseline!B$11 + BC400*Baseline!B$16 + BH400*Baseline!B$18)</f>
        <v>115602.9271</v>
      </c>
      <c r="DE400" s="51">
        <f>(AT400*Baseline!B$7 + AY400*Baseline!B$11 + BD400*Baseline!B$16 + BI400*Baseline!B$18)</f>
        <v>1260002.465</v>
      </c>
      <c r="DF400" s="51">
        <f t="shared" si="17"/>
        <v>1520216.95</v>
      </c>
      <c r="DG400" s="61"/>
      <c r="DH400" s="51">
        <f t="shared" si="51"/>
        <v>0.05029851193</v>
      </c>
      <c r="DI400" s="51">
        <f t="shared" si="52"/>
        <v>0.04482709379</v>
      </c>
      <c r="DJ400" s="51">
        <f t="shared" si="53"/>
        <v>0.07604370357</v>
      </c>
      <c r="DK400" s="51">
        <f t="shared" si="54"/>
        <v>0.8288306907</v>
      </c>
      <c r="DL400" s="51">
        <f t="shared" si="18"/>
        <v>1</v>
      </c>
      <c r="DM400" s="61"/>
      <c r="DN400" s="51">
        <f>DH400 / (Baseline!B$7/Baseline!B$17)</f>
        <v>5.369035319</v>
      </c>
      <c r="DO400" s="51">
        <f>DI400 / (Baseline!B$11/Baseline!B$17)</f>
        <v>1.082147499</v>
      </c>
      <c r="DP400" s="51">
        <f>DJ400 / (Baseline!B$16/Baseline!B$17)</f>
        <v>1.175105029</v>
      </c>
      <c r="DQ400" s="51">
        <f>DK400 / (Baseline!B$18/Baseline!B$17)</f>
        <v>0.9370662668</v>
      </c>
      <c r="DR400" s="79"/>
      <c r="DS400" s="51">
        <f>(AU400*Baseline!B$34)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0.03435282313</v>
      </c>
      <c r="DT400" s="51">
        <f>(AZ400*Baseline!B$34) + (Baseline!D$88*(1-Baseline!D$89)*Baseline!B$35) + (Baseline!D$88*Baseline!D$89*((1-Baseline!D$90)*Baseline!B$40 + Baseline!D$90*Baseline!B$41))</f>
        <v>0.010758158</v>
      </c>
      <c r="DU400" s="51">
        <f>(BE400*Baseline!B$34) + (Baseline!F$88*(1-Baseline!F$89)*Baseline!B$35) + (Baseline!F$88*Baseline!F$89*((1-Baseline!F$90)*Baseline!B$40 + Baseline!F$90*Baseline!B$41))</f>
        <v>0.01297616892</v>
      </c>
      <c r="DV400" s="51">
        <f>(BJ400*Baseline!B$34) + (Baseline!H$88*(1-Baseline!H$89)*Baseline!B$35) + (Baseline!H$88*Baseline!H$89*((1-Baseline!H$90)*Baseline!B$40 + Baseline!H$90*Baseline!B$41))</f>
        <v>0.009306479008</v>
      </c>
      <c r="DW400" s="51">
        <f>( DS400*Baseline!B$7 + DT400*Baseline!B$11 + DU400*Baseline!B$16 + DV400*Baseline!B$18 ) / Baseline!B$17</f>
        <v>0.009838728212</v>
      </c>
    </row>
    <row r="401">
      <c r="A401" s="4" t="s">
        <v>707</v>
      </c>
      <c r="B401" s="45">
        <f>MIN( MAX( NORMINV( MCrands!B401, (B$5+B$4)/2, (B$5-B$4)/3.29 ), 0 ), 1 )</f>
        <v>0.4941240395</v>
      </c>
      <c r="C401" s="45">
        <f>MAX( NORMINV( MCrands!C401, (C$5+C$4)/2, (C$5-C$4)/3.29 ), 0 )</f>
        <v>2.924105506</v>
      </c>
      <c r="D401" s="41"/>
      <c r="E401" s="43">
        <f>Baseline!B$33 * (C401 * Baseline!B$66*Baseline!B$66/Baseline!B$73 + Baseline!B$52*Baseline!B$52/Baseline!B$74 + Baseline!B$53*Baseline!B$53/Baseline!B$75 + Baseline!B$54*Baseline!B$54/Baseline!B$76)</f>
        <v>0.00002074398141</v>
      </c>
      <c r="F401" s="43">
        <f>Baseline!B$33 * (C401 * Baseline!B$66*Baseline!B$57/Baseline!B$73 + Baseline!B$52*Baseline!B$67/Baseline!B$74 + Baseline!B$53*Baseline!B$55/Baseline!B$75 + Baseline!B$54*Baseline!B$56/Baseline!B$76)</f>
        <v>0.0000002001432334</v>
      </c>
      <c r="G401" s="45">
        <f>Baseline!B$33 * (C401 * Baseline!B$66*Baseline!B$58/Baseline!B$73 + Baseline!B$52*Baseline!B$59/Baseline!B$74 + Baseline!B$53*Baseline!B$68/Baseline!B$75 + Baseline!B$54*Baseline!B$60/Baseline!B$76)</f>
        <v>0.0000001692814741</v>
      </c>
      <c r="H401" s="43">
        <f>Baseline!B$33 * (C401 * Baseline!B$66*Baseline!B$61/Baseline!B$73 + Baseline!B$52*Baseline!B$62/Baseline!B$74 + Baseline!B$53*Baseline!B$63/Baseline!B$75 + Baseline!B$54*Baseline!B$69/Baseline!B$76)</f>
        <v>0.000000003466211107</v>
      </c>
      <c r="I401" s="43">
        <f>Baseline!B$33 * (C401 * Baseline!B$57*Baseline!B$66/Baseline!B$73 + Baseline!B$67*Baseline!B$52/Baseline!B$74 + Baseline!B$55*Baseline!B$53/Baseline!B$75 + Baseline!B$56*Baseline!B$54/Baseline!B$76)</f>
        <v>0.0000002001432334</v>
      </c>
      <c r="J401" s="45">
        <f>Baseline!B$33 * (C401 * Baseline!B$57*Baseline!B$57/Baseline!B$73 + Baseline!B$67*Baseline!B$67/Baseline!B$74 + Baseline!B$55*Baseline!B$55/Baseline!B$75 + Baseline!B$56*Baseline!B$56/Baseline!B$76)</f>
        <v>0.000001763813843</v>
      </c>
      <c r="K401" s="43">
        <f>Baseline!B$33 * (C401 * Baseline!B$57*Baseline!B$58/Baseline!B$73 + Baseline!B$67*Baseline!B$59/Baseline!B$74 + Baseline!B$55*Baseline!B$68/Baseline!B$75 + Baseline!B$56*Baseline!B$60/Baseline!B$76)</f>
        <v>0.00000001374201684</v>
      </c>
      <c r="L401" s="45">
        <f>Baseline!B$33 * (C401 * Baseline!B$57*Baseline!B$61/Baseline!B$73 + Baseline!B$67*Baseline!B$62/Baseline!B$74 + Baseline!B$55*Baseline!B$63/Baseline!B$75 + Baseline!B$56*Baseline!B$69/Baseline!B$76)</f>
        <v>0.00000001439286156</v>
      </c>
      <c r="M401" s="43">
        <f>Baseline!B$33 * (C401 * Baseline!B$58*Baseline!B$66/Baseline!B$73 + Baseline!B$59*Baseline!B$52/Baseline!B$74 + Baseline!B$68*Baseline!B$53/Baseline!B$75 + Baseline!B$60*Baseline!B$54/Baseline!B$76)</f>
        <v>0.0000001692814741</v>
      </c>
      <c r="N401" s="45">
        <f>Baseline!B$33 * (C401 * Baseline!B$58*Baseline!B$57/Baseline!B$73 + Baseline!B$59*Baseline!B$67/Baseline!B$74 + Baseline!B$68*Baseline!B$55/Baseline!B$75 + Baseline!B$60*Baseline!B$56/Baseline!B$76)</f>
        <v>0.00000001374201684</v>
      </c>
      <c r="O401" s="45">
        <f>Baseline!B$33 * (C401 * Baseline!B$58*Baseline!B$58/Baseline!B$73 + Baseline!B$59*Baseline!B$59/Baseline!B$74 + Baseline!B$68*Baseline!B$68/Baseline!B$75 + Baseline!B$60*Baseline!B$60/Baseline!B$76)</f>
        <v>0.000001324390511</v>
      </c>
      <c r="P401" s="43">
        <f>Baseline!B$33 * (C401 * Baseline!B$58*Baseline!B$61/Baseline!B$73 + Baseline!B$59*Baseline!B$62/Baseline!B$74 + Baseline!B$68*Baseline!B$63/Baseline!B$75 + Baseline!B$60*Baseline!B$69/Baseline!B$76)</f>
        <v>0.00000000164696566</v>
      </c>
      <c r="Q401" s="43">
        <f>Baseline!B$33 * (C401 * Baseline!B$61*Baseline!B$66/Baseline!B$73 + Baseline!B$62*Baseline!B$52/Baseline!B$74 + Baseline!B$63*Baseline!B$53/Baseline!B$75 + Baseline!B$69*Baseline!B$54/Baseline!B$76)</f>
        <v>0.000000003466211107</v>
      </c>
      <c r="R401" s="43">
        <f>Baseline!B$33 * (C401 * Baseline!B$61*Baseline!B$57/Baseline!B$73 + Baseline!B$62*Baseline!B$67/Baseline!B$74 + Baseline!B$63*Baseline!B$55/Baseline!B$75 + Baseline!B$69*Baseline!B$56/Baseline!B$76)</f>
        <v>0.00000001439286156</v>
      </c>
      <c r="S401" s="43">
        <f>Baseline!B$33 * (C401 * Baseline!B$61*Baseline!B$58/Baseline!B$73 + Baseline!B$62*Baseline!B$59/Baseline!B$74 + Baseline!B$63*Baseline!B$68/Baseline!B$75 + Baseline!B$69*Baseline!B$60/Baseline!B$76)</f>
        <v>0.00000000164696566</v>
      </c>
      <c r="T401" s="43">
        <f>Baseline!B$33 * (C401 * Baseline!B$61*Baseline!B$61/Baseline!B$73 + Baseline!B$62*Baseline!B$62/Baseline!B$74 + Baseline!B$63*Baseline!B$63/Baseline!B$75 + Baseline!B$69*Baseline!B$69/Baseline!B$76)</f>
        <v>0.00000009854654748</v>
      </c>
      <c r="U401" s="41"/>
      <c r="V401" s="43">
        <f>E401 * ( Baseline!B$87 * Baseline!B$7 )</f>
        <v>0.215301783</v>
      </c>
      <c r="W401" s="43">
        <f>F401 * ( Baseline!D$87 * Baseline!B$11 )</f>
        <v>0.003691961306</v>
      </c>
      <c r="X401" s="43">
        <f>G401 * ( Baseline!F$87 * Baseline!B$16 )</f>
        <v>0.005879953053</v>
      </c>
      <c r="Y401" s="43">
        <f>H401 * ( Baseline!H$87 * Baseline!B$18 )</f>
        <v>0.001218974477</v>
      </c>
      <c r="Z401" s="51">
        <f t="shared" si="1"/>
        <v>0.2260926719</v>
      </c>
      <c r="AA401" s="43">
        <f>I401 * ( Baseline!B$87 * Baseline!B$7 )</f>
        <v>0.002077286619</v>
      </c>
      <c r="AB401" s="45">
        <f>J401 * ( Baseline!D$87 * Baseline!B$11 )</f>
        <v>0.03253636084</v>
      </c>
      <c r="AC401" s="45">
        <f>K401 * ( Baseline!F$87 * Baseline!B$16 )</f>
        <v>0.0004773257931</v>
      </c>
      <c r="AD401" s="45">
        <f>L401 * ( Baseline!F$87 * Baseline!B$16 )</f>
        <v>0.0004999327348</v>
      </c>
      <c r="AE401" s="51">
        <f t="shared" si="2"/>
        <v>0.03559090598</v>
      </c>
      <c r="AF401" s="51">
        <f>M401 * ( Baseline!B$87 * Baseline!B$7 )</f>
        <v>0.001756972419</v>
      </c>
      <c r="AG401" s="51">
        <f>N401 * ( Baseline!D$87 * Baseline!B$11 )</f>
        <v>0.0002534934285</v>
      </c>
      <c r="AH401" s="51">
        <f>O401 * ( Baseline!F$87 * Baseline!B$16 )</f>
        <v>0.04600239968</v>
      </c>
      <c r="AI401" s="51">
        <f>P401 * ( Baseline!H$87 * Baseline!B$18 )</f>
        <v>0.0005791941235</v>
      </c>
      <c r="AJ401" s="51">
        <f t="shared" si="3"/>
        <v>0.04859205965</v>
      </c>
      <c r="AK401" s="51">
        <f>Q401 * ( Baseline!B$87 * Baseline!B$7 )</f>
        <v>0.00003597580508</v>
      </c>
      <c r="AL401" s="51">
        <f>R401 * ( Baseline!D$87 * Baseline!B$11 )</f>
        <v>0.000265499298</v>
      </c>
      <c r="AM401" s="51">
        <f>S401 * ( Baseline!F$87 * Baseline!B$16 )</f>
        <v>0.00005720697327</v>
      </c>
      <c r="AN401" s="51">
        <f>T401 * ( Baseline!H$87 * Baseline!B$18 )</f>
        <v>0.034656206</v>
      </c>
      <c r="AO401" s="51">
        <f t="shared" si="4"/>
        <v>0.03501488808</v>
      </c>
      <c r="AP401" s="61"/>
      <c r="AQ401" s="51">
        <f>V401 * ( (1-Baseline!B$88-Baseline!B$87) + (1-B401)*Baseline!B$88 )</f>
        <v>0.1160109747</v>
      </c>
      <c r="AR401" s="51">
        <f>W401 * ( (1-Baseline!B$88-Baseline!B$87) + (1-B401)*Baseline!B$88 )</f>
        <v>0.001989338052</v>
      </c>
      <c r="AS401" s="51">
        <f>X401 * ( (1-Baseline!B$88-Baseline!B$87) + (1-B401)*Baseline!B$88 )</f>
        <v>0.00316829278</v>
      </c>
      <c r="AT401" s="51">
        <f>Y401 * ( (1-Baseline!B$88-Baseline!B$87) + (1-B401)*Baseline!B$88 )</f>
        <v>0.0006568195357</v>
      </c>
      <c r="AU401" s="51">
        <f t="shared" si="5"/>
        <v>0.1218254251</v>
      </c>
      <c r="AV401" s="51">
        <f>AA401 * ( (1-Baseline!D$88-Baseline!D$87) + (1-B401)*Baseline!D$88 )</f>
        <v>0.00159957474</v>
      </c>
      <c r="AW401" s="51">
        <f>AB401 * ( (1-Baseline!D$88-Baseline!D$87) + (1-B401)*Baseline!D$88 )</f>
        <v>0.02505400095</v>
      </c>
      <c r="AX401" s="51">
        <f>AC401 * ( (1-Baseline!D$88-Baseline!D$87) + (1-B401)*Baseline!D$88 )</f>
        <v>0.0003675555768</v>
      </c>
      <c r="AY401" s="51">
        <f>AD401 * ( (1-Baseline!D$88-Baseline!D$87) + (1-B401)*Baseline!D$88 )</f>
        <v>0.0003849636189</v>
      </c>
      <c r="AZ401" s="51">
        <f t="shared" si="6"/>
        <v>0.02740609489</v>
      </c>
      <c r="BA401" s="51">
        <f>AF401 * ( (1-Baseline!F$88-Baseline!F$87) + (1-Baseline!B$36)*Baseline!F$88 )</f>
        <v>0.001264373576</v>
      </c>
      <c r="BB401" s="51">
        <f>AG401 * ( (1-Baseline!F$88-Baseline!F$87) + (1-Baseline!B$36)*Baseline!F$88 )</f>
        <v>0.0001824219829</v>
      </c>
      <c r="BC401" s="51">
        <f>AH401 * ( (1-Baseline!F$88-Baseline!F$87) + (1-Baseline!B$36)*Baseline!F$88 )</f>
        <v>0.03310479889</v>
      </c>
      <c r="BD401" s="51">
        <f>AI401 * ( (1-Baseline!F$88-Baseline!F$87) + (1-Baseline!B$36)*Baseline!F$88 )</f>
        <v>0.0004168066255</v>
      </c>
      <c r="BE401" s="51">
        <f t="shared" si="7"/>
        <v>0.03496840107</v>
      </c>
      <c r="BF401" s="51">
        <f>AK401 * ( (1-Baseline!H$88-Baseline!H$87) + (1-Baseline!B$36)*Baseline!H$88 )</f>
        <v>0.00002850434988</v>
      </c>
      <c r="BG401" s="51">
        <f>AL401 * ( (1-Baseline!H$88-Baseline!H$87) + (1-Baseline!B$36)*Baseline!H$88 )</f>
        <v>0.0002103604038</v>
      </c>
      <c r="BH401" s="51">
        <f>AM401 * ( (1-Baseline!H$88-Baseline!H$87) + (1-Baseline!B$36)*Baseline!H$88 )</f>
        <v>0.00004532622906</v>
      </c>
      <c r="BI401" s="51">
        <f>AN401 * ( (1-Baseline!H$88-Baseline!H$87) + (1-Baseline!B$36)*Baseline!H$88 )</f>
        <v>0.02745880514</v>
      </c>
      <c r="BJ401" s="51">
        <f t="shared" si="8"/>
        <v>0.02774299612</v>
      </c>
      <c r="BK401" s="61"/>
      <c r="BL401" s="51">
        <f t="shared" si="19"/>
        <v>0.9522722751</v>
      </c>
      <c r="BM401" s="51">
        <f t="shared" si="20"/>
        <v>0.01632941605</v>
      </c>
      <c r="BN401" s="51">
        <f t="shared" si="21"/>
        <v>0.02600682722</v>
      </c>
      <c r="BO401" s="51">
        <f t="shared" si="22"/>
        <v>0.005391481584</v>
      </c>
      <c r="BP401" s="51">
        <f t="shared" si="9"/>
        <v>1</v>
      </c>
      <c r="BQ401" s="51">
        <f t="shared" si="23"/>
        <v>0.05836565724</v>
      </c>
      <c r="BR401" s="51">
        <f t="shared" si="24"/>
        <v>0.9141762464</v>
      </c>
      <c r="BS401" s="51">
        <f t="shared" si="25"/>
        <v>0.01341145385</v>
      </c>
      <c r="BT401" s="51">
        <f t="shared" si="26"/>
        <v>0.01404664256</v>
      </c>
      <c r="BU401" s="51">
        <f t="shared" si="10"/>
        <v>1</v>
      </c>
      <c r="BV401" s="51">
        <f t="shared" si="27"/>
        <v>0.03615760336</v>
      </c>
      <c r="BW401" s="51">
        <f t="shared" si="28"/>
        <v>0.00521676649</v>
      </c>
      <c r="BX401" s="51">
        <f t="shared" si="29"/>
        <v>0.9467061082</v>
      </c>
      <c r="BY401" s="51">
        <f t="shared" si="30"/>
        <v>0.01191952199</v>
      </c>
      <c r="BZ401" s="51">
        <f t="shared" si="11"/>
        <v>1</v>
      </c>
      <c r="CA401" s="51">
        <f t="shared" si="31"/>
        <v>0.001027443098</v>
      </c>
      <c r="CB401" s="51">
        <f t="shared" si="32"/>
        <v>0.007582468845</v>
      </c>
      <c r="CC401" s="51">
        <f t="shared" si="33"/>
        <v>0.001633789979</v>
      </c>
      <c r="CD401" s="51">
        <f t="shared" si="34"/>
        <v>0.9897562981</v>
      </c>
      <c r="CE401" s="51">
        <f t="shared" si="12"/>
        <v>1</v>
      </c>
      <c r="CF401" s="61"/>
      <c r="CG401" s="51">
        <f t="shared" si="35"/>
        <v>0.9522722751</v>
      </c>
      <c r="CH401" s="51">
        <f t="shared" si="36"/>
        <v>0.01632941605</v>
      </c>
      <c r="CI401" s="51">
        <f t="shared" si="37"/>
        <v>0.02600682722</v>
      </c>
      <c r="CJ401" s="51">
        <f t="shared" si="38"/>
        <v>0.005391481584</v>
      </c>
      <c r="CK401" s="51">
        <f t="shared" si="13"/>
        <v>1</v>
      </c>
      <c r="CL401" s="51">
        <f t="shared" si="39"/>
        <v>0.05836565724</v>
      </c>
      <c r="CM401" s="51">
        <f t="shared" si="40"/>
        <v>0.9141762464</v>
      </c>
      <c r="CN401" s="51">
        <f t="shared" si="41"/>
        <v>0.01341145385</v>
      </c>
      <c r="CO401" s="51">
        <f t="shared" si="42"/>
        <v>0.01404664256</v>
      </c>
      <c r="CP401" s="51">
        <f t="shared" si="14"/>
        <v>1</v>
      </c>
      <c r="CQ401" s="51">
        <f t="shared" si="43"/>
        <v>0.03615760336</v>
      </c>
      <c r="CR401" s="51">
        <f t="shared" si="44"/>
        <v>0.00521676649</v>
      </c>
      <c r="CS401" s="51">
        <f t="shared" si="45"/>
        <v>0.9467061082</v>
      </c>
      <c r="CT401" s="51">
        <f t="shared" si="46"/>
        <v>0.01191952199</v>
      </c>
      <c r="CU401" s="51">
        <f t="shared" si="15"/>
        <v>1</v>
      </c>
      <c r="CV401" s="51">
        <f t="shared" si="47"/>
        <v>0.001027443098</v>
      </c>
      <c r="CW401" s="51">
        <f t="shared" si="48"/>
        <v>0.007582468845</v>
      </c>
      <c r="CX401" s="51">
        <f t="shared" si="49"/>
        <v>0.001633789979</v>
      </c>
      <c r="CY401" s="51">
        <f t="shared" si="50"/>
        <v>0.9897562981</v>
      </c>
      <c r="CZ401" s="51">
        <f t="shared" si="16"/>
        <v>1</v>
      </c>
      <c r="DA401" s="61"/>
      <c r="DB401" s="51">
        <f>(AQ401*Baseline!B$7 + AV401*Baseline!B$11 + BA401*Baseline!B$16 + BF401*Baseline!B$18)</f>
        <v>65236.82628</v>
      </c>
      <c r="DC401" s="51">
        <f>(AR401*Baseline!B$7 + AW401*Baseline!B$11 + BB401*Baseline!B$16 + BG401*Baseline!B$18)</f>
        <v>64938.20976</v>
      </c>
      <c r="DD401" s="51">
        <f>(AS401*Baseline!B$7 + AX401*Baseline!B$11 + BC401*Baseline!B$16 + BH401*Baseline!B$18)</f>
        <v>115307.756</v>
      </c>
      <c r="DE401" s="51">
        <f>(AT401*Baseline!B$7 + AY401*Baseline!B$11 + BD401*Baseline!B$16 + BI401*Baseline!B$18)</f>
        <v>1259901.608</v>
      </c>
      <c r="DF401" s="51">
        <f t="shared" si="17"/>
        <v>1505384.4</v>
      </c>
      <c r="DG401" s="61"/>
      <c r="DH401" s="51">
        <f t="shared" si="51"/>
        <v>0.04333565984</v>
      </c>
      <c r="DI401" s="51">
        <f t="shared" si="52"/>
        <v>0.04313729421</v>
      </c>
      <c r="DJ401" s="51">
        <f t="shared" si="53"/>
        <v>0.07659688515</v>
      </c>
      <c r="DK401" s="51">
        <f t="shared" si="54"/>
        <v>0.8369301608</v>
      </c>
      <c r="DL401" s="51">
        <f t="shared" si="18"/>
        <v>1</v>
      </c>
      <c r="DM401" s="61"/>
      <c r="DN401" s="51">
        <f>DH401 / (Baseline!B$7/Baseline!B$17)</f>
        <v>4.625796656</v>
      </c>
      <c r="DO401" s="51">
        <f>DI401 / (Baseline!B$11/Baseline!B$17)</f>
        <v>1.041354929</v>
      </c>
      <c r="DP401" s="51">
        <f>DJ401 / (Baseline!B$16/Baseline!B$17)</f>
        <v>1.183653357</v>
      </c>
      <c r="DQ401" s="51">
        <f>DK401 / (Baseline!B$18/Baseline!B$17)</f>
        <v>0.9462234328</v>
      </c>
      <c r="DR401" s="79"/>
      <c r="DS401" s="51">
        <f>(AU401*Baseline!B$34)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0.03080334501</v>
      </c>
      <c r="DT401" s="51">
        <f>(AZ401*Baseline!B$34) + (Baseline!D$88*(1-Baseline!D$89)*Baseline!B$35) + (Baseline!D$88*Baseline!D$89*((1-Baseline!D$90)*Baseline!B$40 + Baseline!D$90*Baseline!B$41))</f>
        <v>0.01052448223</v>
      </c>
      <c r="DU401" s="51">
        <f>(BE401*Baseline!B$34) + (Baseline!F$88*(1-Baseline!F$89)*Baseline!B$35) + (Baseline!F$88*Baseline!F$89*((1-Baseline!F$90)*Baseline!B$40 + Baseline!F$90*Baseline!B$41))</f>
        <v>0.01297590016</v>
      </c>
      <c r="DV401" s="51">
        <f>(BJ401*Baseline!B$34) + (Baseline!H$88*(1-Baseline!H$89)*Baseline!B$35) + (Baseline!H$88*Baseline!H$89*((1-Baseline!H$90)*Baseline!B$40 + Baseline!H$90*Baseline!B$41))</f>
        <v>0.009306449418</v>
      </c>
      <c r="DW401" s="51">
        <f>( DS401*Baseline!B$7 + DT401*Baseline!B$11 + DU401*Baseline!B$16 + DV401*Baseline!B$18 ) / Baseline!B$17</f>
        <v>0.009795752387</v>
      </c>
    </row>
    <row r="402">
      <c r="A402" s="4" t="s">
        <v>708</v>
      </c>
      <c r="B402" s="45">
        <f>MIN( MAX( NORMINV( MCrands!B402, (B$5+B$4)/2, (B$5-B$4)/3.29 ), 0 ), 1 )</f>
        <v>0.4260921492</v>
      </c>
      <c r="C402" s="45">
        <f>MAX( NORMINV( MCrands!C402, (C$5+C$4)/2, (C$5-C$4)/3.29 ), 0 )</f>
        <v>3.276124535</v>
      </c>
      <c r="D402" s="41"/>
      <c r="E402" s="43">
        <f>Baseline!B$33 * (C402 * Baseline!B$66*Baseline!B$66/Baseline!B$73 + Baseline!B$52*Baseline!B$52/Baseline!B$74 + Baseline!B$53*Baseline!B$53/Baseline!B$75 + Baseline!B$54*Baseline!B$54/Baseline!B$76)</f>
        <v>0.00002323628458</v>
      </c>
      <c r="F402" s="43">
        <f>Baseline!B$33 * (C402 * Baseline!B$66*Baseline!B$57/Baseline!B$73 + Baseline!B$52*Baseline!B$67/Baseline!B$74 + Baseline!B$53*Baseline!B$55/Baseline!B$75 + Baseline!B$54*Baseline!B$56/Baseline!B$76)</f>
        <v>0.0000002005367549</v>
      </c>
      <c r="G402" s="45">
        <f>Baseline!B$33 * (C402 * Baseline!B$66*Baseline!B$58/Baseline!B$73 + Baseline!B$52*Baseline!B$59/Baseline!B$74 + Baseline!B$53*Baseline!B$68/Baseline!B$75 + Baseline!B$54*Baseline!B$60/Baseline!B$76)</f>
        <v>0.0000001702488812</v>
      </c>
      <c r="H402" s="43">
        <f>Baseline!B$33 * (C402 * Baseline!B$66*Baseline!B$61/Baseline!B$73 + Baseline!B$52*Baseline!B$62/Baseline!B$74 + Baseline!B$53*Baseline!B$63/Baseline!B$75 + Baseline!B$54*Baseline!B$69/Baseline!B$76)</f>
        <v>0.000000003562951822</v>
      </c>
      <c r="I402" s="43">
        <f>Baseline!B$33 * (C402 * Baseline!B$57*Baseline!B$66/Baseline!B$73 + Baseline!B$67*Baseline!B$52/Baseline!B$74 + Baseline!B$55*Baseline!B$53/Baseline!B$75 + Baseline!B$56*Baseline!B$54/Baseline!B$76)</f>
        <v>0.0000002005367549</v>
      </c>
      <c r="J402" s="45">
        <f>Baseline!B$33 * (C402 * Baseline!B$57*Baseline!B$57/Baseline!B$73 + Baseline!B$67*Baseline!B$67/Baseline!B$74 + Baseline!B$55*Baseline!B$55/Baseline!B$75 + Baseline!B$56*Baseline!B$56/Baseline!B$76)</f>
        <v>0.000001763813906</v>
      </c>
      <c r="K402" s="43">
        <f>Baseline!B$33 * (C402 * Baseline!B$57*Baseline!B$58/Baseline!B$73 + Baseline!B$67*Baseline!B$59/Baseline!B$74 + Baseline!B$55*Baseline!B$68/Baseline!B$75 + Baseline!B$56*Baseline!B$60/Baseline!B$76)</f>
        <v>0.00000001374216959</v>
      </c>
      <c r="L402" s="45">
        <f>Baseline!B$33 * (C402 * Baseline!B$57*Baseline!B$61/Baseline!B$73 + Baseline!B$67*Baseline!B$62/Baseline!B$74 + Baseline!B$55*Baseline!B$63/Baseline!B$75 + Baseline!B$56*Baseline!B$69/Baseline!B$76)</f>
        <v>0.00000001439287683</v>
      </c>
      <c r="M402" s="43">
        <f>Baseline!B$33 * (C402 * Baseline!B$58*Baseline!B$66/Baseline!B$73 + Baseline!B$59*Baseline!B$52/Baseline!B$74 + Baseline!B$68*Baseline!B$53/Baseline!B$75 + Baseline!B$60*Baseline!B$54/Baseline!B$76)</f>
        <v>0.0000001702488812</v>
      </c>
      <c r="N402" s="45">
        <f>Baseline!B$33 * (C402 * Baseline!B$58*Baseline!B$57/Baseline!B$73 + Baseline!B$59*Baseline!B$67/Baseline!B$74 + Baseline!B$68*Baseline!B$55/Baseline!B$75 + Baseline!B$60*Baseline!B$56/Baseline!B$76)</f>
        <v>0.00000001374216959</v>
      </c>
      <c r="O402" s="45">
        <f>Baseline!B$33 * (C402 * Baseline!B$58*Baseline!B$58/Baseline!B$73 + Baseline!B$59*Baseline!B$59/Baseline!B$74 + Baseline!B$68*Baseline!B$68/Baseline!B$75 + Baseline!B$60*Baseline!B$60/Baseline!B$76)</f>
        <v>0.000001324390886</v>
      </c>
      <c r="P402" s="43">
        <f>Baseline!B$33 * (C402 * Baseline!B$58*Baseline!B$61/Baseline!B$73 + Baseline!B$59*Baseline!B$62/Baseline!B$74 + Baseline!B$68*Baseline!B$63/Baseline!B$75 + Baseline!B$60*Baseline!B$69/Baseline!B$76)</f>
        <v>0.000000001647003211</v>
      </c>
      <c r="Q402" s="43">
        <f>Baseline!B$33 * (C402 * Baseline!B$61*Baseline!B$66/Baseline!B$73 + Baseline!B$62*Baseline!B$52/Baseline!B$74 + Baseline!B$63*Baseline!B$53/Baseline!B$75 + Baseline!B$69*Baseline!B$54/Baseline!B$76)</f>
        <v>0.000000003562951822</v>
      </c>
      <c r="R402" s="43">
        <f>Baseline!B$33 * (C402 * Baseline!B$61*Baseline!B$57/Baseline!B$73 + Baseline!B$62*Baseline!B$67/Baseline!B$74 + Baseline!B$63*Baseline!B$55/Baseline!B$75 + Baseline!B$69*Baseline!B$56/Baseline!B$76)</f>
        <v>0.00000001439287683</v>
      </c>
      <c r="S402" s="43">
        <f>Baseline!B$33 * (C402 * Baseline!B$61*Baseline!B$58/Baseline!B$73 + Baseline!B$62*Baseline!B$59/Baseline!B$74 + Baseline!B$63*Baseline!B$68/Baseline!B$75 + Baseline!B$69*Baseline!B$60/Baseline!B$76)</f>
        <v>0.000000001647003211</v>
      </c>
      <c r="T402" s="43">
        <f>Baseline!B$33 * (C402 * Baseline!B$61*Baseline!B$61/Baseline!B$73 + Baseline!B$62*Baseline!B$62/Baseline!B$74 + Baseline!B$63*Baseline!B$63/Baseline!B$75 + Baseline!B$69*Baseline!B$69/Baseline!B$76)</f>
        <v>0.00000009854655123</v>
      </c>
      <c r="U402" s="41"/>
      <c r="V402" s="43">
        <f>E402 * ( Baseline!B$87 * Baseline!B$7 )</f>
        <v>0.2411693977</v>
      </c>
      <c r="W402" s="43">
        <f>F402 * ( Baseline!D$87 * Baseline!B$11 )</f>
        <v>0.003699220439</v>
      </c>
      <c r="X402" s="43">
        <f>G402 * ( Baseline!F$87 * Baseline!B$16 )</f>
        <v>0.005913555718</v>
      </c>
      <c r="Y402" s="43">
        <f>H402 * ( Baseline!H$87 * Baseline!B$18 )</f>
        <v>0.00125299562</v>
      </c>
      <c r="Z402" s="51">
        <f t="shared" si="1"/>
        <v>0.2520351695</v>
      </c>
      <c r="AA402" s="43">
        <f>I402 * ( Baseline!B$87 * Baseline!B$7 )</f>
        <v>0.00208137098</v>
      </c>
      <c r="AB402" s="45">
        <f>J402 * ( Baseline!D$87 * Baseline!B$11 )</f>
        <v>0.03253636198</v>
      </c>
      <c r="AC402" s="45">
        <f>K402 * ( Baseline!F$87 * Baseline!B$16 )</f>
        <v>0.0004773310988</v>
      </c>
      <c r="AD402" s="45">
        <f>L402 * ( Baseline!F$87 * Baseline!B$16 )</f>
        <v>0.0004999332653</v>
      </c>
      <c r="AE402" s="51">
        <f t="shared" si="2"/>
        <v>0.03559499733</v>
      </c>
      <c r="AF402" s="51">
        <f>M402 * ( Baseline!B$87 * Baseline!B$7 )</f>
        <v>0.001767013138</v>
      </c>
      <c r="AG402" s="51">
        <f>N402 * ( Baseline!D$87 * Baseline!B$11 )</f>
        <v>0.0002534962462</v>
      </c>
      <c r="AH402" s="51">
        <f>O402 * ( Baseline!F$87 * Baseline!B$16 )</f>
        <v>0.04600241273</v>
      </c>
      <c r="AI402" s="51">
        <f>P402 * ( Baseline!H$87 * Baseline!B$18 )</f>
        <v>0.0005792073291</v>
      </c>
      <c r="AJ402" s="51">
        <f t="shared" si="3"/>
        <v>0.04860212944</v>
      </c>
      <c r="AK402" s="51">
        <f>Q402 * ( Baseline!B$87 * Baseline!B$7 )</f>
        <v>0.00003697987696</v>
      </c>
      <c r="AL402" s="51">
        <f>R402 * ( Baseline!D$87 * Baseline!B$11 )</f>
        <v>0.0002654995797</v>
      </c>
      <c r="AM402" s="51">
        <f>S402 * ( Baseline!F$87 * Baseline!B$16 )</f>
        <v>0.00005720827759</v>
      </c>
      <c r="AN402" s="51">
        <f>T402 * ( Baseline!H$87 * Baseline!B$18 )</f>
        <v>0.03465620732</v>
      </c>
      <c r="AO402" s="51">
        <f t="shared" si="4"/>
        <v>0.03501589506</v>
      </c>
      <c r="AP402" s="61"/>
      <c r="AQ402" s="51">
        <f>V402 * ( (1-Baseline!B$88-Baseline!B$87) + (1-B402)*Baseline!B$88 )</f>
        <v>0.1445516282</v>
      </c>
      <c r="AR402" s="51">
        <f>W402 * ( (1-Baseline!B$88-Baseline!B$87) + (1-B402)*Baseline!B$88 )</f>
        <v>0.002217231301</v>
      </c>
      <c r="AS402" s="51">
        <f>X402 * ( (1-Baseline!B$88-Baseline!B$87) + (1-B402)*Baseline!B$88 )</f>
        <v>0.003544455123</v>
      </c>
      <c r="AT402" s="51">
        <f>Y402 * ( (1-Baseline!B$88-Baseline!B$87) + (1-B402)*Baseline!B$88 )</f>
        <v>0.0007510179924</v>
      </c>
      <c r="AU402" s="51">
        <f t="shared" si="5"/>
        <v>0.1510643326</v>
      </c>
      <c r="AV402" s="51">
        <f>AA402 * ( (1-Baseline!D$88-Baseline!D$87) + (1-B402)*Baseline!D$88 )</f>
        <v>0.001666156445</v>
      </c>
      <c r="AW402" s="51">
        <f>AB402 * ( (1-Baseline!D$88-Baseline!D$87) + (1-B402)*Baseline!D$88 )</f>
        <v>0.02604565441</v>
      </c>
      <c r="AX402" s="51">
        <f>AC402 * ( (1-Baseline!D$88-Baseline!D$87) + (1-B402)*Baseline!D$88 )</f>
        <v>0.0003821078964</v>
      </c>
      <c r="AY402" s="51">
        <f>AD402 * ( (1-Baseline!D$88-Baseline!D$87) + (1-B402)*Baseline!D$88 )</f>
        <v>0.0004002011369</v>
      </c>
      <c r="AZ402" s="51">
        <f t="shared" si="6"/>
        <v>0.02849411988</v>
      </c>
      <c r="BA402" s="51">
        <f>AF402 * ( (1-Baseline!F$88-Baseline!F$87) + (1-Baseline!B$36)*Baseline!F$88 )</f>
        <v>0.001271599199</v>
      </c>
      <c r="BB402" s="51">
        <f>AG402 * ( (1-Baseline!F$88-Baseline!F$87) + (1-Baseline!B$36)*Baseline!F$88 )</f>
        <v>0.0001824240106</v>
      </c>
      <c r="BC402" s="51">
        <f>AH402 * ( (1-Baseline!F$88-Baseline!F$87) + (1-Baseline!B$36)*Baseline!F$88 )</f>
        <v>0.03310480827</v>
      </c>
      <c r="BD402" s="51">
        <f>AI402 * ( (1-Baseline!F$88-Baseline!F$87) + (1-Baseline!B$36)*Baseline!F$88 )</f>
        <v>0.0004168161287</v>
      </c>
      <c r="BE402" s="51">
        <f t="shared" si="7"/>
        <v>0.03497564761</v>
      </c>
      <c r="BF402" s="51">
        <f>AK402 * ( (1-Baseline!H$88-Baseline!H$87) + (1-Baseline!B$36)*Baseline!H$88 )</f>
        <v>0.00002929989611</v>
      </c>
      <c r="BG402" s="51">
        <f>AL402 * ( (1-Baseline!H$88-Baseline!H$87) + (1-Baseline!B$36)*Baseline!H$88 )</f>
        <v>0.000210360627</v>
      </c>
      <c r="BH402" s="51">
        <f>AM402 * ( (1-Baseline!H$88-Baseline!H$87) + (1-Baseline!B$36)*Baseline!H$88 )</f>
        <v>0.0000453272625</v>
      </c>
      <c r="BI402" s="51">
        <f>AN402 * ( (1-Baseline!H$88-Baseline!H$87) + (1-Baseline!B$36)*Baseline!H$88 )</f>
        <v>0.02745880618</v>
      </c>
      <c r="BJ402" s="51">
        <f t="shared" si="8"/>
        <v>0.02774379397</v>
      </c>
      <c r="BK402" s="61"/>
      <c r="BL402" s="51">
        <f t="shared" si="19"/>
        <v>0.9568878748</v>
      </c>
      <c r="BM402" s="51">
        <f t="shared" si="20"/>
        <v>0.01467739779</v>
      </c>
      <c r="BN402" s="51">
        <f t="shared" si="21"/>
        <v>0.02346321639</v>
      </c>
      <c r="BO402" s="51">
        <f t="shared" si="22"/>
        <v>0.004971511009</v>
      </c>
      <c r="BP402" s="51">
        <f t="shared" si="9"/>
        <v>1</v>
      </c>
      <c r="BQ402" s="51">
        <f t="shared" si="23"/>
        <v>0.05847369394</v>
      </c>
      <c r="BR402" s="51">
        <f t="shared" si="24"/>
        <v>0.9140712018</v>
      </c>
      <c r="BS402" s="51">
        <f t="shared" si="25"/>
        <v>0.01341006137</v>
      </c>
      <c r="BT402" s="51">
        <f t="shared" si="26"/>
        <v>0.01404504292</v>
      </c>
      <c r="BU402" s="51">
        <f t="shared" si="10"/>
        <v>1</v>
      </c>
      <c r="BV402" s="51">
        <f t="shared" si="27"/>
        <v>0.03635670203</v>
      </c>
      <c r="BW402" s="51">
        <f t="shared" si="28"/>
        <v>0.005215743613</v>
      </c>
      <c r="BX402" s="51">
        <f t="shared" si="29"/>
        <v>0.9465102302</v>
      </c>
      <c r="BY402" s="51">
        <f t="shared" si="30"/>
        <v>0.01191732411</v>
      </c>
      <c r="BZ402" s="51">
        <f t="shared" si="11"/>
        <v>1</v>
      </c>
      <c r="CA402" s="51">
        <f t="shared" si="31"/>
        <v>0.001056088297</v>
      </c>
      <c r="CB402" s="51">
        <f t="shared" si="32"/>
        <v>0.007582258837</v>
      </c>
      <c r="CC402" s="51">
        <f t="shared" si="33"/>
        <v>0.001633780245</v>
      </c>
      <c r="CD402" s="51">
        <f t="shared" si="34"/>
        <v>0.9897278726</v>
      </c>
      <c r="CE402" s="51">
        <f t="shared" si="12"/>
        <v>1</v>
      </c>
      <c r="CF402" s="61"/>
      <c r="CG402" s="51">
        <f t="shared" si="35"/>
        <v>0.9568878748</v>
      </c>
      <c r="CH402" s="51">
        <f t="shared" si="36"/>
        <v>0.01467739779</v>
      </c>
      <c r="CI402" s="51">
        <f t="shared" si="37"/>
        <v>0.02346321639</v>
      </c>
      <c r="CJ402" s="51">
        <f t="shared" si="38"/>
        <v>0.004971511009</v>
      </c>
      <c r="CK402" s="51">
        <f t="shared" si="13"/>
        <v>1</v>
      </c>
      <c r="CL402" s="51">
        <f t="shared" si="39"/>
        <v>0.05847369394</v>
      </c>
      <c r="CM402" s="51">
        <f t="shared" si="40"/>
        <v>0.9140712018</v>
      </c>
      <c r="CN402" s="51">
        <f t="shared" si="41"/>
        <v>0.01341006137</v>
      </c>
      <c r="CO402" s="51">
        <f t="shared" si="42"/>
        <v>0.01404504292</v>
      </c>
      <c r="CP402" s="51">
        <f t="shared" si="14"/>
        <v>1</v>
      </c>
      <c r="CQ402" s="51">
        <f t="shared" si="43"/>
        <v>0.03635670203</v>
      </c>
      <c r="CR402" s="51">
        <f t="shared" si="44"/>
        <v>0.005215743613</v>
      </c>
      <c r="CS402" s="51">
        <f t="shared" si="45"/>
        <v>0.9465102302</v>
      </c>
      <c r="CT402" s="51">
        <f t="shared" si="46"/>
        <v>0.01191732411</v>
      </c>
      <c r="CU402" s="51">
        <f t="shared" si="15"/>
        <v>1</v>
      </c>
      <c r="CV402" s="51">
        <f t="shared" si="47"/>
        <v>0.001056088297</v>
      </c>
      <c r="CW402" s="51">
        <f t="shared" si="48"/>
        <v>0.007582258837</v>
      </c>
      <c r="CX402" s="51">
        <f t="shared" si="49"/>
        <v>0.001633780245</v>
      </c>
      <c r="CY402" s="51">
        <f t="shared" si="50"/>
        <v>0.9897278726</v>
      </c>
      <c r="CZ402" s="51">
        <f t="shared" si="16"/>
        <v>1</v>
      </c>
      <c r="DA402" s="61"/>
      <c r="DB402" s="51">
        <f>(AQ402*Baseline!B$7 + AV402*Baseline!B$11 + BA402*Baseline!B$16 + BF402*Baseline!B$18)</f>
        <v>79282.46719</v>
      </c>
      <c r="DC402" s="51">
        <f>(AR402*Baseline!B$7 + AW402*Baseline!B$11 + BB402*Baseline!B$16 + BG402*Baseline!B$18)</f>
        <v>67175.40938</v>
      </c>
      <c r="DD402" s="51">
        <f>(AS402*Baseline!B$7 + AX402*Baseline!B$11 + BC402*Baseline!B$16 + BH402*Baseline!B$18)</f>
        <v>115521.4817</v>
      </c>
      <c r="DE402" s="51">
        <f>(AT402*Baseline!B$7 + AY402*Baseline!B$11 + BD402*Baseline!B$16 + BI402*Baseline!B$18)</f>
        <v>1259980.051</v>
      </c>
      <c r="DF402" s="51">
        <f t="shared" si="17"/>
        <v>1521959.41</v>
      </c>
      <c r="DG402" s="61"/>
      <c r="DH402" s="51">
        <f t="shared" si="51"/>
        <v>0.05209236638</v>
      </c>
      <c r="DI402" s="51">
        <f t="shared" si="52"/>
        <v>0.04413745133</v>
      </c>
      <c r="DJ402" s="51">
        <f t="shared" si="53"/>
        <v>0.0759031292</v>
      </c>
      <c r="DK402" s="51">
        <f t="shared" si="54"/>
        <v>0.8278670531</v>
      </c>
      <c r="DL402" s="51">
        <f t="shared" si="18"/>
        <v>1</v>
      </c>
      <c r="DM402" s="61"/>
      <c r="DN402" s="51">
        <f>DH402 / (Baseline!B$7/Baseline!B$17)</f>
        <v>5.560517483</v>
      </c>
      <c r="DO402" s="51">
        <f>DI402 / (Baseline!B$11/Baseline!B$17)</f>
        <v>1.065499201</v>
      </c>
      <c r="DP402" s="51">
        <f>DJ402 / (Baseline!B$16/Baseline!B$17)</f>
        <v>1.172932731</v>
      </c>
      <c r="DQ402" s="51">
        <f>DK402 / (Baseline!B$18/Baseline!B$17)</f>
        <v>0.9359767894</v>
      </c>
      <c r="DR402" s="79"/>
      <c r="DS402" s="51">
        <f>(AU402*Baseline!B$34)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0.03518918114</v>
      </c>
      <c r="DT402" s="51">
        <f>(AZ402*Baseline!B$34) + (Baseline!D$88*(1-Baseline!D$89)*Baseline!B$35) + (Baseline!D$88*Baseline!D$89*((1-Baseline!D$90)*Baseline!B$40 + Baseline!D$90*Baseline!B$41))</f>
        <v>0.01068768598</v>
      </c>
      <c r="DU402" s="51">
        <f>(BE402*Baseline!B$34) + (Baseline!F$88*(1-Baseline!F$89)*Baseline!B$35) + (Baseline!F$88*Baseline!F$89*((1-Baseline!F$90)*Baseline!B$40 + Baseline!F$90*Baseline!B$41))</f>
        <v>0.01297698714</v>
      </c>
      <c r="DV402" s="51">
        <f>(BJ402*Baseline!B$34) + (Baseline!H$88*(1-Baseline!H$89)*Baseline!B$35) + (Baseline!H$88*Baseline!H$89*((1-Baseline!H$90)*Baseline!B$40 + Baseline!H$90*Baseline!B$41))</f>
        <v>0.009306569096</v>
      </c>
      <c r="DW402" s="51">
        <f>( DS402*Baseline!B$7 + DT402*Baseline!B$11 + DU402*Baseline!B$16 + DV402*Baseline!B$18 ) / Baseline!B$17</f>
        <v>0.009843776814</v>
      </c>
    </row>
    <row r="403">
      <c r="A403" s="4" t="s">
        <v>709</v>
      </c>
      <c r="B403" s="45">
        <f>MIN( MAX( NORMINV( MCrands!B403, (B$5+B$4)/2, (B$5-B$4)/3.29 ), 0 ), 1 )</f>
        <v>0.5615845119</v>
      </c>
      <c r="C403" s="45">
        <f>MAX( NORMINV( MCrands!C403, (C$5+C$4)/2, (C$5-C$4)/3.29 ), 0 )</f>
        <v>2.908233174</v>
      </c>
      <c r="D403" s="41"/>
      <c r="E403" s="43">
        <f>Baseline!B$33 * (C403 * Baseline!B$66*Baseline!B$66/Baseline!B$73 + Baseline!B$52*Baseline!B$52/Baseline!B$74 + Baseline!B$53*Baseline!B$53/Baseline!B$75 + Baseline!B$54*Baseline!B$54/Baseline!B$76)</f>
        <v>0.00002063160492</v>
      </c>
      <c r="F403" s="43">
        <f>Baseline!B$33 * (C403 * Baseline!B$66*Baseline!B$57/Baseline!B$73 + Baseline!B$52*Baseline!B$67/Baseline!B$74 + Baseline!B$53*Baseline!B$55/Baseline!B$75 + Baseline!B$54*Baseline!B$56/Baseline!B$76)</f>
        <v>0.0000002001254897</v>
      </c>
      <c r="G403" s="45">
        <f>Baseline!B$33 * (C403 * Baseline!B$66*Baseline!B$58/Baseline!B$73 + Baseline!B$52*Baseline!B$59/Baseline!B$74 + Baseline!B$53*Baseline!B$68/Baseline!B$75 + Baseline!B$54*Baseline!B$60/Baseline!B$76)</f>
        <v>0.0000001692378542</v>
      </c>
      <c r="H403" s="43">
        <f>Baseline!B$33 * (C403 * Baseline!B$66*Baseline!B$61/Baseline!B$73 + Baseline!B$52*Baseline!B$62/Baseline!B$74 + Baseline!B$53*Baseline!B$63/Baseline!B$75 + Baseline!B$54*Baseline!B$69/Baseline!B$76)</f>
        <v>0.000000003461849124</v>
      </c>
      <c r="I403" s="43">
        <f>Baseline!B$33 * (C403 * Baseline!B$57*Baseline!B$66/Baseline!B$73 + Baseline!B$67*Baseline!B$52/Baseline!B$74 + Baseline!B$55*Baseline!B$53/Baseline!B$75 + Baseline!B$56*Baseline!B$54/Baseline!B$76)</f>
        <v>0.0000002001254897</v>
      </c>
      <c r="J403" s="45">
        <f>Baseline!B$33 * (C403 * Baseline!B$57*Baseline!B$57/Baseline!B$73 + Baseline!B$67*Baseline!B$67/Baseline!B$74 + Baseline!B$55*Baseline!B$55/Baseline!B$75 + Baseline!B$56*Baseline!B$56/Baseline!B$76)</f>
        <v>0.000001763813841</v>
      </c>
      <c r="K403" s="43">
        <f>Baseline!B$33 * (C403 * Baseline!B$57*Baseline!B$58/Baseline!B$73 + Baseline!B$67*Baseline!B$59/Baseline!B$74 + Baseline!B$55*Baseline!B$68/Baseline!B$75 + Baseline!B$56*Baseline!B$60/Baseline!B$76)</f>
        <v>0.00000001374200995</v>
      </c>
      <c r="L403" s="45">
        <f>Baseline!B$33 * (C403 * Baseline!B$57*Baseline!B$61/Baseline!B$73 + Baseline!B$67*Baseline!B$62/Baseline!B$74 + Baseline!B$55*Baseline!B$63/Baseline!B$75 + Baseline!B$56*Baseline!B$69/Baseline!B$76)</f>
        <v>0.00000001439286087</v>
      </c>
      <c r="M403" s="43">
        <f>Baseline!B$33 * (C403 * Baseline!B$58*Baseline!B$66/Baseline!B$73 + Baseline!B$59*Baseline!B$52/Baseline!B$74 + Baseline!B$68*Baseline!B$53/Baseline!B$75 + Baseline!B$60*Baseline!B$54/Baseline!B$76)</f>
        <v>0.0000001692378542</v>
      </c>
      <c r="N403" s="45">
        <f>Baseline!B$33 * (C403 * Baseline!B$58*Baseline!B$57/Baseline!B$73 + Baseline!B$59*Baseline!B$67/Baseline!B$74 + Baseline!B$68*Baseline!B$55/Baseline!B$75 + Baseline!B$60*Baseline!B$56/Baseline!B$76)</f>
        <v>0.00000001374200995</v>
      </c>
      <c r="O403" s="45">
        <f>Baseline!B$33 * (C403 * Baseline!B$58*Baseline!B$58/Baseline!B$73 + Baseline!B$59*Baseline!B$59/Baseline!B$74 + Baseline!B$68*Baseline!B$68/Baseline!B$75 + Baseline!B$60*Baseline!B$60/Baseline!B$76)</f>
        <v>0.000001324390494</v>
      </c>
      <c r="P403" s="43">
        <f>Baseline!B$33 * (C403 * Baseline!B$58*Baseline!B$61/Baseline!B$73 + Baseline!B$59*Baseline!B$62/Baseline!B$74 + Baseline!B$68*Baseline!B$63/Baseline!B$75 + Baseline!B$60*Baseline!B$69/Baseline!B$76)</f>
        <v>0.000000001646963967</v>
      </c>
      <c r="Q403" s="43">
        <f>Baseline!B$33 * (C403 * Baseline!B$61*Baseline!B$66/Baseline!B$73 + Baseline!B$62*Baseline!B$52/Baseline!B$74 + Baseline!B$63*Baseline!B$53/Baseline!B$75 + Baseline!B$69*Baseline!B$54/Baseline!B$76)</f>
        <v>0.000000003461849124</v>
      </c>
      <c r="R403" s="43">
        <f>Baseline!B$33 * (C403 * Baseline!B$61*Baseline!B$57/Baseline!B$73 + Baseline!B$62*Baseline!B$67/Baseline!B$74 + Baseline!B$63*Baseline!B$55/Baseline!B$75 + Baseline!B$69*Baseline!B$56/Baseline!B$76)</f>
        <v>0.00000001439286087</v>
      </c>
      <c r="S403" s="43">
        <f>Baseline!B$33 * (C403 * Baseline!B$61*Baseline!B$58/Baseline!B$73 + Baseline!B$62*Baseline!B$59/Baseline!B$74 + Baseline!B$63*Baseline!B$68/Baseline!B$75 + Baseline!B$69*Baseline!B$60/Baseline!B$76)</f>
        <v>0.000000001646963967</v>
      </c>
      <c r="T403" s="43">
        <f>Baseline!B$33 * (C403 * Baseline!B$61*Baseline!B$61/Baseline!B$73 + Baseline!B$62*Baseline!B$62/Baseline!B$74 + Baseline!B$63*Baseline!B$63/Baseline!B$75 + Baseline!B$69*Baseline!B$69/Baseline!B$76)</f>
        <v>0.00000009854654731</v>
      </c>
      <c r="U403" s="41"/>
      <c r="V403" s="43">
        <f>E403 * ( Baseline!B$87 * Baseline!B$7 )</f>
        <v>0.2141354274</v>
      </c>
      <c r="W403" s="43">
        <f>F403 * ( Baseline!D$87 * Baseline!B$11 )</f>
        <v>0.003691633996</v>
      </c>
      <c r="X403" s="43">
        <f>G403 * ( Baseline!F$87 * Baseline!B$16 )</f>
        <v>0.005878437929</v>
      </c>
      <c r="Y403" s="43">
        <f>H403 * ( Baseline!H$87 * Baseline!B$18 )</f>
        <v>0.001217440483</v>
      </c>
      <c r="Z403" s="51">
        <f t="shared" si="1"/>
        <v>0.2249229398</v>
      </c>
      <c r="AA403" s="43">
        <f>I403 * ( Baseline!B$87 * Baseline!B$7 )</f>
        <v>0.002077102458</v>
      </c>
      <c r="AB403" s="45">
        <f>J403 * ( Baseline!D$87 * Baseline!B$11 )</f>
        <v>0.03253636079</v>
      </c>
      <c r="AC403" s="45">
        <f>K403 * ( Baseline!F$87 * Baseline!B$16 )</f>
        <v>0.0004773255538</v>
      </c>
      <c r="AD403" s="45">
        <f>L403 * ( Baseline!F$87 * Baseline!B$16 )</f>
        <v>0.0004999327108</v>
      </c>
      <c r="AE403" s="51">
        <f t="shared" si="2"/>
        <v>0.03559072151</v>
      </c>
      <c r="AF403" s="51">
        <f>M403 * ( Baseline!B$87 * Baseline!B$7 )</f>
        <v>0.001756519689</v>
      </c>
      <c r="AG403" s="51">
        <f>N403 * ( Baseline!D$87 * Baseline!B$11 )</f>
        <v>0.0002534933015</v>
      </c>
      <c r="AH403" s="51">
        <f>O403 * ( Baseline!F$87 * Baseline!B$16 )</f>
        <v>0.04600239909</v>
      </c>
      <c r="AI403" s="51">
        <f>P403 * ( Baseline!H$87 * Baseline!B$18 )</f>
        <v>0.0005791935281</v>
      </c>
      <c r="AJ403" s="51">
        <f t="shared" si="3"/>
        <v>0.04859160561</v>
      </c>
      <c r="AK403" s="51">
        <f>Q403 * ( Baseline!B$87 * Baseline!B$7 )</f>
        <v>0.00003593053206</v>
      </c>
      <c r="AL403" s="51">
        <f>R403 * ( Baseline!D$87 * Baseline!B$11 )</f>
        <v>0.0002654992853</v>
      </c>
      <c r="AM403" s="51">
        <f>S403 * ( Baseline!F$87 * Baseline!B$16 )</f>
        <v>0.00005720691446</v>
      </c>
      <c r="AN403" s="51">
        <f>T403 * ( Baseline!H$87 * Baseline!B$18 )</f>
        <v>0.03465620594</v>
      </c>
      <c r="AO403" s="51">
        <f t="shared" si="4"/>
        <v>0.03501484267</v>
      </c>
      <c r="AP403" s="61"/>
      <c r="AQ403" s="51">
        <f>V403 * ( (1-Baseline!B$88-Baseline!B$87) + (1-B403)*Baseline!B$88 )</f>
        <v>0.1025258551</v>
      </c>
      <c r="AR403" s="51">
        <f>W403 * ( (1-Baseline!B$88-Baseline!B$87) + (1-B403)*Baseline!B$88 )</f>
        <v>0.001767516645</v>
      </c>
      <c r="AS403" s="51">
        <f>X403 * ( (1-Baseline!B$88-Baseline!B$87) + (1-B403)*Baseline!B$88 )</f>
        <v>0.002814536028</v>
      </c>
      <c r="AT403" s="51">
        <f>Y403 * ( (1-Baseline!B$88-Baseline!B$87) + (1-B403)*Baseline!B$88 )</f>
        <v>0.0005828980665</v>
      </c>
      <c r="AU403" s="51">
        <f t="shared" si="5"/>
        <v>0.1076908059</v>
      </c>
      <c r="AV403" s="51">
        <f>AA403 * ( (1-Baseline!D$88-Baseline!D$87) + (1-B403)*Baseline!D$88 )</f>
        <v>0.001536658134</v>
      </c>
      <c r="AW403" s="51">
        <f>AB403 * ( (1-Baseline!D$88-Baseline!D$87) + (1-B403)*Baseline!D$88 )</f>
        <v>0.02407067753</v>
      </c>
      <c r="AX403" s="51">
        <f>AC403 * ( (1-Baseline!D$88-Baseline!D$87) + (1-B403)*Baseline!D$88 )</f>
        <v>0.0003531295204</v>
      </c>
      <c r="AY403" s="51">
        <f>AD403 * ( (1-Baseline!D$88-Baseline!D$87) + (1-B403)*Baseline!D$88 )</f>
        <v>0.0003698544882</v>
      </c>
      <c r="AZ403" s="51">
        <f t="shared" si="6"/>
        <v>0.02633031967</v>
      </c>
      <c r="BA403" s="51">
        <f>AF403 * ( (1-Baseline!F$88-Baseline!F$87) + (1-Baseline!B$36)*Baseline!F$88 )</f>
        <v>0.001264047777</v>
      </c>
      <c r="BB403" s="51">
        <f>AG403 * ( (1-Baseline!F$88-Baseline!F$87) + (1-Baseline!B$36)*Baseline!F$88 )</f>
        <v>0.0001824218915</v>
      </c>
      <c r="BC403" s="51">
        <f>AH403 * ( (1-Baseline!F$88-Baseline!F$87) + (1-Baseline!B$36)*Baseline!F$88 )</f>
        <v>0.03310479847</v>
      </c>
      <c r="BD403" s="51">
        <f>AI403 * ( (1-Baseline!F$88-Baseline!F$87) + (1-Baseline!B$36)*Baseline!F$88 )</f>
        <v>0.000416806197</v>
      </c>
      <c r="BE403" s="51">
        <f t="shared" si="7"/>
        <v>0.03496807433</v>
      </c>
      <c r="BF403" s="51">
        <f>AK403 * ( (1-Baseline!H$88-Baseline!H$87) + (1-Baseline!B$36)*Baseline!H$88 )</f>
        <v>0.00002846847916</v>
      </c>
      <c r="BG403" s="51">
        <f>AL403 * ( (1-Baseline!H$88-Baseline!H$87) + (1-Baseline!B$36)*Baseline!H$88 )</f>
        <v>0.0002103603937</v>
      </c>
      <c r="BH403" s="51">
        <f>AM403 * ( (1-Baseline!H$88-Baseline!H$87) + (1-Baseline!B$36)*Baseline!H$88 )</f>
        <v>0.00004532618247</v>
      </c>
      <c r="BI403" s="51">
        <f>AN403 * ( (1-Baseline!H$88-Baseline!H$87) + (1-Baseline!B$36)*Baseline!H$88 )</f>
        <v>0.02745880509</v>
      </c>
      <c r="BJ403" s="51">
        <f t="shared" si="8"/>
        <v>0.02774296015</v>
      </c>
      <c r="BK403" s="61"/>
      <c r="BL403" s="51">
        <f t="shared" si="19"/>
        <v>0.9520390743</v>
      </c>
      <c r="BM403" s="51">
        <f t="shared" si="20"/>
        <v>0.01641288345</v>
      </c>
      <c r="BN403" s="51">
        <f t="shared" si="21"/>
        <v>0.02613534188</v>
      </c>
      <c r="BO403" s="51">
        <f t="shared" si="22"/>
        <v>0.005412700386</v>
      </c>
      <c r="BP403" s="51">
        <f t="shared" si="9"/>
        <v>1</v>
      </c>
      <c r="BQ403" s="51">
        <f t="shared" si="23"/>
        <v>0.05836078534</v>
      </c>
      <c r="BR403" s="51">
        <f t="shared" si="24"/>
        <v>0.9141809833</v>
      </c>
      <c r="BS403" s="51">
        <f t="shared" si="25"/>
        <v>0.01341151664</v>
      </c>
      <c r="BT403" s="51">
        <f t="shared" si="26"/>
        <v>0.0140467147</v>
      </c>
      <c r="BU403" s="51">
        <f t="shared" si="10"/>
        <v>1</v>
      </c>
      <c r="BV403" s="51">
        <f t="shared" si="27"/>
        <v>0.03614862417</v>
      </c>
      <c r="BW403" s="51">
        <f t="shared" si="28"/>
        <v>0.005216812621</v>
      </c>
      <c r="BX403" s="51">
        <f t="shared" si="29"/>
        <v>0.9467149421</v>
      </c>
      <c r="BY403" s="51">
        <f t="shared" si="30"/>
        <v>0.01191962111</v>
      </c>
      <c r="BZ403" s="51">
        <f t="shared" si="11"/>
        <v>1</v>
      </c>
      <c r="CA403" s="51">
        <f t="shared" si="31"/>
        <v>0.001026151464</v>
      </c>
      <c r="CB403" s="51">
        <f t="shared" si="32"/>
        <v>0.007582478315</v>
      </c>
      <c r="CC403" s="51">
        <f t="shared" si="33"/>
        <v>0.001633790418</v>
      </c>
      <c r="CD403" s="51">
        <f t="shared" si="34"/>
        <v>0.9897575798</v>
      </c>
      <c r="CE403" s="51">
        <f t="shared" si="12"/>
        <v>1</v>
      </c>
      <c r="CF403" s="61"/>
      <c r="CG403" s="51">
        <f t="shared" si="35"/>
        <v>0.9520390743</v>
      </c>
      <c r="CH403" s="51">
        <f t="shared" si="36"/>
        <v>0.01641288345</v>
      </c>
      <c r="CI403" s="51">
        <f t="shared" si="37"/>
        <v>0.02613534188</v>
      </c>
      <c r="CJ403" s="51">
        <f t="shared" si="38"/>
        <v>0.005412700386</v>
      </c>
      <c r="CK403" s="51">
        <f t="shared" si="13"/>
        <v>1</v>
      </c>
      <c r="CL403" s="51">
        <f t="shared" si="39"/>
        <v>0.05836078534</v>
      </c>
      <c r="CM403" s="51">
        <f t="shared" si="40"/>
        <v>0.9141809833</v>
      </c>
      <c r="CN403" s="51">
        <f t="shared" si="41"/>
        <v>0.01341151664</v>
      </c>
      <c r="CO403" s="51">
        <f t="shared" si="42"/>
        <v>0.0140467147</v>
      </c>
      <c r="CP403" s="51">
        <f t="shared" si="14"/>
        <v>1</v>
      </c>
      <c r="CQ403" s="51">
        <f t="shared" si="43"/>
        <v>0.03614862417</v>
      </c>
      <c r="CR403" s="51">
        <f t="shared" si="44"/>
        <v>0.005216812621</v>
      </c>
      <c r="CS403" s="51">
        <f t="shared" si="45"/>
        <v>0.9467149421</v>
      </c>
      <c r="CT403" s="51">
        <f t="shared" si="46"/>
        <v>0.01191962111</v>
      </c>
      <c r="CU403" s="51">
        <f t="shared" si="15"/>
        <v>1</v>
      </c>
      <c r="CV403" s="51">
        <f t="shared" si="47"/>
        <v>0.001026151464</v>
      </c>
      <c r="CW403" s="51">
        <f t="shared" si="48"/>
        <v>0.007582478315</v>
      </c>
      <c r="CX403" s="51">
        <f t="shared" si="49"/>
        <v>0.001633790418</v>
      </c>
      <c r="CY403" s="51">
        <f t="shared" si="50"/>
        <v>0.9897575798</v>
      </c>
      <c r="CZ403" s="51">
        <f t="shared" si="16"/>
        <v>1</v>
      </c>
      <c r="DA403" s="61"/>
      <c r="DB403" s="51">
        <f>(AQ403*Baseline!B$7 + AV403*Baseline!B$11 + BA403*Baseline!B$16 + BF403*Baseline!B$18)</f>
        <v>58558.8812</v>
      </c>
      <c r="DC403" s="51">
        <f>(AR403*Baseline!B$7 + AW403*Baseline!B$11 + BB403*Baseline!B$16 + BG403*Baseline!B$18)</f>
        <v>62721.83542</v>
      </c>
      <c r="DD403" s="51">
        <f>(AS403*Baseline!B$7 + AX403*Baseline!B$11 + BC403*Baseline!B$16 + BH403*Baseline!B$18)</f>
        <v>115105.243</v>
      </c>
      <c r="DE403" s="51">
        <f>(AT403*Baseline!B$7 + AY403*Baseline!B$11 + BD403*Baseline!B$16 + BI403*Baseline!B$18)</f>
        <v>1259833.35</v>
      </c>
      <c r="DF403" s="51">
        <f t="shared" si="17"/>
        <v>1496219.31</v>
      </c>
      <c r="DG403" s="61"/>
      <c r="DH403" s="51">
        <f t="shared" si="51"/>
        <v>0.03913789965</v>
      </c>
      <c r="DI403" s="51">
        <f t="shared" si="52"/>
        <v>0.04192021519</v>
      </c>
      <c r="DJ403" s="51">
        <f t="shared" si="53"/>
        <v>0.07693072949</v>
      </c>
      <c r="DK403" s="51">
        <f t="shared" si="54"/>
        <v>0.8420111557</v>
      </c>
      <c r="DL403" s="51">
        <f t="shared" si="18"/>
        <v>1</v>
      </c>
      <c r="DM403" s="61"/>
      <c r="DN403" s="51">
        <f>DH403 / (Baseline!B$7/Baseline!B$17)</f>
        <v>4.177713366</v>
      </c>
      <c r="DO403" s="51">
        <f>DI403 / (Baseline!B$11/Baseline!B$17)</f>
        <v>1.011974059</v>
      </c>
      <c r="DP403" s="51">
        <f>DJ403 / (Baseline!B$16/Baseline!B$17)</f>
        <v>1.18881226</v>
      </c>
      <c r="DQ403" s="51">
        <f>DK403 / (Baseline!B$18/Baseline!B$17)</f>
        <v>0.951967946</v>
      </c>
      <c r="DR403" s="79"/>
      <c r="DS403" s="51">
        <f>(AU403*Baseline!B$34)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0.02868315213</v>
      </c>
      <c r="DT403" s="51">
        <f>(AZ403*Baseline!B$34) + (Baseline!D$88*(1-Baseline!D$89)*Baseline!B$35) + (Baseline!D$88*Baseline!D$89*((1-Baseline!D$90)*Baseline!B$40 + Baseline!D$90*Baseline!B$41))</f>
        <v>0.01036311595</v>
      </c>
      <c r="DU403" s="51">
        <f>(BE403*Baseline!B$34) + (Baseline!F$88*(1-Baseline!F$89)*Baseline!B$35) + (Baseline!F$88*Baseline!F$89*((1-Baseline!F$90)*Baseline!B$40 + Baseline!F$90*Baseline!B$41))</f>
        <v>0.01297585115</v>
      </c>
      <c r="DV403" s="51">
        <f>(BJ403*Baseline!B$34) + (Baseline!H$88*(1-Baseline!H$89)*Baseline!B$35) + (Baseline!H$88*Baseline!H$89*((1-Baseline!H$90)*Baseline!B$40 + Baseline!H$90*Baseline!B$41))</f>
        <v>0.009306444022</v>
      </c>
      <c r="DW403" s="51">
        <f>( DS403*Baseline!B$7 + DT403*Baseline!B$11 + DU403*Baseline!B$16 + DV403*Baseline!B$18 ) / Baseline!B$17</f>
        <v>0.009769197458</v>
      </c>
    </row>
    <row r="404">
      <c r="A404" s="4" t="s">
        <v>710</v>
      </c>
      <c r="B404" s="45">
        <f>MIN( MAX( NORMINV( MCrands!B404, (B$5+B$4)/2, (B$5-B$4)/3.29 ), 0 ), 1 )</f>
        <v>0.5939778479</v>
      </c>
      <c r="C404" s="45">
        <f>MAX( NORMINV( MCrands!C404, (C$5+C$4)/2, (C$5-C$4)/3.29 ), 0 )</f>
        <v>2.763614649</v>
      </c>
      <c r="D404" s="41"/>
      <c r="E404" s="43">
        <f>Baseline!B$33 * (C404 * Baseline!B$66*Baseline!B$66/Baseline!B$73 + Baseline!B$52*Baseline!B$52/Baseline!B$74 + Baseline!B$53*Baseline!B$53/Baseline!B$75 + Baseline!B$54*Baseline!B$54/Baseline!B$76)</f>
        <v>0.00001960770228</v>
      </c>
      <c r="F404" s="43">
        <f>Baseline!B$33 * (C404 * Baseline!B$66*Baseline!B$57/Baseline!B$73 + Baseline!B$52*Baseline!B$67/Baseline!B$74 + Baseline!B$53*Baseline!B$55/Baseline!B$75 + Baseline!B$54*Baseline!B$56/Baseline!B$76)</f>
        <v>0.0000001999638209</v>
      </c>
      <c r="G404" s="45">
        <f>Baseline!B$33 * (C404 * Baseline!B$66*Baseline!B$58/Baseline!B$73 + Baseline!B$52*Baseline!B$59/Baseline!B$74 + Baseline!B$53*Baseline!B$68/Baseline!B$75 + Baseline!B$54*Baseline!B$60/Baseline!B$76)</f>
        <v>0.0000001688404184</v>
      </c>
      <c r="H404" s="43">
        <f>Baseline!B$33 * (C404 * Baseline!B$66*Baseline!B$61/Baseline!B$73 + Baseline!B$52*Baseline!B$62/Baseline!B$74 + Baseline!B$53*Baseline!B$63/Baseline!B$75 + Baseline!B$54*Baseline!B$69/Baseline!B$76)</f>
        <v>0.000000003422105535</v>
      </c>
      <c r="I404" s="43">
        <f>Baseline!B$33 * (C404 * Baseline!B$57*Baseline!B$66/Baseline!B$73 + Baseline!B$67*Baseline!B$52/Baseline!B$74 + Baseline!B$55*Baseline!B$53/Baseline!B$75 + Baseline!B$56*Baseline!B$54/Baseline!B$76)</f>
        <v>0.0000001999638209</v>
      </c>
      <c r="J404" s="45">
        <f>Baseline!B$33 * (C404 * Baseline!B$57*Baseline!B$57/Baseline!B$73 + Baseline!B$67*Baseline!B$67/Baseline!B$74 + Baseline!B$55*Baseline!B$55/Baseline!B$75 + Baseline!B$56*Baseline!B$56/Baseline!B$76)</f>
        <v>0.000001763813815</v>
      </c>
      <c r="K404" s="43">
        <f>Baseline!B$33 * (C404 * Baseline!B$57*Baseline!B$58/Baseline!B$73 + Baseline!B$67*Baseline!B$59/Baseline!B$74 + Baseline!B$55*Baseline!B$68/Baseline!B$75 + Baseline!B$56*Baseline!B$60/Baseline!B$76)</f>
        <v>0.0000000137419472</v>
      </c>
      <c r="L404" s="45">
        <f>Baseline!B$33 * (C404 * Baseline!B$57*Baseline!B$61/Baseline!B$73 + Baseline!B$67*Baseline!B$62/Baseline!B$74 + Baseline!B$55*Baseline!B$63/Baseline!B$75 + Baseline!B$56*Baseline!B$69/Baseline!B$76)</f>
        <v>0.0000000143928546</v>
      </c>
      <c r="M404" s="43">
        <f>Baseline!B$33 * (C404 * Baseline!B$58*Baseline!B$66/Baseline!B$73 + Baseline!B$59*Baseline!B$52/Baseline!B$74 + Baseline!B$68*Baseline!B$53/Baseline!B$75 + Baseline!B$60*Baseline!B$54/Baseline!B$76)</f>
        <v>0.0000001688404184</v>
      </c>
      <c r="N404" s="45">
        <f>Baseline!B$33 * (C404 * Baseline!B$58*Baseline!B$57/Baseline!B$73 + Baseline!B$59*Baseline!B$67/Baseline!B$74 + Baseline!B$68*Baseline!B$55/Baseline!B$75 + Baseline!B$60*Baseline!B$56/Baseline!B$76)</f>
        <v>0.0000000137419472</v>
      </c>
      <c r="O404" s="45">
        <f>Baseline!B$33 * (C404 * Baseline!B$58*Baseline!B$58/Baseline!B$73 + Baseline!B$59*Baseline!B$59/Baseline!B$74 + Baseline!B$68*Baseline!B$68/Baseline!B$75 + Baseline!B$60*Baseline!B$60/Baseline!B$76)</f>
        <v>0.00000132439034</v>
      </c>
      <c r="P404" s="43">
        <f>Baseline!B$33 * (C404 * Baseline!B$58*Baseline!B$61/Baseline!B$73 + Baseline!B$59*Baseline!B$62/Baseline!B$74 + Baseline!B$68*Baseline!B$63/Baseline!B$75 + Baseline!B$60*Baseline!B$69/Baseline!B$76)</f>
        <v>0.00000000164694854</v>
      </c>
      <c r="Q404" s="43">
        <f>Baseline!B$33 * (C404 * Baseline!B$61*Baseline!B$66/Baseline!B$73 + Baseline!B$62*Baseline!B$52/Baseline!B$74 + Baseline!B$63*Baseline!B$53/Baseline!B$75 + Baseline!B$69*Baseline!B$54/Baseline!B$76)</f>
        <v>0.000000003422105535</v>
      </c>
      <c r="R404" s="43">
        <f>Baseline!B$33 * (C404 * Baseline!B$61*Baseline!B$57/Baseline!B$73 + Baseline!B$62*Baseline!B$67/Baseline!B$74 + Baseline!B$63*Baseline!B$55/Baseline!B$75 + Baseline!B$69*Baseline!B$56/Baseline!B$76)</f>
        <v>0.0000000143928546</v>
      </c>
      <c r="S404" s="43">
        <f>Baseline!B$33 * (C404 * Baseline!B$61*Baseline!B$58/Baseline!B$73 + Baseline!B$62*Baseline!B$59/Baseline!B$74 + Baseline!B$63*Baseline!B$68/Baseline!B$75 + Baseline!B$69*Baseline!B$60/Baseline!B$76)</f>
        <v>0.00000000164694854</v>
      </c>
      <c r="T404" s="43">
        <f>Baseline!B$33 * (C404 * Baseline!B$61*Baseline!B$61/Baseline!B$73 + Baseline!B$62*Baseline!B$62/Baseline!B$74 + Baseline!B$63*Baseline!B$63/Baseline!B$75 + Baseline!B$69*Baseline!B$69/Baseline!B$76)</f>
        <v>0.00000009854654576</v>
      </c>
      <c r="U404" s="41"/>
      <c r="V404" s="43">
        <f>E404 * ( Baseline!B$87 * Baseline!B$7 )</f>
        <v>0.203508342</v>
      </c>
      <c r="W404" s="43">
        <f>F404 * ( Baseline!D$87 * Baseline!B$11 )</f>
        <v>0.003688651756</v>
      </c>
      <c r="X404" s="43">
        <f>G404 * ( Baseline!F$87 * Baseline!B$16 )</f>
        <v>0.005864633085</v>
      </c>
      <c r="Y404" s="43">
        <f>H404 * ( Baseline!H$87 * Baseline!B$18 )</f>
        <v>0.001203463718</v>
      </c>
      <c r="Z404" s="51">
        <f t="shared" si="1"/>
        <v>0.2142650906</v>
      </c>
      <c r="AA404" s="43">
        <f>I404 * ( Baseline!B$87 * Baseline!B$7 )</f>
        <v>0.002075424497</v>
      </c>
      <c r="AB404" s="45">
        <f>J404 * ( Baseline!D$87 * Baseline!B$11 )</f>
        <v>0.03253636031</v>
      </c>
      <c r="AC404" s="45">
        <f>K404 * ( Baseline!F$87 * Baseline!B$16 )</f>
        <v>0.0004773233741</v>
      </c>
      <c r="AD404" s="45">
        <f>L404 * ( Baseline!F$87 * Baseline!B$16 )</f>
        <v>0.0004999324929</v>
      </c>
      <c r="AE404" s="51">
        <f t="shared" si="2"/>
        <v>0.03558904068</v>
      </c>
      <c r="AF404" s="51">
        <f>M404 * ( Baseline!B$87 * Baseline!B$7 )</f>
        <v>0.001752394702</v>
      </c>
      <c r="AG404" s="51">
        <f>N404 * ( Baseline!D$87 * Baseline!B$11 )</f>
        <v>0.0002534921439</v>
      </c>
      <c r="AH404" s="51">
        <f>O404 * ( Baseline!F$87 * Baseline!B$16 )</f>
        <v>0.04600239374</v>
      </c>
      <c r="AI404" s="51">
        <f>P404 * ( Baseline!H$87 * Baseline!B$18 )</f>
        <v>0.0005791881029</v>
      </c>
      <c r="AJ404" s="51">
        <f t="shared" si="3"/>
        <v>0.04858746869</v>
      </c>
      <c r="AK404" s="51">
        <f>Q404 * ( Baseline!B$87 * Baseline!B$7 )</f>
        <v>0.00003551803335</v>
      </c>
      <c r="AL404" s="51">
        <f>R404 * ( Baseline!D$87 * Baseline!B$11 )</f>
        <v>0.0002654991695</v>
      </c>
      <c r="AM404" s="51">
        <f>S404 * ( Baseline!F$87 * Baseline!B$16 )</f>
        <v>0.00005720637862</v>
      </c>
      <c r="AN404" s="51">
        <f>T404 * ( Baseline!H$87 * Baseline!B$18 )</f>
        <v>0.0346562054</v>
      </c>
      <c r="AO404" s="51">
        <f t="shared" si="4"/>
        <v>0.03501442898</v>
      </c>
      <c r="AP404" s="61"/>
      <c r="AQ404" s="51">
        <f>V404 * ( (1-Baseline!B$88-Baseline!B$87) + (1-B404)*Baseline!B$88 )</f>
        <v>0.09157055564</v>
      </c>
      <c r="AR404" s="51">
        <f>W404 * ( (1-Baseline!B$88-Baseline!B$87) + (1-B404)*Baseline!B$88 )</f>
        <v>0.001659744694</v>
      </c>
      <c r="AS404" s="51">
        <f>X404 * ( (1-Baseline!B$88-Baseline!B$87) + (1-B404)*Baseline!B$88 )</f>
        <v>0.002638848634</v>
      </c>
      <c r="AT404" s="51">
        <f>Y404 * ( (1-Baseline!B$88-Baseline!B$87) + (1-B404)*Baseline!B$88 )</f>
        <v>0.0005415101919</v>
      </c>
      <c r="AU404" s="51">
        <f t="shared" si="5"/>
        <v>0.09641065916</v>
      </c>
      <c r="AV404" s="51">
        <f>AA404 * ( (1-Baseline!D$88-Baseline!D$87) + (1-B404)*Baseline!D$88 )</f>
        <v>0.001505297759</v>
      </c>
      <c r="AW404" s="51">
        <f>AB404 * ( (1-Baseline!D$88-Baseline!D$87) + (1-B404)*Baseline!D$88 )</f>
        <v>0.02359850254</v>
      </c>
      <c r="AX404" s="51">
        <f>AC404 * ( (1-Baseline!D$88-Baseline!D$87) + (1-B404)*Baseline!D$88 )</f>
        <v>0.0003462008887</v>
      </c>
      <c r="AY404" s="51">
        <f>AD404 * ( (1-Baseline!D$88-Baseline!D$87) + (1-B404)*Baseline!D$88 )</f>
        <v>0.0003625991994</v>
      </c>
      <c r="AZ404" s="51">
        <f t="shared" si="6"/>
        <v>0.02581260038</v>
      </c>
      <c r="BA404" s="51">
        <f>AF404 * ( (1-Baseline!F$88-Baseline!F$87) + (1-Baseline!B$36)*Baseline!F$88 )</f>
        <v>0.001261079304</v>
      </c>
      <c r="BB404" s="51">
        <f>AG404 * ( (1-Baseline!F$88-Baseline!F$87) + (1-Baseline!B$36)*Baseline!F$88 )</f>
        <v>0.0001824210585</v>
      </c>
      <c r="BC404" s="51">
        <f>AH404 * ( (1-Baseline!F$88-Baseline!F$87) + (1-Baseline!B$36)*Baseline!F$88 )</f>
        <v>0.03310479461</v>
      </c>
      <c r="BD404" s="51">
        <f>AI404 * ( (1-Baseline!F$88-Baseline!F$87) + (1-Baseline!B$36)*Baseline!F$88 )</f>
        <v>0.0004168022929</v>
      </c>
      <c r="BE404" s="51">
        <f t="shared" si="7"/>
        <v>0.03496509726</v>
      </c>
      <c r="BF404" s="51">
        <f>AK404 * ( (1-Baseline!H$88-Baseline!H$87) + (1-Baseline!B$36)*Baseline!H$88 )</f>
        <v>0.00002814164818</v>
      </c>
      <c r="BG404" s="51">
        <f>AL404 * ( (1-Baseline!H$88-Baseline!H$87) + (1-Baseline!B$36)*Baseline!H$88 )</f>
        <v>0.000210360302</v>
      </c>
      <c r="BH404" s="51">
        <f>AM404 * ( (1-Baseline!H$88-Baseline!H$87) + (1-Baseline!B$36)*Baseline!H$88 )</f>
        <v>0.0000453257579</v>
      </c>
      <c r="BI404" s="51">
        <f>AN404 * ( (1-Baseline!H$88-Baseline!H$87) + (1-Baseline!B$36)*Baseline!H$88 )</f>
        <v>0.02745880466</v>
      </c>
      <c r="BJ404" s="51">
        <f t="shared" si="8"/>
        <v>0.02774263237</v>
      </c>
      <c r="BK404" s="61"/>
      <c r="BL404" s="51">
        <f t="shared" si="19"/>
        <v>0.9497970083</v>
      </c>
      <c r="BM404" s="51">
        <f t="shared" si="20"/>
        <v>0.01721536507</v>
      </c>
      <c r="BN404" s="51">
        <f t="shared" si="21"/>
        <v>0.02737092202</v>
      </c>
      <c r="BO404" s="51">
        <f t="shared" si="22"/>
        <v>0.00561670459</v>
      </c>
      <c r="BP404" s="51">
        <f t="shared" si="9"/>
        <v>1</v>
      </c>
      <c r="BQ404" s="51">
        <f t="shared" si="23"/>
        <v>0.05831639341</v>
      </c>
      <c r="BR404" s="51">
        <f t="shared" si="24"/>
        <v>0.9142241458</v>
      </c>
      <c r="BS404" s="51">
        <f t="shared" si="25"/>
        <v>0.01341208881</v>
      </c>
      <c r="BT404" s="51">
        <f t="shared" si="26"/>
        <v>0.01404737198</v>
      </c>
      <c r="BU404" s="51">
        <f t="shared" si="10"/>
        <v>1</v>
      </c>
      <c r="BV404" s="51">
        <f t="shared" si="27"/>
        <v>0.03606680384</v>
      </c>
      <c r="BW404" s="51">
        <f t="shared" si="28"/>
        <v>0.005217232977</v>
      </c>
      <c r="BX404" s="51">
        <f t="shared" si="29"/>
        <v>0.9467954388</v>
      </c>
      <c r="BY404" s="51">
        <f t="shared" si="30"/>
        <v>0.01192052434</v>
      </c>
      <c r="BZ404" s="51">
        <f t="shared" si="11"/>
        <v>1</v>
      </c>
      <c r="CA404" s="51">
        <f t="shared" si="31"/>
        <v>0.001014382767</v>
      </c>
      <c r="CB404" s="51">
        <f t="shared" si="32"/>
        <v>0.007582564595</v>
      </c>
      <c r="CC404" s="51">
        <f t="shared" si="33"/>
        <v>0.001633794418</v>
      </c>
      <c r="CD404" s="51">
        <f t="shared" si="34"/>
        <v>0.9897692582</v>
      </c>
      <c r="CE404" s="51">
        <f t="shared" si="12"/>
        <v>1</v>
      </c>
      <c r="CF404" s="61"/>
      <c r="CG404" s="51">
        <f t="shared" si="35"/>
        <v>0.9497970083</v>
      </c>
      <c r="CH404" s="51">
        <f t="shared" si="36"/>
        <v>0.01721536507</v>
      </c>
      <c r="CI404" s="51">
        <f t="shared" si="37"/>
        <v>0.02737092202</v>
      </c>
      <c r="CJ404" s="51">
        <f t="shared" si="38"/>
        <v>0.00561670459</v>
      </c>
      <c r="CK404" s="51">
        <f t="shared" si="13"/>
        <v>1</v>
      </c>
      <c r="CL404" s="51">
        <f t="shared" si="39"/>
        <v>0.05831639341</v>
      </c>
      <c r="CM404" s="51">
        <f t="shared" si="40"/>
        <v>0.9142241458</v>
      </c>
      <c r="CN404" s="51">
        <f t="shared" si="41"/>
        <v>0.01341208881</v>
      </c>
      <c r="CO404" s="51">
        <f t="shared" si="42"/>
        <v>0.01404737198</v>
      </c>
      <c r="CP404" s="51">
        <f t="shared" si="14"/>
        <v>1</v>
      </c>
      <c r="CQ404" s="51">
        <f t="shared" si="43"/>
        <v>0.03606680384</v>
      </c>
      <c r="CR404" s="51">
        <f t="shared" si="44"/>
        <v>0.005217232977</v>
      </c>
      <c r="CS404" s="51">
        <f t="shared" si="45"/>
        <v>0.9467954388</v>
      </c>
      <c r="CT404" s="51">
        <f t="shared" si="46"/>
        <v>0.01192052434</v>
      </c>
      <c r="CU404" s="51">
        <f t="shared" si="15"/>
        <v>1</v>
      </c>
      <c r="CV404" s="51">
        <f t="shared" si="47"/>
        <v>0.001014382767</v>
      </c>
      <c r="CW404" s="51">
        <f t="shared" si="48"/>
        <v>0.007582564595</v>
      </c>
      <c r="CX404" s="51">
        <f t="shared" si="49"/>
        <v>0.001633794418</v>
      </c>
      <c r="CY404" s="51">
        <f t="shared" si="50"/>
        <v>0.9897692582</v>
      </c>
      <c r="CZ404" s="51">
        <f t="shared" si="16"/>
        <v>1</v>
      </c>
      <c r="DA404" s="61"/>
      <c r="DB404" s="51">
        <f>(AQ404*Baseline!B$7 + AV404*Baseline!B$11 + BA404*Baseline!B$16 + BF404*Baseline!B$18)</f>
        <v>53153.39613</v>
      </c>
      <c r="DC404" s="51">
        <f>(AR404*Baseline!B$7 + AW404*Baseline!B$11 + BB404*Baseline!B$16 + BG404*Baseline!B$18)</f>
        <v>61656.95427</v>
      </c>
      <c r="DD404" s="51">
        <f>(AS404*Baseline!B$7 + AX404*Baseline!B$11 + BC404*Baseline!B$16 + BH404*Baseline!B$18)</f>
        <v>115005.1434</v>
      </c>
      <c r="DE404" s="51">
        <f>(AT404*Baseline!B$7 + AY404*Baseline!B$11 + BD404*Baseline!B$16 + BI404*Baseline!B$18)</f>
        <v>1259797.685</v>
      </c>
      <c r="DF404" s="51">
        <f t="shared" si="17"/>
        <v>1489613.178</v>
      </c>
      <c r="DG404" s="61"/>
      <c r="DH404" s="51">
        <f t="shared" si="51"/>
        <v>0.03568268386</v>
      </c>
      <c r="DI404" s="51">
        <f t="shared" si="52"/>
        <v>0.04139125188</v>
      </c>
      <c r="DJ404" s="51">
        <f t="shared" si="53"/>
        <v>0.07720470324</v>
      </c>
      <c r="DK404" s="51">
        <f t="shared" si="54"/>
        <v>0.845721361</v>
      </c>
      <c r="DL404" s="51">
        <f t="shared" si="18"/>
        <v>1</v>
      </c>
      <c r="DM404" s="61"/>
      <c r="DN404" s="51">
        <f>DH404 / (Baseline!B$7/Baseline!B$17)</f>
        <v>3.808891806</v>
      </c>
      <c r="DO404" s="51">
        <f>DI404 / (Baseline!B$11/Baseline!B$17)</f>
        <v>0.9992046313</v>
      </c>
      <c r="DP404" s="51">
        <f>DJ404 / (Baseline!B$16/Baseline!B$17)</f>
        <v>1.193045983</v>
      </c>
      <c r="DQ404" s="51">
        <f>DK404 / (Baseline!B$18/Baseline!B$17)</f>
        <v>0.9561626607</v>
      </c>
      <c r="DR404" s="79"/>
      <c r="DS404" s="51">
        <f>(AU404*Baseline!B$34)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0.02699113012</v>
      </c>
      <c r="DT404" s="51">
        <f>(AZ404*Baseline!B$34) + (Baseline!D$88*(1-Baseline!D$89)*Baseline!B$35) + (Baseline!D$88*Baseline!D$89*((1-Baseline!D$90)*Baseline!B$40 + Baseline!D$90*Baseline!B$41))</f>
        <v>0.01028545806</v>
      </c>
      <c r="DU404" s="51">
        <f>(BE404*Baseline!B$34) + (Baseline!F$88*(1-Baseline!F$89)*Baseline!B$35) + (Baseline!F$88*Baseline!F$89*((1-Baseline!F$90)*Baseline!B$40 + Baseline!F$90*Baseline!B$41))</f>
        <v>0.01297540459</v>
      </c>
      <c r="DV404" s="51">
        <f>(BJ404*Baseline!B$34) + (Baseline!H$88*(1-Baseline!H$89)*Baseline!B$35) + (Baseline!H$88*Baseline!H$89*((1-Baseline!H$90)*Baseline!B$40 + Baseline!H$90*Baseline!B$41))</f>
        <v>0.009306394855</v>
      </c>
      <c r="DW404" s="51">
        <f>( DS404*Baseline!B$7 + DT404*Baseline!B$11 + DU404*Baseline!B$16 + DV404*Baseline!B$18 ) / Baseline!B$17</f>
        <v>0.009750056856</v>
      </c>
    </row>
    <row r="405">
      <c r="A405" s="4" t="s">
        <v>711</v>
      </c>
      <c r="B405" s="45">
        <f>MIN( MAX( NORMINV( MCrands!B405, (B$5+B$4)/2, (B$5-B$4)/3.29 ), 0 ), 1 )</f>
        <v>0.3981794473</v>
      </c>
      <c r="C405" s="45">
        <f>MAX( NORMINV( MCrands!C405, (C$5+C$4)/2, (C$5-C$4)/3.29 ), 0 )</f>
        <v>2.642707649</v>
      </c>
      <c r="D405" s="41"/>
      <c r="E405" s="43">
        <f>Baseline!B$33 * (C405 * Baseline!B$66*Baseline!B$66/Baseline!B$73 + Baseline!B$52*Baseline!B$52/Baseline!B$74 + Baseline!B$53*Baseline!B$53/Baseline!B$75 + Baseline!B$54*Baseline!B$54/Baseline!B$76)</f>
        <v>0.00001875167783</v>
      </c>
      <c r="F405" s="43">
        <f>Baseline!B$33 * (C405 * Baseline!B$66*Baseline!B$57/Baseline!B$73 + Baseline!B$52*Baseline!B$67/Baseline!B$74 + Baseline!B$53*Baseline!B$55/Baseline!B$75 + Baseline!B$54*Baseline!B$56/Baseline!B$76)</f>
        <v>0.0000001998286591</v>
      </c>
      <c r="G405" s="45">
        <f>Baseline!B$33 * (C405 * Baseline!B$66*Baseline!B$58/Baseline!B$73 + Baseline!B$52*Baseline!B$59/Baseline!B$74 + Baseline!B$53*Baseline!B$68/Baseline!B$75 + Baseline!B$54*Baseline!B$60/Baseline!B$76)</f>
        <v>0.0000001685081457</v>
      </c>
      <c r="H405" s="43">
        <f>Baseline!B$33 * (C405 * Baseline!B$66*Baseline!B$61/Baseline!B$73 + Baseline!B$52*Baseline!B$62/Baseline!B$74 + Baseline!B$53*Baseline!B$63/Baseline!B$75 + Baseline!B$54*Baseline!B$69/Baseline!B$76)</f>
        <v>0.00000000338887827</v>
      </c>
      <c r="I405" s="43">
        <f>Baseline!B$33 * (C405 * Baseline!B$57*Baseline!B$66/Baseline!B$73 + Baseline!B$67*Baseline!B$52/Baseline!B$74 + Baseline!B$55*Baseline!B$53/Baseline!B$75 + Baseline!B$56*Baseline!B$54/Baseline!B$76)</f>
        <v>0.0000001998286591</v>
      </c>
      <c r="J405" s="45">
        <f>Baseline!B$33 * (C405 * Baseline!B$57*Baseline!B$57/Baseline!B$73 + Baseline!B$67*Baseline!B$67/Baseline!B$74 + Baseline!B$55*Baseline!B$55/Baseline!B$75 + Baseline!B$56*Baseline!B$56/Baseline!B$76)</f>
        <v>0.000001763813794</v>
      </c>
      <c r="K405" s="43">
        <f>Baseline!B$33 * (C405 * Baseline!B$57*Baseline!B$58/Baseline!B$73 + Baseline!B$67*Baseline!B$59/Baseline!B$74 + Baseline!B$55*Baseline!B$68/Baseline!B$75 + Baseline!B$56*Baseline!B$60/Baseline!B$76)</f>
        <v>0.00000001374189473</v>
      </c>
      <c r="L405" s="45">
        <f>Baseline!B$33 * (C405 * Baseline!B$57*Baseline!B$61/Baseline!B$73 + Baseline!B$67*Baseline!B$62/Baseline!B$74 + Baseline!B$55*Baseline!B$63/Baseline!B$75 + Baseline!B$56*Baseline!B$69/Baseline!B$76)</f>
        <v>0.00000001439284935</v>
      </c>
      <c r="M405" s="43">
        <f>Baseline!B$33 * (C405 * Baseline!B$58*Baseline!B$66/Baseline!B$73 + Baseline!B$59*Baseline!B$52/Baseline!B$74 + Baseline!B$68*Baseline!B$53/Baseline!B$75 + Baseline!B$60*Baseline!B$54/Baseline!B$76)</f>
        <v>0.0000001685081457</v>
      </c>
      <c r="N405" s="45">
        <f>Baseline!B$33 * (C405 * Baseline!B$58*Baseline!B$57/Baseline!B$73 + Baseline!B$59*Baseline!B$67/Baseline!B$74 + Baseline!B$68*Baseline!B$55/Baseline!B$75 + Baseline!B$60*Baseline!B$56/Baseline!B$76)</f>
        <v>0.00000001374189473</v>
      </c>
      <c r="O405" s="45">
        <f>Baseline!B$33 * (C405 * Baseline!B$58*Baseline!B$58/Baseline!B$73 + Baseline!B$59*Baseline!B$59/Baseline!B$74 + Baseline!B$68*Baseline!B$68/Baseline!B$75 + Baseline!B$60*Baseline!B$60/Baseline!B$76)</f>
        <v>0.000001324390211</v>
      </c>
      <c r="P405" s="43">
        <f>Baseline!B$33 * (C405 * Baseline!B$58*Baseline!B$61/Baseline!B$73 + Baseline!B$59*Baseline!B$62/Baseline!B$74 + Baseline!B$68*Baseline!B$63/Baseline!B$75 + Baseline!B$60*Baseline!B$69/Baseline!B$76)</f>
        <v>0.000000001646935643</v>
      </c>
      <c r="Q405" s="43">
        <f>Baseline!B$33 * (C405 * Baseline!B$61*Baseline!B$66/Baseline!B$73 + Baseline!B$62*Baseline!B$52/Baseline!B$74 + Baseline!B$63*Baseline!B$53/Baseline!B$75 + Baseline!B$69*Baseline!B$54/Baseline!B$76)</f>
        <v>0.00000000338887827</v>
      </c>
      <c r="R405" s="43">
        <f>Baseline!B$33 * (C405 * Baseline!B$61*Baseline!B$57/Baseline!B$73 + Baseline!B$62*Baseline!B$67/Baseline!B$74 + Baseline!B$63*Baseline!B$55/Baseline!B$75 + Baseline!B$69*Baseline!B$56/Baseline!B$76)</f>
        <v>0.00000001439284935</v>
      </c>
      <c r="S405" s="43">
        <f>Baseline!B$33 * (C405 * Baseline!B$61*Baseline!B$58/Baseline!B$73 + Baseline!B$62*Baseline!B$59/Baseline!B$74 + Baseline!B$63*Baseline!B$68/Baseline!B$75 + Baseline!B$69*Baseline!B$60/Baseline!B$76)</f>
        <v>0.000000001646935643</v>
      </c>
      <c r="T405" s="43">
        <f>Baseline!B$33 * (C405 * Baseline!B$61*Baseline!B$61/Baseline!B$73 + Baseline!B$62*Baseline!B$62/Baseline!B$74 + Baseline!B$63*Baseline!B$63/Baseline!B$75 + Baseline!B$69*Baseline!B$69/Baseline!B$76)</f>
        <v>0.00000009854654448</v>
      </c>
      <c r="U405" s="41"/>
      <c r="V405" s="43">
        <f>E405 * ( Baseline!B$87 * Baseline!B$7 )</f>
        <v>0.1946236642</v>
      </c>
      <c r="W405" s="43">
        <f>F405 * ( Baseline!D$87 * Baseline!B$11 )</f>
        <v>0.003686158482</v>
      </c>
      <c r="X405" s="43">
        <f>G405 * ( Baseline!F$87 * Baseline!B$16 )</f>
        <v>0.005853091671</v>
      </c>
      <c r="Y405" s="43">
        <f>H405 * ( Baseline!H$87 * Baseline!B$18 )</f>
        <v>0.00119177857</v>
      </c>
      <c r="Z405" s="51">
        <f t="shared" si="1"/>
        <v>0.2053546929</v>
      </c>
      <c r="AA405" s="43">
        <f>I405 * ( Baseline!B$87 * Baseline!B$7 )</f>
        <v>0.002074021653</v>
      </c>
      <c r="AB405" s="45">
        <f>J405 * ( Baseline!D$87 * Baseline!B$11 )</f>
        <v>0.03253635992</v>
      </c>
      <c r="AC405" s="45">
        <f>K405 * ( Baseline!F$87 * Baseline!B$16 )</f>
        <v>0.0004773215518</v>
      </c>
      <c r="AD405" s="45">
        <f>L405 * ( Baseline!F$87 * Baseline!B$16 )</f>
        <v>0.0004999323106</v>
      </c>
      <c r="AE405" s="51">
        <f t="shared" si="2"/>
        <v>0.03558763544</v>
      </c>
      <c r="AF405" s="51">
        <f>M405 * ( Baseline!B$87 * Baseline!B$7 )</f>
        <v>0.001748946044</v>
      </c>
      <c r="AG405" s="51">
        <f>N405 * ( Baseline!D$87 * Baseline!B$11 )</f>
        <v>0.0002534911761</v>
      </c>
      <c r="AH405" s="51">
        <f>O405 * ( Baseline!F$87 * Baseline!B$16 )</f>
        <v>0.04600238926</v>
      </c>
      <c r="AI405" s="51">
        <f>P405 * ( Baseline!H$87 * Baseline!B$18 )</f>
        <v>0.0005791835672</v>
      </c>
      <c r="AJ405" s="51">
        <f t="shared" si="3"/>
        <v>0.04858401004</v>
      </c>
      <c r="AK405" s="51">
        <f>Q405 * ( Baseline!B$87 * Baseline!B$7 )</f>
        <v>0.00003517316757</v>
      </c>
      <c r="AL405" s="51">
        <f>R405 * ( Baseline!D$87 * Baseline!B$11 )</f>
        <v>0.0002654990727</v>
      </c>
      <c r="AM405" s="51">
        <f>S405 * ( Baseline!F$87 * Baseline!B$16 )</f>
        <v>0.00005720593063</v>
      </c>
      <c r="AN405" s="51">
        <f>T405 * ( Baseline!H$87 * Baseline!B$18 )</f>
        <v>0.03465620494</v>
      </c>
      <c r="AO405" s="51">
        <f t="shared" si="4"/>
        <v>0.03501408312</v>
      </c>
      <c r="AP405" s="61"/>
      <c r="AQ405" s="51">
        <f>V405 * ( (1-Baseline!B$88-Baseline!B$87) + (1-B405)*Baseline!B$88 )</f>
        <v>0.1214880405</v>
      </c>
      <c r="AR405" s="51">
        <f>W405 * ( (1-Baseline!B$88-Baseline!B$87) + (1-B405)*Baseline!B$88 )</f>
        <v>0.002300974924</v>
      </c>
      <c r="AS405" s="51">
        <f>X405 * ( (1-Baseline!B$88-Baseline!B$87) + (1-B405)*Baseline!B$88 )</f>
        <v>0.003653618591</v>
      </c>
      <c r="AT405" s="51">
        <f>Y405 * ( (1-Baseline!B$88-Baseline!B$87) + (1-B405)*Baseline!B$88 )</f>
        <v>0.0007439323669</v>
      </c>
      <c r="AU405" s="51">
        <f t="shared" si="5"/>
        <v>0.1281865663</v>
      </c>
      <c r="AV405" s="51">
        <f>AA405 * ( (1-Baseline!D$88-Baseline!D$87) + (1-B405)*Baseline!D$88 )</f>
        <v>0.001686208656</v>
      </c>
      <c r="AW405" s="51">
        <f>AB405 * ( (1-Baseline!D$88-Baseline!D$87) + (1-B405)*Baseline!D$88 )</f>
        <v>0.02645251637</v>
      </c>
      <c r="AX405" s="51">
        <f>AC405 * ( (1-Baseline!D$88-Baseline!D$87) + (1-B405)*Baseline!D$88 )</f>
        <v>0.0003880691078</v>
      </c>
      <c r="AY405" s="51">
        <f>AD405 * ( (1-Baseline!D$88-Baseline!D$87) + (1-B405)*Baseline!D$88 )</f>
        <v>0.0004064519714</v>
      </c>
      <c r="AZ405" s="51">
        <f t="shared" si="6"/>
        <v>0.02893324611</v>
      </c>
      <c r="BA405" s="51">
        <f>AF405 * ( (1-Baseline!F$88-Baseline!F$87) + (1-Baseline!B$36)*Baseline!F$88 )</f>
        <v>0.00125859754</v>
      </c>
      <c r="BB405" s="51">
        <f>AG405 * ( (1-Baseline!F$88-Baseline!F$87) + (1-Baseline!B$36)*Baseline!F$88 )</f>
        <v>0.000182420362</v>
      </c>
      <c r="BC405" s="51">
        <f>AH405 * ( (1-Baseline!F$88-Baseline!F$87) + (1-Baseline!B$36)*Baseline!F$88 )</f>
        <v>0.03310479139</v>
      </c>
      <c r="BD405" s="51">
        <f>AI405 * ( (1-Baseline!F$88-Baseline!F$87) + (1-Baseline!B$36)*Baseline!F$88 )</f>
        <v>0.0004167990289</v>
      </c>
      <c r="BE405" s="51">
        <f t="shared" si="7"/>
        <v>0.03496260832</v>
      </c>
      <c r="BF405" s="51">
        <f>AK405 * ( (1-Baseline!H$88-Baseline!H$87) + (1-Baseline!B$36)*Baseline!H$88 )</f>
        <v>0.00002786840413</v>
      </c>
      <c r="BG405" s="51">
        <f>AL405 * ( (1-Baseline!H$88-Baseline!H$87) + (1-Baseline!B$36)*Baseline!H$88 )</f>
        <v>0.0002103602253</v>
      </c>
      <c r="BH405" s="51">
        <f>AM405 * ( (1-Baseline!H$88-Baseline!H$87) + (1-Baseline!B$36)*Baseline!H$88 )</f>
        <v>0.00004532540295</v>
      </c>
      <c r="BI405" s="51">
        <f>AN405 * ( (1-Baseline!H$88-Baseline!H$87) + (1-Baseline!B$36)*Baseline!H$88 )</f>
        <v>0.0274588043</v>
      </c>
      <c r="BJ405" s="51">
        <f t="shared" si="8"/>
        <v>0.02774235833</v>
      </c>
      <c r="BK405" s="61"/>
      <c r="BL405" s="51">
        <f t="shared" si="19"/>
        <v>0.9477439324</v>
      </c>
      <c r="BM405" s="51">
        <f t="shared" si="20"/>
        <v>0.01795020328</v>
      </c>
      <c r="BN405" s="51">
        <f t="shared" si="21"/>
        <v>0.02850235165</v>
      </c>
      <c r="BO405" s="51">
        <f t="shared" si="22"/>
        <v>0.005803512709</v>
      </c>
      <c r="BP405" s="51">
        <f t="shared" si="9"/>
        <v>1</v>
      </c>
      <c r="BQ405" s="51">
        <f t="shared" si="23"/>
        <v>0.05827927672</v>
      </c>
      <c r="BR405" s="51">
        <f t="shared" si="24"/>
        <v>0.9142602345</v>
      </c>
      <c r="BS405" s="51">
        <f t="shared" si="25"/>
        <v>0.0134125672</v>
      </c>
      <c r="BT405" s="51">
        <f t="shared" si="26"/>
        <v>0.01404792155</v>
      </c>
      <c r="BU405" s="51">
        <f t="shared" si="10"/>
        <v>1</v>
      </c>
      <c r="BV405" s="51">
        <f t="shared" si="27"/>
        <v>0.035998388</v>
      </c>
      <c r="BW405" s="51">
        <f t="shared" si="28"/>
        <v>0.005217584466</v>
      </c>
      <c r="BX405" s="51">
        <f t="shared" si="29"/>
        <v>0.9468627479</v>
      </c>
      <c r="BY405" s="51">
        <f t="shared" si="30"/>
        <v>0.01192127959</v>
      </c>
      <c r="BZ405" s="51">
        <f t="shared" si="11"/>
        <v>1</v>
      </c>
      <c r="CA405" s="51">
        <f t="shared" si="31"/>
        <v>0.001004543442</v>
      </c>
      <c r="CB405" s="51">
        <f t="shared" si="32"/>
        <v>0.007582636731</v>
      </c>
      <c r="CC405" s="51">
        <f t="shared" si="33"/>
        <v>0.001633797762</v>
      </c>
      <c r="CD405" s="51">
        <f t="shared" si="34"/>
        <v>0.9897790221</v>
      </c>
      <c r="CE405" s="51">
        <f t="shared" si="12"/>
        <v>1</v>
      </c>
      <c r="CF405" s="61"/>
      <c r="CG405" s="51">
        <f t="shared" si="35"/>
        <v>0.9477439324</v>
      </c>
      <c r="CH405" s="51">
        <f t="shared" si="36"/>
        <v>0.01795020328</v>
      </c>
      <c r="CI405" s="51">
        <f t="shared" si="37"/>
        <v>0.02850235165</v>
      </c>
      <c r="CJ405" s="51">
        <f t="shared" si="38"/>
        <v>0.005803512709</v>
      </c>
      <c r="CK405" s="51">
        <f t="shared" si="13"/>
        <v>1</v>
      </c>
      <c r="CL405" s="51">
        <f t="shared" si="39"/>
        <v>0.05827927672</v>
      </c>
      <c r="CM405" s="51">
        <f t="shared" si="40"/>
        <v>0.9142602345</v>
      </c>
      <c r="CN405" s="51">
        <f t="shared" si="41"/>
        <v>0.0134125672</v>
      </c>
      <c r="CO405" s="51">
        <f t="shared" si="42"/>
        <v>0.01404792155</v>
      </c>
      <c r="CP405" s="51">
        <f t="shared" si="14"/>
        <v>1</v>
      </c>
      <c r="CQ405" s="51">
        <f t="shared" si="43"/>
        <v>0.035998388</v>
      </c>
      <c r="CR405" s="51">
        <f t="shared" si="44"/>
        <v>0.005217584466</v>
      </c>
      <c r="CS405" s="51">
        <f t="shared" si="45"/>
        <v>0.9468627479</v>
      </c>
      <c r="CT405" s="51">
        <f t="shared" si="46"/>
        <v>0.01192127959</v>
      </c>
      <c r="CU405" s="51">
        <f t="shared" si="15"/>
        <v>1</v>
      </c>
      <c r="CV405" s="51">
        <f t="shared" si="47"/>
        <v>0.001004543442</v>
      </c>
      <c r="CW405" s="51">
        <f t="shared" si="48"/>
        <v>0.007582636731</v>
      </c>
      <c r="CX405" s="51">
        <f t="shared" si="49"/>
        <v>0.001633797762</v>
      </c>
      <c r="CY405" s="51">
        <f t="shared" si="50"/>
        <v>0.9897790221</v>
      </c>
      <c r="CZ405" s="51">
        <f t="shared" si="16"/>
        <v>1</v>
      </c>
      <c r="DA405" s="61"/>
      <c r="DB405" s="51">
        <f>(AQ405*Baseline!B$7 + AV405*Baseline!B$11 + BA405*Baseline!B$16 + BF405*Baseline!B$18)</f>
        <v>68030.523</v>
      </c>
      <c r="DC405" s="51">
        <f>(AR405*Baseline!B$7 + AW405*Baseline!B$11 + BB405*Baseline!B$16 + BG405*Baseline!B$18)</f>
        <v>68088.53188</v>
      </c>
      <c r="DD405" s="51">
        <f>(AS405*Baseline!B$7 + AX405*Baseline!B$11 + BC405*Baseline!B$16 + BH405*Baseline!B$18)</f>
        <v>115587.0684</v>
      </c>
      <c r="DE405" s="51">
        <f>(AT405*Baseline!B$7 + AY405*Baseline!B$11 + BD405*Baseline!B$16 + BI405*Baseline!B$18)</f>
        <v>1259989.877</v>
      </c>
      <c r="DF405" s="51">
        <f t="shared" si="17"/>
        <v>1511696</v>
      </c>
      <c r="DG405" s="61"/>
      <c r="DH405" s="51">
        <f t="shared" si="51"/>
        <v>0.04500278032</v>
      </c>
      <c r="DI405" s="51">
        <f t="shared" si="52"/>
        <v>0.0450411537</v>
      </c>
      <c r="DJ405" s="51">
        <f t="shared" si="53"/>
        <v>0.0764618471</v>
      </c>
      <c r="DK405" s="51">
        <f t="shared" si="54"/>
        <v>0.8334942189</v>
      </c>
      <c r="DL405" s="51">
        <f t="shared" si="18"/>
        <v>1</v>
      </c>
      <c r="DM405" s="61"/>
      <c r="DN405" s="51">
        <f>DH405 / (Baseline!B$7/Baseline!B$17)</f>
        <v>4.803750802</v>
      </c>
      <c r="DO405" s="51">
        <f>DI405 / (Baseline!B$11/Baseline!B$17)</f>
        <v>1.087315008</v>
      </c>
      <c r="DP405" s="51">
        <f>DJ405 / (Baseline!B$16/Baseline!B$17)</f>
        <v>1.181566611</v>
      </c>
      <c r="DQ405" s="51">
        <f>DK405 / (Baseline!B$18/Baseline!B$17)</f>
        <v>0.9423387971</v>
      </c>
      <c r="DR405" s="79"/>
      <c r="DS405" s="51">
        <f>(AU405*Baseline!B$34)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0.0317575162</v>
      </c>
      <c r="DT405" s="51">
        <f>(AZ405*Baseline!B$34) + (Baseline!D$88*(1-Baseline!D$89)*Baseline!B$35) + (Baseline!D$88*Baseline!D$89*((1-Baseline!D$90)*Baseline!B$40 + Baseline!D$90*Baseline!B$41))</f>
        <v>0.01075355492</v>
      </c>
      <c r="DU405" s="51">
        <f>(BE405*Baseline!B$34) + (Baseline!F$88*(1-Baseline!F$89)*Baseline!B$35) + (Baseline!F$88*Baseline!F$89*((1-Baseline!F$90)*Baseline!B$40 + Baseline!F$90*Baseline!B$41))</f>
        <v>0.01297503125</v>
      </c>
      <c r="DV405" s="51">
        <f>(BJ405*Baseline!B$34) + (Baseline!H$88*(1-Baseline!H$89)*Baseline!B$35) + (Baseline!H$88*Baseline!H$89*((1-Baseline!H$90)*Baseline!B$40 + Baseline!H$90*Baseline!B$41))</f>
        <v>0.00930635375</v>
      </c>
      <c r="DW405" s="51">
        <f>( DS405*Baseline!B$7 + DT405*Baseline!B$11 + DU405*Baseline!B$16 + DV405*Baseline!B$18 ) / Baseline!B$17</f>
        <v>0.009814039614</v>
      </c>
    </row>
    <row r="406">
      <c r="A406" s="4" t="s">
        <v>712</v>
      </c>
      <c r="B406" s="45">
        <f>MIN( MAX( NORMINV( MCrands!B406, (B$5+B$4)/2, (B$5-B$4)/3.29 ), 0 ), 1 )</f>
        <v>0.601646428</v>
      </c>
      <c r="C406" s="45">
        <f>MAX( NORMINV( MCrands!C406, (C$5+C$4)/2, (C$5-C$4)/3.29 ), 0 )</f>
        <v>2.436916</v>
      </c>
      <c r="D406" s="41"/>
      <c r="E406" s="43">
        <f>Baseline!B$33 * (C406 * Baseline!B$66*Baseline!B$66/Baseline!B$73 + Baseline!B$52*Baseline!B$52/Baseline!B$74 + Baseline!B$53*Baseline!B$53/Baseline!B$75 + Baseline!B$54*Baseline!B$54/Baseline!B$76)</f>
        <v>0.00001729466801</v>
      </c>
      <c r="F406" s="43">
        <f>Baseline!B$33 * (C406 * Baseline!B$66*Baseline!B$57/Baseline!B$73 + Baseline!B$52*Baseline!B$67/Baseline!B$74 + Baseline!B$53*Baseline!B$55/Baseline!B$75 + Baseline!B$54*Baseline!B$56/Baseline!B$76)</f>
        <v>0.000000199598605</v>
      </c>
      <c r="G406" s="45">
        <f>Baseline!B$33 * (C406 * Baseline!B$66*Baseline!B$58/Baseline!B$73 + Baseline!B$52*Baseline!B$59/Baseline!B$74 + Baseline!B$53*Baseline!B$68/Baseline!B$75 + Baseline!B$54*Baseline!B$60/Baseline!B$76)</f>
        <v>0.0000001679425958</v>
      </c>
      <c r="H406" s="43">
        <f>Baseline!B$33 * (C406 * Baseline!B$66*Baseline!B$61/Baseline!B$73 + Baseline!B$52*Baseline!B$62/Baseline!B$74 + Baseline!B$53*Baseline!B$63/Baseline!B$75 + Baseline!B$54*Baseline!B$69/Baseline!B$76)</f>
        <v>0.000000003332323284</v>
      </c>
      <c r="I406" s="43">
        <f>Baseline!B$33 * (C406 * Baseline!B$57*Baseline!B$66/Baseline!B$73 + Baseline!B$67*Baseline!B$52/Baseline!B$74 + Baseline!B$55*Baseline!B$53/Baseline!B$75 + Baseline!B$56*Baseline!B$54/Baseline!B$76)</f>
        <v>0.000000199598605</v>
      </c>
      <c r="J406" s="45">
        <f>Baseline!B$33 * (C406 * Baseline!B$57*Baseline!B$57/Baseline!B$73 + Baseline!B$67*Baseline!B$67/Baseline!B$74 + Baseline!B$55*Baseline!B$55/Baseline!B$75 + Baseline!B$56*Baseline!B$56/Baseline!B$76)</f>
        <v>0.000001763813757</v>
      </c>
      <c r="K406" s="43">
        <f>Baseline!B$33 * (C406 * Baseline!B$57*Baseline!B$58/Baseline!B$73 + Baseline!B$67*Baseline!B$59/Baseline!B$74 + Baseline!B$55*Baseline!B$68/Baseline!B$75 + Baseline!B$56*Baseline!B$60/Baseline!B$76)</f>
        <v>0.00000001374180544</v>
      </c>
      <c r="L406" s="45">
        <f>Baseline!B$33 * (C406 * Baseline!B$57*Baseline!B$61/Baseline!B$73 + Baseline!B$67*Baseline!B$62/Baseline!B$74 + Baseline!B$55*Baseline!B$63/Baseline!B$75 + Baseline!B$56*Baseline!B$69/Baseline!B$76)</f>
        <v>0.00000001439284042</v>
      </c>
      <c r="M406" s="43">
        <f>Baseline!B$33 * (C406 * Baseline!B$58*Baseline!B$66/Baseline!B$73 + Baseline!B$59*Baseline!B$52/Baseline!B$74 + Baseline!B$68*Baseline!B$53/Baseline!B$75 + Baseline!B$60*Baseline!B$54/Baseline!B$76)</f>
        <v>0.0000001679425958</v>
      </c>
      <c r="N406" s="45">
        <f>Baseline!B$33 * (C406 * Baseline!B$58*Baseline!B$57/Baseline!B$73 + Baseline!B$59*Baseline!B$67/Baseline!B$74 + Baseline!B$68*Baseline!B$55/Baseline!B$75 + Baseline!B$60*Baseline!B$56/Baseline!B$76)</f>
        <v>0.00000001374180544</v>
      </c>
      <c r="O406" s="45">
        <f>Baseline!B$33 * (C406 * Baseline!B$58*Baseline!B$58/Baseline!B$73 + Baseline!B$59*Baseline!B$59/Baseline!B$74 + Baseline!B$68*Baseline!B$68/Baseline!B$75 + Baseline!B$60*Baseline!B$60/Baseline!B$76)</f>
        <v>0.000001324389991</v>
      </c>
      <c r="P406" s="43">
        <f>Baseline!B$33 * (C406 * Baseline!B$58*Baseline!B$61/Baseline!B$73 + Baseline!B$59*Baseline!B$62/Baseline!B$74 + Baseline!B$68*Baseline!B$63/Baseline!B$75 + Baseline!B$60*Baseline!B$69/Baseline!B$76)</f>
        <v>0.000000001646913691</v>
      </c>
      <c r="Q406" s="43">
        <f>Baseline!B$33 * (C406 * Baseline!B$61*Baseline!B$66/Baseline!B$73 + Baseline!B$62*Baseline!B$52/Baseline!B$74 + Baseline!B$63*Baseline!B$53/Baseline!B$75 + Baseline!B$69*Baseline!B$54/Baseline!B$76)</f>
        <v>0.000000003332323284</v>
      </c>
      <c r="R406" s="43">
        <f>Baseline!B$33 * (C406 * Baseline!B$61*Baseline!B$57/Baseline!B$73 + Baseline!B$62*Baseline!B$67/Baseline!B$74 + Baseline!B$63*Baseline!B$55/Baseline!B$75 + Baseline!B$69*Baseline!B$56/Baseline!B$76)</f>
        <v>0.00000001439284042</v>
      </c>
      <c r="S406" s="43">
        <f>Baseline!B$33 * (C406 * Baseline!B$61*Baseline!B$58/Baseline!B$73 + Baseline!B$62*Baseline!B$59/Baseline!B$74 + Baseline!B$63*Baseline!B$68/Baseline!B$75 + Baseline!B$69*Baseline!B$60/Baseline!B$76)</f>
        <v>0.000000001646913691</v>
      </c>
      <c r="T406" s="43">
        <f>Baseline!B$33 * (C406 * Baseline!B$61*Baseline!B$61/Baseline!B$73 + Baseline!B$62*Baseline!B$62/Baseline!B$74 + Baseline!B$63*Baseline!B$63/Baseline!B$75 + Baseline!B$69*Baseline!B$69/Baseline!B$76)</f>
        <v>0.00000009854654228</v>
      </c>
      <c r="U406" s="41"/>
      <c r="V406" s="43">
        <f>E406 * ( Baseline!B$87 * Baseline!B$7 )</f>
        <v>0.1795013593</v>
      </c>
      <c r="W406" s="43">
        <f>F406 * ( Baseline!D$87 * Baseline!B$11 )</f>
        <v>0.003681914765</v>
      </c>
      <c r="X406" s="43">
        <f>G406 * ( Baseline!F$87 * Baseline!B$16 )</f>
        <v>0.005833447426</v>
      </c>
      <c r="Y406" s="43">
        <f>H406 * ( Baseline!H$87 * Baseline!B$18 )</f>
        <v>0.001171889682</v>
      </c>
      <c r="Z406" s="51">
        <f t="shared" si="1"/>
        <v>0.1901886112</v>
      </c>
      <c r="AA406" s="43">
        <f>I406 * ( Baseline!B$87 * Baseline!B$7 )</f>
        <v>0.002071633921</v>
      </c>
      <c r="AB406" s="45">
        <f>J406 * ( Baseline!D$87 * Baseline!B$11 )</f>
        <v>0.03253635925</v>
      </c>
      <c r="AC406" s="45">
        <f>K406 * ( Baseline!F$87 * Baseline!B$16 )</f>
        <v>0.0004773184501</v>
      </c>
      <c r="AD406" s="45">
        <f>L406 * ( Baseline!F$87 * Baseline!B$16 )</f>
        <v>0.0004999320005</v>
      </c>
      <c r="AE406" s="51">
        <f t="shared" si="2"/>
        <v>0.03558524362</v>
      </c>
      <c r="AF406" s="51">
        <f>M406 * ( Baseline!B$87 * Baseline!B$7 )</f>
        <v>0.001743076202</v>
      </c>
      <c r="AG406" s="51">
        <f>N406 * ( Baseline!D$87 * Baseline!B$11 )</f>
        <v>0.0002534895289</v>
      </c>
      <c r="AH406" s="51">
        <f>O406 * ( Baseline!F$87 * Baseline!B$16 )</f>
        <v>0.04600238163</v>
      </c>
      <c r="AI406" s="51">
        <f>P406 * ( Baseline!H$87 * Baseline!B$18 )</f>
        <v>0.0005791758472</v>
      </c>
      <c r="AJ406" s="51">
        <f t="shared" si="3"/>
        <v>0.04857812321</v>
      </c>
      <c r="AK406" s="51">
        <f>Q406 * ( Baseline!B$87 * Baseline!B$7 )</f>
        <v>0.00003458618336</v>
      </c>
      <c r="AL406" s="51">
        <f>R406 * ( Baseline!D$87 * Baseline!B$11 )</f>
        <v>0.000265498908</v>
      </c>
      <c r="AM406" s="51">
        <f>S406 * ( Baseline!F$87 * Baseline!B$16 )</f>
        <v>0.00005720516812</v>
      </c>
      <c r="AN406" s="51">
        <f>T406 * ( Baseline!H$87 * Baseline!B$18 )</f>
        <v>0.03465620417</v>
      </c>
      <c r="AO406" s="51">
        <f t="shared" si="4"/>
        <v>0.03501349443</v>
      </c>
      <c r="AP406" s="61"/>
      <c r="AQ406" s="51">
        <f>V406 * ( (1-Baseline!B$88-Baseline!B$87) + (1-B406)*Baseline!B$88 )</f>
        <v>0.07954327726</v>
      </c>
      <c r="AR406" s="51">
        <f>W406 * ( (1-Baseline!B$88-Baseline!B$87) + (1-B406)*Baseline!B$88 )</f>
        <v>0.001631584118</v>
      </c>
      <c r="AS406" s="51">
        <f>X406 * ( (1-Baseline!B$88-Baseline!B$87) + (1-B406)*Baseline!B$88 )</f>
        <v>0.002585002853</v>
      </c>
      <c r="AT406" s="51">
        <f>Y406 * ( (1-Baseline!B$88-Baseline!B$87) + (1-B406)*Baseline!B$88 )</f>
        <v>0.0005193049582</v>
      </c>
      <c r="AU406" s="51">
        <f t="shared" si="5"/>
        <v>0.08427916918</v>
      </c>
      <c r="AV406" s="51">
        <f>AA406 * ( (1-Baseline!D$88-Baseline!D$87) + (1-B406)*Baseline!D$88 )</f>
        <v>0.00149543132</v>
      </c>
      <c r="AW406" s="51">
        <f>AB406 * ( (1-Baseline!D$88-Baseline!D$87) + (1-B406)*Baseline!D$88 )</f>
        <v>0.02348672233</v>
      </c>
      <c r="AX406" s="51">
        <f>AC406 * ( (1-Baseline!D$88-Baseline!D$87) + (1-B406)*Baseline!D$88 )</f>
        <v>0.0003445574784</v>
      </c>
      <c r="AY406" s="51">
        <f>AD406 * ( (1-Baseline!D$88-Baseline!D$87) + (1-B406)*Baseline!D$88 )</f>
        <v>0.0003608813139</v>
      </c>
      <c r="AZ406" s="51">
        <f t="shared" si="6"/>
        <v>0.02568759244</v>
      </c>
      <c r="BA406" s="51">
        <f>AF406 * ( (1-Baseline!F$88-Baseline!F$87) + (1-Baseline!B$36)*Baseline!F$88 )</f>
        <v>0.001254373414</v>
      </c>
      <c r="BB406" s="51">
        <f>AG406 * ( (1-Baseline!F$88-Baseline!F$87) + (1-Baseline!B$36)*Baseline!F$88 )</f>
        <v>0.0001824191766</v>
      </c>
      <c r="BC406" s="51">
        <f>AH406 * ( (1-Baseline!F$88-Baseline!F$87) + (1-Baseline!B$36)*Baseline!F$88 )</f>
        <v>0.0331047859</v>
      </c>
      <c r="BD406" s="51">
        <f>AI406 * ( (1-Baseline!F$88-Baseline!F$87) + (1-Baseline!B$36)*Baseline!F$88 )</f>
        <v>0.0004167934733</v>
      </c>
      <c r="BE406" s="51">
        <f t="shared" si="7"/>
        <v>0.03495837196</v>
      </c>
      <c r="BF406" s="51">
        <f>AK406 * ( (1-Baseline!H$88-Baseline!H$87) + (1-Baseline!B$36)*Baseline!H$88 )</f>
        <v>0.0000274033248</v>
      </c>
      <c r="BG406" s="51">
        <f>AL406 * ( (1-Baseline!H$88-Baseline!H$87) + (1-Baseline!B$36)*Baseline!H$88 )</f>
        <v>0.0002103600948</v>
      </c>
      <c r="BH406" s="51">
        <f>AM406 * ( (1-Baseline!H$88-Baseline!H$87) + (1-Baseline!B$36)*Baseline!H$88 )</f>
        <v>0.0000453247988</v>
      </c>
      <c r="BI406" s="51">
        <f>AN406 * ( (1-Baseline!H$88-Baseline!H$87) + (1-Baseline!B$36)*Baseline!H$88 )</f>
        <v>0.02745880369</v>
      </c>
      <c r="BJ406" s="51">
        <f t="shared" si="8"/>
        <v>0.02774189191</v>
      </c>
      <c r="BK406" s="61"/>
      <c r="BL406" s="51">
        <f t="shared" si="19"/>
        <v>0.9438070881</v>
      </c>
      <c r="BM406" s="51">
        <f t="shared" si="20"/>
        <v>0.01935928099</v>
      </c>
      <c r="BN406" s="51">
        <f t="shared" si="21"/>
        <v>0.03067190717</v>
      </c>
      <c r="BO406" s="51">
        <f t="shared" si="22"/>
        <v>0.006161723748</v>
      </c>
      <c r="BP406" s="51">
        <f t="shared" si="9"/>
        <v>1</v>
      </c>
      <c r="BQ406" s="51">
        <f t="shared" si="23"/>
        <v>0.05821609493</v>
      </c>
      <c r="BR406" s="51">
        <f t="shared" si="24"/>
        <v>0.9143216665</v>
      </c>
      <c r="BS406" s="51">
        <f t="shared" si="25"/>
        <v>0.01341338155</v>
      </c>
      <c r="BT406" s="51">
        <f t="shared" si="26"/>
        <v>0.01404885704</v>
      </c>
      <c r="BU406" s="51">
        <f t="shared" si="10"/>
        <v>1</v>
      </c>
      <c r="BV406" s="51">
        <f t="shared" si="27"/>
        <v>0.03588191735</v>
      </c>
      <c r="BW406" s="51">
        <f t="shared" si="28"/>
        <v>0.005218182839</v>
      </c>
      <c r="BX406" s="51">
        <f t="shared" si="29"/>
        <v>0.9469773345</v>
      </c>
      <c r="BY406" s="51">
        <f t="shared" si="30"/>
        <v>0.01192256532</v>
      </c>
      <c r="BZ406" s="51">
        <f t="shared" si="11"/>
        <v>1</v>
      </c>
      <c r="CA406" s="51">
        <f t="shared" si="31"/>
        <v>0.0009877958177</v>
      </c>
      <c r="CB406" s="51">
        <f t="shared" si="32"/>
        <v>0.007582759513</v>
      </c>
      <c r="CC406" s="51">
        <f t="shared" si="33"/>
        <v>0.001633803453</v>
      </c>
      <c r="CD406" s="51">
        <f t="shared" si="34"/>
        <v>0.9897956412</v>
      </c>
      <c r="CE406" s="51">
        <f t="shared" si="12"/>
        <v>1</v>
      </c>
      <c r="CF406" s="61"/>
      <c r="CG406" s="51">
        <f t="shared" si="35"/>
        <v>0.9438070881</v>
      </c>
      <c r="CH406" s="51">
        <f t="shared" si="36"/>
        <v>0.01935928099</v>
      </c>
      <c r="CI406" s="51">
        <f t="shared" si="37"/>
        <v>0.03067190717</v>
      </c>
      <c r="CJ406" s="51">
        <f t="shared" si="38"/>
        <v>0.006161723748</v>
      </c>
      <c r="CK406" s="51">
        <f t="shared" si="13"/>
        <v>1</v>
      </c>
      <c r="CL406" s="51">
        <f t="shared" si="39"/>
        <v>0.05821609493</v>
      </c>
      <c r="CM406" s="51">
        <f t="shared" si="40"/>
        <v>0.9143216665</v>
      </c>
      <c r="CN406" s="51">
        <f t="shared" si="41"/>
        <v>0.01341338155</v>
      </c>
      <c r="CO406" s="51">
        <f t="shared" si="42"/>
        <v>0.01404885704</v>
      </c>
      <c r="CP406" s="51">
        <f t="shared" si="14"/>
        <v>1</v>
      </c>
      <c r="CQ406" s="51">
        <f t="shared" si="43"/>
        <v>0.03588191735</v>
      </c>
      <c r="CR406" s="51">
        <f t="shared" si="44"/>
        <v>0.005218182839</v>
      </c>
      <c r="CS406" s="51">
        <f t="shared" si="45"/>
        <v>0.9469773345</v>
      </c>
      <c r="CT406" s="51">
        <f t="shared" si="46"/>
        <v>0.01192256532</v>
      </c>
      <c r="CU406" s="51">
        <f t="shared" si="15"/>
        <v>1</v>
      </c>
      <c r="CV406" s="51">
        <f t="shared" si="47"/>
        <v>0.0009877958177</v>
      </c>
      <c r="CW406" s="51">
        <f t="shared" si="48"/>
        <v>0.007582759513</v>
      </c>
      <c r="CX406" s="51">
        <f t="shared" si="49"/>
        <v>0.001633803453</v>
      </c>
      <c r="CY406" s="51">
        <f t="shared" si="50"/>
        <v>0.9897956412</v>
      </c>
      <c r="CZ406" s="51">
        <f t="shared" si="16"/>
        <v>1</v>
      </c>
      <c r="DA406" s="61"/>
      <c r="DB406" s="51">
        <f>(AQ406*Baseline!B$7 + AV406*Baseline!B$11 + BA406*Baseline!B$16 + BF406*Baseline!B$18)</f>
        <v>47242.73256</v>
      </c>
      <c r="DC406" s="51">
        <f>(AR406*Baseline!B$7 + AW406*Baseline!B$11 + BB406*Baseline!B$16 + BG406*Baseline!B$18)</f>
        <v>61403.56191</v>
      </c>
      <c r="DD406" s="51">
        <f>(AS406*Baseline!B$7 + AX406*Baseline!B$11 + BC406*Baseline!B$16 + BH406*Baseline!B$18)</f>
        <v>114975.4307</v>
      </c>
      <c r="DE406" s="51">
        <f>(AT406*Baseline!B$7 + AY406*Baseline!B$11 + BD406*Baseline!B$16 + BI406*Baseline!B$18)</f>
        <v>1259783.157</v>
      </c>
      <c r="DF406" s="51">
        <f t="shared" si="17"/>
        <v>1483404.882</v>
      </c>
      <c r="DG406" s="61"/>
      <c r="DH406" s="51">
        <f t="shared" si="51"/>
        <v>0.03184749701</v>
      </c>
      <c r="DI406" s="51">
        <f t="shared" si="52"/>
        <v>0.04139366308</v>
      </c>
      <c r="DJ406" s="51">
        <f t="shared" si="53"/>
        <v>0.07750778771</v>
      </c>
      <c r="DK406" s="51">
        <f t="shared" si="54"/>
        <v>0.8492510522</v>
      </c>
      <c r="DL406" s="51">
        <f t="shared" si="18"/>
        <v>1</v>
      </c>
      <c r="DM406" s="61"/>
      <c r="DN406" s="51">
        <f>DH406 / (Baseline!B$7/Baseline!B$17)</f>
        <v>3.399510835</v>
      </c>
      <c r="DO406" s="51">
        <f>DI406 / (Baseline!B$11/Baseline!B$17)</f>
        <v>0.9992628388</v>
      </c>
      <c r="DP406" s="51">
        <f>DJ406 / (Baseline!B$16/Baseline!B$17)</f>
        <v>1.197729554</v>
      </c>
      <c r="DQ406" s="51">
        <f>DK406 / (Baseline!B$18/Baseline!B$17)</f>
        <v>0.9601532882</v>
      </c>
      <c r="DR406" s="79"/>
      <c r="DS406" s="51">
        <f>(AU406*Baseline!B$34)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0.02517140663</v>
      </c>
      <c r="DT406" s="51">
        <f>(AZ406*Baseline!B$34) + (Baseline!D$88*(1-Baseline!D$89)*Baseline!B$35) + (Baseline!D$88*Baseline!D$89*((1-Baseline!D$90)*Baseline!B$40 + Baseline!D$90*Baseline!B$41))</f>
        <v>0.01026670687</v>
      </c>
      <c r="DU406" s="51">
        <f>(BE406*Baseline!B$34) + (Baseline!F$88*(1-Baseline!F$89)*Baseline!B$35) + (Baseline!F$88*Baseline!F$89*((1-Baseline!F$90)*Baseline!B$40 + Baseline!F$90*Baseline!B$41))</f>
        <v>0.01297439579</v>
      </c>
      <c r="DV406" s="51">
        <f>(BJ406*Baseline!B$34) + (Baseline!H$88*(1-Baseline!H$89)*Baseline!B$35) + (Baseline!H$88*Baseline!H$89*((1-Baseline!H$90)*Baseline!B$40 + Baseline!H$90*Baseline!B$41))</f>
        <v>0.009306283786</v>
      </c>
      <c r="DW406" s="51">
        <f>( DS406*Baseline!B$7 + DT406*Baseline!B$11 + DU406*Baseline!B$16 + DV406*Baseline!B$18 ) / Baseline!B$17</f>
        <v>0.009732068941</v>
      </c>
    </row>
    <row r="407">
      <c r="A407" s="4" t="s">
        <v>713</v>
      </c>
      <c r="B407" s="45">
        <f>MIN( MAX( NORMINV( MCrands!B407, (B$5+B$4)/2, (B$5-B$4)/3.29 ), 0 ), 1 )</f>
        <v>0.2004337824</v>
      </c>
      <c r="C407" s="45">
        <f>MAX( NORMINV( MCrands!C407, (C$5+C$4)/2, (C$5-C$4)/3.29 ), 0 )</f>
        <v>2.84120443</v>
      </c>
      <c r="D407" s="41"/>
      <c r="E407" s="43">
        <f>Baseline!B$33 * (C407 * Baseline!B$66*Baseline!B$66/Baseline!B$73 + Baseline!B$52*Baseline!B$52/Baseline!B$74 + Baseline!B$53*Baseline!B$53/Baseline!B$75 + Baseline!B$54*Baseline!B$54/Baseline!B$76)</f>
        <v>0.0000201570398</v>
      </c>
      <c r="F407" s="43">
        <f>Baseline!B$33 * (C407 * Baseline!B$66*Baseline!B$57/Baseline!B$73 + Baseline!B$52*Baseline!B$67/Baseline!B$74 + Baseline!B$53*Baseline!B$55/Baseline!B$75 + Baseline!B$54*Baseline!B$56/Baseline!B$76)</f>
        <v>0.0000002000505584</v>
      </c>
      <c r="G407" s="45">
        <f>Baseline!B$33 * (C407 * Baseline!B$66*Baseline!B$58/Baseline!B$73 + Baseline!B$52*Baseline!B$59/Baseline!B$74 + Baseline!B$53*Baseline!B$68/Baseline!B$75 + Baseline!B$54*Baseline!B$60/Baseline!B$76)</f>
        <v>0.000000169053648</v>
      </c>
      <c r="H407" s="43">
        <f>Baseline!B$33 * (C407 * Baseline!B$66*Baseline!B$61/Baseline!B$73 + Baseline!B$52*Baseline!B$62/Baseline!B$74 + Baseline!B$53*Baseline!B$63/Baseline!B$75 + Baseline!B$54*Baseline!B$69/Baseline!B$76)</f>
        <v>0.000000003443428505</v>
      </c>
      <c r="I407" s="43">
        <f>Baseline!B$33 * (C407 * Baseline!B$57*Baseline!B$66/Baseline!B$73 + Baseline!B$67*Baseline!B$52/Baseline!B$74 + Baseline!B$55*Baseline!B$53/Baseline!B$75 + Baseline!B$56*Baseline!B$54/Baseline!B$76)</f>
        <v>0.0000002000505584</v>
      </c>
      <c r="J407" s="45">
        <f>Baseline!B$33 * (C407 * Baseline!B$57*Baseline!B$57/Baseline!B$73 + Baseline!B$67*Baseline!B$67/Baseline!B$74 + Baseline!B$55*Baseline!B$55/Baseline!B$75 + Baseline!B$56*Baseline!B$56/Baseline!B$76)</f>
        <v>0.000001763813829</v>
      </c>
      <c r="K407" s="43">
        <f>Baseline!B$33 * (C407 * Baseline!B$57*Baseline!B$58/Baseline!B$73 + Baseline!B$67*Baseline!B$59/Baseline!B$74 + Baseline!B$55*Baseline!B$68/Baseline!B$75 + Baseline!B$56*Baseline!B$60/Baseline!B$76)</f>
        <v>0.00000001374198086</v>
      </c>
      <c r="L407" s="45">
        <f>Baseline!B$33 * (C407 * Baseline!B$57*Baseline!B$61/Baseline!B$73 + Baseline!B$67*Baseline!B$62/Baseline!B$74 + Baseline!B$55*Baseline!B$63/Baseline!B$75 + Baseline!B$56*Baseline!B$69/Baseline!B$76)</f>
        <v>0.00000001439285796</v>
      </c>
      <c r="M407" s="43">
        <f>Baseline!B$33 * (C407 * Baseline!B$58*Baseline!B$66/Baseline!B$73 + Baseline!B$59*Baseline!B$52/Baseline!B$74 + Baseline!B$68*Baseline!B$53/Baseline!B$75 + Baseline!B$60*Baseline!B$54/Baseline!B$76)</f>
        <v>0.000000169053648</v>
      </c>
      <c r="N407" s="45">
        <f>Baseline!B$33 * (C407 * Baseline!B$58*Baseline!B$57/Baseline!B$73 + Baseline!B$59*Baseline!B$67/Baseline!B$74 + Baseline!B$68*Baseline!B$55/Baseline!B$75 + Baseline!B$60*Baseline!B$56/Baseline!B$76)</f>
        <v>0.00000001374198086</v>
      </c>
      <c r="O407" s="45">
        <f>Baseline!B$33 * (C407 * Baseline!B$58*Baseline!B$58/Baseline!B$73 + Baseline!B$59*Baseline!B$59/Baseline!B$74 + Baseline!B$68*Baseline!B$68/Baseline!B$75 + Baseline!B$60*Baseline!B$60/Baseline!B$76)</f>
        <v>0.000001324390423</v>
      </c>
      <c r="P407" s="43">
        <f>Baseline!B$33 * (C407 * Baseline!B$58*Baseline!B$61/Baseline!B$73 + Baseline!B$59*Baseline!B$62/Baseline!B$74 + Baseline!B$68*Baseline!B$63/Baseline!B$75 + Baseline!B$60*Baseline!B$69/Baseline!B$76)</f>
        <v>0.000000001646956817</v>
      </c>
      <c r="Q407" s="43">
        <f>Baseline!B$33 * (C407 * Baseline!B$61*Baseline!B$66/Baseline!B$73 + Baseline!B$62*Baseline!B$52/Baseline!B$74 + Baseline!B$63*Baseline!B$53/Baseline!B$75 + Baseline!B$69*Baseline!B$54/Baseline!B$76)</f>
        <v>0.000000003443428505</v>
      </c>
      <c r="R407" s="43">
        <f>Baseline!B$33 * (C407 * Baseline!B$61*Baseline!B$57/Baseline!B$73 + Baseline!B$62*Baseline!B$67/Baseline!B$74 + Baseline!B$63*Baseline!B$55/Baseline!B$75 + Baseline!B$69*Baseline!B$56/Baseline!B$76)</f>
        <v>0.00000001439285796</v>
      </c>
      <c r="S407" s="43">
        <f>Baseline!B$33 * (C407 * Baseline!B$61*Baseline!B$58/Baseline!B$73 + Baseline!B$62*Baseline!B$59/Baseline!B$74 + Baseline!B$63*Baseline!B$68/Baseline!B$75 + Baseline!B$69*Baseline!B$60/Baseline!B$76)</f>
        <v>0.000000001646956817</v>
      </c>
      <c r="T407" s="43">
        <f>Baseline!B$33 * (C407 * Baseline!B$61*Baseline!B$61/Baseline!B$73 + Baseline!B$62*Baseline!B$62/Baseline!B$74 + Baseline!B$63*Baseline!B$63/Baseline!B$75 + Baseline!B$69*Baseline!B$69/Baseline!B$76)</f>
        <v>0.00000009854654659</v>
      </c>
      <c r="U407" s="41"/>
      <c r="V407" s="43">
        <f>E407 * ( Baseline!B$87 * Baseline!B$7 )</f>
        <v>0.2092099161</v>
      </c>
      <c r="W407" s="43">
        <f>F407 * ( Baseline!D$87 * Baseline!B$11 )</f>
        <v>0.003690251768</v>
      </c>
      <c r="X407" s="43">
        <f>G407 * ( Baseline!F$87 * Baseline!B$16 )</f>
        <v>0.005872039569</v>
      </c>
      <c r="Y407" s="43">
        <f>H407 * ( Baseline!H$87 * Baseline!B$18 )</f>
        <v>0.00121096244</v>
      </c>
      <c r="Z407" s="51">
        <f t="shared" si="1"/>
        <v>0.2199831699</v>
      </c>
      <c r="AA407" s="43">
        <f>I407 * ( Baseline!B$87 * Baseline!B$7 )</f>
        <v>0.002076324746</v>
      </c>
      <c r="AB407" s="45">
        <f>J407 * ( Baseline!D$87 * Baseline!B$11 )</f>
        <v>0.03253636057</v>
      </c>
      <c r="AC407" s="45">
        <f>K407 * ( Baseline!F$87 * Baseline!B$16 )</f>
        <v>0.0004773245436</v>
      </c>
      <c r="AD407" s="45">
        <f>L407 * ( Baseline!F$87 * Baseline!B$16 )</f>
        <v>0.0004999326098</v>
      </c>
      <c r="AE407" s="51">
        <f t="shared" si="2"/>
        <v>0.03558994247</v>
      </c>
      <c r="AF407" s="51">
        <f>M407 * ( Baseline!B$87 * Baseline!B$7 )</f>
        <v>0.001754607813</v>
      </c>
      <c r="AG407" s="51">
        <f>N407 * ( Baseline!D$87 * Baseline!B$11 )</f>
        <v>0.0002534927649</v>
      </c>
      <c r="AH407" s="51">
        <f>O407 * ( Baseline!F$87 * Baseline!B$16 )</f>
        <v>0.04600239661</v>
      </c>
      <c r="AI407" s="51">
        <f>P407 * ( Baseline!H$87 * Baseline!B$18 )</f>
        <v>0.0005791910136</v>
      </c>
      <c r="AJ407" s="51">
        <f t="shared" si="3"/>
        <v>0.0485896882</v>
      </c>
      <c r="AK407" s="51">
        <f>Q407 * ( Baseline!B$87 * Baseline!B$7 )</f>
        <v>0.00003573934445</v>
      </c>
      <c r="AL407" s="51">
        <f>R407 * ( Baseline!D$87 * Baseline!B$11 )</f>
        <v>0.0002654992316</v>
      </c>
      <c r="AM407" s="51">
        <f>S407 * ( Baseline!F$87 * Baseline!B$16 )</f>
        <v>0.0000572066661</v>
      </c>
      <c r="AN407" s="51">
        <f>T407 * ( Baseline!H$87 * Baseline!B$18 )</f>
        <v>0.03465620569</v>
      </c>
      <c r="AO407" s="51">
        <f t="shared" si="4"/>
        <v>0.03501465093</v>
      </c>
      <c r="AP407" s="61"/>
      <c r="AQ407" s="51">
        <f>V407 * ( (1-Baseline!B$88-Baseline!B$87) + (1-B407)*Baseline!B$88 )</f>
        <v>0.1674126899</v>
      </c>
      <c r="AR407" s="51">
        <f>W407 * ( (1-Baseline!B$88-Baseline!B$87) + (1-B407)*Baseline!B$88 )</f>
        <v>0.002952990883</v>
      </c>
      <c r="AS407" s="51">
        <f>X407 * ( (1-Baseline!B$88-Baseline!B$87) + (1-B407)*Baseline!B$88 )</f>
        <v>0.004698887882</v>
      </c>
      <c r="AT407" s="51">
        <f>Y407 * ( (1-Baseline!B$88-Baseline!B$87) + (1-B407)*Baseline!B$88 )</f>
        <v>0.0009690290178</v>
      </c>
      <c r="AU407" s="51">
        <f t="shared" si="5"/>
        <v>0.1760335977</v>
      </c>
      <c r="AV407" s="51">
        <f>AA407 * ( (1-Baseline!D$88-Baseline!D$87) + (1-B407)*Baseline!D$88 )</f>
        <v>0.001872022832</v>
      </c>
      <c r="AW407" s="51">
        <f>AB407 * ( (1-Baseline!D$88-Baseline!D$87) + (1-B407)*Baseline!D$88 )</f>
        <v>0.02933491496</v>
      </c>
      <c r="AX407" s="51">
        <f>AC407 * ( (1-Baseline!D$88-Baseline!D$87) + (1-B407)*Baseline!D$88 )</f>
        <v>0.000430357749</v>
      </c>
      <c r="AY407" s="51">
        <f>AD407 * ( (1-Baseline!D$88-Baseline!D$87) + (1-B407)*Baseline!D$88 )</f>
        <v>0.0004507412735</v>
      </c>
      <c r="AZ407" s="51">
        <f t="shared" si="6"/>
        <v>0.03208803682</v>
      </c>
      <c r="BA407" s="51">
        <f>AF407 * ( (1-Baseline!F$88-Baseline!F$87) + (1-Baseline!B$36)*Baseline!F$88 )</f>
        <v>0.00126267193</v>
      </c>
      <c r="BB407" s="51">
        <f>AG407 * ( (1-Baseline!F$88-Baseline!F$87) + (1-Baseline!B$36)*Baseline!F$88 )</f>
        <v>0.0001824215054</v>
      </c>
      <c r="BC407" s="51">
        <f>AH407 * ( (1-Baseline!F$88-Baseline!F$87) + (1-Baseline!B$36)*Baseline!F$88 )</f>
        <v>0.03310479668</v>
      </c>
      <c r="BD407" s="51">
        <f>AI407 * ( (1-Baseline!F$88-Baseline!F$87) + (1-Baseline!B$36)*Baseline!F$88 )</f>
        <v>0.0004168043875</v>
      </c>
      <c r="BE407" s="51">
        <f t="shared" si="7"/>
        <v>0.0349666945</v>
      </c>
      <c r="BF407" s="51">
        <f>AK407 * ( (1-Baseline!H$88-Baseline!H$87) + (1-Baseline!B$36)*Baseline!H$88 )</f>
        <v>0.00002831699739</v>
      </c>
      <c r="BG407" s="51">
        <f>AL407 * ( (1-Baseline!H$88-Baseline!H$87) + (1-Baseline!B$36)*Baseline!H$88 )</f>
        <v>0.0002103603512</v>
      </c>
      <c r="BH407" s="51">
        <f>AM407 * ( (1-Baseline!H$88-Baseline!H$87) + (1-Baseline!B$36)*Baseline!H$88 )</f>
        <v>0.00004532598569</v>
      </c>
      <c r="BI407" s="51">
        <f>AN407 * ( (1-Baseline!H$88-Baseline!H$87) + (1-Baseline!B$36)*Baseline!H$88 )</f>
        <v>0.02745880489</v>
      </c>
      <c r="BJ407" s="51">
        <f t="shared" si="8"/>
        <v>0.02774280823</v>
      </c>
      <c r="BK407" s="61"/>
      <c r="BL407" s="51">
        <f t="shared" si="19"/>
        <v>0.9510269182</v>
      </c>
      <c r="BM407" s="51">
        <f t="shared" si="20"/>
        <v>0.01677515498</v>
      </c>
      <c r="BN407" s="51">
        <f t="shared" si="21"/>
        <v>0.02669313099</v>
      </c>
      <c r="BO407" s="51">
        <f t="shared" si="22"/>
        <v>0.005504795848</v>
      </c>
      <c r="BP407" s="51">
        <f t="shared" si="9"/>
        <v>1</v>
      </c>
      <c r="BQ407" s="51">
        <f t="shared" si="23"/>
        <v>0.0583402108</v>
      </c>
      <c r="BR407" s="51">
        <f t="shared" si="24"/>
        <v>0.914200988</v>
      </c>
      <c r="BS407" s="51">
        <f t="shared" si="25"/>
        <v>0.01341178183</v>
      </c>
      <c r="BT407" s="51">
        <f t="shared" si="26"/>
        <v>0.01404701933</v>
      </c>
      <c r="BU407" s="51">
        <f t="shared" si="10"/>
        <v>1</v>
      </c>
      <c r="BV407" s="51">
        <f t="shared" si="27"/>
        <v>0.03611070328</v>
      </c>
      <c r="BW407" s="51">
        <f t="shared" si="28"/>
        <v>0.005217007442</v>
      </c>
      <c r="BX407" s="51">
        <f t="shared" si="29"/>
        <v>0.9467522496</v>
      </c>
      <c r="BY407" s="51">
        <f t="shared" si="30"/>
        <v>0.01192003973</v>
      </c>
      <c r="BZ407" s="51">
        <f t="shared" si="11"/>
        <v>1</v>
      </c>
      <c r="CA407" s="51">
        <f t="shared" si="31"/>
        <v>0.001020696865</v>
      </c>
      <c r="CB407" s="51">
        <f t="shared" si="32"/>
        <v>0.007582518304</v>
      </c>
      <c r="CC407" s="51">
        <f t="shared" si="33"/>
        <v>0.001633792272</v>
      </c>
      <c r="CD407" s="51">
        <f t="shared" si="34"/>
        <v>0.9897629926</v>
      </c>
      <c r="CE407" s="51">
        <f t="shared" si="12"/>
        <v>1</v>
      </c>
      <c r="CF407" s="61"/>
      <c r="CG407" s="51">
        <f t="shared" si="35"/>
        <v>0.9510269182</v>
      </c>
      <c r="CH407" s="51">
        <f t="shared" si="36"/>
        <v>0.01677515498</v>
      </c>
      <c r="CI407" s="51">
        <f t="shared" si="37"/>
        <v>0.02669313099</v>
      </c>
      <c r="CJ407" s="51">
        <f t="shared" si="38"/>
        <v>0.005504795848</v>
      </c>
      <c r="CK407" s="51">
        <f t="shared" si="13"/>
        <v>1</v>
      </c>
      <c r="CL407" s="51">
        <f t="shared" si="39"/>
        <v>0.0583402108</v>
      </c>
      <c r="CM407" s="51">
        <f t="shared" si="40"/>
        <v>0.914200988</v>
      </c>
      <c r="CN407" s="51">
        <f t="shared" si="41"/>
        <v>0.01341178183</v>
      </c>
      <c r="CO407" s="51">
        <f t="shared" si="42"/>
        <v>0.01404701933</v>
      </c>
      <c r="CP407" s="51">
        <f t="shared" si="14"/>
        <v>1</v>
      </c>
      <c r="CQ407" s="51">
        <f t="shared" si="43"/>
        <v>0.03611070328</v>
      </c>
      <c r="CR407" s="51">
        <f t="shared" si="44"/>
        <v>0.005217007442</v>
      </c>
      <c r="CS407" s="51">
        <f t="shared" si="45"/>
        <v>0.9467522496</v>
      </c>
      <c r="CT407" s="51">
        <f t="shared" si="46"/>
        <v>0.01192003973</v>
      </c>
      <c r="CU407" s="51">
        <f t="shared" si="15"/>
        <v>1</v>
      </c>
      <c r="CV407" s="51">
        <f t="shared" si="47"/>
        <v>0.001020696865</v>
      </c>
      <c r="CW407" s="51">
        <f t="shared" si="48"/>
        <v>0.007582518304</v>
      </c>
      <c r="CX407" s="51">
        <f t="shared" si="49"/>
        <v>0.001633792272</v>
      </c>
      <c r="CY407" s="51">
        <f t="shared" si="50"/>
        <v>0.9897629926</v>
      </c>
      <c r="CZ407" s="51">
        <f t="shared" si="16"/>
        <v>1</v>
      </c>
      <c r="DA407" s="61"/>
      <c r="DB407" s="51">
        <f>(AQ407*Baseline!B$7 + AV407*Baseline!B$11 + BA407*Baseline!B$16 + BF407*Baseline!B$18)</f>
        <v>90736.65795</v>
      </c>
      <c r="DC407" s="51">
        <f>(AR407*Baseline!B$7 + AW407*Baseline!B$11 + BB407*Baseline!B$16 + BG407*Baseline!B$18)</f>
        <v>74586.22864</v>
      </c>
      <c r="DD407" s="51">
        <f>(AS407*Baseline!B$7 + AX407*Baseline!B$11 + BC407*Baseline!B$16 + BH407*Baseline!B$18)</f>
        <v>116184.7587</v>
      </c>
      <c r="DE407" s="51">
        <f>(AT407*Baseline!B$7 + AY407*Baseline!B$11 + BD407*Baseline!B$16 + BI407*Baseline!B$18)</f>
        <v>1260194.074</v>
      </c>
      <c r="DF407" s="51">
        <f t="shared" si="17"/>
        <v>1541701.72</v>
      </c>
      <c r="DG407" s="61"/>
      <c r="DH407" s="51">
        <f t="shared" si="51"/>
        <v>0.05885487237</v>
      </c>
      <c r="DI407" s="51">
        <f t="shared" si="52"/>
        <v>0.04837915641</v>
      </c>
      <c r="DJ407" s="51">
        <f t="shared" si="53"/>
        <v>0.07536137323</v>
      </c>
      <c r="DK407" s="51">
        <f t="shared" si="54"/>
        <v>0.817404598</v>
      </c>
      <c r="DL407" s="51">
        <f t="shared" si="18"/>
        <v>1</v>
      </c>
      <c r="DM407" s="61"/>
      <c r="DN407" s="51">
        <f>DH407 / (Baseline!B$7/Baseline!B$17)</f>
        <v>6.282370519</v>
      </c>
      <c r="DO407" s="51">
        <f>DI407 / (Baseline!B$11/Baseline!B$17)</f>
        <v>1.167895991</v>
      </c>
      <c r="DP407" s="51">
        <f>DJ407 / (Baseline!B$16/Baseline!B$17)</f>
        <v>1.164560964</v>
      </c>
      <c r="DQ407" s="51">
        <f>DK407 / (Baseline!B$18/Baseline!B$17)</f>
        <v>0.9241480603</v>
      </c>
      <c r="DR407" s="79"/>
      <c r="DS407" s="51">
        <f>(AU407*Baseline!B$34)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0.0389345709</v>
      </c>
      <c r="DT407" s="51">
        <f>(AZ407*Baseline!B$34) + (Baseline!D$88*(1-Baseline!D$89)*Baseline!B$35) + (Baseline!D$88*Baseline!D$89*((1-Baseline!D$90)*Baseline!B$40 + Baseline!D$90*Baseline!B$41))</f>
        <v>0.01122677352</v>
      </c>
      <c r="DU407" s="51">
        <f>(BE407*Baseline!B$34) + (Baseline!F$88*(1-Baseline!F$89)*Baseline!B$35) + (Baseline!F$88*Baseline!F$89*((1-Baseline!F$90)*Baseline!B$40 + Baseline!F$90*Baseline!B$41))</f>
        <v>0.01297564418</v>
      </c>
      <c r="DV407" s="51">
        <f>(BJ407*Baseline!B$34) + (Baseline!H$88*(1-Baseline!H$89)*Baseline!B$35) + (Baseline!H$88*Baseline!H$89*((1-Baseline!H$90)*Baseline!B$40 + Baseline!H$90*Baseline!B$41))</f>
        <v>0.009306421234</v>
      </c>
      <c r="DW407" s="51">
        <f>( DS407*Baseline!B$7 + DT407*Baseline!B$11 + DU407*Baseline!B$16 + DV407*Baseline!B$18 ) / Baseline!B$17</f>
        <v>0.009900978175</v>
      </c>
    </row>
    <row r="408">
      <c r="A408" s="4" t="s">
        <v>714</v>
      </c>
      <c r="B408" s="45">
        <f>MIN( MAX( NORMINV( MCrands!B408, (B$5+B$4)/2, (B$5-B$4)/3.29 ), 0 ), 1 )</f>
        <v>0.3082415196</v>
      </c>
      <c r="C408" s="45">
        <f>MAX( NORMINV( MCrands!C408, (C$5+C$4)/2, (C$5-C$4)/3.29 ), 0 )</f>
        <v>2.724078802</v>
      </c>
      <c r="D408" s="41"/>
      <c r="E408" s="43">
        <f>Baseline!B$33 * (C408 * Baseline!B$66*Baseline!B$66/Baseline!B$73 + Baseline!B$52*Baseline!B$52/Baseline!B$74 + Baseline!B$53*Baseline!B$53/Baseline!B$75 + Baseline!B$54*Baseline!B$54/Baseline!B$76)</f>
        <v>0.00001932778754</v>
      </c>
      <c r="F408" s="43">
        <f>Baseline!B$33 * (C408 * Baseline!B$66*Baseline!B$57/Baseline!B$73 + Baseline!B$52*Baseline!B$67/Baseline!B$74 + Baseline!B$53*Baseline!B$55/Baseline!B$75 + Baseline!B$54*Baseline!B$56/Baseline!B$76)</f>
        <v>0.0000001999196238</v>
      </c>
      <c r="G408" s="45">
        <f>Baseline!B$33 * (C408 * Baseline!B$66*Baseline!B$58/Baseline!B$73 + Baseline!B$52*Baseline!B$59/Baseline!B$74 + Baseline!B$53*Baseline!B$68/Baseline!B$75 + Baseline!B$54*Baseline!B$60/Baseline!B$76)</f>
        <v>0.0000001687317672</v>
      </c>
      <c r="H408" s="43">
        <f>Baseline!B$33 * (C408 * Baseline!B$66*Baseline!B$61/Baseline!B$73 + Baseline!B$52*Baseline!B$62/Baseline!B$74 + Baseline!B$53*Baseline!B$63/Baseline!B$75 + Baseline!B$54*Baseline!B$69/Baseline!B$76)</f>
        <v>0.000000003411240423</v>
      </c>
      <c r="I408" s="43">
        <f>Baseline!B$33 * (C408 * Baseline!B$57*Baseline!B$66/Baseline!B$73 + Baseline!B$67*Baseline!B$52/Baseline!B$74 + Baseline!B$55*Baseline!B$53/Baseline!B$75 + Baseline!B$56*Baseline!B$54/Baseline!B$76)</f>
        <v>0.0000001999196238</v>
      </c>
      <c r="J408" s="45">
        <f>Baseline!B$33 * (C408 * Baseline!B$57*Baseline!B$57/Baseline!B$73 + Baseline!B$67*Baseline!B$67/Baseline!B$74 + Baseline!B$55*Baseline!B$55/Baseline!B$75 + Baseline!B$56*Baseline!B$56/Baseline!B$76)</f>
        <v>0.000001763813808</v>
      </c>
      <c r="K408" s="43">
        <f>Baseline!B$33 * (C408 * Baseline!B$57*Baseline!B$58/Baseline!B$73 + Baseline!B$67*Baseline!B$59/Baseline!B$74 + Baseline!B$55*Baseline!B$68/Baseline!B$75 + Baseline!B$56*Baseline!B$60/Baseline!B$76)</f>
        <v>0.00000001374193004</v>
      </c>
      <c r="L408" s="45">
        <f>Baseline!B$33 * (C408 * Baseline!B$57*Baseline!B$61/Baseline!B$73 + Baseline!B$67*Baseline!B$62/Baseline!B$74 + Baseline!B$55*Baseline!B$63/Baseline!B$75 + Baseline!B$56*Baseline!B$69/Baseline!B$76)</f>
        <v>0.00000001439285288</v>
      </c>
      <c r="M408" s="43">
        <f>Baseline!B$33 * (C408 * Baseline!B$58*Baseline!B$66/Baseline!B$73 + Baseline!B$59*Baseline!B$52/Baseline!B$74 + Baseline!B$68*Baseline!B$53/Baseline!B$75 + Baseline!B$60*Baseline!B$54/Baseline!B$76)</f>
        <v>0.0000001687317672</v>
      </c>
      <c r="N408" s="45">
        <f>Baseline!B$33 * (C408 * Baseline!B$58*Baseline!B$57/Baseline!B$73 + Baseline!B$59*Baseline!B$67/Baseline!B$74 + Baseline!B$68*Baseline!B$55/Baseline!B$75 + Baseline!B$60*Baseline!B$56/Baseline!B$76)</f>
        <v>0.00000001374193004</v>
      </c>
      <c r="O408" s="45">
        <f>Baseline!B$33 * (C408 * Baseline!B$58*Baseline!B$58/Baseline!B$73 + Baseline!B$59*Baseline!B$59/Baseline!B$74 + Baseline!B$68*Baseline!B$68/Baseline!B$75 + Baseline!B$60*Baseline!B$60/Baseline!B$76)</f>
        <v>0.000001324390298</v>
      </c>
      <c r="P408" s="43">
        <f>Baseline!B$33 * (C408 * Baseline!B$58*Baseline!B$61/Baseline!B$73 + Baseline!B$59*Baseline!B$62/Baseline!B$74 + Baseline!B$68*Baseline!B$63/Baseline!B$75 + Baseline!B$60*Baseline!B$69/Baseline!B$76)</f>
        <v>0.000000001646944323</v>
      </c>
      <c r="Q408" s="43">
        <f>Baseline!B$33 * (C408 * Baseline!B$61*Baseline!B$66/Baseline!B$73 + Baseline!B$62*Baseline!B$52/Baseline!B$74 + Baseline!B$63*Baseline!B$53/Baseline!B$75 + Baseline!B$69*Baseline!B$54/Baseline!B$76)</f>
        <v>0.000000003411240423</v>
      </c>
      <c r="R408" s="43">
        <f>Baseline!B$33 * (C408 * Baseline!B$61*Baseline!B$57/Baseline!B$73 + Baseline!B$62*Baseline!B$67/Baseline!B$74 + Baseline!B$63*Baseline!B$55/Baseline!B$75 + Baseline!B$69*Baseline!B$56/Baseline!B$76)</f>
        <v>0.00000001439285288</v>
      </c>
      <c r="S408" s="43">
        <f>Baseline!B$33 * (C408 * Baseline!B$61*Baseline!B$58/Baseline!B$73 + Baseline!B$62*Baseline!B$59/Baseline!B$74 + Baseline!B$63*Baseline!B$68/Baseline!B$75 + Baseline!B$69*Baseline!B$60/Baseline!B$76)</f>
        <v>0.000000001646944323</v>
      </c>
      <c r="T408" s="43">
        <f>Baseline!B$33 * (C408 * Baseline!B$61*Baseline!B$61/Baseline!B$73 + Baseline!B$62*Baseline!B$62/Baseline!B$74 + Baseline!B$63*Baseline!B$63/Baseline!B$75 + Baseline!B$69*Baseline!B$69/Baseline!B$76)</f>
        <v>0.00000009854654534</v>
      </c>
      <c r="U408" s="41"/>
      <c r="V408" s="43">
        <f>E408 * ( Baseline!B$87 * Baseline!B$7 )</f>
        <v>0.2006031069</v>
      </c>
      <c r="W408" s="43">
        <f>F408 * ( Baseline!D$87 * Baseline!B$11 )</f>
        <v>0.003687836471</v>
      </c>
      <c r="X408" s="43">
        <f>G408 * ( Baseline!F$87 * Baseline!B$16 )</f>
        <v>0.005860859113</v>
      </c>
      <c r="Y408" s="43">
        <f>H408 * ( Baseline!H$87 * Baseline!B$18 )</f>
        <v>0.001199642746</v>
      </c>
      <c r="Z408" s="51">
        <f t="shared" si="1"/>
        <v>0.2113514452</v>
      </c>
      <c r="AA408" s="43">
        <f>I408 * ( Baseline!B$87 * Baseline!B$7 )</f>
        <v>0.002074965776</v>
      </c>
      <c r="AB408" s="45">
        <f>J408 * ( Baseline!D$87 * Baseline!B$11 )</f>
        <v>0.03253636019</v>
      </c>
      <c r="AC408" s="45">
        <f>K408 * ( Baseline!F$87 * Baseline!B$16 )</f>
        <v>0.0004773227782</v>
      </c>
      <c r="AD408" s="45">
        <f>L408 * ( Baseline!F$87 * Baseline!B$16 )</f>
        <v>0.0004999324333</v>
      </c>
      <c r="AE408" s="51">
        <f t="shared" si="2"/>
        <v>0.03558858117</v>
      </c>
      <c r="AF408" s="51">
        <f>M408 * ( Baseline!B$87 * Baseline!B$7 )</f>
        <v>0.001751267012</v>
      </c>
      <c r="AG408" s="51">
        <f>N408 * ( Baseline!D$87 * Baseline!B$11 )</f>
        <v>0.0002534918274</v>
      </c>
      <c r="AH408" s="51">
        <f>O408 * ( Baseline!F$87 * Baseline!B$16 )</f>
        <v>0.04600239227</v>
      </c>
      <c r="AI408" s="51">
        <f>P408 * ( Baseline!H$87 * Baseline!B$18 )</f>
        <v>0.0005791866198</v>
      </c>
      <c r="AJ408" s="51">
        <f t="shared" si="3"/>
        <v>0.04858633773</v>
      </c>
      <c r="AK408" s="51">
        <f>Q408 * ( Baseline!B$87 * Baseline!B$7 )</f>
        <v>0.00003540526436</v>
      </c>
      <c r="AL408" s="51">
        <f>R408 * ( Baseline!D$87 * Baseline!B$11 )</f>
        <v>0.0002654991379</v>
      </c>
      <c r="AM408" s="51">
        <f>S408 * ( Baseline!F$87 * Baseline!B$16 )</f>
        <v>0.00005720623213</v>
      </c>
      <c r="AN408" s="51">
        <f>T408 * ( Baseline!H$87 * Baseline!B$18 )</f>
        <v>0.03465620525</v>
      </c>
      <c r="AO408" s="51">
        <f t="shared" si="4"/>
        <v>0.03501431588</v>
      </c>
      <c r="AP408" s="61"/>
      <c r="AQ408" s="51">
        <f>V408 * ( (1-Baseline!B$88-Baseline!B$87) + (1-B408)*Baseline!B$88 )</f>
        <v>0.1412777566</v>
      </c>
      <c r="AR408" s="51">
        <f>W408 * ( (1-Baseline!B$88-Baseline!B$87) + (1-B408)*Baseline!B$88 )</f>
        <v>0.002597214327</v>
      </c>
      <c r="AS408" s="51">
        <f>X408 * ( (1-Baseline!B$88-Baseline!B$87) + (1-B408)*Baseline!B$88 )</f>
        <v>0.004127598222</v>
      </c>
      <c r="AT408" s="51">
        <f>Y408 * ( (1-Baseline!B$88-Baseline!B$87) + (1-B408)*Baseline!B$88 )</f>
        <v>0.0008448664556</v>
      </c>
      <c r="AU408" s="51">
        <f t="shared" si="5"/>
        <v>0.1488474356</v>
      </c>
      <c r="AV408" s="51">
        <f>AA408 * ( (1-Baseline!D$88-Baseline!D$87) + (1-B408)*Baseline!D$88 )</f>
        <v>0.00177058116</v>
      </c>
      <c r="AW408" s="51">
        <f>AB408 * ( (1-Baseline!D$88-Baseline!D$87) + (1-B408)*Baseline!D$88 )</f>
        <v>0.02776347785</v>
      </c>
      <c r="AX408" s="51">
        <f>AC408 * ( (1-Baseline!D$88-Baseline!D$87) + (1-B408)*Baseline!D$88 )</f>
        <v>0.0004073024857</v>
      </c>
      <c r="AY408" s="51">
        <f>AD408 * ( (1-Baseline!D$88-Baseline!D$87) + (1-B408)*Baseline!D$88 )</f>
        <v>0.0004265954445</v>
      </c>
      <c r="AZ408" s="51">
        <f t="shared" si="6"/>
        <v>0.03036795694</v>
      </c>
      <c r="BA408" s="51">
        <f>AF408 * ( (1-Baseline!F$88-Baseline!F$87) + (1-Baseline!B$36)*Baseline!F$88 )</f>
        <v>0.001260267782</v>
      </c>
      <c r="BB408" s="51">
        <f>AG408 * ( (1-Baseline!F$88-Baseline!F$87) + (1-Baseline!B$36)*Baseline!F$88 )</f>
        <v>0.0001824208307</v>
      </c>
      <c r="BC408" s="51">
        <f>AH408 * ( (1-Baseline!F$88-Baseline!F$87) + (1-Baseline!B$36)*Baseline!F$88 )</f>
        <v>0.03310479356</v>
      </c>
      <c r="BD408" s="51">
        <f>AI408 * ( (1-Baseline!F$88-Baseline!F$87) + (1-Baseline!B$36)*Baseline!F$88 )</f>
        <v>0.0004168012256</v>
      </c>
      <c r="BE408" s="51">
        <f t="shared" si="7"/>
        <v>0.03496428339</v>
      </c>
      <c r="BF408" s="51">
        <f>AK408 * ( (1-Baseline!H$88-Baseline!H$87) + (1-Baseline!B$36)*Baseline!H$88 )</f>
        <v>0.00002805229905</v>
      </c>
      <c r="BG408" s="51">
        <f>AL408 * ( (1-Baseline!H$88-Baseline!H$87) + (1-Baseline!B$36)*Baseline!H$88 )</f>
        <v>0.0002103602769</v>
      </c>
      <c r="BH408" s="51">
        <f>AM408 * ( (1-Baseline!H$88-Baseline!H$87) + (1-Baseline!B$36)*Baseline!H$88 )</f>
        <v>0.00004532564184</v>
      </c>
      <c r="BI408" s="51">
        <f>AN408 * ( (1-Baseline!H$88-Baseline!H$87) + (1-Baseline!B$36)*Baseline!H$88 )</f>
        <v>0.02745880454</v>
      </c>
      <c r="BJ408" s="51">
        <f t="shared" si="8"/>
        <v>0.02774254276</v>
      </c>
      <c r="BK408" s="61"/>
      <c r="BL408" s="51">
        <f t="shared" si="19"/>
        <v>0.9491447133</v>
      </c>
      <c r="BM408" s="51">
        <f t="shared" si="20"/>
        <v>0.01744883489</v>
      </c>
      <c r="BN408" s="51">
        <f t="shared" si="21"/>
        <v>0.02773039526</v>
      </c>
      <c r="BO408" s="51">
        <f t="shared" si="22"/>
        <v>0.005676056509</v>
      </c>
      <c r="BP408" s="51">
        <f t="shared" si="9"/>
        <v>1</v>
      </c>
      <c r="BQ408" s="51">
        <f t="shared" si="23"/>
        <v>0.0583042568</v>
      </c>
      <c r="BR408" s="51">
        <f t="shared" si="24"/>
        <v>0.9142359463</v>
      </c>
      <c r="BS408" s="51">
        <f t="shared" si="25"/>
        <v>0.01341224523</v>
      </c>
      <c r="BT408" s="51">
        <f t="shared" si="26"/>
        <v>0.01404755168</v>
      </c>
      <c r="BU408" s="51">
        <f t="shared" si="10"/>
        <v>1</v>
      </c>
      <c r="BV408" s="51">
        <f t="shared" si="27"/>
        <v>0.03604443335</v>
      </c>
      <c r="BW408" s="51">
        <f t="shared" si="28"/>
        <v>0.005217347906</v>
      </c>
      <c r="BX408" s="51">
        <f t="shared" si="29"/>
        <v>0.9468174475</v>
      </c>
      <c r="BY408" s="51">
        <f t="shared" si="30"/>
        <v>0.01192077129</v>
      </c>
      <c r="BZ408" s="51">
        <f t="shared" si="11"/>
        <v>1</v>
      </c>
      <c r="CA408" s="51">
        <f t="shared" si="31"/>
        <v>0.001011165389</v>
      </c>
      <c r="CB408" s="51">
        <f t="shared" si="32"/>
        <v>0.007582588183</v>
      </c>
      <c r="CC408" s="51">
        <f t="shared" si="33"/>
        <v>0.001633795511</v>
      </c>
      <c r="CD408" s="51">
        <f t="shared" si="34"/>
        <v>0.9897724509</v>
      </c>
      <c r="CE408" s="51">
        <f t="shared" si="12"/>
        <v>1</v>
      </c>
      <c r="CF408" s="61"/>
      <c r="CG408" s="51">
        <f t="shared" si="35"/>
        <v>0.9491447133</v>
      </c>
      <c r="CH408" s="51">
        <f t="shared" si="36"/>
        <v>0.01744883489</v>
      </c>
      <c r="CI408" s="51">
        <f t="shared" si="37"/>
        <v>0.02773039526</v>
      </c>
      <c r="CJ408" s="51">
        <f t="shared" si="38"/>
        <v>0.005676056509</v>
      </c>
      <c r="CK408" s="51">
        <f t="shared" si="13"/>
        <v>1</v>
      </c>
      <c r="CL408" s="51">
        <f t="shared" si="39"/>
        <v>0.0583042568</v>
      </c>
      <c r="CM408" s="51">
        <f t="shared" si="40"/>
        <v>0.9142359463</v>
      </c>
      <c r="CN408" s="51">
        <f t="shared" si="41"/>
        <v>0.01341224523</v>
      </c>
      <c r="CO408" s="51">
        <f t="shared" si="42"/>
        <v>0.01404755168</v>
      </c>
      <c r="CP408" s="51">
        <f t="shared" si="14"/>
        <v>1</v>
      </c>
      <c r="CQ408" s="51">
        <f t="shared" si="43"/>
        <v>0.03604443335</v>
      </c>
      <c r="CR408" s="51">
        <f t="shared" si="44"/>
        <v>0.005217347906</v>
      </c>
      <c r="CS408" s="51">
        <f t="shared" si="45"/>
        <v>0.9468174475</v>
      </c>
      <c r="CT408" s="51">
        <f t="shared" si="46"/>
        <v>0.01192077129</v>
      </c>
      <c r="CU408" s="51">
        <f t="shared" si="15"/>
        <v>1</v>
      </c>
      <c r="CV408" s="51">
        <f t="shared" si="47"/>
        <v>0.001011165389</v>
      </c>
      <c r="CW408" s="51">
        <f t="shared" si="48"/>
        <v>0.007582588183</v>
      </c>
      <c r="CX408" s="51">
        <f t="shared" si="49"/>
        <v>0.001633795511</v>
      </c>
      <c r="CY408" s="51">
        <f t="shared" si="50"/>
        <v>0.9897724509</v>
      </c>
      <c r="CZ408" s="51">
        <f t="shared" si="16"/>
        <v>1</v>
      </c>
      <c r="DA408" s="61"/>
      <c r="DB408" s="51">
        <f>(AQ408*Baseline!B$7 + AV408*Baseline!B$11 + BA408*Baseline!B$16 + BF408*Baseline!B$18)</f>
        <v>77823.49304</v>
      </c>
      <c r="DC408" s="51">
        <f>(AR408*Baseline!B$7 + AW408*Baseline!B$11 + BB408*Baseline!B$16 + BG408*Baseline!B$18)</f>
        <v>71043.63959</v>
      </c>
      <c r="DD408" s="51">
        <f>(AS408*Baseline!B$7 + AX408*Baseline!B$11 + BC408*Baseline!B$16 + BH408*Baseline!B$18)</f>
        <v>115858.2138</v>
      </c>
      <c r="DE408" s="51">
        <f>(AT408*Baseline!B$7 + AY408*Baseline!B$11 + BD408*Baseline!B$16 + BI408*Baseline!B$18)</f>
        <v>1260082.047</v>
      </c>
      <c r="DF408" s="51">
        <f t="shared" si="17"/>
        <v>1524807.393</v>
      </c>
      <c r="DG408" s="61"/>
      <c r="DH408" s="51">
        <f t="shared" si="51"/>
        <v>0.05103824482</v>
      </c>
      <c r="DI408" s="51">
        <f t="shared" si="52"/>
        <v>0.04659187771</v>
      </c>
      <c r="DJ408" s="51">
        <f t="shared" si="53"/>
        <v>0.0759821957</v>
      </c>
      <c r="DK408" s="51">
        <f t="shared" si="54"/>
        <v>0.8263876818</v>
      </c>
      <c r="DL408" s="51">
        <f t="shared" si="18"/>
        <v>1</v>
      </c>
      <c r="DM408" s="61"/>
      <c r="DN408" s="51">
        <f>DH408 / (Baseline!B$7/Baseline!B$17)</f>
        <v>5.447996939</v>
      </c>
      <c r="DO408" s="51">
        <f>DI408 / (Baseline!B$11/Baseline!B$17)</f>
        <v>1.124750228</v>
      </c>
      <c r="DP408" s="51">
        <f>DJ408 / (Baseline!B$16/Baseline!B$17)</f>
        <v>1.174154547</v>
      </c>
      <c r="DQ408" s="51">
        <f>DK408 / (Baseline!B$18/Baseline!B$17)</f>
        <v>0.9343042295</v>
      </c>
      <c r="DR408" s="79"/>
      <c r="DS408" s="51">
        <f>(AU408*Baseline!B$34)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0.03485664659</v>
      </c>
      <c r="DT408" s="51">
        <f>(AZ408*Baseline!B$34) + (Baseline!D$88*(1-Baseline!D$89)*Baseline!B$35) + (Baseline!D$88*Baseline!D$89*((1-Baseline!D$90)*Baseline!B$40 + Baseline!D$90*Baseline!B$41))</f>
        <v>0.01096876154</v>
      </c>
      <c r="DU408" s="51">
        <f>(BE408*Baseline!B$34) + (Baseline!F$88*(1-Baseline!F$89)*Baseline!B$35) + (Baseline!F$88*Baseline!F$89*((1-Baseline!F$90)*Baseline!B$40 + Baseline!F$90*Baseline!B$41))</f>
        <v>0.01297528251</v>
      </c>
      <c r="DV408" s="51">
        <f>(BJ408*Baseline!B$34) + (Baseline!H$88*(1-Baseline!H$89)*Baseline!B$35) + (Baseline!H$88*Baseline!H$89*((1-Baseline!H$90)*Baseline!B$40 + Baseline!H$90*Baseline!B$41))</f>
        <v>0.009306381414</v>
      </c>
      <c r="DW408" s="51">
        <f>( DS408*Baseline!B$7 + DT408*Baseline!B$11 + DU408*Baseline!B$16 + DV408*Baseline!B$18 ) / Baseline!B$17</f>
        <v>0.00985202856</v>
      </c>
    </row>
    <row r="409">
      <c r="A409" s="4" t="s">
        <v>716</v>
      </c>
      <c r="B409" s="45">
        <f>MIN( MAX( NORMINV( MCrands!B409, (B$5+B$4)/2, (B$5-B$4)/3.29 ), 0 ), 1 )</f>
        <v>0.4320192388</v>
      </c>
      <c r="C409" s="45">
        <f>MAX( NORMINV( MCrands!C409, (C$5+C$4)/2, (C$5-C$4)/3.29 ), 0 )</f>
        <v>2.671847334</v>
      </c>
      <c r="D409" s="41"/>
      <c r="E409" s="43">
        <f>Baseline!B$33 * (C409 * Baseline!B$66*Baseline!B$66/Baseline!B$73 + Baseline!B$52*Baseline!B$52/Baseline!B$74 + Baseline!B$53*Baseline!B$53/Baseline!B$75 + Baseline!B$54*Baseline!B$54/Baseline!B$76)</f>
        <v>0.00001895798749</v>
      </c>
      <c r="F409" s="43">
        <f>Baseline!B$33 * (C409 * Baseline!B$66*Baseline!B$57/Baseline!B$73 + Baseline!B$52*Baseline!B$67/Baseline!B$74 + Baseline!B$53*Baseline!B$55/Baseline!B$75 + Baseline!B$54*Baseline!B$56/Baseline!B$76)</f>
        <v>0.0000001998612344</v>
      </c>
      <c r="G409" s="45">
        <f>Baseline!B$33 * (C409 * Baseline!B$66*Baseline!B$58/Baseline!B$73 + Baseline!B$52*Baseline!B$59/Baseline!B$74 + Baseline!B$53*Baseline!B$68/Baseline!B$75 + Baseline!B$54*Baseline!B$60/Baseline!B$76)</f>
        <v>0.0000001685882264</v>
      </c>
      <c r="H409" s="43">
        <f>Baseline!B$33 * (C409 * Baseline!B$66*Baseline!B$61/Baseline!B$73 + Baseline!B$52*Baseline!B$62/Baseline!B$74 + Baseline!B$53*Baseline!B$63/Baseline!B$75 + Baseline!B$54*Baseline!B$69/Baseline!B$76)</f>
        <v>0.000000003396886343</v>
      </c>
      <c r="I409" s="43">
        <f>Baseline!B$33 * (C409 * Baseline!B$57*Baseline!B$66/Baseline!B$73 + Baseline!B$67*Baseline!B$52/Baseline!B$74 + Baseline!B$55*Baseline!B$53/Baseline!B$75 + Baseline!B$56*Baseline!B$54/Baseline!B$76)</f>
        <v>0.0000001998612344</v>
      </c>
      <c r="J409" s="45">
        <f>Baseline!B$33 * (C409 * Baseline!B$57*Baseline!B$57/Baseline!B$73 + Baseline!B$67*Baseline!B$67/Baseline!B$74 + Baseline!B$55*Baseline!B$55/Baseline!B$75 + Baseline!B$56*Baseline!B$56/Baseline!B$76)</f>
        <v>0.000001763813799</v>
      </c>
      <c r="K409" s="43">
        <f>Baseline!B$33 * (C409 * Baseline!B$57*Baseline!B$58/Baseline!B$73 + Baseline!B$67*Baseline!B$59/Baseline!B$74 + Baseline!B$55*Baseline!B$68/Baseline!B$75 + Baseline!B$56*Baseline!B$60/Baseline!B$76)</f>
        <v>0.00000001374190738</v>
      </c>
      <c r="L409" s="45">
        <f>Baseline!B$33 * (C409 * Baseline!B$57*Baseline!B$61/Baseline!B$73 + Baseline!B$67*Baseline!B$62/Baseline!B$74 + Baseline!B$55*Baseline!B$63/Baseline!B$75 + Baseline!B$56*Baseline!B$69/Baseline!B$76)</f>
        <v>0.00000001439285061</v>
      </c>
      <c r="M409" s="43">
        <f>Baseline!B$33 * (C409 * Baseline!B$58*Baseline!B$66/Baseline!B$73 + Baseline!B$59*Baseline!B$52/Baseline!B$74 + Baseline!B$68*Baseline!B$53/Baseline!B$75 + Baseline!B$60*Baseline!B$54/Baseline!B$76)</f>
        <v>0.0000001685882264</v>
      </c>
      <c r="N409" s="45">
        <f>Baseline!B$33 * (C409 * Baseline!B$58*Baseline!B$57/Baseline!B$73 + Baseline!B$59*Baseline!B$67/Baseline!B$74 + Baseline!B$68*Baseline!B$55/Baseline!B$75 + Baseline!B$60*Baseline!B$56/Baseline!B$76)</f>
        <v>0.00000001374190738</v>
      </c>
      <c r="O409" s="45">
        <f>Baseline!B$33 * (C409 * Baseline!B$58*Baseline!B$58/Baseline!B$73 + Baseline!B$59*Baseline!B$59/Baseline!B$74 + Baseline!B$68*Baseline!B$68/Baseline!B$75 + Baseline!B$60*Baseline!B$60/Baseline!B$76)</f>
        <v>0.000001324390242</v>
      </c>
      <c r="P409" s="43">
        <f>Baseline!B$33 * (C409 * Baseline!B$58*Baseline!B$61/Baseline!B$73 + Baseline!B$59*Baseline!B$62/Baseline!B$74 + Baseline!B$68*Baseline!B$63/Baseline!B$75 + Baseline!B$60*Baseline!B$69/Baseline!B$76)</f>
        <v>0.000000001646938751</v>
      </c>
      <c r="Q409" s="43">
        <f>Baseline!B$33 * (C409 * Baseline!B$61*Baseline!B$66/Baseline!B$73 + Baseline!B$62*Baseline!B$52/Baseline!B$74 + Baseline!B$63*Baseline!B$53/Baseline!B$75 + Baseline!B$69*Baseline!B$54/Baseline!B$76)</f>
        <v>0.000000003396886343</v>
      </c>
      <c r="R409" s="43">
        <f>Baseline!B$33 * (C409 * Baseline!B$61*Baseline!B$57/Baseline!B$73 + Baseline!B$62*Baseline!B$67/Baseline!B$74 + Baseline!B$63*Baseline!B$55/Baseline!B$75 + Baseline!B$69*Baseline!B$56/Baseline!B$76)</f>
        <v>0.00000001439285061</v>
      </c>
      <c r="S409" s="43">
        <f>Baseline!B$33 * (C409 * Baseline!B$61*Baseline!B$58/Baseline!B$73 + Baseline!B$62*Baseline!B$59/Baseline!B$74 + Baseline!B$63*Baseline!B$68/Baseline!B$75 + Baseline!B$69*Baseline!B$60/Baseline!B$76)</f>
        <v>0.000000001646938751</v>
      </c>
      <c r="T409" s="43">
        <f>Baseline!B$33 * (C409 * Baseline!B$61*Baseline!B$61/Baseline!B$73 + Baseline!B$62*Baseline!B$62/Baseline!B$74 + Baseline!B$63*Baseline!B$63/Baseline!B$75 + Baseline!B$69*Baseline!B$69/Baseline!B$76)</f>
        <v>0.00000009854654479</v>
      </c>
      <c r="U409" s="41"/>
      <c r="V409" s="43">
        <f>E409 * ( Baseline!B$87 * Baseline!B$7 )</f>
        <v>0.1967649522</v>
      </c>
      <c r="W409" s="43">
        <f>F409 * ( Baseline!D$87 * Baseline!B$11 )</f>
        <v>0.003686759384</v>
      </c>
      <c r="X409" s="43">
        <f>G409 * ( Baseline!F$87 * Baseline!B$16 )</f>
        <v>0.005855873256</v>
      </c>
      <c r="Y409" s="43">
        <f>H409 * ( Baseline!H$87 * Baseline!B$18 )</f>
        <v>0.001194594797</v>
      </c>
      <c r="Z409" s="51">
        <f t="shared" si="1"/>
        <v>0.2075021796</v>
      </c>
      <c r="AA409" s="43">
        <f>I409 * ( Baseline!B$87 * Baseline!B$7 )</f>
        <v>0.002074359751</v>
      </c>
      <c r="AB409" s="45">
        <f>J409 * ( Baseline!D$87 * Baseline!B$11 )</f>
        <v>0.03253636002</v>
      </c>
      <c r="AC409" s="45">
        <f>K409 * ( Baseline!F$87 * Baseline!B$16 )</f>
        <v>0.000477321991</v>
      </c>
      <c r="AD409" s="45">
        <f>L409 * ( Baseline!F$87 * Baseline!B$16 )</f>
        <v>0.0004999323546</v>
      </c>
      <c r="AE409" s="51">
        <f t="shared" si="2"/>
        <v>0.03558797411</v>
      </c>
      <c r="AF409" s="51">
        <f>M409 * ( Baseline!B$87 * Baseline!B$7 )</f>
        <v>0.001749777202</v>
      </c>
      <c r="AG409" s="51">
        <f>N409 * ( Baseline!D$87 * Baseline!B$11 )</f>
        <v>0.0002534914093</v>
      </c>
      <c r="AH409" s="51">
        <f>O409 * ( Baseline!F$87 * Baseline!B$16 )</f>
        <v>0.04600239034</v>
      </c>
      <c r="AI409" s="51">
        <f>P409 * ( Baseline!H$87 * Baseline!B$18 )</f>
        <v>0.0005791846604</v>
      </c>
      <c r="AJ409" s="51">
        <f t="shared" si="3"/>
        <v>0.04858484361</v>
      </c>
      <c r="AK409" s="51">
        <f>Q409 * ( Baseline!B$87 * Baseline!B$7 )</f>
        <v>0.00003525628335</v>
      </c>
      <c r="AL409" s="51">
        <f>R409 * ( Baseline!D$87 * Baseline!B$11 )</f>
        <v>0.000265499096</v>
      </c>
      <c r="AM409" s="51">
        <f>S409 * ( Baseline!F$87 * Baseline!B$16 )</f>
        <v>0.0000572060386</v>
      </c>
      <c r="AN409" s="51">
        <f>T409 * ( Baseline!H$87 * Baseline!B$18 )</f>
        <v>0.03465620505</v>
      </c>
      <c r="AO409" s="51">
        <f t="shared" si="4"/>
        <v>0.03501416647</v>
      </c>
      <c r="AP409" s="61"/>
      <c r="AQ409" s="51">
        <f>V409 * ( (1-Baseline!B$88-Baseline!B$87) + (1-B409)*Baseline!B$88 )</f>
        <v>0.1168986243</v>
      </c>
      <c r="AR409" s="51">
        <f>W409 * ( (1-Baseline!B$88-Baseline!B$87) + (1-B409)*Baseline!B$88 )</f>
        <v>0.002190314358</v>
      </c>
      <c r="AS409" s="51">
        <f>X409 * ( (1-Baseline!B$88-Baseline!B$87) + (1-B409)*Baseline!B$88 )</f>
        <v>0.003478991152</v>
      </c>
      <c r="AT409" s="51">
        <f>Y409 * ( (1-Baseline!B$88-Baseline!B$87) + (1-B409)*Baseline!B$88 )</f>
        <v>0.0007097122062</v>
      </c>
      <c r="AU409" s="51">
        <f t="shared" si="5"/>
        <v>0.123277642</v>
      </c>
      <c r="AV409" s="51">
        <f>AA409 * ( (1-Baseline!D$88-Baseline!D$87) + (1-B409)*Baseline!D$88 )</f>
        <v>0.001655035771</v>
      </c>
      <c r="AW409" s="51">
        <f>AB409 * ( (1-Baseline!D$88-Baseline!D$87) + (1-B409)*Baseline!D$88 )</f>
        <v>0.02595925786</v>
      </c>
      <c r="AX409" s="51">
        <f>AC409 * ( (1-Baseline!D$88-Baseline!D$87) + (1-B409)*Baseline!D$88 )</f>
        <v>0.0003808331553</v>
      </c>
      <c r="AY409" s="51">
        <f>AD409 * ( (1-Baseline!D$88-Baseline!D$87) + (1-B409)*Baseline!D$88 )</f>
        <v>0.0003988729194</v>
      </c>
      <c r="AZ409" s="51">
        <f t="shared" si="6"/>
        <v>0.0283939997</v>
      </c>
      <c r="BA409" s="51">
        <f>AF409 * ( (1-Baseline!F$88-Baseline!F$87) + (1-Baseline!B$36)*Baseline!F$88 )</f>
        <v>0.001259195667</v>
      </c>
      <c r="BB409" s="51">
        <f>AG409 * ( (1-Baseline!F$88-Baseline!F$87) + (1-Baseline!B$36)*Baseline!F$88 )</f>
        <v>0.0001824205299</v>
      </c>
      <c r="BC409" s="51">
        <f>AH409 * ( (1-Baseline!F$88-Baseline!F$87) + (1-Baseline!B$36)*Baseline!F$88 )</f>
        <v>0.03310479216</v>
      </c>
      <c r="BD409" s="51">
        <f>AI409 * ( (1-Baseline!F$88-Baseline!F$87) + (1-Baseline!B$36)*Baseline!F$88 )</f>
        <v>0.0004167998155</v>
      </c>
      <c r="BE409" s="51">
        <f t="shared" si="7"/>
        <v>0.03496320818</v>
      </c>
      <c r="BF409" s="51">
        <f>AK409 * ( (1-Baseline!H$88-Baseline!H$87) + (1-Baseline!B$36)*Baseline!H$88 )</f>
        <v>0.00002793425843</v>
      </c>
      <c r="BG409" s="51">
        <f>AL409 * ( (1-Baseline!H$88-Baseline!H$87) + (1-Baseline!B$36)*Baseline!H$88 )</f>
        <v>0.0002103602438</v>
      </c>
      <c r="BH409" s="51">
        <f>AM409 * ( (1-Baseline!H$88-Baseline!H$87) + (1-Baseline!B$36)*Baseline!H$88 )</f>
        <v>0.0000453254885</v>
      </c>
      <c r="BI409" s="51">
        <f>AN409 * ( (1-Baseline!H$88-Baseline!H$87) + (1-Baseline!B$36)*Baseline!H$88 )</f>
        <v>0.02745880439</v>
      </c>
      <c r="BJ409" s="51">
        <f t="shared" si="8"/>
        <v>0.02774242438</v>
      </c>
      <c r="BK409" s="61"/>
      <c r="BL409" s="51">
        <f t="shared" si="19"/>
        <v>0.9482548692</v>
      </c>
      <c r="BM409" s="51">
        <f t="shared" si="20"/>
        <v>0.01776732847</v>
      </c>
      <c r="BN409" s="51">
        <f t="shared" si="21"/>
        <v>0.02822077949</v>
      </c>
      <c r="BO409" s="51">
        <f t="shared" si="22"/>
        <v>0.005757022884</v>
      </c>
      <c r="BP409" s="51">
        <f t="shared" si="9"/>
        <v>1</v>
      </c>
      <c r="BQ409" s="51">
        <f t="shared" si="23"/>
        <v>0.05828822244</v>
      </c>
      <c r="BR409" s="51">
        <f t="shared" si="24"/>
        <v>0.9142515366</v>
      </c>
      <c r="BS409" s="51">
        <f t="shared" si="25"/>
        <v>0.0134124519</v>
      </c>
      <c r="BT409" s="51">
        <f t="shared" si="26"/>
        <v>0.01404778909</v>
      </c>
      <c r="BU409" s="51">
        <f t="shared" si="10"/>
        <v>1</v>
      </c>
      <c r="BV409" s="51">
        <f t="shared" si="27"/>
        <v>0.03601487773</v>
      </c>
      <c r="BW409" s="51">
        <f t="shared" si="28"/>
        <v>0.005217499749</v>
      </c>
      <c r="BX409" s="51">
        <f t="shared" si="29"/>
        <v>0.946846525</v>
      </c>
      <c r="BY409" s="51">
        <f t="shared" si="30"/>
        <v>0.01192109756</v>
      </c>
      <c r="BZ409" s="51">
        <f t="shared" si="11"/>
        <v>1</v>
      </c>
      <c r="CA409" s="51">
        <f t="shared" si="31"/>
        <v>0.001006914826</v>
      </c>
      <c r="CB409" s="51">
        <f t="shared" si="32"/>
        <v>0.007582619345</v>
      </c>
      <c r="CC409" s="51">
        <f t="shared" si="33"/>
        <v>0.001633796956</v>
      </c>
      <c r="CD409" s="51">
        <f t="shared" si="34"/>
        <v>0.9897766689</v>
      </c>
      <c r="CE409" s="51">
        <f t="shared" si="12"/>
        <v>1</v>
      </c>
      <c r="CF409" s="61"/>
      <c r="CG409" s="51">
        <f t="shared" si="35"/>
        <v>0.9482548692</v>
      </c>
      <c r="CH409" s="51">
        <f t="shared" si="36"/>
        <v>0.01776732847</v>
      </c>
      <c r="CI409" s="51">
        <f t="shared" si="37"/>
        <v>0.02822077949</v>
      </c>
      <c r="CJ409" s="51">
        <f t="shared" si="38"/>
        <v>0.005757022884</v>
      </c>
      <c r="CK409" s="51">
        <f t="shared" si="13"/>
        <v>1</v>
      </c>
      <c r="CL409" s="51">
        <f t="shared" si="39"/>
        <v>0.05828822244</v>
      </c>
      <c r="CM409" s="51">
        <f t="shared" si="40"/>
        <v>0.9142515366</v>
      </c>
      <c r="CN409" s="51">
        <f t="shared" si="41"/>
        <v>0.0134124519</v>
      </c>
      <c r="CO409" s="51">
        <f t="shared" si="42"/>
        <v>0.01404778909</v>
      </c>
      <c r="CP409" s="51">
        <f t="shared" si="14"/>
        <v>1</v>
      </c>
      <c r="CQ409" s="51">
        <f t="shared" si="43"/>
        <v>0.03601487773</v>
      </c>
      <c r="CR409" s="51">
        <f t="shared" si="44"/>
        <v>0.005217499749</v>
      </c>
      <c r="CS409" s="51">
        <f t="shared" si="45"/>
        <v>0.946846525</v>
      </c>
      <c r="CT409" s="51">
        <f t="shared" si="46"/>
        <v>0.01192109756</v>
      </c>
      <c r="CU409" s="51">
        <f t="shared" si="15"/>
        <v>1</v>
      </c>
      <c r="CV409" s="51">
        <f t="shared" si="47"/>
        <v>0.001006914826</v>
      </c>
      <c r="CW409" s="51">
        <f t="shared" si="48"/>
        <v>0.007582619345</v>
      </c>
      <c r="CX409" s="51">
        <f t="shared" si="49"/>
        <v>0.001633796956</v>
      </c>
      <c r="CY409" s="51">
        <f t="shared" si="50"/>
        <v>0.9897766689</v>
      </c>
      <c r="CZ409" s="51">
        <f t="shared" si="16"/>
        <v>1</v>
      </c>
      <c r="DA409" s="61"/>
      <c r="DB409" s="51">
        <f>(AQ409*Baseline!B$7 + AV409*Baseline!B$11 + BA409*Baseline!B$16 + BF409*Baseline!B$18)</f>
        <v>65742.82359</v>
      </c>
      <c r="DC409" s="51">
        <f>(AR409*Baseline!B$7 + AW409*Baseline!B$11 + BB409*Baseline!B$16 + BG409*Baseline!B$18)</f>
        <v>66977.0434</v>
      </c>
      <c r="DD409" s="51">
        <f>(AS409*Baseline!B$7 + AX409*Baseline!B$11 + BC409*Baseline!B$16 + BH409*Baseline!B$18)</f>
        <v>115486.8627</v>
      </c>
      <c r="DE409" s="51">
        <f>(AT409*Baseline!B$7 + AY409*Baseline!B$11 + BD409*Baseline!B$16 + BI409*Baseline!B$18)</f>
        <v>1259957.033</v>
      </c>
      <c r="DF409" s="51">
        <f t="shared" si="17"/>
        <v>1508163.763</v>
      </c>
      <c r="DG409" s="61"/>
      <c r="DH409" s="51">
        <f t="shared" si="51"/>
        <v>0.04359130303</v>
      </c>
      <c r="DI409" s="51">
        <f t="shared" si="52"/>
        <v>0.0444096623</v>
      </c>
      <c r="DJ409" s="51">
        <f t="shared" si="53"/>
        <v>0.07657448455</v>
      </c>
      <c r="DK409" s="51">
        <f t="shared" si="54"/>
        <v>0.8354245501</v>
      </c>
      <c r="DL409" s="51">
        <f t="shared" si="18"/>
        <v>1</v>
      </c>
      <c r="DM409" s="61"/>
      <c r="DN409" s="51">
        <f>DH409 / (Baseline!B$7/Baseline!B$17)</f>
        <v>4.653084884</v>
      </c>
      <c r="DO409" s="51">
        <f>DI409 / (Baseline!B$11/Baseline!B$17)</f>
        <v>1.072070504</v>
      </c>
      <c r="DP409" s="51">
        <f>DJ409 / (Baseline!B$16/Baseline!B$17)</f>
        <v>1.1833072</v>
      </c>
      <c r="DQ409" s="51">
        <f>DK409 / (Baseline!B$18/Baseline!B$17)</f>
        <v>0.944521207</v>
      </c>
      <c r="DR409" s="79"/>
      <c r="DS409" s="51">
        <f>(AU409*Baseline!B$34)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0.03102117755</v>
      </c>
      <c r="DT409" s="51">
        <f>(AZ409*Baseline!B$34) + (Baseline!D$88*(1-Baseline!D$89)*Baseline!B$35) + (Baseline!D$88*Baseline!D$89*((1-Baseline!D$90)*Baseline!B$40 + Baseline!D$90*Baseline!B$41))</f>
        <v>0.01067266796</v>
      </c>
      <c r="DU409" s="51">
        <f>(BE409*Baseline!B$34) + (Baseline!F$88*(1-Baseline!F$89)*Baseline!B$35) + (Baseline!F$88*Baseline!F$89*((1-Baseline!F$90)*Baseline!B$40 + Baseline!F$90*Baseline!B$41))</f>
        <v>0.01297512123</v>
      </c>
      <c r="DV409" s="51">
        <f>(BJ409*Baseline!B$34) + (Baseline!H$88*(1-Baseline!H$89)*Baseline!B$35) + (Baseline!H$88*Baseline!H$89*((1-Baseline!H$90)*Baseline!B$40 + Baseline!H$90*Baseline!B$41))</f>
        <v>0.009306363657</v>
      </c>
      <c r="DW409" s="51">
        <f>( DS409*Baseline!B$7 + DT409*Baseline!B$11 + DU409*Baseline!B$16 + DV409*Baseline!B$18 ) / Baseline!B$17</f>
        <v>0.009803805311</v>
      </c>
    </row>
    <row r="410">
      <c r="A410" s="4" t="s">
        <v>718</v>
      </c>
      <c r="B410" s="45">
        <f>MIN( MAX( NORMINV( MCrands!B410, (B$5+B$4)/2, (B$5-B$4)/3.29 ), 0 ), 1 )</f>
        <v>0.6884295945</v>
      </c>
      <c r="C410" s="45">
        <f>MAX( NORMINV( MCrands!C410, (C$5+C$4)/2, (C$5-C$4)/3.29 ), 0 )</f>
        <v>2.937414179</v>
      </c>
      <c r="D410" s="41"/>
      <c r="E410" s="43">
        <f>Baseline!B$33 * (C410 * Baseline!B$66*Baseline!B$66/Baseline!B$73 + Baseline!B$52*Baseline!B$52/Baseline!B$74 + Baseline!B$53*Baseline!B$53/Baseline!B$75 + Baseline!B$54*Baseline!B$54/Baseline!B$76)</f>
        <v>0.00002083820713</v>
      </c>
      <c r="F410" s="43">
        <f>Baseline!B$33 * (C410 * Baseline!B$66*Baseline!B$57/Baseline!B$73 + Baseline!B$52*Baseline!B$67/Baseline!B$74 + Baseline!B$53*Baseline!B$55/Baseline!B$75 + Baseline!B$54*Baseline!B$56/Baseline!B$76)</f>
        <v>0.0000002001581111</v>
      </c>
      <c r="G410" s="45">
        <f>Baseline!B$33 * (C410 * Baseline!B$66*Baseline!B$58/Baseline!B$73 + Baseline!B$52*Baseline!B$59/Baseline!B$74 + Baseline!B$53*Baseline!B$68/Baseline!B$75 + Baseline!B$54*Baseline!B$60/Baseline!B$76)</f>
        <v>0.0000001693180485</v>
      </c>
      <c r="H410" s="43">
        <f>Baseline!B$33 * (C410 * Baseline!B$66*Baseline!B$61/Baseline!B$73 + Baseline!B$52*Baseline!B$62/Baseline!B$74 + Baseline!B$53*Baseline!B$63/Baseline!B$75 + Baseline!B$54*Baseline!B$69/Baseline!B$76)</f>
        <v>0.000000003469868552</v>
      </c>
      <c r="I410" s="43">
        <f>Baseline!B$33 * (C410 * Baseline!B$57*Baseline!B$66/Baseline!B$73 + Baseline!B$67*Baseline!B$52/Baseline!B$74 + Baseline!B$55*Baseline!B$53/Baseline!B$75 + Baseline!B$56*Baseline!B$54/Baseline!B$76)</f>
        <v>0.0000002001581111</v>
      </c>
      <c r="J410" s="45">
        <f>Baseline!B$33 * (C410 * Baseline!B$57*Baseline!B$57/Baseline!B$73 + Baseline!B$67*Baseline!B$67/Baseline!B$74 + Baseline!B$55*Baseline!B$55/Baseline!B$75 + Baseline!B$56*Baseline!B$56/Baseline!B$76)</f>
        <v>0.000001763813846</v>
      </c>
      <c r="K410" s="43">
        <f>Baseline!B$33 * (C410 * Baseline!B$57*Baseline!B$58/Baseline!B$73 + Baseline!B$67*Baseline!B$59/Baseline!B$74 + Baseline!B$55*Baseline!B$68/Baseline!B$75 + Baseline!B$56*Baseline!B$60/Baseline!B$76)</f>
        <v>0.00000001374202261</v>
      </c>
      <c r="L410" s="45">
        <f>Baseline!B$33 * (C410 * Baseline!B$57*Baseline!B$61/Baseline!B$73 + Baseline!B$67*Baseline!B$62/Baseline!B$74 + Baseline!B$55*Baseline!B$63/Baseline!B$75 + Baseline!B$56*Baseline!B$69/Baseline!B$76)</f>
        <v>0.00000001439286214</v>
      </c>
      <c r="M410" s="43">
        <f>Baseline!B$33 * (C410 * Baseline!B$58*Baseline!B$66/Baseline!B$73 + Baseline!B$59*Baseline!B$52/Baseline!B$74 + Baseline!B$68*Baseline!B$53/Baseline!B$75 + Baseline!B$60*Baseline!B$54/Baseline!B$76)</f>
        <v>0.0000001693180485</v>
      </c>
      <c r="N410" s="45">
        <f>Baseline!B$33 * (C410 * Baseline!B$58*Baseline!B$57/Baseline!B$73 + Baseline!B$59*Baseline!B$67/Baseline!B$74 + Baseline!B$68*Baseline!B$55/Baseline!B$75 + Baseline!B$60*Baseline!B$56/Baseline!B$76)</f>
        <v>0.00000001374202261</v>
      </c>
      <c r="O410" s="45">
        <f>Baseline!B$33 * (C410 * Baseline!B$58*Baseline!B$58/Baseline!B$73 + Baseline!B$59*Baseline!B$59/Baseline!B$74 + Baseline!B$68*Baseline!B$68/Baseline!B$75 + Baseline!B$60*Baseline!B$60/Baseline!B$76)</f>
        <v>0.000001324390525</v>
      </c>
      <c r="P410" s="43">
        <f>Baseline!B$33 * (C410 * Baseline!B$58*Baseline!B$61/Baseline!B$73 + Baseline!B$59*Baseline!B$62/Baseline!B$74 + Baseline!B$68*Baseline!B$63/Baseline!B$75 + Baseline!B$60*Baseline!B$69/Baseline!B$76)</f>
        <v>0.00000000164696708</v>
      </c>
      <c r="Q410" s="43">
        <f>Baseline!B$33 * (C410 * Baseline!B$61*Baseline!B$66/Baseline!B$73 + Baseline!B$62*Baseline!B$52/Baseline!B$74 + Baseline!B$63*Baseline!B$53/Baseline!B$75 + Baseline!B$69*Baseline!B$54/Baseline!B$76)</f>
        <v>0.000000003469868552</v>
      </c>
      <c r="R410" s="43">
        <f>Baseline!B$33 * (C410 * Baseline!B$61*Baseline!B$57/Baseline!B$73 + Baseline!B$62*Baseline!B$67/Baseline!B$74 + Baseline!B$63*Baseline!B$55/Baseline!B$75 + Baseline!B$69*Baseline!B$56/Baseline!B$76)</f>
        <v>0.00000001439286214</v>
      </c>
      <c r="S410" s="43">
        <f>Baseline!B$33 * (C410 * Baseline!B$61*Baseline!B$58/Baseline!B$73 + Baseline!B$62*Baseline!B$59/Baseline!B$74 + Baseline!B$63*Baseline!B$68/Baseline!B$75 + Baseline!B$69*Baseline!B$60/Baseline!B$76)</f>
        <v>0.00000000164696708</v>
      </c>
      <c r="T410" s="43">
        <f>Baseline!B$33 * (C410 * Baseline!B$61*Baseline!B$61/Baseline!B$73 + Baseline!B$62*Baseline!B$62/Baseline!B$74 + Baseline!B$63*Baseline!B$63/Baseline!B$75 + Baseline!B$69*Baseline!B$69/Baseline!B$76)</f>
        <v>0.00000009854654762</v>
      </c>
      <c r="U410" s="41"/>
      <c r="V410" s="43">
        <f>E410 * ( Baseline!B$87 * Baseline!B$7 )</f>
        <v>0.2162797518</v>
      </c>
      <c r="W410" s="43">
        <f>F410 * ( Baseline!D$87 * Baseline!B$11 )</f>
        <v>0.00369223575</v>
      </c>
      <c r="X410" s="43">
        <f>G410 * ( Baseline!F$87 * Baseline!B$16 )</f>
        <v>0.005881223459</v>
      </c>
      <c r="Y410" s="43">
        <f>H410 * ( Baseline!H$87 * Baseline!B$18 )</f>
        <v>0.001220260703</v>
      </c>
      <c r="Z410" s="51">
        <f t="shared" si="1"/>
        <v>0.2270734717</v>
      </c>
      <c r="AA410" s="43">
        <f>I410 * ( Baseline!B$87 * Baseline!B$7 )</f>
        <v>0.002077441036</v>
      </c>
      <c r="AB410" s="45">
        <f>J410 * ( Baseline!D$87 * Baseline!B$11 )</f>
        <v>0.03253636088</v>
      </c>
      <c r="AC410" s="45">
        <f>K410 * ( Baseline!F$87 * Baseline!B$16 )</f>
        <v>0.0004773259937</v>
      </c>
      <c r="AD410" s="45">
        <f>L410 * ( Baseline!F$87 * Baseline!B$16 )</f>
        <v>0.0004999327548</v>
      </c>
      <c r="AE410" s="51">
        <f t="shared" si="2"/>
        <v>0.03559106066</v>
      </c>
      <c r="AF410" s="51">
        <f>M410 * ( Baseline!B$87 * Baseline!B$7 )</f>
        <v>0.001757352026</v>
      </c>
      <c r="AG410" s="51">
        <f>N410 * ( Baseline!D$87 * Baseline!B$11 )</f>
        <v>0.000253493535</v>
      </c>
      <c r="AH410" s="51">
        <f>O410 * ( Baseline!F$87 * Baseline!B$16 )</f>
        <v>0.04600240018</v>
      </c>
      <c r="AI410" s="51">
        <f>P410 * ( Baseline!H$87 * Baseline!B$18 )</f>
        <v>0.0005791946228</v>
      </c>
      <c r="AJ410" s="51">
        <f t="shared" si="3"/>
        <v>0.04859244036</v>
      </c>
      <c r="AK410" s="51">
        <f>Q410 * ( Baseline!B$87 * Baseline!B$7 )</f>
        <v>0.00003601376571</v>
      </c>
      <c r="AL410" s="51">
        <f>R410 * ( Baseline!D$87 * Baseline!B$11 )</f>
        <v>0.0002654993086</v>
      </c>
      <c r="AM410" s="51">
        <f>S410 * ( Baseline!F$87 * Baseline!B$16 )</f>
        <v>0.00005720702258</v>
      </c>
      <c r="AN410" s="51">
        <f>T410 * ( Baseline!H$87 * Baseline!B$18 )</f>
        <v>0.03465620605</v>
      </c>
      <c r="AO410" s="51">
        <f t="shared" si="4"/>
        <v>0.03501492615</v>
      </c>
      <c r="AP410" s="61"/>
      <c r="AQ410" s="51">
        <f>V410 * ( (1-Baseline!B$88-Baseline!B$87) + (1-B410)*Baseline!B$88 )</f>
        <v>0.07913625529</v>
      </c>
      <c r="AR410" s="51">
        <f>W410 * ( (1-Baseline!B$88-Baseline!B$87) + (1-B410)*Baseline!B$88 )</f>
        <v>0.001350980424</v>
      </c>
      <c r="AS410" s="51">
        <f>X410 * ( (1-Baseline!B$88-Baseline!B$87) + (1-B410)*Baseline!B$88 )</f>
        <v>0.002151925907</v>
      </c>
      <c r="AT410" s="51">
        <f>Y410 * ( (1-Baseline!B$88-Baseline!B$87) + (1-B410)*Baseline!B$88 )</f>
        <v>0.0004464905371</v>
      </c>
      <c r="AU410" s="51">
        <f t="shared" si="5"/>
        <v>0.08308565216</v>
      </c>
      <c r="AV410" s="51">
        <f>AA410 * ( (1-Baseline!D$88-Baseline!D$87) + (1-B410)*Baseline!D$88 )</f>
        <v>0.001418854712</v>
      </c>
      <c r="AW410" s="51">
        <f>AB410 * ( (1-Baseline!D$88-Baseline!D$87) + (1-B410)*Baseline!D$88 )</f>
        <v>0.02222174693</v>
      </c>
      <c r="AX410" s="51">
        <f>AC410 * ( (1-Baseline!D$88-Baseline!D$87) + (1-B410)*Baseline!D$88 )</f>
        <v>0.000326005034</v>
      </c>
      <c r="AY410" s="51">
        <f>AD410 * ( (1-Baseline!D$88-Baseline!D$87) + (1-B410)*Baseline!D$88 )</f>
        <v>0.0003414450436</v>
      </c>
      <c r="AZ410" s="51">
        <f t="shared" si="6"/>
        <v>0.02430805172</v>
      </c>
      <c r="BA410" s="51">
        <f>AF410 * ( (1-Baseline!F$88-Baseline!F$87) + (1-Baseline!B$36)*Baseline!F$88 )</f>
        <v>0.001264646753</v>
      </c>
      <c r="BB410" s="51">
        <f>AG410 * ( (1-Baseline!F$88-Baseline!F$87) + (1-Baseline!B$36)*Baseline!F$88 )</f>
        <v>0.0001824220596</v>
      </c>
      <c r="BC410" s="51">
        <f>AH410 * ( (1-Baseline!F$88-Baseline!F$87) + (1-Baseline!B$36)*Baseline!F$88 )</f>
        <v>0.03310479924</v>
      </c>
      <c r="BD410" s="51">
        <f>AI410 * ( (1-Baseline!F$88-Baseline!F$87) + (1-Baseline!B$36)*Baseline!F$88 )</f>
        <v>0.0004168069848</v>
      </c>
      <c r="BE410" s="51">
        <f t="shared" si="7"/>
        <v>0.03496867504</v>
      </c>
      <c r="BF410" s="51">
        <f>AK410 * ( (1-Baseline!H$88-Baseline!H$87) + (1-Baseline!B$36)*Baseline!H$88 )</f>
        <v>0.00002853442684</v>
      </c>
      <c r="BG410" s="51">
        <f>AL410 * ( (1-Baseline!H$88-Baseline!H$87) + (1-Baseline!B$36)*Baseline!H$88 )</f>
        <v>0.0002103604122</v>
      </c>
      <c r="BH410" s="51">
        <f>AM410 * ( (1-Baseline!H$88-Baseline!H$87) + (1-Baseline!B$36)*Baseline!H$88 )</f>
        <v>0.00004532626813</v>
      </c>
      <c r="BI410" s="51">
        <f>AN410 * ( (1-Baseline!H$88-Baseline!H$87) + (1-Baseline!B$36)*Baseline!H$88 )</f>
        <v>0.02745880518</v>
      </c>
      <c r="BJ410" s="51">
        <f t="shared" si="8"/>
        <v>0.02774302628</v>
      </c>
      <c r="BK410" s="61"/>
      <c r="BL410" s="51">
        <f t="shared" si="19"/>
        <v>0.9524659581</v>
      </c>
      <c r="BM410" s="51">
        <f t="shared" si="20"/>
        <v>0.01626009292</v>
      </c>
      <c r="BN410" s="51">
        <f t="shared" si="21"/>
        <v>0.02590009046</v>
      </c>
      <c r="BO410" s="51">
        <f t="shared" si="22"/>
        <v>0.005373858488</v>
      </c>
      <c r="BP410" s="51">
        <f t="shared" si="9"/>
        <v>1</v>
      </c>
      <c r="BQ410" s="51">
        <f t="shared" si="23"/>
        <v>0.0583697422</v>
      </c>
      <c r="BR410" s="51">
        <f t="shared" si="24"/>
        <v>0.9141722745</v>
      </c>
      <c r="BS410" s="51">
        <f t="shared" si="25"/>
        <v>0.0134114012</v>
      </c>
      <c r="BT410" s="51">
        <f t="shared" si="26"/>
        <v>0.01404658208</v>
      </c>
      <c r="BU410" s="51">
        <f t="shared" si="10"/>
        <v>1</v>
      </c>
      <c r="BV410" s="51">
        <f t="shared" si="27"/>
        <v>0.03616513212</v>
      </c>
      <c r="BW410" s="51">
        <f t="shared" si="28"/>
        <v>0.005216727811</v>
      </c>
      <c r="BX410" s="51">
        <f t="shared" si="29"/>
        <v>0.9466987012</v>
      </c>
      <c r="BY410" s="51">
        <f t="shared" si="30"/>
        <v>0.01191943888</v>
      </c>
      <c r="BZ410" s="51">
        <f t="shared" si="11"/>
        <v>1</v>
      </c>
      <c r="CA410" s="51">
        <f t="shared" si="31"/>
        <v>0.001028526108</v>
      </c>
      <c r="CB410" s="51">
        <f t="shared" si="32"/>
        <v>0.007582460905</v>
      </c>
      <c r="CC410" s="51">
        <f t="shared" si="33"/>
        <v>0.001633789611</v>
      </c>
      <c r="CD410" s="51">
        <f t="shared" si="34"/>
        <v>0.9897552234</v>
      </c>
      <c r="CE410" s="51">
        <f t="shared" si="12"/>
        <v>1</v>
      </c>
      <c r="CF410" s="61"/>
      <c r="CG410" s="51">
        <f t="shared" si="35"/>
        <v>0.9524659581</v>
      </c>
      <c r="CH410" s="51">
        <f t="shared" si="36"/>
        <v>0.01626009292</v>
      </c>
      <c r="CI410" s="51">
        <f t="shared" si="37"/>
        <v>0.02590009046</v>
      </c>
      <c r="CJ410" s="51">
        <f t="shared" si="38"/>
        <v>0.005373858488</v>
      </c>
      <c r="CK410" s="51">
        <f t="shared" si="13"/>
        <v>1</v>
      </c>
      <c r="CL410" s="51">
        <f t="shared" si="39"/>
        <v>0.0583697422</v>
      </c>
      <c r="CM410" s="51">
        <f t="shared" si="40"/>
        <v>0.9141722745</v>
      </c>
      <c r="CN410" s="51">
        <f t="shared" si="41"/>
        <v>0.0134114012</v>
      </c>
      <c r="CO410" s="51">
        <f t="shared" si="42"/>
        <v>0.01404658208</v>
      </c>
      <c r="CP410" s="51">
        <f t="shared" si="14"/>
        <v>1</v>
      </c>
      <c r="CQ410" s="51">
        <f t="shared" si="43"/>
        <v>0.03616513212</v>
      </c>
      <c r="CR410" s="51">
        <f t="shared" si="44"/>
        <v>0.005216727811</v>
      </c>
      <c r="CS410" s="51">
        <f t="shared" si="45"/>
        <v>0.9466987012</v>
      </c>
      <c r="CT410" s="51">
        <f t="shared" si="46"/>
        <v>0.01191943888</v>
      </c>
      <c r="CU410" s="51">
        <f t="shared" si="15"/>
        <v>1</v>
      </c>
      <c r="CV410" s="51">
        <f t="shared" si="47"/>
        <v>0.001028526108</v>
      </c>
      <c r="CW410" s="51">
        <f t="shared" si="48"/>
        <v>0.007582460905</v>
      </c>
      <c r="CX410" s="51">
        <f t="shared" si="49"/>
        <v>0.001633789611</v>
      </c>
      <c r="CY410" s="51">
        <f t="shared" si="50"/>
        <v>0.9897552234</v>
      </c>
      <c r="CZ410" s="51">
        <f t="shared" si="16"/>
        <v>1</v>
      </c>
      <c r="DA410" s="61"/>
      <c r="DB410" s="51">
        <f>(AQ410*Baseline!B$7 + AV410*Baseline!B$11 + BA410*Baseline!B$16 + BF410*Baseline!B$18)</f>
        <v>46967.31596</v>
      </c>
      <c r="DC410" s="51">
        <f>(AR410*Baseline!B$7 + AW410*Baseline!B$11 + BB410*Baseline!B$16 + BG410*Baseline!B$18)</f>
        <v>58554.68526</v>
      </c>
      <c r="DD410" s="51">
        <f>(AS410*Baseline!B$7 + AX410*Baseline!B$11 + BC410*Baseline!B$16 + BH410*Baseline!B$18)</f>
        <v>114725.7136</v>
      </c>
      <c r="DE410" s="51">
        <f>(AT410*Baseline!B$7 + AY410*Baseline!B$11 + BD410*Baseline!B$16 + BI410*Baseline!B$18)</f>
        <v>1259706.273</v>
      </c>
      <c r="DF410" s="51">
        <f t="shared" si="17"/>
        <v>1479953.988</v>
      </c>
      <c r="DG410" s="61"/>
      <c r="DH410" s="51">
        <f t="shared" si="51"/>
        <v>0.03173565958</v>
      </c>
      <c r="DI410" s="51">
        <f t="shared" si="52"/>
        <v>0.03956520657</v>
      </c>
      <c r="DJ410" s="51">
        <f t="shared" si="53"/>
        <v>0.0775197841</v>
      </c>
      <c r="DK410" s="51">
        <f t="shared" si="54"/>
        <v>0.8511793497</v>
      </c>
      <c r="DL410" s="51">
        <f t="shared" si="18"/>
        <v>1</v>
      </c>
      <c r="DM410" s="61"/>
      <c r="DN410" s="51">
        <f>DH410 / (Baseline!B$7/Baseline!B$17)</f>
        <v>3.387572924</v>
      </c>
      <c r="DO410" s="51">
        <f>DI410 / (Baseline!B$11/Baseline!B$17)</f>
        <v>0.9551230236</v>
      </c>
      <c r="DP410" s="51">
        <f>DJ410 / (Baseline!B$16/Baseline!B$17)</f>
        <v>1.197914934</v>
      </c>
      <c r="DQ410" s="51">
        <f>DK410 / (Baseline!B$18/Baseline!B$17)</f>
        <v>0.9623333988</v>
      </c>
      <c r="DR410" s="79"/>
      <c r="DS410" s="51">
        <f>(AU410*Baseline!B$34)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0.02499237907</v>
      </c>
      <c r="DT410" s="51">
        <f>(AZ410*Baseline!B$34) + (Baseline!D$88*(1-Baseline!D$89)*Baseline!B$35) + (Baseline!D$88*Baseline!D$89*((1-Baseline!D$90)*Baseline!B$40 + Baseline!D$90*Baseline!B$41))</f>
        <v>0.01005977576</v>
      </c>
      <c r="DU410" s="51">
        <f>(BE410*Baseline!B$34) + (Baseline!F$88*(1-Baseline!F$89)*Baseline!B$35) + (Baseline!F$88*Baseline!F$89*((1-Baseline!F$90)*Baseline!B$40 + Baseline!F$90*Baseline!B$41))</f>
        <v>0.01297594126</v>
      </c>
      <c r="DV410" s="51">
        <f>(BJ410*Baseline!B$34) + (Baseline!H$88*(1-Baseline!H$89)*Baseline!B$35) + (Baseline!H$88*Baseline!H$89*((1-Baseline!H$90)*Baseline!B$40 + Baseline!H$90*Baseline!B$41))</f>
        <v>0.009306453943</v>
      </c>
      <c r="DW410" s="51">
        <f>( DS410*Baseline!B$7 + DT410*Baseline!B$11 + DU410*Baseline!B$16 + DV410*Baseline!B$18 ) / Baseline!B$17</f>
        <v>0.009722070322</v>
      </c>
    </row>
    <row r="411">
      <c r="A411" s="4" t="s">
        <v>719</v>
      </c>
      <c r="B411" s="45">
        <f>MIN( MAX( NORMINV( MCrands!B411, (B$5+B$4)/2, (B$5-B$4)/3.29 ), 0 ), 1 )</f>
        <v>0.4406219413</v>
      </c>
      <c r="C411" s="45">
        <f>MAX( NORMINV( MCrands!C411, (C$5+C$4)/2, (C$5-C$4)/3.29 ), 0 )</f>
        <v>3.215220687</v>
      </c>
      <c r="D411" s="41"/>
      <c r="E411" s="43">
        <f>Baseline!B$33 * (C411 * Baseline!B$66*Baseline!B$66/Baseline!B$73 + Baseline!B$52*Baseline!B$52/Baseline!B$74 + Baseline!B$53*Baseline!B$53/Baseline!B$75 + Baseline!B$54*Baseline!B$54/Baseline!B$76)</f>
        <v>0.00002280508388</v>
      </c>
      <c r="F411" s="43">
        <f>Baseline!B$33 * (C411 * Baseline!B$66*Baseline!B$57/Baseline!B$73 + Baseline!B$52*Baseline!B$67/Baseline!B$74 + Baseline!B$53*Baseline!B$55/Baseline!B$75 + Baseline!B$54*Baseline!B$56/Baseline!B$76)</f>
        <v>0.0000002004686706</v>
      </c>
      <c r="G411" s="45">
        <f>Baseline!B$33 * (C411 * Baseline!B$66*Baseline!B$58/Baseline!B$73 + Baseline!B$52*Baseline!B$59/Baseline!B$74 + Baseline!B$53*Baseline!B$68/Baseline!B$75 + Baseline!B$54*Baseline!B$60/Baseline!B$76)</f>
        <v>0.0000001700815073</v>
      </c>
      <c r="H411" s="43">
        <f>Baseline!B$33 * (C411 * Baseline!B$66*Baseline!B$61/Baseline!B$73 + Baseline!B$52*Baseline!B$62/Baseline!B$74 + Baseline!B$53*Baseline!B$63/Baseline!B$75 + Baseline!B$54*Baseline!B$69/Baseline!B$76)</f>
        <v>0.000000003546214426</v>
      </c>
      <c r="I411" s="43">
        <f>Baseline!B$33 * (C411 * Baseline!B$57*Baseline!B$66/Baseline!B$73 + Baseline!B$67*Baseline!B$52/Baseline!B$74 + Baseline!B$55*Baseline!B$53/Baseline!B$75 + Baseline!B$56*Baseline!B$54/Baseline!B$76)</f>
        <v>0.0000002004686706</v>
      </c>
      <c r="J411" s="45">
        <f>Baseline!B$33 * (C411 * Baseline!B$57*Baseline!B$57/Baseline!B$73 + Baseline!B$67*Baseline!B$67/Baseline!B$74 + Baseline!B$55*Baseline!B$55/Baseline!B$75 + Baseline!B$56*Baseline!B$56/Baseline!B$76)</f>
        <v>0.000001763813895</v>
      </c>
      <c r="K411" s="43">
        <f>Baseline!B$33 * (C411 * Baseline!B$57*Baseline!B$58/Baseline!B$73 + Baseline!B$67*Baseline!B$59/Baseline!B$74 + Baseline!B$55*Baseline!B$68/Baseline!B$75 + Baseline!B$56*Baseline!B$60/Baseline!B$76)</f>
        <v>0.00000001374214316</v>
      </c>
      <c r="L411" s="45">
        <f>Baseline!B$33 * (C411 * Baseline!B$57*Baseline!B$61/Baseline!B$73 + Baseline!B$67*Baseline!B$62/Baseline!B$74 + Baseline!B$55*Baseline!B$63/Baseline!B$75 + Baseline!B$56*Baseline!B$69/Baseline!B$76)</f>
        <v>0.00000001439287419</v>
      </c>
      <c r="M411" s="43">
        <f>Baseline!B$33 * (C411 * Baseline!B$58*Baseline!B$66/Baseline!B$73 + Baseline!B$59*Baseline!B$52/Baseline!B$74 + Baseline!B$68*Baseline!B$53/Baseline!B$75 + Baseline!B$60*Baseline!B$54/Baseline!B$76)</f>
        <v>0.0000001700815073</v>
      </c>
      <c r="N411" s="45">
        <f>Baseline!B$33 * (C411 * Baseline!B$58*Baseline!B$57/Baseline!B$73 + Baseline!B$59*Baseline!B$67/Baseline!B$74 + Baseline!B$68*Baseline!B$55/Baseline!B$75 + Baseline!B$60*Baseline!B$56/Baseline!B$76)</f>
        <v>0.00000001374214316</v>
      </c>
      <c r="O411" s="45">
        <f>Baseline!B$33 * (C411 * Baseline!B$58*Baseline!B$58/Baseline!B$73 + Baseline!B$59*Baseline!B$59/Baseline!B$74 + Baseline!B$68*Baseline!B$68/Baseline!B$75 + Baseline!B$60*Baseline!B$60/Baseline!B$76)</f>
        <v>0.000001324390822</v>
      </c>
      <c r="P411" s="43">
        <f>Baseline!B$33 * (C411 * Baseline!B$58*Baseline!B$61/Baseline!B$73 + Baseline!B$59*Baseline!B$62/Baseline!B$74 + Baseline!B$68*Baseline!B$63/Baseline!B$75 + Baseline!B$60*Baseline!B$69/Baseline!B$76)</f>
        <v>0.000000001646996714</v>
      </c>
      <c r="Q411" s="43">
        <f>Baseline!B$33 * (C411 * Baseline!B$61*Baseline!B$66/Baseline!B$73 + Baseline!B$62*Baseline!B$52/Baseline!B$74 + Baseline!B$63*Baseline!B$53/Baseline!B$75 + Baseline!B$69*Baseline!B$54/Baseline!B$76)</f>
        <v>0.000000003546214426</v>
      </c>
      <c r="R411" s="43">
        <f>Baseline!B$33 * (C411 * Baseline!B$61*Baseline!B$57/Baseline!B$73 + Baseline!B$62*Baseline!B$67/Baseline!B$74 + Baseline!B$63*Baseline!B$55/Baseline!B$75 + Baseline!B$69*Baseline!B$56/Baseline!B$76)</f>
        <v>0.00000001439287419</v>
      </c>
      <c r="S411" s="43">
        <f>Baseline!B$33 * (C411 * Baseline!B$61*Baseline!B$58/Baseline!B$73 + Baseline!B$62*Baseline!B$59/Baseline!B$74 + Baseline!B$63*Baseline!B$68/Baseline!B$75 + Baseline!B$69*Baseline!B$60/Baseline!B$76)</f>
        <v>0.000000001646996714</v>
      </c>
      <c r="T411" s="43">
        <f>Baseline!B$33 * (C411 * Baseline!B$61*Baseline!B$61/Baseline!B$73 + Baseline!B$62*Baseline!B$62/Baseline!B$74 + Baseline!B$63*Baseline!B$63/Baseline!B$75 + Baseline!B$69*Baseline!B$69/Baseline!B$76)</f>
        <v>0.00000009854655058</v>
      </c>
      <c r="U411" s="41"/>
      <c r="V411" s="43">
        <f>E411 * ( Baseline!B$87 * Baseline!B$7 )</f>
        <v>0.2366939656</v>
      </c>
      <c r="W411" s="43">
        <f>F411 * ( Baseline!D$87 * Baseline!B$11 )</f>
        <v>0.003697964515</v>
      </c>
      <c r="X411" s="43">
        <f>G411 * ( Baseline!F$87 * Baseline!B$16 )</f>
        <v>0.005907742022</v>
      </c>
      <c r="Y411" s="43">
        <f>H411 * ( Baseline!H$87 * Baseline!B$18 )</f>
        <v>0.001247109522</v>
      </c>
      <c r="Z411" s="51">
        <f t="shared" si="1"/>
        <v>0.2475467816</v>
      </c>
      <c r="AA411" s="43">
        <f>I411 * ( Baseline!B$87 * Baseline!B$7 )</f>
        <v>0.002080664332</v>
      </c>
      <c r="AB411" s="45">
        <f>J411 * ( Baseline!D$87 * Baseline!B$11 )</f>
        <v>0.03253636178</v>
      </c>
      <c r="AC411" s="45">
        <f>K411 * ( Baseline!F$87 * Baseline!B$16 )</f>
        <v>0.0004773301808</v>
      </c>
      <c r="AD411" s="45">
        <f>L411 * ( Baseline!F$87 * Baseline!B$16 )</f>
        <v>0.0004999331735</v>
      </c>
      <c r="AE411" s="51">
        <f t="shared" si="2"/>
        <v>0.03559428947</v>
      </c>
      <c r="AF411" s="51">
        <f>M411 * ( Baseline!B$87 * Baseline!B$7 )</f>
        <v>0.001765275964</v>
      </c>
      <c r="AG411" s="51">
        <f>N411 * ( Baseline!D$87 * Baseline!B$11 )</f>
        <v>0.0002534957587</v>
      </c>
      <c r="AH411" s="51">
        <f>O411 * ( Baseline!F$87 * Baseline!B$16 )</f>
        <v>0.04600241047</v>
      </c>
      <c r="AI411" s="51">
        <f>P411 * ( Baseline!H$87 * Baseline!B$18 )</f>
        <v>0.0005792050444</v>
      </c>
      <c r="AJ411" s="51">
        <f t="shared" si="3"/>
        <v>0.04860038724</v>
      </c>
      <c r="AK411" s="51">
        <f>Q411 * ( Baseline!B$87 * Baseline!B$7 )</f>
        <v>0.00003680615953</v>
      </c>
      <c r="AL411" s="51">
        <f>R411 * ( Baseline!D$87 * Baseline!B$11 )</f>
        <v>0.000265499531</v>
      </c>
      <c r="AM411" s="51">
        <f>S411 * ( Baseline!F$87 * Baseline!B$16 )</f>
        <v>0.00005720805192</v>
      </c>
      <c r="AN411" s="51">
        <f>T411 * ( Baseline!H$87 * Baseline!B$18 )</f>
        <v>0.03465620709</v>
      </c>
      <c r="AO411" s="51">
        <f t="shared" si="4"/>
        <v>0.03501572083</v>
      </c>
      <c r="AP411" s="61"/>
      <c r="AQ411" s="51">
        <f>V411 * ( (1-Baseline!B$88-Baseline!B$87) + (1-B411)*Baseline!B$88 )</f>
        <v>0.1388083411</v>
      </c>
      <c r="AR411" s="51">
        <f>W411 * ( (1-Baseline!B$88-Baseline!B$87) + (1-B411)*Baseline!B$88 )</f>
        <v>0.002168658244</v>
      </c>
      <c r="AS411" s="51">
        <f>X411 * ( (1-Baseline!B$88-Baseline!B$87) + (1-B411)*Baseline!B$88 )</f>
        <v>0.003464574468</v>
      </c>
      <c r="AT411" s="51">
        <f>Y411 * ( (1-Baseline!B$88-Baseline!B$87) + (1-B411)*Baseline!B$88 )</f>
        <v>0.0007313629794</v>
      </c>
      <c r="AU411" s="51">
        <f t="shared" si="5"/>
        <v>0.1451729368</v>
      </c>
      <c r="AV411" s="51">
        <f>AA411 * ( (1-Baseline!D$88-Baseline!D$87) + (1-B411)*Baseline!D$88 )</f>
        <v>0.001652047002</v>
      </c>
      <c r="AW411" s="51">
        <f>AB411 * ( (1-Baseline!D$88-Baseline!D$87) + (1-B411)*Baseline!D$88 )</f>
        <v>0.02583386378</v>
      </c>
      <c r="AX411" s="51">
        <f>AC411 * ( (1-Baseline!D$88-Baseline!D$87) + (1-B411)*Baseline!D$88 )</f>
        <v>0.0003790000539</v>
      </c>
      <c r="AY411" s="51">
        <f>AD411 * ( (1-Baseline!D$88-Baseline!D$87) + (1-B411)*Baseline!D$88 )</f>
        <v>0.000396946825</v>
      </c>
      <c r="AZ411" s="51">
        <f t="shared" si="6"/>
        <v>0.02826185766</v>
      </c>
      <c r="BA411" s="51">
        <f>AF411 * ( (1-Baseline!F$88-Baseline!F$87) + (1-Baseline!B$36)*Baseline!F$88 )</f>
        <v>0.001270349072</v>
      </c>
      <c r="BB411" s="51">
        <f>AG411 * ( (1-Baseline!F$88-Baseline!F$87) + (1-Baseline!B$36)*Baseline!F$88 )</f>
        <v>0.0001824236598</v>
      </c>
      <c r="BC411" s="51">
        <f>AH411 * ( (1-Baseline!F$88-Baseline!F$87) + (1-Baseline!B$36)*Baseline!F$88 )</f>
        <v>0.03310480665</v>
      </c>
      <c r="BD411" s="51">
        <f>AI411 * ( (1-Baseline!F$88-Baseline!F$87) + (1-Baseline!B$36)*Baseline!F$88 )</f>
        <v>0.0004168144845</v>
      </c>
      <c r="BE411" s="51">
        <f t="shared" si="7"/>
        <v>0.03497439387</v>
      </c>
      <c r="BF411" s="51">
        <f>AK411 * ( (1-Baseline!H$88-Baseline!H$87) + (1-Baseline!B$36)*Baseline!H$88 )</f>
        <v>0.00002916225632</v>
      </c>
      <c r="BG411" s="51">
        <f>AL411 * ( (1-Baseline!H$88-Baseline!H$87) + (1-Baseline!B$36)*Baseline!H$88 )</f>
        <v>0.0002103605884</v>
      </c>
      <c r="BH411" s="51">
        <f>AM411 * ( (1-Baseline!H$88-Baseline!H$87) + (1-Baseline!B$36)*Baseline!H$88 )</f>
        <v>0.0000453270837</v>
      </c>
      <c r="BI411" s="51">
        <f>AN411 * ( (1-Baseline!H$88-Baseline!H$87) + (1-Baseline!B$36)*Baseline!H$88 )</f>
        <v>0.027458806</v>
      </c>
      <c r="BJ411" s="51">
        <f t="shared" si="8"/>
        <v>0.02774365593</v>
      </c>
      <c r="BK411" s="61"/>
      <c r="BL411" s="51">
        <f t="shared" si="19"/>
        <v>0.9561585249</v>
      </c>
      <c r="BM411" s="51">
        <f t="shared" si="20"/>
        <v>0.01493844715</v>
      </c>
      <c r="BN411" s="51">
        <f t="shared" si="21"/>
        <v>0.02386515383</v>
      </c>
      <c r="BO411" s="51">
        <f t="shared" si="22"/>
        <v>0.005037874108</v>
      </c>
      <c r="BP411" s="51">
        <f t="shared" si="9"/>
        <v>1</v>
      </c>
      <c r="BQ411" s="51">
        <f t="shared" si="23"/>
        <v>0.05845500397</v>
      </c>
      <c r="BR411" s="51">
        <f t="shared" si="24"/>
        <v>0.9140893741</v>
      </c>
      <c r="BS411" s="51">
        <f t="shared" si="25"/>
        <v>0.01341030227</v>
      </c>
      <c r="BT411" s="51">
        <f t="shared" si="26"/>
        <v>0.01404531966</v>
      </c>
      <c r="BU411" s="51">
        <f t="shared" si="10"/>
        <v>1</v>
      </c>
      <c r="BV411" s="51">
        <f t="shared" si="27"/>
        <v>0.03632226129</v>
      </c>
      <c r="BW411" s="51">
        <f t="shared" si="28"/>
        <v>0.005215920554</v>
      </c>
      <c r="BX411" s="51">
        <f t="shared" si="29"/>
        <v>0.9465441139</v>
      </c>
      <c r="BY411" s="51">
        <f t="shared" si="30"/>
        <v>0.01191770431</v>
      </c>
      <c r="BZ411" s="51">
        <f t="shared" si="11"/>
        <v>1</v>
      </c>
      <c r="CA411" s="51">
        <f t="shared" si="31"/>
        <v>0.001051132424</v>
      </c>
      <c r="CB411" s="51">
        <f t="shared" si="32"/>
        <v>0.007582295171</v>
      </c>
      <c r="CC411" s="51">
        <f t="shared" si="33"/>
        <v>0.001633781929</v>
      </c>
      <c r="CD411" s="51">
        <f t="shared" si="34"/>
        <v>0.9897327905</v>
      </c>
      <c r="CE411" s="51">
        <f t="shared" si="12"/>
        <v>1</v>
      </c>
      <c r="CF411" s="61"/>
      <c r="CG411" s="51">
        <f t="shared" si="35"/>
        <v>0.9561585249</v>
      </c>
      <c r="CH411" s="51">
        <f t="shared" si="36"/>
        <v>0.01493844715</v>
      </c>
      <c r="CI411" s="51">
        <f t="shared" si="37"/>
        <v>0.02386515383</v>
      </c>
      <c r="CJ411" s="51">
        <f t="shared" si="38"/>
        <v>0.005037874108</v>
      </c>
      <c r="CK411" s="51">
        <f t="shared" si="13"/>
        <v>1</v>
      </c>
      <c r="CL411" s="51">
        <f t="shared" si="39"/>
        <v>0.05845500397</v>
      </c>
      <c r="CM411" s="51">
        <f t="shared" si="40"/>
        <v>0.9140893741</v>
      </c>
      <c r="CN411" s="51">
        <f t="shared" si="41"/>
        <v>0.01341030227</v>
      </c>
      <c r="CO411" s="51">
        <f t="shared" si="42"/>
        <v>0.01404531966</v>
      </c>
      <c r="CP411" s="51">
        <f t="shared" si="14"/>
        <v>1</v>
      </c>
      <c r="CQ411" s="51">
        <f t="shared" si="43"/>
        <v>0.03632226129</v>
      </c>
      <c r="CR411" s="51">
        <f t="shared" si="44"/>
        <v>0.005215920554</v>
      </c>
      <c r="CS411" s="51">
        <f t="shared" si="45"/>
        <v>0.9465441139</v>
      </c>
      <c r="CT411" s="51">
        <f t="shared" si="46"/>
        <v>0.01191770431</v>
      </c>
      <c r="CU411" s="51">
        <f t="shared" si="15"/>
        <v>1</v>
      </c>
      <c r="CV411" s="51">
        <f t="shared" si="47"/>
        <v>0.001051132424</v>
      </c>
      <c r="CW411" s="51">
        <f t="shared" si="48"/>
        <v>0.007582295171</v>
      </c>
      <c r="CX411" s="51">
        <f t="shared" si="49"/>
        <v>0.001633781929</v>
      </c>
      <c r="CY411" s="51">
        <f t="shared" si="50"/>
        <v>0.9897327905</v>
      </c>
      <c r="CZ411" s="51">
        <f t="shared" si="16"/>
        <v>1</v>
      </c>
      <c r="DA411" s="61"/>
      <c r="DB411" s="51">
        <f>(AQ411*Baseline!B$7 + AV411*Baseline!B$11 + BA411*Baseline!B$16 + BF411*Baseline!B$18)</f>
        <v>76456.22371</v>
      </c>
      <c r="DC411" s="51">
        <f>(AR411*Baseline!B$7 + AW411*Baseline!B$11 + BB411*Baseline!B$16 + BG411*Baseline!B$18)</f>
        <v>66697.65208</v>
      </c>
      <c r="DD411" s="51">
        <f>(AS411*Baseline!B$7 + AX411*Baseline!B$11 + BC411*Baseline!B$16 + BH411*Baseline!B$18)</f>
        <v>115476.061</v>
      </c>
      <c r="DE411" s="51">
        <f>(AT411*Baseline!B$7 + AY411*Baseline!B$11 + BD411*Baseline!B$16 + BI411*Baseline!B$18)</f>
        <v>1259963.526</v>
      </c>
      <c r="DF411" s="51">
        <f t="shared" si="17"/>
        <v>1518593.463</v>
      </c>
      <c r="DG411" s="61"/>
      <c r="DH411" s="51">
        <f t="shared" si="51"/>
        <v>0.05034673571</v>
      </c>
      <c r="DI411" s="51">
        <f t="shared" si="52"/>
        <v>0.04392067641</v>
      </c>
      <c r="DJ411" s="51">
        <f t="shared" si="53"/>
        <v>0.07604145802</v>
      </c>
      <c r="DK411" s="51">
        <f t="shared" si="54"/>
        <v>0.8296911299</v>
      </c>
      <c r="DL411" s="51">
        <f t="shared" si="18"/>
        <v>1</v>
      </c>
      <c r="DM411" s="61"/>
      <c r="DN411" s="51">
        <f>DH411 / (Baseline!B$7/Baseline!B$17)</f>
        <v>5.37418289</v>
      </c>
      <c r="DO411" s="51">
        <f>DI411 / (Baseline!B$11/Baseline!B$17)</f>
        <v>1.06026615</v>
      </c>
      <c r="DP411" s="51">
        <f>DJ411 / (Baseline!B$16/Baseline!B$17)</f>
        <v>1.175070329</v>
      </c>
      <c r="DQ411" s="51">
        <f>DK411 / (Baseline!B$18/Baseline!B$17)</f>
        <v>0.9380390692</v>
      </c>
      <c r="DR411" s="79"/>
      <c r="DS411" s="51">
        <f>(AU411*Baseline!B$34)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0.03430547177</v>
      </c>
      <c r="DT411" s="51">
        <f>(AZ411*Baseline!B$34) + (Baseline!D$88*(1-Baseline!D$89)*Baseline!B$35) + (Baseline!D$88*Baseline!D$89*((1-Baseline!D$90)*Baseline!B$40 + Baseline!D$90*Baseline!B$41))</f>
        <v>0.01065284665</v>
      </c>
      <c r="DU411" s="51">
        <f>(BE411*Baseline!B$34) + (Baseline!F$88*(1-Baseline!F$89)*Baseline!B$35) + (Baseline!F$88*Baseline!F$89*((1-Baseline!F$90)*Baseline!B$40 + Baseline!F$90*Baseline!B$41))</f>
        <v>0.01297679908</v>
      </c>
      <c r="DV411" s="51">
        <f>(BJ411*Baseline!B$34) + (Baseline!H$88*(1-Baseline!H$89)*Baseline!B$35) + (Baseline!H$88*Baseline!H$89*((1-Baseline!H$90)*Baseline!B$40 + Baseline!H$90*Baseline!B$41))</f>
        <v>0.00930654839</v>
      </c>
      <c r="DW411" s="51">
        <f>( DS411*Baseline!B$7 + DT411*Baseline!B$11 + DU411*Baseline!B$16 + DV411*Baseline!B$18 ) / Baseline!B$17</f>
        <v>0.00983402432</v>
      </c>
    </row>
    <row r="412">
      <c r="A412" s="4" t="s">
        <v>720</v>
      </c>
      <c r="B412" s="45">
        <f>MIN( MAX( NORMINV( MCrands!B412, (B$5+B$4)/2, (B$5-B$4)/3.29 ), 0 ), 1 )</f>
        <v>0.2799442879</v>
      </c>
      <c r="C412" s="45">
        <f>MAX( NORMINV( MCrands!C412, (C$5+C$4)/2, (C$5-C$4)/3.29 ), 0 )</f>
        <v>2.778986704</v>
      </c>
      <c r="D412" s="41"/>
      <c r="E412" s="43">
        <f>Baseline!B$33 * (C412 * Baseline!B$66*Baseline!B$66/Baseline!B$73 + Baseline!B$52*Baseline!B$52/Baseline!B$74 + Baseline!B$53*Baseline!B$53/Baseline!B$75 + Baseline!B$54*Baseline!B$54/Baseline!B$76)</f>
        <v>0.0000197165368</v>
      </c>
      <c r="F412" s="43">
        <f>Baseline!B$33 * (C412 * Baseline!B$66*Baseline!B$57/Baseline!B$73 + Baseline!B$52*Baseline!B$67/Baseline!B$74 + Baseline!B$53*Baseline!B$55/Baseline!B$75 + Baseline!B$54*Baseline!B$56/Baseline!B$76)</f>
        <v>0.0000001999810053</v>
      </c>
      <c r="G412" s="45">
        <f>Baseline!B$33 * (C412 * Baseline!B$66*Baseline!B$58/Baseline!B$73 + Baseline!B$52*Baseline!B$59/Baseline!B$74 + Baseline!B$53*Baseline!B$68/Baseline!B$75 + Baseline!B$54*Baseline!B$60/Baseline!B$76)</f>
        <v>0.0000001688826633</v>
      </c>
      <c r="H412" s="43">
        <f>Baseline!B$33 * (C412 * Baseline!B$66*Baseline!B$61/Baseline!B$73 + Baseline!B$52*Baseline!B$62/Baseline!B$74 + Baseline!B$53*Baseline!B$63/Baseline!B$75 + Baseline!B$54*Baseline!B$69/Baseline!B$76)</f>
        <v>0.000000003426330033</v>
      </c>
      <c r="I412" s="43">
        <f>Baseline!B$33 * (C412 * Baseline!B$57*Baseline!B$66/Baseline!B$73 + Baseline!B$67*Baseline!B$52/Baseline!B$74 + Baseline!B$55*Baseline!B$53/Baseline!B$75 + Baseline!B$56*Baseline!B$54/Baseline!B$76)</f>
        <v>0.0000001999810053</v>
      </c>
      <c r="J412" s="45">
        <f>Baseline!B$33 * (C412 * Baseline!B$57*Baseline!B$57/Baseline!B$73 + Baseline!B$67*Baseline!B$67/Baseline!B$74 + Baseline!B$55*Baseline!B$55/Baseline!B$75 + Baseline!B$56*Baseline!B$56/Baseline!B$76)</f>
        <v>0.000001763813818</v>
      </c>
      <c r="K412" s="43">
        <f>Baseline!B$33 * (C412 * Baseline!B$57*Baseline!B$58/Baseline!B$73 + Baseline!B$67*Baseline!B$59/Baseline!B$74 + Baseline!B$55*Baseline!B$68/Baseline!B$75 + Baseline!B$56*Baseline!B$60/Baseline!B$76)</f>
        <v>0.00000001374195387</v>
      </c>
      <c r="L412" s="45">
        <f>Baseline!B$33 * (C412 * Baseline!B$57*Baseline!B$61/Baseline!B$73 + Baseline!B$67*Baseline!B$62/Baseline!B$74 + Baseline!B$55*Baseline!B$63/Baseline!B$75 + Baseline!B$56*Baseline!B$69/Baseline!B$76)</f>
        <v>0.00000001439285526</v>
      </c>
      <c r="M412" s="43">
        <f>Baseline!B$33 * (C412 * Baseline!B$58*Baseline!B$66/Baseline!B$73 + Baseline!B$59*Baseline!B$52/Baseline!B$74 + Baseline!B$68*Baseline!B$53/Baseline!B$75 + Baseline!B$60*Baseline!B$54/Baseline!B$76)</f>
        <v>0.0000001688826633</v>
      </c>
      <c r="N412" s="45">
        <f>Baseline!B$33 * (C412 * Baseline!B$58*Baseline!B$57/Baseline!B$73 + Baseline!B$59*Baseline!B$67/Baseline!B$74 + Baseline!B$68*Baseline!B$55/Baseline!B$75 + Baseline!B$60*Baseline!B$56/Baseline!B$76)</f>
        <v>0.00000001374195387</v>
      </c>
      <c r="O412" s="45">
        <f>Baseline!B$33 * (C412 * Baseline!B$58*Baseline!B$58/Baseline!B$73 + Baseline!B$59*Baseline!B$59/Baseline!B$74 + Baseline!B$68*Baseline!B$68/Baseline!B$75 + Baseline!B$60*Baseline!B$60/Baseline!B$76)</f>
        <v>0.000001324390356</v>
      </c>
      <c r="P412" s="43">
        <f>Baseline!B$33 * (C412 * Baseline!B$58*Baseline!B$61/Baseline!B$73 + Baseline!B$59*Baseline!B$62/Baseline!B$74 + Baseline!B$68*Baseline!B$63/Baseline!B$75 + Baseline!B$60*Baseline!B$69/Baseline!B$76)</f>
        <v>0.00000000164695018</v>
      </c>
      <c r="Q412" s="43">
        <f>Baseline!B$33 * (C412 * Baseline!B$61*Baseline!B$66/Baseline!B$73 + Baseline!B$62*Baseline!B$52/Baseline!B$74 + Baseline!B$63*Baseline!B$53/Baseline!B$75 + Baseline!B$69*Baseline!B$54/Baseline!B$76)</f>
        <v>0.000000003426330033</v>
      </c>
      <c r="R412" s="43">
        <f>Baseline!B$33 * (C412 * Baseline!B$61*Baseline!B$57/Baseline!B$73 + Baseline!B$62*Baseline!B$67/Baseline!B$74 + Baseline!B$63*Baseline!B$55/Baseline!B$75 + Baseline!B$69*Baseline!B$56/Baseline!B$76)</f>
        <v>0.00000001439285526</v>
      </c>
      <c r="S412" s="43">
        <f>Baseline!B$33 * (C412 * Baseline!B$61*Baseline!B$58/Baseline!B$73 + Baseline!B$62*Baseline!B$59/Baseline!B$74 + Baseline!B$63*Baseline!B$68/Baseline!B$75 + Baseline!B$69*Baseline!B$60/Baseline!B$76)</f>
        <v>0.00000000164695018</v>
      </c>
      <c r="T412" s="43">
        <f>Baseline!B$33 * (C412 * Baseline!B$61*Baseline!B$61/Baseline!B$73 + Baseline!B$62*Baseline!B$62/Baseline!B$74 + Baseline!B$63*Baseline!B$63/Baseline!B$75 + Baseline!B$69*Baseline!B$69/Baseline!B$76)</f>
        <v>0.00000009854654593</v>
      </c>
      <c r="U412" s="41"/>
      <c r="V412" s="43">
        <f>E412 * ( Baseline!B$87 * Baseline!B$7 )</f>
        <v>0.2046379355</v>
      </c>
      <c r="W412" s="43">
        <f>F412 * ( Baseline!D$87 * Baseline!B$11 )</f>
        <v>0.00368896875</v>
      </c>
      <c r="X412" s="43">
        <f>G412 * ( Baseline!F$87 * Baseline!B$16 )</f>
        <v>0.005866100454</v>
      </c>
      <c r="Y412" s="43">
        <f>H412 * ( Baseline!H$87 * Baseline!B$18 )</f>
        <v>0.001204949361</v>
      </c>
      <c r="Z412" s="51">
        <f t="shared" si="1"/>
        <v>0.2153979541</v>
      </c>
      <c r="AA412" s="43">
        <f>I412 * ( Baseline!B$87 * Baseline!B$7 )</f>
        <v>0.002075602854</v>
      </c>
      <c r="AB412" s="45">
        <f>J412 * ( Baseline!D$87 * Baseline!B$11 )</f>
        <v>0.03253636036</v>
      </c>
      <c r="AC412" s="45">
        <f>K412 * ( Baseline!F$87 * Baseline!B$16 )</f>
        <v>0.0004773236058</v>
      </c>
      <c r="AD412" s="45">
        <f>L412 * ( Baseline!F$87 * Baseline!B$16 )</f>
        <v>0.000499932516</v>
      </c>
      <c r="AE412" s="51">
        <f t="shared" si="2"/>
        <v>0.03558921934</v>
      </c>
      <c r="AF412" s="51">
        <f>M412 * ( Baseline!B$87 * Baseline!B$7 )</f>
        <v>0.001752833163</v>
      </c>
      <c r="AG412" s="51">
        <f>N412 * ( Baseline!D$87 * Baseline!B$11 )</f>
        <v>0.0002534922669</v>
      </c>
      <c r="AH412" s="51">
        <f>O412 * ( Baseline!F$87 * Baseline!B$16 )</f>
        <v>0.04600239431</v>
      </c>
      <c r="AI412" s="51">
        <f>P412 * ( Baseline!H$87 * Baseline!B$18 )</f>
        <v>0.0005791886796</v>
      </c>
      <c r="AJ412" s="51">
        <f t="shared" si="3"/>
        <v>0.04858790842</v>
      </c>
      <c r="AK412" s="51">
        <f>Q412 * ( Baseline!B$87 * Baseline!B$7 )</f>
        <v>0.00003556187941</v>
      </c>
      <c r="AL412" s="51">
        <f>R412 * ( Baseline!D$87 * Baseline!B$11 )</f>
        <v>0.0002654991818</v>
      </c>
      <c r="AM412" s="51">
        <f>S412 * ( Baseline!F$87 * Baseline!B$16 )</f>
        <v>0.00005720643557</v>
      </c>
      <c r="AN412" s="51">
        <f>T412 * ( Baseline!H$87 * Baseline!B$18 )</f>
        <v>0.03465620546</v>
      </c>
      <c r="AO412" s="51">
        <f t="shared" si="4"/>
        <v>0.03501447295</v>
      </c>
      <c r="AP412" s="61"/>
      <c r="AQ412" s="51">
        <f>V412 * ( (1-Baseline!B$88-Baseline!B$87) + (1-B412)*Baseline!B$88 )</f>
        <v>0.1492730569</v>
      </c>
      <c r="AR412" s="51">
        <f>W412 * ( (1-Baseline!B$88-Baseline!B$87) + (1-B412)*Baseline!B$88 )</f>
        <v>0.002690916719</v>
      </c>
      <c r="AS412" s="51">
        <f>X412 * ( (1-Baseline!B$88-Baseline!B$87) + (1-B412)*Baseline!B$88 )</f>
        <v>0.004279024535</v>
      </c>
      <c r="AT412" s="51">
        <f>Y412 * ( (1-Baseline!B$88-Baseline!B$87) + (1-B412)*Baseline!B$88 )</f>
        <v>0.0008789498102</v>
      </c>
      <c r="AU412" s="51">
        <f t="shared" si="5"/>
        <v>0.1571219479</v>
      </c>
      <c r="AV412" s="51">
        <f>AA412 * ( (1-Baseline!D$88-Baseline!D$87) + (1-B412)*Baseline!D$88 )</f>
        <v>0.001797437532</v>
      </c>
      <c r="AW412" s="51">
        <f>AB412 * ( (1-Baseline!D$88-Baseline!D$87) + (1-B412)*Baseline!D$88 )</f>
        <v>0.02817594664</v>
      </c>
      <c r="AX412" s="51">
        <f>AC412 * ( (1-Baseline!D$88-Baseline!D$87) + (1-B412)*Baseline!D$88 )</f>
        <v>0.0004133542995</v>
      </c>
      <c r="AY412" s="51">
        <f>AD412 * ( (1-Baseline!D$88-Baseline!D$87) + (1-B412)*Baseline!D$88 )</f>
        <v>0.0004329332395</v>
      </c>
      <c r="AZ412" s="51">
        <f t="shared" si="6"/>
        <v>0.03081967171</v>
      </c>
      <c r="BA412" s="51">
        <f>AF412 * ( (1-Baseline!F$88-Baseline!F$87) + (1-Baseline!B$36)*Baseline!F$88 )</f>
        <v>0.001261394835</v>
      </c>
      <c r="BB412" s="51">
        <f>AG412 * ( (1-Baseline!F$88-Baseline!F$87) + (1-Baseline!B$36)*Baseline!F$88 )</f>
        <v>0.000182421147</v>
      </c>
      <c r="BC412" s="51">
        <f>AH412 * ( (1-Baseline!F$88-Baseline!F$87) + (1-Baseline!B$36)*Baseline!F$88 )</f>
        <v>0.03310479502</v>
      </c>
      <c r="BD412" s="51">
        <f>AI412 * ( (1-Baseline!F$88-Baseline!F$87) + (1-Baseline!B$36)*Baseline!F$88 )</f>
        <v>0.0004168027079</v>
      </c>
      <c r="BE412" s="51">
        <f t="shared" si="7"/>
        <v>0.03496541371</v>
      </c>
      <c r="BF412" s="51">
        <f>AK412 * ( (1-Baseline!H$88-Baseline!H$87) + (1-Baseline!B$36)*Baseline!H$88 )</f>
        <v>0.0000281763883</v>
      </c>
      <c r="BG412" s="51">
        <f>AL412 * ( (1-Baseline!H$88-Baseline!H$87) + (1-Baseline!B$36)*Baseline!H$88 )</f>
        <v>0.0002103603117</v>
      </c>
      <c r="BH412" s="51">
        <f>AM412 * ( (1-Baseline!H$88-Baseline!H$87) + (1-Baseline!B$36)*Baseline!H$88 )</f>
        <v>0.00004532580303</v>
      </c>
      <c r="BI412" s="51">
        <f>AN412 * ( (1-Baseline!H$88-Baseline!H$87) + (1-Baseline!B$36)*Baseline!H$88 )</f>
        <v>0.02745880471</v>
      </c>
      <c r="BJ412" s="51">
        <f t="shared" si="8"/>
        <v>0.02774266721</v>
      </c>
      <c r="BK412" s="61"/>
      <c r="BL412" s="51">
        <f t="shared" si="19"/>
        <v>0.9500458646</v>
      </c>
      <c r="BM412" s="51">
        <f t="shared" si="20"/>
        <v>0.01712629429</v>
      </c>
      <c r="BN412" s="51">
        <f t="shared" si="21"/>
        <v>0.02723377982</v>
      </c>
      <c r="BO412" s="51">
        <f t="shared" si="22"/>
        <v>0.005594061312</v>
      </c>
      <c r="BP412" s="51">
        <f t="shared" si="9"/>
        <v>1</v>
      </c>
      <c r="BQ412" s="51">
        <f t="shared" si="23"/>
        <v>0.05832111219</v>
      </c>
      <c r="BR412" s="51">
        <f t="shared" si="24"/>
        <v>0.9142195577</v>
      </c>
      <c r="BS412" s="51">
        <f t="shared" si="25"/>
        <v>0.01341202799</v>
      </c>
      <c r="BT412" s="51">
        <f t="shared" si="26"/>
        <v>0.01404730211</v>
      </c>
      <c r="BU412" s="51">
        <f t="shared" si="10"/>
        <v>1</v>
      </c>
      <c r="BV412" s="51">
        <f t="shared" si="27"/>
        <v>0.0360755015</v>
      </c>
      <c r="BW412" s="51">
        <f t="shared" si="28"/>
        <v>0.005217188292</v>
      </c>
      <c r="BX412" s="51">
        <f t="shared" si="29"/>
        <v>0.9467868819</v>
      </c>
      <c r="BY412" s="51">
        <f t="shared" si="30"/>
        <v>0.01192042832</v>
      </c>
      <c r="BZ412" s="51">
        <f t="shared" si="11"/>
        <v>1</v>
      </c>
      <c r="CA412" s="51">
        <f t="shared" si="31"/>
        <v>0.00101563372</v>
      </c>
      <c r="CB412" s="51">
        <f t="shared" si="32"/>
        <v>0.007582555424</v>
      </c>
      <c r="CC412" s="51">
        <f t="shared" si="33"/>
        <v>0.001633793993</v>
      </c>
      <c r="CD412" s="51">
        <f t="shared" si="34"/>
        <v>0.9897680169</v>
      </c>
      <c r="CE412" s="51">
        <f t="shared" si="12"/>
        <v>1</v>
      </c>
      <c r="CF412" s="61"/>
      <c r="CG412" s="51">
        <f t="shared" si="35"/>
        <v>0.9500458646</v>
      </c>
      <c r="CH412" s="51">
        <f t="shared" si="36"/>
        <v>0.01712629429</v>
      </c>
      <c r="CI412" s="51">
        <f t="shared" si="37"/>
        <v>0.02723377982</v>
      </c>
      <c r="CJ412" s="51">
        <f t="shared" si="38"/>
        <v>0.005594061312</v>
      </c>
      <c r="CK412" s="51">
        <f t="shared" si="13"/>
        <v>1</v>
      </c>
      <c r="CL412" s="51">
        <f t="shared" si="39"/>
        <v>0.05832111219</v>
      </c>
      <c r="CM412" s="51">
        <f t="shared" si="40"/>
        <v>0.9142195577</v>
      </c>
      <c r="CN412" s="51">
        <f t="shared" si="41"/>
        <v>0.01341202799</v>
      </c>
      <c r="CO412" s="51">
        <f t="shared" si="42"/>
        <v>0.01404730211</v>
      </c>
      <c r="CP412" s="51">
        <f t="shared" si="14"/>
        <v>1</v>
      </c>
      <c r="CQ412" s="51">
        <f t="shared" si="43"/>
        <v>0.0360755015</v>
      </c>
      <c r="CR412" s="51">
        <f t="shared" si="44"/>
        <v>0.005217188292</v>
      </c>
      <c r="CS412" s="51">
        <f t="shared" si="45"/>
        <v>0.9467868819</v>
      </c>
      <c r="CT412" s="51">
        <f t="shared" si="46"/>
        <v>0.01192042832</v>
      </c>
      <c r="CU412" s="51">
        <f t="shared" si="15"/>
        <v>1</v>
      </c>
      <c r="CV412" s="51">
        <f t="shared" si="47"/>
        <v>0.00101563372</v>
      </c>
      <c r="CW412" s="51">
        <f t="shared" si="48"/>
        <v>0.007582555424</v>
      </c>
      <c r="CX412" s="51">
        <f t="shared" si="49"/>
        <v>0.001633793993</v>
      </c>
      <c r="CY412" s="51">
        <f t="shared" si="50"/>
        <v>0.9897680169</v>
      </c>
      <c r="CZ412" s="51">
        <f t="shared" si="16"/>
        <v>1</v>
      </c>
      <c r="DA412" s="61"/>
      <c r="DB412" s="51">
        <f>(AQ412*Baseline!B$7 + AV412*Baseline!B$11 + BA412*Baseline!B$16 + BF412*Baseline!B$18)</f>
        <v>81768.2666</v>
      </c>
      <c r="DC412" s="51">
        <f>(AR412*Baseline!B$7 + AW412*Baseline!B$11 + BB412*Baseline!B$16 + BG412*Baseline!B$18)</f>
        <v>71973.64951</v>
      </c>
      <c r="DD412" s="51">
        <f>(AS412*Baseline!B$7 + AX412*Baseline!B$11 + BC412*Baseline!B$16 + BH412*Baseline!B$18)</f>
        <v>115944.6462</v>
      </c>
      <c r="DE412" s="51">
        <f>(AT412*Baseline!B$7 + AY412*Baseline!B$11 + BD412*Baseline!B$16 + BI412*Baseline!B$18)</f>
        <v>1260112.182</v>
      </c>
      <c r="DF412" s="51">
        <f t="shared" si="17"/>
        <v>1529798.744</v>
      </c>
      <c r="DG412" s="61"/>
      <c r="DH412" s="51">
        <f t="shared" si="51"/>
        <v>0.05345034236</v>
      </c>
      <c r="DI412" s="51">
        <f t="shared" si="52"/>
        <v>0.04704778965</v>
      </c>
      <c r="DJ412" s="51">
        <f t="shared" si="53"/>
        <v>0.07579078406</v>
      </c>
      <c r="DK412" s="51">
        <f t="shared" si="54"/>
        <v>0.8237110839</v>
      </c>
      <c r="DL412" s="51">
        <f t="shared" si="18"/>
        <v>1</v>
      </c>
      <c r="DM412" s="61"/>
      <c r="DN412" s="51">
        <f>DH412 / (Baseline!B$7/Baseline!B$17)</f>
        <v>5.705472487</v>
      </c>
      <c r="DO412" s="51">
        <f>DI412 / (Baseline!B$11/Baseline!B$17)</f>
        <v>1.13575616</v>
      </c>
      <c r="DP412" s="51">
        <f>DJ412 / (Baseline!B$16/Baseline!B$17)</f>
        <v>1.171196659</v>
      </c>
      <c r="DQ412" s="51">
        <f>DK412 / (Baseline!B$18/Baseline!B$17)</f>
        <v>0.9312780994</v>
      </c>
      <c r="DR412" s="79"/>
      <c r="DS412" s="51">
        <f>(AU412*Baseline!B$34)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0.03609782344</v>
      </c>
      <c r="DT412" s="51">
        <f>(AZ412*Baseline!B$34) + (Baseline!D$88*(1-Baseline!D$89)*Baseline!B$35) + (Baseline!D$88*Baseline!D$89*((1-Baseline!D$90)*Baseline!B$40 + Baseline!D$90*Baseline!B$41))</f>
        <v>0.01103651876</v>
      </c>
      <c r="DU412" s="51">
        <f>(BE412*Baseline!B$34) + (Baseline!F$88*(1-Baseline!F$89)*Baseline!B$35) + (Baseline!F$88*Baseline!F$89*((1-Baseline!F$90)*Baseline!B$40 + Baseline!F$90*Baseline!B$41))</f>
        <v>0.01297545206</v>
      </c>
      <c r="DV412" s="51">
        <f>(BJ412*Baseline!B$34) + (Baseline!H$88*(1-Baseline!H$89)*Baseline!B$35) + (Baseline!H$88*Baseline!H$89*((1-Baseline!H$90)*Baseline!B$40 + Baseline!H$90*Baseline!B$41))</f>
        <v>0.009306400081</v>
      </c>
      <c r="DW412" s="51">
        <f>( DS412*Baseline!B$7 + DT412*Baseline!B$11 + DU412*Baseline!B$16 + DV412*Baseline!B$18 ) / Baseline!B$17</f>
        <v>0.009866490498</v>
      </c>
    </row>
    <row r="413">
      <c r="A413" s="4" t="s">
        <v>721</v>
      </c>
      <c r="B413" s="45">
        <f>MIN( MAX( NORMINV( MCrands!B413, (B$5+B$4)/2, (B$5-B$4)/3.29 ), 0 ), 1 )</f>
        <v>0.5461062673</v>
      </c>
      <c r="C413" s="45">
        <f>MAX( NORMINV( MCrands!C413, (C$5+C$4)/2, (C$5-C$4)/3.29 ), 0 )</f>
        <v>2.810524338</v>
      </c>
      <c r="D413" s="41"/>
      <c r="E413" s="43">
        <f>Baseline!B$33 * (C413 * Baseline!B$66*Baseline!B$66/Baseline!B$73 + Baseline!B$52*Baseline!B$52/Baseline!B$74 + Baseline!B$53*Baseline!B$53/Baseline!B$75 + Baseline!B$54*Baseline!B$54/Baseline!B$76)</f>
        <v>0.00001993982401</v>
      </c>
      <c r="F413" s="43">
        <f>Baseline!B$33 * (C413 * Baseline!B$66*Baseline!B$57/Baseline!B$73 + Baseline!B$52*Baseline!B$67/Baseline!B$74 + Baseline!B$53*Baseline!B$55/Baseline!B$75 + Baseline!B$54*Baseline!B$56/Baseline!B$76)</f>
        <v>0.0000002000162612</v>
      </c>
      <c r="G413" s="45">
        <f>Baseline!B$33 * (C413 * Baseline!B$66*Baseline!B$58/Baseline!B$73 + Baseline!B$52*Baseline!B$59/Baseline!B$74 + Baseline!B$53*Baseline!B$68/Baseline!B$75 + Baseline!B$54*Baseline!B$60/Baseline!B$76)</f>
        <v>0.000000168969334</v>
      </c>
      <c r="H413" s="43">
        <f>Baseline!B$33 * (C413 * Baseline!B$66*Baseline!B$61/Baseline!B$73 + Baseline!B$52*Baseline!B$62/Baseline!B$74 + Baseline!B$53*Baseline!B$63/Baseline!B$75 + Baseline!B$54*Baseline!B$69/Baseline!B$76)</f>
        <v>0.000000003434997102</v>
      </c>
      <c r="I413" s="43">
        <f>Baseline!B$33 * (C413 * Baseline!B$57*Baseline!B$66/Baseline!B$73 + Baseline!B$67*Baseline!B$52/Baseline!B$74 + Baseline!B$55*Baseline!B$53/Baseline!B$75 + Baseline!B$56*Baseline!B$54/Baseline!B$76)</f>
        <v>0.0000002000162612</v>
      </c>
      <c r="J413" s="45">
        <f>Baseline!B$33 * (C413 * Baseline!B$57*Baseline!B$57/Baseline!B$73 + Baseline!B$67*Baseline!B$67/Baseline!B$74 + Baseline!B$55*Baseline!B$55/Baseline!B$75 + Baseline!B$56*Baseline!B$56/Baseline!B$76)</f>
        <v>0.000001763813823</v>
      </c>
      <c r="K413" s="43">
        <f>Baseline!B$33 * (C413 * Baseline!B$57*Baseline!B$58/Baseline!B$73 + Baseline!B$67*Baseline!B$59/Baseline!B$74 + Baseline!B$55*Baseline!B$68/Baseline!B$75 + Baseline!B$56*Baseline!B$60/Baseline!B$76)</f>
        <v>0.00000001374196755</v>
      </c>
      <c r="L413" s="45">
        <f>Baseline!B$33 * (C413 * Baseline!B$57*Baseline!B$61/Baseline!B$73 + Baseline!B$67*Baseline!B$62/Baseline!B$74 + Baseline!B$55*Baseline!B$63/Baseline!B$75 + Baseline!B$56*Baseline!B$69/Baseline!B$76)</f>
        <v>0.00000001439285663</v>
      </c>
      <c r="M413" s="43">
        <f>Baseline!B$33 * (C413 * Baseline!B$58*Baseline!B$66/Baseline!B$73 + Baseline!B$59*Baseline!B$52/Baseline!B$74 + Baseline!B$68*Baseline!B$53/Baseline!B$75 + Baseline!B$60*Baseline!B$54/Baseline!B$76)</f>
        <v>0.000000168969334</v>
      </c>
      <c r="N413" s="45">
        <f>Baseline!B$33 * (C413 * Baseline!B$58*Baseline!B$57/Baseline!B$73 + Baseline!B$59*Baseline!B$67/Baseline!B$74 + Baseline!B$68*Baseline!B$55/Baseline!B$75 + Baseline!B$60*Baseline!B$56/Baseline!B$76)</f>
        <v>0.00000001374196755</v>
      </c>
      <c r="O413" s="45">
        <f>Baseline!B$33 * (C413 * Baseline!B$58*Baseline!B$58/Baseline!B$73 + Baseline!B$59*Baseline!B$59/Baseline!B$74 + Baseline!B$68*Baseline!B$68/Baseline!B$75 + Baseline!B$60*Baseline!B$60/Baseline!B$76)</f>
        <v>0.00000132439039</v>
      </c>
      <c r="P413" s="43">
        <f>Baseline!B$33 * (C413 * Baseline!B$58*Baseline!B$61/Baseline!B$73 + Baseline!B$59*Baseline!B$62/Baseline!B$74 + Baseline!B$68*Baseline!B$63/Baseline!B$75 + Baseline!B$60*Baseline!B$69/Baseline!B$76)</f>
        <v>0.000000001646953544</v>
      </c>
      <c r="Q413" s="43">
        <f>Baseline!B$33 * (C413 * Baseline!B$61*Baseline!B$66/Baseline!B$73 + Baseline!B$62*Baseline!B$52/Baseline!B$74 + Baseline!B$63*Baseline!B$53/Baseline!B$75 + Baseline!B$69*Baseline!B$54/Baseline!B$76)</f>
        <v>0.000000003434997102</v>
      </c>
      <c r="R413" s="43">
        <f>Baseline!B$33 * (C413 * Baseline!B$61*Baseline!B$57/Baseline!B$73 + Baseline!B$62*Baseline!B$67/Baseline!B$74 + Baseline!B$63*Baseline!B$55/Baseline!B$75 + Baseline!B$69*Baseline!B$56/Baseline!B$76)</f>
        <v>0.00000001439285663</v>
      </c>
      <c r="S413" s="43">
        <f>Baseline!B$33 * (C413 * Baseline!B$61*Baseline!B$58/Baseline!B$73 + Baseline!B$62*Baseline!B$59/Baseline!B$74 + Baseline!B$63*Baseline!B$68/Baseline!B$75 + Baseline!B$69*Baseline!B$60/Baseline!B$76)</f>
        <v>0.000000001646953544</v>
      </c>
      <c r="T413" s="43">
        <f>Baseline!B$33 * (C413 * Baseline!B$61*Baseline!B$61/Baseline!B$73 + Baseline!B$62*Baseline!B$62/Baseline!B$74 + Baseline!B$63*Baseline!B$63/Baseline!B$75 + Baseline!B$69*Baseline!B$69/Baseline!B$76)</f>
        <v>0.00000009854654627</v>
      </c>
      <c r="U413" s="41"/>
      <c r="V413" s="43">
        <f>E413 * ( Baseline!B$87 * Baseline!B$7 )</f>
        <v>0.2069554334</v>
      </c>
      <c r="W413" s="43">
        <f>F413 * ( Baseline!D$87 * Baseline!B$11 )</f>
        <v>0.003689619101</v>
      </c>
      <c r="X413" s="43">
        <f>G413 * ( Baseline!F$87 * Baseline!B$16 )</f>
        <v>0.005869110941</v>
      </c>
      <c r="Y413" s="43">
        <f>H413 * ( Baseline!H$87 * Baseline!B$18 )</f>
        <v>0.00120799734</v>
      </c>
      <c r="Z413" s="51">
        <f t="shared" si="1"/>
        <v>0.2177221608</v>
      </c>
      <c r="AA413" s="43">
        <f>I413 * ( Baseline!B$87 * Baseline!B$7 )</f>
        <v>0.002075968775</v>
      </c>
      <c r="AB413" s="45">
        <f>J413 * ( Baseline!D$87 * Baseline!B$11 )</f>
        <v>0.03253636047</v>
      </c>
      <c r="AC413" s="45">
        <f>K413 * ( Baseline!F$87 * Baseline!B$16 )</f>
        <v>0.0004773240812</v>
      </c>
      <c r="AD413" s="45">
        <f>L413 * ( Baseline!F$87 * Baseline!B$16 )</f>
        <v>0.0004999325636</v>
      </c>
      <c r="AE413" s="51">
        <f t="shared" si="2"/>
        <v>0.03558958589</v>
      </c>
      <c r="AF413" s="51">
        <f>M413 * ( Baseline!B$87 * Baseline!B$7 )</f>
        <v>0.001753732718</v>
      </c>
      <c r="AG413" s="51">
        <f>N413 * ( Baseline!D$87 * Baseline!B$11 )</f>
        <v>0.0002534925194</v>
      </c>
      <c r="AH413" s="51">
        <f>O413 * ( Baseline!F$87 * Baseline!B$16 )</f>
        <v>0.04600239547</v>
      </c>
      <c r="AI413" s="51">
        <f>P413 * ( Baseline!H$87 * Baseline!B$18 )</f>
        <v>0.0005791898627</v>
      </c>
      <c r="AJ413" s="51">
        <f t="shared" si="3"/>
        <v>0.04858881057</v>
      </c>
      <c r="AK413" s="51">
        <f>Q413 * ( Baseline!B$87 * Baseline!B$7 )</f>
        <v>0.00003565183493</v>
      </c>
      <c r="AL413" s="51">
        <f>R413 * ( Baseline!D$87 * Baseline!B$11 )</f>
        <v>0.0002654992071</v>
      </c>
      <c r="AM413" s="51">
        <f>S413 * ( Baseline!F$87 * Baseline!B$16 )</f>
        <v>0.00005720655243</v>
      </c>
      <c r="AN413" s="51">
        <f>T413 * ( Baseline!H$87 * Baseline!B$18 )</f>
        <v>0.03465620557</v>
      </c>
      <c r="AO413" s="51">
        <f t="shared" si="4"/>
        <v>0.03501456317</v>
      </c>
      <c r="AP413" s="61"/>
      <c r="AQ413" s="51">
        <f>V413 * ( (1-Baseline!B$88-Baseline!B$87) + (1-B413)*Baseline!B$88 )</f>
        <v>0.1019390904</v>
      </c>
      <c r="AR413" s="51">
        <f>W413 * ( (1-Baseline!B$88-Baseline!B$87) + (1-B413)*Baseline!B$88 )</f>
        <v>0.00181737879</v>
      </c>
      <c r="AS413" s="51">
        <f>X413 * ( (1-Baseline!B$88-Baseline!B$87) + (1-B413)*Baseline!B$88 )</f>
        <v>0.002890921108</v>
      </c>
      <c r="AT413" s="51">
        <f>Y413 * ( (1-Baseline!B$88-Baseline!B$87) + (1-B413)*Baseline!B$88 )</f>
        <v>0.0005950177195</v>
      </c>
      <c r="AU413" s="51">
        <f t="shared" si="5"/>
        <v>0.107242408</v>
      </c>
      <c r="AV413" s="51">
        <f>AA413 * ( (1-Baseline!D$88-Baseline!D$87) + (1-B413)*Baseline!D$88 )</f>
        <v>0.001550214719</v>
      </c>
      <c r="AW413" s="51">
        <f>AB413 * ( (1-Baseline!D$88-Baseline!D$87) + (1-B413)*Baseline!D$88 )</f>
        <v>0.02429629266</v>
      </c>
      <c r="AX413" s="51">
        <f>AC413 * ( (1-Baseline!D$88-Baseline!D$87) + (1-B413)*Baseline!D$88 )</f>
        <v>0.0003564383172</v>
      </c>
      <c r="AY413" s="51">
        <f>AD413 * ( (1-Baseline!D$88-Baseline!D$87) + (1-B413)*Baseline!D$88 )</f>
        <v>0.0003733210385</v>
      </c>
      <c r="AZ413" s="51">
        <f t="shared" si="6"/>
        <v>0.02657626674</v>
      </c>
      <c r="BA413" s="51">
        <f>AF413 * ( (1-Baseline!F$88-Baseline!F$87) + (1-Baseline!B$36)*Baseline!F$88 )</f>
        <v>0.001262042183</v>
      </c>
      <c r="BB413" s="51">
        <f>AG413 * ( (1-Baseline!F$88-Baseline!F$87) + (1-Baseline!B$36)*Baseline!F$88 )</f>
        <v>0.0001824213287</v>
      </c>
      <c r="BC413" s="51">
        <f>AH413 * ( (1-Baseline!F$88-Baseline!F$87) + (1-Baseline!B$36)*Baseline!F$88 )</f>
        <v>0.03310479586</v>
      </c>
      <c r="BD413" s="51">
        <f>AI413 * ( (1-Baseline!F$88-Baseline!F$87) + (1-Baseline!B$36)*Baseline!F$88 )</f>
        <v>0.0004168035593</v>
      </c>
      <c r="BE413" s="51">
        <f t="shared" si="7"/>
        <v>0.03496606293</v>
      </c>
      <c r="BF413" s="51">
        <f>AK413 * ( (1-Baseline!H$88-Baseline!H$87) + (1-Baseline!B$36)*Baseline!H$88 )</f>
        <v>0.00002824766185</v>
      </c>
      <c r="BG413" s="51">
        <f>AL413 * ( (1-Baseline!H$88-Baseline!H$87) + (1-Baseline!B$36)*Baseline!H$88 )</f>
        <v>0.0002103603317</v>
      </c>
      <c r="BH413" s="51">
        <f>AM413 * ( (1-Baseline!H$88-Baseline!H$87) + (1-Baseline!B$36)*Baseline!H$88 )</f>
        <v>0.00004532589562</v>
      </c>
      <c r="BI413" s="51">
        <f>AN413 * ( (1-Baseline!H$88-Baseline!H$87) + (1-Baseline!B$36)*Baseline!H$88 )</f>
        <v>0.0274588048</v>
      </c>
      <c r="BJ413" s="51">
        <f t="shared" si="8"/>
        <v>0.02774273869</v>
      </c>
      <c r="BK413" s="61"/>
      <c r="BL413" s="51">
        <f t="shared" si="19"/>
        <v>0.9505483165</v>
      </c>
      <c r="BM413" s="51">
        <f t="shared" si="20"/>
        <v>0.01694645638</v>
      </c>
      <c r="BN413" s="51">
        <f t="shared" si="21"/>
        <v>0.02695688358</v>
      </c>
      <c r="BO413" s="51">
        <f t="shared" si="22"/>
        <v>0.005548343519</v>
      </c>
      <c r="BP413" s="51">
        <f t="shared" si="9"/>
        <v>1</v>
      </c>
      <c r="BQ413" s="51">
        <f t="shared" si="23"/>
        <v>0.05833079321</v>
      </c>
      <c r="BR413" s="51">
        <f t="shared" si="24"/>
        <v>0.9142101448</v>
      </c>
      <c r="BS413" s="51">
        <f t="shared" si="25"/>
        <v>0.01341190321</v>
      </c>
      <c r="BT413" s="51">
        <f t="shared" si="26"/>
        <v>0.01404715877</v>
      </c>
      <c r="BU413" s="51">
        <f t="shared" si="10"/>
        <v>1</v>
      </c>
      <c r="BV413" s="51">
        <f t="shared" si="27"/>
        <v>0.0360933453</v>
      </c>
      <c r="BW413" s="51">
        <f t="shared" si="28"/>
        <v>0.005217096619</v>
      </c>
      <c r="BX413" s="51">
        <f t="shared" si="29"/>
        <v>0.9467693267</v>
      </c>
      <c r="BY413" s="51">
        <f t="shared" si="30"/>
        <v>0.01192023134</v>
      </c>
      <c r="BZ413" s="51">
        <f t="shared" si="11"/>
        <v>1</v>
      </c>
      <c r="CA413" s="51">
        <f t="shared" si="31"/>
        <v>0.001018200192</v>
      </c>
      <c r="CB413" s="51">
        <f t="shared" si="32"/>
        <v>0.007582536608</v>
      </c>
      <c r="CC413" s="51">
        <f t="shared" si="33"/>
        <v>0.001633793121</v>
      </c>
      <c r="CD413" s="51">
        <f t="shared" si="34"/>
        <v>0.9897654701</v>
      </c>
      <c r="CE413" s="51">
        <f t="shared" si="12"/>
        <v>1</v>
      </c>
      <c r="CF413" s="61"/>
      <c r="CG413" s="51">
        <f t="shared" si="35"/>
        <v>0.9505483165</v>
      </c>
      <c r="CH413" s="51">
        <f t="shared" si="36"/>
        <v>0.01694645638</v>
      </c>
      <c r="CI413" s="51">
        <f t="shared" si="37"/>
        <v>0.02695688358</v>
      </c>
      <c r="CJ413" s="51">
        <f t="shared" si="38"/>
        <v>0.005548343519</v>
      </c>
      <c r="CK413" s="51">
        <f t="shared" si="13"/>
        <v>1</v>
      </c>
      <c r="CL413" s="51">
        <f t="shared" si="39"/>
        <v>0.05833079321</v>
      </c>
      <c r="CM413" s="51">
        <f t="shared" si="40"/>
        <v>0.9142101448</v>
      </c>
      <c r="CN413" s="51">
        <f t="shared" si="41"/>
        <v>0.01341190321</v>
      </c>
      <c r="CO413" s="51">
        <f t="shared" si="42"/>
        <v>0.01404715877</v>
      </c>
      <c r="CP413" s="51">
        <f t="shared" si="14"/>
        <v>1</v>
      </c>
      <c r="CQ413" s="51">
        <f t="shared" si="43"/>
        <v>0.0360933453</v>
      </c>
      <c r="CR413" s="51">
        <f t="shared" si="44"/>
        <v>0.005217096619</v>
      </c>
      <c r="CS413" s="51">
        <f t="shared" si="45"/>
        <v>0.9467693267</v>
      </c>
      <c r="CT413" s="51">
        <f t="shared" si="46"/>
        <v>0.01192023134</v>
      </c>
      <c r="CU413" s="51">
        <f t="shared" si="15"/>
        <v>1</v>
      </c>
      <c r="CV413" s="51">
        <f t="shared" si="47"/>
        <v>0.001018200192</v>
      </c>
      <c r="CW413" s="51">
        <f t="shared" si="48"/>
        <v>0.007582536608</v>
      </c>
      <c r="CX413" s="51">
        <f t="shared" si="49"/>
        <v>0.001633793121</v>
      </c>
      <c r="CY413" s="51">
        <f t="shared" si="50"/>
        <v>0.9897654701</v>
      </c>
      <c r="CZ413" s="51">
        <f t="shared" si="16"/>
        <v>1</v>
      </c>
      <c r="DA413" s="61"/>
      <c r="DB413" s="51">
        <f>(AQ413*Baseline!B$7 + AV413*Baseline!B$11 + BA413*Baseline!B$16 + BF413*Baseline!B$18)</f>
        <v>58286.54262</v>
      </c>
      <c r="DC413" s="51">
        <f>(AR413*Baseline!B$7 + AW413*Baseline!B$11 + BB413*Baseline!B$16 + BG413*Baseline!B$18)</f>
        <v>63229.85769</v>
      </c>
      <c r="DD413" s="51">
        <f>(AS413*Baseline!B$7 + AX413*Baseline!B$11 + BC413*Baseline!B$16 + BH413*Baseline!B$18)</f>
        <v>115149.3637</v>
      </c>
      <c r="DE413" s="51">
        <f>(AT413*Baseline!B$7 + AY413*Baseline!B$11 + BD413*Baseline!B$16 + BI413*Baseline!B$18)</f>
        <v>1259846.64</v>
      </c>
      <c r="DF413" s="51">
        <f t="shared" si="17"/>
        <v>1496512.404</v>
      </c>
      <c r="DG413" s="61"/>
      <c r="DH413" s="51">
        <f t="shared" si="51"/>
        <v>0.03894825225</v>
      </c>
      <c r="DI413" s="51">
        <f t="shared" si="52"/>
        <v>0.04225147584</v>
      </c>
      <c r="DJ413" s="51">
        <f t="shared" si="53"/>
        <v>0.07694514488</v>
      </c>
      <c r="DK413" s="51">
        <f t="shared" si="54"/>
        <v>0.841855127</v>
      </c>
      <c r="DL413" s="51">
        <f t="shared" si="18"/>
        <v>1</v>
      </c>
      <c r="DM413" s="61"/>
      <c r="DN413" s="51">
        <f>DH413 / (Baseline!B$7/Baseline!B$17)</f>
        <v>4.157469753</v>
      </c>
      <c r="DO413" s="51">
        <f>DI413 / (Baseline!B$11/Baseline!B$17)</f>
        <v>1.019970849</v>
      </c>
      <c r="DP413" s="51">
        <f>DJ413 / (Baseline!B$16/Baseline!B$17)</f>
        <v>1.189035022</v>
      </c>
      <c r="DQ413" s="51">
        <f>DK413 / (Baseline!B$18/Baseline!B$17)</f>
        <v>0.9517915419</v>
      </c>
      <c r="DR413" s="79"/>
      <c r="DS413" s="51">
        <f>(AU413*Baseline!B$34)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0.02861589245</v>
      </c>
      <c r="DT413" s="51">
        <f>(AZ413*Baseline!B$34) + (Baseline!D$88*(1-Baseline!D$89)*Baseline!B$35) + (Baseline!D$88*Baseline!D$89*((1-Baseline!D$90)*Baseline!B$40 + Baseline!D$90*Baseline!B$41))</f>
        <v>0.01040000801</v>
      </c>
      <c r="DU413" s="51">
        <f>(BE413*Baseline!B$34) + (Baseline!F$88*(1-Baseline!F$89)*Baseline!B$35) + (Baseline!F$88*Baseline!F$89*((1-Baseline!F$90)*Baseline!B$40 + Baseline!F$90*Baseline!B$41))</f>
        <v>0.01297554944</v>
      </c>
      <c r="DV413" s="51">
        <f>(BJ413*Baseline!B$34) + (Baseline!H$88*(1-Baseline!H$89)*Baseline!B$35) + (Baseline!H$88*Baseline!H$89*((1-Baseline!H$90)*Baseline!B$40 + Baseline!H$90*Baseline!B$41))</f>
        <v>0.009306410803</v>
      </c>
      <c r="DW413" s="51">
        <f>( DS413*Baseline!B$7 + DT413*Baseline!B$11 + DU413*Baseline!B$16 + DV413*Baseline!B$18 ) / Baseline!B$17</f>
        <v>0.00977004667</v>
      </c>
    </row>
    <row r="414">
      <c r="A414" s="4" t="s">
        <v>722</v>
      </c>
      <c r="B414" s="45">
        <f>MIN( MAX( NORMINV( MCrands!B414, (B$5+B$4)/2, (B$5-B$4)/3.29 ), 0 ), 1 )</f>
        <v>0.5358298621</v>
      </c>
      <c r="C414" s="45">
        <f>MAX( NORMINV( MCrands!C414, (C$5+C$4)/2, (C$5-C$4)/3.29 ), 0 )</f>
        <v>2.795216915</v>
      </c>
      <c r="D414" s="41"/>
      <c r="E414" s="43">
        <f>Baseline!B$33 * (C414 * Baseline!B$66*Baseline!B$66/Baseline!B$73 + Baseline!B$52*Baseline!B$52/Baseline!B$74 + Baseline!B$53*Baseline!B$53/Baseline!B$75 + Baseline!B$54*Baseline!B$54/Baseline!B$76)</f>
        <v>0.00001983144709</v>
      </c>
      <c r="F414" s="43">
        <f>Baseline!B$33 * (C414 * Baseline!B$66*Baseline!B$57/Baseline!B$73 + Baseline!B$52*Baseline!B$67/Baseline!B$74 + Baseline!B$53*Baseline!B$55/Baseline!B$75 + Baseline!B$54*Baseline!B$56/Baseline!B$76)</f>
        <v>0.000000199999149</v>
      </c>
      <c r="G414" s="45">
        <f>Baseline!B$33 * (C414 * Baseline!B$66*Baseline!B$58/Baseline!B$73 + Baseline!B$52*Baseline!B$59/Baseline!B$74 + Baseline!B$53*Baseline!B$68/Baseline!B$75 + Baseline!B$54*Baseline!B$60/Baseline!B$76)</f>
        <v>0.0000001689272667</v>
      </c>
      <c r="H414" s="43">
        <f>Baseline!B$33 * (C414 * Baseline!B$66*Baseline!B$61/Baseline!B$73 + Baseline!B$52*Baseline!B$62/Baseline!B$74 + Baseline!B$53*Baseline!B$63/Baseline!B$75 + Baseline!B$54*Baseline!B$69/Baseline!B$76)</f>
        <v>0.000000003430790366</v>
      </c>
      <c r="I414" s="43">
        <f>Baseline!B$33 * (C414 * Baseline!B$57*Baseline!B$66/Baseline!B$73 + Baseline!B$67*Baseline!B$52/Baseline!B$74 + Baseline!B$55*Baseline!B$53/Baseline!B$75 + Baseline!B$56*Baseline!B$54/Baseline!B$76)</f>
        <v>0.000000199999149</v>
      </c>
      <c r="J414" s="45">
        <f>Baseline!B$33 * (C414 * Baseline!B$57*Baseline!B$57/Baseline!B$73 + Baseline!B$67*Baseline!B$67/Baseline!B$74 + Baseline!B$55*Baseline!B$55/Baseline!B$75 + Baseline!B$56*Baseline!B$56/Baseline!B$76)</f>
        <v>0.000001763813821</v>
      </c>
      <c r="K414" s="43">
        <f>Baseline!B$33 * (C414 * Baseline!B$57*Baseline!B$58/Baseline!B$73 + Baseline!B$67*Baseline!B$59/Baseline!B$74 + Baseline!B$55*Baseline!B$68/Baseline!B$75 + Baseline!B$56*Baseline!B$60/Baseline!B$76)</f>
        <v>0.00000001374196091</v>
      </c>
      <c r="L414" s="45">
        <f>Baseline!B$33 * (C414 * Baseline!B$57*Baseline!B$61/Baseline!B$73 + Baseline!B$67*Baseline!B$62/Baseline!B$74 + Baseline!B$55*Baseline!B$63/Baseline!B$75 + Baseline!B$56*Baseline!B$69/Baseline!B$76)</f>
        <v>0.00000001439285597</v>
      </c>
      <c r="M414" s="43">
        <f>Baseline!B$33 * (C414 * Baseline!B$58*Baseline!B$66/Baseline!B$73 + Baseline!B$59*Baseline!B$52/Baseline!B$74 + Baseline!B$68*Baseline!B$53/Baseline!B$75 + Baseline!B$60*Baseline!B$54/Baseline!B$76)</f>
        <v>0.0000001689272667</v>
      </c>
      <c r="N414" s="45">
        <f>Baseline!B$33 * (C414 * Baseline!B$58*Baseline!B$57/Baseline!B$73 + Baseline!B$59*Baseline!B$67/Baseline!B$74 + Baseline!B$68*Baseline!B$55/Baseline!B$75 + Baseline!B$60*Baseline!B$56/Baseline!B$76)</f>
        <v>0.00000001374196091</v>
      </c>
      <c r="O414" s="45">
        <f>Baseline!B$33 * (C414 * Baseline!B$58*Baseline!B$58/Baseline!B$73 + Baseline!B$59*Baseline!B$59/Baseline!B$74 + Baseline!B$68*Baseline!B$68/Baseline!B$75 + Baseline!B$60*Baseline!B$60/Baseline!B$76)</f>
        <v>0.000001324390373</v>
      </c>
      <c r="P414" s="43">
        <f>Baseline!B$33 * (C414 * Baseline!B$58*Baseline!B$61/Baseline!B$73 + Baseline!B$59*Baseline!B$62/Baseline!B$74 + Baseline!B$68*Baseline!B$63/Baseline!B$75 + Baseline!B$60*Baseline!B$69/Baseline!B$76)</f>
        <v>0.000000001646951911</v>
      </c>
      <c r="Q414" s="43">
        <f>Baseline!B$33 * (C414 * Baseline!B$61*Baseline!B$66/Baseline!B$73 + Baseline!B$62*Baseline!B$52/Baseline!B$74 + Baseline!B$63*Baseline!B$53/Baseline!B$75 + Baseline!B$69*Baseline!B$54/Baseline!B$76)</f>
        <v>0.000000003430790366</v>
      </c>
      <c r="R414" s="43">
        <f>Baseline!B$33 * (C414 * Baseline!B$61*Baseline!B$57/Baseline!B$73 + Baseline!B$62*Baseline!B$67/Baseline!B$74 + Baseline!B$63*Baseline!B$55/Baseline!B$75 + Baseline!B$69*Baseline!B$56/Baseline!B$76)</f>
        <v>0.00000001439285597</v>
      </c>
      <c r="S414" s="43">
        <f>Baseline!B$33 * (C414 * Baseline!B$61*Baseline!B$58/Baseline!B$73 + Baseline!B$62*Baseline!B$59/Baseline!B$74 + Baseline!B$63*Baseline!B$68/Baseline!B$75 + Baseline!B$69*Baseline!B$60/Baseline!B$76)</f>
        <v>0.000000001646951911</v>
      </c>
      <c r="T414" s="43">
        <f>Baseline!B$33 * (C414 * Baseline!B$61*Baseline!B$61/Baseline!B$73 + Baseline!B$62*Baseline!B$62/Baseline!B$74 + Baseline!B$63*Baseline!B$63/Baseline!B$75 + Baseline!B$69*Baseline!B$69/Baseline!B$76)</f>
        <v>0.0000000985465461</v>
      </c>
      <c r="U414" s="41"/>
      <c r="V414" s="43">
        <f>E414 * ( Baseline!B$87 * Baseline!B$7 )</f>
        <v>0.2058305893</v>
      </c>
      <c r="W414" s="43">
        <f>F414 * ( Baseline!D$87 * Baseline!B$11 )</f>
        <v>0.00368930344</v>
      </c>
      <c r="X414" s="43">
        <f>G414 * ( Baseline!F$87 * Baseline!B$16 )</f>
        <v>0.005867649741</v>
      </c>
      <c r="Y414" s="43">
        <f>H414 * ( Baseline!H$87 * Baseline!B$18 )</f>
        <v>0.001206517942</v>
      </c>
      <c r="Z414" s="51">
        <f t="shared" si="1"/>
        <v>0.2165940604</v>
      </c>
      <c r="AA414" s="43">
        <f>I414 * ( Baseline!B$87 * Baseline!B$7 )</f>
        <v>0.002075791168</v>
      </c>
      <c r="AB414" s="45">
        <f>J414 * ( Baseline!D$87 * Baseline!B$11 )</f>
        <v>0.03253636042</v>
      </c>
      <c r="AC414" s="45">
        <f>K414 * ( Baseline!F$87 * Baseline!B$16 )</f>
        <v>0.0004773238504</v>
      </c>
      <c r="AD414" s="45">
        <f>L414 * ( Baseline!F$87 * Baseline!B$16 )</f>
        <v>0.0004999325405</v>
      </c>
      <c r="AE414" s="51">
        <f t="shared" si="2"/>
        <v>0.03558940798</v>
      </c>
      <c r="AF414" s="51">
        <f>M414 * ( Baseline!B$87 * Baseline!B$7 )</f>
        <v>0.001753296101</v>
      </c>
      <c r="AG414" s="51">
        <f>N414 * ( Baseline!D$87 * Baseline!B$11 )</f>
        <v>0.0002534923968</v>
      </c>
      <c r="AH414" s="51">
        <f>O414 * ( Baseline!F$87 * Baseline!B$16 )</f>
        <v>0.04600239491</v>
      </c>
      <c r="AI414" s="51">
        <f>P414 * ( Baseline!H$87 * Baseline!B$18 )</f>
        <v>0.0005791892884</v>
      </c>
      <c r="AJ414" s="51">
        <f t="shared" si="3"/>
        <v>0.04858837269</v>
      </c>
      <c r="AK414" s="51">
        <f>Q414 * ( Baseline!B$87 * Baseline!B$7 )</f>
        <v>0.00003560817321</v>
      </c>
      <c r="AL414" s="51">
        <f>R414 * ( Baseline!D$87 * Baseline!B$11 )</f>
        <v>0.0002654991948</v>
      </c>
      <c r="AM414" s="51">
        <f>S414 * ( Baseline!F$87 * Baseline!B$16 )</f>
        <v>0.00005720649571</v>
      </c>
      <c r="AN414" s="51">
        <f>T414 * ( Baseline!H$87 * Baseline!B$18 )</f>
        <v>0.03465620552</v>
      </c>
      <c r="AO414" s="51">
        <f t="shared" si="4"/>
        <v>0.03501451938</v>
      </c>
      <c r="AP414" s="61"/>
      <c r="AQ414" s="51">
        <f>V414 * ( (1-Baseline!B$88-Baseline!B$87) + (1-B414)*Baseline!B$88 )</f>
        <v>0.1032675578</v>
      </c>
      <c r="AR414" s="51">
        <f>W414 * ( (1-Baseline!B$88-Baseline!B$87) + (1-B414)*Baseline!B$88 )</f>
        <v>0.001850965678</v>
      </c>
      <c r="AS414" s="51">
        <f>X414 * ( (1-Baseline!B$88-Baseline!B$87) + (1-B414)*Baseline!B$88 )</f>
        <v>0.0029438669</v>
      </c>
      <c r="AT414" s="51">
        <f>Y414 * ( (1-Baseline!B$88-Baseline!B$87) + (1-B414)*Baseline!B$88 )</f>
        <v>0.0006053238334</v>
      </c>
      <c r="AU414" s="51">
        <f t="shared" si="5"/>
        <v>0.1086677142</v>
      </c>
      <c r="AV414" s="51">
        <f>AA414 * ( (1-Baseline!D$88-Baseline!D$87) + (1-B414)*Baseline!D$88 )</f>
        <v>0.001559638681</v>
      </c>
      <c r="AW414" s="51">
        <f>AB414 * ( (1-Baseline!D$88-Baseline!D$87) + (1-B414)*Baseline!D$88 )</f>
        <v>0.02444608448</v>
      </c>
      <c r="AX414" s="51">
        <f>AC414 * ( (1-Baseline!D$88-Baseline!D$87) + (1-B414)*Baseline!D$88 )</f>
        <v>0.0003586356625</v>
      </c>
      <c r="AY414" s="51">
        <f>AD414 * ( (1-Baseline!D$88-Baseline!D$87) + (1-B414)*Baseline!D$88 )</f>
        <v>0.0003756226254</v>
      </c>
      <c r="AZ414" s="51">
        <f t="shared" si="6"/>
        <v>0.02673998145</v>
      </c>
      <c r="BA414" s="51">
        <f>AF414 * ( (1-Baseline!F$88-Baseline!F$87) + (1-Baseline!B$36)*Baseline!F$88 )</f>
        <v>0.00126172798</v>
      </c>
      <c r="BB414" s="51">
        <f>AG414 * ( (1-Baseline!F$88-Baseline!F$87) + (1-Baseline!B$36)*Baseline!F$88 )</f>
        <v>0.0001824212405</v>
      </c>
      <c r="BC414" s="51">
        <f>AH414 * ( (1-Baseline!F$88-Baseline!F$87) + (1-Baseline!B$36)*Baseline!F$88 )</f>
        <v>0.03310479545</v>
      </c>
      <c r="BD414" s="51">
        <f>AI414 * ( (1-Baseline!F$88-Baseline!F$87) + (1-Baseline!B$36)*Baseline!F$88 )</f>
        <v>0.000416803146</v>
      </c>
      <c r="BE414" s="51">
        <f t="shared" si="7"/>
        <v>0.03496574782</v>
      </c>
      <c r="BF414" s="51">
        <f>AK414 * ( (1-Baseline!H$88-Baseline!H$87) + (1-Baseline!B$36)*Baseline!H$88 )</f>
        <v>0.0000282130678</v>
      </c>
      <c r="BG414" s="51">
        <f>AL414 * ( (1-Baseline!H$88-Baseline!H$87) + (1-Baseline!B$36)*Baseline!H$88 )</f>
        <v>0.000210360322</v>
      </c>
      <c r="BH414" s="51">
        <f>AM414 * ( (1-Baseline!H$88-Baseline!H$87) + (1-Baseline!B$36)*Baseline!H$88 )</f>
        <v>0.00004532585068</v>
      </c>
      <c r="BI414" s="51">
        <f>AN414 * ( (1-Baseline!H$88-Baseline!H$87) + (1-Baseline!B$36)*Baseline!H$88 )</f>
        <v>0.02745880476</v>
      </c>
      <c r="BJ414" s="51">
        <f t="shared" si="8"/>
        <v>0.027742704</v>
      </c>
      <c r="BK414" s="61"/>
      <c r="BL414" s="51">
        <f t="shared" si="19"/>
        <v>0.9503057882</v>
      </c>
      <c r="BM414" s="51">
        <f t="shared" si="20"/>
        <v>0.01703326228</v>
      </c>
      <c r="BN414" s="51">
        <f t="shared" si="21"/>
        <v>0.02709053854</v>
      </c>
      <c r="BO414" s="51">
        <f t="shared" si="22"/>
        <v>0.005570411026</v>
      </c>
      <c r="BP414" s="51">
        <f t="shared" si="9"/>
        <v>1</v>
      </c>
      <c r="BQ414" s="51">
        <f t="shared" si="23"/>
        <v>0.05832609436</v>
      </c>
      <c r="BR414" s="51">
        <f t="shared" si="24"/>
        <v>0.9142147135</v>
      </c>
      <c r="BS414" s="51">
        <f t="shared" si="25"/>
        <v>0.01341196377</v>
      </c>
      <c r="BT414" s="51">
        <f t="shared" si="26"/>
        <v>0.01404722835</v>
      </c>
      <c r="BU414" s="51">
        <f t="shared" si="10"/>
        <v>1</v>
      </c>
      <c r="BV414" s="51">
        <f t="shared" si="27"/>
        <v>0.03608468453</v>
      </c>
      <c r="BW414" s="51">
        <f t="shared" si="28"/>
        <v>0.005217141114</v>
      </c>
      <c r="BX414" s="51">
        <f t="shared" si="29"/>
        <v>0.9467778474</v>
      </c>
      <c r="BY414" s="51">
        <f t="shared" si="30"/>
        <v>0.01192032695</v>
      </c>
      <c r="BZ414" s="51">
        <f t="shared" si="11"/>
        <v>1</v>
      </c>
      <c r="CA414" s="51">
        <f t="shared" si="31"/>
        <v>0.001016954505</v>
      </c>
      <c r="CB414" s="51">
        <f t="shared" si="32"/>
        <v>0.007582545741</v>
      </c>
      <c r="CC414" s="51">
        <f t="shared" si="33"/>
        <v>0.001633793544</v>
      </c>
      <c r="CD414" s="51">
        <f t="shared" si="34"/>
        <v>0.9897667062</v>
      </c>
      <c r="CE414" s="51">
        <f t="shared" si="12"/>
        <v>1</v>
      </c>
      <c r="CF414" s="61"/>
      <c r="CG414" s="51">
        <f t="shared" si="35"/>
        <v>0.9503057882</v>
      </c>
      <c r="CH414" s="51">
        <f t="shared" si="36"/>
        <v>0.01703326228</v>
      </c>
      <c r="CI414" s="51">
        <f t="shared" si="37"/>
        <v>0.02709053854</v>
      </c>
      <c r="CJ414" s="51">
        <f t="shared" si="38"/>
        <v>0.005570411026</v>
      </c>
      <c r="CK414" s="51">
        <f t="shared" si="13"/>
        <v>1</v>
      </c>
      <c r="CL414" s="51">
        <f t="shared" si="39"/>
        <v>0.05832609436</v>
      </c>
      <c r="CM414" s="51">
        <f t="shared" si="40"/>
        <v>0.9142147135</v>
      </c>
      <c r="CN414" s="51">
        <f t="shared" si="41"/>
        <v>0.01341196377</v>
      </c>
      <c r="CO414" s="51">
        <f t="shared" si="42"/>
        <v>0.01404722835</v>
      </c>
      <c r="CP414" s="51">
        <f t="shared" si="14"/>
        <v>1</v>
      </c>
      <c r="CQ414" s="51">
        <f t="shared" si="43"/>
        <v>0.03608468453</v>
      </c>
      <c r="CR414" s="51">
        <f t="shared" si="44"/>
        <v>0.005217141114</v>
      </c>
      <c r="CS414" s="51">
        <f t="shared" si="45"/>
        <v>0.9467778474</v>
      </c>
      <c r="CT414" s="51">
        <f t="shared" si="46"/>
        <v>0.01192032695</v>
      </c>
      <c r="CU414" s="51">
        <f t="shared" si="15"/>
        <v>1</v>
      </c>
      <c r="CV414" s="51">
        <f t="shared" si="47"/>
        <v>0.001016954505</v>
      </c>
      <c r="CW414" s="51">
        <f t="shared" si="48"/>
        <v>0.007582545741</v>
      </c>
      <c r="CX414" s="51">
        <f t="shared" si="49"/>
        <v>0.001633793544</v>
      </c>
      <c r="CY414" s="51">
        <f t="shared" si="50"/>
        <v>0.9897667062</v>
      </c>
      <c r="CZ414" s="51">
        <f t="shared" si="16"/>
        <v>1</v>
      </c>
      <c r="DA414" s="61"/>
      <c r="DB414" s="51">
        <f>(AQ414*Baseline!B$7 + AV414*Baseline!B$11 + BA414*Baseline!B$16 + BF414*Baseline!B$18)</f>
        <v>58948.42277</v>
      </c>
      <c r="DC414" s="51">
        <f>(AR414*Baseline!B$7 + AW414*Baseline!B$11 + BB414*Baseline!B$16 + BG414*Baseline!B$18)</f>
        <v>63567.38324</v>
      </c>
      <c r="DD414" s="51">
        <f>(AS414*Baseline!B$7 + AX414*Baseline!B$11 + BC414*Baseline!B$16 + BH414*Baseline!B$18)</f>
        <v>115179.7514</v>
      </c>
      <c r="DE414" s="51">
        <f>(AT414*Baseline!B$7 + AY414*Baseline!B$11 + BD414*Baseline!B$16 + BI414*Baseline!B$18)</f>
        <v>1259856.571</v>
      </c>
      <c r="DF414" s="51">
        <f t="shared" si="17"/>
        <v>1497552.128</v>
      </c>
      <c r="DG414" s="61"/>
      <c r="DH414" s="51">
        <f t="shared" si="51"/>
        <v>0.03936318586</v>
      </c>
      <c r="DI414" s="51">
        <f t="shared" si="52"/>
        <v>0.04244752622</v>
      </c>
      <c r="DJ414" s="51">
        <f t="shared" si="53"/>
        <v>0.07691201473</v>
      </c>
      <c r="DK414" s="51">
        <f t="shared" si="54"/>
        <v>0.8412772732</v>
      </c>
      <c r="DL414" s="51">
        <f t="shared" si="18"/>
        <v>1</v>
      </c>
      <c r="DM414" s="61"/>
      <c r="DN414" s="51">
        <f>DH414 / (Baseline!B$7/Baseline!B$17)</f>
        <v>4.201761187</v>
      </c>
      <c r="DO414" s="51">
        <f>DI414 / (Baseline!B$11/Baseline!B$17)</f>
        <v>1.0247036</v>
      </c>
      <c r="DP414" s="51">
        <f>DJ414 / (Baseline!B$16/Baseline!B$17)</f>
        <v>1.188523061</v>
      </c>
      <c r="DQ414" s="51">
        <f>DK414 / (Baseline!B$18/Baseline!B$17)</f>
        <v>0.9511382271</v>
      </c>
      <c r="DR414" s="79"/>
      <c r="DS414" s="51">
        <f>(AU414*Baseline!B$34)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0.02882968838</v>
      </c>
      <c r="DT414" s="51">
        <f>(AZ414*Baseline!B$34) + (Baseline!D$88*(1-Baseline!D$89)*Baseline!B$35) + (Baseline!D$88*Baseline!D$89*((1-Baseline!D$90)*Baseline!B$40 + Baseline!D$90*Baseline!B$41))</f>
        <v>0.01042456522</v>
      </c>
      <c r="DU414" s="51">
        <f>(BE414*Baseline!B$34) + (Baseline!F$88*(1-Baseline!F$89)*Baseline!B$35) + (Baseline!F$88*Baseline!F$89*((1-Baseline!F$90)*Baseline!B$40 + Baseline!F$90*Baseline!B$41))</f>
        <v>0.01297550217</v>
      </c>
      <c r="DV414" s="51">
        <f>(BJ414*Baseline!B$34) + (Baseline!H$88*(1-Baseline!H$89)*Baseline!B$35) + (Baseline!H$88*Baseline!H$89*((1-Baseline!H$90)*Baseline!B$40 + Baseline!H$90*Baseline!B$41))</f>
        <v>0.009306405599</v>
      </c>
      <c r="DW414" s="51">
        <f>( DS414*Baseline!B$7 + DT414*Baseline!B$11 + DU414*Baseline!B$16 + DV414*Baseline!B$18 ) / Baseline!B$17</f>
        <v>0.009773059166</v>
      </c>
    </row>
    <row r="415">
      <c r="A415" s="4" t="s">
        <v>723</v>
      </c>
      <c r="B415" s="45">
        <f>MIN( MAX( NORMINV( MCrands!B415, (B$5+B$4)/2, (B$5-B$4)/3.29 ), 0 ), 1 )</f>
        <v>0.6127807344</v>
      </c>
      <c r="C415" s="45">
        <f>MAX( NORMINV( MCrands!C415, (C$5+C$4)/2, (C$5-C$4)/3.29 ), 0 )</f>
        <v>3.037066991</v>
      </c>
      <c r="D415" s="41"/>
      <c r="E415" s="43">
        <f>Baseline!B$33 * (C415 * Baseline!B$66*Baseline!B$66/Baseline!B$73 + Baseline!B$52*Baseline!B$52/Baseline!B$74 + Baseline!B$53*Baseline!B$53/Baseline!B$75 + Baseline!B$54*Baseline!B$54/Baseline!B$76)</f>
        <v>0.00002154375143</v>
      </c>
      <c r="F415" s="43">
        <f>Baseline!B$33 * (C415 * Baseline!B$66*Baseline!B$57/Baseline!B$73 + Baseline!B$52*Baseline!B$67/Baseline!B$74 + Baseline!B$53*Baseline!B$55/Baseline!B$75 + Baseline!B$54*Baseline!B$56/Baseline!B$76)</f>
        <v>0.0000002002695129</v>
      </c>
      <c r="G415" s="45">
        <f>Baseline!B$33 * (C415 * Baseline!B$66*Baseline!B$58/Baseline!B$73 + Baseline!B$52*Baseline!B$59/Baseline!B$74 + Baseline!B$53*Baseline!B$68/Baseline!B$75 + Baseline!B$54*Baseline!B$60/Baseline!B$76)</f>
        <v>0.0000001695919111</v>
      </c>
      <c r="H415" s="43">
        <f>Baseline!B$33 * (C415 * Baseline!B$66*Baseline!B$61/Baseline!B$73 + Baseline!B$52*Baseline!B$62/Baseline!B$74 + Baseline!B$53*Baseline!B$63/Baseline!B$75 + Baseline!B$54*Baseline!B$69/Baseline!B$76)</f>
        <v>0.000000003497254811</v>
      </c>
      <c r="I415" s="43">
        <f>Baseline!B$33 * (C415 * Baseline!B$57*Baseline!B$66/Baseline!B$73 + Baseline!B$67*Baseline!B$52/Baseline!B$74 + Baseline!B$55*Baseline!B$53/Baseline!B$75 + Baseline!B$56*Baseline!B$54/Baseline!B$76)</f>
        <v>0.0000002002695129</v>
      </c>
      <c r="J415" s="45">
        <f>Baseline!B$33 * (C415 * Baseline!B$57*Baseline!B$57/Baseline!B$73 + Baseline!B$67*Baseline!B$67/Baseline!B$74 + Baseline!B$55*Baseline!B$55/Baseline!B$75 + Baseline!B$56*Baseline!B$56/Baseline!B$76)</f>
        <v>0.000001763813863</v>
      </c>
      <c r="K415" s="43">
        <f>Baseline!B$33 * (C415 * Baseline!B$57*Baseline!B$58/Baseline!B$73 + Baseline!B$67*Baseline!B$59/Baseline!B$74 + Baseline!B$55*Baseline!B$68/Baseline!B$75 + Baseline!B$56*Baseline!B$60/Baseline!B$76)</f>
        <v>0.00000001374206585</v>
      </c>
      <c r="L415" s="45">
        <f>Baseline!B$33 * (C415 * Baseline!B$57*Baseline!B$61/Baseline!B$73 + Baseline!B$67*Baseline!B$62/Baseline!B$74 + Baseline!B$55*Baseline!B$63/Baseline!B$75 + Baseline!B$56*Baseline!B$69/Baseline!B$76)</f>
        <v>0.00000001439286646</v>
      </c>
      <c r="M415" s="43">
        <f>Baseline!B$33 * (C415 * Baseline!B$58*Baseline!B$66/Baseline!B$73 + Baseline!B$59*Baseline!B$52/Baseline!B$74 + Baseline!B$68*Baseline!B$53/Baseline!B$75 + Baseline!B$60*Baseline!B$54/Baseline!B$76)</f>
        <v>0.0000001695919111</v>
      </c>
      <c r="N415" s="45">
        <f>Baseline!B$33 * (C415 * Baseline!B$58*Baseline!B$57/Baseline!B$73 + Baseline!B$59*Baseline!B$67/Baseline!B$74 + Baseline!B$68*Baseline!B$55/Baseline!B$75 + Baseline!B$60*Baseline!B$56/Baseline!B$76)</f>
        <v>0.00000001374206585</v>
      </c>
      <c r="O415" s="45">
        <f>Baseline!B$33 * (C415 * Baseline!B$58*Baseline!B$58/Baseline!B$73 + Baseline!B$59*Baseline!B$59/Baseline!B$74 + Baseline!B$68*Baseline!B$68/Baseline!B$75 + Baseline!B$60*Baseline!B$60/Baseline!B$76)</f>
        <v>0.000001324390631</v>
      </c>
      <c r="P415" s="43">
        <f>Baseline!B$33 * (C415 * Baseline!B$58*Baseline!B$61/Baseline!B$73 + Baseline!B$59*Baseline!B$62/Baseline!B$74 + Baseline!B$68*Baseline!B$63/Baseline!B$75 + Baseline!B$60*Baseline!B$69/Baseline!B$76)</f>
        <v>0.00000000164697771</v>
      </c>
      <c r="Q415" s="43">
        <f>Baseline!B$33 * (C415 * Baseline!B$61*Baseline!B$66/Baseline!B$73 + Baseline!B$62*Baseline!B$52/Baseline!B$74 + Baseline!B$63*Baseline!B$53/Baseline!B$75 + Baseline!B$69*Baseline!B$54/Baseline!B$76)</f>
        <v>0.000000003497254811</v>
      </c>
      <c r="R415" s="43">
        <f>Baseline!B$33 * (C415 * Baseline!B$61*Baseline!B$57/Baseline!B$73 + Baseline!B$62*Baseline!B$67/Baseline!B$74 + Baseline!B$63*Baseline!B$55/Baseline!B$75 + Baseline!B$69*Baseline!B$56/Baseline!B$76)</f>
        <v>0.00000001439286646</v>
      </c>
      <c r="S415" s="43">
        <f>Baseline!B$33 * (C415 * Baseline!B$61*Baseline!B$58/Baseline!B$73 + Baseline!B$62*Baseline!B$59/Baseline!B$74 + Baseline!B$63*Baseline!B$68/Baseline!B$75 + Baseline!B$69*Baseline!B$60/Baseline!B$76)</f>
        <v>0.00000000164697771</v>
      </c>
      <c r="T415" s="43">
        <f>Baseline!B$33 * (C415 * Baseline!B$61*Baseline!B$61/Baseline!B$73 + Baseline!B$62*Baseline!B$62/Baseline!B$74 + Baseline!B$63*Baseline!B$63/Baseline!B$75 + Baseline!B$69*Baseline!B$69/Baseline!B$76)</f>
        <v>0.00000009854654868</v>
      </c>
      <c r="U415" s="41"/>
      <c r="V415" s="43">
        <f>E415 * ( Baseline!B$87 * Baseline!B$7 )</f>
        <v>0.2236025961</v>
      </c>
      <c r="W415" s="43">
        <f>F415 * ( Baseline!D$87 * Baseline!B$11 )</f>
        <v>0.003694290732</v>
      </c>
      <c r="X415" s="43">
        <f>G415 * ( Baseline!F$87 * Baseline!B$16 )</f>
        <v>0.005890736013</v>
      </c>
      <c r="Y415" s="43">
        <f>H415 * ( Baseline!H$87 * Baseline!B$18 )</f>
        <v>0.001229891724</v>
      </c>
      <c r="Z415" s="51">
        <f t="shared" si="1"/>
        <v>0.2344175146</v>
      </c>
      <c r="AA415" s="43">
        <f>I415 * ( Baseline!B$87 * Baseline!B$7 )</f>
        <v>0.002078597274</v>
      </c>
      <c r="AB415" s="45">
        <f>J415 * ( Baseline!D$87 * Baseline!B$11 )</f>
        <v>0.0325363612</v>
      </c>
      <c r="AC415" s="45">
        <f>K415 * ( Baseline!F$87 * Baseline!B$16 )</f>
        <v>0.0004773274956</v>
      </c>
      <c r="AD415" s="45">
        <f>L415 * ( Baseline!F$87 * Baseline!B$16 )</f>
        <v>0.000499932905</v>
      </c>
      <c r="AE415" s="51">
        <f t="shared" si="2"/>
        <v>0.03559221888</v>
      </c>
      <c r="AF415" s="51">
        <f>M415 * ( Baseline!B$87 * Baseline!B$7 )</f>
        <v>0.001760194445</v>
      </c>
      <c r="AG415" s="51">
        <f>N415 * ( Baseline!D$87 * Baseline!B$11 )</f>
        <v>0.0002534943327</v>
      </c>
      <c r="AH415" s="51">
        <f>O415 * ( Baseline!F$87 * Baseline!B$16 )</f>
        <v>0.04600240387</v>
      </c>
      <c r="AI415" s="51">
        <f>P415 * ( Baseline!H$87 * Baseline!B$18 )</f>
        <v>0.0005791983612</v>
      </c>
      <c r="AJ415" s="51">
        <f t="shared" si="3"/>
        <v>0.04859529101</v>
      </c>
      <c r="AK415" s="51">
        <f>Q415 * ( Baseline!B$87 * Baseline!B$7 )</f>
        <v>0.00003629800769</v>
      </c>
      <c r="AL415" s="51">
        <f>R415 * ( Baseline!D$87 * Baseline!B$11 )</f>
        <v>0.0002654993884</v>
      </c>
      <c r="AM415" s="51">
        <f>S415 * ( Baseline!F$87 * Baseline!B$16 )</f>
        <v>0.00005720739182</v>
      </c>
      <c r="AN415" s="51">
        <f>T415 * ( Baseline!H$87 * Baseline!B$18 )</f>
        <v>0.03465620642</v>
      </c>
      <c r="AO415" s="51">
        <f t="shared" si="4"/>
        <v>0.03501521121</v>
      </c>
      <c r="AP415" s="61"/>
      <c r="AQ415" s="51">
        <f>V415 * ( (1-Baseline!B$88-Baseline!B$87) + (1-B415)*Baseline!B$88 )</f>
        <v>0.09687026742</v>
      </c>
      <c r="AR415" s="51">
        <f>W415 * ( (1-Baseline!B$88-Baseline!B$87) + (1-B415)*Baseline!B$88 )</f>
        <v>0.001600459643</v>
      </c>
      <c r="AS415" s="51">
        <f>X415 * ( (1-Baseline!B$88-Baseline!B$87) + (1-B415)*Baseline!B$88 )</f>
        <v>0.002552014971</v>
      </c>
      <c r="AT415" s="51">
        <f>Y415 * ( (1-Baseline!B$88-Baseline!B$87) + (1-B415)*Baseline!B$88 )</f>
        <v>0.0005328200222</v>
      </c>
      <c r="AU415" s="51">
        <f t="shared" si="5"/>
        <v>0.1015555621</v>
      </c>
      <c r="AV415" s="51">
        <f>AA415 * ( (1-Baseline!D$88-Baseline!D$87) + (1-B415)*Baseline!D$88 )</f>
        <v>0.001490089497</v>
      </c>
      <c r="AW415" s="51">
        <f>AB415 * ( (1-Baseline!D$88-Baseline!D$87) + (1-B415)*Baseline!D$88 )</f>
        <v>0.02332442686</v>
      </c>
      <c r="AX415" s="51">
        <f>AC415 * ( (1-Baseline!D$88-Baseline!D$87) + (1-B415)*Baseline!D$88 )</f>
        <v>0.0003421830176</v>
      </c>
      <c r="AY415" s="51">
        <f>AD415 * ( (1-Baseline!D$88-Baseline!D$87) + (1-B415)*Baseline!D$88 )</f>
        <v>0.0003583882169</v>
      </c>
      <c r="AZ415" s="51">
        <f t="shared" si="6"/>
        <v>0.02551508759</v>
      </c>
      <c r="BA415" s="51">
        <f>AF415 * ( (1-Baseline!F$88-Baseline!F$87) + (1-Baseline!B$36)*Baseline!F$88 )</f>
        <v>0.001266692249</v>
      </c>
      <c r="BB415" s="51">
        <f>AG415 * ( (1-Baseline!F$88-Baseline!F$87) + (1-Baseline!B$36)*Baseline!F$88 )</f>
        <v>0.0001824226336</v>
      </c>
      <c r="BC415" s="51">
        <f>AH415 * ( (1-Baseline!F$88-Baseline!F$87) + (1-Baseline!B$36)*Baseline!F$88 )</f>
        <v>0.0331048019</v>
      </c>
      <c r="BD415" s="51">
        <f>AI415 * ( (1-Baseline!F$88-Baseline!F$87) + (1-Baseline!B$36)*Baseline!F$88 )</f>
        <v>0.000416809675</v>
      </c>
      <c r="BE415" s="51">
        <f t="shared" si="7"/>
        <v>0.03497072646</v>
      </c>
      <c r="BF415" s="51">
        <f>AK415 * ( (1-Baseline!H$88-Baseline!H$87) + (1-Baseline!B$36)*Baseline!H$88 )</f>
        <v>0.00002875963745</v>
      </c>
      <c r="BG415" s="51">
        <f>AL415 * ( (1-Baseline!H$88-Baseline!H$87) + (1-Baseline!B$36)*Baseline!H$88 )</f>
        <v>0.0002103604754</v>
      </c>
      <c r="BH415" s="51">
        <f>AM415 * ( (1-Baseline!H$88-Baseline!H$87) + (1-Baseline!B$36)*Baseline!H$88 )</f>
        <v>0.00004532656069</v>
      </c>
      <c r="BI415" s="51">
        <f>AN415 * ( (1-Baseline!H$88-Baseline!H$87) + (1-Baseline!B$36)*Baseline!H$88 )</f>
        <v>0.02745880547</v>
      </c>
      <c r="BJ415" s="51">
        <f t="shared" si="8"/>
        <v>0.02774325215</v>
      </c>
      <c r="BK415" s="61"/>
      <c r="BL415" s="51">
        <f t="shared" si="19"/>
        <v>0.9538647166</v>
      </c>
      <c r="BM415" s="51">
        <f t="shared" si="20"/>
        <v>0.01575944843</v>
      </c>
      <c r="BN415" s="51">
        <f t="shared" si="21"/>
        <v>0.02512924866</v>
      </c>
      <c r="BO415" s="51">
        <f t="shared" si="22"/>
        <v>0.005246586316</v>
      </c>
      <c r="BP415" s="51">
        <f t="shared" si="9"/>
        <v>1</v>
      </c>
      <c r="BQ415" s="51">
        <f t="shared" si="23"/>
        <v>0.05840032849</v>
      </c>
      <c r="BR415" s="51">
        <f t="shared" si="24"/>
        <v>0.9141425353</v>
      </c>
      <c r="BS415" s="51">
        <f t="shared" si="25"/>
        <v>0.01341100697</v>
      </c>
      <c r="BT415" s="51">
        <f t="shared" si="26"/>
        <v>0.0140461292</v>
      </c>
      <c r="BU415" s="51">
        <f t="shared" si="10"/>
        <v>1</v>
      </c>
      <c r="BV415" s="51">
        <f t="shared" si="27"/>
        <v>0.03622150231</v>
      </c>
      <c r="BW415" s="51">
        <f t="shared" si="28"/>
        <v>0.005216438207</v>
      </c>
      <c r="BX415" s="51">
        <f t="shared" si="29"/>
        <v>0.9466432429</v>
      </c>
      <c r="BY415" s="51">
        <f t="shared" si="30"/>
        <v>0.0119188166</v>
      </c>
      <c r="BZ415" s="51">
        <f t="shared" si="11"/>
        <v>1</v>
      </c>
      <c r="CA415" s="51">
        <f t="shared" si="31"/>
        <v>0.001036635406</v>
      </c>
      <c r="CB415" s="51">
        <f t="shared" si="32"/>
        <v>0.007582401453</v>
      </c>
      <c r="CC415" s="51">
        <f t="shared" si="33"/>
        <v>0.001633786856</v>
      </c>
      <c r="CD415" s="51">
        <f t="shared" si="34"/>
        <v>0.9897471763</v>
      </c>
      <c r="CE415" s="51">
        <f t="shared" si="12"/>
        <v>1</v>
      </c>
      <c r="CF415" s="61"/>
      <c r="CG415" s="51">
        <f t="shared" si="35"/>
        <v>0.9538647166</v>
      </c>
      <c r="CH415" s="51">
        <f t="shared" si="36"/>
        <v>0.01575944843</v>
      </c>
      <c r="CI415" s="51">
        <f t="shared" si="37"/>
        <v>0.02512924866</v>
      </c>
      <c r="CJ415" s="51">
        <f t="shared" si="38"/>
        <v>0.005246586316</v>
      </c>
      <c r="CK415" s="51">
        <f t="shared" si="13"/>
        <v>1</v>
      </c>
      <c r="CL415" s="51">
        <f t="shared" si="39"/>
        <v>0.05840032849</v>
      </c>
      <c r="CM415" s="51">
        <f t="shared" si="40"/>
        <v>0.9141425353</v>
      </c>
      <c r="CN415" s="51">
        <f t="shared" si="41"/>
        <v>0.01341100697</v>
      </c>
      <c r="CO415" s="51">
        <f t="shared" si="42"/>
        <v>0.0140461292</v>
      </c>
      <c r="CP415" s="51">
        <f t="shared" si="14"/>
        <v>1</v>
      </c>
      <c r="CQ415" s="51">
        <f t="shared" si="43"/>
        <v>0.03622150231</v>
      </c>
      <c r="CR415" s="51">
        <f t="shared" si="44"/>
        <v>0.005216438207</v>
      </c>
      <c r="CS415" s="51">
        <f t="shared" si="45"/>
        <v>0.9466432429</v>
      </c>
      <c r="CT415" s="51">
        <f t="shared" si="46"/>
        <v>0.0119188166</v>
      </c>
      <c r="CU415" s="51">
        <f t="shared" si="15"/>
        <v>1</v>
      </c>
      <c r="CV415" s="51">
        <f t="shared" si="47"/>
        <v>0.001036635406</v>
      </c>
      <c r="CW415" s="51">
        <f t="shared" si="48"/>
        <v>0.007582401453</v>
      </c>
      <c r="CX415" s="51">
        <f t="shared" si="49"/>
        <v>0.001633786856</v>
      </c>
      <c r="CY415" s="51">
        <f t="shared" si="50"/>
        <v>0.9897471763</v>
      </c>
      <c r="CZ415" s="51">
        <f t="shared" si="16"/>
        <v>1</v>
      </c>
      <c r="DA415" s="61"/>
      <c r="DB415" s="51">
        <f>(AQ415*Baseline!B$7 + AV415*Baseline!B$11 + BA415*Baseline!B$16 + BF415*Baseline!B$18)</f>
        <v>55738.24406</v>
      </c>
      <c r="DC415" s="51">
        <f>(AR415*Baseline!B$7 + AW415*Baseline!B$11 + BB415*Baseline!B$16 + BG415*Baseline!B$18)</f>
        <v>61040.44415</v>
      </c>
      <c r="DD415" s="51">
        <f>(AS415*Baseline!B$7 + AX415*Baseline!B$11 + BC415*Baseline!B$16 + BH415*Baseline!B$18)</f>
        <v>114954.4737</v>
      </c>
      <c r="DE415" s="51">
        <f>(AT415*Baseline!B$7 + AY415*Baseline!B$11 + BD415*Baseline!B$16 + BI415*Baseline!B$18)</f>
        <v>1259784.501</v>
      </c>
      <c r="DF415" s="51">
        <f t="shared" si="17"/>
        <v>1491517.663</v>
      </c>
      <c r="DG415" s="61"/>
      <c r="DH415" s="51">
        <f t="shared" si="51"/>
        <v>0.03737015353</v>
      </c>
      <c r="DI415" s="51">
        <f t="shared" si="52"/>
        <v>0.04092505618</v>
      </c>
      <c r="DJ415" s="51">
        <f t="shared" si="53"/>
        <v>0.07707215043</v>
      </c>
      <c r="DK415" s="51">
        <f t="shared" si="54"/>
        <v>0.8446326399</v>
      </c>
      <c r="DL415" s="51">
        <f t="shared" si="18"/>
        <v>1</v>
      </c>
      <c r="DM415" s="61"/>
      <c r="DN415" s="51">
        <f>DH415 / (Baseline!B$7/Baseline!B$17)</f>
        <v>3.989018094</v>
      </c>
      <c r="DO415" s="51">
        <f>DI415 / (Baseline!B$11/Baseline!B$17)</f>
        <v>0.9879504439</v>
      </c>
      <c r="DP415" s="51">
        <f>DJ415 / (Baseline!B$16/Baseline!B$17)</f>
        <v>1.190997641</v>
      </c>
      <c r="DQ415" s="51">
        <f>DK415 / (Baseline!B$18/Baseline!B$17)</f>
        <v>0.9549317654</v>
      </c>
      <c r="DR415" s="79"/>
      <c r="DS415" s="51">
        <f>(AU415*Baseline!B$34)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0.02776286556</v>
      </c>
      <c r="DT415" s="51">
        <f>(AZ415*Baseline!B$34) + (Baseline!D$88*(1-Baseline!D$89)*Baseline!B$35) + (Baseline!D$88*Baseline!D$89*((1-Baseline!D$90)*Baseline!B$40 + Baseline!D$90*Baseline!B$41))</f>
        <v>0.01024083114</v>
      </c>
      <c r="DU415" s="51">
        <f>(BE415*Baseline!B$34) + (Baseline!F$88*(1-Baseline!F$89)*Baseline!B$35) + (Baseline!F$88*Baseline!F$89*((1-Baseline!F$90)*Baseline!B$40 + Baseline!F$90*Baseline!B$41))</f>
        <v>0.01297624897</v>
      </c>
      <c r="DV415" s="51">
        <f>(BJ415*Baseline!B$34) + (Baseline!H$88*(1-Baseline!H$89)*Baseline!B$35) + (Baseline!H$88*Baseline!H$89*((1-Baseline!H$90)*Baseline!B$40 + Baseline!H$90*Baseline!B$41))</f>
        <v>0.009306487822</v>
      </c>
      <c r="DW415" s="51">
        <f>( DS415*Baseline!B$7 + DT415*Baseline!B$11 + DU415*Baseline!B$16 + DV415*Baseline!B$18 ) / Baseline!B$17</f>
        <v>0.009755574909</v>
      </c>
    </row>
    <row r="416">
      <c r="A416" s="4" t="s">
        <v>724</v>
      </c>
      <c r="B416" s="45">
        <f>MIN( MAX( NORMINV( MCrands!B416, (B$5+B$4)/2, (B$5-B$4)/3.29 ), 0 ), 1 )</f>
        <v>0.4528239114</v>
      </c>
      <c r="C416" s="45">
        <f>MAX( NORMINV( MCrands!C416, (C$5+C$4)/2, (C$5-C$4)/3.29 ), 0 )</f>
        <v>2.558101387</v>
      </c>
      <c r="D416" s="41"/>
      <c r="E416" s="43">
        <f>Baseline!B$33 * (C416 * Baseline!B$66*Baseline!B$66/Baseline!B$73 + Baseline!B$52*Baseline!B$52/Baseline!B$74 + Baseline!B$53*Baseline!B$53/Baseline!B$75 + Baseline!B$54*Baseline!B$54/Baseline!B$76)</f>
        <v>0.00001815266345</v>
      </c>
      <c r="F416" s="43">
        <f>Baseline!B$33 * (C416 * Baseline!B$66*Baseline!B$57/Baseline!B$73 + Baseline!B$52*Baseline!B$67/Baseline!B$74 + Baseline!B$53*Baseline!B$55/Baseline!B$75 + Baseline!B$54*Baseline!B$56/Baseline!B$76)</f>
        <v>0.0000001997340779</v>
      </c>
      <c r="G416" s="45">
        <f>Baseline!B$33 * (C416 * Baseline!B$66*Baseline!B$58/Baseline!B$73 + Baseline!B$52*Baseline!B$59/Baseline!B$74 + Baseline!B$53*Baseline!B$68/Baseline!B$75 + Baseline!B$54*Baseline!B$60/Baseline!B$76)</f>
        <v>0.0000001682756335</v>
      </c>
      <c r="H416" s="43">
        <f>Baseline!B$33 * (C416 * Baseline!B$66*Baseline!B$61/Baseline!B$73 + Baseline!B$52*Baseline!B$62/Baseline!B$74 + Baseline!B$53*Baseline!B$63/Baseline!B$75 + Baseline!B$54*Baseline!B$69/Baseline!B$76)</f>
        <v>0.000000003365627054</v>
      </c>
      <c r="I416" s="43">
        <f>Baseline!B$33 * (C416 * Baseline!B$57*Baseline!B$66/Baseline!B$73 + Baseline!B$67*Baseline!B$52/Baseline!B$74 + Baseline!B$55*Baseline!B$53/Baseline!B$75 + Baseline!B$56*Baseline!B$54/Baseline!B$76)</f>
        <v>0.0000001997340779</v>
      </c>
      <c r="J416" s="45">
        <f>Baseline!B$33 * (C416 * Baseline!B$57*Baseline!B$57/Baseline!B$73 + Baseline!B$67*Baseline!B$67/Baseline!B$74 + Baseline!B$55*Baseline!B$55/Baseline!B$75 + Baseline!B$56*Baseline!B$56/Baseline!B$76)</f>
        <v>0.000001763813779</v>
      </c>
      <c r="K416" s="43">
        <f>Baseline!B$33 * (C416 * Baseline!B$57*Baseline!B$58/Baseline!B$73 + Baseline!B$67*Baseline!B$59/Baseline!B$74 + Baseline!B$55*Baseline!B$68/Baseline!B$75 + Baseline!B$56*Baseline!B$60/Baseline!B$76)</f>
        <v>0.00000001374185802</v>
      </c>
      <c r="L416" s="45">
        <f>Baseline!B$33 * (C416 * Baseline!B$57*Baseline!B$61/Baseline!B$73 + Baseline!B$67*Baseline!B$62/Baseline!B$74 + Baseline!B$55*Baseline!B$63/Baseline!B$75 + Baseline!B$56*Baseline!B$69/Baseline!B$76)</f>
        <v>0.00000001439284568</v>
      </c>
      <c r="M416" s="43">
        <f>Baseline!B$33 * (C416 * Baseline!B$58*Baseline!B$66/Baseline!B$73 + Baseline!B$59*Baseline!B$52/Baseline!B$74 + Baseline!B$68*Baseline!B$53/Baseline!B$75 + Baseline!B$60*Baseline!B$54/Baseline!B$76)</f>
        <v>0.0000001682756335</v>
      </c>
      <c r="N416" s="45">
        <f>Baseline!B$33 * (C416 * Baseline!B$58*Baseline!B$57/Baseline!B$73 + Baseline!B$59*Baseline!B$67/Baseline!B$74 + Baseline!B$68*Baseline!B$55/Baseline!B$75 + Baseline!B$60*Baseline!B$56/Baseline!B$76)</f>
        <v>0.00000001374185802</v>
      </c>
      <c r="O416" s="45">
        <f>Baseline!B$33 * (C416 * Baseline!B$58*Baseline!B$58/Baseline!B$73 + Baseline!B$59*Baseline!B$59/Baseline!B$74 + Baseline!B$68*Baseline!B$68/Baseline!B$75 + Baseline!B$60*Baseline!B$60/Baseline!B$76)</f>
        <v>0.000001324390121</v>
      </c>
      <c r="P416" s="43">
        <f>Baseline!B$33 * (C416 * Baseline!B$58*Baseline!B$61/Baseline!B$73 + Baseline!B$59*Baseline!B$62/Baseline!B$74 + Baseline!B$68*Baseline!B$63/Baseline!B$75 + Baseline!B$60*Baseline!B$69/Baseline!B$76)</f>
        <v>0.000000001646926618</v>
      </c>
      <c r="Q416" s="43">
        <f>Baseline!B$33 * (C416 * Baseline!B$61*Baseline!B$66/Baseline!B$73 + Baseline!B$62*Baseline!B$52/Baseline!B$74 + Baseline!B$63*Baseline!B$53/Baseline!B$75 + Baseline!B$69*Baseline!B$54/Baseline!B$76)</f>
        <v>0.000000003365627054</v>
      </c>
      <c r="R416" s="43">
        <f>Baseline!B$33 * (C416 * Baseline!B$61*Baseline!B$57/Baseline!B$73 + Baseline!B$62*Baseline!B$67/Baseline!B$74 + Baseline!B$63*Baseline!B$55/Baseline!B$75 + Baseline!B$69*Baseline!B$56/Baseline!B$76)</f>
        <v>0.00000001439284568</v>
      </c>
      <c r="S416" s="43">
        <f>Baseline!B$33 * (C416 * Baseline!B$61*Baseline!B$58/Baseline!B$73 + Baseline!B$62*Baseline!B$59/Baseline!B$74 + Baseline!B$63*Baseline!B$68/Baseline!B$75 + Baseline!B$69*Baseline!B$60/Baseline!B$76)</f>
        <v>0.000000001646926618</v>
      </c>
      <c r="T416" s="43">
        <f>Baseline!B$33 * (C416 * Baseline!B$61*Baseline!B$61/Baseline!B$73 + Baseline!B$62*Baseline!B$62/Baseline!B$74 + Baseline!B$63*Baseline!B$63/Baseline!B$75 + Baseline!B$69*Baseline!B$69/Baseline!B$76)</f>
        <v>0.00000009854654357</v>
      </c>
      <c r="U416" s="41"/>
      <c r="V416" s="43">
        <f>E416 * ( Baseline!B$87 * Baseline!B$7 )</f>
        <v>0.188406494</v>
      </c>
      <c r="W416" s="43">
        <f>F416 * ( Baseline!D$87 * Baseline!B$11 )</f>
        <v>0.00368441378</v>
      </c>
      <c r="X416" s="43">
        <f>G416 * ( Baseline!F$87 * Baseline!B$16 )</f>
        <v>0.005845015414</v>
      </c>
      <c r="Y416" s="43">
        <f>H416 * ( Baseline!H$87 * Baseline!B$18 )</f>
        <v>0.001183601734</v>
      </c>
      <c r="Z416" s="51">
        <f t="shared" si="1"/>
        <v>0.1991195249</v>
      </c>
      <c r="AA416" s="43">
        <f>I416 * ( Baseline!B$87 * Baseline!B$7 )</f>
        <v>0.002073039995</v>
      </c>
      <c r="AB416" s="45">
        <f>J416 * ( Baseline!D$87 * Baseline!B$11 )</f>
        <v>0.03253635965</v>
      </c>
      <c r="AC416" s="45">
        <f>K416 * ( Baseline!F$87 * Baseline!B$16 )</f>
        <v>0.0004773202766</v>
      </c>
      <c r="AD416" s="45">
        <f>L416 * ( Baseline!F$87 * Baseline!B$16 )</f>
        <v>0.0004999321831</v>
      </c>
      <c r="AE416" s="51">
        <f t="shared" si="2"/>
        <v>0.0355866521</v>
      </c>
      <c r="AF416" s="51">
        <f>M416 * ( Baseline!B$87 * Baseline!B$7 )</f>
        <v>0.001746532801</v>
      </c>
      <c r="AG416" s="51">
        <f>N416 * ( Baseline!D$87 * Baseline!B$11 )</f>
        <v>0.0002534904989</v>
      </c>
      <c r="AH416" s="51">
        <f>O416 * ( Baseline!F$87 * Baseline!B$16 )</f>
        <v>0.04600238612</v>
      </c>
      <c r="AI416" s="51">
        <f>P416 * ( Baseline!H$87 * Baseline!B$18 )</f>
        <v>0.0005791803933</v>
      </c>
      <c r="AJ416" s="51">
        <f t="shared" si="3"/>
        <v>0.04858158981</v>
      </c>
      <c r="AK416" s="51">
        <f>Q416 * ( Baseline!B$87 * Baseline!B$7 )</f>
        <v>0.0000349318432</v>
      </c>
      <c r="AL416" s="51">
        <f>R416 * ( Baseline!D$87 * Baseline!B$11 )</f>
        <v>0.000265499005</v>
      </c>
      <c r="AM416" s="51">
        <f>S416 * ( Baseline!F$87 * Baseline!B$16 )</f>
        <v>0.00005720561714</v>
      </c>
      <c r="AN416" s="51">
        <f>T416 * ( Baseline!H$87 * Baseline!B$18 )</f>
        <v>0.03465620463</v>
      </c>
      <c r="AO416" s="51">
        <f t="shared" si="4"/>
        <v>0.03501384109</v>
      </c>
      <c r="AP416" s="61"/>
      <c r="AQ416" s="51">
        <f>V416 * ( (1-Baseline!B$88-Baseline!B$87) + (1-B416)*Baseline!B$88 )</f>
        <v>0.1084442757</v>
      </c>
      <c r="AR416" s="51">
        <f>W416 * ( (1-Baseline!B$88-Baseline!B$87) + (1-B416)*Baseline!B$88 )</f>
        <v>0.002120699639</v>
      </c>
      <c r="AS416" s="51">
        <f>X416 * ( (1-Baseline!B$88-Baseline!B$87) + (1-B416)*Baseline!B$88 )</f>
        <v>0.003364313244</v>
      </c>
      <c r="AT416" s="51">
        <f>Y416 * ( (1-Baseline!B$88-Baseline!B$87) + (1-B416)*Baseline!B$88 )</f>
        <v>0.0006812654388</v>
      </c>
      <c r="AU416" s="51">
        <f t="shared" si="5"/>
        <v>0.114610554</v>
      </c>
      <c r="AV416" s="51">
        <f>AA416 * ( (1-Baseline!D$88-Baseline!D$87) + (1-B416)*Baseline!D$88 )</f>
        <v>0.001634661043</v>
      </c>
      <c r="AW416" s="51">
        <f>AB416 * ( (1-Baseline!D$88-Baseline!D$87) + (1-B416)*Baseline!D$88 )</f>
        <v>0.02565600264</v>
      </c>
      <c r="AX416" s="51">
        <f>AC416 * ( (1-Baseline!D$88-Baseline!D$87) + (1-B416)*Baseline!D$88 )</f>
        <v>0.000376382927</v>
      </c>
      <c r="AY416" s="51">
        <f>AD416 * ( (1-Baseline!D$88-Baseline!D$87) + (1-B416)*Baseline!D$88 )</f>
        <v>0.000394213168</v>
      </c>
      <c r="AZ416" s="51">
        <f t="shared" si="6"/>
        <v>0.02806125978</v>
      </c>
      <c r="BA416" s="51">
        <f>AF416 * ( (1-Baseline!F$88-Baseline!F$87) + (1-Baseline!B$36)*Baseline!F$88 )</f>
        <v>0.001256860892</v>
      </c>
      <c r="BB416" s="51">
        <f>AG416 * ( (1-Baseline!F$88-Baseline!F$87) + (1-Baseline!B$36)*Baseline!F$88 )</f>
        <v>0.0001824198747</v>
      </c>
      <c r="BC416" s="51">
        <f>AH416 * ( (1-Baseline!F$88-Baseline!F$87) + (1-Baseline!B$36)*Baseline!F$88 )</f>
        <v>0.03310478913</v>
      </c>
      <c r="BD416" s="51">
        <f>AI416 * ( (1-Baseline!F$88-Baseline!F$87) + (1-Baseline!B$36)*Baseline!F$88 )</f>
        <v>0.0004167967448</v>
      </c>
      <c r="BE416" s="51">
        <f t="shared" si="7"/>
        <v>0.03496086664</v>
      </c>
      <c r="BF416" s="51">
        <f>AK416 * ( (1-Baseline!H$88-Baseline!H$87) + (1-Baseline!B$36)*Baseline!H$88 )</f>
        <v>0.000027677198</v>
      </c>
      <c r="BG416" s="51">
        <f>AL416 * ( (1-Baseline!H$88-Baseline!H$87) + (1-Baseline!B$36)*Baseline!H$88 )</f>
        <v>0.0002103601716</v>
      </c>
      <c r="BH416" s="51">
        <f>AM416 * ( (1-Baseline!H$88-Baseline!H$87) + (1-Baseline!B$36)*Baseline!H$88 )</f>
        <v>0.00004532515457</v>
      </c>
      <c r="BI416" s="51">
        <f>AN416 * ( (1-Baseline!H$88-Baseline!H$87) + (1-Baseline!B$36)*Baseline!H$88 )</f>
        <v>0.02745880405</v>
      </c>
      <c r="BJ416" s="51">
        <f t="shared" si="8"/>
        <v>0.02774216657</v>
      </c>
      <c r="BK416" s="61"/>
      <c r="BL416" s="51">
        <f t="shared" si="19"/>
        <v>0.9461979887</v>
      </c>
      <c r="BM416" s="51">
        <f t="shared" si="20"/>
        <v>0.01850352838</v>
      </c>
      <c r="BN416" s="51">
        <f t="shared" si="21"/>
        <v>0.02935430574</v>
      </c>
      <c r="BO416" s="51">
        <f t="shared" si="22"/>
        <v>0.005944177171</v>
      </c>
      <c r="BP416" s="51">
        <f t="shared" si="9"/>
        <v>1</v>
      </c>
      <c r="BQ416" s="51">
        <f t="shared" si="23"/>
        <v>0.05825330208</v>
      </c>
      <c r="BR416" s="51">
        <f t="shared" si="24"/>
        <v>0.9142854898</v>
      </c>
      <c r="BS416" s="51">
        <f t="shared" si="25"/>
        <v>0.01341290199</v>
      </c>
      <c r="BT416" s="51">
        <f t="shared" si="26"/>
        <v>0.01404830614</v>
      </c>
      <c r="BU416" s="51">
        <f t="shared" si="10"/>
        <v>1</v>
      </c>
      <c r="BV416" s="51">
        <f t="shared" si="27"/>
        <v>0.03595050733</v>
      </c>
      <c r="BW416" s="51">
        <f t="shared" si="28"/>
        <v>0.005217830455</v>
      </c>
      <c r="BX416" s="51">
        <f t="shared" si="29"/>
        <v>0.9469098541</v>
      </c>
      <c r="BY416" s="51">
        <f t="shared" si="30"/>
        <v>0.01192180815</v>
      </c>
      <c r="BZ416" s="51">
        <f t="shared" si="11"/>
        <v>1</v>
      </c>
      <c r="CA416" s="51">
        <f t="shared" si="31"/>
        <v>0.0009976581291</v>
      </c>
      <c r="CB416" s="51">
        <f t="shared" si="32"/>
        <v>0.007582687209</v>
      </c>
      <c r="CC416" s="51">
        <f t="shared" si="33"/>
        <v>0.001633800102</v>
      </c>
      <c r="CD416" s="51">
        <f t="shared" si="34"/>
        <v>0.9897858546</v>
      </c>
      <c r="CE416" s="51">
        <f t="shared" si="12"/>
        <v>1</v>
      </c>
      <c r="CF416" s="61"/>
      <c r="CG416" s="51">
        <f t="shared" si="35"/>
        <v>0.9461979887</v>
      </c>
      <c r="CH416" s="51">
        <f t="shared" si="36"/>
        <v>0.01850352838</v>
      </c>
      <c r="CI416" s="51">
        <f t="shared" si="37"/>
        <v>0.02935430574</v>
      </c>
      <c r="CJ416" s="51">
        <f t="shared" si="38"/>
        <v>0.005944177171</v>
      </c>
      <c r="CK416" s="51">
        <f t="shared" si="13"/>
        <v>1</v>
      </c>
      <c r="CL416" s="51">
        <f t="shared" si="39"/>
        <v>0.05825330208</v>
      </c>
      <c r="CM416" s="51">
        <f t="shared" si="40"/>
        <v>0.9142854898</v>
      </c>
      <c r="CN416" s="51">
        <f t="shared" si="41"/>
        <v>0.01341290199</v>
      </c>
      <c r="CO416" s="51">
        <f t="shared" si="42"/>
        <v>0.01404830614</v>
      </c>
      <c r="CP416" s="51">
        <f t="shared" si="14"/>
        <v>1</v>
      </c>
      <c r="CQ416" s="51">
        <f t="shared" si="43"/>
        <v>0.03595050733</v>
      </c>
      <c r="CR416" s="51">
        <f t="shared" si="44"/>
        <v>0.005217830455</v>
      </c>
      <c r="CS416" s="51">
        <f t="shared" si="45"/>
        <v>0.9469098541</v>
      </c>
      <c r="CT416" s="51">
        <f t="shared" si="46"/>
        <v>0.01192180815</v>
      </c>
      <c r="CU416" s="51">
        <f t="shared" si="15"/>
        <v>1</v>
      </c>
      <c r="CV416" s="51">
        <f t="shared" si="47"/>
        <v>0.0009976581291</v>
      </c>
      <c r="CW416" s="51">
        <f t="shared" si="48"/>
        <v>0.007582687209</v>
      </c>
      <c r="CX416" s="51">
        <f t="shared" si="49"/>
        <v>0.001633800102</v>
      </c>
      <c r="CY416" s="51">
        <f t="shared" si="50"/>
        <v>0.9897858546</v>
      </c>
      <c r="CZ416" s="51">
        <f t="shared" si="16"/>
        <v>1</v>
      </c>
      <c r="DA416" s="61"/>
      <c r="DB416" s="51">
        <f>(AQ416*Baseline!B$7 + AV416*Baseline!B$11 + BA416*Baseline!B$16 + BF416*Baseline!B$18)</f>
        <v>61579.17686</v>
      </c>
      <c r="DC416" s="51">
        <f>(AR416*Baseline!B$7 + AW416*Baseline!B$11 + BB416*Baseline!B$16 + BG416*Baseline!B$18)</f>
        <v>66292.92756</v>
      </c>
      <c r="DD416" s="51">
        <f>(AS416*Baseline!B$7 + AX416*Baseline!B$11 + BC416*Baseline!B$16 + BH416*Baseline!B$18)</f>
        <v>115421.6747</v>
      </c>
      <c r="DE416" s="51">
        <f>(AT416*Baseline!B$7 + AY416*Baseline!B$11 + BD416*Baseline!B$16 + BI416*Baseline!B$18)</f>
        <v>1259933.217</v>
      </c>
      <c r="DF416" s="51">
        <f t="shared" si="17"/>
        <v>1503226.996</v>
      </c>
      <c r="DG416" s="61"/>
      <c r="DH416" s="51">
        <f t="shared" si="51"/>
        <v>0.04096465604</v>
      </c>
      <c r="DI416" s="51">
        <f t="shared" si="52"/>
        <v>0.04410041046</v>
      </c>
      <c r="DJ416" s="51">
        <f t="shared" si="53"/>
        <v>0.07678259838</v>
      </c>
      <c r="DK416" s="51">
        <f t="shared" si="54"/>
        <v>0.8381523351</v>
      </c>
      <c r="DL416" s="51">
        <f t="shared" si="18"/>
        <v>1</v>
      </c>
      <c r="DM416" s="61"/>
      <c r="DN416" s="51">
        <f>DH416 / (Baseline!B$7/Baseline!B$17)</f>
        <v>4.372707595</v>
      </c>
      <c r="DO416" s="51">
        <f>DI416 / (Baseline!B$11/Baseline!B$17)</f>
        <v>1.064605016</v>
      </c>
      <c r="DP416" s="51">
        <f>DJ416 / (Baseline!B$16/Baseline!B$17)</f>
        <v>1.186523187</v>
      </c>
      <c r="DQ416" s="51">
        <f>DK416 / (Baseline!B$18/Baseline!B$17)</f>
        <v>0.9476052087</v>
      </c>
      <c r="DR416" s="79"/>
      <c r="DS416" s="51">
        <f>(AU416*Baseline!B$34)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0.02972111435</v>
      </c>
      <c r="DT416" s="51">
        <f>(AZ416*Baseline!B$34) + (Baseline!D$88*(1-Baseline!D$89)*Baseline!B$35) + (Baseline!D$88*Baseline!D$89*((1-Baseline!D$90)*Baseline!B$40 + Baseline!D$90*Baseline!B$41))</f>
        <v>0.01062275697</v>
      </c>
      <c r="DU416" s="51">
        <f>(BE416*Baseline!B$34) + (Baseline!F$88*(1-Baseline!F$89)*Baseline!B$35) + (Baseline!F$88*Baseline!F$89*((1-Baseline!F$90)*Baseline!B$40 + Baseline!F$90*Baseline!B$41))</f>
        <v>0.01297477</v>
      </c>
      <c r="DV416" s="51">
        <f>(BJ416*Baseline!B$34) + (Baseline!H$88*(1-Baseline!H$89)*Baseline!B$35) + (Baseline!H$88*Baseline!H$89*((1-Baseline!H$90)*Baseline!B$40 + Baseline!H$90*Baseline!B$41))</f>
        <v>0.009306324986</v>
      </c>
      <c r="DW416" s="51">
        <f>( DS416*Baseline!B$7 + DT416*Baseline!B$11 + DU416*Baseline!B$16 + DV416*Baseline!B$18 ) / Baseline!B$17</f>
        <v>0.009789501527</v>
      </c>
    </row>
    <row r="417">
      <c r="A417" s="4" t="s">
        <v>726</v>
      </c>
      <c r="B417" s="45">
        <f>MIN( MAX( NORMINV( MCrands!B417, (B$5+B$4)/2, (B$5-B$4)/3.29 ), 0 ), 1 )</f>
        <v>0.6689656559</v>
      </c>
      <c r="C417" s="45">
        <f>MAX( NORMINV( MCrands!C417, (C$5+C$4)/2, (C$5-C$4)/3.29 ), 0 )</f>
        <v>2.988118555</v>
      </c>
      <c r="D417" s="41"/>
      <c r="E417" s="43">
        <f>Baseline!B$33 * (C417 * Baseline!B$66*Baseline!B$66/Baseline!B$73 + Baseline!B$52*Baseline!B$52/Baseline!B$74 + Baseline!B$53*Baseline!B$53/Baseline!B$75 + Baseline!B$54*Baseline!B$54/Baseline!B$76)</f>
        <v>0.00002119719533</v>
      </c>
      <c r="F417" s="43">
        <f>Baseline!B$33 * (C417 * Baseline!B$66*Baseline!B$57/Baseline!B$73 + Baseline!B$52*Baseline!B$67/Baseline!B$74 + Baseline!B$53*Baseline!B$55/Baseline!B$75 + Baseline!B$54*Baseline!B$56/Baseline!B$76)</f>
        <v>0.0000002002147935</v>
      </c>
      <c r="G417" s="45">
        <f>Baseline!B$33 * (C417 * Baseline!B$66*Baseline!B$58/Baseline!B$73 + Baseline!B$52*Baseline!B$59/Baseline!B$74 + Baseline!B$53*Baseline!B$68/Baseline!B$75 + Baseline!B$54*Baseline!B$60/Baseline!B$76)</f>
        <v>0.0000001694573926</v>
      </c>
      <c r="H417" s="43">
        <f>Baseline!B$33 * (C417 * Baseline!B$66*Baseline!B$61/Baseline!B$73 + Baseline!B$52*Baseline!B$62/Baseline!B$74 + Baseline!B$53*Baseline!B$63/Baseline!B$75 + Baseline!B$54*Baseline!B$69/Baseline!B$76)</f>
        <v>0.000000003483802963</v>
      </c>
      <c r="I417" s="43">
        <f>Baseline!B$33 * (C417 * Baseline!B$57*Baseline!B$66/Baseline!B$73 + Baseline!B$67*Baseline!B$52/Baseline!B$74 + Baseline!B$55*Baseline!B$53/Baseline!B$75 + Baseline!B$56*Baseline!B$54/Baseline!B$76)</f>
        <v>0.0000002002147935</v>
      </c>
      <c r="J417" s="45">
        <f>Baseline!B$33 * (C417 * Baseline!B$57*Baseline!B$57/Baseline!B$73 + Baseline!B$67*Baseline!B$67/Baseline!B$74 + Baseline!B$55*Baseline!B$55/Baseline!B$75 + Baseline!B$56*Baseline!B$56/Baseline!B$76)</f>
        <v>0.000001763813855</v>
      </c>
      <c r="K417" s="43">
        <f>Baseline!B$33 * (C417 * Baseline!B$57*Baseline!B$58/Baseline!B$73 + Baseline!B$67*Baseline!B$59/Baseline!B$74 + Baseline!B$55*Baseline!B$68/Baseline!B$75 + Baseline!B$56*Baseline!B$60/Baseline!B$76)</f>
        <v>0.00000001374204461</v>
      </c>
      <c r="L417" s="45">
        <f>Baseline!B$33 * (C417 * Baseline!B$57*Baseline!B$61/Baseline!B$73 + Baseline!B$67*Baseline!B$62/Baseline!B$74 + Baseline!B$55*Baseline!B$63/Baseline!B$75 + Baseline!B$56*Baseline!B$69/Baseline!B$76)</f>
        <v>0.00000001439286434</v>
      </c>
      <c r="M417" s="43">
        <f>Baseline!B$33 * (C417 * Baseline!B$58*Baseline!B$66/Baseline!B$73 + Baseline!B$59*Baseline!B$52/Baseline!B$74 + Baseline!B$68*Baseline!B$53/Baseline!B$75 + Baseline!B$60*Baseline!B$54/Baseline!B$76)</f>
        <v>0.0000001694573926</v>
      </c>
      <c r="N417" s="45">
        <f>Baseline!B$33 * (C417 * Baseline!B$58*Baseline!B$57/Baseline!B$73 + Baseline!B$59*Baseline!B$67/Baseline!B$74 + Baseline!B$68*Baseline!B$55/Baseline!B$75 + Baseline!B$60*Baseline!B$56/Baseline!B$76)</f>
        <v>0.00000001374204461</v>
      </c>
      <c r="O417" s="45">
        <f>Baseline!B$33 * (C417 * Baseline!B$58*Baseline!B$58/Baseline!B$73 + Baseline!B$59*Baseline!B$59/Baseline!B$74 + Baseline!B$68*Baseline!B$68/Baseline!B$75 + Baseline!B$60*Baseline!B$60/Baseline!B$76)</f>
        <v>0.000001324390579</v>
      </c>
      <c r="P417" s="43">
        <f>Baseline!B$33 * (C417 * Baseline!B$58*Baseline!B$61/Baseline!B$73 + Baseline!B$59*Baseline!B$62/Baseline!B$74 + Baseline!B$68*Baseline!B$63/Baseline!B$75 + Baseline!B$60*Baseline!B$69/Baseline!B$76)</f>
        <v>0.000000001646972489</v>
      </c>
      <c r="Q417" s="43">
        <f>Baseline!B$33 * (C417 * Baseline!B$61*Baseline!B$66/Baseline!B$73 + Baseline!B$62*Baseline!B$52/Baseline!B$74 + Baseline!B$63*Baseline!B$53/Baseline!B$75 + Baseline!B$69*Baseline!B$54/Baseline!B$76)</f>
        <v>0.000000003483802963</v>
      </c>
      <c r="R417" s="43">
        <f>Baseline!B$33 * (C417 * Baseline!B$61*Baseline!B$57/Baseline!B$73 + Baseline!B$62*Baseline!B$67/Baseline!B$74 + Baseline!B$63*Baseline!B$55/Baseline!B$75 + Baseline!B$69*Baseline!B$56/Baseline!B$76)</f>
        <v>0.00000001439286434</v>
      </c>
      <c r="S417" s="43">
        <f>Baseline!B$33 * (C417 * Baseline!B$61*Baseline!B$58/Baseline!B$73 + Baseline!B$62*Baseline!B$59/Baseline!B$74 + Baseline!B$63*Baseline!B$68/Baseline!B$75 + Baseline!B$69*Baseline!B$60/Baseline!B$76)</f>
        <v>0.000000001646972489</v>
      </c>
      <c r="T417" s="43">
        <f>Baseline!B$33 * (C417 * Baseline!B$61*Baseline!B$61/Baseline!B$73 + Baseline!B$62*Baseline!B$62/Baseline!B$74 + Baseline!B$63*Baseline!B$63/Baseline!B$75 + Baseline!B$69*Baseline!B$69/Baseline!B$76)</f>
        <v>0.00000009854654816</v>
      </c>
      <c r="U417" s="41"/>
      <c r="V417" s="43">
        <f>E417 * ( Baseline!B$87 * Baseline!B$7 )</f>
        <v>0.2200056903</v>
      </c>
      <c r="W417" s="43">
        <f>F417 * ( Baseline!D$87 * Baseline!B$11 )</f>
        <v>0.003693281346</v>
      </c>
      <c r="X417" s="43">
        <f>G417 * ( Baseline!F$87 * Baseline!B$16 )</f>
        <v>0.005886063544</v>
      </c>
      <c r="Y417" s="43">
        <f>H417 * ( Baseline!H$87 * Baseline!B$18 )</f>
        <v>0.001225161066</v>
      </c>
      <c r="Z417" s="51">
        <f t="shared" si="1"/>
        <v>0.2308101963</v>
      </c>
      <c r="AA417" s="43">
        <f>I417 * ( Baseline!B$87 * Baseline!B$7 )</f>
        <v>0.002078029342</v>
      </c>
      <c r="AB417" s="45">
        <f>J417 * ( Baseline!D$87 * Baseline!B$11 )</f>
        <v>0.03253636105</v>
      </c>
      <c r="AC417" s="45">
        <f>K417 * ( Baseline!F$87 * Baseline!B$16 )</f>
        <v>0.0004773267579</v>
      </c>
      <c r="AD417" s="45">
        <f>L417 * ( Baseline!F$87 * Baseline!B$16 )</f>
        <v>0.0004999328313</v>
      </c>
      <c r="AE417" s="51">
        <f t="shared" si="2"/>
        <v>0.03559164998</v>
      </c>
      <c r="AF417" s="51">
        <f>M417 * ( Baseline!B$87 * Baseline!B$7 )</f>
        <v>0.001758798278</v>
      </c>
      <c r="AG417" s="51">
        <f>N417 * ( Baseline!D$87 * Baseline!B$11 )</f>
        <v>0.0002534939409</v>
      </c>
      <c r="AH417" s="51">
        <f>O417 * ( Baseline!F$87 * Baseline!B$16 )</f>
        <v>0.04600240205</v>
      </c>
      <c r="AI417" s="51">
        <f>P417 * ( Baseline!H$87 * Baseline!B$18 )</f>
        <v>0.0005791965249</v>
      </c>
      <c r="AJ417" s="51">
        <f t="shared" si="3"/>
        <v>0.0485938908</v>
      </c>
      <c r="AK417" s="51">
        <f>Q417 * ( Baseline!B$87 * Baseline!B$7 )</f>
        <v>0.00003615839095</v>
      </c>
      <c r="AL417" s="51">
        <f>R417 * ( Baseline!D$87 * Baseline!B$11 )</f>
        <v>0.0002654993492</v>
      </c>
      <c r="AM417" s="51">
        <f>S417 * ( Baseline!F$87 * Baseline!B$16 )</f>
        <v>0.00005720721046</v>
      </c>
      <c r="AN417" s="51">
        <f>T417 * ( Baseline!H$87 * Baseline!B$18 )</f>
        <v>0.03465620624</v>
      </c>
      <c r="AO417" s="51">
        <f t="shared" si="4"/>
        <v>0.03501507119</v>
      </c>
      <c r="AP417" s="61"/>
      <c r="AQ417" s="51">
        <f>V417 * ( (1-Baseline!B$88-Baseline!B$87) + (1-B417)*Baseline!B$88 )</f>
        <v>0.08431070521</v>
      </c>
      <c r="AR417" s="51">
        <f>W417 * ( (1-Baseline!B$88-Baseline!B$87) + (1-B417)*Baseline!B$88 )</f>
        <v>0.001415341369</v>
      </c>
      <c r="AS417" s="51">
        <f>X417 * ( (1-Baseline!B$88-Baseline!B$87) + (1-B417)*Baseline!B$88 )</f>
        <v>0.002255660604</v>
      </c>
      <c r="AT417" s="51">
        <f>Y417 * ( (1-Baseline!B$88-Baseline!B$87) + (1-B417)*Baseline!B$88 )</f>
        <v>0.0004695069173</v>
      </c>
      <c r="AU417" s="51">
        <f t="shared" si="5"/>
        <v>0.0884512141</v>
      </c>
      <c r="AV417" s="51">
        <f>AA417 * ( (1-Baseline!D$88-Baseline!D$87) + (1-B417)*Baseline!D$88 )</f>
        <v>0.001437376607</v>
      </c>
      <c r="AW417" s="51">
        <f>AB417 * ( (1-Baseline!D$88-Baseline!D$87) + (1-B417)*Baseline!D$88 )</f>
        <v>0.02250545905</v>
      </c>
      <c r="AX417" s="51">
        <f>AC417 * ( (1-Baseline!D$88-Baseline!D$87) + (1-B417)*Baseline!D$88 )</f>
        <v>0.000330167771</v>
      </c>
      <c r="AY417" s="51">
        <f>AD417 * ( (1-Baseline!D$88-Baseline!D$87) + (1-B417)*Baseline!D$88 )</f>
        <v>0.0003458044323</v>
      </c>
      <c r="AZ417" s="51">
        <f t="shared" si="6"/>
        <v>0.02461880786</v>
      </c>
      <c r="BA417" s="51">
        <f>AF417 * ( (1-Baseline!F$88-Baseline!F$87) + (1-Baseline!B$36)*Baseline!F$88 )</f>
        <v>0.001265687522</v>
      </c>
      <c r="BB417" s="51">
        <f>AG417 * ( (1-Baseline!F$88-Baseline!F$87) + (1-Baseline!B$36)*Baseline!F$88 )</f>
        <v>0.0001824223517</v>
      </c>
      <c r="BC417" s="51">
        <f>AH417 * ( (1-Baseline!F$88-Baseline!F$87) + (1-Baseline!B$36)*Baseline!F$88 )</f>
        <v>0.0331048006</v>
      </c>
      <c r="BD417" s="51">
        <f>AI417 * ( (1-Baseline!F$88-Baseline!F$87) + (1-Baseline!B$36)*Baseline!F$88 )</f>
        <v>0.0004168083536</v>
      </c>
      <c r="BE417" s="51">
        <f t="shared" si="7"/>
        <v>0.03496971882</v>
      </c>
      <c r="BF417" s="51">
        <f>AK417 * ( (1-Baseline!H$88-Baseline!H$87) + (1-Baseline!B$36)*Baseline!H$88 )</f>
        <v>0.00002864901632</v>
      </c>
      <c r="BG417" s="51">
        <f>AL417 * ( (1-Baseline!H$88-Baseline!H$87) + (1-Baseline!B$36)*Baseline!H$88 )</f>
        <v>0.0002103604444</v>
      </c>
      <c r="BH417" s="51">
        <f>AM417 * ( (1-Baseline!H$88-Baseline!H$87) + (1-Baseline!B$36)*Baseline!H$88 )</f>
        <v>0.00004532641699</v>
      </c>
      <c r="BI417" s="51">
        <f>AN417 * ( (1-Baseline!H$88-Baseline!H$87) + (1-Baseline!B$36)*Baseline!H$88 )</f>
        <v>0.02745880533</v>
      </c>
      <c r="BJ417" s="51">
        <f t="shared" si="8"/>
        <v>0.02774314121</v>
      </c>
      <c r="BK417" s="61"/>
      <c r="BL417" s="51">
        <f t="shared" si="19"/>
        <v>0.953188784</v>
      </c>
      <c r="BM417" s="51">
        <f t="shared" si="20"/>
        <v>0.01600137865</v>
      </c>
      <c r="BN417" s="51">
        <f t="shared" si="21"/>
        <v>0.02550174836</v>
      </c>
      <c r="BO417" s="51">
        <f t="shared" si="22"/>
        <v>0.005308089009</v>
      </c>
      <c r="BP417" s="51">
        <f t="shared" si="9"/>
        <v>1</v>
      </c>
      <c r="BQ417" s="51">
        <f t="shared" si="23"/>
        <v>0.05838530506</v>
      </c>
      <c r="BR417" s="51">
        <f t="shared" si="24"/>
        <v>0.9141571427</v>
      </c>
      <c r="BS417" s="51">
        <f t="shared" si="25"/>
        <v>0.01341120061</v>
      </c>
      <c r="BT417" s="51">
        <f t="shared" si="26"/>
        <v>0.01404635165</v>
      </c>
      <c r="BU417" s="51">
        <f t="shared" si="10"/>
        <v>1</v>
      </c>
      <c r="BV417" s="51">
        <f t="shared" si="27"/>
        <v>0.03619381468</v>
      </c>
      <c r="BW417" s="51">
        <f t="shared" si="28"/>
        <v>0.005216580453</v>
      </c>
      <c r="BX417" s="51">
        <f t="shared" si="29"/>
        <v>0.9466704826</v>
      </c>
      <c r="BY417" s="51">
        <f t="shared" si="30"/>
        <v>0.01191912225</v>
      </c>
      <c r="BZ417" s="51">
        <f t="shared" si="11"/>
        <v>1</v>
      </c>
      <c r="CA417" s="51">
        <f t="shared" si="31"/>
        <v>0.001032652219</v>
      </c>
      <c r="CB417" s="51">
        <f t="shared" si="32"/>
        <v>0.007582430656</v>
      </c>
      <c r="CC417" s="51">
        <f t="shared" si="33"/>
        <v>0.001633788209</v>
      </c>
      <c r="CD417" s="51">
        <f t="shared" si="34"/>
        <v>0.9897511289</v>
      </c>
      <c r="CE417" s="51">
        <f t="shared" si="12"/>
        <v>1</v>
      </c>
      <c r="CF417" s="61"/>
      <c r="CG417" s="51">
        <f t="shared" si="35"/>
        <v>0.953188784</v>
      </c>
      <c r="CH417" s="51">
        <f t="shared" si="36"/>
        <v>0.01600137865</v>
      </c>
      <c r="CI417" s="51">
        <f t="shared" si="37"/>
        <v>0.02550174836</v>
      </c>
      <c r="CJ417" s="51">
        <f t="shared" si="38"/>
        <v>0.005308089009</v>
      </c>
      <c r="CK417" s="51">
        <f t="shared" si="13"/>
        <v>1</v>
      </c>
      <c r="CL417" s="51">
        <f t="shared" si="39"/>
        <v>0.05838530506</v>
      </c>
      <c r="CM417" s="51">
        <f t="shared" si="40"/>
        <v>0.9141571427</v>
      </c>
      <c r="CN417" s="51">
        <f t="shared" si="41"/>
        <v>0.01341120061</v>
      </c>
      <c r="CO417" s="51">
        <f t="shared" si="42"/>
        <v>0.01404635165</v>
      </c>
      <c r="CP417" s="51">
        <f t="shared" si="14"/>
        <v>1</v>
      </c>
      <c r="CQ417" s="51">
        <f t="shared" si="43"/>
        <v>0.03619381468</v>
      </c>
      <c r="CR417" s="51">
        <f t="shared" si="44"/>
        <v>0.005216580453</v>
      </c>
      <c r="CS417" s="51">
        <f t="shared" si="45"/>
        <v>0.9466704826</v>
      </c>
      <c r="CT417" s="51">
        <f t="shared" si="46"/>
        <v>0.01191912225</v>
      </c>
      <c r="CU417" s="51">
        <f t="shared" si="15"/>
        <v>1</v>
      </c>
      <c r="CV417" s="51">
        <f t="shared" si="47"/>
        <v>0.001032652219</v>
      </c>
      <c r="CW417" s="51">
        <f t="shared" si="48"/>
        <v>0.007582430656</v>
      </c>
      <c r="CX417" s="51">
        <f t="shared" si="49"/>
        <v>0.001633788209</v>
      </c>
      <c r="CY417" s="51">
        <f t="shared" si="50"/>
        <v>0.9897511289</v>
      </c>
      <c r="CZ417" s="51">
        <f t="shared" si="16"/>
        <v>1</v>
      </c>
      <c r="DA417" s="61"/>
      <c r="DB417" s="51">
        <f>(AQ417*Baseline!B$7 + AV417*Baseline!B$11 + BA417*Baseline!B$16 + BF417*Baseline!B$18)</f>
        <v>49525.37929</v>
      </c>
      <c r="DC417" s="51">
        <f>(AR417*Baseline!B$7 + AW417*Baseline!B$11 + BB417*Baseline!B$16 + BG417*Baseline!B$18)</f>
        <v>59194.33873</v>
      </c>
      <c r="DD417" s="51">
        <f>(AS417*Baseline!B$7 + AX417*Baseline!B$11 + BC417*Baseline!B$16 + BH417*Baseline!B$18)</f>
        <v>114784.9635</v>
      </c>
      <c r="DE417" s="51">
        <f>(AT417*Baseline!B$7 + AY417*Baseline!B$11 + BD417*Baseline!B$16 + BI417*Baseline!B$18)</f>
        <v>1259726.797</v>
      </c>
      <c r="DF417" s="51">
        <f t="shared" si="17"/>
        <v>1483231.478</v>
      </c>
      <c r="DG417" s="61"/>
      <c r="DH417" s="51">
        <f t="shared" si="51"/>
        <v>0.03339018893</v>
      </c>
      <c r="DI417" s="51">
        <f t="shared" si="52"/>
        <v>0.03990903618</v>
      </c>
      <c r="DJ417" s="51">
        <f t="shared" si="53"/>
        <v>0.07738843547</v>
      </c>
      <c r="DK417" s="51">
        <f t="shared" si="54"/>
        <v>0.8493123394</v>
      </c>
      <c r="DL417" s="51">
        <f t="shared" si="18"/>
        <v>1</v>
      </c>
      <c r="DM417" s="61"/>
      <c r="DN417" s="51">
        <f>DH417 / (Baseline!B$7/Baseline!B$17)</f>
        <v>3.564183051</v>
      </c>
      <c r="DO417" s="51">
        <f>DI417 / (Baseline!B$11/Baseline!B$17)</f>
        <v>0.9634232349</v>
      </c>
      <c r="DP417" s="51">
        <f>DJ417 / (Baseline!B$16/Baseline!B$17)</f>
        <v>1.195885201</v>
      </c>
      <c r="DQ417" s="51">
        <f>DK417 / (Baseline!B$18/Baseline!B$17)</f>
        <v>0.9602225788</v>
      </c>
      <c r="DR417" s="79"/>
      <c r="DS417" s="51">
        <f>(AU417*Baseline!B$34)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0.02579721336</v>
      </c>
      <c r="DT417" s="51">
        <f>(AZ417*Baseline!B$34) + (Baseline!D$88*(1-Baseline!D$89)*Baseline!B$35) + (Baseline!D$88*Baseline!D$89*((1-Baseline!D$90)*Baseline!B$40 + Baseline!D$90*Baseline!B$41))</f>
        <v>0.01010638918</v>
      </c>
      <c r="DU417" s="51">
        <f>(BE417*Baseline!B$34) + (Baseline!F$88*(1-Baseline!F$89)*Baseline!B$35) + (Baseline!F$88*Baseline!F$89*((1-Baseline!F$90)*Baseline!B$40 + Baseline!F$90*Baseline!B$41))</f>
        <v>0.01297609782</v>
      </c>
      <c r="DV417" s="51">
        <f>(BJ417*Baseline!B$34) + (Baseline!H$88*(1-Baseline!H$89)*Baseline!B$35) + (Baseline!H$88*Baseline!H$89*((1-Baseline!H$90)*Baseline!B$40 + Baseline!H$90*Baseline!B$41))</f>
        <v>0.009306471181</v>
      </c>
      <c r="DW417" s="51">
        <f>( DS417*Baseline!B$7 + DT417*Baseline!B$11 + DU417*Baseline!B$16 + DV417*Baseline!B$18 ) / Baseline!B$17</f>
        <v>0.00973156652</v>
      </c>
    </row>
    <row r="418">
      <c r="A418" s="4" t="s">
        <v>728</v>
      </c>
      <c r="B418" s="45">
        <f>MIN( MAX( NORMINV( MCrands!B418, (B$5+B$4)/2, (B$5-B$4)/3.29 ), 0 ), 1 )</f>
        <v>0.4889381818</v>
      </c>
      <c r="C418" s="45">
        <f>MAX( NORMINV( MCrands!C418, (C$5+C$4)/2, (C$5-C$4)/3.29 ), 0 )</f>
        <v>2.686638071</v>
      </c>
      <c r="D418" s="41"/>
      <c r="E418" s="43">
        <f>Baseline!B$33 * (C418 * Baseline!B$66*Baseline!B$66/Baseline!B$73 + Baseline!B$52*Baseline!B$52/Baseline!B$74 + Baseline!B$53*Baseline!B$53/Baseline!B$75 + Baseline!B$54*Baseline!B$54/Baseline!B$76)</f>
        <v>0.00001906270626</v>
      </c>
      <c r="F418" s="43">
        <f>Baseline!B$33 * (C418 * Baseline!B$66*Baseline!B$57/Baseline!B$73 + Baseline!B$52*Baseline!B$67/Baseline!B$74 + Baseline!B$53*Baseline!B$55/Baseline!B$75 + Baseline!B$54*Baseline!B$56/Baseline!B$76)</f>
        <v>0.0000001998777689</v>
      </c>
      <c r="G418" s="45">
        <f>Baseline!B$33 * (C418 * Baseline!B$66*Baseline!B$58/Baseline!B$73 + Baseline!B$52*Baseline!B$59/Baseline!B$74 + Baseline!B$53*Baseline!B$68/Baseline!B$75 + Baseline!B$54*Baseline!B$60/Baseline!B$76)</f>
        <v>0.0000001686288738</v>
      </c>
      <c r="H418" s="43">
        <f>Baseline!B$33 * (C418 * Baseline!B$66*Baseline!B$61/Baseline!B$73 + Baseline!B$52*Baseline!B$62/Baseline!B$74 + Baseline!B$53*Baseline!B$63/Baseline!B$75 + Baseline!B$54*Baseline!B$69/Baseline!B$76)</f>
        <v>0.000000003400951085</v>
      </c>
      <c r="I418" s="43">
        <f>Baseline!B$33 * (C418 * Baseline!B$57*Baseline!B$66/Baseline!B$73 + Baseline!B$67*Baseline!B$52/Baseline!B$74 + Baseline!B$55*Baseline!B$53/Baseline!B$75 + Baseline!B$56*Baseline!B$54/Baseline!B$76)</f>
        <v>0.0000001998777689</v>
      </c>
      <c r="J418" s="45">
        <f>Baseline!B$33 * (C418 * Baseline!B$57*Baseline!B$57/Baseline!B$73 + Baseline!B$67*Baseline!B$67/Baseline!B$74 + Baseline!B$55*Baseline!B$55/Baseline!B$75 + Baseline!B$56*Baseline!B$56/Baseline!B$76)</f>
        <v>0.000001763813802</v>
      </c>
      <c r="K418" s="43">
        <f>Baseline!B$33 * (C418 * Baseline!B$57*Baseline!B$58/Baseline!B$73 + Baseline!B$67*Baseline!B$59/Baseline!B$74 + Baseline!B$55*Baseline!B$68/Baseline!B$75 + Baseline!B$56*Baseline!B$60/Baseline!B$76)</f>
        <v>0.00000001374191379</v>
      </c>
      <c r="L418" s="45">
        <f>Baseline!B$33 * (C418 * Baseline!B$57*Baseline!B$61/Baseline!B$73 + Baseline!B$67*Baseline!B$62/Baseline!B$74 + Baseline!B$55*Baseline!B$63/Baseline!B$75 + Baseline!B$56*Baseline!B$69/Baseline!B$76)</f>
        <v>0.00000001439285126</v>
      </c>
      <c r="M418" s="43">
        <f>Baseline!B$33 * (C418 * Baseline!B$58*Baseline!B$66/Baseline!B$73 + Baseline!B$59*Baseline!B$52/Baseline!B$74 + Baseline!B$68*Baseline!B$53/Baseline!B$75 + Baseline!B$60*Baseline!B$54/Baseline!B$76)</f>
        <v>0.0000001686288738</v>
      </c>
      <c r="N418" s="45">
        <f>Baseline!B$33 * (C418 * Baseline!B$58*Baseline!B$57/Baseline!B$73 + Baseline!B$59*Baseline!B$67/Baseline!B$74 + Baseline!B$68*Baseline!B$55/Baseline!B$75 + Baseline!B$60*Baseline!B$56/Baseline!B$76)</f>
        <v>0.00000001374191379</v>
      </c>
      <c r="O418" s="45">
        <f>Baseline!B$33 * (C418 * Baseline!B$58*Baseline!B$58/Baseline!B$73 + Baseline!B$59*Baseline!B$59/Baseline!B$74 + Baseline!B$68*Baseline!B$68/Baseline!B$75 + Baseline!B$60*Baseline!B$60/Baseline!B$76)</f>
        <v>0.000001324390258</v>
      </c>
      <c r="P418" s="43">
        <f>Baseline!B$33 * (C418 * Baseline!B$58*Baseline!B$61/Baseline!B$73 + Baseline!B$59*Baseline!B$62/Baseline!B$74 + Baseline!B$68*Baseline!B$63/Baseline!B$75 + Baseline!B$60*Baseline!B$69/Baseline!B$76)</f>
        <v>0.000000001646940329</v>
      </c>
      <c r="Q418" s="43">
        <f>Baseline!B$33 * (C418 * Baseline!B$61*Baseline!B$66/Baseline!B$73 + Baseline!B$62*Baseline!B$52/Baseline!B$74 + Baseline!B$63*Baseline!B$53/Baseline!B$75 + Baseline!B$69*Baseline!B$54/Baseline!B$76)</f>
        <v>0.000000003400951085</v>
      </c>
      <c r="R418" s="43">
        <f>Baseline!B$33 * (C418 * Baseline!B$61*Baseline!B$57/Baseline!B$73 + Baseline!B$62*Baseline!B$67/Baseline!B$74 + Baseline!B$63*Baseline!B$55/Baseline!B$75 + Baseline!B$69*Baseline!B$56/Baseline!B$76)</f>
        <v>0.00000001439285126</v>
      </c>
      <c r="S418" s="43">
        <f>Baseline!B$33 * (C418 * Baseline!B$61*Baseline!B$58/Baseline!B$73 + Baseline!B$62*Baseline!B$59/Baseline!B$74 + Baseline!B$63*Baseline!B$68/Baseline!B$75 + Baseline!B$69*Baseline!B$60/Baseline!B$76)</f>
        <v>0.000000001646940329</v>
      </c>
      <c r="T418" s="43">
        <f>Baseline!B$33 * (C418 * Baseline!B$61*Baseline!B$61/Baseline!B$73 + Baseline!B$62*Baseline!B$62/Baseline!B$74 + Baseline!B$63*Baseline!B$63/Baseline!B$75 + Baseline!B$69*Baseline!B$69/Baseline!B$76)</f>
        <v>0.00000009854654494</v>
      </c>
      <c r="U418" s="41"/>
      <c r="V418" s="43">
        <f>E418 * ( Baseline!B$87 * Baseline!B$7 )</f>
        <v>0.1978518283</v>
      </c>
      <c r="W418" s="43">
        <f>F418 * ( Baseline!D$87 * Baseline!B$11 )</f>
        <v>0.00368706439</v>
      </c>
      <c r="X418" s="43">
        <f>G418 * ( Baseline!F$87 * Baseline!B$16 )</f>
        <v>0.005857285135</v>
      </c>
      <c r="Y418" s="43">
        <f>H418 * ( Baseline!H$87 * Baseline!B$18 )</f>
        <v>0.001196024259</v>
      </c>
      <c r="Z418" s="51">
        <f t="shared" si="1"/>
        <v>0.2085922021</v>
      </c>
      <c r="AA418" s="43">
        <f>I418 * ( Baseline!B$87 * Baseline!B$7 )</f>
        <v>0.002074531363</v>
      </c>
      <c r="AB418" s="45">
        <f>J418 * ( Baseline!D$87 * Baseline!B$11 )</f>
        <v>0.03253636006</v>
      </c>
      <c r="AC418" s="45">
        <f>K418 * ( Baseline!F$87 * Baseline!B$16 )</f>
        <v>0.0004773222139</v>
      </c>
      <c r="AD418" s="45">
        <f>L418 * ( Baseline!F$87 * Baseline!B$16 )</f>
        <v>0.0004999323769</v>
      </c>
      <c r="AE418" s="51">
        <f t="shared" si="2"/>
        <v>0.03558814602</v>
      </c>
      <c r="AF418" s="51">
        <f>M418 * ( Baseline!B$87 * Baseline!B$7 )</f>
        <v>0.001750199082</v>
      </c>
      <c r="AG418" s="51">
        <f>N418 * ( Baseline!D$87 * Baseline!B$11 )</f>
        <v>0.0002534915277</v>
      </c>
      <c r="AH418" s="51">
        <f>O418 * ( Baseline!F$87 * Baseline!B$16 )</f>
        <v>0.04600239088</v>
      </c>
      <c r="AI418" s="51">
        <f>P418 * ( Baseline!H$87 * Baseline!B$18 )</f>
        <v>0.0005791852152</v>
      </c>
      <c r="AJ418" s="51">
        <f t="shared" si="3"/>
        <v>0.04858526671</v>
      </c>
      <c r="AK418" s="51">
        <f>Q418 * ( Baseline!B$87 * Baseline!B$7 )</f>
        <v>0.00003529847131</v>
      </c>
      <c r="AL418" s="51">
        <f>R418 * ( Baseline!D$87 * Baseline!B$11 )</f>
        <v>0.0002654991079</v>
      </c>
      <c r="AM418" s="51">
        <f>S418 * ( Baseline!F$87 * Baseline!B$16 )</f>
        <v>0.0000572060934</v>
      </c>
      <c r="AN418" s="51">
        <f>T418 * ( Baseline!H$87 * Baseline!B$18 )</f>
        <v>0.03465620511</v>
      </c>
      <c r="AO418" s="51">
        <f t="shared" si="4"/>
        <v>0.03501420878</v>
      </c>
      <c r="AP418" s="61"/>
      <c r="AQ418" s="51">
        <f>V418 * ( (1-Baseline!B$88-Baseline!B$87) + (1-B418)*Baseline!B$88 )</f>
        <v>0.1075215904</v>
      </c>
      <c r="AR418" s="51">
        <f>W418 * ( (1-Baseline!B$88-Baseline!B$87) + (1-B418)*Baseline!B$88 )</f>
        <v>0.002003716774</v>
      </c>
      <c r="AS418" s="51">
        <f>X418 * ( (1-Baseline!B$88-Baseline!B$87) + (1-B418)*Baseline!B$88 )</f>
        <v>0.003183112426</v>
      </c>
      <c r="AT418" s="51">
        <f>Y418 * ( (1-Baseline!B$88-Baseline!B$87) + (1-B418)*Baseline!B$88 )</f>
        <v>0.0006499734249</v>
      </c>
      <c r="AU418" s="51">
        <f t="shared" si="5"/>
        <v>0.1133583931</v>
      </c>
      <c r="AV418" s="51">
        <f>AA418 * ( (1-Baseline!D$88-Baseline!D$87) + (1-B418)*Baseline!D$88 )</f>
        <v>0.001602272793</v>
      </c>
      <c r="AW418" s="51">
        <f>AB418 * ( (1-Baseline!D$88-Baseline!D$87) + (1-B418)*Baseline!D$88 )</f>
        <v>0.02512959092</v>
      </c>
      <c r="AX418" s="51">
        <f>AC418 * ( (1-Baseline!D$88-Baseline!D$87) + (1-B418)*Baseline!D$88 )</f>
        <v>0.0003686617663</v>
      </c>
      <c r="AY418" s="51">
        <f>AD418 * ( (1-Baseline!D$88-Baseline!D$87) + (1-B418)*Baseline!D$88 )</f>
        <v>0.0003861248183</v>
      </c>
      <c r="AZ418" s="51">
        <f t="shared" si="6"/>
        <v>0.02748665029</v>
      </c>
      <c r="BA418" s="51">
        <f>AF418 * ( (1-Baseline!F$88-Baseline!F$87) + (1-Baseline!B$36)*Baseline!F$88 )</f>
        <v>0.001259499266</v>
      </c>
      <c r="BB418" s="51">
        <f>AG418 * ( (1-Baseline!F$88-Baseline!F$87) + (1-Baseline!B$36)*Baseline!F$88 )</f>
        <v>0.0001824206151</v>
      </c>
      <c r="BC418" s="51">
        <f>AH418 * ( (1-Baseline!F$88-Baseline!F$87) + (1-Baseline!B$36)*Baseline!F$88 )</f>
        <v>0.03310479256</v>
      </c>
      <c r="BD418" s="51">
        <f>AI418 * ( (1-Baseline!F$88-Baseline!F$87) + (1-Baseline!B$36)*Baseline!F$88 )</f>
        <v>0.0004168002148</v>
      </c>
      <c r="BE418" s="51">
        <f t="shared" si="7"/>
        <v>0.03496351265</v>
      </c>
      <c r="BF418" s="51">
        <f>AK418 * ( (1-Baseline!H$88-Baseline!H$87) + (1-Baseline!B$36)*Baseline!H$88 )</f>
        <v>0.00002796768479</v>
      </c>
      <c r="BG418" s="51">
        <f>AL418 * ( (1-Baseline!H$88-Baseline!H$87) + (1-Baseline!B$36)*Baseline!H$88 )</f>
        <v>0.0002103602532</v>
      </c>
      <c r="BH418" s="51">
        <f>AM418 * ( (1-Baseline!H$88-Baseline!H$87) + (1-Baseline!B$36)*Baseline!H$88 )</f>
        <v>0.00004532553192</v>
      </c>
      <c r="BI418" s="51">
        <f>AN418 * ( (1-Baseline!H$88-Baseline!H$87) + (1-Baseline!B$36)*Baseline!H$88 )</f>
        <v>0.02745880443</v>
      </c>
      <c r="BJ418" s="51">
        <f t="shared" si="8"/>
        <v>0.0277424579</v>
      </c>
      <c r="BK418" s="61"/>
      <c r="BL418" s="51">
        <f t="shared" si="19"/>
        <v>0.9485101855</v>
      </c>
      <c r="BM418" s="51">
        <f t="shared" si="20"/>
        <v>0.01767594547</v>
      </c>
      <c r="BN418" s="51">
        <f t="shared" si="21"/>
        <v>0.02808007718</v>
      </c>
      <c r="BO418" s="51">
        <f t="shared" si="22"/>
        <v>0.005733791803</v>
      </c>
      <c r="BP418" s="51">
        <f t="shared" si="9"/>
        <v>1</v>
      </c>
      <c r="BQ418" s="51">
        <f t="shared" si="23"/>
        <v>0.05829276306</v>
      </c>
      <c r="BR418" s="51">
        <f t="shared" si="24"/>
        <v>0.9142471217</v>
      </c>
      <c r="BS418" s="51">
        <f t="shared" si="25"/>
        <v>0.01341239338</v>
      </c>
      <c r="BT418" s="51">
        <f t="shared" si="26"/>
        <v>0.01404772186</v>
      </c>
      <c r="BU418" s="51">
        <f t="shared" si="10"/>
        <v>1</v>
      </c>
      <c r="BV418" s="51">
        <f t="shared" si="27"/>
        <v>0.03602324738</v>
      </c>
      <c r="BW418" s="51">
        <f t="shared" si="28"/>
        <v>0.00521745675</v>
      </c>
      <c r="BX418" s="51">
        <f t="shared" si="29"/>
        <v>0.9468382907</v>
      </c>
      <c r="BY418" s="51">
        <f t="shared" si="30"/>
        <v>0.01192100516</v>
      </c>
      <c r="BZ418" s="51">
        <f t="shared" si="11"/>
        <v>1</v>
      </c>
      <c r="CA418" s="51">
        <f t="shared" si="31"/>
        <v>0.001008118491</v>
      </c>
      <c r="CB418" s="51">
        <f t="shared" si="32"/>
        <v>0.007582610521</v>
      </c>
      <c r="CC418" s="51">
        <f t="shared" si="33"/>
        <v>0.001633796547</v>
      </c>
      <c r="CD418" s="51">
        <f t="shared" si="34"/>
        <v>0.9897754744</v>
      </c>
      <c r="CE418" s="51">
        <f t="shared" si="12"/>
        <v>1</v>
      </c>
      <c r="CF418" s="61"/>
      <c r="CG418" s="51">
        <f t="shared" si="35"/>
        <v>0.9485101855</v>
      </c>
      <c r="CH418" s="51">
        <f t="shared" si="36"/>
        <v>0.01767594547</v>
      </c>
      <c r="CI418" s="51">
        <f t="shared" si="37"/>
        <v>0.02808007718</v>
      </c>
      <c r="CJ418" s="51">
        <f t="shared" si="38"/>
        <v>0.005733791803</v>
      </c>
      <c r="CK418" s="51">
        <f t="shared" si="13"/>
        <v>1</v>
      </c>
      <c r="CL418" s="51">
        <f t="shared" si="39"/>
        <v>0.05829276306</v>
      </c>
      <c r="CM418" s="51">
        <f t="shared" si="40"/>
        <v>0.9142471217</v>
      </c>
      <c r="CN418" s="51">
        <f t="shared" si="41"/>
        <v>0.01341239338</v>
      </c>
      <c r="CO418" s="51">
        <f t="shared" si="42"/>
        <v>0.01404772186</v>
      </c>
      <c r="CP418" s="51">
        <f t="shared" si="14"/>
        <v>1</v>
      </c>
      <c r="CQ418" s="51">
        <f t="shared" si="43"/>
        <v>0.03602324738</v>
      </c>
      <c r="CR418" s="51">
        <f t="shared" si="44"/>
        <v>0.00521745675</v>
      </c>
      <c r="CS418" s="51">
        <f t="shared" si="45"/>
        <v>0.9468382907</v>
      </c>
      <c r="CT418" s="51">
        <f t="shared" si="46"/>
        <v>0.01192100516</v>
      </c>
      <c r="CU418" s="51">
        <f t="shared" si="15"/>
        <v>1</v>
      </c>
      <c r="CV418" s="51">
        <f t="shared" si="47"/>
        <v>0.001008118491</v>
      </c>
      <c r="CW418" s="51">
        <f t="shared" si="48"/>
        <v>0.007582610521</v>
      </c>
      <c r="CX418" s="51">
        <f t="shared" si="49"/>
        <v>0.001633796547</v>
      </c>
      <c r="CY418" s="51">
        <f t="shared" si="50"/>
        <v>0.9897754744</v>
      </c>
      <c r="CZ418" s="51">
        <f t="shared" si="16"/>
        <v>1</v>
      </c>
      <c r="DA418" s="61"/>
      <c r="DB418" s="51">
        <f>(AQ418*Baseline!B$7 + AV418*Baseline!B$11 + BA418*Baseline!B$16 + BF418*Baseline!B$18)</f>
        <v>61084.35684</v>
      </c>
      <c r="DC418" s="51">
        <f>(AR418*Baseline!B$7 + AW418*Baseline!B$11 + BB418*Baseline!B$16 + BG418*Baseline!B$18)</f>
        <v>65107.27872</v>
      </c>
      <c r="DD418" s="51">
        <f>(AS418*Baseline!B$7 + AX418*Baseline!B$11 + BC418*Baseline!B$16 + BH418*Baseline!B$18)</f>
        <v>115317.2627</v>
      </c>
      <c r="DE418" s="51">
        <f>(AT418*Baseline!B$7 + AY418*Baseline!B$11 + BD418*Baseline!B$16 + BI418*Baseline!B$18)</f>
        <v>1259900.724</v>
      </c>
      <c r="DF418" s="51">
        <f t="shared" si="17"/>
        <v>1501409.622</v>
      </c>
      <c r="DG418" s="61"/>
      <c r="DH418" s="51">
        <f t="shared" si="51"/>
        <v>0.04068467122</v>
      </c>
      <c r="DI418" s="51">
        <f t="shared" si="52"/>
        <v>0.04336410115</v>
      </c>
      <c r="DJ418" s="51">
        <f t="shared" si="53"/>
        <v>0.07680599682</v>
      </c>
      <c r="DK418" s="51">
        <f t="shared" si="54"/>
        <v>0.8391452308</v>
      </c>
      <c r="DL418" s="51">
        <f t="shared" si="18"/>
        <v>1</v>
      </c>
      <c r="DM418" s="61"/>
      <c r="DN418" s="51">
        <f>DH418 / (Baseline!B$7/Baseline!B$17)</f>
        <v>4.342821057</v>
      </c>
      <c r="DO418" s="51">
        <f>DI418 / (Baseline!B$11/Baseline!B$17)</f>
        <v>1.046830157</v>
      </c>
      <c r="DP418" s="51">
        <f>DJ418 / (Baseline!B$16/Baseline!B$17)</f>
        <v>1.186884764</v>
      </c>
      <c r="DQ418" s="51">
        <f>DK418 / (Baseline!B$18/Baseline!B$17)</f>
        <v>0.948727765</v>
      </c>
      <c r="DR418" s="79"/>
      <c r="DS418" s="51">
        <f>(AU418*Baseline!B$34)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0.02953329021</v>
      </c>
      <c r="DT418" s="51">
        <f>(AZ418*Baseline!B$34) + (Baseline!D$88*(1-Baseline!D$89)*Baseline!B$35) + (Baseline!D$88*Baseline!D$89*((1-Baseline!D$90)*Baseline!B$40 + Baseline!D$90*Baseline!B$41))</f>
        <v>0.01053656554</v>
      </c>
      <c r="DU418" s="51">
        <f>(BE418*Baseline!B$34) + (Baseline!F$88*(1-Baseline!F$89)*Baseline!B$35) + (Baseline!F$88*Baseline!F$89*((1-Baseline!F$90)*Baseline!B$40 + Baseline!F$90*Baseline!B$41))</f>
        <v>0.0129751669</v>
      </c>
      <c r="DV418" s="51">
        <f>(BJ418*Baseline!B$34) + (Baseline!H$88*(1-Baseline!H$89)*Baseline!B$35) + (Baseline!H$88*Baseline!H$89*((1-Baseline!H$90)*Baseline!B$40 + Baseline!H$90*Baseline!B$41))</f>
        <v>0.009306368685</v>
      </c>
      <c r="DW418" s="51">
        <f>( DS418*Baseline!B$7 + DT418*Baseline!B$11 + DU418*Baseline!B$16 + DV418*Baseline!B$18 ) / Baseline!B$17</f>
        <v>0.009784235867</v>
      </c>
    </row>
    <row r="419">
      <c r="A419" s="4" t="s">
        <v>729</v>
      </c>
      <c r="B419" s="45">
        <f>MIN( MAX( NORMINV( MCrands!B419, (B$5+B$4)/2, (B$5-B$4)/3.29 ), 0 ), 1 )</f>
        <v>0.4147890232</v>
      </c>
      <c r="C419" s="45">
        <f>MAX( NORMINV( MCrands!C419, (C$5+C$4)/2, (C$5-C$4)/3.29 ), 0 )</f>
        <v>2.397651388</v>
      </c>
      <c r="D419" s="41"/>
      <c r="E419" s="43">
        <f>Baseline!B$33 * (C419 * Baseline!B$66*Baseline!B$66/Baseline!B$73 + Baseline!B$52*Baseline!B$52/Baseline!B$74 + Baseline!B$53*Baseline!B$53/Baseline!B$75 + Baseline!B$54*Baseline!B$54/Baseline!B$76)</f>
        <v>0.00001701667361</v>
      </c>
      <c r="F419" s="43">
        <f>Baseline!B$33 * (C419 * Baseline!B$66*Baseline!B$57/Baseline!B$73 + Baseline!B$52*Baseline!B$67/Baseline!B$74 + Baseline!B$53*Baseline!B$55/Baseline!B$75 + Baseline!B$54*Baseline!B$56/Baseline!B$76)</f>
        <v>0.0000001995547111</v>
      </c>
      <c r="G419" s="45">
        <f>Baseline!B$33 * (C419 * Baseline!B$66*Baseline!B$58/Baseline!B$73 + Baseline!B$52*Baseline!B$59/Baseline!B$74 + Baseline!B$53*Baseline!B$68/Baseline!B$75 + Baseline!B$54*Baseline!B$60/Baseline!B$76)</f>
        <v>0.0000001678346901</v>
      </c>
      <c r="H419" s="43">
        <f>Baseline!B$33 * (C419 * Baseline!B$66*Baseline!B$61/Baseline!B$73 + Baseline!B$52*Baseline!B$62/Baseline!B$74 + Baseline!B$53*Baseline!B$63/Baseline!B$75 + Baseline!B$54*Baseline!B$69/Baseline!B$76)</f>
        <v>0.000000003321532712</v>
      </c>
      <c r="I419" s="43">
        <f>Baseline!B$33 * (C419 * Baseline!B$57*Baseline!B$66/Baseline!B$73 + Baseline!B$67*Baseline!B$52/Baseline!B$74 + Baseline!B$55*Baseline!B$53/Baseline!B$75 + Baseline!B$56*Baseline!B$54/Baseline!B$76)</f>
        <v>0.0000001995547111</v>
      </c>
      <c r="J419" s="45">
        <f>Baseline!B$33 * (C419 * Baseline!B$57*Baseline!B$57/Baseline!B$73 + Baseline!B$67*Baseline!B$67/Baseline!B$74 + Baseline!B$55*Baseline!B$55/Baseline!B$75 + Baseline!B$56*Baseline!B$56/Baseline!B$76)</f>
        <v>0.000001763813751</v>
      </c>
      <c r="K419" s="43">
        <f>Baseline!B$33 * (C419 * Baseline!B$57*Baseline!B$58/Baseline!B$73 + Baseline!B$67*Baseline!B$59/Baseline!B$74 + Baseline!B$55*Baseline!B$68/Baseline!B$75 + Baseline!B$56*Baseline!B$60/Baseline!B$76)</f>
        <v>0.0000000137417884</v>
      </c>
      <c r="L419" s="45">
        <f>Baseline!B$33 * (C419 * Baseline!B$57*Baseline!B$61/Baseline!B$73 + Baseline!B$67*Baseline!B$62/Baseline!B$74 + Baseline!B$55*Baseline!B$63/Baseline!B$75 + Baseline!B$56*Baseline!B$69/Baseline!B$76)</f>
        <v>0.00000001439283872</v>
      </c>
      <c r="M419" s="43">
        <f>Baseline!B$33 * (C419 * Baseline!B$58*Baseline!B$66/Baseline!B$73 + Baseline!B$59*Baseline!B$52/Baseline!B$74 + Baseline!B$68*Baseline!B$53/Baseline!B$75 + Baseline!B$60*Baseline!B$54/Baseline!B$76)</f>
        <v>0.0000001678346901</v>
      </c>
      <c r="N419" s="45">
        <f>Baseline!B$33 * (C419 * Baseline!B$58*Baseline!B$57/Baseline!B$73 + Baseline!B$59*Baseline!B$67/Baseline!B$74 + Baseline!B$68*Baseline!B$55/Baseline!B$75 + Baseline!B$60*Baseline!B$56/Baseline!B$76)</f>
        <v>0.0000000137417884</v>
      </c>
      <c r="O419" s="45">
        <f>Baseline!B$33 * (C419 * Baseline!B$58*Baseline!B$58/Baseline!B$73 + Baseline!B$59*Baseline!B$59/Baseline!B$74 + Baseline!B$68*Baseline!B$68/Baseline!B$75 + Baseline!B$60*Baseline!B$60/Baseline!B$76)</f>
        <v>0.000001324389949</v>
      </c>
      <c r="P419" s="43">
        <f>Baseline!B$33 * (C419 * Baseline!B$58*Baseline!B$61/Baseline!B$73 + Baseline!B$59*Baseline!B$62/Baseline!B$74 + Baseline!B$68*Baseline!B$63/Baseline!B$75 + Baseline!B$60*Baseline!B$69/Baseline!B$76)</f>
        <v>0.000000001646909502</v>
      </c>
      <c r="Q419" s="43">
        <f>Baseline!B$33 * (C419 * Baseline!B$61*Baseline!B$66/Baseline!B$73 + Baseline!B$62*Baseline!B$52/Baseline!B$74 + Baseline!B$63*Baseline!B$53/Baseline!B$75 + Baseline!B$69*Baseline!B$54/Baseline!B$76)</f>
        <v>0.000000003321532712</v>
      </c>
      <c r="R419" s="43">
        <f>Baseline!B$33 * (C419 * Baseline!B$61*Baseline!B$57/Baseline!B$73 + Baseline!B$62*Baseline!B$67/Baseline!B$74 + Baseline!B$63*Baseline!B$55/Baseline!B$75 + Baseline!B$69*Baseline!B$56/Baseline!B$76)</f>
        <v>0.00000001439283872</v>
      </c>
      <c r="S419" s="43">
        <f>Baseline!B$33 * (C419 * Baseline!B$61*Baseline!B$58/Baseline!B$73 + Baseline!B$62*Baseline!B$59/Baseline!B$74 + Baseline!B$63*Baseline!B$68/Baseline!B$75 + Baseline!B$69*Baseline!B$60/Baseline!B$76)</f>
        <v>0.000000001646909502</v>
      </c>
      <c r="T419" s="43">
        <f>Baseline!B$33 * (C419 * Baseline!B$61*Baseline!B$61/Baseline!B$73 + Baseline!B$62*Baseline!B$62/Baseline!B$74 + Baseline!B$63*Baseline!B$63/Baseline!B$75 + Baseline!B$69*Baseline!B$69/Baseline!B$76)</f>
        <v>0.00000009854654186</v>
      </c>
      <c r="U419" s="41"/>
      <c r="V419" s="43">
        <f>E419 * ( Baseline!B$87 * Baseline!B$7 )</f>
        <v>0.1766160554</v>
      </c>
      <c r="W419" s="43">
        <f>F419 * ( Baseline!D$87 * Baseline!B$11 )</f>
        <v>0.003681105073</v>
      </c>
      <c r="X419" s="43">
        <f>G419 * ( Baseline!F$87 * Baseline!B$16 )</f>
        <v>0.005829699346</v>
      </c>
      <c r="Y419" s="43">
        <f>H419 * ( Baseline!H$87 * Baseline!B$18 )</f>
        <v>0.001168094924</v>
      </c>
      <c r="Z419" s="51">
        <f t="shared" si="1"/>
        <v>0.1872949548</v>
      </c>
      <c r="AA419" s="43">
        <f>I419 * ( Baseline!B$87 * Baseline!B$7 )</f>
        <v>0.002071178347</v>
      </c>
      <c r="AB419" s="45">
        <f>J419 * ( Baseline!D$87 * Baseline!B$11 )</f>
        <v>0.03253635912</v>
      </c>
      <c r="AC419" s="45">
        <f>K419 * ( Baseline!F$87 * Baseline!B$16 )</f>
        <v>0.0004773178583</v>
      </c>
      <c r="AD419" s="45">
        <f>L419 * ( Baseline!F$87 * Baseline!B$16 )</f>
        <v>0.0004999319413</v>
      </c>
      <c r="AE419" s="51">
        <f t="shared" si="2"/>
        <v>0.03558478727</v>
      </c>
      <c r="AF419" s="51">
        <f>M419 * ( Baseline!B$87 * Baseline!B$7 )</f>
        <v>0.001741956249</v>
      </c>
      <c r="AG419" s="51">
        <f>N419 * ( Baseline!D$87 * Baseline!B$11 )</f>
        <v>0.0002534892146</v>
      </c>
      <c r="AH419" s="51">
        <f>O419 * ( Baseline!F$87 * Baseline!B$16 )</f>
        <v>0.04600238018</v>
      </c>
      <c r="AI419" s="51">
        <f>P419 * ( Baseline!H$87 * Baseline!B$18 )</f>
        <v>0.0005791743742</v>
      </c>
      <c r="AJ419" s="51">
        <f t="shared" si="3"/>
        <v>0.04857700001</v>
      </c>
      <c r="AK419" s="51">
        <f>Q419 * ( Baseline!B$87 * Baseline!B$7 )</f>
        <v>0.00003447418802</v>
      </c>
      <c r="AL419" s="51">
        <f>R419 * ( Baseline!D$87 * Baseline!B$11 )</f>
        <v>0.0002654988766</v>
      </c>
      <c r="AM419" s="51">
        <f>S419 * ( Baseline!F$87 * Baseline!B$16 )</f>
        <v>0.00005720502263</v>
      </c>
      <c r="AN419" s="51">
        <f>T419 * ( Baseline!H$87 * Baseline!B$18 )</f>
        <v>0.03465620403</v>
      </c>
      <c r="AO419" s="51">
        <f t="shared" si="4"/>
        <v>0.03501338211</v>
      </c>
      <c r="AP419" s="61"/>
      <c r="AQ419" s="51">
        <f>V419 * ( (1-Baseline!B$88-Baseline!B$87) + (1-B419)*Baseline!B$88 )</f>
        <v>0.1076364949</v>
      </c>
      <c r="AR419" s="51">
        <f>W419 * ( (1-Baseline!B$88-Baseline!B$87) + (1-B419)*Baseline!B$88 )</f>
        <v>0.002243404465</v>
      </c>
      <c r="AS419" s="51">
        <f>X419 * ( (1-Baseline!B$88-Baseline!B$87) + (1-B419)*Baseline!B$88 )</f>
        <v>0.003552838965</v>
      </c>
      <c r="AT419" s="51">
        <f>Y419 * ( (1-Baseline!B$88-Baseline!B$87) + (1-B419)*Baseline!B$88 )</f>
        <v>0.000711881165</v>
      </c>
      <c r="AU419" s="51">
        <f t="shared" si="5"/>
        <v>0.1141446195</v>
      </c>
      <c r="AV419" s="51">
        <f>AA419 * ( (1-Baseline!D$88-Baseline!D$87) + (1-B419)*Baseline!D$88 )</f>
        <v>0.001668485184</v>
      </c>
      <c r="AW419" s="51">
        <f>AB419 * ( (1-Baseline!D$88-Baseline!D$87) + (1-B419)*Baseline!D$88 )</f>
        <v>0.02621040975</v>
      </c>
      <c r="AX419" s="51">
        <f>AC419 * ( (1-Baseline!D$88-Baseline!D$87) + (1-B419)*Baseline!D$88 )</f>
        <v>0.0003845143397</v>
      </c>
      <c r="AY419" s="51">
        <f>AD419 * ( (1-Baseline!D$88-Baseline!D$87) + (1-B419)*Baseline!D$88 )</f>
        <v>0.0004027316326</v>
      </c>
      <c r="AZ419" s="51">
        <f t="shared" si="6"/>
        <v>0.0286661409</v>
      </c>
      <c r="BA419" s="51">
        <f>AF419 * ( (1-Baseline!F$88-Baseline!F$87) + (1-Baseline!B$36)*Baseline!F$88 )</f>
        <v>0.001253567459</v>
      </c>
      <c r="BB419" s="51">
        <f>AG419 * ( (1-Baseline!F$88-Baseline!F$87) + (1-Baseline!B$36)*Baseline!F$88 )</f>
        <v>0.0001824189505</v>
      </c>
      <c r="BC419" s="51">
        <f>AH419 * ( (1-Baseline!F$88-Baseline!F$87) + (1-Baseline!B$36)*Baseline!F$88 )</f>
        <v>0.03310478485</v>
      </c>
      <c r="BD419" s="51">
        <f>AI419 * ( (1-Baseline!F$88-Baseline!F$87) + (1-Baseline!B$36)*Baseline!F$88 )</f>
        <v>0.0004167924133</v>
      </c>
      <c r="BE419" s="51">
        <f t="shared" si="7"/>
        <v>0.03495756367</v>
      </c>
      <c r="BF419" s="51">
        <f>AK419 * ( (1-Baseline!H$88-Baseline!H$87) + (1-Baseline!B$36)*Baseline!H$88 )</f>
        <v>0.00002731458865</v>
      </c>
      <c r="BG419" s="51">
        <f>AL419 * ( (1-Baseline!H$88-Baseline!H$87) + (1-Baseline!B$36)*Baseline!H$88 )</f>
        <v>0.0002103600699</v>
      </c>
      <c r="BH419" s="51">
        <f>AM419 * ( (1-Baseline!H$88-Baseline!H$87) + (1-Baseline!B$36)*Baseline!H$88 )</f>
        <v>0.00004532468353</v>
      </c>
      <c r="BI419" s="51">
        <f>AN419 * ( (1-Baseline!H$88-Baseline!H$87) + (1-Baseline!B$36)*Baseline!H$88 )</f>
        <v>0.02745880357</v>
      </c>
      <c r="BJ419" s="51">
        <f t="shared" si="8"/>
        <v>0.02774180292</v>
      </c>
      <c r="BK419" s="61"/>
      <c r="BL419" s="51">
        <f t="shared" si="19"/>
        <v>0.9429835184</v>
      </c>
      <c r="BM419" s="51">
        <f t="shared" si="20"/>
        <v>0.01965405356</v>
      </c>
      <c r="BN419" s="51">
        <f t="shared" si="21"/>
        <v>0.03112576819</v>
      </c>
      <c r="BO419" s="51">
        <f t="shared" si="22"/>
        <v>0.006236659848</v>
      </c>
      <c r="BP419" s="51">
        <f t="shared" si="9"/>
        <v>1</v>
      </c>
      <c r="BQ419" s="51">
        <f t="shared" si="23"/>
        <v>0.05820403902</v>
      </c>
      <c r="BR419" s="51">
        <f t="shared" si="24"/>
        <v>0.9143333885</v>
      </c>
      <c r="BS419" s="51">
        <f t="shared" si="25"/>
        <v>0.01341353693</v>
      </c>
      <c r="BT419" s="51">
        <f t="shared" si="26"/>
        <v>0.01404903555</v>
      </c>
      <c r="BU419" s="51">
        <f t="shared" si="10"/>
        <v>1</v>
      </c>
      <c r="BV419" s="51">
        <f t="shared" si="27"/>
        <v>0.03585969179</v>
      </c>
      <c r="BW419" s="51">
        <f t="shared" si="28"/>
        <v>0.005218297023</v>
      </c>
      <c r="BX419" s="51">
        <f t="shared" si="29"/>
        <v>0.9469992005</v>
      </c>
      <c r="BY419" s="51">
        <f t="shared" si="30"/>
        <v>0.01192281067</v>
      </c>
      <c r="BZ419" s="51">
        <f t="shared" si="11"/>
        <v>1</v>
      </c>
      <c r="CA419" s="51">
        <f t="shared" si="31"/>
        <v>0.0009846003424</v>
      </c>
      <c r="CB419" s="51">
        <f t="shared" si="32"/>
        <v>0.00758278294</v>
      </c>
      <c r="CC419" s="51">
        <f t="shared" si="33"/>
        <v>0.001633804539</v>
      </c>
      <c r="CD419" s="51">
        <f t="shared" si="34"/>
        <v>0.9897988122</v>
      </c>
      <c r="CE419" s="51">
        <f t="shared" si="12"/>
        <v>1</v>
      </c>
      <c r="CF419" s="61"/>
      <c r="CG419" s="51">
        <f t="shared" si="35"/>
        <v>0.9429835184</v>
      </c>
      <c r="CH419" s="51">
        <f t="shared" si="36"/>
        <v>0.01965405356</v>
      </c>
      <c r="CI419" s="51">
        <f t="shared" si="37"/>
        <v>0.03112576819</v>
      </c>
      <c r="CJ419" s="51">
        <f t="shared" si="38"/>
        <v>0.006236659848</v>
      </c>
      <c r="CK419" s="51">
        <f t="shared" si="13"/>
        <v>1</v>
      </c>
      <c r="CL419" s="51">
        <f t="shared" si="39"/>
        <v>0.05820403902</v>
      </c>
      <c r="CM419" s="51">
        <f t="shared" si="40"/>
        <v>0.9143333885</v>
      </c>
      <c r="CN419" s="51">
        <f t="shared" si="41"/>
        <v>0.01341353693</v>
      </c>
      <c r="CO419" s="51">
        <f t="shared" si="42"/>
        <v>0.01404903555</v>
      </c>
      <c r="CP419" s="51">
        <f t="shared" si="14"/>
        <v>1</v>
      </c>
      <c r="CQ419" s="51">
        <f t="shared" si="43"/>
        <v>0.03585969179</v>
      </c>
      <c r="CR419" s="51">
        <f t="shared" si="44"/>
        <v>0.005218297023</v>
      </c>
      <c r="CS419" s="51">
        <f t="shared" si="45"/>
        <v>0.9469992005</v>
      </c>
      <c r="CT419" s="51">
        <f t="shared" si="46"/>
        <v>0.01192281067</v>
      </c>
      <c r="CU419" s="51">
        <f t="shared" si="15"/>
        <v>1</v>
      </c>
      <c r="CV419" s="51">
        <f t="shared" si="47"/>
        <v>0.0009846003424</v>
      </c>
      <c r="CW419" s="51">
        <f t="shared" si="48"/>
        <v>0.00758278294</v>
      </c>
      <c r="CX419" s="51">
        <f t="shared" si="49"/>
        <v>0.001633804539</v>
      </c>
      <c r="CY419" s="51">
        <f t="shared" si="50"/>
        <v>0.9897988122</v>
      </c>
      <c r="CZ419" s="51">
        <f t="shared" si="16"/>
        <v>1</v>
      </c>
      <c r="DA419" s="61"/>
      <c r="DB419" s="51">
        <f>(AQ419*Baseline!B$7 + AV419*Baseline!B$11 + BA419*Baseline!B$16 + BF419*Baseline!B$18)</f>
        <v>61232.30305</v>
      </c>
      <c r="DC419" s="51">
        <f>(AR419*Baseline!B$7 + AW419*Baseline!B$11 + BB419*Baseline!B$16 + BG419*Baseline!B$18)</f>
        <v>67541.38763</v>
      </c>
      <c r="DD419" s="51">
        <f>(AS419*Baseline!B$7 + AX419*Baseline!B$11 + BC419*Baseline!B$16 + BH419*Baseline!B$18)</f>
        <v>115530.5121</v>
      </c>
      <c r="DE419" s="51">
        <f>(AT419*Baseline!B$7 + AY419*Baseline!B$11 + BD419*Baseline!B$16 + BI419*Baseline!B$18)</f>
        <v>1259966.298</v>
      </c>
      <c r="DF419" s="51">
        <f t="shared" si="17"/>
        <v>1504270.501</v>
      </c>
      <c r="DG419" s="61"/>
      <c r="DH419" s="51">
        <f t="shared" si="51"/>
        <v>0.04070564637</v>
      </c>
      <c r="DI419" s="51">
        <f t="shared" si="52"/>
        <v>0.04489976211</v>
      </c>
      <c r="DJ419" s="51">
        <f t="shared" si="53"/>
        <v>0.07680168694</v>
      </c>
      <c r="DK419" s="51">
        <f t="shared" si="54"/>
        <v>0.8375929046</v>
      </c>
      <c r="DL419" s="51">
        <f t="shared" si="18"/>
        <v>1</v>
      </c>
      <c r="DM419" s="61"/>
      <c r="DN419" s="51">
        <f>DH419 / (Baseline!B$7/Baseline!B$17)</f>
        <v>4.345060016</v>
      </c>
      <c r="DO419" s="51">
        <f>DI419 / (Baseline!B$11/Baseline!B$17)</f>
        <v>1.083901748</v>
      </c>
      <c r="DP419" s="51">
        <f>DJ419 / (Baseline!B$16/Baseline!B$17)</f>
        <v>1.186818163</v>
      </c>
      <c r="DQ419" s="51">
        <f>DK419 / (Baseline!B$18/Baseline!B$17)</f>
        <v>0.9469727231</v>
      </c>
      <c r="DR419" s="79"/>
      <c r="DS419" s="51">
        <f>(AU419*Baseline!B$34)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0.02965122417</v>
      </c>
      <c r="DT419" s="51">
        <f>(AZ419*Baseline!B$34) + (Baseline!D$88*(1-Baseline!D$89)*Baseline!B$35) + (Baseline!D$88*Baseline!D$89*((1-Baseline!D$90)*Baseline!B$40 + Baseline!D$90*Baseline!B$41))</f>
        <v>0.01071348914</v>
      </c>
      <c r="DU419" s="51">
        <f>(BE419*Baseline!B$34) + (Baseline!F$88*(1-Baseline!F$89)*Baseline!B$35) + (Baseline!F$88*Baseline!F$89*((1-Baseline!F$90)*Baseline!B$40 + Baseline!F$90*Baseline!B$41))</f>
        <v>0.01297427455</v>
      </c>
      <c r="DV419" s="51">
        <f>(BJ419*Baseline!B$34) + (Baseline!H$88*(1-Baseline!H$89)*Baseline!B$35) + (Baseline!H$88*Baseline!H$89*((1-Baseline!H$90)*Baseline!B$40 + Baseline!H$90*Baseline!B$41))</f>
        <v>0.009306270437</v>
      </c>
      <c r="DW419" s="51">
        <f>( DS419*Baseline!B$7 + DT419*Baseline!B$11 + DU419*Baseline!B$16 + DV419*Baseline!B$18 ) / Baseline!B$17</f>
        <v>0.009792524976</v>
      </c>
    </row>
    <row r="420">
      <c r="A420" s="4" t="s">
        <v>730</v>
      </c>
      <c r="B420" s="45">
        <f>MIN( MAX( NORMINV( MCrands!B420, (B$5+B$4)/2, (B$5-B$4)/3.29 ), 0 ), 1 )</f>
        <v>0.4567676184</v>
      </c>
      <c r="C420" s="45">
        <f>MAX( NORMINV( MCrands!C420, (C$5+C$4)/2, (C$5-C$4)/3.29 ), 0 )</f>
        <v>2.684094563</v>
      </c>
      <c r="D420" s="41"/>
      <c r="E420" s="43">
        <f>Baseline!B$33 * (C420 * Baseline!B$66*Baseline!B$66/Baseline!B$73 + Baseline!B$52*Baseline!B$52/Baseline!B$74 + Baseline!B$53*Baseline!B$53/Baseline!B$75 + Baseline!B$54*Baseline!B$54/Baseline!B$76)</f>
        <v>0.00001904469817</v>
      </c>
      <c r="F420" s="43">
        <f>Baseline!B$33 * (C420 * Baseline!B$66*Baseline!B$57/Baseline!B$73 + Baseline!B$52*Baseline!B$67/Baseline!B$74 + Baseline!B$53*Baseline!B$55/Baseline!B$75 + Baseline!B$54*Baseline!B$56/Baseline!B$76)</f>
        <v>0.0000001998749255</v>
      </c>
      <c r="G420" s="45">
        <f>Baseline!B$33 * (C420 * Baseline!B$66*Baseline!B$58/Baseline!B$73 + Baseline!B$52*Baseline!B$59/Baseline!B$74 + Baseline!B$53*Baseline!B$68/Baseline!B$75 + Baseline!B$54*Baseline!B$60/Baseline!B$76)</f>
        <v>0.0000001686218839</v>
      </c>
      <c r="H420" s="43">
        <f>Baseline!B$33 * (C420 * Baseline!B$66*Baseline!B$61/Baseline!B$73 + Baseline!B$52*Baseline!B$62/Baseline!B$74 + Baseline!B$53*Baseline!B$63/Baseline!B$75 + Baseline!B$54*Baseline!B$69/Baseline!B$76)</f>
        <v>0.000000003400252086</v>
      </c>
      <c r="I420" s="43">
        <f>Baseline!B$33 * (C420 * Baseline!B$57*Baseline!B$66/Baseline!B$73 + Baseline!B$67*Baseline!B$52/Baseline!B$74 + Baseline!B$55*Baseline!B$53/Baseline!B$75 + Baseline!B$56*Baseline!B$54/Baseline!B$76)</f>
        <v>0.0000001998749255</v>
      </c>
      <c r="J420" s="45">
        <f>Baseline!B$33 * (C420 * Baseline!B$57*Baseline!B$57/Baseline!B$73 + Baseline!B$67*Baseline!B$67/Baseline!B$74 + Baseline!B$55*Baseline!B$55/Baseline!B$75 + Baseline!B$56*Baseline!B$56/Baseline!B$76)</f>
        <v>0.000001763813801</v>
      </c>
      <c r="K420" s="43">
        <f>Baseline!B$33 * (C420 * Baseline!B$57*Baseline!B$58/Baseline!B$73 + Baseline!B$67*Baseline!B$59/Baseline!B$74 + Baseline!B$55*Baseline!B$68/Baseline!B$75 + Baseline!B$56*Baseline!B$60/Baseline!B$76)</f>
        <v>0.00000001374191269</v>
      </c>
      <c r="L420" s="45">
        <f>Baseline!B$33 * (C420 * Baseline!B$57*Baseline!B$61/Baseline!B$73 + Baseline!B$67*Baseline!B$62/Baseline!B$74 + Baseline!B$55*Baseline!B$63/Baseline!B$75 + Baseline!B$56*Baseline!B$69/Baseline!B$76)</f>
        <v>0.00000001439285115</v>
      </c>
      <c r="M420" s="43">
        <f>Baseline!B$33 * (C420 * Baseline!B$58*Baseline!B$66/Baseline!B$73 + Baseline!B$59*Baseline!B$52/Baseline!B$74 + Baseline!B$68*Baseline!B$53/Baseline!B$75 + Baseline!B$60*Baseline!B$54/Baseline!B$76)</f>
        <v>0.0000001686218839</v>
      </c>
      <c r="N420" s="45">
        <f>Baseline!B$33 * (C420 * Baseline!B$58*Baseline!B$57/Baseline!B$73 + Baseline!B$59*Baseline!B$67/Baseline!B$74 + Baseline!B$68*Baseline!B$55/Baseline!B$75 + Baseline!B$60*Baseline!B$56/Baseline!B$76)</f>
        <v>0.00000001374191269</v>
      </c>
      <c r="O420" s="45">
        <f>Baseline!B$33 * (C420 * Baseline!B$58*Baseline!B$58/Baseline!B$73 + Baseline!B$59*Baseline!B$59/Baseline!B$74 + Baseline!B$68*Baseline!B$68/Baseline!B$75 + Baseline!B$60*Baseline!B$60/Baseline!B$76)</f>
        <v>0.000001324390255</v>
      </c>
      <c r="P420" s="43">
        <f>Baseline!B$33 * (C420 * Baseline!B$58*Baseline!B$61/Baseline!B$73 + Baseline!B$59*Baseline!B$62/Baseline!B$74 + Baseline!B$68*Baseline!B$63/Baseline!B$75 + Baseline!B$60*Baseline!B$69/Baseline!B$76)</f>
        <v>0.000000001646940058</v>
      </c>
      <c r="Q420" s="43">
        <f>Baseline!B$33 * (C420 * Baseline!B$61*Baseline!B$66/Baseline!B$73 + Baseline!B$62*Baseline!B$52/Baseline!B$74 + Baseline!B$63*Baseline!B$53/Baseline!B$75 + Baseline!B$69*Baseline!B$54/Baseline!B$76)</f>
        <v>0.000000003400252086</v>
      </c>
      <c r="R420" s="43">
        <f>Baseline!B$33 * (C420 * Baseline!B$61*Baseline!B$57/Baseline!B$73 + Baseline!B$62*Baseline!B$67/Baseline!B$74 + Baseline!B$63*Baseline!B$55/Baseline!B$75 + Baseline!B$69*Baseline!B$56/Baseline!B$76)</f>
        <v>0.00000001439285115</v>
      </c>
      <c r="S420" s="43">
        <f>Baseline!B$33 * (C420 * Baseline!B$61*Baseline!B$58/Baseline!B$73 + Baseline!B$62*Baseline!B$59/Baseline!B$74 + Baseline!B$63*Baseline!B$68/Baseline!B$75 + Baseline!B$69*Baseline!B$60/Baseline!B$76)</f>
        <v>0.000000001646940058</v>
      </c>
      <c r="T420" s="43">
        <f>Baseline!B$33 * (C420 * Baseline!B$61*Baseline!B$61/Baseline!B$73 + Baseline!B$62*Baseline!B$62/Baseline!B$74 + Baseline!B$63*Baseline!B$63/Baseline!B$75 + Baseline!B$69*Baseline!B$69/Baseline!B$76)</f>
        <v>0.00000009854654492</v>
      </c>
      <c r="U420" s="41"/>
      <c r="V420" s="43">
        <f>E420 * ( Baseline!B$87 * Baseline!B$7 )</f>
        <v>0.1976649223</v>
      </c>
      <c r="W420" s="43">
        <f>F420 * ( Baseline!D$87 * Baseline!B$11 )</f>
        <v>0.003687011939</v>
      </c>
      <c r="X420" s="43">
        <f>G420 * ( Baseline!F$87 * Baseline!B$16 )</f>
        <v>0.005857042339</v>
      </c>
      <c r="Y420" s="43">
        <f>H420 * ( Baseline!H$87 * Baseline!B$18 )</f>
        <v>0.001195778439</v>
      </c>
      <c r="Z420" s="51">
        <f t="shared" si="1"/>
        <v>0.208404755</v>
      </c>
      <c r="AA420" s="43">
        <f>I420 * ( Baseline!B$87 * Baseline!B$7 )</f>
        <v>0.002074501852</v>
      </c>
      <c r="AB420" s="45">
        <f>J420 * ( Baseline!D$87 * Baseline!B$11 )</f>
        <v>0.03253636006</v>
      </c>
      <c r="AC420" s="45">
        <f>K420 * ( Baseline!F$87 * Baseline!B$16 )</f>
        <v>0.0004773221756</v>
      </c>
      <c r="AD420" s="45">
        <f>L420 * ( Baseline!F$87 * Baseline!B$16 )</f>
        <v>0.000499932373</v>
      </c>
      <c r="AE420" s="51">
        <f t="shared" si="2"/>
        <v>0.03558811646</v>
      </c>
      <c r="AF420" s="51">
        <f>M420 * ( Baseline!B$87 * Baseline!B$7 )</f>
        <v>0.001750126533</v>
      </c>
      <c r="AG420" s="51">
        <f>N420 * ( Baseline!D$87 * Baseline!B$11 )</f>
        <v>0.0002534915074</v>
      </c>
      <c r="AH420" s="51">
        <f>O420 * ( Baseline!F$87 * Baseline!B$16 )</f>
        <v>0.04600239079</v>
      </c>
      <c r="AI420" s="51">
        <f>P420 * ( Baseline!H$87 * Baseline!B$18 )</f>
        <v>0.0005791851198</v>
      </c>
      <c r="AJ420" s="51">
        <f t="shared" si="3"/>
        <v>0.04858519395</v>
      </c>
      <c r="AK420" s="51">
        <f>Q420 * ( Baseline!B$87 * Baseline!B$7 )</f>
        <v>0.0000352912164</v>
      </c>
      <c r="AL420" s="51">
        <f>R420 * ( Baseline!D$87 * Baseline!B$11 )</f>
        <v>0.0002654991059</v>
      </c>
      <c r="AM420" s="51">
        <f>S420 * ( Baseline!F$87 * Baseline!B$16 )</f>
        <v>0.00005720608397</v>
      </c>
      <c r="AN420" s="51">
        <f>T420 * ( Baseline!H$87 * Baseline!B$18 )</f>
        <v>0.0346562051</v>
      </c>
      <c r="AO420" s="51">
        <f t="shared" si="4"/>
        <v>0.03501420151</v>
      </c>
      <c r="AP420" s="61"/>
      <c r="AQ420" s="51">
        <f>V420 * ( (1-Baseline!B$88-Baseline!B$87) + (1-B420)*Baseline!B$88 )</f>
        <v>0.1130795201</v>
      </c>
      <c r="AR420" s="51">
        <f>W420 * ( (1-Baseline!B$88-Baseline!B$87) + (1-B420)*Baseline!B$88 )</f>
        <v>0.002109254064</v>
      </c>
      <c r="AS420" s="51">
        <f>X420 * ( (1-Baseline!B$88-Baseline!B$87) + (1-B420)*Baseline!B$88 )</f>
        <v>0.003350678154</v>
      </c>
      <c r="AT420" s="51">
        <f>Y420 * ( (1-Baseline!B$88-Baseline!B$87) + (1-B420)*Baseline!B$88 )</f>
        <v>0.0006840771265</v>
      </c>
      <c r="AU420" s="51">
        <f t="shared" si="5"/>
        <v>0.1192235294</v>
      </c>
      <c r="AV420" s="51">
        <f>AA420 * ( (1-Baseline!D$88-Baseline!D$87) + (1-B420)*Baseline!D$88 )</f>
        <v>0.001632148576</v>
      </c>
      <c r="AW420" s="51">
        <f>AB420 * ( (1-Baseline!D$88-Baseline!D$87) + (1-B420)*Baseline!D$88 )</f>
        <v>0.02559851835</v>
      </c>
      <c r="AX420" s="51">
        <f>AC420 * ( (1-Baseline!D$88-Baseline!D$87) + (1-B420)*Baseline!D$88 )</f>
        <v>0.0003755411008</v>
      </c>
      <c r="AY420" s="51">
        <f>AD420 * ( (1-Baseline!D$88-Baseline!D$87) + (1-B420)*Baseline!D$88 )</f>
        <v>0.0003933300468</v>
      </c>
      <c r="AZ420" s="51">
        <f t="shared" si="6"/>
        <v>0.02799953807</v>
      </c>
      <c r="BA420" s="51">
        <f>AF420 * ( (1-Baseline!F$88-Baseline!F$87) + (1-Baseline!B$36)*Baseline!F$88 )</f>
        <v>0.001259447057</v>
      </c>
      <c r="BB420" s="51">
        <f>AG420 * ( (1-Baseline!F$88-Baseline!F$87) + (1-Baseline!B$36)*Baseline!F$88 )</f>
        <v>0.0001824206004</v>
      </c>
      <c r="BC420" s="51">
        <f>AH420 * ( (1-Baseline!F$88-Baseline!F$87) + (1-Baseline!B$36)*Baseline!F$88 )</f>
        <v>0.03310479249</v>
      </c>
      <c r="BD420" s="51">
        <f>AI420 * ( (1-Baseline!F$88-Baseline!F$87) + (1-Baseline!B$36)*Baseline!F$88 )</f>
        <v>0.0004168001461</v>
      </c>
      <c r="BE420" s="51">
        <f t="shared" si="7"/>
        <v>0.03496346029</v>
      </c>
      <c r="BF420" s="51">
        <f>AK420 * ( (1-Baseline!H$88-Baseline!H$87) + (1-Baseline!B$36)*Baseline!H$88 )</f>
        <v>0.00002796193658</v>
      </c>
      <c r="BG420" s="51">
        <f>AL420 * ( (1-Baseline!H$88-Baseline!H$87) + (1-Baseline!B$36)*Baseline!H$88 )</f>
        <v>0.0002103602515</v>
      </c>
      <c r="BH420" s="51">
        <f>AM420 * ( (1-Baseline!H$88-Baseline!H$87) + (1-Baseline!B$36)*Baseline!H$88 )</f>
        <v>0.00004532552445</v>
      </c>
      <c r="BI420" s="51">
        <f>AN420 * ( (1-Baseline!H$88-Baseline!H$87) + (1-Baseline!B$36)*Baseline!H$88 )</f>
        <v>0.02745880442</v>
      </c>
      <c r="BJ420" s="51">
        <f t="shared" si="8"/>
        <v>0.02774245214</v>
      </c>
      <c r="BK420" s="61"/>
      <c r="BL420" s="51">
        <f t="shared" si="19"/>
        <v>0.9484664699</v>
      </c>
      <c r="BM420" s="51">
        <f t="shared" si="20"/>
        <v>0.0176915922</v>
      </c>
      <c r="BN420" s="51">
        <f t="shared" si="21"/>
        <v>0.02810416845</v>
      </c>
      <c r="BO420" s="51">
        <f t="shared" si="22"/>
        <v>0.005737769464</v>
      </c>
      <c r="BP420" s="51">
        <f t="shared" si="9"/>
        <v>1</v>
      </c>
      <c r="BQ420" s="51">
        <f t="shared" si="23"/>
        <v>0.05829198223</v>
      </c>
      <c r="BR420" s="51">
        <f t="shared" si="24"/>
        <v>0.9142478809</v>
      </c>
      <c r="BS420" s="51">
        <f t="shared" si="25"/>
        <v>0.01341240344</v>
      </c>
      <c r="BT420" s="51">
        <f t="shared" si="26"/>
        <v>0.01404773342</v>
      </c>
      <c r="BU420" s="51">
        <f t="shared" si="10"/>
        <v>1</v>
      </c>
      <c r="BV420" s="51">
        <f t="shared" si="27"/>
        <v>0.03602180809</v>
      </c>
      <c r="BW420" s="51">
        <f t="shared" si="28"/>
        <v>0.005217464144</v>
      </c>
      <c r="BX420" s="51">
        <f t="shared" si="29"/>
        <v>0.9468397067</v>
      </c>
      <c r="BY420" s="51">
        <f t="shared" si="30"/>
        <v>0.01192102105</v>
      </c>
      <c r="BZ420" s="51">
        <f t="shared" si="11"/>
        <v>1</v>
      </c>
      <c r="CA420" s="51">
        <f t="shared" si="31"/>
        <v>0.001007911501</v>
      </c>
      <c r="CB420" s="51">
        <f t="shared" si="32"/>
        <v>0.007582612038</v>
      </c>
      <c r="CC420" s="51">
        <f t="shared" si="33"/>
        <v>0.001633796617</v>
      </c>
      <c r="CD420" s="51">
        <f t="shared" si="34"/>
        <v>0.9897756798</v>
      </c>
      <c r="CE420" s="51">
        <f t="shared" si="12"/>
        <v>1</v>
      </c>
      <c r="CF420" s="61"/>
      <c r="CG420" s="51">
        <f t="shared" si="35"/>
        <v>0.9484664699</v>
      </c>
      <c r="CH420" s="51">
        <f t="shared" si="36"/>
        <v>0.0176915922</v>
      </c>
      <c r="CI420" s="51">
        <f t="shared" si="37"/>
        <v>0.02810416845</v>
      </c>
      <c r="CJ420" s="51">
        <f t="shared" si="38"/>
        <v>0.005737769464</v>
      </c>
      <c r="CK420" s="51">
        <f t="shared" si="13"/>
        <v>1</v>
      </c>
      <c r="CL420" s="51">
        <f t="shared" si="39"/>
        <v>0.05829198223</v>
      </c>
      <c r="CM420" s="51">
        <f t="shared" si="40"/>
        <v>0.9142478809</v>
      </c>
      <c r="CN420" s="51">
        <f t="shared" si="41"/>
        <v>0.01341240344</v>
      </c>
      <c r="CO420" s="51">
        <f t="shared" si="42"/>
        <v>0.01404773342</v>
      </c>
      <c r="CP420" s="51">
        <f t="shared" si="14"/>
        <v>1</v>
      </c>
      <c r="CQ420" s="51">
        <f t="shared" si="43"/>
        <v>0.03602180809</v>
      </c>
      <c r="CR420" s="51">
        <f t="shared" si="44"/>
        <v>0.005217464144</v>
      </c>
      <c r="CS420" s="51">
        <f t="shared" si="45"/>
        <v>0.9468397067</v>
      </c>
      <c r="CT420" s="51">
        <f t="shared" si="46"/>
        <v>0.01192102105</v>
      </c>
      <c r="CU420" s="51">
        <f t="shared" si="15"/>
        <v>1</v>
      </c>
      <c r="CV420" s="51">
        <f t="shared" si="47"/>
        <v>0.001007911501</v>
      </c>
      <c r="CW420" s="51">
        <f t="shared" si="48"/>
        <v>0.007582612038</v>
      </c>
      <c r="CX420" s="51">
        <f t="shared" si="49"/>
        <v>0.001633796617</v>
      </c>
      <c r="CY420" s="51">
        <f t="shared" si="50"/>
        <v>0.9897756798</v>
      </c>
      <c r="CZ420" s="51">
        <f t="shared" si="16"/>
        <v>1</v>
      </c>
      <c r="DA420" s="61"/>
      <c r="DB420" s="51">
        <f>(AQ420*Baseline!B$7 + AV420*Baseline!B$11 + BA420*Baseline!B$16 + BF420*Baseline!B$18)</f>
        <v>63843.58483</v>
      </c>
      <c r="DC420" s="51">
        <f>(AR420*Baseline!B$7 + AW420*Baseline!B$11 + BB420*Baseline!B$16 + BG420*Baseline!B$18)</f>
        <v>66164.10438</v>
      </c>
      <c r="DD420" s="51">
        <f>(AS420*Baseline!B$7 + AX420*Baseline!B$11 + BC420*Baseline!B$16 + BH420*Baseline!B$18)</f>
        <v>115413.2846</v>
      </c>
      <c r="DE420" s="51">
        <f>(AT420*Baseline!B$7 + AY420*Baseline!B$11 + BD420*Baseline!B$16 + BI420*Baseline!B$18)</f>
        <v>1259932.716</v>
      </c>
      <c r="DF420" s="51">
        <f t="shared" si="17"/>
        <v>1505353.689</v>
      </c>
      <c r="DG420" s="61"/>
      <c r="DH420" s="51">
        <f t="shared" si="51"/>
        <v>0.0424110196</v>
      </c>
      <c r="DI420" s="51">
        <f t="shared" si="52"/>
        <v>0.04395253079</v>
      </c>
      <c r="DJ420" s="51">
        <f t="shared" si="53"/>
        <v>0.07666854998</v>
      </c>
      <c r="DK420" s="51">
        <f t="shared" si="54"/>
        <v>0.8369678996</v>
      </c>
      <c r="DL420" s="51">
        <f t="shared" si="18"/>
        <v>1</v>
      </c>
      <c r="DM420" s="61"/>
      <c r="DN420" s="51">
        <f>DH420 / (Baseline!B$7/Baseline!B$17)</f>
        <v>4.527097392</v>
      </c>
      <c r="DO420" s="51">
        <f>DI420 / (Baseline!B$11/Baseline!B$17)</f>
        <v>1.06103513</v>
      </c>
      <c r="DP420" s="51">
        <f>DJ420 / (Baseline!B$16/Baseline!B$17)</f>
        <v>1.184760795</v>
      </c>
      <c r="DQ420" s="51">
        <f>DK420 / (Baseline!B$18/Baseline!B$17)</f>
        <v>0.9462660999</v>
      </c>
      <c r="DR420" s="79"/>
      <c r="DS420" s="51">
        <f>(AU420*Baseline!B$34)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0.03041306066</v>
      </c>
      <c r="DT420" s="51">
        <f>(AZ420*Baseline!B$34) + (Baseline!D$88*(1-Baseline!D$89)*Baseline!B$35) + (Baseline!D$88*Baseline!D$89*((1-Baseline!D$90)*Baseline!B$40 + Baseline!D$90*Baseline!B$41))</f>
        <v>0.01061349871</v>
      </c>
      <c r="DU420" s="51">
        <f>(BE420*Baseline!B$34) + (Baseline!F$88*(1-Baseline!F$89)*Baseline!B$35) + (Baseline!F$88*Baseline!F$89*((1-Baseline!F$90)*Baseline!B$40 + Baseline!F$90*Baseline!B$41))</f>
        <v>0.01297515904</v>
      </c>
      <c r="DV420" s="51">
        <f>(BJ420*Baseline!B$34) + (Baseline!H$88*(1-Baseline!H$89)*Baseline!B$35) + (Baseline!H$88*Baseline!H$89*((1-Baseline!H$90)*Baseline!B$40 + Baseline!H$90*Baseline!B$41))</f>
        <v>0.009306367821</v>
      </c>
      <c r="DW420" s="51">
        <f>( DS420*Baseline!B$7 + DT420*Baseline!B$11 + DU420*Baseline!B$16 + DV420*Baseline!B$18 ) / Baseline!B$17</f>
        <v>0.009795663406</v>
      </c>
    </row>
    <row r="421">
      <c r="A421" s="4" t="s">
        <v>731</v>
      </c>
      <c r="B421" s="45">
        <f>MIN( MAX( NORMINV( MCrands!B421, (B$5+B$4)/2, (B$5-B$4)/3.29 ), 0 ), 1 )</f>
        <v>0.4711845448</v>
      </c>
      <c r="C421" s="45">
        <f>MAX( NORMINV( MCrands!C421, (C$5+C$4)/2, (C$5-C$4)/3.29 ), 0 )</f>
        <v>2.255010166</v>
      </c>
      <c r="D421" s="41"/>
      <c r="E421" s="43">
        <f>Baseline!B$33 * (C421 * Baseline!B$66*Baseline!B$66/Baseline!B$73 + Baseline!B$52*Baseline!B$52/Baseline!B$74 + Baseline!B$53*Baseline!B$53/Baseline!B$75 + Baseline!B$54*Baseline!B$54/Baseline!B$76)</f>
        <v>0.00001600677034</v>
      </c>
      <c r="F421" s="43">
        <f>Baseline!B$33 * (C421 * Baseline!B$66*Baseline!B$57/Baseline!B$73 + Baseline!B$52*Baseline!B$67/Baseline!B$74 + Baseline!B$53*Baseline!B$55/Baseline!B$75 + Baseline!B$54*Baseline!B$56/Baseline!B$76)</f>
        <v>0.0000001993952527</v>
      </c>
      <c r="G421" s="45">
        <f>Baseline!B$33 * (C421 * Baseline!B$66*Baseline!B$58/Baseline!B$73 + Baseline!B$52*Baseline!B$59/Baseline!B$74 + Baseline!B$53*Baseline!B$68/Baseline!B$75 + Baseline!B$54*Baseline!B$60/Baseline!B$76)</f>
        <v>0.0000001674426882</v>
      </c>
      <c r="H421" s="43">
        <f>Baseline!B$33 * (C421 * Baseline!B$66*Baseline!B$61/Baseline!B$73 + Baseline!B$52*Baseline!B$62/Baseline!B$74 + Baseline!B$53*Baseline!B$63/Baseline!B$75 + Baseline!B$54*Baseline!B$69/Baseline!B$76)</f>
        <v>0.000000003282332519</v>
      </c>
      <c r="I421" s="43">
        <f>Baseline!B$33 * (C421 * Baseline!B$57*Baseline!B$66/Baseline!B$73 + Baseline!B$67*Baseline!B$52/Baseline!B$74 + Baseline!B$55*Baseline!B$53/Baseline!B$75 + Baseline!B$56*Baseline!B$54/Baseline!B$76)</f>
        <v>0.0000001993952527</v>
      </c>
      <c r="J421" s="45">
        <f>Baseline!B$33 * (C421 * Baseline!B$57*Baseline!B$57/Baseline!B$73 + Baseline!B$67*Baseline!B$67/Baseline!B$74 + Baseline!B$55*Baseline!B$55/Baseline!B$75 + Baseline!B$56*Baseline!B$56/Baseline!B$76)</f>
        <v>0.000001763813725</v>
      </c>
      <c r="K421" s="43">
        <f>Baseline!B$33 * (C421 * Baseline!B$57*Baseline!B$58/Baseline!B$73 + Baseline!B$67*Baseline!B$59/Baseline!B$74 + Baseline!B$55*Baseline!B$68/Baseline!B$75 + Baseline!B$56*Baseline!B$60/Baseline!B$76)</f>
        <v>0.0000000137417265</v>
      </c>
      <c r="L421" s="45">
        <f>Baseline!B$33 * (C421 * Baseline!B$57*Baseline!B$61/Baseline!B$73 + Baseline!B$67*Baseline!B$62/Baseline!B$74 + Baseline!B$55*Baseline!B$63/Baseline!B$75 + Baseline!B$56*Baseline!B$69/Baseline!B$76)</f>
        <v>0.00000001439283253</v>
      </c>
      <c r="M421" s="43">
        <f>Baseline!B$33 * (C421 * Baseline!B$58*Baseline!B$66/Baseline!B$73 + Baseline!B$59*Baseline!B$52/Baseline!B$74 + Baseline!B$68*Baseline!B$53/Baseline!B$75 + Baseline!B$60*Baseline!B$54/Baseline!B$76)</f>
        <v>0.0000001674426882</v>
      </c>
      <c r="N421" s="45">
        <f>Baseline!B$33 * (C421 * Baseline!B$58*Baseline!B$57/Baseline!B$73 + Baseline!B$59*Baseline!B$67/Baseline!B$74 + Baseline!B$68*Baseline!B$55/Baseline!B$75 + Baseline!B$60*Baseline!B$56/Baseline!B$76)</f>
        <v>0.0000000137417265</v>
      </c>
      <c r="O421" s="45">
        <f>Baseline!B$33 * (C421 * Baseline!B$58*Baseline!B$58/Baseline!B$73 + Baseline!B$59*Baseline!B$59/Baseline!B$74 + Baseline!B$68*Baseline!B$68/Baseline!B$75 + Baseline!B$60*Baseline!B$60/Baseline!B$76)</f>
        <v>0.000001324389797</v>
      </c>
      <c r="P421" s="43">
        <f>Baseline!B$33 * (C421 * Baseline!B$58*Baseline!B$61/Baseline!B$73 + Baseline!B$59*Baseline!B$62/Baseline!B$74 + Baseline!B$68*Baseline!B$63/Baseline!B$75 + Baseline!B$60*Baseline!B$69/Baseline!B$76)</f>
        <v>0.000000001646894286</v>
      </c>
      <c r="Q421" s="43">
        <f>Baseline!B$33 * (C421 * Baseline!B$61*Baseline!B$66/Baseline!B$73 + Baseline!B$62*Baseline!B$52/Baseline!B$74 + Baseline!B$63*Baseline!B$53/Baseline!B$75 + Baseline!B$69*Baseline!B$54/Baseline!B$76)</f>
        <v>0.000000003282332519</v>
      </c>
      <c r="R421" s="43">
        <f>Baseline!B$33 * (C421 * Baseline!B$61*Baseline!B$57/Baseline!B$73 + Baseline!B$62*Baseline!B$67/Baseline!B$74 + Baseline!B$63*Baseline!B$55/Baseline!B$75 + Baseline!B$69*Baseline!B$56/Baseline!B$76)</f>
        <v>0.00000001439283253</v>
      </c>
      <c r="S421" s="43">
        <f>Baseline!B$33 * (C421 * Baseline!B$61*Baseline!B$58/Baseline!B$73 + Baseline!B$62*Baseline!B$59/Baseline!B$74 + Baseline!B$63*Baseline!B$68/Baseline!B$75 + Baseline!B$69*Baseline!B$60/Baseline!B$76)</f>
        <v>0.000000001646894286</v>
      </c>
      <c r="T421" s="43">
        <f>Baseline!B$33 * (C421 * Baseline!B$61*Baseline!B$61/Baseline!B$73 + Baseline!B$62*Baseline!B$62/Baseline!B$74 + Baseline!B$63*Baseline!B$63/Baseline!B$75 + Baseline!B$69*Baseline!B$69/Baseline!B$76)</f>
        <v>0.00000009854654034</v>
      </c>
      <c r="U421" s="41"/>
      <c r="V421" s="43">
        <f>E421 * ( Baseline!B$87 * Baseline!B$7 )</f>
        <v>0.1661342693</v>
      </c>
      <c r="W421" s="43">
        <f>F421 * ( Baseline!D$87 * Baseline!B$11 )</f>
        <v>0.003678163608</v>
      </c>
      <c r="X421" s="43">
        <f>G421 * ( Baseline!F$87 * Baseline!B$16 )</f>
        <v>0.005816083249</v>
      </c>
      <c r="Y421" s="43">
        <f>H421 * ( Baseline!H$87 * Baseline!B$18 )</f>
        <v>0.001154309256</v>
      </c>
      <c r="Z421" s="51">
        <f t="shared" si="1"/>
        <v>0.1767828255</v>
      </c>
      <c r="AA421" s="43">
        <f>I421 * ( Baseline!B$87 * Baseline!B$7 )</f>
        <v>0.002069523328</v>
      </c>
      <c r="AB421" s="45">
        <f>J421 * ( Baseline!D$87 * Baseline!B$11 )</f>
        <v>0.03253635866</v>
      </c>
      <c r="AC421" s="45">
        <f>K421 * ( Baseline!F$87 * Baseline!B$16 )</f>
        <v>0.0004773157084</v>
      </c>
      <c r="AD421" s="45">
        <f>L421 * ( Baseline!F$87 * Baseline!B$16 )</f>
        <v>0.0004999317263</v>
      </c>
      <c r="AE421" s="51">
        <f t="shared" si="2"/>
        <v>0.03558312942</v>
      </c>
      <c r="AF421" s="51">
        <f>M421 * ( Baseline!B$87 * Baseline!B$7 )</f>
        <v>0.001737887661</v>
      </c>
      <c r="AG421" s="51">
        <f>N421 * ( Baseline!D$87 * Baseline!B$11 )</f>
        <v>0.0002534880728</v>
      </c>
      <c r="AH421" s="51">
        <f>O421 * ( Baseline!F$87 * Baseline!B$16 )</f>
        <v>0.04600237489</v>
      </c>
      <c r="AI421" s="51">
        <f>P421 * ( Baseline!H$87 * Baseline!B$18 )</f>
        <v>0.0005791690232</v>
      </c>
      <c r="AJ421" s="51">
        <f t="shared" si="3"/>
        <v>0.04857291965</v>
      </c>
      <c r="AK421" s="51">
        <f>Q421 * ( Baseline!B$87 * Baseline!B$7 )</f>
        <v>0.00003406732921</v>
      </c>
      <c r="AL421" s="51">
        <f>R421 * ( Baseline!D$87 * Baseline!B$11 )</f>
        <v>0.0002654987624</v>
      </c>
      <c r="AM421" s="51">
        <f>S421 * ( Baseline!F$87 * Baseline!B$16 )</f>
        <v>0.00005720449412</v>
      </c>
      <c r="AN421" s="51">
        <f>T421 * ( Baseline!H$87 * Baseline!B$18 )</f>
        <v>0.03465620349</v>
      </c>
      <c r="AO421" s="51">
        <f t="shared" si="4"/>
        <v>0.03501297408</v>
      </c>
      <c r="AP421" s="61"/>
      <c r="AQ421" s="51">
        <f>V421 * ( (1-Baseline!B$88-Baseline!B$87) + (1-B421)*Baseline!B$88 )</f>
        <v>0.09290988491</v>
      </c>
      <c r="AR421" s="51">
        <f>W421 * ( (1-Baseline!B$88-Baseline!B$87) + (1-B421)*Baseline!B$88 )</f>
        <v>0.002056997385</v>
      </c>
      <c r="AS421" s="51">
        <f>X421 * ( (1-Baseline!B$88-Baseline!B$87) + (1-B421)*Baseline!B$88 )</f>
        <v>0.003252619869</v>
      </c>
      <c r="AT421" s="51">
        <f>Y421 * ( (1-Baseline!B$88-Baseline!B$87) + (1-B421)*Baseline!B$88 )</f>
        <v>0.0006455425518</v>
      </c>
      <c r="AU421" s="51">
        <f t="shared" si="5"/>
        <v>0.09886504472</v>
      </c>
      <c r="AV421" s="51">
        <f>AA421 * ( (1-Baseline!D$88-Baseline!D$87) + (1-B421)*Baseline!D$88 )</f>
        <v>0.001614865038</v>
      </c>
      <c r="AW421" s="51">
        <f>AB421 * ( (1-Baseline!D$88-Baseline!D$87) + (1-B421)*Baseline!D$88 )</f>
        <v>0.02538837197</v>
      </c>
      <c r="AX421" s="51">
        <f>AC421 * ( (1-Baseline!D$88-Baseline!D$87) + (1-B421)*Baseline!D$88 )</f>
        <v>0.000372453134</v>
      </c>
      <c r="AY421" s="51">
        <f>AD421 * ( (1-Baseline!D$88-Baseline!D$87) + (1-B421)*Baseline!D$88 )</f>
        <v>0.0003901005875</v>
      </c>
      <c r="AZ421" s="51">
        <f t="shared" si="6"/>
        <v>0.02776579073</v>
      </c>
      <c r="BA421" s="51">
        <f>AF421 * ( (1-Baseline!F$88-Baseline!F$87) + (1-Baseline!B$36)*Baseline!F$88 )</f>
        <v>0.001250639573</v>
      </c>
      <c r="BB421" s="51">
        <f>AG421 * ( (1-Baseline!F$88-Baseline!F$87) + (1-Baseline!B$36)*Baseline!F$88 )</f>
        <v>0.0001824181288</v>
      </c>
      <c r="BC421" s="51">
        <f>AH421 * ( (1-Baseline!F$88-Baseline!F$87) + (1-Baseline!B$36)*Baseline!F$88 )</f>
        <v>0.03310478105</v>
      </c>
      <c r="BD421" s="51">
        <f>AI421 * ( (1-Baseline!F$88-Baseline!F$87) + (1-Baseline!B$36)*Baseline!F$88 )</f>
        <v>0.0004167885625</v>
      </c>
      <c r="BE421" s="51">
        <f t="shared" si="7"/>
        <v>0.03495462731</v>
      </c>
      <c r="BF421" s="51">
        <f>AK421 * ( (1-Baseline!H$88-Baseline!H$87) + (1-Baseline!B$36)*Baseline!H$88 )</f>
        <v>0.00002699222628</v>
      </c>
      <c r="BG421" s="51">
        <f>AL421 * ( (1-Baseline!H$88-Baseline!H$87) + (1-Baseline!B$36)*Baseline!H$88 )</f>
        <v>0.0002103599794</v>
      </c>
      <c r="BH421" s="51">
        <f>AM421 * ( (1-Baseline!H$88-Baseline!H$87) + (1-Baseline!B$36)*Baseline!H$88 )</f>
        <v>0.00004532426478</v>
      </c>
      <c r="BI421" s="51">
        <f>AN421 * ( (1-Baseline!H$88-Baseline!H$87) + (1-Baseline!B$36)*Baseline!H$88 )</f>
        <v>0.02745880315</v>
      </c>
      <c r="BJ421" s="51">
        <f t="shared" si="8"/>
        <v>0.02774147962</v>
      </c>
      <c r="BK421" s="61"/>
      <c r="BL421" s="51">
        <f t="shared" si="19"/>
        <v>0.9397647589</v>
      </c>
      <c r="BM421" s="51">
        <f t="shared" si="20"/>
        <v>0.02080611394</v>
      </c>
      <c r="BN421" s="51">
        <f t="shared" si="21"/>
        <v>0.03289959437</v>
      </c>
      <c r="BO421" s="51">
        <f t="shared" si="22"/>
        <v>0.006529532795</v>
      </c>
      <c r="BP421" s="51">
        <f t="shared" si="9"/>
        <v>1</v>
      </c>
      <c r="BQ421" s="51">
        <f t="shared" si="23"/>
        <v>0.05816023946</v>
      </c>
      <c r="BR421" s="51">
        <f t="shared" si="24"/>
        <v>0.914375975</v>
      </c>
      <c r="BS421" s="51">
        <f t="shared" si="25"/>
        <v>0.01341410146</v>
      </c>
      <c r="BT421" s="51">
        <f t="shared" si="26"/>
        <v>0.01404968406</v>
      </c>
      <c r="BU421" s="51">
        <f t="shared" si="10"/>
        <v>1</v>
      </c>
      <c r="BV421" s="51">
        <f t="shared" si="27"/>
        <v>0.03577894171</v>
      </c>
      <c r="BW421" s="51">
        <f t="shared" si="28"/>
        <v>0.00521871188</v>
      </c>
      <c r="BX421" s="51">
        <f t="shared" si="29"/>
        <v>0.9470786443</v>
      </c>
      <c r="BY421" s="51">
        <f t="shared" si="30"/>
        <v>0.01192370208</v>
      </c>
      <c r="BZ421" s="51">
        <f t="shared" si="11"/>
        <v>1</v>
      </c>
      <c r="CA421" s="51">
        <f t="shared" si="31"/>
        <v>0.0009729915871</v>
      </c>
      <c r="CB421" s="51">
        <f t="shared" si="32"/>
        <v>0.007582868048</v>
      </c>
      <c r="CC421" s="51">
        <f t="shared" si="33"/>
        <v>0.001633808485</v>
      </c>
      <c r="CD421" s="51">
        <f t="shared" si="34"/>
        <v>0.9898103319</v>
      </c>
      <c r="CE421" s="51">
        <f t="shared" si="12"/>
        <v>1</v>
      </c>
      <c r="CF421" s="61"/>
      <c r="CG421" s="51">
        <f t="shared" si="35"/>
        <v>0.9397647589</v>
      </c>
      <c r="CH421" s="51">
        <f t="shared" si="36"/>
        <v>0.02080611394</v>
      </c>
      <c r="CI421" s="51">
        <f t="shared" si="37"/>
        <v>0.03289959437</v>
      </c>
      <c r="CJ421" s="51">
        <f t="shared" si="38"/>
        <v>0.006529532795</v>
      </c>
      <c r="CK421" s="51">
        <f t="shared" si="13"/>
        <v>1</v>
      </c>
      <c r="CL421" s="51">
        <f t="shared" si="39"/>
        <v>0.05816023946</v>
      </c>
      <c r="CM421" s="51">
        <f t="shared" si="40"/>
        <v>0.914375975</v>
      </c>
      <c r="CN421" s="51">
        <f t="shared" si="41"/>
        <v>0.01341410146</v>
      </c>
      <c r="CO421" s="51">
        <f t="shared" si="42"/>
        <v>0.01404968406</v>
      </c>
      <c r="CP421" s="51">
        <f t="shared" si="14"/>
        <v>1</v>
      </c>
      <c r="CQ421" s="51">
        <f t="shared" si="43"/>
        <v>0.03577894171</v>
      </c>
      <c r="CR421" s="51">
        <f t="shared" si="44"/>
        <v>0.00521871188</v>
      </c>
      <c r="CS421" s="51">
        <f t="shared" si="45"/>
        <v>0.9470786443</v>
      </c>
      <c r="CT421" s="51">
        <f t="shared" si="46"/>
        <v>0.01192370208</v>
      </c>
      <c r="CU421" s="51">
        <f t="shared" si="15"/>
        <v>1</v>
      </c>
      <c r="CV421" s="51">
        <f t="shared" si="47"/>
        <v>0.0009729915871</v>
      </c>
      <c r="CW421" s="51">
        <f t="shared" si="48"/>
        <v>0.007582868048</v>
      </c>
      <c r="CX421" s="51">
        <f t="shared" si="49"/>
        <v>0.001633808485</v>
      </c>
      <c r="CY421" s="51">
        <f t="shared" si="50"/>
        <v>0.9898103319</v>
      </c>
      <c r="CZ421" s="51">
        <f t="shared" si="16"/>
        <v>1</v>
      </c>
      <c r="DA421" s="61"/>
      <c r="DB421" s="51">
        <f>(AQ421*Baseline!B$7 + AV421*Baseline!B$11 + BA421*Baseline!B$16 + BF421*Baseline!B$18)</f>
        <v>53950.33572</v>
      </c>
      <c r="DC421" s="51">
        <f>(AR421*Baseline!B$7 + AW421*Baseline!B$11 + BB421*Baseline!B$16 + BG421*Baseline!B$18)</f>
        <v>65688.0689</v>
      </c>
      <c r="DD421" s="51">
        <f>(AS421*Baseline!B$7 + AX421*Baseline!B$11 + BC421*Baseline!B$16 + BH421*Baseline!B$18)</f>
        <v>115359.008</v>
      </c>
      <c r="DE421" s="51">
        <f>(AT421*Baseline!B$7 + AY421*Baseline!B$11 + BD421*Baseline!B$16 + BI421*Baseline!B$18)</f>
        <v>1259907.003</v>
      </c>
      <c r="DF421" s="51">
        <f t="shared" si="17"/>
        <v>1494904.416</v>
      </c>
      <c r="DG421" s="61"/>
      <c r="DH421" s="51">
        <f t="shared" si="51"/>
        <v>0.03608948849</v>
      </c>
      <c r="DI421" s="51">
        <f t="shared" si="52"/>
        <v>0.04394131705</v>
      </c>
      <c r="DJ421" s="51">
        <f t="shared" si="53"/>
        <v>0.07716814985</v>
      </c>
      <c r="DK421" s="51">
        <f t="shared" si="54"/>
        <v>0.8428010446</v>
      </c>
      <c r="DL421" s="51">
        <f t="shared" si="18"/>
        <v>1</v>
      </c>
      <c r="DM421" s="61"/>
      <c r="DN421" s="51">
        <f>DH421 / (Baseline!B$7/Baseline!B$17)</f>
        <v>3.852315524</v>
      </c>
      <c r="DO421" s="51">
        <f>DI421 / (Baseline!B$11/Baseline!B$17)</f>
        <v>1.060764425</v>
      </c>
      <c r="DP421" s="51">
        <f>DJ421 / (Baseline!B$16/Baseline!B$17)</f>
        <v>1.192481123</v>
      </c>
      <c r="DQ421" s="51">
        <f>DK421 / (Baseline!B$18/Baseline!B$17)</f>
        <v>0.9528609852</v>
      </c>
      <c r="DR421" s="79"/>
      <c r="DS421" s="51">
        <f>(AU421*Baseline!B$34)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0.02735928796</v>
      </c>
      <c r="DT421" s="51">
        <f>(AZ421*Baseline!B$34) + (Baseline!D$88*(1-Baseline!D$89)*Baseline!B$35) + (Baseline!D$88*Baseline!D$89*((1-Baseline!D$90)*Baseline!B$40 + Baseline!D$90*Baseline!B$41))</f>
        <v>0.01057843661</v>
      </c>
      <c r="DU421" s="51">
        <f>(BE421*Baseline!B$34) + (Baseline!F$88*(1-Baseline!F$89)*Baseline!B$35) + (Baseline!F$88*Baseline!F$89*((1-Baseline!F$90)*Baseline!B$40 + Baseline!F$90*Baseline!B$41))</f>
        <v>0.0129738341</v>
      </c>
      <c r="DV421" s="51">
        <f>(BJ421*Baseline!B$34) + (Baseline!H$88*(1-Baseline!H$89)*Baseline!B$35) + (Baseline!H$88*Baseline!H$89*((1-Baseline!H$90)*Baseline!B$40 + Baseline!H$90*Baseline!B$41))</f>
        <v>0.009306221943</v>
      </c>
      <c r="DW421" s="51">
        <f>( DS421*Baseline!B$7 + DT421*Baseline!B$11 + DU421*Baseline!B$16 + DV421*Baseline!B$18 ) / Baseline!B$17</f>
        <v>0.009765387686</v>
      </c>
    </row>
    <row r="422">
      <c r="A422" s="4" t="s">
        <v>732</v>
      </c>
      <c r="B422" s="45">
        <f>MIN( MAX( NORMINV( MCrands!B422, (B$5+B$4)/2, (B$5-B$4)/3.29 ), 0 ), 1 )</f>
        <v>0.4542062495</v>
      </c>
      <c r="C422" s="45">
        <f>MAX( NORMINV( MCrands!C422, (C$5+C$4)/2, (C$5-C$4)/3.29 ), 0 )</f>
        <v>2.209673825</v>
      </c>
      <c r="D422" s="41"/>
      <c r="E422" s="43">
        <f>Baseline!B$33 * (C422 * Baseline!B$66*Baseline!B$66/Baseline!B$73 + Baseline!B$52*Baseline!B$52/Baseline!B$74 + Baseline!B$53*Baseline!B$53/Baseline!B$75 + Baseline!B$54*Baseline!B$54/Baseline!B$76)</f>
        <v>0.00001568578795</v>
      </c>
      <c r="F422" s="43">
        <f>Baseline!B$33 * (C422 * Baseline!B$66*Baseline!B$57/Baseline!B$73 + Baseline!B$52*Baseline!B$67/Baseline!B$74 + Baseline!B$53*Baseline!B$55/Baseline!B$75 + Baseline!B$54*Baseline!B$56/Baseline!B$76)</f>
        <v>0.0000001993445713</v>
      </c>
      <c r="G422" s="45">
        <f>Baseline!B$33 * (C422 * Baseline!B$66*Baseline!B$58/Baseline!B$73 + Baseline!B$52*Baseline!B$59/Baseline!B$74 + Baseline!B$53*Baseline!B$68/Baseline!B$75 + Baseline!B$54*Baseline!B$60/Baseline!B$76)</f>
        <v>0.0000001673180963</v>
      </c>
      <c r="H422" s="43">
        <f>Baseline!B$33 * (C422 * Baseline!B$66*Baseline!B$61/Baseline!B$73 + Baseline!B$52*Baseline!B$62/Baseline!B$74 + Baseline!B$53*Baseline!B$63/Baseline!B$75 + Baseline!B$54*Baseline!B$69/Baseline!B$76)</f>
        <v>0.000000003269873334</v>
      </c>
      <c r="I422" s="43">
        <f>Baseline!B$33 * (C422 * Baseline!B$57*Baseline!B$66/Baseline!B$73 + Baseline!B$67*Baseline!B$52/Baseline!B$74 + Baseline!B$55*Baseline!B$53/Baseline!B$75 + Baseline!B$56*Baseline!B$54/Baseline!B$76)</f>
        <v>0.0000001993445713</v>
      </c>
      <c r="J422" s="45">
        <f>Baseline!B$33 * (C422 * Baseline!B$57*Baseline!B$57/Baseline!B$73 + Baseline!B$67*Baseline!B$67/Baseline!B$74 + Baseline!B$55*Baseline!B$55/Baseline!B$75 + Baseline!B$56*Baseline!B$56/Baseline!B$76)</f>
        <v>0.000001763813717</v>
      </c>
      <c r="K422" s="43">
        <f>Baseline!B$33 * (C422 * Baseline!B$57*Baseline!B$58/Baseline!B$73 + Baseline!B$67*Baseline!B$59/Baseline!B$74 + Baseline!B$55*Baseline!B$68/Baseline!B$75 + Baseline!B$56*Baseline!B$60/Baseline!B$76)</f>
        <v>0.00000001374170683</v>
      </c>
      <c r="L422" s="45">
        <f>Baseline!B$33 * (C422 * Baseline!B$57*Baseline!B$61/Baseline!B$73 + Baseline!B$67*Baseline!B$62/Baseline!B$74 + Baseline!B$55*Baseline!B$63/Baseline!B$75 + Baseline!B$56*Baseline!B$69/Baseline!B$76)</f>
        <v>0.00000001439283056</v>
      </c>
      <c r="M422" s="43">
        <f>Baseline!B$33 * (C422 * Baseline!B$58*Baseline!B$66/Baseline!B$73 + Baseline!B$59*Baseline!B$52/Baseline!B$74 + Baseline!B$68*Baseline!B$53/Baseline!B$75 + Baseline!B$60*Baseline!B$54/Baseline!B$76)</f>
        <v>0.0000001673180963</v>
      </c>
      <c r="N422" s="45">
        <f>Baseline!B$33 * (C422 * Baseline!B$58*Baseline!B$57/Baseline!B$73 + Baseline!B$59*Baseline!B$67/Baseline!B$74 + Baseline!B$68*Baseline!B$55/Baseline!B$75 + Baseline!B$60*Baseline!B$56/Baseline!B$76)</f>
        <v>0.00000001374170683</v>
      </c>
      <c r="O422" s="45">
        <f>Baseline!B$33 * (C422 * Baseline!B$58*Baseline!B$58/Baseline!B$73 + Baseline!B$59*Baseline!B$59/Baseline!B$74 + Baseline!B$68*Baseline!B$68/Baseline!B$75 + Baseline!B$60*Baseline!B$60/Baseline!B$76)</f>
        <v>0.000001324389749</v>
      </c>
      <c r="P422" s="43">
        <f>Baseline!B$33 * (C422 * Baseline!B$58*Baseline!B$61/Baseline!B$73 + Baseline!B$59*Baseline!B$62/Baseline!B$74 + Baseline!B$68*Baseline!B$63/Baseline!B$75 + Baseline!B$60*Baseline!B$69/Baseline!B$76)</f>
        <v>0.00000000164688945</v>
      </c>
      <c r="Q422" s="43">
        <f>Baseline!B$33 * (C422 * Baseline!B$61*Baseline!B$66/Baseline!B$73 + Baseline!B$62*Baseline!B$52/Baseline!B$74 + Baseline!B$63*Baseline!B$53/Baseline!B$75 + Baseline!B$69*Baseline!B$54/Baseline!B$76)</f>
        <v>0.000000003269873334</v>
      </c>
      <c r="R422" s="43">
        <f>Baseline!B$33 * (C422 * Baseline!B$61*Baseline!B$57/Baseline!B$73 + Baseline!B$62*Baseline!B$67/Baseline!B$74 + Baseline!B$63*Baseline!B$55/Baseline!B$75 + Baseline!B$69*Baseline!B$56/Baseline!B$76)</f>
        <v>0.00000001439283056</v>
      </c>
      <c r="S422" s="43">
        <f>Baseline!B$33 * (C422 * Baseline!B$61*Baseline!B$58/Baseline!B$73 + Baseline!B$62*Baseline!B$59/Baseline!B$74 + Baseline!B$63*Baseline!B$68/Baseline!B$75 + Baseline!B$69*Baseline!B$60/Baseline!B$76)</f>
        <v>0.00000000164688945</v>
      </c>
      <c r="T422" s="43">
        <f>Baseline!B$33 * (C422 * Baseline!B$61*Baseline!B$61/Baseline!B$73 + Baseline!B$62*Baseline!B$62/Baseline!B$74 + Baseline!B$63*Baseline!B$63/Baseline!B$75 + Baseline!B$69*Baseline!B$69/Baseline!B$76)</f>
        <v>0.00000009854653986</v>
      </c>
      <c r="U422" s="41"/>
      <c r="V422" s="43">
        <f>E422 * ( Baseline!B$87 * Baseline!B$7 )</f>
        <v>0.1628027932</v>
      </c>
      <c r="W422" s="43">
        <f>F422 * ( Baseline!D$87 * Baseline!B$11 )</f>
        <v>0.003677228708</v>
      </c>
      <c r="X422" s="43">
        <f>G422 * ( Baseline!F$87 * Baseline!B$16 )</f>
        <v>0.00581175558</v>
      </c>
      <c r="Y422" s="43">
        <f>H422 * ( Baseline!H$87 * Baseline!B$18 )</f>
        <v>0.001149927692</v>
      </c>
      <c r="Z422" s="51">
        <f t="shared" si="1"/>
        <v>0.1734417052</v>
      </c>
      <c r="AA422" s="43">
        <f>I422 * ( Baseline!B$87 * Baseline!B$7 )</f>
        <v>0.002068997305</v>
      </c>
      <c r="AB422" s="45">
        <f>J422 * ( Baseline!D$87 * Baseline!B$11 )</f>
        <v>0.03253635851</v>
      </c>
      <c r="AC422" s="45">
        <f>K422 * ( Baseline!F$87 * Baseline!B$16 )</f>
        <v>0.000477315025</v>
      </c>
      <c r="AD422" s="45">
        <f>L422 * ( Baseline!F$87 * Baseline!B$16 )</f>
        <v>0.000499931658</v>
      </c>
      <c r="AE422" s="51">
        <f t="shared" si="2"/>
        <v>0.0355826025</v>
      </c>
      <c r="AF422" s="51">
        <f>M422 * ( Baseline!B$87 * Baseline!B$7 )</f>
        <v>0.001736594522</v>
      </c>
      <c r="AG422" s="51">
        <f>N422 * ( Baseline!D$87 * Baseline!B$11 )</f>
        <v>0.0002534877099</v>
      </c>
      <c r="AH422" s="51">
        <f>O422 * ( Baseline!F$87 * Baseline!B$16 )</f>
        <v>0.04600237321</v>
      </c>
      <c r="AI422" s="51">
        <f>P422 * ( Baseline!H$87 * Baseline!B$18 )</f>
        <v>0.0005791673225</v>
      </c>
      <c r="AJ422" s="51">
        <f t="shared" si="3"/>
        <v>0.04857162277</v>
      </c>
      <c r="AK422" s="51">
        <f>Q422 * ( Baseline!B$87 * Baseline!B$7 )</f>
        <v>0.00003393801534</v>
      </c>
      <c r="AL422" s="51">
        <f>R422 * ( Baseline!D$87 * Baseline!B$11 )</f>
        <v>0.0002654987261</v>
      </c>
      <c r="AM422" s="51">
        <f>S422 * ( Baseline!F$87 * Baseline!B$16 )</f>
        <v>0.00005720432613</v>
      </c>
      <c r="AN422" s="51">
        <f>T422 * ( Baseline!H$87 * Baseline!B$18 )</f>
        <v>0.03465620332</v>
      </c>
      <c r="AO422" s="51">
        <f t="shared" si="4"/>
        <v>0.03501284439</v>
      </c>
      <c r="AP422" s="61"/>
      <c r="AQ422" s="51">
        <f>V422 * ( (1-Baseline!B$88-Baseline!B$87) + (1-B422)*Baseline!B$88 )</f>
        <v>0.09350683237</v>
      </c>
      <c r="AR422" s="51">
        <f>W422 * ( (1-Baseline!B$88-Baseline!B$87) + (1-B422)*Baseline!B$88 )</f>
        <v>0.002112039982</v>
      </c>
      <c r="AS422" s="51">
        <f>X422 * ( (1-Baseline!B$88-Baseline!B$87) + (1-B422)*Baseline!B$88 )</f>
        <v>0.003338019233</v>
      </c>
      <c r="AT422" s="51">
        <f>Y422 * ( (1-Baseline!B$88-Baseline!B$87) + (1-B422)*Baseline!B$88 )</f>
        <v>0.0006604683729</v>
      </c>
      <c r="AU422" s="51">
        <f t="shared" si="5"/>
        <v>0.09961735996</v>
      </c>
      <c r="AV422" s="51">
        <f>AA422 * ( (1-Baseline!D$88-Baseline!D$87) + (1-B422)*Baseline!D$88 )</f>
        <v>0.001630191943</v>
      </c>
      <c r="AW422" s="51">
        <f>AB422 * ( (1-Baseline!D$88-Baseline!D$87) + (1-B422)*Baseline!D$88 )</f>
        <v>0.02563585239</v>
      </c>
      <c r="AX422" s="51">
        <f>AC422 * ( (1-Baseline!D$88-Baseline!D$87) + (1-B422)*Baseline!D$88 )</f>
        <v>0.0003760831907</v>
      </c>
      <c r="AY422" s="51">
        <f>AD422 * ( (1-Baseline!D$88-Baseline!D$87) + (1-B422)*Baseline!D$88 )</f>
        <v>0.0003939031525</v>
      </c>
      <c r="AZ422" s="51">
        <f t="shared" si="6"/>
        <v>0.02803603067</v>
      </c>
      <c r="BA422" s="51">
        <f>AF422 * ( (1-Baseline!F$88-Baseline!F$87) + (1-Baseline!B$36)*Baseline!F$88 )</f>
        <v>0.001249708989</v>
      </c>
      <c r="BB422" s="51">
        <f>AG422 * ( (1-Baseline!F$88-Baseline!F$87) + (1-Baseline!B$36)*Baseline!F$88 )</f>
        <v>0.0001824178677</v>
      </c>
      <c r="BC422" s="51">
        <f>AH422 * ( (1-Baseline!F$88-Baseline!F$87) + (1-Baseline!B$36)*Baseline!F$88 )</f>
        <v>0.03310477984</v>
      </c>
      <c r="BD422" s="51">
        <f>AI422 * ( (1-Baseline!F$88-Baseline!F$87) + (1-Baseline!B$36)*Baseline!F$88 )</f>
        <v>0.0004167873386</v>
      </c>
      <c r="BE422" s="51">
        <f t="shared" si="7"/>
        <v>0.03495369403</v>
      </c>
      <c r="BF422" s="51">
        <f>AK422 * ( (1-Baseline!H$88-Baseline!H$87) + (1-Baseline!B$36)*Baseline!H$88 )</f>
        <v>0.00002688976831</v>
      </c>
      <c r="BG422" s="51">
        <f>AL422 * ( (1-Baseline!H$88-Baseline!H$87) + (1-Baseline!B$36)*Baseline!H$88 )</f>
        <v>0.0002103599507</v>
      </c>
      <c r="BH422" s="51">
        <f>AM422 * ( (1-Baseline!H$88-Baseline!H$87) + (1-Baseline!B$36)*Baseline!H$88 )</f>
        <v>0.00004532413168</v>
      </c>
      <c r="BI422" s="51">
        <f>AN422 * ( (1-Baseline!H$88-Baseline!H$87) + (1-Baseline!B$36)*Baseline!H$88 )</f>
        <v>0.02745880301</v>
      </c>
      <c r="BJ422" s="51">
        <f t="shared" si="8"/>
        <v>0.02774137687</v>
      </c>
      <c r="BK422" s="61"/>
      <c r="BL422" s="51">
        <f t="shared" si="19"/>
        <v>0.9386600128</v>
      </c>
      <c r="BM422" s="51">
        <f t="shared" si="20"/>
        <v>0.02120152535</v>
      </c>
      <c r="BN422" s="51">
        <f t="shared" si="21"/>
        <v>0.03350840892</v>
      </c>
      <c r="BO422" s="51">
        <f t="shared" si="22"/>
        <v>0.006630052966</v>
      </c>
      <c r="BP422" s="51">
        <f t="shared" si="9"/>
        <v>1</v>
      </c>
      <c r="BQ422" s="51">
        <f t="shared" si="23"/>
        <v>0.05814631758</v>
      </c>
      <c r="BR422" s="51">
        <f t="shared" si="24"/>
        <v>0.9143895113</v>
      </c>
      <c r="BS422" s="51">
        <f t="shared" si="25"/>
        <v>0.0134142809</v>
      </c>
      <c r="BT422" s="51">
        <f t="shared" si="26"/>
        <v>0.0140498902</v>
      </c>
      <c r="BU422" s="51">
        <f t="shared" si="10"/>
        <v>1</v>
      </c>
      <c r="BV422" s="51">
        <f t="shared" si="27"/>
        <v>0.03575327368</v>
      </c>
      <c r="BW422" s="51">
        <f t="shared" si="28"/>
        <v>0.005218843751</v>
      </c>
      <c r="BX422" s="51">
        <f t="shared" si="29"/>
        <v>0.9471038971</v>
      </c>
      <c r="BY422" s="51">
        <f t="shared" si="30"/>
        <v>0.01192398544</v>
      </c>
      <c r="BZ422" s="51">
        <f t="shared" si="11"/>
        <v>1</v>
      </c>
      <c r="CA422" s="51">
        <f t="shared" si="31"/>
        <v>0.0009693018642</v>
      </c>
      <c r="CB422" s="51">
        <f t="shared" si="32"/>
        <v>0.007582895099</v>
      </c>
      <c r="CC422" s="51">
        <f t="shared" si="33"/>
        <v>0.001633809738</v>
      </c>
      <c r="CD422" s="51">
        <f t="shared" si="34"/>
        <v>0.9898139933</v>
      </c>
      <c r="CE422" s="51">
        <f t="shared" si="12"/>
        <v>1</v>
      </c>
      <c r="CF422" s="61"/>
      <c r="CG422" s="51">
        <f t="shared" si="35"/>
        <v>0.9386600128</v>
      </c>
      <c r="CH422" s="51">
        <f t="shared" si="36"/>
        <v>0.02120152535</v>
      </c>
      <c r="CI422" s="51">
        <f t="shared" si="37"/>
        <v>0.03350840892</v>
      </c>
      <c r="CJ422" s="51">
        <f t="shared" si="38"/>
        <v>0.006630052966</v>
      </c>
      <c r="CK422" s="51">
        <f t="shared" si="13"/>
        <v>1</v>
      </c>
      <c r="CL422" s="51">
        <f t="shared" si="39"/>
        <v>0.05814631758</v>
      </c>
      <c r="CM422" s="51">
        <f t="shared" si="40"/>
        <v>0.9143895113</v>
      </c>
      <c r="CN422" s="51">
        <f t="shared" si="41"/>
        <v>0.0134142809</v>
      </c>
      <c r="CO422" s="51">
        <f t="shared" si="42"/>
        <v>0.0140498902</v>
      </c>
      <c r="CP422" s="51">
        <f t="shared" si="14"/>
        <v>1</v>
      </c>
      <c r="CQ422" s="51">
        <f t="shared" si="43"/>
        <v>0.03575327368</v>
      </c>
      <c r="CR422" s="51">
        <f t="shared" si="44"/>
        <v>0.005218843751</v>
      </c>
      <c r="CS422" s="51">
        <f t="shared" si="45"/>
        <v>0.9471038971</v>
      </c>
      <c r="CT422" s="51">
        <f t="shared" si="46"/>
        <v>0.01192398544</v>
      </c>
      <c r="CU422" s="51">
        <f t="shared" si="15"/>
        <v>1</v>
      </c>
      <c r="CV422" s="51">
        <f t="shared" si="47"/>
        <v>0.0009693018642</v>
      </c>
      <c r="CW422" s="51">
        <f t="shared" si="48"/>
        <v>0.007582895099</v>
      </c>
      <c r="CX422" s="51">
        <f t="shared" si="49"/>
        <v>0.001633809738</v>
      </c>
      <c r="CY422" s="51">
        <f t="shared" si="50"/>
        <v>0.9898139933</v>
      </c>
      <c r="CZ422" s="51">
        <f t="shared" si="16"/>
        <v>1</v>
      </c>
      <c r="DA422" s="61"/>
      <c r="DB422" s="51">
        <f>(AQ422*Baseline!B$7 + AV422*Baseline!B$11 + BA422*Baseline!B$16 + BF422*Baseline!B$18)</f>
        <v>54264.91534</v>
      </c>
      <c r="DC422" s="51">
        <f>(AR422*Baseline!B$7 + AW422*Baseline!B$11 + BB422*Baseline!B$16 + BG422*Baseline!B$18)</f>
        <v>66245.49748</v>
      </c>
      <c r="DD422" s="51">
        <f>(AS422*Baseline!B$7 + AX422*Baseline!B$11 + BC422*Baseline!B$16 + BH422*Baseline!B$18)</f>
        <v>115408.2014</v>
      </c>
      <c r="DE422" s="51">
        <f>(AT422*Baseline!B$7 + AY422*Baseline!B$11 + BD422*Baseline!B$16 + BI422*Baseline!B$18)</f>
        <v>1259922.387</v>
      </c>
      <c r="DF422" s="51">
        <f t="shared" si="17"/>
        <v>1495841.001</v>
      </c>
      <c r="DG422" s="61"/>
      <c r="DH422" s="51">
        <f t="shared" si="51"/>
        <v>0.03627719477</v>
      </c>
      <c r="DI422" s="51">
        <f t="shared" si="52"/>
        <v>0.04428645654</v>
      </c>
      <c r="DJ422" s="51">
        <f t="shared" si="53"/>
        <v>0.07715271964</v>
      </c>
      <c r="DK422" s="51">
        <f t="shared" si="54"/>
        <v>0.8422836291</v>
      </c>
      <c r="DL422" s="51">
        <f t="shared" si="18"/>
        <v>1</v>
      </c>
      <c r="DM422" s="61"/>
      <c r="DN422" s="51">
        <f>DH422 / (Baseline!B$7/Baseline!B$17)</f>
        <v>3.872351935</v>
      </c>
      <c r="DO422" s="51">
        <f>DI422 / (Baseline!B$11/Baseline!B$17)</f>
        <v>1.069096257</v>
      </c>
      <c r="DP422" s="51">
        <f>DJ422 / (Baseline!B$16/Baseline!B$17)</f>
        <v>1.192242679</v>
      </c>
      <c r="DQ422" s="51">
        <f>DK422 / (Baseline!B$18/Baseline!B$17)</f>
        <v>0.9522760013</v>
      </c>
      <c r="DR422" s="79"/>
      <c r="DS422" s="51">
        <f>(AU422*Baseline!B$34)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0.02747213524</v>
      </c>
      <c r="DT422" s="51">
        <f>(AZ422*Baseline!B$34) + (Baseline!D$88*(1-Baseline!D$89)*Baseline!B$35) + (Baseline!D$88*Baseline!D$89*((1-Baseline!D$90)*Baseline!B$40 + Baseline!D$90*Baseline!B$41))</f>
        <v>0.0106189726</v>
      </c>
      <c r="DU422" s="51">
        <f>(BE422*Baseline!B$34) + (Baseline!F$88*(1-Baseline!F$89)*Baseline!B$35) + (Baseline!F$88*Baseline!F$89*((1-Baseline!F$90)*Baseline!B$40 + Baseline!F$90*Baseline!B$41))</f>
        <v>0.01297369411</v>
      </c>
      <c r="DV422" s="51">
        <f>(BJ422*Baseline!B$34) + (Baseline!H$88*(1-Baseline!H$89)*Baseline!B$35) + (Baseline!H$88*Baseline!H$89*((1-Baseline!H$90)*Baseline!B$40 + Baseline!H$90*Baseline!B$41))</f>
        <v>0.00930620653</v>
      </c>
      <c r="DW422" s="51">
        <f>( DS422*Baseline!B$7 + DT422*Baseline!B$11 + DU422*Baseline!B$16 + DV422*Baseline!B$18 ) / Baseline!B$17</f>
        <v>0.009768101347</v>
      </c>
    </row>
    <row r="423">
      <c r="A423" s="4" t="s">
        <v>733</v>
      </c>
      <c r="B423" s="45">
        <f>MIN( MAX( NORMINV( MCrands!B423, (B$5+B$4)/2, (B$5-B$4)/3.29 ), 0 ), 1 )</f>
        <v>0.5269435862</v>
      </c>
      <c r="C423" s="45">
        <f>MAX( NORMINV( MCrands!C423, (C$5+C$4)/2, (C$5-C$4)/3.29 ), 0 )</f>
        <v>3.223055808</v>
      </c>
      <c r="D423" s="41"/>
      <c r="E423" s="43">
        <f>Baseline!B$33 * (C423 * Baseline!B$66*Baseline!B$66/Baseline!B$73 + Baseline!B$52*Baseline!B$52/Baseline!B$74 + Baseline!B$53*Baseline!B$53/Baseline!B$75 + Baseline!B$54*Baseline!B$54/Baseline!B$76)</f>
        <v>0.00002286055672</v>
      </c>
      <c r="F423" s="43">
        <f>Baseline!B$33 * (C423 * Baseline!B$66*Baseline!B$57/Baseline!B$73 + Baseline!B$52*Baseline!B$67/Baseline!B$74 + Baseline!B$53*Baseline!B$55/Baseline!B$75 + Baseline!B$54*Baseline!B$56/Baseline!B$76)</f>
        <v>0.0000002004774295</v>
      </c>
      <c r="G423" s="45">
        <f>Baseline!B$33 * (C423 * Baseline!B$66*Baseline!B$58/Baseline!B$73 + Baseline!B$52*Baseline!B$59/Baseline!B$74 + Baseline!B$53*Baseline!B$68/Baseline!B$75 + Baseline!B$54*Baseline!B$60/Baseline!B$76)</f>
        <v>0.0000001701030395</v>
      </c>
      <c r="H423" s="43">
        <f>Baseline!B$33 * (C423 * Baseline!B$66*Baseline!B$61/Baseline!B$73 + Baseline!B$52*Baseline!B$62/Baseline!B$74 + Baseline!B$53*Baseline!B$63/Baseline!B$75 + Baseline!B$54*Baseline!B$69/Baseline!B$76)</f>
        <v>0.000000003548367648</v>
      </c>
      <c r="I423" s="43">
        <f>Baseline!B$33 * (C423 * Baseline!B$57*Baseline!B$66/Baseline!B$73 + Baseline!B$67*Baseline!B$52/Baseline!B$74 + Baseline!B$55*Baseline!B$53/Baseline!B$75 + Baseline!B$56*Baseline!B$54/Baseline!B$76)</f>
        <v>0.0000002004774295</v>
      </c>
      <c r="J423" s="45">
        <f>Baseline!B$33 * (C423 * Baseline!B$57*Baseline!B$57/Baseline!B$73 + Baseline!B$67*Baseline!B$67/Baseline!B$74 + Baseline!B$55*Baseline!B$55/Baseline!B$75 + Baseline!B$56*Baseline!B$56/Baseline!B$76)</f>
        <v>0.000001763813896</v>
      </c>
      <c r="K423" s="43">
        <f>Baseline!B$33 * (C423 * Baseline!B$57*Baseline!B$58/Baseline!B$73 + Baseline!B$67*Baseline!B$59/Baseline!B$74 + Baseline!B$55*Baseline!B$68/Baseline!B$75 + Baseline!B$56*Baseline!B$60/Baseline!B$76)</f>
        <v>0.00000001374214656</v>
      </c>
      <c r="L423" s="45">
        <f>Baseline!B$33 * (C423 * Baseline!B$57*Baseline!B$61/Baseline!B$73 + Baseline!B$67*Baseline!B$62/Baseline!B$74 + Baseline!B$55*Baseline!B$63/Baseline!B$75 + Baseline!B$56*Baseline!B$69/Baseline!B$76)</f>
        <v>0.00000001439287453</v>
      </c>
      <c r="M423" s="43">
        <f>Baseline!B$33 * (C423 * Baseline!B$58*Baseline!B$66/Baseline!B$73 + Baseline!B$59*Baseline!B$52/Baseline!B$74 + Baseline!B$68*Baseline!B$53/Baseline!B$75 + Baseline!B$60*Baseline!B$54/Baseline!B$76)</f>
        <v>0.0000001701030395</v>
      </c>
      <c r="N423" s="45">
        <f>Baseline!B$33 * (C423 * Baseline!B$58*Baseline!B$57/Baseline!B$73 + Baseline!B$59*Baseline!B$67/Baseline!B$74 + Baseline!B$68*Baseline!B$55/Baseline!B$75 + Baseline!B$60*Baseline!B$56/Baseline!B$76)</f>
        <v>0.00000001374214656</v>
      </c>
      <c r="O423" s="45">
        <f>Baseline!B$33 * (C423 * Baseline!B$58*Baseline!B$58/Baseline!B$73 + Baseline!B$59*Baseline!B$59/Baseline!B$74 + Baseline!B$68*Baseline!B$68/Baseline!B$75 + Baseline!B$60*Baseline!B$60/Baseline!B$76)</f>
        <v>0.00000132439083</v>
      </c>
      <c r="P423" s="43">
        <f>Baseline!B$33 * (C423 * Baseline!B$58*Baseline!B$61/Baseline!B$73 + Baseline!B$59*Baseline!B$62/Baseline!B$74 + Baseline!B$68*Baseline!B$63/Baseline!B$75 + Baseline!B$60*Baseline!B$69/Baseline!B$76)</f>
        <v>0.00000000164699755</v>
      </c>
      <c r="Q423" s="43">
        <f>Baseline!B$33 * (C423 * Baseline!B$61*Baseline!B$66/Baseline!B$73 + Baseline!B$62*Baseline!B$52/Baseline!B$74 + Baseline!B$63*Baseline!B$53/Baseline!B$75 + Baseline!B$69*Baseline!B$54/Baseline!B$76)</f>
        <v>0.000000003548367648</v>
      </c>
      <c r="R423" s="43">
        <f>Baseline!B$33 * (C423 * Baseline!B$61*Baseline!B$57/Baseline!B$73 + Baseline!B$62*Baseline!B$67/Baseline!B$74 + Baseline!B$63*Baseline!B$55/Baseline!B$75 + Baseline!B$69*Baseline!B$56/Baseline!B$76)</f>
        <v>0.00000001439287453</v>
      </c>
      <c r="S423" s="43">
        <f>Baseline!B$33 * (C423 * Baseline!B$61*Baseline!B$58/Baseline!B$73 + Baseline!B$62*Baseline!B$59/Baseline!B$74 + Baseline!B$63*Baseline!B$68/Baseline!B$75 + Baseline!B$69*Baseline!B$60/Baseline!B$76)</f>
        <v>0.00000000164699755</v>
      </c>
      <c r="T423" s="43">
        <f>Baseline!B$33 * (C423 * Baseline!B$61*Baseline!B$61/Baseline!B$73 + Baseline!B$62*Baseline!B$62/Baseline!B$74 + Baseline!B$63*Baseline!B$63/Baseline!B$75 + Baseline!B$69*Baseline!B$69/Baseline!B$76)</f>
        <v>0.00000009854655067</v>
      </c>
      <c r="U423" s="41"/>
      <c r="V423" s="43">
        <f>E423 * ( Baseline!B$87 * Baseline!B$7 )</f>
        <v>0.2372697182</v>
      </c>
      <c r="W423" s="43">
        <f>F423 * ( Baseline!D$87 * Baseline!B$11 )</f>
        <v>0.003698126086</v>
      </c>
      <c r="X423" s="43">
        <f>G423 * ( Baseline!F$87 * Baseline!B$16 )</f>
        <v>0.005908489939</v>
      </c>
      <c r="Y423" s="43">
        <f>H423 * ( Baseline!H$87 * Baseline!B$18 )</f>
        <v>0.001247866753</v>
      </c>
      <c r="Z423" s="51">
        <f t="shared" si="1"/>
        <v>0.248124201</v>
      </c>
      <c r="AA423" s="43">
        <f>I423 * ( Baseline!B$87 * Baseline!B$7 )</f>
        <v>0.002080755241</v>
      </c>
      <c r="AB423" s="45">
        <f>J423 * ( Baseline!D$87 * Baseline!B$11 )</f>
        <v>0.03253636181</v>
      </c>
      <c r="AC423" s="45">
        <f>K423 * ( Baseline!F$87 * Baseline!B$16 )</f>
        <v>0.0004773302989</v>
      </c>
      <c r="AD423" s="45">
        <f>L423 * ( Baseline!F$87 * Baseline!B$16 )</f>
        <v>0.0004999331854</v>
      </c>
      <c r="AE423" s="51">
        <f t="shared" si="2"/>
        <v>0.03559438054</v>
      </c>
      <c r="AF423" s="51">
        <f>M423 * ( Baseline!B$87 * Baseline!B$7 )</f>
        <v>0.001765499447</v>
      </c>
      <c r="AG423" s="51">
        <f>N423 * ( Baseline!D$87 * Baseline!B$11 )</f>
        <v>0.0002534958214</v>
      </c>
      <c r="AH423" s="51">
        <f>O423 * ( Baseline!F$87 * Baseline!B$16 )</f>
        <v>0.04600241076</v>
      </c>
      <c r="AI423" s="51">
        <f>P423 * ( Baseline!H$87 * Baseline!B$18 )</f>
        <v>0.0005792053383</v>
      </c>
      <c r="AJ423" s="51">
        <f t="shared" si="3"/>
        <v>0.04860061137</v>
      </c>
      <c r="AK423" s="51">
        <f>Q423 * ( Baseline!B$87 * Baseline!B$7 )</f>
        <v>0.00003682850782</v>
      </c>
      <c r="AL423" s="51">
        <f>R423 * ( Baseline!D$87 * Baseline!B$11 )</f>
        <v>0.0002654995373</v>
      </c>
      <c r="AM423" s="51">
        <f>S423 * ( Baseline!F$87 * Baseline!B$16 )</f>
        <v>0.00005720808095</v>
      </c>
      <c r="AN423" s="51">
        <f>T423 * ( Baseline!H$87 * Baseline!B$18 )</f>
        <v>0.03465620712</v>
      </c>
      <c r="AO423" s="51">
        <f t="shared" si="4"/>
        <v>0.03501574325</v>
      </c>
      <c r="AP423" s="61"/>
      <c r="AQ423" s="51">
        <f>V423 * ( (1-Baseline!B$88-Baseline!B$87) + (1-B423)*Baseline!B$88 )</f>
        <v>0.1209174432</v>
      </c>
      <c r="AR423" s="51">
        <f>W423 * ( (1-Baseline!B$88-Baseline!B$87) + (1-B423)*Baseline!B$88 )</f>
        <v>0.001884639786</v>
      </c>
      <c r="AS423" s="51">
        <f>X423 * ( (1-Baseline!B$88-Baseline!B$87) + (1-B423)*Baseline!B$88 )</f>
        <v>0.003011085873</v>
      </c>
      <c r="AT423" s="51">
        <f>Y423 * ( (1-Baseline!B$88-Baseline!B$87) + (1-B423)*Baseline!B$88 )</f>
        <v>0.0006359381144</v>
      </c>
      <c r="AU423" s="51">
        <f t="shared" si="5"/>
        <v>0.126449107</v>
      </c>
      <c r="AV423" s="51">
        <f>AA423 * ( (1-Baseline!D$88-Baseline!D$87) + (1-B423)*Baseline!D$88 )</f>
        <v>0.001571652015</v>
      </c>
      <c r="AW423" s="51">
        <f>AB423 * ( (1-Baseline!D$88-Baseline!D$87) + (1-B423)*Baseline!D$88 )</f>
        <v>0.02457561447</v>
      </c>
      <c r="AX423" s="51">
        <f>AC423 * ( (1-Baseline!D$88-Baseline!D$87) + (1-B423)*Baseline!D$88 )</f>
        <v>0.0003605407841</v>
      </c>
      <c r="AY423" s="51">
        <f>AD423 * ( (1-Baseline!D$88-Baseline!D$87) + (1-B423)*Baseline!D$88 )</f>
        <v>0.0003776133697</v>
      </c>
      <c r="AZ423" s="51">
        <f t="shared" si="6"/>
        <v>0.02688542063</v>
      </c>
      <c r="BA423" s="51">
        <f>AF423 * ( (1-Baseline!F$88-Baseline!F$87) + (1-Baseline!B$36)*Baseline!F$88 )</f>
        <v>0.001270509898</v>
      </c>
      <c r="BB423" s="51">
        <f>AG423 * ( (1-Baseline!F$88-Baseline!F$87) + (1-Baseline!B$36)*Baseline!F$88 )</f>
        <v>0.000182423705</v>
      </c>
      <c r="BC423" s="51">
        <f>AH423 * ( (1-Baseline!F$88-Baseline!F$87) + (1-Baseline!B$36)*Baseline!F$88 )</f>
        <v>0.03310480686</v>
      </c>
      <c r="BD423" s="51">
        <f>AI423 * ( (1-Baseline!F$88-Baseline!F$87) + (1-Baseline!B$36)*Baseline!F$88 )</f>
        <v>0.000416814696</v>
      </c>
      <c r="BE423" s="51">
        <f t="shared" si="7"/>
        <v>0.03497455516</v>
      </c>
      <c r="BF423" s="51">
        <f>AK423 * ( (1-Baseline!H$88-Baseline!H$87) + (1-Baseline!B$36)*Baseline!H$88 )</f>
        <v>0.00002917996332</v>
      </c>
      <c r="BG423" s="51">
        <f>AL423 * ( (1-Baseline!H$88-Baseline!H$87) + (1-Baseline!B$36)*Baseline!H$88 )</f>
        <v>0.0002103605934</v>
      </c>
      <c r="BH423" s="51">
        <f>AM423 * ( (1-Baseline!H$88-Baseline!H$87) + (1-Baseline!B$36)*Baseline!H$88 )</f>
        <v>0.0000453271067</v>
      </c>
      <c r="BI423" s="51">
        <f>AN423 * ( (1-Baseline!H$88-Baseline!H$87) + (1-Baseline!B$36)*Baseline!H$88 )</f>
        <v>0.02745880603</v>
      </c>
      <c r="BJ423" s="51">
        <f t="shared" si="8"/>
        <v>0.02774367369</v>
      </c>
      <c r="BK423" s="61"/>
      <c r="BL423" s="51">
        <f t="shared" si="19"/>
        <v>0.9562538328</v>
      </c>
      <c r="BM423" s="51">
        <f t="shared" si="20"/>
        <v>0.01490433449</v>
      </c>
      <c r="BN423" s="51">
        <f t="shared" si="21"/>
        <v>0.02381263059</v>
      </c>
      <c r="BO423" s="51">
        <f t="shared" si="22"/>
        <v>0.0050292021</v>
      </c>
      <c r="BP423" s="51">
        <f t="shared" si="9"/>
        <v>1</v>
      </c>
      <c r="BQ423" s="51">
        <f t="shared" si="23"/>
        <v>0.05845740843</v>
      </c>
      <c r="BR423" s="51">
        <f t="shared" si="24"/>
        <v>0.9140870362</v>
      </c>
      <c r="BS423" s="51">
        <f t="shared" si="25"/>
        <v>0.01341027128</v>
      </c>
      <c r="BT423" s="51">
        <f t="shared" si="26"/>
        <v>0.01404528405</v>
      </c>
      <c r="BU423" s="51">
        <f t="shared" si="10"/>
        <v>1</v>
      </c>
      <c r="BV423" s="51">
        <f t="shared" si="27"/>
        <v>0.03632669214</v>
      </c>
      <c r="BW423" s="51">
        <f t="shared" si="28"/>
        <v>0.00521589779</v>
      </c>
      <c r="BX423" s="51">
        <f t="shared" si="29"/>
        <v>0.9465397547</v>
      </c>
      <c r="BY423" s="51">
        <f t="shared" si="30"/>
        <v>0.0119176554</v>
      </c>
      <c r="BZ423" s="51">
        <f t="shared" si="11"/>
        <v>1</v>
      </c>
      <c r="CA423" s="51">
        <f t="shared" si="31"/>
        <v>0.001051769987</v>
      </c>
      <c r="CB423" s="51">
        <f t="shared" si="32"/>
        <v>0.007582290497</v>
      </c>
      <c r="CC423" s="51">
        <f t="shared" si="33"/>
        <v>0.001633781712</v>
      </c>
      <c r="CD423" s="51">
        <f t="shared" si="34"/>
        <v>0.9897321578</v>
      </c>
      <c r="CE423" s="51">
        <f t="shared" si="12"/>
        <v>1</v>
      </c>
      <c r="CF423" s="61"/>
      <c r="CG423" s="51">
        <f t="shared" si="35"/>
        <v>0.9562538328</v>
      </c>
      <c r="CH423" s="51">
        <f t="shared" si="36"/>
        <v>0.01490433449</v>
      </c>
      <c r="CI423" s="51">
        <f t="shared" si="37"/>
        <v>0.02381263059</v>
      </c>
      <c r="CJ423" s="51">
        <f t="shared" si="38"/>
        <v>0.0050292021</v>
      </c>
      <c r="CK423" s="51">
        <f t="shared" si="13"/>
        <v>1</v>
      </c>
      <c r="CL423" s="51">
        <f t="shared" si="39"/>
        <v>0.05845740843</v>
      </c>
      <c r="CM423" s="51">
        <f t="shared" si="40"/>
        <v>0.9140870362</v>
      </c>
      <c r="CN423" s="51">
        <f t="shared" si="41"/>
        <v>0.01341027128</v>
      </c>
      <c r="CO423" s="51">
        <f t="shared" si="42"/>
        <v>0.01404528405</v>
      </c>
      <c r="CP423" s="51">
        <f t="shared" si="14"/>
        <v>1</v>
      </c>
      <c r="CQ423" s="51">
        <f t="shared" si="43"/>
        <v>0.03632669214</v>
      </c>
      <c r="CR423" s="51">
        <f t="shared" si="44"/>
        <v>0.00521589779</v>
      </c>
      <c r="CS423" s="51">
        <f t="shared" si="45"/>
        <v>0.9465397547</v>
      </c>
      <c r="CT423" s="51">
        <f t="shared" si="46"/>
        <v>0.0119176554</v>
      </c>
      <c r="CU423" s="51">
        <f t="shared" si="15"/>
        <v>1</v>
      </c>
      <c r="CV423" s="51">
        <f t="shared" si="47"/>
        <v>0.001051769987</v>
      </c>
      <c r="CW423" s="51">
        <f t="shared" si="48"/>
        <v>0.007582290497</v>
      </c>
      <c r="CX423" s="51">
        <f t="shared" si="49"/>
        <v>0.001633781712</v>
      </c>
      <c r="CY423" s="51">
        <f t="shared" si="50"/>
        <v>0.9897321578</v>
      </c>
      <c r="CZ423" s="51">
        <f t="shared" si="16"/>
        <v>1</v>
      </c>
      <c r="DA423" s="61"/>
      <c r="DB423" s="51">
        <f>(AQ423*Baseline!B$7 + AV423*Baseline!B$11 + BA423*Baseline!B$16 + BF423*Baseline!B$18)</f>
        <v>67608.07646</v>
      </c>
      <c r="DC423" s="51">
        <f>(AR423*Baseline!B$7 + AW423*Baseline!B$11 + BB423*Baseline!B$16 + BG423*Baseline!B$18)</f>
        <v>63861.5199</v>
      </c>
      <c r="DD423" s="51">
        <f>(AS423*Baseline!B$7 + AX423*Baseline!B$11 + BC423*Baseline!B$16 + BH423*Baseline!B$18)</f>
        <v>115216.5339</v>
      </c>
      <c r="DE423" s="51">
        <f>(AT423*Baseline!B$7 + AY423*Baseline!B$11 + BD423*Baseline!B$16 + BI423*Baseline!B$18)</f>
        <v>1259875.785</v>
      </c>
      <c r="DF423" s="51">
        <f t="shared" si="17"/>
        <v>1506561.915</v>
      </c>
      <c r="DG423" s="61"/>
      <c r="DH423" s="51">
        <f t="shared" si="51"/>
        <v>0.04487573712</v>
      </c>
      <c r="DI423" s="51">
        <f t="shared" si="52"/>
        <v>0.04238891163</v>
      </c>
      <c r="DJ423" s="51">
        <f t="shared" si="53"/>
        <v>0.07647646788</v>
      </c>
      <c r="DK423" s="51">
        <f t="shared" si="54"/>
        <v>0.8362588834</v>
      </c>
      <c r="DL423" s="51">
        <f t="shared" si="18"/>
        <v>1</v>
      </c>
      <c r="DM423" s="61"/>
      <c r="DN423" s="51">
        <f>DH423 / (Baseline!B$7/Baseline!B$17)</f>
        <v>4.790189775</v>
      </c>
      <c r="DO423" s="51">
        <f>DI423 / (Baseline!B$11/Baseline!B$17)</f>
        <v>1.023288615</v>
      </c>
      <c r="DP423" s="51">
        <f>DJ423 / (Baseline!B$16/Baseline!B$17)</f>
        <v>1.181792546</v>
      </c>
      <c r="DQ423" s="51">
        <f>DK423 / (Baseline!B$18/Baseline!B$17)</f>
        <v>0.9454644944</v>
      </c>
      <c r="DR423" s="79"/>
      <c r="DS423" s="51">
        <f>(AU423*Baseline!B$34)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0.0314968973</v>
      </c>
      <c r="DT423" s="51">
        <f>(AZ423*Baseline!B$34) + (Baseline!D$88*(1-Baseline!D$89)*Baseline!B$35) + (Baseline!D$88*Baseline!D$89*((1-Baseline!D$90)*Baseline!B$40 + Baseline!D$90*Baseline!B$41))</f>
        <v>0.0104463811</v>
      </c>
      <c r="DU423" s="51">
        <f>(BE423*Baseline!B$34) + (Baseline!F$88*(1-Baseline!F$89)*Baseline!B$35) + (Baseline!F$88*Baseline!F$89*((1-Baseline!F$90)*Baseline!B$40 + Baseline!F$90*Baseline!B$41))</f>
        <v>0.01297682327</v>
      </c>
      <c r="DV423" s="51">
        <f>(BJ423*Baseline!B$34) + (Baseline!H$88*(1-Baseline!H$89)*Baseline!B$35) + (Baseline!H$88*Baseline!H$89*((1-Baseline!H$90)*Baseline!B$40 + Baseline!H$90*Baseline!B$41))</f>
        <v>0.009306551054</v>
      </c>
      <c r="DW423" s="51">
        <f>( DS423*Baseline!B$7 + DT423*Baseline!B$11 + DU423*Baseline!B$16 + DV423*Baseline!B$18 ) / Baseline!B$17</f>
        <v>0.00979916412</v>
      </c>
    </row>
    <row r="424">
      <c r="A424" s="4" t="s">
        <v>734</v>
      </c>
      <c r="B424" s="45">
        <f>MIN( MAX( NORMINV( MCrands!B424, (B$5+B$4)/2, (B$5-B$4)/3.29 ), 0 ), 1 )</f>
        <v>0.6103175852</v>
      </c>
      <c r="C424" s="45">
        <f>MAX( NORMINV( MCrands!C424, (C$5+C$4)/2, (C$5-C$4)/3.29 ), 0 )</f>
        <v>2.746349583</v>
      </c>
      <c r="D424" s="41"/>
      <c r="E424" s="43">
        <f>Baseline!B$33 * (C424 * Baseline!B$66*Baseline!B$66/Baseline!B$73 + Baseline!B$52*Baseline!B$52/Baseline!B$74 + Baseline!B$53*Baseline!B$53/Baseline!B$75 + Baseline!B$54*Baseline!B$54/Baseline!B$76)</f>
        <v>0.00001948546521</v>
      </c>
      <c r="F424" s="43">
        <f>Baseline!B$33 * (C424 * Baseline!B$66*Baseline!B$57/Baseline!B$73 + Baseline!B$52*Baseline!B$67/Baseline!B$74 + Baseline!B$53*Baseline!B$55/Baseline!B$75 + Baseline!B$54*Baseline!B$56/Baseline!B$76)</f>
        <v>0.0000001999445203</v>
      </c>
      <c r="G424" s="45">
        <f>Baseline!B$33 * (C424 * Baseline!B$66*Baseline!B$58/Baseline!B$73 + Baseline!B$52*Baseline!B$59/Baseline!B$74 + Baseline!B$53*Baseline!B$68/Baseline!B$75 + Baseline!B$54*Baseline!B$60/Baseline!B$76)</f>
        <v>0.0000001687929711</v>
      </c>
      <c r="H424" s="43">
        <f>Baseline!B$33 * (C424 * Baseline!B$66*Baseline!B$61/Baseline!B$73 + Baseline!B$52*Baseline!B$62/Baseline!B$74 + Baseline!B$53*Baseline!B$63/Baseline!B$75 + Baseline!B$54*Baseline!B$69/Baseline!B$76)</f>
        <v>0.000000003417360807</v>
      </c>
      <c r="I424" s="43">
        <f>Baseline!B$33 * (C424 * Baseline!B$57*Baseline!B$66/Baseline!B$73 + Baseline!B$67*Baseline!B$52/Baseline!B$74 + Baseline!B$55*Baseline!B$53/Baseline!B$75 + Baseline!B$56*Baseline!B$54/Baseline!B$76)</f>
        <v>0.0000001999445203</v>
      </c>
      <c r="J424" s="45">
        <f>Baseline!B$33 * (C424 * Baseline!B$57*Baseline!B$57/Baseline!B$73 + Baseline!B$67*Baseline!B$67/Baseline!B$74 + Baseline!B$55*Baseline!B$55/Baseline!B$75 + Baseline!B$56*Baseline!B$56/Baseline!B$76)</f>
        <v>0.000001763813812</v>
      </c>
      <c r="K424" s="43">
        <f>Baseline!B$33 * (C424 * Baseline!B$57*Baseline!B$58/Baseline!B$73 + Baseline!B$67*Baseline!B$59/Baseline!B$74 + Baseline!B$55*Baseline!B$68/Baseline!B$75 + Baseline!B$56*Baseline!B$60/Baseline!B$76)</f>
        <v>0.0000000137419397</v>
      </c>
      <c r="L424" s="45">
        <f>Baseline!B$33 * (C424 * Baseline!B$57*Baseline!B$61/Baseline!B$73 + Baseline!B$67*Baseline!B$62/Baseline!B$74 + Baseline!B$55*Baseline!B$63/Baseline!B$75 + Baseline!B$56*Baseline!B$69/Baseline!B$76)</f>
        <v>0.00000001439285385</v>
      </c>
      <c r="M424" s="43">
        <f>Baseline!B$33 * (C424 * Baseline!B$58*Baseline!B$66/Baseline!B$73 + Baseline!B$59*Baseline!B$52/Baseline!B$74 + Baseline!B$68*Baseline!B$53/Baseline!B$75 + Baseline!B$60*Baseline!B$54/Baseline!B$76)</f>
        <v>0.0000001687929711</v>
      </c>
      <c r="N424" s="45">
        <f>Baseline!B$33 * (C424 * Baseline!B$58*Baseline!B$57/Baseline!B$73 + Baseline!B$59*Baseline!B$67/Baseline!B$74 + Baseline!B$68*Baseline!B$55/Baseline!B$75 + Baseline!B$60*Baseline!B$56/Baseline!B$76)</f>
        <v>0.0000000137419397</v>
      </c>
      <c r="O424" s="45">
        <f>Baseline!B$33 * (C424 * Baseline!B$58*Baseline!B$58/Baseline!B$73 + Baseline!B$59*Baseline!B$59/Baseline!B$74 + Baseline!B$68*Baseline!B$68/Baseline!B$75 + Baseline!B$60*Baseline!B$60/Baseline!B$76)</f>
        <v>0.000001324390321</v>
      </c>
      <c r="P424" s="43">
        <f>Baseline!B$33 * (C424 * Baseline!B$58*Baseline!B$61/Baseline!B$73 + Baseline!B$59*Baseline!B$62/Baseline!B$74 + Baseline!B$68*Baseline!B$63/Baseline!B$75 + Baseline!B$60*Baseline!B$69/Baseline!B$76)</f>
        <v>0.000000001646946699</v>
      </c>
      <c r="Q424" s="43">
        <f>Baseline!B$33 * (C424 * Baseline!B$61*Baseline!B$66/Baseline!B$73 + Baseline!B$62*Baseline!B$52/Baseline!B$74 + Baseline!B$63*Baseline!B$53/Baseline!B$75 + Baseline!B$69*Baseline!B$54/Baseline!B$76)</f>
        <v>0.000000003417360807</v>
      </c>
      <c r="R424" s="43">
        <f>Baseline!B$33 * (C424 * Baseline!B$61*Baseline!B$57/Baseline!B$73 + Baseline!B$62*Baseline!B$67/Baseline!B$74 + Baseline!B$63*Baseline!B$55/Baseline!B$75 + Baseline!B$69*Baseline!B$56/Baseline!B$76)</f>
        <v>0.00000001439285385</v>
      </c>
      <c r="S424" s="43">
        <f>Baseline!B$33 * (C424 * Baseline!B$61*Baseline!B$58/Baseline!B$73 + Baseline!B$62*Baseline!B$59/Baseline!B$74 + Baseline!B$63*Baseline!B$68/Baseline!B$75 + Baseline!B$69*Baseline!B$60/Baseline!B$76)</f>
        <v>0.000000001646946699</v>
      </c>
      <c r="T424" s="43">
        <f>Baseline!B$33 * (C424 * Baseline!B$61*Baseline!B$61/Baseline!B$73 + Baseline!B$62*Baseline!B$62/Baseline!B$74 + Baseline!B$63*Baseline!B$63/Baseline!B$75 + Baseline!B$69*Baseline!B$69/Baseline!B$76)</f>
        <v>0.00000009854654558</v>
      </c>
      <c r="U424" s="41"/>
      <c r="V424" s="43">
        <f>E424 * ( Baseline!B$87 * Baseline!B$7 )</f>
        <v>0.2022396434</v>
      </c>
      <c r="W424" s="43">
        <f>F424 * ( Baseline!D$87 * Baseline!B$11 )</f>
        <v>0.003688295726</v>
      </c>
      <c r="X424" s="43">
        <f>G424 * ( Baseline!F$87 * Baseline!B$16 )</f>
        <v>0.005862985014</v>
      </c>
      <c r="Y424" s="43">
        <f>H424 * ( Baseline!H$87 * Baseline!B$18 )</f>
        <v>0.001201795122</v>
      </c>
      <c r="Z424" s="51">
        <f t="shared" si="1"/>
        <v>0.2129927193</v>
      </c>
      <c r="AA424" s="43">
        <f>I424 * ( Baseline!B$87 * Baseline!B$7 )</f>
        <v>0.002075224176</v>
      </c>
      <c r="AB424" s="45">
        <f>J424 * ( Baseline!D$87 * Baseline!B$11 )</f>
        <v>0.03253636026</v>
      </c>
      <c r="AC424" s="45">
        <f>K424 * ( Baseline!F$87 * Baseline!B$16 )</f>
        <v>0.0004773231139</v>
      </c>
      <c r="AD424" s="45">
        <f>L424 * ( Baseline!F$87 * Baseline!B$16 )</f>
        <v>0.0004999324669</v>
      </c>
      <c r="AE424" s="51">
        <f t="shared" si="2"/>
        <v>0.03558884002</v>
      </c>
      <c r="AF424" s="51">
        <f>M424 * ( Baseline!B$87 * Baseline!B$7 )</f>
        <v>0.001751902247</v>
      </c>
      <c r="AG424" s="51">
        <f>N424 * ( Baseline!D$87 * Baseline!B$11 )</f>
        <v>0.0002534920057</v>
      </c>
      <c r="AH424" s="51">
        <f>O424 * ( Baseline!F$87 * Baseline!B$16 )</f>
        <v>0.0460023931</v>
      </c>
      <c r="AI424" s="51">
        <f>P424 * ( Baseline!H$87 * Baseline!B$18 )</f>
        <v>0.0005791874552</v>
      </c>
      <c r="AJ424" s="51">
        <f t="shared" si="3"/>
        <v>0.0485869748</v>
      </c>
      <c r="AK424" s="51">
        <f>Q424 * ( Baseline!B$87 * Baseline!B$7 )</f>
        <v>0.00003546878781</v>
      </c>
      <c r="AL424" s="51">
        <f>R424 * ( Baseline!D$87 * Baseline!B$11 )</f>
        <v>0.0002654991557</v>
      </c>
      <c r="AM424" s="51">
        <f>S424 * ( Baseline!F$87 * Baseline!B$16 )</f>
        <v>0.00005720631464</v>
      </c>
      <c r="AN424" s="51">
        <f>T424 * ( Baseline!H$87 * Baseline!B$18 )</f>
        <v>0.03465620533</v>
      </c>
      <c r="AO424" s="51">
        <f t="shared" si="4"/>
        <v>0.03501437959</v>
      </c>
      <c r="AP424" s="61"/>
      <c r="AQ424" s="51">
        <f>V424 * ( (1-Baseline!B$88-Baseline!B$87) + (1-B424)*Baseline!B$88 )</f>
        <v>0.08805864943</v>
      </c>
      <c r="AR424" s="51">
        <f>W424 * ( (1-Baseline!B$88-Baseline!B$87) + (1-B424)*Baseline!B$88 )</f>
        <v>0.001605947948</v>
      </c>
      <c r="AS424" s="51">
        <f>X424 * ( (1-Baseline!B$88-Baseline!B$87) + (1-B424)*Baseline!B$88 )</f>
        <v>0.002552845393</v>
      </c>
      <c r="AT424" s="51">
        <f>Y424 * ( (1-Baseline!B$88-Baseline!B$87) + (1-B424)*Baseline!B$88 )</f>
        <v>0.0005232824465</v>
      </c>
      <c r="AU424" s="51">
        <f t="shared" si="5"/>
        <v>0.09274072522</v>
      </c>
      <c r="AV424" s="51">
        <f>AA424 * ( (1-Baseline!D$88-Baseline!D$87) + (1-B424)*Baseline!D$88 )</f>
        <v>0.001489961406</v>
      </c>
      <c r="AW424" s="51">
        <f>AB424 * ( (1-Baseline!D$88-Baseline!D$87) + (1-B424)*Baseline!D$88 )</f>
        <v>0.02336032976</v>
      </c>
      <c r="AX424" s="51">
        <f>AC424 * ( (1-Baseline!D$88-Baseline!D$87) + (1-B424)*Baseline!D$88 )</f>
        <v>0.0003427065982</v>
      </c>
      <c r="AY424" s="51">
        <f>AD424 * ( (1-Baseline!D$88-Baseline!D$87) + (1-B424)*Baseline!D$88 )</f>
        <v>0.0003589395737</v>
      </c>
      <c r="AZ424" s="51">
        <f t="shared" si="6"/>
        <v>0.02555193733</v>
      </c>
      <c r="BA424" s="51">
        <f>AF424 * ( (1-Baseline!F$88-Baseline!F$87) + (1-Baseline!B$36)*Baseline!F$88 )</f>
        <v>0.001260724918</v>
      </c>
      <c r="BB424" s="51">
        <f>AG424 * ( (1-Baseline!F$88-Baseline!F$87) + (1-Baseline!B$36)*Baseline!F$88 )</f>
        <v>0.000182420959</v>
      </c>
      <c r="BC424" s="51">
        <f>AH424 * ( (1-Baseline!F$88-Baseline!F$87) + (1-Baseline!B$36)*Baseline!F$88 )</f>
        <v>0.03310479415</v>
      </c>
      <c r="BD424" s="51">
        <f>AI424 * ( (1-Baseline!F$88-Baseline!F$87) + (1-Baseline!B$36)*Baseline!F$88 )</f>
        <v>0.0004168018268</v>
      </c>
      <c r="BE424" s="51">
        <f t="shared" si="7"/>
        <v>0.03496474185</v>
      </c>
      <c r="BF424" s="51">
        <f>AK424 * ( (1-Baseline!H$88-Baseline!H$87) + (1-Baseline!B$36)*Baseline!H$88 )</f>
        <v>0.00002810262996</v>
      </c>
      <c r="BG424" s="51">
        <f>AL424 * ( (1-Baseline!H$88-Baseline!H$87) + (1-Baseline!B$36)*Baseline!H$88 )</f>
        <v>0.000210360291</v>
      </c>
      <c r="BH424" s="51">
        <f>AM424 * ( (1-Baseline!H$88-Baseline!H$87) + (1-Baseline!B$36)*Baseline!H$88 )</f>
        <v>0.00004532570722</v>
      </c>
      <c r="BI424" s="51">
        <f>AN424 * ( (1-Baseline!H$88-Baseline!H$87) + (1-Baseline!B$36)*Baseline!H$88 )</f>
        <v>0.02745880461</v>
      </c>
      <c r="BJ424" s="51">
        <f t="shared" si="8"/>
        <v>0.02774259324</v>
      </c>
      <c r="BK424" s="61"/>
      <c r="BL424" s="51">
        <f t="shared" si="19"/>
        <v>0.9495143501</v>
      </c>
      <c r="BM424" s="51">
        <f t="shared" si="20"/>
        <v>0.01731653429</v>
      </c>
      <c r="BN424" s="51">
        <f t="shared" si="21"/>
        <v>0.02752669215</v>
      </c>
      <c r="BO424" s="51">
        <f t="shared" si="22"/>
        <v>0.005642423491</v>
      </c>
      <c r="BP424" s="51">
        <f t="shared" si="9"/>
        <v>1</v>
      </c>
      <c r="BQ424" s="51">
        <f t="shared" si="23"/>
        <v>0.05831109346</v>
      </c>
      <c r="BR424" s="51">
        <f t="shared" si="24"/>
        <v>0.914229299</v>
      </c>
      <c r="BS424" s="51">
        <f t="shared" si="25"/>
        <v>0.01341215712</v>
      </c>
      <c r="BT424" s="51">
        <f t="shared" si="26"/>
        <v>0.01404745045</v>
      </c>
      <c r="BU424" s="51">
        <f t="shared" si="10"/>
        <v>1</v>
      </c>
      <c r="BV424" s="51">
        <f t="shared" si="27"/>
        <v>0.03605703491</v>
      </c>
      <c r="BW424" s="51">
        <f t="shared" si="28"/>
        <v>0.005217283165</v>
      </c>
      <c r="BX424" s="51">
        <f t="shared" si="29"/>
        <v>0.9468050497</v>
      </c>
      <c r="BY424" s="51">
        <f t="shared" si="30"/>
        <v>0.01192063218</v>
      </c>
      <c r="BZ424" s="51">
        <f t="shared" si="11"/>
        <v>1</v>
      </c>
      <c r="CA424" s="51">
        <f t="shared" si="31"/>
        <v>0.00101297776</v>
      </c>
      <c r="CB424" s="51">
        <f t="shared" si="32"/>
        <v>0.007582574896</v>
      </c>
      <c r="CC424" s="51">
        <f t="shared" si="33"/>
        <v>0.001633794895</v>
      </c>
      <c r="CD424" s="51">
        <f t="shared" si="34"/>
        <v>0.9897706524</v>
      </c>
      <c r="CE424" s="51">
        <f t="shared" si="12"/>
        <v>1</v>
      </c>
      <c r="CF424" s="61"/>
      <c r="CG424" s="51">
        <f t="shared" si="35"/>
        <v>0.9495143501</v>
      </c>
      <c r="CH424" s="51">
        <f t="shared" si="36"/>
        <v>0.01731653429</v>
      </c>
      <c r="CI424" s="51">
        <f t="shared" si="37"/>
        <v>0.02752669215</v>
      </c>
      <c r="CJ424" s="51">
        <f t="shared" si="38"/>
        <v>0.005642423491</v>
      </c>
      <c r="CK424" s="51">
        <f t="shared" si="13"/>
        <v>1</v>
      </c>
      <c r="CL424" s="51">
        <f t="shared" si="39"/>
        <v>0.05831109346</v>
      </c>
      <c r="CM424" s="51">
        <f t="shared" si="40"/>
        <v>0.914229299</v>
      </c>
      <c r="CN424" s="51">
        <f t="shared" si="41"/>
        <v>0.01341215712</v>
      </c>
      <c r="CO424" s="51">
        <f t="shared" si="42"/>
        <v>0.01404745045</v>
      </c>
      <c r="CP424" s="51">
        <f t="shared" si="14"/>
        <v>1</v>
      </c>
      <c r="CQ424" s="51">
        <f t="shared" si="43"/>
        <v>0.03605703491</v>
      </c>
      <c r="CR424" s="51">
        <f t="shared" si="44"/>
        <v>0.005217283165</v>
      </c>
      <c r="CS424" s="51">
        <f t="shared" si="45"/>
        <v>0.9468050497</v>
      </c>
      <c r="CT424" s="51">
        <f t="shared" si="46"/>
        <v>0.01192063218</v>
      </c>
      <c r="CU424" s="51">
        <f t="shared" si="15"/>
        <v>1</v>
      </c>
      <c r="CV424" s="51">
        <f t="shared" si="47"/>
        <v>0.00101297776</v>
      </c>
      <c r="CW424" s="51">
        <f t="shared" si="48"/>
        <v>0.007582574896</v>
      </c>
      <c r="CX424" s="51">
        <f t="shared" si="49"/>
        <v>0.001633794895</v>
      </c>
      <c r="CY424" s="51">
        <f t="shared" si="50"/>
        <v>0.9897706524</v>
      </c>
      <c r="CZ424" s="51">
        <f t="shared" si="16"/>
        <v>1</v>
      </c>
      <c r="DA424" s="61"/>
      <c r="DB424" s="51">
        <f>(AQ424*Baseline!B$7 + AV424*Baseline!B$11 + BA424*Baseline!B$16 + BF424*Baseline!B$18)</f>
        <v>51414.25804</v>
      </c>
      <c r="DC424" s="51">
        <f>(AR424*Baseline!B$7 + AW424*Baseline!B$11 + BB424*Baseline!B$16 + BG424*Baseline!B$18)</f>
        <v>61120.08763</v>
      </c>
      <c r="DD424" s="51">
        <f>(AS424*Baseline!B$7 + AX424*Baseline!B$11 + BC424*Baseline!B$16 + BH424*Baseline!B$18)</f>
        <v>114955.9343</v>
      </c>
      <c r="DE424" s="51">
        <f>(AT424*Baseline!B$7 + AY424*Baseline!B$11 + BD424*Baseline!B$16 + BI424*Baseline!B$18)</f>
        <v>1259780.992</v>
      </c>
      <c r="DF424" s="51">
        <f t="shared" si="17"/>
        <v>1487271.272</v>
      </c>
      <c r="DG424" s="61"/>
      <c r="DH424" s="51">
        <f t="shared" si="51"/>
        <v>0.03456952273</v>
      </c>
      <c r="DI424" s="51">
        <f t="shared" si="52"/>
        <v>0.04109545365</v>
      </c>
      <c r="DJ424" s="51">
        <f t="shared" si="53"/>
        <v>0.07729318546</v>
      </c>
      <c r="DK424" s="51">
        <f t="shared" si="54"/>
        <v>0.8470418382</v>
      </c>
      <c r="DL424" s="51">
        <f t="shared" si="18"/>
        <v>1</v>
      </c>
      <c r="DM424" s="61"/>
      <c r="DN424" s="51">
        <f>DH424 / (Baseline!B$7/Baseline!B$17)</f>
        <v>3.690069176</v>
      </c>
      <c r="DO424" s="51">
        <f>DI424 / (Baseline!B$11/Baseline!B$17)</f>
        <v>0.9920639206</v>
      </c>
      <c r="DP424" s="51">
        <f>DJ424 / (Baseline!B$16/Baseline!B$17)</f>
        <v>1.194413301</v>
      </c>
      <c r="DQ424" s="51">
        <f>DK424 / (Baseline!B$18/Baseline!B$17)</f>
        <v>0.9576555767</v>
      </c>
      <c r="DR424" s="79"/>
      <c r="DS424" s="51">
        <f>(AU424*Baseline!B$34)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0.02644064003</v>
      </c>
      <c r="DT424" s="51">
        <f>(AZ424*Baseline!B$34) + (Baseline!D$88*(1-Baseline!D$89)*Baseline!B$35) + (Baseline!D$88*Baseline!D$89*((1-Baseline!D$90)*Baseline!B$40 + Baseline!D$90*Baseline!B$41))</f>
        <v>0.0102463586</v>
      </c>
      <c r="DU424" s="51">
        <f>(BE424*Baseline!B$34) + (Baseline!F$88*(1-Baseline!F$89)*Baseline!B$35) + (Baseline!F$88*Baseline!F$89*((1-Baseline!F$90)*Baseline!B$40 + Baseline!F$90*Baseline!B$41))</f>
        <v>0.01297535128</v>
      </c>
      <c r="DV424" s="51">
        <f>(BJ424*Baseline!B$34) + (Baseline!H$88*(1-Baseline!H$89)*Baseline!B$35) + (Baseline!H$88*Baseline!H$89*((1-Baseline!H$90)*Baseline!B$40 + Baseline!H$90*Baseline!B$41))</f>
        <v>0.009306388986</v>
      </c>
      <c r="DW424" s="51">
        <f>( DS424*Baseline!B$7 + DT424*Baseline!B$11 + DU424*Baseline!B$16 + DV424*Baseline!B$18 ) / Baseline!B$17</f>
        <v>0.009743271417</v>
      </c>
    </row>
    <row r="425">
      <c r="A425" s="4" t="s">
        <v>735</v>
      </c>
      <c r="B425" s="45">
        <f>MIN( MAX( NORMINV( MCrands!B425, (B$5+B$4)/2, (B$5-B$4)/3.29 ), 0 ), 1 )</f>
        <v>0.5718812653</v>
      </c>
      <c r="C425" s="45">
        <f>MAX( NORMINV( MCrands!C425, (C$5+C$4)/2, (C$5-C$4)/3.29 ), 0 )</f>
        <v>2.198314236</v>
      </c>
      <c r="D425" s="41"/>
      <c r="E425" s="43">
        <f>Baseline!B$33 * (C425 * Baseline!B$66*Baseline!B$66/Baseline!B$73 + Baseline!B$52*Baseline!B$52/Baseline!B$74 + Baseline!B$53*Baseline!B$53/Baseline!B$75 + Baseline!B$54*Baseline!B$54/Baseline!B$76)</f>
        <v>0.00001560536179</v>
      </c>
      <c r="F425" s="43">
        <f>Baseline!B$33 * (C425 * Baseline!B$66*Baseline!B$57/Baseline!B$73 + Baseline!B$52*Baseline!B$67/Baseline!B$74 + Baseline!B$53*Baseline!B$55/Baseline!B$75 + Baseline!B$54*Baseline!B$56/Baseline!B$76)</f>
        <v>0.0000001993318724</v>
      </c>
      <c r="G425" s="45">
        <f>Baseline!B$33 * (C425 * Baseline!B$66*Baseline!B$58/Baseline!B$73 + Baseline!B$52*Baseline!B$59/Baseline!B$74 + Baseline!B$53*Baseline!B$68/Baseline!B$75 + Baseline!B$54*Baseline!B$60/Baseline!B$76)</f>
        <v>0.0000001672868783</v>
      </c>
      <c r="H425" s="43">
        <f>Baseline!B$33 * (C425 * Baseline!B$66*Baseline!B$61/Baseline!B$73 + Baseline!B$52*Baseline!B$62/Baseline!B$74 + Baseline!B$53*Baseline!B$63/Baseline!B$75 + Baseline!B$54*Baseline!B$69/Baseline!B$76)</f>
        <v>0.000000003266751529</v>
      </c>
      <c r="I425" s="43">
        <f>Baseline!B$33 * (C425 * Baseline!B$57*Baseline!B$66/Baseline!B$73 + Baseline!B$67*Baseline!B$52/Baseline!B$74 + Baseline!B$55*Baseline!B$53/Baseline!B$75 + Baseline!B$56*Baseline!B$54/Baseline!B$76)</f>
        <v>0.0000001993318724</v>
      </c>
      <c r="J425" s="45">
        <f>Baseline!B$33 * (C425 * Baseline!B$57*Baseline!B$57/Baseline!B$73 + Baseline!B$67*Baseline!B$67/Baseline!B$74 + Baseline!B$55*Baseline!B$55/Baseline!B$75 + Baseline!B$56*Baseline!B$56/Baseline!B$76)</f>
        <v>0.000001763813715</v>
      </c>
      <c r="K425" s="43">
        <f>Baseline!B$33 * (C425 * Baseline!B$57*Baseline!B$58/Baseline!B$73 + Baseline!B$67*Baseline!B$59/Baseline!B$74 + Baseline!B$55*Baseline!B$68/Baseline!B$75 + Baseline!B$56*Baseline!B$60/Baseline!B$76)</f>
        <v>0.0000000137417019</v>
      </c>
      <c r="L425" s="45">
        <f>Baseline!B$33 * (C425 * Baseline!B$57*Baseline!B$61/Baseline!B$73 + Baseline!B$67*Baseline!B$62/Baseline!B$74 + Baseline!B$55*Baseline!B$63/Baseline!B$75 + Baseline!B$56*Baseline!B$69/Baseline!B$76)</f>
        <v>0.00000001439283007</v>
      </c>
      <c r="M425" s="43">
        <f>Baseline!B$33 * (C425 * Baseline!B$58*Baseline!B$66/Baseline!B$73 + Baseline!B$59*Baseline!B$52/Baseline!B$74 + Baseline!B$68*Baseline!B$53/Baseline!B$75 + Baseline!B$60*Baseline!B$54/Baseline!B$76)</f>
        <v>0.0000001672868783</v>
      </c>
      <c r="N425" s="45">
        <f>Baseline!B$33 * (C425 * Baseline!B$58*Baseline!B$57/Baseline!B$73 + Baseline!B$59*Baseline!B$67/Baseline!B$74 + Baseline!B$68*Baseline!B$55/Baseline!B$75 + Baseline!B$60*Baseline!B$56/Baseline!B$76)</f>
        <v>0.0000000137417019</v>
      </c>
      <c r="O425" s="45">
        <f>Baseline!B$33 * (C425 * Baseline!B$58*Baseline!B$58/Baseline!B$73 + Baseline!B$59*Baseline!B$59/Baseline!B$74 + Baseline!B$68*Baseline!B$68/Baseline!B$75 + Baseline!B$60*Baseline!B$60/Baseline!B$76)</f>
        <v>0.000001324389737</v>
      </c>
      <c r="P425" s="43">
        <f>Baseline!B$33 * (C425 * Baseline!B$58*Baseline!B$61/Baseline!B$73 + Baseline!B$59*Baseline!B$62/Baseline!B$74 + Baseline!B$68*Baseline!B$63/Baseline!B$75 + Baseline!B$60*Baseline!B$69/Baseline!B$76)</f>
        <v>0.000000001646888238</v>
      </c>
      <c r="Q425" s="43">
        <f>Baseline!B$33 * (C425 * Baseline!B$61*Baseline!B$66/Baseline!B$73 + Baseline!B$62*Baseline!B$52/Baseline!B$74 + Baseline!B$63*Baseline!B$53/Baseline!B$75 + Baseline!B$69*Baseline!B$54/Baseline!B$76)</f>
        <v>0.000000003266751529</v>
      </c>
      <c r="R425" s="43">
        <f>Baseline!B$33 * (C425 * Baseline!B$61*Baseline!B$57/Baseline!B$73 + Baseline!B$62*Baseline!B$67/Baseline!B$74 + Baseline!B$63*Baseline!B$55/Baseline!B$75 + Baseline!B$69*Baseline!B$56/Baseline!B$76)</f>
        <v>0.00000001439283007</v>
      </c>
      <c r="S425" s="43">
        <f>Baseline!B$33 * (C425 * Baseline!B$61*Baseline!B$58/Baseline!B$73 + Baseline!B$62*Baseline!B$59/Baseline!B$74 + Baseline!B$63*Baseline!B$68/Baseline!B$75 + Baseline!B$69*Baseline!B$60/Baseline!B$76)</f>
        <v>0.000000001646888238</v>
      </c>
      <c r="T425" s="43">
        <f>Baseline!B$33 * (C425 * Baseline!B$61*Baseline!B$61/Baseline!B$73 + Baseline!B$62*Baseline!B$62/Baseline!B$74 + Baseline!B$63*Baseline!B$63/Baseline!B$75 + Baseline!B$69*Baseline!B$69/Baseline!B$76)</f>
        <v>0.00000009854653973</v>
      </c>
      <c r="U425" s="41"/>
      <c r="V425" s="43">
        <f>E425 * ( Baseline!B$87 * Baseline!B$7 )</f>
        <v>0.1619680501</v>
      </c>
      <c r="W425" s="43">
        <f>F425 * ( Baseline!D$87 * Baseline!B$11 )</f>
        <v>0.003676994458</v>
      </c>
      <c r="X425" s="43">
        <f>G425 * ( Baseline!F$87 * Baseline!B$16 )</f>
        <v>0.005810671228</v>
      </c>
      <c r="Y425" s="43">
        <f>H425 * ( Baseline!H$87 * Baseline!B$18 )</f>
        <v>0.001148829836</v>
      </c>
      <c r="Z425" s="51">
        <f t="shared" si="1"/>
        <v>0.1726045456</v>
      </c>
      <c r="AA425" s="43">
        <f>I425 * ( Baseline!B$87 * Baseline!B$7 )</f>
        <v>0.002068865504</v>
      </c>
      <c r="AB425" s="45">
        <f>J425 * ( Baseline!D$87 * Baseline!B$11 )</f>
        <v>0.03253635847</v>
      </c>
      <c r="AC425" s="45">
        <f>K425 * ( Baseline!F$87 * Baseline!B$16 )</f>
        <v>0.0004773148538</v>
      </c>
      <c r="AD425" s="45">
        <f>L425 * ( Baseline!F$87 * Baseline!B$16 )</f>
        <v>0.0004999316408</v>
      </c>
      <c r="AE425" s="51">
        <f t="shared" si="2"/>
        <v>0.03558247047</v>
      </c>
      <c r="AF425" s="51">
        <f>M425 * ( Baseline!B$87 * Baseline!B$7 )</f>
        <v>0.00173627051</v>
      </c>
      <c r="AG425" s="51">
        <f>N425 * ( Baseline!D$87 * Baseline!B$11 )</f>
        <v>0.000253487619</v>
      </c>
      <c r="AH425" s="51">
        <f>O425 * ( Baseline!F$87 * Baseline!B$16 )</f>
        <v>0.04600237279</v>
      </c>
      <c r="AI425" s="51">
        <f>P425 * ( Baseline!H$87 * Baseline!B$18 )</f>
        <v>0.0005791668963</v>
      </c>
      <c r="AJ425" s="51">
        <f t="shared" si="3"/>
        <v>0.04857129782</v>
      </c>
      <c r="AK425" s="51">
        <f>Q425 * ( Baseline!B$87 * Baseline!B$7 )</f>
        <v>0.00003390561412</v>
      </c>
      <c r="AL425" s="51">
        <f>R425 * ( Baseline!D$87 * Baseline!B$11 )</f>
        <v>0.000265498717</v>
      </c>
      <c r="AM425" s="51">
        <f>S425 * ( Baseline!F$87 * Baseline!B$16 )</f>
        <v>0.00005720428404</v>
      </c>
      <c r="AN425" s="51">
        <f>T425 * ( Baseline!H$87 * Baseline!B$18 )</f>
        <v>0.03465620328</v>
      </c>
      <c r="AO425" s="51">
        <f t="shared" si="4"/>
        <v>0.03501281189</v>
      </c>
      <c r="AP425" s="61"/>
      <c r="AQ425" s="51">
        <f>V425 * ( (1-Baseline!B$88-Baseline!B$87) + (1-B425)*Baseline!B$88 )</f>
        <v>0.07606435465</v>
      </c>
      <c r="AR425" s="51">
        <f>W425 * ( (1-Baseline!B$88-Baseline!B$87) + (1-B425)*Baseline!B$88 )</f>
        <v>0.001726811</v>
      </c>
      <c r="AS425" s="51">
        <f>X425 * ( (1-Baseline!B$88-Baseline!B$87) + (1-B425)*Baseline!B$88 )</f>
        <v>0.002728840391</v>
      </c>
      <c r="AT425" s="51">
        <f>Y425 * ( (1-Baseline!B$88-Baseline!B$87) + (1-B425)*Baseline!B$88 )</f>
        <v>0.0005395199858</v>
      </c>
      <c r="AU425" s="51">
        <f t="shared" si="5"/>
        <v>0.08105952603</v>
      </c>
      <c r="AV425" s="51">
        <f>AA425 * ( (1-Baseline!D$88-Baseline!D$87) + (1-B425)*Baseline!D$88 )</f>
        <v>0.001521020801</v>
      </c>
      <c r="AW425" s="51">
        <f>AB425 * ( (1-Baseline!D$88-Baseline!D$87) + (1-B425)*Baseline!D$88 )</f>
        <v>0.02392058737</v>
      </c>
      <c r="AX425" s="51">
        <f>AC425 * ( (1-Baseline!D$88-Baseline!D$87) + (1-B425)*Baseline!D$88 )</f>
        <v>0.0003509197771</v>
      </c>
      <c r="AY425" s="51">
        <f>AD425 * ( (1-Baseline!D$88-Baseline!D$87) + (1-B425)*Baseline!D$88 )</f>
        <v>0.0003675475392</v>
      </c>
      <c r="AZ425" s="51">
        <f t="shared" si="6"/>
        <v>0.02616007548</v>
      </c>
      <c r="BA425" s="51">
        <f>AF425 * ( (1-Baseline!F$88-Baseline!F$87) + (1-Baseline!B$36)*Baseline!F$88 )</f>
        <v>0.00124947582</v>
      </c>
      <c r="BB425" s="51">
        <f>AG425 * ( (1-Baseline!F$88-Baseline!F$87) + (1-Baseline!B$36)*Baseline!F$88 )</f>
        <v>0.0001824178022</v>
      </c>
      <c r="BC425" s="51">
        <f>AH425 * ( (1-Baseline!F$88-Baseline!F$87) + (1-Baseline!B$36)*Baseline!F$88 )</f>
        <v>0.03310477954</v>
      </c>
      <c r="BD425" s="51">
        <f>AI425 * ( (1-Baseline!F$88-Baseline!F$87) + (1-Baseline!B$36)*Baseline!F$88 )</f>
        <v>0.000416787032</v>
      </c>
      <c r="BE425" s="51">
        <f t="shared" si="7"/>
        <v>0.03495346019</v>
      </c>
      <c r="BF425" s="51">
        <f>AK425 * ( (1-Baseline!H$88-Baseline!H$87) + (1-Baseline!B$36)*Baseline!H$88 )</f>
        <v>0.00002686409618</v>
      </c>
      <c r="BG425" s="51">
        <f>AL425 * ( (1-Baseline!H$88-Baseline!H$87) + (1-Baseline!B$36)*Baseline!H$88 )</f>
        <v>0.0002103599435</v>
      </c>
      <c r="BH425" s="51">
        <f>AM425 * ( (1-Baseline!H$88-Baseline!H$87) + (1-Baseline!B$36)*Baseline!H$88 )</f>
        <v>0.00004532409833</v>
      </c>
      <c r="BI425" s="51">
        <f>AN425 * ( (1-Baseline!H$88-Baseline!H$87) + (1-Baseline!B$36)*Baseline!H$88 )</f>
        <v>0.02745880298</v>
      </c>
      <c r="BJ425" s="51">
        <f t="shared" si="8"/>
        <v>0.02774135112</v>
      </c>
      <c r="BK425" s="61"/>
      <c r="BL425" s="51">
        <f t="shared" si="19"/>
        <v>0.938376504</v>
      </c>
      <c r="BM425" s="51">
        <f t="shared" si="20"/>
        <v>0.02130299898</v>
      </c>
      <c r="BN425" s="51">
        <f t="shared" si="21"/>
        <v>0.03366464776</v>
      </c>
      <c r="BO425" s="51">
        <f t="shared" si="22"/>
        <v>0.006655849253</v>
      </c>
      <c r="BP425" s="51">
        <f t="shared" si="9"/>
        <v>1</v>
      </c>
      <c r="BQ425" s="51">
        <f t="shared" si="23"/>
        <v>0.05814282921</v>
      </c>
      <c r="BR425" s="51">
        <f t="shared" si="24"/>
        <v>0.9143929031</v>
      </c>
      <c r="BS425" s="51">
        <f t="shared" si="25"/>
        <v>0.01341432586</v>
      </c>
      <c r="BT425" s="51">
        <f t="shared" si="26"/>
        <v>0.01404994185</v>
      </c>
      <c r="BU425" s="51">
        <f t="shared" si="10"/>
        <v>1</v>
      </c>
      <c r="BV425" s="51">
        <f t="shared" si="27"/>
        <v>0.03574684202</v>
      </c>
      <c r="BW425" s="51">
        <f t="shared" si="28"/>
        <v>0.005218876794</v>
      </c>
      <c r="BX425" s="51">
        <f t="shared" si="29"/>
        <v>0.9471102247</v>
      </c>
      <c r="BY425" s="51">
        <f t="shared" si="30"/>
        <v>0.01192405644</v>
      </c>
      <c r="BZ425" s="51">
        <f t="shared" si="11"/>
        <v>1</v>
      </c>
      <c r="CA425" s="51">
        <f t="shared" si="31"/>
        <v>0.0009683773536</v>
      </c>
      <c r="CB425" s="51">
        <f t="shared" si="32"/>
        <v>0.007582901877</v>
      </c>
      <c r="CC425" s="51">
        <f t="shared" si="33"/>
        <v>0.001633810053</v>
      </c>
      <c r="CD425" s="51">
        <f t="shared" si="34"/>
        <v>0.9898149107</v>
      </c>
      <c r="CE425" s="51">
        <f t="shared" si="12"/>
        <v>1</v>
      </c>
      <c r="CF425" s="61"/>
      <c r="CG425" s="51">
        <f t="shared" si="35"/>
        <v>0.938376504</v>
      </c>
      <c r="CH425" s="51">
        <f t="shared" si="36"/>
        <v>0.02130299898</v>
      </c>
      <c r="CI425" s="51">
        <f t="shared" si="37"/>
        <v>0.03366464776</v>
      </c>
      <c r="CJ425" s="51">
        <f t="shared" si="38"/>
        <v>0.006655849253</v>
      </c>
      <c r="CK425" s="51">
        <f t="shared" si="13"/>
        <v>1</v>
      </c>
      <c r="CL425" s="51">
        <f t="shared" si="39"/>
        <v>0.05814282921</v>
      </c>
      <c r="CM425" s="51">
        <f t="shared" si="40"/>
        <v>0.9143929031</v>
      </c>
      <c r="CN425" s="51">
        <f t="shared" si="41"/>
        <v>0.01341432586</v>
      </c>
      <c r="CO425" s="51">
        <f t="shared" si="42"/>
        <v>0.01404994185</v>
      </c>
      <c r="CP425" s="51">
        <f t="shared" si="14"/>
        <v>1</v>
      </c>
      <c r="CQ425" s="51">
        <f t="shared" si="43"/>
        <v>0.03574684202</v>
      </c>
      <c r="CR425" s="51">
        <f t="shared" si="44"/>
        <v>0.005218876794</v>
      </c>
      <c r="CS425" s="51">
        <f t="shared" si="45"/>
        <v>0.9471102247</v>
      </c>
      <c r="CT425" s="51">
        <f t="shared" si="46"/>
        <v>0.01192405644</v>
      </c>
      <c r="CU425" s="51">
        <f t="shared" si="15"/>
        <v>1</v>
      </c>
      <c r="CV425" s="51">
        <f t="shared" si="47"/>
        <v>0.0009683773536</v>
      </c>
      <c r="CW425" s="51">
        <f t="shared" si="48"/>
        <v>0.007582901877</v>
      </c>
      <c r="CX425" s="51">
        <f t="shared" si="49"/>
        <v>0.001633810053</v>
      </c>
      <c r="CY425" s="51">
        <f t="shared" si="50"/>
        <v>0.9898149107</v>
      </c>
      <c r="CZ425" s="51">
        <f t="shared" si="16"/>
        <v>1</v>
      </c>
      <c r="DA425" s="61"/>
      <c r="DB425" s="51">
        <f>(AQ425*Baseline!B$7 + AV425*Baseline!B$11 + BA425*Baseline!B$16 + BF425*Baseline!B$18)</f>
        <v>45569.23353</v>
      </c>
      <c r="DC425" s="51">
        <f>(AR425*Baseline!B$7 + AW425*Baseline!B$11 + BB425*Baseline!B$16 + BG425*Baseline!B$18)</f>
        <v>62380.18242</v>
      </c>
      <c r="DD425" s="51">
        <f>(AS425*Baseline!B$7 + AX425*Baseline!B$11 + BC425*Baseline!B$16 + BH425*Baseline!B$18)</f>
        <v>115058.7828</v>
      </c>
      <c r="DE425" s="51">
        <f>(AT425*Baseline!B$7 + AY425*Baseline!B$11 + BD425*Baseline!B$16 + BI425*Baseline!B$18)</f>
        <v>1259807.203</v>
      </c>
      <c r="DF425" s="51">
        <f t="shared" si="17"/>
        <v>1482815.402</v>
      </c>
      <c r="DG425" s="61"/>
      <c r="DH425" s="51">
        <f t="shared" si="51"/>
        <v>0.03073156204</v>
      </c>
      <c r="DI425" s="51">
        <f t="shared" si="52"/>
        <v>0.04206874458</v>
      </c>
      <c r="DJ425" s="51">
        <f t="shared" si="53"/>
        <v>0.0775948123</v>
      </c>
      <c r="DK425" s="51">
        <f t="shared" si="54"/>
        <v>0.8496048811</v>
      </c>
      <c r="DL425" s="51">
        <f t="shared" si="18"/>
        <v>1</v>
      </c>
      <c r="DM425" s="61"/>
      <c r="DN425" s="51">
        <f>DH425 / (Baseline!B$7/Baseline!B$17)</f>
        <v>3.280392117</v>
      </c>
      <c r="DO425" s="51">
        <f>DI425 / (Baseline!B$11/Baseline!B$17)</f>
        <v>1.015559629</v>
      </c>
      <c r="DP425" s="51">
        <f>DJ425 / (Baseline!B$16/Baseline!B$17)</f>
        <v>1.199074347</v>
      </c>
      <c r="DQ425" s="51">
        <f>DK425 / (Baseline!B$18/Baseline!B$17)</f>
        <v>0.960553323</v>
      </c>
      <c r="DR425" s="79"/>
      <c r="DS425" s="51">
        <f>(AU425*Baseline!B$34)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0.02468846015</v>
      </c>
      <c r="DT425" s="51">
        <f>(AZ425*Baseline!B$34) + (Baseline!D$88*(1-Baseline!D$89)*Baseline!B$35) + (Baseline!D$88*Baseline!D$89*((1-Baseline!D$90)*Baseline!B$40 + Baseline!D$90*Baseline!B$41))</f>
        <v>0.01033757932</v>
      </c>
      <c r="DU425" s="51">
        <f>(BE425*Baseline!B$34) + (Baseline!F$88*(1-Baseline!F$89)*Baseline!B$35) + (Baseline!F$88*Baseline!F$89*((1-Baseline!F$90)*Baseline!B$40 + Baseline!F$90*Baseline!B$41))</f>
        <v>0.01297365903</v>
      </c>
      <c r="DV425" s="51">
        <f>(BJ425*Baseline!B$34) + (Baseline!H$88*(1-Baseline!H$89)*Baseline!B$35) + (Baseline!H$88*Baseline!H$89*((1-Baseline!H$90)*Baseline!B$40 + Baseline!H$90*Baseline!B$41))</f>
        <v>0.009306202668</v>
      </c>
      <c r="DW425" s="51">
        <f>( DS425*Baseline!B$7 + DT425*Baseline!B$11 + DU425*Baseline!B$16 + DV425*Baseline!B$18 ) / Baseline!B$17</f>
        <v>0.009730360982</v>
      </c>
    </row>
    <row r="426">
      <c r="A426" s="4" t="s">
        <v>736</v>
      </c>
      <c r="B426" s="45">
        <f>MIN( MAX( NORMINV( MCrands!B426, (B$5+B$4)/2, (B$5-B$4)/3.29 ), 0 ), 1 )</f>
        <v>0.5172391777</v>
      </c>
      <c r="C426" s="45">
        <f>MAX( NORMINV( MCrands!C426, (C$5+C$4)/2, (C$5-C$4)/3.29 ), 0 )</f>
        <v>2.747948244</v>
      </c>
      <c r="D426" s="41"/>
      <c r="E426" s="43">
        <f>Baseline!B$33 * (C426 * Baseline!B$66*Baseline!B$66/Baseline!B$73 + Baseline!B$52*Baseline!B$52/Baseline!B$74 + Baseline!B$53*Baseline!B$53/Baseline!B$75 + Baseline!B$54*Baseline!B$54/Baseline!B$76)</f>
        <v>0.00001949678377</v>
      </c>
      <c r="F426" s="43">
        <f>Baseline!B$33 * (C426 * Baseline!B$66*Baseline!B$57/Baseline!B$73 + Baseline!B$52*Baseline!B$67/Baseline!B$74 + Baseline!B$53*Baseline!B$55/Baseline!B$75 + Baseline!B$54*Baseline!B$56/Baseline!B$76)</f>
        <v>0.0000001999463074</v>
      </c>
      <c r="G426" s="45">
        <f>Baseline!B$33 * (C426 * Baseline!B$66*Baseline!B$58/Baseline!B$73 + Baseline!B$52*Baseline!B$59/Baseline!B$74 + Baseline!B$53*Baseline!B$68/Baseline!B$75 + Baseline!B$54*Baseline!B$60/Baseline!B$76)</f>
        <v>0.0000001687973645</v>
      </c>
      <c r="H426" s="43">
        <f>Baseline!B$33 * (C426 * Baseline!B$66*Baseline!B$61/Baseline!B$73 + Baseline!B$52*Baseline!B$62/Baseline!B$74 + Baseline!B$53*Baseline!B$63/Baseline!B$75 + Baseline!B$54*Baseline!B$69/Baseline!B$76)</f>
        <v>0.000000003417800145</v>
      </c>
      <c r="I426" s="43">
        <f>Baseline!B$33 * (C426 * Baseline!B$57*Baseline!B$66/Baseline!B$73 + Baseline!B$67*Baseline!B$52/Baseline!B$74 + Baseline!B$55*Baseline!B$53/Baseline!B$75 + Baseline!B$56*Baseline!B$54/Baseline!B$76)</f>
        <v>0.0000001999463074</v>
      </c>
      <c r="J426" s="45">
        <f>Baseline!B$33 * (C426 * Baseline!B$57*Baseline!B$57/Baseline!B$73 + Baseline!B$67*Baseline!B$67/Baseline!B$74 + Baseline!B$55*Baseline!B$55/Baseline!B$75 + Baseline!B$56*Baseline!B$56/Baseline!B$76)</f>
        <v>0.000001763813812</v>
      </c>
      <c r="K426" s="43">
        <f>Baseline!B$33 * (C426 * Baseline!B$57*Baseline!B$58/Baseline!B$73 + Baseline!B$67*Baseline!B$59/Baseline!B$74 + Baseline!B$55*Baseline!B$68/Baseline!B$75 + Baseline!B$56*Baseline!B$60/Baseline!B$76)</f>
        <v>0.0000000137419404</v>
      </c>
      <c r="L426" s="45">
        <f>Baseline!B$33 * (C426 * Baseline!B$57*Baseline!B$61/Baseline!B$73 + Baseline!B$67*Baseline!B$62/Baseline!B$74 + Baseline!B$55*Baseline!B$63/Baseline!B$75 + Baseline!B$56*Baseline!B$69/Baseline!B$76)</f>
        <v>0.00000001439285392</v>
      </c>
      <c r="M426" s="43">
        <f>Baseline!B$33 * (C426 * Baseline!B$58*Baseline!B$66/Baseline!B$73 + Baseline!B$59*Baseline!B$52/Baseline!B$74 + Baseline!B$68*Baseline!B$53/Baseline!B$75 + Baseline!B$60*Baseline!B$54/Baseline!B$76)</f>
        <v>0.0000001687973645</v>
      </c>
      <c r="N426" s="45">
        <f>Baseline!B$33 * (C426 * Baseline!B$58*Baseline!B$57/Baseline!B$73 + Baseline!B$59*Baseline!B$67/Baseline!B$74 + Baseline!B$68*Baseline!B$55/Baseline!B$75 + Baseline!B$60*Baseline!B$56/Baseline!B$76)</f>
        <v>0.0000000137419404</v>
      </c>
      <c r="O426" s="45">
        <f>Baseline!B$33 * (C426 * Baseline!B$58*Baseline!B$58/Baseline!B$73 + Baseline!B$59*Baseline!B$59/Baseline!B$74 + Baseline!B$68*Baseline!B$68/Baseline!B$75 + Baseline!B$60*Baseline!B$60/Baseline!B$76)</f>
        <v>0.000001324390323</v>
      </c>
      <c r="P426" s="43">
        <f>Baseline!B$33 * (C426 * Baseline!B$58*Baseline!B$61/Baseline!B$73 + Baseline!B$59*Baseline!B$62/Baseline!B$74 + Baseline!B$68*Baseline!B$63/Baseline!B$75 + Baseline!B$60*Baseline!B$69/Baseline!B$76)</f>
        <v>0.000000001646946869</v>
      </c>
      <c r="Q426" s="43">
        <f>Baseline!B$33 * (C426 * Baseline!B$61*Baseline!B$66/Baseline!B$73 + Baseline!B$62*Baseline!B$52/Baseline!B$74 + Baseline!B$63*Baseline!B$53/Baseline!B$75 + Baseline!B$69*Baseline!B$54/Baseline!B$76)</f>
        <v>0.000000003417800145</v>
      </c>
      <c r="R426" s="43">
        <f>Baseline!B$33 * (C426 * Baseline!B$61*Baseline!B$57/Baseline!B$73 + Baseline!B$62*Baseline!B$67/Baseline!B$74 + Baseline!B$63*Baseline!B$55/Baseline!B$75 + Baseline!B$69*Baseline!B$56/Baseline!B$76)</f>
        <v>0.00000001439285392</v>
      </c>
      <c r="S426" s="43">
        <f>Baseline!B$33 * (C426 * Baseline!B$61*Baseline!B$58/Baseline!B$73 + Baseline!B$62*Baseline!B$59/Baseline!B$74 + Baseline!B$63*Baseline!B$68/Baseline!B$75 + Baseline!B$69*Baseline!B$60/Baseline!B$76)</f>
        <v>0.000000001646946869</v>
      </c>
      <c r="T426" s="43">
        <f>Baseline!B$33 * (C426 * Baseline!B$61*Baseline!B$61/Baseline!B$73 + Baseline!B$62*Baseline!B$62/Baseline!B$74 + Baseline!B$63*Baseline!B$63/Baseline!B$75 + Baseline!B$69*Baseline!B$69/Baseline!B$76)</f>
        <v>0.0000000985465456</v>
      </c>
      <c r="U426" s="41"/>
      <c r="V426" s="43">
        <f>E426 * ( Baseline!B$87 * Baseline!B$7 )</f>
        <v>0.2023571187</v>
      </c>
      <c r="W426" s="43">
        <f>F426 * ( Baseline!D$87 * Baseline!B$11 )</f>
        <v>0.003688328693</v>
      </c>
      <c r="X426" s="43">
        <f>G426 * ( Baseline!F$87 * Baseline!B$16 )</f>
        <v>0.005863137617</v>
      </c>
      <c r="Y426" s="43">
        <f>H426 * ( Baseline!H$87 * Baseline!B$18 )</f>
        <v>0.001201949626</v>
      </c>
      <c r="Z426" s="51">
        <f t="shared" si="1"/>
        <v>0.2131105346</v>
      </c>
      <c r="AA426" s="43">
        <f>I426 * ( Baseline!B$87 * Baseline!B$7 )</f>
        <v>0.002075242725</v>
      </c>
      <c r="AB426" s="45">
        <f>J426 * ( Baseline!D$87 * Baseline!B$11 )</f>
        <v>0.03253636026</v>
      </c>
      <c r="AC426" s="45">
        <f>K426 * ( Baseline!F$87 * Baseline!B$16 )</f>
        <v>0.000477323138</v>
      </c>
      <c r="AD426" s="45">
        <f>L426 * ( Baseline!F$87 * Baseline!B$16 )</f>
        <v>0.0004999324693</v>
      </c>
      <c r="AE426" s="51">
        <f t="shared" si="2"/>
        <v>0.0355888586</v>
      </c>
      <c r="AF426" s="51">
        <f>M426 * ( Baseline!B$87 * Baseline!B$7 )</f>
        <v>0.001751947846</v>
      </c>
      <c r="AG426" s="51">
        <f>N426 * ( Baseline!D$87 * Baseline!B$11 )</f>
        <v>0.0002534920185</v>
      </c>
      <c r="AH426" s="51">
        <f>O426 * ( Baseline!F$87 * Baseline!B$16 )</f>
        <v>0.04600239316</v>
      </c>
      <c r="AI426" s="51">
        <f>P426 * ( Baseline!H$87 * Baseline!B$18 )</f>
        <v>0.0005791875152</v>
      </c>
      <c r="AJ426" s="51">
        <f t="shared" si="3"/>
        <v>0.04858702054</v>
      </c>
      <c r="AK426" s="51">
        <f>Q426 * ( Baseline!B$87 * Baseline!B$7 )</f>
        <v>0.00003547334771</v>
      </c>
      <c r="AL426" s="51">
        <f>R426 * ( Baseline!D$87 * Baseline!B$11 )</f>
        <v>0.000265499157</v>
      </c>
      <c r="AM426" s="51">
        <f>S426 * ( Baseline!F$87 * Baseline!B$16 )</f>
        <v>0.00005720632057</v>
      </c>
      <c r="AN426" s="51">
        <f>T426 * ( Baseline!H$87 * Baseline!B$18 )</f>
        <v>0.03465620534</v>
      </c>
      <c r="AO426" s="51">
        <f t="shared" si="4"/>
        <v>0.03501438416</v>
      </c>
      <c r="AP426" s="61"/>
      <c r="AQ426" s="51">
        <f>V426 * ( (1-Baseline!B$88-Baseline!B$87) + (1-B426)*Baseline!B$88 )</f>
        <v>0.1048730199</v>
      </c>
      <c r="AR426" s="51">
        <f>W426 * ( (1-Baseline!B$88-Baseline!B$87) + (1-B426)*Baseline!B$88 )</f>
        <v>0.001911502649</v>
      </c>
      <c r="AS426" s="51">
        <f>X426 * ( (1-Baseline!B$88-Baseline!B$87) + (1-B426)*Baseline!B$88 )</f>
        <v>0.003038612885</v>
      </c>
      <c r="AT426" s="51">
        <f>Y426 * ( (1-Baseline!B$88-Baseline!B$87) + (1-B426)*Baseline!B$88 )</f>
        <v>0.0006229189659</v>
      </c>
      <c r="AU426" s="51">
        <f t="shared" si="5"/>
        <v>0.1104460544</v>
      </c>
      <c r="AV426" s="51">
        <f>AA426 * ( (1-Baseline!D$88-Baseline!D$87) + (1-B426)*Baseline!D$88 )</f>
        <v>0.001576510533</v>
      </c>
      <c r="AW426" s="51">
        <f>AB426 * ( (1-Baseline!D$88-Baseline!D$87) + (1-B426)*Baseline!D$88 )</f>
        <v>0.02471706756</v>
      </c>
      <c r="AX426" s="51">
        <f>AC426 * ( (1-Baseline!D$88-Baseline!D$87) + (1-B426)*Baseline!D$88 )</f>
        <v>0.0003626105734</v>
      </c>
      <c r="AY426" s="51">
        <f>AD426 * ( (1-Baseline!D$88-Baseline!D$87) + (1-B426)*Baseline!D$88 )</f>
        <v>0.0003797863228</v>
      </c>
      <c r="AZ426" s="51">
        <f t="shared" si="6"/>
        <v>0.02703597499</v>
      </c>
      <c r="BA426" s="51">
        <f>AF426 * ( (1-Baseline!F$88-Baseline!F$87) + (1-Baseline!B$36)*Baseline!F$88 )</f>
        <v>0.001260757732</v>
      </c>
      <c r="BB426" s="51">
        <f>AG426 * ( (1-Baseline!F$88-Baseline!F$87) + (1-Baseline!B$36)*Baseline!F$88 )</f>
        <v>0.0001824209682</v>
      </c>
      <c r="BC426" s="51">
        <f>AH426 * ( (1-Baseline!F$88-Baseline!F$87) + (1-Baseline!B$36)*Baseline!F$88 )</f>
        <v>0.03310479419</v>
      </c>
      <c r="BD426" s="51">
        <f>AI426 * ( (1-Baseline!F$88-Baseline!F$87) + (1-Baseline!B$36)*Baseline!F$88 )</f>
        <v>0.0004168018699</v>
      </c>
      <c r="BE426" s="51">
        <f t="shared" si="7"/>
        <v>0.03496477476</v>
      </c>
      <c r="BF426" s="51">
        <f>AK426 * ( (1-Baseline!H$88-Baseline!H$87) + (1-Baseline!B$36)*Baseline!H$88 )</f>
        <v>0.00002810624286</v>
      </c>
      <c r="BG426" s="51">
        <f>AL426 * ( (1-Baseline!H$88-Baseline!H$87) + (1-Baseline!B$36)*Baseline!H$88 )</f>
        <v>0.000210360292</v>
      </c>
      <c r="BH426" s="51">
        <f>AM426 * ( (1-Baseline!H$88-Baseline!H$87) + (1-Baseline!B$36)*Baseline!H$88 )</f>
        <v>0.00004532571191</v>
      </c>
      <c r="BI426" s="51">
        <f>AN426 * ( (1-Baseline!H$88-Baseline!H$87) + (1-Baseline!B$36)*Baseline!H$88 )</f>
        <v>0.02745880461</v>
      </c>
      <c r="BJ426" s="51">
        <f t="shared" si="8"/>
        <v>0.02774259686</v>
      </c>
      <c r="BK426" s="61"/>
      <c r="BL426" s="51">
        <f t="shared" si="19"/>
        <v>0.9495406646</v>
      </c>
      <c r="BM426" s="51">
        <f t="shared" si="20"/>
        <v>0.01730711576</v>
      </c>
      <c r="BN426" s="51">
        <f t="shared" si="21"/>
        <v>0.02751219046</v>
      </c>
      <c r="BO426" s="51">
        <f t="shared" si="22"/>
        <v>0.005640029144</v>
      </c>
      <c r="BP426" s="51">
        <f t="shared" si="9"/>
        <v>1</v>
      </c>
      <c r="BQ426" s="51">
        <f t="shared" si="23"/>
        <v>0.05831158421</v>
      </c>
      <c r="BR426" s="51">
        <f t="shared" si="24"/>
        <v>0.9142288218</v>
      </c>
      <c r="BS426" s="51">
        <f t="shared" si="25"/>
        <v>0.01341215079</v>
      </c>
      <c r="BT426" s="51">
        <f t="shared" si="26"/>
        <v>0.01404744319</v>
      </c>
      <c r="BU426" s="51">
        <f t="shared" si="10"/>
        <v>1</v>
      </c>
      <c r="BV426" s="51">
        <f t="shared" si="27"/>
        <v>0.03605793947</v>
      </c>
      <c r="BW426" s="51">
        <f t="shared" si="28"/>
        <v>0.005217278518</v>
      </c>
      <c r="BX426" s="51">
        <f t="shared" si="29"/>
        <v>0.9468041598</v>
      </c>
      <c r="BY426" s="51">
        <f t="shared" si="30"/>
        <v>0.01192062219</v>
      </c>
      <c r="BZ426" s="51">
        <f t="shared" si="11"/>
        <v>1</v>
      </c>
      <c r="CA426" s="51">
        <f t="shared" si="31"/>
        <v>0.001013107857</v>
      </c>
      <c r="CB426" s="51">
        <f t="shared" si="32"/>
        <v>0.007582573942</v>
      </c>
      <c r="CC426" s="51">
        <f t="shared" si="33"/>
        <v>0.001633794851</v>
      </c>
      <c r="CD426" s="51">
        <f t="shared" si="34"/>
        <v>0.9897705233</v>
      </c>
      <c r="CE426" s="51">
        <f t="shared" si="12"/>
        <v>1</v>
      </c>
      <c r="CF426" s="61"/>
      <c r="CG426" s="51">
        <f t="shared" si="35"/>
        <v>0.9495406646</v>
      </c>
      <c r="CH426" s="51">
        <f t="shared" si="36"/>
        <v>0.01730711576</v>
      </c>
      <c r="CI426" s="51">
        <f t="shared" si="37"/>
        <v>0.02751219046</v>
      </c>
      <c r="CJ426" s="51">
        <f t="shared" si="38"/>
        <v>0.005640029144</v>
      </c>
      <c r="CK426" s="51">
        <f t="shared" si="13"/>
        <v>1</v>
      </c>
      <c r="CL426" s="51">
        <f t="shared" si="39"/>
        <v>0.05831158421</v>
      </c>
      <c r="CM426" s="51">
        <f t="shared" si="40"/>
        <v>0.9142288218</v>
      </c>
      <c r="CN426" s="51">
        <f t="shared" si="41"/>
        <v>0.01341215079</v>
      </c>
      <c r="CO426" s="51">
        <f t="shared" si="42"/>
        <v>0.01404744319</v>
      </c>
      <c r="CP426" s="51">
        <f t="shared" si="14"/>
        <v>1</v>
      </c>
      <c r="CQ426" s="51">
        <f t="shared" si="43"/>
        <v>0.03605793947</v>
      </c>
      <c r="CR426" s="51">
        <f t="shared" si="44"/>
        <v>0.005217278518</v>
      </c>
      <c r="CS426" s="51">
        <f t="shared" si="45"/>
        <v>0.9468041598</v>
      </c>
      <c r="CT426" s="51">
        <f t="shared" si="46"/>
        <v>0.01192062219</v>
      </c>
      <c r="CU426" s="51">
        <f t="shared" si="15"/>
        <v>1</v>
      </c>
      <c r="CV426" s="51">
        <f t="shared" si="47"/>
        <v>0.001013107857</v>
      </c>
      <c r="CW426" s="51">
        <f t="shared" si="48"/>
        <v>0.007582573942</v>
      </c>
      <c r="CX426" s="51">
        <f t="shared" si="49"/>
        <v>0.001633794851</v>
      </c>
      <c r="CY426" s="51">
        <f t="shared" si="50"/>
        <v>0.9897705233</v>
      </c>
      <c r="CZ426" s="51">
        <f t="shared" si="16"/>
        <v>1</v>
      </c>
      <c r="DA426" s="61"/>
      <c r="DB426" s="51">
        <f>(AQ426*Baseline!B$7 + AV426*Baseline!B$11 + BA426*Baseline!B$16 + BF426*Baseline!B$18)</f>
        <v>59755.11238</v>
      </c>
      <c r="DC426" s="51">
        <f>(AR426*Baseline!B$7 + AW426*Baseline!B$11 + BB426*Baseline!B$16 + BG426*Baseline!B$18)</f>
        <v>64177.87923</v>
      </c>
      <c r="DD426" s="51">
        <f>(AS426*Baseline!B$7 + AX426*Baseline!B$11 + BC426*Baseline!B$16 + BH426*Baseline!B$18)</f>
        <v>115234.217</v>
      </c>
      <c r="DE426" s="51">
        <f>(AT426*Baseline!B$7 + AY426*Baseline!B$11 + BD426*Baseline!B$16 + BI426*Baseline!B$18)</f>
        <v>1259874.023</v>
      </c>
      <c r="DF426" s="51">
        <f t="shared" si="17"/>
        <v>1499041.232</v>
      </c>
      <c r="DG426" s="61"/>
      <c r="DH426" s="51">
        <f t="shared" si="51"/>
        <v>0.03986222068</v>
      </c>
      <c r="DI426" s="51">
        <f t="shared" si="52"/>
        <v>0.04281261774</v>
      </c>
      <c r="DJ426" s="51">
        <f t="shared" si="53"/>
        <v>0.07687194625</v>
      </c>
      <c r="DK426" s="51">
        <f t="shared" si="54"/>
        <v>0.8404532153</v>
      </c>
      <c r="DL426" s="51">
        <f t="shared" si="18"/>
        <v>1</v>
      </c>
      <c r="DM426" s="61"/>
      <c r="DN426" s="51">
        <f>DH426 / (Baseline!B$7/Baseline!B$17)</f>
        <v>4.255029871</v>
      </c>
      <c r="DO426" s="51">
        <f>DI426 / (Baseline!B$11/Baseline!B$17)</f>
        <v>1.033517083</v>
      </c>
      <c r="DP426" s="51">
        <f>DJ426 / (Baseline!B$16/Baseline!B$17)</f>
        <v>1.187903882</v>
      </c>
      <c r="DQ426" s="51">
        <f>DK426 / (Baseline!B$18/Baseline!B$17)</f>
        <v>0.950206557</v>
      </c>
      <c r="DR426" s="79"/>
      <c r="DS426" s="51">
        <f>(AU426*Baseline!B$34)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0.02909643942</v>
      </c>
      <c r="DT426" s="51">
        <f>(AZ426*Baseline!B$34) + (Baseline!D$88*(1-Baseline!D$89)*Baseline!B$35) + (Baseline!D$88*Baseline!D$89*((1-Baseline!D$90)*Baseline!B$40 + Baseline!D$90*Baseline!B$41))</f>
        <v>0.01046896425</v>
      </c>
      <c r="DU426" s="51">
        <f>(BE426*Baseline!B$34) + (Baseline!F$88*(1-Baseline!F$89)*Baseline!B$35) + (Baseline!F$88*Baseline!F$89*((1-Baseline!F$90)*Baseline!B$40 + Baseline!F$90*Baseline!B$41))</f>
        <v>0.01297535621</v>
      </c>
      <c r="DV426" s="51">
        <f>(BJ426*Baseline!B$34) + (Baseline!H$88*(1-Baseline!H$89)*Baseline!B$35) + (Baseline!H$88*Baseline!H$89*((1-Baseline!H$90)*Baseline!B$40 + Baseline!H$90*Baseline!B$41))</f>
        <v>0.009306389529</v>
      </c>
      <c r="DW426" s="51">
        <f>( DS426*Baseline!B$7 + DT426*Baseline!B$11 + DU426*Baseline!B$16 + DV426*Baseline!B$18 ) / Baseline!B$17</f>
        <v>0.009777373694</v>
      </c>
    </row>
    <row r="427">
      <c r="A427" s="4" t="s">
        <v>737</v>
      </c>
      <c r="B427" s="45">
        <f>MIN( MAX( NORMINV( MCrands!B427, (B$5+B$4)/2, (B$5-B$4)/3.29 ), 0 ), 1 )</f>
        <v>0.566030573</v>
      </c>
      <c r="C427" s="45">
        <f>MAX( NORMINV( MCrands!C427, (C$5+C$4)/2, (C$5-C$4)/3.29 ), 0 )</f>
        <v>2.84460788</v>
      </c>
      <c r="D427" s="41"/>
      <c r="E427" s="43">
        <f>Baseline!B$33 * (C427 * Baseline!B$66*Baseline!B$66/Baseline!B$73 + Baseline!B$52*Baseline!B$52/Baseline!B$74 + Baseline!B$53*Baseline!B$53/Baseline!B$75 + Baseline!B$54*Baseline!B$54/Baseline!B$76)</f>
        <v>0.0000201811363</v>
      </c>
      <c r="F427" s="43">
        <f>Baseline!B$33 * (C427 * Baseline!B$66*Baseline!B$57/Baseline!B$73 + Baseline!B$52*Baseline!B$67/Baseline!B$74 + Baseline!B$53*Baseline!B$55/Baseline!B$75 + Baseline!B$54*Baseline!B$56/Baseline!B$76)</f>
        <v>0.0000002000543631</v>
      </c>
      <c r="G427" s="45">
        <f>Baseline!B$33 * (C427 * Baseline!B$66*Baseline!B$58/Baseline!B$73 + Baseline!B$52*Baseline!B$59/Baseline!B$74 + Baseline!B$53*Baseline!B$68/Baseline!B$75 + Baseline!B$54*Baseline!B$60/Baseline!B$76)</f>
        <v>0.0000001690630013</v>
      </c>
      <c r="H427" s="43">
        <f>Baseline!B$33 * (C427 * Baseline!B$66*Baseline!B$61/Baseline!B$73 + Baseline!B$52*Baseline!B$62/Baseline!B$74 + Baseline!B$53*Baseline!B$63/Baseline!B$75 + Baseline!B$54*Baseline!B$69/Baseline!B$76)</f>
        <v>0.000000003444363829</v>
      </c>
      <c r="I427" s="43">
        <f>Baseline!B$33 * (C427 * Baseline!B$57*Baseline!B$66/Baseline!B$73 + Baseline!B$67*Baseline!B$52/Baseline!B$74 + Baseline!B$55*Baseline!B$53/Baseline!B$75 + Baseline!B$56*Baseline!B$54/Baseline!B$76)</f>
        <v>0.0000002000543631</v>
      </c>
      <c r="J427" s="45">
        <f>Baseline!B$33 * (C427 * Baseline!B$57*Baseline!B$57/Baseline!B$73 + Baseline!B$67*Baseline!B$67/Baseline!B$74 + Baseline!B$55*Baseline!B$55/Baseline!B$75 + Baseline!B$56*Baseline!B$56/Baseline!B$76)</f>
        <v>0.000001763813829</v>
      </c>
      <c r="K427" s="43">
        <f>Baseline!B$33 * (C427 * Baseline!B$57*Baseline!B$58/Baseline!B$73 + Baseline!B$67*Baseline!B$59/Baseline!B$74 + Baseline!B$55*Baseline!B$68/Baseline!B$75 + Baseline!B$56*Baseline!B$60/Baseline!B$76)</f>
        <v>0.00000001374198234</v>
      </c>
      <c r="L427" s="45">
        <f>Baseline!B$33 * (C427 * Baseline!B$57*Baseline!B$61/Baseline!B$73 + Baseline!B$67*Baseline!B$62/Baseline!B$74 + Baseline!B$55*Baseline!B$63/Baseline!B$75 + Baseline!B$56*Baseline!B$69/Baseline!B$76)</f>
        <v>0.00000001439285811</v>
      </c>
      <c r="M427" s="43">
        <f>Baseline!B$33 * (C427 * Baseline!B$58*Baseline!B$66/Baseline!B$73 + Baseline!B$59*Baseline!B$52/Baseline!B$74 + Baseline!B$68*Baseline!B$53/Baseline!B$75 + Baseline!B$60*Baseline!B$54/Baseline!B$76)</f>
        <v>0.0000001690630013</v>
      </c>
      <c r="N427" s="45">
        <f>Baseline!B$33 * (C427 * Baseline!B$58*Baseline!B$57/Baseline!B$73 + Baseline!B$59*Baseline!B$67/Baseline!B$74 + Baseline!B$68*Baseline!B$55/Baseline!B$75 + Baseline!B$60*Baseline!B$56/Baseline!B$76)</f>
        <v>0.00000001374198234</v>
      </c>
      <c r="O427" s="45">
        <f>Baseline!B$33 * (C427 * Baseline!B$58*Baseline!B$58/Baseline!B$73 + Baseline!B$59*Baseline!B$59/Baseline!B$74 + Baseline!B$68*Baseline!B$68/Baseline!B$75 + Baseline!B$60*Baseline!B$60/Baseline!B$76)</f>
        <v>0.000001324390426</v>
      </c>
      <c r="P427" s="43">
        <f>Baseline!B$33 * (C427 * Baseline!B$58*Baseline!B$61/Baseline!B$73 + Baseline!B$59*Baseline!B$62/Baseline!B$74 + Baseline!B$68*Baseline!B$63/Baseline!B$75 + Baseline!B$60*Baseline!B$69/Baseline!B$76)</f>
        <v>0.00000000164695718</v>
      </c>
      <c r="Q427" s="43">
        <f>Baseline!B$33 * (C427 * Baseline!B$61*Baseline!B$66/Baseline!B$73 + Baseline!B$62*Baseline!B$52/Baseline!B$74 + Baseline!B$63*Baseline!B$53/Baseline!B$75 + Baseline!B$69*Baseline!B$54/Baseline!B$76)</f>
        <v>0.000000003444363829</v>
      </c>
      <c r="R427" s="43">
        <f>Baseline!B$33 * (C427 * Baseline!B$61*Baseline!B$57/Baseline!B$73 + Baseline!B$62*Baseline!B$67/Baseline!B$74 + Baseline!B$63*Baseline!B$55/Baseline!B$75 + Baseline!B$69*Baseline!B$56/Baseline!B$76)</f>
        <v>0.00000001439285811</v>
      </c>
      <c r="S427" s="43">
        <f>Baseline!B$33 * (C427 * Baseline!B$61*Baseline!B$58/Baseline!B$73 + Baseline!B$62*Baseline!B$59/Baseline!B$74 + Baseline!B$63*Baseline!B$68/Baseline!B$75 + Baseline!B$69*Baseline!B$60/Baseline!B$76)</f>
        <v>0.00000000164695718</v>
      </c>
      <c r="T427" s="43">
        <f>Baseline!B$33 * (C427 * Baseline!B$61*Baseline!B$61/Baseline!B$73 + Baseline!B$62*Baseline!B$62/Baseline!B$74 + Baseline!B$63*Baseline!B$63/Baseline!B$75 + Baseline!B$69*Baseline!B$69/Baseline!B$76)</f>
        <v>0.00000009854654663</v>
      </c>
      <c r="U427" s="41"/>
      <c r="V427" s="43">
        <f>E427 * ( Baseline!B$87 * Baseline!B$7 )</f>
        <v>0.2094600137</v>
      </c>
      <c r="W427" s="43">
        <f>F427 * ( Baseline!D$87 * Baseline!B$11 )</f>
        <v>0.003690321952</v>
      </c>
      <c r="X427" s="43">
        <f>G427 * ( Baseline!F$87 * Baseline!B$16 )</f>
        <v>0.005872364452</v>
      </c>
      <c r="Y427" s="43">
        <f>H427 * ( Baseline!H$87 * Baseline!B$18 )</f>
        <v>0.001211291369</v>
      </c>
      <c r="Z427" s="51">
        <f t="shared" si="1"/>
        <v>0.2202339915</v>
      </c>
      <c r="AA427" s="43">
        <f>I427 * ( Baseline!B$87 * Baseline!B$7 )</f>
        <v>0.002076364235</v>
      </c>
      <c r="AB427" s="45">
        <f>J427 * ( Baseline!D$87 * Baseline!B$11 )</f>
        <v>0.03253636058</v>
      </c>
      <c r="AC427" s="45">
        <f>K427 * ( Baseline!F$87 * Baseline!B$16 )</f>
        <v>0.0004773245949</v>
      </c>
      <c r="AD427" s="45">
        <f>L427 * ( Baseline!F$87 * Baseline!B$16 )</f>
        <v>0.000499932615</v>
      </c>
      <c r="AE427" s="51">
        <f t="shared" si="2"/>
        <v>0.03558998202</v>
      </c>
      <c r="AF427" s="51">
        <f>M427 * ( Baseline!B$87 * Baseline!B$7 )</f>
        <v>0.00175470489</v>
      </c>
      <c r="AG427" s="51">
        <f>N427 * ( Baseline!D$87 * Baseline!B$11 )</f>
        <v>0.0002534927922</v>
      </c>
      <c r="AH427" s="51">
        <f>O427 * ( Baseline!F$87 * Baseline!B$16 )</f>
        <v>0.04600239674</v>
      </c>
      <c r="AI427" s="51">
        <f>P427 * ( Baseline!H$87 * Baseline!B$18 )</f>
        <v>0.0005791911413</v>
      </c>
      <c r="AJ427" s="51">
        <f t="shared" si="3"/>
        <v>0.04858978556</v>
      </c>
      <c r="AK427" s="51">
        <f>Q427 * ( Baseline!B$87 * Baseline!B$7 )</f>
        <v>0.00003574905219</v>
      </c>
      <c r="AL427" s="51">
        <f>R427 * ( Baseline!D$87 * Baseline!B$11 )</f>
        <v>0.0002654992343</v>
      </c>
      <c r="AM427" s="51">
        <f>S427 * ( Baseline!F$87 * Baseline!B$16 )</f>
        <v>0.00005720667871</v>
      </c>
      <c r="AN427" s="51">
        <f>T427 * ( Baseline!H$87 * Baseline!B$18 )</f>
        <v>0.0346562057</v>
      </c>
      <c r="AO427" s="51">
        <f t="shared" si="4"/>
        <v>0.03501466067</v>
      </c>
      <c r="AP427" s="61"/>
      <c r="AQ427" s="51">
        <f>V427 * ( (1-Baseline!B$88-Baseline!B$87) + (1-B427)*Baseline!B$88 )</f>
        <v>0.0994584827</v>
      </c>
      <c r="AR427" s="51">
        <f>W427 * ( (1-Baseline!B$88-Baseline!B$87) + (1-B427)*Baseline!B$88 )</f>
        <v>0.001752285868</v>
      </c>
      <c r="AS427" s="51">
        <f>X427 * ( (1-Baseline!B$88-Baseline!B$87) + (1-B427)*Baseline!B$88 )</f>
        <v>0.002788391197</v>
      </c>
      <c r="AT427" s="51">
        <f>Y427 * ( (1-Baseline!B$88-Baseline!B$87) + (1-B427)*Baseline!B$88 )</f>
        <v>0.0005751608603</v>
      </c>
      <c r="AU427" s="51">
        <f t="shared" si="5"/>
        <v>0.1045743206</v>
      </c>
      <c r="AV427" s="51">
        <f>AA427 * ( (1-Baseline!D$88-Baseline!D$87) + (1-B427)*Baseline!D$88 )</f>
        <v>0.001531976215</v>
      </c>
      <c r="AW427" s="51">
        <f>AB427 * ( (1-Baseline!D$88-Baseline!D$87) + (1-B427)*Baseline!D$88 )</f>
        <v>0.0240058703</v>
      </c>
      <c r="AX427" s="51">
        <f>AC427 * ( (1-Baseline!D$88-Baseline!D$87) + (1-B427)*Baseline!D$88 )</f>
        <v>0.000352178059</v>
      </c>
      <c r="AY427" s="51">
        <f>AD427 * ( (1-Baseline!D$88-Baseline!D$87) + (1-B427)*Baseline!D$88 )</f>
        <v>0.0003688586338</v>
      </c>
      <c r="AZ427" s="51">
        <f t="shared" si="6"/>
        <v>0.02625888321</v>
      </c>
      <c r="BA427" s="51">
        <f>AF427 * ( (1-Baseline!F$88-Baseline!F$87) + (1-Baseline!B$36)*Baseline!F$88 )</f>
        <v>0.00126274179</v>
      </c>
      <c r="BB427" s="51">
        <f>AG427 * ( (1-Baseline!F$88-Baseline!F$87) + (1-Baseline!B$36)*Baseline!F$88 )</f>
        <v>0.000182421525</v>
      </c>
      <c r="BC427" s="51">
        <f>AH427 * ( (1-Baseline!F$88-Baseline!F$87) + (1-Baseline!B$36)*Baseline!F$88 )</f>
        <v>0.03310479677</v>
      </c>
      <c r="BD427" s="51">
        <f>AI427 * ( (1-Baseline!F$88-Baseline!F$87) + (1-Baseline!B$36)*Baseline!F$88 )</f>
        <v>0.0004168044794</v>
      </c>
      <c r="BE427" s="51">
        <f t="shared" si="7"/>
        <v>0.03496676456</v>
      </c>
      <c r="BF427" s="51">
        <f>AK427 * ( (1-Baseline!H$88-Baseline!H$87) + (1-Baseline!B$36)*Baseline!H$88 )</f>
        <v>0.00002832468903</v>
      </c>
      <c r="BG427" s="51">
        <f>AL427 * ( (1-Baseline!H$88-Baseline!H$87) + (1-Baseline!B$36)*Baseline!H$88 )</f>
        <v>0.0002103603533</v>
      </c>
      <c r="BH427" s="51">
        <f>AM427 * ( (1-Baseline!H$88-Baseline!H$87) + (1-Baseline!B$36)*Baseline!H$88 )</f>
        <v>0.00004532599568</v>
      </c>
      <c r="BI427" s="51">
        <f>AN427 * ( (1-Baseline!H$88-Baseline!H$87) + (1-Baseline!B$36)*Baseline!H$88 )</f>
        <v>0.0274588049</v>
      </c>
      <c r="BJ427" s="51">
        <f t="shared" si="8"/>
        <v>0.02774281594</v>
      </c>
      <c r="BK427" s="61"/>
      <c r="BL427" s="51">
        <f t="shared" si="19"/>
        <v>0.9510794056</v>
      </c>
      <c r="BM427" s="51">
        <f t="shared" si="20"/>
        <v>0.01675636866</v>
      </c>
      <c r="BN427" s="51">
        <f t="shared" si="21"/>
        <v>0.02666420571</v>
      </c>
      <c r="BO427" s="51">
        <f t="shared" si="22"/>
        <v>0.005500020052</v>
      </c>
      <c r="BP427" s="51">
        <f t="shared" si="9"/>
        <v>1</v>
      </c>
      <c r="BQ427" s="51">
        <f t="shared" si="23"/>
        <v>0.05834125551</v>
      </c>
      <c r="BR427" s="51">
        <f t="shared" si="24"/>
        <v>0.9141999723</v>
      </c>
      <c r="BS427" s="51">
        <f t="shared" si="25"/>
        <v>0.01341176836</v>
      </c>
      <c r="BT427" s="51">
        <f t="shared" si="26"/>
        <v>0.01404700386</v>
      </c>
      <c r="BU427" s="51">
        <f t="shared" si="10"/>
        <v>1</v>
      </c>
      <c r="BV427" s="51">
        <f t="shared" si="27"/>
        <v>0.03611262882</v>
      </c>
      <c r="BW427" s="51">
        <f t="shared" si="28"/>
        <v>0.005216997549</v>
      </c>
      <c r="BX427" s="51">
        <f t="shared" si="29"/>
        <v>0.9467503552</v>
      </c>
      <c r="BY427" s="51">
        <f t="shared" si="30"/>
        <v>0.01192001847</v>
      </c>
      <c r="BZ427" s="51">
        <f t="shared" si="11"/>
        <v>1</v>
      </c>
      <c r="CA427" s="51">
        <f t="shared" si="31"/>
        <v>0.001020973829</v>
      </c>
      <c r="CB427" s="51">
        <f t="shared" si="32"/>
        <v>0.007582516274</v>
      </c>
      <c r="CC427" s="51">
        <f t="shared" si="33"/>
        <v>0.001633792178</v>
      </c>
      <c r="CD427" s="51">
        <f t="shared" si="34"/>
        <v>0.9897627177</v>
      </c>
      <c r="CE427" s="51">
        <f t="shared" si="12"/>
        <v>1</v>
      </c>
      <c r="CF427" s="61"/>
      <c r="CG427" s="51">
        <f t="shared" si="35"/>
        <v>0.9510794056</v>
      </c>
      <c r="CH427" s="51">
        <f t="shared" si="36"/>
        <v>0.01675636866</v>
      </c>
      <c r="CI427" s="51">
        <f t="shared" si="37"/>
        <v>0.02666420571</v>
      </c>
      <c r="CJ427" s="51">
        <f t="shared" si="38"/>
        <v>0.005500020052</v>
      </c>
      <c r="CK427" s="51">
        <f t="shared" si="13"/>
        <v>1</v>
      </c>
      <c r="CL427" s="51">
        <f t="shared" si="39"/>
        <v>0.05834125551</v>
      </c>
      <c r="CM427" s="51">
        <f t="shared" si="40"/>
        <v>0.9141999723</v>
      </c>
      <c r="CN427" s="51">
        <f t="shared" si="41"/>
        <v>0.01341176836</v>
      </c>
      <c r="CO427" s="51">
        <f t="shared" si="42"/>
        <v>0.01404700386</v>
      </c>
      <c r="CP427" s="51">
        <f t="shared" si="14"/>
        <v>1</v>
      </c>
      <c r="CQ427" s="51">
        <f t="shared" si="43"/>
        <v>0.03611262882</v>
      </c>
      <c r="CR427" s="51">
        <f t="shared" si="44"/>
        <v>0.005216997549</v>
      </c>
      <c r="CS427" s="51">
        <f t="shared" si="45"/>
        <v>0.9467503552</v>
      </c>
      <c r="CT427" s="51">
        <f t="shared" si="46"/>
        <v>0.01192001847</v>
      </c>
      <c r="CU427" s="51">
        <f t="shared" si="15"/>
        <v>1</v>
      </c>
      <c r="CV427" s="51">
        <f t="shared" si="47"/>
        <v>0.001020973829</v>
      </c>
      <c r="CW427" s="51">
        <f t="shared" si="48"/>
        <v>0.007582516274</v>
      </c>
      <c r="CX427" s="51">
        <f t="shared" si="49"/>
        <v>0.001633792178</v>
      </c>
      <c r="CY427" s="51">
        <f t="shared" si="50"/>
        <v>0.9897627177</v>
      </c>
      <c r="CZ427" s="51">
        <f t="shared" si="16"/>
        <v>1</v>
      </c>
      <c r="DA427" s="61"/>
      <c r="DB427" s="51">
        <f>(AQ427*Baseline!B$7 + AV427*Baseline!B$11 + BA427*Baseline!B$16 + BF427*Baseline!B$18)</f>
        <v>57050.20537</v>
      </c>
      <c r="DC427" s="51">
        <f>(AR427*Baseline!B$7 + AW427*Baseline!B$11 + BB427*Baseline!B$16 + BG427*Baseline!B$18)</f>
        <v>62575.46282</v>
      </c>
      <c r="DD427" s="51">
        <f>(AS427*Baseline!B$7 + AX427*Baseline!B$11 + BC427*Baseline!B$16 + BH427*Baseline!B$18)</f>
        <v>115090.508</v>
      </c>
      <c r="DE427" s="51">
        <f>(AT427*Baseline!B$7 + AY427*Baseline!B$11 + BD427*Baseline!B$16 + BI427*Baseline!B$18)</f>
        <v>1259827.447</v>
      </c>
      <c r="DF427" s="51">
        <f t="shared" si="17"/>
        <v>1494543.624</v>
      </c>
      <c r="DG427" s="61"/>
      <c r="DH427" s="51">
        <f t="shared" si="51"/>
        <v>0.0381723253</v>
      </c>
      <c r="DI427" s="51">
        <f t="shared" si="52"/>
        <v>0.04186927824</v>
      </c>
      <c r="DJ427" s="51">
        <f t="shared" si="53"/>
        <v>0.07700712525</v>
      </c>
      <c r="DK427" s="51">
        <f t="shared" si="54"/>
        <v>0.8429512712</v>
      </c>
      <c r="DL427" s="51">
        <f t="shared" si="18"/>
        <v>1</v>
      </c>
      <c r="DM427" s="61"/>
      <c r="DN427" s="51">
        <f>DH427 / (Baseline!B$7/Baseline!B$17)</f>
        <v>4.074644654</v>
      </c>
      <c r="DO427" s="51">
        <f>DI427 / (Baseline!B$11/Baseline!B$17)</f>
        <v>1.010744417</v>
      </c>
      <c r="DP427" s="51">
        <f>DJ427 / (Baseline!B$16/Baseline!B$17)</f>
        <v>1.189992806</v>
      </c>
      <c r="DQ427" s="51">
        <f>DK427 / (Baseline!B$18/Baseline!B$17)</f>
        <v>0.9530308297</v>
      </c>
      <c r="DR427" s="79"/>
      <c r="DS427" s="51">
        <f>(AU427*Baseline!B$34)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0.02821567934</v>
      </c>
      <c r="DT427" s="51">
        <f>(AZ427*Baseline!B$34) + (Baseline!D$88*(1-Baseline!D$89)*Baseline!B$35) + (Baseline!D$88*Baseline!D$89*((1-Baseline!D$90)*Baseline!B$40 + Baseline!D$90*Baseline!B$41))</f>
        <v>0.01035240048</v>
      </c>
      <c r="DU427" s="51">
        <f>(BE427*Baseline!B$34) + (Baseline!F$88*(1-Baseline!F$89)*Baseline!B$35) + (Baseline!F$88*Baseline!F$89*((1-Baseline!F$90)*Baseline!B$40 + Baseline!F$90*Baseline!B$41))</f>
        <v>0.01297565468</v>
      </c>
      <c r="DV427" s="51">
        <f>(BJ427*Baseline!B$34) + (Baseline!H$88*(1-Baseline!H$89)*Baseline!B$35) + (Baseline!H$88*Baseline!H$89*((1-Baseline!H$90)*Baseline!B$40 + Baseline!H$90*Baseline!B$41))</f>
        <v>0.009306422391</v>
      </c>
      <c r="DW427" s="51">
        <f>( DS427*Baseline!B$7 + DT427*Baseline!B$11 + DU427*Baseline!B$16 + DV427*Baseline!B$18 ) / Baseline!B$17</f>
        <v>0.009764342326</v>
      </c>
    </row>
    <row r="428">
      <c r="A428" s="4" t="s">
        <v>739</v>
      </c>
      <c r="B428" s="45">
        <f>MIN( MAX( NORMINV( MCrands!B428, (B$5+B$4)/2, (B$5-B$4)/3.29 ), 0 ), 1 )</f>
        <v>0.5171578099</v>
      </c>
      <c r="C428" s="45">
        <f>MAX( NORMINV( MCrands!C428, (C$5+C$4)/2, (C$5-C$4)/3.29 ), 0 )</f>
        <v>2.967419019</v>
      </c>
      <c r="D428" s="41"/>
      <c r="E428" s="43">
        <f>Baseline!B$33 * (C428 * Baseline!B$66*Baseline!B$66/Baseline!B$73 + Baseline!B$52*Baseline!B$52/Baseline!B$74 + Baseline!B$53*Baseline!B$53/Baseline!B$75 + Baseline!B$54*Baseline!B$54/Baseline!B$76)</f>
        <v>0.00002105064212</v>
      </c>
      <c r="F428" s="43">
        <f>Baseline!B$33 * (C428 * Baseline!B$66*Baseline!B$57/Baseline!B$73 + Baseline!B$52*Baseline!B$67/Baseline!B$74 + Baseline!B$53*Baseline!B$55/Baseline!B$75 + Baseline!B$54*Baseline!B$56/Baseline!B$76)</f>
        <v>0.0000002001916535</v>
      </c>
      <c r="G428" s="45">
        <f>Baseline!B$33 * (C428 * Baseline!B$66*Baseline!B$58/Baseline!B$73 + Baseline!B$52*Baseline!B$59/Baseline!B$74 + Baseline!B$53*Baseline!B$68/Baseline!B$75 + Baseline!B$54*Baseline!B$60/Baseline!B$76)</f>
        <v>0.0000001694005068</v>
      </c>
      <c r="H428" s="43">
        <f>Baseline!B$33 * (C428 * Baseline!B$66*Baseline!B$61/Baseline!B$73 + Baseline!B$52*Baseline!B$62/Baseline!B$74 + Baseline!B$53*Baseline!B$63/Baseline!B$75 + Baseline!B$54*Baseline!B$69/Baseline!B$76)</f>
        <v>0.000000003478114384</v>
      </c>
      <c r="I428" s="43">
        <f>Baseline!B$33 * (C428 * Baseline!B$57*Baseline!B$66/Baseline!B$73 + Baseline!B$67*Baseline!B$52/Baseline!B$74 + Baseline!B$55*Baseline!B$53/Baseline!B$75 + Baseline!B$56*Baseline!B$54/Baseline!B$76)</f>
        <v>0.0000002001916535</v>
      </c>
      <c r="J428" s="45">
        <f>Baseline!B$33 * (C428 * Baseline!B$57*Baseline!B$57/Baseline!B$73 + Baseline!B$67*Baseline!B$67/Baseline!B$74 + Baseline!B$55*Baseline!B$55/Baseline!B$75 + Baseline!B$56*Baseline!B$56/Baseline!B$76)</f>
        <v>0.000001763813851</v>
      </c>
      <c r="K428" s="43">
        <f>Baseline!B$33 * (C428 * Baseline!B$57*Baseline!B$58/Baseline!B$73 + Baseline!B$67*Baseline!B$59/Baseline!B$74 + Baseline!B$55*Baseline!B$68/Baseline!B$75 + Baseline!B$56*Baseline!B$60/Baseline!B$76)</f>
        <v>0.00000001374203563</v>
      </c>
      <c r="L428" s="45">
        <f>Baseline!B$33 * (C428 * Baseline!B$57*Baseline!B$61/Baseline!B$73 + Baseline!B$67*Baseline!B$62/Baseline!B$74 + Baseline!B$55*Baseline!B$63/Baseline!B$75 + Baseline!B$56*Baseline!B$69/Baseline!B$76)</f>
        <v>0.00000001439286344</v>
      </c>
      <c r="M428" s="43">
        <f>Baseline!B$33 * (C428 * Baseline!B$58*Baseline!B$66/Baseline!B$73 + Baseline!B$59*Baseline!B$52/Baseline!B$74 + Baseline!B$68*Baseline!B$53/Baseline!B$75 + Baseline!B$60*Baseline!B$54/Baseline!B$76)</f>
        <v>0.0000001694005068</v>
      </c>
      <c r="N428" s="45">
        <f>Baseline!B$33 * (C428 * Baseline!B$58*Baseline!B$57/Baseline!B$73 + Baseline!B$59*Baseline!B$67/Baseline!B$74 + Baseline!B$68*Baseline!B$55/Baseline!B$75 + Baseline!B$60*Baseline!B$56/Baseline!B$76)</f>
        <v>0.00000001374203563</v>
      </c>
      <c r="O428" s="45">
        <f>Baseline!B$33 * (C428 * Baseline!B$58*Baseline!B$58/Baseline!B$73 + Baseline!B$59*Baseline!B$59/Baseline!B$74 + Baseline!B$68*Baseline!B$68/Baseline!B$75 + Baseline!B$60*Baseline!B$60/Baseline!B$76)</f>
        <v>0.000001324390557</v>
      </c>
      <c r="P428" s="43">
        <f>Baseline!B$33 * (C428 * Baseline!B$58*Baseline!B$61/Baseline!B$73 + Baseline!B$59*Baseline!B$62/Baseline!B$74 + Baseline!B$68*Baseline!B$63/Baseline!B$75 + Baseline!B$60*Baseline!B$69/Baseline!B$76)</f>
        <v>0.000000001646970281</v>
      </c>
      <c r="Q428" s="43">
        <f>Baseline!B$33 * (C428 * Baseline!B$61*Baseline!B$66/Baseline!B$73 + Baseline!B$62*Baseline!B$52/Baseline!B$74 + Baseline!B$63*Baseline!B$53/Baseline!B$75 + Baseline!B$69*Baseline!B$54/Baseline!B$76)</f>
        <v>0.000000003478114384</v>
      </c>
      <c r="R428" s="43">
        <f>Baseline!B$33 * (C428 * Baseline!B$61*Baseline!B$57/Baseline!B$73 + Baseline!B$62*Baseline!B$67/Baseline!B$74 + Baseline!B$63*Baseline!B$55/Baseline!B$75 + Baseline!B$69*Baseline!B$56/Baseline!B$76)</f>
        <v>0.00000001439286344</v>
      </c>
      <c r="S428" s="43">
        <f>Baseline!B$33 * (C428 * Baseline!B$61*Baseline!B$58/Baseline!B$73 + Baseline!B$62*Baseline!B$59/Baseline!B$74 + Baseline!B$63*Baseline!B$68/Baseline!B$75 + Baseline!B$69*Baseline!B$60/Baseline!B$76)</f>
        <v>0.000000001646970281</v>
      </c>
      <c r="T428" s="43">
        <f>Baseline!B$33 * (C428 * Baseline!B$61*Baseline!B$61/Baseline!B$73 + Baseline!B$62*Baseline!B$62/Baseline!B$74 + Baseline!B$63*Baseline!B$63/Baseline!B$75 + Baseline!B$69*Baseline!B$69/Baseline!B$76)</f>
        <v>0.00000009854654794</v>
      </c>
      <c r="U428" s="41"/>
      <c r="V428" s="43">
        <f>E428 * ( Baseline!B$87 * Baseline!B$7 )</f>
        <v>0.2184846145</v>
      </c>
      <c r="W428" s="43">
        <f>F428 * ( Baseline!D$87 * Baseline!B$11 )</f>
        <v>0.003692854492</v>
      </c>
      <c r="X428" s="43">
        <f>G428 * ( Baseline!F$87 * Baseline!B$16 )</f>
        <v>0.005884087629</v>
      </c>
      <c r="Y428" s="43">
        <f>H428 * ( Baseline!H$87 * Baseline!B$18 )</f>
        <v>0.001223160544</v>
      </c>
      <c r="Z428" s="51">
        <f t="shared" si="1"/>
        <v>0.2292847172</v>
      </c>
      <c r="AA428" s="43">
        <f>I428 * ( Baseline!B$87 * Baseline!B$7 )</f>
        <v>0.002077789172</v>
      </c>
      <c r="AB428" s="45">
        <f>J428 * ( Baseline!D$87 * Baseline!B$11 )</f>
        <v>0.03253636098</v>
      </c>
      <c r="AC428" s="45">
        <f>K428 * ( Baseline!F$87 * Baseline!B$16 )</f>
        <v>0.0004773264459</v>
      </c>
      <c r="AD428" s="45">
        <f>L428 * ( Baseline!F$87 * Baseline!B$16 )</f>
        <v>0.0004999328001</v>
      </c>
      <c r="AE428" s="51">
        <f t="shared" si="2"/>
        <v>0.0355914094</v>
      </c>
      <c r="AF428" s="51">
        <f>M428 * ( Baseline!B$87 * Baseline!B$7 )</f>
        <v>0.00175820786</v>
      </c>
      <c r="AG428" s="51">
        <f>N428 * ( Baseline!D$87 * Baseline!B$11 )</f>
        <v>0.0002534937752</v>
      </c>
      <c r="AH428" s="51">
        <f>O428 * ( Baseline!F$87 * Baseline!B$16 )</f>
        <v>0.04600240129</v>
      </c>
      <c r="AI428" s="51">
        <f>P428 * ( Baseline!H$87 * Baseline!B$18 )</f>
        <v>0.0005791957484</v>
      </c>
      <c r="AJ428" s="51">
        <f t="shared" si="3"/>
        <v>0.04859329867</v>
      </c>
      <c r="AK428" s="51">
        <f>Q428 * ( Baseline!B$87 * Baseline!B$7 )</f>
        <v>0.00003609934919</v>
      </c>
      <c r="AL428" s="51">
        <f>R428 * ( Baseline!D$87 * Baseline!B$11 )</f>
        <v>0.0002654993326</v>
      </c>
      <c r="AM428" s="51">
        <f>S428 * ( Baseline!F$87 * Baseline!B$16 )</f>
        <v>0.00005720713376</v>
      </c>
      <c r="AN428" s="51">
        <f>T428 * ( Baseline!H$87 * Baseline!B$18 )</f>
        <v>0.03465620616</v>
      </c>
      <c r="AO428" s="51">
        <f t="shared" si="4"/>
        <v>0.03501501198</v>
      </c>
      <c r="AP428" s="61"/>
      <c r="AQ428" s="51">
        <f>V428 * ( (1-Baseline!B$88-Baseline!B$87) + (1-B428)*Baseline!B$88 )</f>
        <v>0.1132470318</v>
      </c>
      <c r="AR428" s="51">
        <f>W428 * ( (1-Baseline!B$88-Baseline!B$87) + (1-B428)*Baseline!B$88 )</f>
        <v>0.001914115604</v>
      </c>
      <c r="AS428" s="51">
        <f>X428 * ( (1-Baseline!B$88-Baseline!B$87) + (1-B428)*Baseline!B$88 )</f>
        <v>0.003049896488</v>
      </c>
      <c r="AT428" s="51">
        <f>Y428 * ( (1-Baseline!B$88-Baseline!B$87) + (1-B428)*Baseline!B$88 )</f>
        <v>0.0006340002532</v>
      </c>
      <c r="AU428" s="51">
        <f t="shared" si="5"/>
        <v>0.1188450441</v>
      </c>
      <c r="AV428" s="51">
        <f>AA428 * ( (1-Baseline!D$88-Baseline!D$87) + (1-B428)*Baseline!D$88 )</f>
        <v>0.001578520746</v>
      </c>
      <c r="AW428" s="51">
        <f>AB428 * ( (1-Baseline!D$88-Baseline!D$87) + (1-B428)*Baseline!D$88 )</f>
        <v>0.02471825415</v>
      </c>
      <c r="AX428" s="51">
        <f>AC428 * ( (1-Baseline!D$88-Baseline!D$87) + (1-B428)*Baseline!D$88 )</f>
        <v>0.0003626304862</v>
      </c>
      <c r="AY428" s="51">
        <f>AD428 * ( (1-Baseline!D$88-Baseline!D$87) + (1-B428)*Baseline!D$88 )</f>
        <v>0.000379804798</v>
      </c>
      <c r="AZ428" s="51">
        <f t="shared" si="6"/>
        <v>0.02703921018</v>
      </c>
      <c r="BA428" s="51">
        <f>AF428 * ( (1-Baseline!F$88-Baseline!F$87) + (1-Baseline!B$36)*Baseline!F$88 )</f>
        <v>0.001265262639</v>
      </c>
      <c r="BB428" s="51">
        <f>AG428 * ( (1-Baseline!F$88-Baseline!F$87) + (1-Baseline!B$36)*Baseline!F$88 )</f>
        <v>0.0001824222324</v>
      </c>
      <c r="BC428" s="51">
        <f>AH428 * ( (1-Baseline!F$88-Baseline!F$87) + (1-Baseline!B$36)*Baseline!F$88 )</f>
        <v>0.03310480004</v>
      </c>
      <c r="BD428" s="51">
        <f>AI428 * ( (1-Baseline!F$88-Baseline!F$87) + (1-Baseline!B$36)*Baseline!F$88 )</f>
        <v>0.0004168077948</v>
      </c>
      <c r="BE428" s="51">
        <f t="shared" si="7"/>
        <v>0.03496929271</v>
      </c>
      <c r="BF428" s="51">
        <f>AK428 * ( (1-Baseline!H$88-Baseline!H$87) + (1-Baseline!B$36)*Baseline!H$88 )</f>
        <v>0.00002860223635</v>
      </c>
      <c r="BG428" s="51">
        <f>AL428 * ( (1-Baseline!H$88-Baseline!H$87) + (1-Baseline!B$36)*Baseline!H$88 )</f>
        <v>0.0002103604312</v>
      </c>
      <c r="BH428" s="51">
        <f>AM428 * ( (1-Baseline!H$88-Baseline!H$87) + (1-Baseline!B$36)*Baseline!H$88 )</f>
        <v>0.00004532635622</v>
      </c>
      <c r="BI428" s="51">
        <f>AN428 * ( (1-Baseline!H$88-Baseline!H$87) + (1-Baseline!B$36)*Baseline!H$88 )</f>
        <v>0.02745880527</v>
      </c>
      <c r="BJ428" s="51">
        <f t="shared" si="8"/>
        <v>0.02774309429</v>
      </c>
      <c r="BK428" s="61"/>
      <c r="BL428" s="51">
        <f t="shared" si="19"/>
        <v>0.9528965437</v>
      </c>
      <c r="BM428" s="51">
        <f t="shared" si="20"/>
        <v>0.01610597748</v>
      </c>
      <c r="BN428" s="51">
        <f t="shared" si="21"/>
        <v>0.02566279908</v>
      </c>
      <c r="BO428" s="51">
        <f t="shared" si="22"/>
        <v>0.005334679776</v>
      </c>
      <c r="BP428" s="51">
        <f t="shared" si="9"/>
        <v>1</v>
      </c>
      <c r="BQ428" s="51">
        <f t="shared" si="23"/>
        <v>0.05837895175</v>
      </c>
      <c r="BR428" s="51">
        <f t="shared" si="24"/>
        <v>0.91416332</v>
      </c>
      <c r="BS428" s="51">
        <f t="shared" si="25"/>
        <v>0.0134112825</v>
      </c>
      <c r="BT428" s="51">
        <f t="shared" si="26"/>
        <v>0.01404644572</v>
      </c>
      <c r="BU428" s="51">
        <f t="shared" si="10"/>
        <v>1</v>
      </c>
      <c r="BV428" s="51">
        <f t="shared" si="27"/>
        <v>0.03618210553</v>
      </c>
      <c r="BW428" s="51">
        <f t="shared" si="28"/>
        <v>0.00521664061</v>
      </c>
      <c r="BX428" s="51">
        <f t="shared" si="29"/>
        <v>0.9466820024</v>
      </c>
      <c r="BY428" s="51">
        <f t="shared" si="30"/>
        <v>0.01191925151</v>
      </c>
      <c r="BZ428" s="51">
        <f t="shared" si="11"/>
        <v>1</v>
      </c>
      <c r="CA428" s="51">
        <f t="shared" si="31"/>
        <v>0.001030967781</v>
      </c>
      <c r="CB428" s="51">
        <f t="shared" si="32"/>
        <v>0.007582443005</v>
      </c>
      <c r="CC428" s="51">
        <f t="shared" si="33"/>
        <v>0.001633788782</v>
      </c>
      <c r="CD428" s="51">
        <f t="shared" si="34"/>
        <v>0.9897528004</v>
      </c>
      <c r="CE428" s="51">
        <f t="shared" si="12"/>
        <v>1</v>
      </c>
      <c r="CF428" s="61"/>
      <c r="CG428" s="51">
        <f t="shared" si="35"/>
        <v>0.9528965437</v>
      </c>
      <c r="CH428" s="51">
        <f t="shared" si="36"/>
        <v>0.01610597748</v>
      </c>
      <c r="CI428" s="51">
        <f t="shared" si="37"/>
        <v>0.02566279908</v>
      </c>
      <c r="CJ428" s="51">
        <f t="shared" si="38"/>
        <v>0.005334679776</v>
      </c>
      <c r="CK428" s="51">
        <f t="shared" si="13"/>
        <v>1</v>
      </c>
      <c r="CL428" s="51">
        <f t="shared" si="39"/>
        <v>0.05837895175</v>
      </c>
      <c r="CM428" s="51">
        <f t="shared" si="40"/>
        <v>0.91416332</v>
      </c>
      <c r="CN428" s="51">
        <f t="shared" si="41"/>
        <v>0.0134112825</v>
      </c>
      <c r="CO428" s="51">
        <f t="shared" si="42"/>
        <v>0.01404644572</v>
      </c>
      <c r="CP428" s="51">
        <f t="shared" si="14"/>
        <v>1</v>
      </c>
      <c r="CQ428" s="51">
        <f t="shared" si="43"/>
        <v>0.03618210553</v>
      </c>
      <c r="CR428" s="51">
        <f t="shared" si="44"/>
        <v>0.00521664061</v>
      </c>
      <c r="CS428" s="51">
        <f t="shared" si="45"/>
        <v>0.9466820024</v>
      </c>
      <c r="CT428" s="51">
        <f t="shared" si="46"/>
        <v>0.01191925151</v>
      </c>
      <c r="CU428" s="51">
        <f t="shared" si="15"/>
        <v>1</v>
      </c>
      <c r="CV428" s="51">
        <f t="shared" si="47"/>
        <v>0.001030967781</v>
      </c>
      <c r="CW428" s="51">
        <f t="shared" si="48"/>
        <v>0.007582443005</v>
      </c>
      <c r="CX428" s="51">
        <f t="shared" si="49"/>
        <v>0.001633788782</v>
      </c>
      <c r="CY428" s="51">
        <f t="shared" si="50"/>
        <v>0.9897528004</v>
      </c>
      <c r="CZ428" s="51">
        <f t="shared" si="16"/>
        <v>1</v>
      </c>
      <c r="DA428" s="61"/>
      <c r="DB428" s="51">
        <f>(AQ428*Baseline!B$7 + AV428*Baseline!B$11 + BA428*Baseline!B$16 + BF428*Baseline!B$18)</f>
        <v>63858.62336</v>
      </c>
      <c r="DC428" s="51">
        <f>(AR428*Baseline!B$7 + AW428*Baseline!B$11 + BB428*Baseline!B$16 + BG428*Baseline!B$18)</f>
        <v>64181.70181</v>
      </c>
      <c r="DD428" s="51">
        <f>(AS428*Baseline!B$7 + AX428*Baseline!B$11 + BC428*Baseline!B$16 + BH428*Baseline!B$18)</f>
        <v>115239.7814</v>
      </c>
      <c r="DE428" s="51">
        <f>(AT428*Baseline!B$7 + AY428*Baseline!B$11 + BD428*Baseline!B$16 + BI428*Baseline!B$18)</f>
        <v>1259879.487</v>
      </c>
      <c r="DF428" s="51">
        <f t="shared" si="17"/>
        <v>1503159.593</v>
      </c>
      <c r="DG428" s="61"/>
      <c r="DH428" s="51">
        <f t="shared" si="51"/>
        <v>0.04248292972</v>
      </c>
      <c r="DI428" s="51">
        <f t="shared" si="52"/>
        <v>0.04269786262</v>
      </c>
      <c r="DJ428" s="51">
        <f t="shared" si="53"/>
        <v>0.07666503401</v>
      </c>
      <c r="DK428" s="51">
        <f t="shared" si="54"/>
        <v>0.8381541737</v>
      </c>
      <c r="DL428" s="51">
        <f t="shared" si="18"/>
        <v>1</v>
      </c>
      <c r="DM428" s="61"/>
      <c r="DN428" s="51">
        <f>DH428 / (Baseline!B$7/Baseline!B$17)</f>
        <v>4.534773324</v>
      </c>
      <c r="DO428" s="51">
        <f>DI428 / (Baseline!B$11/Baseline!B$17)</f>
        <v>1.03074684</v>
      </c>
      <c r="DP428" s="51">
        <f>DJ428 / (Baseline!B$16/Baseline!B$17)</f>
        <v>1.184706462</v>
      </c>
      <c r="DQ428" s="51">
        <f>DK428 / (Baseline!B$18/Baseline!B$17)</f>
        <v>0.9476072874</v>
      </c>
      <c r="DR428" s="79"/>
      <c r="DS428" s="51">
        <f>(AU428*Baseline!B$34)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0.03035628786</v>
      </c>
      <c r="DT428" s="51">
        <f>(AZ428*Baseline!B$34) + (Baseline!D$88*(1-Baseline!D$89)*Baseline!B$35) + (Baseline!D$88*Baseline!D$89*((1-Baseline!D$90)*Baseline!B$40 + Baseline!D$90*Baseline!B$41))</f>
        <v>0.01046944953</v>
      </c>
      <c r="DU428" s="51">
        <f>(BE428*Baseline!B$34) + (Baseline!F$88*(1-Baseline!F$89)*Baseline!B$35) + (Baseline!F$88*Baseline!F$89*((1-Baseline!F$90)*Baseline!B$40 + Baseline!F$90*Baseline!B$41))</f>
        <v>0.01297603391</v>
      </c>
      <c r="DV428" s="51">
        <f>(BJ428*Baseline!B$34) + (Baseline!H$88*(1-Baseline!H$89)*Baseline!B$35) + (Baseline!H$88*Baseline!H$89*((1-Baseline!H$90)*Baseline!B$40 + Baseline!H$90*Baseline!B$41))</f>
        <v>0.009306464144</v>
      </c>
      <c r="DW428" s="51">
        <f>( DS428*Baseline!B$7 + DT428*Baseline!B$11 + DU428*Baseline!B$16 + DV428*Baseline!B$18 ) / Baseline!B$17</f>
        <v>0.009789306233</v>
      </c>
    </row>
    <row r="429">
      <c r="A429" s="4" t="s">
        <v>740</v>
      </c>
      <c r="B429" s="45">
        <f>MIN( MAX( NORMINV( MCrands!B429, (B$5+B$4)/2, (B$5-B$4)/3.29 ), 0 ), 1 )</f>
        <v>0.4683837372</v>
      </c>
      <c r="C429" s="45">
        <f>MAX( NORMINV( MCrands!C429, (C$5+C$4)/2, (C$5-C$4)/3.29 ), 0 )</f>
        <v>3.206937895</v>
      </c>
      <c r="D429" s="41"/>
      <c r="E429" s="43">
        <f>Baseline!B$33 * (C429 * Baseline!B$66*Baseline!B$66/Baseline!B$73 + Baseline!B$52*Baseline!B$52/Baseline!B$74 + Baseline!B$53*Baseline!B$53/Baseline!B$75 + Baseline!B$54*Baseline!B$54/Baseline!B$76)</f>
        <v>0.00002274644151</v>
      </c>
      <c r="F429" s="43">
        <f>Baseline!B$33 * (C429 * Baseline!B$66*Baseline!B$57/Baseline!B$73 + Baseline!B$52*Baseline!B$67/Baseline!B$74 + Baseline!B$53*Baseline!B$55/Baseline!B$75 + Baseline!B$54*Baseline!B$56/Baseline!B$76)</f>
        <v>0.0000002004594113</v>
      </c>
      <c r="G429" s="45">
        <f>Baseline!B$33 * (C429 * Baseline!B$66*Baseline!B$58/Baseline!B$73 + Baseline!B$52*Baseline!B$59/Baseline!B$74 + Baseline!B$53*Baseline!B$68/Baseline!B$75 + Baseline!B$54*Baseline!B$60/Baseline!B$76)</f>
        <v>0.0000001700587448</v>
      </c>
      <c r="H429" s="43">
        <f>Baseline!B$33 * (C429 * Baseline!B$66*Baseline!B$61/Baseline!B$73 + Baseline!B$52*Baseline!B$62/Baseline!B$74 + Baseline!B$53*Baseline!B$63/Baseline!B$75 + Baseline!B$54*Baseline!B$69/Baseline!B$76)</f>
        <v>0.000000003543938176</v>
      </c>
      <c r="I429" s="43">
        <f>Baseline!B$33 * (C429 * Baseline!B$57*Baseline!B$66/Baseline!B$73 + Baseline!B$67*Baseline!B$52/Baseline!B$74 + Baseline!B$55*Baseline!B$53/Baseline!B$75 + Baseline!B$56*Baseline!B$54/Baseline!B$76)</f>
        <v>0.0000002004594113</v>
      </c>
      <c r="J429" s="45">
        <f>Baseline!B$33 * (C429 * Baseline!B$57*Baseline!B$57/Baseline!B$73 + Baseline!B$67*Baseline!B$67/Baseline!B$74 + Baseline!B$55*Baseline!B$55/Baseline!B$75 + Baseline!B$56*Baseline!B$56/Baseline!B$76)</f>
        <v>0.000001763813893</v>
      </c>
      <c r="K429" s="43">
        <f>Baseline!B$33 * (C429 * Baseline!B$57*Baseline!B$58/Baseline!B$73 + Baseline!B$67*Baseline!B$59/Baseline!B$74 + Baseline!B$55*Baseline!B$68/Baseline!B$75 + Baseline!B$56*Baseline!B$60/Baseline!B$76)</f>
        <v>0.00000001374213956</v>
      </c>
      <c r="L429" s="45">
        <f>Baseline!B$33 * (C429 * Baseline!B$57*Baseline!B$61/Baseline!B$73 + Baseline!B$67*Baseline!B$62/Baseline!B$74 + Baseline!B$55*Baseline!B$63/Baseline!B$75 + Baseline!B$56*Baseline!B$69/Baseline!B$76)</f>
        <v>0.00000001439287383</v>
      </c>
      <c r="M429" s="43">
        <f>Baseline!B$33 * (C429 * Baseline!B$58*Baseline!B$66/Baseline!B$73 + Baseline!B$59*Baseline!B$52/Baseline!B$74 + Baseline!B$68*Baseline!B$53/Baseline!B$75 + Baseline!B$60*Baseline!B$54/Baseline!B$76)</f>
        <v>0.0000001700587448</v>
      </c>
      <c r="N429" s="45">
        <f>Baseline!B$33 * (C429 * Baseline!B$58*Baseline!B$57/Baseline!B$73 + Baseline!B$59*Baseline!B$67/Baseline!B$74 + Baseline!B$68*Baseline!B$55/Baseline!B$75 + Baseline!B$60*Baseline!B$56/Baseline!B$76)</f>
        <v>0.00000001374213956</v>
      </c>
      <c r="O429" s="45">
        <f>Baseline!B$33 * (C429 * Baseline!B$58*Baseline!B$58/Baseline!B$73 + Baseline!B$59*Baseline!B$59/Baseline!B$74 + Baseline!B$68*Baseline!B$68/Baseline!B$75 + Baseline!B$60*Baseline!B$60/Baseline!B$76)</f>
        <v>0.000001324390813</v>
      </c>
      <c r="P429" s="43">
        <f>Baseline!B$33 * (C429 * Baseline!B$58*Baseline!B$61/Baseline!B$73 + Baseline!B$59*Baseline!B$62/Baseline!B$74 + Baseline!B$68*Baseline!B$63/Baseline!B$75 + Baseline!B$60*Baseline!B$69/Baseline!B$76)</f>
        <v>0.000000001646995831</v>
      </c>
      <c r="Q429" s="43">
        <f>Baseline!B$33 * (C429 * Baseline!B$61*Baseline!B$66/Baseline!B$73 + Baseline!B$62*Baseline!B$52/Baseline!B$74 + Baseline!B$63*Baseline!B$53/Baseline!B$75 + Baseline!B$69*Baseline!B$54/Baseline!B$76)</f>
        <v>0.000000003543938176</v>
      </c>
      <c r="R429" s="43">
        <f>Baseline!B$33 * (C429 * Baseline!B$61*Baseline!B$57/Baseline!B$73 + Baseline!B$62*Baseline!B$67/Baseline!B$74 + Baseline!B$63*Baseline!B$55/Baseline!B$75 + Baseline!B$69*Baseline!B$56/Baseline!B$76)</f>
        <v>0.00000001439287383</v>
      </c>
      <c r="S429" s="43">
        <f>Baseline!B$33 * (C429 * Baseline!B$61*Baseline!B$58/Baseline!B$73 + Baseline!B$62*Baseline!B$59/Baseline!B$74 + Baseline!B$63*Baseline!B$68/Baseline!B$75 + Baseline!B$69*Baseline!B$60/Baseline!B$76)</f>
        <v>0.000000001646995831</v>
      </c>
      <c r="T429" s="43">
        <f>Baseline!B$33 * (C429 * Baseline!B$61*Baseline!B$61/Baseline!B$73 + Baseline!B$62*Baseline!B$62/Baseline!B$74 + Baseline!B$63*Baseline!B$63/Baseline!B$75 + Baseline!B$69*Baseline!B$69/Baseline!B$76)</f>
        <v>0.00000009854655049</v>
      </c>
      <c r="U429" s="41"/>
      <c r="V429" s="43">
        <f>E429 * ( Baseline!B$87 * Baseline!B$7 )</f>
        <v>0.2360853164</v>
      </c>
      <c r="W429" s="43">
        <f>F429 * ( Baseline!D$87 * Baseline!B$11 )</f>
        <v>0.003697793712</v>
      </c>
      <c r="X429" s="43">
        <f>G429 * ( Baseline!F$87 * Baseline!B$16 )</f>
        <v>0.005906951372</v>
      </c>
      <c r="Y429" s="43">
        <f>H429 * ( Baseline!H$87 * Baseline!B$18 )</f>
        <v>0.001246309025</v>
      </c>
      <c r="Z429" s="51">
        <f t="shared" si="1"/>
        <v>0.2469363705</v>
      </c>
      <c r="AA429" s="43">
        <f>I429 * ( Baseline!B$87 * Baseline!B$7 )</f>
        <v>0.00208056823</v>
      </c>
      <c r="AB429" s="45">
        <f>J429 * ( Baseline!D$87 * Baseline!B$11 )</f>
        <v>0.03253636176</v>
      </c>
      <c r="AC429" s="45">
        <f>K429 * ( Baseline!F$87 * Baseline!B$16 )</f>
        <v>0.000477330056</v>
      </c>
      <c r="AD429" s="45">
        <f>L429 * ( Baseline!F$87 * Baseline!B$16 )</f>
        <v>0.0004999331611</v>
      </c>
      <c r="AE429" s="51">
        <f t="shared" si="2"/>
        <v>0.0355941932</v>
      </c>
      <c r="AF429" s="51">
        <f>M429 * ( Baseline!B$87 * Baseline!B$7 )</f>
        <v>0.001765039712</v>
      </c>
      <c r="AG429" s="51">
        <f>N429 * ( Baseline!D$87 * Baseline!B$11 )</f>
        <v>0.0002534956924</v>
      </c>
      <c r="AH429" s="51">
        <f>O429 * ( Baseline!F$87 * Baseline!B$16 )</f>
        <v>0.04600241016</v>
      </c>
      <c r="AI429" s="51">
        <f>P429 * ( Baseline!H$87 * Baseline!B$18 )</f>
        <v>0.0005792047337</v>
      </c>
      <c r="AJ429" s="51">
        <f t="shared" si="3"/>
        <v>0.0486001503</v>
      </c>
      <c r="AK429" s="51">
        <f>Q429 * ( Baseline!B$87 * Baseline!B$7 )</f>
        <v>0.00003678253433</v>
      </c>
      <c r="AL429" s="51">
        <f>R429 * ( Baseline!D$87 * Baseline!B$11 )</f>
        <v>0.0002654995244</v>
      </c>
      <c r="AM429" s="51">
        <f>S429 * ( Baseline!F$87 * Baseline!B$16 )</f>
        <v>0.00005720802123</v>
      </c>
      <c r="AN429" s="51">
        <f>T429 * ( Baseline!H$87 * Baseline!B$18 )</f>
        <v>0.03465620706</v>
      </c>
      <c r="AO429" s="51">
        <f t="shared" si="4"/>
        <v>0.03501569714</v>
      </c>
      <c r="AP429" s="61"/>
      <c r="AQ429" s="51">
        <f>V429 * ( (1-Baseline!B$88-Baseline!B$87) + (1-B429)*Baseline!B$88 )</f>
        <v>0.1326182054</v>
      </c>
      <c r="AR429" s="51">
        <f>W429 * ( (1-Baseline!B$88-Baseline!B$87) + (1-B429)*Baseline!B$88 )</f>
        <v>0.002077192996</v>
      </c>
      <c r="AS429" s="51">
        <f>X429 * ( (1-Baseline!B$88-Baseline!B$87) + (1-B429)*Baseline!B$88 )</f>
        <v>0.003318161849</v>
      </c>
      <c r="AT429" s="51">
        <f>Y429 * ( (1-Baseline!B$88-Baseline!B$87) + (1-B429)*Baseline!B$88 )</f>
        <v>0.0007000997296</v>
      </c>
      <c r="AU429" s="51">
        <f t="shared" si="5"/>
        <v>0.1387136599</v>
      </c>
      <c r="AV429" s="51">
        <f>AA429 * ( (1-Baseline!D$88-Baseline!D$87) + (1-B429)*Baseline!D$88 )</f>
        <v>0.001626094077</v>
      </c>
      <c r="AW429" s="51">
        <f>AB429 * ( (1-Baseline!D$88-Baseline!D$87) + (1-B429)*Baseline!D$88 )</f>
        <v>0.02542919977</v>
      </c>
      <c r="AX429" s="51">
        <f>AC429 * ( (1-Baseline!D$88-Baseline!D$87) + (1-B429)*Baseline!D$88 )</f>
        <v>0.000373063265</v>
      </c>
      <c r="AY429" s="51">
        <f>AD429 * ( (1-Baseline!D$88-Baseline!D$87) + (1-B429)*Baseline!D$88 )</f>
        <v>0.0003907290041</v>
      </c>
      <c r="AZ429" s="51">
        <f t="shared" si="6"/>
        <v>0.02781908612</v>
      </c>
      <c r="BA429" s="51">
        <f>AF429 * ( (1-Baseline!F$88-Baseline!F$87) + (1-Baseline!B$36)*Baseline!F$88 )</f>
        <v>0.001270179058</v>
      </c>
      <c r="BB429" s="51">
        <f>AG429 * ( (1-Baseline!F$88-Baseline!F$87) + (1-Baseline!B$36)*Baseline!F$88 )</f>
        <v>0.0001824236121</v>
      </c>
      <c r="BC429" s="51">
        <f>AH429 * ( (1-Baseline!F$88-Baseline!F$87) + (1-Baseline!B$36)*Baseline!F$88 )</f>
        <v>0.03310480643</v>
      </c>
      <c r="BD429" s="51">
        <f>AI429 * ( (1-Baseline!F$88-Baseline!F$87) + (1-Baseline!B$36)*Baseline!F$88 )</f>
        <v>0.0004168142609</v>
      </c>
      <c r="BE429" s="51">
        <f t="shared" si="7"/>
        <v>0.03497422336</v>
      </c>
      <c r="BF429" s="51">
        <f>AK429 * ( (1-Baseline!H$88-Baseline!H$87) + (1-Baseline!B$36)*Baseline!H$88 )</f>
        <v>0.0000291435376</v>
      </c>
      <c r="BG429" s="51">
        <f>AL429 * ( (1-Baseline!H$88-Baseline!H$87) + (1-Baseline!B$36)*Baseline!H$88 )</f>
        <v>0.0002103605831</v>
      </c>
      <c r="BH429" s="51">
        <f>AM429 * ( (1-Baseline!H$88-Baseline!H$87) + (1-Baseline!B$36)*Baseline!H$88 )</f>
        <v>0.00004532705938</v>
      </c>
      <c r="BI429" s="51">
        <f>AN429 * ( (1-Baseline!H$88-Baseline!H$87) + (1-Baseline!B$36)*Baseline!H$88 )</f>
        <v>0.02745880598</v>
      </c>
      <c r="BJ429" s="51">
        <f t="shared" si="8"/>
        <v>0.02774363716</v>
      </c>
      <c r="BK429" s="61"/>
      <c r="BL429" s="51">
        <f t="shared" si="19"/>
        <v>0.9560572868</v>
      </c>
      <c r="BM429" s="51">
        <f t="shared" si="20"/>
        <v>0.01497468236</v>
      </c>
      <c r="BN429" s="51">
        <f t="shared" si="21"/>
        <v>0.02392094514</v>
      </c>
      <c r="BO429" s="51">
        <f t="shared" si="22"/>
        <v>0.005047085701</v>
      </c>
      <c r="BP429" s="51">
        <f t="shared" si="9"/>
        <v>1</v>
      </c>
      <c r="BQ429" s="51">
        <f t="shared" si="23"/>
        <v>0.05845246212</v>
      </c>
      <c r="BR429" s="51">
        <f t="shared" si="24"/>
        <v>0.9140918456</v>
      </c>
      <c r="BS429" s="51">
        <f t="shared" si="25"/>
        <v>0.01341033503</v>
      </c>
      <c r="BT429" s="51">
        <f t="shared" si="26"/>
        <v>0.01404535729</v>
      </c>
      <c r="BU429" s="51">
        <f t="shared" si="10"/>
        <v>1</v>
      </c>
      <c r="BV429" s="51">
        <f t="shared" si="27"/>
        <v>0.03631757723</v>
      </c>
      <c r="BW429" s="51">
        <f t="shared" si="28"/>
        <v>0.005215944618</v>
      </c>
      <c r="BX429" s="51">
        <f t="shared" si="29"/>
        <v>0.9465487221</v>
      </c>
      <c r="BY429" s="51">
        <f t="shared" si="30"/>
        <v>0.01191775602</v>
      </c>
      <c r="BZ429" s="51">
        <f t="shared" si="11"/>
        <v>1</v>
      </c>
      <c r="CA429" s="51">
        <f t="shared" si="31"/>
        <v>0.001050458433</v>
      </c>
      <c r="CB429" s="51">
        <f t="shared" si="32"/>
        <v>0.007582300112</v>
      </c>
      <c r="CC429" s="51">
        <f t="shared" si="33"/>
        <v>0.001633782158</v>
      </c>
      <c r="CD429" s="51">
        <f t="shared" si="34"/>
        <v>0.9897334593</v>
      </c>
      <c r="CE429" s="51">
        <f t="shared" si="12"/>
        <v>1</v>
      </c>
      <c r="CF429" s="61"/>
      <c r="CG429" s="51">
        <f t="shared" si="35"/>
        <v>0.9560572868</v>
      </c>
      <c r="CH429" s="51">
        <f t="shared" si="36"/>
        <v>0.01497468236</v>
      </c>
      <c r="CI429" s="51">
        <f t="shared" si="37"/>
        <v>0.02392094514</v>
      </c>
      <c r="CJ429" s="51">
        <f t="shared" si="38"/>
        <v>0.005047085701</v>
      </c>
      <c r="CK429" s="51">
        <f t="shared" si="13"/>
        <v>1</v>
      </c>
      <c r="CL429" s="51">
        <f t="shared" si="39"/>
        <v>0.05845246212</v>
      </c>
      <c r="CM429" s="51">
        <f t="shared" si="40"/>
        <v>0.9140918456</v>
      </c>
      <c r="CN429" s="51">
        <f t="shared" si="41"/>
        <v>0.01341033503</v>
      </c>
      <c r="CO429" s="51">
        <f t="shared" si="42"/>
        <v>0.01404535729</v>
      </c>
      <c r="CP429" s="51">
        <f t="shared" si="14"/>
        <v>1</v>
      </c>
      <c r="CQ429" s="51">
        <f t="shared" si="43"/>
        <v>0.03631757723</v>
      </c>
      <c r="CR429" s="51">
        <f t="shared" si="44"/>
        <v>0.005215944618</v>
      </c>
      <c r="CS429" s="51">
        <f t="shared" si="45"/>
        <v>0.9465487221</v>
      </c>
      <c r="CT429" s="51">
        <f t="shared" si="46"/>
        <v>0.01191775602</v>
      </c>
      <c r="CU429" s="51">
        <f t="shared" si="15"/>
        <v>1</v>
      </c>
      <c r="CV429" s="51">
        <f t="shared" si="47"/>
        <v>0.001050458433</v>
      </c>
      <c r="CW429" s="51">
        <f t="shared" si="48"/>
        <v>0.007582300112</v>
      </c>
      <c r="CX429" s="51">
        <f t="shared" si="49"/>
        <v>0.001633782158</v>
      </c>
      <c r="CY429" s="51">
        <f t="shared" si="50"/>
        <v>0.9897334593</v>
      </c>
      <c r="CZ429" s="51">
        <f t="shared" si="16"/>
        <v>1</v>
      </c>
      <c r="DA429" s="61"/>
      <c r="DB429" s="51">
        <f>(AQ429*Baseline!B$7 + AV429*Baseline!B$11 + BA429*Baseline!B$16 + BF429*Baseline!B$18)</f>
        <v>73396.9237</v>
      </c>
      <c r="DC429" s="51">
        <f>(AR429*Baseline!B$7 + AW429*Baseline!B$11 + BB429*Baseline!B$16 + BG429*Baseline!B$18)</f>
        <v>65785.46721</v>
      </c>
      <c r="DD429" s="51">
        <f>(AS429*Baseline!B$7 + AX429*Baseline!B$11 + BC429*Baseline!B$16 + BH429*Baseline!B$18)</f>
        <v>115392.3173</v>
      </c>
      <c r="DE429" s="51">
        <f>(AT429*Baseline!B$7 + AY429*Baseline!B$11 + BD429*Baseline!B$16 + BI429*Baseline!B$18)</f>
        <v>1259935.027</v>
      </c>
      <c r="DF429" s="51">
        <f t="shared" si="17"/>
        <v>1514509.735</v>
      </c>
      <c r="DG429" s="61"/>
      <c r="DH429" s="51">
        <f t="shared" si="51"/>
        <v>0.04846249714</v>
      </c>
      <c r="DI429" s="51">
        <f t="shared" si="52"/>
        <v>0.04343680709</v>
      </c>
      <c r="DJ429" s="51">
        <f t="shared" si="53"/>
        <v>0.07619120209</v>
      </c>
      <c r="DK429" s="51">
        <f t="shared" si="54"/>
        <v>0.8319094937</v>
      </c>
      <c r="DL429" s="51">
        <f t="shared" si="18"/>
        <v>1</v>
      </c>
      <c r="DM429" s="61"/>
      <c r="DN429" s="51">
        <f>DH429 / (Baseline!B$7/Baseline!B$17)</f>
        <v>5.173052816</v>
      </c>
      <c r="DO429" s="51">
        <f>DI429 / (Baseline!B$11/Baseline!B$17)</f>
        <v>1.048585313</v>
      </c>
      <c r="DP429" s="51">
        <f>DJ429 / (Baseline!B$16/Baseline!B$17)</f>
        <v>1.177384327</v>
      </c>
      <c r="DQ429" s="51">
        <f>DK429 / (Baseline!B$18/Baseline!B$17)</f>
        <v>0.9405471254</v>
      </c>
      <c r="DR429" s="79"/>
      <c r="DS429" s="51">
        <f>(AU429*Baseline!B$34)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0.03333658024</v>
      </c>
      <c r="DT429" s="51">
        <f>(AZ429*Baseline!B$34) + (Baseline!D$88*(1-Baseline!D$89)*Baseline!B$35) + (Baseline!D$88*Baseline!D$89*((1-Baseline!D$90)*Baseline!B$40 + Baseline!D$90*Baseline!B$41))</f>
        <v>0.01058643092</v>
      </c>
      <c r="DU429" s="51">
        <f>(BE429*Baseline!B$34) + (Baseline!F$88*(1-Baseline!F$89)*Baseline!B$35) + (Baseline!F$88*Baseline!F$89*((1-Baseline!F$90)*Baseline!B$40 + Baseline!F$90*Baseline!B$41))</f>
        <v>0.0129767735</v>
      </c>
      <c r="DV429" s="51">
        <f>(BJ429*Baseline!B$34) + (Baseline!H$88*(1-Baseline!H$89)*Baseline!B$35) + (Baseline!H$88*Baseline!H$89*((1-Baseline!H$90)*Baseline!B$40 + Baseline!H$90*Baseline!B$41))</f>
        <v>0.009306545574</v>
      </c>
      <c r="DW429" s="51">
        <f>( DS429*Baseline!B$7 + DT429*Baseline!B$11 + DU429*Baseline!B$16 + DV429*Baseline!B$18 ) / Baseline!B$17</f>
        <v>0.00982219213</v>
      </c>
    </row>
    <row r="430">
      <c r="A430" s="4" t="s">
        <v>741</v>
      </c>
      <c r="B430" s="45">
        <f>MIN( MAX( NORMINV( MCrands!B430, (B$5+B$4)/2, (B$5-B$4)/3.29 ), 0 ), 1 )</f>
        <v>0.5554492217</v>
      </c>
      <c r="C430" s="45">
        <f>MAX( NORMINV( MCrands!C430, (C$5+C$4)/2, (C$5-C$4)/3.29 ), 0 )</f>
        <v>2.589945103</v>
      </c>
      <c r="D430" s="41"/>
      <c r="E430" s="43">
        <f>Baseline!B$33 * (C430 * Baseline!B$66*Baseline!B$66/Baseline!B$73 + Baseline!B$52*Baseline!B$52/Baseline!B$74 + Baseline!B$53*Baseline!B$53/Baseline!B$75 + Baseline!B$54*Baseline!B$54/Baseline!B$76)</f>
        <v>0.00001837811773</v>
      </c>
      <c r="F430" s="43">
        <f>Baseline!B$33 * (C430 * Baseline!B$66*Baseline!B$57/Baseline!B$73 + Baseline!B$52*Baseline!B$67/Baseline!B$74 + Baseline!B$53*Baseline!B$55/Baseline!B$75 + Baseline!B$54*Baseline!B$56/Baseline!B$76)</f>
        <v>0.000000199769676</v>
      </c>
      <c r="G430" s="45">
        <f>Baseline!B$33 * (C430 * Baseline!B$66*Baseline!B$58/Baseline!B$73 + Baseline!B$52*Baseline!B$59/Baseline!B$74 + Baseline!B$53*Baseline!B$68/Baseline!B$75 + Baseline!B$54*Baseline!B$60/Baseline!B$76)</f>
        <v>0.0000001683631454</v>
      </c>
      <c r="H430" s="43">
        <f>Baseline!B$33 * (C430 * Baseline!B$66*Baseline!B$61/Baseline!B$73 + Baseline!B$52*Baseline!B$62/Baseline!B$74 + Baseline!B$53*Baseline!B$63/Baseline!B$75 + Baseline!B$54*Baseline!B$69/Baseline!B$76)</f>
        <v>0.00000000337437824</v>
      </c>
      <c r="I430" s="43">
        <f>Baseline!B$33 * (C430 * Baseline!B$57*Baseline!B$66/Baseline!B$73 + Baseline!B$67*Baseline!B$52/Baseline!B$74 + Baseline!B$55*Baseline!B$53/Baseline!B$75 + Baseline!B$56*Baseline!B$54/Baseline!B$76)</f>
        <v>0.000000199769676</v>
      </c>
      <c r="J430" s="45">
        <f>Baseline!B$33 * (C430 * Baseline!B$57*Baseline!B$57/Baseline!B$73 + Baseline!B$67*Baseline!B$67/Baseline!B$74 + Baseline!B$55*Baseline!B$55/Baseline!B$75 + Baseline!B$56*Baseline!B$56/Baseline!B$76)</f>
        <v>0.000001763813784</v>
      </c>
      <c r="K430" s="43">
        <f>Baseline!B$33 * (C430 * Baseline!B$57*Baseline!B$58/Baseline!B$73 + Baseline!B$67*Baseline!B$59/Baseline!B$74 + Baseline!B$55*Baseline!B$68/Baseline!B$75 + Baseline!B$56*Baseline!B$60/Baseline!B$76)</f>
        <v>0.00000001374187184</v>
      </c>
      <c r="L430" s="45">
        <f>Baseline!B$33 * (C430 * Baseline!B$57*Baseline!B$61/Baseline!B$73 + Baseline!B$67*Baseline!B$62/Baseline!B$74 + Baseline!B$55*Baseline!B$63/Baseline!B$75 + Baseline!B$56*Baseline!B$69/Baseline!B$76)</f>
        <v>0.00000001439284706</v>
      </c>
      <c r="M430" s="43">
        <f>Baseline!B$33 * (C430 * Baseline!B$58*Baseline!B$66/Baseline!B$73 + Baseline!B$59*Baseline!B$52/Baseline!B$74 + Baseline!B$68*Baseline!B$53/Baseline!B$75 + Baseline!B$60*Baseline!B$54/Baseline!B$76)</f>
        <v>0.0000001683631454</v>
      </c>
      <c r="N430" s="45">
        <f>Baseline!B$33 * (C430 * Baseline!B$58*Baseline!B$57/Baseline!B$73 + Baseline!B$59*Baseline!B$67/Baseline!B$74 + Baseline!B$68*Baseline!B$55/Baseline!B$75 + Baseline!B$60*Baseline!B$56/Baseline!B$76)</f>
        <v>0.00000001374187184</v>
      </c>
      <c r="O430" s="45">
        <f>Baseline!B$33 * (C430 * Baseline!B$58*Baseline!B$58/Baseline!B$73 + Baseline!B$59*Baseline!B$59/Baseline!B$74 + Baseline!B$68*Baseline!B$68/Baseline!B$75 + Baseline!B$60*Baseline!B$60/Baseline!B$76)</f>
        <v>0.000001324390155</v>
      </c>
      <c r="P430" s="43">
        <f>Baseline!B$33 * (C430 * Baseline!B$58*Baseline!B$61/Baseline!B$73 + Baseline!B$59*Baseline!B$62/Baseline!B$74 + Baseline!B$68*Baseline!B$63/Baseline!B$75 + Baseline!B$60*Baseline!B$69/Baseline!B$76)</f>
        <v>0.000000001646930015</v>
      </c>
      <c r="Q430" s="43">
        <f>Baseline!B$33 * (C430 * Baseline!B$61*Baseline!B$66/Baseline!B$73 + Baseline!B$62*Baseline!B$52/Baseline!B$74 + Baseline!B$63*Baseline!B$53/Baseline!B$75 + Baseline!B$69*Baseline!B$54/Baseline!B$76)</f>
        <v>0.00000000337437824</v>
      </c>
      <c r="R430" s="43">
        <f>Baseline!B$33 * (C430 * Baseline!B$61*Baseline!B$57/Baseline!B$73 + Baseline!B$62*Baseline!B$67/Baseline!B$74 + Baseline!B$63*Baseline!B$55/Baseline!B$75 + Baseline!B$69*Baseline!B$56/Baseline!B$76)</f>
        <v>0.00000001439284706</v>
      </c>
      <c r="S430" s="43">
        <f>Baseline!B$33 * (C430 * Baseline!B$61*Baseline!B$58/Baseline!B$73 + Baseline!B$62*Baseline!B$59/Baseline!B$74 + Baseline!B$63*Baseline!B$68/Baseline!B$75 + Baseline!B$69*Baseline!B$60/Baseline!B$76)</f>
        <v>0.000000001646930015</v>
      </c>
      <c r="T430" s="43">
        <f>Baseline!B$33 * (C430 * Baseline!B$61*Baseline!B$61/Baseline!B$73 + Baseline!B$62*Baseline!B$62/Baseline!B$74 + Baseline!B$63*Baseline!B$63/Baseline!B$75 + Baseline!B$69*Baseline!B$69/Baseline!B$76)</f>
        <v>0.00000009854654391</v>
      </c>
      <c r="U430" s="41"/>
      <c r="V430" s="43">
        <f>E430 * ( Baseline!B$87 * Baseline!B$7 )</f>
        <v>0.1907464839</v>
      </c>
      <c r="W430" s="43">
        <f>F430 * ( Baseline!D$87 * Baseline!B$11 )</f>
        <v>0.003685070443</v>
      </c>
      <c r="X430" s="43">
        <f>G430 * ( Baseline!F$87 * Baseline!B$16 )</f>
        <v>0.005848055118</v>
      </c>
      <c r="Y430" s="43">
        <f>H430 * ( Baseline!H$87 * Baseline!B$18 )</f>
        <v>0.001186679294</v>
      </c>
      <c r="Z430" s="51">
        <f t="shared" si="1"/>
        <v>0.2014662888</v>
      </c>
      <c r="AA430" s="43">
        <f>I430 * ( Baseline!B$87 * Baseline!B$7 )</f>
        <v>0.002073409467</v>
      </c>
      <c r="AB430" s="45">
        <f>J430 * ( Baseline!D$87 * Baseline!B$11 )</f>
        <v>0.03253635975</v>
      </c>
      <c r="AC430" s="45">
        <f>K430 * ( Baseline!F$87 * Baseline!B$16 )</f>
        <v>0.0004773207566</v>
      </c>
      <c r="AD430" s="45">
        <f>L430 * ( Baseline!F$87 * Baseline!B$16 )</f>
        <v>0.0004999322311</v>
      </c>
      <c r="AE430" s="51">
        <f t="shared" si="2"/>
        <v>0.0355870222</v>
      </c>
      <c r="AF430" s="51">
        <f>M430 * ( Baseline!B$87 * Baseline!B$7 )</f>
        <v>0.001747441086</v>
      </c>
      <c r="AG430" s="51">
        <f>N430 * ( Baseline!D$87 * Baseline!B$11 )</f>
        <v>0.0002534907538</v>
      </c>
      <c r="AH430" s="51">
        <f>O430 * ( Baseline!F$87 * Baseline!B$16 )</f>
        <v>0.0460023873</v>
      </c>
      <c r="AI430" s="51">
        <f>P430 * ( Baseline!H$87 * Baseline!B$18 )</f>
        <v>0.0005791815879</v>
      </c>
      <c r="AJ430" s="51">
        <f t="shared" si="3"/>
        <v>0.04858250073</v>
      </c>
      <c r="AK430" s="51">
        <f>Q430 * ( Baseline!B$87 * Baseline!B$7 )</f>
        <v>0.00003502267175</v>
      </c>
      <c r="AL430" s="51">
        <f>R430 * ( Baseline!D$87 * Baseline!B$11 )</f>
        <v>0.0002654990305</v>
      </c>
      <c r="AM430" s="51">
        <f>S430 * ( Baseline!F$87 * Baseline!B$16 )</f>
        <v>0.00005720573513</v>
      </c>
      <c r="AN430" s="51">
        <f>T430 * ( Baseline!H$87 * Baseline!B$18 )</f>
        <v>0.03465620475</v>
      </c>
      <c r="AO430" s="51">
        <f t="shared" si="4"/>
        <v>0.03501393218</v>
      </c>
      <c r="AP430" s="61"/>
      <c r="AQ430" s="51">
        <f>V430 * ( (1-Baseline!B$88-Baseline!B$87) + (1-B430)*Baseline!B$88 )</f>
        <v>0.09236902159</v>
      </c>
      <c r="AR430" s="51">
        <f>W430 * ( (1-Baseline!B$88-Baseline!B$87) + (1-B430)*Baseline!B$88 )</f>
        <v>0.001784496072</v>
      </c>
      <c r="AS430" s="51">
        <f>X430 * ( (1-Baseline!B$88-Baseline!B$87) + (1-B430)*Baseline!B$88 )</f>
        <v>0.002831921818</v>
      </c>
      <c r="AT430" s="51">
        <f>Y430 * ( (1-Baseline!B$88-Baseline!B$87) + (1-B430)*Baseline!B$88 )</f>
        <v>0.0005746496769</v>
      </c>
      <c r="AU430" s="51">
        <f t="shared" si="5"/>
        <v>0.09756008916</v>
      </c>
      <c r="AV430" s="51">
        <f>AA430 * ( (1-Baseline!D$88-Baseline!D$87) + (1-B430)*Baseline!D$88 )</f>
        <v>0.001539625022</v>
      </c>
      <c r="AW430" s="51">
        <f>AB430 * ( (1-Baseline!D$88-Baseline!D$87) + (1-B430)*Baseline!D$88 )</f>
        <v>0.02416010652</v>
      </c>
      <c r="AX430" s="51">
        <f>AC430 * ( (1-Baseline!D$88-Baseline!D$87) + (1-B430)*Baseline!D$88 )</f>
        <v>0.00035443794</v>
      </c>
      <c r="AY430" s="51">
        <f>AD430 * ( (1-Baseline!D$88-Baseline!D$87) + (1-B430)*Baseline!D$88 )</f>
        <v>0.0003712282521</v>
      </c>
      <c r="AZ430" s="51">
        <f t="shared" si="6"/>
        <v>0.02642539774</v>
      </c>
      <c r="BA430" s="51">
        <f>AF430 * ( (1-Baseline!F$88-Baseline!F$87) + (1-Baseline!B$36)*Baseline!F$88 )</f>
        <v>0.001257514524</v>
      </c>
      <c r="BB430" s="51">
        <f>AG430 * ( (1-Baseline!F$88-Baseline!F$87) + (1-Baseline!B$36)*Baseline!F$88 )</f>
        <v>0.0001824200581</v>
      </c>
      <c r="BC430" s="51">
        <f>AH430 * ( (1-Baseline!F$88-Baseline!F$87) + (1-Baseline!B$36)*Baseline!F$88 )</f>
        <v>0.03310478998</v>
      </c>
      <c r="BD430" s="51">
        <f>AI430 * ( (1-Baseline!F$88-Baseline!F$87) + (1-Baseline!B$36)*Baseline!F$88 )</f>
        <v>0.0004167976045</v>
      </c>
      <c r="BE430" s="51">
        <f t="shared" si="7"/>
        <v>0.03496152216</v>
      </c>
      <c r="BF430" s="51">
        <f>AK430 * ( (1-Baseline!H$88-Baseline!H$87) + (1-Baseline!B$36)*Baseline!H$88 )</f>
        <v>0.00002774916328</v>
      </c>
      <c r="BG430" s="51">
        <f>AL430 * ( (1-Baseline!H$88-Baseline!H$87) + (1-Baseline!B$36)*Baseline!H$88 )</f>
        <v>0.0002103601918</v>
      </c>
      <c r="BH430" s="51">
        <f>AM430 * ( (1-Baseline!H$88-Baseline!H$87) + (1-Baseline!B$36)*Baseline!H$88 )</f>
        <v>0.00004532524806</v>
      </c>
      <c r="BI430" s="51">
        <f>AN430 * ( (1-Baseline!H$88-Baseline!H$87) + (1-Baseline!B$36)*Baseline!H$88 )</f>
        <v>0.02745880414</v>
      </c>
      <c r="BJ430" s="51">
        <f t="shared" si="8"/>
        <v>0.02774223875</v>
      </c>
      <c r="BK430" s="61"/>
      <c r="BL430" s="51">
        <f t="shared" si="19"/>
        <v>0.946791074</v>
      </c>
      <c r="BM430" s="51">
        <f t="shared" si="20"/>
        <v>0.01829125094</v>
      </c>
      <c r="BN430" s="51">
        <f t="shared" si="21"/>
        <v>0.02902746238</v>
      </c>
      <c r="BO430" s="51">
        <f t="shared" si="22"/>
        <v>0.005890212707</v>
      </c>
      <c r="BP430" s="51">
        <f t="shared" si="9"/>
        <v>1</v>
      </c>
      <c r="BQ430" s="51">
        <f t="shared" si="23"/>
        <v>0.05826307846</v>
      </c>
      <c r="BR430" s="51">
        <f t="shared" si="24"/>
        <v>0.9142759842</v>
      </c>
      <c r="BS430" s="51">
        <f t="shared" si="25"/>
        <v>0.01341277598</v>
      </c>
      <c r="BT430" s="51">
        <f t="shared" si="26"/>
        <v>0.01404816138</v>
      </c>
      <c r="BU430" s="51">
        <f t="shared" si="10"/>
        <v>1</v>
      </c>
      <c r="BV430" s="51">
        <f t="shared" si="27"/>
        <v>0.03596852899</v>
      </c>
      <c r="BW430" s="51">
        <f t="shared" si="28"/>
        <v>0.005217737868</v>
      </c>
      <c r="BX430" s="51">
        <f t="shared" si="29"/>
        <v>0.9468921239</v>
      </c>
      <c r="BY430" s="51">
        <f t="shared" si="30"/>
        <v>0.01192160921</v>
      </c>
      <c r="BZ430" s="51">
        <f t="shared" si="11"/>
        <v>1</v>
      </c>
      <c r="CA430" s="51">
        <f t="shared" si="31"/>
        <v>0.001000249603</v>
      </c>
      <c r="CB430" s="51">
        <f t="shared" si="32"/>
        <v>0.00758266821</v>
      </c>
      <c r="CC430" s="51">
        <f t="shared" si="33"/>
        <v>0.001633799221</v>
      </c>
      <c r="CD430" s="51">
        <f t="shared" si="34"/>
        <v>0.989783283</v>
      </c>
      <c r="CE430" s="51">
        <f t="shared" si="12"/>
        <v>1</v>
      </c>
      <c r="CF430" s="61"/>
      <c r="CG430" s="51">
        <f t="shared" si="35"/>
        <v>0.946791074</v>
      </c>
      <c r="CH430" s="51">
        <f t="shared" si="36"/>
        <v>0.01829125094</v>
      </c>
      <c r="CI430" s="51">
        <f t="shared" si="37"/>
        <v>0.02902746238</v>
      </c>
      <c r="CJ430" s="51">
        <f t="shared" si="38"/>
        <v>0.005890212707</v>
      </c>
      <c r="CK430" s="51">
        <f t="shared" si="13"/>
        <v>1</v>
      </c>
      <c r="CL430" s="51">
        <f t="shared" si="39"/>
        <v>0.05826307846</v>
      </c>
      <c r="CM430" s="51">
        <f t="shared" si="40"/>
        <v>0.9142759842</v>
      </c>
      <c r="CN430" s="51">
        <f t="shared" si="41"/>
        <v>0.01341277598</v>
      </c>
      <c r="CO430" s="51">
        <f t="shared" si="42"/>
        <v>0.01404816138</v>
      </c>
      <c r="CP430" s="51">
        <f t="shared" si="14"/>
        <v>1</v>
      </c>
      <c r="CQ430" s="51">
        <f t="shared" si="43"/>
        <v>0.03596852899</v>
      </c>
      <c r="CR430" s="51">
        <f t="shared" si="44"/>
        <v>0.005217737868</v>
      </c>
      <c r="CS430" s="51">
        <f t="shared" si="45"/>
        <v>0.9468921239</v>
      </c>
      <c r="CT430" s="51">
        <f t="shared" si="46"/>
        <v>0.01192160921</v>
      </c>
      <c r="CU430" s="51">
        <f t="shared" si="15"/>
        <v>1</v>
      </c>
      <c r="CV430" s="51">
        <f t="shared" si="47"/>
        <v>0.001000249603</v>
      </c>
      <c r="CW430" s="51">
        <f t="shared" si="48"/>
        <v>0.00758266821</v>
      </c>
      <c r="CX430" s="51">
        <f t="shared" si="49"/>
        <v>0.001633799221</v>
      </c>
      <c r="CY430" s="51">
        <f t="shared" si="50"/>
        <v>0.989783283</v>
      </c>
      <c r="CZ430" s="51">
        <f t="shared" si="16"/>
        <v>1</v>
      </c>
      <c r="DA430" s="61"/>
      <c r="DB430" s="51">
        <f>(AQ430*Baseline!B$7 + AV430*Baseline!B$11 + BA430*Baseline!B$16 + BF430*Baseline!B$18)</f>
        <v>53584.35388</v>
      </c>
      <c r="DC430" s="51">
        <f>(AR430*Baseline!B$7 + AW430*Baseline!B$11 + BB430*Baseline!B$16 + BG430*Baseline!B$18)</f>
        <v>62921.84037</v>
      </c>
      <c r="DD430" s="51">
        <f>(AS430*Baseline!B$7 + AX430*Baseline!B$11 + BC430*Baseline!B$16 + BH430*Baseline!B$18)</f>
        <v>115116.4098</v>
      </c>
      <c r="DE430" s="51">
        <f>(AT430*Baseline!B$7 + AY430*Baseline!B$11 + BD430*Baseline!B$16 + BI430*Baseline!B$18)</f>
        <v>1259832.223</v>
      </c>
      <c r="DF430" s="51">
        <f t="shared" si="17"/>
        <v>1491454.828</v>
      </c>
      <c r="DG430" s="61"/>
      <c r="DH430" s="51">
        <f t="shared" si="51"/>
        <v>0.03592757413</v>
      </c>
      <c r="DI430" s="51">
        <f t="shared" si="52"/>
        <v>0.04218823072</v>
      </c>
      <c r="DJ430" s="51">
        <f t="shared" si="53"/>
        <v>0.07718397345</v>
      </c>
      <c r="DK430" s="51">
        <f t="shared" si="54"/>
        <v>0.8447002217</v>
      </c>
      <c r="DL430" s="51">
        <f t="shared" si="18"/>
        <v>1</v>
      </c>
      <c r="DM430" s="61"/>
      <c r="DN430" s="51">
        <f>DH430 / (Baseline!B$7/Baseline!B$17)</f>
        <v>3.835032232</v>
      </c>
      <c r="DO430" s="51">
        <f>DI430 / (Baseline!B$11/Baseline!B$17)</f>
        <v>1.018444082</v>
      </c>
      <c r="DP430" s="51">
        <f>DJ430 / (Baseline!B$16/Baseline!B$17)</f>
        <v>1.192725645</v>
      </c>
      <c r="DQ430" s="51">
        <f>DK430 / (Baseline!B$18/Baseline!B$17)</f>
        <v>0.9550081726</v>
      </c>
      <c r="DR430" s="79"/>
      <c r="DS430" s="51">
        <f>(AU430*Baseline!B$34)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0.02716354462</v>
      </c>
      <c r="DT430" s="51">
        <f>(AZ430*Baseline!B$34) + (Baseline!D$88*(1-Baseline!D$89)*Baseline!B$35) + (Baseline!D$88*Baseline!D$89*((1-Baseline!D$90)*Baseline!B$40 + Baseline!D$90*Baseline!B$41))</f>
        <v>0.01037737766</v>
      </c>
      <c r="DU430" s="51">
        <f>(BE430*Baseline!B$34) + (Baseline!F$88*(1-Baseline!F$89)*Baseline!B$35) + (Baseline!F$88*Baseline!F$89*((1-Baseline!F$90)*Baseline!B$40 + Baseline!F$90*Baseline!B$41))</f>
        <v>0.01297486832</v>
      </c>
      <c r="DV430" s="51">
        <f>(BJ430*Baseline!B$34) + (Baseline!H$88*(1-Baseline!H$89)*Baseline!B$35) + (Baseline!H$88*Baseline!H$89*((1-Baseline!H$90)*Baseline!B$40 + Baseline!H$90*Baseline!B$41))</f>
        <v>0.009306335812</v>
      </c>
      <c r="DW430" s="51">
        <f>( DS430*Baseline!B$7 + DT430*Baseline!B$11 + DU430*Baseline!B$16 + DV430*Baseline!B$18 ) / Baseline!B$17</f>
        <v>0.009755392849</v>
      </c>
    </row>
    <row r="431">
      <c r="A431" s="4" t="s">
        <v>742</v>
      </c>
      <c r="B431" s="45">
        <f>MIN( MAX( NORMINV( MCrands!B431, (B$5+B$4)/2, (B$5-B$4)/3.29 ), 0 ), 1 )</f>
        <v>0.4654118515</v>
      </c>
      <c r="C431" s="45">
        <f>MAX( NORMINV( MCrands!C431, (C$5+C$4)/2, (C$5-C$4)/3.29 ), 0 )</f>
        <v>2.691866122</v>
      </c>
      <c r="D431" s="41"/>
      <c r="E431" s="43">
        <f>Baseline!B$33 * (C431 * Baseline!B$66*Baseline!B$66/Baseline!B$73 + Baseline!B$52*Baseline!B$52/Baseline!B$74 + Baseline!B$53*Baseline!B$53/Baseline!B$75 + Baseline!B$54*Baseline!B$54/Baseline!B$76)</f>
        <v>0.00001909972099</v>
      </c>
      <c r="F431" s="43">
        <f>Baseline!B$33 * (C431 * Baseline!B$66*Baseline!B$57/Baseline!B$73 + Baseline!B$52*Baseline!B$67/Baseline!B$74 + Baseline!B$53*Baseline!B$55/Baseline!B$75 + Baseline!B$54*Baseline!B$56/Baseline!B$76)</f>
        <v>0.0000001998836133</v>
      </c>
      <c r="G431" s="45">
        <f>Baseline!B$33 * (C431 * Baseline!B$66*Baseline!B$58/Baseline!B$73 + Baseline!B$52*Baseline!B$59/Baseline!B$74 + Baseline!B$53*Baseline!B$68/Baseline!B$75 + Baseline!B$54*Baseline!B$60/Baseline!B$76)</f>
        <v>0.0000001686432414</v>
      </c>
      <c r="H431" s="43">
        <f>Baseline!B$33 * (C431 * Baseline!B$66*Baseline!B$61/Baseline!B$73 + Baseline!B$52*Baseline!B$62/Baseline!B$74 + Baseline!B$53*Baseline!B$63/Baseline!B$75 + Baseline!B$54*Baseline!B$69/Baseline!B$76)</f>
        <v>0.00000000340238784</v>
      </c>
      <c r="I431" s="43">
        <f>Baseline!B$33 * (C431 * Baseline!B$57*Baseline!B$66/Baseline!B$73 + Baseline!B$67*Baseline!B$52/Baseline!B$74 + Baseline!B$55*Baseline!B$53/Baseline!B$75 + Baseline!B$56*Baseline!B$54/Baseline!B$76)</f>
        <v>0.0000001998836133</v>
      </c>
      <c r="J431" s="45">
        <f>Baseline!B$33 * (C431 * Baseline!B$57*Baseline!B$57/Baseline!B$73 + Baseline!B$67*Baseline!B$67/Baseline!B$74 + Baseline!B$55*Baseline!B$55/Baseline!B$75 + Baseline!B$56*Baseline!B$56/Baseline!B$76)</f>
        <v>0.000001763813802</v>
      </c>
      <c r="K431" s="43">
        <f>Baseline!B$33 * (C431 * Baseline!B$57*Baseline!B$58/Baseline!B$73 + Baseline!B$67*Baseline!B$59/Baseline!B$74 + Baseline!B$55*Baseline!B$68/Baseline!B$75 + Baseline!B$56*Baseline!B$60/Baseline!B$76)</f>
        <v>0.00000001374191606</v>
      </c>
      <c r="L431" s="45">
        <f>Baseline!B$33 * (C431 * Baseline!B$57*Baseline!B$61/Baseline!B$73 + Baseline!B$67*Baseline!B$62/Baseline!B$74 + Baseline!B$55*Baseline!B$63/Baseline!B$75 + Baseline!B$56*Baseline!B$69/Baseline!B$76)</f>
        <v>0.00000001439285148</v>
      </c>
      <c r="M431" s="43">
        <f>Baseline!B$33 * (C431 * Baseline!B$58*Baseline!B$66/Baseline!B$73 + Baseline!B$59*Baseline!B$52/Baseline!B$74 + Baseline!B$68*Baseline!B$53/Baseline!B$75 + Baseline!B$60*Baseline!B$54/Baseline!B$76)</f>
        <v>0.0000001686432414</v>
      </c>
      <c r="N431" s="45">
        <f>Baseline!B$33 * (C431 * Baseline!B$58*Baseline!B$57/Baseline!B$73 + Baseline!B$59*Baseline!B$67/Baseline!B$74 + Baseline!B$68*Baseline!B$55/Baseline!B$75 + Baseline!B$60*Baseline!B$56/Baseline!B$76)</f>
        <v>0.00000001374191606</v>
      </c>
      <c r="O431" s="45">
        <f>Baseline!B$33 * (C431 * Baseline!B$58*Baseline!B$58/Baseline!B$73 + Baseline!B$59*Baseline!B$59/Baseline!B$74 + Baseline!B$68*Baseline!B$68/Baseline!B$75 + Baseline!B$60*Baseline!B$60/Baseline!B$76)</f>
        <v>0.000001324390263</v>
      </c>
      <c r="P431" s="43">
        <f>Baseline!B$33 * (C431 * Baseline!B$58*Baseline!B$61/Baseline!B$73 + Baseline!B$59*Baseline!B$62/Baseline!B$74 + Baseline!B$68*Baseline!B$63/Baseline!B$75 + Baseline!B$60*Baseline!B$69/Baseline!B$76)</f>
        <v>0.000000001646940887</v>
      </c>
      <c r="Q431" s="43">
        <f>Baseline!B$33 * (C431 * Baseline!B$61*Baseline!B$66/Baseline!B$73 + Baseline!B$62*Baseline!B$52/Baseline!B$74 + Baseline!B$63*Baseline!B$53/Baseline!B$75 + Baseline!B$69*Baseline!B$54/Baseline!B$76)</f>
        <v>0.00000000340238784</v>
      </c>
      <c r="R431" s="43">
        <f>Baseline!B$33 * (C431 * Baseline!B$61*Baseline!B$57/Baseline!B$73 + Baseline!B$62*Baseline!B$67/Baseline!B$74 + Baseline!B$63*Baseline!B$55/Baseline!B$75 + Baseline!B$69*Baseline!B$56/Baseline!B$76)</f>
        <v>0.00000001439285148</v>
      </c>
      <c r="S431" s="43">
        <f>Baseline!B$33 * (C431 * Baseline!B$61*Baseline!B$58/Baseline!B$73 + Baseline!B$62*Baseline!B$59/Baseline!B$74 + Baseline!B$63*Baseline!B$68/Baseline!B$75 + Baseline!B$69*Baseline!B$60/Baseline!B$76)</f>
        <v>0.000000001646940887</v>
      </c>
      <c r="T431" s="43">
        <f>Baseline!B$33 * (C431 * Baseline!B$61*Baseline!B$61/Baseline!B$73 + Baseline!B$62*Baseline!B$62/Baseline!B$74 + Baseline!B$63*Baseline!B$63/Baseline!B$75 + Baseline!B$69*Baseline!B$69/Baseline!B$76)</f>
        <v>0.000000098546545</v>
      </c>
      <c r="U431" s="41"/>
      <c r="V431" s="43">
        <f>E431 * ( Baseline!B$87 * Baseline!B$7 )</f>
        <v>0.1982360041</v>
      </c>
      <c r="W431" s="43">
        <f>F431 * ( Baseline!D$87 * Baseline!B$11 )</f>
        <v>0.003687172199</v>
      </c>
      <c r="X431" s="43">
        <f>G431 * ( Baseline!F$87 * Baseline!B$16 )</f>
        <v>0.005857784189</v>
      </c>
      <c r="Y431" s="43">
        <f>H431 * ( Baseline!H$87 * Baseline!B$18 )</f>
        <v>0.001196529527</v>
      </c>
      <c r="Z431" s="51">
        <f t="shared" si="1"/>
        <v>0.2089774901</v>
      </c>
      <c r="AA431" s="43">
        <f>I431 * ( Baseline!B$87 * Baseline!B$7 )</f>
        <v>0.002074592023</v>
      </c>
      <c r="AB431" s="45">
        <f>J431 * ( Baseline!D$87 * Baseline!B$11 )</f>
        <v>0.03253636008</v>
      </c>
      <c r="AC431" s="45">
        <f>K431 * ( Baseline!F$87 * Baseline!B$16 )</f>
        <v>0.0004773222927</v>
      </c>
      <c r="AD431" s="45">
        <f>L431 * ( Baseline!F$87 * Baseline!B$16 )</f>
        <v>0.0004999323847</v>
      </c>
      <c r="AE431" s="51">
        <f t="shared" si="2"/>
        <v>0.03558820678</v>
      </c>
      <c r="AF431" s="51">
        <f>M431 * ( Baseline!B$87 * Baseline!B$7 )</f>
        <v>0.001750348203</v>
      </c>
      <c r="AG431" s="51">
        <f>N431 * ( Baseline!D$87 * Baseline!B$11 )</f>
        <v>0.0002534915696</v>
      </c>
      <c r="AH431" s="51">
        <f>O431 * ( Baseline!F$87 * Baseline!B$16 )</f>
        <v>0.04600239108</v>
      </c>
      <c r="AI431" s="51">
        <f>P431 * ( Baseline!H$87 * Baseline!B$18 )</f>
        <v>0.0005791854114</v>
      </c>
      <c r="AJ431" s="51">
        <f t="shared" si="3"/>
        <v>0.04858541626</v>
      </c>
      <c r="AK431" s="51">
        <f>Q431 * ( Baseline!B$87 * Baseline!B$7 )</f>
        <v>0.00003531338339</v>
      </c>
      <c r="AL431" s="51">
        <f>R431 * ( Baseline!D$87 * Baseline!B$11 )</f>
        <v>0.0002654991121</v>
      </c>
      <c r="AM431" s="51">
        <f>S431 * ( Baseline!F$87 * Baseline!B$16 )</f>
        <v>0.00005720611277</v>
      </c>
      <c r="AN431" s="51">
        <f>T431 * ( Baseline!H$87 * Baseline!B$18 )</f>
        <v>0.03465620513</v>
      </c>
      <c r="AO431" s="51">
        <f t="shared" si="4"/>
        <v>0.03501422374</v>
      </c>
      <c r="AP431" s="61"/>
      <c r="AQ431" s="51">
        <f>V431 * ( (1-Baseline!B$88-Baseline!B$87) + (1-B431)*Baseline!B$88 )</f>
        <v>0.1118811204</v>
      </c>
      <c r="AR431" s="51">
        <f>W431 * ( (1-Baseline!B$88-Baseline!B$87) + (1-B431)*Baseline!B$88 )</f>
        <v>0.002080978975</v>
      </c>
      <c r="AS431" s="51">
        <f>X431 * ( (1-Baseline!B$88-Baseline!B$87) + (1-B431)*Baseline!B$88 )</f>
        <v>0.003306036462</v>
      </c>
      <c r="AT431" s="51">
        <f>Y431 * ( (1-Baseline!B$88-Baseline!B$87) + (1-B431)*Baseline!B$88 )</f>
        <v>0.0006753014653</v>
      </c>
      <c r="AU431" s="51">
        <f t="shared" si="5"/>
        <v>0.1179434373</v>
      </c>
      <c r="AV431" s="51">
        <f>AA431 * ( (1-Baseline!D$88-Baseline!D$87) + (1-B431)*Baseline!D$88 )</f>
        <v>0.00162418542</v>
      </c>
      <c r="AW431" s="51">
        <f>AB431 * ( (1-Baseline!D$88-Baseline!D$87) + (1-B431)*Baseline!D$88 )</f>
        <v>0.02547251753</v>
      </c>
      <c r="AX431" s="51">
        <f>AC431 * ( (1-Baseline!D$88-Baseline!D$87) + (1-B431)*Baseline!D$88 )</f>
        <v>0.0003736927068</v>
      </c>
      <c r="AY431" s="51">
        <f>AD431 * ( (1-Baseline!D$88-Baseline!D$87) + (1-B431)*Baseline!D$88 )</f>
        <v>0.0003913940097</v>
      </c>
      <c r="AZ431" s="51">
        <f t="shared" si="6"/>
        <v>0.02786178966</v>
      </c>
      <c r="BA431" s="51">
        <f>AF431 * ( (1-Baseline!F$88-Baseline!F$87) + (1-Baseline!B$36)*Baseline!F$88 )</f>
        <v>0.001259606578</v>
      </c>
      <c r="BB431" s="51">
        <f>AG431 * ( (1-Baseline!F$88-Baseline!F$87) + (1-Baseline!B$36)*Baseline!F$88 )</f>
        <v>0.0001824206452</v>
      </c>
      <c r="BC431" s="51">
        <f>AH431 * ( (1-Baseline!F$88-Baseline!F$87) + (1-Baseline!B$36)*Baseline!F$88 )</f>
        <v>0.0331047927</v>
      </c>
      <c r="BD431" s="51">
        <f>AI431 * ( (1-Baseline!F$88-Baseline!F$87) + (1-Baseline!B$36)*Baseline!F$88 )</f>
        <v>0.0004168003559</v>
      </c>
      <c r="BE431" s="51">
        <f t="shared" si="7"/>
        <v>0.03496362027</v>
      </c>
      <c r="BF431" s="51">
        <f>AK431 * ( (1-Baseline!H$88-Baseline!H$87) + (1-Baseline!B$36)*Baseline!H$88 )</f>
        <v>0.00002797949993</v>
      </c>
      <c r="BG431" s="51">
        <f>AL431 * ( (1-Baseline!H$88-Baseline!H$87) + (1-Baseline!B$36)*Baseline!H$88 )</f>
        <v>0.0002103602565</v>
      </c>
      <c r="BH431" s="51">
        <f>AM431 * ( (1-Baseline!H$88-Baseline!H$87) + (1-Baseline!B$36)*Baseline!H$88 )</f>
        <v>0.00004532554727</v>
      </c>
      <c r="BI431" s="51">
        <f>AN431 * ( (1-Baseline!H$88-Baseline!H$87) + (1-Baseline!B$36)*Baseline!H$88 )</f>
        <v>0.02745880445</v>
      </c>
      <c r="BJ431" s="51">
        <f t="shared" si="8"/>
        <v>0.02774246975</v>
      </c>
      <c r="BK431" s="61"/>
      <c r="BL431" s="51">
        <f t="shared" si="19"/>
        <v>0.9485997946</v>
      </c>
      <c r="BM431" s="51">
        <f t="shared" si="20"/>
        <v>0.01764387254</v>
      </c>
      <c r="BN431" s="51">
        <f t="shared" si="21"/>
        <v>0.02803069453</v>
      </c>
      <c r="BO431" s="51">
        <f t="shared" si="22"/>
        <v>0.005725638331</v>
      </c>
      <c r="BP431" s="51">
        <f t="shared" si="9"/>
        <v>1</v>
      </c>
      <c r="BQ431" s="51">
        <f t="shared" si="23"/>
        <v>0.05829436801</v>
      </c>
      <c r="BR431" s="51">
        <f t="shared" si="24"/>
        <v>0.9142455612</v>
      </c>
      <c r="BS431" s="51">
        <f t="shared" si="25"/>
        <v>0.01341237269</v>
      </c>
      <c r="BT431" s="51">
        <f t="shared" si="26"/>
        <v>0.0140476981</v>
      </c>
      <c r="BU431" s="51">
        <f t="shared" si="10"/>
        <v>1</v>
      </c>
      <c r="BV431" s="51">
        <f t="shared" si="27"/>
        <v>0.03602620575</v>
      </c>
      <c r="BW431" s="51">
        <f t="shared" si="28"/>
        <v>0.005217441551</v>
      </c>
      <c r="BX431" s="51">
        <f t="shared" si="29"/>
        <v>0.9468353802</v>
      </c>
      <c r="BY431" s="51">
        <f t="shared" si="30"/>
        <v>0.0119209725</v>
      </c>
      <c r="BZ431" s="51">
        <f t="shared" si="11"/>
        <v>1</v>
      </c>
      <c r="CA431" s="51">
        <f t="shared" si="31"/>
        <v>0.001008543947</v>
      </c>
      <c r="CB431" s="51">
        <f t="shared" si="32"/>
        <v>0.007582607402</v>
      </c>
      <c r="CC431" s="51">
        <f t="shared" si="33"/>
        <v>0.001633796402</v>
      </c>
      <c r="CD431" s="51">
        <f t="shared" si="34"/>
        <v>0.9897750522</v>
      </c>
      <c r="CE431" s="51">
        <f t="shared" si="12"/>
        <v>1</v>
      </c>
      <c r="CF431" s="61"/>
      <c r="CG431" s="51">
        <f t="shared" si="35"/>
        <v>0.9485997946</v>
      </c>
      <c r="CH431" s="51">
        <f t="shared" si="36"/>
        <v>0.01764387254</v>
      </c>
      <c r="CI431" s="51">
        <f t="shared" si="37"/>
        <v>0.02803069453</v>
      </c>
      <c r="CJ431" s="51">
        <f t="shared" si="38"/>
        <v>0.005725638331</v>
      </c>
      <c r="CK431" s="51">
        <f t="shared" si="13"/>
        <v>1</v>
      </c>
      <c r="CL431" s="51">
        <f t="shared" si="39"/>
        <v>0.05829436801</v>
      </c>
      <c r="CM431" s="51">
        <f t="shared" si="40"/>
        <v>0.9142455612</v>
      </c>
      <c r="CN431" s="51">
        <f t="shared" si="41"/>
        <v>0.01341237269</v>
      </c>
      <c r="CO431" s="51">
        <f t="shared" si="42"/>
        <v>0.0140476981</v>
      </c>
      <c r="CP431" s="51">
        <f t="shared" si="14"/>
        <v>1</v>
      </c>
      <c r="CQ431" s="51">
        <f t="shared" si="43"/>
        <v>0.03602620575</v>
      </c>
      <c r="CR431" s="51">
        <f t="shared" si="44"/>
        <v>0.005217441551</v>
      </c>
      <c r="CS431" s="51">
        <f t="shared" si="45"/>
        <v>0.9468353802</v>
      </c>
      <c r="CT431" s="51">
        <f t="shared" si="46"/>
        <v>0.0119209725</v>
      </c>
      <c r="CU431" s="51">
        <f t="shared" si="15"/>
        <v>1</v>
      </c>
      <c r="CV431" s="51">
        <f t="shared" si="47"/>
        <v>0.001008543947</v>
      </c>
      <c r="CW431" s="51">
        <f t="shared" si="48"/>
        <v>0.007582607402</v>
      </c>
      <c r="CX431" s="51">
        <f t="shared" si="49"/>
        <v>0.001633796402</v>
      </c>
      <c r="CY431" s="51">
        <f t="shared" si="50"/>
        <v>0.9897750522</v>
      </c>
      <c r="CZ431" s="51">
        <f t="shared" si="16"/>
        <v>1</v>
      </c>
      <c r="DA431" s="61"/>
      <c r="DB431" s="51">
        <f>(AQ431*Baseline!B$7 + AV431*Baseline!B$11 + BA431*Baseline!B$16 + BF431*Baseline!B$18)</f>
        <v>63246.62221</v>
      </c>
      <c r="DC431" s="51">
        <f>(AR431*Baseline!B$7 + AW431*Baseline!B$11 + BB431*Baseline!B$16 + BG431*Baseline!B$18)</f>
        <v>65880.17577</v>
      </c>
      <c r="DD431" s="51">
        <f>(AS431*Baseline!B$7 + AX431*Baseline!B$11 + BC431*Baseline!B$16 + BH431*Baseline!B$18)</f>
        <v>115387.6711</v>
      </c>
      <c r="DE431" s="51">
        <f>(AT431*Baseline!B$7 + AY431*Baseline!B$11 + BD431*Baseline!B$16 + BI431*Baseline!B$18)</f>
        <v>1259924.309</v>
      </c>
      <c r="DF431" s="51">
        <f t="shared" si="17"/>
        <v>1504438.778</v>
      </c>
      <c r="DG431" s="61"/>
      <c r="DH431" s="51">
        <f t="shared" si="51"/>
        <v>0.04204001061</v>
      </c>
      <c r="DI431" s="51">
        <f t="shared" si="52"/>
        <v>0.04379053287</v>
      </c>
      <c r="DJ431" s="51">
        <f t="shared" si="53"/>
        <v>0.07669815002</v>
      </c>
      <c r="DK431" s="51">
        <f t="shared" si="54"/>
        <v>0.8374713065</v>
      </c>
      <c r="DL431" s="51">
        <f t="shared" si="18"/>
        <v>1</v>
      </c>
      <c r="DM431" s="61"/>
      <c r="DN431" s="51">
        <f>DH431 / (Baseline!B$7/Baseline!B$17)</f>
        <v>4.487494622</v>
      </c>
      <c r="DO431" s="51">
        <f>DI431 / (Baseline!B$11/Baseline!B$17)</f>
        <v>1.057124423</v>
      </c>
      <c r="DP431" s="51">
        <f>DJ431 / (Baseline!B$16/Baseline!B$17)</f>
        <v>1.185218205</v>
      </c>
      <c r="DQ431" s="51">
        <f>DK431 / (Baseline!B$18/Baseline!B$17)</f>
        <v>0.9468352458</v>
      </c>
      <c r="DR431" s="79"/>
      <c r="DS431" s="51">
        <f>(AU431*Baseline!B$34)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0.03022104684</v>
      </c>
      <c r="DT431" s="51">
        <f>(AZ431*Baseline!B$34) + (Baseline!D$88*(1-Baseline!D$89)*Baseline!B$35) + (Baseline!D$88*Baseline!D$89*((1-Baseline!D$90)*Baseline!B$40 + Baseline!D$90*Baseline!B$41))</f>
        <v>0.01059283645</v>
      </c>
      <c r="DU431" s="51">
        <f>(BE431*Baseline!B$34) + (Baseline!F$88*(1-Baseline!F$89)*Baseline!B$35) + (Baseline!F$88*Baseline!F$89*((1-Baseline!F$90)*Baseline!B$40 + Baseline!F$90*Baseline!B$41))</f>
        <v>0.01297518304</v>
      </c>
      <c r="DV431" s="51">
        <f>(BJ431*Baseline!B$34) + (Baseline!H$88*(1-Baseline!H$89)*Baseline!B$35) + (Baseline!H$88*Baseline!H$89*((1-Baseline!H$90)*Baseline!B$40 + Baseline!H$90*Baseline!B$41))</f>
        <v>0.009306370463</v>
      </c>
      <c r="DW431" s="51">
        <f>( DS431*Baseline!B$7 + DT431*Baseline!B$11 + DU431*Baseline!B$16 + DV431*Baseline!B$18 ) / Baseline!B$17</f>
        <v>0.009793012543</v>
      </c>
    </row>
    <row r="432">
      <c r="A432" s="4" t="s">
        <v>743</v>
      </c>
      <c r="B432" s="45">
        <f>MIN( MAX( NORMINV( MCrands!B432, (B$5+B$4)/2, (B$5-B$4)/3.29 ), 0 ), 1 )</f>
        <v>0.8113661957</v>
      </c>
      <c r="C432" s="45">
        <f>MAX( NORMINV( MCrands!C432, (C$5+C$4)/2, (C$5-C$4)/3.29 ), 0 )</f>
        <v>3.190447427</v>
      </c>
      <c r="D432" s="41"/>
      <c r="E432" s="43">
        <f>Baseline!B$33 * (C432 * Baseline!B$66*Baseline!B$66/Baseline!B$73 + Baseline!B$52*Baseline!B$52/Baseline!B$74 + Baseline!B$53*Baseline!B$53/Baseline!B$75 + Baseline!B$54*Baseline!B$54/Baseline!B$76)</f>
        <v>0.0000226296886</v>
      </c>
      <c r="F432" s="43">
        <f>Baseline!B$33 * (C432 * Baseline!B$66*Baseline!B$57/Baseline!B$73 + Baseline!B$52*Baseline!B$67/Baseline!B$74 + Baseline!B$53*Baseline!B$55/Baseline!B$75 + Baseline!B$54*Baseline!B$56/Baseline!B$76)</f>
        <v>0.0000002004409766</v>
      </c>
      <c r="G432" s="45">
        <f>Baseline!B$33 * (C432 * Baseline!B$66*Baseline!B$58/Baseline!B$73 + Baseline!B$52*Baseline!B$59/Baseline!B$74 + Baseline!B$53*Baseline!B$68/Baseline!B$75 + Baseline!B$54*Baseline!B$60/Baseline!B$76)</f>
        <v>0.0000001700134262</v>
      </c>
      <c r="H432" s="43">
        <f>Baseline!B$33 * (C432 * Baseline!B$66*Baseline!B$61/Baseline!B$73 + Baseline!B$52*Baseline!B$62/Baseline!B$74 + Baseline!B$53*Baseline!B$63/Baseline!B$75 + Baseline!B$54*Baseline!B$69/Baseline!B$76)</f>
        <v>0.00000000353940632</v>
      </c>
      <c r="I432" s="43">
        <f>Baseline!B$33 * (C432 * Baseline!B$57*Baseline!B$66/Baseline!B$73 + Baseline!B$67*Baseline!B$52/Baseline!B$74 + Baseline!B$55*Baseline!B$53/Baseline!B$75 + Baseline!B$56*Baseline!B$54/Baseline!B$76)</f>
        <v>0.0000002004409766</v>
      </c>
      <c r="J432" s="45">
        <f>Baseline!B$33 * (C432 * Baseline!B$57*Baseline!B$57/Baseline!B$73 + Baseline!B$67*Baseline!B$67/Baseline!B$74 + Baseline!B$55*Baseline!B$55/Baseline!B$75 + Baseline!B$56*Baseline!B$56/Baseline!B$76)</f>
        <v>0.00000176381389</v>
      </c>
      <c r="K432" s="43">
        <f>Baseline!B$33 * (C432 * Baseline!B$57*Baseline!B$58/Baseline!B$73 + Baseline!B$67*Baseline!B$59/Baseline!B$74 + Baseline!B$55*Baseline!B$68/Baseline!B$75 + Baseline!B$56*Baseline!B$60/Baseline!B$76)</f>
        <v>0.00000001374213241</v>
      </c>
      <c r="L432" s="45">
        <f>Baseline!B$33 * (C432 * Baseline!B$57*Baseline!B$61/Baseline!B$73 + Baseline!B$67*Baseline!B$62/Baseline!B$74 + Baseline!B$55*Baseline!B$63/Baseline!B$75 + Baseline!B$56*Baseline!B$69/Baseline!B$76)</f>
        <v>0.00000001439287312</v>
      </c>
      <c r="M432" s="43">
        <f>Baseline!B$33 * (C432 * Baseline!B$58*Baseline!B$66/Baseline!B$73 + Baseline!B$59*Baseline!B$52/Baseline!B$74 + Baseline!B$68*Baseline!B$53/Baseline!B$75 + Baseline!B$60*Baseline!B$54/Baseline!B$76)</f>
        <v>0.0000001700134262</v>
      </c>
      <c r="N432" s="45">
        <f>Baseline!B$33 * (C432 * Baseline!B$58*Baseline!B$57/Baseline!B$73 + Baseline!B$59*Baseline!B$67/Baseline!B$74 + Baseline!B$68*Baseline!B$55/Baseline!B$75 + Baseline!B$60*Baseline!B$56/Baseline!B$76)</f>
        <v>0.00000001374213241</v>
      </c>
      <c r="O432" s="45">
        <f>Baseline!B$33 * (C432 * Baseline!B$58*Baseline!B$58/Baseline!B$73 + Baseline!B$59*Baseline!B$59/Baseline!B$74 + Baseline!B$68*Baseline!B$68/Baseline!B$75 + Baseline!B$60*Baseline!B$60/Baseline!B$76)</f>
        <v>0.000001324390795</v>
      </c>
      <c r="P432" s="43">
        <f>Baseline!B$33 * (C432 * Baseline!B$58*Baseline!B$61/Baseline!B$73 + Baseline!B$59*Baseline!B$62/Baseline!B$74 + Baseline!B$68*Baseline!B$63/Baseline!B$75 + Baseline!B$60*Baseline!B$69/Baseline!B$76)</f>
        <v>0.000000001646994071</v>
      </c>
      <c r="Q432" s="43">
        <f>Baseline!B$33 * (C432 * Baseline!B$61*Baseline!B$66/Baseline!B$73 + Baseline!B$62*Baseline!B$52/Baseline!B$74 + Baseline!B$63*Baseline!B$53/Baseline!B$75 + Baseline!B$69*Baseline!B$54/Baseline!B$76)</f>
        <v>0.00000000353940632</v>
      </c>
      <c r="R432" s="43">
        <f>Baseline!B$33 * (C432 * Baseline!B$61*Baseline!B$57/Baseline!B$73 + Baseline!B$62*Baseline!B$67/Baseline!B$74 + Baseline!B$63*Baseline!B$55/Baseline!B$75 + Baseline!B$69*Baseline!B$56/Baseline!B$76)</f>
        <v>0.00000001439287312</v>
      </c>
      <c r="S432" s="43">
        <f>Baseline!B$33 * (C432 * Baseline!B$61*Baseline!B$58/Baseline!B$73 + Baseline!B$62*Baseline!B$59/Baseline!B$74 + Baseline!B$63*Baseline!B$68/Baseline!B$75 + Baseline!B$69*Baseline!B$60/Baseline!B$76)</f>
        <v>0.000000001646994071</v>
      </c>
      <c r="T432" s="43">
        <f>Baseline!B$33 * (C432 * Baseline!B$61*Baseline!B$61/Baseline!B$73 + Baseline!B$62*Baseline!B$62/Baseline!B$74 + Baseline!B$63*Baseline!B$63/Baseline!B$75 + Baseline!B$69*Baseline!B$69/Baseline!B$76)</f>
        <v>0.00000009854655032</v>
      </c>
      <c r="U432" s="41"/>
      <c r="V432" s="43">
        <f>E432 * ( Baseline!B$87 * Baseline!B$7 )</f>
        <v>0.234873538</v>
      </c>
      <c r="W432" s="43">
        <f>F432 * ( Baseline!D$87 * Baseline!B$11 )</f>
        <v>0.003697453655</v>
      </c>
      <c r="X432" s="43">
        <f>G432 * ( Baseline!F$87 * Baseline!B$16 )</f>
        <v>0.005905377242</v>
      </c>
      <c r="Y432" s="43">
        <f>H432 * ( Baseline!H$87 * Baseline!B$18 )</f>
        <v>0.001244715291</v>
      </c>
      <c r="Z432" s="51">
        <f t="shared" si="1"/>
        <v>0.2457210842</v>
      </c>
      <c r="AA432" s="43">
        <f>I432 * ( Baseline!B$87 * Baseline!B$7 )</f>
        <v>0.002080376896</v>
      </c>
      <c r="AB432" s="45">
        <f>J432 * ( Baseline!D$87 * Baseline!B$11 )</f>
        <v>0.0325363617</v>
      </c>
      <c r="AC432" s="45">
        <f>K432 * ( Baseline!F$87 * Baseline!B$16 )</f>
        <v>0.0004773298074</v>
      </c>
      <c r="AD432" s="45">
        <f>L432 * ( Baseline!F$87 * Baseline!B$16 )</f>
        <v>0.0004999331362</v>
      </c>
      <c r="AE432" s="51">
        <f t="shared" si="2"/>
        <v>0.03559400154</v>
      </c>
      <c r="AF432" s="51">
        <f>M432 * ( Baseline!B$87 * Baseline!B$7 )</f>
        <v>0.001764569351</v>
      </c>
      <c r="AG432" s="51">
        <f>N432 * ( Baseline!D$87 * Baseline!B$11 )</f>
        <v>0.0002534955604</v>
      </c>
      <c r="AH432" s="51">
        <f>O432 * ( Baseline!F$87 * Baseline!B$16 )</f>
        <v>0.04600240955</v>
      </c>
      <c r="AI432" s="51">
        <f>P432 * ( Baseline!H$87 * Baseline!B$18 )</f>
        <v>0.000579204115</v>
      </c>
      <c r="AJ432" s="51">
        <f t="shared" si="3"/>
        <v>0.04859967858</v>
      </c>
      <c r="AK432" s="51">
        <f>Q432 * ( Baseline!B$87 * Baseline!B$7 )</f>
        <v>0.0000367354982</v>
      </c>
      <c r="AL432" s="51">
        <f>R432 * ( Baseline!D$87 * Baseline!B$11 )</f>
        <v>0.0002654995112</v>
      </c>
      <c r="AM432" s="51">
        <f>S432 * ( Baseline!F$87 * Baseline!B$16 )</f>
        <v>0.00005720796013</v>
      </c>
      <c r="AN432" s="51">
        <f>T432 * ( Baseline!H$87 * Baseline!B$18 )</f>
        <v>0.034656207</v>
      </c>
      <c r="AO432" s="51">
        <f t="shared" si="4"/>
        <v>0.03501564997</v>
      </c>
      <c r="AP432" s="61"/>
      <c r="AQ432" s="51">
        <f>V432 * ( (1-Baseline!B$88-Baseline!B$87) + (1-B432)*Baseline!B$88 )</f>
        <v>0.06024132468</v>
      </c>
      <c r="AR432" s="51">
        <f>W432 * ( (1-Baseline!B$88-Baseline!B$87) + (1-B432)*Baseline!B$88 )</f>
        <v>0.0009483380207</v>
      </c>
      <c r="AS432" s="51">
        <f>X432 * ( (1-Baseline!B$88-Baseline!B$87) + (1-B432)*Baseline!B$88 )</f>
        <v>0.001514635284</v>
      </c>
      <c r="AT432" s="51">
        <f>Y432 * ( (1-Baseline!B$88-Baseline!B$87) + (1-B432)*Baseline!B$88 )</f>
        <v>0.0003192496636</v>
      </c>
      <c r="AU432" s="51">
        <f t="shared" si="5"/>
        <v>0.06302354765</v>
      </c>
      <c r="AV432" s="51">
        <f>AA432 * ( (1-Baseline!D$88-Baseline!D$87) + (1-B432)*Baseline!D$88 )</f>
        <v>0.001306281852</v>
      </c>
      <c r="AW432" s="51">
        <f>AB432 * ( (1-Baseline!D$88-Baseline!D$87) + (1-B432)*Baseline!D$88 )</f>
        <v>0.02042978794</v>
      </c>
      <c r="AX432" s="51">
        <f>AC432 * ( (1-Baseline!D$88-Baseline!D$87) + (1-B432)*Baseline!D$88 )</f>
        <v>0.0002997184144</v>
      </c>
      <c r="AY432" s="51">
        <f>AD432 * ( (1-Baseline!D$88-Baseline!D$87) + (1-B432)*Baseline!D$88 )</f>
        <v>0.000313911188</v>
      </c>
      <c r="AZ432" s="51">
        <f t="shared" si="6"/>
        <v>0.02234969939</v>
      </c>
      <c r="BA432" s="51">
        <f>AF432 * ( (1-Baseline!F$88-Baseline!F$87) + (1-Baseline!B$36)*Baseline!F$88 )</f>
        <v>0.001269840571</v>
      </c>
      <c r="BB432" s="51">
        <f>AG432 * ( (1-Baseline!F$88-Baseline!F$87) + (1-Baseline!B$36)*Baseline!F$88 )</f>
        <v>0.0001824235171</v>
      </c>
      <c r="BC432" s="51">
        <f>AH432 * ( (1-Baseline!F$88-Baseline!F$87) + (1-Baseline!B$36)*Baseline!F$88 )</f>
        <v>0.03310480599</v>
      </c>
      <c r="BD432" s="51">
        <f>AI432 * ( (1-Baseline!F$88-Baseline!F$87) + (1-Baseline!B$36)*Baseline!F$88 )</f>
        <v>0.0004168138157</v>
      </c>
      <c r="BE432" s="51">
        <f t="shared" si="7"/>
        <v>0.03497388389</v>
      </c>
      <c r="BF432" s="51">
        <f>AK432 * ( (1-Baseline!H$88-Baseline!H$87) + (1-Baseline!B$36)*Baseline!H$88 )</f>
        <v>0.00002910626993</v>
      </c>
      <c r="BG432" s="51">
        <f>AL432 * ( (1-Baseline!H$88-Baseline!H$87) + (1-Baseline!B$36)*Baseline!H$88 )</f>
        <v>0.0002103605727</v>
      </c>
      <c r="BH432" s="51">
        <f>AM432 * ( (1-Baseline!H$88-Baseline!H$87) + (1-Baseline!B$36)*Baseline!H$88 )</f>
        <v>0.00004532701097</v>
      </c>
      <c r="BI432" s="51">
        <f>AN432 * ( (1-Baseline!H$88-Baseline!H$87) + (1-Baseline!B$36)*Baseline!H$88 )</f>
        <v>0.02745880593</v>
      </c>
      <c r="BJ432" s="51">
        <f t="shared" si="8"/>
        <v>0.02774359978</v>
      </c>
      <c r="BK432" s="61"/>
      <c r="BL432" s="51">
        <f t="shared" si="19"/>
        <v>0.9558542311</v>
      </c>
      <c r="BM432" s="51">
        <f t="shared" si="20"/>
        <v>0.01504736017</v>
      </c>
      <c r="BN432" s="51">
        <f t="shared" si="21"/>
        <v>0.02403284709</v>
      </c>
      <c r="BO432" s="51">
        <f t="shared" si="22"/>
        <v>0.005065561612</v>
      </c>
      <c r="BP432" s="51">
        <f t="shared" si="9"/>
        <v>1</v>
      </c>
      <c r="BQ432" s="51">
        <f t="shared" si="23"/>
        <v>0.05844740142</v>
      </c>
      <c r="BR432" s="51">
        <f t="shared" si="24"/>
        <v>0.9140967661</v>
      </c>
      <c r="BS432" s="51">
        <f t="shared" si="25"/>
        <v>0.01341040026</v>
      </c>
      <c r="BT432" s="51">
        <f t="shared" si="26"/>
        <v>0.01404543222</v>
      </c>
      <c r="BU432" s="51">
        <f t="shared" si="10"/>
        <v>1</v>
      </c>
      <c r="BV432" s="51">
        <f t="shared" si="27"/>
        <v>0.03630825146</v>
      </c>
      <c r="BW432" s="51">
        <f t="shared" si="28"/>
        <v>0.00521599253</v>
      </c>
      <c r="BX432" s="51">
        <f t="shared" si="29"/>
        <v>0.946557897</v>
      </c>
      <c r="BY432" s="51">
        <f t="shared" si="30"/>
        <v>0.01191785897</v>
      </c>
      <c r="BZ432" s="51">
        <f t="shared" si="11"/>
        <v>1</v>
      </c>
      <c r="CA432" s="51">
        <f t="shared" si="31"/>
        <v>0.001049116559</v>
      </c>
      <c r="CB432" s="51">
        <f t="shared" si="32"/>
        <v>0.00758230995</v>
      </c>
      <c r="CC432" s="51">
        <f t="shared" si="33"/>
        <v>0.001633782614</v>
      </c>
      <c r="CD432" s="51">
        <f t="shared" si="34"/>
        <v>0.9897347909</v>
      </c>
      <c r="CE432" s="51">
        <f t="shared" si="12"/>
        <v>1</v>
      </c>
      <c r="CF432" s="61"/>
      <c r="CG432" s="51">
        <f t="shared" si="35"/>
        <v>0.9558542311</v>
      </c>
      <c r="CH432" s="51">
        <f t="shared" si="36"/>
        <v>0.01504736017</v>
      </c>
      <c r="CI432" s="51">
        <f t="shared" si="37"/>
        <v>0.02403284709</v>
      </c>
      <c r="CJ432" s="51">
        <f t="shared" si="38"/>
        <v>0.005065561612</v>
      </c>
      <c r="CK432" s="51">
        <f t="shared" si="13"/>
        <v>1</v>
      </c>
      <c r="CL432" s="51">
        <f t="shared" si="39"/>
        <v>0.05844740142</v>
      </c>
      <c r="CM432" s="51">
        <f t="shared" si="40"/>
        <v>0.9140967661</v>
      </c>
      <c r="CN432" s="51">
        <f t="shared" si="41"/>
        <v>0.01341040026</v>
      </c>
      <c r="CO432" s="51">
        <f t="shared" si="42"/>
        <v>0.01404543222</v>
      </c>
      <c r="CP432" s="51">
        <f t="shared" si="14"/>
        <v>1</v>
      </c>
      <c r="CQ432" s="51">
        <f t="shared" si="43"/>
        <v>0.03630825146</v>
      </c>
      <c r="CR432" s="51">
        <f t="shared" si="44"/>
        <v>0.00521599253</v>
      </c>
      <c r="CS432" s="51">
        <f t="shared" si="45"/>
        <v>0.946557897</v>
      </c>
      <c r="CT432" s="51">
        <f t="shared" si="46"/>
        <v>0.01191785897</v>
      </c>
      <c r="CU432" s="51">
        <f t="shared" si="15"/>
        <v>1</v>
      </c>
      <c r="CV432" s="51">
        <f t="shared" si="47"/>
        <v>0.001049116559</v>
      </c>
      <c r="CW432" s="51">
        <f t="shared" si="48"/>
        <v>0.00758230995</v>
      </c>
      <c r="CX432" s="51">
        <f t="shared" si="49"/>
        <v>0.001633782614</v>
      </c>
      <c r="CY432" s="51">
        <f t="shared" si="50"/>
        <v>0.9897347909</v>
      </c>
      <c r="CZ432" s="51">
        <f t="shared" si="16"/>
        <v>1</v>
      </c>
      <c r="DA432" s="61"/>
      <c r="DB432" s="51">
        <f>(AQ432*Baseline!B$7 + AV432*Baseline!B$11 + BA432*Baseline!B$16 + BF432*Baseline!B$18)</f>
        <v>37605.44147</v>
      </c>
      <c r="DC432" s="51">
        <f>(AR432*Baseline!B$7 + AW432*Baseline!B$11 + BB432*Baseline!B$16 + BG432*Baseline!B$18)</f>
        <v>54516.4631</v>
      </c>
      <c r="DD432" s="51">
        <f>(AS432*Baseline!B$7 + AX432*Baseline!B$11 + BC432*Baseline!B$16 + BH432*Baseline!B$18)</f>
        <v>114360.3112</v>
      </c>
      <c r="DE432" s="51">
        <f>(AT432*Baseline!B$7 + AY432*Baseline!B$11 + BD432*Baseline!B$16 + BI432*Baseline!B$18)</f>
        <v>1259585.571</v>
      </c>
      <c r="DF432" s="51">
        <f t="shared" si="17"/>
        <v>1466067.787</v>
      </c>
      <c r="DG432" s="61"/>
      <c r="DH432" s="51">
        <f t="shared" si="51"/>
        <v>0.02565054755</v>
      </c>
      <c r="DI432" s="51">
        <f t="shared" si="52"/>
        <v>0.0371854996</v>
      </c>
      <c r="DJ432" s="51">
        <f t="shared" si="53"/>
        <v>0.07800479096</v>
      </c>
      <c r="DK432" s="51">
        <f t="shared" si="54"/>
        <v>0.8591591619</v>
      </c>
      <c r="DL432" s="51">
        <f t="shared" si="18"/>
        <v>1</v>
      </c>
      <c r="DM432" s="61"/>
      <c r="DN432" s="51">
        <f>DH432 / (Baseline!B$7/Baseline!B$17)</f>
        <v>2.738027239</v>
      </c>
      <c r="DO432" s="51">
        <f>DI432 / (Baseline!B$11/Baseline!B$17)</f>
        <v>0.8976757583</v>
      </c>
      <c r="DP432" s="51">
        <f>DJ432 / (Baseline!B$16/Baseline!B$17)</f>
        <v>1.205409756</v>
      </c>
      <c r="DQ432" s="51">
        <f>DK432 / (Baseline!B$18/Baseline!B$17)</f>
        <v>0.9713552809</v>
      </c>
      <c r="DR432" s="79"/>
      <c r="DS432" s="51">
        <f>(AU432*Baseline!B$34)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0.0219830634</v>
      </c>
      <c r="DT432" s="51">
        <f>(AZ432*Baseline!B$34) + (Baseline!D$88*(1-Baseline!D$89)*Baseline!B$35) + (Baseline!D$88*Baseline!D$89*((1-Baseline!D$90)*Baseline!B$40 + Baseline!D$90*Baseline!B$41))</f>
        <v>0.009766022908</v>
      </c>
      <c r="DU432" s="51">
        <f>(BE432*Baseline!B$34) + (Baseline!F$88*(1-Baseline!F$89)*Baseline!B$35) + (Baseline!F$88*Baseline!F$89*((1-Baseline!F$90)*Baseline!B$40 + Baseline!F$90*Baseline!B$41))</f>
        <v>0.01297672258</v>
      </c>
      <c r="DV432" s="51">
        <f>(BJ432*Baseline!B$34) + (Baseline!H$88*(1-Baseline!H$89)*Baseline!B$35) + (Baseline!H$88*Baseline!H$89*((1-Baseline!H$90)*Baseline!B$40 + Baseline!H$90*Baseline!B$41))</f>
        <v>0.009306539968</v>
      </c>
      <c r="DW432" s="51">
        <f>( DS432*Baseline!B$7 + DT432*Baseline!B$11 + DU432*Baseline!B$16 + DV432*Baseline!B$18 ) / Baseline!B$17</f>
        <v>0.009681836448</v>
      </c>
    </row>
    <row r="433">
      <c r="A433" s="4" t="s">
        <v>744</v>
      </c>
      <c r="B433" s="45">
        <f>MIN( MAX( NORMINV( MCrands!B433, (B$5+B$4)/2, (B$5-B$4)/3.29 ), 0 ), 1 )</f>
        <v>0.2913402318</v>
      </c>
      <c r="C433" s="45">
        <f>MAX( NORMINV( MCrands!C433, (C$5+C$4)/2, (C$5-C$4)/3.29 ), 0 )</f>
        <v>2.460001491</v>
      </c>
      <c r="D433" s="41"/>
      <c r="E433" s="43">
        <f>Baseline!B$33 * (C433 * Baseline!B$66*Baseline!B$66/Baseline!B$73 + Baseline!B$52*Baseline!B$52/Baseline!B$74 + Baseline!B$53*Baseline!B$53/Baseline!B$75 + Baseline!B$54*Baseline!B$54/Baseline!B$76)</f>
        <v>0.00001745811384</v>
      </c>
      <c r="F433" s="43">
        <f>Baseline!B$33 * (C433 * Baseline!B$66*Baseline!B$57/Baseline!B$73 + Baseline!B$52*Baseline!B$67/Baseline!B$74 + Baseline!B$53*Baseline!B$55/Baseline!B$75 + Baseline!B$54*Baseline!B$56/Baseline!B$76)</f>
        <v>0.0000001996244122</v>
      </c>
      <c r="G433" s="45">
        <f>Baseline!B$33 * (C433 * Baseline!B$66*Baseline!B$58/Baseline!B$73 + Baseline!B$52*Baseline!B$59/Baseline!B$74 + Baseline!B$53*Baseline!B$68/Baseline!B$75 + Baseline!B$54*Baseline!B$60/Baseline!B$76)</f>
        <v>0.0000001680060386</v>
      </c>
      <c r="H433" s="43">
        <f>Baseline!B$33 * (C433 * Baseline!B$66*Baseline!B$61/Baseline!B$73 + Baseline!B$52*Baseline!B$62/Baseline!B$74 + Baseline!B$53*Baseline!B$63/Baseline!B$75 + Baseline!B$54*Baseline!B$69/Baseline!B$76)</f>
        <v>0.000000003338667563</v>
      </c>
      <c r="I433" s="43">
        <f>Baseline!B$33 * (C433 * Baseline!B$57*Baseline!B$66/Baseline!B$73 + Baseline!B$67*Baseline!B$52/Baseline!B$74 + Baseline!B$55*Baseline!B$53/Baseline!B$75 + Baseline!B$56*Baseline!B$54/Baseline!B$76)</f>
        <v>0.0000001996244122</v>
      </c>
      <c r="J433" s="45">
        <f>Baseline!B$33 * (C433 * Baseline!B$57*Baseline!B$57/Baseline!B$73 + Baseline!B$67*Baseline!B$67/Baseline!B$74 + Baseline!B$55*Baseline!B$55/Baseline!B$75 + Baseline!B$56*Baseline!B$56/Baseline!B$76)</f>
        <v>0.000001763813762</v>
      </c>
      <c r="K433" s="43">
        <f>Baseline!B$33 * (C433 * Baseline!B$57*Baseline!B$58/Baseline!B$73 + Baseline!B$67*Baseline!B$59/Baseline!B$74 + Baseline!B$55*Baseline!B$68/Baseline!B$75 + Baseline!B$56*Baseline!B$60/Baseline!B$76)</f>
        <v>0.00000001374181545</v>
      </c>
      <c r="L433" s="45">
        <f>Baseline!B$33 * (C433 * Baseline!B$57*Baseline!B$61/Baseline!B$73 + Baseline!B$67*Baseline!B$62/Baseline!B$74 + Baseline!B$55*Baseline!B$63/Baseline!B$75 + Baseline!B$56*Baseline!B$69/Baseline!B$76)</f>
        <v>0.00000001439284142</v>
      </c>
      <c r="M433" s="43">
        <f>Baseline!B$33 * (C433 * Baseline!B$58*Baseline!B$66/Baseline!B$73 + Baseline!B$59*Baseline!B$52/Baseline!B$74 + Baseline!B$68*Baseline!B$53/Baseline!B$75 + Baseline!B$60*Baseline!B$54/Baseline!B$76)</f>
        <v>0.0000001680060386</v>
      </c>
      <c r="N433" s="45">
        <f>Baseline!B$33 * (C433 * Baseline!B$58*Baseline!B$57/Baseline!B$73 + Baseline!B$59*Baseline!B$67/Baseline!B$74 + Baseline!B$68*Baseline!B$55/Baseline!B$75 + Baseline!B$60*Baseline!B$56/Baseline!B$76)</f>
        <v>0.00000001374181545</v>
      </c>
      <c r="O433" s="45">
        <f>Baseline!B$33 * (C433 * Baseline!B$58*Baseline!B$58/Baseline!B$73 + Baseline!B$59*Baseline!B$59/Baseline!B$74 + Baseline!B$68*Baseline!B$68/Baseline!B$75 + Baseline!B$60*Baseline!B$60/Baseline!B$76)</f>
        <v>0.000001324390016</v>
      </c>
      <c r="P433" s="43">
        <f>Baseline!B$33 * (C433 * Baseline!B$58*Baseline!B$61/Baseline!B$73 + Baseline!B$59*Baseline!B$62/Baseline!B$74 + Baseline!B$68*Baseline!B$63/Baseline!B$75 + Baseline!B$60*Baseline!B$69/Baseline!B$76)</f>
        <v>0.000000001646916153</v>
      </c>
      <c r="Q433" s="43">
        <f>Baseline!B$33 * (C433 * Baseline!B$61*Baseline!B$66/Baseline!B$73 + Baseline!B$62*Baseline!B$52/Baseline!B$74 + Baseline!B$63*Baseline!B$53/Baseline!B$75 + Baseline!B$69*Baseline!B$54/Baseline!B$76)</f>
        <v>0.000000003338667563</v>
      </c>
      <c r="R433" s="43">
        <f>Baseline!B$33 * (C433 * Baseline!B$61*Baseline!B$57/Baseline!B$73 + Baseline!B$62*Baseline!B$67/Baseline!B$74 + Baseline!B$63*Baseline!B$55/Baseline!B$75 + Baseline!B$69*Baseline!B$56/Baseline!B$76)</f>
        <v>0.00000001439284142</v>
      </c>
      <c r="S433" s="43">
        <f>Baseline!B$33 * (C433 * Baseline!B$61*Baseline!B$58/Baseline!B$73 + Baseline!B$62*Baseline!B$59/Baseline!B$74 + Baseline!B$63*Baseline!B$68/Baseline!B$75 + Baseline!B$69*Baseline!B$60/Baseline!B$76)</f>
        <v>0.000000001646916153</v>
      </c>
      <c r="T433" s="43">
        <f>Baseline!B$33 * (C433 * Baseline!B$61*Baseline!B$61/Baseline!B$73 + Baseline!B$62*Baseline!B$62/Baseline!B$74 + Baseline!B$63*Baseline!B$63/Baseline!B$75 + Baseline!B$69*Baseline!B$69/Baseline!B$76)</f>
        <v>0.00000009854654253</v>
      </c>
      <c r="U433" s="41"/>
      <c r="V433" s="43">
        <f>E433 * ( Baseline!B$87 * Baseline!B$7 )</f>
        <v>0.1811977635</v>
      </c>
      <c r="W433" s="43">
        <f>F433 * ( Baseline!D$87 * Baseline!B$11 )</f>
        <v>0.003682390821</v>
      </c>
      <c r="X433" s="43">
        <f>G433 * ( Baseline!F$87 * Baseline!B$16 )</f>
        <v>0.005835651097</v>
      </c>
      <c r="Y433" s="43">
        <f>H433 * ( Baseline!H$87 * Baseline!B$18 )</f>
        <v>0.001174120797</v>
      </c>
      <c r="Z433" s="51">
        <f t="shared" si="1"/>
        <v>0.1918899262</v>
      </c>
      <c r="AA433" s="43">
        <f>I433 * ( Baseline!B$87 * Baseline!B$7 )</f>
        <v>0.002071901774</v>
      </c>
      <c r="AB433" s="45">
        <f>J433 * ( Baseline!D$87 * Baseline!B$11 )</f>
        <v>0.03253635933</v>
      </c>
      <c r="AC433" s="45">
        <f>K433 * ( Baseline!F$87 * Baseline!B$16 )</f>
        <v>0.000477318798</v>
      </c>
      <c r="AD433" s="45">
        <f>L433 * ( Baseline!F$87 * Baseline!B$16 )</f>
        <v>0.0004999320353</v>
      </c>
      <c r="AE433" s="51">
        <f t="shared" si="2"/>
        <v>0.03558551193</v>
      </c>
      <c r="AF433" s="51">
        <f>M433 * ( Baseline!B$87 * Baseline!B$7 )</f>
        <v>0.001743734675</v>
      </c>
      <c r="AG433" s="51">
        <f>N433 * ( Baseline!D$87 * Baseline!B$11 )</f>
        <v>0.0002534897136</v>
      </c>
      <c r="AH433" s="51">
        <f>O433 * ( Baseline!F$87 * Baseline!B$16 )</f>
        <v>0.04600238249</v>
      </c>
      <c r="AI433" s="51">
        <f>P433 * ( Baseline!H$87 * Baseline!B$18 )</f>
        <v>0.0005791767132</v>
      </c>
      <c r="AJ433" s="51">
        <f t="shared" si="3"/>
        <v>0.04857878359</v>
      </c>
      <c r="AK433" s="51">
        <f>Q433 * ( Baseline!B$87 * Baseline!B$7 )</f>
        <v>0.00003465203063</v>
      </c>
      <c r="AL433" s="51">
        <f>R433 * ( Baseline!D$87 * Baseline!B$11 )</f>
        <v>0.0002654989265</v>
      </c>
      <c r="AM433" s="51">
        <f>S433 * ( Baseline!F$87 * Baseline!B$16 )</f>
        <v>0.00005720525366</v>
      </c>
      <c r="AN433" s="51">
        <f>T433 * ( Baseline!H$87 * Baseline!B$18 )</f>
        <v>0.03465620426</v>
      </c>
      <c r="AO433" s="51">
        <f t="shared" si="4"/>
        <v>0.03501356047</v>
      </c>
      <c r="AP433" s="61"/>
      <c r="AQ433" s="51">
        <f>V433 * ( (1-Baseline!B$88-Baseline!B$87) + (1-B433)*Baseline!B$88 )</f>
        <v>0.1303368548</v>
      </c>
      <c r="AR433" s="51">
        <f>W433 * ( (1-Baseline!B$88-Baseline!B$87) + (1-B433)*Baseline!B$88 )</f>
        <v>0.002648770207</v>
      </c>
      <c r="AS433" s="51">
        <f>X433 * ( (1-Baseline!B$88-Baseline!B$87) + (1-B433)*Baseline!B$88 )</f>
        <v>0.004197625814</v>
      </c>
      <c r="AT433" s="51">
        <f>Y433 * ( (1-Baseline!B$88-Baseline!B$87) + (1-B433)*Baseline!B$88 )</f>
        <v>0.0008445535352</v>
      </c>
      <c r="AU433" s="51">
        <f t="shared" si="5"/>
        <v>0.1380278043</v>
      </c>
      <c r="AV433" s="51">
        <f>AA433 * ( (1-Baseline!D$88-Baseline!D$87) + (1-B433)*Baseline!D$88 )</f>
        <v>0.001783654606</v>
      </c>
      <c r="AW433" s="51">
        <f>AB433 * ( (1-Baseline!D$88-Baseline!D$87) + (1-B433)*Baseline!D$88 )</f>
        <v>0.02800983517</v>
      </c>
      <c r="AX433" s="51">
        <f>AC433 * ( (1-Baseline!D$88-Baseline!D$87) + (1-B433)*Baseline!D$88 )</f>
        <v>0.0004109132408</v>
      </c>
      <c r="AY433" s="51">
        <f>AD433 * ( (1-Baseline!D$88-Baseline!D$87) + (1-B433)*Baseline!D$88 )</f>
        <v>0.0004303804787</v>
      </c>
      <c r="AZ433" s="51">
        <f t="shared" si="6"/>
        <v>0.03063478349</v>
      </c>
      <c r="BA433" s="51">
        <f>AF433 * ( (1-Baseline!F$88-Baseline!F$87) + (1-Baseline!B$36)*Baseline!F$88 )</f>
        <v>0.001254847272</v>
      </c>
      <c r="BB433" s="51">
        <f>AG433 * ( (1-Baseline!F$88-Baseline!F$87) + (1-Baseline!B$36)*Baseline!F$88 )</f>
        <v>0.0001824193096</v>
      </c>
      <c r="BC433" s="51">
        <f>AH433 * ( (1-Baseline!F$88-Baseline!F$87) + (1-Baseline!B$36)*Baseline!F$88 )</f>
        <v>0.03310478651</v>
      </c>
      <c r="BD433" s="51">
        <f>AI433 * ( (1-Baseline!F$88-Baseline!F$87) + (1-Baseline!B$36)*Baseline!F$88 )</f>
        <v>0.0004167940965</v>
      </c>
      <c r="BE433" s="51">
        <f t="shared" si="7"/>
        <v>0.03495884719</v>
      </c>
      <c r="BF433" s="51">
        <f>AK433 * ( (1-Baseline!H$88-Baseline!H$87) + (1-Baseline!B$36)*Baseline!H$88 )</f>
        <v>0.00002745549691</v>
      </c>
      <c r="BG433" s="51">
        <f>AL433 * ( (1-Baseline!H$88-Baseline!H$87) + (1-Baseline!B$36)*Baseline!H$88 )</f>
        <v>0.0002103601094</v>
      </c>
      <c r="BH433" s="51">
        <f>AM433 * ( (1-Baseline!H$88-Baseline!H$87) + (1-Baseline!B$36)*Baseline!H$88 )</f>
        <v>0.00004532486658</v>
      </c>
      <c r="BI433" s="51">
        <f>AN433 * ( (1-Baseline!H$88-Baseline!H$87) + (1-Baseline!B$36)*Baseline!H$88 )</f>
        <v>0.02745880376</v>
      </c>
      <c r="BJ433" s="51">
        <f t="shared" si="8"/>
        <v>0.02774194423</v>
      </c>
      <c r="BK433" s="61"/>
      <c r="BL433" s="51">
        <f t="shared" si="19"/>
        <v>0.944279708</v>
      </c>
      <c r="BM433" s="51">
        <f t="shared" si="20"/>
        <v>0.01919012057</v>
      </c>
      <c r="BN433" s="51">
        <f t="shared" si="21"/>
        <v>0.03041145104</v>
      </c>
      <c r="BO433" s="51">
        <f t="shared" si="22"/>
        <v>0.00611872035</v>
      </c>
      <c r="BP433" s="51">
        <f t="shared" si="9"/>
        <v>1</v>
      </c>
      <c r="BQ433" s="51">
        <f t="shared" si="23"/>
        <v>0.05822318302</v>
      </c>
      <c r="BR433" s="51">
        <f t="shared" si="24"/>
        <v>0.9143147747</v>
      </c>
      <c r="BS433" s="51">
        <f t="shared" si="25"/>
        <v>0.01341329019</v>
      </c>
      <c r="BT433" s="51">
        <f t="shared" si="26"/>
        <v>0.01404875209</v>
      </c>
      <c r="BU433" s="51">
        <f t="shared" si="10"/>
        <v>1</v>
      </c>
      <c r="BV433" s="51">
        <f t="shared" si="27"/>
        <v>0.03589498431</v>
      </c>
      <c r="BW433" s="51">
        <f t="shared" si="28"/>
        <v>0.005218115707</v>
      </c>
      <c r="BX433" s="51">
        <f t="shared" si="29"/>
        <v>0.9469644789</v>
      </c>
      <c r="BY433" s="51">
        <f t="shared" si="30"/>
        <v>0.01192242107</v>
      </c>
      <c r="BZ433" s="51">
        <f t="shared" si="11"/>
        <v>1</v>
      </c>
      <c r="CA433" s="51">
        <f t="shared" si="31"/>
        <v>0.0009896745766</v>
      </c>
      <c r="CB433" s="51">
        <f t="shared" si="32"/>
        <v>0.00758274574</v>
      </c>
      <c r="CC433" s="51">
        <f t="shared" si="33"/>
        <v>0.001633802815</v>
      </c>
      <c r="CD433" s="51">
        <f t="shared" si="34"/>
        <v>0.9897937769</v>
      </c>
      <c r="CE433" s="51">
        <f t="shared" si="12"/>
        <v>1</v>
      </c>
      <c r="CF433" s="61"/>
      <c r="CG433" s="51">
        <f t="shared" si="35"/>
        <v>0.944279708</v>
      </c>
      <c r="CH433" s="51">
        <f t="shared" si="36"/>
        <v>0.01919012057</v>
      </c>
      <c r="CI433" s="51">
        <f t="shared" si="37"/>
        <v>0.03041145104</v>
      </c>
      <c r="CJ433" s="51">
        <f t="shared" si="38"/>
        <v>0.00611872035</v>
      </c>
      <c r="CK433" s="51">
        <f t="shared" si="13"/>
        <v>1</v>
      </c>
      <c r="CL433" s="51">
        <f t="shared" si="39"/>
        <v>0.05822318302</v>
      </c>
      <c r="CM433" s="51">
        <f t="shared" si="40"/>
        <v>0.9143147747</v>
      </c>
      <c r="CN433" s="51">
        <f t="shared" si="41"/>
        <v>0.01341329019</v>
      </c>
      <c r="CO433" s="51">
        <f t="shared" si="42"/>
        <v>0.01404875209</v>
      </c>
      <c r="CP433" s="51">
        <f t="shared" si="14"/>
        <v>1</v>
      </c>
      <c r="CQ433" s="51">
        <f t="shared" si="43"/>
        <v>0.03589498431</v>
      </c>
      <c r="CR433" s="51">
        <f t="shared" si="44"/>
        <v>0.005218115707</v>
      </c>
      <c r="CS433" s="51">
        <f t="shared" si="45"/>
        <v>0.9469644789</v>
      </c>
      <c r="CT433" s="51">
        <f t="shared" si="46"/>
        <v>0.01192242107</v>
      </c>
      <c r="CU433" s="51">
        <f t="shared" si="15"/>
        <v>1</v>
      </c>
      <c r="CV433" s="51">
        <f t="shared" si="47"/>
        <v>0.0009896745766</v>
      </c>
      <c r="CW433" s="51">
        <f t="shared" si="48"/>
        <v>0.00758274574</v>
      </c>
      <c r="CX433" s="51">
        <f t="shared" si="49"/>
        <v>0.001633802815</v>
      </c>
      <c r="CY433" s="51">
        <f t="shared" si="50"/>
        <v>0.9897937769</v>
      </c>
      <c r="CZ433" s="51">
        <f t="shared" si="16"/>
        <v>1</v>
      </c>
      <c r="DA433" s="61"/>
      <c r="DB433" s="51">
        <f>(AQ433*Baseline!B$7 + AV433*Baseline!B$11 + BA433*Baseline!B$16 + BF433*Baseline!B$18)</f>
        <v>72499.70457</v>
      </c>
      <c r="DC433" s="51">
        <f>(AR433*Baseline!B$7 + AW433*Baseline!B$11 + BB433*Baseline!B$16 + BG433*Baseline!B$18)</f>
        <v>71596.95801</v>
      </c>
      <c r="DD433" s="51">
        <f>(AS433*Baseline!B$7 + AX433*Baseline!B$11 + BC433*Baseline!B$16 + BH433*Baseline!B$18)</f>
        <v>115899.8615</v>
      </c>
      <c r="DE433" s="51">
        <f>(AT433*Baseline!B$7 + AY433*Baseline!B$11 + BD433*Baseline!B$16 + BI433*Baseline!B$18)</f>
        <v>1260089.953</v>
      </c>
      <c r="DF433" s="51">
        <f t="shared" si="17"/>
        <v>1520086.477</v>
      </c>
      <c r="DG433" s="61"/>
      <c r="DH433" s="51">
        <f t="shared" si="51"/>
        <v>0.0476944606</v>
      </c>
      <c r="DI433" s="51">
        <f t="shared" si="52"/>
        <v>0.04710058218</v>
      </c>
      <c r="DJ433" s="51">
        <f t="shared" si="53"/>
        <v>0.07624557108</v>
      </c>
      <c r="DK433" s="51">
        <f t="shared" si="54"/>
        <v>0.8289593861</v>
      </c>
      <c r="DL433" s="51">
        <f t="shared" si="18"/>
        <v>1</v>
      </c>
      <c r="DM433" s="61"/>
      <c r="DN433" s="51">
        <f>DH433 / (Baseline!B$7/Baseline!B$17)</f>
        <v>5.091069968</v>
      </c>
      <c r="DO433" s="51">
        <f>DI433 / (Baseline!B$11/Baseline!B$17)</f>
        <v>1.137030597</v>
      </c>
      <c r="DP433" s="51">
        <f>DJ433 / (Baseline!B$16/Baseline!B$17)</f>
        <v>1.178224493</v>
      </c>
      <c r="DQ433" s="51">
        <f>DK433 / (Baseline!B$18/Baseline!B$17)</f>
        <v>0.9372117683</v>
      </c>
      <c r="DR433" s="79"/>
      <c r="DS433" s="51">
        <f>(AU433*Baseline!B$34)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0.0332337019</v>
      </c>
      <c r="DT433" s="51">
        <f>(AZ433*Baseline!B$34) + (Baseline!D$88*(1-Baseline!D$89)*Baseline!B$35) + (Baseline!D$88*Baseline!D$89*((1-Baseline!D$90)*Baseline!B$40 + Baseline!D$90*Baseline!B$41))</f>
        <v>0.01100878552</v>
      </c>
      <c r="DU433" s="51">
        <f>(BE433*Baseline!B$34) + (Baseline!F$88*(1-Baseline!F$89)*Baseline!B$35) + (Baseline!F$88*Baseline!F$89*((1-Baseline!F$90)*Baseline!B$40 + Baseline!F$90*Baseline!B$41))</f>
        <v>0.01297446708</v>
      </c>
      <c r="DV433" s="51">
        <f>(BJ433*Baseline!B$34) + (Baseline!H$88*(1-Baseline!H$89)*Baseline!B$35) + (Baseline!H$88*Baseline!H$89*((1-Baseline!H$90)*Baseline!B$40 + Baseline!H$90*Baseline!B$41))</f>
        <v>0.009306291635</v>
      </c>
      <c r="DW433" s="51">
        <f>( DS433*Baseline!B$7 + DT433*Baseline!B$11 + DU433*Baseline!B$16 + DV433*Baseline!B$18 ) / Baseline!B$17</f>
        <v>0.009838350178</v>
      </c>
    </row>
    <row r="434">
      <c r="A434" s="4" t="s">
        <v>745</v>
      </c>
      <c r="B434" s="45">
        <f>MIN( MAX( NORMINV( MCrands!B434, (B$5+B$4)/2, (B$5-B$4)/3.29 ), 0 ), 1 )</f>
        <v>0.5629124715</v>
      </c>
      <c r="C434" s="45">
        <f>MAX( NORMINV( MCrands!C434, (C$5+C$4)/2, (C$5-C$4)/3.29 ), 0 )</f>
        <v>2.414988021</v>
      </c>
      <c r="D434" s="41"/>
      <c r="E434" s="43">
        <f>Baseline!B$33 * (C434 * Baseline!B$66*Baseline!B$66/Baseline!B$73 + Baseline!B$52*Baseline!B$52/Baseline!B$74 + Baseline!B$53*Baseline!B$53/Baseline!B$75 + Baseline!B$54*Baseline!B$54/Baseline!B$76)</f>
        <v>0.00001713941739</v>
      </c>
      <c r="F434" s="43">
        <f>Baseline!B$33 * (C434 * Baseline!B$66*Baseline!B$57/Baseline!B$73 + Baseline!B$52*Baseline!B$67/Baseline!B$74 + Baseline!B$53*Baseline!B$55/Baseline!B$75 + Baseline!B$54*Baseline!B$56/Baseline!B$76)</f>
        <v>0.0000001995740917</v>
      </c>
      <c r="G434" s="45">
        <f>Baseline!B$33 * (C434 * Baseline!B$66*Baseline!B$58/Baseline!B$73 + Baseline!B$52*Baseline!B$59/Baseline!B$74 + Baseline!B$53*Baseline!B$68/Baseline!B$75 + Baseline!B$54*Baseline!B$60/Baseline!B$76)</f>
        <v>0.0000001678823341</v>
      </c>
      <c r="H434" s="43">
        <f>Baseline!B$33 * (C434 * Baseline!B$66*Baseline!B$61/Baseline!B$73 + Baseline!B$52*Baseline!B$62/Baseline!B$74 + Baseline!B$53*Baseline!B$63/Baseline!B$75 + Baseline!B$54*Baseline!B$69/Baseline!B$76)</f>
        <v>0.000000003326297109</v>
      </c>
      <c r="I434" s="43">
        <f>Baseline!B$33 * (C434 * Baseline!B$57*Baseline!B$66/Baseline!B$73 + Baseline!B$67*Baseline!B$52/Baseline!B$74 + Baseline!B$55*Baseline!B$53/Baseline!B$75 + Baseline!B$56*Baseline!B$54/Baseline!B$76)</f>
        <v>0.0000001995740917</v>
      </c>
      <c r="J434" s="45">
        <f>Baseline!B$33 * (C434 * Baseline!B$57*Baseline!B$57/Baseline!B$73 + Baseline!B$67*Baseline!B$67/Baseline!B$74 + Baseline!B$55*Baseline!B$55/Baseline!B$75 + Baseline!B$56*Baseline!B$56/Baseline!B$76)</f>
        <v>0.000001763813754</v>
      </c>
      <c r="K434" s="43">
        <f>Baseline!B$33 * (C434 * Baseline!B$57*Baseline!B$58/Baseline!B$73 + Baseline!B$67*Baseline!B$59/Baseline!B$74 + Baseline!B$55*Baseline!B$68/Baseline!B$75 + Baseline!B$56*Baseline!B$60/Baseline!B$76)</f>
        <v>0.00000001374179592</v>
      </c>
      <c r="L434" s="45">
        <f>Baseline!B$33 * (C434 * Baseline!B$57*Baseline!B$61/Baseline!B$73 + Baseline!B$67*Baseline!B$62/Baseline!B$74 + Baseline!B$55*Baseline!B$63/Baseline!B$75 + Baseline!B$56*Baseline!B$69/Baseline!B$76)</f>
        <v>0.00000001439283947</v>
      </c>
      <c r="M434" s="43">
        <f>Baseline!B$33 * (C434 * Baseline!B$58*Baseline!B$66/Baseline!B$73 + Baseline!B$59*Baseline!B$52/Baseline!B$74 + Baseline!B$68*Baseline!B$53/Baseline!B$75 + Baseline!B$60*Baseline!B$54/Baseline!B$76)</f>
        <v>0.0000001678823341</v>
      </c>
      <c r="N434" s="45">
        <f>Baseline!B$33 * (C434 * Baseline!B$58*Baseline!B$57/Baseline!B$73 + Baseline!B$59*Baseline!B$67/Baseline!B$74 + Baseline!B$68*Baseline!B$55/Baseline!B$75 + Baseline!B$60*Baseline!B$56/Baseline!B$76)</f>
        <v>0.00000001374179592</v>
      </c>
      <c r="O434" s="45">
        <f>Baseline!B$33 * (C434 * Baseline!B$58*Baseline!B$58/Baseline!B$73 + Baseline!B$59*Baseline!B$59/Baseline!B$74 + Baseline!B$68*Baseline!B$68/Baseline!B$75 + Baseline!B$60*Baseline!B$60/Baseline!B$76)</f>
        <v>0.000001324389968</v>
      </c>
      <c r="P434" s="43">
        <f>Baseline!B$33 * (C434 * Baseline!B$58*Baseline!B$61/Baseline!B$73 + Baseline!B$59*Baseline!B$62/Baseline!B$74 + Baseline!B$68*Baseline!B$63/Baseline!B$75 + Baseline!B$60*Baseline!B$69/Baseline!B$76)</f>
        <v>0.000000001646911351</v>
      </c>
      <c r="Q434" s="43">
        <f>Baseline!B$33 * (C434 * Baseline!B$61*Baseline!B$66/Baseline!B$73 + Baseline!B$62*Baseline!B$52/Baseline!B$74 + Baseline!B$63*Baseline!B$53/Baseline!B$75 + Baseline!B$69*Baseline!B$54/Baseline!B$76)</f>
        <v>0.000000003326297109</v>
      </c>
      <c r="R434" s="43">
        <f>Baseline!B$33 * (C434 * Baseline!B$61*Baseline!B$57/Baseline!B$73 + Baseline!B$62*Baseline!B$67/Baseline!B$74 + Baseline!B$63*Baseline!B$55/Baseline!B$75 + Baseline!B$69*Baseline!B$56/Baseline!B$76)</f>
        <v>0.00000001439283947</v>
      </c>
      <c r="S434" s="43">
        <f>Baseline!B$33 * (C434 * Baseline!B$61*Baseline!B$58/Baseline!B$73 + Baseline!B$62*Baseline!B$59/Baseline!B$74 + Baseline!B$63*Baseline!B$68/Baseline!B$75 + Baseline!B$69*Baseline!B$60/Baseline!B$76)</f>
        <v>0.000000001646911351</v>
      </c>
      <c r="T434" s="43">
        <f>Baseline!B$33 * (C434 * Baseline!B$61*Baseline!B$61/Baseline!B$73 + Baseline!B$62*Baseline!B$62/Baseline!B$74 + Baseline!B$63*Baseline!B$63/Baseline!B$75 + Baseline!B$69*Baseline!B$69/Baseline!B$76)</f>
        <v>0.00000009854654205</v>
      </c>
      <c r="U434" s="41"/>
      <c r="V434" s="43">
        <f>E434 * ( Baseline!B$87 * Baseline!B$7 )</f>
        <v>0.1778900131</v>
      </c>
      <c r="W434" s="43">
        <f>F434 * ( Baseline!D$87 * Baseline!B$11 )</f>
        <v>0.003681462579</v>
      </c>
      <c r="X434" s="43">
        <f>G434 * ( Baseline!F$87 * Baseline!B$16 )</f>
        <v>0.005831354248</v>
      </c>
      <c r="Y434" s="43">
        <f>H434 * ( Baseline!H$87 * Baseline!B$18 )</f>
        <v>0.001169770436</v>
      </c>
      <c r="Z434" s="51">
        <f t="shared" si="1"/>
        <v>0.1885726004</v>
      </c>
      <c r="AA434" s="43">
        <f>I434 * ( Baseline!B$87 * Baseline!B$7 )</f>
        <v>0.002071379498</v>
      </c>
      <c r="AB434" s="45">
        <f>J434 * ( Baseline!D$87 * Baseline!B$11 )</f>
        <v>0.03253635918</v>
      </c>
      <c r="AC434" s="45">
        <f>K434 * ( Baseline!F$87 * Baseline!B$16 )</f>
        <v>0.0004773181196</v>
      </c>
      <c r="AD434" s="45">
        <f>L434 * ( Baseline!F$87 * Baseline!B$16 )</f>
        <v>0.0004999319674</v>
      </c>
      <c r="AE434" s="51">
        <f t="shared" si="2"/>
        <v>0.03558498876</v>
      </c>
      <c r="AF434" s="51">
        <f>M434 * ( Baseline!B$87 * Baseline!B$7 )</f>
        <v>0.001742450745</v>
      </c>
      <c r="AG434" s="51">
        <f>N434 * ( Baseline!D$87 * Baseline!B$11 )</f>
        <v>0.0002534893533</v>
      </c>
      <c r="AH434" s="51">
        <f>O434 * ( Baseline!F$87 * Baseline!B$16 )</f>
        <v>0.04600238082</v>
      </c>
      <c r="AI434" s="51">
        <f>P434 * ( Baseline!H$87 * Baseline!B$18 )</f>
        <v>0.0005791750246</v>
      </c>
      <c r="AJ434" s="51">
        <f t="shared" si="3"/>
        <v>0.04857749594</v>
      </c>
      <c r="AK434" s="51">
        <f>Q434 * ( Baseline!B$87 * Baseline!B$7 )</f>
        <v>0.00003452363769</v>
      </c>
      <c r="AL434" s="51">
        <f>R434 * ( Baseline!D$87 * Baseline!B$11 )</f>
        <v>0.0002654988904</v>
      </c>
      <c r="AM434" s="51">
        <f>S434 * ( Baseline!F$87 * Baseline!B$16 )</f>
        <v>0.00005720508687</v>
      </c>
      <c r="AN434" s="51">
        <f>T434 * ( Baseline!H$87 * Baseline!B$18 )</f>
        <v>0.03465620409</v>
      </c>
      <c r="AO434" s="51">
        <f t="shared" si="4"/>
        <v>0.03501343171</v>
      </c>
      <c r="AP434" s="61"/>
      <c r="AQ434" s="51">
        <f>V434 * ( (1-Baseline!B$88-Baseline!B$87) + (1-B434)*Baseline!B$88 )</f>
        <v>0.08496167566</v>
      </c>
      <c r="AR434" s="51">
        <f>W434 * ( (1-Baseline!B$88-Baseline!B$87) + (1-B434)*Baseline!B$88 )</f>
        <v>0.001758295613</v>
      </c>
      <c r="AS434" s="51">
        <f>X434 * ( (1-Baseline!B$88-Baseline!B$87) + (1-B434)*Baseline!B$88 )</f>
        <v>0.002785100859</v>
      </c>
      <c r="AT434" s="51">
        <f>Y434 * ( (1-Baseline!B$88-Baseline!B$87) + (1-B434)*Baseline!B$88 )</f>
        <v>0.0005586916019</v>
      </c>
      <c r="AU434" s="51">
        <f t="shared" si="5"/>
        <v>0.09006376374</v>
      </c>
      <c r="AV434" s="51">
        <f>AA434 * ( (1-Baseline!D$88-Baseline!D$87) + (1-B434)*Baseline!D$88 )</f>
        <v>0.001531191922</v>
      </c>
      <c r="AW434" s="51">
        <f>AB434 * ( (1-Baseline!D$88-Baseline!D$87) + (1-B434)*Baseline!D$88 )</f>
        <v>0.02405131961</v>
      </c>
      <c r="AX434" s="51">
        <f>AC434 * ( (1-Baseline!D$88-Baseline!D$87) + (1-B434)*Baseline!D$88 )</f>
        <v>0.0003528400516</v>
      </c>
      <c r="AY434" s="51">
        <f>AD434 * ( (1-Baseline!D$88-Baseline!D$87) + (1-B434)*Baseline!D$88 )</f>
        <v>0.0003695565158</v>
      </c>
      <c r="AZ434" s="51">
        <f t="shared" si="6"/>
        <v>0.0263049081</v>
      </c>
      <c r="BA434" s="51">
        <f>AF434 * ( (1-Baseline!F$88-Baseline!F$87) + (1-Baseline!B$36)*Baseline!F$88 )</f>
        <v>0.001253923315</v>
      </c>
      <c r="BB434" s="51">
        <f>AG434 * ( (1-Baseline!F$88-Baseline!F$87) + (1-Baseline!B$36)*Baseline!F$88 )</f>
        <v>0.0001824190503</v>
      </c>
      <c r="BC434" s="51">
        <f>AH434 * ( (1-Baseline!F$88-Baseline!F$87) + (1-Baseline!B$36)*Baseline!F$88 )</f>
        <v>0.03310478531</v>
      </c>
      <c r="BD434" s="51">
        <f>AI434 * ( (1-Baseline!F$88-Baseline!F$87) + (1-Baseline!B$36)*Baseline!F$88 )</f>
        <v>0.0004167928813</v>
      </c>
      <c r="BE434" s="51">
        <f t="shared" si="7"/>
        <v>0.03495792056</v>
      </c>
      <c r="BF434" s="51">
        <f>AK434 * ( (1-Baseline!H$88-Baseline!H$87) + (1-Baseline!B$36)*Baseline!H$88 )</f>
        <v>0.00002735376861</v>
      </c>
      <c r="BG434" s="51">
        <f>AL434 * ( (1-Baseline!H$88-Baseline!H$87) + (1-Baseline!B$36)*Baseline!H$88 )</f>
        <v>0.0002103600809</v>
      </c>
      <c r="BH434" s="51">
        <f>AM434 * ( (1-Baseline!H$88-Baseline!H$87) + (1-Baseline!B$36)*Baseline!H$88 )</f>
        <v>0.00004532473443</v>
      </c>
      <c r="BI434" s="51">
        <f>AN434 * ( (1-Baseline!H$88-Baseline!H$87) + (1-Baseline!B$36)*Baseline!H$88 )</f>
        <v>0.02745880362</v>
      </c>
      <c r="BJ434" s="51">
        <f t="shared" si="8"/>
        <v>0.02774184221</v>
      </c>
      <c r="BK434" s="61"/>
      <c r="BL434" s="51">
        <f t="shared" si="19"/>
        <v>0.9433502681</v>
      </c>
      <c r="BM434" s="51">
        <f t="shared" si="20"/>
        <v>0.0195227863</v>
      </c>
      <c r="BN434" s="51">
        <f t="shared" si="21"/>
        <v>0.03092365612</v>
      </c>
      <c r="BO434" s="51">
        <f t="shared" si="22"/>
        <v>0.006203289522</v>
      </c>
      <c r="BP434" s="51">
        <f t="shared" si="9"/>
        <v>1</v>
      </c>
      <c r="BQ434" s="51">
        <f t="shared" si="23"/>
        <v>0.05820936214</v>
      </c>
      <c r="BR434" s="51">
        <f t="shared" si="24"/>
        <v>0.9143282128</v>
      </c>
      <c r="BS434" s="51">
        <f t="shared" si="25"/>
        <v>0.01341346832</v>
      </c>
      <c r="BT434" s="51">
        <f t="shared" si="26"/>
        <v>0.01404895673</v>
      </c>
      <c r="BU434" s="51">
        <f t="shared" si="10"/>
        <v>1</v>
      </c>
      <c r="BV434" s="51">
        <f t="shared" si="27"/>
        <v>0.03586950524</v>
      </c>
      <c r="BW434" s="51">
        <f t="shared" si="28"/>
        <v>0.005218246606</v>
      </c>
      <c r="BX434" s="51">
        <f t="shared" si="29"/>
        <v>0.9469895458</v>
      </c>
      <c r="BY434" s="51">
        <f t="shared" si="30"/>
        <v>0.01192270234</v>
      </c>
      <c r="BZ434" s="51">
        <f t="shared" si="11"/>
        <v>1</v>
      </c>
      <c r="CA434" s="51">
        <f t="shared" si="31"/>
        <v>0.0009860112536</v>
      </c>
      <c r="CB434" s="51">
        <f t="shared" si="32"/>
        <v>0.007582772597</v>
      </c>
      <c r="CC434" s="51">
        <f t="shared" si="33"/>
        <v>0.00163380406</v>
      </c>
      <c r="CD434" s="51">
        <f t="shared" si="34"/>
        <v>0.9897974121</v>
      </c>
      <c r="CE434" s="51">
        <f t="shared" si="12"/>
        <v>1</v>
      </c>
      <c r="CF434" s="61"/>
      <c r="CG434" s="51">
        <f t="shared" si="35"/>
        <v>0.9433502681</v>
      </c>
      <c r="CH434" s="51">
        <f t="shared" si="36"/>
        <v>0.0195227863</v>
      </c>
      <c r="CI434" s="51">
        <f t="shared" si="37"/>
        <v>0.03092365612</v>
      </c>
      <c r="CJ434" s="51">
        <f t="shared" si="38"/>
        <v>0.006203289522</v>
      </c>
      <c r="CK434" s="51">
        <f t="shared" si="13"/>
        <v>1</v>
      </c>
      <c r="CL434" s="51">
        <f t="shared" si="39"/>
        <v>0.05820936214</v>
      </c>
      <c r="CM434" s="51">
        <f t="shared" si="40"/>
        <v>0.9143282128</v>
      </c>
      <c r="CN434" s="51">
        <f t="shared" si="41"/>
        <v>0.01341346832</v>
      </c>
      <c r="CO434" s="51">
        <f t="shared" si="42"/>
        <v>0.01404895673</v>
      </c>
      <c r="CP434" s="51">
        <f t="shared" si="14"/>
        <v>1</v>
      </c>
      <c r="CQ434" s="51">
        <f t="shared" si="43"/>
        <v>0.03586950524</v>
      </c>
      <c r="CR434" s="51">
        <f t="shared" si="44"/>
        <v>0.005218246606</v>
      </c>
      <c r="CS434" s="51">
        <f t="shared" si="45"/>
        <v>0.9469895458</v>
      </c>
      <c r="CT434" s="51">
        <f t="shared" si="46"/>
        <v>0.01192270234</v>
      </c>
      <c r="CU434" s="51">
        <f t="shared" si="15"/>
        <v>1</v>
      </c>
      <c r="CV434" s="51">
        <f t="shared" si="47"/>
        <v>0.0009860112536</v>
      </c>
      <c r="CW434" s="51">
        <f t="shared" si="48"/>
        <v>0.007582772597</v>
      </c>
      <c r="CX434" s="51">
        <f t="shared" si="49"/>
        <v>0.00163380406</v>
      </c>
      <c r="CY434" s="51">
        <f t="shared" si="50"/>
        <v>0.9897974121</v>
      </c>
      <c r="CZ434" s="51">
        <f t="shared" si="16"/>
        <v>1</v>
      </c>
      <c r="DA434" s="61"/>
      <c r="DB434" s="51">
        <f>(AQ434*Baseline!B$7 + AV434*Baseline!B$11 + BA434*Baseline!B$16 + BF434*Baseline!B$18)</f>
        <v>49943.56919</v>
      </c>
      <c r="DC434" s="51">
        <f>(AR434*Baseline!B$7 + AW434*Baseline!B$11 + BB434*Baseline!B$16 + BG434*Baseline!B$18)</f>
        <v>62675.82529</v>
      </c>
      <c r="DD434" s="51">
        <f>(AS434*Baseline!B$7 + AX434*Baseline!B$11 + BC434*Baseline!B$16 + BH434*Baseline!B$18)</f>
        <v>115090.2357</v>
      </c>
      <c r="DE434" s="51">
        <f>(AT434*Baseline!B$7 + AY434*Baseline!B$11 + BD434*Baseline!B$16 + BI434*Baseline!B$18)</f>
        <v>1259820.859</v>
      </c>
      <c r="DF434" s="51">
        <f t="shared" si="17"/>
        <v>1487530.489</v>
      </c>
      <c r="DG434" s="61"/>
      <c r="DH434" s="51">
        <f t="shared" si="51"/>
        <v>0.03357482052</v>
      </c>
      <c r="DI434" s="51">
        <f t="shared" si="52"/>
        <v>0.04213414498</v>
      </c>
      <c r="DJ434" s="51">
        <f t="shared" si="53"/>
        <v>0.0773700012</v>
      </c>
      <c r="DK434" s="51">
        <f t="shared" si="54"/>
        <v>0.8469210333</v>
      </c>
      <c r="DL434" s="51">
        <f t="shared" si="18"/>
        <v>1</v>
      </c>
      <c r="DM434" s="61"/>
      <c r="DN434" s="51">
        <f>DH434 / (Baseline!B$7/Baseline!B$17)</f>
        <v>3.583891258</v>
      </c>
      <c r="DO434" s="51">
        <f>DI434 / (Baseline!B$11/Baseline!B$17)</f>
        <v>1.017138426</v>
      </c>
      <c r="DP434" s="51">
        <f>DJ434 / (Baseline!B$16/Baseline!B$17)</f>
        <v>1.195600336</v>
      </c>
      <c r="DQ434" s="51">
        <f>DK434 / (Baseline!B$18/Baseline!B$17)</f>
        <v>0.9575189962</v>
      </c>
      <c r="DR434" s="79"/>
      <c r="DS434" s="51">
        <f>(AU434*Baseline!B$34)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0.02603909581</v>
      </c>
      <c r="DT434" s="51">
        <f>(AZ434*Baseline!B$34) + (Baseline!D$88*(1-Baseline!D$89)*Baseline!B$35) + (Baseline!D$88*Baseline!D$89*((1-Baseline!D$90)*Baseline!B$40 + Baseline!D$90*Baseline!B$41))</f>
        <v>0.01035930422</v>
      </c>
      <c r="DU434" s="51">
        <f>(BE434*Baseline!B$34) + (Baseline!F$88*(1-Baseline!F$89)*Baseline!B$35) + (Baseline!F$88*Baseline!F$89*((1-Baseline!F$90)*Baseline!B$40 + Baseline!F$90*Baseline!B$41))</f>
        <v>0.01297432808</v>
      </c>
      <c r="DV434" s="51">
        <f>(BJ434*Baseline!B$34) + (Baseline!H$88*(1-Baseline!H$89)*Baseline!B$35) + (Baseline!H$88*Baseline!H$89*((1-Baseline!H$90)*Baseline!B$40 + Baseline!H$90*Baseline!B$41))</f>
        <v>0.009306276331</v>
      </c>
      <c r="DW434" s="51">
        <f>( DS434*Baseline!B$7 + DT434*Baseline!B$11 + DU434*Baseline!B$16 + DV434*Baseline!B$18 ) / Baseline!B$17</f>
        <v>0.009744022473</v>
      </c>
    </row>
    <row r="435">
      <c r="A435" s="4" t="s">
        <v>746</v>
      </c>
      <c r="B435" s="45">
        <f>MIN( MAX( NORMINV( MCrands!B435, (B$5+B$4)/2, (B$5-B$4)/3.29 ), 0 ), 1 )</f>
        <v>0.426036329</v>
      </c>
      <c r="C435" s="45">
        <f>MAX( NORMINV( MCrands!C435, (C$5+C$4)/2, (C$5-C$4)/3.29 ), 0 )</f>
        <v>2.698671178</v>
      </c>
      <c r="D435" s="41"/>
      <c r="E435" s="43">
        <f>Baseline!B$33 * (C435 * Baseline!B$66*Baseline!B$66/Baseline!B$73 + Baseline!B$52*Baseline!B$52/Baseline!B$74 + Baseline!B$53*Baseline!B$53/Baseline!B$75 + Baseline!B$54*Baseline!B$54/Baseline!B$76)</f>
        <v>0.00001914790095</v>
      </c>
      <c r="F435" s="43">
        <f>Baseline!B$33 * (C435 * Baseline!B$66*Baseline!B$57/Baseline!B$73 + Baseline!B$52*Baseline!B$67/Baseline!B$74 + Baseline!B$53*Baseline!B$55/Baseline!B$75 + Baseline!B$54*Baseline!B$56/Baseline!B$76)</f>
        <v>0.0000001998912207</v>
      </c>
      <c r="G435" s="45">
        <f>Baseline!B$33 * (C435 * Baseline!B$66*Baseline!B$58/Baseline!B$73 + Baseline!B$52*Baseline!B$59/Baseline!B$74 + Baseline!B$53*Baseline!B$68/Baseline!B$75 + Baseline!B$54*Baseline!B$60/Baseline!B$76)</f>
        <v>0.0000001686619428</v>
      </c>
      <c r="H435" s="43">
        <f>Baseline!B$33 * (C435 * Baseline!B$66*Baseline!B$61/Baseline!B$73 + Baseline!B$52*Baseline!B$62/Baseline!B$74 + Baseline!B$53*Baseline!B$63/Baseline!B$75 + Baseline!B$54*Baseline!B$69/Baseline!B$76)</f>
        <v>0.000000003404257984</v>
      </c>
      <c r="I435" s="43">
        <f>Baseline!B$33 * (C435 * Baseline!B$57*Baseline!B$66/Baseline!B$73 + Baseline!B$67*Baseline!B$52/Baseline!B$74 + Baseline!B$55*Baseline!B$53/Baseline!B$75 + Baseline!B$56*Baseline!B$54/Baseline!B$76)</f>
        <v>0.0000001998912207</v>
      </c>
      <c r="J435" s="45">
        <f>Baseline!B$33 * (C435 * Baseline!B$57*Baseline!B$57/Baseline!B$73 + Baseline!B$67*Baseline!B$67/Baseline!B$74 + Baseline!B$55*Baseline!B$55/Baseline!B$75 + Baseline!B$56*Baseline!B$56/Baseline!B$76)</f>
        <v>0.000001763813804</v>
      </c>
      <c r="K435" s="43">
        <f>Baseline!B$33 * (C435 * Baseline!B$57*Baseline!B$58/Baseline!B$73 + Baseline!B$67*Baseline!B$59/Baseline!B$74 + Baseline!B$55*Baseline!B$68/Baseline!B$75 + Baseline!B$56*Baseline!B$60/Baseline!B$76)</f>
        <v>0.00000001374191902</v>
      </c>
      <c r="L435" s="45">
        <f>Baseline!B$33 * (C435 * Baseline!B$57*Baseline!B$61/Baseline!B$73 + Baseline!B$67*Baseline!B$62/Baseline!B$74 + Baseline!B$55*Baseline!B$63/Baseline!B$75 + Baseline!B$56*Baseline!B$69/Baseline!B$76)</f>
        <v>0.00000001439285178</v>
      </c>
      <c r="M435" s="43">
        <f>Baseline!B$33 * (C435 * Baseline!B$58*Baseline!B$66/Baseline!B$73 + Baseline!B$59*Baseline!B$52/Baseline!B$74 + Baseline!B$68*Baseline!B$53/Baseline!B$75 + Baseline!B$60*Baseline!B$54/Baseline!B$76)</f>
        <v>0.0000001686619428</v>
      </c>
      <c r="N435" s="45">
        <f>Baseline!B$33 * (C435 * Baseline!B$58*Baseline!B$57/Baseline!B$73 + Baseline!B$59*Baseline!B$67/Baseline!B$74 + Baseline!B$68*Baseline!B$55/Baseline!B$75 + Baseline!B$60*Baseline!B$56/Baseline!B$76)</f>
        <v>0.00000001374191902</v>
      </c>
      <c r="O435" s="45">
        <f>Baseline!B$33 * (C435 * Baseline!B$58*Baseline!B$58/Baseline!B$73 + Baseline!B$59*Baseline!B$59/Baseline!B$74 + Baseline!B$68*Baseline!B$68/Baseline!B$75 + Baseline!B$60*Baseline!B$60/Baseline!B$76)</f>
        <v>0.00000132439027</v>
      </c>
      <c r="P435" s="43">
        <f>Baseline!B$33 * (C435 * Baseline!B$58*Baseline!B$61/Baseline!B$73 + Baseline!B$59*Baseline!B$62/Baseline!B$74 + Baseline!B$68*Baseline!B$63/Baseline!B$75 + Baseline!B$60*Baseline!B$69/Baseline!B$76)</f>
        <v>0.000000001646941613</v>
      </c>
      <c r="Q435" s="43">
        <f>Baseline!B$33 * (C435 * Baseline!B$61*Baseline!B$66/Baseline!B$73 + Baseline!B$62*Baseline!B$52/Baseline!B$74 + Baseline!B$63*Baseline!B$53/Baseline!B$75 + Baseline!B$69*Baseline!B$54/Baseline!B$76)</f>
        <v>0.000000003404257984</v>
      </c>
      <c r="R435" s="43">
        <f>Baseline!B$33 * (C435 * Baseline!B$61*Baseline!B$57/Baseline!B$73 + Baseline!B$62*Baseline!B$67/Baseline!B$74 + Baseline!B$63*Baseline!B$55/Baseline!B$75 + Baseline!B$69*Baseline!B$56/Baseline!B$76)</f>
        <v>0.00000001439285178</v>
      </c>
      <c r="S435" s="43">
        <f>Baseline!B$33 * (C435 * Baseline!B$61*Baseline!B$58/Baseline!B$73 + Baseline!B$62*Baseline!B$59/Baseline!B$74 + Baseline!B$63*Baseline!B$68/Baseline!B$75 + Baseline!B$69*Baseline!B$60/Baseline!B$76)</f>
        <v>0.000000001646941613</v>
      </c>
      <c r="T435" s="43">
        <f>Baseline!B$33 * (C435 * Baseline!B$61*Baseline!B$61/Baseline!B$73 + Baseline!B$62*Baseline!B$62/Baseline!B$74 + Baseline!B$63*Baseline!B$63/Baseline!B$75 + Baseline!B$69*Baseline!B$69/Baseline!B$76)</f>
        <v>0.00000009854654507</v>
      </c>
      <c r="U435" s="41"/>
      <c r="V435" s="43">
        <f>E435 * ( Baseline!B$87 * Baseline!B$7 )</f>
        <v>0.198736064</v>
      </c>
      <c r="W435" s="43">
        <f>F435 * ( Baseline!D$87 * Baseline!B$11 )</f>
        <v>0.003687312529</v>
      </c>
      <c r="X435" s="43">
        <f>G435 * ( Baseline!F$87 * Baseline!B$16 )</f>
        <v>0.005858433779</v>
      </c>
      <c r="Y435" s="43">
        <f>H435 * ( Baseline!H$87 * Baseline!B$18 )</f>
        <v>0.001197187207</v>
      </c>
      <c r="Z435" s="51">
        <f t="shared" si="1"/>
        <v>0.2094789975</v>
      </c>
      <c r="AA435" s="43">
        <f>I435 * ( Baseline!B$87 * Baseline!B$7 )</f>
        <v>0.00207467098</v>
      </c>
      <c r="AB435" s="45">
        <f>J435 * ( Baseline!D$87 * Baseline!B$11 )</f>
        <v>0.0325363601</v>
      </c>
      <c r="AC435" s="45">
        <f>K435 * ( Baseline!F$87 * Baseline!B$16 )</f>
        <v>0.0004773223953</v>
      </c>
      <c r="AD435" s="45">
        <f>L435 * ( Baseline!F$87 * Baseline!B$16 )</f>
        <v>0.000499932395</v>
      </c>
      <c r="AE435" s="51">
        <f t="shared" si="2"/>
        <v>0.03558828587</v>
      </c>
      <c r="AF435" s="51">
        <f>M435 * ( Baseline!B$87 * Baseline!B$7 )</f>
        <v>0.001750542305</v>
      </c>
      <c r="AG435" s="51">
        <f>N435 * ( Baseline!D$87 * Baseline!B$11 )</f>
        <v>0.000253491624</v>
      </c>
      <c r="AH435" s="51">
        <f>O435 * ( Baseline!F$87 * Baseline!B$16 )</f>
        <v>0.04600239133</v>
      </c>
      <c r="AI435" s="51">
        <f>P435 * ( Baseline!H$87 * Baseline!B$18 )</f>
        <v>0.0005791856666</v>
      </c>
      <c r="AJ435" s="51">
        <f t="shared" si="3"/>
        <v>0.04858561093</v>
      </c>
      <c r="AK435" s="51">
        <f>Q435 * ( Baseline!B$87 * Baseline!B$7 )</f>
        <v>0.00003533279361</v>
      </c>
      <c r="AL435" s="51">
        <f>R435 * ( Baseline!D$87 * Baseline!B$11 )</f>
        <v>0.0002654991175</v>
      </c>
      <c r="AM435" s="51">
        <f>S435 * ( Baseline!F$87 * Baseline!B$16 )</f>
        <v>0.00005720613798</v>
      </c>
      <c r="AN435" s="51">
        <f>T435 * ( Baseline!H$87 * Baseline!B$18 )</f>
        <v>0.03465620515</v>
      </c>
      <c r="AO435" s="51">
        <f t="shared" si="4"/>
        <v>0.0350142432</v>
      </c>
      <c r="AP435" s="61"/>
      <c r="AQ435" s="51">
        <f>V435 * ( (1-Baseline!B$88-Baseline!B$87) + (1-B435)*Baseline!B$88 )</f>
        <v>0.1191278952</v>
      </c>
      <c r="AR435" s="51">
        <f>W435 * ( (1-Baseline!B$88-Baseline!B$87) + (1-B435)*Baseline!B$88 )</f>
        <v>0.002210277148</v>
      </c>
      <c r="AS435" s="51">
        <f>X435 * ( (1-Baseline!B$88-Baseline!B$87) + (1-B435)*Baseline!B$88 )</f>
        <v>0.003511707293</v>
      </c>
      <c r="AT435" s="51">
        <f>Y435 * ( (1-Baseline!B$88-Baseline!B$87) + (1-B435)*Baseline!B$88 )</f>
        <v>0.0007176271348</v>
      </c>
      <c r="AU435" s="51">
        <f t="shared" si="5"/>
        <v>0.1255675068</v>
      </c>
      <c r="AV435" s="51">
        <f>AA435 * ( (1-Baseline!D$88-Baseline!D$87) + (1-B435)*Baseline!D$88 )</f>
        <v>0.001660844916</v>
      </c>
      <c r="AW435" s="51">
        <f>AB435 * ( (1-Baseline!D$88-Baseline!D$87) + (1-B435)*Baseline!D$88 )</f>
        <v>0.02604646655</v>
      </c>
      <c r="AX435" s="51">
        <f>AC435 * ( (1-Baseline!D$88-Baseline!D$87) + (1-B435)*Baseline!D$88 )</f>
        <v>0.0003821128659</v>
      </c>
      <c r="AY435" s="51">
        <f>AD435 * ( (1-Baseline!D$88-Baseline!D$87) + (1-B435)*Baseline!D$88 )</f>
        <v>0.0004002129422</v>
      </c>
      <c r="AZ435" s="51">
        <f t="shared" si="6"/>
        <v>0.02848963728</v>
      </c>
      <c r="BA435" s="51">
        <f>AF435 * ( (1-Baseline!F$88-Baseline!F$87) + (1-Baseline!B$36)*Baseline!F$88 )</f>
        <v>0.00125974626</v>
      </c>
      <c r="BB435" s="51">
        <f>AG435 * ( (1-Baseline!F$88-Baseline!F$87) + (1-Baseline!B$36)*Baseline!F$88 )</f>
        <v>0.0001824206844</v>
      </c>
      <c r="BC435" s="51">
        <f>AH435 * ( (1-Baseline!F$88-Baseline!F$87) + (1-Baseline!B$36)*Baseline!F$88 )</f>
        <v>0.03310479288</v>
      </c>
      <c r="BD435" s="51">
        <f>AI435 * ( (1-Baseline!F$88-Baseline!F$87) + (1-Baseline!B$36)*Baseline!F$88 )</f>
        <v>0.0004168005397</v>
      </c>
      <c r="BE435" s="51">
        <f t="shared" si="7"/>
        <v>0.03496376036</v>
      </c>
      <c r="BF435" s="51">
        <f>AK435 * ( (1-Baseline!H$88-Baseline!H$87) + (1-Baseline!B$36)*Baseline!H$88 )</f>
        <v>0.00002799487903</v>
      </c>
      <c r="BG435" s="51">
        <f>AL435 * ( (1-Baseline!H$88-Baseline!H$87) + (1-Baseline!B$36)*Baseline!H$88 )</f>
        <v>0.0002103602608</v>
      </c>
      <c r="BH435" s="51">
        <f>AM435 * ( (1-Baseline!H$88-Baseline!H$87) + (1-Baseline!B$36)*Baseline!H$88 )</f>
        <v>0.00004532556725</v>
      </c>
      <c r="BI435" s="51">
        <f>AN435 * ( (1-Baseline!H$88-Baseline!H$87) + (1-Baseline!B$36)*Baseline!H$88 )</f>
        <v>0.02745880447</v>
      </c>
      <c r="BJ435" s="51">
        <f t="shared" si="8"/>
        <v>0.02774248518</v>
      </c>
      <c r="BK435" s="61"/>
      <c r="BL435" s="51">
        <f t="shared" si="19"/>
        <v>0.9487159398</v>
      </c>
      <c r="BM435" s="51">
        <f t="shared" si="20"/>
        <v>0.01760230177</v>
      </c>
      <c r="BN435" s="51">
        <f t="shared" si="21"/>
        <v>0.02796668806</v>
      </c>
      <c r="BO435" s="51">
        <f t="shared" si="22"/>
        <v>0.005715070349</v>
      </c>
      <c r="BP435" s="51">
        <f t="shared" si="9"/>
        <v>1</v>
      </c>
      <c r="BQ435" s="51">
        <f t="shared" si="23"/>
        <v>0.05829645707</v>
      </c>
      <c r="BR435" s="51">
        <f t="shared" si="24"/>
        <v>0.91424353</v>
      </c>
      <c r="BS435" s="51">
        <f t="shared" si="25"/>
        <v>0.01341234576</v>
      </c>
      <c r="BT435" s="51">
        <f t="shared" si="26"/>
        <v>0.01404766717</v>
      </c>
      <c r="BU435" s="51">
        <f t="shared" si="10"/>
        <v>1</v>
      </c>
      <c r="BV435" s="51">
        <f t="shared" si="27"/>
        <v>0.03603005646</v>
      </c>
      <c r="BW435" s="51">
        <f t="shared" si="28"/>
        <v>0.005217421768</v>
      </c>
      <c r="BX435" s="51">
        <f t="shared" si="29"/>
        <v>0.9468315918</v>
      </c>
      <c r="BY435" s="51">
        <f t="shared" si="30"/>
        <v>0.01192093</v>
      </c>
      <c r="BZ435" s="51">
        <f t="shared" si="11"/>
        <v>1</v>
      </c>
      <c r="CA435" s="51">
        <f t="shared" si="31"/>
        <v>0.001009097738</v>
      </c>
      <c r="CB435" s="51">
        <f t="shared" si="32"/>
        <v>0.007582603342</v>
      </c>
      <c r="CC435" s="51">
        <f t="shared" si="33"/>
        <v>0.001633796214</v>
      </c>
      <c r="CD435" s="51">
        <f t="shared" si="34"/>
        <v>0.9897745027</v>
      </c>
      <c r="CE435" s="51">
        <f t="shared" si="12"/>
        <v>1</v>
      </c>
      <c r="CF435" s="61"/>
      <c r="CG435" s="51">
        <f t="shared" si="35"/>
        <v>0.9487159398</v>
      </c>
      <c r="CH435" s="51">
        <f t="shared" si="36"/>
        <v>0.01760230177</v>
      </c>
      <c r="CI435" s="51">
        <f t="shared" si="37"/>
        <v>0.02796668806</v>
      </c>
      <c r="CJ435" s="51">
        <f t="shared" si="38"/>
        <v>0.005715070349</v>
      </c>
      <c r="CK435" s="51">
        <f t="shared" si="13"/>
        <v>1</v>
      </c>
      <c r="CL435" s="51">
        <f t="shared" si="39"/>
        <v>0.05829645707</v>
      </c>
      <c r="CM435" s="51">
        <f t="shared" si="40"/>
        <v>0.91424353</v>
      </c>
      <c r="CN435" s="51">
        <f t="shared" si="41"/>
        <v>0.01341234576</v>
      </c>
      <c r="CO435" s="51">
        <f t="shared" si="42"/>
        <v>0.01404766717</v>
      </c>
      <c r="CP435" s="51">
        <f t="shared" si="14"/>
        <v>1</v>
      </c>
      <c r="CQ435" s="51">
        <f t="shared" si="43"/>
        <v>0.03603005646</v>
      </c>
      <c r="CR435" s="51">
        <f t="shared" si="44"/>
        <v>0.005217421768</v>
      </c>
      <c r="CS435" s="51">
        <f t="shared" si="45"/>
        <v>0.9468315918</v>
      </c>
      <c r="CT435" s="51">
        <f t="shared" si="46"/>
        <v>0.01192093</v>
      </c>
      <c r="CU435" s="51">
        <f t="shared" si="15"/>
        <v>1</v>
      </c>
      <c r="CV435" s="51">
        <f t="shared" si="47"/>
        <v>0.001009097738</v>
      </c>
      <c r="CW435" s="51">
        <f t="shared" si="48"/>
        <v>0.007582603342</v>
      </c>
      <c r="CX435" s="51">
        <f t="shared" si="49"/>
        <v>0.001633796214</v>
      </c>
      <c r="CY435" s="51">
        <f t="shared" si="50"/>
        <v>0.9897745027</v>
      </c>
      <c r="CZ435" s="51">
        <f t="shared" si="16"/>
        <v>1</v>
      </c>
      <c r="DA435" s="61"/>
      <c r="DB435" s="51">
        <f>(AQ435*Baseline!B$7 + AV435*Baseline!B$11 + BA435*Baseline!B$16 + BF435*Baseline!B$18)</f>
        <v>66841.09847</v>
      </c>
      <c r="DC435" s="51">
        <f>(AR435*Baseline!B$7 + AW435*Baseline!B$11 + BB435*Baseline!B$16 + BG435*Baseline!B$18)</f>
        <v>67173.7504</v>
      </c>
      <c r="DD435" s="51">
        <f>(AS435*Baseline!B$7 + AX435*Baseline!B$11 + BC435*Baseline!B$16 + BH435*Baseline!B$18)</f>
        <v>115505.4805</v>
      </c>
      <c r="DE435" s="51">
        <f>(AT435*Baseline!B$7 + AY435*Baseline!B$11 + BD435*Baseline!B$16 + BI435*Baseline!B$18)</f>
        <v>1259963.751</v>
      </c>
      <c r="DF435" s="51">
        <f t="shared" si="17"/>
        <v>1509484.081</v>
      </c>
      <c r="DG435" s="61"/>
      <c r="DH435" s="51">
        <f t="shared" si="51"/>
        <v>0.04428075746</v>
      </c>
      <c r="DI435" s="51">
        <f t="shared" si="52"/>
        <v>0.04450113204</v>
      </c>
      <c r="DJ435" s="51">
        <f t="shared" si="53"/>
        <v>0.07651984009</v>
      </c>
      <c r="DK435" s="51">
        <f t="shared" si="54"/>
        <v>0.8346982704</v>
      </c>
      <c r="DL435" s="51">
        <f t="shared" si="18"/>
        <v>1</v>
      </c>
      <c r="DM435" s="61"/>
      <c r="DN435" s="51">
        <f>DH435 / (Baseline!B$7/Baseline!B$17)</f>
        <v>4.72667961</v>
      </c>
      <c r="DO435" s="51">
        <f>DI435 / (Baseline!B$11/Baseline!B$17)</f>
        <v>1.074278627</v>
      </c>
      <c r="DP435" s="51">
        <f>DJ435 / (Baseline!B$16/Baseline!B$17)</f>
        <v>1.182462777</v>
      </c>
      <c r="DQ435" s="51">
        <f>DK435 / (Baseline!B$18/Baseline!B$17)</f>
        <v>0.9437000837</v>
      </c>
      <c r="DR435" s="79"/>
      <c r="DS435" s="51">
        <f>(AU435*Baseline!B$34)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0.03136465727</v>
      </c>
      <c r="DT435" s="51">
        <f>(AZ435*Baseline!B$34) + (Baseline!D$88*(1-Baseline!D$89)*Baseline!B$35) + (Baseline!D$88*Baseline!D$89*((1-Baseline!D$90)*Baseline!B$40 + Baseline!D$90*Baseline!B$41))</f>
        <v>0.01068701359</v>
      </c>
      <c r="DU435" s="51">
        <f>(BE435*Baseline!B$34) + (Baseline!F$88*(1-Baseline!F$89)*Baseline!B$35) + (Baseline!F$88*Baseline!F$89*((1-Baseline!F$90)*Baseline!B$40 + Baseline!F$90*Baseline!B$41))</f>
        <v>0.01297520405</v>
      </c>
      <c r="DV435" s="51">
        <f>(BJ435*Baseline!B$34) + (Baseline!H$88*(1-Baseline!H$89)*Baseline!B$35) + (Baseline!H$88*Baseline!H$89*((1-Baseline!H$90)*Baseline!B$40 + Baseline!H$90*Baseline!B$41))</f>
        <v>0.009306372776</v>
      </c>
      <c r="DW435" s="51">
        <f>( DS435*Baseline!B$7 + DT435*Baseline!B$11 + DU435*Baseline!B$16 + DV435*Baseline!B$18 ) / Baseline!B$17</f>
        <v>0.009807630801</v>
      </c>
    </row>
    <row r="436">
      <c r="A436" s="4" t="s">
        <v>747</v>
      </c>
      <c r="B436" s="45">
        <f>MIN( MAX( NORMINV( MCrands!B436, (B$5+B$4)/2, (B$5-B$4)/3.29 ), 0 ), 1 )</f>
        <v>0.4699106421</v>
      </c>
      <c r="C436" s="45">
        <f>MAX( NORMINV( MCrands!C436, (C$5+C$4)/2, (C$5-C$4)/3.29 ), 0 )</f>
        <v>2.826596927</v>
      </c>
      <c r="D436" s="41"/>
      <c r="E436" s="43">
        <f>Baseline!B$33 * (C436 * Baseline!B$66*Baseline!B$66/Baseline!B$73 + Baseline!B$52*Baseline!B$52/Baseline!B$74 + Baseline!B$53*Baseline!B$53/Baseline!B$75 + Baseline!B$54*Baseline!B$54/Baseline!B$76)</f>
        <v>0.00002005361832</v>
      </c>
      <c r="F436" s="43">
        <f>Baseline!B$33 * (C436 * Baseline!B$66*Baseline!B$57/Baseline!B$73 + Baseline!B$52*Baseline!B$67/Baseline!B$74 + Baseline!B$53*Baseline!B$55/Baseline!B$75 + Baseline!B$54*Baseline!B$56/Baseline!B$76)</f>
        <v>0.0000002000342287</v>
      </c>
      <c r="G436" s="45">
        <f>Baseline!B$33 * (C436 * Baseline!B$66*Baseline!B$58/Baseline!B$73 + Baseline!B$52*Baseline!B$59/Baseline!B$74 + Baseline!B$53*Baseline!B$68/Baseline!B$75 + Baseline!B$54*Baseline!B$60/Baseline!B$76)</f>
        <v>0.0000001690135042</v>
      </c>
      <c r="H436" s="43">
        <f>Baseline!B$33 * (C436 * Baseline!B$66*Baseline!B$61/Baseline!B$73 + Baseline!B$52*Baseline!B$62/Baseline!B$74 + Baseline!B$53*Baseline!B$63/Baseline!B$75 + Baseline!B$54*Baseline!B$69/Baseline!B$76)</f>
        <v>0.000000003439414118</v>
      </c>
      <c r="I436" s="43">
        <f>Baseline!B$33 * (C436 * Baseline!B$57*Baseline!B$66/Baseline!B$73 + Baseline!B$67*Baseline!B$52/Baseline!B$74 + Baseline!B$55*Baseline!B$53/Baseline!B$75 + Baseline!B$56*Baseline!B$54/Baseline!B$76)</f>
        <v>0.0000002000342287</v>
      </c>
      <c r="J436" s="45">
        <f>Baseline!B$33 * (C436 * Baseline!B$57*Baseline!B$57/Baseline!B$73 + Baseline!B$67*Baseline!B$67/Baseline!B$74 + Baseline!B$55*Baseline!B$55/Baseline!B$75 + Baseline!B$56*Baseline!B$56/Baseline!B$76)</f>
        <v>0.000001763813826</v>
      </c>
      <c r="K436" s="43">
        <f>Baseline!B$33 * (C436 * Baseline!B$57*Baseline!B$58/Baseline!B$73 + Baseline!B$67*Baseline!B$59/Baseline!B$74 + Baseline!B$55*Baseline!B$68/Baseline!B$75 + Baseline!B$56*Baseline!B$60/Baseline!B$76)</f>
        <v>0.00000001374197453</v>
      </c>
      <c r="L436" s="45">
        <f>Baseline!B$33 * (C436 * Baseline!B$57*Baseline!B$61/Baseline!B$73 + Baseline!B$67*Baseline!B$62/Baseline!B$74 + Baseline!B$55*Baseline!B$63/Baseline!B$75 + Baseline!B$56*Baseline!B$69/Baseline!B$76)</f>
        <v>0.00000001439285733</v>
      </c>
      <c r="M436" s="43">
        <f>Baseline!B$33 * (C436 * Baseline!B$58*Baseline!B$66/Baseline!B$73 + Baseline!B$59*Baseline!B$52/Baseline!B$74 + Baseline!B$68*Baseline!B$53/Baseline!B$75 + Baseline!B$60*Baseline!B$54/Baseline!B$76)</f>
        <v>0.0000001690135042</v>
      </c>
      <c r="N436" s="45">
        <f>Baseline!B$33 * (C436 * Baseline!B$58*Baseline!B$57/Baseline!B$73 + Baseline!B$59*Baseline!B$67/Baseline!B$74 + Baseline!B$68*Baseline!B$55/Baseline!B$75 + Baseline!B$60*Baseline!B$56/Baseline!B$76)</f>
        <v>0.00000001374197453</v>
      </c>
      <c r="O436" s="45">
        <f>Baseline!B$33 * (C436 * Baseline!B$58*Baseline!B$58/Baseline!B$73 + Baseline!B$59*Baseline!B$59/Baseline!B$74 + Baseline!B$68*Baseline!B$68/Baseline!B$75 + Baseline!B$60*Baseline!B$60/Baseline!B$76)</f>
        <v>0.000001324390407</v>
      </c>
      <c r="P436" s="43">
        <f>Baseline!B$33 * (C436 * Baseline!B$58*Baseline!B$61/Baseline!B$73 + Baseline!B$59*Baseline!B$62/Baseline!B$74 + Baseline!B$68*Baseline!B$63/Baseline!B$75 + Baseline!B$60*Baseline!B$69/Baseline!B$76)</f>
        <v>0.000000001646955259</v>
      </c>
      <c r="Q436" s="43">
        <f>Baseline!B$33 * (C436 * Baseline!B$61*Baseline!B$66/Baseline!B$73 + Baseline!B$62*Baseline!B$52/Baseline!B$74 + Baseline!B$63*Baseline!B$53/Baseline!B$75 + Baseline!B$69*Baseline!B$54/Baseline!B$76)</f>
        <v>0.000000003439414118</v>
      </c>
      <c r="R436" s="43">
        <f>Baseline!B$33 * (C436 * Baseline!B$61*Baseline!B$57/Baseline!B$73 + Baseline!B$62*Baseline!B$67/Baseline!B$74 + Baseline!B$63*Baseline!B$55/Baseline!B$75 + Baseline!B$69*Baseline!B$56/Baseline!B$76)</f>
        <v>0.00000001439285733</v>
      </c>
      <c r="S436" s="43">
        <f>Baseline!B$33 * (C436 * Baseline!B$61*Baseline!B$58/Baseline!B$73 + Baseline!B$62*Baseline!B$59/Baseline!B$74 + Baseline!B$63*Baseline!B$68/Baseline!B$75 + Baseline!B$69*Baseline!B$60/Baseline!B$76)</f>
        <v>0.000000001646955259</v>
      </c>
      <c r="T436" s="43">
        <f>Baseline!B$33 * (C436 * Baseline!B$61*Baseline!B$61/Baseline!B$73 + Baseline!B$62*Baseline!B$62/Baseline!B$74 + Baseline!B$63*Baseline!B$63/Baseline!B$75 + Baseline!B$69*Baseline!B$69/Baseline!B$76)</f>
        <v>0.00000009854654644</v>
      </c>
      <c r="U436" s="41"/>
      <c r="V436" s="43">
        <f>E436 * ( Baseline!B$87 * Baseline!B$7 )</f>
        <v>0.2081365046</v>
      </c>
      <c r="W436" s="43">
        <f>F436 * ( Baseline!D$87 * Baseline!B$11 )</f>
        <v>0.00368995054</v>
      </c>
      <c r="X436" s="43">
        <f>G436 * ( Baseline!F$87 * Baseline!B$16 )</f>
        <v>0.005870645181</v>
      </c>
      <c r="Y436" s="43">
        <f>H436 * ( Baseline!H$87 * Baseline!B$18 )</f>
        <v>0.001209550687</v>
      </c>
      <c r="Z436" s="51">
        <f t="shared" si="1"/>
        <v>0.218906651</v>
      </c>
      <c r="AA436" s="43">
        <f>I436 * ( Baseline!B$87 * Baseline!B$7 )</f>
        <v>0.00207615526</v>
      </c>
      <c r="AB436" s="45">
        <f>J436 * ( Baseline!D$87 * Baseline!B$11 )</f>
        <v>0.03253636052</v>
      </c>
      <c r="AC436" s="45">
        <f>K436 * ( Baseline!F$87 * Baseline!B$16 )</f>
        <v>0.0004773243234</v>
      </c>
      <c r="AD436" s="45">
        <f>L436 * ( Baseline!F$87 * Baseline!B$16 )</f>
        <v>0.0004999325878</v>
      </c>
      <c r="AE436" s="51">
        <f t="shared" si="2"/>
        <v>0.03558977269</v>
      </c>
      <c r="AF436" s="51">
        <f>M436 * ( Baseline!B$87 * Baseline!B$7 )</f>
        <v>0.00175419116</v>
      </c>
      <c r="AG436" s="51">
        <f>N436 * ( Baseline!D$87 * Baseline!B$11 )</f>
        <v>0.000253492648</v>
      </c>
      <c r="AH436" s="51">
        <f>O436 * ( Baseline!F$87 * Baseline!B$16 )</f>
        <v>0.04600239607</v>
      </c>
      <c r="AI436" s="51">
        <f>P436 * ( Baseline!H$87 * Baseline!B$18 )</f>
        <v>0.0005791904656</v>
      </c>
      <c r="AJ436" s="51">
        <f t="shared" si="3"/>
        <v>0.04858927034</v>
      </c>
      <c r="AK436" s="51">
        <f>Q436 * ( Baseline!B$87 * Baseline!B$7 )</f>
        <v>0.00003569767914</v>
      </c>
      <c r="AL436" s="51">
        <f>R436 * ( Baseline!D$87 * Baseline!B$11 )</f>
        <v>0.0002654992199</v>
      </c>
      <c r="AM436" s="51">
        <f>S436 * ( Baseline!F$87 * Baseline!B$16 )</f>
        <v>0.00005720661198</v>
      </c>
      <c r="AN436" s="51">
        <f>T436 * ( Baseline!H$87 * Baseline!B$18 )</f>
        <v>0.03465620563</v>
      </c>
      <c r="AO436" s="51">
        <f t="shared" si="4"/>
        <v>0.03501460915</v>
      </c>
      <c r="AP436" s="61"/>
      <c r="AQ436" s="51">
        <f>V436 * ( (1-Baseline!B$88-Baseline!B$87) + (1-B436)*Baseline!B$88 )</f>
        <v>0.1166354363</v>
      </c>
      <c r="AR436" s="51">
        <f>W436 * ( (1-Baseline!B$88-Baseline!B$87) + (1-B436)*Baseline!B$88 )</f>
        <v>0.002067772744</v>
      </c>
      <c r="AS436" s="51">
        <f>X436 * ( (1-Baseline!B$88-Baseline!B$87) + (1-B436)*Baseline!B$88 )</f>
        <v>0.003289789379</v>
      </c>
      <c r="AT436" s="51">
        <f>Y436 * ( (1-Baseline!B$88-Baseline!B$87) + (1-B436)*Baseline!B$88 )</f>
        <v>0.0006778074437</v>
      </c>
      <c r="AU436" s="51">
        <f t="shared" si="5"/>
        <v>0.1226708059</v>
      </c>
      <c r="AV436" s="51">
        <f>AA436 * ( (1-Baseline!D$88-Baseline!D$87) + (1-B436)*Baseline!D$88 )</f>
        <v>0.001621224864</v>
      </c>
      <c r="AW436" s="51">
        <f>AB436 * ( (1-Baseline!D$88-Baseline!D$87) + (1-B436)*Baseline!D$88 )</f>
        <v>0.0254069422</v>
      </c>
      <c r="AX436" s="51">
        <f>AC436 * ( (1-Baseline!D$88-Baseline!D$87) + (1-B436)*Baseline!D$88 )</f>
        <v>0.0003727322694</v>
      </c>
      <c r="AY436" s="51">
        <f>AD436 * ( (1-Baseline!D$88-Baseline!D$87) + (1-B436)*Baseline!D$88 )</f>
        <v>0.0003903865754</v>
      </c>
      <c r="AZ436" s="51">
        <f t="shared" si="6"/>
        <v>0.02779128591</v>
      </c>
      <c r="BA436" s="51">
        <f>AF436 * ( (1-Baseline!F$88-Baseline!F$87) + (1-Baseline!B$36)*Baseline!F$88 )</f>
        <v>0.001262372093</v>
      </c>
      <c r="BB436" s="51">
        <f>AG436 * ( (1-Baseline!F$88-Baseline!F$87) + (1-Baseline!B$36)*Baseline!F$88 )</f>
        <v>0.0001824214213</v>
      </c>
      <c r="BC436" s="51">
        <f>AH436 * ( (1-Baseline!F$88-Baseline!F$87) + (1-Baseline!B$36)*Baseline!F$88 )</f>
        <v>0.03310479629</v>
      </c>
      <c r="BD436" s="51">
        <f>AI436 * ( (1-Baseline!F$88-Baseline!F$87) + (1-Baseline!B$36)*Baseline!F$88 )</f>
        <v>0.0004168039932</v>
      </c>
      <c r="BE436" s="51">
        <f t="shared" si="7"/>
        <v>0.0349663938</v>
      </c>
      <c r="BF436" s="51">
        <f>AK436 * ( (1-Baseline!H$88-Baseline!H$87) + (1-Baseline!B$36)*Baseline!H$88 )</f>
        <v>0.00002828398513</v>
      </c>
      <c r="BG436" s="51">
        <f>AL436 * ( (1-Baseline!H$88-Baseline!H$87) + (1-Baseline!B$36)*Baseline!H$88 )</f>
        <v>0.0002103603419</v>
      </c>
      <c r="BH436" s="51">
        <f>AM436 * ( (1-Baseline!H$88-Baseline!H$87) + (1-Baseline!B$36)*Baseline!H$88 )</f>
        <v>0.0000453259428</v>
      </c>
      <c r="BI436" s="51">
        <f>AN436 * ( (1-Baseline!H$88-Baseline!H$87) + (1-Baseline!B$36)*Baseline!H$88 )</f>
        <v>0.02745880485</v>
      </c>
      <c r="BJ436" s="51">
        <f t="shared" si="8"/>
        <v>0.02774277512</v>
      </c>
      <c r="BK436" s="61"/>
      <c r="BL436" s="51">
        <f t="shared" si="19"/>
        <v>0.9508002778</v>
      </c>
      <c r="BM436" s="51">
        <f t="shared" si="20"/>
        <v>0.01685627423</v>
      </c>
      <c r="BN436" s="51">
        <f t="shared" si="21"/>
        <v>0.02681803022</v>
      </c>
      <c r="BO436" s="51">
        <f t="shared" si="22"/>
        <v>0.005525417714</v>
      </c>
      <c r="BP436" s="51">
        <f t="shared" si="9"/>
        <v>1</v>
      </c>
      <c r="BQ436" s="51">
        <f t="shared" si="23"/>
        <v>0.05833572689</v>
      </c>
      <c r="BR436" s="51">
        <f t="shared" si="24"/>
        <v>0.9142053478</v>
      </c>
      <c r="BS436" s="51">
        <f t="shared" si="25"/>
        <v>0.01341183962</v>
      </c>
      <c r="BT436" s="51">
        <f t="shared" si="26"/>
        <v>0.01404708572</v>
      </c>
      <c r="BU436" s="51">
        <f t="shared" si="10"/>
        <v>1</v>
      </c>
      <c r="BV436" s="51">
        <f t="shared" si="27"/>
        <v>0.03610243882</v>
      </c>
      <c r="BW436" s="51">
        <f t="shared" si="28"/>
        <v>0.005217049901</v>
      </c>
      <c r="BX436" s="51">
        <f t="shared" si="29"/>
        <v>0.9467603803</v>
      </c>
      <c r="BY436" s="51">
        <f t="shared" si="30"/>
        <v>0.01192013096</v>
      </c>
      <c r="BZ436" s="51">
        <f t="shared" si="11"/>
        <v>1</v>
      </c>
      <c r="CA436" s="51">
        <f t="shared" si="31"/>
        <v>0.001019508143</v>
      </c>
      <c r="CB436" s="51">
        <f t="shared" si="32"/>
        <v>0.007582527019</v>
      </c>
      <c r="CC436" s="51">
        <f t="shared" si="33"/>
        <v>0.001633792676</v>
      </c>
      <c r="CD436" s="51">
        <f t="shared" si="34"/>
        <v>0.9897641722</v>
      </c>
      <c r="CE436" s="51">
        <f t="shared" si="12"/>
        <v>1</v>
      </c>
      <c r="CF436" s="61"/>
      <c r="CG436" s="51">
        <f t="shared" si="35"/>
        <v>0.9508002778</v>
      </c>
      <c r="CH436" s="51">
        <f t="shared" si="36"/>
        <v>0.01685627423</v>
      </c>
      <c r="CI436" s="51">
        <f t="shared" si="37"/>
        <v>0.02681803022</v>
      </c>
      <c r="CJ436" s="51">
        <f t="shared" si="38"/>
        <v>0.005525417714</v>
      </c>
      <c r="CK436" s="51">
        <f t="shared" si="13"/>
        <v>1</v>
      </c>
      <c r="CL436" s="51">
        <f t="shared" si="39"/>
        <v>0.05833572689</v>
      </c>
      <c r="CM436" s="51">
        <f t="shared" si="40"/>
        <v>0.9142053478</v>
      </c>
      <c r="CN436" s="51">
        <f t="shared" si="41"/>
        <v>0.01341183962</v>
      </c>
      <c r="CO436" s="51">
        <f t="shared" si="42"/>
        <v>0.01404708572</v>
      </c>
      <c r="CP436" s="51">
        <f t="shared" si="14"/>
        <v>1</v>
      </c>
      <c r="CQ436" s="51">
        <f t="shared" si="43"/>
        <v>0.03610243882</v>
      </c>
      <c r="CR436" s="51">
        <f t="shared" si="44"/>
        <v>0.005217049901</v>
      </c>
      <c r="CS436" s="51">
        <f t="shared" si="45"/>
        <v>0.9467603803</v>
      </c>
      <c r="CT436" s="51">
        <f t="shared" si="46"/>
        <v>0.01192013096</v>
      </c>
      <c r="CU436" s="51">
        <f t="shared" si="15"/>
        <v>1</v>
      </c>
      <c r="CV436" s="51">
        <f t="shared" si="47"/>
        <v>0.001019508143</v>
      </c>
      <c r="CW436" s="51">
        <f t="shared" si="48"/>
        <v>0.007582527019</v>
      </c>
      <c r="CX436" s="51">
        <f t="shared" si="49"/>
        <v>0.001633792676</v>
      </c>
      <c r="CY436" s="51">
        <f t="shared" si="50"/>
        <v>0.9897641722</v>
      </c>
      <c r="CZ436" s="51">
        <f t="shared" si="16"/>
        <v>1</v>
      </c>
      <c r="DA436" s="61"/>
      <c r="DB436" s="51">
        <f>(AQ436*Baseline!B$7 + AV436*Baseline!B$11 + BA436*Baseline!B$16 + BF436*Baseline!B$18)</f>
        <v>65569.324</v>
      </c>
      <c r="DC436" s="51">
        <f>(AR436*Baseline!B$7 + AW436*Baseline!B$11 + BB436*Baseline!B$16 + BG436*Baseline!B$18)</f>
        <v>65733.14743</v>
      </c>
      <c r="DD436" s="51">
        <f>(AS436*Baseline!B$7 + AX436*Baseline!B$11 + BC436*Baseline!B$16 + BH436*Baseline!B$18)</f>
        <v>115377.7617</v>
      </c>
      <c r="DE436" s="51">
        <f>(AT436*Baseline!B$7 + AY436*Baseline!B$11 + BD436*Baseline!B$16 + BI436*Baseline!B$18)</f>
        <v>1259923.395</v>
      </c>
      <c r="DF436" s="51">
        <f t="shared" si="17"/>
        <v>1506603.628</v>
      </c>
      <c r="DG436" s="61"/>
      <c r="DH436" s="51">
        <f t="shared" si="51"/>
        <v>0.04352128376</v>
      </c>
      <c r="DI436" s="51">
        <f t="shared" si="52"/>
        <v>0.04363002067</v>
      </c>
      <c r="DJ436" s="51">
        <f t="shared" si="53"/>
        <v>0.07658136459</v>
      </c>
      <c r="DK436" s="51">
        <f t="shared" si="54"/>
        <v>0.836267331</v>
      </c>
      <c r="DL436" s="51">
        <f t="shared" si="18"/>
        <v>1</v>
      </c>
      <c r="DM436" s="61"/>
      <c r="DN436" s="51">
        <f>DH436 / (Baseline!B$7/Baseline!B$17)</f>
        <v>4.645610788</v>
      </c>
      <c r="DO436" s="51">
        <f>DI436 / (Baseline!B$11/Baseline!B$17)</f>
        <v>1.053249582</v>
      </c>
      <c r="DP436" s="51">
        <f>DJ436 / (Baseline!B$16/Baseline!B$17)</f>
        <v>1.183413517</v>
      </c>
      <c r="DQ436" s="51">
        <f>DK436 / (Baseline!B$18/Baseline!B$17)</f>
        <v>0.9454740452</v>
      </c>
      <c r="DR436" s="79"/>
      <c r="DS436" s="51">
        <f>(AU436*Baseline!B$34)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0.03093015213</v>
      </c>
      <c r="DT436" s="51">
        <f>(AZ436*Baseline!B$34) + (Baseline!D$88*(1-Baseline!D$89)*Baseline!B$35) + (Baseline!D$88*Baseline!D$89*((1-Baseline!D$90)*Baseline!B$40 + Baseline!D$90*Baseline!B$41))</f>
        <v>0.01058226089</v>
      </c>
      <c r="DU436" s="51">
        <f>(BE436*Baseline!B$34) + (Baseline!F$88*(1-Baseline!F$89)*Baseline!B$35) + (Baseline!F$88*Baseline!F$89*((1-Baseline!F$90)*Baseline!B$40 + Baseline!F$90*Baseline!B$41))</f>
        <v>0.01297559907</v>
      </c>
      <c r="DV436" s="51">
        <f>(BJ436*Baseline!B$34) + (Baseline!H$88*(1-Baseline!H$89)*Baseline!B$35) + (Baseline!H$88*Baseline!H$89*((1-Baseline!H$90)*Baseline!B$40 + Baseline!H$90*Baseline!B$41))</f>
        <v>0.009306416268</v>
      </c>
      <c r="DW436" s="51">
        <f>( DS436*Baseline!B$7 + DT436*Baseline!B$11 + DU436*Baseline!B$16 + DV436*Baseline!B$18 ) / Baseline!B$17</f>
        <v>0.009799284977</v>
      </c>
    </row>
    <row r="437">
      <c r="A437" s="4" t="s">
        <v>748</v>
      </c>
      <c r="B437" s="45">
        <f>MIN( MAX( NORMINV( MCrands!B437, (B$5+B$4)/2, (B$5-B$4)/3.29 ), 0 ), 1 )</f>
        <v>0.6308478327</v>
      </c>
      <c r="C437" s="45">
        <f>MAX( NORMINV( MCrands!C437, (C$5+C$4)/2, (C$5-C$4)/3.29 ), 0 )</f>
        <v>2.415434425</v>
      </c>
      <c r="D437" s="41"/>
      <c r="E437" s="43">
        <f>Baseline!B$33 * (C437 * Baseline!B$66*Baseline!B$66/Baseline!B$73 + Baseline!B$52*Baseline!B$52/Baseline!B$74 + Baseline!B$53*Baseline!B$53/Baseline!B$75 + Baseline!B$54*Baseline!B$54/Baseline!B$76)</f>
        <v>0.00001714257794</v>
      </c>
      <c r="F437" s="43">
        <f>Baseline!B$33 * (C437 * Baseline!B$66*Baseline!B$57/Baseline!B$73 + Baseline!B$52*Baseline!B$67/Baseline!B$74 + Baseline!B$53*Baseline!B$55/Baseline!B$75 + Baseline!B$54*Baseline!B$56/Baseline!B$76)</f>
        <v>0.0000001995745907</v>
      </c>
      <c r="G437" s="45">
        <f>Baseline!B$33 * (C437 * Baseline!B$66*Baseline!B$58/Baseline!B$73 + Baseline!B$52*Baseline!B$59/Baseline!B$74 + Baseline!B$53*Baseline!B$68/Baseline!B$75 + Baseline!B$54*Baseline!B$60/Baseline!B$76)</f>
        <v>0.0000001678835609</v>
      </c>
      <c r="H437" s="43">
        <f>Baseline!B$33 * (C437 * Baseline!B$66*Baseline!B$61/Baseline!B$73 + Baseline!B$52*Baseline!B$62/Baseline!B$74 + Baseline!B$53*Baseline!B$63/Baseline!B$75 + Baseline!B$54*Baseline!B$69/Baseline!B$76)</f>
        <v>0.000000003326419788</v>
      </c>
      <c r="I437" s="43">
        <f>Baseline!B$33 * (C437 * Baseline!B$57*Baseline!B$66/Baseline!B$73 + Baseline!B$67*Baseline!B$52/Baseline!B$74 + Baseline!B$55*Baseline!B$53/Baseline!B$75 + Baseline!B$56*Baseline!B$54/Baseline!B$76)</f>
        <v>0.0000001995745907</v>
      </c>
      <c r="J437" s="45">
        <f>Baseline!B$33 * (C437 * Baseline!B$57*Baseline!B$57/Baseline!B$73 + Baseline!B$67*Baseline!B$67/Baseline!B$74 + Baseline!B$55*Baseline!B$55/Baseline!B$75 + Baseline!B$56*Baseline!B$56/Baseline!B$76)</f>
        <v>0.000001763813754</v>
      </c>
      <c r="K437" s="43">
        <f>Baseline!B$33 * (C437 * Baseline!B$57*Baseline!B$58/Baseline!B$73 + Baseline!B$67*Baseline!B$59/Baseline!B$74 + Baseline!B$55*Baseline!B$68/Baseline!B$75 + Baseline!B$56*Baseline!B$60/Baseline!B$76)</f>
        <v>0.00000001374179611</v>
      </c>
      <c r="L437" s="45">
        <f>Baseline!B$33 * (C437 * Baseline!B$57*Baseline!B$61/Baseline!B$73 + Baseline!B$67*Baseline!B$62/Baseline!B$74 + Baseline!B$55*Baseline!B$63/Baseline!B$75 + Baseline!B$56*Baseline!B$69/Baseline!B$76)</f>
        <v>0.00000001439283949</v>
      </c>
      <c r="M437" s="43">
        <f>Baseline!B$33 * (C437 * Baseline!B$58*Baseline!B$66/Baseline!B$73 + Baseline!B$59*Baseline!B$52/Baseline!B$74 + Baseline!B$68*Baseline!B$53/Baseline!B$75 + Baseline!B$60*Baseline!B$54/Baseline!B$76)</f>
        <v>0.0000001678835609</v>
      </c>
      <c r="N437" s="45">
        <f>Baseline!B$33 * (C437 * Baseline!B$58*Baseline!B$57/Baseline!B$73 + Baseline!B$59*Baseline!B$67/Baseline!B$74 + Baseline!B$68*Baseline!B$55/Baseline!B$75 + Baseline!B$60*Baseline!B$56/Baseline!B$76)</f>
        <v>0.00000001374179611</v>
      </c>
      <c r="O437" s="45">
        <f>Baseline!B$33 * (C437 * Baseline!B$58*Baseline!B$58/Baseline!B$73 + Baseline!B$59*Baseline!B$59/Baseline!B$74 + Baseline!B$68*Baseline!B$68/Baseline!B$75 + Baseline!B$60*Baseline!B$60/Baseline!B$76)</f>
        <v>0.000001324389968</v>
      </c>
      <c r="P437" s="43">
        <f>Baseline!B$33 * (C437 * Baseline!B$58*Baseline!B$61/Baseline!B$73 + Baseline!B$59*Baseline!B$62/Baseline!B$74 + Baseline!B$68*Baseline!B$63/Baseline!B$75 + Baseline!B$60*Baseline!B$69/Baseline!B$76)</f>
        <v>0.000000001646911399</v>
      </c>
      <c r="Q437" s="43">
        <f>Baseline!B$33 * (C437 * Baseline!B$61*Baseline!B$66/Baseline!B$73 + Baseline!B$62*Baseline!B$52/Baseline!B$74 + Baseline!B$63*Baseline!B$53/Baseline!B$75 + Baseline!B$69*Baseline!B$54/Baseline!B$76)</f>
        <v>0.000000003326419788</v>
      </c>
      <c r="R437" s="43">
        <f>Baseline!B$33 * (C437 * Baseline!B$61*Baseline!B$57/Baseline!B$73 + Baseline!B$62*Baseline!B$67/Baseline!B$74 + Baseline!B$63*Baseline!B$55/Baseline!B$75 + Baseline!B$69*Baseline!B$56/Baseline!B$76)</f>
        <v>0.00000001439283949</v>
      </c>
      <c r="S437" s="43">
        <f>Baseline!B$33 * (C437 * Baseline!B$61*Baseline!B$58/Baseline!B$73 + Baseline!B$62*Baseline!B$59/Baseline!B$74 + Baseline!B$63*Baseline!B$68/Baseline!B$75 + Baseline!B$69*Baseline!B$60/Baseline!B$76)</f>
        <v>0.000000001646911399</v>
      </c>
      <c r="T437" s="43">
        <f>Baseline!B$33 * (C437 * Baseline!B$61*Baseline!B$61/Baseline!B$73 + Baseline!B$62*Baseline!B$62/Baseline!B$74 + Baseline!B$63*Baseline!B$63/Baseline!B$75 + Baseline!B$69*Baseline!B$69/Baseline!B$76)</f>
        <v>0.00000009854654205</v>
      </c>
      <c r="U437" s="41"/>
      <c r="V437" s="43">
        <f>E437 * ( Baseline!B$87 * Baseline!B$7 )</f>
        <v>0.1779228165</v>
      </c>
      <c r="W437" s="43">
        <f>F437 * ( Baseline!D$87 * Baseline!B$11 )</f>
        <v>0.003681471785</v>
      </c>
      <c r="X437" s="43">
        <f>G437 * ( Baseline!F$87 * Baseline!B$16 )</f>
        <v>0.00583139686</v>
      </c>
      <c r="Y437" s="43">
        <f>H437 * ( Baseline!H$87 * Baseline!B$18 )</f>
        <v>0.001169813579</v>
      </c>
      <c r="Z437" s="51">
        <f t="shared" si="1"/>
        <v>0.1886054987</v>
      </c>
      <c r="AA437" s="43">
        <f>I437 * ( Baseline!B$87 * Baseline!B$7 )</f>
        <v>0.002071384677</v>
      </c>
      <c r="AB437" s="45">
        <f>J437 * ( Baseline!D$87 * Baseline!B$11 )</f>
        <v>0.03253635918</v>
      </c>
      <c r="AC437" s="45">
        <f>K437 * ( Baseline!F$87 * Baseline!B$16 )</f>
        <v>0.0004773181263</v>
      </c>
      <c r="AD437" s="45">
        <f>L437 * ( Baseline!F$87 * Baseline!B$16 )</f>
        <v>0.0004999319681</v>
      </c>
      <c r="AE437" s="51">
        <f t="shared" si="2"/>
        <v>0.03558499395</v>
      </c>
      <c r="AF437" s="51">
        <f>M437 * ( Baseline!B$87 * Baseline!B$7 )</f>
        <v>0.001742463478</v>
      </c>
      <c r="AG437" s="51">
        <f>N437 * ( Baseline!D$87 * Baseline!B$11 )</f>
        <v>0.0002534893569</v>
      </c>
      <c r="AH437" s="51">
        <f>O437 * ( Baseline!F$87 * Baseline!B$16 )</f>
        <v>0.04600238084</v>
      </c>
      <c r="AI437" s="51">
        <f>P437 * ( Baseline!H$87 * Baseline!B$18 )</f>
        <v>0.0005791750414</v>
      </c>
      <c r="AJ437" s="51">
        <f t="shared" si="3"/>
        <v>0.04857750871</v>
      </c>
      <c r="AK437" s="51">
        <f>Q437 * ( Baseline!B$87 * Baseline!B$7 )</f>
        <v>0.00003452491098</v>
      </c>
      <c r="AL437" s="51">
        <f>R437 * ( Baseline!D$87 * Baseline!B$11 )</f>
        <v>0.0002654988908</v>
      </c>
      <c r="AM437" s="51">
        <f>S437 * ( Baseline!F$87 * Baseline!B$16 )</f>
        <v>0.00005720508852</v>
      </c>
      <c r="AN437" s="51">
        <f>T437 * ( Baseline!H$87 * Baseline!B$18 )</f>
        <v>0.03465620409</v>
      </c>
      <c r="AO437" s="51">
        <f t="shared" si="4"/>
        <v>0.03501343298</v>
      </c>
      <c r="AP437" s="61"/>
      <c r="AQ437" s="51">
        <f>V437 * ( (1-Baseline!B$88-Baseline!B$87) + (1-B437)*Baseline!B$88 )</f>
        <v>0.0742196896</v>
      </c>
      <c r="AR437" s="51">
        <f>W437 * ( (1-Baseline!B$88-Baseline!B$87) + (1-B437)*Baseline!B$88 )</f>
        <v>0.001535709127</v>
      </c>
      <c r="AS437" s="51">
        <f>X437 * ( (1-Baseline!B$88-Baseline!B$87) + (1-B437)*Baseline!B$88 )</f>
        <v>0.002432540545</v>
      </c>
      <c r="AT437" s="51">
        <f>Y437 * ( (1-Baseline!B$88-Baseline!B$87) + (1-B437)*Baseline!B$88 )</f>
        <v>0.0004879823872</v>
      </c>
      <c r="AU437" s="51">
        <f t="shared" si="5"/>
        <v>0.07867592166</v>
      </c>
      <c r="AV437" s="51">
        <f>AA437 * ( (1-Baseline!D$88-Baseline!D$87) + (1-B437)*Baseline!D$88 )</f>
        <v>0.001468153072</v>
      </c>
      <c r="AW437" s="51">
        <f>AB437 * ( (1-Baseline!D$88-Baseline!D$87) + (1-B437)*Baseline!D$88 )</f>
        <v>0.02306107416</v>
      </c>
      <c r="AX437" s="51">
        <f>AC437 * ( (1-Baseline!D$88-Baseline!D$87) + (1-B437)*Baseline!D$88 )</f>
        <v>0.0003383128595</v>
      </c>
      <c r="AY437" s="51">
        <f>AD437 * ( (1-Baseline!D$88-Baseline!D$87) + (1-B437)*Baseline!D$88 )</f>
        <v>0.0003543410659</v>
      </c>
      <c r="AZ437" s="51">
        <f t="shared" si="6"/>
        <v>0.02522188116</v>
      </c>
      <c r="BA437" s="51">
        <f>AF437 * ( (1-Baseline!F$88-Baseline!F$87) + (1-Baseline!B$36)*Baseline!F$88 )</f>
        <v>0.001253932478</v>
      </c>
      <c r="BB437" s="51">
        <f>AG437 * ( (1-Baseline!F$88-Baseline!F$87) + (1-Baseline!B$36)*Baseline!F$88 )</f>
        <v>0.0001824190529</v>
      </c>
      <c r="BC437" s="51">
        <f>AH437 * ( (1-Baseline!F$88-Baseline!F$87) + (1-Baseline!B$36)*Baseline!F$88 )</f>
        <v>0.03310478533</v>
      </c>
      <c r="BD437" s="51">
        <f>AI437 * ( (1-Baseline!F$88-Baseline!F$87) + (1-Baseline!B$36)*Baseline!F$88 )</f>
        <v>0.0004167928934</v>
      </c>
      <c r="BE437" s="51">
        <f t="shared" si="7"/>
        <v>0.03495792975</v>
      </c>
      <c r="BF437" s="51">
        <f>AK437 * ( (1-Baseline!H$88-Baseline!H$87) + (1-Baseline!B$36)*Baseline!H$88 )</f>
        <v>0.00002735477747</v>
      </c>
      <c r="BG437" s="51">
        <f>AL437 * ( (1-Baseline!H$88-Baseline!H$87) + (1-Baseline!B$36)*Baseline!H$88 )</f>
        <v>0.0002103600812</v>
      </c>
      <c r="BH437" s="51">
        <f>AM437 * ( (1-Baseline!H$88-Baseline!H$87) + (1-Baseline!B$36)*Baseline!H$88 )</f>
        <v>0.00004532473574</v>
      </c>
      <c r="BI437" s="51">
        <f>AN437 * ( (1-Baseline!H$88-Baseline!H$87) + (1-Baseline!B$36)*Baseline!H$88 )</f>
        <v>0.02745880363</v>
      </c>
      <c r="BJ437" s="51">
        <f t="shared" si="8"/>
        <v>0.02774184322</v>
      </c>
      <c r="BK437" s="61"/>
      <c r="BL437" s="51">
        <f t="shared" si="19"/>
        <v>0.9433596459</v>
      </c>
      <c r="BM437" s="51">
        <f t="shared" si="20"/>
        <v>0.01951942976</v>
      </c>
      <c r="BN437" s="51">
        <f t="shared" si="21"/>
        <v>0.03091848806</v>
      </c>
      <c r="BO437" s="51">
        <f t="shared" si="22"/>
        <v>0.006202436234</v>
      </c>
      <c r="BP437" s="51">
        <f t="shared" si="9"/>
        <v>1</v>
      </c>
      <c r="BQ437" s="51">
        <f t="shared" si="23"/>
        <v>0.05820949921</v>
      </c>
      <c r="BR437" s="51">
        <f t="shared" si="24"/>
        <v>0.9143280795</v>
      </c>
      <c r="BS437" s="51">
        <f t="shared" si="25"/>
        <v>0.01341346656</v>
      </c>
      <c r="BT437" s="51">
        <f t="shared" si="26"/>
        <v>0.0140489547</v>
      </c>
      <c r="BU437" s="51">
        <f t="shared" si="10"/>
        <v>1</v>
      </c>
      <c r="BV437" s="51">
        <f t="shared" si="27"/>
        <v>0.03586975793</v>
      </c>
      <c r="BW437" s="51">
        <f t="shared" si="28"/>
        <v>0.005218245308</v>
      </c>
      <c r="BX437" s="51">
        <f t="shared" si="29"/>
        <v>0.9469892972</v>
      </c>
      <c r="BY437" s="51">
        <f t="shared" si="30"/>
        <v>0.01192269955</v>
      </c>
      <c r="BZ437" s="51">
        <f t="shared" si="11"/>
        <v>1</v>
      </c>
      <c r="CA437" s="51">
        <f t="shared" si="31"/>
        <v>0.0009860475834</v>
      </c>
      <c r="CB437" s="51">
        <f t="shared" si="32"/>
        <v>0.00758277233</v>
      </c>
      <c r="CC437" s="51">
        <f t="shared" si="33"/>
        <v>0.001633804048</v>
      </c>
      <c r="CD437" s="51">
        <f t="shared" si="34"/>
        <v>0.989797376</v>
      </c>
      <c r="CE437" s="51">
        <f t="shared" si="12"/>
        <v>1</v>
      </c>
      <c r="CF437" s="61"/>
      <c r="CG437" s="51">
        <f t="shared" si="35"/>
        <v>0.9433596459</v>
      </c>
      <c r="CH437" s="51">
        <f t="shared" si="36"/>
        <v>0.01951942976</v>
      </c>
      <c r="CI437" s="51">
        <f t="shared" si="37"/>
        <v>0.03091848806</v>
      </c>
      <c r="CJ437" s="51">
        <f t="shared" si="38"/>
        <v>0.006202436234</v>
      </c>
      <c r="CK437" s="51">
        <f t="shared" si="13"/>
        <v>1</v>
      </c>
      <c r="CL437" s="51">
        <f t="shared" si="39"/>
        <v>0.05820949921</v>
      </c>
      <c r="CM437" s="51">
        <f t="shared" si="40"/>
        <v>0.9143280795</v>
      </c>
      <c r="CN437" s="51">
        <f t="shared" si="41"/>
        <v>0.01341346656</v>
      </c>
      <c r="CO437" s="51">
        <f t="shared" si="42"/>
        <v>0.0140489547</v>
      </c>
      <c r="CP437" s="51">
        <f t="shared" si="14"/>
        <v>1</v>
      </c>
      <c r="CQ437" s="51">
        <f t="shared" si="43"/>
        <v>0.03586975793</v>
      </c>
      <c r="CR437" s="51">
        <f t="shared" si="44"/>
        <v>0.005218245308</v>
      </c>
      <c r="CS437" s="51">
        <f t="shared" si="45"/>
        <v>0.9469892972</v>
      </c>
      <c r="CT437" s="51">
        <f t="shared" si="46"/>
        <v>0.01192269955</v>
      </c>
      <c r="CU437" s="51">
        <f t="shared" si="15"/>
        <v>1</v>
      </c>
      <c r="CV437" s="51">
        <f t="shared" si="47"/>
        <v>0.0009860475834</v>
      </c>
      <c r="CW437" s="51">
        <f t="shared" si="48"/>
        <v>0.00758277233</v>
      </c>
      <c r="CX437" s="51">
        <f t="shared" si="49"/>
        <v>0.001633804048</v>
      </c>
      <c r="CY437" s="51">
        <f t="shared" si="50"/>
        <v>0.989797376</v>
      </c>
      <c r="CZ437" s="51">
        <f t="shared" si="16"/>
        <v>1</v>
      </c>
      <c r="DA437" s="61"/>
      <c r="DB437" s="51">
        <f>(AQ437*Baseline!B$7 + AV437*Baseline!B$11 + BA437*Baseline!B$16 + BF437*Baseline!B$18)</f>
        <v>44598.59263</v>
      </c>
      <c r="DC437" s="51">
        <f>(AR437*Baseline!B$7 + AW437*Baseline!B$11 + BB437*Baseline!B$16 + BG437*Baseline!B$18)</f>
        <v>60444.23603</v>
      </c>
      <c r="DD437" s="51">
        <f>(AS437*Baseline!B$7 + AX437*Baseline!B$11 + BC437*Baseline!B$16 + BH437*Baseline!B$18)</f>
        <v>114888.0897</v>
      </c>
      <c r="DE437" s="51">
        <f>(AT437*Baseline!B$7 + AY437*Baseline!B$11 + BD437*Baseline!B$16 + BI437*Baseline!B$18)</f>
        <v>1259753.935</v>
      </c>
      <c r="DF437" s="51">
        <f t="shared" si="17"/>
        <v>1479684.853</v>
      </c>
      <c r="DG437" s="61"/>
      <c r="DH437" s="51">
        <f t="shared" si="51"/>
        <v>0.03014060226</v>
      </c>
      <c r="DI437" s="51">
        <f t="shared" si="52"/>
        <v>0.04084939837</v>
      </c>
      <c r="DJ437" s="51">
        <f t="shared" si="53"/>
        <v>0.07764362087</v>
      </c>
      <c r="DK437" s="51">
        <f t="shared" si="54"/>
        <v>0.8513663785</v>
      </c>
      <c r="DL437" s="51">
        <f t="shared" si="18"/>
        <v>1</v>
      </c>
      <c r="DM437" s="61"/>
      <c r="DN437" s="51">
        <f>DH437 / (Baseline!B$7/Baseline!B$17)</f>
        <v>3.217311047</v>
      </c>
      <c r="DO437" s="51">
        <f>DI437 / (Baseline!B$11/Baseline!B$17)</f>
        <v>0.9861240282</v>
      </c>
      <c r="DP437" s="51">
        <f>DJ437 / (Baseline!B$16/Baseline!B$17)</f>
        <v>1.199828587</v>
      </c>
      <c r="DQ437" s="51">
        <f>DK437 / (Baseline!B$18/Baseline!B$17)</f>
        <v>0.9625448514</v>
      </c>
      <c r="DR437" s="79"/>
      <c r="DS437" s="51">
        <f>(AU437*Baseline!B$34)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0.0243309195</v>
      </c>
      <c r="DT437" s="51">
        <f>(AZ437*Baseline!B$34) + (Baseline!D$88*(1-Baseline!D$89)*Baseline!B$35) + (Baseline!D$88*Baseline!D$89*((1-Baseline!D$90)*Baseline!B$40 + Baseline!D$90*Baseline!B$41))</f>
        <v>0.01019685017</v>
      </c>
      <c r="DU437" s="51">
        <f>(BE437*Baseline!B$34) + (Baseline!F$88*(1-Baseline!F$89)*Baseline!B$35) + (Baseline!F$88*Baseline!F$89*((1-Baseline!F$90)*Baseline!B$40 + Baseline!F$90*Baseline!B$41))</f>
        <v>0.01297432946</v>
      </c>
      <c r="DV437" s="51">
        <f>(BJ437*Baseline!B$34) + (Baseline!H$88*(1-Baseline!H$89)*Baseline!B$35) + (Baseline!H$88*Baseline!H$89*((1-Baseline!H$90)*Baseline!B$40 + Baseline!H$90*Baseline!B$41))</f>
        <v>0.009306276483</v>
      </c>
      <c r="DW437" s="51">
        <f>( DS437*Baseline!B$7 + DT437*Baseline!B$11 + DU437*Baseline!B$16 + DV437*Baseline!B$18 ) / Baseline!B$17</f>
        <v>0.009721290531</v>
      </c>
    </row>
    <row r="438">
      <c r="A438" s="4" t="s">
        <v>749</v>
      </c>
      <c r="B438" s="45">
        <f>MIN( MAX( NORMINV( MCrands!B438, (B$5+B$4)/2, (B$5-B$4)/3.29 ), 0 ), 1 )</f>
        <v>0.5945407392</v>
      </c>
      <c r="C438" s="45">
        <f>MAX( NORMINV( MCrands!C438, (C$5+C$4)/2, (C$5-C$4)/3.29 ), 0 )</f>
        <v>2.965520024</v>
      </c>
      <c r="D438" s="41"/>
      <c r="E438" s="43">
        <f>Baseline!B$33 * (C438 * Baseline!B$66*Baseline!B$66/Baseline!B$73 + Baseline!B$52*Baseline!B$52/Baseline!B$74 + Baseline!B$53*Baseline!B$53/Baseline!B$75 + Baseline!B$54*Baseline!B$54/Baseline!B$76)</f>
        <v>0.00002103719719</v>
      </c>
      <c r="F438" s="43">
        <f>Baseline!B$33 * (C438 * Baseline!B$66*Baseline!B$57/Baseline!B$73 + Baseline!B$52*Baseline!B$67/Baseline!B$74 + Baseline!B$53*Baseline!B$55/Baseline!B$75 + Baseline!B$54*Baseline!B$56/Baseline!B$76)</f>
        <v>0.0000002001895306</v>
      </c>
      <c r="G438" s="45">
        <f>Baseline!B$33 * (C438 * Baseline!B$66*Baseline!B$58/Baseline!B$73 + Baseline!B$52*Baseline!B$59/Baseline!B$74 + Baseline!B$53*Baseline!B$68/Baseline!B$75 + Baseline!B$54*Baseline!B$60/Baseline!B$76)</f>
        <v>0.0000001693952881</v>
      </c>
      <c r="H438" s="43">
        <f>Baseline!B$33 * (C438 * Baseline!B$66*Baseline!B$61/Baseline!B$73 + Baseline!B$52*Baseline!B$62/Baseline!B$74 + Baseline!B$53*Baseline!B$63/Baseline!B$75 + Baseline!B$54*Baseline!B$69/Baseline!B$76)</f>
        <v>0.000000003477592509</v>
      </c>
      <c r="I438" s="43">
        <f>Baseline!B$33 * (C438 * Baseline!B$57*Baseline!B$66/Baseline!B$73 + Baseline!B$67*Baseline!B$52/Baseline!B$74 + Baseline!B$55*Baseline!B$53/Baseline!B$75 + Baseline!B$56*Baseline!B$54/Baseline!B$76)</f>
        <v>0.0000002001895306</v>
      </c>
      <c r="J438" s="45">
        <f>Baseline!B$33 * (C438 * Baseline!B$57*Baseline!B$57/Baseline!B$73 + Baseline!B$67*Baseline!B$67/Baseline!B$74 + Baseline!B$55*Baseline!B$55/Baseline!B$75 + Baseline!B$56*Baseline!B$56/Baseline!B$76)</f>
        <v>0.000001763813851</v>
      </c>
      <c r="K438" s="43">
        <f>Baseline!B$33 * (C438 * Baseline!B$57*Baseline!B$58/Baseline!B$73 + Baseline!B$67*Baseline!B$59/Baseline!B$74 + Baseline!B$55*Baseline!B$68/Baseline!B$75 + Baseline!B$56*Baseline!B$60/Baseline!B$76)</f>
        <v>0.00000001374203481</v>
      </c>
      <c r="L438" s="45">
        <f>Baseline!B$33 * (C438 * Baseline!B$57*Baseline!B$61/Baseline!B$73 + Baseline!B$67*Baseline!B$62/Baseline!B$74 + Baseline!B$55*Baseline!B$63/Baseline!B$75 + Baseline!B$56*Baseline!B$69/Baseline!B$76)</f>
        <v>0.00000001439286336</v>
      </c>
      <c r="M438" s="43">
        <f>Baseline!B$33 * (C438 * Baseline!B$58*Baseline!B$66/Baseline!B$73 + Baseline!B$59*Baseline!B$52/Baseline!B$74 + Baseline!B$68*Baseline!B$53/Baseline!B$75 + Baseline!B$60*Baseline!B$54/Baseline!B$76)</f>
        <v>0.0000001693952881</v>
      </c>
      <c r="N438" s="45">
        <f>Baseline!B$33 * (C438 * Baseline!B$58*Baseline!B$57/Baseline!B$73 + Baseline!B$59*Baseline!B$67/Baseline!B$74 + Baseline!B$68*Baseline!B$55/Baseline!B$75 + Baseline!B$60*Baseline!B$56/Baseline!B$76)</f>
        <v>0.00000001374203481</v>
      </c>
      <c r="O438" s="45">
        <f>Baseline!B$33 * (C438 * Baseline!B$58*Baseline!B$58/Baseline!B$73 + Baseline!B$59*Baseline!B$59/Baseline!B$74 + Baseline!B$68*Baseline!B$68/Baseline!B$75 + Baseline!B$60*Baseline!B$60/Baseline!B$76)</f>
        <v>0.000001324390555</v>
      </c>
      <c r="P438" s="43">
        <f>Baseline!B$33 * (C438 * Baseline!B$58*Baseline!B$61/Baseline!B$73 + Baseline!B$59*Baseline!B$62/Baseline!B$74 + Baseline!B$68*Baseline!B$63/Baseline!B$75 + Baseline!B$60*Baseline!B$69/Baseline!B$76)</f>
        <v>0.000000001646970078</v>
      </c>
      <c r="Q438" s="43">
        <f>Baseline!B$33 * (C438 * Baseline!B$61*Baseline!B$66/Baseline!B$73 + Baseline!B$62*Baseline!B$52/Baseline!B$74 + Baseline!B$63*Baseline!B$53/Baseline!B$75 + Baseline!B$69*Baseline!B$54/Baseline!B$76)</f>
        <v>0.000000003477592509</v>
      </c>
      <c r="R438" s="43">
        <f>Baseline!B$33 * (C438 * Baseline!B$61*Baseline!B$57/Baseline!B$73 + Baseline!B$62*Baseline!B$67/Baseline!B$74 + Baseline!B$63*Baseline!B$55/Baseline!B$75 + Baseline!B$69*Baseline!B$56/Baseline!B$76)</f>
        <v>0.00000001439286336</v>
      </c>
      <c r="S438" s="43">
        <f>Baseline!B$33 * (C438 * Baseline!B$61*Baseline!B$58/Baseline!B$73 + Baseline!B$62*Baseline!B$59/Baseline!B$74 + Baseline!B$63*Baseline!B$68/Baseline!B$75 + Baseline!B$69*Baseline!B$60/Baseline!B$76)</f>
        <v>0.000000001646970078</v>
      </c>
      <c r="T438" s="43">
        <f>Baseline!B$33 * (C438 * Baseline!B$61*Baseline!B$61/Baseline!B$73 + Baseline!B$62*Baseline!B$62/Baseline!B$74 + Baseline!B$63*Baseline!B$63/Baseline!B$75 + Baseline!B$69*Baseline!B$69/Baseline!B$76)</f>
        <v>0.00000009854654792</v>
      </c>
      <c r="U438" s="41"/>
      <c r="V438" s="43">
        <f>E438 * ( Baseline!B$87 * Baseline!B$7 )</f>
        <v>0.2183450696</v>
      </c>
      <c r="W438" s="43">
        <f>F438 * ( Baseline!D$87 * Baseline!B$11 )</f>
        <v>0.003692815332</v>
      </c>
      <c r="X438" s="43">
        <f>G438 * ( Baseline!F$87 * Baseline!B$16 )</f>
        <v>0.005883906357</v>
      </c>
      <c r="Y438" s="43">
        <f>H438 * ( Baseline!H$87 * Baseline!B$18 )</f>
        <v>0.001222977014</v>
      </c>
      <c r="Z438" s="51">
        <f t="shared" si="1"/>
        <v>0.2291447683</v>
      </c>
      <c r="AA438" s="43">
        <f>I438 * ( Baseline!B$87 * Baseline!B$7 )</f>
        <v>0.002077767138</v>
      </c>
      <c r="AB438" s="45">
        <f>J438 * ( Baseline!D$87 * Baseline!B$11 )</f>
        <v>0.03253636097</v>
      </c>
      <c r="AC438" s="45">
        <f>K438 * ( Baseline!F$87 * Baseline!B$16 )</f>
        <v>0.0004773264173</v>
      </c>
      <c r="AD438" s="45">
        <f>L438 * ( Baseline!F$87 * Baseline!B$16 )</f>
        <v>0.0004999327972</v>
      </c>
      <c r="AE438" s="51">
        <f t="shared" si="2"/>
        <v>0.03559138732</v>
      </c>
      <c r="AF438" s="51">
        <f>M438 * ( Baseline!B$87 * Baseline!B$7 )</f>
        <v>0.001758153695</v>
      </c>
      <c r="AG438" s="51">
        <f>N438 * ( Baseline!D$87 * Baseline!B$11 )</f>
        <v>0.00025349376</v>
      </c>
      <c r="AH438" s="51">
        <f>O438 * ( Baseline!F$87 * Baseline!B$16 )</f>
        <v>0.04600240122</v>
      </c>
      <c r="AI438" s="51">
        <f>P438 * ( Baseline!H$87 * Baseline!B$18 )</f>
        <v>0.0005791956772</v>
      </c>
      <c r="AJ438" s="51">
        <f t="shared" si="3"/>
        <v>0.04859324435</v>
      </c>
      <c r="AK438" s="51">
        <f>Q438 * ( Baseline!B$87 * Baseline!B$7 )</f>
        <v>0.00003609393265</v>
      </c>
      <c r="AL438" s="51">
        <f>R438 * ( Baseline!D$87 * Baseline!B$11 )</f>
        <v>0.0002654993311</v>
      </c>
      <c r="AM438" s="51">
        <f>S438 * ( Baseline!F$87 * Baseline!B$16 )</f>
        <v>0.00005720712672</v>
      </c>
      <c r="AN438" s="51">
        <f>T438 * ( Baseline!H$87 * Baseline!B$18 )</f>
        <v>0.03465620616</v>
      </c>
      <c r="AO438" s="51">
        <f t="shared" si="4"/>
        <v>0.03501500655</v>
      </c>
      <c r="AP438" s="61"/>
      <c r="AQ438" s="51">
        <f>V438 * ( (1-Baseline!B$88-Baseline!B$87) + (1-B438)*Baseline!B$88 )</f>
        <v>0.09813710033</v>
      </c>
      <c r="AR438" s="51">
        <f>W438 * ( (1-Baseline!B$88-Baseline!B$87) + (1-B438)*Baseline!B$88 )</f>
        <v>0.001659768134</v>
      </c>
      <c r="AS438" s="51">
        <f>X438 * ( (1-Baseline!B$88-Baseline!B$87) + (1-B438)*Baseline!B$88 )</f>
        <v>0.00264457315</v>
      </c>
      <c r="AT438" s="51">
        <f>Y438 * ( (1-Baseline!B$88-Baseline!B$87) + (1-B438)*Baseline!B$88 )</f>
        <v>0.0005496777102</v>
      </c>
      <c r="AU438" s="51">
        <f t="shared" si="5"/>
        <v>0.1029911193</v>
      </c>
      <c r="AV438" s="51">
        <f>AA438 * ( (1-Baseline!D$88-Baseline!D$87) + (1-B438)*Baseline!D$88 )</f>
        <v>0.001506472906</v>
      </c>
      <c r="AW438" s="51">
        <f>AB438 * ( (1-Baseline!D$88-Baseline!D$87) + (1-B438)*Baseline!D$88 )</f>
        <v>0.02359029815</v>
      </c>
      <c r="AX438" s="51">
        <f>AC438 * ( (1-Baseline!D$88-Baseline!D$87) + (1-B438)*Baseline!D$88 )</f>
        <v>0.0003460827259</v>
      </c>
      <c r="AY438" s="51">
        <f>AD438 * ( (1-Baseline!D$88-Baseline!D$87) + (1-B438)*Baseline!D$88 )</f>
        <v>0.0003624733494</v>
      </c>
      <c r="AZ438" s="51">
        <f t="shared" si="6"/>
        <v>0.02580532713</v>
      </c>
      <c r="BA438" s="51">
        <f>AF438 * ( (1-Baseline!F$88-Baseline!F$87) + (1-Baseline!B$36)*Baseline!F$88 )</f>
        <v>0.00126522366</v>
      </c>
      <c r="BB438" s="51">
        <f>AG438 * ( (1-Baseline!F$88-Baseline!F$87) + (1-Baseline!B$36)*Baseline!F$88 )</f>
        <v>0.0001824222215</v>
      </c>
      <c r="BC438" s="51">
        <f>AH438 * ( (1-Baseline!F$88-Baseline!F$87) + (1-Baseline!B$36)*Baseline!F$88 )</f>
        <v>0.03310479999</v>
      </c>
      <c r="BD438" s="51">
        <f>AI438 * ( (1-Baseline!F$88-Baseline!F$87) + (1-Baseline!B$36)*Baseline!F$88 )</f>
        <v>0.0004168077435</v>
      </c>
      <c r="BE438" s="51">
        <f t="shared" si="7"/>
        <v>0.03496925362</v>
      </c>
      <c r="BF438" s="51">
        <f>AK438 * ( (1-Baseline!H$88-Baseline!H$87) + (1-Baseline!B$36)*Baseline!H$88 )</f>
        <v>0.00002859794471</v>
      </c>
      <c r="BG438" s="51">
        <f>AL438 * ( (1-Baseline!H$88-Baseline!H$87) + (1-Baseline!B$36)*Baseline!H$88 )</f>
        <v>0.00021036043</v>
      </c>
      <c r="BH438" s="51">
        <f>AM438 * ( (1-Baseline!H$88-Baseline!H$87) + (1-Baseline!B$36)*Baseline!H$88 )</f>
        <v>0.00004532635064</v>
      </c>
      <c r="BI438" s="51">
        <f>AN438 * ( (1-Baseline!H$88-Baseline!H$87) + (1-Baseline!B$36)*Baseline!H$88 )</f>
        <v>0.02745880526</v>
      </c>
      <c r="BJ438" s="51">
        <f t="shared" si="8"/>
        <v>0.02774308999</v>
      </c>
      <c r="BK438" s="61"/>
      <c r="BL438" s="51">
        <f t="shared" si="19"/>
        <v>0.9528695384</v>
      </c>
      <c r="BM438" s="51">
        <f t="shared" si="20"/>
        <v>0.01611564322</v>
      </c>
      <c r="BN438" s="51">
        <f t="shared" si="21"/>
        <v>0.02567768141</v>
      </c>
      <c r="BO438" s="51">
        <f t="shared" si="22"/>
        <v>0.005337136967</v>
      </c>
      <c r="BP438" s="51">
        <f t="shared" si="9"/>
        <v>1</v>
      </c>
      <c r="BQ438" s="51">
        <f t="shared" si="23"/>
        <v>0.05837836888</v>
      </c>
      <c r="BR438" s="51">
        <f t="shared" si="24"/>
        <v>0.9141638868</v>
      </c>
      <c r="BS438" s="51">
        <f t="shared" si="25"/>
        <v>0.01341129001</v>
      </c>
      <c r="BT438" s="51">
        <f t="shared" si="26"/>
        <v>0.01404645435</v>
      </c>
      <c r="BU438" s="51">
        <f t="shared" si="10"/>
        <v>1</v>
      </c>
      <c r="BV438" s="51">
        <f t="shared" si="27"/>
        <v>0.0361810313</v>
      </c>
      <c r="BW438" s="51">
        <f t="shared" si="28"/>
        <v>0.005216646128</v>
      </c>
      <c r="BX438" s="51">
        <f t="shared" si="29"/>
        <v>0.9466830592</v>
      </c>
      <c r="BY438" s="51">
        <f t="shared" si="30"/>
        <v>0.01191926336</v>
      </c>
      <c r="BZ438" s="51">
        <f t="shared" si="11"/>
        <v>1</v>
      </c>
      <c r="CA438" s="51">
        <f t="shared" si="31"/>
        <v>0.001030813249</v>
      </c>
      <c r="CB438" s="51">
        <f t="shared" si="32"/>
        <v>0.007582444138</v>
      </c>
      <c r="CC438" s="51">
        <f t="shared" si="33"/>
        <v>0.001633788834</v>
      </c>
      <c r="CD438" s="51">
        <f t="shared" si="34"/>
        <v>0.9897529538</v>
      </c>
      <c r="CE438" s="51">
        <f t="shared" si="12"/>
        <v>1</v>
      </c>
      <c r="CF438" s="61"/>
      <c r="CG438" s="51">
        <f t="shared" si="35"/>
        <v>0.9528695384</v>
      </c>
      <c r="CH438" s="51">
        <f t="shared" si="36"/>
        <v>0.01611564322</v>
      </c>
      <c r="CI438" s="51">
        <f t="shared" si="37"/>
        <v>0.02567768141</v>
      </c>
      <c r="CJ438" s="51">
        <f t="shared" si="38"/>
        <v>0.005337136967</v>
      </c>
      <c r="CK438" s="51">
        <f t="shared" si="13"/>
        <v>1</v>
      </c>
      <c r="CL438" s="51">
        <f t="shared" si="39"/>
        <v>0.05837836888</v>
      </c>
      <c r="CM438" s="51">
        <f t="shared" si="40"/>
        <v>0.9141638868</v>
      </c>
      <c r="CN438" s="51">
        <f t="shared" si="41"/>
        <v>0.01341129001</v>
      </c>
      <c r="CO438" s="51">
        <f t="shared" si="42"/>
        <v>0.01404645435</v>
      </c>
      <c r="CP438" s="51">
        <f t="shared" si="14"/>
        <v>1</v>
      </c>
      <c r="CQ438" s="51">
        <f t="shared" si="43"/>
        <v>0.0361810313</v>
      </c>
      <c r="CR438" s="51">
        <f t="shared" si="44"/>
        <v>0.005216646128</v>
      </c>
      <c r="CS438" s="51">
        <f t="shared" si="45"/>
        <v>0.9466830592</v>
      </c>
      <c r="CT438" s="51">
        <f t="shared" si="46"/>
        <v>0.01191926336</v>
      </c>
      <c r="CU438" s="51">
        <f t="shared" si="15"/>
        <v>1</v>
      </c>
      <c r="CV438" s="51">
        <f t="shared" si="47"/>
        <v>0.001030813249</v>
      </c>
      <c r="CW438" s="51">
        <f t="shared" si="48"/>
        <v>0.007582444138</v>
      </c>
      <c r="CX438" s="51">
        <f t="shared" si="49"/>
        <v>0.001633788834</v>
      </c>
      <c r="CY438" s="51">
        <f t="shared" si="50"/>
        <v>0.9897529538</v>
      </c>
      <c r="CZ438" s="51">
        <f t="shared" si="16"/>
        <v>1</v>
      </c>
      <c r="DA438" s="61"/>
      <c r="DB438" s="51">
        <f>(AQ438*Baseline!B$7 + AV438*Baseline!B$11 + BA438*Baseline!B$16 + BF438*Baseline!B$18)</f>
        <v>56375.46903</v>
      </c>
      <c r="DC438" s="51">
        <f>(AR438*Baseline!B$7 + AW438*Baseline!B$11 + BB438*Baseline!B$16 + BG438*Baseline!B$18)</f>
        <v>61639.38064</v>
      </c>
      <c r="DD438" s="51">
        <f>(AS438*Baseline!B$7 + AX438*Baseline!B$11 + BC438*Baseline!B$16 + BH438*Baseline!B$18)</f>
        <v>115007.7115</v>
      </c>
      <c r="DE438" s="51">
        <f>(AT438*Baseline!B$7 + AY438*Baseline!B$11 + BD438*Baseline!B$16 + BI438*Baseline!B$18)</f>
        <v>1259801.422</v>
      </c>
      <c r="DF438" s="51">
        <f t="shared" si="17"/>
        <v>1492823.983</v>
      </c>
      <c r="DG438" s="61"/>
      <c r="DH438" s="51">
        <f t="shared" si="51"/>
        <v>0.03776431091</v>
      </c>
      <c r="DI438" s="51">
        <f t="shared" si="52"/>
        <v>0.04129045443</v>
      </c>
      <c r="DJ438" s="51">
        <f t="shared" si="53"/>
        <v>0.0770403697</v>
      </c>
      <c r="DK438" s="51">
        <f t="shared" si="54"/>
        <v>0.843904865</v>
      </c>
      <c r="DL438" s="51">
        <f t="shared" si="18"/>
        <v>1</v>
      </c>
      <c r="DM438" s="61"/>
      <c r="DN438" s="51">
        <f>DH438 / (Baseline!B$7/Baseline!B$17)</f>
        <v>4.031091802</v>
      </c>
      <c r="DO438" s="51">
        <f>DI438 / (Baseline!B$11/Baseline!B$17)</f>
        <v>0.9967713326</v>
      </c>
      <c r="DP438" s="51">
        <f>DJ438 / (Baseline!B$16/Baseline!B$17)</f>
        <v>1.190506533</v>
      </c>
      <c r="DQ438" s="51">
        <f>DK438 / (Baseline!B$18/Baseline!B$17)</f>
        <v>0.9541089516</v>
      </c>
      <c r="DR438" s="79"/>
      <c r="DS438" s="51">
        <f>(AU438*Baseline!B$34)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0.02797819915</v>
      </c>
      <c r="DT438" s="51">
        <f>(AZ438*Baseline!B$34) + (Baseline!D$88*(1-Baseline!D$89)*Baseline!B$35) + (Baseline!D$88*Baseline!D$89*((1-Baseline!D$90)*Baseline!B$40 + Baseline!D$90*Baseline!B$41))</f>
        <v>0.01028436707</v>
      </c>
      <c r="DU438" s="51">
        <f>(BE438*Baseline!B$34) + (Baseline!F$88*(1-Baseline!F$89)*Baseline!B$35) + (Baseline!F$88*Baseline!F$89*((1-Baseline!F$90)*Baseline!B$40 + Baseline!F$90*Baseline!B$41))</f>
        <v>0.01297602804</v>
      </c>
      <c r="DV438" s="51">
        <f>(BJ438*Baseline!B$34) + (Baseline!H$88*(1-Baseline!H$89)*Baseline!B$35) + (Baseline!H$88*Baseline!H$89*((1-Baseline!H$90)*Baseline!B$40 + Baseline!H$90*Baseline!B$41))</f>
        <v>0.009306463498</v>
      </c>
      <c r="DW438" s="51">
        <f>( DS438*Baseline!B$7 + DT438*Baseline!B$11 + DU438*Baseline!B$16 + DV438*Baseline!B$18 ) / Baseline!B$17</f>
        <v>0.00975935984</v>
      </c>
    </row>
    <row r="439">
      <c r="A439" s="4" t="s">
        <v>750</v>
      </c>
      <c r="B439" s="45">
        <f>MIN( MAX( NORMINV( MCrands!B439, (B$5+B$4)/2, (B$5-B$4)/3.29 ), 0 ), 1 )</f>
        <v>0.7140288912</v>
      </c>
      <c r="C439" s="45">
        <f>MAX( NORMINV( MCrands!C439, (C$5+C$4)/2, (C$5-C$4)/3.29 ), 0 )</f>
        <v>2.192580526</v>
      </c>
      <c r="D439" s="41"/>
      <c r="E439" s="43">
        <f>Baseline!B$33 * (C439 * Baseline!B$66*Baseline!B$66/Baseline!B$73 + Baseline!B$52*Baseline!B$52/Baseline!B$74 + Baseline!B$53*Baseline!B$53/Baseline!B$75 + Baseline!B$54*Baseline!B$54/Baseline!B$76)</f>
        <v>0.00001556476699</v>
      </c>
      <c r="F439" s="43">
        <f>Baseline!B$33 * (C439 * Baseline!B$66*Baseline!B$57/Baseline!B$73 + Baseline!B$52*Baseline!B$67/Baseline!B$74 + Baseline!B$53*Baseline!B$55/Baseline!B$75 + Baseline!B$54*Baseline!B$56/Baseline!B$76)</f>
        <v>0.0000001993254627</v>
      </c>
      <c r="G439" s="45">
        <f>Baseline!B$33 * (C439 * Baseline!B$66*Baseline!B$58/Baseline!B$73 + Baseline!B$52*Baseline!B$59/Baseline!B$74 + Baseline!B$53*Baseline!B$68/Baseline!B$75 + Baseline!B$54*Baseline!B$60/Baseline!B$76)</f>
        <v>0.0000001672711211</v>
      </c>
      <c r="H439" s="43">
        <f>Baseline!B$33 * (C439 * Baseline!B$66*Baseline!B$61/Baseline!B$73 + Baseline!B$52*Baseline!B$62/Baseline!B$74 + Baseline!B$53*Baseline!B$63/Baseline!B$75 + Baseline!B$54*Baseline!B$69/Baseline!B$76)</f>
        <v>0.00000000326517581</v>
      </c>
      <c r="I439" s="43">
        <f>Baseline!B$33 * (C439 * Baseline!B$57*Baseline!B$66/Baseline!B$73 + Baseline!B$67*Baseline!B$52/Baseline!B$74 + Baseline!B$55*Baseline!B$53/Baseline!B$75 + Baseline!B$56*Baseline!B$54/Baseline!B$76)</f>
        <v>0.0000001993254627</v>
      </c>
      <c r="J439" s="45">
        <f>Baseline!B$33 * (C439 * Baseline!B$57*Baseline!B$57/Baseline!B$73 + Baseline!B$67*Baseline!B$67/Baseline!B$74 + Baseline!B$55*Baseline!B$55/Baseline!B$75 + Baseline!B$56*Baseline!B$56/Baseline!B$76)</f>
        <v>0.000001763813714</v>
      </c>
      <c r="K439" s="43">
        <f>Baseline!B$33 * (C439 * Baseline!B$57*Baseline!B$58/Baseline!B$73 + Baseline!B$67*Baseline!B$59/Baseline!B$74 + Baseline!B$55*Baseline!B$68/Baseline!B$75 + Baseline!B$56*Baseline!B$60/Baseline!B$76)</f>
        <v>0.00000001374169941</v>
      </c>
      <c r="L439" s="45">
        <f>Baseline!B$33 * (C439 * Baseline!B$57*Baseline!B$61/Baseline!B$73 + Baseline!B$67*Baseline!B$62/Baseline!B$74 + Baseline!B$55*Baseline!B$63/Baseline!B$75 + Baseline!B$56*Baseline!B$69/Baseline!B$76)</f>
        <v>0.00000001439282982</v>
      </c>
      <c r="M439" s="43">
        <f>Baseline!B$33 * (C439 * Baseline!B$58*Baseline!B$66/Baseline!B$73 + Baseline!B$59*Baseline!B$52/Baseline!B$74 + Baseline!B$68*Baseline!B$53/Baseline!B$75 + Baseline!B$60*Baseline!B$54/Baseline!B$76)</f>
        <v>0.0000001672711211</v>
      </c>
      <c r="N439" s="45">
        <f>Baseline!B$33 * (C439 * Baseline!B$58*Baseline!B$57/Baseline!B$73 + Baseline!B$59*Baseline!B$67/Baseline!B$74 + Baseline!B$68*Baseline!B$55/Baseline!B$75 + Baseline!B$60*Baseline!B$56/Baseline!B$76)</f>
        <v>0.00000001374169941</v>
      </c>
      <c r="O439" s="45">
        <f>Baseline!B$33 * (C439 * Baseline!B$58*Baseline!B$58/Baseline!B$73 + Baseline!B$59*Baseline!B$59/Baseline!B$74 + Baseline!B$68*Baseline!B$68/Baseline!B$75 + Baseline!B$60*Baseline!B$60/Baseline!B$76)</f>
        <v>0.000001324389731</v>
      </c>
      <c r="P439" s="43">
        <f>Baseline!B$33 * (C439 * Baseline!B$58*Baseline!B$61/Baseline!B$73 + Baseline!B$59*Baseline!B$62/Baseline!B$74 + Baseline!B$68*Baseline!B$63/Baseline!B$75 + Baseline!B$60*Baseline!B$69/Baseline!B$76)</f>
        <v>0.000000001646887627</v>
      </c>
      <c r="Q439" s="43">
        <f>Baseline!B$33 * (C439 * Baseline!B$61*Baseline!B$66/Baseline!B$73 + Baseline!B$62*Baseline!B$52/Baseline!B$74 + Baseline!B$63*Baseline!B$53/Baseline!B$75 + Baseline!B$69*Baseline!B$54/Baseline!B$76)</f>
        <v>0.00000000326517581</v>
      </c>
      <c r="R439" s="43">
        <f>Baseline!B$33 * (C439 * Baseline!B$61*Baseline!B$57/Baseline!B$73 + Baseline!B$62*Baseline!B$67/Baseline!B$74 + Baseline!B$63*Baseline!B$55/Baseline!B$75 + Baseline!B$69*Baseline!B$56/Baseline!B$76)</f>
        <v>0.00000001439282982</v>
      </c>
      <c r="S439" s="43">
        <f>Baseline!B$33 * (C439 * Baseline!B$61*Baseline!B$58/Baseline!B$73 + Baseline!B$62*Baseline!B$59/Baseline!B$74 + Baseline!B$63*Baseline!B$68/Baseline!B$75 + Baseline!B$69*Baseline!B$60/Baseline!B$76)</f>
        <v>0.000000001646887627</v>
      </c>
      <c r="T439" s="43">
        <f>Baseline!B$33 * (C439 * Baseline!B$61*Baseline!B$61/Baseline!B$73 + Baseline!B$62*Baseline!B$62/Baseline!B$74 + Baseline!B$63*Baseline!B$63/Baseline!B$75 + Baseline!B$69*Baseline!B$69/Baseline!B$76)</f>
        <v>0.00000009854653967</v>
      </c>
      <c r="U439" s="41"/>
      <c r="V439" s="43">
        <f>E439 * ( Baseline!B$87 * Baseline!B$7 )</f>
        <v>0.1615467165</v>
      </c>
      <c r="W439" s="43">
        <f>F439 * ( Baseline!D$87 * Baseline!B$11 )</f>
        <v>0.00367687622</v>
      </c>
      <c r="X439" s="43">
        <f>G439 * ( Baseline!F$87 * Baseline!B$16 )</f>
        <v>0.005810123906</v>
      </c>
      <c r="Y439" s="43">
        <f>H439 * ( Baseline!H$87 * Baseline!B$18 )</f>
        <v>0.001148275697</v>
      </c>
      <c r="Z439" s="51">
        <f t="shared" si="1"/>
        <v>0.1721819924</v>
      </c>
      <c r="AA439" s="43">
        <f>I439 * ( Baseline!B$87 * Baseline!B$7 )</f>
        <v>0.002068798977</v>
      </c>
      <c r="AB439" s="45">
        <f>J439 * ( Baseline!D$87 * Baseline!B$11 )</f>
        <v>0.03253635845</v>
      </c>
      <c r="AC439" s="45">
        <f>K439 * ( Baseline!F$87 * Baseline!B$16 )</f>
        <v>0.0004773147674</v>
      </c>
      <c r="AD439" s="45">
        <f>L439 * ( Baseline!F$87 * Baseline!B$16 )</f>
        <v>0.0004999316322</v>
      </c>
      <c r="AE439" s="51">
        <f t="shared" si="2"/>
        <v>0.03558240383</v>
      </c>
      <c r="AF439" s="51">
        <f>M439 * ( Baseline!B$87 * Baseline!B$7 )</f>
        <v>0.001736106966</v>
      </c>
      <c r="AG439" s="51">
        <f>N439 * ( Baseline!D$87 * Baseline!B$11 )</f>
        <v>0.0002534875731</v>
      </c>
      <c r="AH439" s="51">
        <f>O439 * ( Baseline!F$87 * Baseline!B$16 )</f>
        <v>0.04600237258</v>
      </c>
      <c r="AI439" s="51">
        <f>P439 * ( Baseline!H$87 * Baseline!B$18 )</f>
        <v>0.0005791666813</v>
      </c>
      <c r="AJ439" s="51">
        <f t="shared" si="3"/>
        <v>0.0485711338</v>
      </c>
      <c r="AK439" s="51">
        <f>Q439 * ( Baseline!B$87 * Baseline!B$7 )</f>
        <v>0.00003388925973</v>
      </c>
      <c r="AL439" s="51">
        <f>R439 * ( Baseline!D$87 * Baseline!B$11 )</f>
        <v>0.0002654987124</v>
      </c>
      <c r="AM439" s="51">
        <f>S439 * ( Baseline!F$87 * Baseline!B$16 )</f>
        <v>0.0000572042628</v>
      </c>
      <c r="AN439" s="51">
        <f>T439 * ( Baseline!H$87 * Baseline!B$18 )</f>
        <v>0.03465620326</v>
      </c>
      <c r="AO439" s="51">
        <f t="shared" si="4"/>
        <v>0.03501279549</v>
      </c>
      <c r="AP439" s="61"/>
      <c r="AQ439" s="51">
        <f>V439 * ( (1-Baseline!B$88-Baseline!B$87) + (1-B439)*Baseline!B$88 )</f>
        <v>0.05542898643</v>
      </c>
      <c r="AR439" s="51">
        <f>W439 * ( (1-Baseline!B$88-Baseline!B$87) + (1-B439)*Baseline!B$88 )</f>
        <v>0.001261588762</v>
      </c>
      <c r="AS439" s="51">
        <f>X439 * ( (1-Baseline!B$88-Baseline!B$87) + (1-B439)*Baseline!B$88 )</f>
        <v>0.00199353652</v>
      </c>
      <c r="AT439" s="51">
        <f>Y439 * ( (1-Baseline!B$88-Baseline!B$87) + (1-B439)*Baseline!B$88 )</f>
        <v>0.0003939897969</v>
      </c>
      <c r="AU439" s="51">
        <f t="shared" si="5"/>
        <v>0.05907810151</v>
      </c>
      <c r="AV439" s="51">
        <f>AA439 * ( (1-Baseline!D$88-Baseline!D$87) + (1-B439)*Baseline!D$88 )</f>
        <v>0.001389226353</v>
      </c>
      <c r="AW439" s="51">
        <f>AB439 * ( (1-Baseline!D$88-Baseline!D$87) + (1-B439)*Baseline!D$88 )</f>
        <v>0.02184860254</v>
      </c>
      <c r="AX439" s="51">
        <f>AC439 * ( (1-Baseline!D$88-Baseline!D$87) + (1-B439)*Baseline!D$88 )</f>
        <v>0.0003205232894</v>
      </c>
      <c r="AY439" s="51">
        <f>AD439 * ( (1-Baseline!D$88-Baseline!D$87) + (1-B439)*Baseline!D$88 )</f>
        <v>0.0003357108185</v>
      </c>
      <c r="AZ439" s="51">
        <f t="shared" si="6"/>
        <v>0.023894063</v>
      </c>
      <c r="BA439" s="51">
        <f>AF439 * ( (1-Baseline!F$88-Baseline!F$87) + (1-Baseline!B$36)*Baseline!F$88 )</f>
        <v>0.001249358128</v>
      </c>
      <c r="BB439" s="51">
        <f>AG439 * ( (1-Baseline!F$88-Baseline!F$87) + (1-Baseline!B$36)*Baseline!F$88 )</f>
        <v>0.0001824177692</v>
      </c>
      <c r="BC439" s="51">
        <f>AH439 * ( (1-Baseline!F$88-Baseline!F$87) + (1-Baseline!B$36)*Baseline!F$88 )</f>
        <v>0.03310477938</v>
      </c>
      <c r="BD439" s="51">
        <f>AI439 * ( (1-Baseline!F$88-Baseline!F$87) + (1-Baseline!B$36)*Baseline!F$88 )</f>
        <v>0.0004167868772</v>
      </c>
      <c r="BE439" s="51">
        <f t="shared" si="7"/>
        <v>0.03495334216</v>
      </c>
      <c r="BF439" s="51">
        <f>AK439 * ( (1-Baseline!H$88-Baseline!H$87) + (1-Baseline!B$36)*Baseline!H$88 )</f>
        <v>0.00002685113827</v>
      </c>
      <c r="BG439" s="51">
        <f>AL439 * ( (1-Baseline!H$88-Baseline!H$87) + (1-Baseline!B$36)*Baseline!H$88 )</f>
        <v>0.0002103599398</v>
      </c>
      <c r="BH439" s="51">
        <f>AM439 * ( (1-Baseline!H$88-Baseline!H$87) + (1-Baseline!B$36)*Baseline!H$88 )</f>
        <v>0.0000453240815</v>
      </c>
      <c r="BI439" s="51">
        <f>AN439 * ( (1-Baseline!H$88-Baseline!H$87) + (1-Baseline!B$36)*Baseline!H$88 )</f>
        <v>0.02745880296</v>
      </c>
      <c r="BJ439" s="51">
        <f t="shared" si="8"/>
        <v>0.02774133812</v>
      </c>
      <c r="BK439" s="61"/>
      <c r="BL439" s="51">
        <f t="shared" si="19"/>
        <v>0.9382323571</v>
      </c>
      <c r="BM439" s="51">
        <f t="shared" si="20"/>
        <v>0.02135459214</v>
      </c>
      <c r="BN439" s="51">
        <f t="shared" si="21"/>
        <v>0.0337440857</v>
      </c>
      <c r="BO439" s="51">
        <f t="shared" si="22"/>
        <v>0.006668965095</v>
      </c>
      <c r="BP439" s="51">
        <f t="shared" si="9"/>
        <v>1</v>
      </c>
      <c r="BQ439" s="51">
        <f t="shared" si="23"/>
        <v>0.05814106846</v>
      </c>
      <c r="BR439" s="51">
        <f t="shared" si="24"/>
        <v>0.9143946151</v>
      </c>
      <c r="BS439" s="51">
        <f t="shared" si="25"/>
        <v>0.01341434855</v>
      </c>
      <c r="BT439" s="51">
        <f t="shared" si="26"/>
        <v>0.01404996792</v>
      </c>
      <c r="BU439" s="51">
        <f t="shared" si="10"/>
        <v>1</v>
      </c>
      <c r="BV439" s="51">
        <f t="shared" si="27"/>
        <v>0.03574359563</v>
      </c>
      <c r="BW439" s="51">
        <f t="shared" si="28"/>
        <v>0.005218893472</v>
      </c>
      <c r="BX439" s="51">
        <f t="shared" si="29"/>
        <v>0.9471134186</v>
      </c>
      <c r="BY439" s="51">
        <f t="shared" si="30"/>
        <v>0.01192409227</v>
      </c>
      <c r="BZ439" s="51">
        <f t="shared" si="11"/>
        <v>1</v>
      </c>
      <c r="CA439" s="51">
        <f t="shared" si="31"/>
        <v>0.0009679107097</v>
      </c>
      <c r="CB439" s="51">
        <f t="shared" si="32"/>
        <v>0.007582905298</v>
      </c>
      <c r="CC439" s="51">
        <f t="shared" si="33"/>
        <v>0.001633810211</v>
      </c>
      <c r="CD439" s="51">
        <f t="shared" si="34"/>
        <v>0.9898153738</v>
      </c>
      <c r="CE439" s="51">
        <f t="shared" si="12"/>
        <v>1</v>
      </c>
      <c r="CF439" s="61"/>
      <c r="CG439" s="51">
        <f t="shared" si="35"/>
        <v>0.9382323571</v>
      </c>
      <c r="CH439" s="51">
        <f t="shared" si="36"/>
        <v>0.02135459214</v>
      </c>
      <c r="CI439" s="51">
        <f t="shared" si="37"/>
        <v>0.0337440857</v>
      </c>
      <c r="CJ439" s="51">
        <f t="shared" si="38"/>
        <v>0.006668965095</v>
      </c>
      <c r="CK439" s="51">
        <f t="shared" si="13"/>
        <v>1</v>
      </c>
      <c r="CL439" s="51">
        <f t="shared" si="39"/>
        <v>0.05814106846</v>
      </c>
      <c r="CM439" s="51">
        <f t="shared" si="40"/>
        <v>0.9143946151</v>
      </c>
      <c r="CN439" s="51">
        <f t="shared" si="41"/>
        <v>0.01341434855</v>
      </c>
      <c r="CO439" s="51">
        <f t="shared" si="42"/>
        <v>0.01404996792</v>
      </c>
      <c r="CP439" s="51">
        <f t="shared" si="14"/>
        <v>1</v>
      </c>
      <c r="CQ439" s="51">
        <f t="shared" si="43"/>
        <v>0.03574359563</v>
      </c>
      <c r="CR439" s="51">
        <f t="shared" si="44"/>
        <v>0.005218893472</v>
      </c>
      <c r="CS439" s="51">
        <f t="shared" si="45"/>
        <v>0.9471134186</v>
      </c>
      <c r="CT439" s="51">
        <f t="shared" si="46"/>
        <v>0.01192409227</v>
      </c>
      <c r="CU439" s="51">
        <f t="shared" si="15"/>
        <v>1</v>
      </c>
      <c r="CV439" s="51">
        <f t="shared" si="47"/>
        <v>0.0009679107097</v>
      </c>
      <c r="CW439" s="51">
        <f t="shared" si="48"/>
        <v>0.007582905298</v>
      </c>
      <c r="CX439" s="51">
        <f t="shared" si="49"/>
        <v>0.001633810211</v>
      </c>
      <c r="CY439" s="51">
        <f t="shared" si="50"/>
        <v>0.9898153738</v>
      </c>
      <c r="CZ439" s="51">
        <f t="shared" si="16"/>
        <v>1</v>
      </c>
      <c r="DA439" s="61"/>
      <c r="DB439" s="51">
        <f>(AQ439*Baseline!B$7 + AV439*Baseline!B$11 + BA439*Baseline!B$16 + BF439*Baseline!B$18)</f>
        <v>35277.45199</v>
      </c>
      <c r="DC439" s="51">
        <f>(AR439*Baseline!B$7 + AW439*Baseline!B$11 + BB439*Baseline!B$16 + BG439*Baseline!B$18)</f>
        <v>57711.066</v>
      </c>
      <c r="DD439" s="51">
        <f>(AS439*Baseline!B$7 + AX439*Baseline!B$11 + BC439*Baseline!B$16 + BH439*Baseline!B$18)</f>
        <v>114636.9722</v>
      </c>
      <c r="DE439" s="51">
        <f>(AT439*Baseline!B$7 + AY439*Baseline!B$11 + BD439*Baseline!B$16 + BI439*Baseline!B$18)</f>
        <v>1259668.344</v>
      </c>
      <c r="DF439" s="51">
        <f t="shared" si="17"/>
        <v>1467293.835</v>
      </c>
      <c r="DG439" s="61"/>
      <c r="DH439" s="51">
        <f t="shared" si="51"/>
        <v>0.02404252724</v>
      </c>
      <c r="DI439" s="51">
        <f t="shared" si="52"/>
        <v>0.03933163531</v>
      </c>
      <c r="DJ439" s="51">
        <f t="shared" si="53"/>
        <v>0.07812816324</v>
      </c>
      <c r="DK439" s="51">
        <f t="shared" si="54"/>
        <v>0.8584976742</v>
      </c>
      <c r="DL439" s="51">
        <f t="shared" si="18"/>
        <v>1</v>
      </c>
      <c r="DM439" s="61"/>
      <c r="DN439" s="51">
        <f>DH439 / (Baseline!B$7/Baseline!B$17)</f>
        <v>2.566381648</v>
      </c>
      <c r="DO439" s="51">
        <f>DI439 / (Baseline!B$11/Baseline!B$17)</f>
        <v>0.9494845016</v>
      </c>
      <c r="DP439" s="51">
        <f>DJ439 / (Baseline!B$16/Baseline!B$17)</f>
        <v>1.207316231</v>
      </c>
      <c r="DQ439" s="51">
        <f>DK439 / (Baseline!B$18/Baseline!B$17)</f>
        <v>0.9706074107</v>
      </c>
      <c r="DR439" s="79"/>
      <c r="DS439" s="51">
        <f>(AU439*Baseline!B$34)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0.02139124648</v>
      </c>
      <c r="DT439" s="51">
        <f>(AZ439*Baseline!B$34) + (Baseline!D$88*(1-Baseline!D$89)*Baseline!B$35) + (Baseline!D$88*Baseline!D$89*((1-Baseline!D$90)*Baseline!B$40 + Baseline!D$90*Baseline!B$41))</f>
        <v>0.009997677449</v>
      </c>
      <c r="DU439" s="51">
        <f>(BE439*Baseline!B$34) + (Baseline!F$88*(1-Baseline!F$89)*Baseline!B$35) + (Baseline!F$88*Baseline!F$89*((1-Baseline!F$90)*Baseline!B$40 + Baseline!F$90*Baseline!B$41))</f>
        <v>0.01297364132</v>
      </c>
      <c r="DV439" s="51">
        <f>(BJ439*Baseline!B$34) + (Baseline!H$88*(1-Baseline!H$89)*Baseline!B$35) + (Baseline!H$88*Baseline!H$89*((1-Baseline!H$90)*Baseline!B$40 + Baseline!H$90*Baseline!B$41))</f>
        <v>0.009306200719</v>
      </c>
      <c r="DW439" s="51">
        <f>( DS439*Baseline!B$7 + DT439*Baseline!B$11 + DU439*Baseline!B$16 + DV439*Baseline!B$18 ) / Baseline!B$17</f>
        <v>0.009685388798</v>
      </c>
    </row>
    <row r="440">
      <c r="A440" s="4" t="s">
        <v>751</v>
      </c>
      <c r="B440" s="45">
        <f>MIN( MAX( NORMINV( MCrands!B440, (B$5+B$4)/2, (B$5-B$4)/3.29 ), 0 ), 1 )</f>
        <v>0.3869461814</v>
      </c>
      <c r="C440" s="45">
        <f>MAX( NORMINV( MCrands!C440, (C$5+C$4)/2, (C$5-C$4)/3.29 ), 0 )</f>
        <v>2.797804496</v>
      </c>
      <c r="D440" s="41"/>
      <c r="E440" s="43">
        <f>Baseline!B$33 * (C440 * Baseline!B$66*Baseline!B$66/Baseline!B$73 + Baseline!B$52*Baseline!B$52/Baseline!B$74 + Baseline!B$53*Baseline!B$53/Baseline!B$75 + Baseline!B$54*Baseline!B$54/Baseline!B$76)</f>
        <v>0.00001984976723</v>
      </c>
      <c r="F440" s="43">
        <f>Baseline!B$33 * (C440 * Baseline!B$66*Baseline!B$57/Baseline!B$73 + Baseline!B$52*Baseline!B$67/Baseline!B$74 + Baseline!B$53*Baseline!B$55/Baseline!B$75 + Baseline!B$54*Baseline!B$56/Baseline!B$76)</f>
        <v>0.0000002000020417</v>
      </c>
      <c r="G440" s="45">
        <f>Baseline!B$33 * (C440 * Baseline!B$66*Baseline!B$58/Baseline!B$73 + Baseline!B$52*Baseline!B$59/Baseline!B$74 + Baseline!B$53*Baseline!B$68/Baseline!B$75 + Baseline!B$54*Baseline!B$60/Baseline!B$76)</f>
        <v>0.0000001689343778</v>
      </c>
      <c r="H440" s="43">
        <f>Baseline!B$33 * (C440 * Baseline!B$66*Baseline!B$61/Baseline!B$73 + Baseline!B$52*Baseline!B$62/Baseline!B$74 + Baseline!B$53*Baseline!B$63/Baseline!B$75 + Baseline!B$54*Baseline!B$69/Baseline!B$76)</f>
        <v>0.000000003431501477</v>
      </c>
      <c r="I440" s="43">
        <f>Baseline!B$33 * (C440 * Baseline!B$57*Baseline!B$66/Baseline!B$73 + Baseline!B$67*Baseline!B$52/Baseline!B$74 + Baseline!B$55*Baseline!B$53/Baseline!B$75 + Baseline!B$56*Baseline!B$54/Baseline!B$76)</f>
        <v>0.0000002000020417</v>
      </c>
      <c r="J440" s="45">
        <f>Baseline!B$33 * (C440 * Baseline!B$57*Baseline!B$57/Baseline!B$73 + Baseline!B$67*Baseline!B$67/Baseline!B$74 + Baseline!B$55*Baseline!B$55/Baseline!B$75 + Baseline!B$56*Baseline!B$56/Baseline!B$76)</f>
        <v>0.000001763813821</v>
      </c>
      <c r="K440" s="43">
        <f>Baseline!B$33 * (C440 * Baseline!B$57*Baseline!B$58/Baseline!B$73 + Baseline!B$67*Baseline!B$59/Baseline!B$74 + Baseline!B$55*Baseline!B$68/Baseline!B$75 + Baseline!B$56*Baseline!B$60/Baseline!B$76)</f>
        <v>0.00000001374196203</v>
      </c>
      <c r="L440" s="45">
        <f>Baseline!B$33 * (C440 * Baseline!B$57*Baseline!B$61/Baseline!B$73 + Baseline!B$67*Baseline!B$62/Baseline!B$74 + Baseline!B$55*Baseline!B$63/Baseline!B$75 + Baseline!B$56*Baseline!B$69/Baseline!B$76)</f>
        <v>0.00000001439285608</v>
      </c>
      <c r="M440" s="43">
        <f>Baseline!B$33 * (C440 * Baseline!B$58*Baseline!B$66/Baseline!B$73 + Baseline!B$59*Baseline!B$52/Baseline!B$74 + Baseline!B$68*Baseline!B$53/Baseline!B$75 + Baseline!B$60*Baseline!B$54/Baseline!B$76)</f>
        <v>0.0000001689343778</v>
      </c>
      <c r="N440" s="45">
        <f>Baseline!B$33 * (C440 * Baseline!B$58*Baseline!B$57/Baseline!B$73 + Baseline!B$59*Baseline!B$67/Baseline!B$74 + Baseline!B$68*Baseline!B$55/Baseline!B$75 + Baseline!B$60*Baseline!B$56/Baseline!B$76)</f>
        <v>0.00000001374196203</v>
      </c>
      <c r="O440" s="45">
        <f>Baseline!B$33 * (C440 * Baseline!B$58*Baseline!B$58/Baseline!B$73 + Baseline!B$59*Baseline!B$59/Baseline!B$74 + Baseline!B$68*Baseline!B$68/Baseline!B$75 + Baseline!B$60*Baseline!B$60/Baseline!B$76)</f>
        <v>0.000001324390376</v>
      </c>
      <c r="P440" s="43">
        <f>Baseline!B$33 * (C440 * Baseline!B$58*Baseline!B$61/Baseline!B$73 + Baseline!B$59*Baseline!B$62/Baseline!B$74 + Baseline!B$68*Baseline!B$63/Baseline!B$75 + Baseline!B$60*Baseline!B$69/Baseline!B$76)</f>
        <v>0.000000001646952187</v>
      </c>
      <c r="Q440" s="43">
        <f>Baseline!B$33 * (C440 * Baseline!B$61*Baseline!B$66/Baseline!B$73 + Baseline!B$62*Baseline!B$52/Baseline!B$74 + Baseline!B$63*Baseline!B$53/Baseline!B$75 + Baseline!B$69*Baseline!B$54/Baseline!B$76)</f>
        <v>0.000000003431501477</v>
      </c>
      <c r="R440" s="43">
        <f>Baseline!B$33 * (C440 * Baseline!B$61*Baseline!B$57/Baseline!B$73 + Baseline!B$62*Baseline!B$67/Baseline!B$74 + Baseline!B$63*Baseline!B$55/Baseline!B$75 + Baseline!B$69*Baseline!B$56/Baseline!B$76)</f>
        <v>0.00000001439285608</v>
      </c>
      <c r="S440" s="43">
        <f>Baseline!B$33 * (C440 * Baseline!B$61*Baseline!B$58/Baseline!B$73 + Baseline!B$62*Baseline!B$59/Baseline!B$74 + Baseline!B$63*Baseline!B$68/Baseline!B$75 + Baseline!B$69*Baseline!B$60/Baseline!B$76)</f>
        <v>0.000000001646952187</v>
      </c>
      <c r="T440" s="43">
        <f>Baseline!B$33 * (C440 * Baseline!B$61*Baseline!B$61/Baseline!B$73 + Baseline!B$62*Baseline!B$62/Baseline!B$74 + Baseline!B$63*Baseline!B$63/Baseline!B$75 + Baseline!B$69*Baseline!B$69/Baseline!B$76)</f>
        <v>0.00000009854654613</v>
      </c>
      <c r="U440" s="41"/>
      <c r="V440" s="43">
        <f>E440 * ( Baseline!B$87 * Baseline!B$7 )</f>
        <v>0.206020734</v>
      </c>
      <c r="W440" s="43">
        <f>F440 * ( Baseline!D$87 * Baseline!B$11 )</f>
        <v>0.003689356799</v>
      </c>
      <c r="X440" s="43">
        <f>G440 * ( Baseline!F$87 * Baseline!B$16 )</f>
        <v>0.005867896743</v>
      </c>
      <c r="Y440" s="43">
        <f>H440 * ( Baseline!H$87 * Baseline!B$18 )</f>
        <v>0.001206768021</v>
      </c>
      <c r="Z440" s="51">
        <f t="shared" si="1"/>
        <v>0.2167847556</v>
      </c>
      <c r="AA440" s="43">
        <f>I440 * ( Baseline!B$87 * Baseline!B$7 )</f>
        <v>0.002075821191</v>
      </c>
      <c r="AB440" s="45">
        <f>J440 * ( Baseline!D$87 * Baseline!B$11 )</f>
        <v>0.03253636043</v>
      </c>
      <c r="AC440" s="45">
        <f>K440 * ( Baseline!F$87 * Baseline!B$16 )</f>
        <v>0.0004773238894</v>
      </c>
      <c r="AD440" s="45">
        <f>L440 * ( Baseline!F$87 * Baseline!B$16 )</f>
        <v>0.0004999325444</v>
      </c>
      <c r="AE440" s="51">
        <f t="shared" si="2"/>
        <v>0.03558943805</v>
      </c>
      <c r="AF440" s="51">
        <f>M440 * ( Baseline!B$87 * Baseline!B$7 )</f>
        <v>0.001753369907</v>
      </c>
      <c r="AG440" s="51">
        <f>N440 * ( Baseline!D$87 * Baseline!B$11 )</f>
        <v>0.0002534924175</v>
      </c>
      <c r="AH440" s="51">
        <f>O440 * ( Baseline!F$87 * Baseline!B$16 )</f>
        <v>0.046002395</v>
      </c>
      <c r="AI440" s="51">
        <f>P440 * ( Baseline!H$87 * Baseline!B$18 )</f>
        <v>0.0005791893855</v>
      </c>
      <c r="AJ440" s="51">
        <f t="shared" si="3"/>
        <v>0.04858844671</v>
      </c>
      <c r="AK440" s="51">
        <f>Q440 * ( Baseline!B$87 * Baseline!B$7 )</f>
        <v>0.00003561555383</v>
      </c>
      <c r="AL440" s="51">
        <f>R440 * ( Baseline!D$87 * Baseline!B$11 )</f>
        <v>0.0002654991969</v>
      </c>
      <c r="AM440" s="51">
        <f>S440 * ( Baseline!F$87 * Baseline!B$16 )</f>
        <v>0.0000572065053</v>
      </c>
      <c r="AN440" s="51">
        <f>T440 * ( Baseline!H$87 * Baseline!B$18 )</f>
        <v>0.03465620553</v>
      </c>
      <c r="AO440" s="51">
        <f t="shared" si="4"/>
        <v>0.03501452678</v>
      </c>
      <c r="AP440" s="61"/>
      <c r="AQ440" s="51">
        <f>V440 * ( (1-Baseline!B$88-Baseline!B$87) + (1-B440)*Baseline!B$88 )</f>
        <v>0.130662037</v>
      </c>
      <c r="AR440" s="51">
        <f>W440 * ( (1-Baseline!B$88-Baseline!B$87) + (1-B440)*Baseline!B$88 )</f>
        <v>0.002339856116</v>
      </c>
      <c r="AS440" s="51">
        <f>X440 * ( (1-Baseline!B$88-Baseline!B$87) + (1-B440)*Baseline!B$88 )</f>
        <v>0.003721525141</v>
      </c>
      <c r="AT440" s="51">
        <f>Y440 * ( (1-Baseline!B$88-Baseline!B$87) + (1-B440)*Baseline!B$88 )</f>
        <v>0.0007653538783</v>
      </c>
      <c r="AU440" s="51">
        <f t="shared" si="5"/>
        <v>0.1374887721</v>
      </c>
      <c r="AV440" s="51">
        <f>AA440 * ( (1-Baseline!D$88-Baseline!D$87) + (1-B440)*Baseline!D$88 )</f>
        <v>0.001698118282</v>
      </c>
      <c r="AW440" s="51">
        <f>AB440 * ( (1-Baseline!D$88-Baseline!D$87) + (1-B440)*Baseline!D$88 )</f>
        <v>0.02661625612</v>
      </c>
      <c r="AX440" s="51">
        <f>AC440 * ( (1-Baseline!D$88-Baseline!D$87) + (1-B440)*Baseline!D$88 )</f>
        <v>0.0003904731422</v>
      </c>
      <c r="AY440" s="51">
        <f>AD440 * ( (1-Baseline!D$88-Baseline!D$87) + (1-B440)*Baseline!D$88 )</f>
        <v>0.0004089680735</v>
      </c>
      <c r="AZ440" s="51">
        <f t="shared" si="6"/>
        <v>0.02911381561</v>
      </c>
      <c r="BA440" s="51">
        <f>AF440 * ( (1-Baseline!F$88-Baseline!F$87) + (1-Baseline!B$36)*Baseline!F$88 )</f>
        <v>0.001261781093</v>
      </c>
      <c r="BB440" s="51">
        <f>AG440 * ( (1-Baseline!F$88-Baseline!F$87) + (1-Baseline!B$36)*Baseline!F$88 )</f>
        <v>0.0001824212554</v>
      </c>
      <c r="BC440" s="51">
        <f>AH440 * ( (1-Baseline!F$88-Baseline!F$87) + (1-Baseline!B$36)*Baseline!F$88 )</f>
        <v>0.03310479552</v>
      </c>
      <c r="BD440" s="51">
        <f>AI440 * ( (1-Baseline!F$88-Baseline!F$87) + (1-Baseline!B$36)*Baseline!F$88 )</f>
        <v>0.0004168032159</v>
      </c>
      <c r="BE440" s="51">
        <f t="shared" si="7"/>
        <v>0.03496580109</v>
      </c>
      <c r="BF440" s="51">
        <f>AK440 * ( (1-Baseline!H$88-Baseline!H$87) + (1-Baseline!B$36)*Baseline!H$88 )</f>
        <v>0.00002821891561</v>
      </c>
      <c r="BG440" s="51">
        <f>AL440 * ( (1-Baseline!H$88-Baseline!H$87) + (1-Baseline!B$36)*Baseline!H$88 )</f>
        <v>0.0002103603237</v>
      </c>
      <c r="BH440" s="51">
        <f>AM440 * ( (1-Baseline!H$88-Baseline!H$87) + (1-Baseline!B$36)*Baseline!H$88 )</f>
        <v>0.00004532585828</v>
      </c>
      <c r="BI440" s="51">
        <f>AN440 * ( (1-Baseline!H$88-Baseline!H$87) + (1-Baseline!B$36)*Baseline!H$88 )</f>
        <v>0.02745880476</v>
      </c>
      <c r="BJ440" s="51">
        <f t="shared" si="8"/>
        <v>0.02774270986</v>
      </c>
      <c r="BK440" s="61"/>
      <c r="BL440" s="51">
        <f t="shared" si="19"/>
        <v>0.9503469627</v>
      </c>
      <c r="BM440" s="51">
        <f t="shared" si="20"/>
        <v>0.01701852508</v>
      </c>
      <c r="BN440" s="51">
        <f t="shared" si="21"/>
        <v>0.02706784768</v>
      </c>
      <c r="BO440" s="51">
        <f t="shared" si="22"/>
        <v>0.005566664583</v>
      </c>
      <c r="BP440" s="51">
        <f t="shared" si="9"/>
        <v>1</v>
      </c>
      <c r="BQ440" s="51">
        <f t="shared" si="23"/>
        <v>0.05832688866</v>
      </c>
      <c r="BR440" s="51">
        <f t="shared" si="24"/>
        <v>0.9142139412</v>
      </c>
      <c r="BS440" s="51">
        <f t="shared" si="25"/>
        <v>0.01341195353</v>
      </c>
      <c r="BT440" s="51">
        <f t="shared" si="26"/>
        <v>0.01404721658</v>
      </c>
      <c r="BU440" s="51">
        <f t="shared" si="10"/>
        <v>1</v>
      </c>
      <c r="BV440" s="51">
        <f t="shared" si="27"/>
        <v>0.03608614857</v>
      </c>
      <c r="BW440" s="51">
        <f t="shared" si="28"/>
        <v>0.005217133592</v>
      </c>
      <c r="BX440" s="51">
        <f t="shared" si="29"/>
        <v>0.9467764071</v>
      </c>
      <c r="BY440" s="51">
        <f t="shared" si="30"/>
        <v>0.01192031079</v>
      </c>
      <c r="BZ440" s="51">
        <f t="shared" si="11"/>
        <v>1</v>
      </c>
      <c r="CA440" s="51">
        <f t="shared" si="31"/>
        <v>0.001017165077</v>
      </c>
      <c r="CB440" s="51">
        <f t="shared" si="32"/>
        <v>0.007582544197</v>
      </c>
      <c r="CC440" s="51">
        <f t="shared" si="33"/>
        <v>0.001633793472</v>
      </c>
      <c r="CD440" s="51">
        <f t="shared" si="34"/>
        <v>0.9897664973</v>
      </c>
      <c r="CE440" s="51">
        <f t="shared" si="12"/>
        <v>1</v>
      </c>
      <c r="CF440" s="61"/>
      <c r="CG440" s="51">
        <f t="shared" si="35"/>
        <v>0.9503469627</v>
      </c>
      <c r="CH440" s="51">
        <f t="shared" si="36"/>
        <v>0.01701852508</v>
      </c>
      <c r="CI440" s="51">
        <f t="shared" si="37"/>
        <v>0.02706784768</v>
      </c>
      <c r="CJ440" s="51">
        <f t="shared" si="38"/>
        <v>0.005566664583</v>
      </c>
      <c r="CK440" s="51">
        <f t="shared" si="13"/>
        <v>1</v>
      </c>
      <c r="CL440" s="51">
        <f t="shared" si="39"/>
        <v>0.05832688866</v>
      </c>
      <c r="CM440" s="51">
        <f t="shared" si="40"/>
        <v>0.9142139412</v>
      </c>
      <c r="CN440" s="51">
        <f t="shared" si="41"/>
        <v>0.01341195353</v>
      </c>
      <c r="CO440" s="51">
        <f t="shared" si="42"/>
        <v>0.01404721658</v>
      </c>
      <c r="CP440" s="51">
        <f t="shared" si="14"/>
        <v>1</v>
      </c>
      <c r="CQ440" s="51">
        <f t="shared" si="43"/>
        <v>0.03608614857</v>
      </c>
      <c r="CR440" s="51">
        <f t="shared" si="44"/>
        <v>0.005217133592</v>
      </c>
      <c r="CS440" s="51">
        <f t="shared" si="45"/>
        <v>0.9467764071</v>
      </c>
      <c r="CT440" s="51">
        <f t="shared" si="46"/>
        <v>0.01192031079</v>
      </c>
      <c r="CU440" s="51">
        <f t="shared" si="15"/>
        <v>1</v>
      </c>
      <c r="CV440" s="51">
        <f t="shared" si="47"/>
        <v>0.001017165077</v>
      </c>
      <c r="CW440" s="51">
        <f t="shared" si="48"/>
        <v>0.007582544197</v>
      </c>
      <c r="CX440" s="51">
        <f t="shared" si="49"/>
        <v>0.001633793472</v>
      </c>
      <c r="CY440" s="51">
        <f t="shared" si="50"/>
        <v>0.9897664973</v>
      </c>
      <c r="CZ440" s="51">
        <f t="shared" si="16"/>
        <v>1</v>
      </c>
      <c r="DA440" s="61"/>
      <c r="DB440" s="51">
        <f>(AQ440*Baseline!B$7 + AV440*Baseline!B$11 + BA440*Baseline!B$16 + BF440*Baseline!B$18)</f>
        <v>72532.16787</v>
      </c>
      <c r="DC440" s="51">
        <f>(AR440*Baseline!B$7 + AW440*Baseline!B$11 + BB440*Baseline!B$16 + BG440*Baseline!B$18)</f>
        <v>68458.54548</v>
      </c>
      <c r="DD440" s="51">
        <f>(AS440*Baseline!B$7 + AX440*Baseline!B$11 + BC440*Baseline!B$16 + BH440*Baseline!B$18)</f>
        <v>115625.1934</v>
      </c>
      <c r="DE440" s="51">
        <f>(AT440*Baseline!B$7 + AY440*Baseline!B$11 + BD440*Baseline!B$16 + BI440*Baseline!B$18)</f>
        <v>1260005.697</v>
      </c>
      <c r="DF440" s="51">
        <f t="shared" si="17"/>
        <v>1516621.604</v>
      </c>
      <c r="DG440" s="61"/>
      <c r="DH440" s="51">
        <f t="shared" si="51"/>
        <v>0.04782482834</v>
      </c>
      <c r="DI440" s="51">
        <f t="shared" si="52"/>
        <v>0.04513884367</v>
      </c>
      <c r="DJ440" s="51">
        <f t="shared" si="53"/>
        <v>0.07623865642</v>
      </c>
      <c r="DK440" s="51">
        <f t="shared" si="54"/>
        <v>0.8307976716</v>
      </c>
      <c r="DL440" s="51">
        <f t="shared" si="18"/>
        <v>1</v>
      </c>
      <c r="DM440" s="61"/>
      <c r="DN440" s="51">
        <f>DH440 / (Baseline!B$7/Baseline!B$17)</f>
        <v>5.104985866</v>
      </c>
      <c r="DO440" s="51">
        <f>DI440 / (Baseline!B$11/Baseline!B$17)</f>
        <v>1.089673291</v>
      </c>
      <c r="DP440" s="51">
        <f>DJ440 / (Baseline!B$16/Baseline!B$17)</f>
        <v>1.17811764</v>
      </c>
      <c r="DQ440" s="51">
        <f>DK440 / (Baseline!B$18/Baseline!B$17)</f>
        <v>0.9392901123</v>
      </c>
      <c r="DR440" s="79"/>
      <c r="DS440" s="51">
        <f>(AU440*Baseline!B$34)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0.03315284707</v>
      </c>
      <c r="DT440" s="51">
        <f>(AZ440*Baseline!B$34) + (Baseline!D$88*(1-Baseline!D$89)*Baseline!B$35) + (Baseline!D$88*Baseline!D$89*((1-Baseline!D$90)*Baseline!B$40 + Baseline!D$90*Baseline!B$41))</f>
        <v>0.01078064034</v>
      </c>
      <c r="DU440" s="51">
        <f>(BE440*Baseline!B$34) + (Baseline!F$88*(1-Baseline!F$89)*Baseline!B$35) + (Baseline!F$88*Baseline!F$89*((1-Baseline!F$90)*Baseline!B$40 + Baseline!F$90*Baseline!B$41))</f>
        <v>0.01297551016</v>
      </c>
      <c r="DV440" s="51">
        <f>(BJ440*Baseline!B$34) + (Baseline!H$88*(1-Baseline!H$89)*Baseline!B$35) + (Baseline!H$88*Baseline!H$89*((1-Baseline!H$90)*Baseline!B$40 + Baseline!H$90*Baseline!B$41))</f>
        <v>0.009306406479</v>
      </c>
      <c r="DW440" s="51">
        <f>( DS440*Baseline!B$7 + DT440*Baseline!B$11 + DU440*Baseline!B$16 + DV440*Baseline!B$18 ) / Baseline!B$17</f>
        <v>0.009828311057</v>
      </c>
    </row>
    <row r="441">
      <c r="A441" s="4" t="s">
        <v>752</v>
      </c>
      <c r="B441" s="45">
        <f>MIN( MAX( NORMINV( MCrands!B441, (B$5+B$4)/2, (B$5-B$4)/3.29 ), 0 ), 1 )</f>
        <v>0.5084897209</v>
      </c>
      <c r="C441" s="45">
        <f>MAX( NORMINV( MCrands!C441, (C$5+C$4)/2, (C$5-C$4)/3.29 ), 0 )</f>
        <v>2.477477324</v>
      </c>
      <c r="D441" s="41"/>
      <c r="E441" s="43">
        <f>Baseline!B$33 * (C441 * Baseline!B$66*Baseline!B$66/Baseline!B$73 + Baseline!B$52*Baseline!B$52/Baseline!B$74 + Baseline!B$53*Baseline!B$53/Baseline!B$75 + Baseline!B$54*Baseline!B$54/Baseline!B$76)</f>
        <v>0.00001758184316</v>
      </c>
      <c r="F441" s="43">
        <f>Baseline!B$33 * (C441 * Baseline!B$66*Baseline!B$57/Baseline!B$73 + Baseline!B$52*Baseline!B$67/Baseline!B$74 + Baseline!B$53*Baseline!B$55/Baseline!B$75 + Baseline!B$54*Baseline!B$56/Baseline!B$76)</f>
        <v>0.0000001996439484</v>
      </c>
      <c r="G441" s="45">
        <f>Baseline!B$33 * (C441 * Baseline!B$66*Baseline!B$58/Baseline!B$73 + Baseline!B$52*Baseline!B$59/Baseline!B$74 + Baseline!B$53*Baseline!B$68/Baseline!B$75 + Baseline!B$54*Baseline!B$60/Baseline!B$76)</f>
        <v>0.0000001680540651</v>
      </c>
      <c r="H441" s="43">
        <f>Baseline!B$33 * (C441 * Baseline!B$66*Baseline!B$61/Baseline!B$73 + Baseline!B$52*Baseline!B$62/Baseline!B$74 + Baseline!B$53*Baseline!B$63/Baseline!B$75 + Baseline!B$54*Baseline!B$69/Baseline!B$76)</f>
        <v>0.000000003343470214</v>
      </c>
      <c r="I441" s="43">
        <f>Baseline!B$33 * (C441 * Baseline!B$57*Baseline!B$66/Baseline!B$73 + Baseline!B$67*Baseline!B$52/Baseline!B$74 + Baseline!B$55*Baseline!B$53/Baseline!B$75 + Baseline!B$56*Baseline!B$54/Baseline!B$76)</f>
        <v>0.0000001996439484</v>
      </c>
      <c r="J441" s="45">
        <f>Baseline!B$33 * (C441 * Baseline!B$57*Baseline!B$57/Baseline!B$73 + Baseline!B$67*Baseline!B$67/Baseline!B$74 + Baseline!B$55*Baseline!B$55/Baseline!B$75 + Baseline!B$56*Baseline!B$56/Baseline!B$76)</f>
        <v>0.000001763813765</v>
      </c>
      <c r="K441" s="43">
        <f>Baseline!B$33 * (C441 * Baseline!B$57*Baseline!B$58/Baseline!B$73 + Baseline!B$67*Baseline!B$59/Baseline!B$74 + Baseline!B$55*Baseline!B$68/Baseline!B$75 + Baseline!B$56*Baseline!B$60/Baseline!B$76)</f>
        <v>0.00000001374182304</v>
      </c>
      <c r="L441" s="45">
        <f>Baseline!B$33 * (C441 * Baseline!B$57*Baseline!B$61/Baseline!B$73 + Baseline!B$67*Baseline!B$62/Baseline!B$74 + Baseline!B$55*Baseline!B$63/Baseline!B$75 + Baseline!B$56*Baseline!B$69/Baseline!B$76)</f>
        <v>0.00000001439284218</v>
      </c>
      <c r="M441" s="43">
        <f>Baseline!B$33 * (C441 * Baseline!B$58*Baseline!B$66/Baseline!B$73 + Baseline!B$59*Baseline!B$52/Baseline!B$74 + Baseline!B$68*Baseline!B$53/Baseline!B$75 + Baseline!B$60*Baseline!B$54/Baseline!B$76)</f>
        <v>0.0000001680540651</v>
      </c>
      <c r="N441" s="45">
        <f>Baseline!B$33 * (C441 * Baseline!B$58*Baseline!B$57/Baseline!B$73 + Baseline!B$59*Baseline!B$67/Baseline!B$74 + Baseline!B$68*Baseline!B$55/Baseline!B$75 + Baseline!B$60*Baseline!B$56/Baseline!B$76)</f>
        <v>0.00000001374182304</v>
      </c>
      <c r="O441" s="45">
        <f>Baseline!B$33 * (C441 * Baseline!B$58*Baseline!B$58/Baseline!B$73 + Baseline!B$59*Baseline!B$59/Baseline!B$74 + Baseline!B$68*Baseline!B$68/Baseline!B$75 + Baseline!B$60*Baseline!B$60/Baseline!B$76)</f>
        <v>0.000001324390035</v>
      </c>
      <c r="P441" s="43">
        <f>Baseline!B$33 * (C441 * Baseline!B$58*Baseline!B$61/Baseline!B$73 + Baseline!B$59*Baseline!B$62/Baseline!B$74 + Baseline!B$68*Baseline!B$63/Baseline!B$75 + Baseline!B$60*Baseline!B$69/Baseline!B$76)</f>
        <v>0.000000001646918017</v>
      </c>
      <c r="Q441" s="43">
        <f>Baseline!B$33 * (C441 * Baseline!B$61*Baseline!B$66/Baseline!B$73 + Baseline!B$62*Baseline!B$52/Baseline!B$74 + Baseline!B$63*Baseline!B$53/Baseline!B$75 + Baseline!B$69*Baseline!B$54/Baseline!B$76)</f>
        <v>0.000000003343470214</v>
      </c>
      <c r="R441" s="43">
        <f>Baseline!B$33 * (C441 * Baseline!B$61*Baseline!B$57/Baseline!B$73 + Baseline!B$62*Baseline!B$67/Baseline!B$74 + Baseline!B$63*Baseline!B$55/Baseline!B$75 + Baseline!B$69*Baseline!B$56/Baseline!B$76)</f>
        <v>0.00000001439284218</v>
      </c>
      <c r="S441" s="43">
        <f>Baseline!B$33 * (C441 * Baseline!B$61*Baseline!B$58/Baseline!B$73 + Baseline!B$62*Baseline!B$59/Baseline!B$74 + Baseline!B$63*Baseline!B$68/Baseline!B$75 + Baseline!B$69*Baseline!B$60/Baseline!B$76)</f>
        <v>0.000000001646918017</v>
      </c>
      <c r="T441" s="43">
        <f>Baseline!B$33 * (C441 * Baseline!B$61*Baseline!B$61/Baseline!B$73 + Baseline!B$62*Baseline!B$62/Baseline!B$74 + Baseline!B$63*Baseline!B$63/Baseline!B$75 + Baseline!B$69*Baseline!B$69/Baseline!B$76)</f>
        <v>0.00000009854654271</v>
      </c>
      <c r="U441" s="41"/>
      <c r="V441" s="43">
        <f>E441 * ( Baseline!B$87 * Baseline!B$7 )</f>
        <v>0.1824819502</v>
      </c>
      <c r="W441" s="43">
        <f>F441 * ( Baseline!D$87 * Baseline!B$11 )</f>
        <v>0.003682751197</v>
      </c>
      <c r="X441" s="43">
        <f>G441 * ( Baseline!F$87 * Baseline!B$16 )</f>
        <v>0.005837319287</v>
      </c>
      <c r="Y441" s="43">
        <f>H441 * ( Baseline!H$87 * Baseline!B$18 )</f>
        <v>0.001175809762</v>
      </c>
      <c r="Z441" s="51">
        <f t="shared" si="1"/>
        <v>0.1931778304</v>
      </c>
      <c r="AA441" s="43">
        <f>I441 * ( Baseline!B$87 * Baseline!B$7 )</f>
        <v>0.002072104541</v>
      </c>
      <c r="AB441" s="45">
        <f>J441 * ( Baseline!D$87 * Baseline!B$11 )</f>
        <v>0.03253635938</v>
      </c>
      <c r="AC441" s="45">
        <f>K441 * ( Baseline!F$87 * Baseline!B$16 )</f>
        <v>0.0004773190614</v>
      </c>
      <c r="AD441" s="45">
        <f>L441 * ( Baseline!F$87 * Baseline!B$16 )</f>
        <v>0.0004999320616</v>
      </c>
      <c r="AE441" s="51">
        <f t="shared" si="2"/>
        <v>0.03558571505</v>
      </c>
      <c r="AF441" s="51">
        <f>M441 * ( Baseline!B$87 * Baseline!B$7 )</f>
        <v>0.001744233142</v>
      </c>
      <c r="AG441" s="51">
        <f>N441 * ( Baseline!D$87 * Baseline!B$11 )</f>
        <v>0.0002534898535</v>
      </c>
      <c r="AH441" s="51">
        <f>O441 * ( Baseline!F$87 * Baseline!B$16 )</f>
        <v>0.04600238313</v>
      </c>
      <c r="AI441" s="51">
        <f>P441 * ( Baseline!H$87 * Baseline!B$18 )</f>
        <v>0.0005791773688</v>
      </c>
      <c r="AJ441" s="51">
        <f t="shared" si="3"/>
        <v>0.0485792835</v>
      </c>
      <c r="AK441" s="51">
        <f>Q441 * ( Baseline!B$87 * Baseline!B$7 )</f>
        <v>0.00003470187735</v>
      </c>
      <c r="AL441" s="51">
        <f>R441 * ( Baseline!D$87 * Baseline!B$11 )</f>
        <v>0.0002654989405</v>
      </c>
      <c r="AM441" s="51">
        <f>S441 * ( Baseline!F$87 * Baseline!B$16 )</f>
        <v>0.00005720531841</v>
      </c>
      <c r="AN441" s="51">
        <f>T441 * ( Baseline!H$87 * Baseline!B$18 )</f>
        <v>0.03465620432</v>
      </c>
      <c r="AO441" s="51">
        <f t="shared" si="4"/>
        <v>0.03501361046</v>
      </c>
      <c r="AP441" s="61"/>
      <c r="AQ441" s="51">
        <f>V441 * ( (1-Baseline!B$88-Baseline!B$87) + (1-B441)*Baseline!B$88 )</f>
        <v>0.09599356207</v>
      </c>
      <c r="AR441" s="51">
        <f>W441 * ( (1-Baseline!B$88-Baseline!B$87) + (1-B441)*Baseline!B$88 )</f>
        <v>0.001937289717</v>
      </c>
      <c r="AS441" s="51">
        <f>X441 * ( (1-Baseline!B$88-Baseline!B$87) + (1-B441)*Baseline!B$88 )</f>
        <v>0.003070687653</v>
      </c>
      <c r="AT441" s="51">
        <f>Y441 * ( (1-Baseline!B$88-Baseline!B$87) + (1-B441)*Baseline!B$88 )</f>
        <v>0.0006185278447</v>
      </c>
      <c r="AU441" s="51">
        <f t="shared" si="5"/>
        <v>0.1016200673</v>
      </c>
      <c r="AV441" s="51">
        <f>AA441 * ( (1-Baseline!D$88-Baseline!D$87) + (1-B441)*Baseline!D$88 )</f>
        <v>0.001582248677</v>
      </c>
      <c r="AW441" s="51">
        <f>AB441 * ( (1-Baseline!D$88-Baseline!D$87) + (1-B441)*Baseline!D$88 )</f>
        <v>0.02484460151</v>
      </c>
      <c r="AX441" s="51">
        <f>AC441 * ( (1-Baseline!D$88-Baseline!D$87) + (1-B441)*Baseline!D$88 )</f>
        <v>0.0003644784511</v>
      </c>
      <c r="AY441" s="51">
        <f>AD441 * ( (1-Baseline!D$88-Baseline!D$87) + (1-B441)*Baseline!D$88 )</f>
        <v>0.0003817456251</v>
      </c>
      <c r="AZ441" s="51">
        <f t="shared" si="6"/>
        <v>0.02717307426</v>
      </c>
      <c r="BA441" s="51">
        <f>AF441 * ( (1-Baseline!F$88-Baseline!F$87) + (1-Baseline!B$36)*Baseline!F$88 )</f>
        <v>0.001255205984</v>
      </c>
      <c r="BB441" s="51">
        <f>AG441 * ( (1-Baseline!F$88-Baseline!F$87) + (1-Baseline!B$36)*Baseline!F$88 )</f>
        <v>0.0001824194103</v>
      </c>
      <c r="BC441" s="51">
        <f>AH441 * ( (1-Baseline!F$88-Baseline!F$87) + (1-Baseline!B$36)*Baseline!F$88 )</f>
        <v>0.03310478698</v>
      </c>
      <c r="BD441" s="51">
        <f>AI441 * ( (1-Baseline!F$88-Baseline!F$87) + (1-Baseline!B$36)*Baseline!F$88 )</f>
        <v>0.0004167945683</v>
      </c>
      <c r="BE441" s="51">
        <f t="shared" si="7"/>
        <v>0.03495920694</v>
      </c>
      <c r="BF441" s="51">
        <f>AK441 * ( (1-Baseline!H$88-Baseline!H$87) + (1-Baseline!B$36)*Baseline!H$88 )</f>
        <v>0.00002749499146</v>
      </c>
      <c r="BG441" s="51">
        <f>AL441 * ( (1-Baseline!H$88-Baseline!H$87) + (1-Baseline!B$36)*Baseline!H$88 )</f>
        <v>0.0002103601205</v>
      </c>
      <c r="BH441" s="51">
        <f>AM441 * ( (1-Baseline!H$88-Baseline!H$87) + (1-Baseline!B$36)*Baseline!H$88 )</f>
        <v>0.00004532491788</v>
      </c>
      <c r="BI441" s="51">
        <f>AN441 * ( (1-Baseline!H$88-Baseline!H$87) + (1-Baseline!B$36)*Baseline!H$88 )</f>
        <v>0.02745880381</v>
      </c>
      <c r="BJ441" s="51">
        <f t="shared" si="8"/>
        <v>0.02774198384</v>
      </c>
      <c r="BK441" s="61"/>
      <c r="BL441" s="51">
        <f t="shared" si="19"/>
        <v>0.9446319476</v>
      </c>
      <c r="BM441" s="51">
        <f t="shared" si="20"/>
        <v>0.01906404679</v>
      </c>
      <c r="BN441" s="51">
        <f t="shared" si="21"/>
        <v>0.03021733537</v>
      </c>
      <c r="BO441" s="51">
        <f t="shared" si="22"/>
        <v>0.006086670293</v>
      </c>
      <c r="BP441" s="51">
        <f t="shared" si="9"/>
        <v>1</v>
      </c>
      <c r="BQ441" s="51">
        <f t="shared" si="23"/>
        <v>0.05822854867</v>
      </c>
      <c r="BR441" s="51">
        <f t="shared" si="24"/>
        <v>0.9143095577</v>
      </c>
      <c r="BS441" s="51">
        <f t="shared" si="25"/>
        <v>0.01341322103</v>
      </c>
      <c r="BT441" s="51">
        <f t="shared" si="26"/>
        <v>0.01404867265</v>
      </c>
      <c r="BU441" s="51">
        <f t="shared" si="10"/>
        <v>1</v>
      </c>
      <c r="BV441" s="51">
        <f t="shared" si="27"/>
        <v>0.03590487583</v>
      </c>
      <c r="BW441" s="51">
        <f t="shared" si="28"/>
        <v>0.005218064888</v>
      </c>
      <c r="BX441" s="51">
        <f t="shared" si="29"/>
        <v>0.9469547474</v>
      </c>
      <c r="BY441" s="51">
        <f t="shared" si="30"/>
        <v>0.01192231188</v>
      </c>
      <c r="BZ441" s="51">
        <f t="shared" si="11"/>
        <v>1</v>
      </c>
      <c r="CA441" s="51">
        <f t="shared" si="31"/>
        <v>0.0009910968019</v>
      </c>
      <c r="CB441" s="51">
        <f t="shared" si="32"/>
        <v>0.007582735313</v>
      </c>
      <c r="CC441" s="51">
        <f t="shared" si="33"/>
        <v>0.001633802332</v>
      </c>
      <c r="CD441" s="51">
        <f t="shared" si="34"/>
        <v>0.9897923656</v>
      </c>
      <c r="CE441" s="51">
        <f t="shared" si="12"/>
        <v>1</v>
      </c>
      <c r="CF441" s="61"/>
      <c r="CG441" s="51">
        <f t="shared" si="35"/>
        <v>0.9446319476</v>
      </c>
      <c r="CH441" s="51">
        <f t="shared" si="36"/>
        <v>0.01906404679</v>
      </c>
      <c r="CI441" s="51">
        <f t="shared" si="37"/>
        <v>0.03021733537</v>
      </c>
      <c r="CJ441" s="51">
        <f t="shared" si="38"/>
        <v>0.006086670293</v>
      </c>
      <c r="CK441" s="51">
        <f t="shared" si="13"/>
        <v>1</v>
      </c>
      <c r="CL441" s="51">
        <f t="shared" si="39"/>
        <v>0.05822854867</v>
      </c>
      <c r="CM441" s="51">
        <f t="shared" si="40"/>
        <v>0.9143095577</v>
      </c>
      <c r="CN441" s="51">
        <f t="shared" si="41"/>
        <v>0.01341322103</v>
      </c>
      <c r="CO441" s="51">
        <f t="shared" si="42"/>
        <v>0.01404867265</v>
      </c>
      <c r="CP441" s="51">
        <f t="shared" si="14"/>
        <v>1</v>
      </c>
      <c r="CQ441" s="51">
        <f t="shared" si="43"/>
        <v>0.03590487583</v>
      </c>
      <c r="CR441" s="51">
        <f t="shared" si="44"/>
        <v>0.005218064888</v>
      </c>
      <c r="CS441" s="51">
        <f t="shared" si="45"/>
        <v>0.9469547474</v>
      </c>
      <c r="CT441" s="51">
        <f t="shared" si="46"/>
        <v>0.01192231188</v>
      </c>
      <c r="CU441" s="51">
        <f t="shared" si="15"/>
        <v>1</v>
      </c>
      <c r="CV441" s="51">
        <f t="shared" si="47"/>
        <v>0.0009910968019</v>
      </c>
      <c r="CW441" s="51">
        <f t="shared" si="48"/>
        <v>0.007582735313</v>
      </c>
      <c r="CX441" s="51">
        <f t="shared" si="49"/>
        <v>0.001633802332</v>
      </c>
      <c r="CY441" s="51">
        <f t="shared" si="50"/>
        <v>0.9897923656</v>
      </c>
      <c r="CZ441" s="51">
        <f t="shared" si="16"/>
        <v>1</v>
      </c>
      <c r="DA441" s="61"/>
      <c r="DB441" s="51">
        <f>(AQ441*Baseline!B$7 + AV441*Baseline!B$11 + BA441*Baseline!B$16 + BF441*Baseline!B$18)</f>
        <v>55414.29196</v>
      </c>
      <c r="DC441" s="51">
        <f>(AR441*Baseline!B$7 + AW441*Baseline!B$11 + BB441*Baseline!B$16 + BG441*Baseline!B$18)</f>
        <v>64463.87631</v>
      </c>
      <c r="DD441" s="51">
        <f>(AS441*Baseline!B$7 + AX441*Baseline!B$11 + BC441*Baseline!B$16 + BH441*Baseline!B$18)</f>
        <v>115253.7185</v>
      </c>
      <c r="DE441" s="51">
        <f>(AT441*Baseline!B$7 + AY441*Baseline!B$11 + BD441*Baseline!B$16 + BI441*Baseline!B$18)</f>
        <v>1259876.034</v>
      </c>
      <c r="DF441" s="51">
        <f t="shared" si="17"/>
        <v>1495007.921</v>
      </c>
      <c r="DG441" s="61"/>
      <c r="DH441" s="51">
        <f t="shared" si="51"/>
        <v>0.03706621965</v>
      </c>
      <c r="DI441" s="51">
        <f t="shared" si="52"/>
        <v>0.04311942125</v>
      </c>
      <c r="DJ441" s="51">
        <f t="shared" si="53"/>
        <v>0.07709237985</v>
      </c>
      <c r="DK441" s="51">
        <f t="shared" si="54"/>
        <v>0.8427219793</v>
      </c>
      <c r="DL441" s="51">
        <f t="shared" si="18"/>
        <v>1</v>
      </c>
      <c r="DM441" s="61"/>
      <c r="DN441" s="51">
        <f>DH441 / (Baseline!B$7/Baseline!B$17)</f>
        <v>3.956575151</v>
      </c>
      <c r="DO441" s="51">
        <f>DI441 / (Baseline!B$11/Baseline!B$17)</f>
        <v>1.040923467</v>
      </c>
      <c r="DP441" s="51">
        <f>DJ441 / (Baseline!B$16/Baseline!B$17)</f>
        <v>1.191310247</v>
      </c>
      <c r="DQ441" s="51">
        <f>DK441 / (Baseline!B$18/Baseline!B$17)</f>
        <v>0.9527715949</v>
      </c>
      <c r="DR441" s="79"/>
      <c r="DS441" s="51">
        <f>(AU441*Baseline!B$34)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0.02777254134</v>
      </c>
      <c r="DT441" s="51">
        <f>(AZ441*Baseline!B$34) + (Baseline!D$88*(1-Baseline!D$89)*Baseline!B$35) + (Baseline!D$88*Baseline!D$89*((1-Baseline!D$90)*Baseline!B$40 + Baseline!D$90*Baseline!B$41))</f>
        <v>0.01048952914</v>
      </c>
      <c r="DU441" s="51">
        <f>(BE441*Baseline!B$34) + (Baseline!F$88*(1-Baseline!F$89)*Baseline!B$35) + (Baseline!F$88*Baseline!F$89*((1-Baseline!F$90)*Baseline!B$40 + Baseline!F$90*Baseline!B$41))</f>
        <v>0.01297452104</v>
      </c>
      <c r="DV441" s="51">
        <f>(BJ441*Baseline!B$34) + (Baseline!H$88*(1-Baseline!H$89)*Baseline!B$35) + (Baseline!H$88*Baseline!H$89*((1-Baseline!H$90)*Baseline!B$40 + Baseline!H$90*Baseline!B$41))</f>
        <v>0.009306297576</v>
      </c>
      <c r="DW441" s="51">
        <f>( DS441*Baseline!B$7 + DT441*Baseline!B$11 + DU441*Baseline!B$16 + DV441*Baseline!B$18 ) / Baseline!B$17</f>
        <v>0.00976568758</v>
      </c>
    </row>
    <row r="442">
      <c r="A442" s="4" t="s">
        <v>753</v>
      </c>
      <c r="B442" s="45">
        <f>MIN( MAX( NORMINV( MCrands!B442, (B$5+B$4)/2, (B$5-B$4)/3.29 ), 0 ), 1 )</f>
        <v>0.5479110436</v>
      </c>
      <c r="C442" s="45">
        <f>MAX( NORMINV( MCrands!C442, (C$5+C$4)/2, (C$5-C$4)/3.29 ), 0 )</f>
        <v>2.366515223</v>
      </c>
      <c r="D442" s="41"/>
      <c r="E442" s="43">
        <f>Baseline!B$33 * (C442 * Baseline!B$66*Baseline!B$66/Baseline!B$73 + Baseline!B$52*Baseline!B$52/Baseline!B$74 + Baseline!B$53*Baseline!B$53/Baseline!B$75 + Baseline!B$54*Baseline!B$54/Baseline!B$76)</f>
        <v>0.00001679622882</v>
      </c>
      <c r="F442" s="43">
        <f>Baseline!B$33 * (C442 * Baseline!B$66*Baseline!B$57/Baseline!B$73 + Baseline!B$52*Baseline!B$67/Baseline!B$74 + Baseline!B$53*Baseline!B$55/Baseline!B$75 + Baseline!B$54*Baseline!B$56/Baseline!B$76)</f>
        <v>0.000000199519904</v>
      </c>
      <c r="G442" s="45">
        <f>Baseline!B$33 * (C442 * Baseline!B$66*Baseline!B$58/Baseline!B$73 + Baseline!B$52*Baseline!B$59/Baseline!B$74 + Baseline!B$53*Baseline!B$68/Baseline!B$75 + Baseline!B$54*Baseline!B$60/Baseline!B$76)</f>
        <v>0.0000001677491227</v>
      </c>
      <c r="H442" s="43">
        <f>Baseline!B$33 * (C442 * Baseline!B$66*Baseline!B$61/Baseline!B$73 + Baseline!B$52*Baseline!B$62/Baseline!B$74 + Baseline!B$53*Baseline!B$63/Baseline!B$75 + Baseline!B$54*Baseline!B$69/Baseline!B$76)</f>
        <v>0.000000003312975973</v>
      </c>
      <c r="I442" s="43">
        <f>Baseline!B$33 * (C442 * Baseline!B$57*Baseline!B$66/Baseline!B$73 + Baseline!B$67*Baseline!B$52/Baseline!B$74 + Baseline!B$55*Baseline!B$53/Baseline!B$75 + Baseline!B$56*Baseline!B$54/Baseline!B$76)</f>
        <v>0.000000199519904</v>
      </c>
      <c r="J442" s="45">
        <f>Baseline!B$33 * (C442 * Baseline!B$57*Baseline!B$57/Baseline!B$73 + Baseline!B$67*Baseline!B$67/Baseline!B$74 + Baseline!B$55*Baseline!B$55/Baseline!B$75 + Baseline!B$56*Baseline!B$56/Baseline!B$76)</f>
        <v>0.000001763813745</v>
      </c>
      <c r="K442" s="43">
        <f>Baseline!B$33 * (C442 * Baseline!B$57*Baseline!B$58/Baseline!B$73 + Baseline!B$67*Baseline!B$59/Baseline!B$74 + Baseline!B$55*Baseline!B$68/Baseline!B$75 + Baseline!B$56*Baseline!B$60/Baseline!B$76)</f>
        <v>0.00000001374177489</v>
      </c>
      <c r="L442" s="45">
        <f>Baseline!B$33 * (C442 * Baseline!B$57*Baseline!B$61/Baseline!B$73 + Baseline!B$67*Baseline!B$62/Baseline!B$74 + Baseline!B$55*Baseline!B$63/Baseline!B$75 + Baseline!B$56*Baseline!B$69/Baseline!B$76)</f>
        <v>0.00000001439283736</v>
      </c>
      <c r="M442" s="43">
        <f>Baseline!B$33 * (C442 * Baseline!B$58*Baseline!B$66/Baseline!B$73 + Baseline!B$59*Baseline!B$52/Baseline!B$74 + Baseline!B$68*Baseline!B$53/Baseline!B$75 + Baseline!B$60*Baseline!B$54/Baseline!B$76)</f>
        <v>0.0000001677491227</v>
      </c>
      <c r="N442" s="45">
        <f>Baseline!B$33 * (C442 * Baseline!B$58*Baseline!B$57/Baseline!B$73 + Baseline!B$59*Baseline!B$67/Baseline!B$74 + Baseline!B$68*Baseline!B$55/Baseline!B$75 + Baseline!B$60*Baseline!B$56/Baseline!B$76)</f>
        <v>0.00000001374177489</v>
      </c>
      <c r="O442" s="45">
        <f>Baseline!B$33 * (C442 * Baseline!B$58*Baseline!B$58/Baseline!B$73 + Baseline!B$59*Baseline!B$59/Baseline!B$74 + Baseline!B$68*Baseline!B$68/Baseline!B$75 + Baseline!B$60*Baseline!B$60/Baseline!B$76)</f>
        <v>0.000001324389916</v>
      </c>
      <c r="P442" s="43">
        <f>Baseline!B$33 * (C442 * Baseline!B$58*Baseline!B$61/Baseline!B$73 + Baseline!B$59*Baseline!B$62/Baseline!B$74 + Baseline!B$68*Baseline!B$63/Baseline!B$75 + Baseline!B$60*Baseline!B$69/Baseline!B$76)</f>
        <v>0.000000001646906181</v>
      </c>
      <c r="Q442" s="43">
        <f>Baseline!B$33 * (C442 * Baseline!B$61*Baseline!B$66/Baseline!B$73 + Baseline!B$62*Baseline!B$52/Baseline!B$74 + Baseline!B$63*Baseline!B$53/Baseline!B$75 + Baseline!B$69*Baseline!B$54/Baseline!B$76)</f>
        <v>0.000000003312975973</v>
      </c>
      <c r="R442" s="43">
        <f>Baseline!B$33 * (C442 * Baseline!B$61*Baseline!B$57/Baseline!B$73 + Baseline!B$62*Baseline!B$67/Baseline!B$74 + Baseline!B$63*Baseline!B$55/Baseline!B$75 + Baseline!B$69*Baseline!B$56/Baseline!B$76)</f>
        <v>0.00000001439283736</v>
      </c>
      <c r="S442" s="43">
        <f>Baseline!B$33 * (C442 * Baseline!B$61*Baseline!B$58/Baseline!B$73 + Baseline!B$62*Baseline!B$59/Baseline!B$74 + Baseline!B$63*Baseline!B$68/Baseline!B$75 + Baseline!B$69*Baseline!B$60/Baseline!B$76)</f>
        <v>0.000000001646906181</v>
      </c>
      <c r="T442" s="43">
        <f>Baseline!B$33 * (C442 * Baseline!B$61*Baseline!B$61/Baseline!B$73 + Baseline!B$62*Baseline!B$62/Baseline!B$74 + Baseline!B$63*Baseline!B$63/Baseline!B$75 + Baseline!B$69*Baseline!B$69/Baseline!B$76)</f>
        <v>0.00000009854654153</v>
      </c>
      <c r="U442" s="41"/>
      <c r="V442" s="43">
        <f>E442 * ( Baseline!B$87 * Baseline!B$7 )</f>
        <v>0.1743280589</v>
      </c>
      <c r="W442" s="43">
        <f>F442 * ( Baseline!D$87 * Baseline!B$11 )</f>
        <v>0.003680463001</v>
      </c>
      <c r="X442" s="43">
        <f>G442 * ( Baseline!F$87 * Baseline!B$16 )</f>
        <v>0.005826727182</v>
      </c>
      <c r="Y442" s="43">
        <f>H442 * ( Baseline!H$87 * Baseline!B$18 )</f>
        <v>0.001165085746</v>
      </c>
      <c r="Z442" s="51">
        <f t="shared" si="1"/>
        <v>0.1850003348</v>
      </c>
      <c r="AA442" s="43">
        <f>I442 * ( Baseline!B$87 * Baseline!B$7 )</f>
        <v>0.002070817084</v>
      </c>
      <c r="AB442" s="45">
        <f>J442 * ( Baseline!D$87 * Baseline!B$11 )</f>
        <v>0.03253635902</v>
      </c>
      <c r="AC442" s="45">
        <f>K442 * ( Baseline!F$87 * Baseline!B$16 )</f>
        <v>0.000477317389</v>
      </c>
      <c r="AD442" s="45">
        <f>L442 * ( Baseline!F$87 * Baseline!B$16 )</f>
        <v>0.0004999318944</v>
      </c>
      <c r="AE442" s="51">
        <f t="shared" si="2"/>
        <v>0.03558442539</v>
      </c>
      <c r="AF442" s="51">
        <f>M442 * ( Baseline!B$87 * Baseline!B$7 )</f>
        <v>0.001741068145</v>
      </c>
      <c r="AG442" s="51">
        <f>N442 * ( Baseline!D$87 * Baseline!B$11 )</f>
        <v>0.0002534889653</v>
      </c>
      <c r="AH442" s="51">
        <f>O442 * ( Baseline!F$87 * Baseline!B$16 )</f>
        <v>0.04600237902</v>
      </c>
      <c r="AI442" s="51">
        <f>P442 * ( Baseline!H$87 * Baseline!B$18 )</f>
        <v>0.0005791732062</v>
      </c>
      <c r="AJ442" s="51">
        <f t="shared" si="3"/>
        <v>0.04857610934</v>
      </c>
      <c r="AK442" s="51">
        <f>Q442 * ( Baseline!B$87 * Baseline!B$7 )</f>
        <v>0.00003438537762</v>
      </c>
      <c r="AL442" s="51">
        <f>R442 * ( Baseline!D$87 * Baseline!B$11 )</f>
        <v>0.0002654988516</v>
      </c>
      <c r="AM442" s="51">
        <f>S442 * ( Baseline!F$87 * Baseline!B$16 )</f>
        <v>0.00005720490727</v>
      </c>
      <c r="AN442" s="51">
        <f>T442 * ( Baseline!H$87 * Baseline!B$18 )</f>
        <v>0.03465620391</v>
      </c>
      <c r="AO442" s="51">
        <f t="shared" si="4"/>
        <v>0.03501329305</v>
      </c>
      <c r="AP442" s="61"/>
      <c r="AQ442" s="51">
        <f>V442 * ( (1-Baseline!B$88-Baseline!B$87) + (1-B442)*Baseline!B$88 )</f>
        <v>0.08558795931</v>
      </c>
      <c r="AR442" s="51">
        <f>W442 * ( (1-Baseline!B$88-Baseline!B$87) + (1-B442)*Baseline!B$88 )</f>
        <v>0.001806957065</v>
      </c>
      <c r="AS442" s="51">
        <f>X442 * ( (1-Baseline!B$88-Baseline!B$87) + (1-B442)*Baseline!B$88 )</f>
        <v>0.002860685148</v>
      </c>
      <c r="AT442" s="51">
        <f>Y442 * ( (1-Baseline!B$88-Baseline!B$87) + (1-B442)*Baseline!B$88 )</f>
        <v>0.0005720095323</v>
      </c>
      <c r="AU442" s="51">
        <f t="shared" si="5"/>
        <v>0.09082761106</v>
      </c>
      <c r="AV442" s="51">
        <f>AA442 * ( (1-Baseline!D$88-Baseline!D$87) + (1-B442)*Baseline!D$88 )</f>
        <v>0.001544693394</v>
      </c>
      <c r="AW442" s="51">
        <f>AB442 * ( (1-Baseline!D$88-Baseline!D$87) + (1-B442)*Baseline!D$88 )</f>
        <v>0.02426998465</v>
      </c>
      <c r="AX442" s="51">
        <f>AC442 * ( (1-Baseline!D$88-Baseline!D$87) + (1-B442)*Baseline!D$88 )</f>
        <v>0.0003560473897</v>
      </c>
      <c r="AY442" s="51">
        <f>AD442 * ( (1-Baseline!D$88-Baseline!D$87) + (1-B442)*Baseline!D$88 )</f>
        <v>0.0003729163239</v>
      </c>
      <c r="AZ442" s="51">
        <f t="shared" si="6"/>
        <v>0.02654364175</v>
      </c>
      <c r="BA442" s="51">
        <f>AF442 * ( (1-Baseline!F$88-Baseline!F$87) + (1-Baseline!B$36)*Baseline!F$88 )</f>
        <v>0.001252928351</v>
      </c>
      <c r="BB442" s="51">
        <f>AG442 * ( (1-Baseline!F$88-Baseline!F$87) + (1-Baseline!B$36)*Baseline!F$88 )</f>
        <v>0.0001824187711</v>
      </c>
      <c r="BC442" s="51">
        <f>AH442 * ( (1-Baseline!F$88-Baseline!F$87) + (1-Baseline!B$36)*Baseline!F$88 )</f>
        <v>0.03310478402</v>
      </c>
      <c r="BD442" s="51">
        <f>AI442 * ( (1-Baseline!F$88-Baseline!F$87) + (1-Baseline!B$36)*Baseline!F$88 )</f>
        <v>0.0004167915727</v>
      </c>
      <c r="BE442" s="51">
        <f t="shared" si="7"/>
        <v>0.03495692272</v>
      </c>
      <c r="BF442" s="51">
        <f>AK442 * ( (1-Baseline!H$88-Baseline!H$87) + (1-Baseline!B$36)*Baseline!H$88 )</f>
        <v>0.0000272442224</v>
      </c>
      <c r="BG442" s="51">
        <f>AL442 * ( (1-Baseline!H$88-Baseline!H$87) + (1-Baseline!B$36)*Baseline!H$88 )</f>
        <v>0.0002103600501</v>
      </c>
      <c r="BH442" s="51">
        <f>AM442 * ( (1-Baseline!H$88-Baseline!H$87) + (1-Baseline!B$36)*Baseline!H$88 )</f>
        <v>0.00004532459213</v>
      </c>
      <c r="BI442" s="51">
        <f>AN442 * ( (1-Baseline!H$88-Baseline!H$87) + (1-Baseline!B$36)*Baseline!H$88 )</f>
        <v>0.02745880348</v>
      </c>
      <c r="BJ442" s="51">
        <f t="shared" si="8"/>
        <v>0.02774173235</v>
      </c>
      <c r="BK442" s="61"/>
      <c r="BL442" s="51">
        <f t="shared" si="19"/>
        <v>0.9423121264</v>
      </c>
      <c r="BM442" s="51">
        <f t="shared" si="20"/>
        <v>0.0198943586</v>
      </c>
      <c r="BN442" s="51">
        <f t="shared" si="21"/>
        <v>0.03149576561</v>
      </c>
      <c r="BO442" s="51">
        <f t="shared" si="22"/>
        <v>0.006297749392</v>
      </c>
      <c r="BP442" s="51">
        <f t="shared" si="9"/>
        <v>1</v>
      </c>
      <c r="BQ442" s="51">
        <f t="shared" si="23"/>
        <v>0.05819447866</v>
      </c>
      <c r="BR442" s="51">
        <f t="shared" si="24"/>
        <v>0.9143426841</v>
      </c>
      <c r="BS442" s="51">
        <f t="shared" si="25"/>
        <v>0.01341366016</v>
      </c>
      <c r="BT442" s="51">
        <f t="shared" si="26"/>
        <v>0.0140491771</v>
      </c>
      <c r="BU442" s="51">
        <f t="shared" si="10"/>
        <v>1</v>
      </c>
      <c r="BV442" s="51">
        <f t="shared" si="27"/>
        <v>0.03584206657</v>
      </c>
      <c r="BW442" s="51">
        <f t="shared" si="28"/>
        <v>0.005218387574</v>
      </c>
      <c r="BX442" s="51">
        <f t="shared" si="29"/>
        <v>0.9470165406</v>
      </c>
      <c r="BY442" s="51">
        <f t="shared" si="30"/>
        <v>0.01192300524</v>
      </c>
      <c r="BZ442" s="51">
        <f t="shared" si="11"/>
        <v>1</v>
      </c>
      <c r="CA442" s="51">
        <f t="shared" si="31"/>
        <v>0.0009820663706</v>
      </c>
      <c r="CB442" s="51">
        <f t="shared" si="32"/>
        <v>0.007582801518</v>
      </c>
      <c r="CC442" s="51">
        <f t="shared" si="33"/>
        <v>0.001633805401</v>
      </c>
      <c r="CD442" s="51">
        <f t="shared" si="34"/>
        <v>0.9898013267</v>
      </c>
      <c r="CE442" s="51">
        <f t="shared" si="12"/>
        <v>1</v>
      </c>
      <c r="CF442" s="61"/>
      <c r="CG442" s="51">
        <f t="shared" si="35"/>
        <v>0.9423121264</v>
      </c>
      <c r="CH442" s="51">
        <f t="shared" si="36"/>
        <v>0.0198943586</v>
      </c>
      <c r="CI442" s="51">
        <f t="shared" si="37"/>
        <v>0.03149576561</v>
      </c>
      <c r="CJ442" s="51">
        <f t="shared" si="38"/>
        <v>0.006297749392</v>
      </c>
      <c r="CK442" s="51">
        <f t="shared" si="13"/>
        <v>1</v>
      </c>
      <c r="CL442" s="51">
        <f t="shared" si="39"/>
        <v>0.05819447866</v>
      </c>
      <c r="CM442" s="51">
        <f t="shared" si="40"/>
        <v>0.9143426841</v>
      </c>
      <c r="CN442" s="51">
        <f t="shared" si="41"/>
        <v>0.01341366016</v>
      </c>
      <c r="CO442" s="51">
        <f t="shared" si="42"/>
        <v>0.0140491771</v>
      </c>
      <c r="CP442" s="51">
        <f t="shared" si="14"/>
        <v>1</v>
      </c>
      <c r="CQ442" s="51">
        <f t="shared" si="43"/>
        <v>0.03584206657</v>
      </c>
      <c r="CR442" s="51">
        <f t="shared" si="44"/>
        <v>0.005218387574</v>
      </c>
      <c r="CS442" s="51">
        <f t="shared" si="45"/>
        <v>0.9470165406</v>
      </c>
      <c r="CT442" s="51">
        <f t="shared" si="46"/>
        <v>0.01192300524</v>
      </c>
      <c r="CU442" s="51">
        <f t="shared" si="15"/>
        <v>1</v>
      </c>
      <c r="CV442" s="51">
        <f t="shared" si="47"/>
        <v>0.0009820663706</v>
      </c>
      <c r="CW442" s="51">
        <f t="shared" si="48"/>
        <v>0.007582801518</v>
      </c>
      <c r="CX442" s="51">
        <f t="shared" si="49"/>
        <v>0.001633805401</v>
      </c>
      <c r="CY442" s="51">
        <f t="shared" si="50"/>
        <v>0.9898013267</v>
      </c>
      <c r="CZ442" s="51">
        <f t="shared" si="16"/>
        <v>1</v>
      </c>
      <c r="DA442" s="61"/>
      <c r="DB442" s="51">
        <f>(AQ442*Baseline!B$7 + AV442*Baseline!B$11 + BA442*Baseline!B$16 + BF442*Baseline!B$18)</f>
        <v>50267.92187</v>
      </c>
      <c r="DC442" s="51">
        <f>(AR442*Baseline!B$7 + AW442*Baseline!B$11 + BB442*Baseline!B$16 + BG442*Baseline!B$18)</f>
        <v>63168.36272</v>
      </c>
      <c r="DD442" s="51">
        <f>(AS442*Baseline!B$7 + AX442*Baseline!B$11 + BC442*Baseline!B$16 + BH442*Baseline!B$18)</f>
        <v>115133.7616</v>
      </c>
      <c r="DE442" s="51">
        <f>(AT442*Baseline!B$7 + AY442*Baseline!B$11 + BD442*Baseline!B$16 + BI442*Baseline!B$18)</f>
        <v>1259834.513</v>
      </c>
      <c r="DF442" s="51">
        <f t="shared" si="17"/>
        <v>1488404.559</v>
      </c>
      <c r="DG442" s="61"/>
      <c r="DH442" s="51">
        <f t="shared" si="51"/>
        <v>0.03377302332</v>
      </c>
      <c r="DI442" s="51">
        <f t="shared" si="52"/>
        <v>0.04244031796</v>
      </c>
      <c r="DJ442" s="51">
        <f t="shared" si="53"/>
        <v>0.07735380876</v>
      </c>
      <c r="DK442" s="51">
        <f t="shared" si="54"/>
        <v>0.84643285</v>
      </c>
      <c r="DL442" s="51">
        <f t="shared" si="18"/>
        <v>1</v>
      </c>
      <c r="DM442" s="61"/>
      <c r="DN442" s="51">
        <f>DH442 / (Baseline!B$7/Baseline!B$17)</f>
        <v>3.605048103</v>
      </c>
      <c r="DO442" s="51">
        <f>DI442 / (Baseline!B$11/Baseline!B$17)</f>
        <v>1.024529589</v>
      </c>
      <c r="DP442" s="51">
        <f>DJ442 / (Baseline!B$16/Baseline!B$17)</f>
        <v>1.195350114</v>
      </c>
      <c r="DQ442" s="51">
        <f>DK442 / (Baseline!B$18/Baseline!B$17)</f>
        <v>0.9569670618</v>
      </c>
      <c r="DR442" s="79"/>
      <c r="DS442" s="51">
        <f>(AU442*Baseline!B$34)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0.02615367291</v>
      </c>
      <c r="DT442" s="51">
        <f>(AZ442*Baseline!B$34) + (Baseline!D$88*(1-Baseline!D$89)*Baseline!B$35) + (Baseline!D$88*Baseline!D$89*((1-Baseline!D$90)*Baseline!B$40 + Baseline!D$90*Baseline!B$41))</f>
        <v>0.01039511426</v>
      </c>
      <c r="DU442" s="51">
        <f>(BE442*Baseline!B$34) + (Baseline!F$88*(1-Baseline!F$89)*Baseline!B$35) + (Baseline!F$88*Baseline!F$89*((1-Baseline!F$90)*Baseline!B$40 + Baseline!F$90*Baseline!B$41))</f>
        <v>0.01297417841</v>
      </c>
      <c r="DV442" s="51">
        <f>(BJ442*Baseline!B$34) + (Baseline!H$88*(1-Baseline!H$89)*Baseline!B$35) + (Baseline!H$88*Baseline!H$89*((1-Baseline!H$90)*Baseline!B$40 + Baseline!H$90*Baseline!B$41))</f>
        <v>0.009306259852</v>
      </c>
      <c r="DW442" s="51">
        <f>( DS442*Baseline!B$7 + DT442*Baseline!B$11 + DU442*Baseline!B$16 + DV442*Baseline!B$18 ) / Baseline!B$17</f>
        <v>0.009746555002</v>
      </c>
    </row>
    <row r="443">
      <c r="A443" s="4" t="s">
        <v>754</v>
      </c>
      <c r="B443" s="45">
        <f>MIN( MAX( NORMINV( MCrands!B443, (B$5+B$4)/2, (B$5-B$4)/3.29 ), 0 ), 1 )</f>
        <v>0.2669138885</v>
      </c>
      <c r="C443" s="45">
        <f>MAX( NORMINV( MCrands!C443, (C$5+C$4)/2, (C$5-C$4)/3.29 ), 0 )</f>
        <v>2.149507704</v>
      </c>
      <c r="D443" s="41"/>
      <c r="E443" s="43">
        <f>Baseline!B$33 * (C443 * Baseline!B$66*Baseline!B$66/Baseline!B$73 + Baseline!B$52*Baseline!B$52/Baseline!B$74 + Baseline!B$53*Baseline!B$53/Baseline!B$75 + Baseline!B$54*Baseline!B$54/Baseline!B$76)</f>
        <v>0.00001525981038</v>
      </c>
      <c r="F443" s="43">
        <f>Baseline!B$33 * (C443 * Baseline!B$66*Baseline!B$57/Baseline!B$73 + Baseline!B$52*Baseline!B$67/Baseline!B$74 + Baseline!B$53*Baseline!B$55/Baseline!B$75 + Baseline!B$54*Baseline!B$56/Baseline!B$76)</f>
        <v>0.0000001992773117</v>
      </c>
      <c r="G443" s="45">
        <f>Baseline!B$33 * (C443 * Baseline!B$66*Baseline!B$58/Baseline!B$73 + Baseline!B$52*Baseline!B$59/Baseline!B$74 + Baseline!B$53*Baseline!B$68/Baseline!B$75 + Baseline!B$54*Baseline!B$60/Baseline!B$76)</f>
        <v>0.0000001671527498</v>
      </c>
      <c r="H443" s="43">
        <f>Baseline!B$33 * (C443 * Baseline!B$66*Baseline!B$61/Baseline!B$73 + Baseline!B$52*Baseline!B$62/Baseline!B$74 + Baseline!B$53*Baseline!B$63/Baseline!B$75 + Baseline!B$54*Baseline!B$69/Baseline!B$76)</f>
        <v>0.000000003253338678</v>
      </c>
      <c r="I443" s="43">
        <f>Baseline!B$33 * (C443 * Baseline!B$57*Baseline!B$66/Baseline!B$73 + Baseline!B$67*Baseline!B$52/Baseline!B$74 + Baseline!B$55*Baseline!B$53/Baseline!B$75 + Baseline!B$56*Baseline!B$54/Baseline!B$76)</f>
        <v>0.0000001992773117</v>
      </c>
      <c r="J443" s="45">
        <f>Baseline!B$33 * (C443 * Baseline!B$57*Baseline!B$57/Baseline!B$73 + Baseline!B$67*Baseline!B$67/Baseline!B$74 + Baseline!B$55*Baseline!B$55/Baseline!B$75 + Baseline!B$56*Baseline!B$56/Baseline!B$76)</f>
        <v>0.000001763813707</v>
      </c>
      <c r="K443" s="43">
        <f>Baseline!B$33 * (C443 * Baseline!B$57*Baseline!B$58/Baseline!B$73 + Baseline!B$67*Baseline!B$59/Baseline!B$74 + Baseline!B$55*Baseline!B$68/Baseline!B$75 + Baseline!B$56*Baseline!B$60/Baseline!B$76)</f>
        <v>0.00000001374168072</v>
      </c>
      <c r="L443" s="45">
        <f>Baseline!B$33 * (C443 * Baseline!B$57*Baseline!B$61/Baseline!B$73 + Baseline!B$67*Baseline!B$62/Baseline!B$74 + Baseline!B$55*Baseline!B$63/Baseline!B$75 + Baseline!B$56*Baseline!B$69/Baseline!B$76)</f>
        <v>0.00000001439282795</v>
      </c>
      <c r="M443" s="43">
        <f>Baseline!B$33 * (C443 * Baseline!B$58*Baseline!B$66/Baseline!B$73 + Baseline!B$59*Baseline!B$52/Baseline!B$74 + Baseline!B$68*Baseline!B$53/Baseline!B$75 + Baseline!B$60*Baseline!B$54/Baseline!B$76)</f>
        <v>0.0000001671527498</v>
      </c>
      <c r="N443" s="45">
        <f>Baseline!B$33 * (C443 * Baseline!B$58*Baseline!B$57/Baseline!B$73 + Baseline!B$59*Baseline!B$67/Baseline!B$74 + Baseline!B$68*Baseline!B$55/Baseline!B$75 + Baseline!B$60*Baseline!B$56/Baseline!B$76)</f>
        <v>0.00000001374168072</v>
      </c>
      <c r="O443" s="45">
        <f>Baseline!B$33 * (C443 * Baseline!B$58*Baseline!B$58/Baseline!B$73 + Baseline!B$59*Baseline!B$59/Baseline!B$74 + Baseline!B$68*Baseline!B$68/Baseline!B$75 + Baseline!B$60*Baseline!B$60/Baseline!B$76)</f>
        <v>0.000001324389685</v>
      </c>
      <c r="P443" s="43">
        <f>Baseline!B$33 * (C443 * Baseline!B$58*Baseline!B$61/Baseline!B$73 + Baseline!B$59*Baseline!B$62/Baseline!B$74 + Baseline!B$68*Baseline!B$63/Baseline!B$75 + Baseline!B$60*Baseline!B$69/Baseline!B$76)</f>
        <v>0.000000001646883032</v>
      </c>
      <c r="Q443" s="43">
        <f>Baseline!B$33 * (C443 * Baseline!B$61*Baseline!B$66/Baseline!B$73 + Baseline!B$62*Baseline!B$52/Baseline!B$74 + Baseline!B$63*Baseline!B$53/Baseline!B$75 + Baseline!B$69*Baseline!B$54/Baseline!B$76)</f>
        <v>0.000000003253338678</v>
      </c>
      <c r="R443" s="43">
        <f>Baseline!B$33 * (C443 * Baseline!B$61*Baseline!B$57/Baseline!B$73 + Baseline!B$62*Baseline!B$67/Baseline!B$74 + Baseline!B$63*Baseline!B$55/Baseline!B$75 + Baseline!B$69*Baseline!B$56/Baseline!B$76)</f>
        <v>0.00000001439282795</v>
      </c>
      <c r="S443" s="43">
        <f>Baseline!B$33 * (C443 * Baseline!B$61*Baseline!B$58/Baseline!B$73 + Baseline!B$62*Baseline!B$59/Baseline!B$74 + Baseline!B$63*Baseline!B$68/Baseline!B$75 + Baseline!B$69*Baseline!B$60/Baseline!B$76)</f>
        <v>0.000000001646883032</v>
      </c>
      <c r="T443" s="43">
        <f>Baseline!B$33 * (C443 * Baseline!B$61*Baseline!B$61/Baseline!B$73 + Baseline!B$62*Baseline!B$62/Baseline!B$74 + Baseline!B$63*Baseline!B$63/Baseline!B$75 + Baseline!B$69*Baseline!B$69/Baseline!B$76)</f>
        <v>0.00000009854653921</v>
      </c>
      <c r="U443" s="41"/>
      <c r="V443" s="43">
        <f>E443 * ( Baseline!B$87 * Baseline!B$7 )</f>
        <v>0.1583815719</v>
      </c>
      <c r="W443" s="43">
        <f>F443 * ( Baseline!D$87 * Baseline!B$11 )</f>
        <v>0.003675987998</v>
      </c>
      <c r="X443" s="43">
        <f>G443 * ( Baseline!F$87 * Baseline!B$16 )</f>
        <v>0.005806012305</v>
      </c>
      <c r="Y443" s="43">
        <f>H443 * ( Baseline!H$87 * Baseline!B$18 )</f>
        <v>0.001144112892</v>
      </c>
      <c r="Z443" s="51">
        <f t="shared" si="1"/>
        <v>0.1690076851</v>
      </c>
      <c r="AA443" s="43">
        <f>I443 * ( Baseline!B$87 * Baseline!B$7 )</f>
        <v>0.002068299218</v>
      </c>
      <c r="AB443" s="45">
        <f>J443 * ( Baseline!D$87 * Baseline!B$11 )</f>
        <v>0.03253635831</v>
      </c>
      <c r="AC443" s="45">
        <f>K443 * ( Baseline!F$87 * Baseline!B$16 )</f>
        <v>0.0004773141182</v>
      </c>
      <c r="AD443" s="45">
        <f>L443 * ( Baseline!F$87 * Baseline!B$16 )</f>
        <v>0.0004999315673</v>
      </c>
      <c r="AE443" s="51">
        <f t="shared" si="2"/>
        <v>0.03558190322</v>
      </c>
      <c r="AF443" s="51">
        <f>M443 * ( Baseline!B$87 * Baseline!B$7 )</f>
        <v>0.00173487839</v>
      </c>
      <c r="AG443" s="51">
        <f>N443 * ( Baseline!D$87 * Baseline!B$11 )</f>
        <v>0.0002534872283</v>
      </c>
      <c r="AH443" s="51">
        <f>O443 * ( Baseline!F$87 * Baseline!B$16 )</f>
        <v>0.04600237098</v>
      </c>
      <c r="AI443" s="51">
        <f>P443 * ( Baseline!H$87 * Baseline!B$18 )</f>
        <v>0.0005791650654</v>
      </c>
      <c r="AJ443" s="51">
        <f t="shared" si="3"/>
        <v>0.04856990167</v>
      </c>
      <c r="AK443" s="51">
        <f>Q443 * ( Baseline!B$87 * Baseline!B$7 )</f>
        <v>0.00003376640214</v>
      </c>
      <c r="AL443" s="51">
        <f>R443 * ( Baseline!D$87 * Baseline!B$11 )</f>
        <v>0.0002654986779</v>
      </c>
      <c r="AM443" s="51">
        <f>S443 * ( Baseline!F$87 * Baseline!B$16 )</f>
        <v>0.0000572041032</v>
      </c>
      <c r="AN443" s="51">
        <f>T443 * ( Baseline!H$87 * Baseline!B$18 )</f>
        <v>0.03465620309</v>
      </c>
      <c r="AO443" s="51">
        <f t="shared" si="4"/>
        <v>0.03501267228</v>
      </c>
      <c r="AP443" s="61"/>
      <c r="AQ443" s="51">
        <f>V443 * ( (1-Baseline!B$88-Baseline!B$87) + (1-B443)*Baseline!B$88 )</f>
        <v>0.1173681316</v>
      </c>
      <c r="AR443" s="51">
        <f>W443 * ( (1-Baseline!B$88-Baseline!B$87) + (1-B443)*Baseline!B$88 )</f>
        <v>0.002724078551</v>
      </c>
      <c r="AS443" s="51">
        <f>X443 * ( (1-Baseline!B$88-Baseline!B$87) + (1-B443)*Baseline!B$88 )</f>
        <v>0.004302525906</v>
      </c>
      <c r="AT443" s="51">
        <f>Y443 * ( (1-Baseline!B$88-Baseline!B$87) + (1-B443)*Baseline!B$88 )</f>
        <v>0.0008478410135</v>
      </c>
      <c r="AU443" s="51">
        <f t="shared" si="5"/>
        <v>0.125242577</v>
      </c>
      <c r="AV443" s="51">
        <f>AA443 * ( (1-Baseline!D$88-Baseline!D$87) + (1-B443)*Baseline!D$88 )</f>
        <v>0.001803186647</v>
      </c>
      <c r="AW443" s="51">
        <f>AB443 * ( (1-Baseline!D$88-Baseline!D$87) + (1-B443)*Baseline!D$88 )</f>
        <v>0.02836587972</v>
      </c>
      <c r="AX443" s="51">
        <f>AC443 * ( (1-Baseline!D$88-Baseline!D$87) + (1-B443)*Baseline!D$88 )</f>
        <v>0.0004161324613</v>
      </c>
      <c r="AY443" s="51">
        <f>AD443 * ( (1-Baseline!D$88-Baseline!D$87) + (1-B443)*Baseline!D$88 )</f>
        <v>0.0004358508279</v>
      </c>
      <c r="AZ443" s="51">
        <f t="shared" si="6"/>
        <v>0.03102104966</v>
      </c>
      <c r="BA443" s="51">
        <f>AF443 * ( (1-Baseline!F$88-Baseline!F$87) + (1-Baseline!B$36)*Baseline!F$88 )</f>
        <v>0.001248474006</v>
      </c>
      <c r="BB443" s="51">
        <f>AG443 * ( (1-Baseline!F$88-Baseline!F$87) + (1-Baseline!B$36)*Baseline!F$88 )</f>
        <v>0.0001824175211</v>
      </c>
      <c r="BC443" s="51">
        <f>AH443 * ( (1-Baseline!F$88-Baseline!F$87) + (1-Baseline!B$36)*Baseline!F$88 )</f>
        <v>0.03310477823</v>
      </c>
      <c r="BD443" s="51">
        <f>AI443 * ( (1-Baseline!F$88-Baseline!F$87) + (1-Baseline!B$36)*Baseline!F$88 )</f>
        <v>0.0004167857144</v>
      </c>
      <c r="BE443" s="51">
        <f t="shared" si="7"/>
        <v>0.03495245548</v>
      </c>
      <c r="BF443" s="51">
        <f>AK443 * ( (1-Baseline!H$88-Baseline!H$87) + (1-Baseline!B$36)*Baseline!H$88 )</f>
        <v>0.00002675379575</v>
      </c>
      <c r="BG443" s="51">
        <f>AL443 * ( (1-Baseline!H$88-Baseline!H$87) + (1-Baseline!B$36)*Baseline!H$88 )</f>
        <v>0.0002103599125</v>
      </c>
      <c r="BH443" s="51">
        <f>AM443 * ( (1-Baseline!H$88-Baseline!H$87) + (1-Baseline!B$36)*Baseline!H$88 )</f>
        <v>0.00004532395505</v>
      </c>
      <c r="BI443" s="51">
        <f>AN443 * ( (1-Baseline!H$88-Baseline!H$87) + (1-Baseline!B$36)*Baseline!H$88 )</f>
        <v>0.02745880284</v>
      </c>
      <c r="BJ443" s="51">
        <f t="shared" si="8"/>
        <v>0.0277412405</v>
      </c>
      <c r="BK443" s="61"/>
      <c r="BL443" s="51">
        <f t="shared" si="19"/>
        <v>0.9371264497</v>
      </c>
      <c r="BM443" s="51">
        <f t="shared" si="20"/>
        <v>0.02175041919</v>
      </c>
      <c r="BN443" s="51">
        <f t="shared" si="21"/>
        <v>0.03435354021</v>
      </c>
      <c r="BO443" s="51">
        <f t="shared" si="22"/>
        <v>0.006769590929</v>
      </c>
      <c r="BP443" s="51">
        <f t="shared" si="9"/>
        <v>1</v>
      </c>
      <c r="BQ443" s="51">
        <f t="shared" si="23"/>
        <v>0.05812784114</v>
      </c>
      <c r="BR443" s="51">
        <f t="shared" si="24"/>
        <v>0.9144074761</v>
      </c>
      <c r="BS443" s="51">
        <f t="shared" si="25"/>
        <v>0.01341451904</v>
      </c>
      <c r="BT443" s="51">
        <f t="shared" si="26"/>
        <v>0.01405016377</v>
      </c>
      <c r="BU443" s="51">
        <f t="shared" si="10"/>
        <v>1</v>
      </c>
      <c r="BV443" s="51">
        <f t="shared" si="27"/>
        <v>0.03571920738</v>
      </c>
      <c r="BW443" s="51">
        <f t="shared" si="28"/>
        <v>0.005219018768</v>
      </c>
      <c r="BX443" s="51">
        <f t="shared" si="29"/>
        <v>0.9471374124</v>
      </c>
      <c r="BY443" s="51">
        <f t="shared" si="30"/>
        <v>0.0119243615</v>
      </c>
      <c r="BZ443" s="51">
        <f t="shared" si="11"/>
        <v>1</v>
      </c>
      <c r="CA443" s="51">
        <f t="shared" si="31"/>
        <v>0.0009644051695</v>
      </c>
      <c r="CB443" s="51">
        <f t="shared" si="32"/>
        <v>0.007582930998</v>
      </c>
      <c r="CC443" s="51">
        <f t="shared" si="33"/>
        <v>0.001633811403</v>
      </c>
      <c r="CD443" s="51">
        <f t="shared" si="34"/>
        <v>0.9898188524</v>
      </c>
      <c r="CE443" s="51">
        <f t="shared" si="12"/>
        <v>1</v>
      </c>
      <c r="CF443" s="61"/>
      <c r="CG443" s="51">
        <f t="shared" si="35"/>
        <v>0.9371264497</v>
      </c>
      <c r="CH443" s="51">
        <f t="shared" si="36"/>
        <v>0.02175041919</v>
      </c>
      <c r="CI443" s="51">
        <f t="shared" si="37"/>
        <v>0.03435354021</v>
      </c>
      <c r="CJ443" s="51">
        <f t="shared" si="38"/>
        <v>0.006769590929</v>
      </c>
      <c r="CK443" s="51">
        <f t="shared" si="13"/>
        <v>1</v>
      </c>
      <c r="CL443" s="51">
        <f t="shared" si="39"/>
        <v>0.05812784114</v>
      </c>
      <c r="CM443" s="51">
        <f t="shared" si="40"/>
        <v>0.9144074761</v>
      </c>
      <c r="CN443" s="51">
        <f t="shared" si="41"/>
        <v>0.01341451904</v>
      </c>
      <c r="CO443" s="51">
        <f t="shared" si="42"/>
        <v>0.01405016377</v>
      </c>
      <c r="CP443" s="51">
        <f t="shared" si="14"/>
        <v>1</v>
      </c>
      <c r="CQ443" s="51">
        <f t="shared" si="43"/>
        <v>0.03571920738</v>
      </c>
      <c r="CR443" s="51">
        <f t="shared" si="44"/>
        <v>0.005219018768</v>
      </c>
      <c r="CS443" s="51">
        <f t="shared" si="45"/>
        <v>0.9471374124</v>
      </c>
      <c r="CT443" s="51">
        <f t="shared" si="46"/>
        <v>0.0119243615</v>
      </c>
      <c r="CU443" s="51">
        <f t="shared" si="15"/>
        <v>1</v>
      </c>
      <c r="CV443" s="51">
        <f t="shared" si="47"/>
        <v>0.0009644051695</v>
      </c>
      <c r="CW443" s="51">
        <f t="shared" si="48"/>
        <v>0.007582930998</v>
      </c>
      <c r="CX443" s="51">
        <f t="shared" si="49"/>
        <v>0.001633811403</v>
      </c>
      <c r="CY443" s="51">
        <f t="shared" si="50"/>
        <v>0.9898188524</v>
      </c>
      <c r="CZ443" s="51">
        <f t="shared" si="16"/>
        <v>1</v>
      </c>
      <c r="DA443" s="61"/>
      <c r="DB443" s="51">
        <f>(AQ443*Baseline!B$7 + AV443*Baseline!B$11 + BA443*Baseline!B$16 + BF443*Baseline!B$18)</f>
        <v>66198.27821</v>
      </c>
      <c r="DC443" s="51">
        <f>(AR443*Baseline!B$7 + AW443*Baseline!B$11 + BB443*Baseline!B$16 + BG443*Baseline!B$18)</f>
        <v>72397.02433</v>
      </c>
      <c r="DD443" s="51">
        <f>(AS443*Baseline!B$7 + AX443*Baseline!B$11 + BC443*Baseline!B$16 + BH443*Baseline!B$18)</f>
        <v>115961.8615</v>
      </c>
      <c r="DE443" s="51">
        <f>(AT443*Baseline!B$7 + AY443*Baseline!B$11 + BD443*Baseline!B$16 + BI443*Baseline!B$18)</f>
        <v>1260103.208</v>
      </c>
      <c r="DF443" s="51">
        <f t="shared" si="17"/>
        <v>1514660.372</v>
      </c>
      <c r="DG443" s="61"/>
      <c r="DH443" s="51">
        <f t="shared" si="51"/>
        <v>0.0437050308</v>
      </c>
      <c r="DI443" s="51">
        <f t="shared" si="52"/>
        <v>0.04779752984</v>
      </c>
      <c r="DJ443" s="51">
        <f t="shared" si="53"/>
        <v>0.07655964572</v>
      </c>
      <c r="DK443" s="51">
        <f t="shared" si="54"/>
        <v>0.8319377936</v>
      </c>
      <c r="DL443" s="51">
        <f t="shared" si="18"/>
        <v>1</v>
      </c>
      <c r="DM443" s="61"/>
      <c r="DN443" s="51">
        <f>DH443 / (Baseline!B$7/Baseline!B$17)</f>
        <v>4.665224576</v>
      </c>
      <c r="DO443" s="51">
        <f>DI443 / (Baseline!B$11/Baseline!B$17)</f>
        <v>1.153855247</v>
      </c>
      <c r="DP443" s="51">
        <f>DJ443 / (Baseline!B$16/Baseline!B$17)</f>
        <v>1.183077895</v>
      </c>
      <c r="DQ443" s="51">
        <f>DK443 / (Baseline!B$18/Baseline!B$17)</f>
        <v>0.940579121</v>
      </c>
      <c r="DR443" s="79"/>
      <c r="DS443" s="51">
        <f>(AU443*Baseline!B$34)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0.03131591781</v>
      </c>
      <c r="DT443" s="51">
        <f>(AZ443*Baseline!B$34) + (Baseline!D$88*(1-Baseline!D$89)*Baseline!B$35) + (Baseline!D$88*Baseline!D$89*((1-Baseline!D$90)*Baseline!B$40 + Baseline!D$90*Baseline!B$41))</f>
        <v>0.01106672545</v>
      </c>
      <c r="DU443" s="51">
        <f>(BE443*Baseline!B$34) + (Baseline!F$88*(1-Baseline!F$89)*Baseline!B$35) + (Baseline!F$88*Baseline!F$89*((1-Baseline!F$90)*Baseline!B$40 + Baseline!F$90*Baseline!B$41))</f>
        <v>0.01297350832</v>
      </c>
      <c r="DV443" s="51">
        <f>(BJ443*Baseline!B$34) + (Baseline!H$88*(1-Baseline!H$89)*Baseline!B$35) + (Baseline!H$88*Baseline!H$89*((1-Baseline!H$90)*Baseline!B$40 + Baseline!H$90*Baseline!B$41))</f>
        <v>0.009306186075</v>
      </c>
      <c r="DW443" s="51">
        <f>( DS443*Baseline!B$7 + DT443*Baseline!B$11 + DU443*Baseline!B$16 + DV443*Baseline!B$18 ) / Baseline!B$17</f>
        <v>0.009822628585</v>
      </c>
    </row>
    <row r="444">
      <c r="A444" s="4" t="s">
        <v>755</v>
      </c>
      <c r="B444" s="45">
        <f>MIN( MAX( NORMINV( MCrands!B444, (B$5+B$4)/2, (B$5-B$4)/3.29 ), 0 ), 1 )</f>
        <v>0.5386771268</v>
      </c>
      <c r="C444" s="45">
        <f>MAX( NORMINV( MCrands!C444, (C$5+C$4)/2, (C$5-C$4)/3.29 ), 0 )</f>
        <v>2.688387646</v>
      </c>
      <c r="D444" s="41"/>
      <c r="E444" s="43">
        <f>Baseline!B$33 * (C444 * Baseline!B$66*Baseline!B$66/Baseline!B$73 + Baseline!B$52*Baseline!B$52/Baseline!B$74 + Baseline!B$53*Baseline!B$53/Baseline!B$75 + Baseline!B$54*Baseline!B$54/Baseline!B$76)</f>
        <v>0.0000190750933</v>
      </c>
      <c r="F444" s="43">
        <f>Baseline!B$33 * (C444 * Baseline!B$66*Baseline!B$57/Baseline!B$73 + Baseline!B$52*Baseline!B$67/Baseline!B$74 + Baseline!B$53*Baseline!B$55/Baseline!B$75 + Baseline!B$54*Baseline!B$56/Baseline!B$76)</f>
        <v>0.0000001998797247</v>
      </c>
      <c r="G444" s="45">
        <f>Baseline!B$33 * (C444 * Baseline!B$66*Baseline!B$58/Baseline!B$73 + Baseline!B$52*Baseline!B$59/Baseline!B$74 + Baseline!B$53*Baseline!B$68/Baseline!B$75 + Baseline!B$54*Baseline!B$60/Baseline!B$76)</f>
        <v>0.000000168633682</v>
      </c>
      <c r="H444" s="43">
        <f>Baseline!B$33 * (C444 * Baseline!B$66*Baseline!B$61/Baseline!B$73 + Baseline!B$52*Baseline!B$62/Baseline!B$74 + Baseline!B$53*Baseline!B$63/Baseline!B$75 + Baseline!B$54*Baseline!B$69/Baseline!B$76)</f>
        <v>0.000000003401431897</v>
      </c>
      <c r="I444" s="43">
        <f>Baseline!B$33 * (C444 * Baseline!B$57*Baseline!B$66/Baseline!B$73 + Baseline!B$67*Baseline!B$52/Baseline!B$74 + Baseline!B$55*Baseline!B$53/Baseline!B$75 + Baseline!B$56*Baseline!B$54/Baseline!B$76)</f>
        <v>0.0000001998797247</v>
      </c>
      <c r="J444" s="45">
        <f>Baseline!B$33 * (C444 * Baseline!B$57*Baseline!B$57/Baseline!B$73 + Baseline!B$67*Baseline!B$67/Baseline!B$74 + Baseline!B$55*Baseline!B$55/Baseline!B$75 + Baseline!B$56*Baseline!B$56/Baseline!B$76)</f>
        <v>0.000001763813802</v>
      </c>
      <c r="K444" s="43">
        <f>Baseline!B$33 * (C444 * Baseline!B$57*Baseline!B$58/Baseline!B$73 + Baseline!B$67*Baseline!B$59/Baseline!B$74 + Baseline!B$55*Baseline!B$68/Baseline!B$75 + Baseline!B$56*Baseline!B$60/Baseline!B$76)</f>
        <v>0.00000001374191455</v>
      </c>
      <c r="L444" s="45">
        <f>Baseline!B$33 * (C444 * Baseline!B$57*Baseline!B$61/Baseline!B$73 + Baseline!B$67*Baseline!B$62/Baseline!B$74 + Baseline!B$55*Baseline!B$63/Baseline!B$75 + Baseline!B$56*Baseline!B$69/Baseline!B$76)</f>
        <v>0.00000001439285133</v>
      </c>
      <c r="M444" s="43">
        <f>Baseline!B$33 * (C444 * Baseline!B$58*Baseline!B$66/Baseline!B$73 + Baseline!B$59*Baseline!B$52/Baseline!B$74 + Baseline!B$68*Baseline!B$53/Baseline!B$75 + Baseline!B$60*Baseline!B$54/Baseline!B$76)</f>
        <v>0.000000168633682</v>
      </c>
      <c r="N444" s="45">
        <f>Baseline!B$33 * (C444 * Baseline!B$58*Baseline!B$57/Baseline!B$73 + Baseline!B$59*Baseline!B$67/Baseline!B$74 + Baseline!B$68*Baseline!B$55/Baseline!B$75 + Baseline!B$60*Baseline!B$56/Baseline!B$76)</f>
        <v>0.00000001374191455</v>
      </c>
      <c r="O444" s="45">
        <f>Baseline!B$33 * (C444 * Baseline!B$58*Baseline!B$58/Baseline!B$73 + Baseline!B$59*Baseline!B$59/Baseline!B$74 + Baseline!B$68*Baseline!B$68/Baseline!B$75 + Baseline!B$60*Baseline!B$60/Baseline!B$76)</f>
        <v>0.00000132439026</v>
      </c>
      <c r="P444" s="43">
        <f>Baseline!B$33 * (C444 * Baseline!B$58*Baseline!B$61/Baseline!B$73 + Baseline!B$59*Baseline!B$62/Baseline!B$74 + Baseline!B$68*Baseline!B$63/Baseline!B$75 + Baseline!B$60*Baseline!B$69/Baseline!B$76)</f>
        <v>0.000000001646940516</v>
      </c>
      <c r="Q444" s="43">
        <f>Baseline!B$33 * (C444 * Baseline!B$61*Baseline!B$66/Baseline!B$73 + Baseline!B$62*Baseline!B$52/Baseline!B$74 + Baseline!B$63*Baseline!B$53/Baseline!B$75 + Baseline!B$69*Baseline!B$54/Baseline!B$76)</f>
        <v>0.000000003401431897</v>
      </c>
      <c r="R444" s="43">
        <f>Baseline!B$33 * (C444 * Baseline!B$61*Baseline!B$57/Baseline!B$73 + Baseline!B$62*Baseline!B$67/Baseline!B$74 + Baseline!B$63*Baseline!B$55/Baseline!B$75 + Baseline!B$69*Baseline!B$56/Baseline!B$76)</f>
        <v>0.00000001439285133</v>
      </c>
      <c r="S444" s="43">
        <f>Baseline!B$33 * (C444 * Baseline!B$61*Baseline!B$58/Baseline!B$73 + Baseline!B$62*Baseline!B$59/Baseline!B$74 + Baseline!B$63*Baseline!B$68/Baseline!B$75 + Baseline!B$69*Baseline!B$60/Baseline!B$76)</f>
        <v>0.000000001646940516</v>
      </c>
      <c r="T444" s="43">
        <f>Baseline!B$33 * (C444 * Baseline!B$61*Baseline!B$61/Baseline!B$73 + Baseline!B$62*Baseline!B$62/Baseline!B$74 + Baseline!B$63*Baseline!B$63/Baseline!B$75 + Baseline!B$69*Baseline!B$69/Baseline!B$76)</f>
        <v>0.00000009854654496</v>
      </c>
      <c r="U444" s="41"/>
      <c r="V444" s="43">
        <f>E444 * ( Baseline!B$87 * Baseline!B$7 )</f>
        <v>0.1979803934</v>
      </c>
      <c r="W444" s="43">
        <f>F444 * ( Baseline!D$87 * Baseline!B$11 )</f>
        <v>0.003687100468</v>
      </c>
      <c r="X444" s="43">
        <f>G444 * ( Baseline!F$87 * Baseline!B$16 )</f>
        <v>0.005857452144</v>
      </c>
      <c r="Y444" s="43">
        <f>H444 * ( Baseline!H$87 * Baseline!B$18 )</f>
        <v>0.001196193348</v>
      </c>
      <c r="Z444" s="51">
        <f t="shared" si="1"/>
        <v>0.2087211393</v>
      </c>
      <c r="AA444" s="43">
        <f>I444 * ( Baseline!B$87 * Baseline!B$7 )</f>
        <v>0.002074551663</v>
      </c>
      <c r="AB444" s="45">
        <f>J444 * ( Baseline!D$87 * Baseline!B$11 )</f>
        <v>0.03253636007</v>
      </c>
      <c r="AC444" s="45">
        <f>K444 * ( Baseline!F$87 * Baseline!B$16 )</f>
        <v>0.0004773222403</v>
      </c>
      <c r="AD444" s="45">
        <f>L444 * ( Baseline!F$87 * Baseline!B$16 )</f>
        <v>0.0004999323795</v>
      </c>
      <c r="AE444" s="51">
        <f t="shared" si="2"/>
        <v>0.03558816635</v>
      </c>
      <c r="AF444" s="51">
        <f>M444 * ( Baseline!B$87 * Baseline!B$7 )</f>
        <v>0.001750248985</v>
      </c>
      <c r="AG444" s="51">
        <f>N444 * ( Baseline!D$87 * Baseline!B$11 )</f>
        <v>0.0002534915417</v>
      </c>
      <c r="AH444" s="51">
        <f>O444 * ( Baseline!F$87 * Baseline!B$16 )</f>
        <v>0.04600239095</v>
      </c>
      <c r="AI444" s="51">
        <f>P444 * ( Baseline!H$87 * Baseline!B$18 )</f>
        <v>0.0005791852809</v>
      </c>
      <c r="AJ444" s="51">
        <f t="shared" si="3"/>
        <v>0.04858531676</v>
      </c>
      <c r="AK444" s="51">
        <f>Q444 * ( Baseline!B$87 * Baseline!B$7 )</f>
        <v>0.00003530346166</v>
      </c>
      <c r="AL444" s="51">
        <f>R444 * ( Baseline!D$87 * Baseline!B$11 )</f>
        <v>0.0002654991093</v>
      </c>
      <c r="AM444" s="51">
        <f>S444 * ( Baseline!F$87 * Baseline!B$16 )</f>
        <v>0.00005720609988</v>
      </c>
      <c r="AN444" s="51">
        <f>T444 * ( Baseline!H$87 * Baseline!B$18 )</f>
        <v>0.03465620512</v>
      </c>
      <c r="AO444" s="51">
        <f t="shared" si="4"/>
        <v>0.03501421379</v>
      </c>
      <c r="AP444" s="61"/>
      <c r="AQ444" s="51">
        <f>V444 * ( (1-Baseline!B$88-Baseline!B$87) + (1-B444)*Baseline!B$88 )</f>
        <v>0.09882732954</v>
      </c>
      <c r="AR444" s="51">
        <f>W444 * ( (1-Baseline!B$88-Baseline!B$87) + (1-B444)*Baseline!B$88 )</f>
        <v>0.001840517067</v>
      </c>
      <c r="AS444" s="51">
        <f>X444 * ( (1-Baseline!B$88-Baseline!B$87) + (1-B444)*Baseline!B$88 )</f>
        <v>0.002923907481</v>
      </c>
      <c r="AT444" s="51">
        <f>Y444 * ( (1-Baseline!B$88-Baseline!B$87) + (1-B444)*Baseline!B$88 )</f>
        <v>0.0005971126339</v>
      </c>
      <c r="AU444" s="51">
        <f t="shared" si="5"/>
        <v>0.1041888667</v>
      </c>
      <c r="AV444" s="51">
        <f>AA444 * ( (1-Baseline!D$88-Baseline!D$87) + (1-B444)*Baseline!D$88 )</f>
        <v>0.001556061138</v>
      </c>
      <c r="AW444" s="51">
        <f>AB444 * ( (1-Baseline!D$88-Baseline!D$87) + (1-B444)*Baseline!D$88 )</f>
        <v>0.02440458167</v>
      </c>
      <c r="AX444" s="51">
        <f>AC444 * ( (1-Baseline!D$88-Baseline!D$87) + (1-B444)*Baseline!D$88 )</f>
        <v>0.0003580255926</v>
      </c>
      <c r="AY444" s="51">
        <f>AD444 * ( (1-Baseline!D$88-Baseline!D$87) + (1-B444)*Baseline!D$88 )</f>
        <v>0.0003749848034</v>
      </c>
      <c r="AZ444" s="51">
        <f t="shared" si="6"/>
        <v>0.0266936532</v>
      </c>
      <c r="BA444" s="51">
        <f>AF444 * ( (1-Baseline!F$88-Baseline!F$87) + (1-Baseline!B$36)*Baseline!F$88 )</f>
        <v>0.001259535178</v>
      </c>
      <c r="BB444" s="51">
        <f>AG444 * ( (1-Baseline!F$88-Baseline!F$87) + (1-Baseline!B$36)*Baseline!F$88 )</f>
        <v>0.0001824206252</v>
      </c>
      <c r="BC444" s="51">
        <f>AH444 * ( (1-Baseline!F$88-Baseline!F$87) + (1-Baseline!B$36)*Baseline!F$88 )</f>
        <v>0.0331047926</v>
      </c>
      <c r="BD444" s="51">
        <f>AI444 * ( (1-Baseline!F$88-Baseline!F$87) + (1-Baseline!B$36)*Baseline!F$88 )</f>
        <v>0.000416800262</v>
      </c>
      <c r="BE444" s="51">
        <f t="shared" si="7"/>
        <v>0.03496354867</v>
      </c>
      <c r="BF444" s="51">
        <f>AK444 * ( (1-Baseline!H$88-Baseline!H$87) + (1-Baseline!B$36)*Baseline!H$88 )</f>
        <v>0.00002797163874</v>
      </c>
      <c r="BG444" s="51">
        <f>AL444 * ( (1-Baseline!H$88-Baseline!H$87) + (1-Baseline!B$36)*Baseline!H$88 )</f>
        <v>0.0002103602543</v>
      </c>
      <c r="BH444" s="51">
        <f>AM444 * ( (1-Baseline!H$88-Baseline!H$87) + (1-Baseline!B$36)*Baseline!H$88 )</f>
        <v>0.00004532553706</v>
      </c>
      <c r="BI444" s="51">
        <f>AN444 * ( (1-Baseline!H$88-Baseline!H$87) + (1-Baseline!B$36)*Baseline!H$88 )</f>
        <v>0.02745880444</v>
      </c>
      <c r="BJ444" s="51">
        <f t="shared" si="8"/>
        <v>0.02774246187</v>
      </c>
      <c r="BK444" s="61"/>
      <c r="BL444" s="51">
        <f t="shared" si="19"/>
        <v>0.9485402102</v>
      </c>
      <c r="BM444" s="51">
        <f t="shared" si="20"/>
        <v>0.01766519903</v>
      </c>
      <c r="BN444" s="51">
        <f t="shared" si="21"/>
        <v>0.0280635309</v>
      </c>
      <c r="BO444" s="51">
        <f t="shared" si="22"/>
        <v>0.005731059879</v>
      </c>
      <c r="BP444" s="51">
        <f t="shared" si="9"/>
        <v>1</v>
      </c>
      <c r="BQ444" s="51">
        <f t="shared" si="23"/>
        <v>0.05829330015</v>
      </c>
      <c r="BR444" s="51">
        <f t="shared" si="24"/>
        <v>0.9142465995</v>
      </c>
      <c r="BS444" s="51">
        <f t="shared" si="25"/>
        <v>0.01341238645</v>
      </c>
      <c r="BT444" s="51">
        <f t="shared" si="26"/>
        <v>0.01404771391</v>
      </c>
      <c r="BU444" s="51">
        <f t="shared" si="10"/>
        <v>1</v>
      </c>
      <c r="BV444" s="51">
        <f t="shared" si="27"/>
        <v>0.0360242374</v>
      </c>
      <c r="BW444" s="51">
        <f t="shared" si="28"/>
        <v>0.005217451663</v>
      </c>
      <c r="BX444" s="51">
        <f t="shared" si="29"/>
        <v>0.9468373167</v>
      </c>
      <c r="BY444" s="51">
        <f t="shared" si="30"/>
        <v>0.01192099423</v>
      </c>
      <c r="BZ444" s="51">
        <f t="shared" si="11"/>
        <v>1</v>
      </c>
      <c r="CA444" s="51">
        <f t="shared" si="31"/>
        <v>0.00100826087</v>
      </c>
      <c r="CB444" s="51">
        <f t="shared" si="32"/>
        <v>0.007582609477</v>
      </c>
      <c r="CC444" s="51">
        <f t="shared" si="33"/>
        <v>0.001633796498</v>
      </c>
      <c r="CD444" s="51">
        <f t="shared" si="34"/>
        <v>0.9897753332</v>
      </c>
      <c r="CE444" s="51">
        <f t="shared" si="12"/>
        <v>1</v>
      </c>
      <c r="CF444" s="61"/>
      <c r="CG444" s="51">
        <f t="shared" si="35"/>
        <v>0.9485402102</v>
      </c>
      <c r="CH444" s="51">
        <f t="shared" si="36"/>
        <v>0.01766519903</v>
      </c>
      <c r="CI444" s="51">
        <f t="shared" si="37"/>
        <v>0.0280635309</v>
      </c>
      <c r="CJ444" s="51">
        <f t="shared" si="38"/>
        <v>0.005731059879</v>
      </c>
      <c r="CK444" s="51">
        <f t="shared" si="13"/>
        <v>1</v>
      </c>
      <c r="CL444" s="51">
        <f t="shared" si="39"/>
        <v>0.05829330015</v>
      </c>
      <c r="CM444" s="51">
        <f t="shared" si="40"/>
        <v>0.9142465995</v>
      </c>
      <c r="CN444" s="51">
        <f t="shared" si="41"/>
        <v>0.01341238645</v>
      </c>
      <c r="CO444" s="51">
        <f t="shared" si="42"/>
        <v>0.01404771391</v>
      </c>
      <c r="CP444" s="51">
        <f t="shared" si="14"/>
        <v>1</v>
      </c>
      <c r="CQ444" s="51">
        <f t="shared" si="43"/>
        <v>0.0360242374</v>
      </c>
      <c r="CR444" s="51">
        <f t="shared" si="44"/>
        <v>0.005217451663</v>
      </c>
      <c r="CS444" s="51">
        <f t="shared" si="45"/>
        <v>0.9468373167</v>
      </c>
      <c r="CT444" s="51">
        <f t="shared" si="46"/>
        <v>0.01192099423</v>
      </c>
      <c r="CU444" s="51">
        <f t="shared" si="15"/>
        <v>1</v>
      </c>
      <c r="CV444" s="51">
        <f t="shared" si="47"/>
        <v>0.00100826087</v>
      </c>
      <c r="CW444" s="51">
        <f t="shared" si="48"/>
        <v>0.007582609477</v>
      </c>
      <c r="CX444" s="51">
        <f t="shared" si="49"/>
        <v>0.001633796498</v>
      </c>
      <c r="CY444" s="51">
        <f t="shared" si="50"/>
        <v>0.9897753332</v>
      </c>
      <c r="CZ444" s="51">
        <f t="shared" si="16"/>
        <v>1</v>
      </c>
      <c r="DA444" s="61"/>
      <c r="DB444" s="51">
        <f>(AQ444*Baseline!B$7 + AV444*Baseline!B$11 + BA444*Baseline!B$16 + BF444*Baseline!B$18)</f>
        <v>56768.83828</v>
      </c>
      <c r="DC444" s="51">
        <f>(AR444*Baseline!B$7 + AW444*Baseline!B$11 + BB444*Baseline!B$16 + BG444*Baseline!B$18)</f>
        <v>63473.30547</v>
      </c>
      <c r="DD444" s="51">
        <f>(AS444*Baseline!B$7 + AX444*Baseline!B$11 + BC444*Baseline!B$16 + BH444*Baseline!B$18)</f>
        <v>115168.7388</v>
      </c>
      <c r="DE444" s="51">
        <f>(AT444*Baseline!B$7 + AY444*Baseline!B$11 + BD444*Baseline!B$16 + BI444*Baseline!B$18)</f>
        <v>1259851.196</v>
      </c>
      <c r="DF444" s="51">
        <f t="shared" si="17"/>
        <v>1495262.079</v>
      </c>
      <c r="DG444" s="61"/>
      <c r="DH444" s="51">
        <f t="shared" si="51"/>
        <v>0.03796581153</v>
      </c>
      <c r="DI444" s="51">
        <f t="shared" si="52"/>
        <v>0.04244961894</v>
      </c>
      <c r="DJ444" s="51">
        <f t="shared" si="53"/>
        <v>0.07702244337</v>
      </c>
      <c r="DK444" s="51">
        <f t="shared" si="54"/>
        <v>0.8425621262</v>
      </c>
      <c r="DL444" s="51">
        <f t="shared" si="18"/>
        <v>1</v>
      </c>
      <c r="DM444" s="61"/>
      <c r="DN444" s="51">
        <f>DH444 / (Baseline!B$7/Baseline!B$17)</f>
        <v>4.052600668</v>
      </c>
      <c r="DO444" s="51">
        <f>DI444 / (Baseline!B$11/Baseline!B$17)</f>
        <v>1.024754119</v>
      </c>
      <c r="DP444" s="51">
        <f>DJ444 / (Baseline!B$16/Baseline!B$17)</f>
        <v>1.190229517</v>
      </c>
      <c r="DQ444" s="51">
        <f>DK444 / (Baseline!B$18/Baseline!B$17)</f>
        <v>0.9525908668</v>
      </c>
      <c r="DR444" s="79"/>
      <c r="DS444" s="51">
        <f>(AU444*Baseline!B$34)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0.02815786126</v>
      </c>
      <c r="DT444" s="51">
        <f>(AZ444*Baseline!B$34) + (Baseline!D$88*(1-Baseline!D$89)*Baseline!B$35) + (Baseline!D$88*Baseline!D$89*((1-Baseline!D$90)*Baseline!B$40 + Baseline!D$90*Baseline!B$41))</f>
        <v>0.01041761598</v>
      </c>
      <c r="DU444" s="51">
        <f>(BE444*Baseline!B$34) + (Baseline!F$88*(1-Baseline!F$89)*Baseline!B$35) + (Baseline!F$88*Baseline!F$89*((1-Baseline!F$90)*Baseline!B$40 + Baseline!F$90*Baseline!B$41))</f>
        <v>0.0129751723</v>
      </c>
      <c r="DV444" s="51">
        <f>(BJ444*Baseline!B$34) + (Baseline!H$88*(1-Baseline!H$89)*Baseline!B$35) + (Baseline!H$88*Baseline!H$89*((1-Baseline!H$90)*Baseline!B$40 + Baseline!H$90*Baseline!B$41))</f>
        <v>0.00930636928</v>
      </c>
      <c r="DW444" s="51">
        <f>( DS444*Baseline!B$7 + DT444*Baseline!B$11 + DU444*Baseline!B$16 + DV444*Baseline!B$18 ) / Baseline!B$17</f>
        <v>0.009766423978</v>
      </c>
    </row>
    <row r="445">
      <c r="A445" s="4" t="s">
        <v>756</v>
      </c>
      <c r="B445" s="45">
        <f>MIN( MAX( NORMINV( MCrands!B445, (B$5+B$4)/2, (B$5-B$4)/3.29 ), 0 ), 1 )</f>
        <v>0.6044779305</v>
      </c>
      <c r="C445" s="45">
        <f>MAX( NORMINV( MCrands!C445, (C$5+C$4)/2, (C$5-C$4)/3.29 ), 0 )</f>
        <v>2.220963007</v>
      </c>
      <c r="D445" s="41"/>
      <c r="E445" s="43">
        <f>Baseline!B$33 * (C445 * Baseline!B$66*Baseline!B$66/Baseline!B$73 + Baseline!B$52*Baseline!B$52/Baseline!B$74 + Baseline!B$53*Baseline!B$53/Baseline!B$75 + Baseline!B$54*Baseline!B$54/Baseline!B$76)</f>
        <v>0.00001576571564</v>
      </c>
      <c r="F445" s="43">
        <f>Baseline!B$33 * (C445 * Baseline!B$66*Baseline!B$57/Baseline!B$73 + Baseline!B$52*Baseline!B$67/Baseline!B$74 + Baseline!B$53*Baseline!B$55/Baseline!B$75 + Baseline!B$54*Baseline!B$56/Baseline!B$76)</f>
        <v>0.0000001993571914</v>
      </c>
      <c r="G445" s="45">
        <f>Baseline!B$33 * (C445 * Baseline!B$66*Baseline!B$58/Baseline!B$73 + Baseline!B$52*Baseline!B$59/Baseline!B$74 + Baseline!B$53*Baseline!B$68/Baseline!B$75 + Baseline!B$54*Baseline!B$60/Baseline!B$76)</f>
        <v>0.0000001673491209</v>
      </c>
      <c r="H445" s="43">
        <f>Baseline!B$33 * (C445 * Baseline!B$66*Baseline!B$61/Baseline!B$73 + Baseline!B$52*Baseline!B$62/Baseline!B$74 + Baseline!B$53*Baseline!B$63/Baseline!B$75 + Baseline!B$54*Baseline!B$69/Baseline!B$76)</f>
        <v>0.00000000327297579</v>
      </c>
      <c r="I445" s="43">
        <f>Baseline!B$33 * (C445 * Baseline!B$57*Baseline!B$66/Baseline!B$73 + Baseline!B$67*Baseline!B$52/Baseline!B$74 + Baseline!B$55*Baseline!B$53/Baseline!B$75 + Baseline!B$56*Baseline!B$54/Baseline!B$76)</f>
        <v>0.0000001993571914</v>
      </c>
      <c r="J445" s="45">
        <f>Baseline!B$33 * (C445 * Baseline!B$57*Baseline!B$57/Baseline!B$73 + Baseline!B$67*Baseline!B$67/Baseline!B$74 + Baseline!B$55*Baseline!B$55/Baseline!B$75 + Baseline!B$56*Baseline!B$56/Baseline!B$76)</f>
        <v>0.000001763813719</v>
      </c>
      <c r="K445" s="43">
        <f>Baseline!B$33 * (C445 * Baseline!B$57*Baseline!B$58/Baseline!B$73 + Baseline!B$67*Baseline!B$59/Baseline!B$74 + Baseline!B$55*Baseline!B$68/Baseline!B$75 + Baseline!B$56*Baseline!B$60/Baseline!B$76)</f>
        <v>0.00000001374171173</v>
      </c>
      <c r="L445" s="45">
        <f>Baseline!B$33 * (C445 * Baseline!B$57*Baseline!B$61/Baseline!B$73 + Baseline!B$67*Baseline!B$62/Baseline!B$74 + Baseline!B$55*Baseline!B$63/Baseline!B$75 + Baseline!B$56*Baseline!B$69/Baseline!B$76)</f>
        <v>0.00000001439283105</v>
      </c>
      <c r="M445" s="43">
        <f>Baseline!B$33 * (C445 * Baseline!B$58*Baseline!B$66/Baseline!B$73 + Baseline!B$59*Baseline!B$52/Baseline!B$74 + Baseline!B$68*Baseline!B$53/Baseline!B$75 + Baseline!B$60*Baseline!B$54/Baseline!B$76)</f>
        <v>0.0000001673491209</v>
      </c>
      <c r="N445" s="45">
        <f>Baseline!B$33 * (C445 * Baseline!B$58*Baseline!B$57/Baseline!B$73 + Baseline!B$59*Baseline!B$67/Baseline!B$74 + Baseline!B$68*Baseline!B$55/Baseline!B$75 + Baseline!B$60*Baseline!B$56/Baseline!B$76)</f>
        <v>0.00000001374171173</v>
      </c>
      <c r="O445" s="45">
        <f>Baseline!B$33 * (C445 * Baseline!B$58*Baseline!B$58/Baseline!B$73 + Baseline!B$59*Baseline!B$59/Baseline!B$74 + Baseline!B$68*Baseline!B$68/Baseline!B$75 + Baseline!B$60*Baseline!B$60/Baseline!B$76)</f>
        <v>0.000001324389761</v>
      </c>
      <c r="P445" s="43">
        <f>Baseline!B$33 * (C445 * Baseline!B$58*Baseline!B$61/Baseline!B$73 + Baseline!B$59*Baseline!B$62/Baseline!B$74 + Baseline!B$68*Baseline!B$63/Baseline!B$75 + Baseline!B$60*Baseline!B$69/Baseline!B$76)</f>
        <v>0.000000001646890654</v>
      </c>
      <c r="Q445" s="43">
        <f>Baseline!B$33 * (C445 * Baseline!B$61*Baseline!B$66/Baseline!B$73 + Baseline!B$62*Baseline!B$52/Baseline!B$74 + Baseline!B$63*Baseline!B$53/Baseline!B$75 + Baseline!B$69*Baseline!B$54/Baseline!B$76)</f>
        <v>0.00000000327297579</v>
      </c>
      <c r="R445" s="43">
        <f>Baseline!B$33 * (C445 * Baseline!B$61*Baseline!B$57/Baseline!B$73 + Baseline!B$62*Baseline!B$67/Baseline!B$74 + Baseline!B$63*Baseline!B$55/Baseline!B$75 + Baseline!B$69*Baseline!B$56/Baseline!B$76)</f>
        <v>0.00000001439283105</v>
      </c>
      <c r="S445" s="43">
        <f>Baseline!B$33 * (C445 * Baseline!B$61*Baseline!B$58/Baseline!B$73 + Baseline!B$62*Baseline!B$59/Baseline!B$74 + Baseline!B$63*Baseline!B$68/Baseline!B$75 + Baseline!B$69*Baseline!B$60/Baseline!B$76)</f>
        <v>0.000000001646890654</v>
      </c>
      <c r="T445" s="43">
        <f>Baseline!B$33 * (C445 * Baseline!B$61*Baseline!B$61/Baseline!B$73 + Baseline!B$62*Baseline!B$62/Baseline!B$74 + Baseline!B$63*Baseline!B$63/Baseline!B$75 + Baseline!B$69*Baseline!B$69/Baseline!B$76)</f>
        <v>0.00000009854653998</v>
      </c>
      <c r="U445" s="41"/>
      <c r="V445" s="43">
        <f>E445 * ( Baseline!B$87 * Baseline!B$7 )</f>
        <v>0.1636323626</v>
      </c>
      <c r="W445" s="43">
        <f>F445 * ( Baseline!D$87 * Baseline!B$11 )</f>
        <v>0.003677461507</v>
      </c>
      <c r="X445" s="43">
        <f>G445 * ( Baseline!F$87 * Baseline!B$16 )</f>
        <v>0.005812833211</v>
      </c>
      <c r="Y445" s="43">
        <f>H445 * ( Baseline!H$87 * Baseline!B$18 )</f>
        <v>0.001151018743</v>
      </c>
      <c r="Z445" s="51">
        <f t="shared" si="1"/>
        <v>0.174273676</v>
      </c>
      <c r="AA445" s="43">
        <f>I445 * ( Baseline!B$87 * Baseline!B$7 )</f>
        <v>0.00206912829</v>
      </c>
      <c r="AB445" s="45">
        <f>J445 * ( Baseline!D$87 * Baseline!B$11 )</f>
        <v>0.03253635855</v>
      </c>
      <c r="AC445" s="45">
        <f>K445 * ( Baseline!F$87 * Baseline!B$16 )</f>
        <v>0.0004773151952</v>
      </c>
      <c r="AD445" s="45">
        <f>L445 * ( Baseline!F$87 * Baseline!B$16 )</f>
        <v>0.000499931675</v>
      </c>
      <c r="AE445" s="51">
        <f t="shared" si="2"/>
        <v>0.03558273371</v>
      </c>
      <c r="AF445" s="51">
        <f>M445 * ( Baseline!B$87 * Baseline!B$7 )</f>
        <v>0.001736916526</v>
      </c>
      <c r="AG445" s="51">
        <f>N445 * ( Baseline!D$87 * Baseline!B$11 )</f>
        <v>0.0002534878003</v>
      </c>
      <c r="AH445" s="51">
        <f>O445 * ( Baseline!F$87 * Baseline!B$16 )</f>
        <v>0.04600237363</v>
      </c>
      <c r="AI445" s="51">
        <f>P445 * ( Baseline!H$87 * Baseline!B$18 )</f>
        <v>0.000579167746</v>
      </c>
      <c r="AJ445" s="51">
        <f t="shared" si="3"/>
        <v>0.0485719457</v>
      </c>
      <c r="AK445" s="51">
        <f>Q445 * ( Baseline!B$87 * Baseline!B$7 )</f>
        <v>0.00003397021573</v>
      </c>
      <c r="AL445" s="51">
        <f>R445 * ( Baseline!D$87 * Baseline!B$11 )</f>
        <v>0.0002654987351</v>
      </c>
      <c r="AM445" s="51">
        <f>S445 * ( Baseline!F$87 * Baseline!B$16 )</f>
        <v>0.00005720436796</v>
      </c>
      <c r="AN445" s="51">
        <f>T445 * ( Baseline!H$87 * Baseline!B$18 )</f>
        <v>0.03465620336</v>
      </c>
      <c r="AO445" s="51">
        <f t="shared" si="4"/>
        <v>0.03501287668</v>
      </c>
      <c r="AP445" s="61"/>
      <c r="AQ445" s="51">
        <f>V445 * ( (1-Baseline!B$88-Baseline!B$87) + (1-B445)*Baseline!B$88 )</f>
        <v>0.07209881483</v>
      </c>
      <c r="AR445" s="51">
        <f>W445 * ( (1-Baseline!B$88-Baseline!B$87) + (1-B445)*Baseline!B$88 )</f>
        <v>0.001620343385</v>
      </c>
      <c r="AS445" s="51">
        <f>X445 * ( (1-Baseline!B$88-Baseline!B$87) + (1-B445)*Baseline!B$88 )</f>
        <v>0.002561219423</v>
      </c>
      <c r="AT445" s="51">
        <f>Y445 * ( (1-Baseline!B$88-Baseline!B$87) + (1-B445)*Baseline!B$88 )</f>
        <v>0.0005071557113</v>
      </c>
      <c r="AU445" s="51">
        <f t="shared" si="5"/>
        <v>0.07678753335</v>
      </c>
      <c r="AV445" s="51">
        <f>AA445 * ( (1-Baseline!D$88-Baseline!D$87) + (1-B445)*Baseline!D$88 )</f>
        <v>0.001490997887</v>
      </c>
      <c r="AW445" s="51">
        <f>AB445 * ( (1-Baseline!D$88-Baseline!D$87) + (1-B445)*Baseline!D$88 )</f>
        <v>0.02344544902</v>
      </c>
      <c r="AX445" s="51">
        <f>AC445 * ( (1-Baseline!D$88-Baseline!D$87) + (1-B445)*Baseline!D$88 )</f>
        <v>0.0003439496482</v>
      </c>
      <c r="AY445" s="51">
        <f>AD445 * ( (1-Baseline!D$88-Baseline!D$87) + (1-B445)*Baseline!D$88 )</f>
        <v>0.0003602469091</v>
      </c>
      <c r="AZ445" s="51">
        <f t="shared" si="6"/>
        <v>0.02564064346</v>
      </c>
      <c r="BA445" s="51">
        <f>AF445 * ( (1-Baseline!F$88-Baseline!F$87) + (1-Baseline!B$36)*Baseline!F$88 )</f>
        <v>0.001249940713</v>
      </c>
      <c r="BB445" s="51">
        <f>AG445 * ( (1-Baseline!F$88-Baseline!F$87) + (1-Baseline!B$36)*Baseline!F$88 )</f>
        <v>0.0001824179327</v>
      </c>
      <c r="BC445" s="51">
        <f>AH445 * ( (1-Baseline!F$88-Baseline!F$87) + (1-Baseline!B$36)*Baseline!F$88 )</f>
        <v>0.03310478014</v>
      </c>
      <c r="BD445" s="51">
        <f>AI445 * ( (1-Baseline!F$88-Baseline!F$87) + (1-Baseline!B$36)*Baseline!F$88 )</f>
        <v>0.0004167876434</v>
      </c>
      <c r="BE445" s="51">
        <f t="shared" si="7"/>
        <v>0.03495392643</v>
      </c>
      <c r="BF445" s="51">
        <f>AK445 * ( (1-Baseline!H$88-Baseline!H$87) + (1-Baseline!B$36)*Baseline!H$88 )</f>
        <v>0.00002691528133</v>
      </c>
      <c r="BG445" s="51">
        <f>AL445 * ( (1-Baseline!H$88-Baseline!H$87) + (1-Baseline!B$36)*Baseline!H$88 )</f>
        <v>0.0002103599578</v>
      </c>
      <c r="BH445" s="51">
        <f>AM445 * ( (1-Baseline!H$88-Baseline!H$87) + (1-Baseline!B$36)*Baseline!H$88 )</f>
        <v>0.00004532416482</v>
      </c>
      <c r="BI445" s="51">
        <f>AN445 * ( (1-Baseline!H$88-Baseline!H$87) + (1-Baseline!B$36)*Baseline!H$88 )</f>
        <v>0.02745880305</v>
      </c>
      <c r="BJ445" s="51">
        <f t="shared" si="8"/>
        <v>0.02774140245</v>
      </c>
      <c r="BK445" s="61"/>
      <c r="BL445" s="51">
        <f t="shared" si="19"/>
        <v>0.9389390658</v>
      </c>
      <c r="BM445" s="51">
        <f t="shared" si="20"/>
        <v>0.02110164651</v>
      </c>
      <c r="BN445" s="51">
        <f t="shared" si="21"/>
        <v>0.03335462557</v>
      </c>
      <c r="BO445" s="51">
        <f t="shared" si="22"/>
        <v>0.0066046621</v>
      </c>
      <c r="BP445" s="51">
        <f t="shared" si="9"/>
        <v>1</v>
      </c>
      <c r="BQ445" s="51">
        <f t="shared" si="23"/>
        <v>0.0581497843</v>
      </c>
      <c r="BR445" s="51">
        <f t="shared" si="24"/>
        <v>0.9143861406</v>
      </c>
      <c r="BS445" s="51">
        <f t="shared" si="25"/>
        <v>0.01341423622</v>
      </c>
      <c r="BT445" s="51">
        <f t="shared" si="26"/>
        <v>0.01404983887</v>
      </c>
      <c r="BU445" s="51">
        <f t="shared" si="10"/>
        <v>1</v>
      </c>
      <c r="BV445" s="51">
        <f t="shared" si="27"/>
        <v>0.03575966539</v>
      </c>
      <c r="BW445" s="51">
        <f t="shared" si="28"/>
        <v>0.005218810913</v>
      </c>
      <c r="BX445" s="51">
        <f t="shared" si="29"/>
        <v>0.9470976088</v>
      </c>
      <c r="BY445" s="51">
        <f t="shared" si="30"/>
        <v>0.01192391488</v>
      </c>
      <c r="BZ445" s="51">
        <f t="shared" si="11"/>
        <v>1</v>
      </c>
      <c r="CA445" s="51">
        <f t="shared" si="31"/>
        <v>0.000970220643</v>
      </c>
      <c r="CB445" s="51">
        <f t="shared" si="32"/>
        <v>0.007582888363</v>
      </c>
      <c r="CC445" s="51">
        <f t="shared" si="33"/>
        <v>0.001633809426</v>
      </c>
      <c r="CD445" s="51">
        <f t="shared" si="34"/>
        <v>0.9898130816</v>
      </c>
      <c r="CE445" s="51">
        <f t="shared" si="12"/>
        <v>1</v>
      </c>
      <c r="CF445" s="61"/>
      <c r="CG445" s="51">
        <f t="shared" si="35"/>
        <v>0.9389390658</v>
      </c>
      <c r="CH445" s="51">
        <f t="shared" si="36"/>
        <v>0.02110164651</v>
      </c>
      <c r="CI445" s="51">
        <f t="shared" si="37"/>
        <v>0.03335462557</v>
      </c>
      <c r="CJ445" s="51">
        <f t="shared" si="38"/>
        <v>0.0066046621</v>
      </c>
      <c r="CK445" s="51">
        <f t="shared" si="13"/>
        <v>1</v>
      </c>
      <c r="CL445" s="51">
        <f t="shared" si="39"/>
        <v>0.0581497843</v>
      </c>
      <c r="CM445" s="51">
        <f t="shared" si="40"/>
        <v>0.9143861406</v>
      </c>
      <c r="CN445" s="51">
        <f t="shared" si="41"/>
        <v>0.01341423622</v>
      </c>
      <c r="CO445" s="51">
        <f t="shared" si="42"/>
        <v>0.01404983887</v>
      </c>
      <c r="CP445" s="51">
        <f t="shared" si="14"/>
        <v>1</v>
      </c>
      <c r="CQ445" s="51">
        <f t="shared" si="43"/>
        <v>0.03575966539</v>
      </c>
      <c r="CR445" s="51">
        <f t="shared" si="44"/>
        <v>0.005218810913</v>
      </c>
      <c r="CS445" s="51">
        <f t="shared" si="45"/>
        <v>0.9470976088</v>
      </c>
      <c r="CT445" s="51">
        <f t="shared" si="46"/>
        <v>0.01192391488</v>
      </c>
      <c r="CU445" s="51">
        <f t="shared" si="15"/>
        <v>1</v>
      </c>
      <c r="CV445" s="51">
        <f t="shared" si="47"/>
        <v>0.000970220643</v>
      </c>
      <c r="CW445" s="51">
        <f t="shared" si="48"/>
        <v>0.007582888363</v>
      </c>
      <c r="CX445" s="51">
        <f t="shared" si="49"/>
        <v>0.001633809426</v>
      </c>
      <c r="CY445" s="51">
        <f t="shared" si="50"/>
        <v>0.9898130816</v>
      </c>
      <c r="CZ445" s="51">
        <f t="shared" si="16"/>
        <v>1</v>
      </c>
      <c r="DA445" s="61"/>
      <c r="DB445" s="51">
        <f>(AQ445*Baseline!B$7 + AV445*Baseline!B$11 + BA445*Baseline!B$16 + BF445*Baseline!B$18)</f>
        <v>43585.46225</v>
      </c>
      <c r="DC445" s="51">
        <f>(AR445*Baseline!B$7 + AW445*Baseline!B$11 + BB445*Baseline!B$16 + BG445*Baseline!B$18)</f>
        <v>61309.58688</v>
      </c>
      <c r="DD445" s="51">
        <f>(AS445*Baseline!B$7 + AX445*Baseline!B$11 + BC445*Baseline!B$16 + BH445*Baseline!B$18)</f>
        <v>114962.5439</v>
      </c>
      <c r="DE445" s="51">
        <f>(AT445*Baseline!B$7 + AY445*Baseline!B$11 + BD445*Baseline!B$16 + BI445*Baseline!B$18)</f>
        <v>1259775.855</v>
      </c>
      <c r="DF445" s="51">
        <f t="shared" si="17"/>
        <v>1479633.448</v>
      </c>
      <c r="DG445" s="61"/>
      <c r="DH445" s="51">
        <f t="shared" si="51"/>
        <v>0.02945693226</v>
      </c>
      <c r="DI445" s="51">
        <f t="shared" si="52"/>
        <v>0.04143565891</v>
      </c>
      <c r="DJ445" s="51">
        <f t="shared" si="53"/>
        <v>0.07769663765</v>
      </c>
      <c r="DK445" s="51">
        <f t="shared" si="54"/>
        <v>0.8514107712</v>
      </c>
      <c r="DL445" s="51">
        <f t="shared" si="18"/>
        <v>1</v>
      </c>
      <c r="DM445" s="61"/>
      <c r="DN445" s="51">
        <f>DH445 / (Baseline!B$7/Baseline!B$17)</f>
        <v>3.144333771</v>
      </c>
      <c r="DO445" s="51">
        <f>DI445 / (Baseline!B$11/Baseline!B$17)</f>
        <v>1.000276638</v>
      </c>
      <c r="DP445" s="51">
        <f>DJ445 / (Baseline!B$16/Baseline!B$17)</f>
        <v>1.200647856</v>
      </c>
      <c r="DQ445" s="51">
        <f>DK445 / (Baseline!B$18/Baseline!B$17)</f>
        <v>0.9625950412</v>
      </c>
      <c r="DR445" s="79"/>
      <c r="DS445" s="51">
        <f>(AU445*Baseline!B$34)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0.02404766125</v>
      </c>
      <c r="DT445" s="51">
        <f>(AZ445*Baseline!B$34) + (Baseline!D$88*(1-Baseline!D$89)*Baseline!B$35) + (Baseline!D$88*Baseline!D$89*((1-Baseline!D$90)*Baseline!B$40 + Baseline!D$90*Baseline!B$41))</f>
        <v>0.01025966452</v>
      </c>
      <c r="DU445" s="51">
        <f>(BE445*Baseline!B$34) + (Baseline!F$88*(1-Baseline!F$89)*Baseline!B$35) + (Baseline!F$88*Baseline!F$89*((1-Baseline!F$90)*Baseline!B$40 + Baseline!F$90*Baseline!B$41))</f>
        <v>0.01297372896</v>
      </c>
      <c r="DV445" s="51">
        <f>(BJ445*Baseline!B$34) + (Baseline!H$88*(1-Baseline!H$89)*Baseline!B$35) + (Baseline!H$88*Baseline!H$89*((1-Baseline!H$90)*Baseline!B$40 + Baseline!H$90*Baseline!B$41))</f>
        <v>0.009306210368</v>
      </c>
      <c r="DW445" s="51">
        <f>( DS445*Baseline!B$7 + DT445*Baseline!B$11 + DU445*Baseline!B$16 + DV445*Baseline!B$18 ) / Baseline!B$17</f>
        <v>0.00972114159</v>
      </c>
    </row>
    <row r="446">
      <c r="A446" s="4" t="s">
        <v>757</v>
      </c>
      <c r="B446" s="45">
        <f>MIN( MAX( NORMINV( MCrands!B446, (B$5+B$4)/2, (B$5-B$4)/3.29 ), 0 ), 1 )</f>
        <v>0.5668702457</v>
      </c>
      <c r="C446" s="45">
        <f>MAX( NORMINV( MCrands!C446, (C$5+C$4)/2, (C$5-C$4)/3.29 ), 0 )</f>
        <v>3.212062606</v>
      </c>
      <c r="D446" s="41"/>
      <c r="E446" s="43">
        <f>Baseline!B$33 * (C446 * Baseline!B$66*Baseline!B$66/Baseline!B$73 + Baseline!B$52*Baseline!B$52/Baseline!B$74 + Baseline!B$53*Baseline!B$53/Baseline!B$75 + Baseline!B$54*Baseline!B$54/Baseline!B$76)</f>
        <v>0.00002278272458</v>
      </c>
      <c r="F446" s="43">
        <f>Baseline!B$33 * (C446 * Baseline!B$66*Baseline!B$57/Baseline!B$73 + Baseline!B$52*Baseline!B$67/Baseline!B$74 + Baseline!B$53*Baseline!B$55/Baseline!B$75 + Baseline!B$54*Baseline!B$56/Baseline!B$76)</f>
        <v>0.0000002004651402</v>
      </c>
      <c r="G446" s="45">
        <f>Baseline!B$33 * (C446 * Baseline!B$66*Baseline!B$58/Baseline!B$73 + Baseline!B$52*Baseline!B$59/Baseline!B$74 + Baseline!B$53*Baseline!B$68/Baseline!B$75 + Baseline!B$54*Baseline!B$60/Baseline!B$76)</f>
        <v>0.0000001700728283</v>
      </c>
      <c r="H446" s="43">
        <f>Baseline!B$33 * (C446 * Baseline!B$66*Baseline!B$61/Baseline!B$73 + Baseline!B$52*Baseline!B$62/Baseline!B$74 + Baseline!B$53*Baseline!B$63/Baseline!B$75 + Baseline!B$54*Baseline!B$69/Baseline!B$76)</f>
        <v>0.000000003545346533</v>
      </c>
      <c r="I446" s="43">
        <f>Baseline!B$33 * (C446 * Baseline!B$57*Baseline!B$66/Baseline!B$73 + Baseline!B$67*Baseline!B$52/Baseline!B$74 + Baseline!B$55*Baseline!B$53/Baseline!B$75 + Baseline!B$56*Baseline!B$54/Baseline!B$76)</f>
        <v>0.0000002004651402</v>
      </c>
      <c r="J446" s="45">
        <f>Baseline!B$33 * (C446 * Baseline!B$57*Baseline!B$57/Baseline!B$73 + Baseline!B$67*Baseline!B$67/Baseline!B$74 + Baseline!B$55*Baseline!B$55/Baseline!B$75 + Baseline!B$56*Baseline!B$56/Baseline!B$76)</f>
        <v>0.000001763813894</v>
      </c>
      <c r="K446" s="43">
        <f>Baseline!B$33 * (C446 * Baseline!B$57*Baseline!B$58/Baseline!B$73 + Baseline!B$67*Baseline!B$59/Baseline!B$74 + Baseline!B$55*Baseline!B$68/Baseline!B$75 + Baseline!B$56*Baseline!B$60/Baseline!B$76)</f>
        <v>0.00000001374214179</v>
      </c>
      <c r="L446" s="45">
        <f>Baseline!B$33 * (C446 * Baseline!B$57*Baseline!B$61/Baseline!B$73 + Baseline!B$67*Baseline!B$62/Baseline!B$74 + Baseline!B$55*Baseline!B$63/Baseline!B$75 + Baseline!B$56*Baseline!B$69/Baseline!B$76)</f>
        <v>0.00000001439287405</v>
      </c>
      <c r="M446" s="43">
        <f>Baseline!B$33 * (C446 * Baseline!B$58*Baseline!B$66/Baseline!B$73 + Baseline!B$59*Baseline!B$52/Baseline!B$74 + Baseline!B$68*Baseline!B$53/Baseline!B$75 + Baseline!B$60*Baseline!B$54/Baseline!B$76)</f>
        <v>0.0000001700728283</v>
      </c>
      <c r="N446" s="45">
        <f>Baseline!B$33 * (C446 * Baseline!B$58*Baseline!B$57/Baseline!B$73 + Baseline!B$59*Baseline!B$67/Baseline!B$74 + Baseline!B$68*Baseline!B$55/Baseline!B$75 + Baseline!B$60*Baseline!B$56/Baseline!B$76)</f>
        <v>0.00000001374214179</v>
      </c>
      <c r="O446" s="45">
        <f>Baseline!B$33 * (C446 * Baseline!B$58*Baseline!B$58/Baseline!B$73 + Baseline!B$59*Baseline!B$59/Baseline!B$74 + Baseline!B$68*Baseline!B$68/Baseline!B$75 + Baseline!B$60*Baseline!B$60/Baseline!B$76)</f>
        <v>0.000001324390818</v>
      </c>
      <c r="P446" s="43">
        <f>Baseline!B$33 * (C446 * Baseline!B$58*Baseline!B$61/Baseline!B$73 + Baseline!B$59*Baseline!B$62/Baseline!B$74 + Baseline!B$68*Baseline!B$63/Baseline!B$75 + Baseline!B$60*Baseline!B$69/Baseline!B$76)</f>
        <v>0.000000001646996377</v>
      </c>
      <c r="Q446" s="43">
        <f>Baseline!B$33 * (C446 * Baseline!B$61*Baseline!B$66/Baseline!B$73 + Baseline!B$62*Baseline!B$52/Baseline!B$74 + Baseline!B$63*Baseline!B$53/Baseline!B$75 + Baseline!B$69*Baseline!B$54/Baseline!B$76)</f>
        <v>0.000000003545346533</v>
      </c>
      <c r="R446" s="43">
        <f>Baseline!B$33 * (C446 * Baseline!B$61*Baseline!B$57/Baseline!B$73 + Baseline!B$62*Baseline!B$67/Baseline!B$74 + Baseline!B$63*Baseline!B$55/Baseline!B$75 + Baseline!B$69*Baseline!B$56/Baseline!B$76)</f>
        <v>0.00000001439287405</v>
      </c>
      <c r="S446" s="43">
        <f>Baseline!B$33 * (C446 * Baseline!B$61*Baseline!B$58/Baseline!B$73 + Baseline!B$62*Baseline!B$59/Baseline!B$74 + Baseline!B$63*Baseline!B$68/Baseline!B$75 + Baseline!B$69*Baseline!B$60/Baseline!B$76)</f>
        <v>0.000000001646996377</v>
      </c>
      <c r="T446" s="43">
        <f>Baseline!B$33 * (C446 * Baseline!B$61*Baseline!B$61/Baseline!B$73 + Baseline!B$62*Baseline!B$62/Baseline!B$74 + Baseline!B$63*Baseline!B$63/Baseline!B$75 + Baseline!B$69*Baseline!B$69/Baseline!B$76)</f>
        <v>0.00000009854655055</v>
      </c>
      <c r="U446" s="41"/>
      <c r="V446" s="43">
        <f>E446 * ( Baseline!B$87 * Baseline!B$7 )</f>
        <v>0.2364618985</v>
      </c>
      <c r="W446" s="43">
        <f>F446 * ( Baseline!D$87 * Baseline!B$11 )</f>
        <v>0.003697899391</v>
      </c>
      <c r="X446" s="43">
        <f>G446 * ( Baseline!F$87 * Baseline!B$16 )</f>
        <v>0.005907440561</v>
      </c>
      <c r="Y446" s="43">
        <f>H446 * ( Baseline!H$87 * Baseline!B$18 )</f>
        <v>0.001246804306</v>
      </c>
      <c r="Z446" s="51">
        <f t="shared" si="1"/>
        <v>0.2473140427</v>
      </c>
      <c r="AA446" s="43">
        <f>I446 * ( Baseline!B$87 * Baseline!B$7 )</f>
        <v>0.00208062769</v>
      </c>
      <c r="AB446" s="45">
        <f>J446 * ( Baseline!D$87 * Baseline!B$11 )</f>
        <v>0.03253636177</v>
      </c>
      <c r="AC446" s="45">
        <f>K446 * ( Baseline!F$87 * Baseline!B$16 )</f>
        <v>0.0004773301332</v>
      </c>
      <c r="AD446" s="45">
        <f>L446 * ( Baseline!F$87 * Baseline!B$16 )</f>
        <v>0.0004999331688</v>
      </c>
      <c r="AE446" s="51">
        <f t="shared" si="2"/>
        <v>0.03559425277</v>
      </c>
      <c r="AF446" s="51">
        <f>M446 * ( Baseline!B$87 * Baseline!B$7 )</f>
        <v>0.001765185885</v>
      </c>
      <c r="AG446" s="51">
        <f>N446 * ( Baseline!D$87 * Baseline!B$11 )</f>
        <v>0.0002534957334</v>
      </c>
      <c r="AH446" s="51">
        <f>O446 * ( Baseline!F$87 * Baseline!B$16 )</f>
        <v>0.04600241035</v>
      </c>
      <c r="AI446" s="51">
        <f>P446 * ( Baseline!H$87 * Baseline!B$18 )</f>
        <v>0.0005792049259</v>
      </c>
      <c r="AJ446" s="51">
        <f t="shared" si="3"/>
        <v>0.0486002969</v>
      </c>
      <c r="AK446" s="51">
        <f>Q446 * ( Baseline!B$87 * Baseline!B$7 )</f>
        <v>0.00003679715166</v>
      </c>
      <c r="AL446" s="51">
        <f>R446 * ( Baseline!D$87 * Baseline!B$11 )</f>
        <v>0.0002654995285</v>
      </c>
      <c r="AM446" s="51">
        <f>S446 * ( Baseline!F$87 * Baseline!B$16 )</f>
        <v>0.00005720804022</v>
      </c>
      <c r="AN446" s="51">
        <f>T446 * ( Baseline!H$87 * Baseline!B$18 )</f>
        <v>0.03465620708</v>
      </c>
      <c r="AO446" s="51">
        <f t="shared" si="4"/>
        <v>0.0350157118</v>
      </c>
      <c r="AP446" s="61"/>
      <c r="AQ446" s="51">
        <f>V446 * ( (1-Baseline!B$88-Baseline!B$87) + (1-B446)*Baseline!B$88 )</f>
        <v>0.112103153</v>
      </c>
      <c r="AR446" s="51">
        <f>W446 * ( (1-Baseline!B$88-Baseline!B$87) + (1-B446)*Baseline!B$88 )</f>
        <v>0.001753120413</v>
      </c>
      <c r="AS446" s="51">
        <f>X446 * ( (1-Baseline!B$88-Baseline!B$87) + (1-B446)*Baseline!B$88 )</f>
        <v>0.002800631802</v>
      </c>
      <c r="AT446" s="51">
        <f>Y446 * ( (1-Baseline!B$88-Baseline!B$87) + (1-B446)*Baseline!B$88 )</f>
        <v>0.0005910918197</v>
      </c>
      <c r="AU446" s="51">
        <f t="shared" si="5"/>
        <v>0.117247997</v>
      </c>
      <c r="AV446" s="51">
        <f>AA446 * ( (1-Baseline!D$88-Baseline!D$87) + (1-B446)*Baseline!D$88 )</f>
        <v>0.001534339186</v>
      </c>
      <c r="AW446" s="51">
        <f>AB446 * ( (1-Baseline!D$88-Baseline!D$87) + (1-B446)*Baseline!D$88 )</f>
        <v>0.02399363187</v>
      </c>
      <c r="AX446" s="51">
        <f>AC446 * ( (1-Baseline!D$88-Baseline!D$87) + (1-B446)*Baseline!D$88 )</f>
        <v>0.0003520025864</v>
      </c>
      <c r="AY446" s="51">
        <f>AD446 * ( (1-Baseline!D$88-Baseline!D$87) + (1-B446)*Baseline!D$88 )</f>
        <v>0.0003686709809</v>
      </c>
      <c r="AZ446" s="51">
        <f t="shared" si="6"/>
        <v>0.02624864462</v>
      </c>
      <c r="BA446" s="51">
        <f>AF446 * ( (1-Baseline!F$88-Baseline!F$87) + (1-Baseline!B$36)*Baseline!F$88 )</f>
        <v>0.001270284249</v>
      </c>
      <c r="BB446" s="51">
        <f>AG446 * ( (1-Baseline!F$88-Baseline!F$87) + (1-Baseline!B$36)*Baseline!F$88 )</f>
        <v>0.0001824236416</v>
      </c>
      <c r="BC446" s="51">
        <f>AH446 * ( (1-Baseline!F$88-Baseline!F$87) + (1-Baseline!B$36)*Baseline!F$88 )</f>
        <v>0.03310480657</v>
      </c>
      <c r="BD446" s="51">
        <f>AI446 * ( (1-Baseline!F$88-Baseline!F$87) + (1-Baseline!B$36)*Baseline!F$88 )</f>
        <v>0.0004168143992</v>
      </c>
      <c r="BE446" s="51">
        <f t="shared" si="7"/>
        <v>0.03497432886</v>
      </c>
      <c r="BF446" s="51">
        <f>AK446 * ( (1-Baseline!H$88-Baseline!H$87) + (1-Baseline!B$36)*Baseline!H$88 )</f>
        <v>0.0000291551192</v>
      </c>
      <c r="BG446" s="51">
        <f>AL446 * ( (1-Baseline!H$88-Baseline!H$87) + (1-Baseline!B$36)*Baseline!H$88 )</f>
        <v>0.0002103605864</v>
      </c>
      <c r="BH446" s="51">
        <f>AM446 * ( (1-Baseline!H$88-Baseline!H$87) + (1-Baseline!B$36)*Baseline!H$88 )</f>
        <v>0.00004532707443</v>
      </c>
      <c r="BI446" s="51">
        <f>AN446 * ( (1-Baseline!H$88-Baseline!H$87) + (1-Baseline!B$36)*Baseline!H$88 )</f>
        <v>0.02745880599</v>
      </c>
      <c r="BJ446" s="51">
        <f t="shared" si="8"/>
        <v>0.02774364877</v>
      </c>
      <c r="BK446" s="61"/>
      <c r="BL446" s="51">
        <f t="shared" si="19"/>
        <v>0.9561199836</v>
      </c>
      <c r="BM446" s="51">
        <f t="shared" si="20"/>
        <v>0.01495224189</v>
      </c>
      <c r="BN446" s="51">
        <f t="shared" si="21"/>
        <v>0.02388639358</v>
      </c>
      <c r="BO446" s="51">
        <f t="shared" si="22"/>
        <v>0.005041380961</v>
      </c>
      <c r="BP446" s="51">
        <f t="shared" si="9"/>
        <v>1</v>
      </c>
      <c r="BQ446" s="51">
        <f t="shared" si="23"/>
        <v>0.05845403481</v>
      </c>
      <c r="BR446" s="51">
        <f t="shared" si="24"/>
        <v>0.9140903164</v>
      </c>
      <c r="BS446" s="51">
        <f t="shared" si="25"/>
        <v>0.01341031476</v>
      </c>
      <c r="BT446" s="51">
        <f t="shared" si="26"/>
        <v>0.01404533401</v>
      </c>
      <c r="BU446" s="51">
        <f t="shared" si="10"/>
        <v>1</v>
      </c>
      <c r="BV446" s="51">
        <f t="shared" si="27"/>
        <v>0.03632047534</v>
      </c>
      <c r="BW446" s="51">
        <f t="shared" si="28"/>
        <v>0.005215929729</v>
      </c>
      <c r="BX446" s="51">
        <f t="shared" si="29"/>
        <v>0.9465458709</v>
      </c>
      <c r="BY446" s="51">
        <f t="shared" si="30"/>
        <v>0.01191772402</v>
      </c>
      <c r="BZ446" s="51">
        <f t="shared" si="11"/>
        <v>1</v>
      </c>
      <c r="CA446" s="51">
        <f t="shared" si="31"/>
        <v>0.001050875443</v>
      </c>
      <c r="CB446" s="51">
        <f t="shared" si="32"/>
        <v>0.007582297055</v>
      </c>
      <c r="CC446" s="51">
        <f t="shared" si="33"/>
        <v>0.001633782016</v>
      </c>
      <c r="CD446" s="51">
        <f t="shared" si="34"/>
        <v>0.9897330455</v>
      </c>
      <c r="CE446" s="51">
        <f t="shared" si="12"/>
        <v>1</v>
      </c>
      <c r="CF446" s="61"/>
      <c r="CG446" s="51">
        <f t="shared" si="35"/>
        <v>0.9561199836</v>
      </c>
      <c r="CH446" s="51">
        <f t="shared" si="36"/>
        <v>0.01495224189</v>
      </c>
      <c r="CI446" s="51">
        <f t="shared" si="37"/>
        <v>0.02388639358</v>
      </c>
      <c r="CJ446" s="51">
        <f t="shared" si="38"/>
        <v>0.005041380961</v>
      </c>
      <c r="CK446" s="51">
        <f t="shared" si="13"/>
        <v>1</v>
      </c>
      <c r="CL446" s="51">
        <f t="shared" si="39"/>
        <v>0.05845403481</v>
      </c>
      <c r="CM446" s="51">
        <f t="shared" si="40"/>
        <v>0.9140903164</v>
      </c>
      <c r="CN446" s="51">
        <f t="shared" si="41"/>
        <v>0.01341031476</v>
      </c>
      <c r="CO446" s="51">
        <f t="shared" si="42"/>
        <v>0.01404533401</v>
      </c>
      <c r="CP446" s="51">
        <f t="shared" si="14"/>
        <v>1</v>
      </c>
      <c r="CQ446" s="51">
        <f t="shared" si="43"/>
        <v>0.03632047534</v>
      </c>
      <c r="CR446" s="51">
        <f t="shared" si="44"/>
        <v>0.005215929729</v>
      </c>
      <c r="CS446" s="51">
        <f t="shared" si="45"/>
        <v>0.9465458709</v>
      </c>
      <c r="CT446" s="51">
        <f t="shared" si="46"/>
        <v>0.01191772402</v>
      </c>
      <c r="CU446" s="51">
        <f t="shared" si="15"/>
        <v>1</v>
      </c>
      <c r="CV446" s="51">
        <f t="shared" si="47"/>
        <v>0.001050875443</v>
      </c>
      <c r="CW446" s="51">
        <f t="shared" si="48"/>
        <v>0.007582297055</v>
      </c>
      <c r="CX446" s="51">
        <f t="shared" si="49"/>
        <v>0.001633782016</v>
      </c>
      <c r="CY446" s="51">
        <f t="shared" si="50"/>
        <v>0.9897330455</v>
      </c>
      <c r="CZ446" s="51">
        <f t="shared" si="16"/>
        <v>1</v>
      </c>
      <c r="DA446" s="61"/>
      <c r="DB446" s="51">
        <f>(AQ446*Baseline!B$7 + AV446*Baseline!B$11 + BA446*Baseline!B$16 + BF446*Baseline!B$18)</f>
        <v>63251.23271</v>
      </c>
      <c r="DC446" s="51">
        <f>(AR446*Baseline!B$7 + AW446*Baseline!B$11 + BB446*Baseline!B$16 + BG446*Baseline!B$18)</f>
        <v>62549.63936</v>
      </c>
      <c r="DD446" s="51">
        <f>(AS446*Baseline!B$7 + AX446*Baseline!B$11 + BC446*Baseline!B$16 + BH446*Baseline!B$18)</f>
        <v>115096.1506</v>
      </c>
      <c r="DE446" s="51">
        <f>(AT446*Baseline!B$7 + AY446*Baseline!B$11 + BD446*Baseline!B$16 + BI446*Baseline!B$18)</f>
        <v>1259834.855</v>
      </c>
      <c r="DF446" s="51">
        <f t="shared" si="17"/>
        <v>1500731.877</v>
      </c>
      <c r="DG446" s="61"/>
      <c r="DH446" s="51">
        <f t="shared" si="51"/>
        <v>0.04214692422</v>
      </c>
      <c r="DI446" s="51">
        <f t="shared" si="52"/>
        <v>0.04167942343</v>
      </c>
      <c r="DJ446" s="51">
        <f t="shared" si="53"/>
        <v>0.076693347</v>
      </c>
      <c r="DK446" s="51">
        <f t="shared" si="54"/>
        <v>0.8394803054</v>
      </c>
      <c r="DL446" s="51">
        <f t="shared" si="18"/>
        <v>1</v>
      </c>
      <c r="DM446" s="61"/>
      <c r="DN446" s="51">
        <f>DH446 / (Baseline!B$7/Baseline!B$17)</f>
        <v>4.498906947</v>
      </c>
      <c r="DO446" s="51">
        <f>DI446 / (Baseline!B$11/Baseline!B$17)</f>
        <v>1.00616123</v>
      </c>
      <c r="DP446" s="51">
        <f>DJ446 / (Baseline!B$16/Baseline!B$17)</f>
        <v>1.185143984</v>
      </c>
      <c r="DQ446" s="51">
        <f>DK446 / (Baseline!B$18/Baseline!B$17)</f>
        <v>0.9491065963</v>
      </c>
      <c r="DR446" s="79"/>
      <c r="DS446" s="51">
        <f>(AU446*Baseline!B$34)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0.0301167308</v>
      </c>
      <c r="DT446" s="51">
        <f>(AZ446*Baseline!B$34) + (Baseline!D$88*(1-Baseline!D$89)*Baseline!B$35) + (Baseline!D$88*Baseline!D$89*((1-Baseline!D$90)*Baseline!B$40 + Baseline!D$90*Baseline!B$41))</f>
        <v>0.01035086469</v>
      </c>
      <c r="DU446" s="51">
        <f>(BE446*Baseline!B$34) + (Baseline!F$88*(1-Baseline!F$89)*Baseline!B$35) + (Baseline!F$88*Baseline!F$89*((1-Baseline!F$90)*Baseline!B$40 + Baseline!F$90*Baseline!B$41))</f>
        <v>0.01297678933</v>
      </c>
      <c r="DV446" s="51">
        <f>(BJ446*Baseline!B$34) + (Baseline!H$88*(1-Baseline!H$89)*Baseline!B$35) + (Baseline!H$88*Baseline!H$89*((1-Baseline!H$90)*Baseline!B$40 + Baseline!H$90*Baseline!B$41))</f>
        <v>0.009306547316</v>
      </c>
      <c r="DW446" s="51">
        <f>( DS446*Baseline!B$7 + DT446*Baseline!B$11 + DU446*Baseline!B$16 + DV446*Baseline!B$18 ) / Baseline!B$17</f>
        <v>0.00978227217</v>
      </c>
    </row>
    <row r="447">
      <c r="A447" s="4" t="s">
        <v>758</v>
      </c>
      <c r="B447" s="45">
        <f>MIN( MAX( NORMINV( MCrands!B447, (B$5+B$4)/2, (B$5-B$4)/3.29 ), 0 ), 1 )</f>
        <v>0.6143051903</v>
      </c>
      <c r="C447" s="45">
        <f>MAX( NORMINV( MCrands!C447, (C$5+C$4)/2, (C$5-C$4)/3.29 ), 0 )</f>
        <v>2.4032747</v>
      </c>
      <c r="D447" s="41"/>
      <c r="E447" s="43">
        <f>Baseline!B$33 * (C447 * Baseline!B$66*Baseline!B$66/Baseline!B$73 + Baseline!B$52*Baseline!B$52/Baseline!B$74 + Baseline!B$53*Baseline!B$53/Baseline!B$75 + Baseline!B$54*Baseline!B$54/Baseline!B$76)</f>
        <v>0.0000170564868</v>
      </c>
      <c r="F447" s="43">
        <f>Baseline!B$33 * (C447 * Baseline!B$66*Baseline!B$57/Baseline!B$73 + Baseline!B$52*Baseline!B$67/Baseline!B$74 + Baseline!B$53*Baseline!B$55/Baseline!B$75 + Baseline!B$54*Baseline!B$56/Baseline!B$76)</f>
        <v>0.0000001995609974</v>
      </c>
      <c r="G447" s="45">
        <f>Baseline!B$33 * (C447 * Baseline!B$66*Baseline!B$58/Baseline!B$73 + Baseline!B$52*Baseline!B$59/Baseline!B$74 + Baseline!B$53*Baseline!B$68/Baseline!B$75 + Baseline!B$54*Baseline!B$60/Baseline!B$76)</f>
        <v>0.0000001678501439</v>
      </c>
      <c r="H447" s="43">
        <f>Baseline!B$33 * (C447 * Baseline!B$66*Baseline!B$61/Baseline!B$73 + Baseline!B$52*Baseline!B$62/Baseline!B$74 + Baseline!B$53*Baseline!B$63/Baseline!B$75 + Baseline!B$54*Baseline!B$69/Baseline!B$76)</f>
        <v>0.000000003323078092</v>
      </c>
      <c r="I447" s="43">
        <f>Baseline!B$33 * (C447 * Baseline!B$57*Baseline!B$66/Baseline!B$73 + Baseline!B$67*Baseline!B$52/Baseline!B$74 + Baseline!B$55*Baseline!B$53/Baseline!B$75 + Baseline!B$56*Baseline!B$54/Baseline!B$76)</f>
        <v>0.0000001995609974</v>
      </c>
      <c r="J447" s="45">
        <f>Baseline!B$33 * (C447 * Baseline!B$57*Baseline!B$57/Baseline!B$73 + Baseline!B$67*Baseline!B$67/Baseline!B$74 + Baseline!B$55*Baseline!B$55/Baseline!B$75 + Baseline!B$56*Baseline!B$56/Baseline!B$76)</f>
        <v>0.000001763813752</v>
      </c>
      <c r="K447" s="43">
        <f>Baseline!B$33 * (C447 * Baseline!B$57*Baseline!B$58/Baseline!B$73 + Baseline!B$67*Baseline!B$59/Baseline!B$74 + Baseline!B$55*Baseline!B$68/Baseline!B$75 + Baseline!B$56*Baseline!B$60/Baseline!B$76)</f>
        <v>0.00000001374179084</v>
      </c>
      <c r="L447" s="45">
        <f>Baseline!B$33 * (C447 * Baseline!B$57*Baseline!B$61/Baseline!B$73 + Baseline!B$67*Baseline!B$62/Baseline!B$74 + Baseline!B$55*Baseline!B$63/Baseline!B$75 + Baseline!B$56*Baseline!B$69/Baseline!B$76)</f>
        <v>0.00000001439283896</v>
      </c>
      <c r="M447" s="43">
        <f>Baseline!B$33 * (C447 * Baseline!B$58*Baseline!B$66/Baseline!B$73 + Baseline!B$59*Baseline!B$52/Baseline!B$74 + Baseline!B$68*Baseline!B$53/Baseline!B$75 + Baseline!B$60*Baseline!B$54/Baseline!B$76)</f>
        <v>0.0000001678501439</v>
      </c>
      <c r="N447" s="45">
        <f>Baseline!B$33 * (C447 * Baseline!B$58*Baseline!B$57/Baseline!B$73 + Baseline!B$59*Baseline!B$67/Baseline!B$74 + Baseline!B$68*Baseline!B$55/Baseline!B$75 + Baseline!B$60*Baseline!B$56/Baseline!B$76)</f>
        <v>0.00000001374179084</v>
      </c>
      <c r="O447" s="45">
        <f>Baseline!B$33 * (C447 * Baseline!B$58*Baseline!B$58/Baseline!B$73 + Baseline!B$59*Baseline!B$59/Baseline!B$74 + Baseline!B$68*Baseline!B$68/Baseline!B$75 + Baseline!B$60*Baseline!B$60/Baseline!B$76)</f>
        <v>0.000001324389955</v>
      </c>
      <c r="P447" s="43">
        <f>Baseline!B$33 * (C447 * Baseline!B$58*Baseline!B$61/Baseline!B$73 + Baseline!B$59*Baseline!B$62/Baseline!B$74 + Baseline!B$68*Baseline!B$63/Baseline!B$75 + Baseline!B$60*Baseline!B$69/Baseline!B$76)</f>
        <v>0.000000001646910102</v>
      </c>
      <c r="Q447" s="43">
        <f>Baseline!B$33 * (C447 * Baseline!B$61*Baseline!B$66/Baseline!B$73 + Baseline!B$62*Baseline!B$52/Baseline!B$74 + Baseline!B$63*Baseline!B$53/Baseline!B$75 + Baseline!B$69*Baseline!B$54/Baseline!B$76)</f>
        <v>0.000000003323078092</v>
      </c>
      <c r="R447" s="43">
        <f>Baseline!B$33 * (C447 * Baseline!B$61*Baseline!B$57/Baseline!B$73 + Baseline!B$62*Baseline!B$67/Baseline!B$74 + Baseline!B$63*Baseline!B$55/Baseline!B$75 + Baseline!B$69*Baseline!B$56/Baseline!B$76)</f>
        <v>0.00000001439283896</v>
      </c>
      <c r="S447" s="43">
        <f>Baseline!B$33 * (C447 * Baseline!B$61*Baseline!B$58/Baseline!B$73 + Baseline!B$62*Baseline!B$59/Baseline!B$74 + Baseline!B$63*Baseline!B$68/Baseline!B$75 + Baseline!B$69*Baseline!B$60/Baseline!B$76)</f>
        <v>0.000000001646910102</v>
      </c>
      <c r="T447" s="43">
        <f>Baseline!B$33 * (C447 * Baseline!B$61*Baseline!B$61/Baseline!B$73 + Baseline!B$62*Baseline!B$62/Baseline!B$74 + Baseline!B$63*Baseline!B$63/Baseline!B$75 + Baseline!B$69*Baseline!B$69/Baseline!B$76)</f>
        <v>0.00000009854654192</v>
      </c>
      <c r="U447" s="41"/>
      <c r="V447" s="43">
        <f>E447 * ( Baseline!B$87 * Baseline!B$7 )</f>
        <v>0.1770292765</v>
      </c>
      <c r="W447" s="43">
        <f>F447 * ( Baseline!D$87 * Baseline!B$11 )</f>
        <v>0.003681221034</v>
      </c>
      <c r="X447" s="43">
        <f>G447 * ( Baseline!F$87 * Baseline!B$16 )</f>
        <v>0.00583023613</v>
      </c>
      <c r="Y447" s="43">
        <f>H447 * ( Baseline!H$87 * Baseline!B$18 )</f>
        <v>0.001168638393</v>
      </c>
      <c r="Z447" s="51">
        <f t="shared" si="1"/>
        <v>0.187709372</v>
      </c>
      <c r="AA447" s="43">
        <f>I447 * ( Baseline!B$87 * Baseline!B$7 )</f>
        <v>0.002071243592</v>
      </c>
      <c r="AB447" s="45">
        <f>J447 * ( Baseline!D$87 * Baseline!B$11 )</f>
        <v>0.03253635914</v>
      </c>
      <c r="AC447" s="45">
        <f>K447 * ( Baseline!F$87 * Baseline!B$16 )</f>
        <v>0.000477317943</v>
      </c>
      <c r="AD447" s="45">
        <f>L447 * ( Baseline!F$87 * Baseline!B$16 )</f>
        <v>0.0004999319498</v>
      </c>
      <c r="AE447" s="51">
        <f t="shared" si="2"/>
        <v>0.03558485263</v>
      </c>
      <c r="AF447" s="51">
        <f>M447 * ( Baseline!B$87 * Baseline!B$7 )</f>
        <v>0.001742116644</v>
      </c>
      <c r="AG447" s="51">
        <f>N447 * ( Baseline!D$87 * Baseline!B$11 )</f>
        <v>0.0002534892596</v>
      </c>
      <c r="AH447" s="51">
        <f>O447 * ( Baseline!F$87 * Baseline!B$16 )</f>
        <v>0.04600238038</v>
      </c>
      <c r="AI447" s="51">
        <f>P447 * ( Baseline!H$87 * Baseline!B$18 )</f>
        <v>0.0005791745852</v>
      </c>
      <c r="AJ447" s="51">
        <f t="shared" si="3"/>
        <v>0.04857716087</v>
      </c>
      <c r="AK447" s="51">
        <f>Q447 * ( Baseline!B$87 * Baseline!B$7 )</f>
        <v>0.00003449022752</v>
      </c>
      <c r="AL447" s="51">
        <f>R447 * ( Baseline!D$87 * Baseline!B$11 )</f>
        <v>0.0002654988811</v>
      </c>
      <c r="AM447" s="51">
        <f>S447 * ( Baseline!F$87 * Baseline!B$16 )</f>
        <v>0.00005720504347</v>
      </c>
      <c r="AN447" s="51">
        <f>T447 * ( Baseline!H$87 * Baseline!B$18 )</f>
        <v>0.03465620405</v>
      </c>
      <c r="AO447" s="51">
        <f t="shared" si="4"/>
        <v>0.0350133982</v>
      </c>
      <c r="AP447" s="61"/>
      <c r="AQ447" s="51">
        <f>V447 * ( (1-Baseline!B$88-Baseline!B$87) + (1-B447)*Baseline!B$88 )</f>
        <v>0.07645334696</v>
      </c>
      <c r="AR447" s="51">
        <f>W447 * ( (1-Baseline!B$88-Baseline!B$87) + (1-B447)*Baseline!B$88 )</f>
        <v>0.001589802967</v>
      </c>
      <c r="AS447" s="51">
        <f>X447 * ( (1-Baseline!B$88-Baseline!B$87) + (1-B447)*Baseline!B$88 )</f>
        <v>0.002517894636</v>
      </c>
      <c r="AT447" s="51">
        <f>Y447 * ( (1-Baseline!B$88-Baseline!B$87) + (1-B447)*Baseline!B$88 )</f>
        <v>0.0005046979705</v>
      </c>
      <c r="AU447" s="51">
        <f t="shared" si="5"/>
        <v>0.08106574253</v>
      </c>
      <c r="AV447" s="51">
        <f>AA447 * ( (1-Baseline!D$88-Baseline!D$87) + (1-B447)*Baseline!D$88 )</f>
        <v>0.001483403274</v>
      </c>
      <c r="AW447" s="51">
        <f>AB447 * ( (1-Baseline!D$88-Baseline!D$87) + (1-B447)*Baseline!D$88 )</f>
        <v>0.02330220447</v>
      </c>
      <c r="AX447" s="51">
        <f>AC447 * ( (1-Baseline!D$88-Baseline!D$87) + (1-B447)*Baseline!D$88 )</f>
        <v>0.0003418501824</v>
      </c>
      <c r="AY447" s="51">
        <f>AD447 * ( (1-Baseline!D$88-Baseline!D$87) + (1-B447)*Baseline!D$88 )</f>
        <v>0.0003580461005</v>
      </c>
      <c r="AZ447" s="51">
        <f t="shared" si="6"/>
        <v>0.02548550403</v>
      </c>
      <c r="BA447" s="51">
        <f>AF447 * ( (1-Baseline!F$88-Baseline!F$87) + (1-Baseline!B$36)*Baseline!F$88 )</f>
        <v>0.001253682885</v>
      </c>
      <c r="BB447" s="51">
        <f>AG447 * ( (1-Baseline!F$88-Baseline!F$87) + (1-Baseline!B$36)*Baseline!F$88 )</f>
        <v>0.0001824189829</v>
      </c>
      <c r="BC447" s="51">
        <f>AH447 * ( (1-Baseline!F$88-Baseline!F$87) + (1-Baseline!B$36)*Baseline!F$88 )</f>
        <v>0.033104785</v>
      </c>
      <c r="BD447" s="51">
        <f>AI447 * ( (1-Baseline!F$88-Baseline!F$87) + (1-Baseline!B$36)*Baseline!F$88 )</f>
        <v>0.0004167925651</v>
      </c>
      <c r="BE447" s="51">
        <f t="shared" si="7"/>
        <v>0.03495767943</v>
      </c>
      <c r="BF447" s="51">
        <f>AK447 * ( (1-Baseline!H$88-Baseline!H$87) + (1-Baseline!B$36)*Baseline!H$88 )</f>
        <v>0.00002732729707</v>
      </c>
      <c r="BG447" s="51">
        <f>AL447 * ( (1-Baseline!H$88-Baseline!H$87) + (1-Baseline!B$36)*Baseline!H$88 )</f>
        <v>0.0002103600735</v>
      </c>
      <c r="BH447" s="51">
        <f>AM447 * ( (1-Baseline!H$88-Baseline!H$87) + (1-Baseline!B$36)*Baseline!H$88 )</f>
        <v>0.00004532470004</v>
      </c>
      <c r="BI447" s="51">
        <f>AN447 * ( (1-Baseline!H$88-Baseline!H$87) + (1-Baseline!B$36)*Baseline!H$88 )</f>
        <v>0.02745880359</v>
      </c>
      <c r="BJ447" s="51">
        <f t="shared" si="8"/>
        <v>0.02774181566</v>
      </c>
      <c r="BK447" s="61"/>
      <c r="BL447" s="51">
        <f t="shared" si="19"/>
        <v>0.9431030244</v>
      </c>
      <c r="BM447" s="51">
        <f t="shared" si="20"/>
        <v>0.01961127989</v>
      </c>
      <c r="BN447" s="51">
        <f t="shared" si="21"/>
        <v>0.03105990962</v>
      </c>
      <c r="BO447" s="51">
        <f t="shared" si="22"/>
        <v>0.006225786068</v>
      </c>
      <c r="BP447" s="51">
        <f t="shared" si="9"/>
        <v>1</v>
      </c>
      <c r="BQ447" s="51">
        <f t="shared" si="23"/>
        <v>0.05820576563</v>
      </c>
      <c r="BR447" s="51">
        <f t="shared" si="24"/>
        <v>0.9143317097</v>
      </c>
      <c r="BS447" s="51">
        <f t="shared" si="25"/>
        <v>0.01341351468</v>
      </c>
      <c r="BT447" s="51">
        <f t="shared" si="26"/>
        <v>0.01404900998</v>
      </c>
      <c r="BU447" s="51">
        <f t="shared" si="10"/>
        <v>1</v>
      </c>
      <c r="BV447" s="51">
        <f t="shared" si="27"/>
        <v>0.03586287491</v>
      </c>
      <c r="BW447" s="51">
        <f t="shared" si="28"/>
        <v>0.00521828067</v>
      </c>
      <c r="BX447" s="51">
        <f t="shared" si="29"/>
        <v>0.9469960689</v>
      </c>
      <c r="BY447" s="51">
        <f t="shared" si="30"/>
        <v>0.01192277553</v>
      </c>
      <c r="BZ447" s="51">
        <f t="shared" si="11"/>
        <v>1</v>
      </c>
      <c r="CA447" s="51">
        <f t="shared" si="31"/>
        <v>0.0009850579862</v>
      </c>
      <c r="CB447" s="51">
        <f t="shared" si="32"/>
        <v>0.007582779585</v>
      </c>
      <c r="CC447" s="51">
        <f t="shared" si="33"/>
        <v>0.001633804384</v>
      </c>
      <c r="CD447" s="51">
        <f t="shared" si="34"/>
        <v>0.989798358</v>
      </c>
      <c r="CE447" s="51">
        <f t="shared" si="12"/>
        <v>1</v>
      </c>
      <c r="CF447" s="61"/>
      <c r="CG447" s="51">
        <f t="shared" si="35"/>
        <v>0.9431030244</v>
      </c>
      <c r="CH447" s="51">
        <f t="shared" si="36"/>
        <v>0.01961127989</v>
      </c>
      <c r="CI447" s="51">
        <f t="shared" si="37"/>
        <v>0.03105990962</v>
      </c>
      <c r="CJ447" s="51">
        <f t="shared" si="38"/>
        <v>0.006225786068</v>
      </c>
      <c r="CK447" s="51">
        <f t="shared" si="13"/>
        <v>1</v>
      </c>
      <c r="CL447" s="51">
        <f t="shared" si="39"/>
        <v>0.05820576563</v>
      </c>
      <c r="CM447" s="51">
        <f t="shared" si="40"/>
        <v>0.9143317097</v>
      </c>
      <c r="CN447" s="51">
        <f t="shared" si="41"/>
        <v>0.01341351468</v>
      </c>
      <c r="CO447" s="51">
        <f t="shared" si="42"/>
        <v>0.01404900998</v>
      </c>
      <c r="CP447" s="51">
        <f t="shared" si="14"/>
        <v>1</v>
      </c>
      <c r="CQ447" s="51">
        <f t="shared" si="43"/>
        <v>0.03586287491</v>
      </c>
      <c r="CR447" s="51">
        <f t="shared" si="44"/>
        <v>0.00521828067</v>
      </c>
      <c r="CS447" s="51">
        <f t="shared" si="45"/>
        <v>0.9469960689</v>
      </c>
      <c r="CT447" s="51">
        <f t="shared" si="46"/>
        <v>0.01192277553</v>
      </c>
      <c r="CU447" s="51">
        <f t="shared" si="15"/>
        <v>1</v>
      </c>
      <c r="CV447" s="51">
        <f t="shared" si="47"/>
        <v>0.0009850579862</v>
      </c>
      <c r="CW447" s="51">
        <f t="shared" si="48"/>
        <v>0.007582779585</v>
      </c>
      <c r="CX447" s="51">
        <f t="shared" si="49"/>
        <v>0.001633804384</v>
      </c>
      <c r="CY447" s="51">
        <f t="shared" si="50"/>
        <v>0.989798358</v>
      </c>
      <c r="CZ447" s="51">
        <f t="shared" si="16"/>
        <v>1</v>
      </c>
      <c r="DA447" s="61"/>
      <c r="DB447" s="51">
        <f>(AQ447*Baseline!B$7 + AV447*Baseline!B$11 + BA447*Baseline!B$16 + BF447*Baseline!B$18)</f>
        <v>45712.5268</v>
      </c>
      <c r="DC447" s="51">
        <f>(AR447*Baseline!B$7 + AW447*Baseline!B$11 + BB447*Baseline!B$16 + BG447*Baseline!B$18)</f>
        <v>60987.58791</v>
      </c>
      <c r="DD447" s="51">
        <f>(AS447*Baseline!B$7 + AX447*Baseline!B$11 + BC447*Baseline!B$16 + BH447*Baseline!B$18)</f>
        <v>114937.0697</v>
      </c>
      <c r="DE447" s="51">
        <f>(AT447*Baseline!B$7 + AY447*Baseline!B$11 + BD447*Baseline!B$16 + BI447*Baseline!B$18)</f>
        <v>1259769.985</v>
      </c>
      <c r="DF447" s="51">
        <f t="shared" si="17"/>
        <v>1481407.169</v>
      </c>
      <c r="DG447" s="61"/>
      <c r="DH447" s="51">
        <f t="shared" si="51"/>
        <v>0.03085750342</v>
      </c>
      <c r="DI447" s="51">
        <f t="shared" si="52"/>
        <v>0.0411686869</v>
      </c>
      <c r="DJ447" s="51">
        <f t="shared" si="53"/>
        <v>0.07758641387</v>
      </c>
      <c r="DK447" s="51">
        <f t="shared" si="54"/>
        <v>0.8503873958</v>
      </c>
      <c r="DL447" s="51">
        <f t="shared" si="18"/>
        <v>1</v>
      </c>
      <c r="DM447" s="61"/>
      <c r="DN447" s="51">
        <f>DH447 / (Baseline!B$7/Baseline!B$17)</f>
        <v>3.293835531</v>
      </c>
      <c r="DO447" s="51">
        <f>DI447 / (Baseline!B$11/Baseline!B$17)</f>
        <v>0.9938318061</v>
      </c>
      <c r="DP447" s="51">
        <f>DJ447 / (Baseline!B$16/Baseline!B$17)</f>
        <v>1.198944566</v>
      </c>
      <c r="DQ447" s="51">
        <f>DK447 / (Baseline!B$18/Baseline!B$17)</f>
        <v>0.961438025</v>
      </c>
      <c r="DR447" s="79"/>
      <c r="DS447" s="51">
        <f>(AU447*Baseline!B$34)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0.02468939263</v>
      </c>
      <c r="DT447" s="51">
        <f>(AZ447*Baseline!B$34) + (Baseline!D$88*(1-Baseline!D$89)*Baseline!B$35) + (Baseline!D$88*Baseline!D$89*((1-Baseline!D$90)*Baseline!B$40 + Baseline!D$90*Baseline!B$41))</f>
        <v>0.0102363936</v>
      </c>
      <c r="DU447" s="51">
        <f>(BE447*Baseline!B$34) + (Baseline!F$88*(1-Baseline!F$89)*Baseline!B$35) + (Baseline!F$88*Baseline!F$89*((1-Baseline!F$90)*Baseline!B$40 + Baseline!F$90*Baseline!B$41))</f>
        <v>0.01297429192</v>
      </c>
      <c r="DV447" s="51">
        <f>(BJ447*Baseline!B$34) + (Baseline!H$88*(1-Baseline!H$89)*Baseline!B$35) + (Baseline!H$88*Baseline!H$89*((1-Baseline!H$90)*Baseline!B$40 + Baseline!H$90*Baseline!B$41))</f>
        <v>0.009306272349</v>
      </c>
      <c r="DW447" s="51">
        <f>( DS447*Baseline!B$7 + DT447*Baseline!B$11 + DU447*Baseline!B$16 + DV447*Baseline!B$18 ) / Baseline!B$17</f>
        <v>0.009726280768</v>
      </c>
    </row>
    <row r="448">
      <c r="A448" s="4" t="s">
        <v>759</v>
      </c>
      <c r="B448" s="45">
        <f>MIN( MAX( NORMINV( MCrands!B448, (B$5+B$4)/2, (B$5-B$4)/3.29 ), 0 ), 1 )</f>
        <v>0.7724472475</v>
      </c>
      <c r="C448" s="45">
        <f>MAX( NORMINV( MCrands!C448, (C$5+C$4)/2, (C$5-C$4)/3.29 ), 0 )</f>
        <v>2.535374825</v>
      </c>
      <c r="D448" s="41"/>
      <c r="E448" s="43">
        <f>Baseline!B$33 * (C448 * Baseline!B$66*Baseline!B$66/Baseline!B$73 + Baseline!B$52*Baseline!B$52/Baseline!B$74 + Baseline!B$53*Baseline!B$53/Baseline!B$75 + Baseline!B$54*Baseline!B$54/Baseline!B$76)</f>
        <v>0.00001799175886</v>
      </c>
      <c r="F448" s="43">
        <f>Baseline!B$33 * (C448 * Baseline!B$66*Baseline!B$57/Baseline!B$73 + Baseline!B$52*Baseline!B$67/Baseline!B$74 + Baseline!B$53*Baseline!B$55/Baseline!B$75 + Baseline!B$54*Baseline!B$56/Baseline!B$76)</f>
        <v>0.0000001997086719</v>
      </c>
      <c r="G448" s="45">
        <f>Baseline!B$33 * (C448 * Baseline!B$66*Baseline!B$58/Baseline!B$73 + Baseline!B$52*Baseline!B$59/Baseline!B$74 + Baseline!B$53*Baseline!B$68/Baseline!B$75 + Baseline!B$54*Baseline!B$60/Baseline!B$76)</f>
        <v>0.0000001682131772</v>
      </c>
      <c r="H448" s="43">
        <f>Baseline!B$33 * (C448 * Baseline!B$66*Baseline!B$61/Baseline!B$73 + Baseline!B$52*Baseline!B$62/Baseline!B$74 + Baseline!B$53*Baseline!B$63/Baseline!B$75 + Baseline!B$54*Baseline!B$69/Baseline!B$76)</f>
        <v>0.000000003359381415</v>
      </c>
      <c r="I448" s="43">
        <f>Baseline!B$33 * (C448 * Baseline!B$57*Baseline!B$66/Baseline!B$73 + Baseline!B$67*Baseline!B$52/Baseline!B$74 + Baseline!B$55*Baseline!B$53/Baseline!B$75 + Baseline!B$56*Baseline!B$54/Baseline!B$76)</f>
        <v>0.0000001997086719</v>
      </c>
      <c r="J448" s="45">
        <f>Baseline!B$33 * (C448 * Baseline!B$57*Baseline!B$57/Baseline!B$73 + Baseline!B$67*Baseline!B$67/Baseline!B$74 + Baseline!B$55*Baseline!B$55/Baseline!B$75 + Baseline!B$56*Baseline!B$56/Baseline!B$76)</f>
        <v>0.000001763813775</v>
      </c>
      <c r="K448" s="43">
        <f>Baseline!B$33 * (C448 * Baseline!B$57*Baseline!B$58/Baseline!B$73 + Baseline!B$67*Baseline!B$59/Baseline!B$74 + Baseline!B$55*Baseline!B$68/Baseline!B$75 + Baseline!B$56*Baseline!B$60/Baseline!B$76)</f>
        <v>0.00000001374184816</v>
      </c>
      <c r="L448" s="45">
        <f>Baseline!B$33 * (C448 * Baseline!B$57*Baseline!B$61/Baseline!B$73 + Baseline!B$67*Baseline!B$62/Baseline!B$74 + Baseline!B$55*Baseline!B$63/Baseline!B$75 + Baseline!B$56*Baseline!B$69/Baseline!B$76)</f>
        <v>0.00000001439284469</v>
      </c>
      <c r="M448" s="43">
        <f>Baseline!B$33 * (C448 * Baseline!B$58*Baseline!B$66/Baseline!B$73 + Baseline!B$59*Baseline!B$52/Baseline!B$74 + Baseline!B$68*Baseline!B$53/Baseline!B$75 + Baseline!B$60*Baseline!B$54/Baseline!B$76)</f>
        <v>0.0000001682131772</v>
      </c>
      <c r="N448" s="45">
        <f>Baseline!B$33 * (C448 * Baseline!B$58*Baseline!B$57/Baseline!B$73 + Baseline!B$59*Baseline!B$67/Baseline!B$74 + Baseline!B$68*Baseline!B$55/Baseline!B$75 + Baseline!B$60*Baseline!B$56/Baseline!B$76)</f>
        <v>0.00000001374184816</v>
      </c>
      <c r="O448" s="45">
        <f>Baseline!B$33 * (C448 * Baseline!B$58*Baseline!B$58/Baseline!B$73 + Baseline!B$59*Baseline!B$59/Baseline!B$74 + Baseline!B$68*Baseline!B$68/Baseline!B$75 + Baseline!B$60*Baseline!B$60/Baseline!B$76)</f>
        <v>0.000001324390096</v>
      </c>
      <c r="P448" s="43">
        <f>Baseline!B$33 * (C448 * Baseline!B$58*Baseline!B$61/Baseline!B$73 + Baseline!B$59*Baseline!B$62/Baseline!B$74 + Baseline!B$68*Baseline!B$63/Baseline!B$75 + Baseline!B$60*Baseline!B$69/Baseline!B$76)</f>
        <v>0.000000001646924193</v>
      </c>
      <c r="Q448" s="43">
        <f>Baseline!B$33 * (C448 * Baseline!B$61*Baseline!B$66/Baseline!B$73 + Baseline!B$62*Baseline!B$52/Baseline!B$74 + Baseline!B$63*Baseline!B$53/Baseline!B$75 + Baseline!B$69*Baseline!B$54/Baseline!B$76)</f>
        <v>0.000000003359381415</v>
      </c>
      <c r="R448" s="43">
        <f>Baseline!B$33 * (C448 * Baseline!B$61*Baseline!B$57/Baseline!B$73 + Baseline!B$62*Baseline!B$67/Baseline!B$74 + Baseline!B$63*Baseline!B$55/Baseline!B$75 + Baseline!B$69*Baseline!B$56/Baseline!B$76)</f>
        <v>0.00000001439284469</v>
      </c>
      <c r="S448" s="43">
        <f>Baseline!B$33 * (C448 * Baseline!B$61*Baseline!B$58/Baseline!B$73 + Baseline!B$62*Baseline!B$59/Baseline!B$74 + Baseline!B$63*Baseline!B$68/Baseline!B$75 + Baseline!B$69*Baseline!B$60/Baseline!B$76)</f>
        <v>0.000000001646924193</v>
      </c>
      <c r="T448" s="43">
        <f>Baseline!B$33 * (C448 * Baseline!B$61*Baseline!B$61/Baseline!B$73 + Baseline!B$62*Baseline!B$62/Baseline!B$74 + Baseline!B$63*Baseline!B$63/Baseline!B$75 + Baseline!B$69*Baseline!B$69/Baseline!B$76)</f>
        <v>0.00000009854654333</v>
      </c>
      <c r="U448" s="41"/>
      <c r="V448" s="43">
        <f>E448 * ( Baseline!B$87 * Baseline!B$7 )</f>
        <v>0.1867364652</v>
      </c>
      <c r="W448" s="43">
        <f>F448 * ( Baseline!D$87 * Baseline!B$11 )</f>
        <v>0.003683945126</v>
      </c>
      <c r="X448" s="43">
        <f>G448 * ( Baseline!F$87 * Baseline!B$16 )</f>
        <v>0.005842846006</v>
      </c>
      <c r="Y448" s="43">
        <f>H448 * ( Baseline!H$87 * Baseline!B$18 )</f>
        <v>0.001181405309</v>
      </c>
      <c r="Z448" s="51">
        <f t="shared" si="1"/>
        <v>0.1974446616</v>
      </c>
      <c r="AA448" s="43">
        <f>I448 * ( Baseline!B$87 * Baseline!B$7 )</f>
        <v>0.002072776306</v>
      </c>
      <c r="AB448" s="45">
        <f>J448 * ( Baseline!D$87 * Baseline!B$11 )</f>
        <v>0.03253635957</v>
      </c>
      <c r="AC448" s="45">
        <f>K448 * ( Baseline!F$87 * Baseline!B$16 )</f>
        <v>0.0004773199341</v>
      </c>
      <c r="AD448" s="45">
        <f>L448 * ( Baseline!F$87 * Baseline!B$16 )</f>
        <v>0.0004999321489</v>
      </c>
      <c r="AE448" s="51">
        <f t="shared" si="2"/>
        <v>0.03558638796</v>
      </c>
      <c r="AF448" s="51">
        <f>M448 * ( Baseline!B$87 * Baseline!B$7 )</f>
        <v>0.001745884566</v>
      </c>
      <c r="AG448" s="51">
        <f>N448 * ( Baseline!D$87 * Baseline!B$11 )</f>
        <v>0.000253490317</v>
      </c>
      <c r="AH448" s="51">
        <f>O448 * ( Baseline!F$87 * Baseline!B$16 )</f>
        <v>0.04600238528</v>
      </c>
      <c r="AI448" s="51">
        <f>P448 * ( Baseline!H$87 * Baseline!B$18 )</f>
        <v>0.0005791795408</v>
      </c>
      <c r="AJ448" s="51">
        <f t="shared" si="3"/>
        <v>0.0485809397</v>
      </c>
      <c r="AK448" s="51">
        <f>Q448 * ( Baseline!B$87 * Baseline!B$7 )</f>
        <v>0.00003486701971</v>
      </c>
      <c r="AL448" s="51">
        <f>R448 * ( Baseline!D$87 * Baseline!B$11 )</f>
        <v>0.0002654989868</v>
      </c>
      <c r="AM448" s="51">
        <f>S448 * ( Baseline!F$87 * Baseline!B$16 )</f>
        <v>0.00005720553293</v>
      </c>
      <c r="AN448" s="51">
        <f>T448 * ( Baseline!H$87 * Baseline!B$18 )</f>
        <v>0.03465620454</v>
      </c>
      <c r="AO448" s="51">
        <f t="shared" si="4"/>
        <v>0.03501377608</v>
      </c>
      <c r="AP448" s="61"/>
      <c r="AQ448" s="51">
        <f>V448 * ( (1-Baseline!B$88-Baseline!B$87) + (1-B448)*Baseline!B$88 )</f>
        <v>0.05436308383</v>
      </c>
      <c r="AR448" s="51">
        <f>W448 * ( (1-Baseline!B$88-Baseline!B$87) + (1-B448)*Baseline!B$88 )</f>
        <v>0.001072477288</v>
      </c>
      <c r="AS448" s="51">
        <f>X448 * ( (1-Baseline!B$88-Baseline!B$87) + (1-B448)*Baseline!B$88 )</f>
        <v>0.001700980721</v>
      </c>
      <c r="AT448" s="51">
        <f>Y448 * ( (1-Baseline!B$88-Baseline!B$87) + (1-B448)*Baseline!B$88 )</f>
        <v>0.000343933017</v>
      </c>
      <c r="AU448" s="51">
        <f t="shared" si="5"/>
        <v>0.05748047485</v>
      </c>
      <c r="AV448" s="51">
        <f>AA448 * ( (1-Baseline!D$88-Baseline!D$87) + (1-B448)*Baseline!D$88 )</f>
        <v>0.001337649676</v>
      </c>
      <c r="AW448" s="51">
        <f>AB448 * ( (1-Baseline!D$88-Baseline!D$87) + (1-B448)*Baseline!D$88 )</f>
        <v>0.02099708044</v>
      </c>
      <c r="AX448" s="51">
        <f>AC448 * ( (1-Baseline!D$88-Baseline!D$87) + (1-B448)*Baseline!D$88 )</f>
        <v>0.0003080346167</v>
      </c>
      <c r="AY448" s="51">
        <f>AD448 * ( (1-Baseline!D$88-Baseline!D$87) + (1-B448)*Baseline!D$88 )</f>
        <v>0.0003226272294</v>
      </c>
      <c r="AZ448" s="51">
        <f t="shared" si="6"/>
        <v>0.02296539196</v>
      </c>
      <c r="BA448" s="51">
        <f>AF448 * ( (1-Baseline!F$88-Baseline!F$87) + (1-Baseline!B$36)*Baseline!F$88 )</f>
        <v>0.001256394402</v>
      </c>
      <c r="BB448" s="51">
        <f>AG448 * ( (1-Baseline!F$88-Baseline!F$87) + (1-Baseline!B$36)*Baseline!F$88 )</f>
        <v>0.0001824197438</v>
      </c>
      <c r="BC448" s="51">
        <f>AH448 * ( (1-Baseline!F$88-Baseline!F$87) + (1-Baseline!B$36)*Baseline!F$88 )</f>
        <v>0.03310478852</v>
      </c>
      <c r="BD448" s="51">
        <f>AI448 * ( (1-Baseline!F$88-Baseline!F$87) + (1-Baseline!B$36)*Baseline!F$88 )</f>
        <v>0.0004167961313</v>
      </c>
      <c r="BE448" s="51">
        <f t="shared" si="7"/>
        <v>0.0349603988</v>
      </c>
      <c r="BF448" s="51">
        <f>AK448 * ( (1-Baseline!H$88-Baseline!H$87) + (1-Baseline!B$36)*Baseline!H$88 )</f>
        <v>0.00002762583706</v>
      </c>
      <c r="BG448" s="51">
        <f>AL448 * ( (1-Baseline!H$88-Baseline!H$87) + (1-Baseline!B$36)*Baseline!H$88 )</f>
        <v>0.0002103601572</v>
      </c>
      <c r="BH448" s="51">
        <f>AM448 * ( (1-Baseline!H$88-Baseline!H$87) + (1-Baseline!B$36)*Baseline!H$88 )</f>
        <v>0.00004532508785</v>
      </c>
      <c r="BI448" s="51">
        <f>AN448 * ( (1-Baseline!H$88-Baseline!H$87) + (1-Baseline!B$36)*Baseline!H$88 )</f>
        <v>0.02745880398</v>
      </c>
      <c r="BJ448" s="51">
        <f t="shared" si="8"/>
        <v>0.02774211506</v>
      </c>
      <c r="BK448" s="61"/>
      <c r="BL448" s="51">
        <f t="shared" si="19"/>
        <v>0.9457660878</v>
      </c>
      <c r="BM448" s="51">
        <f t="shared" si="20"/>
        <v>0.01865811461</v>
      </c>
      <c r="BN448" s="51">
        <f t="shared" si="21"/>
        <v>0.02959232201</v>
      </c>
      <c r="BO448" s="51">
        <f t="shared" si="22"/>
        <v>0.005983475569</v>
      </c>
      <c r="BP448" s="51">
        <f t="shared" si="9"/>
        <v>1</v>
      </c>
      <c r="BQ448" s="51">
        <f t="shared" si="23"/>
        <v>0.05824632464</v>
      </c>
      <c r="BR448" s="51">
        <f t="shared" si="24"/>
        <v>0.914292274</v>
      </c>
      <c r="BS448" s="51">
        <f t="shared" si="25"/>
        <v>0.01341299192</v>
      </c>
      <c r="BT448" s="51">
        <f t="shared" si="26"/>
        <v>0.01404840945</v>
      </c>
      <c r="BU448" s="51">
        <f t="shared" si="10"/>
        <v>1</v>
      </c>
      <c r="BV448" s="51">
        <f t="shared" si="27"/>
        <v>0.03593764502</v>
      </c>
      <c r="BW448" s="51">
        <f t="shared" si="28"/>
        <v>0.005217896535</v>
      </c>
      <c r="BX448" s="51">
        <f t="shared" si="29"/>
        <v>0.9469225083</v>
      </c>
      <c r="BY448" s="51">
        <f t="shared" si="30"/>
        <v>0.01192195014</v>
      </c>
      <c r="BZ448" s="51">
        <f t="shared" si="11"/>
        <v>1</v>
      </c>
      <c r="CA448" s="51">
        <f t="shared" si="31"/>
        <v>0.0009958086106</v>
      </c>
      <c r="CB448" s="51">
        <f t="shared" si="32"/>
        <v>0.007582700769</v>
      </c>
      <c r="CC448" s="51">
        <f t="shared" si="33"/>
        <v>0.00163380073</v>
      </c>
      <c r="CD448" s="51">
        <f t="shared" si="34"/>
        <v>0.9897876899</v>
      </c>
      <c r="CE448" s="51">
        <f t="shared" si="12"/>
        <v>1</v>
      </c>
      <c r="CF448" s="61"/>
      <c r="CG448" s="51">
        <f t="shared" si="35"/>
        <v>0.9457660878</v>
      </c>
      <c r="CH448" s="51">
        <f t="shared" si="36"/>
        <v>0.01865811461</v>
      </c>
      <c r="CI448" s="51">
        <f t="shared" si="37"/>
        <v>0.02959232201</v>
      </c>
      <c r="CJ448" s="51">
        <f t="shared" si="38"/>
        <v>0.005983475569</v>
      </c>
      <c r="CK448" s="51">
        <f t="shared" si="13"/>
        <v>1</v>
      </c>
      <c r="CL448" s="51">
        <f t="shared" si="39"/>
        <v>0.05824632464</v>
      </c>
      <c r="CM448" s="51">
        <f t="shared" si="40"/>
        <v>0.914292274</v>
      </c>
      <c r="CN448" s="51">
        <f t="shared" si="41"/>
        <v>0.01341299192</v>
      </c>
      <c r="CO448" s="51">
        <f t="shared" si="42"/>
        <v>0.01404840945</v>
      </c>
      <c r="CP448" s="51">
        <f t="shared" si="14"/>
        <v>1</v>
      </c>
      <c r="CQ448" s="51">
        <f t="shared" si="43"/>
        <v>0.03593764502</v>
      </c>
      <c r="CR448" s="51">
        <f t="shared" si="44"/>
        <v>0.005217896535</v>
      </c>
      <c r="CS448" s="51">
        <f t="shared" si="45"/>
        <v>0.9469225083</v>
      </c>
      <c r="CT448" s="51">
        <f t="shared" si="46"/>
        <v>0.01192195014</v>
      </c>
      <c r="CU448" s="51">
        <f t="shared" si="15"/>
        <v>1</v>
      </c>
      <c r="CV448" s="51">
        <f t="shared" si="47"/>
        <v>0.0009958086106</v>
      </c>
      <c r="CW448" s="51">
        <f t="shared" si="48"/>
        <v>0.007582700769</v>
      </c>
      <c r="CX448" s="51">
        <f t="shared" si="49"/>
        <v>0.00163380073</v>
      </c>
      <c r="CY448" s="51">
        <f t="shared" si="50"/>
        <v>0.9897876899</v>
      </c>
      <c r="CZ448" s="51">
        <f t="shared" si="16"/>
        <v>1</v>
      </c>
      <c r="DA448" s="61"/>
      <c r="DB448" s="51">
        <f>(AQ448*Baseline!B$7 + AV448*Baseline!B$11 + BA448*Baseline!B$16 + BF448*Baseline!B$18)</f>
        <v>34708.9272</v>
      </c>
      <c r="DC448" s="51">
        <f>(AR448*Baseline!B$7 + AW448*Baseline!B$11 + BB448*Baseline!B$16 + BG448*Baseline!B$18)</f>
        <v>55793.22838</v>
      </c>
      <c r="DD448" s="51">
        <f>(AS448*Baseline!B$7 + AX448*Baseline!B$11 + BC448*Baseline!B$16 + BH448*Baseline!B$18)</f>
        <v>114468.3767</v>
      </c>
      <c r="DE448" s="51">
        <f>(AT448*Baseline!B$7 + AY448*Baseline!B$11 + BD448*Baseline!B$16 + BI448*Baseline!B$18)</f>
        <v>1259616.086</v>
      </c>
      <c r="DF448" s="51">
        <f t="shared" si="17"/>
        <v>1464586.618</v>
      </c>
      <c r="DG448" s="61"/>
      <c r="DH448" s="51">
        <f t="shared" si="51"/>
        <v>0.02369878761</v>
      </c>
      <c r="DI448" s="51">
        <f t="shared" si="52"/>
        <v>0.03809486423</v>
      </c>
      <c r="DJ448" s="51">
        <f t="shared" si="53"/>
        <v>0.07815746458</v>
      </c>
      <c r="DK448" s="51">
        <f t="shared" si="54"/>
        <v>0.8600488836</v>
      </c>
      <c r="DL448" s="51">
        <f t="shared" si="18"/>
        <v>1</v>
      </c>
      <c r="DM448" s="61"/>
      <c r="DN448" s="51">
        <f>DH448 / (Baseline!B$7/Baseline!B$17)</f>
        <v>2.529689703</v>
      </c>
      <c r="DO448" s="51">
        <f>DI448 / (Baseline!B$11/Baseline!B$17)</f>
        <v>0.9196282557</v>
      </c>
      <c r="DP448" s="51">
        <f>DJ448 / (Baseline!B$16/Baseline!B$17)</f>
        <v>1.207769025</v>
      </c>
      <c r="DQ448" s="51">
        <f>DK448 / (Baseline!B$18/Baseline!B$17)</f>
        <v>0.9723611899</v>
      </c>
      <c r="DR448" s="79"/>
      <c r="DS448" s="51">
        <f>(AU448*Baseline!B$34)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0.02115160248</v>
      </c>
      <c r="DT448" s="51">
        <f>(AZ448*Baseline!B$34) + (Baseline!D$88*(1-Baseline!D$89)*Baseline!B$35) + (Baseline!D$88*Baseline!D$89*((1-Baseline!D$90)*Baseline!B$40 + Baseline!D$90*Baseline!B$41))</f>
        <v>0.009858376794</v>
      </c>
      <c r="DU448" s="51">
        <f>(BE448*Baseline!B$34) + (Baseline!F$88*(1-Baseline!F$89)*Baseline!B$35) + (Baseline!F$88*Baseline!F$89*((1-Baseline!F$90)*Baseline!B$40 + Baseline!F$90*Baseline!B$41))</f>
        <v>0.01297469982</v>
      </c>
      <c r="DV448" s="51">
        <f>(BJ448*Baseline!B$34) + (Baseline!H$88*(1-Baseline!H$89)*Baseline!B$35) + (Baseline!H$88*Baseline!H$89*((1-Baseline!H$90)*Baseline!B$40 + Baseline!H$90*Baseline!B$41))</f>
        <v>0.00930631726</v>
      </c>
      <c r="DW448" s="51">
        <f>( DS448*Baseline!B$7 + DT448*Baseline!B$11 + DU448*Baseline!B$16 + DV448*Baseline!B$18 ) / Baseline!B$17</f>
        <v>0.009677544911</v>
      </c>
    </row>
    <row r="449">
      <c r="A449" s="4" t="s">
        <v>760</v>
      </c>
      <c r="B449" s="45">
        <f>MIN( MAX( NORMINV( MCrands!B449, (B$5+B$4)/2, (B$5-B$4)/3.29 ), 0 ), 1 )</f>
        <v>0.4544460681</v>
      </c>
      <c r="C449" s="45">
        <f>MAX( NORMINV( MCrands!C449, (C$5+C$4)/2, (C$5-C$4)/3.29 ), 0 )</f>
        <v>2.263088503</v>
      </c>
      <c r="D449" s="41"/>
      <c r="E449" s="43">
        <f>Baseline!B$33 * (C449 * Baseline!B$66*Baseline!B$66/Baseline!B$73 + Baseline!B$52*Baseline!B$52/Baseline!B$74 + Baseline!B$53*Baseline!B$53/Baseline!B$75 + Baseline!B$54*Baseline!B$54/Baseline!B$76)</f>
        <v>0.00001606396516</v>
      </c>
      <c r="F449" s="43">
        <f>Baseline!B$33 * (C449 * Baseline!B$66*Baseline!B$57/Baseline!B$73 + Baseline!B$52*Baseline!B$67/Baseline!B$74 + Baseline!B$53*Baseline!B$55/Baseline!B$75 + Baseline!B$54*Baseline!B$56/Baseline!B$76)</f>
        <v>0.0000001994042835</v>
      </c>
      <c r="G449" s="45">
        <f>Baseline!B$33 * (C449 * Baseline!B$66*Baseline!B$58/Baseline!B$73 + Baseline!B$52*Baseline!B$59/Baseline!B$74 + Baseline!B$53*Baseline!B$68/Baseline!B$75 + Baseline!B$54*Baseline!B$60/Baseline!B$76)</f>
        <v>0.0000001674648888</v>
      </c>
      <c r="H449" s="43">
        <f>Baseline!B$33 * (C449 * Baseline!B$66*Baseline!B$61/Baseline!B$73 + Baseline!B$52*Baseline!B$62/Baseline!B$74 + Baseline!B$53*Baseline!B$63/Baseline!B$75 + Baseline!B$54*Baseline!B$69/Baseline!B$76)</f>
        <v>0.000000003284552581</v>
      </c>
      <c r="I449" s="43">
        <f>Baseline!B$33 * (C449 * Baseline!B$57*Baseline!B$66/Baseline!B$73 + Baseline!B$67*Baseline!B$52/Baseline!B$74 + Baseline!B$55*Baseline!B$53/Baseline!B$75 + Baseline!B$56*Baseline!B$54/Baseline!B$76)</f>
        <v>0.0000001994042835</v>
      </c>
      <c r="J449" s="45">
        <f>Baseline!B$33 * (C449 * Baseline!B$57*Baseline!B$57/Baseline!B$73 + Baseline!B$67*Baseline!B$67/Baseline!B$74 + Baseline!B$55*Baseline!B$55/Baseline!B$75 + Baseline!B$56*Baseline!B$56/Baseline!B$76)</f>
        <v>0.000001763813727</v>
      </c>
      <c r="K449" s="43">
        <f>Baseline!B$33 * (C449 * Baseline!B$57*Baseline!B$58/Baseline!B$73 + Baseline!B$67*Baseline!B$59/Baseline!B$74 + Baseline!B$55*Baseline!B$68/Baseline!B$75 + Baseline!B$56*Baseline!B$60/Baseline!B$76)</f>
        <v>0.00000001374173001</v>
      </c>
      <c r="L449" s="45">
        <f>Baseline!B$33 * (C449 * Baseline!B$57*Baseline!B$61/Baseline!B$73 + Baseline!B$67*Baseline!B$62/Baseline!B$74 + Baseline!B$55*Baseline!B$63/Baseline!B$75 + Baseline!B$56*Baseline!B$69/Baseline!B$76)</f>
        <v>0.00000001439283288</v>
      </c>
      <c r="M449" s="43">
        <f>Baseline!B$33 * (C449 * Baseline!B$58*Baseline!B$66/Baseline!B$73 + Baseline!B$59*Baseline!B$52/Baseline!B$74 + Baseline!B$68*Baseline!B$53/Baseline!B$75 + Baseline!B$60*Baseline!B$54/Baseline!B$76)</f>
        <v>0.0000001674648888</v>
      </c>
      <c r="N449" s="45">
        <f>Baseline!B$33 * (C449 * Baseline!B$58*Baseline!B$57/Baseline!B$73 + Baseline!B$59*Baseline!B$67/Baseline!B$74 + Baseline!B$68*Baseline!B$55/Baseline!B$75 + Baseline!B$60*Baseline!B$56/Baseline!B$76)</f>
        <v>0.00000001374173001</v>
      </c>
      <c r="O449" s="45">
        <f>Baseline!B$33 * (C449 * Baseline!B$58*Baseline!B$58/Baseline!B$73 + Baseline!B$59*Baseline!B$59/Baseline!B$74 + Baseline!B$68*Baseline!B$68/Baseline!B$75 + Baseline!B$60*Baseline!B$60/Baseline!B$76)</f>
        <v>0.000001324389806</v>
      </c>
      <c r="P449" s="43">
        <f>Baseline!B$33 * (C449 * Baseline!B$58*Baseline!B$61/Baseline!B$73 + Baseline!B$59*Baseline!B$62/Baseline!B$74 + Baseline!B$68*Baseline!B$63/Baseline!B$75 + Baseline!B$60*Baseline!B$69/Baseline!B$76)</f>
        <v>0.000000001646895148</v>
      </c>
      <c r="Q449" s="43">
        <f>Baseline!B$33 * (C449 * Baseline!B$61*Baseline!B$66/Baseline!B$73 + Baseline!B$62*Baseline!B$52/Baseline!B$74 + Baseline!B$63*Baseline!B$53/Baseline!B$75 + Baseline!B$69*Baseline!B$54/Baseline!B$76)</f>
        <v>0.000000003284552581</v>
      </c>
      <c r="R449" s="43">
        <f>Baseline!B$33 * (C449 * Baseline!B$61*Baseline!B$57/Baseline!B$73 + Baseline!B$62*Baseline!B$67/Baseline!B$74 + Baseline!B$63*Baseline!B$55/Baseline!B$75 + Baseline!B$69*Baseline!B$56/Baseline!B$76)</f>
        <v>0.00000001439283288</v>
      </c>
      <c r="S449" s="43">
        <f>Baseline!B$33 * (C449 * Baseline!B$61*Baseline!B$58/Baseline!B$73 + Baseline!B$62*Baseline!B$59/Baseline!B$74 + Baseline!B$63*Baseline!B$68/Baseline!B$75 + Baseline!B$69*Baseline!B$60/Baseline!B$76)</f>
        <v>0.000000001646895148</v>
      </c>
      <c r="T449" s="43">
        <f>Baseline!B$33 * (C449 * Baseline!B$61*Baseline!B$61/Baseline!B$73 + Baseline!B$62*Baseline!B$62/Baseline!B$74 + Baseline!B$63*Baseline!B$63/Baseline!B$75 + Baseline!B$69*Baseline!B$69/Baseline!B$76)</f>
        <v>0.00000009854654043</v>
      </c>
      <c r="U449" s="41"/>
      <c r="V449" s="43">
        <f>E449 * ( Baseline!B$87 * Baseline!B$7 )</f>
        <v>0.1667278944</v>
      </c>
      <c r="W449" s="43">
        <f>F449 * ( Baseline!D$87 * Baseline!B$11 )</f>
        <v>0.003678330195</v>
      </c>
      <c r="X449" s="43">
        <f>G449 * ( Baseline!F$87 * Baseline!B$16 )</f>
        <v>0.005816854382</v>
      </c>
      <c r="Y449" s="43">
        <f>H449 * ( Baseline!H$87 * Baseline!B$18 )</f>
        <v>0.001155089993</v>
      </c>
      <c r="Z449" s="51">
        <f t="shared" si="1"/>
        <v>0.177378169</v>
      </c>
      <c r="AA449" s="43">
        <f>I449 * ( Baseline!B$87 * Baseline!B$7 )</f>
        <v>0.002069617058</v>
      </c>
      <c r="AB449" s="45">
        <f>J449 * ( Baseline!D$87 * Baseline!B$11 )</f>
        <v>0.03253635868</v>
      </c>
      <c r="AC449" s="45">
        <f>K449 * ( Baseline!F$87 * Baseline!B$16 )</f>
        <v>0.0004773158301</v>
      </c>
      <c r="AD449" s="45">
        <f>L449 * ( Baseline!F$87 * Baseline!B$16 )</f>
        <v>0.0004999317385</v>
      </c>
      <c r="AE449" s="51">
        <f t="shared" si="2"/>
        <v>0.03558322331</v>
      </c>
      <c r="AF449" s="51">
        <f>M449 * ( Baseline!B$87 * Baseline!B$7 )</f>
        <v>0.001738118081</v>
      </c>
      <c r="AG449" s="51">
        <f>N449 * ( Baseline!D$87 * Baseline!B$11 )</f>
        <v>0.0002534881375</v>
      </c>
      <c r="AH449" s="51">
        <f>O449 * ( Baseline!F$87 * Baseline!B$16 )</f>
        <v>0.04600237519</v>
      </c>
      <c r="AI449" s="51">
        <f>P449 * ( Baseline!H$87 * Baseline!B$18 )</f>
        <v>0.0005791693263</v>
      </c>
      <c r="AJ449" s="51">
        <f t="shared" si="3"/>
        <v>0.04857315074</v>
      </c>
      <c r="AK449" s="51">
        <f>Q449 * ( Baseline!B$87 * Baseline!B$7 )</f>
        <v>0.00003409037124</v>
      </c>
      <c r="AL449" s="51">
        <f>R449 * ( Baseline!D$87 * Baseline!B$11 )</f>
        <v>0.0002654987689</v>
      </c>
      <c r="AM449" s="51">
        <f>S449 * ( Baseline!F$87 * Baseline!B$16 )</f>
        <v>0.00005720452405</v>
      </c>
      <c r="AN449" s="51">
        <f>T449 * ( Baseline!H$87 * Baseline!B$18 )</f>
        <v>0.03465620352</v>
      </c>
      <c r="AO449" s="51">
        <f t="shared" si="4"/>
        <v>0.03501299718</v>
      </c>
      <c r="AP449" s="61"/>
      <c r="AQ449" s="51">
        <f>V449 * ( (1-Baseline!B$88-Baseline!B$87) + (1-B449)*Baseline!B$88 )</f>
        <v>0.09572565337</v>
      </c>
      <c r="AR449" s="51">
        <f>W449 * ( (1-Baseline!B$88-Baseline!B$87) + (1-B449)*Baseline!B$88 )</f>
        <v>0.002111887531</v>
      </c>
      <c r="AS449" s="51">
        <f>X449 * ( (1-Baseline!B$88-Baseline!B$87) + (1-B449)*Baseline!B$88 )</f>
        <v>0.003339706222</v>
      </c>
      <c r="AT449" s="51">
        <f>Y449 * ( (1-Baseline!B$88-Baseline!B$87) + (1-B449)*Baseline!B$88 )</f>
        <v>0.0006631868333</v>
      </c>
      <c r="AU449" s="51">
        <f t="shared" si="5"/>
        <v>0.101840434</v>
      </c>
      <c r="AV449" s="51">
        <f>AA449 * ( (1-Baseline!D$88-Baseline!D$87) + (1-B449)*Baseline!D$88 )</f>
        <v>0.001630457898</v>
      </c>
      <c r="AW449" s="51">
        <f>AB449 * ( (1-Baseline!D$88-Baseline!D$87) + (1-B449)*Baseline!D$88 )</f>
        <v>0.02563235686</v>
      </c>
      <c r="AX449" s="51">
        <f>AC449 * ( (1-Baseline!D$88-Baseline!D$87) + (1-B449)*Baseline!D$88 )</f>
        <v>0.0003760325429</v>
      </c>
      <c r="AY449" s="51">
        <f>AD449 * ( (1-Baseline!D$88-Baseline!D$87) + (1-B449)*Baseline!D$88 )</f>
        <v>0.0003938495039</v>
      </c>
      <c r="AZ449" s="51">
        <f t="shared" si="6"/>
        <v>0.0280326968</v>
      </c>
      <c r="BA449" s="51">
        <f>AF449 * ( (1-Baseline!F$88-Baseline!F$87) + (1-Baseline!B$36)*Baseline!F$88 )</f>
        <v>0.001250805391</v>
      </c>
      <c r="BB449" s="51">
        <f>AG449 * ( (1-Baseline!F$88-Baseline!F$87) + (1-Baseline!B$36)*Baseline!F$88 )</f>
        <v>0.0001824181754</v>
      </c>
      <c r="BC449" s="51">
        <f>AH449 * ( (1-Baseline!F$88-Baseline!F$87) + (1-Baseline!B$36)*Baseline!F$88 )</f>
        <v>0.03310478126</v>
      </c>
      <c r="BD449" s="51">
        <f>AI449 * ( (1-Baseline!F$88-Baseline!F$87) + (1-Baseline!B$36)*Baseline!F$88 )</f>
        <v>0.0004167887806</v>
      </c>
      <c r="BE449" s="51">
        <f t="shared" si="7"/>
        <v>0.03495479361</v>
      </c>
      <c r="BF449" s="51">
        <f>AK449 * ( (1-Baseline!H$88-Baseline!H$87) + (1-Baseline!B$36)*Baseline!H$88 )</f>
        <v>0.00002701048294</v>
      </c>
      <c r="BG449" s="51">
        <f>AL449 * ( (1-Baseline!H$88-Baseline!H$87) + (1-Baseline!B$36)*Baseline!H$88 )</f>
        <v>0.0002103599845</v>
      </c>
      <c r="BH449" s="51">
        <f>AM449 * ( (1-Baseline!H$88-Baseline!H$87) + (1-Baseline!B$36)*Baseline!H$88 )</f>
        <v>0.00004532428849</v>
      </c>
      <c r="BI449" s="51">
        <f>AN449 * ( (1-Baseline!H$88-Baseline!H$87) + (1-Baseline!B$36)*Baseline!H$88 )</f>
        <v>0.02745880317</v>
      </c>
      <c r="BJ449" s="51">
        <f t="shared" si="8"/>
        <v>0.02774149793</v>
      </c>
      <c r="BK449" s="61"/>
      <c r="BL449" s="51">
        <f t="shared" si="19"/>
        <v>0.9399572415</v>
      </c>
      <c r="BM449" s="51">
        <f t="shared" si="20"/>
        <v>0.02073722046</v>
      </c>
      <c r="BN449" s="51">
        <f t="shared" si="21"/>
        <v>0.03279351916</v>
      </c>
      <c r="BO449" s="51">
        <f t="shared" si="22"/>
        <v>0.006512018926</v>
      </c>
      <c r="BP449" s="51">
        <f t="shared" si="9"/>
        <v>1</v>
      </c>
      <c r="BQ449" s="51">
        <f t="shared" si="23"/>
        <v>0.05816272011</v>
      </c>
      <c r="BR449" s="51">
        <f t="shared" si="24"/>
        <v>0.9143735631</v>
      </c>
      <c r="BS449" s="51">
        <f t="shared" si="25"/>
        <v>0.01341406949</v>
      </c>
      <c r="BT449" s="51">
        <f t="shared" si="26"/>
        <v>0.01404964733</v>
      </c>
      <c r="BU449" s="51">
        <f t="shared" si="10"/>
        <v>1</v>
      </c>
      <c r="BV449" s="51">
        <f t="shared" si="27"/>
        <v>0.03578351527</v>
      </c>
      <c r="BW449" s="51">
        <f t="shared" si="28"/>
        <v>0.005218688383</v>
      </c>
      <c r="BX449" s="51">
        <f t="shared" si="29"/>
        <v>0.9470741448</v>
      </c>
      <c r="BY449" s="51">
        <f t="shared" si="30"/>
        <v>0.0119236516</v>
      </c>
      <c r="BZ449" s="51">
        <f t="shared" si="11"/>
        <v>1</v>
      </c>
      <c r="CA449" s="51">
        <f t="shared" si="31"/>
        <v>0.0009736490441</v>
      </c>
      <c r="CB449" s="51">
        <f t="shared" si="32"/>
        <v>0.007582863228</v>
      </c>
      <c r="CC449" s="51">
        <f t="shared" si="33"/>
        <v>0.001633808261</v>
      </c>
      <c r="CD449" s="51">
        <f t="shared" si="34"/>
        <v>0.9898096795</v>
      </c>
      <c r="CE449" s="51">
        <f t="shared" si="12"/>
        <v>1</v>
      </c>
      <c r="CF449" s="61"/>
      <c r="CG449" s="51">
        <f t="shared" si="35"/>
        <v>0.9399572415</v>
      </c>
      <c r="CH449" s="51">
        <f t="shared" si="36"/>
        <v>0.02073722046</v>
      </c>
      <c r="CI449" s="51">
        <f t="shared" si="37"/>
        <v>0.03279351916</v>
      </c>
      <c r="CJ449" s="51">
        <f t="shared" si="38"/>
        <v>0.006512018926</v>
      </c>
      <c r="CK449" s="51">
        <f t="shared" si="13"/>
        <v>1</v>
      </c>
      <c r="CL449" s="51">
        <f t="shared" si="39"/>
        <v>0.05816272011</v>
      </c>
      <c r="CM449" s="51">
        <f t="shared" si="40"/>
        <v>0.9143735631</v>
      </c>
      <c r="CN449" s="51">
        <f t="shared" si="41"/>
        <v>0.01341406949</v>
      </c>
      <c r="CO449" s="51">
        <f t="shared" si="42"/>
        <v>0.01404964733</v>
      </c>
      <c r="CP449" s="51">
        <f t="shared" si="14"/>
        <v>1</v>
      </c>
      <c r="CQ449" s="51">
        <f t="shared" si="43"/>
        <v>0.03578351527</v>
      </c>
      <c r="CR449" s="51">
        <f t="shared" si="44"/>
        <v>0.005218688383</v>
      </c>
      <c r="CS449" s="51">
        <f t="shared" si="45"/>
        <v>0.9470741448</v>
      </c>
      <c r="CT449" s="51">
        <f t="shared" si="46"/>
        <v>0.0119236516</v>
      </c>
      <c r="CU449" s="51">
        <f t="shared" si="15"/>
        <v>1</v>
      </c>
      <c r="CV449" s="51">
        <f t="shared" si="47"/>
        <v>0.0009736490441</v>
      </c>
      <c r="CW449" s="51">
        <f t="shared" si="48"/>
        <v>0.007582863228</v>
      </c>
      <c r="CX449" s="51">
        <f t="shared" si="49"/>
        <v>0.001633808261</v>
      </c>
      <c r="CY449" s="51">
        <f t="shared" si="50"/>
        <v>0.9898096795</v>
      </c>
      <c r="CZ449" s="51">
        <f t="shared" si="16"/>
        <v>1</v>
      </c>
      <c r="DA449" s="61"/>
      <c r="DB449" s="51">
        <f>(AQ449*Baseline!B$7 + AV449*Baseline!B$11 + BA449*Baseline!B$16 + BF449*Baseline!B$18)</f>
        <v>55350.81466</v>
      </c>
      <c r="DC449" s="51">
        <f>(AR449*Baseline!B$7 + AW449*Baseline!B$11 + BB449*Baseline!B$16 + BG449*Baseline!B$18)</f>
        <v>66237.92978</v>
      </c>
      <c r="DD449" s="51">
        <f>(AS449*Baseline!B$7 + AX449*Baseline!B$11 + BC449*Baseline!B$16 + BH449*Baseline!B$18)</f>
        <v>115408.9229</v>
      </c>
      <c r="DE449" s="51">
        <f>(AT449*Baseline!B$7 + AY449*Baseline!B$11 + BD449*Baseline!B$16 + BI449*Baseline!B$18)</f>
        <v>1259923.602</v>
      </c>
      <c r="DF449" s="51">
        <f t="shared" si="17"/>
        <v>1496921.27</v>
      </c>
      <c r="DG449" s="61"/>
      <c r="DH449" s="51">
        <f t="shared" si="51"/>
        <v>0.03697643675</v>
      </c>
      <c r="DI449" s="51">
        <f t="shared" si="52"/>
        <v>0.04424944125</v>
      </c>
      <c r="DJ449" s="51">
        <f t="shared" si="53"/>
        <v>0.07709752359</v>
      </c>
      <c r="DK449" s="51">
        <f t="shared" si="54"/>
        <v>0.8416765984</v>
      </c>
      <c r="DL449" s="51">
        <f t="shared" si="18"/>
        <v>1</v>
      </c>
      <c r="DM449" s="61"/>
      <c r="DN449" s="51">
        <f>DH449 / (Baseline!B$7/Baseline!B$17)</f>
        <v>3.946991418</v>
      </c>
      <c r="DO449" s="51">
        <f>DI449 / (Baseline!B$11/Baseline!B$17)</f>
        <v>1.068202691</v>
      </c>
      <c r="DP449" s="51">
        <f>DJ449 / (Baseline!B$16/Baseline!B$17)</f>
        <v>1.191389733</v>
      </c>
      <c r="DQ449" s="51">
        <f>DK449 / (Baseline!B$18/Baseline!B$17)</f>
        <v>0.9515896995</v>
      </c>
      <c r="DR449" s="79"/>
      <c r="DS449" s="51">
        <f>(AU449*Baseline!B$34)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0.02780559634</v>
      </c>
      <c r="DT449" s="51">
        <f>(AZ449*Baseline!B$34) + (Baseline!D$88*(1-Baseline!D$89)*Baseline!B$35) + (Baseline!D$88*Baseline!D$89*((1-Baseline!D$90)*Baseline!B$40 + Baseline!D$90*Baseline!B$41))</f>
        <v>0.01061847252</v>
      </c>
      <c r="DU449" s="51">
        <f>(BE449*Baseline!B$34) + (Baseline!F$88*(1-Baseline!F$89)*Baseline!B$35) + (Baseline!F$88*Baseline!F$89*((1-Baseline!F$90)*Baseline!B$40 + Baseline!F$90*Baseline!B$41))</f>
        <v>0.01297385904</v>
      </c>
      <c r="DV449" s="51">
        <f>(BJ449*Baseline!B$34) + (Baseline!H$88*(1-Baseline!H$89)*Baseline!B$35) + (Baseline!H$88*Baseline!H$89*((1-Baseline!H$90)*Baseline!B$40 + Baseline!H$90*Baseline!B$41))</f>
        <v>0.009306224689</v>
      </c>
      <c r="DW449" s="51">
        <f>( DS449*Baseline!B$7 + DT449*Baseline!B$11 + DU449*Baseline!B$16 + DV449*Baseline!B$18 ) / Baseline!B$17</f>
        <v>0.009771231317</v>
      </c>
    </row>
    <row r="450">
      <c r="A450" s="4" t="s">
        <v>761</v>
      </c>
      <c r="B450" s="45">
        <f>MIN( MAX( NORMINV( MCrands!B450, (B$5+B$4)/2, (B$5-B$4)/3.29 ), 0 ), 1 )</f>
        <v>0.3971617494</v>
      </c>
      <c r="C450" s="45">
        <f>MAX( NORMINV( MCrands!C450, (C$5+C$4)/2, (C$5-C$4)/3.29 ), 0 )</f>
        <v>2.540605211</v>
      </c>
      <c r="D450" s="41"/>
      <c r="E450" s="43">
        <f>Baseline!B$33 * (C450 * Baseline!B$66*Baseline!B$66/Baseline!B$73 + Baseline!B$52*Baseline!B$52/Baseline!B$74 + Baseline!B$53*Baseline!B$53/Baseline!B$75 + Baseline!B$54*Baseline!B$54/Baseline!B$76)</f>
        <v>0.00001802879011</v>
      </c>
      <c r="F450" s="43">
        <f>Baseline!B$33 * (C450 * Baseline!B$66*Baseline!B$57/Baseline!B$73 + Baseline!B$52*Baseline!B$67/Baseline!B$74 + Baseline!B$53*Baseline!B$55/Baseline!B$75 + Baseline!B$54*Baseline!B$56/Baseline!B$76)</f>
        <v>0.000000199714519</v>
      </c>
      <c r="G450" s="45">
        <f>Baseline!B$33 * (C450 * Baseline!B$66*Baseline!B$58/Baseline!B$73 + Baseline!B$52*Baseline!B$59/Baseline!B$74 + Baseline!B$53*Baseline!B$68/Baseline!B$75 + Baseline!B$54*Baseline!B$60/Baseline!B$76)</f>
        <v>0.0000001682275511</v>
      </c>
      <c r="H450" s="43">
        <f>Baseline!B$33 * (C450 * Baseline!B$66*Baseline!B$61/Baseline!B$73 + Baseline!B$52*Baseline!B$62/Baseline!B$74 + Baseline!B$53*Baseline!B$63/Baseline!B$75 + Baseline!B$54*Baseline!B$69/Baseline!B$76)</f>
        <v>0.000000003360818813</v>
      </c>
      <c r="I450" s="43">
        <f>Baseline!B$33 * (C450 * Baseline!B$57*Baseline!B$66/Baseline!B$73 + Baseline!B$67*Baseline!B$52/Baseline!B$74 + Baseline!B$55*Baseline!B$53/Baseline!B$75 + Baseline!B$56*Baseline!B$54/Baseline!B$76)</f>
        <v>0.000000199714519</v>
      </c>
      <c r="J450" s="45">
        <f>Baseline!B$33 * (C450 * Baseline!B$57*Baseline!B$57/Baseline!B$73 + Baseline!B$67*Baseline!B$67/Baseline!B$74 + Baseline!B$55*Baseline!B$55/Baseline!B$75 + Baseline!B$56*Baseline!B$56/Baseline!B$76)</f>
        <v>0.000001763813776</v>
      </c>
      <c r="K450" s="43">
        <f>Baseline!B$33 * (C450 * Baseline!B$57*Baseline!B$58/Baseline!B$73 + Baseline!B$67*Baseline!B$59/Baseline!B$74 + Baseline!B$55*Baseline!B$68/Baseline!B$75 + Baseline!B$56*Baseline!B$60/Baseline!B$76)</f>
        <v>0.00000001374185043</v>
      </c>
      <c r="L450" s="45">
        <f>Baseline!B$33 * (C450 * Baseline!B$57*Baseline!B$61/Baseline!B$73 + Baseline!B$67*Baseline!B$62/Baseline!B$74 + Baseline!B$55*Baseline!B$63/Baseline!B$75 + Baseline!B$56*Baseline!B$69/Baseline!B$76)</f>
        <v>0.00000001439284492</v>
      </c>
      <c r="M450" s="43">
        <f>Baseline!B$33 * (C450 * Baseline!B$58*Baseline!B$66/Baseline!B$73 + Baseline!B$59*Baseline!B$52/Baseline!B$74 + Baseline!B$68*Baseline!B$53/Baseline!B$75 + Baseline!B$60*Baseline!B$54/Baseline!B$76)</f>
        <v>0.0000001682275511</v>
      </c>
      <c r="N450" s="45">
        <f>Baseline!B$33 * (C450 * Baseline!B$58*Baseline!B$57/Baseline!B$73 + Baseline!B$59*Baseline!B$67/Baseline!B$74 + Baseline!B$68*Baseline!B$55/Baseline!B$75 + Baseline!B$60*Baseline!B$56/Baseline!B$76)</f>
        <v>0.00000001374185043</v>
      </c>
      <c r="O450" s="45">
        <f>Baseline!B$33 * (C450 * Baseline!B$58*Baseline!B$58/Baseline!B$73 + Baseline!B$59*Baseline!B$59/Baseline!B$74 + Baseline!B$68*Baseline!B$68/Baseline!B$75 + Baseline!B$60*Baseline!B$60/Baseline!B$76)</f>
        <v>0.000001324390102</v>
      </c>
      <c r="P450" s="43">
        <f>Baseline!B$33 * (C450 * Baseline!B$58*Baseline!B$61/Baseline!B$73 + Baseline!B$59*Baseline!B$62/Baseline!B$74 + Baseline!B$68*Baseline!B$63/Baseline!B$75 + Baseline!B$60*Baseline!B$69/Baseline!B$76)</f>
        <v>0.000000001646924751</v>
      </c>
      <c r="Q450" s="43">
        <f>Baseline!B$33 * (C450 * Baseline!B$61*Baseline!B$66/Baseline!B$73 + Baseline!B$62*Baseline!B$52/Baseline!B$74 + Baseline!B$63*Baseline!B$53/Baseline!B$75 + Baseline!B$69*Baseline!B$54/Baseline!B$76)</f>
        <v>0.000000003360818813</v>
      </c>
      <c r="R450" s="43">
        <f>Baseline!B$33 * (C450 * Baseline!B$61*Baseline!B$57/Baseline!B$73 + Baseline!B$62*Baseline!B$67/Baseline!B$74 + Baseline!B$63*Baseline!B$55/Baseline!B$75 + Baseline!B$69*Baseline!B$56/Baseline!B$76)</f>
        <v>0.00000001439284492</v>
      </c>
      <c r="S450" s="43">
        <f>Baseline!B$33 * (C450 * Baseline!B$61*Baseline!B$58/Baseline!B$73 + Baseline!B$62*Baseline!B$59/Baseline!B$74 + Baseline!B$63*Baseline!B$68/Baseline!B$75 + Baseline!B$69*Baseline!B$60/Baseline!B$76)</f>
        <v>0.000000001646924751</v>
      </c>
      <c r="T450" s="43">
        <f>Baseline!B$33 * (C450 * Baseline!B$61*Baseline!B$61/Baseline!B$73 + Baseline!B$62*Baseline!B$62/Baseline!B$74 + Baseline!B$63*Baseline!B$63/Baseline!B$75 + Baseline!B$69*Baseline!B$69/Baseline!B$76)</f>
        <v>0.00000009854654339</v>
      </c>
      <c r="U450" s="41"/>
      <c r="V450" s="43">
        <f>E450 * ( Baseline!B$87 * Baseline!B$7 )</f>
        <v>0.1871208126</v>
      </c>
      <c r="W450" s="43">
        <f>F450 * ( Baseline!D$87 * Baseline!B$11 )</f>
        <v>0.003684052984</v>
      </c>
      <c r="X450" s="43">
        <f>G450 * ( Baseline!F$87 * Baseline!B$16 )</f>
        <v>0.005843345283</v>
      </c>
      <c r="Y450" s="43">
        <f>H450 * ( Baseline!H$87 * Baseline!B$18 )</f>
        <v>0.001181910803</v>
      </c>
      <c r="Z450" s="51">
        <f t="shared" si="1"/>
        <v>0.1978301216</v>
      </c>
      <c r="AA450" s="43">
        <f>I450 * ( Baseline!B$87 * Baseline!B$7 )</f>
        <v>0.002072836992</v>
      </c>
      <c r="AB450" s="45">
        <f>J450 * ( Baseline!D$87 * Baseline!B$11 )</f>
        <v>0.03253635959</v>
      </c>
      <c r="AC450" s="45">
        <f>K450 * ( Baseline!F$87 * Baseline!B$16 )</f>
        <v>0.0004773200129</v>
      </c>
      <c r="AD450" s="45">
        <f>L450 * ( Baseline!F$87 * Baseline!B$16 )</f>
        <v>0.0004999321568</v>
      </c>
      <c r="AE450" s="51">
        <f t="shared" si="2"/>
        <v>0.03558644875</v>
      </c>
      <c r="AF450" s="51">
        <f>M450 * ( Baseline!B$87 * Baseline!B$7 )</f>
        <v>0.001746033753</v>
      </c>
      <c r="AG450" s="51">
        <f>N450 * ( Baseline!D$87 * Baseline!B$11 )</f>
        <v>0.0002534903588</v>
      </c>
      <c r="AH450" s="51">
        <f>O450 * ( Baseline!F$87 * Baseline!B$16 )</f>
        <v>0.04600238547</v>
      </c>
      <c r="AI450" s="51">
        <f>P450 * ( Baseline!H$87 * Baseline!B$18 )</f>
        <v>0.000579179737</v>
      </c>
      <c r="AJ450" s="51">
        <f t="shared" si="3"/>
        <v>0.04858108932</v>
      </c>
      <c r="AK450" s="51">
        <f>Q450 * ( Baseline!B$87 * Baseline!B$7 )</f>
        <v>0.00003488193846</v>
      </c>
      <c r="AL450" s="51">
        <f>R450 * ( Baseline!D$87 * Baseline!B$11 )</f>
        <v>0.000265498991</v>
      </c>
      <c r="AM450" s="51">
        <f>S450 * ( Baseline!F$87 * Baseline!B$16 )</f>
        <v>0.00005720555231</v>
      </c>
      <c r="AN450" s="51">
        <f>T450 * ( Baseline!H$87 * Baseline!B$18 )</f>
        <v>0.03465620456</v>
      </c>
      <c r="AO450" s="51">
        <f t="shared" si="4"/>
        <v>0.03501379104</v>
      </c>
      <c r="AP450" s="61"/>
      <c r="AQ450" s="51">
        <f>V450 * ( (1-Baseline!B$88-Baseline!B$87) + (1-B450)*Baseline!B$88 )</f>
        <v>0.1169740931</v>
      </c>
      <c r="AR450" s="51">
        <f>W450 * ( (1-Baseline!B$88-Baseline!B$87) + (1-B450)*Baseline!B$88 )</f>
        <v>0.002302997464</v>
      </c>
      <c r="AS450" s="51">
        <f>X450 * ( (1-Baseline!B$88-Baseline!B$87) + (1-B450)*Baseline!B$88 )</f>
        <v>0.003652827314</v>
      </c>
      <c r="AT450" s="51">
        <f>Y450 * ( (1-Baseline!B$88-Baseline!B$87) + (1-B450)*Baseline!B$88 )</f>
        <v>0.0007388432237</v>
      </c>
      <c r="AU450" s="51">
        <f t="shared" si="5"/>
        <v>0.1236687611</v>
      </c>
      <c r="AV450" s="51">
        <f>AA450 * ( (1-Baseline!D$88-Baseline!D$87) + (1-B450)*Baseline!D$88 )</f>
        <v>0.001686190576</v>
      </c>
      <c r="AW450" s="51">
        <f>AB450 * ( (1-Baseline!D$88-Baseline!D$87) + (1-B450)*Baseline!D$88 )</f>
        <v>0.02646735036</v>
      </c>
      <c r="AX450" s="51">
        <f>AC450 * ( (1-Baseline!D$88-Baseline!D$87) + (1-B450)*Baseline!D$88 )</f>
        <v>0.0003882854805</v>
      </c>
      <c r="AY450" s="51">
        <f>AD450 * ( (1-Baseline!D$88-Baseline!D$87) + (1-B450)*Baseline!D$88 )</f>
        <v>0.0004066797797</v>
      </c>
      <c r="AZ450" s="51">
        <f t="shared" si="6"/>
        <v>0.0289485062</v>
      </c>
      <c r="BA450" s="51">
        <f>AF450 * ( (1-Baseline!F$88-Baseline!F$87) + (1-Baseline!B$36)*Baseline!F$88 )</f>
        <v>0.001256501762</v>
      </c>
      <c r="BB450" s="51">
        <f>AG450 * ( (1-Baseline!F$88-Baseline!F$87) + (1-Baseline!B$36)*Baseline!F$88 )</f>
        <v>0.0001824197739</v>
      </c>
      <c r="BC450" s="51">
        <f>AH450 * ( (1-Baseline!F$88-Baseline!F$87) + (1-Baseline!B$36)*Baseline!F$88 )</f>
        <v>0.03310478866</v>
      </c>
      <c r="BD450" s="51">
        <f>AI450 * ( (1-Baseline!F$88-Baseline!F$87) + (1-Baseline!B$36)*Baseline!F$88 )</f>
        <v>0.0004167962725</v>
      </c>
      <c r="BE450" s="51">
        <f t="shared" si="7"/>
        <v>0.03496050647</v>
      </c>
      <c r="BF450" s="51">
        <f>AK450 * ( (1-Baseline!H$88-Baseline!H$87) + (1-Baseline!B$36)*Baseline!H$88 )</f>
        <v>0.00002763765748</v>
      </c>
      <c r="BG450" s="51">
        <f>AL450 * ( (1-Baseline!H$88-Baseline!H$87) + (1-Baseline!B$36)*Baseline!H$88 )</f>
        <v>0.0002103601605</v>
      </c>
      <c r="BH450" s="51">
        <f>AM450 * ( (1-Baseline!H$88-Baseline!H$87) + (1-Baseline!B$36)*Baseline!H$88 )</f>
        <v>0.00004532510321</v>
      </c>
      <c r="BI450" s="51">
        <f>AN450 * ( (1-Baseline!H$88-Baseline!H$87) + (1-Baseline!B$36)*Baseline!H$88 )</f>
        <v>0.027458804</v>
      </c>
      <c r="BJ450" s="51">
        <f t="shared" si="8"/>
        <v>0.02774212692</v>
      </c>
      <c r="BK450" s="61"/>
      <c r="BL450" s="51">
        <f t="shared" si="19"/>
        <v>0.9458661351</v>
      </c>
      <c r="BM450" s="51">
        <f t="shared" si="20"/>
        <v>0.01862230561</v>
      </c>
      <c r="BN450" s="51">
        <f t="shared" si="21"/>
        <v>0.02953718693</v>
      </c>
      <c r="BO450" s="51">
        <f t="shared" si="22"/>
        <v>0.005974372324</v>
      </c>
      <c r="BP450" s="51">
        <f t="shared" si="9"/>
        <v>1</v>
      </c>
      <c r="BQ450" s="51">
        <f t="shared" si="23"/>
        <v>0.05824793047</v>
      </c>
      <c r="BR450" s="51">
        <f t="shared" si="24"/>
        <v>0.9142907126</v>
      </c>
      <c r="BS450" s="51">
        <f t="shared" si="25"/>
        <v>0.01341297122</v>
      </c>
      <c r="BT450" s="51">
        <f t="shared" si="26"/>
        <v>0.01404838567</v>
      </c>
      <c r="BU450" s="51">
        <f t="shared" si="10"/>
        <v>1</v>
      </c>
      <c r="BV450" s="51">
        <f t="shared" si="27"/>
        <v>0.03594060523</v>
      </c>
      <c r="BW450" s="51">
        <f t="shared" si="28"/>
        <v>0.005217881327</v>
      </c>
      <c r="BX450" s="51">
        <f t="shared" si="29"/>
        <v>0.946919596</v>
      </c>
      <c r="BY450" s="51">
        <f t="shared" si="30"/>
        <v>0.01192191746</v>
      </c>
      <c r="BZ450" s="51">
        <f t="shared" si="11"/>
        <v>1</v>
      </c>
      <c r="CA450" s="51">
        <f t="shared" si="31"/>
        <v>0.0009962342671</v>
      </c>
      <c r="CB450" s="51">
        <f t="shared" si="32"/>
        <v>0.007582697648</v>
      </c>
      <c r="CC450" s="51">
        <f t="shared" si="33"/>
        <v>0.001633800586</v>
      </c>
      <c r="CD450" s="51">
        <f t="shared" si="34"/>
        <v>0.9897872675</v>
      </c>
      <c r="CE450" s="51">
        <f t="shared" si="12"/>
        <v>1</v>
      </c>
      <c r="CF450" s="61"/>
      <c r="CG450" s="51">
        <f t="shared" si="35"/>
        <v>0.9458661351</v>
      </c>
      <c r="CH450" s="51">
        <f t="shared" si="36"/>
        <v>0.01862230561</v>
      </c>
      <c r="CI450" s="51">
        <f t="shared" si="37"/>
        <v>0.02953718693</v>
      </c>
      <c r="CJ450" s="51">
        <f t="shared" si="38"/>
        <v>0.005974372324</v>
      </c>
      <c r="CK450" s="51">
        <f t="shared" si="13"/>
        <v>1</v>
      </c>
      <c r="CL450" s="51">
        <f t="shared" si="39"/>
        <v>0.05824793047</v>
      </c>
      <c r="CM450" s="51">
        <f t="shared" si="40"/>
        <v>0.9142907126</v>
      </c>
      <c r="CN450" s="51">
        <f t="shared" si="41"/>
        <v>0.01341297122</v>
      </c>
      <c r="CO450" s="51">
        <f t="shared" si="42"/>
        <v>0.01404838567</v>
      </c>
      <c r="CP450" s="51">
        <f t="shared" si="14"/>
        <v>1</v>
      </c>
      <c r="CQ450" s="51">
        <f t="shared" si="43"/>
        <v>0.03594060523</v>
      </c>
      <c r="CR450" s="51">
        <f t="shared" si="44"/>
        <v>0.005217881327</v>
      </c>
      <c r="CS450" s="51">
        <f t="shared" si="45"/>
        <v>0.946919596</v>
      </c>
      <c r="CT450" s="51">
        <f t="shared" si="46"/>
        <v>0.01192191746</v>
      </c>
      <c r="CU450" s="51">
        <f t="shared" si="15"/>
        <v>1</v>
      </c>
      <c r="CV450" s="51">
        <f t="shared" si="47"/>
        <v>0.0009962342671</v>
      </c>
      <c r="CW450" s="51">
        <f t="shared" si="48"/>
        <v>0.007582697648</v>
      </c>
      <c r="CX450" s="51">
        <f t="shared" si="49"/>
        <v>0.001633800586</v>
      </c>
      <c r="CY450" s="51">
        <f t="shared" si="50"/>
        <v>0.9897872675</v>
      </c>
      <c r="CZ450" s="51">
        <f t="shared" si="16"/>
        <v>1</v>
      </c>
      <c r="DA450" s="61"/>
      <c r="DB450" s="51">
        <f>(AQ450*Baseline!B$7 + AV450*Baseline!B$11 + BA450*Baseline!B$16 + BF450*Baseline!B$18)</f>
        <v>65823.63243</v>
      </c>
      <c r="DC450" s="51">
        <f>(AR450*Baseline!B$7 + AW450*Baseline!B$11 + BB450*Baseline!B$16 + BG450*Baseline!B$18)</f>
        <v>68121.32016</v>
      </c>
      <c r="DD450" s="51">
        <f>(AS450*Baseline!B$7 + AX450*Baseline!B$11 + BC450*Baseline!B$16 + BH450*Baseline!B$18)</f>
        <v>115587.1258</v>
      </c>
      <c r="DE450" s="51">
        <f>(AT450*Baseline!B$7 + AY450*Baseline!B$11 + BD450*Baseline!B$16 + BI450*Baseline!B$18)</f>
        <v>1259987.874</v>
      </c>
      <c r="DF450" s="51">
        <f t="shared" si="17"/>
        <v>1509519.952</v>
      </c>
      <c r="DG450" s="61"/>
      <c r="DH450" s="51">
        <f t="shared" si="51"/>
        <v>0.04360567234</v>
      </c>
      <c r="DI450" s="51">
        <f t="shared" si="52"/>
        <v>0.04512780375</v>
      </c>
      <c r="DJ450" s="51">
        <f t="shared" si="53"/>
        <v>0.07657210867</v>
      </c>
      <c r="DK450" s="51">
        <f t="shared" si="54"/>
        <v>0.8346944152</v>
      </c>
      <c r="DL450" s="51">
        <f t="shared" si="18"/>
        <v>1</v>
      </c>
      <c r="DM450" s="61"/>
      <c r="DN450" s="51">
        <f>DH450 / (Baseline!B$7/Baseline!B$17)</f>
        <v>4.654618714</v>
      </c>
      <c r="DO450" s="51">
        <f>DI450 / (Baseline!B$11/Baseline!B$17)</f>
        <v>1.089406782</v>
      </c>
      <c r="DP450" s="51">
        <f>DJ450 / (Baseline!B$16/Baseline!B$17)</f>
        <v>1.183270485</v>
      </c>
      <c r="DQ450" s="51">
        <f>DK450 / (Baseline!B$18/Baseline!B$17)</f>
        <v>0.9436957251</v>
      </c>
      <c r="DR450" s="79"/>
      <c r="DS450" s="51">
        <f>(AU450*Baseline!B$34)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0.03107984542</v>
      </c>
      <c r="DT450" s="51">
        <f>(AZ450*Baseline!B$34) + (Baseline!D$88*(1-Baseline!D$89)*Baseline!B$35) + (Baseline!D$88*Baseline!D$89*((1-Baseline!D$90)*Baseline!B$40 + Baseline!D$90*Baseline!B$41))</f>
        <v>0.01075584393</v>
      </c>
      <c r="DU450" s="51">
        <f>(BE450*Baseline!B$34) + (Baseline!F$88*(1-Baseline!F$89)*Baseline!B$35) + (Baseline!F$88*Baseline!F$89*((1-Baseline!F$90)*Baseline!B$40 + Baseline!F$90*Baseline!B$41))</f>
        <v>0.01297471597</v>
      </c>
      <c r="DV450" s="51">
        <f>(BJ450*Baseline!B$34) + (Baseline!H$88*(1-Baseline!H$89)*Baseline!B$35) + (Baseline!H$88*Baseline!H$89*((1-Baseline!H$90)*Baseline!B$40 + Baseline!H$90*Baseline!B$41))</f>
        <v>0.009306319038</v>
      </c>
      <c r="DW450" s="51">
        <f>( DS450*Baseline!B$7 + DT450*Baseline!B$11 + DU450*Baseline!B$16 + DV450*Baseline!B$18 ) / Baseline!B$17</f>
        <v>0.009807734735</v>
      </c>
    </row>
    <row r="451">
      <c r="A451" s="4" t="s">
        <v>762</v>
      </c>
      <c r="B451" s="45">
        <f>MIN( MAX( NORMINV( MCrands!B451, (B$5+B$4)/2, (B$5-B$4)/3.29 ), 0 ), 1 )</f>
        <v>0.4359221366</v>
      </c>
      <c r="C451" s="45">
        <f>MAX( NORMINV( MCrands!C451, (C$5+C$4)/2, (C$5-C$4)/3.29 ), 0 )</f>
        <v>3.561900029</v>
      </c>
      <c r="D451" s="41"/>
      <c r="E451" s="43">
        <f>Baseline!B$33 * (C451 * Baseline!B$66*Baseline!B$66/Baseline!B$73 + Baseline!B$52*Baseline!B$52/Baseline!B$74 + Baseline!B$53*Baseline!B$53/Baseline!B$75 + Baseline!B$54*Baseline!B$54/Baseline!B$76)</f>
        <v>0.00002525958194</v>
      </c>
      <c r="F451" s="43">
        <f>Baseline!B$33 * (C451 * Baseline!B$66*Baseline!B$57/Baseline!B$73 + Baseline!B$52*Baseline!B$67/Baseline!B$74 + Baseline!B$53*Baseline!B$55/Baseline!B$75 + Baseline!B$54*Baseline!B$56/Baseline!B$76)</f>
        <v>0.000000200856223</v>
      </c>
      <c r="G451" s="45">
        <f>Baseline!B$33 * (C451 * Baseline!B$66*Baseline!B$58/Baseline!B$73 + Baseline!B$52*Baseline!B$59/Baseline!B$74 + Baseline!B$53*Baseline!B$68/Baseline!B$75 + Baseline!B$54*Baseline!B$60/Baseline!B$76)</f>
        <v>0.0000001710342401</v>
      </c>
      <c r="H451" s="43">
        <f>Baseline!B$33 * (C451 * Baseline!B$66*Baseline!B$61/Baseline!B$73 + Baseline!B$52*Baseline!B$62/Baseline!B$74 + Baseline!B$53*Baseline!B$63/Baseline!B$75 + Baseline!B$54*Baseline!B$69/Baseline!B$76)</f>
        <v>0.000000003641487706</v>
      </c>
      <c r="I451" s="43">
        <f>Baseline!B$33 * (C451 * Baseline!B$57*Baseline!B$66/Baseline!B$73 + Baseline!B$67*Baseline!B$52/Baseline!B$74 + Baseline!B$55*Baseline!B$53/Baseline!B$75 + Baseline!B$56*Baseline!B$54/Baseline!B$76)</f>
        <v>0.000000200856223</v>
      </c>
      <c r="J451" s="45">
        <f>Baseline!B$33 * (C451 * Baseline!B$57*Baseline!B$57/Baseline!B$73 + Baseline!B$67*Baseline!B$67/Baseline!B$74 + Baseline!B$55*Baseline!B$55/Baseline!B$75 + Baseline!B$56*Baseline!B$56/Baseline!B$76)</f>
        <v>0.000001763813956</v>
      </c>
      <c r="K451" s="43">
        <f>Baseline!B$33 * (C451 * Baseline!B$57*Baseline!B$58/Baseline!B$73 + Baseline!B$67*Baseline!B$59/Baseline!B$74 + Baseline!B$55*Baseline!B$68/Baseline!B$75 + Baseline!B$56*Baseline!B$60/Baseline!B$76)</f>
        <v>0.00000001374229359</v>
      </c>
      <c r="L451" s="45">
        <f>Baseline!B$33 * (C451 * Baseline!B$57*Baseline!B$61/Baseline!B$73 + Baseline!B$67*Baseline!B$62/Baseline!B$74 + Baseline!B$55*Baseline!B$63/Baseline!B$75 + Baseline!B$56*Baseline!B$69/Baseline!B$76)</f>
        <v>0.00000001439288924</v>
      </c>
      <c r="M451" s="43">
        <f>Baseline!B$33 * (C451 * Baseline!B$58*Baseline!B$66/Baseline!B$73 + Baseline!B$59*Baseline!B$52/Baseline!B$74 + Baseline!B$68*Baseline!B$53/Baseline!B$75 + Baseline!B$60*Baseline!B$54/Baseline!B$76)</f>
        <v>0.0000001710342401</v>
      </c>
      <c r="N451" s="45">
        <f>Baseline!B$33 * (C451 * Baseline!B$58*Baseline!B$57/Baseline!B$73 + Baseline!B$59*Baseline!B$67/Baseline!B$74 + Baseline!B$68*Baseline!B$55/Baseline!B$75 + Baseline!B$60*Baseline!B$56/Baseline!B$76)</f>
        <v>0.00000001374229359</v>
      </c>
      <c r="O451" s="45">
        <f>Baseline!B$33 * (C451 * Baseline!B$58*Baseline!B$58/Baseline!B$73 + Baseline!B$59*Baseline!B$59/Baseline!B$74 + Baseline!B$68*Baseline!B$68/Baseline!B$75 + Baseline!B$60*Baseline!B$60/Baseline!B$76)</f>
        <v>0.000001324391191</v>
      </c>
      <c r="P451" s="43">
        <f>Baseline!B$33 * (C451 * Baseline!B$58*Baseline!B$61/Baseline!B$73 + Baseline!B$59*Baseline!B$62/Baseline!B$74 + Baseline!B$68*Baseline!B$63/Baseline!B$75 + Baseline!B$60*Baseline!B$69/Baseline!B$76)</f>
        <v>0.000000001647033695</v>
      </c>
      <c r="Q451" s="43">
        <f>Baseline!B$33 * (C451 * Baseline!B$61*Baseline!B$66/Baseline!B$73 + Baseline!B$62*Baseline!B$52/Baseline!B$74 + Baseline!B$63*Baseline!B$53/Baseline!B$75 + Baseline!B$69*Baseline!B$54/Baseline!B$76)</f>
        <v>0.000000003641487706</v>
      </c>
      <c r="R451" s="43">
        <f>Baseline!B$33 * (C451 * Baseline!B$61*Baseline!B$57/Baseline!B$73 + Baseline!B$62*Baseline!B$67/Baseline!B$74 + Baseline!B$63*Baseline!B$55/Baseline!B$75 + Baseline!B$69*Baseline!B$56/Baseline!B$76)</f>
        <v>0.00000001439288924</v>
      </c>
      <c r="S451" s="43">
        <f>Baseline!B$33 * (C451 * Baseline!B$61*Baseline!B$58/Baseline!B$73 + Baseline!B$62*Baseline!B$59/Baseline!B$74 + Baseline!B$63*Baseline!B$68/Baseline!B$75 + Baseline!B$69*Baseline!B$60/Baseline!B$76)</f>
        <v>0.000000001647033695</v>
      </c>
      <c r="T451" s="43">
        <f>Baseline!B$33 * (C451 * Baseline!B$61*Baseline!B$61/Baseline!B$73 + Baseline!B$62*Baseline!B$62/Baseline!B$74 + Baseline!B$63*Baseline!B$63/Baseline!B$75 + Baseline!B$69*Baseline!B$69/Baseline!B$76)</f>
        <v>0.00000009854655428</v>
      </c>
      <c r="U451" s="41"/>
      <c r="V451" s="43">
        <f>E451 * ( Baseline!B$87 * Baseline!B$7 )</f>
        <v>0.262169201</v>
      </c>
      <c r="W451" s="43">
        <f>F451 * ( Baseline!D$87 * Baseline!B$11 )</f>
        <v>0.003705113536</v>
      </c>
      <c r="X451" s="43">
        <f>G451 * ( Baseline!F$87 * Baseline!B$16 )</f>
        <v>0.005940834977</v>
      </c>
      <c r="Y451" s="43">
        <f>H451 * ( Baseline!H$87 * Baseline!B$18 )</f>
        <v>0.001280614606</v>
      </c>
      <c r="Z451" s="51">
        <f t="shared" si="1"/>
        <v>0.2730957641</v>
      </c>
      <c r="AA451" s="43">
        <f>I451 * ( Baseline!B$87 * Baseline!B$7 )</f>
        <v>0.002084686738</v>
      </c>
      <c r="AB451" s="45">
        <f>J451 * ( Baseline!D$87 * Baseline!B$11 )</f>
        <v>0.03253636291</v>
      </c>
      <c r="AC451" s="45">
        <f>K451 * ( Baseline!F$87 * Baseline!B$16 )</f>
        <v>0.000477335406</v>
      </c>
      <c r="AD451" s="45">
        <f>L451 * ( Baseline!F$87 * Baseline!B$16 )</f>
        <v>0.0004999336961</v>
      </c>
      <c r="AE451" s="51">
        <f t="shared" si="2"/>
        <v>0.03559831875</v>
      </c>
      <c r="AF451" s="51">
        <f>M451 * ( Baseline!B$87 * Baseline!B$7 )</f>
        <v>0.001775164378</v>
      </c>
      <c r="AG451" s="51">
        <f>N451 * ( Baseline!D$87 * Baseline!B$11 )</f>
        <v>0.0002534985336</v>
      </c>
      <c r="AH451" s="51">
        <f>O451 * ( Baseline!F$87 * Baseline!B$16 )</f>
        <v>0.04600242331</v>
      </c>
      <c r="AI451" s="51">
        <f>P451 * ( Baseline!H$87 * Baseline!B$18 )</f>
        <v>0.0005792180496</v>
      </c>
      <c r="AJ451" s="51">
        <f t="shared" si="3"/>
        <v>0.04861030428</v>
      </c>
      <c r="AK451" s="51">
        <f>Q451 * ( Baseline!B$87 * Baseline!B$7 )</f>
        <v>0.0000377950009</v>
      </c>
      <c r="AL451" s="51">
        <f>R451 * ( Baseline!D$87 * Baseline!B$11 )</f>
        <v>0.0002654998085</v>
      </c>
      <c r="AM451" s="51">
        <f>S451 * ( Baseline!F$87 * Baseline!B$16 )</f>
        <v>0.00005720933645</v>
      </c>
      <c r="AN451" s="51">
        <f>T451 * ( Baseline!H$87 * Baseline!B$18 )</f>
        <v>0.03465620839</v>
      </c>
      <c r="AO451" s="51">
        <f t="shared" si="4"/>
        <v>0.03501671254</v>
      </c>
      <c r="AP451" s="61"/>
      <c r="AQ451" s="51">
        <f>V451 * ( (1-Baseline!B$88-Baseline!B$87) + (1-B451)*Baseline!B$88 )</f>
        <v>0.1548448112</v>
      </c>
      <c r="AR451" s="51">
        <f>W451 * ( (1-Baseline!B$88-Baseline!B$87) + (1-B451)*Baseline!B$88 )</f>
        <v>0.002188348608</v>
      </c>
      <c r="AS451" s="51">
        <f>X451 * ( (1-Baseline!B$88-Baseline!B$87) + (1-B451)*Baseline!B$88 )</f>
        <v>0.003508831194</v>
      </c>
      <c r="AT451" s="51">
        <f>Y451 * ( (1-Baseline!B$88-Baseline!B$87) + (1-B451)*Baseline!B$88 )</f>
        <v>0.0007563685064</v>
      </c>
      <c r="AU451" s="51">
        <f t="shared" si="5"/>
        <v>0.1612983595</v>
      </c>
      <c r="AV451" s="51">
        <f>AA451 * ( (1-Baseline!D$88-Baseline!D$87) + (1-B451)*Baseline!D$88 )</f>
        <v>0.001659630125</v>
      </c>
      <c r="AW451" s="51">
        <f>AB451 * ( (1-Baseline!D$88-Baseline!D$87) + (1-B451)*Baseline!D$88 )</f>
        <v>0.0259023704</v>
      </c>
      <c r="AX451" s="51">
        <f>AC451 * ( (1-Baseline!D$88-Baseline!D$87) + (1-B451)*Baseline!D$88 )</f>
        <v>0.0003800092384</v>
      </c>
      <c r="AY451" s="51">
        <f>AD451 * ( (1-Baseline!D$88-Baseline!D$87) + (1-B451)*Baseline!D$88 )</f>
        <v>0.0003979998565</v>
      </c>
      <c r="AZ451" s="51">
        <f t="shared" si="6"/>
        <v>0.02834000962</v>
      </c>
      <c r="BA451" s="51">
        <f>AF451 * ( (1-Baseline!F$88-Baseline!F$87) + (1-Baseline!B$36)*Baseline!F$88 )</f>
        <v>0.001277465091</v>
      </c>
      <c r="BB451" s="51">
        <f>AG451 * ( (1-Baseline!F$88-Baseline!F$87) + (1-Baseline!B$36)*Baseline!F$88 )</f>
        <v>0.0001824256568</v>
      </c>
      <c r="BC451" s="51">
        <f>AH451 * ( (1-Baseline!F$88-Baseline!F$87) + (1-Baseline!B$36)*Baseline!F$88 )</f>
        <v>0.03310481589</v>
      </c>
      <c r="BD451" s="51">
        <f>AI451 * ( (1-Baseline!F$88-Baseline!F$87) + (1-Baseline!B$36)*Baseline!F$88 )</f>
        <v>0.0004168238435</v>
      </c>
      <c r="BE451" s="51">
        <f t="shared" si="7"/>
        <v>0.03498153049</v>
      </c>
      <c r="BF451" s="51">
        <f>AK451 * ( (1-Baseline!H$88-Baseline!H$87) + (1-Baseline!B$36)*Baseline!H$88 )</f>
        <v>0.00002994573511</v>
      </c>
      <c r="BG451" s="51">
        <f>AL451 * ( (1-Baseline!H$88-Baseline!H$87) + (1-Baseline!B$36)*Baseline!H$88 )</f>
        <v>0.0002103608083</v>
      </c>
      <c r="BH451" s="51">
        <f>AM451 * ( (1-Baseline!H$88-Baseline!H$87) + (1-Baseline!B$36)*Baseline!H$88 )</f>
        <v>0.00004532810146</v>
      </c>
      <c r="BI451" s="51">
        <f>AN451 * ( (1-Baseline!H$88-Baseline!H$87) + (1-Baseline!B$36)*Baseline!H$88 )</f>
        <v>0.02745880703</v>
      </c>
      <c r="BJ451" s="51">
        <f t="shared" si="8"/>
        <v>0.02774444168</v>
      </c>
      <c r="BK451" s="61"/>
      <c r="BL451" s="51">
        <f t="shared" si="19"/>
        <v>0.9599899941</v>
      </c>
      <c r="BM451" s="51">
        <f t="shared" si="20"/>
        <v>0.01356708534</v>
      </c>
      <c r="BN451" s="51">
        <f t="shared" si="21"/>
        <v>0.02175366944</v>
      </c>
      <c r="BO451" s="51">
        <f t="shared" si="22"/>
        <v>0.004689251079</v>
      </c>
      <c r="BP451" s="51">
        <f t="shared" si="9"/>
        <v>1</v>
      </c>
      <c r="BQ451" s="51">
        <f t="shared" si="23"/>
        <v>0.05856138186</v>
      </c>
      <c r="BR451" s="51">
        <f t="shared" si="24"/>
        <v>0.9139859424</v>
      </c>
      <c r="BS451" s="51">
        <f t="shared" si="25"/>
        <v>0.01340893117</v>
      </c>
      <c r="BT451" s="51">
        <f t="shared" si="26"/>
        <v>0.01404374458</v>
      </c>
      <c r="BU451" s="51">
        <f t="shared" si="10"/>
        <v>1</v>
      </c>
      <c r="BV451" s="51">
        <f t="shared" si="27"/>
        <v>0.03651827332</v>
      </c>
      <c r="BW451" s="51">
        <f t="shared" si="28"/>
        <v>0.005214913534</v>
      </c>
      <c r="BX451" s="51">
        <f t="shared" si="29"/>
        <v>0.9463512726</v>
      </c>
      <c r="BY451" s="51">
        <f t="shared" si="30"/>
        <v>0.01191554051</v>
      </c>
      <c r="BZ451" s="51">
        <f t="shared" si="11"/>
        <v>1</v>
      </c>
      <c r="CA451" s="51">
        <f t="shared" si="31"/>
        <v>0.001079341782</v>
      </c>
      <c r="CB451" s="51">
        <f t="shared" si="32"/>
        <v>0.007582088358</v>
      </c>
      <c r="CC451" s="51">
        <f t="shared" si="33"/>
        <v>0.001633772342</v>
      </c>
      <c r="CD451" s="51">
        <f t="shared" si="34"/>
        <v>0.9897047975</v>
      </c>
      <c r="CE451" s="51">
        <f t="shared" si="12"/>
        <v>1</v>
      </c>
      <c r="CF451" s="61"/>
      <c r="CG451" s="51">
        <f t="shared" si="35"/>
        <v>0.9599899941</v>
      </c>
      <c r="CH451" s="51">
        <f t="shared" si="36"/>
        <v>0.01356708534</v>
      </c>
      <c r="CI451" s="51">
        <f t="shared" si="37"/>
        <v>0.02175366944</v>
      </c>
      <c r="CJ451" s="51">
        <f t="shared" si="38"/>
        <v>0.004689251079</v>
      </c>
      <c r="CK451" s="51">
        <f t="shared" si="13"/>
        <v>1</v>
      </c>
      <c r="CL451" s="51">
        <f t="shared" si="39"/>
        <v>0.05856138186</v>
      </c>
      <c r="CM451" s="51">
        <f t="shared" si="40"/>
        <v>0.9139859424</v>
      </c>
      <c r="CN451" s="51">
        <f t="shared" si="41"/>
        <v>0.01340893117</v>
      </c>
      <c r="CO451" s="51">
        <f t="shared" si="42"/>
        <v>0.01404374458</v>
      </c>
      <c r="CP451" s="51">
        <f t="shared" si="14"/>
        <v>1</v>
      </c>
      <c r="CQ451" s="51">
        <f t="shared" si="43"/>
        <v>0.03651827332</v>
      </c>
      <c r="CR451" s="51">
        <f t="shared" si="44"/>
        <v>0.005214913534</v>
      </c>
      <c r="CS451" s="51">
        <f t="shared" si="45"/>
        <v>0.9463512726</v>
      </c>
      <c r="CT451" s="51">
        <f t="shared" si="46"/>
        <v>0.01191554051</v>
      </c>
      <c r="CU451" s="51">
        <f t="shared" si="15"/>
        <v>1</v>
      </c>
      <c r="CV451" s="51">
        <f t="shared" si="47"/>
        <v>0.001079341782</v>
      </c>
      <c r="CW451" s="51">
        <f t="shared" si="48"/>
        <v>0.007582088358</v>
      </c>
      <c r="CX451" s="51">
        <f t="shared" si="49"/>
        <v>0.001633772342</v>
      </c>
      <c r="CY451" s="51">
        <f t="shared" si="50"/>
        <v>0.9897047975</v>
      </c>
      <c r="CZ451" s="51">
        <f t="shared" si="16"/>
        <v>1</v>
      </c>
      <c r="DA451" s="61"/>
      <c r="DB451" s="51">
        <f>(AQ451*Baseline!B$7 + AV451*Baseline!B$11 + BA451*Baseline!B$16 + BF451*Baseline!B$18)</f>
        <v>84309.89029</v>
      </c>
      <c r="DC451" s="51">
        <f>(AR451*Baseline!B$7 + AW451*Baseline!B$11 + BB451*Baseline!B$16 + BG451*Baseline!B$18)</f>
        <v>66854.1348</v>
      </c>
      <c r="DD451" s="51">
        <f>(AS451*Baseline!B$7 + AX451*Baseline!B$11 + BC451*Baseline!B$16 + BH451*Baseline!B$18)</f>
        <v>115499.7674</v>
      </c>
      <c r="DE451" s="51">
        <f>(AT451*Baseline!B$7 + AY451*Baseline!B$11 + BD451*Baseline!B$16 + BI451*Baseline!B$18)</f>
        <v>1259977.99</v>
      </c>
      <c r="DF451" s="51">
        <f t="shared" si="17"/>
        <v>1526641.783</v>
      </c>
      <c r="DG451" s="61"/>
      <c r="DH451" s="51">
        <f t="shared" si="51"/>
        <v>0.05522571911</v>
      </c>
      <c r="DI451" s="51">
        <f t="shared" si="52"/>
        <v>0.04379163177</v>
      </c>
      <c r="DJ451" s="51">
        <f t="shared" si="53"/>
        <v>0.07565610261</v>
      </c>
      <c r="DK451" s="51">
        <f t="shared" si="54"/>
        <v>0.8253265465</v>
      </c>
      <c r="DL451" s="51">
        <f t="shared" si="18"/>
        <v>1</v>
      </c>
      <c r="DM451" s="61"/>
      <c r="DN451" s="51">
        <f>DH451 / (Baseline!B$7/Baseline!B$17)</f>
        <v>5.894982278</v>
      </c>
      <c r="DO451" s="51">
        <f>DI451 / (Baseline!B$11/Baseline!B$17)</f>
        <v>1.057150951</v>
      </c>
      <c r="DP451" s="51">
        <f>DJ451 / (Baseline!B$16/Baseline!B$17)</f>
        <v>1.169115423</v>
      </c>
      <c r="DQ451" s="51">
        <f>DK451 / (Baseline!B$18/Baseline!B$17)</f>
        <v>0.9331045224</v>
      </c>
      <c r="DR451" s="79"/>
      <c r="DS451" s="51">
        <f>(AU451*Baseline!B$34)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0.03672428518</v>
      </c>
      <c r="DT451" s="51">
        <f>(AZ451*Baseline!B$34) + (Baseline!D$88*(1-Baseline!D$89)*Baseline!B$35) + (Baseline!D$88*Baseline!D$89*((1-Baseline!D$90)*Baseline!B$40 + Baseline!D$90*Baseline!B$41))</f>
        <v>0.01066456944</v>
      </c>
      <c r="DU451" s="51">
        <f>(BE451*Baseline!B$34) + (Baseline!F$88*(1-Baseline!F$89)*Baseline!B$35) + (Baseline!F$88*Baseline!F$89*((1-Baseline!F$90)*Baseline!B$40 + Baseline!F$90*Baseline!B$41))</f>
        <v>0.01297786957</v>
      </c>
      <c r="DV451" s="51">
        <f>(BJ451*Baseline!B$34) + (Baseline!H$88*(1-Baseline!H$89)*Baseline!B$35) + (Baseline!H$88*Baseline!H$89*((1-Baseline!H$90)*Baseline!B$40 + Baseline!H$90*Baseline!B$41))</f>
        <v>0.009306666252</v>
      </c>
      <c r="DW451" s="51">
        <f>( DS451*Baseline!B$7 + DT451*Baseline!B$11 + DU451*Baseline!B$16 + DV451*Baseline!B$18 ) / Baseline!B$17</f>
        <v>0.00985734352</v>
      </c>
    </row>
    <row r="452">
      <c r="A452" s="4" t="s">
        <v>763</v>
      </c>
      <c r="B452" s="45">
        <f>MIN( MAX( NORMINV( MCrands!B452, (B$5+B$4)/2, (B$5-B$4)/3.29 ), 0 ), 1 )</f>
        <v>0.5581148856</v>
      </c>
      <c r="C452" s="45">
        <f>MAX( NORMINV( MCrands!C452, (C$5+C$4)/2, (C$5-C$4)/3.29 ), 0 )</f>
        <v>2.370071268</v>
      </c>
      <c r="D452" s="41"/>
      <c r="E452" s="43">
        <f>Baseline!B$33 * (C452 * Baseline!B$66*Baseline!B$66/Baseline!B$73 + Baseline!B$52*Baseline!B$52/Baseline!B$74 + Baseline!B$53*Baseline!B$53/Baseline!B$75 + Baseline!B$54*Baseline!B$54/Baseline!B$76)</f>
        <v>0.00001682140571</v>
      </c>
      <c r="F452" s="43">
        <f>Baseline!B$33 * (C452 * Baseline!B$66*Baseline!B$57/Baseline!B$73 + Baseline!B$52*Baseline!B$67/Baseline!B$74 + Baseline!B$53*Baseline!B$55/Baseline!B$75 + Baseline!B$54*Baseline!B$56/Baseline!B$76)</f>
        <v>0.0000001995238793</v>
      </c>
      <c r="G452" s="45">
        <f>Baseline!B$33 * (C452 * Baseline!B$66*Baseline!B$58/Baseline!B$73 + Baseline!B$52*Baseline!B$59/Baseline!B$74 + Baseline!B$53*Baseline!B$68/Baseline!B$75 + Baseline!B$54*Baseline!B$60/Baseline!B$76)</f>
        <v>0.0000001677588953</v>
      </c>
      <c r="H452" s="43">
        <f>Baseline!B$33 * (C452 * Baseline!B$66*Baseline!B$61/Baseline!B$73 + Baseline!B$52*Baseline!B$62/Baseline!B$74 + Baseline!B$53*Baseline!B$63/Baseline!B$75 + Baseline!B$54*Baseline!B$69/Baseline!B$76)</f>
        <v>0.000000003313953234</v>
      </c>
      <c r="I452" s="43">
        <f>Baseline!B$33 * (C452 * Baseline!B$57*Baseline!B$66/Baseline!B$73 + Baseline!B$67*Baseline!B$52/Baseline!B$74 + Baseline!B$55*Baseline!B$53/Baseline!B$75 + Baseline!B$56*Baseline!B$54/Baseline!B$76)</f>
        <v>0.0000001995238793</v>
      </c>
      <c r="J452" s="45">
        <f>Baseline!B$33 * (C452 * Baseline!B$57*Baseline!B$57/Baseline!B$73 + Baseline!B$67*Baseline!B$67/Baseline!B$74 + Baseline!B$55*Baseline!B$55/Baseline!B$75 + Baseline!B$56*Baseline!B$56/Baseline!B$76)</f>
        <v>0.000001763813746</v>
      </c>
      <c r="K452" s="43">
        <f>Baseline!B$33 * (C452 * Baseline!B$57*Baseline!B$58/Baseline!B$73 + Baseline!B$67*Baseline!B$59/Baseline!B$74 + Baseline!B$55*Baseline!B$68/Baseline!B$75 + Baseline!B$56*Baseline!B$60/Baseline!B$76)</f>
        <v>0.00000001374177643</v>
      </c>
      <c r="L452" s="45">
        <f>Baseline!B$33 * (C452 * Baseline!B$57*Baseline!B$61/Baseline!B$73 + Baseline!B$67*Baseline!B$62/Baseline!B$74 + Baseline!B$55*Baseline!B$63/Baseline!B$75 + Baseline!B$56*Baseline!B$69/Baseline!B$76)</f>
        <v>0.00000001439283752</v>
      </c>
      <c r="M452" s="43">
        <f>Baseline!B$33 * (C452 * Baseline!B$58*Baseline!B$66/Baseline!B$73 + Baseline!B$59*Baseline!B$52/Baseline!B$74 + Baseline!B$68*Baseline!B$53/Baseline!B$75 + Baseline!B$60*Baseline!B$54/Baseline!B$76)</f>
        <v>0.0000001677588953</v>
      </c>
      <c r="N452" s="45">
        <f>Baseline!B$33 * (C452 * Baseline!B$58*Baseline!B$57/Baseline!B$73 + Baseline!B$59*Baseline!B$67/Baseline!B$74 + Baseline!B$68*Baseline!B$55/Baseline!B$75 + Baseline!B$60*Baseline!B$56/Baseline!B$76)</f>
        <v>0.00000001374177643</v>
      </c>
      <c r="O452" s="45">
        <f>Baseline!B$33 * (C452 * Baseline!B$58*Baseline!B$58/Baseline!B$73 + Baseline!B$59*Baseline!B$59/Baseline!B$74 + Baseline!B$68*Baseline!B$68/Baseline!B$75 + Baseline!B$60*Baseline!B$60/Baseline!B$76)</f>
        <v>0.00000132438992</v>
      </c>
      <c r="P452" s="43">
        <f>Baseline!B$33 * (C452 * Baseline!B$58*Baseline!B$61/Baseline!B$73 + Baseline!B$59*Baseline!B$62/Baseline!B$74 + Baseline!B$68*Baseline!B$63/Baseline!B$75 + Baseline!B$60*Baseline!B$69/Baseline!B$76)</f>
        <v>0.00000000164690656</v>
      </c>
      <c r="Q452" s="43">
        <f>Baseline!B$33 * (C452 * Baseline!B$61*Baseline!B$66/Baseline!B$73 + Baseline!B$62*Baseline!B$52/Baseline!B$74 + Baseline!B$63*Baseline!B$53/Baseline!B$75 + Baseline!B$69*Baseline!B$54/Baseline!B$76)</f>
        <v>0.000000003313953234</v>
      </c>
      <c r="R452" s="43">
        <f>Baseline!B$33 * (C452 * Baseline!B$61*Baseline!B$57/Baseline!B$73 + Baseline!B$62*Baseline!B$67/Baseline!B$74 + Baseline!B$63*Baseline!B$55/Baseline!B$75 + Baseline!B$69*Baseline!B$56/Baseline!B$76)</f>
        <v>0.00000001439283752</v>
      </c>
      <c r="S452" s="43">
        <f>Baseline!B$33 * (C452 * Baseline!B$61*Baseline!B$58/Baseline!B$73 + Baseline!B$62*Baseline!B$59/Baseline!B$74 + Baseline!B$63*Baseline!B$68/Baseline!B$75 + Baseline!B$69*Baseline!B$60/Baseline!B$76)</f>
        <v>0.00000000164690656</v>
      </c>
      <c r="T452" s="43">
        <f>Baseline!B$33 * (C452 * Baseline!B$61*Baseline!B$61/Baseline!B$73 + Baseline!B$62*Baseline!B$62/Baseline!B$74 + Baseline!B$63*Baseline!B$63/Baseline!B$75 + Baseline!B$69*Baseline!B$69/Baseline!B$76)</f>
        <v>0.00000009854654157</v>
      </c>
      <c r="U452" s="41"/>
      <c r="V452" s="43">
        <f>E452 * ( Baseline!B$87 * Baseline!B$7 )</f>
        <v>0.1745893698</v>
      </c>
      <c r="W452" s="43">
        <f>F452 * ( Baseline!D$87 * Baseline!B$11 )</f>
        <v>0.003680536332</v>
      </c>
      <c r="X452" s="43">
        <f>G452 * ( Baseline!F$87 * Baseline!B$16 )</f>
        <v>0.005827066632</v>
      </c>
      <c r="Y452" s="43">
        <f>H452 * ( Baseline!H$87 * Baseline!B$18 )</f>
        <v>0.001165429423</v>
      </c>
      <c r="Z452" s="51">
        <f t="shared" si="1"/>
        <v>0.1852624022</v>
      </c>
      <c r="AA452" s="43">
        <f>I452 * ( Baseline!B$87 * Baseline!B$7 )</f>
        <v>0.002070858344</v>
      </c>
      <c r="AB452" s="45">
        <f>J452 * ( Baseline!D$87 * Baseline!B$11 )</f>
        <v>0.03253635903</v>
      </c>
      <c r="AC452" s="45">
        <f>K452 * ( Baseline!F$87 * Baseline!B$16 )</f>
        <v>0.0004773174426</v>
      </c>
      <c r="AD452" s="45">
        <f>L452 * ( Baseline!F$87 * Baseline!B$16 )</f>
        <v>0.0004999318997</v>
      </c>
      <c r="AE452" s="51">
        <f t="shared" si="2"/>
        <v>0.03558446672</v>
      </c>
      <c r="AF452" s="51">
        <f>M452 * ( Baseline!B$87 * Baseline!B$7 )</f>
        <v>0.001741169575</v>
      </c>
      <c r="AG452" s="51">
        <f>N452 * ( Baseline!D$87 * Baseline!B$11 )</f>
        <v>0.0002534889938</v>
      </c>
      <c r="AH452" s="51">
        <f>O452 * ( Baseline!F$87 * Baseline!B$16 )</f>
        <v>0.04600237915</v>
      </c>
      <c r="AI452" s="51">
        <f>P452 * ( Baseline!H$87 * Baseline!B$18 )</f>
        <v>0.0005791733396</v>
      </c>
      <c r="AJ452" s="51">
        <f t="shared" si="3"/>
        <v>0.04857621106</v>
      </c>
      <c r="AK452" s="51">
        <f>Q452 * ( Baseline!B$87 * Baseline!B$7 )</f>
        <v>0.00003439552061</v>
      </c>
      <c r="AL452" s="51">
        <f>R452 * ( Baseline!D$87 * Baseline!B$11 )</f>
        <v>0.0002654988545</v>
      </c>
      <c r="AM452" s="51">
        <f>S452 * ( Baseline!F$87 * Baseline!B$16 )</f>
        <v>0.00005720492044</v>
      </c>
      <c r="AN452" s="51">
        <f>T452 * ( Baseline!H$87 * Baseline!B$18 )</f>
        <v>0.03465620392</v>
      </c>
      <c r="AO452" s="51">
        <f t="shared" si="4"/>
        <v>0.03501330322</v>
      </c>
      <c r="AP452" s="61"/>
      <c r="AQ452" s="51">
        <f>V452 * ( (1-Baseline!B$88-Baseline!B$87) + (1-B452)*Baseline!B$88 )</f>
        <v>0.08413073301</v>
      </c>
      <c r="AR452" s="51">
        <f>W452 * ( (1-Baseline!B$88-Baseline!B$87) + (1-B452)*Baseline!B$88 )</f>
        <v>0.001773568573</v>
      </c>
      <c r="AS452" s="51">
        <f>X452 * ( (1-Baseline!B$88-Baseline!B$87) + (1-B452)*Baseline!B$88 )</f>
        <v>0.002807933768</v>
      </c>
      <c r="AT452" s="51">
        <f>Y452 * ( (1-Baseline!B$88-Baseline!B$87) + (1-B452)*Baseline!B$88 )</f>
        <v>0.0005615945102</v>
      </c>
      <c r="AU452" s="51">
        <f t="shared" si="5"/>
        <v>0.08927382986</v>
      </c>
      <c r="AV452" s="51">
        <f>AA452 * ( (1-Baseline!D$88-Baseline!D$87) + (1-B452)*Baseline!D$88 )</f>
        <v>0.001535257612</v>
      </c>
      <c r="AW452" s="51">
        <f>AB452 * ( (1-Baseline!D$88-Baseline!D$87) + (1-B452)*Baseline!D$88 )</f>
        <v>0.0241212505</v>
      </c>
      <c r="AX452" s="51">
        <f>AC452 * ( (1-Baseline!D$88-Baseline!D$87) + (1-B452)*Baseline!D$88 )</f>
        <v>0.0003538654584</v>
      </c>
      <c r="AY452" s="51">
        <f>AD452 * ( (1-Baseline!D$88-Baseline!D$87) + (1-B452)*Baseline!D$88 )</f>
        <v>0.0003706309786</v>
      </c>
      <c r="AZ452" s="51">
        <f t="shared" si="6"/>
        <v>0.02638100455</v>
      </c>
      <c r="BA452" s="51">
        <f>AF452 * ( (1-Baseline!F$88-Baseline!F$87) + (1-Baseline!B$36)*Baseline!F$88 )</f>
        <v>0.001253001343</v>
      </c>
      <c r="BB452" s="51">
        <f>AG452 * ( (1-Baseline!F$88-Baseline!F$87) + (1-Baseline!B$36)*Baseline!F$88 )</f>
        <v>0.0001824187916</v>
      </c>
      <c r="BC452" s="51">
        <f>AH452 * ( (1-Baseline!F$88-Baseline!F$87) + (1-Baseline!B$36)*Baseline!F$88 )</f>
        <v>0.03310478412</v>
      </c>
      <c r="BD452" s="51">
        <f>AI452 * ( (1-Baseline!F$88-Baseline!F$87) + (1-Baseline!B$36)*Baseline!F$88 )</f>
        <v>0.0004167916687</v>
      </c>
      <c r="BE452" s="51">
        <f t="shared" si="7"/>
        <v>0.03495699592</v>
      </c>
      <c r="BF452" s="51">
        <f>AK452 * ( (1-Baseline!H$88-Baseline!H$87) + (1-Baseline!B$36)*Baseline!H$88 )</f>
        <v>0.00002725225889</v>
      </c>
      <c r="BG452" s="51">
        <f>AL452 * ( (1-Baseline!H$88-Baseline!H$87) + (1-Baseline!B$36)*Baseline!H$88 )</f>
        <v>0.0002103600524</v>
      </c>
      <c r="BH452" s="51">
        <f>AM452 * ( (1-Baseline!H$88-Baseline!H$87) + (1-Baseline!B$36)*Baseline!H$88 )</f>
        <v>0.00004532460257</v>
      </c>
      <c r="BI452" s="51">
        <f>AN452 * ( (1-Baseline!H$88-Baseline!H$87) + (1-Baseline!B$36)*Baseline!H$88 )</f>
        <v>0.02745880349</v>
      </c>
      <c r="BJ452" s="51">
        <f t="shared" si="8"/>
        <v>0.02774174041</v>
      </c>
      <c r="BK452" s="61"/>
      <c r="BL452" s="51">
        <f t="shared" si="19"/>
        <v>0.942389647</v>
      </c>
      <c r="BM452" s="51">
        <f t="shared" si="20"/>
        <v>0.01986661237</v>
      </c>
      <c r="BN452" s="51">
        <f t="shared" si="21"/>
        <v>0.03145304478</v>
      </c>
      <c r="BO452" s="51">
        <f t="shared" si="22"/>
        <v>0.00629069584</v>
      </c>
      <c r="BP452" s="51">
        <f t="shared" si="9"/>
        <v>1</v>
      </c>
      <c r="BQ452" s="51">
        <f t="shared" si="23"/>
        <v>0.05819557056</v>
      </c>
      <c r="BR452" s="51">
        <f t="shared" si="24"/>
        <v>0.9143416224</v>
      </c>
      <c r="BS452" s="51">
        <f t="shared" si="25"/>
        <v>0.01341364608</v>
      </c>
      <c r="BT452" s="51">
        <f t="shared" si="26"/>
        <v>0.01404916094</v>
      </c>
      <c r="BU452" s="51">
        <f t="shared" si="10"/>
        <v>1</v>
      </c>
      <c r="BV452" s="51">
        <f t="shared" si="27"/>
        <v>0.03584407957</v>
      </c>
      <c r="BW452" s="51">
        <f t="shared" si="28"/>
        <v>0.005218377232</v>
      </c>
      <c r="BX452" s="51">
        <f t="shared" si="29"/>
        <v>0.9470145602</v>
      </c>
      <c r="BY452" s="51">
        <f t="shared" si="30"/>
        <v>0.01192298302</v>
      </c>
      <c r="BZ452" s="51">
        <f t="shared" si="11"/>
        <v>1</v>
      </c>
      <c r="CA452" s="51">
        <f t="shared" si="31"/>
        <v>0.0009823557749</v>
      </c>
      <c r="CB452" s="51">
        <f t="shared" si="32"/>
        <v>0.007582799396</v>
      </c>
      <c r="CC452" s="51">
        <f t="shared" si="33"/>
        <v>0.001633805302</v>
      </c>
      <c r="CD452" s="51">
        <f t="shared" si="34"/>
        <v>0.9898010395</v>
      </c>
      <c r="CE452" s="51">
        <f t="shared" si="12"/>
        <v>1</v>
      </c>
      <c r="CF452" s="61"/>
      <c r="CG452" s="51">
        <f t="shared" si="35"/>
        <v>0.942389647</v>
      </c>
      <c r="CH452" s="51">
        <f t="shared" si="36"/>
        <v>0.01986661237</v>
      </c>
      <c r="CI452" s="51">
        <f t="shared" si="37"/>
        <v>0.03145304478</v>
      </c>
      <c r="CJ452" s="51">
        <f t="shared" si="38"/>
        <v>0.00629069584</v>
      </c>
      <c r="CK452" s="51">
        <f t="shared" si="13"/>
        <v>1</v>
      </c>
      <c r="CL452" s="51">
        <f t="shared" si="39"/>
        <v>0.05819557056</v>
      </c>
      <c r="CM452" s="51">
        <f t="shared" si="40"/>
        <v>0.9143416224</v>
      </c>
      <c r="CN452" s="51">
        <f t="shared" si="41"/>
        <v>0.01341364608</v>
      </c>
      <c r="CO452" s="51">
        <f t="shared" si="42"/>
        <v>0.01404916094</v>
      </c>
      <c r="CP452" s="51">
        <f t="shared" si="14"/>
        <v>1</v>
      </c>
      <c r="CQ452" s="51">
        <f t="shared" si="43"/>
        <v>0.03584407957</v>
      </c>
      <c r="CR452" s="51">
        <f t="shared" si="44"/>
        <v>0.005218377232</v>
      </c>
      <c r="CS452" s="51">
        <f t="shared" si="45"/>
        <v>0.9470145602</v>
      </c>
      <c r="CT452" s="51">
        <f t="shared" si="46"/>
        <v>0.01192298302</v>
      </c>
      <c r="CU452" s="51">
        <f t="shared" si="15"/>
        <v>1</v>
      </c>
      <c r="CV452" s="51">
        <f t="shared" si="47"/>
        <v>0.0009823557749</v>
      </c>
      <c r="CW452" s="51">
        <f t="shared" si="48"/>
        <v>0.007582799396</v>
      </c>
      <c r="CX452" s="51">
        <f t="shared" si="49"/>
        <v>0.001633805302</v>
      </c>
      <c r="CY452" s="51">
        <f t="shared" si="50"/>
        <v>0.9898010395</v>
      </c>
      <c r="CZ452" s="51">
        <f t="shared" si="16"/>
        <v>1</v>
      </c>
      <c r="DA452" s="61"/>
      <c r="DB452" s="51">
        <f>(AQ452*Baseline!B$7 + AV452*Baseline!B$11 + BA452*Baseline!B$16 + BF452*Baseline!B$18)</f>
        <v>49541.54411</v>
      </c>
      <c r="DC452" s="51">
        <f>(AR452*Baseline!B$7 + AW452*Baseline!B$11 + BB452*Baseline!B$16 + BG452*Baseline!B$18)</f>
        <v>62833.20108</v>
      </c>
      <c r="DD452" s="51">
        <f>(AS452*Baseline!B$7 + AX452*Baseline!B$11 + BC452*Baseline!B$16 + BH452*Baseline!B$18)</f>
        <v>115103.4987</v>
      </c>
      <c r="DE452" s="51">
        <f>(AT452*Baseline!B$7 + AY452*Baseline!B$11 + BD452*Baseline!B$16 + BI452*Baseline!B$18)</f>
        <v>1259824.561</v>
      </c>
      <c r="DF452" s="51">
        <f t="shared" si="17"/>
        <v>1487302.805</v>
      </c>
      <c r="DG452" s="61"/>
      <c r="DH452" s="51">
        <f t="shared" si="51"/>
        <v>0.03330965553</v>
      </c>
      <c r="DI452" s="51">
        <f t="shared" si="52"/>
        <v>0.04224640797</v>
      </c>
      <c r="DJ452" s="51">
        <f t="shared" si="53"/>
        <v>0.07739076287</v>
      </c>
      <c r="DK452" s="51">
        <f t="shared" si="54"/>
        <v>0.8470531736</v>
      </c>
      <c r="DL452" s="51">
        <f t="shared" si="18"/>
        <v>1</v>
      </c>
      <c r="DM452" s="61"/>
      <c r="DN452" s="51">
        <f>DH452 / (Baseline!B$7/Baseline!B$17)</f>
        <v>3.55558664</v>
      </c>
      <c r="DO452" s="51">
        <f>DI452 / (Baseline!B$11/Baseline!B$17)</f>
        <v>1.019848509</v>
      </c>
      <c r="DP452" s="51">
        <f>DJ452 / (Baseline!B$16/Baseline!B$17)</f>
        <v>1.195921166</v>
      </c>
      <c r="DQ452" s="51">
        <f>DK452 / (Baseline!B$18/Baseline!B$17)</f>
        <v>0.9576683925</v>
      </c>
      <c r="DR452" s="79"/>
      <c r="DS452" s="51">
        <f>(AU452*Baseline!B$34)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0.02592060573</v>
      </c>
      <c r="DT452" s="51">
        <f>(AZ452*Baseline!B$34) + (Baseline!D$88*(1-Baseline!D$89)*Baseline!B$35) + (Baseline!D$88*Baseline!D$89*((1-Baseline!D$90)*Baseline!B$40 + Baseline!D$90*Baseline!B$41))</f>
        <v>0.01037071868</v>
      </c>
      <c r="DU452" s="51">
        <f>(BE452*Baseline!B$34) + (Baseline!F$88*(1-Baseline!F$89)*Baseline!B$35) + (Baseline!F$88*Baseline!F$89*((1-Baseline!F$90)*Baseline!B$40 + Baseline!F$90*Baseline!B$41))</f>
        <v>0.01297418939</v>
      </c>
      <c r="DV452" s="51">
        <f>(BJ452*Baseline!B$34) + (Baseline!H$88*(1-Baseline!H$89)*Baseline!B$35) + (Baseline!H$88*Baseline!H$89*((1-Baseline!H$90)*Baseline!B$40 + Baseline!H$90*Baseline!B$41))</f>
        <v>0.009306261061</v>
      </c>
      <c r="DW452" s="51">
        <f>( DS452*Baseline!B$7 + DT452*Baseline!B$11 + DU452*Baseline!B$16 + DV452*Baseline!B$18 ) / Baseline!B$17</f>
        <v>0.009743362781</v>
      </c>
    </row>
    <row r="453">
      <c r="A453" s="4" t="s">
        <v>764</v>
      </c>
      <c r="B453" s="45">
        <f>MIN( MAX( NORMINV( MCrands!B453, (B$5+B$4)/2, (B$5-B$4)/3.29 ), 0 ), 1 )</f>
        <v>0.5392057023</v>
      </c>
      <c r="C453" s="45">
        <f>MAX( NORMINV( MCrands!C453, (C$5+C$4)/2, (C$5-C$4)/3.29 ), 0 )</f>
        <v>2.728754797</v>
      </c>
      <c r="D453" s="41"/>
      <c r="E453" s="43">
        <f>Baseline!B$33 * (C453 * Baseline!B$66*Baseline!B$66/Baseline!B$73 + Baseline!B$52*Baseline!B$52/Baseline!B$74 + Baseline!B$53*Baseline!B$53/Baseline!B$75 + Baseline!B$54*Baseline!B$54/Baseline!B$76)</f>
        <v>0.0000193608937</v>
      </c>
      <c r="F453" s="43">
        <f>Baseline!B$33 * (C453 * Baseline!B$66*Baseline!B$57/Baseline!B$73 + Baseline!B$52*Baseline!B$67/Baseline!B$74 + Baseline!B$53*Baseline!B$55/Baseline!B$75 + Baseline!B$54*Baseline!B$56/Baseline!B$76)</f>
        <v>0.0000001999248511</v>
      </c>
      <c r="G453" s="45">
        <f>Baseline!B$33 * (C453 * Baseline!B$66*Baseline!B$58/Baseline!B$73 + Baseline!B$52*Baseline!B$59/Baseline!B$74 + Baseline!B$53*Baseline!B$68/Baseline!B$75 + Baseline!B$54*Baseline!B$60/Baseline!B$76)</f>
        <v>0.0000001687446177</v>
      </c>
      <c r="H453" s="43">
        <f>Baseline!B$33 * (C453 * Baseline!B$66*Baseline!B$61/Baseline!B$73 + Baseline!B$52*Baseline!B$62/Baseline!B$74 + Baseline!B$53*Baseline!B$63/Baseline!B$75 + Baseline!B$54*Baseline!B$69/Baseline!B$76)</f>
        <v>0.000000003412525465</v>
      </c>
      <c r="I453" s="43">
        <f>Baseline!B$33 * (C453 * Baseline!B$57*Baseline!B$66/Baseline!B$73 + Baseline!B$67*Baseline!B$52/Baseline!B$74 + Baseline!B$55*Baseline!B$53/Baseline!B$75 + Baseline!B$56*Baseline!B$54/Baseline!B$76)</f>
        <v>0.0000001999248511</v>
      </c>
      <c r="J453" s="45">
        <f>Baseline!B$33 * (C453 * Baseline!B$57*Baseline!B$57/Baseline!B$73 + Baseline!B$67*Baseline!B$67/Baseline!B$74 + Baseline!B$55*Baseline!B$55/Baseline!B$75 + Baseline!B$56*Baseline!B$56/Baseline!B$76)</f>
        <v>0.000001763813809</v>
      </c>
      <c r="K453" s="43">
        <f>Baseline!B$33 * (C453 * Baseline!B$57*Baseline!B$58/Baseline!B$73 + Baseline!B$67*Baseline!B$59/Baseline!B$74 + Baseline!B$55*Baseline!B$68/Baseline!B$75 + Baseline!B$56*Baseline!B$60/Baseline!B$76)</f>
        <v>0.00000001374193207</v>
      </c>
      <c r="L453" s="45">
        <f>Baseline!B$33 * (C453 * Baseline!B$57*Baseline!B$61/Baseline!B$73 + Baseline!B$67*Baseline!B$62/Baseline!B$74 + Baseline!B$55*Baseline!B$63/Baseline!B$75 + Baseline!B$56*Baseline!B$69/Baseline!B$76)</f>
        <v>0.00000001439285308</v>
      </c>
      <c r="M453" s="43">
        <f>Baseline!B$33 * (C453 * Baseline!B$58*Baseline!B$66/Baseline!B$73 + Baseline!B$59*Baseline!B$52/Baseline!B$74 + Baseline!B$68*Baseline!B$53/Baseline!B$75 + Baseline!B$60*Baseline!B$54/Baseline!B$76)</f>
        <v>0.0000001687446177</v>
      </c>
      <c r="N453" s="45">
        <f>Baseline!B$33 * (C453 * Baseline!B$58*Baseline!B$57/Baseline!B$73 + Baseline!B$59*Baseline!B$67/Baseline!B$74 + Baseline!B$68*Baseline!B$55/Baseline!B$75 + Baseline!B$60*Baseline!B$56/Baseline!B$76)</f>
        <v>0.00000001374193207</v>
      </c>
      <c r="O453" s="45">
        <f>Baseline!B$33 * (C453 * Baseline!B$58*Baseline!B$58/Baseline!B$73 + Baseline!B$59*Baseline!B$59/Baseline!B$74 + Baseline!B$68*Baseline!B$68/Baseline!B$75 + Baseline!B$60*Baseline!B$60/Baseline!B$76)</f>
        <v>0.000001324390303</v>
      </c>
      <c r="P453" s="43">
        <f>Baseline!B$33 * (C453 * Baseline!B$58*Baseline!B$61/Baseline!B$73 + Baseline!B$59*Baseline!B$62/Baseline!B$74 + Baseline!B$68*Baseline!B$63/Baseline!B$75 + Baseline!B$60*Baseline!B$69/Baseline!B$76)</f>
        <v>0.000000001646944822</v>
      </c>
      <c r="Q453" s="43">
        <f>Baseline!B$33 * (C453 * Baseline!B$61*Baseline!B$66/Baseline!B$73 + Baseline!B$62*Baseline!B$52/Baseline!B$74 + Baseline!B$63*Baseline!B$53/Baseline!B$75 + Baseline!B$69*Baseline!B$54/Baseline!B$76)</f>
        <v>0.000000003412525465</v>
      </c>
      <c r="R453" s="43">
        <f>Baseline!B$33 * (C453 * Baseline!B$61*Baseline!B$57/Baseline!B$73 + Baseline!B$62*Baseline!B$67/Baseline!B$74 + Baseline!B$63*Baseline!B$55/Baseline!B$75 + Baseline!B$69*Baseline!B$56/Baseline!B$76)</f>
        <v>0.00000001439285308</v>
      </c>
      <c r="S453" s="43">
        <f>Baseline!B$33 * (C453 * Baseline!B$61*Baseline!B$58/Baseline!B$73 + Baseline!B$62*Baseline!B$59/Baseline!B$74 + Baseline!B$63*Baseline!B$68/Baseline!B$75 + Baseline!B$69*Baseline!B$60/Baseline!B$76)</f>
        <v>0.000000001646944822</v>
      </c>
      <c r="T453" s="43">
        <f>Baseline!B$33 * (C453 * Baseline!B$61*Baseline!B$61/Baseline!B$73 + Baseline!B$62*Baseline!B$62/Baseline!B$74 + Baseline!B$63*Baseline!B$63/Baseline!B$75 + Baseline!B$69*Baseline!B$69/Baseline!B$76)</f>
        <v>0.00000009854654539</v>
      </c>
      <c r="U453" s="41"/>
      <c r="V453" s="43">
        <f>E453 * ( Baseline!B$87 * Baseline!B$7 )</f>
        <v>0.2009467157</v>
      </c>
      <c r="W453" s="43">
        <f>F453 * ( Baseline!D$87 * Baseline!B$11 )</f>
        <v>0.003687932896</v>
      </c>
      <c r="X453" s="43">
        <f>G453 * ( Baseline!F$87 * Baseline!B$16 )</f>
        <v>0.005861305469</v>
      </c>
      <c r="Y453" s="43">
        <f>H453 * ( Baseline!H$87 * Baseline!B$18 )</f>
        <v>0.001200094661</v>
      </c>
      <c r="Z453" s="51">
        <f t="shared" si="1"/>
        <v>0.2116960487</v>
      </c>
      <c r="AA453" s="43">
        <f>I453 * ( Baseline!B$87 * Baseline!B$7 )</f>
        <v>0.00207502003</v>
      </c>
      <c r="AB453" s="45">
        <f>J453 * ( Baseline!D$87 * Baseline!B$11 )</f>
        <v>0.0325363602</v>
      </c>
      <c r="AC453" s="45">
        <f>K453 * ( Baseline!F$87 * Baseline!B$16 )</f>
        <v>0.0004773228487</v>
      </c>
      <c r="AD453" s="45">
        <f>L453 * ( Baseline!F$87 * Baseline!B$16 )</f>
        <v>0.0004999324403</v>
      </c>
      <c r="AE453" s="51">
        <f t="shared" si="2"/>
        <v>0.03558863552</v>
      </c>
      <c r="AF453" s="51">
        <f>M453 * ( Baseline!B$87 * Baseline!B$7 )</f>
        <v>0.001751400387</v>
      </c>
      <c r="AG453" s="51">
        <f>N453 * ( Baseline!D$87 * Baseline!B$11 )</f>
        <v>0.0002534918648</v>
      </c>
      <c r="AH453" s="51">
        <f>O453 * ( Baseline!F$87 * Baseline!B$16 )</f>
        <v>0.04600239244</v>
      </c>
      <c r="AI453" s="51">
        <f>P453 * ( Baseline!H$87 * Baseline!B$18 )</f>
        <v>0.0005791867952</v>
      </c>
      <c r="AJ453" s="51">
        <f t="shared" si="3"/>
        <v>0.04858647149</v>
      </c>
      <c r="AK453" s="51">
        <f>Q453 * ( Baseline!B$87 * Baseline!B$7 )</f>
        <v>0.0000354186018</v>
      </c>
      <c r="AL453" s="51">
        <f>R453 * ( Baseline!D$87 * Baseline!B$11 )</f>
        <v>0.0002654991416</v>
      </c>
      <c r="AM453" s="51">
        <f>S453 * ( Baseline!F$87 * Baseline!B$16 )</f>
        <v>0.00005720624945</v>
      </c>
      <c r="AN453" s="51">
        <f>T453 * ( Baseline!H$87 * Baseline!B$18 )</f>
        <v>0.03465620527</v>
      </c>
      <c r="AO453" s="51">
        <f t="shared" si="4"/>
        <v>0.03501432926</v>
      </c>
      <c r="AP453" s="61"/>
      <c r="AQ453" s="51">
        <f>V453 * ( (1-Baseline!B$88-Baseline!B$87) + (1-B453)*Baseline!B$88 )</f>
        <v>0.1002135187</v>
      </c>
      <c r="AR453" s="51">
        <f>W453 * ( (1-Baseline!B$88-Baseline!B$87) + (1-B453)*Baseline!B$88 )</f>
        <v>0.001839197674</v>
      </c>
      <c r="AS453" s="51">
        <f>X453 * ( (1-Baseline!B$88-Baseline!B$87) + (1-B453)*Baseline!B$88 )</f>
        <v>0.002923073627</v>
      </c>
      <c r="AT453" s="51">
        <f>Y453 * ( (1-Baseline!B$88-Baseline!B$87) + (1-B453)*Baseline!B$88 )</f>
        <v>0.0005984955181</v>
      </c>
      <c r="AU453" s="51">
        <f t="shared" si="5"/>
        <v>0.1055742855</v>
      </c>
      <c r="AV453" s="51">
        <f>AA453 * ( (1-Baseline!D$88-Baseline!D$87) + (1-B453)*Baseline!D$88 )</f>
        <v>0.001555921078</v>
      </c>
      <c r="AW453" s="51">
        <f>AB453 * ( (1-Baseline!D$88-Baseline!D$87) + (1-B453)*Baseline!D$88 )</f>
        <v>0.0243968771</v>
      </c>
      <c r="AX453" s="51">
        <f>AC453 * ( (1-Baseline!D$88-Baseline!D$87) + (1-B453)*Baseline!D$88 )</f>
        <v>0.0003579130181</v>
      </c>
      <c r="AY453" s="51">
        <f>AD453 * ( (1-Baseline!D$88-Baseline!D$87) + (1-B453)*Baseline!D$88 )</f>
        <v>0.0003748664641</v>
      </c>
      <c r="AZ453" s="51">
        <f t="shared" si="6"/>
        <v>0.02668557766</v>
      </c>
      <c r="BA453" s="51">
        <f>AF453 * ( (1-Baseline!F$88-Baseline!F$87) + (1-Baseline!B$36)*Baseline!F$88 )</f>
        <v>0.001260363763</v>
      </c>
      <c r="BB453" s="51">
        <f>AG453 * ( (1-Baseline!F$88-Baseline!F$87) + (1-Baseline!B$36)*Baseline!F$88 )</f>
        <v>0.0001824208577</v>
      </c>
      <c r="BC453" s="51">
        <f>AH453 * ( (1-Baseline!F$88-Baseline!F$87) + (1-Baseline!B$36)*Baseline!F$88 )</f>
        <v>0.03310479368</v>
      </c>
      <c r="BD453" s="51">
        <f>AI453 * ( (1-Baseline!F$88-Baseline!F$87) + (1-Baseline!B$36)*Baseline!F$88 )</f>
        <v>0.0004168013518</v>
      </c>
      <c r="BE453" s="51">
        <f t="shared" si="7"/>
        <v>0.03496437965</v>
      </c>
      <c r="BF453" s="51">
        <f>AK453 * ( (1-Baseline!H$88-Baseline!H$87) + (1-Baseline!B$36)*Baseline!H$88 )</f>
        <v>0.00002806286658</v>
      </c>
      <c r="BG453" s="51">
        <f>AL453 * ( (1-Baseline!H$88-Baseline!H$87) + (1-Baseline!B$36)*Baseline!H$88 )</f>
        <v>0.0002103602799</v>
      </c>
      <c r="BH453" s="51">
        <f>AM453 * ( (1-Baseline!H$88-Baseline!H$87) + (1-Baseline!B$36)*Baseline!H$88 )</f>
        <v>0.00004532565557</v>
      </c>
      <c r="BI453" s="51">
        <f>AN453 * ( (1-Baseline!H$88-Baseline!H$87) + (1-Baseline!B$36)*Baseline!H$88 )</f>
        <v>0.02745880456</v>
      </c>
      <c r="BJ453" s="51">
        <f t="shared" si="8"/>
        <v>0.02774255336</v>
      </c>
      <c r="BK453" s="61"/>
      <c r="BL453" s="51">
        <f t="shared" si="19"/>
        <v>0.949222798</v>
      </c>
      <c r="BM453" s="51">
        <f t="shared" si="20"/>
        <v>0.01742088678</v>
      </c>
      <c r="BN453" s="51">
        <f t="shared" si="21"/>
        <v>0.02768736358</v>
      </c>
      <c r="BO453" s="51">
        <f t="shared" si="22"/>
        <v>0.005668951633</v>
      </c>
      <c r="BP453" s="51">
        <f t="shared" si="9"/>
        <v>1</v>
      </c>
      <c r="BQ453" s="51">
        <f t="shared" si="23"/>
        <v>0.05830569224</v>
      </c>
      <c r="BR453" s="51">
        <f t="shared" si="24"/>
        <v>0.9142345506</v>
      </c>
      <c r="BS453" s="51">
        <f t="shared" si="25"/>
        <v>0.01341222673</v>
      </c>
      <c r="BT453" s="51">
        <f t="shared" si="26"/>
        <v>0.01404753043</v>
      </c>
      <c r="BU453" s="51">
        <f t="shared" si="10"/>
        <v>1</v>
      </c>
      <c r="BV453" s="51">
        <f t="shared" si="27"/>
        <v>0.03604707921</v>
      </c>
      <c r="BW453" s="51">
        <f t="shared" si="28"/>
        <v>0.005217334313</v>
      </c>
      <c r="BX453" s="51">
        <f t="shared" si="29"/>
        <v>0.9468148444</v>
      </c>
      <c r="BY453" s="51">
        <f t="shared" si="30"/>
        <v>0.01192074208</v>
      </c>
      <c r="BZ453" s="51">
        <f t="shared" si="11"/>
        <v>1</v>
      </c>
      <c r="CA453" s="51">
        <f t="shared" si="31"/>
        <v>0.001011545917</v>
      </c>
      <c r="CB453" s="51">
        <f t="shared" si="32"/>
        <v>0.007582585393</v>
      </c>
      <c r="CC453" s="51">
        <f t="shared" si="33"/>
        <v>0.001633795382</v>
      </c>
      <c r="CD453" s="51">
        <f t="shared" si="34"/>
        <v>0.9897720733</v>
      </c>
      <c r="CE453" s="51">
        <f t="shared" si="12"/>
        <v>1</v>
      </c>
      <c r="CF453" s="61"/>
      <c r="CG453" s="51">
        <f t="shared" si="35"/>
        <v>0.949222798</v>
      </c>
      <c r="CH453" s="51">
        <f t="shared" si="36"/>
        <v>0.01742088678</v>
      </c>
      <c r="CI453" s="51">
        <f t="shared" si="37"/>
        <v>0.02768736358</v>
      </c>
      <c r="CJ453" s="51">
        <f t="shared" si="38"/>
        <v>0.005668951633</v>
      </c>
      <c r="CK453" s="51">
        <f t="shared" si="13"/>
        <v>1</v>
      </c>
      <c r="CL453" s="51">
        <f t="shared" si="39"/>
        <v>0.05830569224</v>
      </c>
      <c r="CM453" s="51">
        <f t="shared" si="40"/>
        <v>0.9142345506</v>
      </c>
      <c r="CN453" s="51">
        <f t="shared" si="41"/>
        <v>0.01341222673</v>
      </c>
      <c r="CO453" s="51">
        <f t="shared" si="42"/>
        <v>0.01404753043</v>
      </c>
      <c r="CP453" s="51">
        <f t="shared" si="14"/>
        <v>1</v>
      </c>
      <c r="CQ453" s="51">
        <f t="shared" si="43"/>
        <v>0.03604707921</v>
      </c>
      <c r="CR453" s="51">
        <f t="shared" si="44"/>
        <v>0.005217334313</v>
      </c>
      <c r="CS453" s="51">
        <f t="shared" si="45"/>
        <v>0.9468148444</v>
      </c>
      <c r="CT453" s="51">
        <f t="shared" si="46"/>
        <v>0.01192074208</v>
      </c>
      <c r="CU453" s="51">
        <f t="shared" si="15"/>
        <v>1</v>
      </c>
      <c r="CV453" s="51">
        <f t="shared" si="47"/>
        <v>0.001011545917</v>
      </c>
      <c r="CW453" s="51">
        <f t="shared" si="48"/>
        <v>0.007582585393</v>
      </c>
      <c r="CX453" s="51">
        <f t="shared" si="49"/>
        <v>0.001633795382</v>
      </c>
      <c r="CY453" s="51">
        <f t="shared" si="50"/>
        <v>0.9897720733</v>
      </c>
      <c r="CZ453" s="51">
        <f t="shared" si="16"/>
        <v>1</v>
      </c>
      <c r="DA453" s="61"/>
      <c r="DB453" s="51">
        <f>(AQ453*Baseline!B$7 + AV453*Baseline!B$11 + BA453*Baseline!B$16 + BF453*Baseline!B$18)</f>
        <v>57447.79296</v>
      </c>
      <c r="DC453" s="51">
        <f>(AR453*Baseline!B$7 + AW453*Baseline!B$11 + BB453*Baseline!B$16 + BG453*Baseline!B$18)</f>
        <v>63456.14464</v>
      </c>
      <c r="DD453" s="51">
        <f>(AS453*Baseline!B$7 + AX453*Baseline!B$11 + BC453*Baseline!B$16 + BH453*Baseline!B$18)</f>
        <v>115168.102</v>
      </c>
      <c r="DE453" s="51">
        <f>(AT453*Baseline!B$7 + AY453*Baseline!B$11 + BD453*Baseline!B$16 + BI453*Baseline!B$18)</f>
        <v>1259851.622</v>
      </c>
      <c r="DF453" s="51">
        <f t="shared" si="17"/>
        <v>1495923.662</v>
      </c>
      <c r="DG453" s="61"/>
      <c r="DH453" s="51">
        <f t="shared" si="51"/>
        <v>0.03840289075</v>
      </c>
      <c r="DI453" s="51">
        <f t="shared" si="52"/>
        <v>0.04241937356</v>
      </c>
      <c r="DJ453" s="51">
        <f t="shared" si="53"/>
        <v>0.07698795394</v>
      </c>
      <c r="DK453" s="51">
        <f t="shared" si="54"/>
        <v>0.8421897818</v>
      </c>
      <c r="DL453" s="51">
        <f t="shared" si="18"/>
        <v>1</v>
      </c>
      <c r="DM453" s="61"/>
      <c r="DN453" s="51">
        <f>DH453 / (Baseline!B$7/Baseline!B$17)</f>
        <v>4.099255999</v>
      </c>
      <c r="DO453" s="51">
        <f>DI453 / (Baseline!B$11/Baseline!B$17)</f>
        <v>1.024023981</v>
      </c>
      <c r="DP453" s="51">
        <f>DJ453 / (Baseline!B$16/Baseline!B$17)</f>
        <v>1.189696551</v>
      </c>
      <c r="DQ453" s="51">
        <f>DK453 / (Baseline!B$18/Baseline!B$17)</f>
        <v>0.9521698986</v>
      </c>
      <c r="DR453" s="79"/>
      <c r="DS453" s="51">
        <f>(AU453*Baseline!B$34)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0.02836567407</v>
      </c>
      <c r="DT453" s="51">
        <f>(AZ453*Baseline!B$34) + (Baseline!D$88*(1-Baseline!D$89)*Baseline!B$35) + (Baseline!D$88*Baseline!D$89*((1-Baseline!D$90)*Baseline!B$40 + Baseline!D$90*Baseline!B$41))</f>
        <v>0.01041640465</v>
      </c>
      <c r="DU453" s="51">
        <f>(BE453*Baseline!B$34) + (Baseline!F$88*(1-Baseline!F$89)*Baseline!B$35) + (Baseline!F$88*Baseline!F$89*((1-Baseline!F$90)*Baseline!B$40 + Baseline!F$90*Baseline!B$41))</f>
        <v>0.01297529695</v>
      </c>
      <c r="DV453" s="51">
        <f>(BJ453*Baseline!B$34) + (Baseline!H$88*(1-Baseline!H$89)*Baseline!B$35) + (Baseline!H$88*Baseline!H$89*((1-Baseline!H$90)*Baseline!B$40 + Baseline!H$90*Baseline!B$41))</f>
        <v>0.009306383004</v>
      </c>
      <c r="DW453" s="51">
        <f>( DS453*Baseline!B$7 + DT453*Baseline!B$11 + DU453*Baseline!B$16 + DV453*Baseline!B$18 ) / Baseline!B$17</f>
        <v>0.009768340849</v>
      </c>
    </row>
    <row r="454">
      <c r="A454" s="4" t="s">
        <v>765</v>
      </c>
      <c r="B454" s="45">
        <f>MIN( MAX( NORMINV( MCrands!B454, (B$5+B$4)/2, (B$5-B$4)/3.29 ), 0 ), 1 )</f>
        <v>0.3451558864</v>
      </c>
      <c r="C454" s="45">
        <f>MAX( NORMINV( MCrands!C454, (C$5+C$4)/2, (C$5-C$4)/3.29 ), 0 )</f>
        <v>2.787008382</v>
      </c>
      <c r="D454" s="41"/>
      <c r="E454" s="43">
        <f>Baseline!B$33 * (C454 * Baseline!B$66*Baseline!B$66/Baseline!B$73 + Baseline!B$52*Baseline!B$52/Baseline!B$74 + Baseline!B$53*Baseline!B$53/Baseline!B$75 + Baseline!B$54*Baseline!B$54/Baseline!B$76)</f>
        <v>0.00001977333048</v>
      </c>
      <c r="F454" s="43">
        <f>Baseline!B$33 * (C454 * Baseline!B$66*Baseline!B$57/Baseline!B$73 + Baseline!B$52*Baseline!B$67/Baseline!B$74 + Baseline!B$53*Baseline!B$55/Baseline!B$75 + Baseline!B$54*Baseline!B$56/Baseline!B$76)</f>
        <v>0.0000001999899727</v>
      </c>
      <c r="G454" s="45">
        <f>Baseline!B$33 * (C454 * Baseline!B$66*Baseline!B$58/Baseline!B$73 + Baseline!B$52*Baseline!B$59/Baseline!B$74 + Baseline!B$53*Baseline!B$68/Baseline!B$75 + Baseline!B$54*Baseline!B$60/Baseline!B$76)</f>
        <v>0.0000001689047082</v>
      </c>
      <c r="H454" s="43">
        <f>Baseline!B$33 * (C454 * Baseline!B$66*Baseline!B$61/Baseline!B$73 + Baseline!B$52*Baseline!B$62/Baseline!B$74 + Baseline!B$53*Baseline!B$63/Baseline!B$75 + Baseline!B$54*Baseline!B$69/Baseline!B$76)</f>
        <v>0.000000003428534525</v>
      </c>
      <c r="I454" s="43">
        <f>Baseline!B$33 * (C454 * Baseline!B$57*Baseline!B$66/Baseline!B$73 + Baseline!B$67*Baseline!B$52/Baseline!B$74 + Baseline!B$55*Baseline!B$53/Baseline!B$75 + Baseline!B$56*Baseline!B$54/Baseline!B$76)</f>
        <v>0.0000001999899727</v>
      </c>
      <c r="J454" s="45">
        <f>Baseline!B$33 * (C454 * Baseline!B$57*Baseline!B$57/Baseline!B$73 + Baseline!B$67*Baseline!B$67/Baseline!B$74 + Baseline!B$55*Baseline!B$55/Baseline!B$75 + Baseline!B$56*Baseline!B$56/Baseline!B$76)</f>
        <v>0.000001763813819</v>
      </c>
      <c r="K454" s="43">
        <f>Baseline!B$33 * (C454 * Baseline!B$57*Baseline!B$58/Baseline!B$73 + Baseline!B$67*Baseline!B$59/Baseline!B$74 + Baseline!B$55*Baseline!B$68/Baseline!B$75 + Baseline!B$56*Baseline!B$60/Baseline!B$76)</f>
        <v>0.00000001374195735</v>
      </c>
      <c r="L454" s="45">
        <f>Baseline!B$33 * (C454 * Baseline!B$57*Baseline!B$61/Baseline!B$73 + Baseline!B$67*Baseline!B$62/Baseline!B$74 + Baseline!B$55*Baseline!B$63/Baseline!B$75 + Baseline!B$56*Baseline!B$69/Baseline!B$76)</f>
        <v>0.00000001439285561</v>
      </c>
      <c r="M454" s="43">
        <f>Baseline!B$33 * (C454 * Baseline!B$58*Baseline!B$66/Baseline!B$73 + Baseline!B$59*Baseline!B$52/Baseline!B$74 + Baseline!B$68*Baseline!B$53/Baseline!B$75 + Baseline!B$60*Baseline!B$54/Baseline!B$76)</f>
        <v>0.0000001689047082</v>
      </c>
      <c r="N454" s="45">
        <f>Baseline!B$33 * (C454 * Baseline!B$58*Baseline!B$57/Baseline!B$73 + Baseline!B$59*Baseline!B$67/Baseline!B$74 + Baseline!B$68*Baseline!B$55/Baseline!B$75 + Baseline!B$60*Baseline!B$56/Baseline!B$76)</f>
        <v>0.00000001374195735</v>
      </c>
      <c r="O454" s="45">
        <f>Baseline!B$33 * (C454 * Baseline!B$58*Baseline!B$58/Baseline!B$73 + Baseline!B$59*Baseline!B$59/Baseline!B$74 + Baseline!B$68*Baseline!B$68/Baseline!B$75 + Baseline!B$60*Baseline!B$60/Baseline!B$76)</f>
        <v>0.000001324390365</v>
      </c>
      <c r="P454" s="43">
        <f>Baseline!B$33 * (C454 * Baseline!B$58*Baseline!B$61/Baseline!B$73 + Baseline!B$59*Baseline!B$62/Baseline!B$74 + Baseline!B$68*Baseline!B$63/Baseline!B$75 + Baseline!B$60*Baseline!B$69/Baseline!B$76)</f>
        <v>0.000000001646951036</v>
      </c>
      <c r="Q454" s="43">
        <f>Baseline!B$33 * (C454 * Baseline!B$61*Baseline!B$66/Baseline!B$73 + Baseline!B$62*Baseline!B$52/Baseline!B$74 + Baseline!B$63*Baseline!B$53/Baseline!B$75 + Baseline!B$69*Baseline!B$54/Baseline!B$76)</f>
        <v>0.000000003428534525</v>
      </c>
      <c r="R454" s="43">
        <f>Baseline!B$33 * (C454 * Baseline!B$61*Baseline!B$57/Baseline!B$73 + Baseline!B$62*Baseline!B$67/Baseline!B$74 + Baseline!B$63*Baseline!B$55/Baseline!B$75 + Baseline!B$69*Baseline!B$56/Baseline!B$76)</f>
        <v>0.00000001439285561</v>
      </c>
      <c r="S454" s="43">
        <f>Baseline!B$33 * (C454 * Baseline!B$61*Baseline!B$58/Baseline!B$73 + Baseline!B$62*Baseline!B$59/Baseline!B$74 + Baseline!B$63*Baseline!B$68/Baseline!B$75 + Baseline!B$69*Baseline!B$60/Baseline!B$76)</f>
        <v>0.000000001646951036</v>
      </c>
      <c r="T454" s="43">
        <f>Baseline!B$33 * (C454 * Baseline!B$61*Baseline!B$61/Baseline!B$73 + Baseline!B$62*Baseline!B$62/Baseline!B$74 + Baseline!B$63*Baseline!B$63/Baseline!B$75 + Baseline!B$69*Baseline!B$69/Baseline!B$76)</f>
        <v>0.00000009854654601</v>
      </c>
      <c r="U454" s="41"/>
      <c r="V454" s="43">
        <f>E454 * ( Baseline!B$87 * Baseline!B$7 )</f>
        <v>0.2052273971</v>
      </c>
      <c r="W454" s="43">
        <f>F454 * ( Baseline!D$87 * Baseline!B$11 )</f>
        <v>0.003689134168</v>
      </c>
      <c r="X454" s="43">
        <f>G454 * ( Baseline!F$87 * Baseline!B$16 )</f>
        <v>0.005866866179</v>
      </c>
      <c r="Y454" s="43">
        <f>H454 * ( Baseline!H$87 * Baseline!B$18 )</f>
        <v>0.001205724623</v>
      </c>
      <c r="Z454" s="51">
        <f t="shared" si="1"/>
        <v>0.215989122</v>
      </c>
      <c r="AA454" s="43">
        <f>I454 * ( Baseline!B$87 * Baseline!B$7 )</f>
        <v>0.002075695927</v>
      </c>
      <c r="AB454" s="45">
        <f>J454 * ( Baseline!D$87 * Baseline!B$11 )</f>
        <v>0.03253636039</v>
      </c>
      <c r="AC454" s="45">
        <f>K454 * ( Baseline!F$87 * Baseline!B$16 )</f>
        <v>0.0004773237267</v>
      </c>
      <c r="AD454" s="45">
        <f>L454 * ( Baseline!F$87 * Baseline!B$16 )</f>
        <v>0.0004999325281</v>
      </c>
      <c r="AE454" s="51">
        <f t="shared" si="2"/>
        <v>0.03558931257</v>
      </c>
      <c r="AF454" s="51">
        <f>M454 * ( Baseline!B$87 * Baseline!B$7 )</f>
        <v>0.001753061967</v>
      </c>
      <c r="AG454" s="51">
        <f>N454 * ( Baseline!D$87 * Baseline!B$11 )</f>
        <v>0.0002534923311</v>
      </c>
      <c r="AH454" s="51">
        <f>O454 * ( Baseline!F$87 * Baseline!B$16 )</f>
        <v>0.0460023946</v>
      </c>
      <c r="AI454" s="51">
        <f>P454 * ( Baseline!H$87 * Baseline!B$18 )</f>
        <v>0.0005791889805</v>
      </c>
      <c r="AJ454" s="51">
        <f t="shared" si="3"/>
        <v>0.04858813788</v>
      </c>
      <c r="AK454" s="51">
        <f>Q454 * ( Baseline!B$87 * Baseline!B$7 )</f>
        <v>0.00003558475983</v>
      </c>
      <c r="AL454" s="51">
        <f>R454 * ( Baseline!D$87 * Baseline!B$11 )</f>
        <v>0.0002654991882</v>
      </c>
      <c r="AM454" s="51">
        <f>S454 * ( Baseline!F$87 * Baseline!B$16 )</f>
        <v>0.00005720646529</v>
      </c>
      <c r="AN454" s="51">
        <f>T454 * ( Baseline!H$87 * Baseline!B$18 )</f>
        <v>0.03465620549</v>
      </c>
      <c r="AO454" s="51">
        <f t="shared" si="4"/>
        <v>0.0350144959</v>
      </c>
      <c r="AP454" s="61"/>
      <c r="AQ454" s="51">
        <f>V454 * ( (1-Baseline!B$88-Baseline!B$87) + (1-B454)*Baseline!B$88 )</f>
        <v>0.1377919855</v>
      </c>
      <c r="AR454" s="51">
        <f>W454 * ( (1-Baseline!B$88-Baseline!B$87) + (1-B454)*Baseline!B$88 )</f>
        <v>0.002476926224</v>
      </c>
      <c r="AS454" s="51">
        <f>X454 * ( (1-Baseline!B$88-Baseline!B$87) + (1-B454)*Baseline!B$88 )</f>
        <v>0.00393908002</v>
      </c>
      <c r="AT454" s="51">
        <f>Y454 * ( (1-Baseline!B$88-Baseline!B$87) + (1-B454)*Baseline!B$88 )</f>
        <v>0.0008095370894</v>
      </c>
      <c r="AU454" s="51">
        <f t="shared" si="5"/>
        <v>0.1450175288</v>
      </c>
      <c r="AV454" s="51">
        <f>AA454 * ( (1-Baseline!D$88-Baseline!D$87) + (1-B454)*Baseline!D$88 )</f>
        <v>0.001736877098</v>
      </c>
      <c r="AW454" s="51">
        <f>AB454 * ( (1-Baseline!D$88-Baseline!D$87) + (1-B454)*Baseline!D$88 )</f>
        <v>0.02722540353</v>
      </c>
      <c r="AX454" s="51">
        <f>AC454 * ( (1-Baseline!D$88-Baseline!D$87) + (1-B454)*Baseline!D$88 )</f>
        <v>0.0003994094888</v>
      </c>
      <c r="AY454" s="51">
        <f>AD454 * ( (1-Baseline!D$88-Baseline!D$87) + (1-B454)*Baseline!D$88 )</f>
        <v>0.0004183278231</v>
      </c>
      <c r="AZ454" s="51">
        <f t="shared" si="6"/>
        <v>0.02978001794</v>
      </c>
      <c r="BA454" s="51">
        <f>AF454 * ( (1-Baseline!F$88-Baseline!F$87) + (1-Baseline!B$36)*Baseline!F$88 )</f>
        <v>0.001261559489</v>
      </c>
      <c r="BB454" s="51">
        <f>AG454 * ( (1-Baseline!F$88-Baseline!F$87) + (1-Baseline!B$36)*Baseline!F$88 )</f>
        <v>0.0001824211932</v>
      </c>
      <c r="BC454" s="51">
        <f>AH454 * ( (1-Baseline!F$88-Baseline!F$87) + (1-Baseline!B$36)*Baseline!F$88 )</f>
        <v>0.03310479523</v>
      </c>
      <c r="BD454" s="51">
        <f>AI454 * ( (1-Baseline!F$88-Baseline!F$87) + (1-Baseline!B$36)*Baseline!F$88 )</f>
        <v>0.0004168029244</v>
      </c>
      <c r="BE454" s="51">
        <f t="shared" si="7"/>
        <v>0.03496557884</v>
      </c>
      <c r="BF454" s="51">
        <f>AK454 * ( (1-Baseline!H$88-Baseline!H$87) + (1-Baseline!B$36)*Baseline!H$88 )</f>
        <v>0.00002819451691</v>
      </c>
      <c r="BG454" s="51">
        <f>AL454 * ( (1-Baseline!H$88-Baseline!H$87) + (1-Baseline!B$36)*Baseline!H$88 )</f>
        <v>0.0002103603168</v>
      </c>
      <c r="BH454" s="51">
        <f>AM454 * ( (1-Baseline!H$88-Baseline!H$87) + (1-Baseline!B$36)*Baseline!H$88 )</f>
        <v>0.00004532582658</v>
      </c>
      <c r="BI454" s="51">
        <f>AN454 * ( (1-Baseline!H$88-Baseline!H$87) + (1-Baseline!B$36)*Baseline!H$88 )</f>
        <v>0.02745880473</v>
      </c>
      <c r="BJ454" s="51">
        <f t="shared" si="8"/>
        <v>0.02774268539</v>
      </c>
      <c r="BK454" s="61"/>
      <c r="BL454" s="51">
        <f t="shared" si="19"/>
        <v>0.95017469</v>
      </c>
      <c r="BM454" s="51">
        <f t="shared" si="20"/>
        <v>0.01708018503</v>
      </c>
      <c r="BN454" s="51">
        <f t="shared" si="21"/>
        <v>0.02716278544</v>
      </c>
      <c r="BO454" s="51">
        <f t="shared" si="22"/>
        <v>0.00558233957</v>
      </c>
      <c r="BP454" s="51">
        <f t="shared" si="9"/>
        <v>1</v>
      </c>
      <c r="BQ454" s="51">
        <f t="shared" si="23"/>
        <v>0.0583235746</v>
      </c>
      <c r="BR454" s="51">
        <f t="shared" si="24"/>
        <v>0.9142171635</v>
      </c>
      <c r="BS454" s="51">
        <f t="shared" si="25"/>
        <v>0.01341199625</v>
      </c>
      <c r="BT454" s="51">
        <f t="shared" si="26"/>
        <v>0.01404726565</v>
      </c>
      <c r="BU454" s="51">
        <f t="shared" si="10"/>
        <v>1</v>
      </c>
      <c r="BV454" s="51">
        <f t="shared" si="27"/>
        <v>0.03608004018</v>
      </c>
      <c r="BW454" s="51">
        <f t="shared" si="28"/>
        <v>0.005217164974</v>
      </c>
      <c r="BX454" s="51">
        <f t="shared" si="29"/>
        <v>0.9467824166</v>
      </c>
      <c r="BY454" s="51">
        <f t="shared" si="30"/>
        <v>0.01192037822</v>
      </c>
      <c r="BZ454" s="51">
        <f t="shared" si="11"/>
        <v>1</v>
      </c>
      <c r="CA454" s="51">
        <f t="shared" si="31"/>
        <v>0.00101628651</v>
      </c>
      <c r="CB454" s="51">
        <f t="shared" si="32"/>
        <v>0.007582550638</v>
      </c>
      <c r="CC454" s="51">
        <f t="shared" si="33"/>
        <v>0.001633793771</v>
      </c>
      <c r="CD454" s="51">
        <f t="shared" si="34"/>
        <v>0.9897673691</v>
      </c>
      <c r="CE454" s="51">
        <f t="shared" si="12"/>
        <v>1</v>
      </c>
      <c r="CF454" s="61"/>
      <c r="CG454" s="51">
        <f t="shared" si="35"/>
        <v>0.95017469</v>
      </c>
      <c r="CH454" s="51">
        <f t="shared" si="36"/>
        <v>0.01708018503</v>
      </c>
      <c r="CI454" s="51">
        <f t="shared" si="37"/>
        <v>0.02716278544</v>
      </c>
      <c r="CJ454" s="51">
        <f t="shared" si="38"/>
        <v>0.00558233957</v>
      </c>
      <c r="CK454" s="51">
        <f t="shared" si="13"/>
        <v>1</v>
      </c>
      <c r="CL454" s="51">
        <f t="shared" si="39"/>
        <v>0.0583235746</v>
      </c>
      <c r="CM454" s="51">
        <f t="shared" si="40"/>
        <v>0.9142171635</v>
      </c>
      <c r="CN454" s="51">
        <f t="shared" si="41"/>
        <v>0.01341199625</v>
      </c>
      <c r="CO454" s="51">
        <f t="shared" si="42"/>
        <v>0.01404726565</v>
      </c>
      <c r="CP454" s="51">
        <f t="shared" si="14"/>
        <v>1</v>
      </c>
      <c r="CQ454" s="51">
        <f t="shared" si="43"/>
        <v>0.03608004018</v>
      </c>
      <c r="CR454" s="51">
        <f t="shared" si="44"/>
        <v>0.005217164974</v>
      </c>
      <c r="CS454" s="51">
        <f t="shared" si="45"/>
        <v>0.9467824166</v>
      </c>
      <c r="CT454" s="51">
        <f t="shared" si="46"/>
        <v>0.01192037822</v>
      </c>
      <c r="CU454" s="51">
        <f t="shared" si="15"/>
        <v>1</v>
      </c>
      <c r="CV454" s="51">
        <f t="shared" si="47"/>
        <v>0.00101628651</v>
      </c>
      <c r="CW454" s="51">
        <f t="shared" si="48"/>
        <v>0.007582550638</v>
      </c>
      <c r="CX454" s="51">
        <f t="shared" si="49"/>
        <v>0.001633793771</v>
      </c>
      <c r="CY454" s="51">
        <f t="shared" si="50"/>
        <v>0.9897673691</v>
      </c>
      <c r="CZ454" s="51">
        <f t="shared" si="16"/>
        <v>1</v>
      </c>
      <c r="DA454" s="61"/>
      <c r="DB454" s="51">
        <f>(AQ454*Baseline!B$7 + AV454*Baseline!B$11 + BA454*Baseline!B$16 + BF454*Baseline!B$18)</f>
        <v>76071.4536</v>
      </c>
      <c r="DC454" s="51">
        <f>(AR454*Baseline!B$7 + AW454*Baseline!B$11 + BB454*Baseline!B$16 + BG454*Baseline!B$18)</f>
        <v>69831.37347</v>
      </c>
      <c r="DD454" s="51">
        <f>(AS454*Baseline!B$7 + AX454*Baseline!B$11 + BC454*Baseline!B$16 + BH454*Baseline!B$18)</f>
        <v>115749.8696</v>
      </c>
      <c r="DE454" s="51">
        <f>(AT454*Baseline!B$7 + AY454*Baseline!B$11 + BD454*Baseline!B$16 + BI454*Baseline!B$18)</f>
        <v>1260047.196</v>
      </c>
      <c r="DF454" s="51">
        <f t="shared" si="17"/>
        <v>1521699.893</v>
      </c>
      <c r="DG454" s="61"/>
      <c r="DH454" s="51">
        <f t="shared" si="51"/>
        <v>0.04999110138</v>
      </c>
      <c r="DI454" s="51">
        <f t="shared" si="52"/>
        <v>0.04589037155</v>
      </c>
      <c r="DJ454" s="51">
        <f t="shared" si="53"/>
        <v>0.07606616134</v>
      </c>
      <c r="DK454" s="51">
        <f t="shared" si="54"/>
        <v>0.8280523657</v>
      </c>
      <c r="DL454" s="51">
        <f t="shared" si="18"/>
        <v>1</v>
      </c>
      <c r="DM454" s="61"/>
      <c r="DN454" s="51">
        <f>DH454 / (Baseline!B$7/Baseline!B$17)</f>
        <v>5.336221265</v>
      </c>
      <c r="DO454" s="51">
        <f>DI454 / (Baseline!B$11/Baseline!B$17)</f>
        <v>1.107815534</v>
      </c>
      <c r="DP454" s="51">
        <f>DJ454 / (Baseline!B$16/Baseline!B$17)</f>
        <v>1.17545207</v>
      </c>
      <c r="DQ454" s="51">
        <f>DK454 / (Baseline!B$18/Baseline!B$17)</f>
        <v>0.9361863017</v>
      </c>
      <c r="DR454" s="79"/>
      <c r="DS454" s="51">
        <f>(AU454*Baseline!B$34)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0.03428216057</v>
      </c>
      <c r="DT454" s="51">
        <f>(AZ454*Baseline!B$34) + (Baseline!D$88*(1-Baseline!D$89)*Baseline!B$35) + (Baseline!D$88*Baseline!D$89*((1-Baseline!D$90)*Baseline!B$40 + Baseline!D$90*Baseline!B$41))</f>
        <v>0.01088057069</v>
      </c>
      <c r="DU454" s="51">
        <f>(BE454*Baseline!B$34) + (Baseline!F$88*(1-Baseline!F$89)*Baseline!B$35) + (Baseline!F$88*Baseline!F$89*((1-Baseline!F$90)*Baseline!B$40 + Baseline!F$90*Baseline!B$41))</f>
        <v>0.01297547683</v>
      </c>
      <c r="DV454" s="51">
        <f>(BJ454*Baseline!B$34) + (Baseline!H$88*(1-Baseline!H$89)*Baseline!B$35) + (Baseline!H$88*Baseline!H$89*((1-Baseline!H$90)*Baseline!B$40 + Baseline!H$90*Baseline!B$41))</f>
        <v>0.009306402809</v>
      </c>
      <c r="DW454" s="51">
        <f>( DS454*Baseline!B$7 + DT454*Baseline!B$11 + DU454*Baseline!B$16 + DV454*Baseline!B$18 ) / Baseline!B$17</f>
        <v>0.009843024889</v>
      </c>
    </row>
    <row r="455">
      <c r="A455" s="4" t="s">
        <v>766</v>
      </c>
      <c r="B455" s="45">
        <f>MIN( MAX( NORMINV( MCrands!B455, (B$5+B$4)/2, (B$5-B$4)/3.29 ), 0 ), 1 )</f>
        <v>0.3946029357</v>
      </c>
      <c r="C455" s="45">
        <f>MAX( NORMINV( MCrands!C455, (C$5+C$4)/2, (C$5-C$4)/3.29 ), 0 )</f>
        <v>2.117733725</v>
      </c>
      <c r="D455" s="41"/>
      <c r="E455" s="43">
        <f>Baseline!B$33 * (C455 * Baseline!B$66*Baseline!B$66/Baseline!B$73 + Baseline!B$52*Baseline!B$52/Baseline!B$74 + Baseline!B$53*Baseline!B$53/Baseline!B$75 + Baseline!B$54*Baseline!B$54/Baseline!B$76)</f>
        <v>0.00001503484984</v>
      </c>
      <c r="F455" s="43">
        <f>Baseline!B$33 * (C455 * Baseline!B$66*Baseline!B$57/Baseline!B$73 + Baseline!B$52*Baseline!B$67/Baseline!B$74 + Baseline!B$53*Baseline!B$55/Baseline!B$75 + Baseline!B$54*Baseline!B$56/Baseline!B$76)</f>
        <v>0.0000001992417916</v>
      </c>
      <c r="G455" s="45">
        <f>Baseline!B$33 * (C455 * Baseline!B$66*Baseline!B$58/Baseline!B$73 + Baseline!B$52*Baseline!B$59/Baseline!B$74 + Baseline!B$53*Baseline!B$68/Baseline!B$75 + Baseline!B$54*Baseline!B$60/Baseline!B$76)</f>
        <v>0.0000001670654296</v>
      </c>
      <c r="H455" s="43">
        <f>Baseline!B$33 * (C455 * Baseline!B$66*Baseline!B$61/Baseline!B$73 + Baseline!B$52*Baseline!B$62/Baseline!B$74 + Baseline!B$53*Baseline!B$63/Baseline!B$75 + Baseline!B$54*Baseline!B$69/Baseline!B$76)</f>
        <v>0.000000003244606658</v>
      </c>
      <c r="I455" s="43">
        <f>Baseline!B$33 * (C455 * Baseline!B$57*Baseline!B$66/Baseline!B$73 + Baseline!B$67*Baseline!B$52/Baseline!B$74 + Baseline!B$55*Baseline!B$53/Baseline!B$75 + Baseline!B$56*Baseline!B$54/Baseline!B$76)</f>
        <v>0.0000001992417916</v>
      </c>
      <c r="J455" s="45">
        <f>Baseline!B$33 * (C455 * Baseline!B$57*Baseline!B$57/Baseline!B$73 + Baseline!B$67*Baseline!B$67/Baseline!B$74 + Baseline!B$55*Baseline!B$55/Baseline!B$75 + Baseline!B$56*Baseline!B$56/Baseline!B$76)</f>
        <v>0.000001763813701</v>
      </c>
      <c r="K455" s="43">
        <f>Baseline!B$33 * (C455 * Baseline!B$57*Baseline!B$58/Baseline!B$73 + Baseline!B$67*Baseline!B$59/Baseline!B$74 + Baseline!B$55*Baseline!B$68/Baseline!B$75 + Baseline!B$56*Baseline!B$60/Baseline!B$76)</f>
        <v>0.00000001374166694</v>
      </c>
      <c r="L455" s="45">
        <f>Baseline!B$33 * (C455 * Baseline!B$57*Baseline!B$61/Baseline!B$73 + Baseline!B$67*Baseline!B$62/Baseline!B$74 + Baseline!B$55*Baseline!B$63/Baseline!B$75 + Baseline!B$56*Baseline!B$69/Baseline!B$76)</f>
        <v>0.00000001439282657</v>
      </c>
      <c r="M455" s="43">
        <f>Baseline!B$33 * (C455 * Baseline!B$58*Baseline!B$66/Baseline!B$73 + Baseline!B$59*Baseline!B$52/Baseline!B$74 + Baseline!B$68*Baseline!B$53/Baseline!B$75 + Baseline!B$60*Baseline!B$54/Baseline!B$76)</f>
        <v>0.0000001670654296</v>
      </c>
      <c r="N455" s="45">
        <f>Baseline!B$33 * (C455 * Baseline!B$58*Baseline!B$57/Baseline!B$73 + Baseline!B$59*Baseline!B$67/Baseline!B$74 + Baseline!B$68*Baseline!B$55/Baseline!B$75 + Baseline!B$60*Baseline!B$56/Baseline!B$76)</f>
        <v>0.00000001374166694</v>
      </c>
      <c r="O455" s="45">
        <f>Baseline!B$33 * (C455 * Baseline!B$58*Baseline!B$58/Baseline!B$73 + Baseline!B$59*Baseline!B$59/Baseline!B$74 + Baseline!B$68*Baseline!B$68/Baseline!B$75 + Baseline!B$60*Baseline!B$60/Baseline!B$76)</f>
        <v>0.000001324389651</v>
      </c>
      <c r="P455" s="43">
        <f>Baseline!B$33 * (C455 * Baseline!B$58*Baseline!B$61/Baseline!B$73 + Baseline!B$59*Baseline!B$62/Baseline!B$74 + Baseline!B$68*Baseline!B$63/Baseline!B$75 + Baseline!B$60*Baseline!B$69/Baseline!B$76)</f>
        <v>0.000000001646879643</v>
      </c>
      <c r="Q455" s="43">
        <f>Baseline!B$33 * (C455 * Baseline!B$61*Baseline!B$66/Baseline!B$73 + Baseline!B$62*Baseline!B$52/Baseline!B$74 + Baseline!B$63*Baseline!B$53/Baseline!B$75 + Baseline!B$69*Baseline!B$54/Baseline!B$76)</f>
        <v>0.000000003244606658</v>
      </c>
      <c r="R455" s="43">
        <f>Baseline!B$33 * (C455 * Baseline!B$61*Baseline!B$57/Baseline!B$73 + Baseline!B$62*Baseline!B$67/Baseline!B$74 + Baseline!B$63*Baseline!B$55/Baseline!B$75 + Baseline!B$69*Baseline!B$56/Baseline!B$76)</f>
        <v>0.00000001439282657</v>
      </c>
      <c r="S455" s="43">
        <f>Baseline!B$33 * (C455 * Baseline!B$61*Baseline!B$58/Baseline!B$73 + Baseline!B$62*Baseline!B$59/Baseline!B$74 + Baseline!B$63*Baseline!B$68/Baseline!B$75 + Baseline!B$69*Baseline!B$60/Baseline!B$76)</f>
        <v>0.000000001646879643</v>
      </c>
      <c r="T455" s="43">
        <f>Baseline!B$33 * (C455 * Baseline!B$61*Baseline!B$61/Baseline!B$73 + Baseline!B$62*Baseline!B$62/Baseline!B$74 + Baseline!B$63*Baseline!B$63/Baseline!B$75 + Baseline!B$69*Baseline!B$69/Baseline!B$76)</f>
        <v>0.00000009854653888</v>
      </c>
      <c r="U455" s="41"/>
      <c r="V455" s="43">
        <f>E455 * ( Baseline!B$87 * Baseline!B$7 )</f>
        <v>0.1560467065</v>
      </c>
      <c r="W455" s="43">
        <f>F455 * ( Baseline!D$87 * Baseline!B$11 )</f>
        <v>0.003675332773</v>
      </c>
      <c r="X455" s="43">
        <f>G455 * ( Baseline!F$87 * Baseline!B$16 )</f>
        <v>0.005802979258</v>
      </c>
      <c r="Y455" s="43">
        <f>H455 * ( Baseline!H$87 * Baseline!B$18 )</f>
        <v>0.001141042072</v>
      </c>
      <c r="Z455" s="51">
        <f t="shared" si="1"/>
        <v>0.1666660606</v>
      </c>
      <c r="AA455" s="43">
        <f>I455 * ( Baseline!B$87 * Baseline!B$7 )</f>
        <v>0.002067930555</v>
      </c>
      <c r="AB455" s="45">
        <f>J455 * ( Baseline!D$87 * Baseline!B$11 )</f>
        <v>0.03253635821</v>
      </c>
      <c r="AC455" s="45">
        <f>K455 * ( Baseline!F$87 * Baseline!B$16 )</f>
        <v>0.0004773136393</v>
      </c>
      <c r="AD455" s="45">
        <f>L455 * ( Baseline!F$87 * Baseline!B$16 )</f>
        <v>0.0004999315194</v>
      </c>
      <c r="AE455" s="51">
        <f t="shared" si="2"/>
        <v>0.03558153392</v>
      </c>
      <c r="AF455" s="51">
        <f>M455 * ( Baseline!B$87 * Baseline!B$7 )</f>
        <v>0.001733972094</v>
      </c>
      <c r="AG455" s="51">
        <f>N455 * ( Baseline!D$87 * Baseline!B$11 )</f>
        <v>0.000253486974</v>
      </c>
      <c r="AH455" s="51">
        <f>O455 * ( Baseline!F$87 * Baseline!B$16 )</f>
        <v>0.0460023698</v>
      </c>
      <c r="AI455" s="51">
        <f>P455 * ( Baseline!H$87 * Baseline!B$18 )</f>
        <v>0.0005791638735</v>
      </c>
      <c r="AJ455" s="51">
        <f t="shared" si="3"/>
        <v>0.04856899275</v>
      </c>
      <c r="AK455" s="51">
        <f>Q455 * ( Baseline!B$87 * Baseline!B$7 )</f>
        <v>0.0000336757725</v>
      </c>
      <c r="AL455" s="51">
        <f>R455 * ( Baseline!D$87 * Baseline!B$11 )</f>
        <v>0.0002654986525</v>
      </c>
      <c r="AM455" s="51">
        <f>S455 * ( Baseline!F$87 * Baseline!B$16 )</f>
        <v>0.00005720398547</v>
      </c>
      <c r="AN455" s="51">
        <f>T455 * ( Baseline!H$87 * Baseline!B$18 )</f>
        <v>0.03465620298</v>
      </c>
      <c r="AO455" s="51">
        <f t="shared" si="4"/>
        <v>0.03501258139</v>
      </c>
      <c r="AP455" s="61"/>
      <c r="AQ455" s="51">
        <f>V455 * ( (1-Baseline!B$88-Baseline!B$87) + (1-B455)*Baseline!B$88 )</f>
        <v>0.09790423221</v>
      </c>
      <c r="AR455" s="51">
        <f>W455 * ( (1-Baseline!B$88-Baseline!B$87) + (1-B455)*Baseline!B$88 )</f>
        <v>0.002305916231</v>
      </c>
      <c r="AS455" s="51">
        <f>X455 * ( (1-Baseline!B$88-Baseline!B$87) + (1-B455)*Baseline!B$88 )</f>
        <v>0.003640808842</v>
      </c>
      <c r="AT455" s="51">
        <f>Y455 * ( (1-Baseline!B$88-Baseline!B$87) + (1-B455)*Baseline!B$88 )</f>
        <v>0.0007158936609</v>
      </c>
      <c r="AU455" s="51">
        <f t="shared" si="5"/>
        <v>0.1045668509</v>
      </c>
      <c r="AV455" s="51">
        <f>AA455 * ( (1-Baseline!D$88-Baseline!D$87) + (1-B455)*Baseline!D$88 )</f>
        <v>0.001684569906</v>
      </c>
      <c r="AW455" s="51">
        <f>AB455 * ( (1-Baseline!D$88-Baseline!D$87) + (1-B455)*Baseline!D$88 )</f>
        <v>0.02650464725</v>
      </c>
      <c r="AX455" s="51">
        <f>AC455 * ( (1-Baseline!D$88-Baseline!D$87) + (1-B455)*Baseline!D$88 )</f>
        <v>0.0003888274635</v>
      </c>
      <c r="AY455" s="51">
        <f>AD455 * ( (1-Baseline!D$88-Baseline!D$87) + (1-B455)*Baseline!D$88 )</f>
        <v>0.000407252357</v>
      </c>
      <c r="AZ455" s="51">
        <f t="shared" si="6"/>
        <v>0.02898529697</v>
      </c>
      <c r="BA455" s="51">
        <f>AF455 * ( (1-Baseline!F$88-Baseline!F$87) + (1-Baseline!B$36)*Baseline!F$88 )</f>
        <v>0.001247821806</v>
      </c>
      <c r="BB455" s="51">
        <f>AG455 * ( (1-Baseline!F$88-Baseline!F$87) + (1-Baseline!B$36)*Baseline!F$88 )</f>
        <v>0.0001824173381</v>
      </c>
      <c r="BC455" s="51">
        <f>AH455 * ( (1-Baseline!F$88-Baseline!F$87) + (1-Baseline!B$36)*Baseline!F$88 )</f>
        <v>0.03310477739</v>
      </c>
      <c r="BD455" s="51">
        <f>AI455 * ( (1-Baseline!F$88-Baseline!F$87) + (1-Baseline!B$36)*Baseline!F$88 )</f>
        <v>0.0004167848566</v>
      </c>
      <c r="BE455" s="51">
        <f t="shared" si="7"/>
        <v>0.03495180139</v>
      </c>
      <c r="BF455" s="51">
        <f>AK455 * ( (1-Baseline!H$88-Baseline!H$87) + (1-Baseline!B$36)*Baseline!H$88 )</f>
        <v>0.00002668198807</v>
      </c>
      <c r="BG455" s="51">
        <f>AL455 * ( (1-Baseline!H$88-Baseline!H$87) + (1-Baseline!B$36)*Baseline!H$88 )</f>
        <v>0.0002103598924</v>
      </c>
      <c r="BH455" s="51">
        <f>AM455 * ( (1-Baseline!H$88-Baseline!H$87) + (1-Baseline!B$36)*Baseline!H$88 )</f>
        <v>0.00004532386177</v>
      </c>
      <c r="BI455" s="51">
        <f>AN455 * ( (1-Baseline!H$88-Baseline!H$87) + (1-Baseline!B$36)*Baseline!H$88 )</f>
        <v>0.02745880274</v>
      </c>
      <c r="BJ455" s="51">
        <f t="shared" si="8"/>
        <v>0.02774116848</v>
      </c>
      <c r="BK455" s="61"/>
      <c r="BL455" s="51">
        <f t="shared" si="19"/>
        <v>0.9362836437</v>
      </c>
      <c r="BM455" s="51">
        <f t="shared" si="20"/>
        <v>0.02205207683</v>
      </c>
      <c r="BN455" s="51">
        <f t="shared" si="21"/>
        <v>0.03481800216</v>
      </c>
      <c r="BO455" s="51">
        <f t="shared" si="22"/>
        <v>0.006846277328</v>
      </c>
      <c r="BP455" s="51">
        <f t="shared" si="9"/>
        <v>1</v>
      </c>
      <c r="BQ455" s="51">
        <f t="shared" si="23"/>
        <v>0.05811808336</v>
      </c>
      <c r="BR455" s="51">
        <f t="shared" si="24"/>
        <v>0.9144169636</v>
      </c>
      <c r="BS455" s="51">
        <f t="shared" si="25"/>
        <v>0.01341464481</v>
      </c>
      <c r="BT455" s="51">
        <f t="shared" si="26"/>
        <v>0.01405030824</v>
      </c>
      <c r="BU455" s="51">
        <f t="shared" si="10"/>
        <v>1</v>
      </c>
      <c r="BV455" s="51">
        <f t="shared" si="27"/>
        <v>0.03570121585</v>
      </c>
      <c r="BW455" s="51">
        <f t="shared" si="28"/>
        <v>0.0052191112</v>
      </c>
      <c r="BX455" s="51">
        <f t="shared" si="29"/>
        <v>0.9471551128</v>
      </c>
      <c r="BY455" s="51">
        <f t="shared" si="30"/>
        <v>0.01192456011</v>
      </c>
      <c r="BZ455" s="51">
        <f t="shared" si="11"/>
        <v>1</v>
      </c>
      <c r="CA455" s="51">
        <f t="shared" si="31"/>
        <v>0.0009618191851</v>
      </c>
      <c r="CB455" s="51">
        <f t="shared" si="32"/>
        <v>0.007582949957</v>
      </c>
      <c r="CC455" s="51">
        <f t="shared" si="33"/>
        <v>0.001633812281</v>
      </c>
      <c r="CD455" s="51">
        <f t="shared" si="34"/>
        <v>0.9898214186</v>
      </c>
      <c r="CE455" s="51">
        <f t="shared" si="12"/>
        <v>1</v>
      </c>
      <c r="CF455" s="61"/>
      <c r="CG455" s="51">
        <f t="shared" si="35"/>
        <v>0.9362836437</v>
      </c>
      <c r="CH455" s="51">
        <f t="shared" si="36"/>
        <v>0.02205207683</v>
      </c>
      <c r="CI455" s="51">
        <f t="shared" si="37"/>
        <v>0.03481800216</v>
      </c>
      <c r="CJ455" s="51">
        <f t="shared" si="38"/>
        <v>0.006846277328</v>
      </c>
      <c r="CK455" s="51">
        <f t="shared" si="13"/>
        <v>1</v>
      </c>
      <c r="CL455" s="51">
        <f t="shared" si="39"/>
        <v>0.05811808336</v>
      </c>
      <c r="CM455" s="51">
        <f t="shared" si="40"/>
        <v>0.9144169636</v>
      </c>
      <c r="CN455" s="51">
        <f t="shared" si="41"/>
        <v>0.01341464481</v>
      </c>
      <c r="CO455" s="51">
        <f t="shared" si="42"/>
        <v>0.01405030824</v>
      </c>
      <c r="CP455" s="51">
        <f t="shared" si="14"/>
        <v>1</v>
      </c>
      <c r="CQ455" s="51">
        <f t="shared" si="43"/>
        <v>0.03570121585</v>
      </c>
      <c r="CR455" s="51">
        <f t="shared" si="44"/>
        <v>0.0052191112</v>
      </c>
      <c r="CS455" s="51">
        <f t="shared" si="45"/>
        <v>0.9471551128</v>
      </c>
      <c r="CT455" s="51">
        <f t="shared" si="46"/>
        <v>0.01192456011</v>
      </c>
      <c r="CU455" s="51">
        <f t="shared" si="15"/>
        <v>1</v>
      </c>
      <c r="CV455" s="51">
        <f t="shared" si="47"/>
        <v>0.0009618191851</v>
      </c>
      <c r="CW455" s="51">
        <f t="shared" si="48"/>
        <v>0.007582949957</v>
      </c>
      <c r="CX455" s="51">
        <f t="shared" si="49"/>
        <v>0.001633812281</v>
      </c>
      <c r="CY455" s="51">
        <f t="shared" si="50"/>
        <v>0.9898214186</v>
      </c>
      <c r="CZ455" s="51">
        <f t="shared" si="16"/>
        <v>1</v>
      </c>
      <c r="DA455" s="61"/>
      <c r="DB455" s="51">
        <f>(AQ455*Baseline!B$7 + AV455*Baseline!B$11 + BA455*Baseline!B$16 + BF455*Baseline!B$18)</f>
        <v>56498.43389</v>
      </c>
      <c r="DC455" s="51">
        <f>(AR455*Baseline!B$7 + AW455*Baseline!B$11 + BB455*Baseline!B$16 + BG455*Baseline!B$18)</f>
        <v>68202.70051</v>
      </c>
      <c r="DD455" s="51">
        <f>(AS455*Baseline!B$7 + AX455*Baseline!B$11 + BC455*Baseline!B$16 + BH455*Baseline!B$18)</f>
        <v>115582.3646</v>
      </c>
      <c r="DE455" s="51">
        <f>(AT455*Baseline!B$7 + AY455*Baseline!B$11 + BD455*Baseline!B$16 + BI455*Baseline!B$18)</f>
        <v>1259977.875</v>
      </c>
      <c r="DF455" s="51">
        <f t="shared" si="17"/>
        <v>1500261.374</v>
      </c>
      <c r="DG455" s="61"/>
      <c r="DH455" s="51">
        <f t="shared" si="51"/>
        <v>0.03765906052</v>
      </c>
      <c r="DI455" s="51">
        <f t="shared" si="52"/>
        <v>0.04546054552</v>
      </c>
      <c r="DJ455" s="51">
        <f t="shared" si="53"/>
        <v>0.07704148525</v>
      </c>
      <c r="DK455" s="51">
        <f t="shared" si="54"/>
        <v>0.8398389087</v>
      </c>
      <c r="DL455" s="51">
        <f t="shared" si="18"/>
        <v>1</v>
      </c>
      <c r="DM455" s="61"/>
      <c r="DN455" s="51">
        <f>DH455 / (Baseline!B$7/Baseline!B$17)</f>
        <v>4.019857015</v>
      </c>
      <c r="DO455" s="51">
        <f>DI455 / (Baseline!B$11/Baseline!B$17)</f>
        <v>1.097439328</v>
      </c>
      <c r="DP455" s="51">
        <f>DJ455 / (Baseline!B$16/Baseline!B$17)</f>
        <v>1.190523772</v>
      </c>
      <c r="DQ455" s="51">
        <f>DK455 / (Baseline!B$18/Baseline!B$17)</f>
        <v>0.9495120291</v>
      </c>
      <c r="DR455" s="79"/>
      <c r="DS455" s="51">
        <f>(AU455*Baseline!B$34)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0.02821455889</v>
      </c>
      <c r="DT455" s="51">
        <f>(AZ455*Baseline!B$34) + (Baseline!D$88*(1-Baseline!D$89)*Baseline!B$35) + (Baseline!D$88*Baseline!D$89*((1-Baseline!D$90)*Baseline!B$40 + Baseline!D$90*Baseline!B$41))</f>
        <v>0.01076136255</v>
      </c>
      <c r="DU455" s="51">
        <f>(BE455*Baseline!B$34) + (Baseline!F$88*(1-Baseline!F$89)*Baseline!B$35) + (Baseline!F$88*Baseline!F$89*((1-Baseline!F$90)*Baseline!B$40 + Baseline!F$90*Baseline!B$41))</f>
        <v>0.01297341021</v>
      </c>
      <c r="DV455" s="51">
        <f>(BJ455*Baseline!B$34) + (Baseline!H$88*(1-Baseline!H$89)*Baseline!B$35) + (Baseline!H$88*Baseline!H$89*((1-Baseline!H$90)*Baseline!B$40 + Baseline!H$90*Baseline!B$41))</f>
        <v>0.009306175273</v>
      </c>
      <c r="DW455" s="51">
        <f>( DS455*Baseline!B$7 + DT455*Baseline!B$11 + DU455*Baseline!B$16 + DV455*Baseline!B$18 ) / Baseline!B$17</f>
        <v>0.009780908935</v>
      </c>
    </row>
    <row r="456">
      <c r="A456" s="4" t="s">
        <v>767</v>
      </c>
      <c r="B456" s="45">
        <f>MIN( MAX( NORMINV( MCrands!B456, (B$5+B$4)/2, (B$5-B$4)/3.29 ), 0 ), 1 )</f>
        <v>0.2666927983</v>
      </c>
      <c r="C456" s="45">
        <f>MAX( NORMINV( MCrands!C456, (C$5+C$4)/2, (C$5-C$4)/3.29 ), 0 )</f>
        <v>3.361820066</v>
      </c>
      <c r="D456" s="41"/>
      <c r="E456" s="43">
        <f>Baseline!B$33 * (C456 * Baseline!B$66*Baseline!B$66/Baseline!B$73 + Baseline!B$52*Baseline!B$52/Baseline!B$74 + Baseline!B$53*Baseline!B$53/Baseline!B$75 + Baseline!B$54*Baseline!B$54/Baseline!B$76)</f>
        <v>0.000023843011</v>
      </c>
      <c r="F456" s="43">
        <f>Baseline!B$33 * (C456 * Baseline!B$66*Baseline!B$57/Baseline!B$73 + Baseline!B$52*Baseline!B$67/Baseline!B$74 + Baseline!B$53*Baseline!B$55/Baseline!B$75 + Baseline!B$54*Baseline!B$56/Baseline!B$76)</f>
        <v>0.0000002006325539</v>
      </c>
      <c r="G456" s="45">
        <f>Baseline!B$33 * (C456 * Baseline!B$66*Baseline!B$58/Baseline!B$73 + Baseline!B$52*Baseline!B$59/Baseline!B$74 + Baseline!B$53*Baseline!B$68/Baseline!B$75 + Baseline!B$54*Baseline!B$60/Baseline!B$76)</f>
        <v>0.0000001704843869</v>
      </c>
      <c r="H456" s="43">
        <f>Baseline!B$33 * (C456 * Baseline!B$66*Baseline!B$61/Baseline!B$73 + Baseline!B$52*Baseline!B$62/Baseline!B$74 + Baseline!B$53*Baseline!B$63/Baseline!B$75 + Baseline!B$54*Baseline!B$69/Baseline!B$76)</f>
        <v>0.000000003586502387</v>
      </c>
      <c r="I456" s="43">
        <f>Baseline!B$33 * (C456 * Baseline!B$57*Baseline!B$66/Baseline!B$73 + Baseline!B$67*Baseline!B$52/Baseline!B$74 + Baseline!B$55*Baseline!B$53/Baseline!B$75 + Baseline!B$56*Baseline!B$54/Baseline!B$76)</f>
        <v>0.0000002006325539</v>
      </c>
      <c r="J456" s="45">
        <f>Baseline!B$33 * (C456 * Baseline!B$57*Baseline!B$57/Baseline!B$73 + Baseline!B$67*Baseline!B$67/Baseline!B$74 + Baseline!B$55*Baseline!B$55/Baseline!B$75 + Baseline!B$56*Baseline!B$56/Baseline!B$76)</f>
        <v>0.000001763813921</v>
      </c>
      <c r="K456" s="43">
        <f>Baseline!B$33 * (C456 * Baseline!B$57*Baseline!B$58/Baseline!B$73 + Baseline!B$67*Baseline!B$59/Baseline!B$74 + Baseline!B$55*Baseline!B$68/Baseline!B$75 + Baseline!B$56*Baseline!B$60/Baseline!B$76)</f>
        <v>0.00000001374220677</v>
      </c>
      <c r="L456" s="45">
        <f>Baseline!B$33 * (C456 * Baseline!B$57*Baseline!B$61/Baseline!B$73 + Baseline!B$67*Baseline!B$62/Baseline!B$74 + Baseline!B$55*Baseline!B$63/Baseline!B$75 + Baseline!B$56*Baseline!B$69/Baseline!B$76)</f>
        <v>0.00000001439288055</v>
      </c>
      <c r="M456" s="43">
        <f>Baseline!B$33 * (C456 * Baseline!B$58*Baseline!B$66/Baseline!B$73 + Baseline!B$59*Baseline!B$52/Baseline!B$74 + Baseline!B$68*Baseline!B$53/Baseline!B$75 + Baseline!B$60*Baseline!B$54/Baseline!B$76)</f>
        <v>0.0000001704843869</v>
      </c>
      <c r="N456" s="45">
        <f>Baseline!B$33 * (C456 * Baseline!B$58*Baseline!B$57/Baseline!B$73 + Baseline!B$59*Baseline!B$67/Baseline!B$74 + Baseline!B$68*Baseline!B$55/Baseline!B$75 + Baseline!B$60*Baseline!B$56/Baseline!B$76)</f>
        <v>0.00000001374220677</v>
      </c>
      <c r="O456" s="45">
        <f>Baseline!B$33 * (C456 * Baseline!B$58*Baseline!B$58/Baseline!B$73 + Baseline!B$59*Baseline!B$59/Baseline!B$74 + Baseline!B$68*Baseline!B$68/Baseline!B$75 + Baseline!B$60*Baseline!B$60/Baseline!B$76)</f>
        <v>0.000001324390978</v>
      </c>
      <c r="P456" s="43">
        <f>Baseline!B$33 * (C456 * Baseline!B$58*Baseline!B$61/Baseline!B$73 + Baseline!B$59*Baseline!B$62/Baseline!B$74 + Baseline!B$68*Baseline!B$63/Baseline!B$75 + Baseline!B$60*Baseline!B$69/Baseline!B$76)</f>
        <v>0.000000001647012352</v>
      </c>
      <c r="Q456" s="43">
        <f>Baseline!B$33 * (C456 * Baseline!B$61*Baseline!B$66/Baseline!B$73 + Baseline!B$62*Baseline!B$52/Baseline!B$74 + Baseline!B$63*Baseline!B$53/Baseline!B$75 + Baseline!B$69*Baseline!B$54/Baseline!B$76)</f>
        <v>0.000000003586502387</v>
      </c>
      <c r="R456" s="43">
        <f>Baseline!B$33 * (C456 * Baseline!B$61*Baseline!B$57/Baseline!B$73 + Baseline!B$62*Baseline!B$67/Baseline!B$74 + Baseline!B$63*Baseline!B$55/Baseline!B$75 + Baseline!B$69*Baseline!B$56/Baseline!B$76)</f>
        <v>0.00000001439288055</v>
      </c>
      <c r="S456" s="43">
        <f>Baseline!B$33 * (C456 * Baseline!B$61*Baseline!B$58/Baseline!B$73 + Baseline!B$62*Baseline!B$59/Baseline!B$74 + Baseline!B$63*Baseline!B$68/Baseline!B$75 + Baseline!B$69*Baseline!B$60/Baseline!B$76)</f>
        <v>0.000000001647012352</v>
      </c>
      <c r="T456" s="43">
        <f>Baseline!B$33 * (C456 * Baseline!B$61*Baseline!B$61/Baseline!B$73 + Baseline!B$62*Baseline!B$62/Baseline!B$74 + Baseline!B$63*Baseline!B$63/Baseline!B$75 + Baseline!B$69*Baseline!B$69/Baseline!B$76)</f>
        <v>0.00000009854655215</v>
      </c>
      <c r="U456" s="41"/>
      <c r="V456" s="43">
        <f>E456 * ( Baseline!B$87 * Baseline!B$7 )</f>
        <v>0.2474666112</v>
      </c>
      <c r="W456" s="43">
        <f>F456 * ( Baseline!D$87 * Baseline!B$11 )</f>
        <v>0.003700987602</v>
      </c>
      <c r="X456" s="43">
        <f>G456 * ( Baseline!F$87 * Baseline!B$16 )</f>
        <v>0.005921735953</v>
      </c>
      <c r="Y456" s="43">
        <f>H456 * ( Baseline!H$87 * Baseline!B$18 )</f>
        <v>0.001261277728</v>
      </c>
      <c r="Z456" s="51">
        <f t="shared" si="1"/>
        <v>0.2583506124</v>
      </c>
      <c r="AA456" s="43">
        <f>I456 * ( Baseline!B$87 * Baseline!B$7 )</f>
        <v>0.002082365276</v>
      </c>
      <c r="AB456" s="45">
        <f>J456 * ( Baseline!D$87 * Baseline!B$11 )</f>
        <v>0.03253636226</v>
      </c>
      <c r="AC456" s="45">
        <f>K456 * ( Baseline!F$87 * Baseline!B$16 )</f>
        <v>0.0004773323904</v>
      </c>
      <c r="AD456" s="45">
        <f>L456 * ( Baseline!F$87 * Baseline!B$16 )</f>
        <v>0.0004999333945</v>
      </c>
      <c r="AE456" s="51">
        <f t="shared" si="2"/>
        <v>0.03559599332</v>
      </c>
      <c r="AF456" s="51">
        <f>M456 * ( Baseline!B$87 * Baseline!B$7 )</f>
        <v>0.001769457451</v>
      </c>
      <c r="AG456" s="51">
        <f>N456 * ( Baseline!D$87 * Baseline!B$11 )</f>
        <v>0.0002534969321</v>
      </c>
      <c r="AH456" s="51">
        <f>O456 * ( Baseline!F$87 * Baseline!B$16 )</f>
        <v>0.0460024159</v>
      </c>
      <c r="AI456" s="51">
        <f>P456 * ( Baseline!H$87 * Baseline!B$18 )</f>
        <v>0.0005792105439</v>
      </c>
      <c r="AJ456" s="51">
        <f t="shared" si="3"/>
        <v>0.04860458083</v>
      </c>
      <c r="AK456" s="51">
        <f>Q456 * ( Baseline!B$87 * Baseline!B$7 )</f>
        <v>0.00003722430827</v>
      </c>
      <c r="AL456" s="51">
        <f>R456 * ( Baseline!D$87 * Baseline!B$11 )</f>
        <v>0.0002654996483</v>
      </c>
      <c r="AM456" s="51">
        <f>S456 * ( Baseline!F$87 * Baseline!B$16 )</f>
        <v>0.00005720859511</v>
      </c>
      <c r="AN456" s="51">
        <f>T456 * ( Baseline!H$87 * Baseline!B$18 )</f>
        <v>0.03465620764</v>
      </c>
      <c r="AO456" s="51">
        <f t="shared" si="4"/>
        <v>0.03501614019</v>
      </c>
      <c r="AP456" s="61"/>
      <c r="AQ456" s="51">
        <f>V456 * ( (1-Baseline!B$88-Baseline!B$87) + (1-B456)*Baseline!B$88 )</f>
        <v>0.1834329946</v>
      </c>
      <c r="AR456" s="51">
        <f>W456 * ( (1-Baseline!B$88-Baseline!B$87) + (1-B456)*Baseline!B$88 )</f>
        <v>0.002743332669</v>
      </c>
      <c r="AS456" s="51">
        <f>X456 * ( (1-Baseline!B$88-Baseline!B$87) + (1-B456)*Baseline!B$88 )</f>
        <v>0.004389447748</v>
      </c>
      <c r="AT456" s="51">
        <f>Y456 * ( (1-Baseline!B$88-Baseline!B$87) + (1-B456)*Baseline!B$88 )</f>
        <v>0.0009349138037</v>
      </c>
      <c r="AU456" s="51">
        <f t="shared" si="5"/>
        <v>0.1915006888</v>
      </c>
      <c r="AV456" s="51">
        <f>AA456 * ( (1-Baseline!D$88-Baseline!D$87) + (1-B456)*Baseline!D$88 )</f>
        <v>0.001815655987</v>
      </c>
      <c r="AW456" s="51">
        <f>AB456 * ( (1-Baseline!D$88-Baseline!D$87) + (1-B456)*Baseline!D$88 )</f>
        <v>0.02836910584</v>
      </c>
      <c r="AX456" s="51">
        <f>AC456 * ( (1-Baseline!D$88-Baseline!D$87) + (1-B456)*Baseline!D$88 )</f>
        <v>0.0004161956704</v>
      </c>
      <c r="AY456" s="51">
        <f>AD456 * ( (1-Baseline!D$88-Baseline!D$87) + (1-B456)*Baseline!D$88 )</f>
        <v>0.0004359019385</v>
      </c>
      <c r="AZ456" s="51">
        <f t="shared" si="6"/>
        <v>0.03103685944</v>
      </c>
      <c r="BA456" s="51">
        <f>AF456 * ( (1-Baseline!F$88-Baseline!F$87) + (1-Baseline!B$36)*Baseline!F$88 )</f>
        <v>0.001273358205</v>
      </c>
      <c r="BB456" s="51">
        <f>AG456 * ( (1-Baseline!F$88-Baseline!F$87) + (1-Baseline!B$36)*Baseline!F$88 )</f>
        <v>0.0001824245043</v>
      </c>
      <c r="BC456" s="51">
        <f>AH456 * ( (1-Baseline!F$88-Baseline!F$87) + (1-Baseline!B$36)*Baseline!F$88 )</f>
        <v>0.03310481056</v>
      </c>
      <c r="BD456" s="51">
        <f>AI456 * ( (1-Baseline!F$88-Baseline!F$87) + (1-Baseline!B$36)*Baseline!F$88 )</f>
        <v>0.0004168184421</v>
      </c>
      <c r="BE456" s="51">
        <f t="shared" si="7"/>
        <v>0.03497741171</v>
      </c>
      <c r="BF456" s="51">
        <f>AK456 * ( (1-Baseline!H$88-Baseline!H$87) + (1-Baseline!B$36)*Baseline!H$88 )</f>
        <v>0.00002949356393</v>
      </c>
      <c r="BG456" s="51">
        <f>AL456 * ( (1-Baseline!H$88-Baseline!H$87) + (1-Baseline!B$36)*Baseline!H$88 )</f>
        <v>0.0002103606814</v>
      </c>
      <c r="BH456" s="51">
        <f>AM456 * ( (1-Baseline!H$88-Baseline!H$87) + (1-Baseline!B$36)*Baseline!H$88 )</f>
        <v>0.00004532751408</v>
      </c>
      <c r="BI456" s="51">
        <f>AN456 * ( (1-Baseline!H$88-Baseline!H$87) + (1-Baseline!B$36)*Baseline!H$88 )</f>
        <v>0.02745880644</v>
      </c>
      <c r="BJ456" s="51">
        <f t="shared" si="8"/>
        <v>0.0277439882</v>
      </c>
      <c r="BK456" s="61"/>
      <c r="BL456" s="51">
        <f t="shared" si="19"/>
        <v>0.9578712</v>
      </c>
      <c r="BM456" s="51">
        <f t="shared" si="20"/>
        <v>0.01432544544</v>
      </c>
      <c r="BN456" s="51">
        <f t="shared" si="21"/>
        <v>0.02292131571</v>
      </c>
      <c r="BO456" s="51">
        <f t="shared" si="22"/>
        <v>0.004882038856</v>
      </c>
      <c r="BP456" s="51">
        <f t="shared" si="9"/>
        <v>1</v>
      </c>
      <c r="BQ456" s="51">
        <f t="shared" si="23"/>
        <v>0.05849999065</v>
      </c>
      <c r="BR456" s="51">
        <f t="shared" si="24"/>
        <v>0.9140456334</v>
      </c>
      <c r="BS456" s="51">
        <f t="shared" si="25"/>
        <v>0.01340972244</v>
      </c>
      <c r="BT456" s="51">
        <f t="shared" si="26"/>
        <v>0.01404465356</v>
      </c>
      <c r="BU456" s="51">
        <f t="shared" si="10"/>
        <v>1</v>
      </c>
      <c r="BV456" s="51">
        <f t="shared" si="27"/>
        <v>0.03640515814</v>
      </c>
      <c r="BW456" s="51">
        <f t="shared" si="28"/>
        <v>0.005215494668</v>
      </c>
      <c r="BX456" s="51">
        <f t="shared" si="29"/>
        <v>0.946462558</v>
      </c>
      <c r="BY456" s="51">
        <f t="shared" si="30"/>
        <v>0.0119167892</v>
      </c>
      <c r="BZ456" s="51">
        <f t="shared" si="11"/>
        <v>1</v>
      </c>
      <c r="CA456" s="51">
        <f t="shared" si="31"/>
        <v>0.001063061436</v>
      </c>
      <c r="CB456" s="51">
        <f t="shared" si="32"/>
        <v>0.007582207715</v>
      </c>
      <c r="CC456" s="51">
        <f t="shared" si="33"/>
        <v>0.001633777875</v>
      </c>
      <c r="CD456" s="51">
        <f t="shared" si="34"/>
        <v>0.989720953</v>
      </c>
      <c r="CE456" s="51">
        <f t="shared" si="12"/>
        <v>1</v>
      </c>
      <c r="CF456" s="61"/>
      <c r="CG456" s="51">
        <f t="shared" si="35"/>
        <v>0.9578712</v>
      </c>
      <c r="CH456" s="51">
        <f t="shared" si="36"/>
        <v>0.01432544544</v>
      </c>
      <c r="CI456" s="51">
        <f t="shared" si="37"/>
        <v>0.02292131571</v>
      </c>
      <c r="CJ456" s="51">
        <f t="shared" si="38"/>
        <v>0.004882038856</v>
      </c>
      <c r="CK456" s="51">
        <f t="shared" si="13"/>
        <v>1</v>
      </c>
      <c r="CL456" s="51">
        <f t="shared" si="39"/>
        <v>0.05849999065</v>
      </c>
      <c r="CM456" s="51">
        <f t="shared" si="40"/>
        <v>0.9140456334</v>
      </c>
      <c r="CN456" s="51">
        <f t="shared" si="41"/>
        <v>0.01340972244</v>
      </c>
      <c r="CO456" s="51">
        <f t="shared" si="42"/>
        <v>0.01404465356</v>
      </c>
      <c r="CP456" s="51">
        <f t="shared" si="14"/>
        <v>1</v>
      </c>
      <c r="CQ456" s="51">
        <f t="shared" si="43"/>
        <v>0.03640515814</v>
      </c>
      <c r="CR456" s="51">
        <f t="shared" si="44"/>
        <v>0.005215494668</v>
      </c>
      <c r="CS456" s="51">
        <f t="shared" si="45"/>
        <v>0.946462558</v>
      </c>
      <c r="CT456" s="51">
        <f t="shared" si="46"/>
        <v>0.0119167892</v>
      </c>
      <c r="CU456" s="51">
        <f t="shared" si="15"/>
        <v>1</v>
      </c>
      <c r="CV456" s="51">
        <f t="shared" si="47"/>
        <v>0.001063061436</v>
      </c>
      <c r="CW456" s="51">
        <f t="shared" si="48"/>
        <v>0.007582207715</v>
      </c>
      <c r="CX456" s="51">
        <f t="shared" si="49"/>
        <v>0.001633777875</v>
      </c>
      <c r="CY456" s="51">
        <f t="shared" si="50"/>
        <v>0.989720953</v>
      </c>
      <c r="CZ456" s="51">
        <f t="shared" si="16"/>
        <v>1</v>
      </c>
      <c r="DA456" s="61"/>
      <c r="DB456" s="51">
        <f>(AQ456*Baseline!B$7 + AV456*Baseline!B$11 + BA456*Baseline!B$16 + BF456*Baseline!B$18)</f>
        <v>98475.30097</v>
      </c>
      <c r="DC456" s="51">
        <f>(AR456*Baseline!B$7 + AW456*Baseline!B$11 + BB456*Baseline!B$16 + BG456*Baseline!B$18)</f>
        <v>72413.33976</v>
      </c>
      <c r="DD456" s="51">
        <f>(AS456*Baseline!B$7 + AX456*Baseline!B$11 + BC456*Baseline!B$16 + BH456*Baseline!B$18)</f>
        <v>116004.4254</v>
      </c>
      <c r="DE456" s="51">
        <f>(AT456*Baseline!B$7 + AY456*Baseline!B$11 + BD456*Baseline!B$16 + BI456*Baseline!B$18)</f>
        <v>1260145.823</v>
      </c>
      <c r="DF456" s="51">
        <f t="shared" si="17"/>
        <v>1547038.889</v>
      </c>
      <c r="DG456" s="61"/>
      <c r="DH456" s="51">
        <f t="shared" si="51"/>
        <v>0.06365405659</v>
      </c>
      <c r="DI456" s="51">
        <f t="shared" si="52"/>
        <v>0.04680770489</v>
      </c>
      <c r="DJ456" s="51">
        <f t="shared" si="53"/>
        <v>0.07498481534</v>
      </c>
      <c r="DK456" s="51">
        <f t="shared" si="54"/>
        <v>0.8145534232</v>
      </c>
      <c r="DL456" s="51">
        <f t="shared" si="18"/>
        <v>1</v>
      </c>
      <c r="DM456" s="61"/>
      <c r="DN456" s="51">
        <f>DH456 / (Baseline!B$7/Baseline!B$17)</f>
        <v>6.794651868</v>
      </c>
      <c r="DO456" s="51">
        <f>DI456 / (Baseline!B$11/Baseline!B$17)</f>
        <v>1.129960399</v>
      </c>
      <c r="DP456" s="51">
        <f>DJ456 / (Baseline!B$16/Baseline!B$17)</f>
        <v>1.158742006</v>
      </c>
      <c r="DQ456" s="51">
        <f>DK456 / (Baseline!B$18/Baseline!B$17)</f>
        <v>0.9209245554</v>
      </c>
      <c r="DR456" s="79"/>
      <c r="DS456" s="51">
        <f>(AU456*Baseline!B$34)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0.04125463457</v>
      </c>
      <c r="DT456" s="51">
        <f>(AZ456*Baseline!B$34) + (Baseline!D$88*(1-Baseline!D$89)*Baseline!B$35) + (Baseline!D$88*Baseline!D$89*((1-Baseline!D$90)*Baseline!B$40 + Baseline!D$90*Baseline!B$41))</f>
        <v>0.01106909692</v>
      </c>
      <c r="DU456" s="51">
        <f>(BE456*Baseline!B$34) + (Baseline!F$88*(1-Baseline!F$89)*Baseline!B$35) + (Baseline!F$88*Baseline!F$89*((1-Baseline!F$90)*Baseline!B$40 + Baseline!F$90*Baseline!B$41))</f>
        <v>0.01297725176</v>
      </c>
      <c r="DV456" s="51">
        <f>(BJ456*Baseline!B$34) + (Baseline!H$88*(1-Baseline!H$89)*Baseline!B$35) + (Baseline!H$88*Baseline!H$89*((1-Baseline!H$90)*Baseline!B$40 + Baseline!H$90*Baseline!B$41))</f>
        <v>0.00930659823</v>
      </c>
      <c r="DW456" s="51">
        <f>( DS456*Baseline!B$7 + DT456*Baseline!B$11 + DU456*Baseline!B$16 + DV456*Baseline!B$18 ) / Baseline!B$17</f>
        <v>0.009916442086</v>
      </c>
    </row>
    <row r="457">
      <c r="A457" s="4" t="s">
        <v>768</v>
      </c>
      <c r="B457" s="45">
        <f>MIN( MAX( NORMINV( MCrands!B457, (B$5+B$4)/2, (B$5-B$4)/3.29 ), 0 ), 1 )</f>
        <v>0.6198304473</v>
      </c>
      <c r="C457" s="45">
        <f>MAX( NORMINV( MCrands!C457, (C$5+C$4)/2, (C$5-C$4)/3.29 ), 0 )</f>
        <v>2.559340859</v>
      </c>
      <c r="D457" s="41"/>
      <c r="E457" s="43">
        <f>Baseline!B$33 * (C457 * Baseline!B$66*Baseline!B$66/Baseline!B$73 + Baseline!B$52*Baseline!B$52/Baseline!B$74 + Baseline!B$53*Baseline!B$53/Baseline!B$75 + Baseline!B$54*Baseline!B$54/Baseline!B$76)</f>
        <v>0.00001816143895</v>
      </c>
      <c r="F457" s="43">
        <f>Baseline!B$33 * (C457 * Baseline!B$66*Baseline!B$57/Baseline!B$73 + Baseline!B$52*Baseline!B$67/Baseline!B$74 + Baseline!B$53*Baseline!B$55/Baseline!B$75 + Baseline!B$54*Baseline!B$56/Baseline!B$76)</f>
        <v>0.0000001997354635</v>
      </c>
      <c r="G457" s="45">
        <f>Baseline!B$33 * (C457 * Baseline!B$66*Baseline!B$58/Baseline!B$73 + Baseline!B$52*Baseline!B$59/Baseline!B$74 + Baseline!B$53*Baseline!B$68/Baseline!B$75 + Baseline!B$54*Baseline!B$60/Baseline!B$76)</f>
        <v>0.0000001682790398</v>
      </c>
      <c r="H457" s="43">
        <f>Baseline!B$33 * (C457 * Baseline!B$66*Baseline!B$61/Baseline!B$73 + Baseline!B$52*Baseline!B$62/Baseline!B$74 + Baseline!B$53*Baseline!B$63/Baseline!B$75 + Baseline!B$54*Baseline!B$69/Baseline!B$76)</f>
        <v>0.000000003365967682</v>
      </c>
      <c r="I457" s="43">
        <f>Baseline!B$33 * (C457 * Baseline!B$57*Baseline!B$66/Baseline!B$73 + Baseline!B$67*Baseline!B$52/Baseline!B$74 + Baseline!B$55*Baseline!B$53/Baseline!B$75 + Baseline!B$56*Baseline!B$54/Baseline!B$76)</f>
        <v>0.0000001997354635</v>
      </c>
      <c r="J457" s="45">
        <f>Baseline!B$33 * (C457 * Baseline!B$57*Baseline!B$57/Baseline!B$73 + Baseline!B$67*Baseline!B$67/Baseline!B$74 + Baseline!B$55*Baseline!B$55/Baseline!B$75 + Baseline!B$56*Baseline!B$56/Baseline!B$76)</f>
        <v>0.000001763813779</v>
      </c>
      <c r="K457" s="43">
        <f>Baseline!B$33 * (C457 * Baseline!B$57*Baseline!B$58/Baseline!B$73 + Baseline!B$67*Baseline!B$59/Baseline!B$74 + Baseline!B$55*Baseline!B$68/Baseline!B$75 + Baseline!B$56*Baseline!B$60/Baseline!B$76)</f>
        <v>0.00000001374185856</v>
      </c>
      <c r="L457" s="45">
        <f>Baseline!B$33 * (C457 * Baseline!B$57*Baseline!B$61/Baseline!B$73 + Baseline!B$67*Baseline!B$62/Baseline!B$74 + Baseline!B$55*Baseline!B$63/Baseline!B$75 + Baseline!B$56*Baseline!B$69/Baseline!B$76)</f>
        <v>0.00000001439284573</v>
      </c>
      <c r="M457" s="43">
        <f>Baseline!B$33 * (C457 * Baseline!B$58*Baseline!B$66/Baseline!B$73 + Baseline!B$59*Baseline!B$52/Baseline!B$74 + Baseline!B$68*Baseline!B$53/Baseline!B$75 + Baseline!B$60*Baseline!B$54/Baseline!B$76)</f>
        <v>0.0000001682790398</v>
      </c>
      <c r="N457" s="45">
        <f>Baseline!B$33 * (C457 * Baseline!B$58*Baseline!B$57/Baseline!B$73 + Baseline!B$59*Baseline!B$67/Baseline!B$74 + Baseline!B$68*Baseline!B$55/Baseline!B$75 + Baseline!B$60*Baseline!B$56/Baseline!B$76)</f>
        <v>0.00000001374185856</v>
      </c>
      <c r="O457" s="45">
        <f>Baseline!B$33 * (C457 * Baseline!B$58*Baseline!B$58/Baseline!B$73 + Baseline!B$59*Baseline!B$59/Baseline!B$74 + Baseline!B$68*Baseline!B$68/Baseline!B$75 + Baseline!B$60*Baseline!B$60/Baseline!B$76)</f>
        <v>0.000001324390122</v>
      </c>
      <c r="P457" s="43">
        <f>Baseline!B$33 * (C457 * Baseline!B$58*Baseline!B$61/Baseline!B$73 + Baseline!B$59*Baseline!B$62/Baseline!B$74 + Baseline!B$68*Baseline!B$63/Baseline!B$75 + Baseline!B$60*Baseline!B$69/Baseline!B$76)</f>
        <v>0.00000000164692675</v>
      </c>
      <c r="Q457" s="43">
        <f>Baseline!B$33 * (C457 * Baseline!B$61*Baseline!B$66/Baseline!B$73 + Baseline!B$62*Baseline!B$52/Baseline!B$74 + Baseline!B$63*Baseline!B$53/Baseline!B$75 + Baseline!B$69*Baseline!B$54/Baseline!B$76)</f>
        <v>0.000000003365967682</v>
      </c>
      <c r="R457" s="43">
        <f>Baseline!B$33 * (C457 * Baseline!B$61*Baseline!B$57/Baseline!B$73 + Baseline!B$62*Baseline!B$67/Baseline!B$74 + Baseline!B$63*Baseline!B$55/Baseline!B$75 + Baseline!B$69*Baseline!B$56/Baseline!B$76)</f>
        <v>0.00000001439284573</v>
      </c>
      <c r="S457" s="43">
        <f>Baseline!B$33 * (C457 * Baseline!B$61*Baseline!B$58/Baseline!B$73 + Baseline!B$62*Baseline!B$59/Baseline!B$74 + Baseline!B$63*Baseline!B$68/Baseline!B$75 + Baseline!B$69*Baseline!B$60/Baseline!B$76)</f>
        <v>0.00000000164692675</v>
      </c>
      <c r="T457" s="43">
        <f>Baseline!B$33 * (C457 * Baseline!B$61*Baseline!B$61/Baseline!B$73 + Baseline!B$62*Baseline!B$62/Baseline!B$74 + Baseline!B$63*Baseline!B$63/Baseline!B$75 + Baseline!B$69*Baseline!B$69/Baseline!B$76)</f>
        <v>0.00000009854654359</v>
      </c>
      <c r="U457" s="41"/>
      <c r="V457" s="43">
        <f>E457 * ( Baseline!B$87 * Baseline!B$7 )</f>
        <v>0.1884975749</v>
      </c>
      <c r="W457" s="43">
        <f>F457 * ( Baseline!D$87 * Baseline!B$11 )</f>
        <v>0.00368443934</v>
      </c>
      <c r="X457" s="43">
        <f>G457 * ( Baseline!F$87 * Baseline!B$16 )</f>
        <v>0.005845133731</v>
      </c>
      <c r="Y457" s="43">
        <f>H457 * ( Baseline!H$87 * Baseline!B$18 )</f>
        <v>0.001183721524</v>
      </c>
      <c r="Z457" s="51">
        <f t="shared" si="1"/>
        <v>0.1992108695</v>
      </c>
      <c r="AA457" s="43">
        <f>I457 * ( Baseline!B$87 * Baseline!B$7 )</f>
        <v>0.002073054376</v>
      </c>
      <c r="AB457" s="45">
        <f>J457 * ( Baseline!D$87 * Baseline!B$11 )</f>
        <v>0.03253635965</v>
      </c>
      <c r="AC457" s="45">
        <f>K457 * ( Baseline!F$87 * Baseline!B$16 )</f>
        <v>0.0004773202953</v>
      </c>
      <c r="AD457" s="45">
        <f>L457 * ( Baseline!F$87 * Baseline!B$16 )</f>
        <v>0.000499932185</v>
      </c>
      <c r="AE457" s="51">
        <f t="shared" si="2"/>
        <v>0.03558666651</v>
      </c>
      <c r="AF457" s="51">
        <f>M457 * ( Baseline!B$87 * Baseline!B$7 )</f>
        <v>0.001746568154</v>
      </c>
      <c r="AG457" s="51">
        <f>N457 * ( Baseline!D$87 * Baseline!B$11 )</f>
        <v>0.0002534905088</v>
      </c>
      <c r="AH457" s="51">
        <f>O457 * ( Baseline!F$87 * Baseline!B$16 )</f>
        <v>0.04600238617</v>
      </c>
      <c r="AI457" s="51">
        <f>P457 * ( Baseline!H$87 * Baseline!B$18 )</f>
        <v>0.0005791804398</v>
      </c>
      <c r="AJ457" s="51">
        <f t="shared" si="3"/>
        <v>0.04858162527</v>
      </c>
      <c r="AK457" s="51">
        <f>Q457 * ( Baseline!B$87 * Baseline!B$7 )</f>
        <v>0.00003493537857</v>
      </c>
      <c r="AL457" s="51">
        <f>R457 * ( Baseline!D$87 * Baseline!B$11 )</f>
        <v>0.000265499006</v>
      </c>
      <c r="AM457" s="51">
        <f>S457 * ( Baseline!F$87 * Baseline!B$16 )</f>
        <v>0.00005720562173</v>
      </c>
      <c r="AN457" s="51">
        <f>T457 * ( Baseline!H$87 * Baseline!B$18 )</f>
        <v>0.03465620463</v>
      </c>
      <c r="AO457" s="51">
        <f t="shared" si="4"/>
        <v>0.03501384464</v>
      </c>
      <c r="AP457" s="61"/>
      <c r="AQ457" s="51">
        <f>V457 * ( (1-Baseline!B$88-Baseline!B$87) + (1-B457)*Baseline!B$88 )</f>
        <v>0.0804792096</v>
      </c>
      <c r="AR457" s="51">
        <f>W457 * ( (1-Baseline!B$88-Baseline!B$87) + (1-B457)*Baseline!B$88 )</f>
        <v>0.001573074699</v>
      </c>
      <c r="AS457" s="51">
        <f>X457 * ( (1-Baseline!B$88-Baseline!B$87) + (1-B457)*Baseline!B$88 )</f>
        <v>0.002495585118</v>
      </c>
      <c r="AT457" s="51">
        <f>Y457 * ( (1-Baseline!B$88-Baseline!B$87) + (1-B457)*Baseline!B$88 )</f>
        <v>0.0005053909723</v>
      </c>
      <c r="AU457" s="51">
        <f t="shared" si="5"/>
        <v>0.08505326039</v>
      </c>
      <c r="AV457" s="51">
        <f>AA457 * ( (1-Baseline!D$88-Baseline!D$87) + (1-B457)*Baseline!D$88 )</f>
        <v>0.001479568676</v>
      </c>
      <c r="AW457" s="51">
        <f>AB457 * ( (1-Baseline!D$88-Baseline!D$87) + (1-B457)*Baseline!D$88 )</f>
        <v>0.02322166709</v>
      </c>
      <c r="AX457" s="51">
        <f>AC457 * ( (1-Baseline!D$88-Baseline!D$87) + (1-B457)*Baseline!D$88 )</f>
        <v>0.0003406703489</v>
      </c>
      <c r="AY457" s="51">
        <f>AD457 * ( (1-Baseline!D$88-Baseline!D$87) + (1-B457)*Baseline!D$88 )</f>
        <v>0.0003568087793</v>
      </c>
      <c r="AZ457" s="51">
        <f t="shared" si="6"/>
        <v>0.02539871489</v>
      </c>
      <c r="BA457" s="51">
        <f>AF457 * ( (1-Baseline!F$88-Baseline!F$87) + (1-Baseline!B$36)*Baseline!F$88 )</f>
        <v>0.001256886334</v>
      </c>
      <c r="BB457" s="51">
        <f>AG457 * ( (1-Baseline!F$88-Baseline!F$87) + (1-Baseline!B$36)*Baseline!F$88 )</f>
        <v>0.0001824198818</v>
      </c>
      <c r="BC457" s="51">
        <f>AH457 * ( (1-Baseline!F$88-Baseline!F$87) + (1-Baseline!B$36)*Baseline!F$88 )</f>
        <v>0.03310478916</v>
      </c>
      <c r="BD457" s="51">
        <f>AI457 * ( (1-Baseline!F$88-Baseline!F$87) + (1-Baseline!B$36)*Baseline!F$88 )</f>
        <v>0.0004167967783</v>
      </c>
      <c r="BE457" s="51">
        <f t="shared" si="7"/>
        <v>0.03496089216</v>
      </c>
      <c r="BF457" s="51">
        <f>AK457 * ( (1-Baseline!H$88-Baseline!H$87) + (1-Baseline!B$36)*Baseline!H$88 )</f>
        <v>0.00002767999915</v>
      </c>
      <c r="BG457" s="51">
        <f>AL457 * ( (1-Baseline!H$88-Baseline!H$87) + (1-Baseline!B$36)*Baseline!H$88 )</f>
        <v>0.0002103601724</v>
      </c>
      <c r="BH457" s="51">
        <f>AM457 * ( (1-Baseline!H$88-Baseline!H$87) + (1-Baseline!B$36)*Baseline!H$88 )</f>
        <v>0.00004532515821</v>
      </c>
      <c r="BI457" s="51">
        <f>AN457 * ( (1-Baseline!H$88-Baseline!H$87) + (1-Baseline!B$36)*Baseline!H$88 )</f>
        <v>0.02745880405</v>
      </c>
      <c r="BJ457" s="51">
        <f t="shared" si="8"/>
        <v>0.02774216938</v>
      </c>
      <c r="BK457" s="61"/>
      <c r="BL457" s="51">
        <f t="shared" si="19"/>
        <v>0.9462213351</v>
      </c>
      <c r="BM457" s="51">
        <f t="shared" si="20"/>
        <v>0.01849517222</v>
      </c>
      <c r="BN457" s="51">
        <f t="shared" si="21"/>
        <v>0.02934143978</v>
      </c>
      <c r="BO457" s="51">
        <f t="shared" si="22"/>
        <v>0.005942052898</v>
      </c>
      <c r="BP457" s="51">
        <f t="shared" si="9"/>
        <v>1</v>
      </c>
      <c r="BQ457" s="51">
        <f t="shared" si="23"/>
        <v>0.05825368262</v>
      </c>
      <c r="BR457" s="51">
        <f t="shared" si="24"/>
        <v>0.9142851198</v>
      </c>
      <c r="BS457" s="51">
        <f t="shared" si="25"/>
        <v>0.01341289708</v>
      </c>
      <c r="BT457" s="51">
        <f t="shared" si="26"/>
        <v>0.0140483005</v>
      </c>
      <c r="BU457" s="51">
        <f t="shared" si="10"/>
        <v>1</v>
      </c>
      <c r="BV457" s="51">
        <f t="shared" si="27"/>
        <v>0.03595120881</v>
      </c>
      <c r="BW457" s="51">
        <f t="shared" si="28"/>
        <v>0.005217826851</v>
      </c>
      <c r="BX457" s="51">
        <f t="shared" si="29"/>
        <v>0.9469091639</v>
      </c>
      <c r="BY457" s="51">
        <f t="shared" si="30"/>
        <v>0.01192180041</v>
      </c>
      <c r="BZ457" s="51">
        <f t="shared" si="11"/>
        <v>1</v>
      </c>
      <c r="CA457" s="51">
        <f t="shared" si="31"/>
        <v>0.0009977589989</v>
      </c>
      <c r="CB457" s="51">
        <f t="shared" si="32"/>
        <v>0.00758268647</v>
      </c>
      <c r="CC457" s="51">
        <f t="shared" si="33"/>
        <v>0.001633800067</v>
      </c>
      <c r="CD457" s="51">
        <f t="shared" si="34"/>
        <v>0.9897857545</v>
      </c>
      <c r="CE457" s="51">
        <f t="shared" si="12"/>
        <v>1</v>
      </c>
      <c r="CF457" s="61"/>
      <c r="CG457" s="51">
        <f t="shared" si="35"/>
        <v>0.9462213351</v>
      </c>
      <c r="CH457" s="51">
        <f t="shared" si="36"/>
        <v>0.01849517222</v>
      </c>
      <c r="CI457" s="51">
        <f t="shared" si="37"/>
        <v>0.02934143978</v>
      </c>
      <c r="CJ457" s="51">
        <f t="shared" si="38"/>
        <v>0.005942052898</v>
      </c>
      <c r="CK457" s="51">
        <f t="shared" si="13"/>
        <v>1</v>
      </c>
      <c r="CL457" s="51">
        <f t="shared" si="39"/>
        <v>0.05825368262</v>
      </c>
      <c r="CM457" s="51">
        <f t="shared" si="40"/>
        <v>0.9142851198</v>
      </c>
      <c r="CN457" s="51">
        <f t="shared" si="41"/>
        <v>0.01341289708</v>
      </c>
      <c r="CO457" s="51">
        <f t="shared" si="42"/>
        <v>0.0140483005</v>
      </c>
      <c r="CP457" s="51">
        <f t="shared" si="14"/>
        <v>1</v>
      </c>
      <c r="CQ457" s="51">
        <f t="shared" si="43"/>
        <v>0.03595120881</v>
      </c>
      <c r="CR457" s="51">
        <f t="shared" si="44"/>
        <v>0.005217826851</v>
      </c>
      <c r="CS457" s="51">
        <f t="shared" si="45"/>
        <v>0.9469091639</v>
      </c>
      <c r="CT457" s="51">
        <f t="shared" si="46"/>
        <v>0.01192180041</v>
      </c>
      <c r="CU457" s="51">
        <f t="shared" si="15"/>
        <v>1</v>
      </c>
      <c r="CV457" s="51">
        <f t="shared" si="47"/>
        <v>0.0009977589989</v>
      </c>
      <c r="CW457" s="51">
        <f t="shared" si="48"/>
        <v>0.00758268647</v>
      </c>
      <c r="CX457" s="51">
        <f t="shared" si="49"/>
        <v>0.001633800067</v>
      </c>
      <c r="CY457" s="51">
        <f t="shared" si="50"/>
        <v>0.9897857545</v>
      </c>
      <c r="CZ457" s="51">
        <f t="shared" si="16"/>
        <v>1</v>
      </c>
      <c r="DA457" s="61"/>
      <c r="DB457" s="51">
        <f>(AQ457*Baseline!B$7 + AV457*Baseline!B$11 + BA457*Baseline!B$16 + BF457*Baseline!B$18)</f>
        <v>47683.72935</v>
      </c>
      <c r="DC457" s="51">
        <f>(AR457*Baseline!B$7 + AW457*Baseline!B$11 + BB457*Baseline!B$16 + BG457*Baseline!B$18)</f>
        <v>60806.76549</v>
      </c>
      <c r="DD457" s="51">
        <f>(AS457*Baseline!B$7 + AX457*Baseline!B$11 + BC457*Baseline!B$16 + BH457*Baseline!B$18)</f>
        <v>114923.7543</v>
      </c>
      <c r="DE457" s="51">
        <f>(AT457*Baseline!B$7 + AY457*Baseline!B$11 + BD457*Baseline!B$16 + BI457*Baseline!B$18)</f>
        <v>1259767.703</v>
      </c>
      <c r="DF457" s="51">
        <f t="shared" si="17"/>
        <v>1483181.952</v>
      </c>
      <c r="DG457" s="61"/>
      <c r="DH457" s="51">
        <f t="shared" si="51"/>
        <v>0.03214961542</v>
      </c>
      <c r="DI457" s="51">
        <f t="shared" si="52"/>
        <v>0.04099750904</v>
      </c>
      <c r="DJ457" s="51">
        <f t="shared" si="53"/>
        <v>0.07748459599</v>
      </c>
      <c r="DK457" s="51">
        <f t="shared" si="54"/>
        <v>0.8493682795</v>
      </c>
      <c r="DL457" s="51">
        <f t="shared" si="18"/>
        <v>1</v>
      </c>
      <c r="DM457" s="61"/>
      <c r="DN457" s="51">
        <f>DH457 / (Baseline!B$7/Baseline!B$17)</f>
        <v>3.431759988</v>
      </c>
      <c r="DO457" s="51">
        <f>DI457 / (Baseline!B$11/Baseline!B$17)</f>
        <v>0.9896994908</v>
      </c>
      <c r="DP457" s="51">
        <f>DJ457 / (Baseline!B$16/Baseline!B$17)</f>
        <v>1.197371172</v>
      </c>
      <c r="DQ457" s="51">
        <f>DK457 / (Baseline!B$18/Baseline!B$17)</f>
        <v>0.9602858241</v>
      </c>
      <c r="DR457" s="79"/>
      <c r="DS457" s="51">
        <f>(AU457*Baseline!B$34)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0.02528752031</v>
      </c>
      <c r="DT457" s="51">
        <f>(AZ457*Baseline!B$34) + (Baseline!D$88*(1-Baseline!D$89)*Baseline!B$35) + (Baseline!D$88*Baseline!D$89*((1-Baseline!D$90)*Baseline!B$40 + Baseline!D$90*Baseline!B$41))</f>
        <v>0.01022337523</v>
      </c>
      <c r="DU457" s="51">
        <f>(BE457*Baseline!B$34) + (Baseline!F$88*(1-Baseline!F$89)*Baseline!B$35) + (Baseline!F$88*Baseline!F$89*((1-Baseline!F$90)*Baseline!B$40 + Baseline!F$90*Baseline!B$41))</f>
        <v>0.01297477382</v>
      </c>
      <c r="DV457" s="51">
        <f>(BJ457*Baseline!B$34) + (Baseline!H$88*(1-Baseline!H$89)*Baseline!B$35) + (Baseline!H$88*Baseline!H$89*((1-Baseline!H$90)*Baseline!B$40 + Baseline!H$90*Baseline!B$41))</f>
        <v>0.009306325408</v>
      </c>
      <c r="DW457" s="51">
        <f>( DS457*Baseline!B$7 + DT457*Baseline!B$11 + DU457*Baseline!B$16 + DV457*Baseline!B$18 ) / Baseline!B$17</f>
        <v>0.009731423023</v>
      </c>
    </row>
    <row r="458">
      <c r="A458" s="4" t="s">
        <v>770</v>
      </c>
      <c r="B458" s="45">
        <f>MIN( MAX( NORMINV( MCrands!B458, (B$5+B$4)/2, (B$5-B$4)/3.29 ), 0 ), 1 )</f>
        <v>0.5154264113</v>
      </c>
      <c r="C458" s="45">
        <f>MAX( NORMINV( MCrands!C458, (C$5+C$4)/2, (C$5-C$4)/3.29 ), 0 )</f>
        <v>2.630850541</v>
      </c>
      <c r="D458" s="41"/>
      <c r="E458" s="43">
        <f>Baseline!B$33 * (C458 * Baseline!B$66*Baseline!B$66/Baseline!B$73 + Baseline!B$52*Baseline!B$52/Baseline!B$74 + Baseline!B$53*Baseline!B$53/Baseline!B$75 + Baseline!B$54*Baseline!B$54/Baseline!B$76)</f>
        <v>0.00001866772921</v>
      </c>
      <c r="F458" s="43">
        <f>Baseline!B$33 * (C458 * Baseline!B$66*Baseline!B$57/Baseline!B$73 + Baseline!B$52*Baseline!B$67/Baseline!B$74 + Baseline!B$53*Baseline!B$55/Baseline!B$75 + Baseline!B$54*Baseline!B$56/Baseline!B$76)</f>
        <v>0.0000001998154041</v>
      </c>
      <c r="G458" s="45">
        <f>Baseline!B$33 * (C458 * Baseline!B$66*Baseline!B$58/Baseline!B$73 + Baseline!B$52*Baseline!B$59/Baseline!B$74 + Baseline!B$53*Baseline!B$68/Baseline!B$75 + Baseline!B$54*Baseline!B$60/Baseline!B$76)</f>
        <v>0.0000001684755604</v>
      </c>
      <c r="H458" s="43">
        <f>Baseline!B$33 * (C458 * Baseline!B$66*Baseline!B$61/Baseline!B$73 + Baseline!B$52*Baseline!B$62/Baseline!B$74 + Baseline!B$53*Baseline!B$63/Baseline!B$75 + Baseline!B$54*Baseline!B$69/Baseline!B$76)</f>
        <v>0.000000003385619738</v>
      </c>
      <c r="I458" s="43">
        <f>Baseline!B$33 * (C458 * Baseline!B$57*Baseline!B$66/Baseline!B$73 + Baseline!B$67*Baseline!B$52/Baseline!B$74 + Baseline!B$55*Baseline!B$53/Baseline!B$75 + Baseline!B$56*Baseline!B$54/Baseline!B$76)</f>
        <v>0.0000001998154041</v>
      </c>
      <c r="J458" s="45">
        <f>Baseline!B$33 * (C458 * Baseline!B$57*Baseline!B$57/Baseline!B$73 + Baseline!B$67*Baseline!B$67/Baseline!B$74 + Baseline!B$55*Baseline!B$55/Baseline!B$75 + Baseline!B$56*Baseline!B$56/Baseline!B$76)</f>
        <v>0.000001763813792</v>
      </c>
      <c r="K458" s="43">
        <f>Baseline!B$33 * (C458 * Baseline!B$57*Baseline!B$58/Baseline!B$73 + Baseline!B$67*Baseline!B$59/Baseline!B$74 + Baseline!B$55*Baseline!B$68/Baseline!B$75 + Baseline!B$56*Baseline!B$60/Baseline!B$76)</f>
        <v>0.00000001374188959</v>
      </c>
      <c r="L458" s="45">
        <f>Baseline!B$33 * (C458 * Baseline!B$57*Baseline!B$61/Baseline!B$73 + Baseline!B$67*Baseline!B$62/Baseline!B$74 + Baseline!B$55*Baseline!B$63/Baseline!B$75 + Baseline!B$56*Baseline!B$69/Baseline!B$76)</f>
        <v>0.00000001439284883</v>
      </c>
      <c r="M458" s="43">
        <f>Baseline!B$33 * (C458 * Baseline!B$58*Baseline!B$66/Baseline!B$73 + Baseline!B$59*Baseline!B$52/Baseline!B$74 + Baseline!B$68*Baseline!B$53/Baseline!B$75 + Baseline!B$60*Baseline!B$54/Baseline!B$76)</f>
        <v>0.0000001684755604</v>
      </c>
      <c r="N458" s="45">
        <f>Baseline!B$33 * (C458 * Baseline!B$58*Baseline!B$57/Baseline!B$73 + Baseline!B$59*Baseline!B$67/Baseline!B$74 + Baseline!B$68*Baseline!B$55/Baseline!B$75 + Baseline!B$60*Baseline!B$56/Baseline!B$76)</f>
        <v>0.00000001374188959</v>
      </c>
      <c r="O458" s="45">
        <f>Baseline!B$33 * (C458 * Baseline!B$58*Baseline!B$58/Baseline!B$73 + Baseline!B$59*Baseline!B$59/Baseline!B$74 + Baseline!B$68*Baseline!B$68/Baseline!B$75 + Baseline!B$60*Baseline!B$60/Baseline!B$76)</f>
        <v>0.000001324390198</v>
      </c>
      <c r="P458" s="43">
        <f>Baseline!B$33 * (C458 * Baseline!B$58*Baseline!B$61/Baseline!B$73 + Baseline!B$59*Baseline!B$62/Baseline!B$74 + Baseline!B$68*Baseline!B$63/Baseline!B$75 + Baseline!B$60*Baseline!B$69/Baseline!B$76)</f>
        <v>0.000000001646934378</v>
      </c>
      <c r="Q458" s="43">
        <f>Baseline!B$33 * (C458 * Baseline!B$61*Baseline!B$66/Baseline!B$73 + Baseline!B$62*Baseline!B$52/Baseline!B$74 + Baseline!B$63*Baseline!B$53/Baseline!B$75 + Baseline!B$69*Baseline!B$54/Baseline!B$76)</f>
        <v>0.000000003385619738</v>
      </c>
      <c r="R458" s="43">
        <f>Baseline!B$33 * (C458 * Baseline!B$61*Baseline!B$57/Baseline!B$73 + Baseline!B$62*Baseline!B$67/Baseline!B$74 + Baseline!B$63*Baseline!B$55/Baseline!B$75 + Baseline!B$69*Baseline!B$56/Baseline!B$76)</f>
        <v>0.00000001439284883</v>
      </c>
      <c r="S458" s="43">
        <f>Baseline!B$33 * (C458 * Baseline!B$61*Baseline!B$58/Baseline!B$73 + Baseline!B$62*Baseline!B$59/Baseline!B$74 + Baseline!B$63*Baseline!B$68/Baseline!B$75 + Baseline!B$69*Baseline!B$60/Baseline!B$76)</f>
        <v>0.000000001646934378</v>
      </c>
      <c r="T458" s="43">
        <f>Baseline!B$33 * (C458 * Baseline!B$61*Baseline!B$61/Baseline!B$73 + Baseline!B$62*Baseline!B$62/Baseline!B$74 + Baseline!B$63*Baseline!B$63/Baseline!B$75 + Baseline!B$69*Baseline!B$69/Baseline!B$76)</f>
        <v>0.00000009854654435</v>
      </c>
      <c r="U458" s="41"/>
      <c r="V458" s="43">
        <f>E458 * ( Baseline!B$87 * Baseline!B$7 )</f>
        <v>0.1937523615</v>
      </c>
      <c r="W458" s="43">
        <f>F458 * ( Baseline!D$87 * Baseline!B$11 )</f>
        <v>0.003685913971</v>
      </c>
      <c r="X458" s="43">
        <f>G458 * ( Baseline!F$87 * Baseline!B$16 )</f>
        <v>0.005851959827</v>
      </c>
      <c r="Y458" s="43">
        <f>H458 * ( Baseline!H$87 * Baseline!B$18 )</f>
        <v>0.001190632631</v>
      </c>
      <c r="Z458" s="51">
        <f t="shared" si="1"/>
        <v>0.2044808679</v>
      </c>
      <c r="AA458" s="43">
        <f>I458 * ( Baseline!B$87 * Baseline!B$7 )</f>
        <v>0.002073884079</v>
      </c>
      <c r="AB458" s="45">
        <f>J458 * ( Baseline!D$87 * Baseline!B$11 )</f>
        <v>0.03253635988</v>
      </c>
      <c r="AC458" s="45">
        <f>K458 * ( Baseline!F$87 * Baseline!B$16 )</f>
        <v>0.0004773213731</v>
      </c>
      <c r="AD458" s="45">
        <f>L458 * ( Baseline!F$87 * Baseline!B$16 )</f>
        <v>0.0004999322928</v>
      </c>
      <c r="AE458" s="51">
        <f t="shared" si="2"/>
        <v>0.03558749763</v>
      </c>
      <c r="AF458" s="51">
        <f>M458 * ( Baseline!B$87 * Baseline!B$7 )</f>
        <v>0.001748607841</v>
      </c>
      <c r="AG458" s="51">
        <f>N458 * ( Baseline!D$87 * Baseline!B$11 )</f>
        <v>0.0002534910812</v>
      </c>
      <c r="AH458" s="51">
        <f>O458 * ( Baseline!F$87 * Baseline!B$16 )</f>
        <v>0.04600238882</v>
      </c>
      <c r="AI458" s="51">
        <f>P458 * ( Baseline!H$87 * Baseline!B$18 )</f>
        <v>0.0005791831224</v>
      </c>
      <c r="AJ458" s="51">
        <f t="shared" si="3"/>
        <v>0.04858367086</v>
      </c>
      <c r="AK458" s="51">
        <f>Q458 * ( Baseline!B$87 * Baseline!B$7 )</f>
        <v>0.00003513934726</v>
      </c>
      <c r="AL458" s="51">
        <f>R458 * ( Baseline!D$87 * Baseline!B$11 )</f>
        <v>0.0002654990632</v>
      </c>
      <c r="AM458" s="51">
        <f>S458 * ( Baseline!F$87 * Baseline!B$16 )</f>
        <v>0.00005720588669</v>
      </c>
      <c r="AN458" s="51">
        <f>T458 * ( Baseline!H$87 * Baseline!B$18 )</f>
        <v>0.0346562049</v>
      </c>
      <c r="AO458" s="51">
        <f t="shared" si="4"/>
        <v>0.0350140492</v>
      </c>
      <c r="AP458" s="61"/>
      <c r="AQ458" s="51">
        <f>V458 * ( (1-Baseline!B$88-Baseline!B$87) + (1-B458)*Baseline!B$88 )</f>
        <v>0.1007261359</v>
      </c>
      <c r="AR458" s="51">
        <f>W458 * ( (1-Baseline!B$88-Baseline!B$87) + (1-B458)*Baseline!B$88 )</f>
        <v>0.001916197917</v>
      </c>
      <c r="AS458" s="51">
        <f>X458 * ( (1-Baseline!B$88-Baseline!B$87) + (1-B458)*Baseline!B$88 )</f>
        <v>0.003042261246</v>
      </c>
      <c r="AT458" s="51">
        <f>Y458 * ( (1-Baseline!B$88-Baseline!B$87) + (1-B458)*Baseline!B$88 )</f>
        <v>0.000618974774</v>
      </c>
      <c r="AU458" s="51">
        <f t="shared" si="5"/>
        <v>0.1063035698</v>
      </c>
      <c r="AV458" s="51">
        <f>AA458 * ( (1-Baseline!D$88-Baseline!D$87) + (1-B458)*Baseline!D$88 )</f>
        <v>0.001577162644</v>
      </c>
      <c r="AW458" s="51">
        <f>AB458 * ( (1-Baseline!D$88-Baseline!D$87) + (1-B458)*Baseline!D$88 )</f>
        <v>0.02474349068</v>
      </c>
      <c r="AX458" s="51">
        <f>AC458 * ( (1-Baseline!D$88-Baseline!D$87) + (1-B458)*Baseline!D$88 )</f>
        <v>0.0003629968746</v>
      </c>
      <c r="AY458" s="51">
        <f>AD458 * ( (1-Baseline!D$88-Baseline!D$87) + (1-B458)*Baseline!D$88 )</f>
        <v>0.0003801921934</v>
      </c>
      <c r="AZ458" s="51">
        <f t="shared" si="6"/>
        <v>0.0270638424</v>
      </c>
      <c r="BA458" s="51">
        <f>AF458 * ( (1-Baseline!F$88-Baseline!F$87) + (1-Baseline!B$36)*Baseline!F$88 )</f>
        <v>0.001258354158</v>
      </c>
      <c r="BB458" s="51">
        <f>AG458 * ( (1-Baseline!F$88-Baseline!F$87) + (1-Baseline!B$36)*Baseline!F$88 )</f>
        <v>0.0001824202937</v>
      </c>
      <c r="BC458" s="51">
        <f>AH458 * ( (1-Baseline!F$88-Baseline!F$87) + (1-Baseline!B$36)*Baseline!F$88 )</f>
        <v>0.03310479107</v>
      </c>
      <c r="BD458" s="51">
        <f>AI458 * ( (1-Baseline!F$88-Baseline!F$87) + (1-Baseline!B$36)*Baseline!F$88 )</f>
        <v>0.0004167987088</v>
      </c>
      <c r="BE458" s="51">
        <f t="shared" si="7"/>
        <v>0.03496236423</v>
      </c>
      <c r="BF458" s="51">
        <f>AK458 * ( (1-Baseline!H$88-Baseline!H$87) + (1-Baseline!B$36)*Baseline!H$88 )</f>
        <v>0.00002784160762</v>
      </c>
      <c r="BG458" s="51">
        <f>AL458 * ( (1-Baseline!H$88-Baseline!H$87) + (1-Baseline!B$36)*Baseline!H$88 )</f>
        <v>0.0002103602178</v>
      </c>
      <c r="BH458" s="51">
        <f>AM458 * ( (1-Baseline!H$88-Baseline!H$87) + (1-Baseline!B$36)*Baseline!H$88 )</f>
        <v>0.00004532536814</v>
      </c>
      <c r="BI458" s="51">
        <f>AN458 * ( (1-Baseline!H$88-Baseline!H$87) + (1-Baseline!B$36)*Baseline!H$88 )</f>
        <v>0.02745880427</v>
      </c>
      <c r="BJ458" s="51">
        <f t="shared" si="8"/>
        <v>0.02774233146</v>
      </c>
      <c r="BK458" s="61"/>
      <c r="BL458" s="51">
        <f t="shared" si="19"/>
        <v>0.9475329573</v>
      </c>
      <c r="BM458" s="51">
        <f t="shared" si="20"/>
        <v>0.0180257156</v>
      </c>
      <c r="BN458" s="51">
        <f t="shared" si="21"/>
        <v>0.0286186179</v>
      </c>
      <c r="BO458" s="51">
        <f t="shared" si="22"/>
        <v>0.005822709201</v>
      </c>
      <c r="BP458" s="51">
        <f t="shared" si="9"/>
        <v>1</v>
      </c>
      <c r="BQ458" s="51">
        <f t="shared" si="23"/>
        <v>0.0582756366</v>
      </c>
      <c r="BR458" s="51">
        <f t="shared" si="24"/>
        <v>0.9142637738</v>
      </c>
      <c r="BS458" s="51">
        <f t="shared" si="25"/>
        <v>0.01341261412</v>
      </c>
      <c r="BT458" s="51">
        <f t="shared" si="26"/>
        <v>0.01404797544</v>
      </c>
      <c r="BU458" s="51">
        <f t="shared" si="10"/>
        <v>1</v>
      </c>
      <c r="BV458" s="51">
        <f t="shared" si="27"/>
        <v>0.03599167807</v>
      </c>
      <c r="BW458" s="51">
        <f t="shared" si="28"/>
        <v>0.005217618938</v>
      </c>
      <c r="BX458" s="51">
        <f t="shared" si="29"/>
        <v>0.9468693493</v>
      </c>
      <c r="BY458" s="51">
        <f t="shared" si="30"/>
        <v>0.01192135366</v>
      </c>
      <c r="BZ458" s="51">
        <f t="shared" si="11"/>
        <v>1</v>
      </c>
      <c r="CA458" s="51">
        <f t="shared" si="31"/>
        <v>0.001003578508</v>
      </c>
      <c r="CB458" s="51">
        <f t="shared" si="32"/>
        <v>0.007582643805</v>
      </c>
      <c r="CC458" s="51">
        <f t="shared" si="33"/>
        <v>0.00163379809</v>
      </c>
      <c r="CD458" s="51">
        <f t="shared" si="34"/>
        <v>0.9897799796</v>
      </c>
      <c r="CE458" s="51">
        <f t="shared" si="12"/>
        <v>1</v>
      </c>
      <c r="CF458" s="61"/>
      <c r="CG458" s="51">
        <f t="shared" si="35"/>
        <v>0.9475329573</v>
      </c>
      <c r="CH458" s="51">
        <f t="shared" si="36"/>
        <v>0.0180257156</v>
      </c>
      <c r="CI458" s="51">
        <f t="shared" si="37"/>
        <v>0.0286186179</v>
      </c>
      <c r="CJ458" s="51">
        <f t="shared" si="38"/>
        <v>0.005822709201</v>
      </c>
      <c r="CK458" s="51">
        <f t="shared" si="13"/>
        <v>1</v>
      </c>
      <c r="CL458" s="51">
        <f t="shared" si="39"/>
        <v>0.0582756366</v>
      </c>
      <c r="CM458" s="51">
        <f t="shared" si="40"/>
        <v>0.9142637738</v>
      </c>
      <c r="CN458" s="51">
        <f t="shared" si="41"/>
        <v>0.01341261412</v>
      </c>
      <c r="CO458" s="51">
        <f t="shared" si="42"/>
        <v>0.01404797544</v>
      </c>
      <c r="CP458" s="51">
        <f t="shared" si="14"/>
        <v>1</v>
      </c>
      <c r="CQ458" s="51">
        <f t="shared" si="43"/>
        <v>0.03599167807</v>
      </c>
      <c r="CR458" s="51">
        <f t="shared" si="44"/>
        <v>0.005217618938</v>
      </c>
      <c r="CS458" s="51">
        <f t="shared" si="45"/>
        <v>0.9468693493</v>
      </c>
      <c r="CT458" s="51">
        <f t="shared" si="46"/>
        <v>0.01192135366</v>
      </c>
      <c r="CU458" s="51">
        <f t="shared" si="15"/>
        <v>1</v>
      </c>
      <c r="CV458" s="51">
        <f t="shared" si="47"/>
        <v>0.001003578508</v>
      </c>
      <c r="CW458" s="51">
        <f t="shared" si="48"/>
        <v>0.007582643805</v>
      </c>
      <c r="CX458" s="51">
        <f t="shared" si="49"/>
        <v>0.00163379809</v>
      </c>
      <c r="CY458" s="51">
        <f t="shared" si="50"/>
        <v>0.9897799796</v>
      </c>
      <c r="CZ458" s="51">
        <f t="shared" si="16"/>
        <v>1</v>
      </c>
      <c r="DA458" s="61"/>
      <c r="DB458" s="51">
        <f>(AQ458*Baseline!B$7 + AV458*Baseline!B$11 + BA458*Baseline!B$16 + BF458*Baseline!B$18)</f>
        <v>57725.1018</v>
      </c>
      <c r="DC458" s="51">
        <f>(AR458*Baseline!B$7 + AW458*Baseline!B$11 + BB458*Baseline!B$16 + BG458*Baseline!B$18)</f>
        <v>64236.81658</v>
      </c>
      <c r="DD458" s="51">
        <f>(AS458*Baseline!B$7 + AX458*Baseline!B$11 + BC458*Baseline!B$16 + BH458*Baseline!B$18)</f>
        <v>115236.7887</v>
      </c>
      <c r="DE458" s="51">
        <f>(AT458*Baseline!B$7 + AY458*Baseline!B$11 + BD458*Baseline!B$16 + BI458*Baseline!B$18)</f>
        <v>1259872.954</v>
      </c>
      <c r="DF458" s="51">
        <f t="shared" si="17"/>
        <v>1497071.661</v>
      </c>
      <c r="DG458" s="61"/>
      <c r="DH458" s="51">
        <f t="shared" si="51"/>
        <v>0.03855867645</v>
      </c>
      <c r="DI458" s="51">
        <f t="shared" si="52"/>
        <v>0.0429083111</v>
      </c>
      <c r="DJ458" s="51">
        <f t="shared" si="53"/>
        <v>0.07697479799</v>
      </c>
      <c r="DK458" s="51">
        <f t="shared" si="54"/>
        <v>0.8415582145</v>
      </c>
      <c r="DL458" s="51">
        <f t="shared" si="18"/>
        <v>1</v>
      </c>
      <c r="DM458" s="61"/>
      <c r="DN458" s="51">
        <f>DH458 / (Baseline!B$7/Baseline!B$17)</f>
        <v>4.115885098</v>
      </c>
      <c r="DO458" s="51">
        <f>DI458 / (Baseline!B$11/Baseline!B$17)</f>
        <v>1.035827167</v>
      </c>
      <c r="DP458" s="51">
        <f>DJ458 / (Baseline!B$16/Baseline!B$17)</f>
        <v>1.189493252</v>
      </c>
      <c r="DQ458" s="51">
        <f>DK458 / (Baseline!B$18/Baseline!B$17)</f>
        <v>0.951455856</v>
      </c>
      <c r="DR458" s="79"/>
      <c r="DS458" s="51">
        <f>(AU458*Baseline!B$34)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0.02847506672</v>
      </c>
      <c r="DT458" s="51">
        <f>(AZ458*Baseline!B$34) + (Baseline!D$88*(1-Baseline!D$89)*Baseline!B$35) + (Baseline!D$88*Baseline!D$89*((1-Baseline!D$90)*Baseline!B$40 + Baseline!D$90*Baseline!B$41))</f>
        <v>0.01047314436</v>
      </c>
      <c r="DU458" s="51">
        <f>(BE458*Baseline!B$34) + (Baseline!F$88*(1-Baseline!F$89)*Baseline!B$35) + (Baseline!F$88*Baseline!F$89*((1-Baseline!F$90)*Baseline!B$40 + Baseline!F$90*Baseline!B$41))</f>
        <v>0.01297499463</v>
      </c>
      <c r="DV458" s="51">
        <f>(BJ458*Baseline!B$34) + (Baseline!H$88*(1-Baseline!H$89)*Baseline!B$35) + (Baseline!H$88*Baseline!H$89*((1-Baseline!H$90)*Baseline!B$40 + Baseline!H$90*Baseline!B$41))</f>
        <v>0.009306349719</v>
      </c>
      <c r="DW458" s="51">
        <f>( DS458*Baseline!B$7 + DT458*Baseline!B$11 + DU458*Baseline!B$16 + DV458*Baseline!B$18 ) / Baseline!B$17</f>
        <v>0.009771667061</v>
      </c>
    </row>
    <row r="459">
      <c r="A459" s="4" t="s">
        <v>771</v>
      </c>
      <c r="B459" s="45">
        <f>MIN( MAX( NORMINV( MCrands!B459, (B$5+B$4)/2, (B$5-B$4)/3.29 ), 0 ), 1 )</f>
        <v>0.4596201292</v>
      </c>
      <c r="C459" s="45">
        <f>MAX( NORMINV( MCrands!C459, (C$5+C$4)/2, (C$5-C$4)/3.29 ), 0 )</f>
        <v>2.588425867</v>
      </c>
      <c r="D459" s="41"/>
      <c r="E459" s="43">
        <f>Baseline!B$33 * (C459 * Baseline!B$66*Baseline!B$66/Baseline!B$73 + Baseline!B$52*Baseline!B$52/Baseline!B$74 + Baseline!B$53*Baseline!B$53/Baseline!B$75 + Baseline!B$54*Baseline!B$54/Baseline!B$76)</f>
        <v>0.0000183673615</v>
      </c>
      <c r="F459" s="43">
        <f>Baseline!B$33 * (C459 * Baseline!B$66*Baseline!B$57/Baseline!B$73 + Baseline!B$52*Baseline!B$67/Baseline!B$74 + Baseline!B$53*Baseline!B$55/Baseline!B$75 + Baseline!B$54*Baseline!B$56/Baseline!B$76)</f>
        <v>0.0000001997679776</v>
      </c>
      <c r="G459" s="45">
        <f>Baseline!B$33 * (C459 * Baseline!B$66*Baseline!B$58/Baseline!B$73 + Baseline!B$52*Baseline!B$59/Baseline!B$74 + Baseline!B$53*Baseline!B$68/Baseline!B$75 + Baseline!B$54*Baseline!B$60/Baseline!B$76)</f>
        <v>0.0000001683589703</v>
      </c>
      <c r="H459" s="43">
        <f>Baseline!B$33 * (C459 * Baseline!B$66*Baseline!B$61/Baseline!B$73 + Baseline!B$52*Baseline!B$62/Baseline!B$74 + Baseline!B$53*Baseline!B$63/Baseline!B$75 + Baseline!B$54*Baseline!B$69/Baseline!B$76)</f>
        <v>0.000000003373960729</v>
      </c>
      <c r="I459" s="43">
        <f>Baseline!B$33 * (C459 * Baseline!B$57*Baseline!B$66/Baseline!B$73 + Baseline!B$67*Baseline!B$52/Baseline!B$74 + Baseline!B$55*Baseline!B$53/Baseline!B$75 + Baseline!B$56*Baseline!B$54/Baseline!B$76)</f>
        <v>0.0000001997679776</v>
      </c>
      <c r="J459" s="45">
        <f>Baseline!B$33 * (C459 * Baseline!B$57*Baseline!B$57/Baseline!B$73 + Baseline!B$67*Baseline!B$67/Baseline!B$74 + Baseline!B$55*Baseline!B$55/Baseline!B$75 + Baseline!B$56*Baseline!B$56/Baseline!B$76)</f>
        <v>0.000001763813784</v>
      </c>
      <c r="K459" s="43">
        <f>Baseline!B$33 * (C459 * Baseline!B$57*Baseline!B$58/Baseline!B$73 + Baseline!B$67*Baseline!B$59/Baseline!B$74 + Baseline!B$55*Baseline!B$68/Baseline!B$75 + Baseline!B$56*Baseline!B$60/Baseline!B$76)</f>
        <v>0.00000001374187118</v>
      </c>
      <c r="L459" s="45">
        <f>Baseline!B$33 * (C459 * Baseline!B$57*Baseline!B$61/Baseline!B$73 + Baseline!B$67*Baseline!B$62/Baseline!B$74 + Baseline!B$55*Baseline!B$63/Baseline!B$75 + Baseline!B$56*Baseline!B$69/Baseline!B$76)</f>
        <v>0.00000001439284699</v>
      </c>
      <c r="M459" s="43">
        <f>Baseline!B$33 * (C459 * Baseline!B$58*Baseline!B$66/Baseline!B$73 + Baseline!B$59*Baseline!B$52/Baseline!B$74 + Baseline!B$68*Baseline!B$53/Baseline!B$75 + Baseline!B$60*Baseline!B$54/Baseline!B$76)</f>
        <v>0.0000001683589703</v>
      </c>
      <c r="N459" s="45">
        <f>Baseline!B$33 * (C459 * Baseline!B$58*Baseline!B$57/Baseline!B$73 + Baseline!B$59*Baseline!B$67/Baseline!B$74 + Baseline!B$68*Baseline!B$55/Baseline!B$75 + Baseline!B$60*Baseline!B$56/Baseline!B$76)</f>
        <v>0.00000001374187118</v>
      </c>
      <c r="O459" s="45">
        <f>Baseline!B$33 * (C459 * Baseline!B$58*Baseline!B$58/Baseline!B$73 + Baseline!B$59*Baseline!B$59/Baseline!B$74 + Baseline!B$68*Baseline!B$68/Baseline!B$75 + Baseline!B$60*Baseline!B$60/Baseline!B$76)</f>
        <v>0.000001324390153</v>
      </c>
      <c r="P459" s="43">
        <f>Baseline!B$33 * (C459 * Baseline!B$58*Baseline!B$61/Baseline!B$73 + Baseline!B$59*Baseline!B$62/Baseline!B$74 + Baseline!B$68*Baseline!B$63/Baseline!B$75 + Baseline!B$60*Baseline!B$69/Baseline!B$76)</f>
        <v>0.000000001646929852</v>
      </c>
      <c r="Q459" s="43">
        <f>Baseline!B$33 * (C459 * Baseline!B$61*Baseline!B$66/Baseline!B$73 + Baseline!B$62*Baseline!B$52/Baseline!B$74 + Baseline!B$63*Baseline!B$53/Baseline!B$75 + Baseline!B$69*Baseline!B$54/Baseline!B$76)</f>
        <v>0.000000003373960729</v>
      </c>
      <c r="R459" s="43">
        <f>Baseline!B$33 * (C459 * Baseline!B$61*Baseline!B$57/Baseline!B$73 + Baseline!B$62*Baseline!B$67/Baseline!B$74 + Baseline!B$63*Baseline!B$55/Baseline!B$75 + Baseline!B$69*Baseline!B$56/Baseline!B$76)</f>
        <v>0.00000001439284699</v>
      </c>
      <c r="S459" s="43">
        <f>Baseline!B$33 * (C459 * Baseline!B$61*Baseline!B$58/Baseline!B$73 + Baseline!B$62*Baseline!B$59/Baseline!B$74 + Baseline!B$63*Baseline!B$68/Baseline!B$75 + Baseline!B$69*Baseline!B$60/Baseline!B$76)</f>
        <v>0.000000001646929852</v>
      </c>
      <c r="T459" s="43">
        <f>Baseline!B$33 * (C459 * Baseline!B$61*Baseline!B$61/Baseline!B$73 + Baseline!B$62*Baseline!B$62/Baseline!B$74 + Baseline!B$63*Baseline!B$63/Baseline!B$75 + Baseline!B$69*Baseline!B$69/Baseline!B$76)</f>
        <v>0.0000000985465439</v>
      </c>
      <c r="U459" s="41"/>
      <c r="V459" s="43">
        <f>E459 * ( Baseline!B$87 * Baseline!B$7 )</f>
        <v>0.190634845</v>
      </c>
      <c r="W459" s="43">
        <f>F459 * ( Baseline!D$87 * Baseline!B$11 )</f>
        <v>0.003685039114</v>
      </c>
      <c r="X459" s="43">
        <f>G459 * ( Baseline!F$87 * Baseline!B$16 )</f>
        <v>0.005847910097</v>
      </c>
      <c r="Y459" s="43">
        <f>H459 * ( Baseline!H$87 * Baseline!B$18 )</f>
        <v>0.001186532467</v>
      </c>
      <c r="Z459" s="51">
        <f t="shared" si="1"/>
        <v>0.2013543267</v>
      </c>
      <c r="AA459" s="43">
        <f>I459 * ( Baseline!B$87 * Baseline!B$7 )</f>
        <v>0.00207339184</v>
      </c>
      <c r="AB459" s="45">
        <f>J459 * ( Baseline!D$87 * Baseline!B$11 )</f>
        <v>0.03253635974</v>
      </c>
      <c r="AC459" s="45">
        <f>K459 * ( Baseline!F$87 * Baseline!B$16 )</f>
        <v>0.0004773207337</v>
      </c>
      <c r="AD459" s="45">
        <f>L459 * ( Baseline!F$87 * Baseline!B$16 )</f>
        <v>0.0004999322288</v>
      </c>
      <c r="AE459" s="51">
        <f t="shared" si="2"/>
        <v>0.03558700455</v>
      </c>
      <c r="AF459" s="51">
        <f>M459 * ( Baseline!B$87 * Baseline!B$7 )</f>
        <v>0.001747397753</v>
      </c>
      <c r="AG459" s="51">
        <f>N459 * ( Baseline!D$87 * Baseline!B$11 )</f>
        <v>0.0002534907416</v>
      </c>
      <c r="AH459" s="51">
        <f>O459 * ( Baseline!F$87 * Baseline!B$16 )</f>
        <v>0.04600238725</v>
      </c>
      <c r="AI459" s="51">
        <f>P459 * ( Baseline!H$87 * Baseline!B$18 )</f>
        <v>0.0005791815309</v>
      </c>
      <c r="AJ459" s="51">
        <f t="shared" si="3"/>
        <v>0.04858245727</v>
      </c>
      <c r="AK459" s="51">
        <f>Q459 * ( Baseline!B$87 * Baseline!B$7 )</f>
        <v>0.0000350183384</v>
      </c>
      <c r="AL459" s="51">
        <f>R459 * ( Baseline!D$87 * Baseline!B$11 )</f>
        <v>0.0002654990293</v>
      </c>
      <c r="AM459" s="51">
        <f>S459 * ( Baseline!F$87 * Baseline!B$16 )</f>
        <v>0.0000572057295</v>
      </c>
      <c r="AN459" s="51">
        <f>T459 * ( Baseline!H$87 * Baseline!B$18 )</f>
        <v>0.03465620474</v>
      </c>
      <c r="AO459" s="51">
        <f t="shared" si="4"/>
        <v>0.03501392784</v>
      </c>
      <c r="AP459" s="61"/>
      <c r="AQ459" s="51">
        <f>V459 * ( (1-Baseline!B$88-Baseline!B$87) + (1-B459)*Baseline!B$88 )</f>
        <v>0.1085738046</v>
      </c>
      <c r="AR459" s="51">
        <f>W459 * ( (1-Baseline!B$88-Baseline!B$87) + (1-B459)*Baseline!B$88 )</f>
        <v>0.00209877012</v>
      </c>
      <c r="AS459" s="51">
        <f>X459 * ( (1-Baseline!B$88-Baseline!B$87) + (1-B459)*Baseline!B$88 )</f>
        <v>0.003330607518</v>
      </c>
      <c r="AT459" s="51">
        <f>Y459 * ( (1-Baseline!B$88-Baseline!B$87) + (1-B459)*Baseline!B$88 )</f>
        <v>0.0006757754288</v>
      </c>
      <c r="AU459" s="51">
        <f t="shared" si="5"/>
        <v>0.1146789576</v>
      </c>
      <c r="AV459" s="51">
        <f>AA459 * ( (1-Baseline!D$88-Baseline!D$87) + (1-B459)*Baseline!D$88 )</f>
        <v>0.001628625616</v>
      </c>
      <c r="AW459" s="51">
        <f>AB459 * ( (1-Baseline!D$88-Baseline!D$87) + (1-B459)*Baseline!D$88 )</f>
        <v>0.02555693908</v>
      </c>
      <c r="AX459" s="51">
        <f>AC459 * ( (1-Baseline!D$88-Baseline!D$87) + (1-B459)*Baseline!D$88 )</f>
        <v>0.0003749299863</v>
      </c>
      <c r="AY459" s="51">
        <f>AD459 * ( (1-Baseline!D$88-Baseline!D$87) + (1-B459)*Baseline!D$88 )</f>
        <v>0.0003926910576</v>
      </c>
      <c r="AZ459" s="51">
        <f t="shared" si="6"/>
        <v>0.02795318574</v>
      </c>
      <c r="BA459" s="51">
        <f>AF459 * ( (1-Baseline!F$88-Baseline!F$87) + (1-Baseline!B$36)*Baseline!F$88 )</f>
        <v>0.001257483339</v>
      </c>
      <c r="BB459" s="51">
        <f>AG459 * ( (1-Baseline!F$88-Baseline!F$87) + (1-Baseline!B$36)*Baseline!F$88 )</f>
        <v>0.0001824200494</v>
      </c>
      <c r="BC459" s="51">
        <f>AH459 * ( (1-Baseline!F$88-Baseline!F$87) + (1-Baseline!B$36)*Baseline!F$88 )</f>
        <v>0.03310478994</v>
      </c>
      <c r="BD459" s="51">
        <f>AI459 * ( (1-Baseline!F$88-Baseline!F$87) + (1-Baseline!B$36)*Baseline!F$88 )</f>
        <v>0.0004167975635</v>
      </c>
      <c r="BE459" s="51">
        <f t="shared" si="7"/>
        <v>0.03496149089</v>
      </c>
      <c r="BF459" s="51">
        <f>AK459 * ( (1-Baseline!H$88-Baseline!H$87) + (1-Baseline!B$36)*Baseline!H$88 )</f>
        <v>0.00002774572988</v>
      </c>
      <c r="BG459" s="51">
        <f>AL459 * ( (1-Baseline!H$88-Baseline!H$87) + (1-Baseline!B$36)*Baseline!H$88 )</f>
        <v>0.0002103601909</v>
      </c>
      <c r="BH459" s="51">
        <f>AM459 * ( (1-Baseline!H$88-Baseline!H$87) + (1-Baseline!B$36)*Baseline!H$88 )</f>
        <v>0.0000453252436</v>
      </c>
      <c r="BI459" s="51">
        <f>AN459 * ( (1-Baseline!H$88-Baseline!H$87) + (1-Baseline!B$36)*Baseline!H$88 )</f>
        <v>0.02745880414</v>
      </c>
      <c r="BJ459" s="51">
        <f t="shared" si="8"/>
        <v>0.0277422353</v>
      </c>
      <c r="BK459" s="61"/>
      <c r="BL459" s="51">
        <f t="shared" si="19"/>
        <v>0.9467630924</v>
      </c>
      <c r="BM459" s="51">
        <f t="shared" si="20"/>
        <v>0.0183012661</v>
      </c>
      <c r="BN459" s="51">
        <f t="shared" si="21"/>
        <v>0.02904288273</v>
      </c>
      <c r="BO459" s="51">
        <f t="shared" si="22"/>
        <v>0.00589275873</v>
      </c>
      <c r="BP459" s="51">
        <f t="shared" si="9"/>
        <v>1</v>
      </c>
      <c r="BQ459" s="51">
        <f t="shared" si="23"/>
        <v>0.05826261204</v>
      </c>
      <c r="BR459" s="51">
        <f t="shared" si="24"/>
        <v>0.9142764377</v>
      </c>
      <c r="BS459" s="51">
        <f t="shared" si="25"/>
        <v>0.01341278199</v>
      </c>
      <c r="BT459" s="51">
        <f t="shared" si="26"/>
        <v>0.01404816829</v>
      </c>
      <c r="BU459" s="51">
        <f t="shared" si="10"/>
        <v>1</v>
      </c>
      <c r="BV459" s="51">
        <f t="shared" si="27"/>
        <v>0.03596766921</v>
      </c>
      <c r="BW459" s="51">
        <f t="shared" si="28"/>
        <v>0.005217742285</v>
      </c>
      <c r="BX459" s="51">
        <f t="shared" si="29"/>
        <v>0.9468929698</v>
      </c>
      <c r="BY459" s="51">
        <f t="shared" si="30"/>
        <v>0.0119216187</v>
      </c>
      <c r="BZ459" s="51">
        <f t="shared" si="11"/>
        <v>1</v>
      </c>
      <c r="CA459" s="51">
        <f t="shared" si="31"/>
        <v>0.001000125966</v>
      </c>
      <c r="CB459" s="51">
        <f t="shared" si="32"/>
        <v>0.007582669117</v>
      </c>
      <c r="CC459" s="51">
        <f t="shared" si="33"/>
        <v>0.001633799263</v>
      </c>
      <c r="CD459" s="51">
        <f t="shared" si="34"/>
        <v>0.9897834057</v>
      </c>
      <c r="CE459" s="51">
        <f t="shared" si="12"/>
        <v>1</v>
      </c>
      <c r="CF459" s="61"/>
      <c r="CG459" s="51">
        <f t="shared" si="35"/>
        <v>0.9467630924</v>
      </c>
      <c r="CH459" s="51">
        <f t="shared" si="36"/>
        <v>0.0183012661</v>
      </c>
      <c r="CI459" s="51">
        <f t="shared" si="37"/>
        <v>0.02904288273</v>
      </c>
      <c r="CJ459" s="51">
        <f t="shared" si="38"/>
        <v>0.00589275873</v>
      </c>
      <c r="CK459" s="51">
        <f t="shared" si="13"/>
        <v>1</v>
      </c>
      <c r="CL459" s="51">
        <f t="shared" si="39"/>
        <v>0.05826261204</v>
      </c>
      <c r="CM459" s="51">
        <f t="shared" si="40"/>
        <v>0.9142764377</v>
      </c>
      <c r="CN459" s="51">
        <f t="shared" si="41"/>
        <v>0.01341278199</v>
      </c>
      <c r="CO459" s="51">
        <f t="shared" si="42"/>
        <v>0.01404816829</v>
      </c>
      <c r="CP459" s="51">
        <f t="shared" si="14"/>
        <v>1</v>
      </c>
      <c r="CQ459" s="51">
        <f t="shared" si="43"/>
        <v>0.03596766921</v>
      </c>
      <c r="CR459" s="51">
        <f t="shared" si="44"/>
        <v>0.005217742285</v>
      </c>
      <c r="CS459" s="51">
        <f t="shared" si="45"/>
        <v>0.9468929698</v>
      </c>
      <c r="CT459" s="51">
        <f t="shared" si="46"/>
        <v>0.0119216187</v>
      </c>
      <c r="CU459" s="51">
        <f t="shared" si="15"/>
        <v>1</v>
      </c>
      <c r="CV459" s="51">
        <f t="shared" si="47"/>
        <v>0.001000125966</v>
      </c>
      <c r="CW459" s="51">
        <f t="shared" si="48"/>
        <v>0.007582669117</v>
      </c>
      <c r="CX459" s="51">
        <f t="shared" si="49"/>
        <v>0.001633799263</v>
      </c>
      <c r="CY459" s="51">
        <f t="shared" si="50"/>
        <v>0.9897834057</v>
      </c>
      <c r="CZ459" s="51">
        <f t="shared" si="16"/>
        <v>1</v>
      </c>
      <c r="DA459" s="61"/>
      <c r="DB459" s="51">
        <f>(AQ459*Baseline!B$7 + AV459*Baseline!B$11 + BA459*Baseline!B$16 + BF459*Baseline!B$18)</f>
        <v>61634.27852</v>
      </c>
      <c r="DC459" s="51">
        <f>(AR459*Baseline!B$7 + AW459*Baseline!B$11 + BB459*Baseline!B$16 + BG459*Baseline!B$18)</f>
        <v>66069.84607</v>
      </c>
      <c r="DD459" s="51">
        <f>(AS459*Baseline!B$7 + AX459*Baseline!B$11 + BC459*Baseline!B$16 + BH459*Baseline!B$18)</f>
        <v>115402.2183</v>
      </c>
      <c r="DE459" s="51">
        <f>(AT459*Baseline!B$7 + AY459*Baseline!B$11 + BD459*Baseline!B$16 + BI459*Baseline!B$18)</f>
        <v>1259927.297</v>
      </c>
      <c r="DF459" s="51">
        <f t="shared" si="17"/>
        <v>1503033.64</v>
      </c>
      <c r="DG459" s="61"/>
      <c r="DH459" s="51">
        <f t="shared" si="51"/>
        <v>0.0410065862</v>
      </c>
      <c r="DI459" s="51">
        <f t="shared" si="52"/>
        <v>0.04395766289</v>
      </c>
      <c r="DJ459" s="51">
        <f t="shared" si="53"/>
        <v>0.07677953125</v>
      </c>
      <c r="DK459" s="51">
        <f t="shared" si="54"/>
        <v>0.8382562197</v>
      </c>
      <c r="DL459" s="51">
        <f t="shared" si="18"/>
        <v>1</v>
      </c>
      <c r="DM459" s="61"/>
      <c r="DN459" s="51">
        <f>DH459 / (Baseline!B$7/Baseline!B$17)</f>
        <v>4.377183363</v>
      </c>
      <c r="DO459" s="51">
        <f>DI459 / (Baseline!B$11/Baseline!B$17)</f>
        <v>1.061159021</v>
      </c>
      <c r="DP459" s="51">
        <f>DJ459 / (Baseline!B$16/Baseline!B$17)</f>
        <v>1.186475791</v>
      </c>
      <c r="DQ459" s="51">
        <f>DK459 / (Baseline!B$18/Baseline!B$17)</f>
        <v>0.9477226594</v>
      </c>
      <c r="DR459" s="79"/>
      <c r="DS459" s="51">
        <f>(AU459*Baseline!B$34)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0.0297313749</v>
      </c>
      <c r="DT459" s="51">
        <f>(AZ459*Baseline!B$34) + (Baseline!D$88*(1-Baseline!D$89)*Baseline!B$35) + (Baseline!D$88*Baseline!D$89*((1-Baseline!D$90)*Baseline!B$40 + Baseline!D$90*Baseline!B$41))</f>
        <v>0.01060654586</v>
      </c>
      <c r="DU459" s="51">
        <f>(BE459*Baseline!B$34) + (Baseline!F$88*(1-Baseline!F$89)*Baseline!B$35) + (Baseline!F$88*Baseline!F$89*((1-Baseline!F$90)*Baseline!B$40 + Baseline!F$90*Baseline!B$41))</f>
        <v>0.01297486363</v>
      </c>
      <c r="DV459" s="51">
        <f>(BJ459*Baseline!B$34) + (Baseline!H$88*(1-Baseline!H$89)*Baseline!B$35) + (Baseline!H$88*Baseline!H$89*((1-Baseline!H$90)*Baseline!B$40 + Baseline!H$90*Baseline!B$41))</f>
        <v>0.009306335296</v>
      </c>
      <c r="DW459" s="51">
        <f>( DS459*Baseline!B$7 + DT459*Baseline!B$11 + DU459*Baseline!B$16 + DV459*Baseline!B$18 ) / Baseline!B$17</f>
        <v>0.009788941297</v>
      </c>
    </row>
    <row r="460">
      <c r="A460" s="4" t="s">
        <v>772</v>
      </c>
      <c r="B460" s="45">
        <f>MIN( MAX( NORMINV( MCrands!B460, (B$5+B$4)/2, (B$5-B$4)/3.29 ), 0 ), 1 )</f>
        <v>0.6537237138</v>
      </c>
      <c r="C460" s="45">
        <f>MAX( NORMINV( MCrands!C460, (C$5+C$4)/2, (C$5-C$4)/3.29 ), 0 )</f>
        <v>3.173881125</v>
      </c>
      <c r="D460" s="41"/>
      <c r="E460" s="43">
        <f>Baseline!B$33 * (C460 * Baseline!B$66*Baseline!B$66/Baseline!B$73 + Baseline!B$52*Baseline!B$52/Baseline!B$74 + Baseline!B$53*Baseline!B$53/Baseline!B$75 + Baseline!B$54*Baseline!B$54/Baseline!B$76)</f>
        <v>0.00002251239879</v>
      </c>
      <c r="F460" s="43">
        <f>Baseline!B$33 * (C460 * Baseline!B$66*Baseline!B$57/Baseline!B$73 + Baseline!B$52*Baseline!B$67/Baseline!B$74 + Baseline!B$53*Baseline!B$55/Baseline!B$75 + Baseline!B$54*Baseline!B$56/Baseline!B$76)</f>
        <v>0.0000002004224572</v>
      </c>
      <c r="G460" s="45">
        <f>Baseline!B$33 * (C460 * Baseline!B$66*Baseline!B$58/Baseline!B$73 + Baseline!B$52*Baseline!B$59/Baseline!B$74 + Baseline!B$53*Baseline!B$68/Baseline!B$75 + Baseline!B$54*Baseline!B$60/Baseline!B$76)</f>
        <v>0.0000001699678992</v>
      </c>
      <c r="H460" s="43">
        <f>Baseline!B$33 * (C460 * Baseline!B$66*Baseline!B$61/Baseline!B$73 + Baseline!B$52*Baseline!B$62/Baseline!B$74 + Baseline!B$53*Baseline!B$63/Baseline!B$75 + Baseline!B$54*Baseline!B$69/Baseline!B$76)</f>
        <v>0.000000003534853623</v>
      </c>
      <c r="I460" s="43">
        <f>Baseline!B$33 * (C460 * Baseline!B$57*Baseline!B$66/Baseline!B$73 + Baseline!B$67*Baseline!B$52/Baseline!B$74 + Baseline!B$55*Baseline!B$53/Baseline!B$75 + Baseline!B$56*Baseline!B$54/Baseline!B$76)</f>
        <v>0.0000002004224572</v>
      </c>
      <c r="J460" s="45">
        <f>Baseline!B$33 * (C460 * Baseline!B$57*Baseline!B$57/Baseline!B$73 + Baseline!B$67*Baseline!B$67/Baseline!B$74 + Baseline!B$55*Baseline!B$55/Baseline!B$75 + Baseline!B$56*Baseline!B$56/Baseline!B$76)</f>
        <v>0.000001763813888</v>
      </c>
      <c r="K460" s="43">
        <f>Baseline!B$33 * (C460 * Baseline!B$57*Baseline!B$58/Baseline!B$73 + Baseline!B$67*Baseline!B$59/Baseline!B$74 + Baseline!B$55*Baseline!B$68/Baseline!B$75 + Baseline!B$56*Baseline!B$60/Baseline!B$76)</f>
        <v>0.00000001374212522</v>
      </c>
      <c r="L460" s="45">
        <f>Baseline!B$33 * (C460 * Baseline!B$57*Baseline!B$61/Baseline!B$73 + Baseline!B$67*Baseline!B$62/Baseline!B$74 + Baseline!B$55*Baseline!B$63/Baseline!B$75 + Baseline!B$56*Baseline!B$69/Baseline!B$76)</f>
        <v>0.0000000143928724</v>
      </c>
      <c r="M460" s="43">
        <f>Baseline!B$33 * (C460 * Baseline!B$58*Baseline!B$66/Baseline!B$73 + Baseline!B$59*Baseline!B$52/Baseline!B$74 + Baseline!B$68*Baseline!B$53/Baseline!B$75 + Baseline!B$60*Baseline!B$54/Baseline!B$76)</f>
        <v>0.0000001699678992</v>
      </c>
      <c r="N460" s="45">
        <f>Baseline!B$33 * (C460 * Baseline!B$58*Baseline!B$57/Baseline!B$73 + Baseline!B$59*Baseline!B$67/Baseline!B$74 + Baseline!B$68*Baseline!B$55/Baseline!B$75 + Baseline!B$60*Baseline!B$56/Baseline!B$76)</f>
        <v>0.00000001374212522</v>
      </c>
      <c r="O460" s="45">
        <f>Baseline!B$33 * (C460 * Baseline!B$58*Baseline!B$58/Baseline!B$73 + Baseline!B$59*Baseline!B$59/Baseline!B$74 + Baseline!B$68*Baseline!B$68/Baseline!B$75 + Baseline!B$60*Baseline!B$60/Baseline!B$76)</f>
        <v>0.000001324390777</v>
      </c>
      <c r="P460" s="43">
        <f>Baseline!B$33 * (C460 * Baseline!B$58*Baseline!B$61/Baseline!B$73 + Baseline!B$59*Baseline!B$62/Baseline!B$74 + Baseline!B$68*Baseline!B$63/Baseline!B$75 + Baseline!B$60*Baseline!B$69/Baseline!B$76)</f>
        <v>0.000000001646992304</v>
      </c>
      <c r="Q460" s="43">
        <f>Baseline!B$33 * (C460 * Baseline!B$61*Baseline!B$66/Baseline!B$73 + Baseline!B$62*Baseline!B$52/Baseline!B$74 + Baseline!B$63*Baseline!B$53/Baseline!B$75 + Baseline!B$69*Baseline!B$54/Baseline!B$76)</f>
        <v>0.000000003534853623</v>
      </c>
      <c r="R460" s="43">
        <f>Baseline!B$33 * (C460 * Baseline!B$61*Baseline!B$57/Baseline!B$73 + Baseline!B$62*Baseline!B$67/Baseline!B$74 + Baseline!B$63*Baseline!B$55/Baseline!B$75 + Baseline!B$69*Baseline!B$56/Baseline!B$76)</f>
        <v>0.0000000143928724</v>
      </c>
      <c r="S460" s="43">
        <f>Baseline!B$33 * (C460 * Baseline!B$61*Baseline!B$58/Baseline!B$73 + Baseline!B$62*Baseline!B$59/Baseline!B$74 + Baseline!B$63*Baseline!B$68/Baseline!B$75 + Baseline!B$69*Baseline!B$60/Baseline!B$76)</f>
        <v>0.000000001646992304</v>
      </c>
      <c r="T460" s="43">
        <f>Baseline!B$33 * (C460 * Baseline!B$61*Baseline!B$61/Baseline!B$73 + Baseline!B$62*Baseline!B$62/Baseline!B$74 + Baseline!B$63*Baseline!B$63/Baseline!B$75 + Baseline!B$69*Baseline!B$69/Baseline!B$76)</f>
        <v>0.00000009854655014</v>
      </c>
      <c r="U460" s="41"/>
      <c r="V460" s="43">
        <f>E460 * ( Baseline!B$87 * Baseline!B$7 )</f>
        <v>0.233656187</v>
      </c>
      <c r="W460" s="43">
        <f>F460 * ( Baseline!D$87 * Baseline!B$11 )</f>
        <v>0.003697112034</v>
      </c>
      <c r="X460" s="43">
        <f>G460 * ( Baseline!F$87 * Baseline!B$16 )</f>
        <v>0.005903795874</v>
      </c>
      <c r="Y460" s="43">
        <f>H460 * ( Baseline!H$87 * Baseline!B$18 )</f>
        <v>0.001243114229</v>
      </c>
      <c r="Z460" s="51">
        <f t="shared" si="1"/>
        <v>0.2445002091</v>
      </c>
      <c r="AA460" s="43">
        <f>I460 * ( Baseline!B$87 * Baseline!B$7 )</f>
        <v>0.002080184683</v>
      </c>
      <c r="AB460" s="45">
        <f>J460 * ( Baseline!D$87 * Baseline!B$11 )</f>
        <v>0.03253636165</v>
      </c>
      <c r="AC460" s="45">
        <f>K460 * ( Baseline!F$87 * Baseline!B$16 )</f>
        <v>0.0004773295577</v>
      </c>
      <c r="AD460" s="45">
        <f>L460 * ( Baseline!F$87 * Baseline!B$16 )</f>
        <v>0.0004999331112</v>
      </c>
      <c r="AE460" s="51">
        <f t="shared" si="2"/>
        <v>0.035593809</v>
      </c>
      <c r="AF460" s="51">
        <f>M460 * ( Baseline!B$87 * Baseline!B$7 )</f>
        <v>0.001764096826</v>
      </c>
      <c r="AG460" s="51">
        <f>N460 * ( Baseline!D$87 * Baseline!B$11 )</f>
        <v>0.0002534954278</v>
      </c>
      <c r="AH460" s="51">
        <f>O460 * ( Baseline!F$87 * Baseline!B$16 )</f>
        <v>0.04600240894</v>
      </c>
      <c r="AI460" s="51">
        <f>P460 * ( Baseline!H$87 * Baseline!B$18 )</f>
        <v>0.0005792034936</v>
      </c>
      <c r="AJ460" s="51">
        <f t="shared" si="3"/>
        <v>0.04859920469</v>
      </c>
      <c r="AK460" s="51">
        <f>Q460 * ( Baseline!B$87 * Baseline!B$7 )</f>
        <v>0.00003668824575</v>
      </c>
      <c r="AL460" s="51">
        <f>R460 * ( Baseline!D$87 * Baseline!B$11 )</f>
        <v>0.0002654994979</v>
      </c>
      <c r="AM460" s="51">
        <f>S460 * ( Baseline!F$87 * Baseline!B$16 )</f>
        <v>0.00005720789875</v>
      </c>
      <c r="AN460" s="51">
        <f>T460 * ( Baseline!H$87 * Baseline!B$18 )</f>
        <v>0.03465620694</v>
      </c>
      <c r="AO460" s="51">
        <f t="shared" si="4"/>
        <v>0.03501560258</v>
      </c>
      <c r="AP460" s="61"/>
      <c r="AQ460" s="51">
        <f>V460 * ( (1-Baseline!B$88-Baseline!B$87) + (1-B460)*Baseline!B$88 )</f>
        <v>0.09271147922</v>
      </c>
      <c r="AR460" s="51">
        <f>W460 * ( (1-Baseline!B$88-Baseline!B$87) + (1-B460)*Baseline!B$88 )</f>
        <v>0.001466961906</v>
      </c>
      <c r="AS460" s="51">
        <f>X460 * ( (1-Baseline!B$88-Baseline!B$87) + (1-B460)*Baseline!B$88 )</f>
        <v>0.002342542928</v>
      </c>
      <c r="AT460" s="51">
        <f>Y460 * ( (1-Baseline!B$88-Baseline!B$87) + (1-B460)*Baseline!B$88 )</f>
        <v>0.0004932501914</v>
      </c>
      <c r="AU460" s="51">
        <f t="shared" si="5"/>
        <v>0.09701423424</v>
      </c>
      <c r="AV460" s="51">
        <f>AA460 * ( (1-Baseline!D$88-Baseline!D$87) + (1-B460)*Baseline!D$88 )</f>
        <v>0.001453071773</v>
      </c>
      <c r="AW460" s="51">
        <f>AB460 * ( (1-Baseline!D$88-Baseline!D$87) + (1-B460)*Baseline!D$88 )</f>
        <v>0.02272763044</v>
      </c>
      <c r="AX460" s="51">
        <f>AC460 * ( (1-Baseline!D$88-Baseline!D$87) + (1-B460)*Baseline!D$88 )</f>
        <v>0.0003334291001</v>
      </c>
      <c r="AY460" s="51">
        <f>AD460 * ( (1-Baseline!D$88-Baseline!D$87) + (1-B460)*Baseline!D$88 )</f>
        <v>0.0003492183643</v>
      </c>
      <c r="AZ460" s="51">
        <f t="shared" si="6"/>
        <v>0.02486334967</v>
      </c>
      <c r="BA460" s="51">
        <f>AF460 * ( (1-Baseline!F$88-Baseline!F$87) + (1-Baseline!B$36)*Baseline!F$88 )</f>
        <v>0.001269500527</v>
      </c>
      <c r="BB460" s="51">
        <f>AG460 * ( (1-Baseline!F$88-Baseline!F$87) + (1-Baseline!B$36)*Baseline!F$88 )</f>
        <v>0.0001824234217</v>
      </c>
      <c r="BC460" s="51">
        <f>AH460 * ( (1-Baseline!F$88-Baseline!F$87) + (1-Baseline!B$36)*Baseline!F$88 )</f>
        <v>0.03310480555</v>
      </c>
      <c r="BD460" s="51">
        <f>AI460 * ( (1-Baseline!F$88-Baseline!F$87) + (1-Baseline!B$36)*Baseline!F$88 )</f>
        <v>0.0004168133685</v>
      </c>
      <c r="BE460" s="51">
        <f t="shared" si="7"/>
        <v>0.03497354287</v>
      </c>
      <c r="BF460" s="51">
        <f>AK460 * ( (1-Baseline!H$88-Baseline!H$87) + (1-Baseline!B$36)*Baseline!H$88 )</f>
        <v>0.00002906883088</v>
      </c>
      <c r="BG460" s="51">
        <f>AL460 * ( (1-Baseline!H$88-Baseline!H$87) + (1-Baseline!B$36)*Baseline!H$88 )</f>
        <v>0.0002103605622</v>
      </c>
      <c r="BH460" s="51">
        <f>AM460 * ( (1-Baseline!H$88-Baseline!H$87) + (1-Baseline!B$36)*Baseline!H$88 )</f>
        <v>0.00004532696234</v>
      </c>
      <c r="BI460" s="51">
        <f>AN460 * ( (1-Baseline!H$88-Baseline!H$87) + (1-Baseline!B$36)*Baseline!H$88 )</f>
        <v>0.02745880588</v>
      </c>
      <c r="BJ460" s="51">
        <f t="shared" si="8"/>
        <v>0.02774356224</v>
      </c>
      <c r="BK460" s="61"/>
      <c r="BL460" s="51">
        <f t="shared" si="19"/>
        <v>0.9556482092</v>
      </c>
      <c r="BM460" s="51">
        <f t="shared" si="20"/>
        <v>0.01512109968</v>
      </c>
      <c r="BN460" s="51">
        <f t="shared" si="21"/>
        <v>0.02414638374</v>
      </c>
      <c r="BO460" s="51">
        <f t="shared" si="22"/>
        <v>0.005084307425</v>
      </c>
      <c r="BP460" s="51">
        <f t="shared" si="9"/>
        <v>1</v>
      </c>
      <c r="BQ460" s="51">
        <f t="shared" si="23"/>
        <v>0.0584423174</v>
      </c>
      <c r="BR460" s="51">
        <f t="shared" si="24"/>
        <v>0.9141017093</v>
      </c>
      <c r="BS460" s="51">
        <f t="shared" si="25"/>
        <v>0.01341046578</v>
      </c>
      <c r="BT460" s="51">
        <f t="shared" si="26"/>
        <v>0.0140455075</v>
      </c>
      <c r="BU460" s="51">
        <f t="shared" si="10"/>
        <v>1</v>
      </c>
      <c r="BV460" s="51">
        <f t="shared" si="27"/>
        <v>0.03629888262</v>
      </c>
      <c r="BW460" s="51">
        <f t="shared" si="28"/>
        <v>0.005216040662</v>
      </c>
      <c r="BX460" s="51">
        <f t="shared" si="29"/>
        <v>0.9465671143</v>
      </c>
      <c r="BY460" s="51">
        <f t="shared" si="30"/>
        <v>0.01191796239</v>
      </c>
      <c r="BZ460" s="51">
        <f t="shared" si="11"/>
        <v>1</v>
      </c>
      <c r="CA460" s="51">
        <f t="shared" si="31"/>
        <v>0.00104776851</v>
      </c>
      <c r="CB460" s="51">
        <f t="shared" si="32"/>
        <v>0.007582319833</v>
      </c>
      <c r="CC460" s="51">
        <f t="shared" si="33"/>
        <v>0.001633783072</v>
      </c>
      <c r="CD460" s="51">
        <f t="shared" si="34"/>
        <v>0.9897361286</v>
      </c>
      <c r="CE460" s="51">
        <f t="shared" si="12"/>
        <v>1</v>
      </c>
      <c r="CF460" s="61"/>
      <c r="CG460" s="51">
        <f t="shared" si="35"/>
        <v>0.9556482092</v>
      </c>
      <c r="CH460" s="51">
        <f t="shared" si="36"/>
        <v>0.01512109968</v>
      </c>
      <c r="CI460" s="51">
        <f t="shared" si="37"/>
        <v>0.02414638374</v>
      </c>
      <c r="CJ460" s="51">
        <f t="shared" si="38"/>
        <v>0.005084307425</v>
      </c>
      <c r="CK460" s="51">
        <f t="shared" si="13"/>
        <v>1</v>
      </c>
      <c r="CL460" s="51">
        <f t="shared" si="39"/>
        <v>0.0584423174</v>
      </c>
      <c r="CM460" s="51">
        <f t="shared" si="40"/>
        <v>0.9141017093</v>
      </c>
      <c r="CN460" s="51">
        <f t="shared" si="41"/>
        <v>0.01341046578</v>
      </c>
      <c r="CO460" s="51">
        <f t="shared" si="42"/>
        <v>0.0140455075</v>
      </c>
      <c r="CP460" s="51">
        <f t="shared" si="14"/>
        <v>1</v>
      </c>
      <c r="CQ460" s="51">
        <f t="shared" si="43"/>
        <v>0.03629888262</v>
      </c>
      <c r="CR460" s="51">
        <f t="shared" si="44"/>
        <v>0.005216040662</v>
      </c>
      <c r="CS460" s="51">
        <f t="shared" si="45"/>
        <v>0.9465671143</v>
      </c>
      <c r="CT460" s="51">
        <f t="shared" si="46"/>
        <v>0.01191796239</v>
      </c>
      <c r="CU460" s="51">
        <f t="shared" si="15"/>
        <v>1</v>
      </c>
      <c r="CV460" s="51">
        <f t="shared" si="47"/>
        <v>0.00104776851</v>
      </c>
      <c r="CW460" s="51">
        <f t="shared" si="48"/>
        <v>0.007582319833</v>
      </c>
      <c r="CX460" s="51">
        <f t="shared" si="49"/>
        <v>0.001633783072</v>
      </c>
      <c r="CY460" s="51">
        <f t="shared" si="50"/>
        <v>0.9897361286</v>
      </c>
      <c r="CZ460" s="51">
        <f t="shared" si="16"/>
        <v>1</v>
      </c>
      <c r="DA460" s="61"/>
      <c r="DB460" s="51">
        <f>(AQ460*Baseline!B$7 + AV460*Baseline!B$11 + BA460*Baseline!B$16 + BF460*Baseline!B$18)</f>
        <v>53665.41176</v>
      </c>
      <c r="DC460" s="51">
        <f>(AR460*Baseline!B$7 + AW460*Baseline!B$11 + BB460*Baseline!B$16 + BG460*Baseline!B$18)</f>
        <v>59695.84221</v>
      </c>
      <c r="DD460" s="51">
        <f>(AS460*Baseline!B$7 + AX460*Baseline!B$11 + BC460*Baseline!B$16 + BH460*Baseline!B$18)</f>
        <v>114834.1371</v>
      </c>
      <c r="DE460" s="51">
        <f>(AT460*Baseline!B$7 + AY460*Baseline!B$11 + BD460*Baseline!B$16 + BI460*Baseline!B$18)</f>
        <v>1259745.676</v>
      </c>
      <c r="DF460" s="51">
        <f t="shared" si="17"/>
        <v>1487941.067</v>
      </c>
      <c r="DG460" s="61"/>
      <c r="DH460" s="51">
        <f t="shared" si="51"/>
        <v>0.03606689335</v>
      </c>
      <c r="DI460" s="51">
        <f t="shared" si="52"/>
        <v>0.0401197625</v>
      </c>
      <c r="DJ460" s="51">
        <f t="shared" si="53"/>
        <v>0.07717653588</v>
      </c>
      <c r="DK460" s="51">
        <f t="shared" si="54"/>
        <v>0.8466368083</v>
      </c>
      <c r="DL460" s="51">
        <f t="shared" si="18"/>
        <v>1</v>
      </c>
      <c r="DM460" s="61"/>
      <c r="DN460" s="51">
        <f>DH460 / (Baseline!B$7/Baseline!B$17)</f>
        <v>3.849903641</v>
      </c>
      <c r="DO460" s="51">
        <f>DI460 / (Baseline!B$11/Baseline!B$17)</f>
        <v>0.9685102691</v>
      </c>
      <c r="DP460" s="51">
        <f>DJ460 / (Baseline!B$16/Baseline!B$17)</f>
        <v>1.192610712</v>
      </c>
      <c r="DQ460" s="51">
        <f>DK460 / (Baseline!B$18/Baseline!B$17)</f>
        <v>0.9571976547</v>
      </c>
      <c r="DR460" s="79"/>
      <c r="DS460" s="51">
        <f>(AU460*Baseline!B$34)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0.02708166639</v>
      </c>
      <c r="DT460" s="51">
        <f>(AZ460*Baseline!B$34) + (Baseline!D$88*(1-Baseline!D$89)*Baseline!B$35) + (Baseline!D$88*Baseline!D$89*((1-Baseline!D$90)*Baseline!B$40 + Baseline!D$90*Baseline!B$41))</f>
        <v>0.01014307045</v>
      </c>
      <c r="DU460" s="51">
        <f>(BE460*Baseline!B$34) + (Baseline!F$88*(1-Baseline!F$89)*Baseline!B$35) + (Baseline!F$88*Baseline!F$89*((1-Baseline!F$90)*Baseline!B$40 + Baseline!F$90*Baseline!B$41))</f>
        <v>0.01297667143</v>
      </c>
      <c r="DV460" s="51">
        <f>(BJ460*Baseline!B$34) + (Baseline!H$88*(1-Baseline!H$89)*Baseline!B$35) + (Baseline!H$88*Baseline!H$89*((1-Baseline!H$90)*Baseline!B$40 + Baseline!H$90*Baseline!B$41))</f>
        <v>0.009306534335</v>
      </c>
      <c r="DW460" s="51">
        <f>( DS460*Baseline!B$7 + DT460*Baseline!B$11 + DU460*Baseline!B$16 + DV460*Baseline!B$18 ) / Baseline!B$17</f>
        <v>0.00974521208</v>
      </c>
    </row>
    <row r="461">
      <c r="A461" s="4" t="s">
        <v>774</v>
      </c>
      <c r="B461" s="45">
        <f>MIN( MAX( NORMINV( MCrands!B461, (B$5+B$4)/2, (B$5-B$4)/3.29 ), 0 ), 1 )</f>
        <v>0.4498972311</v>
      </c>
      <c r="C461" s="45">
        <f>MAX( NORMINV( MCrands!C461, (C$5+C$4)/2, (C$5-C$4)/3.29 ), 0 )</f>
        <v>2.678963386</v>
      </c>
      <c r="D461" s="41"/>
      <c r="E461" s="43">
        <f>Baseline!B$33 * (C461 * Baseline!B$66*Baseline!B$66/Baseline!B$73 + Baseline!B$52*Baseline!B$52/Baseline!B$74 + Baseline!B$53*Baseline!B$53/Baseline!B$75 + Baseline!B$54*Baseline!B$54/Baseline!B$76)</f>
        <v>0.00001900836931</v>
      </c>
      <c r="F461" s="43">
        <f>Baseline!B$33 * (C461 * Baseline!B$66*Baseline!B$57/Baseline!B$73 + Baseline!B$52*Baseline!B$67/Baseline!B$74 + Baseline!B$53*Baseline!B$55/Baseline!B$75 + Baseline!B$54*Baseline!B$56/Baseline!B$76)</f>
        <v>0.0000001998691894</v>
      </c>
      <c r="G461" s="45">
        <f>Baseline!B$33 * (C461 * Baseline!B$66*Baseline!B$58/Baseline!B$73 + Baseline!B$52*Baseline!B$59/Baseline!B$74 + Baseline!B$53*Baseline!B$68/Baseline!B$75 + Baseline!B$54*Baseline!B$60/Baseline!B$76)</f>
        <v>0.0000001686077825</v>
      </c>
      <c r="H461" s="43">
        <f>Baseline!B$33 * (C461 * Baseline!B$66*Baseline!B$61/Baseline!B$73 + Baseline!B$52*Baseline!B$62/Baseline!B$74 + Baseline!B$53*Baseline!B$63/Baseline!B$75 + Baseline!B$54*Baseline!B$69/Baseline!B$76)</f>
        <v>0.000000003398841953</v>
      </c>
      <c r="I461" s="43">
        <f>Baseline!B$33 * (C461 * Baseline!B$57*Baseline!B$66/Baseline!B$73 + Baseline!B$67*Baseline!B$52/Baseline!B$74 + Baseline!B$55*Baseline!B$53/Baseline!B$75 + Baseline!B$56*Baseline!B$54/Baseline!B$76)</f>
        <v>0.0000001998691894</v>
      </c>
      <c r="J461" s="45">
        <f>Baseline!B$33 * (C461 * Baseline!B$57*Baseline!B$57/Baseline!B$73 + Baseline!B$67*Baseline!B$67/Baseline!B$74 + Baseline!B$55*Baseline!B$55/Baseline!B$75 + Baseline!B$56*Baseline!B$56/Baseline!B$76)</f>
        <v>0.0000017638138</v>
      </c>
      <c r="K461" s="43">
        <f>Baseline!B$33 * (C461 * Baseline!B$57*Baseline!B$58/Baseline!B$73 + Baseline!B$67*Baseline!B$59/Baseline!B$74 + Baseline!B$55*Baseline!B$68/Baseline!B$75 + Baseline!B$56*Baseline!B$60/Baseline!B$76)</f>
        <v>0.00000001374191046</v>
      </c>
      <c r="L461" s="45">
        <f>Baseline!B$33 * (C461 * Baseline!B$57*Baseline!B$61/Baseline!B$73 + Baseline!B$67*Baseline!B$62/Baseline!B$74 + Baseline!B$55*Baseline!B$63/Baseline!B$75 + Baseline!B$56*Baseline!B$69/Baseline!B$76)</f>
        <v>0.00000001439285092</v>
      </c>
      <c r="M461" s="43">
        <f>Baseline!B$33 * (C461 * Baseline!B$58*Baseline!B$66/Baseline!B$73 + Baseline!B$59*Baseline!B$52/Baseline!B$74 + Baseline!B$68*Baseline!B$53/Baseline!B$75 + Baseline!B$60*Baseline!B$54/Baseline!B$76)</f>
        <v>0.0000001686077825</v>
      </c>
      <c r="N461" s="45">
        <f>Baseline!B$33 * (C461 * Baseline!B$58*Baseline!B$57/Baseline!B$73 + Baseline!B$59*Baseline!B$67/Baseline!B$74 + Baseline!B$68*Baseline!B$55/Baseline!B$75 + Baseline!B$60*Baseline!B$56/Baseline!B$76)</f>
        <v>0.00000001374191046</v>
      </c>
      <c r="O461" s="45">
        <f>Baseline!B$33 * (C461 * Baseline!B$58*Baseline!B$58/Baseline!B$73 + Baseline!B$59*Baseline!B$59/Baseline!B$74 + Baseline!B$68*Baseline!B$68/Baseline!B$75 + Baseline!B$60*Baseline!B$60/Baseline!B$76)</f>
        <v>0.000001324390249</v>
      </c>
      <c r="P461" s="43">
        <f>Baseline!B$33 * (C461 * Baseline!B$58*Baseline!B$61/Baseline!B$73 + Baseline!B$59*Baseline!B$62/Baseline!B$74 + Baseline!B$68*Baseline!B$63/Baseline!B$75 + Baseline!B$60*Baseline!B$69/Baseline!B$76)</f>
        <v>0.00000000164693951</v>
      </c>
      <c r="Q461" s="43">
        <f>Baseline!B$33 * (C461 * Baseline!B$61*Baseline!B$66/Baseline!B$73 + Baseline!B$62*Baseline!B$52/Baseline!B$74 + Baseline!B$63*Baseline!B$53/Baseline!B$75 + Baseline!B$69*Baseline!B$54/Baseline!B$76)</f>
        <v>0.000000003398841953</v>
      </c>
      <c r="R461" s="43">
        <f>Baseline!B$33 * (C461 * Baseline!B$61*Baseline!B$57/Baseline!B$73 + Baseline!B$62*Baseline!B$67/Baseline!B$74 + Baseline!B$63*Baseline!B$55/Baseline!B$75 + Baseline!B$69*Baseline!B$56/Baseline!B$76)</f>
        <v>0.00000001439285092</v>
      </c>
      <c r="S461" s="43">
        <f>Baseline!B$33 * (C461 * Baseline!B$61*Baseline!B$58/Baseline!B$73 + Baseline!B$62*Baseline!B$59/Baseline!B$74 + Baseline!B$63*Baseline!B$68/Baseline!B$75 + Baseline!B$69*Baseline!B$60/Baseline!B$76)</f>
        <v>0.00000000164693951</v>
      </c>
      <c r="T461" s="43">
        <f>Baseline!B$33 * (C461 * Baseline!B$61*Baseline!B$61/Baseline!B$73 + Baseline!B$62*Baseline!B$62/Baseline!B$74 + Baseline!B$63*Baseline!B$63/Baseline!B$75 + Baseline!B$69*Baseline!B$69/Baseline!B$76)</f>
        <v>0.00000009854654486</v>
      </c>
      <c r="U461" s="41"/>
      <c r="V461" s="43">
        <f>E461 * ( Baseline!B$87 * Baseline!B$7 )</f>
        <v>0.1972878651</v>
      </c>
      <c r="W461" s="43">
        <f>F461 * ( Baseline!D$87 * Baseline!B$11 )</f>
        <v>0.003686906127</v>
      </c>
      <c r="X461" s="43">
        <f>G461 * ( Baseline!F$87 * Baseline!B$16 )</f>
        <v>0.005856552533</v>
      </c>
      <c r="Y461" s="43">
        <f>H461 * ( Baseline!H$87 * Baseline!B$18 )</f>
        <v>0.001195282533</v>
      </c>
      <c r="Z461" s="51">
        <f t="shared" si="1"/>
        <v>0.2080266063</v>
      </c>
      <c r="AA461" s="43">
        <f>I461 * ( Baseline!B$87 * Baseline!B$7 )</f>
        <v>0.002074442317</v>
      </c>
      <c r="AB461" s="45">
        <f>J461 * ( Baseline!D$87 * Baseline!B$11 )</f>
        <v>0.03253636004</v>
      </c>
      <c r="AC461" s="45">
        <f>K461 * ( Baseline!F$87 * Baseline!B$16 )</f>
        <v>0.0004773220982</v>
      </c>
      <c r="AD461" s="45">
        <f>L461 * ( Baseline!F$87 * Baseline!B$16 )</f>
        <v>0.0004999323653</v>
      </c>
      <c r="AE461" s="51">
        <f t="shared" si="2"/>
        <v>0.03558805682</v>
      </c>
      <c r="AF461" s="51">
        <f>M461 * ( Baseline!B$87 * Baseline!B$7 )</f>
        <v>0.001749980175</v>
      </c>
      <c r="AG461" s="51">
        <f>N461 * ( Baseline!D$87 * Baseline!B$11 )</f>
        <v>0.0002534914663</v>
      </c>
      <c r="AH461" s="51">
        <f>O461 * ( Baseline!F$87 * Baseline!B$16 )</f>
        <v>0.0460023906</v>
      </c>
      <c r="AI461" s="51">
        <f>P461 * ( Baseline!H$87 * Baseline!B$18 )</f>
        <v>0.0005791849273</v>
      </c>
      <c r="AJ461" s="51">
        <f t="shared" si="3"/>
        <v>0.04858504717</v>
      </c>
      <c r="AK461" s="51">
        <f>Q461 * ( Baseline!B$87 * Baseline!B$7 )</f>
        <v>0.00003527658063</v>
      </c>
      <c r="AL461" s="51">
        <f>R461 * ( Baseline!D$87 * Baseline!B$11 )</f>
        <v>0.0002654991017</v>
      </c>
      <c r="AM461" s="51">
        <f>S461 * ( Baseline!F$87 * Baseline!B$16 )</f>
        <v>0.00005720606496</v>
      </c>
      <c r="AN461" s="51">
        <f>T461 * ( Baseline!H$87 * Baseline!B$18 )</f>
        <v>0.03465620508</v>
      </c>
      <c r="AO461" s="51">
        <f t="shared" si="4"/>
        <v>0.03501418683</v>
      </c>
      <c r="AP461" s="61"/>
      <c r="AQ461" s="51">
        <f>V461 * ( (1-Baseline!B$88-Baseline!B$87) + (1-B461)*Baseline!B$88 )</f>
        <v>0.1140701596</v>
      </c>
      <c r="AR461" s="51">
        <f>W461 * ( (1-Baseline!B$88-Baseline!B$87) + (1-B461)*Baseline!B$88 )</f>
        <v>0.002131737652</v>
      </c>
      <c r="AS461" s="51">
        <f>X461 * ( (1-Baseline!B$88-Baseline!B$87) + (1-B461)*Baseline!B$88 )</f>
        <v>0.003386208685</v>
      </c>
      <c r="AT461" s="51">
        <f>Y461 * ( (1-Baseline!B$88-Baseline!B$87) + (1-B461)*Baseline!B$88 )</f>
        <v>0.000691102158</v>
      </c>
      <c r="AU461" s="51">
        <f t="shared" si="5"/>
        <v>0.1202792081</v>
      </c>
      <c r="AV461" s="51">
        <f>AA461 * ( (1-Baseline!D$88-Baseline!D$87) + (1-B461)*Baseline!D$88 )</f>
        <v>0.001638486731</v>
      </c>
      <c r="AW461" s="51">
        <f>AB461 * ( (1-Baseline!D$88-Baseline!D$87) + (1-B461)*Baseline!D$88 )</f>
        <v>0.02569866309</v>
      </c>
      <c r="AX461" s="51">
        <f>AC461 * ( (1-Baseline!D$88-Baseline!D$87) + (1-B461)*Baseline!D$88 )</f>
        <v>0.0003770102056</v>
      </c>
      <c r="AY461" s="51">
        <f>AD461 * ( (1-Baseline!D$88-Baseline!D$87) + (1-B461)*Baseline!D$88 )</f>
        <v>0.0003948687993</v>
      </c>
      <c r="AZ461" s="51">
        <f t="shared" si="6"/>
        <v>0.02810902883</v>
      </c>
      <c r="BA461" s="51">
        <f>AF461 * ( (1-Baseline!F$88-Baseline!F$87) + (1-Baseline!B$36)*Baseline!F$88 )</f>
        <v>0.001259341733</v>
      </c>
      <c r="BB461" s="51">
        <f>AG461 * ( (1-Baseline!F$88-Baseline!F$87) + (1-Baseline!B$36)*Baseline!F$88 )</f>
        <v>0.0001824205709</v>
      </c>
      <c r="BC461" s="51">
        <f>AH461 * ( (1-Baseline!F$88-Baseline!F$87) + (1-Baseline!B$36)*Baseline!F$88 )</f>
        <v>0.03310479235</v>
      </c>
      <c r="BD461" s="51">
        <f>AI461 * ( (1-Baseline!F$88-Baseline!F$87) + (1-Baseline!B$36)*Baseline!F$88 )</f>
        <v>0.0004168000076</v>
      </c>
      <c r="BE461" s="51">
        <f t="shared" si="7"/>
        <v>0.03496335466</v>
      </c>
      <c r="BF461" s="51">
        <f>AK461 * ( (1-Baseline!H$88-Baseline!H$87) + (1-Baseline!B$36)*Baseline!H$88 )</f>
        <v>0.00002795034036</v>
      </c>
      <c r="BG461" s="51">
        <f>AL461 * ( (1-Baseline!H$88-Baseline!H$87) + (1-Baseline!B$36)*Baseline!H$88 )</f>
        <v>0.0002103602483</v>
      </c>
      <c r="BH461" s="51">
        <f>AM461 * ( (1-Baseline!H$88-Baseline!H$87) + (1-Baseline!B$36)*Baseline!H$88 )</f>
        <v>0.00004532550939</v>
      </c>
      <c r="BI461" s="51">
        <f>AN461 * ( (1-Baseline!H$88-Baseline!H$87) + (1-Baseline!B$36)*Baseline!H$88 )</f>
        <v>0.02745880441</v>
      </c>
      <c r="BJ461" s="51">
        <f t="shared" si="8"/>
        <v>0.02774244051</v>
      </c>
      <c r="BK461" s="61"/>
      <c r="BL461" s="51">
        <f t="shared" si="19"/>
        <v>0.9483780398</v>
      </c>
      <c r="BM461" s="51">
        <f t="shared" si="20"/>
        <v>0.01772324316</v>
      </c>
      <c r="BN461" s="51">
        <f t="shared" si="21"/>
        <v>0.02815290139</v>
      </c>
      <c r="BO461" s="51">
        <f t="shared" si="22"/>
        <v>0.005745815664</v>
      </c>
      <c r="BP461" s="51">
        <f t="shared" si="9"/>
        <v>1</v>
      </c>
      <c r="BQ461" s="51">
        <f t="shared" si="23"/>
        <v>0.05829040701</v>
      </c>
      <c r="BR461" s="51">
        <f t="shared" si="24"/>
        <v>0.9142494125</v>
      </c>
      <c r="BS461" s="51">
        <f t="shared" si="25"/>
        <v>0.01341242374</v>
      </c>
      <c r="BT461" s="51">
        <f t="shared" si="26"/>
        <v>0.01404775675</v>
      </c>
      <c r="BU461" s="51">
        <f t="shared" si="10"/>
        <v>1</v>
      </c>
      <c r="BV461" s="51">
        <f t="shared" si="27"/>
        <v>0.03601890452</v>
      </c>
      <c r="BW461" s="51">
        <f t="shared" si="28"/>
        <v>0.005217479061</v>
      </c>
      <c r="BX461" s="51">
        <f t="shared" si="29"/>
        <v>0.9468425633</v>
      </c>
      <c r="BY461" s="51">
        <f t="shared" si="30"/>
        <v>0.0119210531</v>
      </c>
      <c r="BZ461" s="51">
        <f t="shared" si="11"/>
        <v>1</v>
      </c>
      <c r="CA461" s="51">
        <f t="shared" si="31"/>
        <v>0.001007493928</v>
      </c>
      <c r="CB461" s="51">
        <f t="shared" si="32"/>
        <v>0.0075826151</v>
      </c>
      <c r="CC461" s="51">
        <f t="shared" si="33"/>
        <v>0.001633796759</v>
      </c>
      <c r="CD461" s="51">
        <f t="shared" si="34"/>
        <v>0.9897760942</v>
      </c>
      <c r="CE461" s="51">
        <f t="shared" si="12"/>
        <v>1</v>
      </c>
      <c r="CF461" s="61"/>
      <c r="CG461" s="51">
        <f t="shared" si="35"/>
        <v>0.9483780398</v>
      </c>
      <c r="CH461" s="51">
        <f t="shared" si="36"/>
        <v>0.01772324316</v>
      </c>
      <c r="CI461" s="51">
        <f t="shared" si="37"/>
        <v>0.02815290139</v>
      </c>
      <c r="CJ461" s="51">
        <f t="shared" si="38"/>
        <v>0.005745815664</v>
      </c>
      <c r="CK461" s="51">
        <f t="shared" si="13"/>
        <v>1</v>
      </c>
      <c r="CL461" s="51">
        <f t="shared" si="39"/>
        <v>0.05829040701</v>
      </c>
      <c r="CM461" s="51">
        <f t="shared" si="40"/>
        <v>0.9142494125</v>
      </c>
      <c r="CN461" s="51">
        <f t="shared" si="41"/>
        <v>0.01341242374</v>
      </c>
      <c r="CO461" s="51">
        <f t="shared" si="42"/>
        <v>0.01404775675</v>
      </c>
      <c r="CP461" s="51">
        <f t="shared" si="14"/>
        <v>1</v>
      </c>
      <c r="CQ461" s="51">
        <f t="shared" si="43"/>
        <v>0.03601890452</v>
      </c>
      <c r="CR461" s="51">
        <f t="shared" si="44"/>
        <v>0.005217479061</v>
      </c>
      <c r="CS461" s="51">
        <f t="shared" si="45"/>
        <v>0.9468425633</v>
      </c>
      <c r="CT461" s="51">
        <f t="shared" si="46"/>
        <v>0.0119210531</v>
      </c>
      <c r="CU461" s="51">
        <f t="shared" si="15"/>
        <v>1</v>
      </c>
      <c r="CV461" s="51">
        <f t="shared" si="47"/>
        <v>0.001007493928</v>
      </c>
      <c r="CW461" s="51">
        <f t="shared" si="48"/>
        <v>0.0075826151</v>
      </c>
      <c r="CX461" s="51">
        <f t="shared" si="49"/>
        <v>0.001633796759</v>
      </c>
      <c r="CY461" s="51">
        <f t="shared" si="50"/>
        <v>0.9897760942</v>
      </c>
      <c r="CZ461" s="51">
        <f t="shared" si="16"/>
        <v>1</v>
      </c>
      <c r="DA461" s="61"/>
      <c r="DB461" s="51">
        <f>(AQ461*Baseline!B$7 + AV461*Baseline!B$11 + BA461*Baseline!B$16 + BF461*Baseline!B$18)</f>
        <v>64336.75366</v>
      </c>
      <c r="DC461" s="51">
        <f>(AR461*Baseline!B$7 + AW461*Baseline!B$11 + BB461*Baseline!B$16 + BG461*Baseline!B$18)</f>
        <v>66389.77448</v>
      </c>
      <c r="DD461" s="51">
        <f>(AS461*Baseline!B$7 + AX461*Baseline!B$11 + BC461*Baseline!B$16 + BH461*Baseline!B$18)</f>
        <v>115433.6663</v>
      </c>
      <c r="DE461" s="51">
        <f>(AT461*Baseline!B$7 + AY461*Baseline!B$11 + BD461*Baseline!B$16 + BI461*Baseline!B$18)</f>
        <v>1259939.422</v>
      </c>
      <c r="DF461" s="51">
        <f t="shared" si="17"/>
        <v>1506099.616</v>
      </c>
      <c r="DG461" s="61"/>
      <c r="DH461" s="51">
        <f t="shared" si="51"/>
        <v>0.04271746236</v>
      </c>
      <c r="DI461" s="51">
        <f t="shared" si="52"/>
        <v>0.04408059983</v>
      </c>
      <c r="DJ461" s="51">
        <f t="shared" si="53"/>
        <v>0.07664411111</v>
      </c>
      <c r="DK461" s="51">
        <f t="shared" si="54"/>
        <v>0.8365578267</v>
      </c>
      <c r="DL461" s="51">
        <f t="shared" si="18"/>
        <v>1</v>
      </c>
      <c r="DM461" s="61"/>
      <c r="DN461" s="51">
        <f>DH461 / (Baseline!B$7/Baseline!B$17)</f>
        <v>4.559808141</v>
      </c>
      <c r="DO461" s="51">
        <f>DI461 / (Baseline!B$11/Baseline!B$17)</f>
        <v>1.064126778</v>
      </c>
      <c r="DP461" s="51">
        <f>DJ461 / (Baseline!B$16/Baseline!B$17)</f>
        <v>1.18438314</v>
      </c>
      <c r="DQ461" s="51">
        <f>DK461 / (Baseline!B$18/Baseline!B$17)</f>
        <v>0.9458024762</v>
      </c>
      <c r="DR461" s="79"/>
      <c r="DS461" s="51">
        <f>(AU461*Baseline!B$34)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0.03057141247</v>
      </c>
      <c r="DT461" s="51">
        <f>(AZ461*Baseline!B$34) + (Baseline!D$88*(1-Baseline!D$89)*Baseline!B$35) + (Baseline!D$88*Baseline!D$89*((1-Baseline!D$90)*Baseline!B$40 + Baseline!D$90*Baseline!B$41))</f>
        <v>0.01062992232</v>
      </c>
      <c r="DU461" s="51">
        <f>(BE461*Baseline!B$34) + (Baseline!F$88*(1-Baseline!F$89)*Baseline!B$35) + (Baseline!F$88*Baseline!F$89*((1-Baseline!F$90)*Baseline!B$40 + Baseline!F$90*Baseline!B$41))</f>
        <v>0.0129751432</v>
      </c>
      <c r="DV461" s="51">
        <f>(BJ461*Baseline!B$34) + (Baseline!H$88*(1-Baseline!H$89)*Baseline!B$35) + (Baseline!H$88*Baseline!H$89*((1-Baseline!H$90)*Baseline!B$40 + Baseline!H$90*Baseline!B$41))</f>
        <v>0.009306366076</v>
      </c>
      <c r="DW461" s="51">
        <f>( DS461*Baseline!B$7 + DT461*Baseline!B$11 + DU461*Baseline!B$16 + DV461*Baseline!B$18 ) / Baseline!B$17</f>
        <v>0.009797824654</v>
      </c>
    </row>
    <row r="462">
      <c r="A462" s="4" t="s">
        <v>775</v>
      </c>
      <c r="B462" s="45">
        <f>MIN( MAX( NORMINV( MCrands!B462, (B$5+B$4)/2, (B$5-B$4)/3.29 ), 0 ), 1 )</f>
        <v>0.6800632315</v>
      </c>
      <c r="C462" s="45">
        <f>MAX( NORMINV( MCrands!C462, (C$5+C$4)/2, (C$5-C$4)/3.29 ), 0 )</f>
        <v>2.241415941</v>
      </c>
      <c r="D462" s="41"/>
      <c r="E462" s="43">
        <f>Baseline!B$33 * (C462 * Baseline!B$66*Baseline!B$66/Baseline!B$73 + Baseline!B$52*Baseline!B$52/Baseline!B$74 + Baseline!B$53*Baseline!B$53/Baseline!B$75 + Baseline!B$54*Baseline!B$54/Baseline!B$76)</f>
        <v>0.0000159105229</v>
      </c>
      <c r="F462" s="43">
        <f>Baseline!B$33 * (C462 * Baseline!B$66*Baseline!B$57/Baseline!B$73 + Baseline!B$52*Baseline!B$67/Baseline!B$74 + Baseline!B$53*Baseline!B$55/Baseline!B$75 + Baseline!B$54*Baseline!B$56/Baseline!B$76)</f>
        <v>0.0000001993800557</v>
      </c>
      <c r="G462" s="45">
        <f>Baseline!B$33 * (C462 * Baseline!B$66*Baseline!B$58/Baseline!B$73 + Baseline!B$52*Baseline!B$59/Baseline!B$74 + Baseline!B$53*Baseline!B$68/Baseline!B$75 + Baseline!B$54*Baseline!B$60/Baseline!B$76)</f>
        <v>0.000000167405329</v>
      </c>
      <c r="H462" s="43">
        <f>Baseline!B$33 * (C462 * Baseline!B$66*Baseline!B$61/Baseline!B$73 + Baseline!B$52*Baseline!B$62/Baseline!B$74 + Baseline!B$53*Baseline!B$63/Baseline!B$75 + Baseline!B$54*Baseline!B$69/Baseline!B$76)</f>
        <v>0.000000003278596599</v>
      </c>
      <c r="I462" s="43">
        <f>Baseline!B$33 * (C462 * Baseline!B$57*Baseline!B$66/Baseline!B$73 + Baseline!B$67*Baseline!B$52/Baseline!B$74 + Baseline!B$55*Baseline!B$53/Baseline!B$75 + Baseline!B$56*Baseline!B$54/Baseline!B$76)</f>
        <v>0.0000001993800557</v>
      </c>
      <c r="J462" s="45">
        <f>Baseline!B$33 * (C462 * Baseline!B$57*Baseline!B$57/Baseline!B$73 + Baseline!B$67*Baseline!B$67/Baseline!B$74 + Baseline!B$55*Baseline!B$55/Baseline!B$75 + Baseline!B$56*Baseline!B$56/Baseline!B$76)</f>
        <v>0.000001763813723</v>
      </c>
      <c r="K462" s="43">
        <f>Baseline!B$33 * (C462 * Baseline!B$57*Baseline!B$58/Baseline!B$73 + Baseline!B$67*Baseline!B$59/Baseline!B$74 + Baseline!B$55*Baseline!B$68/Baseline!B$75 + Baseline!B$56*Baseline!B$60/Baseline!B$76)</f>
        <v>0.0000000137417206</v>
      </c>
      <c r="L462" s="45">
        <f>Baseline!B$33 * (C462 * Baseline!B$57*Baseline!B$61/Baseline!B$73 + Baseline!B$67*Baseline!B$62/Baseline!B$74 + Baseline!B$55*Baseline!B$63/Baseline!B$75 + Baseline!B$56*Baseline!B$69/Baseline!B$76)</f>
        <v>0.00000001439283194</v>
      </c>
      <c r="M462" s="43">
        <f>Baseline!B$33 * (C462 * Baseline!B$58*Baseline!B$66/Baseline!B$73 + Baseline!B$59*Baseline!B$52/Baseline!B$74 + Baseline!B$68*Baseline!B$53/Baseline!B$75 + Baseline!B$60*Baseline!B$54/Baseline!B$76)</f>
        <v>0.000000167405329</v>
      </c>
      <c r="N462" s="45">
        <f>Baseline!B$33 * (C462 * Baseline!B$58*Baseline!B$57/Baseline!B$73 + Baseline!B$59*Baseline!B$67/Baseline!B$74 + Baseline!B$68*Baseline!B$55/Baseline!B$75 + Baseline!B$60*Baseline!B$56/Baseline!B$76)</f>
        <v>0.0000000137417206</v>
      </c>
      <c r="O462" s="45">
        <f>Baseline!B$33 * (C462 * Baseline!B$58*Baseline!B$58/Baseline!B$73 + Baseline!B$59*Baseline!B$59/Baseline!B$74 + Baseline!B$68*Baseline!B$68/Baseline!B$75 + Baseline!B$60*Baseline!B$60/Baseline!B$76)</f>
        <v>0.000001324389783</v>
      </c>
      <c r="P462" s="43">
        <f>Baseline!B$33 * (C462 * Baseline!B$58*Baseline!B$61/Baseline!B$73 + Baseline!B$59*Baseline!B$62/Baseline!B$74 + Baseline!B$68*Baseline!B$63/Baseline!B$75 + Baseline!B$60*Baseline!B$69/Baseline!B$76)</f>
        <v>0.000000001646892836</v>
      </c>
      <c r="Q462" s="43">
        <f>Baseline!B$33 * (C462 * Baseline!B$61*Baseline!B$66/Baseline!B$73 + Baseline!B$62*Baseline!B$52/Baseline!B$74 + Baseline!B$63*Baseline!B$53/Baseline!B$75 + Baseline!B$69*Baseline!B$54/Baseline!B$76)</f>
        <v>0.000000003278596599</v>
      </c>
      <c r="R462" s="43">
        <f>Baseline!B$33 * (C462 * Baseline!B$61*Baseline!B$57/Baseline!B$73 + Baseline!B$62*Baseline!B$67/Baseline!B$74 + Baseline!B$63*Baseline!B$55/Baseline!B$75 + Baseline!B$69*Baseline!B$56/Baseline!B$76)</f>
        <v>0.00000001439283194</v>
      </c>
      <c r="S462" s="43">
        <f>Baseline!B$33 * (C462 * Baseline!B$61*Baseline!B$58/Baseline!B$73 + Baseline!B$62*Baseline!B$59/Baseline!B$74 + Baseline!B$63*Baseline!B$68/Baseline!B$75 + Baseline!B$69*Baseline!B$60/Baseline!B$76)</f>
        <v>0.000000001646892836</v>
      </c>
      <c r="T462" s="43">
        <f>Baseline!B$33 * (C462 * Baseline!B$61*Baseline!B$61/Baseline!B$73 + Baseline!B$62*Baseline!B$62/Baseline!B$74 + Baseline!B$63*Baseline!B$63/Baseline!B$75 + Baseline!B$69*Baseline!B$69/Baseline!B$76)</f>
        <v>0.00000009854654019</v>
      </c>
      <c r="U462" s="41"/>
      <c r="V462" s="43">
        <f>E462 * ( Baseline!B$87 * Baseline!B$7 )</f>
        <v>0.1651353172</v>
      </c>
      <c r="W462" s="43">
        <f>F462 * ( Baseline!D$87 * Baseline!B$11 )</f>
        <v>0.003677883276</v>
      </c>
      <c r="X462" s="43">
        <f>G462 * ( Baseline!F$87 * Baseline!B$16 )</f>
        <v>0.005814785586</v>
      </c>
      <c r="Y462" s="43">
        <f>H462 * ( Baseline!H$87 * Baseline!B$18 )</f>
        <v>0.001152995432</v>
      </c>
      <c r="Z462" s="51">
        <f t="shared" si="1"/>
        <v>0.1757809815</v>
      </c>
      <c r="AA462" s="43">
        <f>I462 * ( Baseline!B$87 * Baseline!B$7 )</f>
        <v>0.002069365598</v>
      </c>
      <c r="AB462" s="45">
        <f>J462 * ( Baseline!D$87 * Baseline!B$11 )</f>
        <v>0.03253635861</v>
      </c>
      <c r="AC462" s="45">
        <f>K462 * ( Baseline!F$87 * Baseline!B$16 )</f>
        <v>0.0004773155035</v>
      </c>
      <c r="AD462" s="45">
        <f>L462 * ( Baseline!F$87 * Baseline!B$16 )</f>
        <v>0.0004999317058</v>
      </c>
      <c r="AE462" s="51">
        <f t="shared" si="2"/>
        <v>0.03558297142</v>
      </c>
      <c r="AF462" s="51">
        <f>M462 * ( Baseline!B$87 * Baseline!B$7 )</f>
        <v>0.00173749991</v>
      </c>
      <c r="AG462" s="51">
        <f>N462 * ( Baseline!D$87 * Baseline!B$11 )</f>
        <v>0.000253487964</v>
      </c>
      <c r="AH462" s="51">
        <f>O462 * ( Baseline!F$87 * Baseline!B$16 )</f>
        <v>0.04600237439</v>
      </c>
      <c r="AI462" s="51">
        <f>P462 * ( Baseline!H$87 * Baseline!B$18 )</f>
        <v>0.0005791685133</v>
      </c>
      <c r="AJ462" s="51">
        <f t="shared" si="3"/>
        <v>0.04857253077</v>
      </c>
      <c r="AK462" s="51">
        <f>Q462 * ( Baseline!B$87 * Baseline!B$7 )</f>
        <v>0.0000340285541</v>
      </c>
      <c r="AL462" s="51">
        <f>R462 * ( Baseline!D$87 * Baseline!B$11 )</f>
        <v>0.0002654987515</v>
      </c>
      <c r="AM462" s="51">
        <f>S462 * ( Baseline!F$87 * Baseline!B$16 )</f>
        <v>0.00005720444375</v>
      </c>
      <c r="AN462" s="51">
        <f>T462 * ( Baseline!H$87 * Baseline!B$18 )</f>
        <v>0.03465620344</v>
      </c>
      <c r="AO462" s="51">
        <f t="shared" si="4"/>
        <v>0.03501293519</v>
      </c>
      <c r="AP462" s="61"/>
      <c r="AQ462" s="51">
        <f>V462 * ( (1-Baseline!B$88-Baseline!B$87) + (1-B462)*Baseline!B$88 )</f>
        <v>0.06165223428</v>
      </c>
      <c r="AR462" s="51">
        <f>W462 * ( (1-Baseline!B$88-Baseline!B$87) + (1-B462)*Baseline!B$88 )</f>
        <v>0.001373114639</v>
      </c>
      <c r="AS462" s="51">
        <f>X462 * ( (1-Baseline!B$88-Baseline!B$87) + (1-B462)*Baseline!B$88 )</f>
        <v>0.002170913705</v>
      </c>
      <c r="AT462" s="51">
        <f>Y462 * ( (1-Baseline!B$88-Baseline!B$87) + (1-B462)*Baseline!B$88 )</f>
        <v>0.0004304636085</v>
      </c>
      <c r="AU462" s="51">
        <f t="shared" si="5"/>
        <v>0.06562672623</v>
      </c>
      <c r="AV462" s="51">
        <f>AA462 * ( (1-Baseline!D$88-Baseline!D$87) + (1-B462)*Baseline!D$88 )</f>
        <v>0.001421095587</v>
      </c>
      <c r="AW462" s="51">
        <f>AB462 * ( (1-Baseline!D$88-Baseline!D$87) + (1-B462)*Baseline!D$88 )</f>
        <v>0.0223436959</v>
      </c>
      <c r="AX462" s="51">
        <f>AC462 * ( (1-Baseline!D$88-Baseline!D$87) + (1-B462)*Baseline!D$88 )</f>
        <v>0.0003277869102</v>
      </c>
      <c r="AY462" s="51">
        <f>AD462 * ( (1-Baseline!D$88-Baseline!D$87) + (1-B462)*Baseline!D$88 )</f>
        <v>0.0003433181365</v>
      </c>
      <c r="AZ462" s="51">
        <f t="shared" si="6"/>
        <v>0.02443589654</v>
      </c>
      <c r="BA462" s="51">
        <f>AF462 * ( (1-Baseline!F$88-Baseline!F$87) + (1-Baseline!B$36)*Baseline!F$88 )</f>
        <v>0.001250360535</v>
      </c>
      <c r="BB462" s="51">
        <f>AG462 * ( (1-Baseline!F$88-Baseline!F$87) + (1-Baseline!B$36)*Baseline!F$88 )</f>
        <v>0.0001824180505</v>
      </c>
      <c r="BC462" s="51">
        <f>AH462 * ( (1-Baseline!F$88-Baseline!F$87) + (1-Baseline!B$36)*Baseline!F$88 )</f>
        <v>0.03310478069</v>
      </c>
      <c r="BD462" s="51">
        <f>AI462 * ( (1-Baseline!F$88-Baseline!F$87) + (1-Baseline!B$36)*Baseline!F$88 )</f>
        <v>0.0004167881955</v>
      </c>
      <c r="BE462" s="51">
        <f t="shared" si="7"/>
        <v>0.03495434747</v>
      </c>
      <c r="BF462" s="51">
        <f>AK462 * ( (1-Baseline!H$88-Baseline!H$87) + (1-Baseline!B$36)*Baseline!H$88 )</f>
        <v>0.00002696150398</v>
      </c>
      <c r="BG462" s="51">
        <f>AL462 * ( (1-Baseline!H$88-Baseline!H$87) + (1-Baseline!B$36)*Baseline!H$88 )</f>
        <v>0.0002103599708</v>
      </c>
      <c r="BH462" s="51">
        <f>AM462 * ( (1-Baseline!H$88-Baseline!H$87) + (1-Baseline!B$36)*Baseline!H$88 )</f>
        <v>0.00004532422487</v>
      </c>
      <c r="BI462" s="51">
        <f>AN462 * ( (1-Baseline!H$88-Baseline!H$87) + (1-Baseline!B$36)*Baseline!H$88 )</f>
        <v>0.02745880311</v>
      </c>
      <c r="BJ462" s="51">
        <f t="shared" si="8"/>
        <v>0.02774144881</v>
      </c>
      <c r="BK462" s="61"/>
      <c r="BL462" s="51">
        <f t="shared" si="19"/>
        <v>0.9394379062</v>
      </c>
      <c r="BM462" s="51">
        <f t="shared" si="20"/>
        <v>0.02092310127</v>
      </c>
      <c r="BN462" s="51">
        <f t="shared" si="21"/>
        <v>0.03307971964</v>
      </c>
      <c r="BO462" s="51">
        <f t="shared" si="22"/>
        <v>0.006559272924</v>
      </c>
      <c r="BP462" s="51">
        <f t="shared" si="9"/>
        <v>1</v>
      </c>
      <c r="BQ462" s="51">
        <f t="shared" si="23"/>
        <v>0.05815606499</v>
      </c>
      <c r="BR462" s="51">
        <f t="shared" si="24"/>
        <v>0.9143800339</v>
      </c>
      <c r="BS462" s="51">
        <f t="shared" si="25"/>
        <v>0.01341415527</v>
      </c>
      <c r="BT462" s="51">
        <f t="shared" si="26"/>
        <v>0.01404974587</v>
      </c>
      <c r="BU462" s="51">
        <f t="shared" si="10"/>
        <v>1</v>
      </c>
      <c r="BV462" s="51">
        <f t="shared" si="27"/>
        <v>0.03577124522</v>
      </c>
      <c r="BW462" s="51">
        <f t="shared" si="28"/>
        <v>0.005218751421</v>
      </c>
      <c r="BX462" s="51">
        <f t="shared" si="29"/>
        <v>0.9470862163</v>
      </c>
      <c r="BY462" s="51">
        <f t="shared" si="30"/>
        <v>0.01192378705</v>
      </c>
      <c r="BZ462" s="51">
        <f t="shared" si="11"/>
        <v>1</v>
      </c>
      <c r="CA462" s="51">
        <f t="shared" si="31"/>
        <v>0.0009718852165</v>
      </c>
      <c r="CB462" s="51">
        <f t="shared" si="32"/>
        <v>0.007582876159</v>
      </c>
      <c r="CC462" s="51">
        <f t="shared" si="33"/>
        <v>0.001633808861</v>
      </c>
      <c r="CD462" s="51">
        <f t="shared" si="34"/>
        <v>0.9898114298</v>
      </c>
      <c r="CE462" s="51">
        <f t="shared" si="12"/>
        <v>1</v>
      </c>
      <c r="CF462" s="61"/>
      <c r="CG462" s="51">
        <f t="shared" si="35"/>
        <v>0.9394379062</v>
      </c>
      <c r="CH462" s="51">
        <f t="shared" si="36"/>
        <v>0.02092310127</v>
      </c>
      <c r="CI462" s="51">
        <f t="shared" si="37"/>
        <v>0.03307971964</v>
      </c>
      <c r="CJ462" s="51">
        <f t="shared" si="38"/>
        <v>0.006559272924</v>
      </c>
      <c r="CK462" s="51">
        <f t="shared" si="13"/>
        <v>1</v>
      </c>
      <c r="CL462" s="51">
        <f t="shared" si="39"/>
        <v>0.05815606499</v>
      </c>
      <c r="CM462" s="51">
        <f t="shared" si="40"/>
        <v>0.9143800339</v>
      </c>
      <c r="CN462" s="51">
        <f t="shared" si="41"/>
        <v>0.01341415527</v>
      </c>
      <c r="CO462" s="51">
        <f t="shared" si="42"/>
        <v>0.01404974587</v>
      </c>
      <c r="CP462" s="51">
        <f t="shared" si="14"/>
        <v>1</v>
      </c>
      <c r="CQ462" s="51">
        <f t="shared" si="43"/>
        <v>0.03577124522</v>
      </c>
      <c r="CR462" s="51">
        <f t="shared" si="44"/>
        <v>0.005218751421</v>
      </c>
      <c r="CS462" s="51">
        <f t="shared" si="45"/>
        <v>0.9470862163</v>
      </c>
      <c r="CT462" s="51">
        <f t="shared" si="46"/>
        <v>0.01192378705</v>
      </c>
      <c r="CU462" s="51">
        <f t="shared" si="15"/>
        <v>1</v>
      </c>
      <c r="CV462" s="51">
        <f t="shared" si="47"/>
        <v>0.0009718852165</v>
      </c>
      <c r="CW462" s="51">
        <f t="shared" si="48"/>
        <v>0.007582876159</v>
      </c>
      <c r="CX462" s="51">
        <f t="shared" si="49"/>
        <v>0.001633808861</v>
      </c>
      <c r="CY462" s="51">
        <f t="shared" si="50"/>
        <v>0.9898114298</v>
      </c>
      <c r="CZ462" s="51">
        <f t="shared" si="16"/>
        <v>1</v>
      </c>
      <c r="DA462" s="61"/>
      <c r="DB462" s="51">
        <f>(AQ462*Baseline!B$7 + AV462*Baseline!B$11 + BA462*Baseline!B$16 + BF462*Baseline!B$18)</f>
        <v>38372.48448</v>
      </c>
      <c r="DC462" s="51">
        <f>(AR462*Baseline!B$7 + AW462*Baseline!B$11 + BB462*Baseline!B$16 + BG462*Baseline!B$18)</f>
        <v>58826.91287</v>
      </c>
      <c r="DD462" s="51">
        <f>(AS462*Baseline!B$7 + AX462*Baseline!B$11 + BC462*Baseline!B$16 + BH462*Baseline!B$18)</f>
        <v>114738.5883</v>
      </c>
      <c r="DE462" s="51">
        <f>(AT462*Baseline!B$7 + AY462*Baseline!B$11 + BD462*Baseline!B$16 + BI462*Baseline!B$18)</f>
        <v>1259702.36</v>
      </c>
      <c r="DF462" s="51">
        <f t="shared" si="17"/>
        <v>1471640.345</v>
      </c>
      <c r="DG462" s="61"/>
      <c r="DH462" s="51">
        <f t="shared" si="51"/>
        <v>0.02607463475</v>
      </c>
      <c r="DI462" s="51">
        <f t="shared" si="52"/>
        <v>0.03997370218</v>
      </c>
      <c r="DJ462" s="51">
        <f t="shared" si="53"/>
        <v>0.07796646015</v>
      </c>
      <c r="DK462" s="51">
        <f t="shared" si="54"/>
        <v>0.8559852029</v>
      </c>
      <c r="DL462" s="51">
        <f t="shared" si="18"/>
        <v>1</v>
      </c>
      <c r="DM462" s="61"/>
      <c r="DN462" s="51">
        <f>DH462 / (Baseline!B$7/Baseline!B$17)</f>
        <v>2.783295758</v>
      </c>
      <c r="DO462" s="51">
        <f>DI462 / (Baseline!B$11/Baseline!B$17)</f>
        <v>0.964984303</v>
      </c>
      <c r="DP462" s="51">
        <f>DJ462 / (Baseline!B$16/Baseline!B$17)</f>
        <v>1.204817429</v>
      </c>
      <c r="DQ462" s="51">
        <f>DK462 / (Baseline!B$18/Baseline!B$17)</f>
        <v>0.9677668401</v>
      </c>
      <c r="DR462" s="79"/>
      <c r="DS462" s="51">
        <f>(AU462*Baseline!B$34)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0.02237354018</v>
      </c>
      <c r="DT462" s="51">
        <f>(AZ462*Baseline!B$34) + (Baseline!D$88*(1-Baseline!D$89)*Baseline!B$35) + (Baseline!D$88*Baseline!D$89*((1-Baseline!D$90)*Baseline!B$40 + Baseline!D$90*Baseline!B$41))</f>
        <v>0.01007895248</v>
      </c>
      <c r="DU462" s="51">
        <f>(BE462*Baseline!B$34) + (Baseline!F$88*(1-Baseline!F$89)*Baseline!B$35) + (Baseline!F$88*Baseline!F$89*((1-Baseline!F$90)*Baseline!B$40 + Baseline!F$90*Baseline!B$41))</f>
        <v>0.01297379212</v>
      </c>
      <c r="DV462" s="51">
        <f>(BJ462*Baseline!B$34) + (Baseline!H$88*(1-Baseline!H$89)*Baseline!B$35) + (Baseline!H$88*Baseline!H$89*((1-Baseline!H$90)*Baseline!B$40 + Baseline!H$90*Baseline!B$41))</f>
        <v>0.009306217321</v>
      </c>
      <c r="DW462" s="51">
        <f>( DS462*Baseline!B$7 + DT462*Baseline!B$11 + DU462*Baseline!B$16 + DV462*Baseline!B$18 ) / Baseline!B$17</f>
        <v>0.009697982376</v>
      </c>
    </row>
    <row r="463">
      <c r="A463" s="4" t="s">
        <v>776</v>
      </c>
      <c r="B463" s="45">
        <f>MIN( MAX( NORMINV( MCrands!B463, (B$5+B$4)/2, (B$5-B$4)/3.29 ), 0 ), 1 )</f>
        <v>0.3632293268</v>
      </c>
      <c r="C463" s="45">
        <f>MAX( NORMINV( MCrands!C463, (C$5+C$4)/2, (C$5-C$4)/3.29 ), 0 )</f>
        <v>2.677539281</v>
      </c>
      <c r="D463" s="41"/>
      <c r="E463" s="43">
        <f>Baseline!B$33 * (C463 * Baseline!B$66*Baseline!B$66/Baseline!B$73 + Baseline!B$52*Baseline!B$52/Baseline!B$74 + Baseline!B$53*Baseline!B$53/Baseline!B$75 + Baseline!B$54*Baseline!B$54/Baseline!B$76)</f>
        <v>0.00001899828662</v>
      </c>
      <c r="F463" s="43">
        <f>Baseline!B$33 * (C463 * Baseline!B$66*Baseline!B$57/Baseline!B$73 + Baseline!B$52*Baseline!B$67/Baseline!B$74 + Baseline!B$53*Baseline!B$55/Baseline!B$75 + Baseline!B$54*Baseline!B$56/Baseline!B$76)</f>
        <v>0.0000001998675974</v>
      </c>
      <c r="G463" s="45">
        <f>Baseline!B$33 * (C463 * Baseline!B$66*Baseline!B$58/Baseline!B$73 + Baseline!B$52*Baseline!B$59/Baseline!B$74 + Baseline!B$53*Baseline!B$68/Baseline!B$75 + Baseline!B$54*Baseline!B$60/Baseline!B$76)</f>
        <v>0.0000001686038688</v>
      </c>
      <c r="H463" s="43">
        <f>Baseline!B$33 * (C463 * Baseline!B$66*Baseline!B$61/Baseline!B$73 + Baseline!B$52*Baseline!B$62/Baseline!B$74 + Baseline!B$53*Baseline!B$63/Baseline!B$75 + Baseline!B$54*Baseline!B$69/Baseline!B$76)</f>
        <v>0.000000003398450585</v>
      </c>
      <c r="I463" s="43">
        <f>Baseline!B$33 * (C463 * Baseline!B$57*Baseline!B$66/Baseline!B$73 + Baseline!B$67*Baseline!B$52/Baseline!B$74 + Baseline!B$55*Baseline!B$53/Baseline!B$75 + Baseline!B$56*Baseline!B$54/Baseline!B$76)</f>
        <v>0.0000001998675974</v>
      </c>
      <c r="J463" s="45">
        <f>Baseline!B$33 * (C463 * Baseline!B$57*Baseline!B$57/Baseline!B$73 + Baseline!B$67*Baseline!B$67/Baseline!B$74 + Baseline!B$55*Baseline!B$55/Baseline!B$75 + Baseline!B$56*Baseline!B$56/Baseline!B$76)</f>
        <v>0.0000017638138</v>
      </c>
      <c r="K463" s="43">
        <f>Baseline!B$33 * (C463 * Baseline!B$57*Baseline!B$58/Baseline!B$73 + Baseline!B$67*Baseline!B$59/Baseline!B$74 + Baseline!B$55*Baseline!B$68/Baseline!B$75 + Baseline!B$56*Baseline!B$60/Baseline!B$76)</f>
        <v>0.00000001374190985</v>
      </c>
      <c r="L463" s="45">
        <f>Baseline!B$33 * (C463 * Baseline!B$57*Baseline!B$61/Baseline!B$73 + Baseline!B$67*Baseline!B$62/Baseline!B$74 + Baseline!B$55*Baseline!B$63/Baseline!B$75 + Baseline!B$56*Baseline!B$69/Baseline!B$76)</f>
        <v>0.00000001439285086</v>
      </c>
      <c r="M463" s="43">
        <f>Baseline!B$33 * (C463 * Baseline!B$58*Baseline!B$66/Baseline!B$73 + Baseline!B$59*Baseline!B$52/Baseline!B$74 + Baseline!B$68*Baseline!B$53/Baseline!B$75 + Baseline!B$60*Baseline!B$54/Baseline!B$76)</f>
        <v>0.0000001686038688</v>
      </c>
      <c r="N463" s="45">
        <f>Baseline!B$33 * (C463 * Baseline!B$58*Baseline!B$57/Baseline!B$73 + Baseline!B$59*Baseline!B$67/Baseline!B$74 + Baseline!B$68*Baseline!B$55/Baseline!B$75 + Baseline!B$60*Baseline!B$56/Baseline!B$76)</f>
        <v>0.00000001374190985</v>
      </c>
      <c r="O463" s="45">
        <f>Baseline!B$33 * (C463 * Baseline!B$58*Baseline!B$58/Baseline!B$73 + Baseline!B$59*Baseline!B$59/Baseline!B$74 + Baseline!B$68*Baseline!B$68/Baseline!B$75 + Baseline!B$60*Baseline!B$60/Baseline!B$76)</f>
        <v>0.000001324390248</v>
      </c>
      <c r="P463" s="43">
        <f>Baseline!B$33 * (C463 * Baseline!B$58*Baseline!B$61/Baseline!B$73 + Baseline!B$59*Baseline!B$62/Baseline!B$74 + Baseline!B$68*Baseline!B$63/Baseline!B$75 + Baseline!B$60*Baseline!B$69/Baseline!B$76)</f>
        <v>0.000000001646939358</v>
      </c>
      <c r="Q463" s="43">
        <f>Baseline!B$33 * (C463 * Baseline!B$61*Baseline!B$66/Baseline!B$73 + Baseline!B$62*Baseline!B$52/Baseline!B$74 + Baseline!B$63*Baseline!B$53/Baseline!B$75 + Baseline!B$69*Baseline!B$54/Baseline!B$76)</f>
        <v>0.000000003398450585</v>
      </c>
      <c r="R463" s="43">
        <f>Baseline!B$33 * (C463 * Baseline!B$61*Baseline!B$57/Baseline!B$73 + Baseline!B$62*Baseline!B$67/Baseline!B$74 + Baseline!B$63*Baseline!B$55/Baseline!B$75 + Baseline!B$69*Baseline!B$56/Baseline!B$76)</f>
        <v>0.00000001439285086</v>
      </c>
      <c r="S463" s="43">
        <f>Baseline!B$33 * (C463 * Baseline!B$61*Baseline!B$58/Baseline!B$73 + Baseline!B$62*Baseline!B$59/Baseline!B$74 + Baseline!B$63*Baseline!B$68/Baseline!B$75 + Baseline!B$69*Baseline!B$60/Baseline!B$76)</f>
        <v>0.000000001646939358</v>
      </c>
      <c r="T463" s="43">
        <f>Baseline!B$33 * (C463 * Baseline!B$61*Baseline!B$61/Baseline!B$73 + Baseline!B$62*Baseline!B$62/Baseline!B$74 + Baseline!B$63*Baseline!B$63/Baseline!B$75 + Baseline!B$69*Baseline!B$69/Baseline!B$76)</f>
        <v>0.00000009854654485</v>
      </c>
      <c r="U463" s="41"/>
      <c r="V463" s="43">
        <f>E463 * ( Baseline!B$87 * Baseline!B$7 )</f>
        <v>0.1971832168</v>
      </c>
      <c r="W463" s="43">
        <f>F463 * ( Baseline!D$87 * Baseline!B$11 )</f>
        <v>0.00368687676</v>
      </c>
      <c r="X463" s="43">
        <f>G463 * ( Baseline!F$87 * Baseline!B$16 )</f>
        <v>0.005856416592</v>
      </c>
      <c r="Y463" s="43">
        <f>H463 * ( Baseline!H$87 * Baseline!B$18 )</f>
        <v>0.001195144899</v>
      </c>
      <c r="Z463" s="51">
        <f t="shared" si="1"/>
        <v>0.207921655</v>
      </c>
      <c r="AA463" s="43">
        <f>I463 * ( Baseline!B$87 * Baseline!B$7 )</f>
        <v>0.002074425793</v>
      </c>
      <c r="AB463" s="45">
        <f>J463 * ( Baseline!D$87 * Baseline!B$11 )</f>
        <v>0.03253636003</v>
      </c>
      <c r="AC463" s="45">
        <f>K463 * ( Baseline!F$87 * Baseline!B$16 )</f>
        <v>0.0004773220768</v>
      </c>
      <c r="AD463" s="45">
        <f>L463 * ( Baseline!F$87 * Baseline!B$16 )</f>
        <v>0.0004999323631</v>
      </c>
      <c r="AE463" s="51">
        <f t="shared" si="2"/>
        <v>0.03558804027</v>
      </c>
      <c r="AF463" s="51">
        <f>M463 * ( Baseline!B$87 * Baseline!B$7 )</f>
        <v>0.001749939555</v>
      </c>
      <c r="AG463" s="51">
        <f>N463 * ( Baseline!D$87 * Baseline!B$11 )</f>
        <v>0.0002534914549</v>
      </c>
      <c r="AH463" s="51">
        <f>O463 * ( Baseline!F$87 * Baseline!B$16 )</f>
        <v>0.04600239055</v>
      </c>
      <c r="AI463" s="51">
        <f>P463 * ( Baseline!H$87 * Baseline!B$18 )</f>
        <v>0.0005791848739</v>
      </c>
      <c r="AJ463" s="51">
        <f t="shared" si="3"/>
        <v>0.04858500643</v>
      </c>
      <c r="AK463" s="51">
        <f>Q463 * ( Baseline!B$87 * Baseline!B$7 )</f>
        <v>0.00003527251862</v>
      </c>
      <c r="AL463" s="51">
        <f>R463 * ( Baseline!D$87 * Baseline!B$11 )</f>
        <v>0.0002654991006</v>
      </c>
      <c r="AM463" s="51">
        <f>S463 * ( Baseline!F$87 * Baseline!B$16 )</f>
        <v>0.00005720605969</v>
      </c>
      <c r="AN463" s="51">
        <f>T463 * ( Baseline!H$87 * Baseline!B$18 )</f>
        <v>0.03465620508</v>
      </c>
      <c r="AO463" s="51">
        <f t="shared" si="4"/>
        <v>0.03501418275</v>
      </c>
      <c r="AP463" s="61"/>
      <c r="AQ463" s="51">
        <f>V463 * ( (1-Baseline!B$88-Baseline!B$87) + (1-B463)*Baseline!B$88 )</f>
        <v>0.1292192688</v>
      </c>
      <c r="AR463" s="51">
        <f>W463 * ( (1-Baseline!B$88-Baseline!B$87) + (1-B463)*Baseline!B$88 )</f>
        <v>0.002416105827</v>
      </c>
      <c r="AS463" s="51">
        <f>X463 * ( (1-Baseline!B$88-Baseline!B$87) + (1-B463)*Baseline!B$88 )</f>
        <v>0.003837861469</v>
      </c>
      <c r="AT463" s="51">
        <f>Y463 * ( (1-Baseline!B$88-Baseline!B$87) + (1-B463)*Baseline!B$88 )</f>
        <v>0.0007832094057</v>
      </c>
      <c r="AU463" s="51">
        <f t="shared" si="5"/>
        <v>0.1362564455</v>
      </c>
      <c r="AV463" s="51">
        <f>AA463 * ( (1-Baseline!D$88-Baseline!D$87) + (1-B463)*Baseline!D$88 )</f>
        <v>0.001719017869</v>
      </c>
      <c r="AW463" s="51">
        <f>AB463 * ( (1-Baseline!D$88-Baseline!D$87) + (1-B463)*Baseline!D$88 )</f>
        <v>0.02696195953</v>
      </c>
      <c r="AX463" s="51">
        <f>AC463 * ( (1-Baseline!D$88-Baseline!D$87) + (1-B463)*Baseline!D$88 )</f>
        <v>0.0003955432785</v>
      </c>
      <c r="AY463" s="51">
        <f>AD463 * ( (1-Baseline!D$88-Baseline!D$87) + (1-B463)*Baseline!D$88 )</f>
        <v>0.000414279782</v>
      </c>
      <c r="AZ463" s="51">
        <f t="shared" si="6"/>
        <v>0.02949080046</v>
      </c>
      <c r="BA463" s="51">
        <f>AF463 * ( (1-Baseline!F$88-Baseline!F$87) + (1-Baseline!B$36)*Baseline!F$88 )</f>
        <v>0.001259312502</v>
      </c>
      <c r="BB463" s="51">
        <f>AG463 * ( (1-Baseline!F$88-Baseline!F$87) + (1-Baseline!B$36)*Baseline!F$88 )</f>
        <v>0.0001824205627</v>
      </c>
      <c r="BC463" s="51">
        <f>AH463 * ( (1-Baseline!F$88-Baseline!F$87) + (1-Baseline!B$36)*Baseline!F$88 )</f>
        <v>0.03310479231</v>
      </c>
      <c r="BD463" s="51">
        <f>AI463 * ( (1-Baseline!F$88-Baseline!F$87) + (1-Baseline!B$36)*Baseline!F$88 )</f>
        <v>0.0004167999692</v>
      </c>
      <c r="BE463" s="51">
        <f t="shared" si="7"/>
        <v>0.03496332535</v>
      </c>
      <c r="BF463" s="51">
        <f>AK463 * ( (1-Baseline!H$88-Baseline!H$87) + (1-Baseline!B$36)*Baseline!H$88 )</f>
        <v>0.00002794712195</v>
      </c>
      <c r="BG463" s="51">
        <f>AL463 * ( (1-Baseline!H$88-Baseline!H$87) + (1-Baseline!B$36)*Baseline!H$88 )</f>
        <v>0.0002103602474</v>
      </c>
      <c r="BH463" s="51">
        <f>AM463 * ( (1-Baseline!H$88-Baseline!H$87) + (1-Baseline!B$36)*Baseline!H$88 )</f>
        <v>0.00004532550521</v>
      </c>
      <c r="BI463" s="51">
        <f>AN463 * ( (1-Baseline!H$88-Baseline!H$87) + (1-Baseline!B$36)*Baseline!H$88 )</f>
        <v>0.02745880441</v>
      </c>
      <c r="BJ463" s="51">
        <f t="shared" si="8"/>
        <v>0.02774243728</v>
      </c>
      <c r="BK463" s="61"/>
      <c r="BL463" s="51">
        <f t="shared" si="19"/>
        <v>0.9483534399</v>
      </c>
      <c r="BM463" s="51">
        <f t="shared" si="20"/>
        <v>0.01773204796</v>
      </c>
      <c r="BN463" s="51">
        <f t="shared" si="21"/>
        <v>0.02816645814</v>
      </c>
      <c r="BO463" s="51">
        <f t="shared" si="22"/>
        <v>0.005748053992</v>
      </c>
      <c r="BP463" s="51">
        <f t="shared" si="9"/>
        <v>1</v>
      </c>
      <c r="BQ463" s="51">
        <f t="shared" si="23"/>
        <v>0.05828996982</v>
      </c>
      <c r="BR463" s="51">
        <f t="shared" si="24"/>
        <v>0.9142498376</v>
      </c>
      <c r="BS463" s="51">
        <f t="shared" si="25"/>
        <v>0.01341242938</v>
      </c>
      <c r="BT463" s="51">
        <f t="shared" si="26"/>
        <v>0.01404776322</v>
      </c>
      <c r="BU463" s="51">
        <f t="shared" si="10"/>
        <v>1</v>
      </c>
      <c r="BV463" s="51">
        <f t="shared" si="27"/>
        <v>0.03601809866</v>
      </c>
      <c r="BW463" s="51">
        <f t="shared" si="28"/>
        <v>0.005217483202</v>
      </c>
      <c r="BX463" s="51">
        <f t="shared" si="29"/>
        <v>0.9468433561</v>
      </c>
      <c r="BY463" s="51">
        <f t="shared" si="30"/>
        <v>0.011921062</v>
      </c>
      <c r="BZ463" s="51">
        <f t="shared" si="11"/>
        <v>1</v>
      </c>
      <c r="CA463" s="51">
        <f t="shared" si="31"/>
        <v>0.001007378035</v>
      </c>
      <c r="CB463" s="51">
        <f t="shared" si="32"/>
        <v>0.007582615949</v>
      </c>
      <c r="CC463" s="51">
        <f t="shared" si="33"/>
        <v>0.001633796798</v>
      </c>
      <c r="CD463" s="51">
        <f t="shared" si="34"/>
        <v>0.9897762092</v>
      </c>
      <c r="CE463" s="51">
        <f t="shared" si="12"/>
        <v>1</v>
      </c>
      <c r="CF463" s="61"/>
      <c r="CG463" s="51">
        <f t="shared" si="35"/>
        <v>0.9483534399</v>
      </c>
      <c r="CH463" s="51">
        <f t="shared" si="36"/>
        <v>0.01773204796</v>
      </c>
      <c r="CI463" s="51">
        <f t="shared" si="37"/>
        <v>0.02816645814</v>
      </c>
      <c r="CJ463" s="51">
        <f t="shared" si="38"/>
        <v>0.005748053992</v>
      </c>
      <c r="CK463" s="51">
        <f t="shared" si="13"/>
        <v>1</v>
      </c>
      <c r="CL463" s="51">
        <f t="shared" si="39"/>
        <v>0.05828996982</v>
      </c>
      <c r="CM463" s="51">
        <f t="shared" si="40"/>
        <v>0.9142498376</v>
      </c>
      <c r="CN463" s="51">
        <f t="shared" si="41"/>
        <v>0.01341242938</v>
      </c>
      <c r="CO463" s="51">
        <f t="shared" si="42"/>
        <v>0.01404776322</v>
      </c>
      <c r="CP463" s="51">
        <f t="shared" si="14"/>
        <v>1</v>
      </c>
      <c r="CQ463" s="51">
        <f t="shared" si="43"/>
        <v>0.03601809866</v>
      </c>
      <c r="CR463" s="51">
        <f t="shared" si="44"/>
        <v>0.005217483202</v>
      </c>
      <c r="CS463" s="51">
        <f t="shared" si="45"/>
        <v>0.9468433561</v>
      </c>
      <c r="CT463" s="51">
        <f t="shared" si="46"/>
        <v>0.011921062</v>
      </c>
      <c r="CU463" s="51">
        <f t="shared" si="15"/>
        <v>1</v>
      </c>
      <c r="CV463" s="51">
        <f t="shared" si="47"/>
        <v>0.001007378035</v>
      </c>
      <c r="CW463" s="51">
        <f t="shared" si="48"/>
        <v>0.007582615949</v>
      </c>
      <c r="CX463" s="51">
        <f t="shared" si="49"/>
        <v>0.001633796798</v>
      </c>
      <c r="CY463" s="51">
        <f t="shared" si="50"/>
        <v>0.9897762092</v>
      </c>
      <c r="CZ463" s="51">
        <f t="shared" si="16"/>
        <v>1</v>
      </c>
      <c r="DA463" s="61"/>
      <c r="DB463" s="51">
        <f>(AQ463*Baseline!B$7 + AV463*Baseline!B$11 + BA463*Baseline!B$16 + BF463*Baseline!B$18)</f>
        <v>71856.5297</v>
      </c>
      <c r="DC463" s="51">
        <f>(AR463*Baseline!B$7 + AW463*Baseline!B$11 + BB463*Baseline!B$16 + BG463*Baseline!B$18)</f>
        <v>69236.90041</v>
      </c>
      <c r="DD463" s="51">
        <f>(AS463*Baseline!B$7 + AX463*Baseline!B$11 + BC463*Baseline!B$16 + BH463*Baseline!B$18)</f>
        <v>115692.4628</v>
      </c>
      <c r="DE463" s="51">
        <f>(AT463*Baseline!B$7 + AY463*Baseline!B$11 + BD463*Baseline!B$16 + BI463*Baseline!B$18)</f>
        <v>1260025.721</v>
      </c>
      <c r="DF463" s="51">
        <f t="shared" si="17"/>
        <v>1516811.614</v>
      </c>
      <c r="DG463" s="61"/>
      <c r="DH463" s="51">
        <f t="shared" si="51"/>
        <v>0.04737340421</v>
      </c>
      <c r="DI463" s="51">
        <f t="shared" si="52"/>
        <v>0.04564634116</v>
      </c>
      <c r="DJ463" s="51">
        <f t="shared" si="53"/>
        <v>0.07627345525</v>
      </c>
      <c r="DK463" s="51">
        <f t="shared" si="54"/>
        <v>0.8307067994</v>
      </c>
      <c r="DL463" s="51">
        <f t="shared" si="18"/>
        <v>1</v>
      </c>
      <c r="DM463" s="61"/>
      <c r="DN463" s="51">
        <f>DH463 / (Baseline!B$7/Baseline!B$17)</f>
        <v>5.056799309</v>
      </c>
      <c r="DO463" s="51">
        <f>DI463 / (Baseline!B$11/Baseline!B$17)</f>
        <v>1.101924523</v>
      </c>
      <c r="DP463" s="51">
        <f>DJ463 / (Baseline!B$16/Baseline!B$17)</f>
        <v>1.178655387</v>
      </c>
      <c r="DQ463" s="51">
        <f>DK463 / (Baseline!B$18/Baseline!B$17)</f>
        <v>0.9391873733</v>
      </c>
      <c r="DR463" s="79"/>
      <c r="DS463" s="51">
        <f>(AU463*Baseline!B$34)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0.03296799808</v>
      </c>
      <c r="DT463" s="51">
        <f>(AZ463*Baseline!B$34) + (Baseline!D$88*(1-Baseline!D$89)*Baseline!B$35) + (Baseline!D$88*Baseline!D$89*((1-Baseline!D$90)*Baseline!B$40 + Baseline!D$90*Baseline!B$41))</f>
        <v>0.01083718807</v>
      </c>
      <c r="DU463" s="51">
        <f>(BE463*Baseline!B$34) + (Baseline!F$88*(1-Baseline!F$89)*Baseline!B$35) + (Baseline!F$88*Baseline!F$89*((1-Baseline!F$90)*Baseline!B$40 + Baseline!F$90*Baseline!B$41))</f>
        <v>0.0129751388</v>
      </c>
      <c r="DV463" s="51">
        <f>(BJ463*Baseline!B$34) + (Baseline!H$88*(1-Baseline!H$89)*Baseline!B$35) + (Baseline!H$88*Baseline!H$89*((1-Baseline!H$90)*Baseline!B$40 + Baseline!H$90*Baseline!B$41))</f>
        <v>0.009306365592</v>
      </c>
      <c r="DW463" s="51">
        <f>( DS463*Baseline!B$7 + DT463*Baseline!B$11 + DU463*Baseline!B$16 + DV463*Baseline!B$18 ) / Baseline!B$17</f>
        <v>0.009828861592</v>
      </c>
    </row>
    <row r="464">
      <c r="A464" s="4" t="s">
        <v>777</v>
      </c>
      <c r="B464" s="45">
        <f>MIN( MAX( NORMINV( MCrands!B464, (B$5+B$4)/2, (B$5-B$4)/3.29 ), 0 ), 1 )</f>
        <v>0.3412249984</v>
      </c>
      <c r="C464" s="45">
        <f>MAX( NORMINV( MCrands!C464, (C$5+C$4)/2, (C$5-C$4)/3.29 ), 0 )</f>
        <v>2.893353737</v>
      </c>
      <c r="D464" s="41"/>
      <c r="E464" s="43">
        <f>Baseline!B$33 * (C464 * Baseline!B$66*Baseline!B$66/Baseline!B$73 + Baseline!B$52*Baseline!B$52/Baseline!B$74 + Baseline!B$53*Baseline!B$53/Baseline!B$75 + Baseline!B$54*Baseline!B$54/Baseline!B$76)</f>
        <v>0.00002052625814</v>
      </c>
      <c r="F464" s="43">
        <f>Baseline!B$33 * (C464 * Baseline!B$66*Baseline!B$57/Baseline!B$73 + Baseline!B$52*Baseline!B$67/Baseline!B$74 + Baseline!B$53*Baseline!B$55/Baseline!B$75 + Baseline!B$54*Baseline!B$56/Baseline!B$76)</f>
        <v>0.000000200108856</v>
      </c>
      <c r="G464" s="45">
        <f>Baseline!B$33 * (C464 * Baseline!B$66*Baseline!B$58/Baseline!B$73 + Baseline!B$52*Baseline!B$59/Baseline!B$74 + Baseline!B$53*Baseline!B$68/Baseline!B$75 + Baseline!B$54*Baseline!B$60/Baseline!B$76)</f>
        <v>0.0000001691969631</v>
      </c>
      <c r="H464" s="43">
        <f>Baseline!B$33 * (C464 * Baseline!B$66*Baseline!B$61/Baseline!B$73 + Baseline!B$52*Baseline!B$62/Baseline!B$74 + Baseline!B$53*Baseline!B$63/Baseline!B$75 + Baseline!B$54*Baseline!B$69/Baseline!B$76)</f>
        <v>0.000000003457760006</v>
      </c>
      <c r="I464" s="43">
        <f>Baseline!B$33 * (C464 * Baseline!B$57*Baseline!B$66/Baseline!B$73 + Baseline!B$67*Baseline!B$52/Baseline!B$74 + Baseline!B$55*Baseline!B$53/Baseline!B$75 + Baseline!B$56*Baseline!B$54/Baseline!B$76)</f>
        <v>0.000000200108856</v>
      </c>
      <c r="J464" s="45">
        <f>Baseline!B$33 * (C464 * Baseline!B$57*Baseline!B$57/Baseline!B$73 + Baseline!B$67*Baseline!B$67/Baseline!B$74 + Baseline!B$55*Baseline!B$55/Baseline!B$75 + Baseline!B$56*Baseline!B$56/Baseline!B$76)</f>
        <v>0.000001763813838</v>
      </c>
      <c r="K464" s="43">
        <f>Baseline!B$33 * (C464 * Baseline!B$57*Baseline!B$58/Baseline!B$73 + Baseline!B$67*Baseline!B$59/Baseline!B$74 + Baseline!B$55*Baseline!B$68/Baseline!B$75 + Baseline!B$56*Baseline!B$60/Baseline!B$76)</f>
        <v>0.00000001374200349</v>
      </c>
      <c r="L464" s="45">
        <f>Baseline!B$33 * (C464 * Baseline!B$57*Baseline!B$61/Baseline!B$73 + Baseline!B$67*Baseline!B$62/Baseline!B$74 + Baseline!B$55*Baseline!B$63/Baseline!B$75 + Baseline!B$56*Baseline!B$69/Baseline!B$76)</f>
        <v>0.00000001439286023</v>
      </c>
      <c r="M464" s="43">
        <f>Baseline!B$33 * (C464 * Baseline!B$58*Baseline!B$66/Baseline!B$73 + Baseline!B$59*Baseline!B$52/Baseline!B$74 + Baseline!B$68*Baseline!B$53/Baseline!B$75 + Baseline!B$60*Baseline!B$54/Baseline!B$76)</f>
        <v>0.0000001691969631</v>
      </c>
      <c r="N464" s="45">
        <f>Baseline!B$33 * (C464 * Baseline!B$58*Baseline!B$57/Baseline!B$73 + Baseline!B$59*Baseline!B$67/Baseline!B$74 + Baseline!B$68*Baseline!B$55/Baseline!B$75 + Baseline!B$60*Baseline!B$56/Baseline!B$76)</f>
        <v>0.00000001374200349</v>
      </c>
      <c r="O464" s="45">
        <f>Baseline!B$33 * (C464 * Baseline!B$58*Baseline!B$58/Baseline!B$73 + Baseline!B$59*Baseline!B$59/Baseline!B$74 + Baseline!B$68*Baseline!B$68/Baseline!B$75 + Baseline!B$60*Baseline!B$60/Baseline!B$76)</f>
        <v>0.000001324390478</v>
      </c>
      <c r="P464" s="43">
        <f>Baseline!B$33 * (C464 * Baseline!B$58*Baseline!B$61/Baseline!B$73 + Baseline!B$59*Baseline!B$62/Baseline!B$74 + Baseline!B$68*Baseline!B$63/Baseline!B$75 + Baseline!B$60*Baseline!B$69/Baseline!B$76)</f>
        <v>0.00000000164696238</v>
      </c>
      <c r="Q464" s="43">
        <f>Baseline!B$33 * (C464 * Baseline!B$61*Baseline!B$66/Baseline!B$73 + Baseline!B$62*Baseline!B$52/Baseline!B$74 + Baseline!B$63*Baseline!B$53/Baseline!B$75 + Baseline!B$69*Baseline!B$54/Baseline!B$76)</f>
        <v>0.000000003457760006</v>
      </c>
      <c r="R464" s="43">
        <f>Baseline!B$33 * (C464 * Baseline!B$61*Baseline!B$57/Baseline!B$73 + Baseline!B$62*Baseline!B$67/Baseline!B$74 + Baseline!B$63*Baseline!B$55/Baseline!B$75 + Baseline!B$69*Baseline!B$56/Baseline!B$76)</f>
        <v>0.00000001439286023</v>
      </c>
      <c r="S464" s="43">
        <f>Baseline!B$33 * (C464 * Baseline!B$61*Baseline!B$58/Baseline!B$73 + Baseline!B$62*Baseline!B$59/Baseline!B$74 + Baseline!B$63*Baseline!B$68/Baseline!B$75 + Baseline!B$69*Baseline!B$60/Baseline!B$76)</f>
        <v>0.00000000164696238</v>
      </c>
      <c r="T464" s="43">
        <f>Baseline!B$33 * (C464 * Baseline!B$61*Baseline!B$61/Baseline!B$73 + Baseline!B$62*Baseline!B$62/Baseline!B$74 + Baseline!B$63*Baseline!B$63/Baseline!B$75 + Baseline!B$69*Baseline!B$69/Baseline!B$76)</f>
        <v>0.00000009854654715</v>
      </c>
      <c r="U464" s="41"/>
      <c r="V464" s="43">
        <f>E464 * ( Baseline!B$87 * Baseline!B$7 )</f>
        <v>0.2130420332</v>
      </c>
      <c r="W464" s="43">
        <f>F464 * ( Baseline!D$87 * Baseline!B$11 )</f>
        <v>0.003691327161</v>
      </c>
      <c r="X464" s="43">
        <f>G464 * ( Baseline!F$87 * Baseline!B$16 )</f>
        <v>0.005877017583</v>
      </c>
      <c r="Y464" s="43">
        <f>H464 * ( Baseline!H$87 * Baseline!B$18 )</f>
        <v>0.001216002449</v>
      </c>
      <c r="Z464" s="51">
        <f t="shared" si="1"/>
        <v>0.2238263804</v>
      </c>
      <c r="AA464" s="43">
        <f>I464 * ( Baseline!B$87 * Baseline!B$7 )</f>
        <v>0.002076929817</v>
      </c>
      <c r="AB464" s="45">
        <f>J464 * ( Baseline!D$87 * Baseline!B$11 )</f>
        <v>0.03253636074</v>
      </c>
      <c r="AC464" s="45">
        <f>K464 * ( Baseline!F$87 * Baseline!B$16 )</f>
        <v>0.0004773253296</v>
      </c>
      <c r="AD464" s="45">
        <f>L464 * ( Baseline!F$87 * Baseline!B$16 )</f>
        <v>0.0004999326884</v>
      </c>
      <c r="AE464" s="51">
        <f t="shared" si="2"/>
        <v>0.03559054857</v>
      </c>
      <c r="AF464" s="51">
        <f>M464 * ( Baseline!B$87 * Baseline!B$7 )</f>
        <v>0.00175609528</v>
      </c>
      <c r="AG464" s="51">
        <f>N464 * ( Baseline!D$87 * Baseline!B$11 )</f>
        <v>0.0002534931824</v>
      </c>
      <c r="AH464" s="51">
        <f>O464 * ( Baseline!F$87 * Baseline!B$16 )</f>
        <v>0.04600239854</v>
      </c>
      <c r="AI464" s="51">
        <f>P464 * ( Baseline!H$87 * Baseline!B$18 )</f>
        <v>0.0005791929699</v>
      </c>
      <c r="AJ464" s="51">
        <f t="shared" si="3"/>
        <v>0.04859117998</v>
      </c>
      <c r="AK464" s="51">
        <f>Q464 * ( Baseline!B$87 * Baseline!B$7 )</f>
        <v>0.0000358880911</v>
      </c>
      <c r="AL464" s="51">
        <f>R464 * ( Baseline!D$87 * Baseline!B$11 )</f>
        <v>0.0002654992734</v>
      </c>
      <c r="AM464" s="51">
        <f>S464 * ( Baseline!F$87 * Baseline!B$16 )</f>
        <v>0.00005720685933</v>
      </c>
      <c r="AN464" s="51">
        <f>T464 * ( Baseline!H$87 * Baseline!B$18 )</f>
        <v>0.03465620588</v>
      </c>
      <c r="AO464" s="51">
        <f t="shared" si="4"/>
        <v>0.03501480011</v>
      </c>
      <c r="AP464" s="61"/>
      <c r="AQ464" s="51">
        <f>V464 * ( (1-Baseline!B$88-Baseline!B$87) + (1-B464)*Baseline!B$88 )</f>
        <v>0.1437841457</v>
      </c>
      <c r="AR464" s="51">
        <f>W464 * ( (1-Baseline!B$88-Baseline!B$87) + (1-B464)*Baseline!B$88 )</f>
        <v>0.002491312696</v>
      </c>
      <c r="AS464" s="51">
        <f>X464 * ( (1-Baseline!B$88-Baseline!B$87) + (1-B464)*Baseline!B$88 )</f>
        <v>0.003966456476</v>
      </c>
      <c r="AT464" s="51">
        <f>Y464 * ( (1-Baseline!B$88-Baseline!B$87) + (1-B464)*Baseline!B$88 )</f>
        <v>0.0008206919106</v>
      </c>
      <c r="AU464" s="51">
        <f t="shared" si="5"/>
        <v>0.1510626068</v>
      </c>
      <c r="AV464" s="51">
        <f>AA464 * ( (1-Baseline!D$88-Baseline!D$87) + (1-B464)*Baseline!D$88 )</f>
        <v>0.00174156713</v>
      </c>
      <c r="AW464" s="51">
        <f>AB464 * ( (1-Baseline!D$88-Baseline!D$87) + (1-B464)*Baseline!D$88 )</f>
        <v>0.02728270158</v>
      </c>
      <c r="AX464" s="51">
        <f>AC464 * ( (1-Baseline!D$88-Baseline!D$87) + (1-B464)*Baseline!D$88 )</f>
        <v>0.000400251418</v>
      </c>
      <c r="AY464" s="51">
        <f>AD464 * ( (1-Baseline!D$88-Baseline!D$87) + (1-B464)*Baseline!D$88 )</f>
        <v>0.0004192083576</v>
      </c>
      <c r="AZ464" s="51">
        <f t="shared" si="6"/>
        <v>0.02984372848</v>
      </c>
      <c r="BA464" s="51">
        <f>AF464 * ( (1-Baseline!F$88-Baseline!F$87) + (1-Baseline!B$36)*Baseline!F$88 )</f>
        <v>0.001263742358</v>
      </c>
      <c r="BB464" s="51">
        <f>AG464 * ( (1-Baseline!F$88-Baseline!F$87) + (1-Baseline!B$36)*Baseline!F$88 )</f>
        <v>0.0001824218058</v>
      </c>
      <c r="BC464" s="51">
        <f>AH464 * ( (1-Baseline!F$88-Baseline!F$87) + (1-Baseline!B$36)*Baseline!F$88 )</f>
        <v>0.03310479807</v>
      </c>
      <c r="BD464" s="51">
        <f>AI464 * ( (1-Baseline!F$88-Baseline!F$87) + (1-Baseline!B$36)*Baseline!F$88 )</f>
        <v>0.0004168057953</v>
      </c>
      <c r="BE464" s="51">
        <f t="shared" si="7"/>
        <v>0.03496776803</v>
      </c>
      <c r="BF464" s="51">
        <f>AK464 * ( (1-Baseline!H$88-Baseline!H$87) + (1-Baseline!B$36)*Baseline!H$88 )</f>
        <v>0.00002843485234</v>
      </c>
      <c r="BG464" s="51">
        <f>AL464 * ( (1-Baseline!H$88-Baseline!H$87) + (1-Baseline!B$36)*Baseline!H$88 )</f>
        <v>0.0002103603843</v>
      </c>
      <c r="BH464" s="51">
        <f>AM464 * ( (1-Baseline!H$88-Baseline!H$87) + (1-Baseline!B$36)*Baseline!H$88 )</f>
        <v>0.00004532613878</v>
      </c>
      <c r="BI464" s="51">
        <f>AN464 * ( (1-Baseline!H$88-Baseline!H$87) + (1-Baseline!B$36)*Baseline!H$88 )</f>
        <v>0.02745880505</v>
      </c>
      <c r="BJ464" s="51">
        <f t="shared" si="8"/>
        <v>0.02774292642</v>
      </c>
      <c r="BK464" s="61"/>
      <c r="BL464" s="51">
        <f t="shared" si="19"/>
        <v>0.9518182478</v>
      </c>
      <c r="BM464" s="51">
        <f t="shared" si="20"/>
        <v>0.01649192179</v>
      </c>
      <c r="BN464" s="51">
        <f t="shared" si="21"/>
        <v>0.02625703714</v>
      </c>
      <c r="BO464" s="51">
        <f t="shared" si="22"/>
        <v>0.005432793251</v>
      </c>
      <c r="BP464" s="51">
        <f t="shared" si="9"/>
        <v>1</v>
      </c>
      <c r="BQ464" s="51">
        <f t="shared" si="23"/>
        <v>0.05835621816</v>
      </c>
      <c r="BR464" s="51">
        <f t="shared" si="24"/>
        <v>0.914185424</v>
      </c>
      <c r="BS464" s="51">
        <f t="shared" si="25"/>
        <v>0.01341157551</v>
      </c>
      <c r="BT464" s="51">
        <f t="shared" si="26"/>
        <v>0.01404678232</v>
      </c>
      <c r="BU464" s="51">
        <f t="shared" si="10"/>
        <v>1</v>
      </c>
      <c r="BV464" s="51">
        <f t="shared" si="27"/>
        <v>0.03614020652</v>
      </c>
      <c r="BW464" s="51">
        <f t="shared" si="28"/>
        <v>0.005216855867</v>
      </c>
      <c r="BX464" s="51">
        <f t="shared" si="29"/>
        <v>0.9467232236</v>
      </c>
      <c r="BY464" s="51">
        <f t="shared" si="30"/>
        <v>0.01191971403</v>
      </c>
      <c r="BZ464" s="51">
        <f t="shared" si="11"/>
        <v>1</v>
      </c>
      <c r="CA464" s="51">
        <f t="shared" si="31"/>
        <v>0.001024940625</v>
      </c>
      <c r="CB464" s="51">
        <f t="shared" si="32"/>
        <v>0.007582487192</v>
      </c>
      <c r="CC464" s="51">
        <f t="shared" si="33"/>
        <v>0.00163379083</v>
      </c>
      <c r="CD464" s="51">
        <f t="shared" si="34"/>
        <v>0.9897587814</v>
      </c>
      <c r="CE464" s="51">
        <f t="shared" si="12"/>
        <v>1</v>
      </c>
      <c r="CF464" s="61"/>
      <c r="CG464" s="51">
        <f t="shared" si="35"/>
        <v>0.9518182478</v>
      </c>
      <c r="CH464" s="51">
        <f t="shared" si="36"/>
        <v>0.01649192179</v>
      </c>
      <c r="CI464" s="51">
        <f t="shared" si="37"/>
        <v>0.02625703714</v>
      </c>
      <c r="CJ464" s="51">
        <f t="shared" si="38"/>
        <v>0.005432793251</v>
      </c>
      <c r="CK464" s="51">
        <f t="shared" si="13"/>
        <v>1</v>
      </c>
      <c r="CL464" s="51">
        <f t="shared" si="39"/>
        <v>0.05835621816</v>
      </c>
      <c r="CM464" s="51">
        <f t="shared" si="40"/>
        <v>0.914185424</v>
      </c>
      <c r="CN464" s="51">
        <f t="shared" si="41"/>
        <v>0.01341157551</v>
      </c>
      <c r="CO464" s="51">
        <f t="shared" si="42"/>
        <v>0.01404678232</v>
      </c>
      <c r="CP464" s="51">
        <f t="shared" si="14"/>
        <v>1</v>
      </c>
      <c r="CQ464" s="51">
        <f t="shared" si="43"/>
        <v>0.03614020652</v>
      </c>
      <c r="CR464" s="51">
        <f t="shared" si="44"/>
        <v>0.005216855867</v>
      </c>
      <c r="CS464" s="51">
        <f t="shared" si="45"/>
        <v>0.9467232236</v>
      </c>
      <c r="CT464" s="51">
        <f t="shared" si="46"/>
        <v>0.01191971403</v>
      </c>
      <c r="CU464" s="51">
        <f t="shared" si="15"/>
        <v>1</v>
      </c>
      <c r="CV464" s="51">
        <f t="shared" si="47"/>
        <v>0.001024940625</v>
      </c>
      <c r="CW464" s="51">
        <f t="shared" si="48"/>
        <v>0.007582487192</v>
      </c>
      <c r="CX464" s="51">
        <f t="shared" si="49"/>
        <v>0.00163379083</v>
      </c>
      <c r="CY464" s="51">
        <f t="shared" si="50"/>
        <v>0.9897587814</v>
      </c>
      <c r="CZ464" s="51">
        <f t="shared" si="16"/>
        <v>1</v>
      </c>
      <c r="DA464" s="61"/>
      <c r="DB464" s="51">
        <f>(AQ464*Baseline!B$7 + AV464*Baseline!B$11 + BA464*Baseline!B$16 + BF464*Baseline!B$18)</f>
        <v>79006.02752</v>
      </c>
      <c r="DC464" s="51">
        <f>(AR464*Baseline!B$7 + AW464*Baseline!B$11 + BB464*Baseline!B$16 + BG464*Baseline!B$18)</f>
        <v>69961.23482</v>
      </c>
      <c r="DD464" s="51">
        <f>(AS464*Baseline!B$7 + AX464*Baseline!B$11 + BC464*Baseline!B$16 + BH464*Baseline!B$18)</f>
        <v>115764.9765</v>
      </c>
      <c r="DE464" s="51">
        <f>(AT464*Baseline!B$7 + AY464*Baseline!B$11 + BD464*Baseline!B$16 + BI464*Baseline!B$18)</f>
        <v>1260054.519</v>
      </c>
      <c r="DF464" s="51">
        <f t="shared" si="17"/>
        <v>1524786.757</v>
      </c>
      <c r="DG464" s="61"/>
      <c r="DH464" s="51">
        <f t="shared" si="51"/>
        <v>0.05181447644</v>
      </c>
      <c r="DI464" s="51">
        <f t="shared" si="52"/>
        <v>0.04588263537</v>
      </c>
      <c r="DJ464" s="51">
        <f t="shared" si="53"/>
        <v>0.07592207627</v>
      </c>
      <c r="DK464" s="51">
        <f t="shared" si="54"/>
        <v>0.8263808119</v>
      </c>
      <c r="DL464" s="51">
        <f t="shared" si="18"/>
        <v>1</v>
      </c>
      <c r="DM464" s="61"/>
      <c r="DN464" s="51">
        <f>DH464 / (Baseline!B$7/Baseline!B$17)</f>
        <v>5.53085456</v>
      </c>
      <c r="DO464" s="51">
        <f>DI464 / (Baseline!B$11/Baseline!B$17)</f>
        <v>1.107628779</v>
      </c>
      <c r="DP464" s="51">
        <f>DJ464 / (Baseline!B$16/Baseline!B$17)</f>
        <v>1.17322552</v>
      </c>
      <c r="DQ464" s="51">
        <f>DK464 / (Baseline!B$18/Baseline!B$17)</f>
        <v>0.9342964626</v>
      </c>
      <c r="DR464" s="79"/>
      <c r="DS464" s="51">
        <f>(AU464*Baseline!B$34)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0.03518892227</v>
      </c>
      <c r="DT464" s="51">
        <f>(AZ464*Baseline!B$34) + (Baseline!D$88*(1-Baseline!D$89)*Baseline!B$35) + (Baseline!D$88*Baseline!D$89*((1-Baseline!D$90)*Baseline!B$40 + Baseline!D$90*Baseline!B$41))</f>
        <v>0.01089012727</v>
      </c>
      <c r="DU464" s="51">
        <f>(BE464*Baseline!B$34) + (Baseline!F$88*(1-Baseline!F$89)*Baseline!B$35) + (Baseline!F$88*Baseline!F$89*((1-Baseline!F$90)*Baseline!B$40 + Baseline!F$90*Baseline!B$41))</f>
        <v>0.0129758052</v>
      </c>
      <c r="DV464" s="51">
        <f>(BJ464*Baseline!B$34) + (Baseline!H$88*(1-Baseline!H$89)*Baseline!B$35) + (Baseline!H$88*Baseline!H$89*((1-Baseline!H$90)*Baseline!B$40 + Baseline!H$90*Baseline!B$41))</f>
        <v>0.009306438963</v>
      </c>
      <c r="DW464" s="51">
        <f>( DS464*Baseline!B$7 + DT464*Baseline!B$11 + DU464*Baseline!B$16 + DV464*Baseline!B$18 ) / Baseline!B$17</f>
        <v>0.00985196877</v>
      </c>
    </row>
    <row r="465">
      <c r="A465" s="4" t="s">
        <v>778</v>
      </c>
      <c r="B465" s="45">
        <f>MIN( MAX( NORMINV( MCrands!B465, (B$5+B$4)/2, (B$5-B$4)/3.29 ), 0 ), 1 )</f>
        <v>0.6914130423</v>
      </c>
      <c r="C465" s="45">
        <f>MAX( NORMINV( MCrands!C465, (C$5+C$4)/2, (C$5-C$4)/3.29 ), 0 )</f>
        <v>2.799608271</v>
      </c>
      <c r="D465" s="41"/>
      <c r="E465" s="43">
        <f>Baseline!B$33 * (C465 * Baseline!B$66*Baseline!B$66/Baseline!B$73 + Baseline!B$52*Baseline!B$52/Baseline!B$74 + Baseline!B$53*Baseline!B$53/Baseline!B$75 + Baseline!B$54*Baseline!B$54/Baseline!B$76)</f>
        <v>0.00001986253799</v>
      </c>
      <c r="F465" s="43">
        <f>Baseline!B$33 * (C465 * Baseline!B$66*Baseline!B$57/Baseline!B$73 + Baseline!B$52*Baseline!B$67/Baseline!B$74 + Baseline!B$53*Baseline!B$55/Baseline!B$75 + Baseline!B$54*Baseline!B$56/Baseline!B$76)</f>
        <v>0.0000002000040581</v>
      </c>
      <c r="G465" s="45">
        <f>Baseline!B$33 * (C465 * Baseline!B$66*Baseline!B$58/Baseline!B$73 + Baseline!B$52*Baseline!B$59/Baseline!B$74 + Baseline!B$53*Baseline!B$68/Baseline!B$75 + Baseline!B$54*Baseline!B$60/Baseline!B$76)</f>
        <v>0.0000001689393348</v>
      </c>
      <c r="H465" s="43">
        <f>Baseline!B$33 * (C465 * Baseline!B$66*Baseline!B$61/Baseline!B$73 + Baseline!B$52*Baseline!B$62/Baseline!B$74 + Baseline!B$53*Baseline!B$63/Baseline!B$75 + Baseline!B$54*Baseline!B$69/Baseline!B$76)</f>
        <v>0.000000003431997184</v>
      </c>
      <c r="I465" s="43">
        <f>Baseline!B$33 * (C465 * Baseline!B$57*Baseline!B$66/Baseline!B$73 + Baseline!B$67*Baseline!B$52/Baseline!B$74 + Baseline!B$55*Baseline!B$53/Baseline!B$75 + Baseline!B$56*Baseline!B$54/Baseline!B$76)</f>
        <v>0.0000002000040581</v>
      </c>
      <c r="J465" s="45">
        <f>Baseline!B$33 * (C465 * Baseline!B$57*Baseline!B$57/Baseline!B$73 + Baseline!B$67*Baseline!B$67/Baseline!B$74 + Baseline!B$55*Baseline!B$55/Baseline!B$75 + Baseline!B$56*Baseline!B$56/Baseline!B$76)</f>
        <v>0.000001763813822</v>
      </c>
      <c r="K465" s="43">
        <f>Baseline!B$33 * (C465 * Baseline!B$57*Baseline!B$58/Baseline!B$73 + Baseline!B$67*Baseline!B$59/Baseline!B$74 + Baseline!B$55*Baseline!B$68/Baseline!B$75 + Baseline!B$56*Baseline!B$60/Baseline!B$76)</f>
        <v>0.00000001374196281</v>
      </c>
      <c r="L465" s="45">
        <f>Baseline!B$33 * (C465 * Baseline!B$57*Baseline!B$61/Baseline!B$73 + Baseline!B$67*Baseline!B$62/Baseline!B$74 + Baseline!B$55*Baseline!B$63/Baseline!B$75 + Baseline!B$56*Baseline!B$69/Baseline!B$76)</f>
        <v>0.00000001439285616</v>
      </c>
      <c r="M465" s="43">
        <f>Baseline!B$33 * (C465 * Baseline!B$58*Baseline!B$66/Baseline!B$73 + Baseline!B$59*Baseline!B$52/Baseline!B$74 + Baseline!B$68*Baseline!B$53/Baseline!B$75 + Baseline!B$60*Baseline!B$54/Baseline!B$76)</f>
        <v>0.0000001689393348</v>
      </c>
      <c r="N465" s="45">
        <f>Baseline!B$33 * (C465 * Baseline!B$58*Baseline!B$57/Baseline!B$73 + Baseline!B$59*Baseline!B$67/Baseline!B$74 + Baseline!B$68*Baseline!B$55/Baseline!B$75 + Baseline!B$60*Baseline!B$56/Baseline!B$76)</f>
        <v>0.00000001374196281</v>
      </c>
      <c r="O465" s="45">
        <f>Baseline!B$33 * (C465 * Baseline!B$58*Baseline!B$58/Baseline!B$73 + Baseline!B$59*Baseline!B$59/Baseline!B$74 + Baseline!B$68*Baseline!B$68/Baseline!B$75 + Baseline!B$60*Baseline!B$60/Baseline!B$76)</f>
        <v>0.000001324390378</v>
      </c>
      <c r="P465" s="43">
        <f>Baseline!B$33 * (C465 * Baseline!B$58*Baseline!B$61/Baseline!B$73 + Baseline!B$59*Baseline!B$62/Baseline!B$74 + Baseline!B$68*Baseline!B$63/Baseline!B$75 + Baseline!B$60*Baseline!B$69/Baseline!B$76)</f>
        <v>0.00000000164695238</v>
      </c>
      <c r="Q465" s="43">
        <f>Baseline!B$33 * (C465 * Baseline!B$61*Baseline!B$66/Baseline!B$73 + Baseline!B$62*Baseline!B$52/Baseline!B$74 + Baseline!B$63*Baseline!B$53/Baseline!B$75 + Baseline!B$69*Baseline!B$54/Baseline!B$76)</f>
        <v>0.000000003431997184</v>
      </c>
      <c r="R465" s="43">
        <f>Baseline!B$33 * (C465 * Baseline!B$61*Baseline!B$57/Baseline!B$73 + Baseline!B$62*Baseline!B$67/Baseline!B$74 + Baseline!B$63*Baseline!B$55/Baseline!B$75 + Baseline!B$69*Baseline!B$56/Baseline!B$76)</f>
        <v>0.00000001439285616</v>
      </c>
      <c r="S465" s="43">
        <f>Baseline!B$33 * (C465 * Baseline!B$61*Baseline!B$58/Baseline!B$73 + Baseline!B$62*Baseline!B$59/Baseline!B$74 + Baseline!B$63*Baseline!B$68/Baseline!B$75 + Baseline!B$69*Baseline!B$60/Baseline!B$76)</f>
        <v>0.00000000164695238</v>
      </c>
      <c r="T465" s="43">
        <f>Baseline!B$33 * (C465 * Baseline!B$61*Baseline!B$61/Baseline!B$73 + Baseline!B$62*Baseline!B$62/Baseline!B$74 + Baseline!B$63*Baseline!B$63/Baseline!B$75 + Baseline!B$69*Baseline!B$69/Baseline!B$76)</f>
        <v>0.00000009854654615</v>
      </c>
      <c r="U465" s="41"/>
      <c r="V465" s="43">
        <f>E465 * ( Baseline!B$87 * Baseline!B$7 )</f>
        <v>0.2061532818</v>
      </c>
      <c r="W465" s="43">
        <f>F465 * ( Baseline!D$87 * Baseline!B$11 )</f>
        <v>0.003689393996</v>
      </c>
      <c r="X465" s="43">
        <f>G465 * ( Baseline!F$87 * Baseline!B$16 )</f>
        <v>0.005868068926</v>
      </c>
      <c r="Y465" s="43">
        <f>H465 * ( Baseline!H$87 * Baseline!B$18 )</f>
        <v>0.001206942348</v>
      </c>
      <c r="Z465" s="51">
        <f t="shared" si="1"/>
        <v>0.2169176871</v>
      </c>
      <c r="AA465" s="43">
        <f>I465 * ( Baseline!B$87 * Baseline!B$7 )</f>
        <v>0.002075842119</v>
      </c>
      <c r="AB465" s="45">
        <f>J465 * ( Baseline!D$87 * Baseline!B$11 )</f>
        <v>0.03253636043</v>
      </c>
      <c r="AC465" s="45">
        <f>K465 * ( Baseline!F$87 * Baseline!B$16 )</f>
        <v>0.0004773239166</v>
      </c>
      <c r="AD465" s="45">
        <f>L465 * ( Baseline!F$87 * Baseline!B$16 )</f>
        <v>0.0004999325471</v>
      </c>
      <c r="AE465" s="51">
        <f t="shared" si="2"/>
        <v>0.03558945901</v>
      </c>
      <c r="AF465" s="51">
        <f>M465 * ( Baseline!B$87 * Baseline!B$7 )</f>
        <v>0.001753421356</v>
      </c>
      <c r="AG465" s="51">
        <f>N465 * ( Baseline!D$87 * Baseline!B$11 )</f>
        <v>0.000253492432</v>
      </c>
      <c r="AH465" s="51">
        <f>O465 * ( Baseline!F$87 * Baseline!B$16 )</f>
        <v>0.04600239507</v>
      </c>
      <c r="AI465" s="51">
        <f>P465 * ( Baseline!H$87 * Baseline!B$18 )</f>
        <v>0.0005791894532</v>
      </c>
      <c r="AJ465" s="51">
        <f t="shared" si="3"/>
        <v>0.04858849831</v>
      </c>
      <c r="AK465" s="51">
        <f>Q465 * ( Baseline!B$87 * Baseline!B$7 )</f>
        <v>0.00003562069878</v>
      </c>
      <c r="AL465" s="51">
        <f>R465 * ( Baseline!D$87 * Baseline!B$11 )</f>
        <v>0.0002654991983</v>
      </c>
      <c r="AM465" s="51">
        <f>S465 * ( Baseline!F$87 * Baseline!B$16 )</f>
        <v>0.00005720651198</v>
      </c>
      <c r="AN465" s="51">
        <f>T465 * ( Baseline!H$87 * Baseline!B$18 )</f>
        <v>0.03465620553</v>
      </c>
      <c r="AO465" s="51">
        <f t="shared" si="4"/>
        <v>0.03501453194</v>
      </c>
      <c r="AP465" s="61"/>
      <c r="AQ465" s="51">
        <f>V465 * ( (1-Baseline!B$88-Baseline!B$87) + (1-B465)*Baseline!B$88 )</f>
        <v>0.07488361128</v>
      </c>
      <c r="AR465" s="51">
        <f>W465 * ( (1-Baseline!B$88-Baseline!B$87) + (1-B465)*Baseline!B$88 )</f>
        <v>0.001340144301</v>
      </c>
      <c r="AS465" s="51">
        <f>X465 * ( (1-Baseline!B$88-Baseline!B$87) + (1-B465)*Baseline!B$88 )</f>
        <v>0.002131531395</v>
      </c>
      <c r="AT465" s="51">
        <f>Y465 * ( (1-Baseline!B$88-Baseline!B$87) + (1-B465)*Baseline!B$88 )</f>
        <v>0.000438412626</v>
      </c>
      <c r="AU465" s="51">
        <f t="shared" si="5"/>
        <v>0.0787936996</v>
      </c>
      <c r="AV465" s="51">
        <f>AA465 * ( (1-Baseline!D$88-Baseline!D$87) + (1-B465)*Baseline!D$88 )</f>
        <v>0.001414988143</v>
      </c>
      <c r="AW465" s="51">
        <f>AB465 * ( (1-Baseline!D$88-Baseline!D$87) + (1-B465)*Baseline!D$88 )</f>
        <v>0.02217825902</v>
      </c>
      <c r="AX465" s="51">
        <f>AC465 * ( (1-Baseline!D$88-Baseline!D$87) + (1-B465)*Baseline!D$88 )</f>
        <v>0.0003253656316</v>
      </c>
      <c r="AY465" s="51">
        <f>AD465 * ( (1-Baseline!D$88-Baseline!D$87) + (1-B465)*Baseline!D$88 )</f>
        <v>0.0003407766996</v>
      </c>
      <c r="AZ465" s="51">
        <f t="shared" si="6"/>
        <v>0.0242593895</v>
      </c>
      <c r="BA465" s="51">
        <f>AF465 * ( (1-Baseline!F$88-Baseline!F$87) + (1-Baseline!B$36)*Baseline!F$88 )</f>
        <v>0.001261818117</v>
      </c>
      <c r="BB465" s="51">
        <f>AG465 * ( (1-Baseline!F$88-Baseline!F$87) + (1-Baseline!B$36)*Baseline!F$88 )</f>
        <v>0.0001824212658</v>
      </c>
      <c r="BC465" s="51">
        <f>AH465 * ( (1-Baseline!F$88-Baseline!F$87) + (1-Baseline!B$36)*Baseline!F$88 )</f>
        <v>0.03310479557</v>
      </c>
      <c r="BD465" s="51">
        <f>AI465 * ( (1-Baseline!F$88-Baseline!F$87) + (1-Baseline!B$36)*Baseline!F$88 )</f>
        <v>0.0004168032646</v>
      </c>
      <c r="BE465" s="51">
        <f t="shared" si="7"/>
        <v>0.03496583822</v>
      </c>
      <c r="BF465" s="51">
        <f>AK465 * ( (1-Baseline!H$88-Baseline!H$87) + (1-Baseline!B$36)*Baseline!H$88 )</f>
        <v>0.00002822299206</v>
      </c>
      <c r="BG465" s="51">
        <f>AL465 * ( (1-Baseline!H$88-Baseline!H$87) + (1-Baseline!B$36)*Baseline!H$88 )</f>
        <v>0.0002103603248</v>
      </c>
      <c r="BH465" s="51">
        <f>AM465 * ( (1-Baseline!H$88-Baseline!H$87) + (1-Baseline!B$36)*Baseline!H$88 )</f>
        <v>0.00004532586357</v>
      </c>
      <c r="BI465" s="51">
        <f>AN465 * ( (1-Baseline!H$88-Baseline!H$87) + (1-Baseline!B$36)*Baseline!H$88 )</f>
        <v>0.02745880477</v>
      </c>
      <c r="BJ465" s="51">
        <f t="shared" si="8"/>
        <v>0.02774271395</v>
      </c>
      <c r="BK465" s="61"/>
      <c r="BL465" s="51">
        <f t="shared" si="19"/>
        <v>0.9503756221</v>
      </c>
      <c r="BM465" s="51">
        <f t="shared" si="20"/>
        <v>0.01700826726</v>
      </c>
      <c r="BN465" s="51">
        <f t="shared" si="21"/>
        <v>0.02705205373</v>
      </c>
      <c r="BO465" s="51">
        <f t="shared" si="22"/>
        <v>0.005564056875</v>
      </c>
      <c r="BP465" s="51">
        <f t="shared" si="9"/>
        <v>1</v>
      </c>
      <c r="BQ465" s="51">
        <f t="shared" si="23"/>
        <v>0.05832744236</v>
      </c>
      <c r="BR465" s="51">
        <f t="shared" si="24"/>
        <v>0.9142134029</v>
      </c>
      <c r="BS465" s="51">
        <f t="shared" si="25"/>
        <v>0.0134119464</v>
      </c>
      <c r="BT465" s="51">
        <f t="shared" si="26"/>
        <v>0.01404720839</v>
      </c>
      <c r="BU465" s="51">
        <f t="shared" si="10"/>
        <v>1</v>
      </c>
      <c r="BV465" s="51">
        <f t="shared" si="27"/>
        <v>0.03608716913</v>
      </c>
      <c r="BW465" s="51">
        <f t="shared" si="28"/>
        <v>0.005217128349</v>
      </c>
      <c r="BX465" s="51">
        <f t="shared" si="29"/>
        <v>0.946775403</v>
      </c>
      <c r="BY465" s="51">
        <f t="shared" si="30"/>
        <v>0.01192029952</v>
      </c>
      <c r="BZ465" s="51">
        <f t="shared" si="11"/>
        <v>1</v>
      </c>
      <c r="CA465" s="51">
        <f t="shared" si="31"/>
        <v>0.001017311865</v>
      </c>
      <c r="CB465" s="51">
        <f t="shared" si="32"/>
        <v>0.007582543121</v>
      </c>
      <c r="CC465" s="51">
        <f t="shared" si="33"/>
        <v>0.001633793423</v>
      </c>
      <c r="CD465" s="51">
        <f t="shared" si="34"/>
        <v>0.9897663516</v>
      </c>
      <c r="CE465" s="51">
        <f t="shared" si="12"/>
        <v>1</v>
      </c>
      <c r="CF465" s="61"/>
      <c r="CG465" s="51">
        <f t="shared" si="35"/>
        <v>0.9503756221</v>
      </c>
      <c r="CH465" s="51">
        <f t="shared" si="36"/>
        <v>0.01700826726</v>
      </c>
      <c r="CI465" s="51">
        <f t="shared" si="37"/>
        <v>0.02705205373</v>
      </c>
      <c r="CJ465" s="51">
        <f t="shared" si="38"/>
        <v>0.005564056875</v>
      </c>
      <c r="CK465" s="51">
        <f t="shared" si="13"/>
        <v>1</v>
      </c>
      <c r="CL465" s="51">
        <f t="shared" si="39"/>
        <v>0.05832744236</v>
      </c>
      <c r="CM465" s="51">
        <f t="shared" si="40"/>
        <v>0.9142134029</v>
      </c>
      <c r="CN465" s="51">
        <f t="shared" si="41"/>
        <v>0.0134119464</v>
      </c>
      <c r="CO465" s="51">
        <f t="shared" si="42"/>
        <v>0.01404720839</v>
      </c>
      <c r="CP465" s="51">
        <f t="shared" si="14"/>
        <v>1</v>
      </c>
      <c r="CQ465" s="51">
        <f t="shared" si="43"/>
        <v>0.03608716913</v>
      </c>
      <c r="CR465" s="51">
        <f t="shared" si="44"/>
        <v>0.005217128349</v>
      </c>
      <c r="CS465" s="51">
        <f t="shared" si="45"/>
        <v>0.946775403</v>
      </c>
      <c r="CT465" s="51">
        <f t="shared" si="46"/>
        <v>0.01192029952</v>
      </c>
      <c r="CU465" s="51">
        <f t="shared" si="15"/>
        <v>1</v>
      </c>
      <c r="CV465" s="51">
        <f t="shared" si="47"/>
        <v>0.001017311865</v>
      </c>
      <c r="CW465" s="51">
        <f t="shared" si="48"/>
        <v>0.007582543121</v>
      </c>
      <c r="CX465" s="51">
        <f t="shared" si="49"/>
        <v>0.001633793423</v>
      </c>
      <c r="CY465" s="51">
        <f t="shared" si="50"/>
        <v>0.9897663516</v>
      </c>
      <c r="CZ465" s="51">
        <f t="shared" si="16"/>
        <v>1</v>
      </c>
      <c r="DA465" s="61"/>
      <c r="DB465" s="51">
        <f>(AQ465*Baseline!B$7 + AV465*Baseline!B$11 + BA465*Baseline!B$16 + BF465*Baseline!B$18)</f>
        <v>44872.75423</v>
      </c>
      <c r="DC465" s="51">
        <f>(AR465*Baseline!B$7 + AW465*Baseline!B$11 + BB465*Baseline!B$16 + BG465*Baseline!B$18)</f>
        <v>58456.16092</v>
      </c>
      <c r="DD465" s="51">
        <f>(AS465*Baseline!B$7 + AX465*Baseline!B$11 + BC465*Baseline!B$16 + BH465*Baseline!B$18)</f>
        <v>114714.4202</v>
      </c>
      <c r="DE465" s="51">
        <f>(AT465*Baseline!B$7 + AY465*Baseline!B$11 + BD465*Baseline!B$16 + BI465*Baseline!B$18)</f>
        <v>1259700.891</v>
      </c>
      <c r="DF465" s="51">
        <f t="shared" si="17"/>
        <v>1477744.226</v>
      </c>
      <c r="DG465" s="61"/>
      <c r="DH465" s="51">
        <f t="shared" si="51"/>
        <v>0.03036571108</v>
      </c>
      <c r="DI465" s="51">
        <f t="shared" si="52"/>
        <v>0.03955769874</v>
      </c>
      <c r="DJ465" s="51">
        <f t="shared" si="53"/>
        <v>0.07762806187</v>
      </c>
      <c r="DK465" s="51">
        <f t="shared" si="54"/>
        <v>0.8524485283</v>
      </c>
      <c r="DL465" s="51">
        <f t="shared" si="18"/>
        <v>1</v>
      </c>
      <c r="DM465" s="61"/>
      <c r="DN465" s="51">
        <f>DH465 / (Baseline!B$7/Baseline!B$17)</f>
        <v>3.241339933</v>
      </c>
      <c r="DO465" s="51">
        <f>DI465 / (Baseline!B$11/Baseline!B$17)</f>
        <v>0.9549417808</v>
      </c>
      <c r="DP465" s="51">
        <f>DJ465 / (Baseline!B$16/Baseline!B$17)</f>
        <v>1.199588153</v>
      </c>
      <c r="DQ465" s="51">
        <f>DK465 / (Baseline!B$18/Baseline!B$17)</f>
        <v>0.9637683173</v>
      </c>
      <c r="DR465" s="79"/>
      <c r="DS465" s="51">
        <f>(AU465*Baseline!B$34)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0.02434858619</v>
      </c>
      <c r="DT465" s="51">
        <f>(AZ465*Baseline!B$34) + (Baseline!D$88*(1-Baseline!D$89)*Baseline!B$35) + (Baseline!D$88*Baseline!D$89*((1-Baseline!D$90)*Baseline!B$40 + Baseline!D$90*Baseline!B$41))</f>
        <v>0.01005247642</v>
      </c>
      <c r="DU465" s="51">
        <f>(BE465*Baseline!B$34) + (Baseline!F$88*(1-Baseline!F$89)*Baseline!B$35) + (Baseline!F$88*Baseline!F$89*((1-Baseline!F$90)*Baseline!B$40 + Baseline!F$90*Baseline!B$41))</f>
        <v>0.01297551573</v>
      </c>
      <c r="DV465" s="51">
        <f>(BJ465*Baseline!B$34) + (Baseline!H$88*(1-Baseline!H$89)*Baseline!B$35) + (Baseline!H$88*Baseline!H$89*((1-Baseline!H$90)*Baseline!B$40 + Baseline!H$90*Baseline!B$41))</f>
        <v>0.009306407092</v>
      </c>
      <c r="DW465" s="51">
        <f>( DS465*Baseline!B$7 + DT465*Baseline!B$11 + DU465*Baseline!B$16 + DV465*Baseline!B$18 ) / Baseline!B$17</f>
        <v>0.009715667759</v>
      </c>
    </row>
    <row r="466">
      <c r="A466" s="4" t="s">
        <v>779</v>
      </c>
      <c r="B466" s="45">
        <f>MIN( MAX( NORMINV( MCrands!B466, (B$5+B$4)/2, (B$5-B$4)/3.29 ), 0 ), 1 )</f>
        <v>0.1676423218</v>
      </c>
      <c r="C466" s="45">
        <f>MAX( NORMINV( MCrands!C466, (C$5+C$4)/2, (C$5-C$4)/3.29 ), 0 )</f>
        <v>2.78750961</v>
      </c>
      <c r="D466" s="41"/>
      <c r="E466" s="43">
        <f>Baseline!B$33 * (C466 * Baseline!B$66*Baseline!B$66/Baseline!B$73 + Baseline!B$52*Baseline!B$52/Baseline!B$74 + Baseline!B$53*Baseline!B$53/Baseline!B$75 + Baseline!B$54*Baseline!B$54/Baseline!B$76)</f>
        <v>0.00001977687918</v>
      </c>
      <c r="F466" s="43">
        <f>Baseline!B$33 * (C466 * Baseline!B$66*Baseline!B$57/Baseline!B$73 + Baseline!B$52*Baseline!B$67/Baseline!B$74 + Baseline!B$53*Baseline!B$55/Baseline!B$75 + Baseline!B$54*Baseline!B$56/Baseline!B$76)</f>
        <v>0.000000199990533</v>
      </c>
      <c r="G466" s="45">
        <f>Baseline!B$33 * (C466 * Baseline!B$66*Baseline!B$58/Baseline!B$73 + Baseline!B$52*Baseline!B$59/Baseline!B$74 + Baseline!B$53*Baseline!B$68/Baseline!B$75 + Baseline!B$54*Baseline!B$60/Baseline!B$76)</f>
        <v>0.0000001689060857</v>
      </c>
      <c r="H466" s="43">
        <f>Baseline!B$33 * (C466 * Baseline!B$66*Baseline!B$61/Baseline!B$73 + Baseline!B$52*Baseline!B$62/Baseline!B$74 + Baseline!B$53*Baseline!B$63/Baseline!B$75 + Baseline!B$54*Baseline!B$69/Baseline!B$76)</f>
        <v>0.00000000342867227</v>
      </c>
      <c r="I466" s="43">
        <f>Baseline!B$33 * (C466 * Baseline!B$57*Baseline!B$66/Baseline!B$73 + Baseline!B$67*Baseline!B$52/Baseline!B$74 + Baseline!B$55*Baseline!B$53/Baseline!B$75 + Baseline!B$56*Baseline!B$54/Baseline!B$76)</f>
        <v>0.000000199990533</v>
      </c>
      <c r="J466" s="45">
        <f>Baseline!B$33 * (C466 * Baseline!B$57*Baseline!B$57/Baseline!B$73 + Baseline!B$67*Baseline!B$67/Baseline!B$74 + Baseline!B$55*Baseline!B$55/Baseline!B$75 + Baseline!B$56*Baseline!B$56/Baseline!B$76)</f>
        <v>0.000001763813819</v>
      </c>
      <c r="K466" s="43">
        <f>Baseline!B$33 * (C466 * Baseline!B$57*Baseline!B$58/Baseline!B$73 + Baseline!B$67*Baseline!B$59/Baseline!B$74 + Baseline!B$55*Baseline!B$68/Baseline!B$75 + Baseline!B$56*Baseline!B$60/Baseline!B$76)</f>
        <v>0.00000001374195757</v>
      </c>
      <c r="L466" s="45">
        <f>Baseline!B$33 * (C466 * Baseline!B$57*Baseline!B$61/Baseline!B$73 + Baseline!B$67*Baseline!B$62/Baseline!B$74 + Baseline!B$55*Baseline!B$63/Baseline!B$75 + Baseline!B$56*Baseline!B$69/Baseline!B$76)</f>
        <v>0.00000001439285563</v>
      </c>
      <c r="M466" s="43">
        <f>Baseline!B$33 * (C466 * Baseline!B$58*Baseline!B$66/Baseline!B$73 + Baseline!B$59*Baseline!B$52/Baseline!B$74 + Baseline!B$68*Baseline!B$53/Baseline!B$75 + Baseline!B$60*Baseline!B$54/Baseline!B$76)</f>
        <v>0.0000001689060857</v>
      </c>
      <c r="N466" s="45">
        <f>Baseline!B$33 * (C466 * Baseline!B$58*Baseline!B$57/Baseline!B$73 + Baseline!B$59*Baseline!B$67/Baseline!B$74 + Baseline!B$68*Baseline!B$55/Baseline!B$75 + Baseline!B$60*Baseline!B$56/Baseline!B$76)</f>
        <v>0.00000001374195757</v>
      </c>
      <c r="O466" s="45">
        <f>Baseline!B$33 * (C466 * Baseline!B$58*Baseline!B$58/Baseline!B$73 + Baseline!B$59*Baseline!B$59/Baseline!B$74 + Baseline!B$68*Baseline!B$68/Baseline!B$75 + Baseline!B$60*Baseline!B$60/Baseline!B$76)</f>
        <v>0.000001324390365</v>
      </c>
      <c r="P466" s="43">
        <f>Baseline!B$33 * (C466 * Baseline!B$58*Baseline!B$61/Baseline!B$73 + Baseline!B$59*Baseline!B$62/Baseline!B$74 + Baseline!B$68*Baseline!B$63/Baseline!B$75 + Baseline!B$60*Baseline!B$69/Baseline!B$76)</f>
        <v>0.000000001646951089</v>
      </c>
      <c r="Q466" s="43">
        <f>Baseline!B$33 * (C466 * Baseline!B$61*Baseline!B$66/Baseline!B$73 + Baseline!B$62*Baseline!B$52/Baseline!B$74 + Baseline!B$63*Baseline!B$53/Baseline!B$75 + Baseline!B$69*Baseline!B$54/Baseline!B$76)</f>
        <v>0.00000000342867227</v>
      </c>
      <c r="R466" s="43">
        <f>Baseline!B$33 * (C466 * Baseline!B$61*Baseline!B$57/Baseline!B$73 + Baseline!B$62*Baseline!B$67/Baseline!B$74 + Baseline!B$63*Baseline!B$55/Baseline!B$75 + Baseline!B$69*Baseline!B$56/Baseline!B$76)</f>
        <v>0.00000001439285563</v>
      </c>
      <c r="S466" s="43">
        <f>Baseline!B$33 * (C466 * Baseline!B$61*Baseline!B$58/Baseline!B$73 + Baseline!B$62*Baseline!B$59/Baseline!B$74 + Baseline!B$63*Baseline!B$68/Baseline!B$75 + Baseline!B$69*Baseline!B$60/Baseline!B$76)</f>
        <v>0.000000001646951089</v>
      </c>
      <c r="T466" s="43">
        <f>Baseline!B$33 * (C466 * Baseline!B$61*Baseline!B$61/Baseline!B$73 + Baseline!B$62*Baseline!B$62/Baseline!B$74 + Baseline!B$63*Baseline!B$63/Baseline!B$75 + Baseline!B$69*Baseline!B$69/Baseline!B$76)</f>
        <v>0.00000009854654602</v>
      </c>
      <c r="U466" s="41"/>
      <c r="V466" s="43">
        <f>E466 * ( Baseline!B$87 * Baseline!B$7 )</f>
        <v>0.205264229</v>
      </c>
      <c r="W466" s="43">
        <f>F466 * ( Baseline!D$87 * Baseline!B$11 )</f>
        <v>0.003689144504</v>
      </c>
      <c r="X466" s="43">
        <f>G466 * ( Baseline!F$87 * Baseline!B$16 )</f>
        <v>0.005866914025</v>
      </c>
      <c r="Y466" s="43">
        <f>H466 * ( Baseline!H$87 * Baseline!B$18 )</f>
        <v>0.001205773064</v>
      </c>
      <c r="Z466" s="51">
        <f t="shared" si="1"/>
        <v>0.2160260606</v>
      </c>
      <c r="AA466" s="43">
        <f>I466 * ( Baseline!B$87 * Baseline!B$7 )</f>
        <v>0.002075701742</v>
      </c>
      <c r="AB466" s="45">
        <f>J466 * ( Baseline!D$87 * Baseline!B$11 )</f>
        <v>0.03253636039</v>
      </c>
      <c r="AC466" s="45">
        <f>K466 * ( Baseline!F$87 * Baseline!B$16 )</f>
        <v>0.0004773237343</v>
      </c>
      <c r="AD466" s="45">
        <f>L466 * ( Baseline!F$87 * Baseline!B$16 )</f>
        <v>0.0004999325289</v>
      </c>
      <c r="AE466" s="51">
        <f t="shared" si="2"/>
        <v>0.0355893184</v>
      </c>
      <c r="AF466" s="51">
        <f>M466 * ( Baseline!B$87 * Baseline!B$7 )</f>
        <v>0.001753076263</v>
      </c>
      <c r="AG466" s="51">
        <f>N466 * ( Baseline!D$87 * Baseline!B$11 )</f>
        <v>0.0002534923351</v>
      </c>
      <c r="AH466" s="51">
        <f>O466 * ( Baseline!F$87 * Baseline!B$16 )</f>
        <v>0.04600239462</v>
      </c>
      <c r="AI466" s="51">
        <f>P466 * ( Baseline!H$87 * Baseline!B$18 )</f>
        <v>0.0005791889993</v>
      </c>
      <c r="AJ466" s="51">
        <f t="shared" si="3"/>
        <v>0.04858815222</v>
      </c>
      <c r="AK466" s="51">
        <f>Q466 * ( Baseline!B$87 * Baseline!B$7 )</f>
        <v>0.00003558618949</v>
      </c>
      <c r="AL466" s="51">
        <f>R466 * ( Baseline!D$87 * Baseline!B$11 )</f>
        <v>0.0002654991886</v>
      </c>
      <c r="AM466" s="51">
        <f>S466 * ( Baseline!F$87 * Baseline!B$16 )</f>
        <v>0.00005720646715</v>
      </c>
      <c r="AN466" s="51">
        <f>T466 * ( Baseline!H$87 * Baseline!B$18 )</f>
        <v>0.03465620549</v>
      </c>
      <c r="AO466" s="51">
        <f t="shared" si="4"/>
        <v>0.03501449733</v>
      </c>
      <c r="AP466" s="61"/>
      <c r="AQ466" s="51">
        <f>V466 * ( (1-Baseline!B$88-Baseline!B$87) + (1-B466)*Baseline!B$88 )</f>
        <v>0.1702458095</v>
      </c>
      <c r="AR466" s="51">
        <f>W466 * ( (1-Baseline!B$88-Baseline!B$87) + (1-B466)*Baseline!B$88 )</f>
        <v>0.003059770304</v>
      </c>
      <c r="AS466" s="51">
        <f>X466 * ( (1-Baseline!B$88-Baseline!B$87) + (1-B466)*Baseline!B$88 )</f>
        <v>0.004866008716</v>
      </c>
      <c r="AT466" s="51">
        <f>Y466 * ( (1-Baseline!B$88-Baseline!B$87) + (1-B466)*Baseline!B$88 )</f>
        <v>0.00100006617</v>
      </c>
      <c r="AU466" s="51">
        <f t="shared" si="5"/>
        <v>0.1791716547</v>
      </c>
      <c r="AV466" s="51">
        <f>AA466 * ( (1-Baseline!D$88-Baseline!D$87) + (1-B466)*Baseline!D$88 )</f>
        <v>0.00190195438</v>
      </c>
      <c r="AW466" s="51">
        <f>AB466 * ( (1-Baseline!D$88-Baseline!D$87) + (1-B466)*Baseline!D$88 )</f>
        <v>0.02981289263</v>
      </c>
      <c r="AX466" s="51">
        <f>AC466 * ( (1-Baseline!D$88-Baseline!D$87) + (1-B466)*Baseline!D$88 )</f>
        <v>0.0004373691792</v>
      </c>
      <c r="AY466" s="51">
        <f>AD466 * ( (1-Baseline!D$88-Baseline!D$87) + (1-B466)*Baseline!D$88 )</f>
        <v>0.0004580854965</v>
      </c>
      <c r="AZ466" s="51">
        <f t="shared" si="6"/>
        <v>0.03261030168</v>
      </c>
      <c r="BA466" s="51">
        <f>AF466 * ( (1-Baseline!F$88-Baseline!F$87) + (1-Baseline!B$36)*Baseline!F$88 )</f>
        <v>0.001261569778</v>
      </c>
      <c r="BB466" s="51">
        <f>AG466 * ( (1-Baseline!F$88-Baseline!F$87) + (1-Baseline!B$36)*Baseline!F$88 )</f>
        <v>0.0001824211961</v>
      </c>
      <c r="BC466" s="51">
        <f>AH466 * ( (1-Baseline!F$88-Baseline!F$87) + (1-Baseline!B$36)*Baseline!F$88 )</f>
        <v>0.03310479525</v>
      </c>
      <c r="BD466" s="51">
        <f>AI466 * ( (1-Baseline!F$88-Baseline!F$87) + (1-Baseline!B$36)*Baseline!F$88 )</f>
        <v>0.000416802938</v>
      </c>
      <c r="BE466" s="51">
        <f t="shared" si="7"/>
        <v>0.03496558916</v>
      </c>
      <c r="BF466" s="51">
        <f>AK466 * ( (1-Baseline!H$88-Baseline!H$87) + (1-Baseline!B$36)*Baseline!H$88 )</f>
        <v>0.00002819564966</v>
      </c>
      <c r="BG466" s="51">
        <f>AL466 * ( (1-Baseline!H$88-Baseline!H$87) + (1-Baseline!B$36)*Baseline!H$88 )</f>
        <v>0.0002103603171</v>
      </c>
      <c r="BH466" s="51">
        <f>AM466 * ( (1-Baseline!H$88-Baseline!H$87) + (1-Baseline!B$36)*Baseline!H$88 )</f>
        <v>0.00004532582805</v>
      </c>
      <c r="BI466" s="51">
        <f>AN466 * ( (1-Baseline!H$88-Baseline!H$87) + (1-Baseline!B$36)*Baseline!H$88 )</f>
        <v>0.02745880473</v>
      </c>
      <c r="BJ466" s="51">
        <f t="shared" si="8"/>
        <v>0.02774268653</v>
      </c>
      <c r="BK466" s="61"/>
      <c r="BL466" s="51">
        <f t="shared" si="19"/>
        <v>0.9501827161</v>
      </c>
      <c r="BM466" s="51">
        <f t="shared" si="20"/>
        <v>0.01707731231</v>
      </c>
      <c r="BN466" s="51">
        <f t="shared" si="21"/>
        <v>0.02715836232</v>
      </c>
      <c r="BO466" s="51">
        <f t="shared" si="22"/>
        <v>0.005581609277</v>
      </c>
      <c r="BP466" s="51">
        <f t="shared" si="9"/>
        <v>1</v>
      </c>
      <c r="BQ466" s="51">
        <f t="shared" si="23"/>
        <v>0.05832372846</v>
      </c>
      <c r="BR466" s="51">
        <f t="shared" si="24"/>
        <v>0.9142170139</v>
      </c>
      <c r="BS466" s="51">
        <f t="shared" si="25"/>
        <v>0.01341199427</v>
      </c>
      <c r="BT466" s="51">
        <f t="shared" si="26"/>
        <v>0.01404726338</v>
      </c>
      <c r="BU466" s="51">
        <f t="shared" si="10"/>
        <v>1</v>
      </c>
      <c r="BV466" s="51">
        <f t="shared" si="27"/>
        <v>0.03608032377</v>
      </c>
      <c r="BW466" s="51">
        <f t="shared" si="28"/>
        <v>0.005217163517</v>
      </c>
      <c r="BX466" s="51">
        <f t="shared" si="29"/>
        <v>0.9467821376</v>
      </c>
      <c r="BY466" s="51">
        <f t="shared" si="30"/>
        <v>0.01192037509</v>
      </c>
      <c r="BZ466" s="51">
        <f t="shared" si="11"/>
        <v>1</v>
      </c>
      <c r="CA466" s="51">
        <f t="shared" si="31"/>
        <v>0.001016327299</v>
      </c>
      <c r="CB466" s="51">
        <f t="shared" si="32"/>
        <v>0.007582550339</v>
      </c>
      <c r="CC466" s="51">
        <f t="shared" si="33"/>
        <v>0.001633793757</v>
      </c>
      <c r="CD466" s="51">
        <f t="shared" si="34"/>
        <v>0.9897673286</v>
      </c>
      <c r="CE466" s="51">
        <f t="shared" si="12"/>
        <v>1</v>
      </c>
      <c r="CF466" s="61"/>
      <c r="CG466" s="51">
        <f t="shared" si="35"/>
        <v>0.9501827161</v>
      </c>
      <c r="CH466" s="51">
        <f t="shared" si="36"/>
        <v>0.01707731231</v>
      </c>
      <c r="CI466" s="51">
        <f t="shared" si="37"/>
        <v>0.02715836232</v>
      </c>
      <c r="CJ466" s="51">
        <f t="shared" si="38"/>
        <v>0.005581609277</v>
      </c>
      <c r="CK466" s="51">
        <f t="shared" si="13"/>
        <v>1</v>
      </c>
      <c r="CL466" s="51">
        <f t="shared" si="39"/>
        <v>0.05832372846</v>
      </c>
      <c r="CM466" s="51">
        <f t="shared" si="40"/>
        <v>0.9142170139</v>
      </c>
      <c r="CN466" s="51">
        <f t="shared" si="41"/>
        <v>0.01341199427</v>
      </c>
      <c r="CO466" s="51">
        <f t="shared" si="42"/>
        <v>0.01404726338</v>
      </c>
      <c r="CP466" s="51">
        <f t="shared" si="14"/>
        <v>1</v>
      </c>
      <c r="CQ466" s="51">
        <f t="shared" si="43"/>
        <v>0.03608032377</v>
      </c>
      <c r="CR466" s="51">
        <f t="shared" si="44"/>
        <v>0.005217163517</v>
      </c>
      <c r="CS466" s="51">
        <f t="shared" si="45"/>
        <v>0.9467821376</v>
      </c>
      <c r="CT466" s="51">
        <f t="shared" si="46"/>
        <v>0.01192037509</v>
      </c>
      <c r="CU466" s="51">
        <f t="shared" si="15"/>
        <v>1</v>
      </c>
      <c r="CV466" s="51">
        <f t="shared" si="47"/>
        <v>0.001016327299</v>
      </c>
      <c r="CW466" s="51">
        <f t="shared" si="48"/>
        <v>0.007582550339</v>
      </c>
      <c r="CX466" s="51">
        <f t="shared" si="49"/>
        <v>0.001633793757</v>
      </c>
      <c r="CY466" s="51">
        <f t="shared" si="50"/>
        <v>0.9897673286</v>
      </c>
      <c r="CZ466" s="51">
        <f t="shared" si="16"/>
        <v>1</v>
      </c>
      <c r="DA466" s="61"/>
      <c r="DB466" s="51">
        <f>(AQ466*Baseline!B$7 + AV466*Baseline!B$11 + BA466*Baseline!B$16 + BF466*Baseline!B$18)</f>
        <v>92165.66174</v>
      </c>
      <c r="DC466" s="51">
        <f>(AR466*Baseline!B$7 + AW466*Baseline!B$11 + BB466*Baseline!B$16 + BG466*Baseline!B$18)</f>
        <v>75663.06297</v>
      </c>
      <c r="DD466" s="51">
        <f>(AS466*Baseline!B$7 + AX466*Baseline!B$11 + BC466*Baseline!B$16 + BH466*Baseline!B$18)</f>
        <v>116280.8367</v>
      </c>
      <c r="DE466" s="51">
        <f>(AT466*Baseline!B$7 + AY466*Baseline!B$11 + BD466*Baseline!B$16 + BI466*Baseline!B$18)</f>
        <v>1260224.865</v>
      </c>
      <c r="DF466" s="51">
        <f t="shared" si="17"/>
        <v>1544334.427</v>
      </c>
      <c r="DG466" s="61"/>
      <c r="DH466" s="51">
        <f t="shared" si="51"/>
        <v>0.05967985959</v>
      </c>
      <c r="DI466" s="51">
        <f t="shared" si="52"/>
        <v>0.04899396249</v>
      </c>
      <c r="DJ466" s="51">
        <f t="shared" si="53"/>
        <v>0.07529511399</v>
      </c>
      <c r="DK466" s="51">
        <f t="shared" si="54"/>
        <v>0.8160310639</v>
      </c>
      <c r="DL466" s="51">
        <f t="shared" si="18"/>
        <v>1</v>
      </c>
      <c r="DM466" s="61"/>
      <c r="DN466" s="51">
        <f>DH466 / (Baseline!B$7/Baseline!B$17)</f>
        <v>6.370432477</v>
      </c>
      <c r="DO466" s="51">
        <f>DI466 / (Baseline!B$11/Baseline!B$17)</f>
        <v>1.182737704</v>
      </c>
      <c r="DP466" s="51">
        <f>DJ466 / (Baseline!B$16/Baseline!B$17)</f>
        <v>1.163537058</v>
      </c>
      <c r="DQ466" s="51">
        <f>DK466 / (Baseline!B$18/Baseline!B$17)</f>
        <v>0.9225951588</v>
      </c>
      <c r="DR466" s="79"/>
      <c r="DS466" s="51">
        <f>(AU466*Baseline!B$34)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0.03940527945</v>
      </c>
      <c r="DT466" s="51">
        <f>(AZ466*Baseline!B$34) + (Baseline!D$88*(1-Baseline!D$89)*Baseline!B$35) + (Baseline!D$88*Baseline!D$89*((1-Baseline!D$90)*Baseline!B$40 + Baseline!D$90*Baseline!B$41))</f>
        <v>0.01130511325</v>
      </c>
      <c r="DU466" s="51">
        <f>(BE466*Baseline!B$34) + (Baseline!F$88*(1-Baseline!F$89)*Baseline!B$35) + (Baseline!F$88*Baseline!F$89*((1-Baseline!F$90)*Baseline!B$40 + Baseline!F$90*Baseline!B$41))</f>
        <v>0.01297547837</v>
      </c>
      <c r="DV466" s="51">
        <f>(BJ466*Baseline!B$34) + (Baseline!H$88*(1-Baseline!H$89)*Baseline!B$35) + (Baseline!H$88*Baseline!H$89*((1-Baseline!H$90)*Baseline!B$40 + Baseline!H$90*Baseline!B$41))</f>
        <v>0.009306402979</v>
      </c>
      <c r="DW466" s="51">
        <f>( DS466*Baseline!B$7 + DT466*Baseline!B$11 + DU466*Baseline!B$16 + DV466*Baseline!B$18 ) / Baseline!B$17</f>
        <v>0.009908606179</v>
      </c>
    </row>
    <row r="467">
      <c r="A467" s="4" t="s">
        <v>780</v>
      </c>
      <c r="B467" s="45">
        <f>MIN( MAX( NORMINV( MCrands!B467, (B$5+B$4)/2, (B$5-B$4)/3.29 ), 0 ), 1 )</f>
        <v>0.5744515116</v>
      </c>
      <c r="C467" s="45">
        <f>MAX( NORMINV( MCrands!C467, (C$5+C$4)/2, (C$5-C$4)/3.29 ), 0 )</f>
        <v>2.314287773</v>
      </c>
      <c r="D467" s="41"/>
      <c r="E467" s="43">
        <f>Baseline!B$33 * (C467 * Baseline!B$66*Baseline!B$66/Baseline!B$73 + Baseline!B$52*Baseline!B$52/Baseline!B$74 + Baseline!B$53*Baseline!B$53/Baseline!B$75 + Baseline!B$54*Baseline!B$54/Baseline!B$76)</f>
        <v>0.00001642645722</v>
      </c>
      <c r="F467" s="43">
        <f>Baseline!B$33 * (C467 * Baseline!B$66*Baseline!B$57/Baseline!B$73 + Baseline!B$52*Baseline!B$67/Baseline!B$74 + Baseline!B$53*Baseline!B$55/Baseline!B$75 + Baseline!B$54*Baseline!B$56/Baseline!B$76)</f>
        <v>0.000000199461519</v>
      </c>
      <c r="G467" s="45">
        <f>Baseline!B$33 * (C467 * Baseline!B$66*Baseline!B$58/Baseline!B$73 + Baseline!B$52*Baseline!B$59/Baseline!B$74 + Baseline!B$53*Baseline!B$68/Baseline!B$75 + Baseline!B$54*Baseline!B$60/Baseline!B$76)</f>
        <v>0.000000167605593</v>
      </c>
      <c r="H467" s="43">
        <f>Baseline!B$33 * (C467 * Baseline!B$66*Baseline!B$61/Baseline!B$73 + Baseline!B$52*Baseline!B$62/Baseline!B$74 + Baseline!B$53*Baseline!B$63/Baseline!B$75 + Baseline!B$54*Baseline!B$69/Baseline!B$76)</f>
        <v>0.000000003298622996</v>
      </c>
      <c r="I467" s="43">
        <f>Baseline!B$33 * (C467 * Baseline!B$57*Baseline!B$66/Baseline!B$73 + Baseline!B$67*Baseline!B$52/Baseline!B$74 + Baseline!B$55*Baseline!B$53/Baseline!B$75 + Baseline!B$56*Baseline!B$54/Baseline!B$76)</f>
        <v>0.000000199461519</v>
      </c>
      <c r="J467" s="45">
        <f>Baseline!B$33 * (C467 * Baseline!B$57*Baseline!B$57/Baseline!B$73 + Baseline!B$67*Baseline!B$67/Baseline!B$74 + Baseline!B$55*Baseline!B$55/Baseline!B$75 + Baseline!B$56*Baseline!B$56/Baseline!B$76)</f>
        <v>0.000001763813736</v>
      </c>
      <c r="K467" s="43">
        <f>Baseline!B$33 * (C467 * Baseline!B$57*Baseline!B$58/Baseline!B$73 + Baseline!B$67*Baseline!B$59/Baseline!B$74 + Baseline!B$55*Baseline!B$68/Baseline!B$75 + Baseline!B$56*Baseline!B$60/Baseline!B$76)</f>
        <v>0.00000001374175222</v>
      </c>
      <c r="L467" s="45">
        <f>Baseline!B$33 * (C467 * Baseline!B$57*Baseline!B$61/Baseline!B$73 + Baseline!B$67*Baseline!B$62/Baseline!B$74 + Baseline!B$55*Baseline!B$63/Baseline!B$75 + Baseline!B$56*Baseline!B$69/Baseline!B$76)</f>
        <v>0.0000000143928351</v>
      </c>
      <c r="M467" s="43">
        <f>Baseline!B$33 * (C467 * Baseline!B$58*Baseline!B$66/Baseline!B$73 + Baseline!B$59*Baseline!B$52/Baseline!B$74 + Baseline!B$68*Baseline!B$53/Baseline!B$75 + Baseline!B$60*Baseline!B$54/Baseline!B$76)</f>
        <v>0.000000167605593</v>
      </c>
      <c r="N467" s="45">
        <f>Baseline!B$33 * (C467 * Baseline!B$58*Baseline!B$57/Baseline!B$73 + Baseline!B$59*Baseline!B$67/Baseline!B$74 + Baseline!B$68*Baseline!B$55/Baseline!B$75 + Baseline!B$60*Baseline!B$56/Baseline!B$76)</f>
        <v>0.00000001374175222</v>
      </c>
      <c r="O467" s="45">
        <f>Baseline!B$33 * (C467 * Baseline!B$58*Baseline!B$58/Baseline!B$73 + Baseline!B$59*Baseline!B$59/Baseline!B$74 + Baseline!B$68*Baseline!B$68/Baseline!B$75 + Baseline!B$60*Baseline!B$60/Baseline!B$76)</f>
        <v>0.00000132438986</v>
      </c>
      <c r="P467" s="43">
        <f>Baseline!B$33 * (C467 * Baseline!B$58*Baseline!B$61/Baseline!B$73 + Baseline!B$59*Baseline!B$62/Baseline!B$74 + Baseline!B$68*Baseline!B$63/Baseline!B$75 + Baseline!B$60*Baseline!B$69/Baseline!B$76)</f>
        <v>0.00000000164690061</v>
      </c>
      <c r="Q467" s="43">
        <f>Baseline!B$33 * (C467 * Baseline!B$61*Baseline!B$66/Baseline!B$73 + Baseline!B$62*Baseline!B$52/Baseline!B$74 + Baseline!B$63*Baseline!B$53/Baseline!B$75 + Baseline!B$69*Baseline!B$54/Baseline!B$76)</f>
        <v>0.000000003298622996</v>
      </c>
      <c r="R467" s="43">
        <f>Baseline!B$33 * (C467 * Baseline!B$61*Baseline!B$57/Baseline!B$73 + Baseline!B$62*Baseline!B$67/Baseline!B$74 + Baseline!B$63*Baseline!B$55/Baseline!B$75 + Baseline!B$69*Baseline!B$56/Baseline!B$76)</f>
        <v>0.0000000143928351</v>
      </c>
      <c r="S467" s="43">
        <f>Baseline!B$33 * (C467 * Baseline!B$61*Baseline!B$58/Baseline!B$73 + Baseline!B$62*Baseline!B$59/Baseline!B$74 + Baseline!B$63*Baseline!B$68/Baseline!B$75 + Baseline!B$69*Baseline!B$60/Baseline!B$76)</f>
        <v>0.00000000164690061</v>
      </c>
      <c r="T467" s="43">
        <f>Baseline!B$33 * (C467 * Baseline!B$61*Baseline!B$61/Baseline!B$73 + Baseline!B$62*Baseline!B$62/Baseline!B$74 + Baseline!B$63*Baseline!B$63/Baseline!B$75 + Baseline!B$69*Baseline!B$69/Baseline!B$76)</f>
        <v>0.00000009854654097</v>
      </c>
      <c r="U467" s="41"/>
      <c r="V467" s="43">
        <f>E467 * ( Baseline!B$87 * Baseline!B$7 )</f>
        <v>0.1704901994</v>
      </c>
      <c r="W467" s="43">
        <f>F467 * ( Baseline!D$87 * Baseline!B$11 )</f>
        <v>0.003679385997</v>
      </c>
      <c r="X467" s="43">
        <f>G467 * ( Baseline!F$87 * Baseline!B$16 )</f>
        <v>0.005821741709</v>
      </c>
      <c r="Y467" s="43">
        <f>H467 * ( Baseline!H$87 * Baseline!B$18 )</f>
        <v>0.001160038185</v>
      </c>
      <c r="Z467" s="51">
        <f t="shared" si="1"/>
        <v>0.1811513653</v>
      </c>
      <c r="AA467" s="43">
        <f>I467 * ( Baseline!B$87 * Baseline!B$7 )</f>
        <v>0.002070211106</v>
      </c>
      <c r="AB467" s="45">
        <f>J467 * ( Baseline!D$87 * Baseline!B$11 )</f>
        <v>0.03253635885</v>
      </c>
      <c r="AC467" s="45">
        <f>K467 * ( Baseline!F$87 * Baseline!B$16 )</f>
        <v>0.0004773166018</v>
      </c>
      <c r="AD467" s="45">
        <f>L467 * ( Baseline!F$87 * Baseline!B$16 )</f>
        <v>0.0004999318156</v>
      </c>
      <c r="AE467" s="51">
        <f t="shared" si="2"/>
        <v>0.03558381837</v>
      </c>
      <c r="AF467" s="51">
        <f>M467 * ( Baseline!B$87 * Baseline!B$7 )</f>
        <v>0.001739578449</v>
      </c>
      <c r="AG467" s="51">
        <f>N467 * ( Baseline!D$87 * Baseline!B$11 )</f>
        <v>0.0002534885473</v>
      </c>
      <c r="AH467" s="51">
        <f>O467 * ( Baseline!F$87 * Baseline!B$16 )</f>
        <v>0.04600237709</v>
      </c>
      <c r="AI467" s="51">
        <f>P467 * ( Baseline!H$87 * Baseline!B$18 )</f>
        <v>0.000579171247</v>
      </c>
      <c r="AJ467" s="51">
        <f t="shared" si="3"/>
        <v>0.04857461533</v>
      </c>
      <c r="AK467" s="51">
        <f>Q467 * ( Baseline!B$87 * Baseline!B$7 )</f>
        <v>0.00003423640808</v>
      </c>
      <c r="AL467" s="51">
        <f>R467 * ( Baseline!D$87 * Baseline!B$11 )</f>
        <v>0.0002654988098</v>
      </c>
      <c r="AM467" s="51">
        <f>S467 * ( Baseline!F$87 * Baseline!B$16 )</f>
        <v>0.00005720471375</v>
      </c>
      <c r="AN467" s="51">
        <f>T467 * ( Baseline!H$87 * Baseline!B$18 )</f>
        <v>0.03465620371</v>
      </c>
      <c r="AO467" s="51">
        <f t="shared" si="4"/>
        <v>0.03501314364</v>
      </c>
      <c r="AP467" s="61"/>
      <c r="AQ467" s="51">
        <f>V467 * ( (1-Baseline!B$88-Baseline!B$87) + (1-B467)*Baseline!B$88 )</f>
        <v>0.0796765752</v>
      </c>
      <c r="AR467" s="51">
        <f>W467 * ( (1-Baseline!B$88-Baseline!B$87) + (1-B467)*Baseline!B$88 )</f>
        <v>0.001719517462</v>
      </c>
      <c r="AS467" s="51">
        <f>X467 * ( (1-Baseline!B$88-Baseline!B$87) + (1-B467)*Baseline!B$88 )</f>
        <v>0.002720722027</v>
      </c>
      <c r="AT467" s="51">
        <f>Y467 * ( (1-Baseline!B$88-Baseline!B$87) + (1-B467)*Baseline!B$88 )</f>
        <v>0.0005421301048</v>
      </c>
      <c r="AU467" s="51">
        <f t="shared" si="5"/>
        <v>0.08465894479</v>
      </c>
      <c r="AV467" s="51">
        <f>AA467 * ( (1-Baseline!D$88-Baseline!D$87) + (1-B467)*Baseline!D$88 )</f>
        <v>0.001519626295</v>
      </c>
      <c r="AW467" s="51">
        <f>AB467 * ( (1-Baseline!D$88-Baseline!D$87) + (1-B467)*Baseline!D$88 )</f>
        <v>0.02388312299</v>
      </c>
      <c r="AX467" s="51">
        <f>AC467 * ( (1-Baseline!D$88-Baseline!D$87) + (1-B467)*Baseline!D$88 )</f>
        <v>0.0003503714463</v>
      </c>
      <c r="AY467" s="51">
        <f>AD467 * ( (1-Baseline!D$88-Baseline!D$87) + (1-B467)*Baseline!D$88 )</f>
        <v>0.0003669720111</v>
      </c>
      <c r="AZ467" s="51">
        <f t="shared" si="6"/>
        <v>0.02612009274</v>
      </c>
      <c r="BA467" s="51">
        <f>AF467 * ( (1-Baseline!F$88-Baseline!F$87) + (1-Baseline!B$36)*Baseline!F$88 )</f>
        <v>0.001251856319</v>
      </c>
      <c r="BB467" s="51">
        <f>AG467 * ( (1-Baseline!F$88-Baseline!F$87) + (1-Baseline!B$36)*Baseline!F$88 )</f>
        <v>0.0001824184703</v>
      </c>
      <c r="BC467" s="51">
        <f>AH467 * ( (1-Baseline!F$88-Baseline!F$87) + (1-Baseline!B$36)*Baseline!F$88 )</f>
        <v>0.03310478263</v>
      </c>
      <c r="BD467" s="51">
        <f>AI467 * ( (1-Baseline!F$88-Baseline!F$87) + (1-Baseline!B$36)*Baseline!F$88 )</f>
        <v>0.0004167901628</v>
      </c>
      <c r="BE467" s="51">
        <f t="shared" si="7"/>
        <v>0.03495584758</v>
      </c>
      <c r="BF467" s="51">
        <f>AK467 * ( (1-Baseline!H$88-Baseline!H$87) + (1-Baseline!B$36)*Baseline!H$88 )</f>
        <v>0.00002712619085</v>
      </c>
      <c r="BG467" s="51">
        <f>AL467 * ( (1-Baseline!H$88-Baseline!H$87) + (1-Baseline!B$36)*Baseline!H$88 )</f>
        <v>0.000210360017</v>
      </c>
      <c r="BH467" s="51">
        <f>AM467 * ( (1-Baseline!H$88-Baseline!H$87) + (1-Baseline!B$36)*Baseline!H$88 )</f>
        <v>0.0000453244388</v>
      </c>
      <c r="BI467" s="51">
        <f>AN467 * ( (1-Baseline!H$88-Baseline!H$87) + (1-Baseline!B$36)*Baseline!H$88 )</f>
        <v>0.02745880333</v>
      </c>
      <c r="BJ467" s="51">
        <f t="shared" si="8"/>
        <v>0.02774161397</v>
      </c>
      <c r="BK467" s="61"/>
      <c r="BL467" s="51">
        <f t="shared" si="19"/>
        <v>0.9411477475</v>
      </c>
      <c r="BM467" s="51">
        <f t="shared" si="20"/>
        <v>0.0203111138</v>
      </c>
      <c r="BN467" s="51">
        <f t="shared" si="21"/>
        <v>0.03213744317</v>
      </c>
      <c r="BO467" s="51">
        <f t="shared" si="22"/>
        <v>0.006403695511</v>
      </c>
      <c r="BP467" s="51">
        <f t="shared" si="9"/>
        <v>1</v>
      </c>
      <c r="BQ467" s="51">
        <f t="shared" si="23"/>
        <v>0.0581784418</v>
      </c>
      <c r="BR467" s="51">
        <f t="shared" si="24"/>
        <v>0.9143582768</v>
      </c>
      <c r="BS467" s="51">
        <f t="shared" si="25"/>
        <v>0.01341386685</v>
      </c>
      <c r="BT467" s="51">
        <f t="shared" si="26"/>
        <v>0.01404941455</v>
      </c>
      <c r="BU467" s="51">
        <f t="shared" si="10"/>
        <v>1</v>
      </c>
      <c r="BV467" s="51">
        <f t="shared" si="27"/>
        <v>0.03581250078</v>
      </c>
      <c r="BW467" s="51">
        <f t="shared" si="28"/>
        <v>0.005218539469</v>
      </c>
      <c r="BX467" s="51">
        <f t="shared" si="29"/>
        <v>0.9470456281</v>
      </c>
      <c r="BY467" s="51">
        <f t="shared" si="30"/>
        <v>0.01192333162</v>
      </c>
      <c r="BZ467" s="51">
        <f t="shared" si="11"/>
        <v>1</v>
      </c>
      <c r="CA467" s="51">
        <f t="shared" si="31"/>
        <v>0.0009778158862</v>
      </c>
      <c r="CB467" s="51">
        <f t="shared" si="32"/>
        <v>0.00758283268</v>
      </c>
      <c r="CC467" s="51">
        <f t="shared" si="33"/>
        <v>0.001633806845</v>
      </c>
      <c r="CD467" s="51">
        <f t="shared" si="34"/>
        <v>0.9898055446</v>
      </c>
      <c r="CE467" s="51">
        <f t="shared" si="12"/>
        <v>1</v>
      </c>
      <c r="CF467" s="61"/>
      <c r="CG467" s="51">
        <f t="shared" si="35"/>
        <v>0.9411477475</v>
      </c>
      <c r="CH467" s="51">
        <f t="shared" si="36"/>
        <v>0.0203111138</v>
      </c>
      <c r="CI467" s="51">
        <f t="shared" si="37"/>
        <v>0.03213744317</v>
      </c>
      <c r="CJ467" s="51">
        <f t="shared" si="38"/>
        <v>0.006403695511</v>
      </c>
      <c r="CK467" s="51">
        <f t="shared" si="13"/>
        <v>1</v>
      </c>
      <c r="CL467" s="51">
        <f t="shared" si="39"/>
        <v>0.0581784418</v>
      </c>
      <c r="CM467" s="51">
        <f t="shared" si="40"/>
        <v>0.9143582768</v>
      </c>
      <c r="CN467" s="51">
        <f t="shared" si="41"/>
        <v>0.01341386685</v>
      </c>
      <c r="CO467" s="51">
        <f t="shared" si="42"/>
        <v>0.01404941455</v>
      </c>
      <c r="CP467" s="51">
        <f t="shared" si="14"/>
        <v>1</v>
      </c>
      <c r="CQ467" s="51">
        <f t="shared" si="43"/>
        <v>0.03581250078</v>
      </c>
      <c r="CR467" s="51">
        <f t="shared" si="44"/>
        <v>0.005218539469</v>
      </c>
      <c r="CS467" s="51">
        <f t="shared" si="45"/>
        <v>0.9470456281</v>
      </c>
      <c r="CT467" s="51">
        <f t="shared" si="46"/>
        <v>0.01192333162</v>
      </c>
      <c r="CU467" s="51">
        <f t="shared" si="15"/>
        <v>1</v>
      </c>
      <c r="CV467" s="51">
        <f t="shared" si="47"/>
        <v>0.0009778158862</v>
      </c>
      <c r="CW467" s="51">
        <f t="shared" si="48"/>
        <v>0.00758283268</v>
      </c>
      <c r="CX467" s="51">
        <f t="shared" si="49"/>
        <v>0.001633806845</v>
      </c>
      <c r="CY467" s="51">
        <f t="shared" si="50"/>
        <v>0.9898055446</v>
      </c>
      <c r="CZ467" s="51">
        <f t="shared" si="16"/>
        <v>1</v>
      </c>
      <c r="DA467" s="61"/>
      <c r="DB467" s="51">
        <f>(AQ467*Baseline!B$7 + AV467*Baseline!B$11 + BA467*Baseline!B$16 + BF467*Baseline!B$18)</f>
        <v>47338.14656</v>
      </c>
      <c r="DC467" s="51">
        <f>(AR467*Baseline!B$7 + AW467*Baseline!B$11 + BB467*Baseline!B$16 + BG467*Baseline!B$18)</f>
        <v>62296.30628</v>
      </c>
      <c r="DD467" s="51">
        <f>(AS467*Baseline!B$7 + AX467*Baseline!B$11 + BC467*Baseline!B$16 + BH467*Baseline!B$18)</f>
        <v>115053.6954</v>
      </c>
      <c r="DE467" s="51">
        <f>(AT467*Baseline!B$7 + AY467*Baseline!B$11 + BD467*Baseline!B$16 + BI467*Baseline!B$18)</f>
        <v>1259807.261</v>
      </c>
      <c r="DF467" s="51">
        <f t="shared" si="17"/>
        <v>1484495.41</v>
      </c>
      <c r="DG467" s="61"/>
      <c r="DH467" s="51">
        <f t="shared" si="51"/>
        <v>0.03188837517</v>
      </c>
      <c r="DI467" s="51">
        <f t="shared" si="52"/>
        <v>0.04196463383</v>
      </c>
      <c r="DJ467" s="51">
        <f t="shared" si="53"/>
        <v>0.07750357103</v>
      </c>
      <c r="DK467" s="51">
        <f t="shared" si="54"/>
        <v>0.84864342</v>
      </c>
      <c r="DL467" s="51">
        <f t="shared" si="18"/>
        <v>1</v>
      </c>
      <c r="DM467" s="61"/>
      <c r="DN467" s="51">
        <f>DH467 / (Baseline!B$7/Baseline!B$17)</f>
        <v>3.403874309</v>
      </c>
      <c r="DO467" s="51">
        <f>DI467 / (Baseline!B$11/Baseline!B$17)</f>
        <v>1.013046346</v>
      </c>
      <c r="DP467" s="51">
        <f>DJ467 / (Baseline!B$16/Baseline!B$17)</f>
        <v>1.197664393</v>
      </c>
      <c r="DQ467" s="51">
        <f>DK467 / (Baseline!B$18/Baseline!B$17)</f>
        <v>0.9594663063</v>
      </c>
      <c r="DR467" s="79"/>
      <c r="DS467" s="51">
        <f>(AU467*Baseline!B$34)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0.02522837297</v>
      </c>
      <c r="DT467" s="51">
        <f>(AZ467*Baseline!B$34) + (Baseline!D$88*(1-Baseline!D$89)*Baseline!B$35) + (Baseline!D$88*Baseline!D$89*((1-Baseline!D$90)*Baseline!B$40 + Baseline!D$90*Baseline!B$41))</f>
        <v>0.01033158191</v>
      </c>
      <c r="DU467" s="51">
        <f>(BE467*Baseline!B$34) + (Baseline!F$88*(1-Baseline!F$89)*Baseline!B$35) + (Baseline!F$88*Baseline!F$89*((1-Baseline!F$90)*Baseline!B$40 + Baseline!F$90*Baseline!B$41))</f>
        <v>0.01297401714</v>
      </c>
      <c r="DV467" s="51">
        <f>(BJ467*Baseline!B$34) + (Baseline!H$88*(1-Baseline!H$89)*Baseline!B$35) + (Baseline!H$88*Baseline!H$89*((1-Baseline!H$90)*Baseline!B$40 + Baseline!H$90*Baseline!B$41))</f>
        <v>0.009306242096</v>
      </c>
      <c r="DW467" s="51">
        <f>( DS467*Baseline!B$7 + DT467*Baseline!B$11 + DU467*Baseline!B$16 + DV467*Baseline!B$18 ) / Baseline!B$17</f>
        <v>0.009735228635</v>
      </c>
    </row>
    <row r="468">
      <c r="A468" s="4" t="s">
        <v>781</v>
      </c>
      <c r="B468" s="45">
        <f>MIN( MAX( NORMINV( MCrands!B468, (B$5+B$4)/2, (B$5-B$4)/3.29 ), 0 ), 1 )</f>
        <v>0.4680374617</v>
      </c>
      <c r="C468" s="45">
        <f>MAX( NORMINV( MCrands!C468, (C$5+C$4)/2, (C$5-C$4)/3.29 ), 0 )</f>
        <v>2.970061131</v>
      </c>
      <c r="D468" s="41"/>
      <c r="E468" s="43">
        <f>Baseline!B$33 * (C468 * Baseline!B$66*Baseline!B$66/Baseline!B$73 + Baseline!B$52*Baseline!B$52/Baseline!B$74 + Baseline!B$53*Baseline!B$53/Baseline!B$75 + Baseline!B$54*Baseline!B$54/Baseline!B$76)</f>
        <v>0.00002106934834</v>
      </c>
      <c r="F468" s="43">
        <f>Baseline!B$33 * (C468 * Baseline!B$66*Baseline!B$57/Baseline!B$73 + Baseline!B$52*Baseline!B$67/Baseline!B$74 + Baseline!B$53*Baseline!B$55/Baseline!B$75 + Baseline!B$54*Baseline!B$56/Baseline!B$76)</f>
        <v>0.0000002001946071</v>
      </c>
      <c r="G468" s="45">
        <f>Baseline!B$33 * (C468 * Baseline!B$66*Baseline!B$58/Baseline!B$73 + Baseline!B$52*Baseline!B$59/Baseline!B$74 + Baseline!B$53*Baseline!B$68/Baseline!B$75 + Baseline!B$54*Baseline!B$60/Baseline!B$76)</f>
        <v>0.0000001694077678</v>
      </c>
      <c r="H468" s="43">
        <f>Baseline!B$33 * (C468 * Baseline!B$66*Baseline!B$61/Baseline!B$73 + Baseline!B$52*Baseline!B$62/Baseline!B$74 + Baseline!B$53*Baseline!B$63/Baseline!B$75 + Baseline!B$54*Baseline!B$69/Baseline!B$76)</f>
        <v>0.000000003478840481</v>
      </c>
      <c r="I468" s="43">
        <f>Baseline!B$33 * (C468 * Baseline!B$57*Baseline!B$66/Baseline!B$73 + Baseline!B$67*Baseline!B$52/Baseline!B$74 + Baseline!B$55*Baseline!B$53/Baseline!B$75 + Baseline!B$56*Baseline!B$54/Baseline!B$76)</f>
        <v>0.0000002001946071</v>
      </c>
      <c r="J468" s="45">
        <f>Baseline!B$33 * (C468 * Baseline!B$57*Baseline!B$57/Baseline!B$73 + Baseline!B$67*Baseline!B$67/Baseline!B$74 + Baseline!B$55*Baseline!B$55/Baseline!B$75 + Baseline!B$56*Baseline!B$56/Baseline!B$76)</f>
        <v>0.000001763813852</v>
      </c>
      <c r="K468" s="43">
        <f>Baseline!B$33 * (C468 * Baseline!B$57*Baseline!B$58/Baseline!B$73 + Baseline!B$67*Baseline!B$59/Baseline!B$74 + Baseline!B$55*Baseline!B$68/Baseline!B$75 + Baseline!B$56*Baseline!B$60/Baseline!B$76)</f>
        <v>0.00000001374203678</v>
      </c>
      <c r="L468" s="45">
        <f>Baseline!B$33 * (C468 * Baseline!B$57*Baseline!B$61/Baseline!B$73 + Baseline!B$67*Baseline!B$62/Baseline!B$74 + Baseline!B$55*Baseline!B$63/Baseline!B$75 + Baseline!B$56*Baseline!B$69/Baseline!B$76)</f>
        <v>0.00000001439286355</v>
      </c>
      <c r="M468" s="43">
        <f>Baseline!B$33 * (C468 * Baseline!B$58*Baseline!B$66/Baseline!B$73 + Baseline!B$59*Baseline!B$52/Baseline!B$74 + Baseline!B$68*Baseline!B$53/Baseline!B$75 + Baseline!B$60*Baseline!B$54/Baseline!B$76)</f>
        <v>0.0000001694077678</v>
      </c>
      <c r="N468" s="45">
        <f>Baseline!B$33 * (C468 * Baseline!B$58*Baseline!B$57/Baseline!B$73 + Baseline!B$59*Baseline!B$67/Baseline!B$74 + Baseline!B$68*Baseline!B$55/Baseline!B$75 + Baseline!B$60*Baseline!B$56/Baseline!B$76)</f>
        <v>0.00000001374203678</v>
      </c>
      <c r="O468" s="45">
        <f>Baseline!B$33 * (C468 * Baseline!B$58*Baseline!B$58/Baseline!B$73 + Baseline!B$59*Baseline!B$59/Baseline!B$74 + Baseline!B$68*Baseline!B$68/Baseline!B$75 + Baseline!B$60*Baseline!B$60/Baseline!B$76)</f>
        <v>0.00000132439056</v>
      </c>
      <c r="P468" s="43">
        <f>Baseline!B$33 * (C468 * Baseline!B$58*Baseline!B$61/Baseline!B$73 + Baseline!B$59*Baseline!B$62/Baseline!B$74 + Baseline!B$68*Baseline!B$63/Baseline!B$75 + Baseline!B$60*Baseline!B$69/Baseline!B$76)</f>
        <v>0.000000001646970562</v>
      </c>
      <c r="Q468" s="43">
        <f>Baseline!B$33 * (C468 * Baseline!B$61*Baseline!B$66/Baseline!B$73 + Baseline!B$62*Baseline!B$52/Baseline!B$74 + Baseline!B$63*Baseline!B$53/Baseline!B$75 + Baseline!B$69*Baseline!B$54/Baseline!B$76)</f>
        <v>0.000000003478840481</v>
      </c>
      <c r="R468" s="43">
        <f>Baseline!B$33 * (C468 * Baseline!B$61*Baseline!B$57/Baseline!B$73 + Baseline!B$62*Baseline!B$67/Baseline!B$74 + Baseline!B$63*Baseline!B$55/Baseline!B$75 + Baseline!B$69*Baseline!B$56/Baseline!B$76)</f>
        <v>0.00000001439286355</v>
      </c>
      <c r="S468" s="43">
        <f>Baseline!B$33 * (C468 * Baseline!B$61*Baseline!B$58/Baseline!B$73 + Baseline!B$62*Baseline!B$59/Baseline!B$74 + Baseline!B$63*Baseline!B$68/Baseline!B$75 + Baseline!B$69*Baseline!B$60/Baseline!B$76)</f>
        <v>0.000000001646970562</v>
      </c>
      <c r="T468" s="43">
        <f>Baseline!B$33 * (C468 * Baseline!B$61*Baseline!B$61/Baseline!B$73 + Baseline!B$62*Baseline!B$62/Baseline!B$74 + Baseline!B$63*Baseline!B$63/Baseline!B$75 + Baseline!B$69*Baseline!B$69/Baseline!B$76)</f>
        <v>0.00000009854654797</v>
      </c>
      <c r="U468" s="41"/>
      <c r="V468" s="43">
        <f>E468 * ( Baseline!B$87 * Baseline!B$7 )</f>
        <v>0.2186787664</v>
      </c>
      <c r="W468" s="43">
        <f>F468 * ( Baseline!D$87 * Baseline!B$11 )</f>
        <v>0.003692908976</v>
      </c>
      <c r="X468" s="43">
        <f>G468 * ( Baseline!F$87 * Baseline!B$16 )</f>
        <v>0.005884339837</v>
      </c>
      <c r="Y468" s="43">
        <f>H468 * ( Baseline!H$87 * Baseline!B$18 )</f>
        <v>0.001223415893</v>
      </c>
      <c r="Z468" s="51">
        <f t="shared" si="1"/>
        <v>0.2294794311</v>
      </c>
      <c r="AA468" s="43">
        <f>I468 * ( Baseline!B$87 * Baseline!B$7 )</f>
        <v>0.002077819827</v>
      </c>
      <c r="AB468" s="45">
        <f>J468 * ( Baseline!D$87 * Baseline!B$11 )</f>
        <v>0.03253636099</v>
      </c>
      <c r="AC468" s="45">
        <f>K468 * ( Baseline!F$87 * Baseline!B$16 )</f>
        <v>0.0004773264857</v>
      </c>
      <c r="AD468" s="45">
        <f>L468 * ( Baseline!F$87 * Baseline!B$16 )</f>
        <v>0.000499932804</v>
      </c>
      <c r="AE468" s="51">
        <f t="shared" si="2"/>
        <v>0.0355914401</v>
      </c>
      <c r="AF468" s="51">
        <f>M468 * ( Baseline!B$87 * Baseline!B$7 )</f>
        <v>0.001758283222</v>
      </c>
      <c r="AG468" s="51">
        <f>N468 * ( Baseline!D$87 * Baseline!B$11 )</f>
        <v>0.0002534937964</v>
      </c>
      <c r="AH468" s="51">
        <f>O468 * ( Baseline!F$87 * Baseline!B$16 )</f>
        <v>0.04600240139</v>
      </c>
      <c r="AI468" s="51">
        <f>P468 * ( Baseline!H$87 * Baseline!B$18 )</f>
        <v>0.0005791958475</v>
      </c>
      <c r="AJ468" s="51">
        <f t="shared" si="3"/>
        <v>0.04859337425</v>
      </c>
      <c r="AK468" s="51">
        <f>Q468 * ( Baseline!B$87 * Baseline!B$7 )</f>
        <v>0.00003610688535</v>
      </c>
      <c r="AL468" s="51">
        <f>R468 * ( Baseline!D$87 * Baseline!B$11 )</f>
        <v>0.0002654993347</v>
      </c>
      <c r="AM468" s="51">
        <f>S468 * ( Baseline!F$87 * Baseline!B$16 )</f>
        <v>0.00005720714355</v>
      </c>
      <c r="AN468" s="51">
        <f>T468 * ( Baseline!H$87 * Baseline!B$18 )</f>
        <v>0.03465620617</v>
      </c>
      <c r="AO468" s="51">
        <f t="shared" si="4"/>
        <v>0.03501501954</v>
      </c>
      <c r="AP468" s="61"/>
      <c r="AQ468" s="51">
        <f>V468 * ( (1-Baseline!B$88-Baseline!B$87) + (1-B468)*Baseline!B$88 )</f>
        <v>0.1229076701</v>
      </c>
      <c r="AR468" s="51">
        <f>W468 * ( (1-Baseline!B$88-Baseline!B$87) + (1-B468)*Baseline!B$88 )</f>
        <v>0.002075587152</v>
      </c>
      <c r="AS468" s="51">
        <f>X468 * ( (1-Baseline!B$88-Baseline!B$87) + (1-B468)*Baseline!B$88 )</f>
        <v>0.003307273547</v>
      </c>
      <c r="AT468" s="51">
        <f>Y468 * ( (1-Baseline!B$88-Baseline!B$87) + (1-B468)*Baseline!B$88 )</f>
        <v>0.0006876168151</v>
      </c>
      <c r="AU468" s="51">
        <f t="shared" si="5"/>
        <v>0.1289781476</v>
      </c>
      <c r="AV468" s="51">
        <f>AA468 * ( (1-Baseline!D$88-Baseline!D$87) + (1-B468)*Baseline!D$88 )</f>
        <v>0.001624268364</v>
      </c>
      <c r="AW468" s="51">
        <f>AB468 * ( (1-Baseline!D$88-Baseline!D$87) + (1-B468)*Baseline!D$88 )</f>
        <v>0.02543424658</v>
      </c>
      <c r="AX468" s="51">
        <f>AC468 * ( (1-Baseline!D$88-Baseline!D$87) + (1-B468)*Baseline!D$88 )</f>
        <v>0.000373134523</v>
      </c>
      <c r="AY468" s="51">
        <f>AD468 * ( (1-Baseline!D$88-Baseline!D$87) + (1-B468)*Baseline!D$88 )</f>
        <v>0.0003908062803</v>
      </c>
      <c r="AZ468" s="51">
        <f t="shared" si="6"/>
        <v>0.02782245575</v>
      </c>
      <c r="BA468" s="51">
        <f>AF468 * ( (1-Baseline!F$88-Baseline!F$87) + (1-Baseline!B$36)*Baseline!F$88 )</f>
        <v>0.001265316872</v>
      </c>
      <c r="BB468" s="51">
        <f>AG468 * ( (1-Baseline!F$88-Baseline!F$87) + (1-Baseline!B$36)*Baseline!F$88 )</f>
        <v>0.0001824222477</v>
      </c>
      <c r="BC468" s="51">
        <f>AH468 * ( (1-Baseline!F$88-Baseline!F$87) + (1-Baseline!B$36)*Baseline!F$88 )</f>
        <v>0.03310480011</v>
      </c>
      <c r="BD468" s="51">
        <f>AI468 * ( (1-Baseline!F$88-Baseline!F$87) + (1-Baseline!B$36)*Baseline!F$88 )</f>
        <v>0.0004168078661</v>
      </c>
      <c r="BE468" s="51">
        <f t="shared" si="7"/>
        <v>0.0349693471</v>
      </c>
      <c r="BF468" s="51">
        <f>AK468 * ( (1-Baseline!H$88-Baseline!H$87) + (1-Baseline!B$36)*Baseline!H$88 )</f>
        <v>0.0000286082074</v>
      </c>
      <c r="BG468" s="51">
        <f>AL468 * ( (1-Baseline!H$88-Baseline!H$87) + (1-Baseline!B$36)*Baseline!H$88 )</f>
        <v>0.0002103604329</v>
      </c>
      <c r="BH468" s="51">
        <f>AM468 * ( (1-Baseline!H$88-Baseline!H$87) + (1-Baseline!B$36)*Baseline!H$88 )</f>
        <v>0.00004532636398</v>
      </c>
      <c r="BI468" s="51">
        <f>AN468 * ( (1-Baseline!H$88-Baseline!H$87) + (1-Baseline!B$36)*Baseline!H$88 )</f>
        <v>0.02745880527</v>
      </c>
      <c r="BJ468" s="51">
        <f t="shared" si="8"/>
        <v>0.02774310028</v>
      </c>
      <c r="BK468" s="61"/>
      <c r="BL468" s="51">
        <f t="shared" si="19"/>
        <v>0.9529340619</v>
      </c>
      <c r="BM468" s="51">
        <f t="shared" si="20"/>
        <v>0.01609254894</v>
      </c>
      <c r="BN468" s="51">
        <f t="shared" si="21"/>
        <v>0.02564212317</v>
      </c>
      <c r="BO468" s="51">
        <f t="shared" si="22"/>
        <v>0.005331266017</v>
      </c>
      <c r="BP468" s="51">
        <f t="shared" si="9"/>
        <v>1</v>
      </c>
      <c r="BQ468" s="51">
        <f t="shared" si="23"/>
        <v>0.0583797627</v>
      </c>
      <c r="BR468" s="51">
        <f t="shared" si="24"/>
        <v>0.9141625315</v>
      </c>
      <c r="BS468" s="51">
        <f t="shared" si="25"/>
        <v>0.01341127205</v>
      </c>
      <c r="BT468" s="51">
        <f t="shared" si="26"/>
        <v>0.01404643371</v>
      </c>
      <c r="BU468" s="51">
        <f t="shared" si="10"/>
        <v>1</v>
      </c>
      <c r="BV468" s="51">
        <f t="shared" si="27"/>
        <v>0.03618360011</v>
      </c>
      <c r="BW468" s="51">
        <f t="shared" si="28"/>
        <v>0.005216632931</v>
      </c>
      <c r="BX468" s="51">
        <f t="shared" si="29"/>
        <v>0.9466805319</v>
      </c>
      <c r="BY468" s="51">
        <f t="shared" si="30"/>
        <v>0.01191923501</v>
      </c>
      <c r="BZ468" s="51">
        <f t="shared" si="11"/>
        <v>1</v>
      </c>
      <c r="CA468" s="51">
        <f t="shared" si="31"/>
        <v>0.001031182785</v>
      </c>
      <c r="CB468" s="51">
        <f t="shared" si="32"/>
        <v>0.007582441428</v>
      </c>
      <c r="CC468" s="51">
        <f t="shared" si="33"/>
        <v>0.001633788709</v>
      </c>
      <c r="CD468" s="51">
        <f t="shared" si="34"/>
        <v>0.9897525871</v>
      </c>
      <c r="CE468" s="51">
        <f t="shared" si="12"/>
        <v>1</v>
      </c>
      <c r="CF468" s="61"/>
      <c r="CG468" s="51">
        <f t="shared" si="35"/>
        <v>0.9529340619</v>
      </c>
      <c r="CH468" s="51">
        <f t="shared" si="36"/>
        <v>0.01609254894</v>
      </c>
      <c r="CI468" s="51">
        <f t="shared" si="37"/>
        <v>0.02564212317</v>
      </c>
      <c r="CJ468" s="51">
        <f t="shared" si="38"/>
        <v>0.005331266017</v>
      </c>
      <c r="CK468" s="51">
        <f t="shared" si="13"/>
        <v>1</v>
      </c>
      <c r="CL468" s="51">
        <f t="shared" si="39"/>
        <v>0.0583797627</v>
      </c>
      <c r="CM468" s="51">
        <f t="shared" si="40"/>
        <v>0.9141625315</v>
      </c>
      <c r="CN468" s="51">
        <f t="shared" si="41"/>
        <v>0.01341127205</v>
      </c>
      <c r="CO468" s="51">
        <f t="shared" si="42"/>
        <v>0.01404643371</v>
      </c>
      <c r="CP468" s="51">
        <f t="shared" si="14"/>
        <v>1</v>
      </c>
      <c r="CQ468" s="51">
        <f t="shared" si="43"/>
        <v>0.03618360011</v>
      </c>
      <c r="CR468" s="51">
        <f t="shared" si="44"/>
        <v>0.005216632931</v>
      </c>
      <c r="CS468" s="51">
        <f t="shared" si="45"/>
        <v>0.9466805319</v>
      </c>
      <c r="CT468" s="51">
        <f t="shared" si="46"/>
        <v>0.01191923501</v>
      </c>
      <c r="CU468" s="51">
        <f t="shared" si="15"/>
        <v>1</v>
      </c>
      <c r="CV468" s="51">
        <f t="shared" si="47"/>
        <v>0.001031182785</v>
      </c>
      <c r="CW468" s="51">
        <f t="shared" si="48"/>
        <v>0.007582441428</v>
      </c>
      <c r="CX468" s="51">
        <f t="shared" si="49"/>
        <v>0.001633788709</v>
      </c>
      <c r="CY468" s="51">
        <f t="shared" si="50"/>
        <v>0.9897525871</v>
      </c>
      <c r="CZ468" s="51">
        <f t="shared" si="16"/>
        <v>1</v>
      </c>
      <c r="DA468" s="61"/>
      <c r="DB468" s="51">
        <f>(AQ468*Baseline!B$7 + AV468*Baseline!B$11 + BA468*Baseline!B$16 + BF468*Baseline!B$18)</f>
        <v>68642.59629</v>
      </c>
      <c r="DC468" s="51">
        <f>(AR468*Baseline!B$7 + AW468*Baseline!B$11 + BB468*Baseline!B$16 + BG468*Baseline!B$18)</f>
        <v>65795.50008</v>
      </c>
      <c r="DD468" s="51">
        <f>(AS468*Baseline!B$7 + AX468*Baseline!B$11 + BC468*Baseline!B$16 + BH468*Baseline!B$18)</f>
        <v>115387.1363</v>
      </c>
      <c r="DE468" s="51">
        <f>(AT468*Baseline!B$7 + AY468*Baseline!B$11 + BD468*Baseline!B$16 + BI468*Baseline!B$18)</f>
        <v>1259929.085</v>
      </c>
      <c r="DF468" s="51">
        <f t="shared" si="17"/>
        <v>1509754.317</v>
      </c>
      <c r="DG468" s="61"/>
      <c r="DH468" s="51">
        <f t="shared" si="51"/>
        <v>0.04546607054</v>
      </c>
      <c r="DI468" s="51">
        <f t="shared" si="52"/>
        <v>0.04358026953</v>
      </c>
      <c r="DJ468" s="51">
        <f t="shared" si="53"/>
        <v>0.07642775712</v>
      </c>
      <c r="DK468" s="51">
        <f t="shared" si="54"/>
        <v>0.8345259028</v>
      </c>
      <c r="DL468" s="51">
        <f t="shared" si="18"/>
        <v>1</v>
      </c>
      <c r="DM468" s="61"/>
      <c r="DN468" s="51">
        <f>DH468 / (Baseline!B$7/Baseline!B$17)</f>
        <v>4.853203985</v>
      </c>
      <c r="DO468" s="51">
        <f>DI468 / (Baseline!B$11/Baseline!B$17)</f>
        <v>1.052048565</v>
      </c>
      <c r="DP468" s="51">
        <f>DJ468 / (Baseline!B$16/Baseline!B$17)</f>
        <v>1.181039817</v>
      </c>
      <c r="DQ468" s="51">
        <f>DK468 / (Baseline!B$18/Baseline!B$17)</f>
        <v>0.9435052069</v>
      </c>
      <c r="DR468" s="79"/>
      <c r="DS468" s="51">
        <f>(AU468*Baseline!B$34)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0.03187625339</v>
      </c>
      <c r="DT468" s="51">
        <f>(AZ468*Baseline!B$34) + (Baseline!D$88*(1-Baseline!D$89)*Baseline!B$35) + (Baseline!D$88*Baseline!D$89*((1-Baseline!D$90)*Baseline!B$40 + Baseline!D$90*Baseline!B$41))</f>
        <v>0.01058693636</v>
      </c>
      <c r="DU468" s="51">
        <f>(BE468*Baseline!B$34) + (Baseline!F$88*(1-Baseline!F$89)*Baseline!B$35) + (Baseline!F$88*Baseline!F$89*((1-Baseline!F$90)*Baseline!B$40 + Baseline!F$90*Baseline!B$41))</f>
        <v>0.01297604206</v>
      </c>
      <c r="DV468" s="51">
        <f>(BJ468*Baseline!B$34) + (Baseline!H$88*(1-Baseline!H$89)*Baseline!B$35) + (Baseline!H$88*Baseline!H$89*((1-Baseline!H$90)*Baseline!B$40 + Baseline!H$90*Baseline!B$41))</f>
        <v>0.009306465042</v>
      </c>
      <c r="DW468" s="51">
        <f>( DS468*Baseline!B$7 + DT468*Baseline!B$11 + DU468*Baseline!B$16 + DV468*Baseline!B$18 ) / Baseline!B$17</f>
        <v>0.009808413784</v>
      </c>
    </row>
    <row r="469">
      <c r="A469" s="4" t="s">
        <v>782</v>
      </c>
      <c r="B469" s="45">
        <f>MIN( MAX( NORMINV( MCrands!B469, (B$5+B$4)/2, (B$5-B$4)/3.29 ), 0 ), 1 )</f>
        <v>0.7469306418</v>
      </c>
      <c r="C469" s="45">
        <f>MAX( NORMINV( MCrands!C469, (C$5+C$4)/2, (C$5-C$4)/3.29 ), 0 )</f>
        <v>2.266970954</v>
      </c>
      <c r="D469" s="41"/>
      <c r="E469" s="43">
        <f>Baseline!B$33 * (C469 * Baseline!B$66*Baseline!B$66/Baseline!B$73 + Baseline!B$52*Baseline!B$52/Baseline!B$74 + Baseline!B$53*Baseline!B$53/Baseline!B$75 + Baseline!B$54*Baseline!B$54/Baseline!B$76)</f>
        <v>0.000016091453</v>
      </c>
      <c r="F469" s="43">
        <f>Baseline!B$33 * (C469 * Baseline!B$66*Baseline!B$57/Baseline!B$73 + Baseline!B$52*Baseline!B$67/Baseline!B$74 + Baseline!B$53*Baseline!B$55/Baseline!B$75 + Baseline!B$54*Baseline!B$56/Baseline!B$76)</f>
        <v>0.0000001994086236</v>
      </c>
      <c r="G469" s="45">
        <f>Baseline!B$33 * (C469 * Baseline!B$66*Baseline!B$58/Baseline!B$73 + Baseline!B$52*Baseline!B$59/Baseline!B$74 + Baseline!B$53*Baseline!B$68/Baseline!B$75 + Baseline!B$54*Baseline!B$60/Baseline!B$76)</f>
        <v>0.0000001674755584</v>
      </c>
      <c r="H469" s="43">
        <f>Baseline!B$33 * (C469 * Baseline!B$66*Baseline!B$61/Baseline!B$73 + Baseline!B$52*Baseline!B$62/Baseline!B$74 + Baseline!B$53*Baseline!B$63/Baseline!B$75 + Baseline!B$54*Baseline!B$69/Baseline!B$76)</f>
        <v>0.000000003285619543</v>
      </c>
      <c r="I469" s="43">
        <f>Baseline!B$33 * (C469 * Baseline!B$57*Baseline!B$66/Baseline!B$73 + Baseline!B$67*Baseline!B$52/Baseline!B$74 + Baseline!B$55*Baseline!B$53/Baseline!B$75 + Baseline!B$56*Baseline!B$54/Baseline!B$76)</f>
        <v>0.0000001994086236</v>
      </c>
      <c r="J469" s="45">
        <f>Baseline!B$33 * (C469 * Baseline!B$57*Baseline!B$57/Baseline!B$73 + Baseline!B$67*Baseline!B$67/Baseline!B$74 + Baseline!B$55*Baseline!B$55/Baseline!B$75 + Baseline!B$56*Baseline!B$56/Baseline!B$76)</f>
        <v>0.000001763813727</v>
      </c>
      <c r="K469" s="43">
        <f>Baseline!B$33 * (C469 * Baseline!B$57*Baseline!B$58/Baseline!B$73 + Baseline!B$67*Baseline!B$59/Baseline!B$74 + Baseline!B$55*Baseline!B$68/Baseline!B$75 + Baseline!B$56*Baseline!B$60/Baseline!B$76)</f>
        <v>0.00000001374173169</v>
      </c>
      <c r="L469" s="45">
        <f>Baseline!B$33 * (C469 * Baseline!B$57*Baseline!B$61/Baseline!B$73 + Baseline!B$67*Baseline!B$62/Baseline!B$74 + Baseline!B$55*Baseline!B$63/Baseline!B$75 + Baseline!B$56*Baseline!B$69/Baseline!B$76)</f>
        <v>0.00000001439283305</v>
      </c>
      <c r="M469" s="43">
        <f>Baseline!B$33 * (C469 * Baseline!B$58*Baseline!B$66/Baseline!B$73 + Baseline!B$59*Baseline!B$52/Baseline!B$74 + Baseline!B$68*Baseline!B$53/Baseline!B$75 + Baseline!B$60*Baseline!B$54/Baseline!B$76)</f>
        <v>0.0000001674755584</v>
      </c>
      <c r="N469" s="45">
        <f>Baseline!B$33 * (C469 * Baseline!B$58*Baseline!B$57/Baseline!B$73 + Baseline!B$59*Baseline!B$67/Baseline!B$74 + Baseline!B$68*Baseline!B$55/Baseline!B$75 + Baseline!B$60*Baseline!B$56/Baseline!B$76)</f>
        <v>0.00000001374173169</v>
      </c>
      <c r="O469" s="45">
        <f>Baseline!B$33 * (C469 * Baseline!B$58*Baseline!B$58/Baseline!B$73 + Baseline!B$59*Baseline!B$59/Baseline!B$74 + Baseline!B$68*Baseline!B$68/Baseline!B$75 + Baseline!B$60*Baseline!B$60/Baseline!B$76)</f>
        <v>0.00000132438981</v>
      </c>
      <c r="P469" s="43">
        <f>Baseline!B$33 * (C469 * Baseline!B$58*Baseline!B$61/Baseline!B$73 + Baseline!B$59*Baseline!B$62/Baseline!B$74 + Baseline!B$68*Baseline!B$63/Baseline!B$75 + Baseline!B$60*Baseline!B$69/Baseline!B$76)</f>
        <v>0.000000001646895562</v>
      </c>
      <c r="Q469" s="43">
        <f>Baseline!B$33 * (C469 * Baseline!B$61*Baseline!B$66/Baseline!B$73 + Baseline!B$62*Baseline!B$52/Baseline!B$74 + Baseline!B$63*Baseline!B$53/Baseline!B$75 + Baseline!B$69*Baseline!B$54/Baseline!B$76)</f>
        <v>0.000000003285619543</v>
      </c>
      <c r="R469" s="43">
        <f>Baseline!B$33 * (C469 * Baseline!B$61*Baseline!B$57/Baseline!B$73 + Baseline!B$62*Baseline!B$67/Baseline!B$74 + Baseline!B$63*Baseline!B$55/Baseline!B$75 + Baseline!B$69*Baseline!B$56/Baseline!B$76)</f>
        <v>0.00000001439283305</v>
      </c>
      <c r="S469" s="43">
        <f>Baseline!B$33 * (C469 * Baseline!B$61*Baseline!B$58/Baseline!B$73 + Baseline!B$62*Baseline!B$59/Baseline!B$74 + Baseline!B$63*Baseline!B$68/Baseline!B$75 + Baseline!B$69*Baseline!B$60/Baseline!B$76)</f>
        <v>0.000000001646895562</v>
      </c>
      <c r="T469" s="43">
        <f>Baseline!B$33 * (C469 * Baseline!B$61*Baseline!B$61/Baseline!B$73 + Baseline!B$62*Baseline!B$62/Baseline!B$74 + Baseline!B$63*Baseline!B$63/Baseline!B$75 + Baseline!B$69*Baseline!B$69/Baseline!B$76)</f>
        <v>0.00000009854654047</v>
      </c>
      <c r="U469" s="41"/>
      <c r="V469" s="43">
        <f>E469 * ( Baseline!B$87 * Baseline!B$7 )</f>
        <v>0.1670131907</v>
      </c>
      <c r="W469" s="43">
        <f>F469 * ( Baseline!D$87 * Baseline!B$11 )</f>
        <v>0.003678410257</v>
      </c>
      <c r="X469" s="43">
        <f>G469 * ( Baseline!F$87 * Baseline!B$16 )</f>
        <v>0.005817224989</v>
      </c>
      <c r="Y469" s="43">
        <f>H469 * ( Baseline!H$87 * Baseline!B$18 )</f>
        <v>0.001155465216</v>
      </c>
      <c r="Z469" s="51">
        <f t="shared" si="1"/>
        <v>0.1776642912</v>
      </c>
      <c r="AA469" s="43">
        <f>I469 * ( Baseline!B$87 * Baseline!B$7 )</f>
        <v>0.002069662105</v>
      </c>
      <c r="AB469" s="45">
        <f>J469 * ( Baseline!D$87 * Baseline!B$11 )</f>
        <v>0.0325363587</v>
      </c>
      <c r="AC469" s="45">
        <f>K469 * ( Baseline!F$87 * Baseline!B$16 )</f>
        <v>0.0004773158886</v>
      </c>
      <c r="AD469" s="45">
        <f>L469 * ( Baseline!F$87 * Baseline!B$16 )</f>
        <v>0.0004999317443</v>
      </c>
      <c r="AE469" s="51">
        <f t="shared" si="2"/>
        <v>0.03558326843</v>
      </c>
      <c r="AF469" s="51">
        <f>M469 * ( Baseline!B$87 * Baseline!B$7 )</f>
        <v>0.001738228821</v>
      </c>
      <c r="AG469" s="51">
        <f>N469 * ( Baseline!D$87 * Baseline!B$11 )</f>
        <v>0.0002534881686</v>
      </c>
      <c r="AH469" s="51">
        <f>O469 * ( Baseline!F$87 * Baseline!B$16 )</f>
        <v>0.04600237533</v>
      </c>
      <c r="AI469" s="51">
        <f>P469 * ( Baseline!H$87 * Baseline!B$18 )</f>
        <v>0.0005791694719</v>
      </c>
      <c r="AJ469" s="51">
        <f t="shared" si="3"/>
        <v>0.0485732618</v>
      </c>
      <c r="AK469" s="51">
        <f>Q469 * ( Baseline!B$87 * Baseline!B$7 )</f>
        <v>0.00003410144524</v>
      </c>
      <c r="AL469" s="51">
        <f>R469 * ( Baseline!D$87 * Baseline!B$11 )</f>
        <v>0.000265498772</v>
      </c>
      <c r="AM469" s="51">
        <f>S469 * ( Baseline!F$87 * Baseline!B$16 )</f>
        <v>0.00005720453843</v>
      </c>
      <c r="AN469" s="51">
        <f>T469 * ( Baseline!H$87 * Baseline!B$18 )</f>
        <v>0.03465620354</v>
      </c>
      <c r="AO469" s="51">
        <f t="shared" si="4"/>
        <v>0.03501300829</v>
      </c>
      <c r="AP469" s="61"/>
      <c r="AQ469" s="51">
        <f>V469 * ( (1-Baseline!B$88-Baseline!B$87) + (1-B469)*Baseline!B$88 )</f>
        <v>0.05241403836</v>
      </c>
      <c r="AR469" s="51">
        <f>W469 * ( (1-Baseline!B$88-Baseline!B$87) + (1-B469)*Baseline!B$88 )</f>
        <v>0.00115440185</v>
      </c>
      <c r="AS469" s="51">
        <f>X469 * ( (1-Baseline!B$88-Baseline!B$87) + (1-B469)*Baseline!B$88 )</f>
        <v>0.001825629775</v>
      </c>
      <c r="AT469" s="51">
        <f>Y469 * ( (1-Baseline!B$88-Baseline!B$87) + (1-B469)*Baseline!B$88 )</f>
        <v>0.0003626216462</v>
      </c>
      <c r="AU469" s="51">
        <f t="shared" si="5"/>
        <v>0.05575669164</v>
      </c>
      <c r="AV469" s="51">
        <f>AA469 * ( (1-Baseline!D$88-Baseline!D$87) + (1-B469)*Baseline!D$88 )</f>
        <v>0.001359299167</v>
      </c>
      <c r="AW469" s="51">
        <f>AB469 * ( (1-Baseline!D$88-Baseline!D$87) + (1-B469)*Baseline!D$88 )</f>
        <v>0.02136901728</v>
      </c>
      <c r="AX469" s="51">
        <f>AC469 * ( (1-Baseline!D$88-Baseline!D$87) + (1-B469)*Baseline!D$88 )</f>
        <v>0.0003134884136</v>
      </c>
      <c r="AY469" s="51">
        <f>AD469 * ( (1-Baseline!D$88-Baseline!D$87) + (1-B469)*Baseline!D$88 )</f>
        <v>0.0003283419077</v>
      </c>
      <c r="AZ469" s="51">
        <f t="shared" si="6"/>
        <v>0.02337014677</v>
      </c>
      <c r="BA469" s="51">
        <f>AF469 * ( (1-Baseline!F$88-Baseline!F$87) + (1-Baseline!B$36)*Baseline!F$88 )</f>
        <v>0.001250885083</v>
      </c>
      <c r="BB469" s="51">
        <f>AG469 * ( (1-Baseline!F$88-Baseline!F$87) + (1-Baseline!B$36)*Baseline!F$88 )</f>
        <v>0.0001824181977</v>
      </c>
      <c r="BC469" s="51">
        <f>AH469 * ( (1-Baseline!F$88-Baseline!F$87) + (1-Baseline!B$36)*Baseline!F$88 )</f>
        <v>0.03310478137</v>
      </c>
      <c r="BD469" s="51">
        <f>AI469 * ( (1-Baseline!F$88-Baseline!F$87) + (1-Baseline!B$36)*Baseline!F$88 )</f>
        <v>0.0004167888854</v>
      </c>
      <c r="BE469" s="51">
        <f t="shared" si="7"/>
        <v>0.03495487353</v>
      </c>
      <c r="BF469" s="51">
        <f>AK469 * ( (1-Baseline!H$88-Baseline!H$87) + (1-Baseline!B$36)*Baseline!H$88 )</f>
        <v>0.00002701925709</v>
      </c>
      <c r="BG469" s="51">
        <f>AL469 * ( (1-Baseline!H$88-Baseline!H$87) + (1-Baseline!B$36)*Baseline!H$88 )</f>
        <v>0.000210359987</v>
      </c>
      <c r="BH469" s="51">
        <f>AM469 * ( (1-Baseline!H$88-Baseline!H$87) + (1-Baseline!B$36)*Baseline!H$88 )</f>
        <v>0.00004532429989</v>
      </c>
      <c r="BI469" s="51">
        <f>AN469 * ( (1-Baseline!H$88-Baseline!H$87) + (1-Baseline!B$36)*Baseline!H$88 )</f>
        <v>0.02745880318</v>
      </c>
      <c r="BJ469" s="51">
        <f t="shared" si="8"/>
        <v>0.02774150673</v>
      </c>
      <c r="BK469" s="61"/>
      <c r="BL469" s="51">
        <f t="shared" si="19"/>
        <v>0.9400492896</v>
      </c>
      <c r="BM469" s="51">
        <f t="shared" si="20"/>
        <v>0.02070427452</v>
      </c>
      <c r="BN469" s="51">
        <f t="shared" si="21"/>
        <v>0.03274279233</v>
      </c>
      <c r="BO469" s="51">
        <f t="shared" si="22"/>
        <v>0.006503643519</v>
      </c>
      <c r="BP469" s="51">
        <f t="shared" si="9"/>
        <v>1</v>
      </c>
      <c r="BQ469" s="51">
        <f t="shared" si="23"/>
        <v>0.05816391231</v>
      </c>
      <c r="BR469" s="51">
        <f t="shared" si="24"/>
        <v>0.9143724039</v>
      </c>
      <c r="BS469" s="51">
        <f t="shared" si="25"/>
        <v>0.01341405412</v>
      </c>
      <c r="BT469" s="51">
        <f t="shared" si="26"/>
        <v>0.01404962968</v>
      </c>
      <c r="BU469" s="51">
        <f t="shared" si="10"/>
        <v>1</v>
      </c>
      <c r="BV469" s="51">
        <f t="shared" si="27"/>
        <v>0.03578571331</v>
      </c>
      <c r="BW469" s="51">
        <f t="shared" si="28"/>
        <v>0.005218677091</v>
      </c>
      <c r="BX469" s="51">
        <f t="shared" si="29"/>
        <v>0.9470719823</v>
      </c>
      <c r="BY469" s="51">
        <f t="shared" si="30"/>
        <v>0.01192362733</v>
      </c>
      <c r="BZ469" s="51">
        <f t="shared" si="11"/>
        <v>1</v>
      </c>
      <c r="CA469" s="51">
        <f t="shared" si="31"/>
        <v>0.0009739650177</v>
      </c>
      <c r="CB469" s="51">
        <f t="shared" si="32"/>
        <v>0.007582860912</v>
      </c>
      <c r="CC469" s="51">
        <f t="shared" si="33"/>
        <v>0.001633808154</v>
      </c>
      <c r="CD469" s="51">
        <f t="shared" si="34"/>
        <v>0.9898093659</v>
      </c>
      <c r="CE469" s="51">
        <f t="shared" si="12"/>
        <v>1</v>
      </c>
      <c r="CF469" s="61"/>
      <c r="CG469" s="51">
        <f t="shared" si="35"/>
        <v>0.9400492896</v>
      </c>
      <c r="CH469" s="51">
        <f t="shared" si="36"/>
        <v>0.02070427452</v>
      </c>
      <c r="CI469" s="51">
        <f t="shared" si="37"/>
        <v>0.03274279233</v>
      </c>
      <c r="CJ469" s="51">
        <f t="shared" si="38"/>
        <v>0.006503643519</v>
      </c>
      <c r="CK469" s="51">
        <f t="shared" si="13"/>
        <v>1</v>
      </c>
      <c r="CL469" s="51">
        <f t="shared" si="39"/>
        <v>0.05816391231</v>
      </c>
      <c r="CM469" s="51">
        <f t="shared" si="40"/>
        <v>0.9143724039</v>
      </c>
      <c r="CN469" s="51">
        <f t="shared" si="41"/>
        <v>0.01341405412</v>
      </c>
      <c r="CO469" s="51">
        <f t="shared" si="42"/>
        <v>0.01404962968</v>
      </c>
      <c r="CP469" s="51">
        <f t="shared" si="14"/>
        <v>1</v>
      </c>
      <c r="CQ469" s="51">
        <f t="shared" si="43"/>
        <v>0.03578571331</v>
      </c>
      <c r="CR469" s="51">
        <f t="shared" si="44"/>
        <v>0.005218677091</v>
      </c>
      <c r="CS469" s="51">
        <f t="shared" si="45"/>
        <v>0.9470719823</v>
      </c>
      <c r="CT469" s="51">
        <f t="shared" si="46"/>
        <v>0.01192362733</v>
      </c>
      <c r="CU469" s="51">
        <f t="shared" si="15"/>
        <v>1</v>
      </c>
      <c r="CV469" s="51">
        <f t="shared" si="47"/>
        <v>0.0009739650177</v>
      </c>
      <c r="CW469" s="51">
        <f t="shared" si="48"/>
        <v>0.007582860912</v>
      </c>
      <c r="CX469" s="51">
        <f t="shared" si="49"/>
        <v>0.001633808154</v>
      </c>
      <c r="CY469" s="51">
        <f t="shared" si="50"/>
        <v>0.9898093659</v>
      </c>
      <c r="CZ469" s="51">
        <f t="shared" si="16"/>
        <v>1</v>
      </c>
      <c r="DA469" s="61"/>
      <c r="DB469" s="51">
        <f>(AQ469*Baseline!B$7 + AV469*Baseline!B$11 + BA469*Baseline!B$16 + BF469*Baseline!B$18)</f>
        <v>33763.8356</v>
      </c>
      <c r="DC469" s="51">
        <f>(AR469*Baseline!B$7 + AW469*Baseline!B$11 + BB469*Baseline!B$16 + BG469*Baseline!B$18)</f>
        <v>56630.58747</v>
      </c>
      <c r="DD469" s="51">
        <f>(AS469*Baseline!B$7 + AX469*Baseline!B$11 + BC469*Baseline!B$16 + BH469*Baseline!B$18)</f>
        <v>114540.4674</v>
      </c>
      <c r="DE469" s="51">
        <f>(AT469*Baseline!B$7 + AY469*Baseline!B$11 + BD469*Baseline!B$16 + BI469*Baseline!B$18)</f>
        <v>1259637.345</v>
      </c>
      <c r="DF469" s="51">
        <f t="shared" si="17"/>
        <v>1464572.235</v>
      </c>
      <c r="DG469" s="61"/>
      <c r="DH469" s="51">
        <f t="shared" si="51"/>
        <v>0.0230537182</v>
      </c>
      <c r="DI469" s="51">
        <f t="shared" si="52"/>
        <v>0.03866698146</v>
      </c>
      <c r="DJ469" s="51">
        <f t="shared" si="53"/>
        <v>0.07820745518</v>
      </c>
      <c r="DK469" s="51">
        <f t="shared" si="54"/>
        <v>0.8600718452</v>
      </c>
      <c r="DL469" s="51">
        <f t="shared" si="18"/>
        <v>1</v>
      </c>
      <c r="DM469" s="61"/>
      <c r="DN469" s="51">
        <f>DH469 / (Baseline!B$7/Baseline!B$17)</f>
        <v>2.460832787</v>
      </c>
      <c r="DO469" s="51">
        <f>DI469 / (Baseline!B$11/Baseline!B$17)</f>
        <v>0.9334394396</v>
      </c>
      <c r="DP469" s="51">
        <f>DJ469 / (Baseline!B$16/Baseline!B$17)</f>
        <v>1.208541531</v>
      </c>
      <c r="DQ469" s="51">
        <f>DK469 / (Baseline!B$18/Baseline!B$17)</f>
        <v>0.9723871499</v>
      </c>
      <c r="DR469" s="79"/>
      <c r="DS469" s="51">
        <f>(AU469*Baseline!B$34)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0.020893035</v>
      </c>
      <c r="DT469" s="51">
        <f>(AZ469*Baseline!B$34) + (Baseline!D$88*(1-Baseline!D$89)*Baseline!B$35) + (Baseline!D$88*Baseline!D$89*((1-Baseline!D$90)*Baseline!B$40 + Baseline!D$90*Baseline!B$41))</f>
        <v>0.009919090016</v>
      </c>
      <c r="DU469" s="51">
        <f>(BE469*Baseline!B$34) + (Baseline!F$88*(1-Baseline!F$89)*Baseline!B$35) + (Baseline!F$88*Baseline!F$89*((1-Baseline!F$90)*Baseline!B$40 + Baseline!F$90*Baseline!B$41))</f>
        <v>0.01297387103</v>
      </c>
      <c r="DV469" s="51">
        <f>(BJ469*Baseline!B$34) + (Baseline!H$88*(1-Baseline!H$89)*Baseline!B$35) + (Baseline!H$88*Baseline!H$89*((1-Baseline!H$90)*Baseline!B$40 + Baseline!H$90*Baseline!B$41))</f>
        <v>0.009306226009</v>
      </c>
      <c r="DW469" s="51">
        <f>( DS469*Baseline!B$7 + DT469*Baseline!B$11 + DU469*Baseline!B$16 + DV469*Baseline!B$18 ) / Baseline!B$17</f>
        <v>0.009677503237</v>
      </c>
    </row>
    <row r="470">
      <c r="A470" s="4" t="s">
        <v>783</v>
      </c>
      <c r="B470" s="45">
        <f>MIN( MAX( NORMINV( MCrands!B470, (B$5+B$4)/2, (B$5-B$4)/3.29 ), 0 ), 1 )</f>
        <v>0.5551151399</v>
      </c>
      <c r="C470" s="45">
        <f>MAX( NORMINV( MCrands!C470, (C$5+C$4)/2, (C$5-C$4)/3.29 ), 0 )</f>
        <v>2.703381053</v>
      </c>
      <c r="D470" s="41"/>
      <c r="E470" s="43">
        <f>Baseline!B$33 * (C470 * Baseline!B$66*Baseline!B$66/Baseline!B$73 + Baseline!B$52*Baseline!B$52/Baseline!B$74 + Baseline!B$53*Baseline!B$53/Baseline!B$75 + Baseline!B$54*Baseline!B$54/Baseline!B$76)</f>
        <v>0.00001918124698</v>
      </c>
      <c r="F470" s="43">
        <f>Baseline!B$33 * (C470 * Baseline!B$66*Baseline!B$57/Baseline!B$73 + Baseline!B$52*Baseline!B$67/Baseline!B$74 + Baseline!B$53*Baseline!B$55/Baseline!B$75 + Baseline!B$54*Baseline!B$56/Baseline!B$76)</f>
        <v>0.0000001998964859</v>
      </c>
      <c r="G470" s="45">
        <f>Baseline!B$33 * (C470 * Baseline!B$66*Baseline!B$58/Baseline!B$73 + Baseline!B$52*Baseline!B$59/Baseline!B$74 + Baseline!B$53*Baseline!B$68/Baseline!B$75 + Baseline!B$54*Baseline!B$60/Baseline!B$76)</f>
        <v>0.0000001686748864</v>
      </c>
      <c r="H470" s="43">
        <f>Baseline!B$33 * (C470 * Baseline!B$66*Baseline!B$61/Baseline!B$73 + Baseline!B$52*Baseline!B$62/Baseline!B$74 + Baseline!B$53*Baseline!B$63/Baseline!B$75 + Baseline!B$54*Baseline!B$69/Baseline!B$76)</f>
        <v>0.000000003405552336</v>
      </c>
      <c r="I470" s="43">
        <f>Baseline!B$33 * (C470 * Baseline!B$57*Baseline!B$66/Baseline!B$73 + Baseline!B$67*Baseline!B$52/Baseline!B$74 + Baseline!B$55*Baseline!B$53/Baseline!B$75 + Baseline!B$56*Baseline!B$54/Baseline!B$76)</f>
        <v>0.0000001998964859</v>
      </c>
      <c r="J470" s="45">
        <f>Baseline!B$33 * (C470 * Baseline!B$57*Baseline!B$57/Baseline!B$73 + Baseline!B$67*Baseline!B$67/Baseline!B$74 + Baseline!B$55*Baseline!B$55/Baseline!B$75 + Baseline!B$56*Baseline!B$56/Baseline!B$76)</f>
        <v>0.000001763813805</v>
      </c>
      <c r="K470" s="43">
        <f>Baseline!B$33 * (C470 * Baseline!B$57*Baseline!B$58/Baseline!B$73 + Baseline!B$67*Baseline!B$59/Baseline!B$74 + Baseline!B$55*Baseline!B$68/Baseline!B$75 + Baseline!B$56*Baseline!B$60/Baseline!B$76)</f>
        <v>0.00000001374192106</v>
      </c>
      <c r="L470" s="45">
        <f>Baseline!B$33 * (C470 * Baseline!B$57*Baseline!B$61/Baseline!B$73 + Baseline!B$67*Baseline!B$62/Baseline!B$74 + Baseline!B$55*Baseline!B$63/Baseline!B$75 + Baseline!B$56*Baseline!B$69/Baseline!B$76)</f>
        <v>0.00000001439285198</v>
      </c>
      <c r="M470" s="43">
        <f>Baseline!B$33 * (C470 * Baseline!B$58*Baseline!B$66/Baseline!B$73 + Baseline!B$59*Baseline!B$52/Baseline!B$74 + Baseline!B$68*Baseline!B$53/Baseline!B$75 + Baseline!B$60*Baseline!B$54/Baseline!B$76)</f>
        <v>0.0000001686748864</v>
      </c>
      <c r="N470" s="45">
        <f>Baseline!B$33 * (C470 * Baseline!B$58*Baseline!B$57/Baseline!B$73 + Baseline!B$59*Baseline!B$67/Baseline!B$74 + Baseline!B$68*Baseline!B$55/Baseline!B$75 + Baseline!B$60*Baseline!B$56/Baseline!B$76)</f>
        <v>0.00000001374192106</v>
      </c>
      <c r="O470" s="45">
        <f>Baseline!B$33 * (C470 * Baseline!B$58*Baseline!B$58/Baseline!B$73 + Baseline!B$59*Baseline!B$59/Baseline!B$74 + Baseline!B$68*Baseline!B$68/Baseline!B$75 + Baseline!B$60*Baseline!B$60/Baseline!B$76)</f>
        <v>0.000001324390276</v>
      </c>
      <c r="P470" s="43">
        <f>Baseline!B$33 * (C470 * Baseline!B$58*Baseline!B$61/Baseline!B$73 + Baseline!B$59*Baseline!B$62/Baseline!B$74 + Baseline!B$68*Baseline!B$63/Baseline!B$75 + Baseline!B$60*Baseline!B$69/Baseline!B$76)</f>
        <v>0.000000001646942115</v>
      </c>
      <c r="Q470" s="43">
        <f>Baseline!B$33 * (C470 * Baseline!B$61*Baseline!B$66/Baseline!B$73 + Baseline!B$62*Baseline!B$52/Baseline!B$74 + Baseline!B$63*Baseline!B$53/Baseline!B$75 + Baseline!B$69*Baseline!B$54/Baseline!B$76)</f>
        <v>0.000000003405552336</v>
      </c>
      <c r="R470" s="43">
        <f>Baseline!B$33 * (C470 * Baseline!B$61*Baseline!B$57/Baseline!B$73 + Baseline!B$62*Baseline!B$67/Baseline!B$74 + Baseline!B$63*Baseline!B$55/Baseline!B$75 + Baseline!B$69*Baseline!B$56/Baseline!B$76)</f>
        <v>0.00000001439285198</v>
      </c>
      <c r="S470" s="43">
        <f>Baseline!B$33 * (C470 * Baseline!B$61*Baseline!B$58/Baseline!B$73 + Baseline!B$62*Baseline!B$59/Baseline!B$74 + Baseline!B$63*Baseline!B$68/Baseline!B$75 + Baseline!B$69*Baseline!B$60/Baseline!B$76)</f>
        <v>0.000000001646942115</v>
      </c>
      <c r="T470" s="43">
        <f>Baseline!B$33 * (C470 * Baseline!B$61*Baseline!B$61/Baseline!B$73 + Baseline!B$62*Baseline!B$62/Baseline!B$74 + Baseline!B$63*Baseline!B$63/Baseline!B$75 + Baseline!B$69*Baseline!B$69/Baseline!B$76)</f>
        <v>0.00000009854654512</v>
      </c>
      <c r="U470" s="41"/>
      <c r="V470" s="43">
        <f>E470 * ( Baseline!B$87 * Baseline!B$7 )</f>
        <v>0.1990821624</v>
      </c>
      <c r="W470" s="43">
        <f>F470 * ( Baseline!D$87 * Baseline!B$11 )</f>
        <v>0.003687409654</v>
      </c>
      <c r="X470" s="43">
        <f>G470 * ( Baseline!F$87 * Baseline!B$16 )</f>
        <v>0.005858883369</v>
      </c>
      <c r="Y470" s="43">
        <f>H470 * ( Baseline!H$87 * Baseline!B$18 )</f>
        <v>0.001197642397</v>
      </c>
      <c r="Z470" s="51">
        <f t="shared" si="1"/>
        <v>0.2098260979</v>
      </c>
      <c r="AA470" s="43">
        <f>I470 * ( Baseline!B$87 * Baseline!B$7 )</f>
        <v>0.002074725627</v>
      </c>
      <c r="AB470" s="45">
        <f>J470 * ( Baseline!D$87 * Baseline!B$11 )</f>
        <v>0.03253636012</v>
      </c>
      <c r="AC470" s="45">
        <f>K470 * ( Baseline!F$87 * Baseline!B$16 )</f>
        <v>0.0004773224663</v>
      </c>
      <c r="AD470" s="45">
        <f>L470 * ( Baseline!F$87 * Baseline!B$16 )</f>
        <v>0.0004999324021</v>
      </c>
      <c r="AE470" s="51">
        <f t="shared" si="2"/>
        <v>0.03558834061</v>
      </c>
      <c r="AF470" s="51">
        <f>M470 * ( Baseline!B$87 * Baseline!B$7 )</f>
        <v>0.001750676646</v>
      </c>
      <c r="AG470" s="51">
        <f>N470 * ( Baseline!D$87 * Baseline!B$11 )</f>
        <v>0.0002534916617</v>
      </c>
      <c r="AH470" s="51">
        <f>O470 * ( Baseline!F$87 * Baseline!B$16 )</f>
        <v>0.0460023915</v>
      </c>
      <c r="AI470" s="51">
        <f>P470 * ( Baseline!H$87 * Baseline!B$18 )</f>
        <v>0.0005791858433</v>
      </c>
      <c r="AJ470" s="51">
        <f t="shared" si="3"/>
        <v>0.04858574566</v>
      </c>
      <c r="AK470" s="51">
        <f>Q470 * ( Baseline!B$87 * Baseline!B$7 )</f>
        <v>0.0000353462277</v>
      </c>
      <c r="AL470" s="51">
        <f>R470 * ( Baseline!D$87 * Baseline!B$11 )</f>
        <v>0.0002654991213</v>
      </c>
      <c r="AM470" s="51">
        <f>S470 * ( Baseline!F$87 * Baseline!B$16 )</f>
        <v>0.00005720615544</v>
      </c>
      <c r="AN470" s="51">
        <f>T470 * ( Baseline!H$87 * Baseline!B$18 )</f>
        <v>0.03465620517</v>
      </c>
      <c r="AO470" s="51">
        <f t="shared" si="4"/>
        <v>0.03501425668</v>
      </c>
      <c r="AP470" s="61"/>
      <c r="AQ470" s="51">
        <f>V470 * ( (1-Baseline!B$88-Baseline!B$87) + (1-B470)*Baseline!B$88 )</f>
        <v>0.09646476918</v>
      </c>
      <c r="AR470" s="51">
        <f>W470 * ( (1-Baseline!B$88-Baseline!B$87) + (1-B470)*Baseline!B$88 )</f>
        <v>0.001786725223</v>
      </c>
      <c r="AS470" s="51">
        <f>X470 * ( (1-Baseline!B$88-Baseline!B$87) + (1-B470)*Baseline!B$88 )</f>
        <v>0.002838907439</v>
      </c>
      <c r="AT470" s="51">
        <f>Y470 * ( (1-Baseline!B$88-Baseline!B$87) + (1-B470)*Baseline!B$88 )</f>
        <v>0.0005803146598</v>
      </c>
      <c r="AU470" s="51">
        <f t="shared" si="5"/>
        <v>0.1016707165</v>
      </c>
      <c r="AV470" s="51">
        <f>AA470 * ( (1-Baseline!D$88-Baseline!D$87) + (1-B470)*Baseline!D$88 )</f>
        <v>0.001540912867</v>
      </c>
      <c r="AW470" s="51">
        <f>AB470 * ( (1-Baseline!D$88-Baseline!D$87) + (1-B470)*Baseline!D$88 )</f>
        <v>0.02416497647</v>
      </c>
      <c r="AX470" s="51">
        <f>AC470 * ( (1-Baseline!D$88-Baseline!D$87) + (1-B470)*Baseline!D$88 )</f>
        <v>0.0003545106498</v>
      </c>
      <c r="AY470" s="51">
        <f>AD470 * ( (1-Baseline!D$88-Baseline!D$87) + (1-B470)*Baseline!D$88 )</f>
        <v>0.0003713032032</v>
      </c>
      <c r="AZ470" s="51">
        <f t="shared" si="6"/>
        <v>0.02643170319</v>
      </c>
      <c r="BA470" s="51">
        <f>AF470 * ( (1-Baseline!F$88-Baseline!F$87) + (1-Baseline!B$36)*Baseline!F$88 )</f>
        <v>0.001259842936</v>
      </c>
      <c r="BB470" s="51">
        <f>AG470 * ( (1-Baseline!F$88-Baseline!F$87) + (1-Baseline!B$36)*Baseline!F$88 )</f>
        <v>0.0001824207115</v>
      </c>
      <c r="BC470" s="51">
        <f>AH470 * ( (1-Baseline!F$88-Baseline!F$87) + (1-Baseline!B$36)*Baseline!F$88 )</f>
        <v>0.033104793</v>
      </c>
      <c r="BD470" s="51">
        <f>AI470 * ( (1-Baseline!F$88-Baseline!F$87) + (1-Baseline!B$36)*Baseline!F$88 )</f>
        <v>0.0004168006668</v>
      </c>
      <c r="BE470" s="51">
        <f t="shared" si="7"/>
        <v>0.03496385732</v>
      </c>
      <c r="BF470" s="51">
        <f>AK470 * ( (1-Baseline!H$88-Baseline!H$87) + (1-Baseline!B$36)*Baseline!H$88 )</f>
        <v>0.00002800552313</v>
      </c>
      <c r="BG470" s="51">
        <f>AL470 * ( (1-Baseline!H$88-Baseline!H$87) + (1-Baseline!B$36)*Baseline!H$88 )</f>
        <v>0.0002103602638</v>
      </c>
      <c r="BH470" s="51">
        <f>AM470 * ( (1-Baseline!H$88-Baseline!H$87) + (1-Baseline!B$36)*Baseline!H$88 )</f>
        <v>0.00004532558107</v>
      </c>
      <c r="BI470" s="51">
        <f>AN470 * ( (1-Baseline!H$88-Baseline!H$87) + (1-Baseline!B$36)*Baseline!H$88 )</f>
        <v>0.02745880448</v>
      </c>
      <c r="BJ470" s="51">
        <f t="shared" si="8"/>
        <v>0.02774249585</v>
      </c>
      <c r="BK470" s="61"/>
      <c r="BL470" s="51">
        <f t="shared" si="19"/>
        <v>0.9487960005</v>
      </c>
      <c r="BM470" s="51">
        <f t="shared" si="20"/>
        <v>0.01757364642</v>
      </c>
      <c r="BN470" s="51">
        <f t="shared" si="21"/>
        <v>0.02792256744</v>
      </c>
      <c r="BO470" s="51">
        <f t="shared" si="22"/>
        <v>0.00570778568</v>
      </c>
      <c r="BP470" s="51">
        <f t="shared" si="9"/>
        <v>1</v>
      </c>
      <c r="BQ470" s="51">
        <f t="shared" si="23"/>
        <v>0.05829790293</v>
      </c>
      <c r="BR470" s="51">
        <f t="shared" si="24"/>
        <v>0.9142421242</v>
      </c>
      <c r="BS470" s="51">
        <f t="shared" si="25"/>
        <v>0.01341232713</v>
      </c>
      <c r="BT470" s="51">
        <f t="shared" si="26"/>
        <v>0.01404764576</v>
      </c>
      <c r="BU470" s="51">
        <f t="shared" si="10"/>
        <v>1</v>
      </c>
      <c r="BV470" s="51">
        <f t="shared" si="27"/>
        <v>0.03603272157</v>
      </c>
      <c r="BW470" s="51">
        <f t="shared" si="28"/>
        <v>0.005217408076</v>
      </c>
      <c r="BX470" s="51">
        <f t="shared" si="29"/>
        <v>0.9468289698</v>
      </c>
      <c r="BY470" s="51">
        <f t="shared" si="30"/>
        <v>0.01192090058</v>
      </c>
      <c r="BZ470" s="51">
        <f t="shared" si="11"/>
        <v>1</v>
      </c>
      <c r="CA470" s="51">
        <f t="shared" si="31"/>
        <v>0.001009481024</v>
      </c>
      <c r="CB470" s="51">
        <f t="shared" si="32"/>
        <v>0.007582600532</v>
      </c>
      <c r="CC470" s="51">
        <f t="shared" si="33"/>
        <v>0.001633796084</v>
      </c>
      <c r="CD470" s="51">
        <f t="shared" si="34"/>
        <v>0.9897741224</v>
      </c>
      <c r="CE470" s="51">
        <f t="shared" si="12"/>
        <v>1</v>
      </c>
      <c r="CF470" s="61"/>
      <c r="CG470" s="51">
        <f t="shared" si="35"/>
        <v>0.9487960005</v>
      </c>
      <c r="CH470" s="51">
        <f t="shared" si="36"/>
        <v>0.01757364642</v>
      </c>
      <c r="CI470" s="51">
        <f t="shared" si="37"/>
        <v>0.02792256744</v>
      </c>
      <c r="CJ470" s="51">
        <f t="shared" si="38"/>
        <v>0.00570778568</v>
      </c>
      <c r="CK470" s="51">
        <f t="shared" si="13"/>
        <v>1</v>
      </c>
      <c r="CL470" s="51">
        <f t="shared" si="39"/>
        <v>0.05829790293</v>
      </c>
      <c r="CM470" s="51">
        <f t="shared" si="40"/>
        <v>0.9142421242</v>
      </c>
      <c r="CN470" s="51">
        <f t="shared" si="41"/>
        <v>0.01341232713</v>
      </c>
      <c r="CO470" s="51">
        <f t="shared" si="42"/>
        <v>0.01404764576</v>
      </c>
      <c r="CP470" s="51">
        <f t="shared" si="14"/>
        <v>1</v>
      </c>
      <c r="CQ470" s="51">
        <f t="shared" si="43"/>
        <v>0.03603272157</v>
      </c>
      <c r="CR470" s="51">
        <f t="shared" si="44"/>
        <v>0.005217408076</v>
      </c>
      <c r="CS470" s="51">
        <f t="shared" si="45"/>
        <v>0.9468289698</v>
      </c>
      <c r="CT470" s="51">
        <f t="shared" si="46"/>
        <v>0.01192090058</v>
      </c>
      <c r="CU470" s="51">
        <f t="shared" si="15"/>
        <v>1</v>
      </c>
      <c r="CV470" s="51">
        <f t="shared" si="47"/>
        <v>0.001009481024</v>
      </c>
      <c r="CW470" s="51">
        <f t="shared" si="48"/>
        <v>0.007582600532</v>
      </c>
      <c r="CX470" s="51">
        <f t="shared" si="49"/>
        <v>0.001633796084</v>
      </c>
      <c r="CY470" s="51">
        <f t="shared" si="50"/>
        <v>0.9897741224</v>
      </c>
      <c r="CZ470" s="51">
        <f t="shared" si="16"/>
        <v>1</v>
      </c>
      <c r="DA470" s="61"/>
      <c r="DB470" s="51">
        <f>(AQ470*Baseline!B$7 + AV470*Baseline!B$11 + BA470*Baseline!B$16 + BF470*Baseline!B$18)</f>
        <v>55593.09287</v>
      </c>
      <c r="DC470" s="51">
        <f>(AR470*Baseline!B$7 + AW470*Baseline!B$11 + BB470*Baseline!B$16 + BG470*Baseline!B$18)</f>
        <v>62933.37086</v>
      </c>
      <c r="DD470" s="51">
        <f>(AS470*Baseline!B$7 + AX470*Baseline!B$11 + BC470*Baseline!B$16 + BH470*Baseline!B$18)</f>
        <v>115119.9792</v>
      </c>
      <c r="DE470" s="51">
        <f>(AT470*Baseline!B$7 + AY470*Baseline!B$11 + BD470*Baseline!B$16 + BI470*Baseline!B$18)</f>
        <v>1259835.157</v>
      </c>
      <c r="DF470" s="51">
        <f t="shared" si="17"/>
        <v>1493481.6</v>
      </c>
      <c r="DG470" s="61"/>
      <c r="DH470" s="51">
        <f t="shared" si="51"/>
        <v>0.03722382174</v>
      </c>
      <c r="DI470" s="51">
        <f t="shared" si="52"/>
        <v>0.04213869849</v>
      </c>
      <c r="DJ470" s="51">
        <f t="shared" si="53"/>
        <v>0.07708161864</v>
      </c>
      <c r="DK470" s="51">
        <f t="shared" si="54"/>
        <v>0.8435558611</v>
      </c>
      <c r="DL470" s="51">
        <f t="shared" si="18"/>
        <v>1</v>
      </c>
      <c r="DM470" s="61"/>
      <c r="DN470" s="51">
        <f>DH470 / (Baseline!B$7/Baseline!B$17)</f>
        <v>3.973398138</v>
      </c>
      <c r="DO470" s="51">
        <f>DI470 / (Baseline!B$11/Baseline!B$17)</f>
        <v>1.01724835</v>
      </c>
      <c r="DP470" s="51">
        <f>DJ470 / (Baseline!B$16/Baseline!B$17)</f>
        <v>1.191143954</v>
      </c>
      <c r="DQ470" s="51">
        <f>DK470 / (Baseline!B$18/Baseline!B$17)</f>
        <v>0.9537143719</v>
      </c>
      <c r="DR470" s="79"/>
      <c r="DS470" s="51">
        <f>(AU470*Baseline!B$34)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0.02778013873</v>
      </c>
      <c r="DT470" s="51">
        <f>(AZ470*Baseline!B$34) + (Baseline!D$88*(1-Baseline!D$89)*Baseline!B$35) + (Baseline!D$88*Baseline!D$89*((1-Baseline!D$90)*Baseline!B$40 + Baseline!D$90*Baseline!B$41))</f>
        <v>0.01037832348</v>
      </c>
      <c r="DU470" s="51">
        <f>(BE470*Baseline!B$34) + (Baseline!F$88*(1-Baseline!F$89)*Baseline!B$35) + (Baseline!F$88*Baseline!F$89*((1-Baseline!F$90)*Baseline!B$40 + Baseline!F$90*Baseline!B$41))</f>
        <v>0.0129752186</v>
      </c>
      <c r="DV470" s="51">
        <f>(BJ470*Baseline!B$34) + (Baseline!H$88*(1-Baseline!H$89)*Baseline!B$35) + (Baseline!H$88*Baseline!H$89*((1-Baseline!H$90)*Baseline!B$40 + Baseline!H$90*Baseline!B$41))</f>
        <v>0.009306374378</v>
      </c>
      <c r="DW470" s="51">
        <f>( DS470*Baseline!B$7 + DT470*Baseline!B$11 + DU470*Baseline!B$16 + DV470*Baseline!B$18 ) / Baseline!B$17</f>
        <v>0.00976126522</v>
      </c>
    </row>
    <row r="471">
      <c r="A471" s="4" t="s">
        <v>784</v>
      </c>
      <c r="B471" s="45">
        <f>MIN( MAX( NORMINV( MCrands!B471, (B$5+B$4)/2, (B$5-B$4)/3.29 ), 0 ), 1 )</f>
        <v>0.5039603181</v>
      </c>
      <c r="C471" s="45">
        <f>MAX( NORMINV( MCrands!C471, (C$5+C$4)/2, (C$5-C$4)/3.29 ), 0 )</f>
        <v>2.984289693</v>
      </c>
      <c r="D471" s="41"/>
      <c r="E471" s="43">
        <f>Baseline!B$33 * (C471 * Baseline!B$66*Baseline!B$66/Baseline!B$73 + Baseline!B$52*Baseline!B$52/Baseline!B$74 + Baseline!B$53*Baseline!B$53/Baseline!B$75 + Baseline!B$54*Baseline!B$54/Baseline!B$76)</f>
        <v>0.00002117008689</v>
      </c>
      <c r="F471" s="43">
        <f>Baseline!B$33 * (C471 * Baseline!B$66*Baseline!B$57/Baseline!B$73 + Baseline!B$52*Baseline!B$67/Baseline!B$74 + Baseline!B$53*Baseline!B$55/Baseline!B$75 + Baseline!B$54*Baseline!B$56/Baseline!B$76)</f>
        <v>0.0000002002105132</v>
      </c>
      <c r="G471" s="45">
        <f>Baseline!B$33 * (C471 * Baseline!B$66*Baseline!B$58/Baseline!B$73 + Baseline!B$52*Baseline!B$59/Baseline!B$74 + Baseline!B$53*Baseline!B$68/Baseline!B$75 + Baseline!B$54*Baseline!B$60/Baseline!B$76)</f>
        <v>0.0000001694468703</v>
      </c>
      <c r="H471" s="43">
        <f>Baseline!B$33 * (C471 * Baseline!B$66*Baseline!B$61/Baseline!B$73 + Baseline!B$52*Baseline!B$62/Baseline!B$74 + Baseline!B$53*Baseline!B$63/Baseline!B$75 + Baseline!B$54*Baseline!B$69/Baseline!B$76)</f>
        <v>0.000000003482750727</v>
      </c>
      <c r="I471" s="43">
        <f>Baseline!B$33 * (C471 * Baseline!B$57*Baseline!B$66/Baseline!B$73 + Baseline!B$67*Baseline!B$52/Baseline!B$74 + Baseline!B$55*Baseline!B$53/Baseline!B$75 + Baseline!B$56*Baseline!B$54/Baseline!B$76)</f>
        <v>0.0000002002105132</v>
      </c>
      <c r="J471" s="45">
        <f>Baseline!B$33 * (C471 * Baseline!B$57*Baseline!B$57/Baseline!B$73 + Baseline!B$67*Baseline!B$67/Baseline!B$74 + Baseline!B$55*Baseline!B$55/Baseline!B$75 + Baseline!B$56*Baseline!B$56/Baseline!B$76)</f>
        <v>0.000001763813854</v>
      </c>
      <c r="K471" s="43">
        <f>Baseline!B$33 * (C471 * Baseline!B$57*Baseline!B$58/Baseline!B$73 + Baseline!B$67*Baseline!B$59/Baseline!B$74 + Baseline!B$55*Baseline!B$68/Baseline!B$75 + Baseline!B$56*Baseline!B$60/Baseline!B$76)</f>
        <v>0.00000001374204295</v>
      </c>
      <c r="L471" s="45">
        <f>Baseline!B$33 * (C471 * Baseline!B$57*Baseline!B$61/Baseline!B$73 + Baseline!B$67*Baseline!B$62/Baseline!B$74 + Baseline!B$55*Baseline!B$63/Baseline!B$75 + Baseline!B$56*Baseline!B$69/Baseline!B$76)</f>
        <v>0.00000001439286417</v>
      </c>
      <c r="M471" s="43">
        <f>Baseline!B$33 * (C471 * Baseline!B$58*Baseline!B$66/Baseline!B$73 + Baseline!B$59*Baseline!B$52/Baseline!B$74 + Baseline!B$68*Baseline!B$53/Baseline!B$75 + Baseline!B$60*Baseline!B$54/Baseline!B$76)</f>
        <v>0.0000001694468703</v>
      </c>
      <c r="N471" s="45">
        <f>Baseline!B$33 * (C471 * Baseline!B$58*Baseline!B$57/Baseline!B$73 + Baseline!B$59*Baseline!B$67/Baseline!B$74 + Baseline!B$68*Baseline!B$55/Baseline!B$75 + Baseline!B$60*Baseline!B$56/Baseline!B$76)</f>
        <v>0.00000001374204295</v>
      </c>
      <c r="O471" s="45">
        <f>Baseline!B$33 * (C471 * Baseline!B$58*Baseline!B$58/Baseline!B$73 + Baseline!B$59*Baseline!B$59/Baseline!B$74 + Baseline!B$68*Baseline!B$68/Baseline!B$75 + Baseline!B$60*Baseline!B$60/Baseline!B$76)</f>
        <v>0.000001324390575</v>
      </c>
      <c r="P471" s="43">
        <f>Baseline!B$33 * (C471 * Baseline!B$58*Baseline!B$61/Baseline!B$73 + Baseline!B$59*Baseline!B$62/Baseline!B$74 + Baseline!B$68*Baseline!B$63/Baseline!B$75 + Baseline!B$60*Baseline!B$69/Baseline!B$76)</f>
        <v>0.00000000164697208</v>
      </c>
      <c r="Q471" s="43">
        <f>Baseline!B$33 * (C471 * Baseline!B$61*Baseline!B$66/Baseline!B$73 + Baseline!B$62*Baseline!B$52/Baseline!B$74 + Baseline!B$63*Baseline!B$53/Baseline!B$75 + Baseline!B$69*Baseline!B$54/Baseline!B$76)</f>
        <v>0.000000003482750727</v>
      </c>
      <c r="R471" s="43">
        <f>Baseline!B$33 * (C471 * Baseline!B$61*Baseline!B$57/Baseline!B$73 + Baseline!B$62*Baseline!B$67/Baseline!B$74 + Baseline!B$63*Baseline!B$55/Baseline!B$75 + Baseline!B$69*Baseline!B$56/Baseline!B$76)</f>
        <v>0.00000001439286417</v>
      </c>
      <c r="S471" s="43">
        <f>Baseline!B$33 * (C471 * Baseline!B$61*Baseline!B$58/Baseline!B$73 + Baseline!B$62*Baseline!B$59/Baseline!B$74 + Baseline!B$63*Baseline!B$68/Baseline!B$75 + Baseline!B$69*Baseline!B$60/Baseline!B$76)</f>
        <v>0.00000000164697208</v>
      </c>
      <c r="T471" s="43">
        <f>Baseline!B$33 * (C471 * Baseline!B$61*Baseline!B$61/Baseline!B$73 + Baseline!B$62*Baseline!B$62/Baseline!B$74 + Baseline!B$63*Baseline!B$63/Baseline!B$75 + Baseline!B$69*Baseline!B$69/Baseline!B$76)</f>
        <v>0.00000009854654812</v>
      </c>
      <c r="U471" s="41"/>
      <c r="V471" s="43">
        <f>E471 * ( Baseline!B$87 * Baseline!B$7 )</f>
        <v>0.2197243319</v>
      </c>
      <c r="W471" s="43">
        <f>F471 * ( Baseline!D$87 * Baseline!B$11 )</f>
        <v>0.003693202389</v>
      </c>
      <c r="X471" s="43">
        <f>G471 * ( Baseline!F$87 * Baseline!B$16 )</f>
        <v>0.005885698053</v>
      </c>
      <c r="Y471" s="43">
        <f>H471 * ( Baseline!H$87 * Baseline!B$18 )</f>
        <v>0.001224791023</v>
      </c>
      <c r="Z471" s="51">
        <f t="shared" si="1"/>
        <v>0.2305280233</v>
      </c>
      <c r="AA471" s="43">
        <f>I471 * ( Baseline!B$87 * Baseline!B$7 )</f>
        <v>0.002077984917</v>
      </c>
      <c r="AB471" s="45">
        <f>J471 * ( Baseline!D$87 * Baseline!B$11 )</f>
        <v>0.03253636103</v>
      </c>
      <c r="AC471" s="45">
        <f>K471 * ( Baseline!F$87 * Baseline!B$16 )</f>
        <v>0.0004773267002</v>
      </c>
      <c r="AD471" s="45">
        <f>L471 * ( Baseline!F$87 * Baseline!B$16 )</f>
        <v>0.0004999328255</v>
      </c>
      <c r="AE471" s="51">
        <f t="shared" si="2"/>
        <v>0.03559160547</v>
      </c>
      <c r="AF471" s="51">
        <f>M471 * ( Baseline!B$87 * Baseline!B$7 )</f>
        <v>0.001758689067</v>
      </c>
      <c r="AG471" s="51">
        <f>N471 * ( Baseline!D$87 * Baseline!B$11 )</f>
        <v>0.0002534939102</v>
      </c>
      <c r="AH471" s="51">
        <f>O471 * ( Baseline!F$87 * Baseline!B$16 )</f>
        <v>0.04600240191</v>
      </c>
      <c r="AI471" s="51">
        <f>P471 * ( Baseline!H$87 * Baseline!B$18 )</f>
        <v>0.0005791963813</v>
      </c>
      <c r="AJ471" s="51">
        <f t="shared" si="3"/>
        <v>0.04859378127</v>
      </c>
      <c r="AK471" s="51">
        <f>Q471 * ( Baseline!B$87 * Baseline!B$7 )</f>
        <v>0.0000361474698</v>
      </c>
      <c r="AL471" s="51">
        <f>R471 * ( Baseline!D$87 * Baseline!B$11 )</f>
        <v>0.0002654993461</v>
      </c>
      <c r="AM471" s="51">
        <f>S471 * ( Baseline!F$87 * Baseline!B$16 )</f>
        <v>0.00005720719627</v>
      </c>
      <c r="AN471" s="51">
        <f>T471 * ( Baseline!H$87 * Baseline!B$18 )</f>
        <v>0.03465620623</v>
      </c>
      <c r="AO471" s="51">
        <f t="shared" si="4"/>
        <v>0.03501506024</v>
      </c>
      <c r="AP471" s="61"/>
      <c r="AQ471" s="51">
        <f>V471 * ( (1-Baseline!B$88-Baseline!B$87) + (1-B471)*Baseline!B$88 )</f>
        <v>0.1164704448</v>
      </c>
      <c r="AR471" s="51">
        <f>W471 * ( (1-Baseline!B$88-Baseline!B$87) + (1-B471)*Baseline!B$88 )</f>
        <v>0.001957675427</v>
      </c>
      <c r="AS471" s="51">
        <f>X471 * ( (1-Baseline!B$88-Baseline!B$87) + (1-B471)*Baseline!B$88 )</f>
        <v>0.00311986326</v>
      </c>
      <c r="AT471" s="51">
        <f>Y471 * ( (1-Baseline!B$88-Baseline!B$87) + (1-B471)*Baseline!B$88 )</f>
        <v>0.0006492314894</v>
      </c>
      <c r="AU471" s="51">
        <f t="shared" si="5"/>
        <v>0.122197215</v>
      </c>
      <c r="AV471" s="51">
        <f>AA471 * ( (1-Baseline!D$88-Baseline!D$87) + (1-B471)*Baseline!D$88 )</f>
        <v>0.001590955493</v>
      </c>
      <c r="AW471" s="51">
        <f>AB471 * ( (1-Baseline!D$88-Baseline!D$87) + (1-B471)*Baseline!D$88 )</f>
        <v>0.02491062465</v>
      </c>
      <c r="AX471" s="51">
        <f>AC471 * ( (1-Baseline!D$88-Baseline!D$87) + (1-B471)*Baseline!D$88 )</f>
        <v>0.0003654528622</v>
      </c>
      <c r="AY471" s="51">
        <f>AD471 * ( (1-Baseline!D$88-Baseline!D$87) + (1-B471)*Baseline!D$88 )</f>
        <v>0.0003827606583</v>
      </c>
      <c r="AZ471" s="51">
        <f t="shared" si="6"/>
        <v>0.02724979367</v>
      </c>
      <c r="BA471" s="51">
        <f>AF471 * ( (1-Baseline!F$88-Baseline!F$87) + (1-Baseline!B$36)*Baseline!F$88 )</f>
        <v>0.00126560893</v>
      </c>
      <c r="BB471" s="51">
        <f>AG471 * ( (1-Baseline!F$88-Baseline!F$87) + (1-Baseline!B$36)*Baseline!F$88 )</f>
        <v>0.0001824223296</v>
      </c>
      <c r="BC471" s="51">
        <f>AH471 * ( (1-Baseline!F$88-Baseline!F$87) + (1-Baseline!B$36)*Baseline!F$88 )</f>
        <v>0.03310480049</v>
      </c>
      <c r="BD471" s="51">
        <f>AI471 * ( (1-Baseline!F$88-Baseline!F$87) + (1-Baseline!B$36)*Baseline!F$88 )</f>
        <v>0.0004168082503</v>
      </c>
      <c r="BE471" s="51">
        <f t="shared" si="7"/>
        <v>0.03496964</v>
      </c>
      <c r="BF471" s="51">
        <f>AK471 * ( (1-Baseline!H$88-Baseline!H$87) + (1-Baseline!B$36)*Baseline!H$88 )</f>
        <v>0.00002864036327</v>
      </c>
      <c r="BG471" s="51">
        <f>AL471 * ( (1-Baseline!H$88-Baseline!H$87) + (1-Baseline!B$36)*Baseline!H$88 )</f>
        <v>0.0002103604419</v>
      </c>
      <c r="BH471" s="51">
        <f>AM471 * ( (1-Baseline!H$88-Baseline!H$87) + (1-Baseline!B$36)*Baseline!H$88 )</f>
        <v>0.00004532640575</v>
      </c>
      <c r="BI471" s="51">
        <f>AN471 * ( (1-Baseline!H$88-Baseline!H$87) + (1-Baseline!B$36)*Baseline!H$88 )</f>
        <v>0.02745880532</v>
      </c>
      <c r="BJ471" s="51">
        <f t="shared" si="8"/>
        <v>0.02774313253</v>
      </c>
      <c r="BK471" s="61"/>
      <c r="BL471" s="51">
        <f t="shared" si="19"/>
        <v>0.9531350189</v>
      </c>
      <c r="BM471" s="51">
        <f t="shared" si="20"/>
        <v>0.01602062229</v>
      </c>
      <c r="BN471" s="51">
        <f t="shared" si="21"/>
        <v>0.02553137778</v>
      </c>
      <c r="BO471" s="51">
        <f t="shared" si="22"/>
        <v>0.005312981064</v>
      </c>
      <c r="BP471" s="51">
        <f t="shared" si="9"/>
        <v>1</v>
      </c>
      <c r="BQ471" s="51">
        <f t="shared" si="23"/>
        <v>0.05838412988</v>
      </c>
      <c r="BR471" s="51">
        <f t="shared" si="24"/>
        <v>0.9141582853</v>
      </c>
      <c r="BS471" s="51">
        <f t="shared" si="25"/>
        <v>0.01341121576</v>
      </c>
      <c r="BT471" s="51">
        <f t="shared" si="26"/>
        <v>0.01404636905</v>
      </c>
      <c r="BU471" s="51">
        <f t="shared" si="10"/>
        <v>1</v>
      </c>
      <c r="BV471" s="51">
        <f t="shared" si="27"/>
        <v>0.03619164882</v>
      </c>
      <c r="BW471" s="51">
        <f t="shared" si="28"/>
        <v>0.005216591581</v>
      </c>
      <c r="BX471" s="51">
        <f t="shared" si="29"/>
        <v>0.9466726134</v>
      </c>
      <c r="BY471" s="51">
        <f t="shared" si="30"/>
        <v>0.01191914616</v>
      </c>
      <c r="BZ471" s="51">
        <f t="shared" si="11"/>
        <v>1</v>
      </c>
      <c r="CA471" s="51">
        <f t="shared" si="31"/>
        <v>0.001032340643</v>
      </c>
      <c r="CB471" s="51">
        <f t="shared" si="32"/>
        <v>0.00758243294</v>
      </c>
      <c r="CC471" s="51">
        <f t="shared" si="33"/>
        <v>0.001633788315</v>
      </c>
      <c r="CD471" s="51">
        <f t="shared" si="34"/>
        <v>0.9897514381</v>
      </c>
      <c r="CE471" s="51">
        <f t="shared" si="12"/>
        <v>1</v>
      </c>
      <c r="CF471" s="61"/>
      <c r="CG471" s="51">
        <f t="shared" si="35"/>
        <v>0.9531350189</v>
      </c>
      <c r="CH471" s="51">
        <f t="shared" si="36"/>
        <v>0.01602062229</v>
      </c>
      <c r="CI471" s="51">
        <f t="shared" si="37"/>
        <v>0.02553137778</v>
      </c>
      <c r="CJ471" s="51">
        <f t="shared" si="38"/>
        <v>0.005312981064</v>
      </c>
      <c r="CK471" s="51">
        <f t="shared" si="13"/>
        <v>1</v>
      </c>
      <c r="CL471" s="51">
        <f t="shared" si="39"/>
        <v>0.05838412988</v>
      </c>
      <c r="CM471" s="51">
        <f t="shared" si="40"/>
        <v>0.9141582853</v>
      </c>
      <c r="CN471" s="51">
        <f t="shared" si="41"/>
        <v>0.01341121576</v>
      </c>
      <c r="CO471" s="51">
        <f t="shared" si="42"/>
        <v>0.01404636905</v>
      </c>
      <c r="CP471" s="51">
        <f t="shared" si="14"/>
        <v>1</v>
      </c>
      <c r="CQ471" s="51">
        <f t="shared" si="43"/>
        <v>0.03619164882</v>
      </c>
      <c r="CR471" s="51">
        <f t="shared" si="44"/>
        <v>0.005216591581</v>
      </c>
      <c r="CS471" s="51">
        <f t="shared" si="45"/>
        <v>0.9466726134</v>
      </c>
      <c r="CT471" s="51">
        <f t="shared" si="46"/>
        <v>0.01191914616</v>
      </c>
      <c r="CU471" s="51">
        <f t="shared" si="15"/>
        <v>1</v>
      </c>
      <c r="CV471" s="51">
        <f t="shared" si="47"/>
        <v>0.001032340643</v>
      </c>
      <c r="CW471" s="51">
        <f t="shared" si="48"/>
        <v>0.00758243294</v>
      </c>
      <c r="CX471" s="51">
        <f t="shared" si="49"/>
        <v>0.001633788315</v>
      </c>
      <c r="CY471" s="51">
        <f t="shared" si="50"/>
        <v>0.9897514381</v>
      </c>
      <c r="CZ471" s="51">
        <f t="shared" si="16"/>
        <v>1</v>
      </c>
      <c r="DA471" s="61"/>
      <c r="DB471" s="51">
        <f>(AQ471*Baseline!B$7 + AV471*Baseline!B$11 + BA471*Baseline!B$16 + BF471*Baseline!B$18)</f>
        <v>65451.5517</v>
      </c>
      <c r="DC471" s="51">
        <f>(AR471*Baseline!B$7 + AW471*Baseline!B$11 + BB471*Baseline!B$16 + BG471*Baseline!B$18)</f>
        <v>64615.37808</v>
      </c>
      <c r="DD471" s="51">
        <f>(AS471*Baseline!B$7 + AX471*Baseline!B$11 + BC471*Baseline!B$16 + BH471*Baseline!B$18)</f>
        <v>115279.7717</v>
      </c>
      <c r="DE471" s="51">
        <f>(AT471*Baseline!B$7 + AY471*Baseline!B$11 + BD471*Baseline!B$16 + BI471*Baseline!B$18)</f>
        <v>1259893.217</v>
      </c>
      <c r="DF471" s="51">
        <f t="shared" si="17"/>
        <v>1505239.918</v>
      </c>
      <c r="DG471" s="61"/>
      <c r="DH471" s="51">
        <f t="shared" si="51"/>
        <v>0.0434824714</v>
      </c>
      <c r="DI471" s="51">
        <f t="shared" si="52"/>
        <v>0.04292696287</v>
      </c>
      <c r="DJ471" s="51">
        <f t="shared" si="53"/>
        <v>0.07658564614</v>
      </c>
      <c r="DK471" s="51">
        <f t="shared" si="54"/>
        <v>0.8370049196</v>
      </c>
      <c r="DL471" s="51">
        <f t="shared" si="18"/>
        <v>1</v>
      </c>
      <c r="DM471" s="61"/>
      <c r="DN471" s="51">
        <f>DH471 / (Baseline!B$7/Baseline!B$17)</f>
        <v>4.641467824</v>
      </c>
      <c r="DO471" s="51">
        <f>DI471 / (Baseline!B$11/Baseline!B$17)</f>
        <v>1.03627743</v>
      </c>
      <c r="DP471" s="51">
        <f>DJ471 / (Baseline!B$16/Baseline!B$17)</f>
        <v>1.18347968</v>
      </c>
      <c r="DQ471" s="51">
        <f>DK471 / (Baseline!B$18/Baseline!B$17)</f>
        <v>0.9463079542</v>
      </c>
      <c r="DR471" s="79"/>
      <c r="DS471" s="51">
        <f>(AU471*Baseline!B$34)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0.0308591135</v>
      </c>
      <c r="DT471" s="51">
        <f>(AZ471*Baseline!B$34) + (Baseline!D$88*(1-Baseline!D$89)*Baseline!B$35) + (Baseline!D$88*Baseline!D$89*((1-Baseline!D$90)*Baseline!B$40 + Baseline!D$90*Baseline!B$41))</f>
        <v>0.01050103705</v>
      </c>
      <c r="DU471" s="51">
        <f>(BE471*Baseline!B$34) + (Baseline!F$88*(1-Baseline!F$89)*Baseline!B$35) + (Baseline!F$88*Baseline!F$89*((1-Baseline!F$90)*Baseline!B$40 + Baseline!F$90*Baseline!B$41))</f>
        <v>0.012976086</v>
      </c>
      <c r="DV471" s="51">
        <f>(BJ471*Baseline!B$34) + (Baseline!H$88*(1-Baseline!H$89)*Baseline!B$35) + (Baseline!H$88*Baseline!H$89*((1-Baseline!H$90)*Baseline!B$40 + Baseline!H$90*Baseline!B$41))</f>
        <v>0.009306469879</v>
      </c>
      <c r="DW471" s="51">
        <f>( DS471*Baseline!B$7 + DT471*Baseline!B$11 + DU471*Baseline!B$16 + DV471*Baseline!B$18 ) / Baseline!B$17</f>
        <v>0.009795333766</v>
      </c>
    </row>
    <row r="472">
      <c r="A472" s="4" t="s">
        <v>786</v>
      </c>
      <c r="B472" s="45">
        <f>MIN( MAX( NORMINV( MCrands!B472, (B$5+B$4)/2, (B$5-B$4)/3.29 ), 0 ), 1 )</f>
        <v>0.5004560765</v>
      </c>
      <c r="C472" s="45">
        <f>MAX( NORMINV( MCrands!C472, (C$5+C$4)/2, (C$5-C$4)/3.29 ), 0 )</f>
        <v>2.441872115</v>
      </c>
      <c r="D472" s="41"/>
      <c r="E472" s="43">
        <f>Baseline!B$33 * (C472 * Baseline!B$66*Baseline!B$66/Baseline!B$73 + Baseline!B$52*Baseline!B$52/Baseline!B$74 + Baseline!B$53*Baseline!B$53/Baseline!B$75 + Baseline!B$54*Baseline!B$54/Baseline!B$76)</f>
        <v>0.00001732975742</v>
      </c>
      <c r="F472" s="43">
        <f>Baseline!B$33 * (C472 * Baseline!B$66*Baseline!B$57/Baseline!B$73 + Baseline!B$52*Baseline!B$67/Baseline!B$74 + Baseline!B$53*Baseline!B$55/Baseline!B$75 + Baseline!B$54*Baseline!B$56/Baseline!B$76)</f>
        <v>0.0000001996041454</v>
      </c>
      <c r="G472" s="45">
        <f>Baseline!B$33 * (C472 * Baseline!B$66*Baseline!B$58/Baseline!B$73 + Baseline!B$52*Baseline!B$59/Baseline!B$74 + Baseline!B$53*Baseline!B$68/Baseline!B$75 + Baseline!B$54*Baseline!B$60/Baseline!B$76)</f>
        <v>0.0000001679562161</v>
      </c>
      <c r="H472" s="43">
        <f>Baseline!B$33 * (C472 * Baseline!B$66*Baseline!B$61/Baseline!B$73 + Baseline!B$52*Baseline!B$62/Baseline!B$74 + Baseline!B$53*Baseline!B$63/Baseline!B$75 + Baseline!B$54*Baseline!B$69/Baseline!B$76)</f>
        <v>0.000000003333685307</v>
      </c>
      <c r="I472" s="43">
        <f>Baseline!B$33 * (C472 * Baseline!B$57*Baseline!B$66/Baseline!B$73 + Baseline!B$67*Baseline!B$52/Baseline!B$74 + Baseline!B$55*Baseline!B$53/Baseline!B$75 + Baseline!B$56*Baseline!B$54/Baseline!B$76)</f>
        <v>0.0000001996041454</v>
      </c>
      <c r="J472" s="45">
        <f>Baseline!B$33 * (C472 * Baseline!B$57*Baseline!B$57/Baseline!B$73 + Baseline!B$67*Baseline!B$67/Baseline!B$74 + Baseline!B$55*Baseline!B$55/Baseline!B$75 + Baseline!B$56*Baseline!B$56/Baseline!B$76)</f>
        <v>0.000001763813758</v>
      </c>
      <c r="K472" s="43">
        <f>Baseline!B$33 * (C472 * Baseline!B$57*Baseline!B$58/Baseline!B$73 + Baseline!B$67*Baseline!B$59/Baseline!B$74 + Baseline!B$55*Baseline!B$68/Baseline!B$75 + Baseline!B$56*Baseline!B$60/Baseline!B$76)</f>
        <v>0.00000001374180759</v>
      </c>
      <c r="L472" s="45">
        <f>Baseline!B$33 * (C472 * Baseline!B$57*Baseline!B$61/Baseline!B$73 + Baseline!B$67*Baseline!B$62/Baseline!B$74 + Baseline!B$55*Baseline!B$63/Baseline!B$75 + Baseline!B$56*Baseline!B$69/Baseline!B$76)</f>
        <v>0.00000001439284063</v>
      </c>
      <c r="M472" s="43">
        <f>Baseline!B$33 * (C472 * Baseline!B$58*Baseline!B$66/Baseline!B$73 + Baseline!B$59*Baseline!B$52/Baseline!B$74 + Baseline!B$68*Baseline!B$53/Baseline!B$75 + Baseline!B$60*Baseline!B$54/Baseline!B$76)</f>
        <v>0.0000001679562161</v>
      </c>
      <c r="N472" s="45">
        <f>Baseline!B$33 * (C472 * Baseline!B$58*Baseline!B$57/Baseline!B$73 + Baseline!B$59*Baseline!B$67/Baseline!B$74 + Baseline!B$68*Baseline!B$55/Baseline!B$75 + Baseline!B$60*Baseline!B$56/Baseline!B$76)</f>
        <v>0.00000001374180759</v>
      </c>
      <c r="O472" s="45">
        <f>Baseline!B$33 * (C472 * Baseline!B$58*Baseline!B$58/Baseline!B$73 + Baseline!B$59*Baseline!B$59/Baseline!B$74 + Baseline!B$68*Baseline!B$68/Baseline!B$75 + Baseline!B$60*Baseline!B$60/Baseline!B$76)</f>
        <v>0.000001324389997</v>
      </c>
      <c r="P472" s="43">
        <f>Baseline!B$33 * (C472 * Baseline!B$58*Baseline!B$61/Baseline!B$73 + Baseline!B$59*Baseline!B$62/Baseline!B$74 + Baseline!B$68*Baseline!B$63/Baseline!B$75 + Baseline!B$60*Baseline!B$69/Baseline!B$76)</f>
        <v>0.000000001646914219</v>
      </c>
      <c r="Q472" s="43">
        <f>Baseline!B$33 * (C472 * Baseline!B$61*Baseline!B$66/Baseline!B$73 + Baseline!B$62*Baseline!B$52/Baseline!B$74 + Baseline!B$63*Baseline!B$53/Baseline!B$75 + Baseline!B$69*Baseline!B$54/Baseline!B$76)</f>
        <v>0.000000003333685307</v>
      </c>
      <c r="R472" s="43">
        <f>Baseline!B$33 * (C472 * Baseline!B$61*Baseline!B$57/Baseline!B$73 + Baseline!B$62*Baseline!B$67/Baseline!B$74 + Baseline!B$63*Baseline!B$55/Baseline!B$75 + Baseline!B$69*Baseline!B$56/Baseline!B$76)</f>
        <v>0.00000001439284063</v>
      </c>
      <c r="S472" s="43">
        <f>Baseline!B$33 * (C472 * Baseline!B$61*Baseline!B$58/Baseline!B$73 + Baseline!B$62*Baseline!B$59/Baseline!B$74 + Baseline!B$63*Baseline!B$68/Baseline!B$75 + Baseline!B$69*Baseline!B$60/Baseline!B$76)</f>
        <v>0.000000001646914219</v>
      </c>
      <c r="T472" s="43">
        <f>Baseline!B$33 * (C472 * Baseline!B$61*Baseline!B$61/Baseline!B$73 + Baseline!B$62*Baseline!B$62/Baseline!B$74 + Baseline!B$63*Baseline!B$63/Baseline!B$75 + Baseline!B$69*Baseline!B$69/Baseline!B$76)</f>
        <v>0.00000009854654233</v>
      </c>
      <c r="U472" s="41"/>
      <c r="V472" s="43">
        <f>E472 * ( Baseline!B$87 * Baseline!B$7 )</f>
        <v>0.1798655522</v>
      </c>
      <c r="W472" s="43">
        <f>F472 * ( Baseline!D$87 * Baseline!B$11 )</f>
        <v>0.003682016967</v>
      </c>
      <c r="X472" s="43">
        <f>G472 * ( Baseline!F$87 * Baseline!B$16 )</f>
        <v>0.005833920522</v>
      </c>
      <c r="Y472" s="43">
        <f>H472 * ( Baseline!H$87 * Baseline!B$18 )</f>
        <v>0.001172368669</v>
      </c>
      <c r="Z472" s="51">
        <f t="shared" si="1"/>
        <v>0.1905538584</v>
      </c>
      <c r="AA472" s="43">
        <f>I472 * ( Baseline!B$87 * Baseline!B$7 )</f>
        <v>0.002071691425</v>
      </c>
      <c r="AB472" s="45">
        <f>J472 * ( Baseline!D$87 * Baseline!B$11 )</f>
        <v>0.03253635927</v>
      </c>
      <c r="AC472" s="45">
        <f>K472 * ( Baseline!F$87 * Baseline!B$16 )</f>
        <v>0.0004773185248</v>
      </c>
      <c r="AD472" s="45">
        <f>L472 * ( Baseline!F$87 * Baseline!B$16 )</f>
        <v>0.0004999320079</v>
      </c>
      <c r="AE472" s="51">
        <f t="shared" si="2"/>
        <v>0.03558530122</v>
      </c>
      <c r="AF472" s="51">
        <f>M472 * ( Baseline!B$87 * Baseline!B$7 )</f>
        <v>0.001743217567</v>
      </c>
      <c r="AG472" s="51">
        <f>N472 * ( Baseline!D$87 * Baseline!B$11 )</f>
        <v>0.0002534895685</v>
      </c>
      <c r="AH472" s="51">
        <f>O472 * ( Baseline!F$87 * Baseline!B$16 )</f>
        <v>0.04600238182</v>
      </c>
      <c r="AI472" s="51">
        <f>P472 * ( Baseline!H$87 * Baseline!B$18 )</f>
        <v>0.0005791760331</v>
      </c>
      <c r="AJ472" s="51">
        <f t="shared" si="3"/>
        <v>0.04857826498</v>
      </c>
      <c r="AK472" s="51">
        <f>Q472 * ( Baseline!B$87 * Baseline!B$7 )</f>
        <v>0.0000346003198</v>
      </c>
      <c r="AL472" s="51">
        <f>R472 * ( Baseline!D$87 * Baseline!B$11 )</f>
        <v>0.000265498912</v>
      </c>
      <c r="AM472" s="51">
        <f>S472 * ( Baseline!F$87 * Baseline!B$16 )</f>
        <v>0.00005720518648</v>
      </c>
      <c r="AN472" s="51">
        <f>T472 * ( Baseline!H$87 * Baseline!B$18 )</f>
        <v>0.03465620419</v>
      </c>
      <c r="AO472" s="51">
        <f t="shared" si="4"/>
        <v>0.03501350861</v>
      </c>
      <c r="AP472" s="61"/>
      <c r="AQ472" s="51">
        <f>V472 * ( (1-Baseline!B$88-Baseline!B$87) + (1-B472)*Baseline!B$88 )</f>
        <v>0.0959032498</v>
      </c>
      <c r="AR472" s="51">
        <f>W472 * ( (1-Baseline!B$88-Baseline!B$87) + (1-B472)*Baseline!B$88 )</f>
        <v>0.001963229693</v>
      </c>
      <c r="AS472" s="51">
        <f>X472 * ( (1-Baseline!B$88-Baseline!B$87) + (1-B472)*Baseline!B$88 )</f>
        <v>0.003110611955</v>
      </c>
      <c r="AT472" s="51">
        <f>Y472 * ( (1-Baseline!B$88-Baseline!B$87) + (1-B472)*Baseline!B$88 )</f>
        <v>0.0006251000481</v>
      </c>
      <c r="AU472" s="51">
        <f t="shared" si="5"/>
        <v>0.1016021915</v>
      </c>
      <c r="AV472" s="51">
        <f>AA472 * ( (1-Baseline!D$88-Baseline!D$87) + (1-B472)*Baseline!D$88 )</f>
        <v>0.001589389392</v>
      </c>
      <c r="AW472" s="51">
        <f>AB472 * ( (1-Baseline!D$88-Baseline!D$87) + (1-B472)*Baseline!D$88 )</f>
        <v>0.02496170214</v>
      </c>
      <c r="AX472" s="51">
        <f>AC472 * ( (1-Baseline!D$88-Baseline!D$87) + (1-B472)*Baseline!D$88 )</f>
        <v>0.0003661959454</v>
      </c>
      <c r="AY472" s="51">
        <f>AD472 * ( (1-Baseline!D$88-Baseline!D$87) + (1-B472)*Baseline!D$88 )</f>
        <v>0.0003835448758</v>
      </c>
      <c r="AZ472" s="51">
        <f t="shared" si="6"/>
        <v>0.02730083235</v>
      </c>
      <c r="BA472" s="51">
        <f>AF472 * ( (1-Baseline!F$88-Baseline!F$87) + (1-Baseline!B$36)*Baseline!F$88 )</f>
        <v>0.001254475144</v>
      </c>
      <c r="BB472" s="51">
        <f>AG472 * ( (1-Baseline!F$88-Baseline!F$87) + (1-Baseline!B$36)*Baseline!F$88 )</f>
        <v>0.0001824192052</v>
      </c>
      <c r="BC472" s="51">
        <f>AH472 * ( (1-Baseline!F$88-Baseline!F$87) + (1-Baseline!B$36)*Baseline!F$88 )</f>
        <v>0.03310478603</v>
      </c>
      <c r="BD472" s="51">
        <f>AI472 * ( (1-Baseline!F$88-Baseline!F$87) + (1-Baseline!B$36)*Baseline!F$88 )</f>
        <v>0.0004167936071</v>
      </c>
      <c r="BE472" s="51">
        <f t="shared" si="7"/>
        <v>0.03495847399</v>
      </c>
      <c r="BF472" s="51">
        <f>AK472 * ( (1-Baseline!H$88-Baseline!H$87) + (1-Baseline!B$36)*Baseline!H$88 )</f>
        <v>0.00002741452538</v>
      </c>
      <c r="BG472" s="51">
        <f>AL472 * ( (1-Baseline!H$88-Baseline!H$87) + (1-Baseline!B$36)*Baseline!H$88 )</f>
        <v>0.0002103600979</v>
      </c>
      <c r="BH472" s="51">
        <f>AM472 * ( (1-Baseline!H$88-Baseline!H$87) + (1-Baseline!B$36)*Baseline!H$88 )</f>
        <v>0.00004532481335</v>
      </c>
      <c r="BI472" s="51">
        <f>AN472 * ( (1-Baseline!H$88-Baseline!H$87) + (1-Baseline!B$36)*Baseline!H$88 )</f>
        <v>0.0274588037</v>
      </c>
      <c r="BJ472" s="51">
        <f t="shared" si="8"/>
        <v>0.02774190314</v>
      </c>
      <c r="BK472" s="61"/>
      <c r="BL472" s="51">
        <f t="shared" si="19"/>
        <v>0.943909264</v>
      </c>
      <c r="BM472" s="51">
        <f t="shared" si="20"/>
        <v>0.01932271012</v>
      </c>
      <c r="BN472" s="51">
        <f t="shared" si="21"/>
        <v>0.03061559903</v>
      </c>
      <c r="BO472" s="51">
        <f t="shared" si="22"/>
        <v>0.006152426821</v>
      </c>
      <c r="BP472" s="51">
        <f t="shared" si="9"/>
        <v>1</v>
      </c>
      <c r="BQ472" s="51">
        <f t="shared" si="23"/>
        <v>0.05821761665</v>
      </c>
      <c r="BR472" s="51">
        <f t="shared" si="24"/>
        <v>0.9143201869</v>
      </c>
      <c r="BS472" s="51">
        <f t="shared" si="25"/>
        <v>0.01341336193</v>
      </c>
      <c r="BT472" s="51">
        <f t="shared" si="26"/>
        <v>0.01404883451</v>
      </c>
      <c r="BU472" s="51">
        <f t="shared" si="10"/>
        <v>1</v>
      </c>
      <c r="BV472" s="51">
        <f t="shared" si="27"/>
        <v>0.03588472267</v>
      </c>
      <c r="BW472" s="51">
        <f t="shared" si="28"/>
        <v>0.005218168426</v>
      </c>
      <c r="BX472" s="51">
        <f t="shared" si="29"/>
        <v>0.9469745746</v>
      </c>
      <c r="BY472" s="51">
        <f t="shared" si="30"/>
        <v>0.01192253435</v>
      </c>
      <c r="BZ472" s="51">
        <f t="shared" si="11"/>
        <v>1</v>
      </c>
      <c r="CA472" s="51">
        <f t="shared" si="31"/>
        <v>0.0009881991601</v>
      </c>
      <c r="CB472" s="51">
        <f t="shared" si="32"/>
        <v>0.007582756556</v>
      </c>
      <c r="CC472" s="51">
        <f t="shared" si="33"/>
        <v>0.001633803316</v>
      </c>
      <c r="CD472" s="51">
        <f t="shared" si="34"/>
        <v>0.989795241</v>
      </c>
      <c r="CE472" s="51">
        <f t="shared" si="12"/>
        <v>1</v>
      </c>
      <c r="CF472" s="61"/>
      <c r="CG472" s="51">
        <f t="shared" si="35"/>
        <v>0.943909264</v>
      </c>
      <c r="CH472" s="51">
        <f t="shared" si="36"/>
        <v>0.01932271012</v>
      </c>
      <c r="CI472" s="51">
        <f t="shared" si="37"/>
        <v>0.03061559903</v>
      </c>
      <c r="CJ472" s="51">
        <f t="shared" si="38"/>
        <v>0.006152426821</v>
      </c>
      <c r="CK472" s="51">
        <f t="shared" si="13"/>
        <v>1</v>
      </c>
      <c r="CL472" s="51">
        <f t="shared" si="39"/>
        <v>0.05821761665</v>
      </c>
      <c r="CM472" s="51">
        <f t="shared" si="40"/>
        <v>0.9143201869</v>
      </c>
      <c r="CN472" s="51">
        <f t="shared" si="41"/>
        <v>0.01341336193</v>
      </c>
      <c r="CO472" s="51">
        <f t="shared" si="42"/>
        <v>0.01404883451</v>
      </c>
      <c r="CP472" s="51">
        <f t="shared" si="14"/>
        <v>1</v>
      </c>
      <c r="CQ472" s="51">
        <f t="shared" si="43"/>
        <v>0.03588472267</v>
      </c>
      <c r="CR472" s="51">
        <f t="shared" si="44"/>
        <v>0.005218168426</v>
      </c>
      <c r="CS472" s="51">
        <f t="shared" si="45"/>
        <v>0.9469745746</v>
      </c>
      <c r="CT472" s="51">
        <f t="shared" si="46"/>
        <v>0.01192253435</v>
      </c>
      <c r="CU472" s="51">
        <f t="shared" si="15"/>
        <v>1</v>
      </c>
      <c r="CV472" s="51">
        <f t="shared" si="47"/>
        <v>0.0009881991601</v>
      </c>
      <c r="CW472" s="51">
        <f t="shared" si="48"/>
        <v>0.007582756556</v>
      </c>
      <c r="CX472" s="51">
        <f t="shared" si="49"/>
        <v>0.001633803316</v>
      </c>
      <c r="CY472" s="51">
        <f t="shared" si="50"/>
        <v>0.989795241</v>
      </c>
      <c r="CZ472" s="51">
        <f t="shared" si="16"/>
        <v>1</v>
      </c>
      <c r="DA472" s="61"/>
      <c r="DB472" s="51">
        <f>(AQ472*Baseline!B$7 + AV472*Baseline!B$11 + BA472*Baseline!B$16 + BF472*Baseline!B$18)</f>
        <v>55379.6711</v>
      </c>
      <c r="DC472" s="51">
        <f>(AR472*Baseline!B$7 + AW472*Baseline!B$11 + BB472*Baseline!B$16 + BG472*Baseline!B$18)</f>
        <v>64727.58411</v>
      </c>
      <c r="DD472" s="51">
        <f>(AS472*Baseline!B$7 + AX472*Baseline!B$11 + BC472*Baseline!B$16 + BH472*Baseline!B$18)</f>
        <v>115276.7571</v>
      </c>
      <c r="DE472" s="51">
        <f>(AT472*Baseline!B$7 + AY472*Baseline!B$11 + BD472*Baseline!B$16 + BI472*Baseline!B$18)</f>
        <v>1259883.072</v>
      </c>
      <c r="DF472" s="51">
        <f t="shared" si="17"/>
        <v>1495267.084</v>
      </c>
      <c r="DG472" s="61"/>
      <c r="DH472" s="51">
        <f t="shared" si="51"/>
        <v>0.0370366416</v>
      </c>
      <c r="DI472" s="51">
        <f t="shared" si="52"/>
        <v>0.04328830935</v>
      </c>
      <c r="DJ472" s="51">
        <f t="shared" si="53"/>
        <v>0.07709442566</v>
      </c>
      <c r="DK472" s="51">
        <f t="shared" si="54"/>
        <v>0.8425806234</v>
      </c>
      <c r="DL472" s="51">
        <f t="shared" si="18"/>
        <v>1</v>
      </c>
      <c r="DM472" s="61"/>
      <c r="DN472" s="51">
        <f>DH472 / (Baseline!B$7/Baseline!B$17)</f>
        <v>3.953417889</v>
      </c>
      <c r="DO472" s="51">
        <f>DI472 / (Baseline!B$11/Baseline!B$17)</f>
        <v>1.045000507</v>
      </c>
      <c r="DP472" s="51">
        <f>DJ472 / (Baseline!B$16/Baseline!B$17)</f>
        <v>1.191341861</v>
      </c>
      <c r="DQ472" s="51">
        <f>DK472 / (Baseline!B$18/Baseline!B$17)</f>
        <v>0.9526117796</v>
      </c>
      <c r="DR472" s="79"/>
      <c r="DS472" s="51">
        <f>(AU472*Baseline!B$34)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0.02776985997</v>
      </c>
      <c r="DT472" s="51">
        <f>(AZ472*Baseline!B$34) + (Baseline!D$88*(1-Baseline!D$89)*Baseline!B$35) + (Baseline!D$88*Baseline!D$89*((1-Baseline!D$90)*Baseline!B$40 + Baseline!D$90*Baseline!B$41))</f>
        <v>0.01050869285</v>
      </c>
      <c r="DU472" s="51">
        <f>(BE472*Baseline!B$34) + (Baseline!F$88*(1-Baseline!F$89)*Baseline!B$35) + (Baseline!F$88*Baseline!F$89*((1-Baseline!F$90)*Baseline!B$40 + Baseline!F$90*Baseline!B$41))</f>
        <v>0.0129744111</v>
      </c>
      <c r="DV472" s="51">
        <f>(BJ472*Baseline!B$34) + (Baseline!H$88*(1-Baseline!H$89)*Baseline!B$35) + (Baseline!H$88*Baseline!H$89*((1-Baseline!H$90)*Baseline!B$40 + Baseline!H$90*Baseline!B$41))</f>
        <v>0.009306285471</v>
      </c>
      <c r="DW472" s="51">
        <f>( DS472*Baseline!B$7 + DT472*Baseline!B$11 + DU472*Baseline!B$16 + DV472*Baseline!B$18 ) / Baseline!B$17</f>
        <v>0.009766438481</v>
      </c>
    </row>
    <row r="473">
      <c r="A473" s="4" t="s">
        <v>787</v>
      </c>
      <c r="B473" s="45">
        <f>MIN( MAX( NORMINV( MCrands!B473, (B$5+B$4)/2, (B$5-B$4)/3.29 ), 0 ), 1 )</f>
        <v>0.3876772768</v>
      </c>
      <c r="C473" s="45">
        <f>MAX( NORMINV( MCrands!C473, (C$5+C$4)/2, (C$5-C$4)/3.29 ), 0 )</f>
        <v>2.74783493</v>
      </c>
      <c r="D473" s="41"/>
      <c r="E473" s="43">
        <f>Baseline!B$33 * (C473 * Baseline!B$66*Baseline!B$66/Baseline!B$73 + Baseline!B$52*Baseline!B$52/Baseline!B$74 + Baseline!B$53*Baseline!B$53/Baseline!B$75 + Baseline!B$54*Baseline!B$54/Baseline!B$76)</f>
        <v>0.00001949598149</v>
      </c>
      <c r="F473" s="43">
        <f>Baseline!B$33 * (C473 * Baseline!B$66*Baseline!B$57/Baseline!B$73 + Baseline!B$52*Baseline!B$67/Baseline!B$74 + Baseline!B$53*Baseline!B$55/Baseline!B$75 + Baseline!B$54*Baseline!B$56/Baseline!B$76)</f>
        <v>0.0000001999461808</v>
      </c>
      <c r="G473" s="45">
        <f>Baseline!B$33 * (C473 * Baseline!B$66*Baseline!B$58/Baseline!B$73 + Baseline!B$52*Baseline!B$59/Baseline!B$74 + Baseline!B$53*Baseline!B$68/Baseline!B$75 + Baseline!B$54*Baseline!B$60/Baseline!B$76)</f>
        <v>0.000000168797053</v>
      </c>
      <c r="H473" s="43">
        <f>Baseline!B$33 * (C473 * Baseline!B$66*Baseline!B$61/Baseline!B$73 + Baseline!B$52*Baseline!B$62/Baseline!B$74 + Baseline!B$53*Baseline!B$63/Baseline!B$75 + Baseline!B$54*Baseline!B$69/Baseline!B$76)</f>
        <v>0.000000003417769005</v>
      </c>
      <c r="I473" s="43">
        <f>Baseline!B$33 * (C473 * Baseline!B$57*Baseline!B$66/Baseline!B$73 + Baseline!B$67*Baseline!B$52/Baseline!B$74 + Baseline!B$55*Baseline!B$53/Baseline!B$75 + Baseline!B$56*Baseline!B$54/Baseline!B$76)</f>
        <v>0.0000001999461808</v>
      </c>
      <c r="J473" s="45">
        <f>Baseline!B$33 * (C473 * Baseline!B$57*Baseline!B$57/Baseline!B$73 + Baseline!B$67*Baseline!B$67/Baseline!B$74 + Baseline!B$55*Baseline!B$55/Baseline!B$75 + Baseline!B$56*Baseline!B$56/Baseline!B$76)</f>
        <v>0.000001763813812</v>
      </c>
      <c r="K473" s="43">
        <f>Baseline!B$33 * (C473 * Baseline!B$57*Baseline!B$58/Baseline!B$73 + Baseline!B$67*Baseline!B$59/Baseline!B$74 + Baseline!B$55*Baseline!B$68/Baseline!B$75 + Baseline!B$56*Baseline!B$60/Baseline!B$76)</f>
        <v>0.00000001374194035</v>
      </c>
      <c r="L473" s="45">
        <f>Baseline!B$33 * (C473 * Baseline!B$57*Baseline!B$61/Baseline!B$73 + Baseline!B$67*Baseline!B$62/Baseline!B$74 + Baseline!B$55*Baseline!B$63/Baseline!B$75 + Baseline!B$56*Baseline!B$69/Baseline!B$76)</f>
        <v>0.00000001439285391</v>
      </c>
      <c r="M473" s="43">
        <f>Baseline!B$33 * (C473 * Baseline!B$58*Baseline!B$66/Baseline!B$73 + Baseline!B$59*Baseline!B$52/Baseline!B$74 + Baseline!B$68*Baseline!B$53/Baseline!B$75 + Baseline!B$60*Baseline!B$54/Baseline!B$76)</f>
        <v>0.000000168797053</v>
      </c>
      <c r="N473" s="45">
        <f>Baseline!B$33 * (C473 * Baseline!B$58*Baseline!B$57/Baseline!B$73 + Baseline!B$59*Baseline!B$67/Baseline!B$74 + Baseline!B$68*Baseline!B$55/Baseline!B$75 + Baseline!B$60*Baseline!B$56/Baseline!B$76)</f>
        <v>0.00000001374194035</v>
      </c>
      <c r="O473" s="45">
        <f>Baseline!B$33 * (C473 * Baseline!B$58*Baseline!B$58/Baseline!B$73 + Baseline!B$59*Baseline!B$59/Baseline!B$74 + Baseline!B$68*Baseline!B$68/Baseline!B$75 + Baseline!B$60*Baseline!B$60/Baseline!B$76)</f>
        <v>0.000001324390323</v>
      </c>
      <c r="P473" s="43">
        <f>Baseline!B$33 * (C473 * Baseline!B$58*Baseline!B$61/Baseline!B$73 + Baseline!B$59*Baseline!B$62/Baseline!B$74 + Baseline!B$68*Baseline!B$63/Baseline!B$75 + Baseline!B$60*Baseline!B$69/Baseline!B$76)</f>
        <v>0.000000001646946857</v>
      </c>
      <c r="Q473" s="43">
        <f>Baseline!B$33 * (C473 * Baseline!B$61*Baseline!B$66/Baseline!B$73 + Baseline!B$62*Baseline!B$52/Baseline!B$74 + Baseline!B$63*Baseline!B$53/Baseline!B$75 + Baseline!B$69*Baseline!B$54/Baseline!B$76)</f>
        <v>0.000000003417769005</v>
      </c>
      <c r="R473" s="43">
        <f>Baseline!B$33 * (C473 * Baseline!B$61*Baseline!B$57/Baseline!B$73 + Baseline!B$62*Baseline!B$67/Baseline!B$74 + Baseline!B$63*Baseline!B$55/Baseline!B$75 + Baseline!B$69*Baseline!B$56/Baseline!B$76)</f>
        <v>0.00000001439285391</v>
      </c>
      <c r="S473" s="43">
        <f>Baseline!B$33 * (C473 * Baseline!B$61*Baseline!B$58/Baseline!B$73 + Baseline!B$62*Baseline!B$59/Baseline!B$74 + Baseline!B$63*Baseline!B$68/Baseline!B$75 + Baseline!B$69*Baseline!B$60/Baseline!B$76)</f>
        <v>0.000000001646946857</v>
      </c>
      <c r="T473" s="43">
        <f>Baseline!B$33 * (C473 * Baseline!B$61*Baseline!B$61/Baseline!B$73 + Baseline!B$62*Baseline!B$62/Baseline!B$74 + Baseline!B$63*Baseline!B$63/Baseline!B$75 + Baseline!B$69*Baseline!B$69/Baseline!B$76)</f>
        <v>0.0000000985465456</v>
      </c>
      <c r="U473" s="41"/>
      <c r="V473" s="43">
        <f>E473 * ( Baseline!B$87 * Baseline!B$7 )</f>
        <v>0.2023487919</v>
      </c>
      <c r="W473" s="43">
        <f>F473 * ( Baseline!D$87 * Baseline!B$11 )</f>
        <v>0.003688326356</v>
      </c>
      <c r="X473" s="43">
        <f>G473 * ( Baseline!F$87 * Baseline!B$16 )</f>
        <v>0.005863126801</v>
      </c>
      <c r="Y473" s="43">
        <f>H473 * ( Baseline!H$87 * Baseline!B$18 )</f>
        <v>0.001201938675</v>
      </c>
      <c r="Z473" s="51">
        <f t="shared" si="1"/>
        <v>0.2131021838</v>
      </c>
      <c r="AA473" s="43">
        <f>I473 * ( Baseline!B$87 * Baseline!B$7 )</f>
        <v>0.00207524141</v>
      </c>
      <c r="AB473" s="45">
        <f>J473 * ( Baseline!D$87 * Baseline!B$11 )</f>
        <v>0.03253636026</v>
      </c>
      <c r="AC473" s="45">
        <f>K473 * ( Baseline!F$87 * Baseline!B$16 )</f>
        <v>0.0004773231363</v>
      </c>
      <c r="AD473" s="45">
        <f>L473 * ( Baseline!F$87 * Baseline!B$16 )</f>
        <v>0.0004999324691</v>
      </c>
      <c r="AE473" s="51">
        <f t="shared" si="2"/>
        <v>0.03558885728</v>
      </c>
      <c r="AF473" s="51">
        <f>M473 * ( Baseline!B$87 * Baseline!B$7 )</f>
        <v>0.001751944614</v>
      </c>
      <c r="AG473" s="51">
        <f>N473 * ( Baseline!D$87 * Baseline!B$11 )</f>
        <v>0.0002534920176</v>
      </c>
      <c r="AH473" s="51">
        <f>O473 * ( Baseline!F$87 * Baseline!B$16 )</f>
        <v>0.04600239315</v>
      </c>
      <c r="AI473" s="51">
        <f>P473 * ( Baseline!H$87 * Baseline!B$18 )</f>
        <v>0.000579187511</v>
      </c>
      <c r="AJ473" s="51">
        <f t="shared" si="3"/>
        <v>0.04858701729</v>
      </c>
      <c r="AK473" s="51">
        <f>Q473 * ( Baseline!B$87 * Baseline!B$7 )</f>
        <v>0.0000354730245</v>
      </c>
      <c r="AL473" s="51">
        <f>R473 * ( Baseline!D$87 * Baseline!B$11 )</f>
        <v>0.0002654991569</v>
      </c>
      <c r="AM473" s="51">
        <f>S473 * ( Baseline!F$87 * Baseline!B$16 )</f>
        <v>0.00005720632015</v>
      </c>
      <c r="AN473" s="51">
        <f>T473 * ( Baseline!H$87 * Baseline!B$18 )</f>
        <v>0.03465620534</v>
      </c>
      <c r="AO473" s="51">
        <f t="shared" si="4"/>
        <v>0.03501438384</v>
      </c>
      <c r="AP473" s="61"/>
      <c r="AQ473" s="51">
        <f>V473 * ( (1-Baseline!B$88-Baseline!B$87) + (1-B473)*Baseline!B$88 )</f>
        <v>0.1282015623</v>
      </c>
      <c r="AR473" s="51">
        <f>W473 * ( (1-Baseline!B$88-Baseline!B$87) + (1-B473)*Baseline!B$88 )</f>
        <v>0.002336802689</v>
      </c>
      <c r="AS473" s="51">
        <f>X473 * ( (1-Baseline!B$88-Baseline!B$87) + (1-B473)*Baseline!B$88 )</f>
        <v>0.003714684969</v>
      </c>
      <c r="AT473" s="51">
        <f>Y473 * ( (1-Baseline!B$88-Baseline!B$87) + (1-B473)*Baseline!B$88 )</f>
        <v>0.0007615089492</v>
      </c>
      <c r="AU473" s="51">
        <f t="shared" si="5"/>
        <v>0.1350145589</v>
      </c>
      <c r="AV473" s="51">
        <f>AA473 * ( (1-Baseline!D$88-Baseline!D$87) + (1-B473)*Baseline!D$88 )</f>
        <v>0.001696964289</v>
      </c>
      <c r="AW473" s="51">
        <f>AB473 * ( (1-Baseline!D$88-Baseline!D$87) + (1-B473)*Baseline!D$88 )</f>
        <v>0.02660559933</v>
      </c>
      <c r="AX473" s="51">
        <f>AC473 * ( (1-Baseline!D$88-Baseline!D$87) + (1-B473)*Baseline!D$88 )</f>
        <v>0.0003903161881</v>
      </c>
      <c r="AY473" s="51">
        <f>AD473 * ( (1-Baseline!D$88-Baseline!D$87) + (1-B473)*Baseline!D$88 )</f>
        <v>0.0004088042687</v>
      </c>
      <c r="AZ473" s="51">
        <f t="shared" si="6"/>
        <v>0.02910168407</v>
      </c>
      <c r="BA473" s="51">
        <f>AF473 * ( (1-Baseline!F$88-Baseline!F$87) + (1-Baseline!B$36)*Baseline!F$88 )</f>
        <v>0.001260755406</v>
      </c>
      <c r="BB473" s="51">
        <f>AG473 * ( (1-Baseline!F$88-Baseline!F$87) + (1-Baseline!B$36)*Baseline!F$88 )</f>
        <v>0.0001824209676</v>
      </c>
      <c r="BC473" s="51">
        <f>AH473 * ( (1-Baseline!F$88-Baseline!F$87) + (1-Baseline!B$36)*Baseline!F$88 )</f>
        <v>0.03310479419</v>
      </c>
      <c r="BD473" s="51">
        <f>AI473 * ( (1-Baseline!F$88-Baseline!F$87) + (1-Baseline!B$36)*Baseline!F$88 )</f>
        <v>0.0004168018669</v>
      </c>
      <c r="BE473" s="51">
        <f t="shared" si="7"/>
        <v>0.03496477243</v>
      </c>
      <c r="BF473" s="51">
        <f>AK473 * ( (1-Baseline!H$88-Baseline!H$87) + (1-Baseline!B$36)*Baseline!H$88 )</f>
        <v>0.00002810598677</v>
      </c>
      <c r="BG473" s="51">
        <f>AL473 * ( (1-Baseline!H$88-Baseline!H$87) + (1-Baseline!B$36)*Baseline!H$88 )</f>
        <v>0.000210360292</v>
      </c>
      <c r="BH473" s="51">
        <f>AM473 * ( (1-Baseline!H$88-Baseline!H$87) + (1-Baseline!B$36)*Baseline!H$88 )</f>
        <v>0.00004532571158</v>
      </c>
      <c r="BI473" s="51">
        <f>AN473 * ( (1-Baseline!H$88-Baseline!H$87) + (1-Baseline!B$36)*Baseline!H$88 )</f>
        <v>0.02745880461</v>
      </c>
      <c r="BJ473" s="51">
        <f t="shared" si="8"/>
        <v>0.0277425966</v>
      </c>
      <c r="BK473" s="61"/>
      <c r="BL473" s="51">
        <f t="shared" si="19"/>
        <v>0.9495388004</v>
      </c>
      <c r="BM473" s="51">
        <f t="shared" si="20"/>
        <v>0.01730778301</v>
      </c>
      <c r="BN473" s="51">
        <f t="shared" si="21"/>
        <v>0.02751321782</v>
      </c>
      <c r="BO473" s="51">
        <f t="shared" si="22"/>
        <v>0.005640198771</v>
      </c>
      <c r="BP473" s="51">
        <f t="shared" si="9"/>
        <v>1</v>
      </c>
      <c r="BQ473" s="51">
        <f t="shared" si="23"/>
        <v>0.05831154943</v>
      </c>
      <c r="BR473" s="51">
        <f t="shared" si="24"/>
        <v>0.9142288556</v>
      </c>
      <c r="BS473" s="51">
        <f t="shared" si="25"/>
        <v>0.01341215124</v>
      </c>
      <c r="BT473" s="51">
        <f t="shared" si="26"/>
        <v>0.0140474437</v>
      </c>
      <c r="BU473" s="51">
        <f t="shared" si="10"/>
        <v>1</v>
      </c>
      <c r="BV473" s="51">
        <f t="shared" si="27"/>
        <v>0.03605787536</v>
      </c>
      <c r="BW473" s="51">
        <f t="shared" si="28"/>
        <v>0.005217278847</v>
      </c>
      <c r="BX473" s="51">
        <f t="shared" si="29"/>
        <v>0.9468042229</v>
      </c>
      <c r="BY473" s="51">
        <f t="shared" si="30"/>
        <v>0.0119206229</v>
      </c>
      <c r="BZ473" s="51">
        <f t="shared" si="11"/>
        <v>1</v>
      </c>
      <c r="CA473" s="51">
        <f t="shared" si="31"/>
        <v>0.001013098636</v>
      </c>
      <c r="CB473" s="51">
        <f t="shared" si="32"/>
        <v>0.00758257401</v>
      </c>
      <c r="CC473" s="51">
        <f t="shared" si="33"/>
        <v>0.001633794854</v>
      </c>
      <c r="CD473" s="51">
        <f t="shared" si="34"/>
        <v>0.9897705325</v>
      </c>
      <c r="CE473" s="51">
        <f t="shared" si="12"/>
        <v>1</v>
      </c>
      <c r="CF473" s="61"/>
      <c r="CG473" s="51">
        <f t="shared" si="35"/>
        <v>0.9495388004</v>
      </c>
      <c r="CH473" s="51">
        <f t="shared" si="36"/>
        <v>0.01730778301</v>
      </c>
      <c r="CI473" s="51">
        <f t="shared" si="37"/>
        <v>0.02751321782</v>
      </c>
      <c r="CJ473" s="51">
        <f t="shared" si="38"/>
        <v>0.005640198771</v>
      </c>
      <c r="CK473" s="51">
        <f t="shared" si="13"/>
        <v>1</v>
      </c>
      <c r="CL473" s="51">
        <f t="shared" si="39"/>
        <v>0.05831154943</v>
      </c>
      <c r="CM473" s="51">
        <f t="shared" si="40"/>
        <v>0.9142288556</v>
      </c>
      <c r="CN473" s="51">
        <f t="shared" si="41"/>
        <v>0.01341215124</v>
      </c>
      <c r="CO473" s="51">
        <f t="shared" si="42"/>
        <v>0.0140474437</v>
      </c>
      <c r="CP473" s="51">
        <f t="shared" si="14"/>
        <v>1</v>
      </c>
      <c r="CQ473" s="51">
        <f t="shared" si="43"/>
        <v>0.03605787536</v>
      </c>
      <c r="CR473" s="51">
        <f t="shared" si="44"/>
        <v>0.005217278847</v>
      </c>
      <c r="CS473" s="51">
        <f t="shared" si="45"/>
        <v>0.9468042229</v>
      </c>
      <c r="CT473" s="51">
        <f t="shared" si="46"/>
        <v>0.0119206229</v>
      </c>
      <c r="CU473" s="51">
        <f t="shared" si="15"/>
        <v>1</v>
      </c>
      <c r="CV473" s="51">
        <f t="shared" si="47"/>
        <v>0.001013098636</v>
      </c>
      <c r="CW473" s="51">
        <f t="shared" si="48"/>
        <v>0.00758257401</v>
      </c>
      <c r="CX473" s="51">
        <f t="shared" si="49"/>
        <v>0.001633794854</v>
      </c>
      <c r="CY473" s="51">
        <f t="shared" si="50"/>
        <v>0.9897705325</v>
      </c>
      <c r="CZ473" s="51">
        <f t="shared" si="16"/>
        <v>1</v>
      </c>
      <c r="DA473" s="61"/>
      <c r="DB473" s="51">
        <f>(AQ473*Baseline!B$7 + AV473*Baseline!B$11 + BA473*Baseline!B$16 + BF473*Baseline!B$18)</f>
        <v>71327.75549</v>
      </c>
      <c r="DC473" s="51">
        <f>(AR473*Baseline!B$7 + AW473*Baseline!B$11 + BB473*Baseline!B$16 + BG473*Baseline!B$18)</f>
        <v>68434.20809</v>
      </c>
      <c r="DD473" s="51">
        <f>(AS473*Baseline!B$7 + AX473*Baseline!B$11 + BC473*Baseline!B$16 + BH473*Baseline!B$18)</f>
        <v>115621.5281</v>
      </c>
      <c r="DE473" s="51">
        <f>(AT473*Baseline!B$7 + AY473*Baseline!B$11 + BD473*Baseline!B$16 + BI473*Baseline!B$18)</f>
        <v>1260003.47</v>
      </c>
      <c r="DF473" s="51">
        <f t="shared" si="17"/>
        <v>1515386.961</v>
      </c>
      <c r="DG473" s="61"/>
      <c r="DH473" s="51">
        <f t="shared" si="51"/>
        <v>0.04706900436</v>
      </c>
      <c r="DI473" s="51">
        <f t="shared" si="52"/>
        <v>0.04515955979</v>
      </c>
      <c r="DJ473" s="51">
        <f t="shared" si="53"/>
        <v>0.0762983522</v>
      </c>
      <c r="DK473" s="51">
        <f t="shared" si="54"/>
        <v>0.8314730837</v>
      </c>
      <c r="DL473" s="51">
        <f t="shared" si="18"/>
        <v>1</v>
      </c>
      <c r="DM473" s="61"/>
      <c r="DN473" s="51">
        <f>DH473 / (Baseline!B$7/Baseline!B$17)</f>
        <v>5.024306627</v>
      </c>
      <c r="DO473" s="51">
        <f>DI473 / (Baseline!B$11/Baseline!B$17)</f>
        <v>1.090173388</v>
      </c>
      <c r="DP473" s="51">
        <f>DJ473 / (Baseline!B$16/Baseline!B$17)</f>
        <v>1.17904012</v>
      </c>
      <c r="DQ473" s="51">
        <f>DK473 / (Baseline!B$18/Baseline!B$17)</f>
        <v>0.9400537253</v>
      </c>
      <c r="DR473" s="79"/>
      <c r="DS473" s="51">
        <f>(AU473*Baseline!B$34)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0.03278171509</v>
      </c>
      <c r="DT473" s="51">
        <f>(AZ473*Baseline!B$34) + (Baseline!D$88*(1-Baseline!D$89)*Baseline!B$35) + (Baseline!D$88*Baseline!D$89*((1-Baseline!D$90)*Baseline!B$40 + Baseline!D$90*Baseline!B$41))</f>
        <v>0.01077882061</v>
      </c>
      <c r="DU473" s="51">
        <f>(BE473*Baseline!B$34) + (Baseline!F$88*(1-Baseline!F$89)*Baseline!B$35) + (Baseline!F$88*Baseline!F$89*((1-Baseline!F$90)*Baseline!B$40 + Baseline!F$90*Baseline!B$41))</f>
        <v>0.01297535586</v>
      </c>
      <c r="DV473" s="51">
        <f>(BJ473*Baseline!B$34) + (Baseline!H$88*(1-Baseline!H$89)*Baseline!B$35) + (Baseline!H$88*Baseline!H$89*((1-Baseline!H$90)*Baseline!B$40 + Baseline!H$90*Baseline!B$41))</f>
        <v>0.009306389491</v>
      </c>
      <c r="DW473" s="51">
        <f>( DS473*Baseline!B$7 + DT473*Baseline!B$11 + DU473*Baseline!B$16 + DV473*Baseline!B$18 ) / Baseline!B$17</f>
        <v>0.009824733805</v>
      </c>
    </row>
    <row r="474">
      <c r="A474" s="4" t="s">
        <v>788</v>
      </c>
      <c r="B474" s="45">
        <f>MIN( MAX( NORMINV( MCrands!B474, (B$5+B$4)/2, (B$5-B$4)/3.29 ), 0 ), 1 )</f>
        <v>0.4275262565</v>
      </c>
      <c r="C474" s="45">
        <f>MAX( NORMINV( MCrands!C474, (C$5+C$4)/2, (C$5-C$4)/3.29 ), 0 )</f>
        <v>2.384308539</v>
      </c>
      <c r="D474" s="41"/>
      <c r="E474" s="43">
        <f>Baseline!B$33 * (C474 * Baseline!B$66*Baseline!B$66/Baseline!B$73 + Baseline!B$52*Baseline!B$52/Baseline!B$74 + Baseline!B$53*Baseline!B$53/Baseline!B$75 + Baseline!B$54*Baseline!B$54/Baseline!B$76)</f>
        <v>0.00001692220592</v>
      </c>
      <c r="F474" s="43">
        <f>Baseline!B$33 * (C474 * Baseline!B$66*Baseline!B$57/Baseline!B$73 + Baseline!B$52*Baseline!B$67/Baseline!B$74 + Baseline!B$53*Baseline!B$55/Baseline!B$75 + Baseline!B$54*Baseline!B$56/Baseline!B$76)</f>
        <v>0.0000001995397952</v>
      </c>
      <c r="G474" s="45">
        <f>Baseline!B$33 * (C474 * Baseline!B$66*Baseline!B$58/Baseline!B$73 + Baseline!B$52*Baseline!B$59/Baseline!B$74 + Baseline!B$53*Baseline!B$68/Baseline!B$75 + Baseline!B$54*Baseline!B$60/Baseline!B$76)</f>
        <v>0.0000001677980217</v>
      </c>
      <c r="H474" s="43">
        <f>Baseline!B$33 * (C474 * Baseline!B$66*Baseline!B$61/Baseline!B$73 + Baseline!B$52*Baseline!B$62/Baseline!B$74 + Baseline!B$53*Baseline!B$63/Baseline!B$75 + Baseline!B$54*Baseline!B$69/Baseline!B$76)</f>
        <v>0.000000003317865874</v>
      </c>
      <c r="I474" s="43">
        <f>Baseline!B$33 * (C474 * Baseline!B$57*Baseline!B$66/Baseline!B$73 + Baseline!B$67*Baseline!B$52/Baseline!B$74 + Baseline!B$55*Baseline!B$53/Baseline!B$75 + Baseline!B$56*Baseline!B$54/Baseline!B$76)</f>
        <v>0.0000001995397952</v>
      </c>
      <c r="J474" s="45">
        <f>Baseline!B$33 * (C474 * Baseline!B$57*Baseline!B$57/Baseline!B$73 + Baseline!B$67*Baseline!B$67/Baseline!B$74 + Baseline!B$55*Baseline!B$55/Baseline!B$75 + Baseline!B$56*Baseline!B$56/Baseline!B$76)</f>
        <v>0.000001763813748</v>
      </c>
      <c r="K474" s="43">
        <f>Baseline!B$33 * (C474 * Baseline!B$57*Baseline!B$58/Baseline!B$73 + Baseline!B$67*Baseline!B$59/Baseline!B$74 + Baseline!B$55*Baseline!B$68/Baseline!B$75 + Baseline!B$56*Baseline!B$60/Baseline!B$76)</f>
        <v>0.00000001374178261</v>
      </c>
      <c r="L474" s="45">
        <f>Baseline!B$33 * (C474 * Baseline!B$57*Baseline!B$61/Baseline!B$73 + Baseline!B$67*Baseline!B$62/Baseline!B$74 + Baseline!B$55*Baseline!B$63/Baseline!B$75 + Baseline!B$56*Baseline!B$69/Baseline!B$76)</f>
        <v>0.00000001439283814</v>
      </c>
      <c r="M474" s="43">
        <f>Baseline!B$33 * (C474 * Baseline!B$58*Baseline!B$66/Baseline!B$73 + Baseline!B$59*Baseline!B$52/Baseline!B$74 + Baseline!B$68*Baseline!B$53/Baseline!B$75 + Baseline!B$60*Baseline!B$54/Baseline!B$76)</f>
        <v>0.0000001677980217</v>
      </c>
      <c r="N474" s="45">
        <f>Baseline!B$33 * (C474 * Baseline!B$58*Baseline!B$57/Baseline!B$73 + Baseline!B$59*Baseline!B$67/Baseline!B$74 + Baseline!B$68*Baseline!B$55/Baseline!B$75 + Baseline!B$60*Baseline!B$56/Baseline!B$76)</f>
        <v>0.00000001374178261</v>
      </c>
      <c r="O474" s="45">
        <f>Baseline!B$33 * (C474 * Baseline!B$58*Baseline!B$58/Baseline!B$73 + Baseline!B$59*Baseline!B$59/Baseline!B$74 + Baseline!B$68*Baseline!B$68/Baseline!B$75 + Baseline!B$60*Baseline!B$60/Baseline!B$76)</f>
        <v>0.000001324389935</v>
      </c>
      <c r="P474" s="43">
        <f>Baseline!B$33 * (C474 * Baseline!B$58*Baseline!B$61/Baseline!B$73 + Baseline!B$59*Baseline!B$62/Baseline!B$74 + Baseline!B$68*Baseline!B$63/Baseline!B$75 + Baseline!B$60*Baseline!B$69/Baseline!B$76)</f>
        <v>0.000000001646908079</v>
      </c>
      <c r="Q474" s="43">
        <f>Baseline!B$33 * (C474 * Baseline!B$61*Baseline!B$66/Baseline!B$73 + Baseline!B$62*Baseline!B$52/Baseline!B$74 + Baseline!B$63*Baseline!B$53/Baseline!B$75 + Baseline!B$69*Baseline!B$54/Baseline!B$76)</f>
        <v>0.000000003317865874</v>
      </c>
      <c r="R474" s="43">
        <f>Baseline!B$33 * (C474 * Baseline!B$61*Baseline!B$57/Baseline!B$73 + Baseline!B$62*Baseline!B$67/Baseline!B$74 + Baseline!B$63*Baseline!B$55/Baseline!B$75 + Baseline!B$69*Baseline!B$56/Baseline!B$76)</f>
        <v>0.00000001439283814</v>
      </c>
      <c r="S474" s="43">
        <f>Baseline!B$33 * (C474 * Baseline!B$61*Baseline!B$58/Baseline!B$73 + Baseline!B$62*Baseline!B$59/Baseline!B$74 + Baseline!B$63*Baseline!B$68/Baseline!B$75 + Baseline!B$69*Baseline!B$60/Baseline!B$76)</f>
        <v>0.000000001646908079</v>
      </c>
      <c r="T474" s="43">
        <f>Baseline!B$33 * (C474 * Baseline!B$61*Baseline!B$61/Baseline!B$73 + Baseline!B$62*Baseline!B$62/Baseline!B$74 + Baseline!B$63*Baseline!B$63/Baseline!B$75 + Baseline!B$69*Baseline!B$69/Baseline!B$76)</f>
        <v>0.00000009854654172</v>
      </c>
      <c r="U474" s="41"/>
      <c r="V474" s="43">
        <f>E474 * ( Baseline!B$87 * Baseline!B$7 )</f>
        <v>0.1756355753</v>
      </c>
      <c r="W474" s="43">
        <f>F474 * ( Baseline!D$87 * Baseline!B$11 )</f>
        <v>0.003680829925</v>
      </c>
      <c r="X474" s="43">
        <f>G474 * ( Baseline!F$87 * Baseline!B$16 )</f>
        <v>0.005828425678</v>
      </c>
      <c r="Y474" s="43">
        <f>H474 * ( Baseline!H$87 * Baseline!B$18 )</f>
        <v>0.001166805394</v>
      </c>
      <c r="Z474" s="51">
        <f t="shared" si="1"/>
        <v>0.1863116363</v>
      </c>
      <c r="AA474" s="43">
        <f>I474 * ( Baseline!B$87 * Baseline!B$7 )</f>
        <v>0.002071023534</v>
      </c>
      <c r="AB474" s="45">
        <f>J474 * ( Baseline!D$87 * Baseline!B$11 )</f>
        <v>0.03253635908</v>
      </c>
      <c r="AC474" s="45">
        <f>K474 * ( Baseline!F$87 * Baseline!B$16 )</f>
        <v>0.0004773176572</v>
      </c>
      <c r="AD474" s="45">
        <f>L474 * ( Baseline!F$87 * Baseline!B$16 )</f>
        <v>0.0004999319212</v>
      </c>
      <c r="AE474" s="51">
        <f t="shared" si="2"/>
        <v>0.03558463219</v>
      </c>
      <c r="AF474" s="51">
        <f>M474 * ( Baseline!B$87 * Baseline!B$7 )</f>
        <v>0.001741575668</v>
      </c>
      <c r="AG474" s="51">
        <f>N474 * ( Baseline!D$87 * Baseline!B$11 )</f>
        <v>0.0002534891078</v>
      </c>
      <c r="AH474" s="51">
        <f>O474 * ( Baseline!F$87 * Baseline!B$16 )</f>
        <v>0.04600237968</v>
      </c>
      <c r="AI474" s="51">
        <f>P474 * ( Baseline!H$87 * Baseline!B$18 )</f>
        <v>0.0005791738737</v>
      </c>
      <c r="AJ474" s="51">
        <f t="shared" si="3"/>
        <v>0.04857661833</v>
      </c>
      <c r="AK474" s="51">
        <f>Q474 * ( Baseline!B$87 * Baseline!B$7 )</f>
        <v>0.0000344361299</v>
      </c>
      <c r="AL474" s="51">
        <f>R474 * ( Baseline!D$87 * Baseline!B$11 )</f>
        <v>0.0002654988659</v>
      </c>
      <c r="AM474" s="51">
        <f>S474 * ( Baseline!F$87 * Baseline!B$16 )</f>
        <v>0.0000572049732</v>
      </c>
      <c r="AN474" s="51">
        <f>T474 * ( Baseline!H$87 * Baseline!B$18 )</f>
        <v>0.03465620398</v>
      </c>
      <c r="AO474" s="51">
        <f t="shared" si="4"/>
        <v>0.03501334394</v>
      </c>
      <c r="AP474" s="61"/>
      <c r="AQ474" s="51">
        <f>V474 * ( (1-Baseline!B$88-Baseline!B$87) + (1-B474)*Baseline!B$88 )</f>
        <v>0.1050479241</v>
      </c>
      <c r="AR474" s="51">
        <f>W474 * ( (1-Baseline!B$88-Baseline!B$87) + (1-B474)*Baseline!B$88 )</f>
        <v>0.002201510384</v>
      </c>
      <c r="AS474" s="51">
        <f>X474 * ( (1-Baseline!B$88-Baseline!B$87) + (1-B474)*Baseline!B$88 )</f>
        <v>0.003485990908</v>
      </c>
      <c r="AT474" s="51">
        <f>Y474 * ( (1-Baseline!B$88-Baseline!B$87) + (1-B474)*Baseline!B$88 )</f>
        <v>0.0006978682104</v>
      </c>
      <c r="AU474" s="51">
        <f t="shared" si="5"/>
        <v>0.1114332937</v>
      </c>
      <c r="AV474" s="51">
        <f>AA474 * ( (1-Baseline!D$88-Baseline!D$87) + (1-B474)*Baseline!D$88 )</f>
        <v>0.001656542629</v>
      </c>
      <c r="AW474" s="51">
        <f>AB474 * ( (1-Baseline!D$88-Baseline!D$87) + (1-B474)*Baseline!D$88 )</f>
        <v>0.02602474812</v>
      </c>
      <c r="AX474" s="51">
        <f>AC474 * ( (1-Baseline!D$88-Baseline!D$87) + (1-B474)*Baseline!D$88 )</f>
        <v>0.0003817904693</v>
      </c>
      <c r="AY474" s="51">
        <f>AD474 * ( (1-Baseline!D$88-Baseline!D$87) + (1-B474)*Baseline!D$88 )</f>
        <v>0.0003998788646</v>
      </c>
      <c r="AZ474" s="51">
        <f t="shared" si="6"/>
        <v>0.02846296008</v>
      </c>
      <c r="BA474" s="51">
        <f>AF474 * ( (1-Baseline!F$88-Baseline!F$87) + (1-Baseline!B$36)*Baseline!F$88 )</f>
        <v>0.001253293581</v>
      </c>
      <c r="BB474" s="51">
        <f>AG474 * ( (1-Baseline!F$88-Baseline!F$87) + (1-Baseline!B$36)*Baseline!F$88 )</f>
        <v>0.0001824188736</v>
      </c>
      <c r="BC474" s="51">
        <f>AH474 * ( (1-Baseline!F$88-Baseline!F$87) + (1-Baseline!B$36)*Baseline!F$88 )</f>
        <v>0.0331047845</v>
      </c>
      <c r="BD474" s="51">
        <f>AI474 * ( (1-Baseline!F$88-Baseline!F$87) + (1-Baseline!B$36)*Baseline!F$88 )</f>
        <v>0.0004167920531</v>
      </c>
      <c r="BE474" s="51">
        <f t="shared" si="7"/>
        <v>0.034957289</v>
      </c>
      <c r="BF474" s="51">
        <f>AK474 * ( (1-Baseline!H$88-Baseline!H$87) + (1-Baseline!B$36)*Baseline!H$88 )</f>
        <v>0.00002728443445</v>
      </c>
      <c r="BG474" s="51">
        <f>AL474 * ( (1-Baseline!H$88-Baseline!H$87) + (1-Baseline!B$36)*Baseline!H$88 )</f>
        <v>0.0002103600614</v>
      </c>
      <c r="BH474" s="51">
        <f>AM474 * ( (1-Baseline!H$88-Baseline!H$87) + (1-Baseline!B$36)*Baseline!H$88 )</f>
        <v>0.00004532464436</v>
      </c>
      <c r="BI474" s="51">
        <f>AN474 * ( (1-Baseline!H$88-Baseline!H$87) + (1-Baseline!B$36)*Baseline!H$88 )</f>
        <v>0.02745880353</v>
      </c>
      <c r="BJ474" s="51">
        <f t="shared" si="8"/>
        <v>0.02774177267</v>
      </c>
      <c r="BK474" s="61"/>
      <c r="BL474" s="51">
        <f t="shared" si="19"/>
        <v>0.9426978303</v>
      </c>
      <c r="BM474" s="51">
        <f t="shared" si="20"/>
        <v>0.01975630722</v>
      </c>
      <c r="BN474" s="51">
        <f t="shared" si="21"/>
        <v>0.03128320805</v>
      </c>
      <c r="BO474" s="51">
        <f t="shared" si="22"/>
        <v>0.006262654432</v>
      </c>
      <c r="BP474" s="51">
        <f t="shared" si="9"/>
        <v>1</v>
      </c>
      <c r="BQ474" s="51">
        <f t="shared" si="23"/>
        <v>0.05819994212</v>
      </c>
      <c r="BR474" s="51">
        <f t="shared" si="24"/>
        <v>0.9143373719</v>
      </c>
      <c r="BS474" s="51">
        <f t="shared" si="25"/>
        <v>0.01341358974</v>
      </c>
      <c r="BT474" s="51">
        <f t="shared" si="26"/>
        <v>0.01404909621</v>
      </c>
      <c r="BU474" s="51">
        <f t="shared" si="10"/>
        <v>1</v>
      </c>
      <c r="BV474" s="51">
        <f t="shared" si="27"/>
        <v>0.0358521389</v>
      </c>
      <c r="BW474" s="51">
        <f t="shared" si="28"/>
        <v>0.005218335827</v>
      </c>
      <c r="BX474" s="51">
        <f t="shared" si="29"/>
        <v>0.9470066312</v>
      </c>
      <c r="BY474" s="51">
        <f t="shared" si="30"/>
        <v>0.01192289405</v>
      </c>
      <c r="BZ474" s="51">
        <f t="shared" si="11"/>
        <v>1</v>
      </c>
      <c r="CA474" s="51">
        <f t="shared" si="31"/>
        <v>0.0009835144555</v>
      </c>
      <c r="CB474" s="51">
        <f t="shared" si="32"/>
        <v>0.007582790901</v>
      </c>
      <c r="CC474" s="51">
        <f t="shared" si="33"/>
        <v>0.001633804908</v>
      </c>
      <c r="CD474" s="51">
        <f t="shared" si="34"/>
        <v>0.9897998897</v>
      </c>
      <c r="CE474" s="51">
        <f t="shared" si="12"/>
        <v>1</v>
      </c>
      <c r="CF474" s="61"/>
      <c r="CG474" s="51">
        <f t="shared" si="35"/>
        <v>0.9426978303</v>
      </c>
      <c r="CH474" s="51">
        <f t="shared" si="36"/>
        <v>0.01975630722</v>
      </c>
      <c r="CI474" s="51">
        <f t="shared" si="37"/>
        <v>0.03128320805</v>
      </c>
      <c r="CJ474" s="51">
        <f t="shared" si="38"/>
        <v>0.006262654432</v>
      </c>
      <c r="CK474" s="51">
        <f t="shared" si="13"/>
        <v>1</v>
      </c>
      <c r="CL474" s="51">
        <f t="shared" si="39"/>
        <v>0.05819994212</v>
      </c>
      <c r="CM474" s="51">
        <f t="shared" si="40"/>
        <v>0.9143373719</v>
      </c>
      <c r="CN474" s="51">
        <f t="shared" si="41"/>
        <v>0.01341358974</v>
      </c>
      <c r="CO474" s="51">
        <f t="shared" si="42"/>
        <v>0.01404909621</v>
      </c>
      <c r="CP474" s="51">
        <f t="shared" si="14"/>
        <v>1</v>
      </c>
      <c r="CQ474" s="51">
        <f t="shared" si="43"/>
        <v>0.0358521389</v>
      </c>
      <c r="CR474" s="51">
        <f t="shared" si="44"/>
        <v>0.005218335827</v>
      </c>
      <c r="CS474" s="51">
        <f t="shared" si="45"/>
        <v>0.9470066312</v>
      </c>
      <c r="CT474" s="51">
        <f t="shared" si="46"/>
        <v>0.01192289405</v>
      </c>
      <c r="CU474" s="51">
        <f t="shared" si="15"/>
        <v>1</v>
      </c>
      <c r="CV474" s="51">
        <f t="shared" si="47"/>
        <v>0.0009835144555</v>
      </c>
      <c r="CW474" s="51">
        <f t="shared" si="48"/>
        <v>0.007582790901</v>
      </c>
      <c r="CX474" s="51">
        <f t="shared" si="49"/>
        <v>0.001633804908</v>
      </c>
      <c r="CY474" s="51">
        <f t="shared" si="50"/>
        <v>0.9897998897</v>
      </c>
      <c r="CZ474" s="51">
        <f t="shared" si="16"/>
        <v>1</v>
      </c>
      <c r="DA474" s="61"/>
      <c r="DB474" s="51">
        <f>(AQ474*Baseline!B$7 + AV474*Baseline!B$11 + BA474*Baseline!B$16 + BF474*Baseline!B$18)</f>
        <v>59948.93647</v>
      </c>
      <c r="DC474" s="51">
        <f>(AR474*Baseline!B$7 + AW474*Baseline!B$11 + BB474*Baseline!B$16 + BG474*Baseline!B$18)</f>
        <v>67122.90697</v>
      </c>
      <c r="DD474" s="51">
        <f>(AS474*Baseline!B$7 + AX474*Baseline!B$11 + BC474*Baseline!B$16 + BH474*Baseline!B$18)</f>
        <v>115492.2463</v>
      </c>
      <c r="DE474" s="51">
        <f>(AT474*Baseline!B$7 + AY474*Baseline!B$11 + BD474*Baseline!B$16 + BI474*Baseline!B$18)</f>
        <v>1259953.381</v>
      </c>
      <c r="DF474" s="51">
        <f t="shared" si="17"/>
        <v>1502517.47</v>
      </c>
      <c r="DG474" s="61"/>
      <c r="DH474" s="51">
        <f t="shared" si="51"/>
        <v>0.03989899462</v>
      </c>
      <c r="DI474" s="51">
        <f t="shared" si="52"/>
        <v>0.04467362829</v>
      </c>
      <c r="DJ474" s="51">
        <f t="shared" si="53"/>
        <v>0.0768658259</v>
      </c>
      <c r="DK474" s="51">
        <f t="shared" si="54"/>
        <v>0.8385615512</v>
      </c>
      <c r="DL474" s="51">
        <f t="shared" si="18"/>
        <v>1</v>
      </c>
      <c r="DM474" s="61"/>
      <c r="DN474" s="51">
        <f>DH474 / (Baseline!B$7/Baseline!B$17)</f>
        <v>4.258955248</v>
      </c>
      <c r="DO474" s="51">
        <f>DI474 / (Baseline!B$11/Baseline!B$17)</f>
        <v>1.078442769</v>
      </c>
      <c r="DP474" s="51">
        <f>DJ474 / (Baseline!B$16/Baseline!B$17)</f>
        <v>1.187809304</v>
      </c>
      <c r="DQ474" s="51">
        <f>DK474 / (Baseline!B$18/Baseline!B$17)</f>
        <v>0.9480678636</v>
      </c>
      <c r="DR474" s="79"/>
      <c r="DS474" s="51">
        <f>(AU474*Baseline!B$34)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0.0292445253</v>
      </c>
      <c r="DT474" s="51">
        <f>(AZ474*Baseline!B$34) + (Baseline!D$88*(1-Baseline!D$89)*Baseline!B$35) + (Baseline!D$88*Baseline!D$89*((1-Baseline!D$90)*Baseline!B$40 + Baseline!D$90*Baseline!B$41))</f>
        <v>0.01068301201</v>
      </c>
      <c r="DU474" s="51">
        <f>(BE474*Baseline!B$34) + (Baseline!F$88*(1-Baseline!F$89)*Baseline!B$35) + (Baseline!F$88*Baseline!F$89*((1-Baseline!F$90)*Baseline!B$40 + Baseline!F$90*Baseline!B$41))</f>
        <v>0.01297423335</v>
      </c>
      <c r="DV474" s="51">
        <f>(BJ474*Baseline!B$34) + (Baseline!H$88*(1-Baseline!H$89)*Baseline!B$35) + (Baseline!H$88*Baseline!H$89*((1-Baseline!H$90)*Baseline!B$40 + Baseline!H$90*Baseline!B$41))</f>
        <v>0.009306265901</v>
      </c>
      <c r="DW474" s="51">
        <f>( DS474*Baseline!B$7 + DT474*Baseline!B$11 + DU474*Baseline!B$16 + DV474*Baseline!B$18 ) / Baseline!B$17</f>
        <v>0.009787445746</v>
      </c>
    </row>
    <row r="475">
      <c r="A475" s="4" t="s">
        <v>789</v>
      </c>
      <c r="B475" s="45">
        <f>MIN( MAX( NORMINV( MCrands!B475, (B$5+B$4)/2, (B$5-B$4)/3.29 ), 0 ), 1 )</f>
        <v>0.4498745478</v>
      </c>
      <c r="C475" s="45">
        <f>MAX( NORMINV( MCrands!C475, (C$5+C$4)/2, (C$5-C$4)/3.29 ), 0 )</f>
        <v>2.974158003</v>
      </c>
      <c r="D475" s="41"/>
      <c r="E475" s="43">
        <f>Baseline!B$33 * (C475 * Baseline!B$66*Baseline!B$66/Baseline!B$73 + Baseline!B$52*Baseline!B$52/Baseline!B$74 + Baseline!B$53*Baseline!B$53/Baseline!B$75 + Baseline!B$54*Baseline!B$54/Baseline!B$76)</f>
        <v>0.00002109835428</v>
      </c>
      <c r="F475" s="43">
        <f>Baseline!B$33 * (C475 * Baseline!B$66*Baseline!B$57/Baseline!B$73 + Baseline!B$52*Baseline!B$67/Baseline!B$74 + Baseline!B$53*Baseline!B$55/Baseline!B$75 + Baseline!B$54*Baseline!B$56/Baseline!B$76)</f>
        <v>0.000000200199187</v>
      </c>
      <c r="G475" s="45">
        <f>Baseline!B$33 * (C475 * Baseline!B$66*Baseline!B$58/Baseline!B$73 + Baseline!B$52*Baseline!B$59/Baseline!B$74 + Baseline!B$53*Baseline!B$68/Baseline!B$75 + Baseline!B$54*Baseline!B$60/Baseline!B$76)</f>
        <v>0.0000001694190267</v>
      </c>
      <c r="H475" s="43">
        <f>Baseline!B$33 * (C475 * Baseline!B$66*Baseline!B$61/Baseline!B$73 + Baseline!B$52*Baseline!B$62/Baseline!B$74 + Baseline!B$53*Baseline!B$63/Baseline!B$75 + Baseline!B$54*Baseline!B$69/Baseline!B$76)</f>
        <v>0.00000000347996637</v>
      </c>
      <c r="I475" s="43">
        <f>Baseline!B$33 * (C475 * Baseline!B$57*Baseline!B$66/Baseline!B$73 + Baseline!B$67*Baseline!B$52/Baseline!B$74 + Baseline!B$55*Baseline!B$53/Baseline!B$75 + Baseline!B$56*Baseline!B$54/Baseline!B$76)</f>
        <v>0.000000200199187</v>
      </c>
      <c r="J475" s="45">
        <f>Baseline!B$33 * (C475 * Baseline!B$57*Baseline!B$57/Baseline!B$73 + Baseline!B$67*Baseline!B$67/Baseline!B$74 + Baseline!B$55*Baseline!B$55/Baseline!B$75 + Baseline!B$56*Baseline!B$56/Baseline!B$76)</f>
        <v>0.000001763813852</v>
      </c>
      <c r="K475" s="43">
        <f>Baseline!B$33 * (C475 * Baseline!B$57*Baseline!B$58/Baseline!B$73 + Baseline!B$67*Baseline!B$59/Baseline!B$74 + Baseline!B$55*Baseline!B$68/Baseline!B$75 + Baseline!B$56*Baseline!B$60/Baseline!B$76)</f>
        <v>0.00000001374203856</v>
      </c>
      <c r="L475" s="45">
        <f>Baseline!B$33 * (C475 * Baseline!B$57*Baseline!B$61/Baseline!B$73 + Baseline!B$67*Baseline!B$62/Baseline!B$74 + Baseline!B$55*Baseline!B$63/Baseline!B$75 + Baseline!B$56*Baseline!B$69/Baseline!B$76)</f>
        <v>0.00000001439286373</v>
      </c>
      <c r="M475" s="43">
        <f>Baseline!B$33 * (C475 * Baseline!B$58*Baseline!B$66/Baseline!B$73 + Baseline!B$59*Baseline!B$52/Baseline!B$74 + Baseline!B$68*Baseline!B$53/Baseline!B$75 + Baseline!B$60*Baseline!B$54/Baseline!B$76)</f>
        <v>0.0000001694190267</v>
      </c>
      <c r="N475" s="45">
        <f>Baseline!B$33 * (C475 * Baseline!B$58*Baseline!B$57/Baseline!B$73 + Baseline!B$59*Baseline!B$67/Baseline!B$74 + Baseline!B$68*Baseline!B$55/Baseline!B$75 + Baseline!B$60*Baseline!B$56/Baseline!B$76)</f>
        <v>0.00000001374203856</v>
      </c>
      <c r="O475" s="45">
        <f>Baseline!B$33 * (C475 * Baseline!B$58*Baseline!B$58/Baseline!B$73 + Baseline!B$59*Baseline!B$59/Baseline!B$74 + Baseline!B$68*Baseline!B$68/Baseline!B$75 + Baseline!B$60*Baseline!B$60/Baseline!B$76)</f>
        <v>0.000001324390564</v>
      </c>
      <c r="P475" s="43">
        <f>Baseline!B$33 * (C475 * Baseline!B$58*Baseline!B$61/Baseline!B$73 + Baseline!B$59*Baseline!B$62/Baseline!B$74 + Baseline!B$68*Baseline!B$63/Baseline!B$75 + Baseline!B$60*Baseline!B$69/Baseline!B$76)</f>
        <v>0.000000001646970999</v>
      </c>
      <c r="Q475" s="43">
        <f>Baseline!B$33 * (C475 * Baseline!B$61*Baseline!B$66/Baseline!B$73 + Baseline!B$62*Baseline!B$52/Baseline!B$74 + Baseline!B$63*Baseline!B$53/Baseline!B$75 + Baseline!B$69*Baseline!B$54/Baseline!B$76)</f>
        <v>0.00000000347996637</v>
      </c>
      <c r="R475" s="43">
        <f>Baseline!B$33 * (C475 * Baseline!B$61*Baseline!B$57/Baseline!B$73 + Baseline!B$62*Baseline!B$67/Baseline!B$74 + Baseline!B$63*Baseline!B$55/Baseline!B$75 + Baseline!B$69*Baseline!B$56/Baseline!B$76)</f>
        <v>0.00000001439286373</v>
      </c>
      <c r="S475" s="43">
        <f>Baseline!B$33 * (C475 * Baseline!B$61*Baseline!B$58/Baseline!B$73 + Baseline!B$62*Baseline!B$59/Baseline!B$74 + Baseline!B$63*Baseline!B$68/Baseline!B$75 + Baseline!B$69*Baseline!B$60/Baseline!B$76)</f>
        <v>0.000000001646970999</v>
      </c>
      <c r="T475" s="43">
        <f>Baseline!B$33 * (C475 * Baseline!B$61*Baseline!B$61/Baseline!B$73 + Baseline!B$62*Baseline!B$62/Baseline!B$74 + Baseline!B$63*Baseline!B$63/Baseline!B$75 + Baseline!B$69*Baseline!B$69/Baseline!B$76)</f>
        <v>0.00000009854654801</v>
      </c>
      <c r="U475" s="41"/>
      <c r="V475" s="43">
        <f>E475 * ( Baseline!B$87 * Baseline!B$7 )</f>
        <v>0.2189798191</v>
      </c>
      <c r="W475" s="43">
        <f>F475 * ( Baseline!D$87 * Baseline!B$11 )</f>
        <v>0.003692993459</v>
      </c>
      <c r="X475" s="43">
        <f>G475 * ( Baseline!F$87 * Baseline!B$16 )</f>
        <v>0.005884730912</v>
      </c>
      <c r="Y475" s="43">
        <f>H475 * ( Baseline!H$87 * Baseline!B$18 )</f>
        <v>0.001223811838</v>
      </c>
      <c r="Z475" s="51">
        <f t="shared" si="1"/>
        <v>0.2297813553</v>
      </c>
      <c r="AA475" s="43">
        <f>I475 * ( Baseline!B$87 * Baseline!B$7 )</f>
        <v>0.002077867362</v>
      </c>
      <c r="AB475" s="45">
        <f>J475 * ( Baseline!D$87 * Baseline!B$11 )</f>
        <v>0.032536361</v>
      </c>
      <c r="AC475" s="45">
        <f>K475 * ( Baseline!F$87 * Baseline!B$16 )</f>
        <v>0.0004773265475</v>
      </c>
      <c r="AD475" s="45">
        <f>L475 * ( Baseline!F$87 * Baseline!B$16 )</f>
        <v>0.0004999328102</v>
      </c>
      <c r="AE475" s="51">
        <f t="shared" si="2"/>
        <v>0.03559148772</v>
      </c>
      <c r="AF475" s="51">
        <f>M475 * ( Baseline!B$87 * Baseline!B$7 )</f>
        <v>0.001758400078</v>
      </c>
      <c r="AG475" s="51">
        <f>N475 * ( Baseline!D$87 * Baseline!B$11 )</f>
        <v>0.0002534938291</v>
      </c>
      <c r="AH475" s="51">
        <f>O475 * ( Baseline!F$87 * Baseline!B$16 )</f>
        <v>0.04600240154</v>
      </c>
      <c r="AI475" s="51">
        <f>P475 * ( Baseline!H$87 * Baseline!B$18 )</f>
        <v>0.0005791960012</v>
      </c>
      <c r="AJ475" s="51">
        <f t="shared" si="3"/>
        <v>0.04859349145</v>
      </c>
      <c r="AK475" s="51">
        <f>Q475 * ( Baseline!B$87 * Baseline!B$7 )</f>
        <v>0.00003611857095</v>
      </c>
      <c r="AL475" s="51">
        <f>R475 * ( Baseline!D$87 * Baseline!B$11 )</f>
        <v>0.000265499338</v>
      </c>
      <c r="AM475" s="51">
        <f>S475 * ( Baseline!F$87 * Baseline!B$16 )</f>
        <v>0.00005720715873</v>
      </c>
      <c r="AN475" s="51">
        <f>T475 * ( Baseline!H$87 * Baseline!B$18 )</f>
        <v>0.03465620619</v>
      </c>
      <c r="AO475" s="51">
        <f t="shared" si="4"/>
        <v>0.03501503126</v>
      </c>
      <c r="AP475" s="61"/>
      <c r="AQ475" s="51">
        <f>V475 * ( (1-Baseline!B$88-Baseline!B$87) + (1-B475)*Baseline!B$88 )</f>
        <v>0.1266166831</v>
      </c>
      <c r="AR475" s="51">
        <f>W475 * ( (1-Baseline!B$88-Baseline!B$87) + (1-B475)*Baseline!B$88 )</f>
        <v>0.002135331851</v>
      </c>
      <c r="AS475" s="51">
        <f>X475 * ( (1-Baseline!B$88-Baseline!B$87) + (1-B475)*Baseline!B$88 )</f>
        <v>0.003402619985</v>
      </c>
      <c r="AT475" s="51">
        <f>Y475 * ( (1-Baseline!B$88-Baseline!B$87) + (1-B475)*Baseline!B$88 )</f>
        <v>0.000707622265</v>
      </c>
      <c r="AU475" s="51">
        <f t="shared" si="5"/>
        <v>0.1328622572</v>
      </c>
      <c r="AV475" s="51">
        <f>AA475 * ( (1-Baseline!D$88-Baseline!D$87) + (1-B475)*Baseline!D$88 )</f>
        <v>0.001641213099</v>
      </c>
      <c r="AW475" s="51">
        <f>AB475 * ( (1-Baseline!D$88-Baseline!D$87) + (1-B475)*Baseline!D$88 )</f>
        <v>0.02569899449</v>
      </c>
      <c r="AX475" s="51">
        <f>AC475 * ( (1-Baseline!D$88-Baseline!D$87) + (1-B475)*Baseline!D$88 )</f>
        <v>0.0003770185705</v>
      </c>
      <c r="AY475" s="51">
        <f>AD475 * ( (1-Baseline!D$88-Baseline!D$87) + (1-B475)*Baseline!D$88 )</f>
        <v>0.0003948742311</v>
      </c>
      <c r="AZ475" s="51">
        <f t="shared" si="6"/>
        <v>0.02811210039</v>
      </c>
      <c r="BA475" s="51">
        <f>AF475 * ( (1-Baseline!F$88-Baseline!F$87) + (1-Baseline!B$36)*Baseline!F$88 )</f>
        <v>0.001265400965</v>
      </c>
      <c r="BB475" s="51">
        <f>AG475 * ( (1-Baseline!F$88-Baseline!F$87) + (1-Baseline!B$36)*Baseline!F$88 )</f>
        <v>0.0001824222713</v>
      </c>
      <c r="BC475" s="51">
        <f>AH475 * ( (1-Baseline!F$88-Baseline!F$87) + (1-Baseline!B$36)*Baseline!F$88 )</f>
        <v>0.03310480022</v>
      </c>
      <c r="BD475" s="51">
        <f>AI475 * ( (1-Baseline!F$88-Baseline!F$87) + (1-Baseline!B$36)*Baseline!F$88 )</f>
        <v>0.0004168079767</v>
      </c>
      <c r="BE475" s="51">
        <f t="shared" si="7"/>
        <v>0.03496943144</v>
      </c>
      <c r="BF475" s="51">
        <f>AK475 * ( (1-Baseline!H$88-Baseline!H$87) + (1-Baseline!B$36)*Baseline!H$88 )</f>
        <v>0.00002861746613</v>
      </c>
      <c r="BG475" s="51">
        <f>AL475 * ( (1-Baseline!H$88-Baseline!H$87) + (1-Baseline!B$36)*Baseline!H$88 )</f>
        <v>0.0002103604355</v>
      </c>
      <c r="BH475" s="51">
        <f>AM475 * ( (1-Baseline!H$88-Baseline!H$87) + (1-Baseline!B$36)*Baseline!H$88 )</f>
        <v>0.000045326376</v>
      </c>
      <c r="BI475" s="51">
        <f>AN475 * ( (1-Baseline!H$88-Baseline!H$87) + (1-Baseline!B$36)*Baseline!H$88 )</f>
        <v>0.02745880529</v>
      </c>
      <c r="BJ475" s="51">
        <f t="shared" si="8"/>
        <v>0.02774310956</v>
      </c>
      <c r="BK475" s="61"/>
      <c r="BL475" s="51">
        <f t="shared" si="19"/>
        <v>0.952992112</v>
      </c>
      <c r="BM475" s="51">
        <f t="shared" si="20"/>
        <v>0.01607177159</v>
      </c>
      <c r="BN475" s="51">
        <f t="shared" si="21"/>
        <v>0.02561013231</v>
      </c>
      <c r="BO475" s="51">
        <f t="shared" si="22"/>
        <v>0.005325984069</v>
      </c>
      <c r="BP475" s="51">
        <f t="shared" si="9"/>
        <v>1</v>
      </c>
      <c r="BQ475" s="51">
        <f t="shared" si="23"/>
        <v>0.05838102016</v>
      </c>
      <c r="BR475" s="51">
        <f t="shared" si="24"/>
        <v>0.9141613089</v>
      </c>
      <c r="BS475" s="51">
        <f t="shared" si="25"/>
        <v>0.01341125584</v>
      </c>
      <c r="BT475" s="51">
        <f t="shared" si="26"/>
        <v>0.01404641509</v>
      </c>
      <c r="BU475" s="51">
        <f t="shared" si="10"/>
        <v>1</v>
      </c>
      <c r="BV475" s="51">
        <f t="shared" si="27"/>
        <v>0.03618591761</v>
      </c>
      <c r="BW475" s="51">
        <f t="shared" si="28"/>
        <v>0.005216621025</v>
      </c>
      <c r="BX475" s="51">
        <f t="shared" si="29"/>
        <v>0.9466782519</v>
      </c>
      <c r="BY475" s="51">
        <f t="shared" si="30"/>
        <v>0.01191920942</v>
      </c>
      <c r="BZ475" s="51">
        <f t="shared" si="11"/>
        <v>1</v>
      </c>
      <c r="CA475" s="51">
        <f t="shared" si="31"/>
        <v>0.00103151617</v>
      </c>
      <c r="CB475" s="51">
        <f t="shared" si="32"/>
        <v>0.007582438984</v>
      </c>
      <c r="CC475" s="51">
        <f t="shared" si="33"/>
        <v>0.001633788595</v>
      </c>
      <c r="CD475" s="51">
        <f t="shared" si="34"/>
        <v>0.9897522563</v>
      </c>
      <c r="CE475" s="51">
        <f t="shared" si="12"/>
        <v>1</v>
      </c>
      <c r="CF475" s="61"/>
      <c r="CG475" s="51">
        <f t="shared" si="35"/>
        <v>0.952992112</v>
      </c>
      <c r="CH475" s="51">
        <f t="shared" si="36"/>
        <v>0.01607177159</v>
      </c>
      <c r="CI475" s="51">
        <f t="shared" si="37"/>
        <v>0.02561013231</v>
      </c>
      <c r="CJ475" s="51">
        <f t="shared" si="38"/>
        <v>0.005325984069</v>
      </c>
      <c r="CK475" s="51">
        <f t="shared" si="13"/>
        <v>1</v>
      </c>
      <c r="CL475" s="51">
        <f t="shared" si="39"/>
        <v>0.05838102016</v>
      </c>
      <c r="CM475" s="51">
        <f t="shared" si="40"/>
        <v>0.9141613089</v>
      </c>
      <c r="CN475" s="51">
        <f t="shared" si="41"/>
        <v>0.01341125584</v>
      </c>
      <c r="CO475" s="51">
        <f t="shared" si="42"/>
        <v>0.01404641509</v>
      </c>
      <c r="CP475" s="51">
        <f t="shared" si="14"/>
        <v>1</v>
      </c>
      <c r="CQ475" s="51">
        <f t="shared" si="43"/>
        <v>0.03618591761</v>
      </c>
      <c r="CR475" s="51">
        <f t="shared" si="44"/>
        <v>0.005216621025</v>
      </c>
      <c r="CS475" s="51">
        <f t="shared" si="45"/>
        <v>0.9466782519</v>
      </c>
      <c r="CT475" s="51">
        <f t="shared" si="46"/>
        <v>0.01191920942</v>
      </c>
      <c r="CU475" s="51">
        <f t="shared" si="15"/>
        <v>1</v>
      </c>
      <c r="CV475" s="51">
        <f t="shared" si="47"/>
        <v>0.00103151617</v>
      </c>
      <c r="CW475" s="51">
        <f t="shared" si="48"/>
        <v>0.007582438984</v>
      </c>
      <c r="CX475" s="51">
        <f t="shared" si="49"/>
        <v>0.001633788595</v>
      </c>
      <c r="CY475" s="51">
        <f t="shared" si="50"/>
        <v>0.9897522563</v>
      </c>
      <c r="CZ475" s="51">
        <f t="shared" si="16"/>
        <v>1</v>
      </c>
      <c r="DA475" s="61"/>
      <c r="DB475" s="51">
        <f>(AQ475*Baseline!B$7 + AV475*Baseline!B$11 + BA475*Baseline!B$16 + BF475*Baseline!B$18)</f>
        <v>70478.51219</v>
      </c>
      <c r="DC475" s="51">
        <f>(AR475*Baseline!B$7 + AW475*Baseline!B$11 + BB475*Baseline!B$16 + BG475*Baseline!B$18)</f>
        <v>66392.24264</v>
      </c>
      <c r="DD475" s="51">
        <f>(AS475*Baseline!B$7 + AX475*Baseline!B$11 + BC475*Baseline!B$16 + BH475*Baseline!B$18)</f>
        <v>115441.7098</v>
      </c>
      <c r="DE475" s="51">
        <f>(AT475*Baseline!B$7 + AY475*Baseline!B$11 + BD475*Baseline!B$16 + BI475*Baseline!B$18)</f>
        <v>1259947.512</v>
      </c>
      <c r="DF475" s="51">
        <f t="shared" si="17"/>
        <v>1512259.977</v>
      </c>
      <c r="DG475" s="61"/>
      <c r="DH475" s="51">
        <f t="shared" si="51"/>
        <v>0.04660475928</v>
      </c>
      <c r="DI475" s="51">
        <f t="shared" si="52"/>
        <v>0.04390266465</v>
      </c>
      <c r="DJ475" s="51">
        <f t="shared" si="53"/>
        <v>0.07633721155</v>
      </c>
      <c r="DK475" s="51">
        <f t="shared" si="54"/>
        <v>0.8331553645</v>
      </c>
      <c r="DL475" s="51">
        <f t="shared" si="18"/>
        <v>1</v>
      </c>
      <c r="DM475" s="61"/>
      <c r="DN475" s="51">
        <f>DH475 / (Baseline!B$7/Baseline!B$17)</f>
        <v>4.974751519</v>
      </c>
      <c r="DO475" s="51">
        <f>DI475 / (Baseline!B$11/Baseline!B$17)</f>
        <v>1.059831338</v>
      </c>
      <c r="DP475" s="51">
        <f>DJ475 / (Baseline!B$16/Baseline!B$17)</f>
        <v>1.179640615</v>
      </c>
      <c r="DQ475" s="51">
        <f>DK475 / (Baseline!B$18/Baseline!B$17)</f>
        <v>0.9419556923</v>
      </c>
      <c r="DR475" s="79"/>
      <c r="DS475" s="51">
        <f>(AU475*Baseline!B$34)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0.03245886983</v>
      </c>
      <c r="DT475" s="51">
        <f>(AZ475*Baseline!B$34) + (Baseline!D$88*(1-Baseline!D$89)*Baseline!B$35) + (Baseline!D$88*Baseline!D$89*((1-Baseline!D$90)*Baseline!B$40 + Baseline!D$90*Baseline!B$41))</f>
        <v>0.01063038306</v>
      </c>
      <c r="DU475" s="51">
        <f>(BE475*Baseline!B$34) + (Baseline!F$88*(1-Baseline!F$89)*Baseline!B$35) + (Baseline!F$88*Baseline!F$89*((1-Baseline!F$90)*Baseline!B$40 + Baseline!F$90*Baseline!B$41))</f>
        <v>0.01297605472</v>
      </c>
      <c r="DV475" s="51">
        <f>(BJ475*Baseline!B$34) + (Baseline!H$88*(1-Baseline!H$89)*Baseline!B$35) + (Baseline!H$88*Baseline!H$89*((1-Baseline!H$90)*Baseline!B$40 + Baseline!H$90*Baseline!B$41))</f>
        <v>0.009306466435</v>
      </c>
      <c r="DW475" s="51">
        <f>( DS475*Baseline!B$7 + DT475*Baseline!B$11 + DU475*Baseline!B$16 + DV475*Baseline!B$18 ) / Baseline!B$17</f>
        <v>0.009815673681</v>
      </c>
    </row>
    <row r="476">
      <c r="A476" s="4" t="s">
        <v>790</v>
      </c>
      <c r="B476" s="45">
        <f>MIN( MAX( NORMINV( MCrands!B476, (B$5+B$4)/2, (B$5-B$4)/3.29 ), 0 ), 1 )</f>
        <v>0.4737551521</v>
      </c>
      <c r="C476" s="45">
        <f>MAX( NORMINV( MCrands!C476, (C$5+C$4)/2, (C$5-C$4)/3.29 ), 0 )</f>
        <v>2.887770509</v>
      </c>
      <c r="D476" s="41"/>
      <c r="E476" s="43">
        <f>Baseline!B$33 * (C476 * Baseline!B$66*Baseline!B$66/Baseline!B$73 + Baseline!B$52*Baseline!B$52/Baseline!B$74 + Baseline!B$53*Baseline!B$53/Baseline!B$75 + Baseline!B$54*Baseline!B$54/Baseline!B$76)</f>
        <v>0.00002048672875</v>
      </c>
      <c r="F476" s="43">
        <f>Baseline!B$33 * (C476 * Baseline!B$66*Baseline!B$57/Baseline!B$73 + Baseline!B$52*Baseline!B$67/Baseline!B$74 + Baseline!B$53*Baseline!B$55/Baseline!B$75 + Baseline!B$54*Baseline!B$56/Baseline!B$76)</f>
        <v>0.0000002001026146</v>
      </c>
      <c r="G476" s="45">
        <f>Baseline!B$33 * (C476 * Baseline!B$66*Baseline!B$58/Baseline!B$73 + Baseline!B$52*Baseline!B$59/Baseline!B$74 + Baseline!B$53*Baseline!B$68/Baseline!B$75 + Baseline!B$54*Baseline!B$60/Baseline!B$76)</f>
        <v>0.0000001691816194</v>
      </c>
      <c r="H476" s="43">
        <f>Baseline!B$33 * (C476 * Baseline!B$66*Baseline!B$61/Baseline!B$73 + Baseline!B$52*Baseline!B$62/Baseline!B$74 + Baseline!B$53*Baseline!B$63/Baseline!B$75 + Baseline!B$54*Baseline!B$69/Baseline!B$76)</f>
        <v>0.000000003456225642</v>
      </c>
      <c r="I476" s="43">
        <f>Baseline!B$33 * (C476 * Baseline!B$57*Baseline!B$66/Baseline!B$73 + Baseline!B$67*Baseline!B$52/Baseline!B$74 + Baseline!B$55*Baseline!B$53/Baseline!B$75 + Baseline!B$56*Baseline!B$54/Baseline!B$76)</f>
        <v>0.0000002001026146</v>
      </c>
      <c r="J476" s="45">
        <f>Baseline!B$33 * (C476 * Baseline!B$57*Baseline!B$57/Baseline!B$73 + Baseline!B$67*Baseline!B$67/Baseline!B$74 + Baseline!B$55*Baseline!B$55/Baseline!B$75 + Baseline!B$56*Baseline!B$56/Baseline!B$76)</f>
        <v>0.000001763813837</v>
      </c>
      <c r="K476" s="43">
        <f>Baseline!B$33 * (C476 * Baseline!B$57*Baseline!B$58/Baseline!B$73 + Baseline!B$67*Baseline!B$59/Baseline!B$74 + Baseline!B$55*Baseline!B$68/Baseline!B$75 + Baseline!B$56*Baseline!B$60/Baseline!B$76)</f>
        <v>0.00000001374200107</v>
      </c>
      <c r="L476" s="45">
        <f>Baseline!B$33 * (C476 * Baseline!B$57*Baseline!B$61/Baseline!B$73 + Baseline!B$67*Baseline!B$62/Baseline!B$74 + Baseline!B$55*Baseline!B$63/Baseline!B$75 + Baseline!B$56*Baseline!B$69/Baseline!B$76)</f>
        <v>0.00000001439285998</v>
      </c>
      <c r="M476" s="43">
        <f>Baseline!B$33 * (C476 * Baseline!B$58*Baseline!B$66/Baseline!B$73 + Baseline!B$59*Baseline!B$52/Baseline!B$74 + Baseline!B$68*Baseline!B$53/Baseline!B$75 + Baseline!B$60*Baseline!B$54/Baseline!B$76)</f>
        <v>0.0000001691816194</v>
      </c>
      <c r="N476" s="45">
        <f>Baseline!B$33 * (C476 * Baseline!B$58*Baseline!B$57/Baseline!B$73 + Baseline!B$59*Baseline!B$67/Baseline!B$74 + Baseline!B$68*Baseline!B$55/Baseline!B$75 + Baseline!B$60*Baseline!B$56/Baseline!B$76)</f>
        <v>0.00000001374200107</v>
      </c>
      <c r="O476" s="45">
        <f>Baseline!B$33 * (C476 * Baseline!B$58*Baseline!B$58/Baseline!B$73 + Baseline!B$59*Baseline!B$59/Baseline!B$74 + Baseline!B$68*Baseline!B$68/Baseline!B$75 + Baseline!B$60*Baseline!B$60/Baseline!B$76)</f>
        <v>0.000001324390472</v>
      </c>
      <c r="P476" s="43">
        <f>Baseline!B$33 * (C476 * Baseline!B$58*Baseline!B$61/Baseline!B$73 + Baseline!B$59*Baseline!B$62/Baseline!B$74 + Baseline!B$68*Baseline!B$63/Baseline!B$75 + Baseline!B$60*Baseline!B$69/Baseline!B$76)</f>
        <v>0.000000001646961784</v>
      </c>
      <c r="Q476" s="43">
        <f>Baseline!B$33 * (C476 * Baseline!B$61*Baseline!B$66/Baseline!B$73 + Baseline!B$62*Baseline!B$52/Baseline!B$74 + Baseline!B$63*Baseline!B$53/Baseline!B$75 + Baseline!B$69*Baseline!B$54/Baseline!B$76)</f>
        <v>0.000000003456225642</v>
      </c>
      <c r="R476" s="43">
        <f>Baseline!B$33 * (C476 * Baseline!B$61*Baseline!B$57/Baseline!B$73 + Baseline!B$62*Baseline!B$67/Baseline!B$74 + Baseline!B$63*Baseline!B$55/Baseline!B$75 + Baseline!B$69*Baseline!B$56/Baseline!B$76)</f>
        <v>0.00000001439285998</v>
      </c>
      <c r="S476" s="43">
        <f>Baseline!B$33 * (C476 * Baseline!B$61*Baseline!B$58/Baseline!B$73 + Baseline!B$62*Baseline!B$59/Baseline!B$74 + Baseline!B$63*Baseline!B$68/Baseline!B$75 + Baseline!B$69*Baseline!B$60/Baseline!B$76)</f>
        <v>0.000000001646961784</v>
      </c>
      <c r="T476" s="43">
        <f>Baseline!B$33 * (C476 * Baseline!B$61*Baseline!B$61/Baseline!B$73 + Baseline!B$62*Baseline!B$62/Baseline!B$74 + Baseline!B$63*Baseline!B$63/Baseline!B$75 + Baseline!B$69*Baseline!B$69/Baseline!B$76)</f>
        <v>0.00000009854654709</v>
      </c>
      <c r="U476" s="41"/>
      <c r="V476" s="43">
        <f>E476 * ( Baseline!B$87 * Baseline!B$7 )</f>
        <v>0.2126317577</v>
      </c>
      <c r="W476" s="43">
        <f>F476 * ( Baseline!D$87 * Baseline!B$11 )</f>
        <v>0.003691212026</v>
      </c>
      <c r="X476" s="43">
        <f>G476 * ( Baseline!F$87 * Baseline!B$16 )</f>
        <v>0.005876484625</v>
      </c>
      <c r="Y476" s="43">
        <f>H476 * ( Baseline!H$87 * Baseline!B$18 )</f>
        <v>0.001215462854</v>
      </c>
      <c r="Z476" s="51">
        <f t="shared" si="1"/>
        <v>0.2234149172</v>
      </c>
      <c r="AA476" s="43">
        <f>I476 * ( Baseline!B$87 * Baseline!B$7 )</f>
        <v>0.002076865036</v>
      </c>
      <c r="AB476" s="45">
        <f>J476 * ( Baseline!D$87 * Baseline!B$11 )</f>
        <v>0.03253636072</v>
      </c>
      <c r="AC476" s="45">
        <f>K476 * ( Baseline!F$87 * Baseline!B$16 )</f>
        <v>0.0004773252454</v>
      </c>
      <c r="AD476" s="45">
        <f>L476 * ( Baseline!F$87 * Baseline!B$16 )</f>
        <v>0.00049993268</v>
      </c>
      <c r="AE476" s="51">
        <f t="shared" si="2"/>
        <v>0.03559048368</v>
      </c>
      <c r="AF476" s="51">
        <f>M476 * ( Baseline!B$87 * Baseline!B$7 )</f>
        <v>0.001755936028</v>
      </c>
      <c r="AG476" s="51">
        <f>N476 * ( Baseline!D$87 * Baseline!B$11 )</f>
        <v>0.0002534931377</v>
      </c>
      <c r="AH476" s="51">
        <f>O476 * ( Baseline!F$87 * Baseline!B$16 )</f>
        <v>0.04600239834</v>
      </c>
      <c r="AI476" s="51">
        <f>P476 * ( Baseline!H$87 * Baseline!B$18 )</f>
        <v>0.0005791927605</v>
      </c>
      <c r="AJ476" s="51">
        <f t="shared" si="3"/>
        <v>0.04859102026</v>
      </c>
      <c r="AK476" s="51">
        <f>Q476 * ( Baseline!B$87 * Baseline!B$7 )</f>
        <v>0.00003587216593</v>
      </c>
      <c r="AL476" s="51">
        <f>R476 * ( Baseline!D$87 * Baseline!B$11 )</f>
        <v>0.0002654992689</v>
      </c>
      <c r="AM476" s="51">
        <f>S476 * ( Baseline!F$87 * Baseline!B$16 )</f>
        <v>0.00005720683864</v>
      </c>
      <c r="AN476" s="51">
        <f>T476 * ( Baseline!H$87 * Baseline!B$18 )</f>
        <v>0.03465620586</v>
      </c>
      <c r="AO476" s="51">
        <f t="shared" si="4"/>
        <v>0.03501478414</v>
      </c>
      <c r="AP476" s="61"/>
      <c r="AQ476" s="51">
        <f>V476 * ( (1-Baseline!B$88-Baseline!B$87) + (1-B476)*Baseline!B$88 )</f>
        <v>0.1184269404</v>
      </c>
      <c r="AR476" s="51">
        <f>W476 * ( (1-Baseline!B$88-Baseline!B$87) + (1-B476)*Baseline!B$88 )</f>
        <v>0.002055849753</v>
      </c>
      <c r="AS476" s="51">
        <f>X476 * ( (1-Baseline!B$88-Baseline!B$87) + (1-B476)*Baseline!B$88 )</f>
        <v>0.003272954622</v>
      </c>
      <c r="AT476" s="51">
        <f>Y476 * ( (1-Baseline!B$88-Baseline!B$87) + (1-B476)*Baseline!B$88 )</f>
        <v>0.0006769616563</v>
      </c>
      <c r="AU476" s="51">
        <f t="shared" si="5"/>
        <v>0.1244327064</v>
      </c>
      <c r="AV476" s="51">
        <f>AA476 * ( (1-Baseline!D$88-Baseline!D$87) + (1-B476)*Baseline!D$88 )</f>
        <v>0.001618202045</v>
      </c>
      <c r="AW476" s="51">
        <f>AB476 * ( (1-Baseline!D$88-Baseline!D$87) + (1-B476)*Baseline!D$88 )</f>
        <v>0.02535090366</v>
      </c>
      <c r="AX476" s="51">
        <f>AC476 * ( (1-Baseline!D$88-Baseline!D$87) + (1-B476)*Baseline!D$88 )</f>
        <v>0.0003719108728</v>
      </c>
      <c r="AY476" s="51">
        <f>AD476 * ( (1-Baseline!D$88-Baseline!D$87) + (1-B476)*Baseline!D$88 )</f>
        <v>0.0003895255932</v>
      </c>
      <c r="AZ476" s="51">
        <f t="shared" si="6"/>
        <v>0.02773054217</v>
      </c>
      <c r="BA476" s="51">
        <f>AF476 * ( (1-Baseline!F$88-Baseline!F$87) + (1-Baseline!B$36)*Baseline!F$88 )</f>
        <v>0.001263627756</v>
      </c>
      <c r="BB476" s="51">
        <f>AG476 * ( (1-Baseline!F$88-Baseline!F$87) + (1-Baseline!B$36)*Baseline!F$88 )</f>
        <v>0.0001824217736</v>
      </c>
      <c r="BC476" s="51">
        <f>AH476 * ( (1-Baseline!F$88-Baseline!F$87) + (1-Baseline!B$36)*Baseline!F$88 )</f>
        <v>0.03310479792</v>
      </c>
      <c r="BD476" s="51">
        <f>AI476 * ( (1-Baseline!F$88-Baseline!F$87) + (1-Baseline!B$36)*Baseline!F$88 )</f>
        <v>0.0004168056446</v>
      </c>
      <c r="BE476" s="51">
        <f t="shared" si="7"/>
        <v>0.03496765309</v>
      </c>
      <c r="BF476" s="51">
        <f>AK476 * ( (1-Baseline!H$88-Baseline!H$87) + (1-Baseline!B$36)*Baseline!H$88 )</f>
        <v>0.00002842223451</v>
      </c>
      <c r="BG476" s="51">
        <f>AL476 * ( (1-Baseline!H$88-Baseline!H$87) + (1-Baseline!B$36)*Baseline!H$88 )</f>
        <v>0.0002103603807</v>
      </c>
      <c r="BH476" s="51">
        <f>AM476 * ( (1-Baseline!H$88-Baseline!H$87) + (1-Baseline!B$36)*Baseline!H$88 )</f>
        <v>0.00004532612239</v>
      </c>
      <c r="BI476" s="51">
        <f>AN476 * ( (1-Baseline!H$88-Baseline!H$87) + (1-Baseline!B$36)*Baseline!H$88 )</f>
        <v>0.02745880503</v>
      </c>
      <c r="BJ476" s="51">
        <f t="shared" si="8"/>
        <v>0.02774291377</v>
      </c>
      <c r="BK476" s="61"/>
      <c r="BL476" s="51">
        <f t="shared" si="19"/>
        <v>0.9517348276</v>
      </c>
      <c r="BM476" s="51">
        <f t="shared" si="20"/>
        <v>0.01652177962</v>
      </c>
      <c r="BN476" s="51">
        <f t="shared" si="21"/>
        <v>0.02630300921</v>
      </c>
      <c r="BO476" s="51">
        <f t="shared" si="22"/>
        <v>0.005440383609</v>
      </c>
      <c r="BP476" s="51">
        <f t="shared" si="9"/>
        <v>1</v>
      </c>
      <c r="BQ476" s="51">
        <f t="shared" si="23"/>
        <v>0.0583545044</v>
      </c>
      <c r="BR476" s="51">
        <f t="shared" si="24"/>
        <v>0.9141870903</v>
      </c>
      <c r="BS476" s="51">
        <f t="shared" si="25"/>
        <v>0.0134115976</v>
      </c>
      <c r="BT476" s="51">
        <f t="shared" si="26"/>
        <v>0.01404680769</v>
      </c>
      <c r="BU476" s="51">
        <f t="shared" si="10"/>
        <v>1</v>
      </c>
      <c r="BV476" s="51">
        <f t="shared" si="27"/>
        <v>0.03613704792</v>
      </c>
      <c r="BW476" s="51">
        <f t="shared" si="28"/>
        <v>0.005216872095</v>
      </c>
      <c r="BX476" s="51">
        <f t="shared" si="29"/>
        <v>0.9467263311</v>
      </c>
      <c r="BY476" s="51">
        <f t="shared" si="30"/>
        <v>0.0119197489</v>
      </c>
      <c r="BZ476" s="51">
        <f t="shared" si="11"/>
        <v>1</v>
      </c>
      <c r="CA476" s="51">
        <f t="shared" si="31"/>
        <v>0.00102448628</v>
      </c>
      <c r="CB476" s="51">
        <f t="shared" si="32"/>
        <v>0.007582490523</v>
      </c>
      <c r="CC476" s="51">
        <f t="shared" si="33"/>
        <v>0.001633790984</v>
      </c>
      <c r="CD476" s="51">
        <f t="shared" si="34"/>
        <v>0.9897592322</v>
      </c>
      <c r="CE476" s="51">
        <f t="shared" si="12"/>
        <v>1</v>
      </c>
      <c r="CF476" s="61"/>
      <c r="CG476" s="51">
        <f t="shared" si="35"/>
        <v>0.9517348276</v>
      </c>
      <c r="CH476" s="51">
        <f t="shared" si="36"/>
        <v>0.01652177962</v>
      </c>
      <c r="CI476" s="51">
        <f t="shared" si="37"/>
        <v>0.02630300921</v>
      </c>
      <c r="CJ476" s="51">
        <f t="shared" si="38"/>
        <v>0.005440383609</v>
      </c>
      <c r="CK476" s="51">
        <f t="shared" si="13"/>
        <v>1</v>
      </c>
      <c r="CL476" s="51">
        <f t="shared" si="39"/>
        <v>0.0583545044</v>
      </c>
      <c r="CM476" s="51">
        <f t="shared" si="40"/>
        <v>0.9141870903</v>
      </c>
      <c r="CN476" s="51">
        <f t="shared" si="41"/>
        <v>0.0134115976</v>
      </c>
      <c r="CO476" s="51">
        <f t="shared" si="42"/>
        <v>0.01404680769</v>
      </c>
      <c r="CP476" s="51">
        <f t="shared" si="14"/>
        <v>1</v>
      </c>
      <c r="CQ476" s="51">
        <f t="shared" si="43"/>
        <v>0.03613704792</v>
      </c>
      <c r="CR476" s="51">
        <f t="shared" si="44"/>
        <v>0.005216872095</v>
      </c>
      <c r="CS476" s="51">
        <f t="shared" si="45"/>
        <v>0.9467263311</v>
      </c>
      <c r="CT476" s="51">
        <f t="shared" si="46"/>
        <v>0.0119197489</v>
      </c>
      <c r="CU476" s="51">
        <f t="shared" si="15"/>
        <v>1</v>
      </c>
      <c r="CV476" s="51">
        <f t="shared" si="47"/>
        <v>0.00102448628</v>
      </c>
      <c r="CW476" s="51">
        <f t="shared" si="48"/>
        <v>0.007582490523</v>
      </c>
      <c r="CX476" s="51">
        <f t="shared" si="49"/>
        <v>0.001633790984</v>
      </c>
      <c r="CY476" s="51">
        <f t="shared" si="50"/>
        <v>0.9897592322</v>
      </c>
      <c r="CZ476" s="51">
        <f t="shared" si="16"/>
        <v>1</v>
      </c>
      <c r="DA476" s="61"/>
      <c r="DB476" s="51">
        <f>(AQ476*Baseline!B$7 + AV476*Baseline!B$11 + BA476*Baseline!B$16 + BF476*Baseline!B$18)</f>
        <v>66442.25813</v>
      </c>
      <c r="DC476" s="51">
        <f>(AR476*Baseline!B$7 + AW476*Baseline!B$11 + BB476*Baseline!B$16 + BG476*Baseline!B$18)</f>
        <v>65607.19007</v>
      </c>
      <c r="DD476" s="51">
        <f>(AS476*Baseline!B$7 + AX476*Baseline!B$11 + BC476*Baseline!B$16 + BH476*Baseline!B$18)</f>
        <v>115367.849</v>
      </c>
      <c r="DE476" s="51">
        <f>(AT476*Baseline!B$7 + AY476*Baseline!B$11 + BD476*Baseline!B$16 + BI476*Baseline!B$18)</f>
        <v>1259921.152</v>
      </c>
      <c r="DF476" s="51">
        <f t="shared" si="17"/>
        <v>1507338.449</v>
      </c>
      <c r="DG476" s="61"/>
      <c r="DH476" s="51">
        <f t="shared" si="51"/>
        <v>0.04407919016</v>
      </c>
      <c r="DI476" s="51">
        <f t="shared" si="52"/>
        <v>0.04352518846</v>
      </c>
      <c r="DJ476" s="51">
        <f t="shared" si="53"/>
        <v>0.0765374552</v>
      </c>
      <c r="DK476" s="51">
        <f t="shared" si="54"/>
        <v>0.8358581662</v>
      </c>
      <c r="DL476" s="51">
        <f t="shared" si="18"/>
        <v>1</v>
      </c>
      <c r="DM476" s="61"/>
      <c r="DN476" s="51">
        <f>DH476 / (Baseline!B$7/Baseline!B$17)</f>
        <v>4.705163626</v>
      </c>
      <c r="DO476" s="51">
        <f>DI476 / (Baseline!B$11/Baseline!B$17)</f>
        <v>1.050718882</v>
      </c>
      <c r="DP476" s="51">
        <f>DJ476 / (Baseline!B$16/Baseline!B$17)</f>
        <v>1.182734984</v>
      </c>
      <c r="DQ476" s="51">
        <f>DK476 / (Baseline!B$18/Baseline!B$17)</f>
        <v>0.9450114482</v>
      </c>
      <c r="DR476" s="79"/>
      <c r="DS476" s="51">
        <f>(AU476*Baseline!B$34)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0.03119443721</v>
      </c>
      <c r="DT476" s="51">
        <f>(AZ476*Baseline!B$34) + (Baseline!D$88*(1-Baseline!D$89)*Baseline!B$35) + (Baseline!D$88*Baseline!D$89*((1-Baseline!D$90)*Baseline!B$40 + Baseline!D$90*Baseline!B$41))</f>
        <v>0.01057314933</v>
      </c>
      <c r="DU476" s="51">
        <f>(BE476*Baseline!B$34) + (Baseline!F$88*(1-Baseline!F$89)*Baseline!B$35) + (Baseline!F$88*Baseline!F$89*((1-Baseline!F$90)*Baseline!B$40 + Baseline!F$90*Baseline!B$41))</f>
        <v>0.01297578796</v>
      </c>
      <c r="DV476" s="51">
        <f>(BJ476*Baseline!B$34) + (Baseline!H$88*(1-Baseline!H$89)*Baseline!B$35) + (Baseline!H$88*Baseline!H$89*((1-Baseline!H$90)*Baseline!B$40 + Baseline!H$90*Baseline!B$41))</f>
        <v>0.009306437065</v>
      </c>
      <c r="DW476" s="51">
        <f>( DS476*Baseline!B$7 + DT476*Baseline!B$11 + DU476*Baseline!B$16 + DV476*Baseline!B$18 ) / Baseline!B$17</f>
        <v>0.009801414048</v>
      </c>
    </row>
    <row r="477">
      <c r="A477" s="4" t="s">
        <v>791</v>
      </c>
      <c r="B477" s="45">
        <f>MIN( MAX( NORMINV( MCrands!B477, (B$5+B$4)/2, (B$5-B$4)/3.29 ), 0 ), 1 )</f>
        <v>0.5397173174</v>
      </c>
      <c r="C477" s="45">
        <f>MAX( NORMINV( MCrands!C477, (C$5+C$4)/2, (C$5-C$4)/3.29 ), 0 )</f>
        <v>3.253286858</v>
      </c>
      <c r="D477" s="41"/>
      <c r="E477" s="43">
        <f>Baseline!B$33 * (C477 * Baseline!B$66*Baseline!B$66/Baseline!B$73 + Baseline!B$52*Baseline!B$52/Baseline!B$74 + Baseline!B$53*Baseline!B$53/Baseline!B$75 + Baseline!B$54*Baseline!B$54/Baseline!B$76)</f>
        <v>0.00002307459328</v>
      </c>
      <c r="F477" s="43">
        <f>Baseline!B$33 * (C477 * Baseline!B$66*Baseline!B$57/Baseline!B$73 + Baseline!B$52*Baseline!B$67/Baseline!B$74 + Baseline!B$53*Baseline!B$55/Baseline!B$75 + Baseline!B$54*Baseline!B$56/Baseline!B$76)</f>
        <v>0.0000002005112247</v>
      </c>
      <c r="G477" s="45">
        <f>Baseline!B$33 * (C477 * Baseline!B$66*Baseline!B$58/Baseline!B$73 + Baseline!B$52*Baseline!B$59/Baseline!B$74 + Baseline!B$53*Baseline!B$68/Baseline!B$75 + Baseline!B$54*Baseline!B$60/Baseline!B$76)</f>
        <v>0.0000001701861195</v>
      </c>
      <c r="H477" s="43">
        <f>Baseline!B$33 * (C477 * Baseline!B$66*Baseline!B$61/Baseline!B$73 + Baseline!B$52*Baseline!B$62/Baseline!B$74 + Baseline!B$53*Baseline!B$63/Baseline!B$75 + Baseline!B$54*Baseline!B$69/Baseline!B$76)</f>
        <v>0.000000003556675646</v>
      </c>
      <c r="I477" s="43">
        <f>Baseline!B$33 * (C477 * Baseline!B$57*Baseline!B$66/Baseline!B$73 + Baseline!B$67*Baseline!B$52/Baseline!B$74 + Baseline!B$55*Baseline!B$53/Baseline!B$75 + Baseline!B$56*Baseline!B$54/Baseline!B$76)</f>
        <v>0.0000002005112247</v>
      </c>
      <c r="J477" s="45">
        <f>Baseline!B$33 * (C477 * Baseline!B$57*Baseline!B$57/Baseline!B$73 + Baseline!B$67*Baseline!B$67/Baseline!B$74 + Baseline!B$55*Baseline!B$55/Baseline!B$75 + Baseline!B$56*Baseline!B$56/Baseline!B$76)</f>
        <v>0.000001763813902</v>
      </c>
      <c r="K477" s="43">
        <f>Baseline!B$33 * (C477 * Baseline!B$57*Baseline!B$58/Baseline!B$73 + Baseline!B$67*Baseline!B$59/Baseline!B$74 + Baseline!B$55*Baseline!B$68/Baseline!B$75 + Baseline!B$56*Baseline!B$60/Baseline!B$76)</f>
        <v>0.00000001374215968</v>
      </c>
      <c r="L477" s="45">
        <f>Baseline!B$33 * (C477 * Baseline!B$57*Baseline!B$61/Baseline!B$73 + Baseline!B$67*Baseline!B$62/Baseline!B$74 + Baseline!B$55*Baseline!B$63/Baseline!B$75 + Baseline!B$56*Baseline!B$69/Baseline!B$76)</f>
        <v>0.00000001439287584</v>
      </c>
      <c r="M477" s="43">
        <f>Baseline!B$33 * (C477 * Baseline!B$58*Baseline!B$66/Baseline!B$73 + Baseline!B$59*Baseline!B$52/Baseline!B$74 + Baseline!B$68*Baseline!B$53/Baseline!B$75 + Baseline!B$60*Baseline!B$54/Baseline!B$76)</f>
        <v>0.0000001701861195</v>
      </c>
      <c r="N477" s="45">
        <f>Baseline!B$33 * (C477 * Baseline!B$58*Baseline!B$57/Baseline!B$73 + Baseline!B$59*Baseline!B$67/Baseline!B$74 + Baseline!B$68*Baseline!B$55/Baseline!B$75 + Baseline!B$60*Baseline!B$56/Baseline!B$76)</f>
        <v>0.00000001374215968</v>
      </c>
      <c r="O477" s="45">
        <f>Baseline!B$33 * (C477 * Baseline!B$58*Baseline!B$58/Baseline!B$73 + Baseline!B$59*Baseline!B$59/Baseline!B$74 + Baseline!B$68*Baseline!B$68/Baseline!B$75 + Baseline!B$60*Baseline!B$60/Baseline!B$76)</f>
        <v>0.000001324390862</v>
      </c>
      <c r="P477" s="43">
        <f>Baseline!B$33 * (C477 * Baseline!B$58*Baseline!B$61/Baseline!B$73 + Baseline!B$59*Baseline!B$62/Baseline!B$74 + Baseline!B$68*Baseline!B$63/Baseline!B$75 + Baseline!B$60*Baseline!B$69/Baseline!B$76)</f>
        <v>0.000000001647000775</v>
      </c>
      <c r="Q477" s="43">
        <f>Baseline!B$33 * (C477 * Baseline!B$61*Baseline!B$66/Baseline!B$73 + Baseline!B$62*Baseline!B$52/Baseline!B$74 + Baseline!B$63*Baseline!B$53/Baseline!B$75 + Baseline!B$69*Baseline!B$54/Baseline!B$76)</f>
        <v>0.000000003556675646</v>
      </c>
      <c r="R477" s="43">
        <f>Baseline!B$33 * (C477 * Baseline!B$61*Baseline!B$57/Baseline!B$73 + Baseline!B$62*Baseline!B$67/Baseline!B$74 + Baseline!B$63*Baseline!B$55/Baseline!B$75 + Baseline!B$69*Baseline!B$56/Baseline!B$76)</f>
        <v>0.00000001439287584</v>
      </c>
      <c r="S477" s="43">
        <f>Baseline!B$33 * (C477 * Baseline!B$61*Baseline!B$58/Baseline!B$73 + Baseline!B$62*Baseline!B$59/Baseline!B$74 + Baseline!B$63*Baseline!B$68/Baseline!B$75 + Baseline!B$69*Baseline!B$60/Baseline!B$76)</f>
        <v>0.000000001647000775</v>
      </c>
      <c r="T477" s="43">
        <f>Baseline!B$33 * (C477 * Baseline!B$61*Baseline!B$61/Baseline!B$73 + Baseline!B$62*Baseline!B$62/Baseline!B$74 + Baseline!B$63*Baseline!B$63/Baseline!B$75 + Baseline!B$69*Baseline!B$69/Baseline!B$76)</f>
        <v>0.00000009854655099</v>
      </c>
      <c r="U477" s="41"/>
      <c r="V477" s="43">
        <f>E477 * ( Baseline!B$87 * Baseline!B$7 )</f>
        <v>0.2394912037</v>
      </c>
      <c r="W477" s="43">
        <f>F477 * ( Baseline!D$87 * Baseline!B$11 )</f>
        <v>0.003698749493</v>
      </c>
      <c r="X477" s="43">
        <f>G477 * ( Baseline!F$87 * Baseline!B$16 )</f>
        <v>0.005911375703</v>
      </c>
      <c r="Y477" s="43">
        <f>H477 * ( Baseline!H$87 * Baseline!B$18 )</f>
        <v>0.001250788455</v>
      </c>
      <c r="Z477" s="51">
        <f t="shared" si="1"/>
        <v>0.2503521173</v>
      </c>
      <c r="AA477" s="43">
        <f>I477 * ( Baseline!B$87 * Baseline!B$7 )</f>
        <v>0.002081106002</v>
      </c>
      <c r="AB477" s="45">
        <f>J477 * ( Baseline!D$87 * Baseline!B$11 )</f>
        <v>0.03253636191</v>
      </c>
      <c r="AC477" s="45">
        <f>K477 * ( Baseline!F$87 * Baseline!B$16 )</f>
        <v>0.0004773307545</v>
      </c>
      <c r="AD477" s="45">
        <f>L477 * ( Baseline!F$87 * Baseline!B$16 )</f>
        <v>0.0004999332309</v>
      </c>
      <c r="AE477" s="51">
        <f t="shared" si="2"/>
        <v>0.0355947319</v>
      </c>
      <c r="AF477" s="51">
        <f>M477 * ( Baseline!B$87 * Baseline!B$7 )</f>
        <v>0.001766361734</v>
      </c>
      <c r="AG477" s="51">
        <f>N477 * ( Baseline!D$87 * Baseline!B$11 )</f>
        <v>0.0002534960634</v>
      </c>
      <c r="AH477" s="51">
        <f>O477 * ( Baseline!F$87 * Baseline!B$16 )</f>
        <v>0.04600241188</v>
      </c>
      <c r="AI477" s="51">
        <f>P477 * ( Baseline!H$87 * Baseline!B$18 )</f>
        <v>0.0005792064724</v>
      </c>
      <c r="AJ477" s="51">
        <f t="shared" si="3"/>
        <v>0.04860147615</v>
      </c>
      <c r="AK477" s="51">
        <f>Q477 * ( Baseline!B$87 * Baseline!B$7 )</f>
        <v>0.00003691473653</v>
      </c>
      <c r="AL477" s="51">
        <f>R477 * ( Baseline!D$87 * Baseline!B$11 )</f>
        <v>0.0002654995615</v>
      </c>
      <c r="AM477" s="51">
        <f>S477 * ( Baseline!F$87 * Baseline!B$16 )</f>
        <v>0.00005720819297</v>
      </c>
      <c r="AN477" s="51">
        <f>T477 * ( Baseline!H$87 * Baseline!B$18 )</f>
        <v>0.03465620724</v>
      </c>
      <c r="AO477" s="51">
        <f t="shared" si="4"/>
        <v>0.03501582973</v>
      </c>
      <c r="AP477" s="61"/>
      <c r="AQ477" s="51">
        <f>V477 * ( (1-Baseline!B$88-Baseline!B$87) + (1-B477)*Baseline!B$88 )</f>
        <v>0.1193268724</v>
      </c>
      <c r="AR477" s="51">
        <f>W477 * ( (1-Baseline!B$88-Baseline!B$87) + (1-B477)*Baseline!B$88 )</f>
        <v>0.001842907807</v>
      </c>
      <c r="AS477" s="51">
        <f>X477 * ( (1-Baseline!B$88-Baseline!B$87) + (1-B477)*Baseline!B$88 )</f>
        <v>0.002945352328</v>
      </c>
      <c r="AT477" s="51">
        <f>Y477 * ( (1-Baseline!B$88-Baseline!B$87) + (1-B477)*Baseline!B$88 )</f>
        <v>0.0006232073334</v>
      </c>
      <c r="AU477" s="51">
        <f t="shared" si="5"/>
        <v>0.1247383399</v>
      </c>
      <c r="AV477" s="51">
        <f>AA477 * ( (1-Baseline!D$88-Baseline!D$87) + (1-B477)*Baseline!D$88 )</f>
        <v>0.001560007551</v>
      </c>
      <c r="AW477" s="51">
        <f>AB477 * ( (1-Baseline!D$88-Baseline!D$87) + (1-B477)*Baseline!D$88 )</f>
        <v>0.02438942093</v>
      </c>
      <c r="AX477" s="51">
        <f>AC477 * ( (1-Baseline!D$88-Baseline!D$87) + (1-B477)*Baseline!D$88 )</f>
        <v>0.0003578095402</v>
      </c>
      <c r="AY477" s="51">
        <f>AD477 * ( (1-Baseline!D$88-Baseline!D$87) + (1-B477)*Baseline!D$88 )</f>
        <v>0.0003747524705</v>
      </c>
      <c r="AZ477" s="51">
        <f t="shared" si="6"/>
        <v>0.02668199049</v>
      </c>
      <c r="BA477" s="51">
        <f>AF477 * ( (1-Baseline!F$88-Baseline!F$87) + (1-Baseline!B$36)*Baseline!F$88 )</f>
        <v>0.001271130427</v>
      </c>
      <c r="BB477" s="51">
        <f>AG477 * ( (1-Baseline!F$88-Baseline!F$87) + (1-Baseline!B$36)*Baseline!F$88 )</f>
        <v>0.0001824238791</v>
      </c>
      <c r="BC477" s="51">
        <f>AH477 * ( (1-Baseline!F$88-Baseline!F$87) + (1-Baseline!B$36)*Baseline!F$88 )</f>
        <v>0.03310480767</v>
      </c>
      <c r="BD477" s="51">
        <f>AI477 * ( (1-Baseline!F$88-Baseline!F$87) + (1-Baseline!B$36)*Baseline!F$88 )</f>
        <v>0.0004168155121</v>
      </c>
      <c r="BE477" s="51">
        <f t="shared" si="7"/>
        <v>0.03497517748</v>
      </c>
      <c r="BF477" s="51">
        <f>AK477 * ( (1-Baseline!H$88-Baseline!H$87) + (1-Baseline!B$36)*Baseline!H$88 )</f>
        <v>0.00002924828405</v>
      </c>
      <c r="BG477" s="51">
        <f>AL477 * ( (1-Baseline!H$88-Baseline!H$87) + (1-Baseline!B$36)*Baseline!H$88 )</f>
        <v>0.0002103606125</v>
      </c>
      <c r="BH477" s="51">
        <f>AM477 * ( (1-Baseline!H$88-Baseline!H$87) + (1-Baseline!B$36)*Baseline!H$88 )</f>
        <v>0.00004532719545</v>
      </c>
      <c r="BI477" s="51">
        <f>AN477 * ( (1-Baseline!H$88-Baseline!H$87) + (1-Baseline!B$36)*Baseline!H$88 )</f>
        <v>0.02745880612</v>
      </c>
      <c r="BJ477" s="51">
        <f t="shared" si="8"/>
        <v>0.02774374221</v>
      </c>
      <c r="BK477" s="61"/>
      <c r="BL477" s="51">
        <f t="shared" si="19"/>
        <v>0.9566174484</v>
      </c>
      <c r="BM477" s="51">
        <f t="shared" si="20"/>
        <v>0.01477418898</v>
      </c>
      <c r="BN477" s="51">
        <f t="shared" si="21"/>
        <v>0.02361224569</v>
      </c>
      <c r="BO477" s="51">
        <f t="shared" si="22"/>
        <v>0.004996116943</v>
      </c>
      <c r="BP477" s="51">
        <f t="shared" si="9"/>
        <v>1</v>
      </c>
      <c r="BQ477" s="51">
        <f t="shared" si="23"/>
        <v>0.05846668568</v>
      </c>
      <c r="BR477" s="51">
        <f t="shared" si="24"/>
        <v>0.9140780159</v>
      </c>
      <c r="BS477" s="51">
        <f t="shared" si="25"/>
        <v>0.0134101517</v>
      </c>
      <c r="BT477" s="51">
        <f t="shared" si="26"/>
        <v>0.01404514669</v>
      </c>
      <c r="BU477" s="51">
        <f t="shared" si="10"/>
        <v>1</v>
      </c>
      <c r="BV477" s="51">
        <f t="shared" si="27"/>
        <v>0.03634378776</v>
      </c>
      <c r="BW477" s="51">
        <f t="shared" si="28"/>
        <v>0.00521580996</v>
      </c>
      <c r="BX477" s="51">
        <f t="shared" si="29"/>
        <v>0.9465229356</v>
      </c>
      <c r="BY477" s="51">
        <f t="shared" si="30"/>
        <v>0.01191746668</v>
      </c>
      <c r="BZ477" s="51">
        <f t="shared" si="11"/>
        <v>1</v>
      </c>
      <c r="CA477" s="51">
        <f t="shared" si="31"/>
        <v>0.001054229953</v>
      </c>
      <c r="CB477" s="51">
        <f t="shared" si="32"/>
        <v>0.007582272462</v>
      </c>
      <c r="CC477" s="51">
        <f t="shared" si="33"/>
        <v>0.001633780876</v>
      </c>
      <c r="CD477" s="51">
        <f t="shared" si="34"/>
        <v>0.9897297167</v>
      </c>
      <c r="CE477" s="51">
        <f t="shared" si="12"/>
        <v>1</v>
      </c>
      <c r="CF477" s="61"/>
      <c r="CG477" s="51">
        <f t="shared" si="35"/>
        <v>0.9566174484</v>
      </c>
      <c r="CH477" s="51">
        <f t="shared" si="36"/>
        <v>0.01477418898</v>
      </c>
      <c r="CI477" s="51">
        <f t="shared" si="37"/>
        <v>0.02361224569</v>
      </c>
      <c r="CJ477" s="51">
        <f t="shared" si="38"/>
        <v>0.004996116943</v>
      </c>
      <c r="CK477" s="51">
        <f t="shared" si="13"/>
        <v>1</v>
      </c>
      <c r="CL477" s="51">
        <f t="shared" si="39"/>
        <v>0.05846668568</v>
      </c>
      <c r="CM477" s="51">
        <f t="shared" si="40"/>
        <v>0.9140780159</v>
      </c>
      <c r="CN477" s="51">
        <f t="shared" si="41"/>
        <v>0.0134101517</v>
      </c>
      <c r="CO477" s="51">
        <f t="shared" si="42"/>
        <v>0.01404514669</v>
      </c>
      <c r="CP477" s="51">
        <f t="shared" si="14"/>
        <v>1</v>
      </c>
      <c r="CQ477" s="51">
        <f t="shared" si="43"/>
        <v>0.03634378776</v>
      </c>
      <c r="CR477" s="51">
        <f t="shared" si="44"/>
        <v>0.00521580996</v>
      </c>
      <c r="CS477" s="51">
        <f t="shared" si="45"/>
        <v>0.9465229356</v>
      </c>
      <c r="CT477" s="51">
        <f t="shared" si="46"/>
        <v>0.01191746668</v>
      </c>
      <c r="CU477" s="51">
        <f t="shared" si="15"/>
        <v>1</v>
      </c>
      <c r="CV477" s="51">
        <f t="shared" si="47"/>
        <v>0.001054229953</v>
      </c>
      <c r="CW477" s="51">
        <f t="shared" si="48"/>
        <v>0.007582272462</v>
      </c>
      <c r="CX477" s="51">
        <f t="shared" si="49"/>
        <v>0.001633780876</v>
      </c>
      <c r="CY477" s="51">
        <f t="shared" si="50"/>
        <v>0.9897297167</v>
      </c>
      <c r="CZ477" s="51">
        <f t="shared" si="16"/>
        <v>1</v>
      </c>
      <c r="DA477" s="61"/>
      <c r="DB477" s="51">
        <f>(AQ477*Baseline!B$7 + AV477*Baseline!B$11 + BA477*Baseline!B$16 + BF477*Baseline!B$18)</f>
        <v>66816.8848</v>
      </c>
      <c r="DC477" s="51">
        <f>(AR477*Baseline!B$7 + AW477*Baseline!B$11 + BB477*Baseline!B$16 + BG477*Baseline!B$18)</f>
        <v>63441.97925</v>
      </c>
      <c r="DD477" s="51">
        <f>(AS477*Baseline!B$7 + AX477*Baseline!B$11 + BC477*Baseline!B$16 + BH477*Baseline!B$18)</f>
        <v>115178.8026</v>
      </c>
      <c r="DE477" s="51">
        <f>(AT477*Baseline!B$7 + AY477*Baseline!B$11 + BD477*Baseline!B$16 + BI477*Baseline!B$18)</f>
        <v>1259863.482</v>
      </c>
      <c r="DF477" s="51">
        <f t="shared" si="17"/>
        <v>1505301.149</v>
      </c>
      <c r="DG477" s="61"/>
      <c r="DH477" s="51">
        <f t="shared" si="51"/>
        <v>0.04438771926</v>
      </c>
      <c r="DI477" s="51">
        <f t="shared" si="52"/>
        <v>0.04214570573</v>
      </c>
      <c r="DJ477" s="51">
        <f t="shared" si="53"/>
        <v>0.07651545521</v>
      </c>
      <c r="DK477" s="51">
        <f t="shared" si="54"/>
        <v>0.8369511198</v>
      </c>
      <c r="DL477" s="51">
        <f t="shared" si="18"/>
        <v>1</v>
      </c>
      <c r="DM477" s="61"/>
      <c r="DN477" s="51">
        <f>DH477 / (Baseline!B$7/Baseline!B$17)</f>
        <v>4.738097079</v>
      </c>
      <c r="DO477" s="51">
        <f>DI477 / (Baseline!B$11/Baseline!B$17)</f>
        <v>1.017417508</v>
      </c>
      <c r="DP477" s="51">
        <f>DJ477 / (Baseline!B$16/Baseline!B$17)</f>
        <v>1.182395018</v>
      </c>
      <c r="DQ477" s="51">
        <f>DK477 / (Baseline!B$18/Baseline!B$17)</f>
        <v>0.9462471288</v>
      </c>
      <c r="DR477" s="79"/>
      <c r="DS477" s="51">
        <f>(AU477*Baseline!B$34)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0.03124028223</v>
      </c>
      <c r="DT477" s="51">
        <f>(AZ477*Baseline!B$34) + (Baseline!D$88*(1-Baseline!D$89)*Baseline!B$35) + (Baseline!D$88*Baseline!D$89*((1-Baseline!D$90)*Baseline!B$40 + Baseline!D$90*Baseline!B$41))</f>
        <v>0.01041586657</v>
      </c>
      <c r="DU477" s="51">
        <f>(BE477*Baseline!B$34) + (Baseline!F$88*(1-Baseline!F$89)*Baseline!B$35) + (Baseline!F$88*Baseline!F$89*((1-Baseline!F$90)*Baseline!B$40 + Baseline!F$90*Baseline!B$41))</f>
        <v>0.01297691662</v>
      </c>
      <c r="DV477" s="51">
        <f>(BJ477*Baseline!B$34) + (Baseline!H$88*(1-Baseline!H$89)*Baseline!B$35) + (Baseline!H$88*Baseline!H$89*((1-Baseline!H$90)*Baseline!B$40 + Baseline!H$90*Baseline!B$41))</f>
        <v>0.009306561331</v>
      </c>
      <c r="DW477" s="51">
        <f>( DS477*Baseline!B$7 + DT477*Baseline!B$11 + DU477*Baseline!B$16 + DV477*Baseline!B$18 ) / Baseline!B$17</f>
        <v>0.009795511175</v>
      </c>
    </row>
    <row r="478">
      <c r="A478" s="4" t="s">
        <v>792</v>
      </c>
      <c r="B478" s="45">
        <f>MIN( MAX( NORMINV( MCrands!B478, (B$5+B$4)/2, (B$5-B$4)/3.29 ), 0 ), 1 )</f>
        <v>0.486187248</v>
      </c>
      <c r="C478" s="45">
        <f>MAX( NORMINV( MCrands!C478, (C$5+C$4)/2, (C$5-C$4)/3.29 ), 0 )</f>
        <v>2.827802889</v>
      </c>
      <c r="D478" s="41"/>
      <c r="E478" s="43">
        <f>Baseline!B$33 * (C478 * Baseline!B$66*Baseline!B$66/Baseline!B$73 + Baseline!B$52*Baseline!B$52/Baseline!B$74 + Baseline!B$53*Baseline!B$53/Baseline!B$75 + Baseline!B$54*Baseline!B$54/Baseline!B$76)</f>
        <v>0.00002006215656</v>
      </c>
      <c r="F478" s="43">
        <f>Baseline!B$33 * (C478 * Baseline!B$66*Baseline!B$57/Baseline!B$73 + Baseline!B$52*Baseline!B$67/Baseline!B$74 + Baseline!B$53*Baseline!B$55/Baseline!B$75 + Baseline!B$54*Baseline!B$56/Baseline!B$76)</f>
        <v>0.0000002000355768</v>
      </c>
      <c r="G478" s="45">
        <f>Baseline!B$33 * (C478 * Baseline!B$66*Baseline!B$58/Baseline!B$73 + Baseline!B$52*Baseline!B$59/Baseline!B$74 + Baseline!B$53*Baseline!B$68/Baseline!B$75 + Baseline!B$54*Baseline!B$60/Baseline!B$76)</f>
        <v>0.0000001690168184</v>
      </c>
      <c r="H478" s="43">
        <f>Baseline!B$33 * (C478 * Baseline!B$66*Baseline!B$61/Baseline!B$73 + Baseline!B$52*Baseline!B$62/Baseline!B$74 + Baseline!B$53*Baseline!B$63/Baseline!B$75 + Baseline!B$54*Baseline!B$69/Baseline!B$76)</f>
        <v>0.000000003439745537</v>
      </c>
      <c r="I478" s="43">
        <f>Baseline!B$33 * (C478 * Baseline!B$57*Baseline!B$66/Baseline!B$73 + Baseline!B$67*Baseline!B$52/Baseline!B$74 + Baseline!B$55*Baseline!B$53/Baseline!B$75 + Baseline!B$56*Baseline!B$54/Baseline!B$76)</f>
        <v>0.0000002000355768</v>
      </c>
      <c r="J478" s="45">
        <f>Baseline!B$33 * (C478 * Baseline!B$57*Baseline!B$57/Baseline!B$73 + Baseline!B$67*Baseline!B$67/Baseline!B$74 + Baseline!B$55*Baseline!B$55/Baseline!B$75 + Baseline!B$56*Baseline!B$56/Baseline!B$76)</f>
        <v>0.000001763813826</v>
      </c>
      <c r="K478" s="43">
        <f>Baseline!B$33 * (C478 * Baseline!B$57*Baseline!B$58/Baseline!B$73 + Baseline!B$67*Baseline!B$59/Baseline!B$74 + Baseline!B$55*Baseline!B$68/Baseline!B$75 + Baseline!B$56*Baseline!B$60/Baseline!B$76)</f>
        <v>0.00000001374197505</v>
      </c>
      <c r="L478" s="45">
        <f>Baseline!B$33 * (C478 * Baseline!B$57*Baseline!B$61/Baseline!B$73 + Baseline!B$67*Baseline!B$62/Baseline!B$74 + Baseline!B$55*Baseline!B$63/Baseline!B$75 + Baseline!B$56*Baseline!B$69/Baseline!B$76)</f>
        <v>0.00000001439285738</v>
      </c>
      <c r="M478" s="43">
        <f>Baseline!B$33 * (C478 * Baseline!B$58*Baseline!B$66/Baseline!B$73 + Baseline!B$59*Baseline!B$52/Baseline!B$74 + Baseline!B$68*Baseline!B$53/Baseline!B$75 + Baseline!B$60*Baseline!B$54/Baseline!B$76)</f>
        <v>0.0000001690168184</v>
      </c>
      <c r="N478" s="45">
        <f>Baseline!B$33 * (C478 * Baseline!B$58*Baseline!B$57/Baseline!B$73 + Baseline!B$59*Baseline!B$67/Baseline!B$74 + Baseline!B$68*Baseline!B$55/Baseline!B$75 + Baseline!B$60*Baseline!B$56/Baseline!B$76)</f>
        <v>0.00000001374197505</v>
      </c>
      <c r="O478" s="45">
        <f>Baseline!B$33 * (C478 * Baseline!B$58*Baseline!B$58/Baseline!B$73 + Baseline!B$59*Baseline!B$59/Baseline!B$74 + Baseline!B$68*Baseline!B$68/Baseline!B$75 + Baseline!B$60*Baseline!B$60/Baseline!B$76)</f>
        <v>0.000001324390408</v>
      </c>
      <c r="P478" s="43">
        <f>Baseline!B$33 * (C478 * Baseline!B$58*Baseline!B$61/Baseline!B$73 + Baseline!B$59*Baseline!B$62/Baseline!B$74 + Baseline!B$68*Baseline!B$63/Baseline!B$75 + Baseline!B$60*Baseline!B$69/Baseline!B$76)</f>
        <v>0.000000001646955387</v>
      </c>
      <c r="Q478" s="43">
        <f>Baseline!B$33 * (C478 * Baseline!B$61*Baseline!B$66/Baseline!B$73 + Baseline!B$62*Baseline!B$52/Baseline!B$74 + Baseline!B$63*Baseline!B$53/Baseline!B$75 + Baseline!B$69*Baseline!B$54/Baseline!B$76)</f>
        <v>0.000000003439745537</v>
      </c>
      <c r="R478" s="43">
        <f>Baseline!B$33 * (C478 * Baseline!B$61*Baseline!B$57/Baseline!B$73 + Baseline!B$62*Baseline!B$67/Baseline!B$74 + Baseline!B$63*Baseline!B$55/Baseline!B$75 + Baseline!B$69*Baseline!B$56/Baseline!B$76)</f>
        <v>0.00000001439285738</v>
      </c>
      <c r="S478" s="43">
        <f>Baseline!B$33 * (C478 * Baseline!B$61*Baseline!B$58/Baseline!B$73 + Baseline!B$62*Baseline!B$59/Baseline!B$74 + Baseline!B$63*Baseline!B$68/Baseline!B$75 + Baseline!B$69*Baseline!B$60/Baseline!B$76)</f>
        <v>0.000000001646955387</v>
      </c>
      <c r="T478" s="43">
        <f>Baseline!B$33 * (C478 * Baseline!B$61*Baseline!B$61/Baseline!B$73 + Baseline!B$62*Baseline!B$62/Baseline!B$74 + Baseline!B$63*Baseline!B$63/Baseline!B$75 + Baseline!B$69*Baseline!B$69/Baseline!B$76)</f>
        <v>0.00000009854654645</v>
      </c>
      <c r="U478" s="41"/>
      <c r="V478" s="43">
        <f>E478 * ( Baseline!B$87 * Baseline!B$7 )</f>
        <v>0.208225123</v>
      </c>
      <c r="W478" s="43">
        <f>F478 * ( Baseline!D$87 * Baseline!B$11 )</f>
        <v>0.003689975409</v>
      </c>
      <c r="X478" s="43">
        <f>G478 * ( Baseline!F$87 * Baseline!B$16 )</f>
        <v>0.005870760299</v>
      </c>
      <c r="Y478" s="43">
        <f>H478 * ( Baseline!H$87 * Baseline!B$18 )</f>
        <v>0.001209667238</v>
      </c>
      <c r="Z478" s="51">
        <f t="shared" si="1"/>
        <v>0.2189955259</v>
      </c>
      <c r="AA478" s="43">
        <f>I478 * ( Baseline!B$87 * Baseline!B$7 )</f>
        <v>0.002076169252</v>
      </c>
      <c r="AB478" s="45">
        <f>J478 * ( Baseline!D$87 * Baseline!B$11 )</f>
        <v>0.03253636052</v>
      </c>
      <c r="AC478" s="45">
        <f>K478 * ( Baseline!F$87 * Baseline!B$16 )</f>
        <v>0.0004773243416</v>
      </c>
      <c r="AD478" s="45">
        <f>L478 * ( Baseline!F$87 * Baseline!B$16 )</f>
        <v>0.0004999325896</v>
      </c>
      <c r="AE478" s="51">
        <f t="shared" si="2"/>
        <v>0.03558978671</v>
      </c>
      <c r="AF478" s="51">
        <f>M478 * ( Baseline!B$87 * Baseline!B$7 )</f>
        <v>0.001754225558</v>
      </c>
      <c r="AG478" s="51">
        <f>N478 * ( Baseline!D$87 * Baseline!B$11 )</f>
        <v>0.0002534926577</v>
      </c>
      <c r="AH478" s="51">
        <f>O478 * ( Baseline!F$87 * Baseline!B$16 )</f>
        <v>0.04600239611</v>
      </c>
      <c r="AI478" s="51">
        <f>P478 * ( Baseline!H$87 * Baseline!B$18 )</f>
        <v>0.0005791905109</v>
      </c>
      <c r="AJ478" s="51">
        <f t="shared" si="3"/>
        <v>0.04858930484</v>
      </c>
      <c r="AK478" s="51">
        <f>Q478 * ( Baseline!B$87 * Baseline!B$7 )</f>
        <v>0.00003570111893</v>
      </c>
      <c r="AL478" s="51">
        <f>R478 * ( Baseline!D$87 * Baseline!B$11 )</f>
        <v>0.0002654992209</v>
      </c>
      <c r="AM478" s="51">
        <f>S478 * ( Baseline!F$87 * Baseline!B$16 )</f>
        <v>0.00005720661645</v>
      </c>
      <c r="AN478" s="51">
        <f>T478 * ( Baseline!H$87 * Baseline!B$18 )</f>
        <v>0.03465620564</v>
      </c>
      <c r="AO478" s="51">
        <f t="shared" si="4"/>
        <v>0.0350146126</v>
      </c>
      <c r="AP478" s="61"/>
      <c r="AQ478" s="51">
        <f>V478 * ( (1-Baseline!B$88-Baseline!B$87) + (1-B478)*Baseline!B$88 )</f>
        <v>0.1136687098</v>
      </c>
      <c r="AR478" s="51">
        <f>W478 * ( (1-Baseline!B$88-Baseline!B$87) + (1-B478)*Baseline!B$88 )</f>
        <v>0.002014333035</v>
      </c>
      <c r="AS478" s="51">
        <f>X478 * ( (1-Baseline!B$88-Baseline!B$87) + (1-B478)*Baseline!B$88 )</f>
        <v>0.003204809002</v>
      </c>
      <c r="AT478" s="51">
        <f>Y478 * ( (1-Baseline!B$88-Baseline!B$87) + (1-B478)*Baseline!B$88 )</f>
        <v>0.0006603493002</v>
      </c>
      <c r="AU478" s="51">
        <f t="shared" si="5"/>
        <v>0.1195482011</v>
      </c>
      <c r="AV478" s="51">
        <f>AA478 * ( (1-Baseline!D$88-Baseline!D$87) + (1-B478)*Baseline!D$88 )</f>
        <v>0.001606096532</v>
      </c>
      <c r="AW478" s="51">
        <f>AB478 * ( (1-Baseline!D$88-Baseline!D$87) + (1-B478)*Baseline!D$88 )</f>
        <v>0.02516968968</v>
      </c>
      <c r="AX478" s="51">
        <f>AC478 * ( (1-Baseline!D$88-Baseline!D$87) + (1-B478)*Baseline!D$88 )</f>
        <v>0.0003692516729</v>
      </c>
      <c r="AY478" s="51">
        <f>AD478 * ( (1-Baseline!D$88-Baseline!D$87) + (1-B478)*Baseline!D$88 )</f>
        <v>0.0003867411087</v>
      </c>
      <c r="AZ478" s="51">
        <f t="shared" si="6"/>
        <v>0.02753177899</v>
      </c>
      <c r="BA478" s="51">
        <f>AF478 * ( (1-Baseline!F$88-Baseline!F$87) + (1-Baseline!B$36)*Baseline!F$88 )</f>
        <v>0.001262396847</v>
      </c>
      <c r="BB478" s="51">
        <f>AG478 * ( (1-Baseline!F$88-Baseline!F$87) + (1-Baseline!B$36)*Baseline!F$88 )</f>
        <v>0.0001824214282</v>
      </c>
      <c r="BC478" s="51">
        <f>AH478 * ( (1-Baseline!F$88-Baseline!F$87) + (1-Baseline!B$36)*Baseline!F$88 )</f>
        <v>0.03310479632</v>
      </c>
      <c r="BD478" s="51">
        <f>AI478 * ( (1-Baseline!F$88-Baseline!F$87) + (1-Baseline!B$36)*Baseline!F$88 )</f>
        <v>0.0004168040257</v>
      </c>
      <c r="BE478" s="51">
        <f t="shared" si="7"/>
        <v>0.03496641862</v>
      </c>
      <c r="BF478" s="51">
        <f>AK478 * ( (1-Baseline!H$88-Baseline!H$87) + (1-Baseline!B$36)*Baseline!H$88 )</f>
        <v>0.00002828671055</v>
      </c>
      <c r="BG478" s="51">
        <f>AL478 * ( (1-Baseline!H$88-Baseline!H$87) + (1-Baseline!B$36)*Baseline!H$88 )</f>
        <v>0.0002103603427</v>
      </c>
      <c r="BH478" s="51">
        <f>AM478 * ( (1-Baseline!H$88-Baseline!H$87) + (1-Baseline!B$36)*Baseline!H$88 )</f>
        <v>0.00004532594634</v>
      </c>
      <c r="BI478" s="51">
        <f>AN478 * ( (1-Baseline!H$88-Baseline!H$87) + (1-Baseline!B$36)*Baseline!H$88 )</f>
        <v>0.02745880485</v>
      </c>
      <c r="BJ478" s="51">
        <f t="shared" si="8"/>
        <v>0.02774277785</v>
      </c>
      <c r="BK478" s="61"/>
      <c r="BL478" s="51">
        <f t="shared" si="19"/>
        <v>0.9508190731</v>
      </c>
      <c r="BM478" s="51">
        <f t="shared" si="20"/>
        <v>0.01684954701</v>
      </c>
      <c r="BN478" s="51">
        <f t="shared" si="21"/>
        <v>0.02680767232</v>
      </c>
      <c r="BO478" s="51">
        <f t="shared" si="22"/>
        <v>0.005523707542</v>
      </c>
      <c r="BP478" s="51">
        <f t="shared" si="9"/>
        <v>1</v>
      </c>
      <c r="BQ478" s="51">
        <f t="shared" si="23"/>
        <v>0.05833609707</v>
      </c>
      <c r="BR478" s="51">
        <f t="shared" si="24"/>
        <v>0.9142049878</v>
      </c>
      <c r="BS478" s="51">
        <f t="shared" si="25"/>
        <v>0.01341183485</v>
      </c>
      <c r="BT478" s="51">
        <f t="shared" si="26"/>
        <v>0.01404708024</v>
      </c>
      <c r="BU478" s="51">
        <f t="shared" si="10"/>
        <v>1</v>
      </c>
      <c r="BV478" s="51">
        <f t="shared" si="27"/>
        <v>0.03610312112</v>
      </c>
      <c r="BW478" s="51">
        <f t="shared" si="28"/>
        <v>0.005217046395</v>
      </c>
      <c r="BX478" s="51">
        <f t="shared" si="29"/>
        <v>0.9467597091</v>
      </c>
      <c r="BY478" s="51">
        <f t="shared" si="30"/>
        <v>0.01192012343</v>
      </c>
      <c r="BZ478" s="51">
        <f t="shared" si="11"/>
        <v>1</v>
      </c>
      <c r="CA478" s="51">
        <f t="shared" si="31"/>
        <v>0.001019606281</v>
      </c>
      <c r="CB478" s="51">
        <f t="shared" si="32"/>
        <v>0.0075825263</v>
      </c>
      <c r="CC478" s="51">
        <f t="shared" si="33"/>
        <v>0.001633792643</v>
      </c>
      <c r="CD478" s="51">
        <f t="shared" si="34"/>
        <v>0.9897640748</v>
      </c>
      <c r="CE478" s="51">
        <f t="shared" si="12"/>
        <v>1</v>
      </c>
      <c r="CF478" s="61"/>
      <c r="CG478" s="51">
        <f t="shared" si="35"/>
        <v>0.9508190731</v>
      </c>
      <c r="CH478" s="51">
        <f t="shared" si="36"/>
        <v>0.01684954701</v>
      </c>
      <c r="CI478" s="51">
        <f t="shared" si="37"/>
        <v>0.02680767232</v>
      </c>
      <c r="CJ478" s="51">
        <f t="shared" si="38"/>
        <v>0.005523707542</v>
      </c>
      <c r="CK478" s="51">
        <f t="shared" si="13"/>
        <v>1</v>
      </c>
      <c r="CL478" s="51">
        <f t="shared" si="39"/>
        <v>0.05833609707</v>
      </c>
      <c r="CM478" s="51">
        <f t="shared" si="40"/>
        <v>0.9142049878</v>
      </c>
      <c r="CN478" s="51">
        <f t="shared" si="41"/>
        <v>0.01341183485</v>
      </c>
      <c r="CO478" s="51">
        <f t="shared" si="42"/>
        <v>0.01404708024</v>
      </c>
      <c r="CP478" s="51">
        <f t="shared" si="14"/>
        <v>1</v>
      </c>
      <c r="CQ478" s="51">
        <f t="shared" si="43"/>
        <v>0.03610312112</v>
      </c>
      <c r="CR478" s="51">
        <f t="shared" si="44"/>
        <v>0.005217046395</v>
      </c>
      <c r="CS478" s="51">
        <f t="shared" si="45"/>
        <v>0.9467597091</v>
      </c>
      <c r="CT478" s="51">
        <f t="shared" si="46"/>
        <v>0.01192012343</v>
      </c>
      <c r="CU478" s="51">
        <f t="shared" si="15"/>
        <v>1</v>
      </c>
      <c r="CV478" s="51">
        <f t="shared" si="47"/>
        <v>0.001019606281</v>
      </c>
      <c r="CW478" s="51">
        <f t="shared" si="48"/>
        <v>0.0075825263</v>
      </c>
      <c r="CX478" s="51">
        <f t="shared" si="49"/>
        <v>0.001633792643</v>
      </c>
      <c r="CY478" s="51">
        <f t="shared" si="50"/>
        <v>0.9897640748</v>
      </c>
      <c r="CZ478" s="51">
        <f t="shared" si="16"/>
        <v>1</v>
      </c>
      <c r="DA478" s="61"/>
      <c r="DB478" s="51">
        <f>(AQ478*Baseline!B$7 + AV478*Baseline!B$11 + BA478*Baseline!B$16 + BF478*Baseline!B$18)</f>
        <v>64098.22584</v>
      </c>
      <c r="DC478" s="51">
        <f>(AR478*Baseline!B$7 + AW478*Baseline!B$11 + BB478*Baseline!B$16 + BG478*Baseline!B$18)</f>
        <v>65198.42839</v>
      </c>
      <c r="DD478" s="51">
        <f>(AS478*Baseline!B$7 + AX478*Baseline!B$11 + BC478*Baseline!B$16 + BH478*Baseline!B$18)</f>
        <v>115329.0822</v>
      </c>
      <c r="DE478" s="51">
        <f>(AT478*Baseline!B$7 + AY478*Baseline!B$11 + BD478*Baseline!B$16 + BI478*Baseline!B$18)</f>
        <v>1259907.11</v>
      </c>
      <c r="DF478" s="51">
        <f t="shared" si="17"/>
        <v>1504532.846</v>
      </c>
      <c r="DG478" s="61"/>
      <c r="DH478" s="51">
        <f t="shared" si="51"/>
        <v>0.04260340743</v>
      </c>
      <c r="DI478" s="51">
        <f t="shared" si="52"/>
        <v>0.04333466601</v>
      </c>
      <c r="DJ478" s="51">
        <f t="shared" si="53"/>
        <v>0.076654413</v>
      </c>
      <c r="DK478" s="51">
        <f t="shared" si="54"/>
        <v>0.8374075136</v>
      </c>
      <c r="DL478" s="51">
        <f t="shared" si="18"/>
        <v>1</v>
      </c>
      <c r="DM478" s="61"/>
      <c r="DN478" s="51">
        <f>DH478 / (Baseline!B$7/Baseline!B$17)</f>
        <v>4.547633527</v>
      </c>
      <c r="DO478" s="51">
        <f>DI478 / (Baseline!B$11/Baseline!B$17)</f>
        <v>1.046119579</v>
      </c>
      <c r="DP478" s="51">
        <f>DJ478 / (Baseline!B$16/Baseline!B$17)</f>
        <v>1.184542336</v>
      </c>
      <c r="DQ478" s="51">
        <f>DK478 / (Baseline!B$18/Baseline!B$17)</f>
        <v>0.9467631222</v>
      </c>
      <c r="DR478" s="79"/>
      <c r="DS478" s="51">
        <f>(AU478*Baseline!B$34)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0.03046176142</v>
      </c>
      <c r="DT478" s="51">
        <f>(AZ478*Baseline!B$34) + (Baseline!D$88*(1-Baseline!D$89)*Baseline!B$35) + (Baseline!D$88*Baseline!D$89*((1-Baseline!D$90)*Baseline!B$40 + Baseline!D$90*Baseline!B$41))</f>
        <v>0.01054333485</v>
      </c>
      <c r="DU478" s="51">
        <f>(BE478*Baseline!B$34) + (Baseline!F$88*(1-Baseline!F$89)*Baseline!B$35) + (Baseline!F$88*Baseline!F$89*((1-Baseline!F$90)*Baseline!B$40 + Baseline!F$90*Baseline!B$41))</f>
        <v>0.01297560279</v>
      </c>
      <c r="DV478" s="51">
        <f>(BJ478*Baseline!B$34) + (Baseline!H$88*(1-Baseline!H$89)*Baseline!B$35) + (Baseline!H$88*Baseline!H$89*((1-Baseline!H$90)*Baseline!B$40 + Baseline!H$90*Baseline!B$41))</f>
        <v>0.009306416678</v>
      </c>
      <c r="DW478" s="51">
        <f>( DS478*Baseline!B$7 + DT478*Baseline!B$11 + DU478*Baseline!B$16 + DV478*Baseline!B$18 ) / Baseline!B$17</f>
        <v>0.009793285096</v>
      </c>
    </row>
    <row r="479">
      <c r="A479" s="4" t="s">
        <v>793</v>
      </c>
      <c r="B479" s="45">
        <f>MIN( MAX( NORMINV( MCrands!B479, (B$5+B$4)/2, (B$5-B$4)/3.29 ), 0 ), 1 )</f>
        <v>0.4115121953</v>
      </c>
      <c r="C479" s="45">
        <f>MAX( NORMINV( MCrands!C479, (C$5+C$4)/2, (C$5-C$4)/3.29 ), 0 )</f>
        <v>3.217650343</v>
      </c>
      <c r="D479" s="41"/>
      <c r="E479" s="43">
        <f>Baseline!B$33 * (C479 * Baseline!B$66*Baseline!B$66/Baseline!B$73 + Baseline!B$52*Baseline!B$52/Baseline!B$74 + Baseline!B$53*Baseline!B$53/Baseline!B$75 + Baseline!B$54*Baseline!B$54/Baseline!B$76)</f>
        <v>0.0000228222859</v>
      </c>
      <c r="F479" s="43">
        <f>Baseline!B$33 * (C479 * Baseline!B$66*Baseline!B$57/Baseline!B$73 + Baseline!B$52*Baseline!B$67/Baseline!B$74 + Baseline!B$53*Baseline!B$55/Baseline!B$75 + Baseline!B$54*Baseline!B$56/Baseline!B$76)</f>
        <v>0.0000002004713867</v>
      </c>
      <c r="G479" s="45">
        <f>Baseline!B$33 * (C479 * Baseline!B$66*Baseline!B$58/Baseline!B$73 + Baseline!B$52*Baseline!B$59/Baseline!B$74 + Baseline!B$53*Baseline!B$68/Baseline!B$75 + Baseline!B$54*Baseline!B$60/Baseline!B$76)</f>
        <v>0.0000001700881844</v>
      </c>
      <c r="H479" s="43">
        <f>Baseline!B$33 * (C479 * Baseline!B$66*Baseline!B$61/Baseline!B$73 + Baseline!B$52*Baseline!B$62/Baseline!B$74 + Baseline!B$53*Baseline!B$63/Baseline!B$75 + Baseline!B$54*Baseline!B$69/Baseline!B$76)</f>
        <v>0.000000003546882136</v>
      </c>
      <c r="I479" s="43">
        <f>Baseline!B$33 * (C479 * Baseline!B$57*Baseline!B$66/Baseline!B$73 + Baseline!B$67*Baseline!B$52/Baseline!B$74 + Baseline!B$55*Baseline!B$53/Baseline!B$75 + Baseline!B$56*Baseline!B$54/Baseline!B$76)</f>
        <v>0.0000002004713867</v>
      </c>
      <c r="J479" s="45">
        <f>Baseline!B$33 * (C479 * Baseline!B$57*Baseline!B$57/Baseline!B$73 + Baseline!B$67*Baseline!B$67/Baseline!B$74 + Baseline!B$55*Baseline!B$55/Baseline!B$75 + Baseline!B$56*Baseline!B$56/Baseline!B$76)</f>
        <v>0.000001763813895</v>
      </c>
      <c r="K479" s="43">
        <f>Baseline!B$33 * (C479 * Baseline!B$57*Baseline!B$58/Baseline!B$73 + Baseline!B$67*Baseline!B$59/Baseline!B$74 + Baseline!B$55*Baseline!B$68/Baseline!B$75 + Baseline!B$56*Baseline!B$60/Baseline!B$76)</f>
        <v>0.00000001374214421</v>
      </c>
      <c r="L479" s="45">
        <f>Baseline!B$33 * (C479 * Baseline!B$57*Baseline!B$61/Baseline!B$73 + Baseline!B$67*Baseline!B$62/Baseline!B$74 + Baseline!B$55*Baseline!B$63/Baseline!B$75 + Baseline!B$56*Baseline!B$69/Baseline!B$76)</f>
        <v>0.0000000143928743</v>
      </c>
      <c r="M479" s="43">
        <f>Baseline!B$33 * (C479 * Baseline!B$58*Baseline!B$66/Baseline!B$73 + Baseline!B$59*Baseline!B$52/Baseline!B$74 + Baseline!B$68*Baseline!B$53/Baseline!B$75 + Baseline!B$60*Baseline!B$54/Baseline!B$76)</f>
        <v>0.0000001700881844</v>
      </c>
      <c r="N479" s="45">
        <f>Baseline!B$33 * (C479 * Baseline!B$58*Baseline!B$57/Baseline!B$73 + Baseline!B$59*Baseline!B$67/Baseline!B$74 + Baseline!B$68*Baseline!B$55/Baseline!B$75 + Baseline!B$60*Baseline!B$56/Baseline!B$76)</f>
        <v>0.00000001374214421</v>
      </c>
      <c r="O479" s="45">
        <f>Baseline!B$33 * (C479 * Baseline!B$58*Baseline!B$58/Baseline!B$73 + Baseline!B$59*Baseline!B$59/Baseline!B$74 + Baseline!B$68*Baseline!B$68/Baseline!B$75 + Baseline!B$60*Baseline!B$60/Baseline!B$76)</f>
        <v>0.000001324390824</v>
      </c>
      <c r="P479" s="43">
        <f>Baseline!B$33 * (C479 * Baseline!B$58*Baseline!B$61/Baseline!B$73 + Baseline!B$59*Baseline!B$62/Baseline!B$74 + Baseline!B$68*Baseline!B$63/Baseline!B$75 + Baseline!B$60*Baseline!B$69/Baseline!B$76)</f>
        <v>0.000000001646996973</v>
      </c>
      <c r="Q479" s="43">
        <f>Baseline!B$33 * (C479 * Baseline!B$61*Baseline!B$66/Baseline!B$73 + Baseline!B$62*Baseline!B$52/Baseline!B$74 + Baseline!B$63*Baseline!B$53/Baseline!B$75 + Baseline!B$69*Baseline!B$54/Baseline!B$76)</f>
        <v>0.000000003546882136</v>
      </c>
      <c r="R479" s="43">
        <f>Baseline!B$33 * (C479 * Baseline!B$61*Baseline!B$57/Baseline!B$73 + Baseline!B$62*Baseline!B$67/Baseline!B$74 + Baseline!B$63*Baseline!B$55/Baseline!B$75 + Baseline!B$69*Baseline!B$56/Baseline!B$76)</f>
        <v>0.0000000143928743</v>
      </c>
      <c r="S479" s="43">
        <f>Baseline!B$33 * (C479 * Baseline!B$61*Baseline!B$58/Baseline!B$73 + Baseline!B$62*Baseline!B$59/Baseline!B$74 + Baseline!B$63*Baseline!B$68/Baseline!B$75 + Baseline!B$69*Baseline!B$60/Baseline!B$76)</f>
        <v>0.000000001646996973</v>
      </c>
      <c r="T479" s="43">
        <f>Baseline!B$33 * (C479 * Baseline!B$61*Baseline!B$61/Baseline!B$73 + Baseline!B$62*Baseline!B$62/Baseline!B$74 + Baseline!B$63*Baseline!B$63/Baseline!B$75 + Baseline!B$69*Baseline!B$69/Baseline!B$76)</f>
        <v>0.00000009854655061</v>
      </c>
      <c r="U479" s="41"/>
      <c r="V479" s="43">
        <f>E479 * ( Baseline!B$87 * Baseline!B$7 )</f>
        <v>0.2368725054</v>
      </c>
      <c r="W479" s="43">
        <f>F479 * ( Baseline!D$87 * Baseline!B$11 )</f>
        <v>0.003698014618</v>
      </c>
      <c r="X479" s="43">
        <f>G479 * ( Baseline!F$87 * Baseline!B$16 )</f>
        <v>0.00590797395</v>
      </c>
      <c r="Y479" s="43">
        <f>H479 * ( Baseline!H$87 * Baseline!B$18 )</f>
        <v>0.001247344337</v>
      </c>
      <c r="Z479" s="51">
        <f t="shared" si="1"/>
        <v>0.2477258383</v>
      </c>
      <c r="AA479" s="43">
        <f>I479 * ( Baseline!B$87 * Baseline!B$7 )</f>
        <v>0.002080692523</v>
      </c>
      <c r="AB479" s="45">
        <f>J479 * ( Baseline!D$87 * Baseline!B$11 )</f>
        <v>0.03253636179</v>
      </c>
      <c r="AC479" s="45">
        <f>K479 * ( Baseline!F$87 * Baseline!B$16 )</f>
        <v>0.0004773302174</v>
      </c>
      <c r="AD479" s="45">
        <f>L479 * ( Baseline!F$87 * Baseline!B$16 )</f>
        <v>0.0004999331772</v>
      </c>
      <c r="AE479" s="51">
        <f t="shared" si="2"/>
        <v>0.03559431771</v>
      </c>
      <c r="AF479" s="51">
        <f>M479 * ( Baseline!B$87 * Baseline!B$7 )</f>
        <v>0.001765345265</v>
      </c>
      <c r="AG479" s="51">
        <f>N479 * ( Baseline!D$87 * Baseline!B$11 )</f>
        <v>0.0002534957781</v>
      </c>
      <c r="AH479" s="51">
        <f>O479 * ( Baseline!F$87 * Baseline!B$16 )</f>
        <v>0.04600241056</v>
      </c>
      <c r="AI479" s="51">
        <f>P479 * ( Baseline!H$87 * Baseline!B$18 )</f>
        <v>0.0005792051355</v>
      </c>
      <c r="AJ479" s="51">
        <f t="shared" si="3"/>
        <v>0.04860045674</v>
      </c>
      <c r="AK479" s="51">
        <f>Q479 * ( Baseline!B$87 * Baseline!B$7 )</f>
        <v>0.00003681308969</v>
      </c>
      <c r="AL479" s="51">
        <f>R479 * ( Baseline!D$87 * Baseline!B$11 )</f>
        <v>0.0002654995329</v>
      </c>
      <c r="AM479" s="51">
        <f>S479 * ( Baseline!F$87 * Baseline!B$16 )</f>
        <v>0.00005720806093</v>
      </c>
      <c r="AN479" s="51">
        <f>T479 * ( Baseline!H$87 * Baseline!B$18 )</f>
        <v>0.0346562071</v>
      </c>
      <c r="AO479" s="51">
        <f t="shared" si="4"/>
        <v>0.03501572779</v>
      </c>
      <c r="AP479" s="61"/>
      <c r="AQ479" s="51">
        <f>V479 * ( (1-Baseline!B$88-Baseline!B$87) + (1-B479)*Baseline!B$88 )</f>
        <v>0.1450498608</v>
      </c>
      <c r="AR479" s="51">
        <f>W479 * ( (1-Baseline!B$88-Baseline!B$87) + (1-B479)*Baseline!B$88 )</f>
        <v>0.002264494584</v>
      </c>
      <c r="AS479" s="51">
        <f>X479 * ( (1-Baseline!B$88-Baseline!B$87) + (1-B479)*Baseline!B$88 )</f>
        <v>0.003617772344</v>
      </c>
      <c r="AT479" s="51">
        <f>Y479 * ( (1-Baseline!B$88-Baseline!B$87) + (1-B479)*Baseline!B$88 )</f>
        <v>0.0007638164767</v>
      </c>
      <c r="AU479" s="51">
        <f t="shared" si="5"/>
        <v>0.1516959442</v>
      </c>
      <c r="AV479" s="51">
        <f>AA479 * ( (1-Baseline!D$88-Baseline!D$87) + (1-B479)*Baseline!D$88 )</f>
        <v>0.001679204042</v>
      </c>
      <c r="AW479" s="51">
        <f>AB479 * ( (1-Baseline!D$88-Baseline!D$87) + (1-B479)*Baseline!D$88 )</f>
        <v>0.02625817589</v>
      </c>
      <c r="AX479" s="51">
        <f>AC479 * ( (1-Baseline!D$88-Baseline!D$87) + (1-B479)*Baseline!D$88 )</f>
        <v>0.0003852250257</v>
      </c>
      <c r="AY479" s="51">
        <f>AD479 * ( (1-Baseline!D$88-Baseline!D$87) + (1-B479)*Baseline!D$88 )</f>
        <v>0.0004034665395</v>
      </c>
      <c r="AZ479" s="51">
        <f t="shared" si="6"/>
        <v>0.0287260715</v>
      </c>
      <c r="BA479" s="51">
        <f>AF479 * ( (1-Baseline!F$88-Baseline!F$87) + (1-Baseline!B$36)*Baseline!F$88 )</f>
        <v>0.001270398944</v>
      </c>
      <c r="BB479" s="51">
        <f>AG479 * ( (1-Baseline!F$88-Baseline!F$87) + (1-Baseline!B$36)*Baseline!F$88 )</f>
        <v>0.0001824236738</v>
      </c>
      <c r="BC479" s="51">
        <f>AH479 * ( (1-Baseline!F$88-Baseline!F$87) + (1-Baseline!B$36)*Baseline!F$88 )</f>
        <v>0.03310480672</v>
      </c>
      <c r="BD479" s="51">
        <f>AI479 * ( (1-Baseline!F$88-Baseline!F$87) + (1-Baseline!B$36)*Baseline!F$88 )</f>
        <v>0.0004168145501</v>
      </c>
      <c r="BE479" s="51">
        <f t="shared" si="7"/>
        <v>0.03497444388</v>
      </c>
      <c r="BF479" s="51">
        <f>AK479 * ( (1-Baseline!H$88-Baseline!H$87) + (1-Baseline!B$36)*Baseline!H$88 )</f>
        <v>0.00002916774722</v>
      </c>
      <c r="BG479" s="51">
        <f>AL479 * ( (1-Baseline!H$88-Baseline!H$87) + (1-Baseline!B$36)*Baseline!H$88 )</f>
        <v>0.0002103605899</v>
      </c>
      <c r="BH479" s="51">
        <f>AM479 * ( (1-Baseline!H$88-Baseline!H$87) + (1-Baseline!B$36)*Baseline!H$88 )</f>
        <v>0.00004532709083</v>
      </c>
      <c r="BI479" s="51">
        <f>AN479 * ( (1-Baseline!H$88-Baseline!H$87) + (1-Baseline!B$36)*Baseline!H$88 )</f>
        <v>0.02745880601</v>
      </c>
      <c r="BJ479" s="51">
        <f t="shared" si="8"/>
        <v>0.02774366144</v>
      </c>
      <c r="BK479" s="61"/>
      <c r="BL479" s="51">
        <f t="shared" si="19"/>
        <v>0.9561881272</v>
      </c>
      <c r="BM479" s="51">
        <f t="shared" si="20"/>
        <v>0.01492785187</v>
      </c>
      <c r="BN479" s="51">
        <f t="shared" si="21"/>
        <v>0.02384884028</v>
      </c>
      <c r="BO479" s="51">
        <f t="shared" si="22"/>
        <v>0.00503518061</v>
      </c>
      <c r="BP479" s="51">
        <f t="shared" si="9"/>
        <v>1</v>
      </c>
      <c r="BQ479" s="51">
        <f t="shared" si="23"/>
        <v>0.05845574959</v>
      </c>
      <c r="BR479" s="51">
        <f t="shared" si="24"/>
        <v>0.9140886491</v>
      </c>
      <c r="BS479" s="51">
        <f t="shared" si="25"/>
        <v>0.01341029266</v>
      </c>
      <c r="BT479" s="51">
        <f t="shared" si="26"/>
        <v>0.01404530862</v>
      </c>
      <c r="BU479" s="51">
        <f t="shared" si="10"/>
        <v>1</v>
      </c>
      <c r="BV479" s="51">
        <f t="shared" si="27"/>
        <v>0.03632363529</v>
      </c>
      <c r="BW479" s="51">
        <f t="shared" si="28"/>
        <v>0.005215913495</v>
      </c>
      <c r="BX479" s="51">
        <f t="shared" si="29"/>
        <v>0.9465427621</v>
      </c>
      <c r="BY479" s="51">
        <f t="shared" si="30"/>
        <v>0.01191768914</v>
      </c>
      <c r="BZ479" s="51">
        <f t="shared" si="11"/>
        <v>1</v>
      </c>
      <c r="CA479" s="51">
        <f t="shared" si="31"/>
        <v>0.001051330131</v>
      </c>
      <c r="CB479" s="51">
        <f t="shared" si="32"/>
        <v>0.007582293721</v>
      </c>
      <c r="CC479" s="51">
        <f t="shared" si="33"/>
        <v>0.001633781862</v>
      </c>
      <c r="CD479" s="51">
        <f t="shared" si="34"/>
        <v>0.9897325943</v>
      </c>
      <c r="CE479" s="51">
        <f t="shared" si="12"/>
        <v>1</v>
      </c>
      <c r="CF479" s="61"/>
      <c r="CG479" s="51">
        <f t="shared" si="35"/>
        <v>0.9561881272</v>
      </c>
      <c r="CH479" s="51">
        <f t="shared" si="36"/>
        <v>0.01492785187</v>
      </c>
      <c r="CI479" s="51">
        <f t="shared" si="37"/>
        <v>0.02384884028</v>
      </c>
      <c r="CJ479" s="51">
        <f t="shared" si="38"/>
        <v>0.00503518061</v>
      </c>
      <c r="CK479" s="51">
        <f t="shared" si="13"/>
        <v>1</v>
      </c>
      <c r="CL479" s="51">
        <f t="shared" si="39"/>
        <v>0.05845574959</v>
      </c>
      <c r="CM479" s="51">
        <f t="shared" si="40"/>
        <v>0.9140886491</v>
      </c>
      <c r="CN479" s="51">
        <f t="shared" si="41"/>
        <v>0.01341029266</v>
      </c>
      <c r="CO479" s="51">
        <f t="shared" si="42"/>
        <v>0.01404530862</v>
      </c>
      <c r="CP479" s="51">
        <f t="shared" si="14"/>
        <v>1</v>
      </c>
      <c r="CQ479" s="51">
        <f t="shared" si="43"/>
        <v>0.03632363529</v>
      </c>
      <c r="CR479" s="51">
        <f t="shared" si="44"/>
        <v>0.005215913495</v>
      </c>
      <c r="CS479" s="51">
        <f t="shared" si="45"/>
        <v>0.9465427621</v>
      </c>
      <c r="CT479" s="51">
        <f t="shared" si="46"/>
        <v>0.01191768914</v>
      </c>
      <c r="CU479" s="51">
        <f t="shared" si="15"/>
        <v>1</v>
      </c>
      <c r="CV479" s="51">
        <f t="shared" si="47"/>
        <v>0.001051330131</v>
      </c>
      <c r="CW479" s="51">
        <f t="shared" si="48"/>
        <v>0.007582293721</v>
      </c>
      <c r="CX479" s="51">
        <f t="shared" si="49"/>
        <v>0.001633781862</v>
      </c>
      <c r="CY479" s="51">
        <f t="shared" si="50"/>
        <v>0.9897325943</v>
      </c>
      <c r="CZ479" s="51">
        <f t="shared" si="16"/>
        <v>1</v>
      </c>
      <c r="DA479" s="61"/>
      <c r="DB479" s="51">
        <f>(AQ479*Baseline!B$7 + AV479*Baseline!B$11 + BA479*Baseline!B$16 + BF479*Baseline!B$18)</f>
        <v>79542.019</v>
      </c>
      <c r="DC479" s="51">
        <f>(AR479*Baseline!B$7 + AW479*Baseline!B$11 + BB479*Baseline!B$16 + BG479*Baseline!B$18)</f>
        <v>67654.09305</v>
      </c>
      <c r="DD479" s="51">
        <f>(AS479*Baseline!B$7 + AX479*Baseline!B$11 + BC479*Baseline!B$16 + BH479*Baseline!B$18)</f>
        <v>115563.7123</v>
      </c>
      <c r="DE479" s="51">
        <f>(AT479*Baseline!B$7 + AY479*Baseline!B$11 + BD479*Baseline!B$16 + BI479*Baseline!B$18)</f>
        <v>1259993.248</v>
      </c>
      <c r="DF479" s="51">
        <f t="shared" si="17"/>
        <v>1522753.073</v>
      </c>
      <c r="DG479" s="61"/>
      <c r="DH479" s="51">
        <f t="shared" si="51"/>
        <v>0.05223566475</v>
      </c>
      <c r="DI479" s="51">
        <f t="shared" si="52"/>
        <v>0.04442880087</v>
      </c>
      <c r="DJ479" s="51">
        <f t="shared" si="53"/>
        <v>0.07589130136</v>
      </c>
      <c r="DK479" s="51">
        <f t="shared" si="54"/>
        <v>0.827444233</v>
      </c>
      <c r="DL479" s="51">
        <f t="shared" si="18"/>
        <v>1</v>
      </c>
      <c r="DM479" s="61"/>
      <c r="DN479" s="51">
        <f>DH479 / (Baseline!B$7/Baseline!B$17)</f>
        <v>5.575813641</v>
      </c>
      <c r="DO479" s="51">
        <f>DI479 / (Baseline!B$11/Baseline!B$17)</f>
        <v>1.072532518</v>
      </c>
      <c r="DP479" s="51">
        <f>DJ479 / (Baseline!B$16/Baseline!B$17)</f>
        <v>1.172749955</v>
      </c>
      <c r="DQ479" s="51">
        <f>DK479 / (Baseline!B$18/Baseline!B$17)</f>
        <v>0.935498754</v>
      </c>
      <c r="DR479" s="79"/>
      <c r="DS479" s="51">
        <f>(AU479*Baseline!B$34)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0.03528392288</v>
      </c>
      <c r="DT479" s="51">
        <f>(AZ479*Baseline!B$34) + (Baseline!D$88*(1-Baseline!D$89)*Baseline!B$35) + (Baseline!D$88*Baseline!D$89*((1-Baseline!D$90)*Baseline!B$40 + Baseline!D$90*Baseline!B$41))</f>
        <v>0.01072247872</v>
      </c>
      <c r="DU479" s="51">
        <f>(BE479*Baseline!B$34) + (Baseline!F$88*(1-Baseline!F$89)*Baseline!B$35) + (Baseline!F$88*Baseline!F$89*((1-Baseline!F$90)*Baseline!B$40 + Baseline!F$90*Baseline!B$41))</f>
        <v>0.01297680658</v>
      </c>
      <c r="DV479" s="51">
        <f>(BJ479*Baseline!B$34) + (Baseline!H$88*(1-Baseline!H$89)*Baseline!B$35) + (Baseline!H$88*Baseline!H$89*((1-Baseline!H$90)*Baseline!B$40 + Baseline!H$90*Baseline!B$41))</f>
        <v>0.009306549216</v>
      </c>
      <c r="DW479" s="51">
        <f>( DS479*Baseline!B$7 + DT479*Baseline!B$11 + DU479*Baseline!B$16 + DV479*Baseline!B$18 ) / Baseline!B$17</f>
        <v>0.009846076373</v>
      </c>
    </row>
    <row r="480">
      <c r="A480" s="4" t="s">
        <v>794</v>
      </c>
      <c r="B480" s="45">
        <f>MIN( MAX( NORMINV( MCrands!B480, (B$5+B$4)/2, (B$5-B$4)/3.29 ), 0 ), 1 )</f>
        <v>0.7053235186</v>
      </c>
      <c r="C480" s="45">
        <f>MAX( NORMINV( MCrands!C480, (C$5+C$4)/2, (C$5-C$4)/3.29 ), 0 )</f>
        <v>2.517837809</v>
      </c>
      <c r="D480" s="41"/>
      <c r="E480" s="43">
        <f>Baseline!B$33 * (C480 * Baseline!B$66*Baseline!B$66/Baseline!B$73 + Baseline!B$52*Baseline!B$52/Baseline!B$74 + Baseline!B$53*Baseline!B$53/Baseline!B$75 + Baseline!B$54*Baseline!B$54/Baseline!B$76)</f>
        <v>0.00001786759636</v>
      </c>
      <c r="F480" s="43">
        <f>Baseline!B$33 * (C480 * Baseline!B$66*Baseline!B$57/Baseline!B$73 + Baseline!B$52*Baseline!B$67/Baseline!B$74 + Baseline!B$53*Baseline!B$55/Baseline!B$75 + Baseline!B$54*Baseline!B$56/Baseline!B$76)</f>
        <v>0.0000001996890673</v>
      </c>
      <c r="G480" s="45">
        <f>Baseline!B$33 * (C480 * Baseline!B$66*Baseline!B$58/Baseline!B$73 + Baseline!B$52*Baseline!B$59/Baseline!B$74 + Baseline!B$53*Baseline!B$68/Baseline!B$75 + Baseline!B$54*Baseline!B$60/Baseline!B$76)</f>
        <v>0.0000001681649825</v>
      </c>
      <c r="H480" s="43">
        <f>Baseline!B$33 * (C480 * Baseline!B$66*Baseline!B$61/Baseline!B$73 + Baseline!B$52*Baseline!B$62/Baseline!B$74 + Baseline!B$53*Baseline!B$63/Baseline!B$75 + Baseline!B$54*Baseline!B$69/Baseline!B$76)</f>
        <v>0.00000000335456195</v>
      </c>
      <c r="I480" s="43">
        <f>Baseline!B$33 * (C480 * Baseline!B$57*Baseline!B$66/Baseline!B$73 + Baseline!B$67*Baseline!B$52/Baseline!B$74 + Baseline!B$55*Baseline!B$53/Baseline!B$75 + Baseline!B$56*Baseline!B$54/Baseline!B$76)</f>
        <v>0.0000001996890673</v>
      </c>
      <c r="J480" s="45">
        <f>Baseline!B$33 * (C480 * Baseline!B$57*Baseline!B$57/Baseline!B$73 + Baseline!B$67*Baseline!B$67/Baseline!B$74 + Baseline!B$55*Baseline!B$55/Baseline!B$75 + Baseline!B$56*Baseline!B$56/Baseline!B$76)</f>
        <v>0.000001763813772</v>
      </c>
      <c r="K480" s="43">
        <f>Baseline!B$33 * (C480 * Baseline!B$57*Baseline!B$58/Baseline!B$73 + Baseline!B$67*Baseline!B$59/Baseline!B$74 + Baseline!B$55*Baseline!B$68/Baseline!B$75 + Baseline!B$56*Baseline!B$60/Baseline!B$76)</f>
        <v>0.00000001374184055</v>
      </c>
      <c r="L480" s="45">
        <f>Baseline!B$33 * (C480 * Baseline!B$57*Baseline!B$61/Baseline!B$73 + Baseline!B$67*Baseline!B$62/Baseline!B$74 + Baseline!B$55*Baseline!B$63/Baseline!B$75 + Baseline!B$56*Baseline!B$69/Baseline!B$76)</f>
        <v>0.00000001439284393</v>
      </c>
      <c r="M480" s="43">
        <f>Baseline!B$33 * (C480 * Baseline!B$58*Baseline!B$66/Baseline!B$73 + Baseline!B$59*Baseline!B$52/Baseline!B$74 + Baseline!B$68*Baseline!B$53/Baseline!B$75 + Baseline!B$60*Baseline!B$54/Baseline!B$76)</f>
        <v>0.0000001681649825</v>
      </c>
      <c r="N480" s="45">
        <f>Baseline!B$33 * (C480 * Baseline!B$58*Baseline!B$57/Baseline!B$73 + Baseline!B$59*Baseline!B$67/Baseline!B$74 + Baseline!B$68*Baseline!B$55/Baseline!B$75 + Baseline!B$60*Baseline!B$56/Baseline!B$76)</f>
        <v>0.00000001374184055</v>
      </c>
      <c r="O480" s="45">
        <f>Baseline!B$33 * (C480 * Baseline!B$58*Baseline!B$58/Baseline!B$73 + Baseline!B$59*Baseline!B$59/Baseline!B$74 + Baseline!B$68*Baseline!B$68/Baseline!B$75 + Baseline!B$60*Baseline!B$60/Baseline!B$76)</f>
        <v>0.000001324390078</v>
      </c>
      <c r="P480" s="43">
        <f>Baseline!B$33 * (C480 * Baseline!B$58*Baseline!B$61/Baseline!B$73 + Baseline!B$59*Baseline!B$62/Baseline!B$74 + Baseline!B$68*Baseline!B$63/Baseline!B$75 + Baseline!B$60*Baseline!B$69/Baseline!B$76)</f>
        <v>0.000000001646922323</v>
      </c>
      <c r="Q480" s="43">
        <f>Baseline!B$33 * (C480 * Baseline!B$61*Baseline!B$66/Baseline!B$73 + Baseline!B$62*Baseline!B$52/Baseline!B$74 + Baseline!B$63*Baseline!B$53/Baseline!B$75 + Baseline!B$69*Baseline!B$54/Baseline!B$76)</f>
        <v>0.00000000335456195</v>
      </c>
      <c r="R480" s="43">
        <f>Baseline!B$33 * (C480 * Baseline!B$61*Baseline!B$57/Baseline!B$73 + Baseline!B$62*Baseline!B$67/Baseline!B$74 + Baseline!B$63*Baseline!B$55/Baseline!B$75 + Baseline!B$69*Baseline!B$56/Baseline!B$76)</f>
        <v>0.00000001439284393</v>
      </c>
      <c r="S480" s="43">
        <f>Baseline!B$33 * (C480 * Baseline!B$61*Baseline!B$58/Baseline!B$73 + Baseline!B$62*Baseline!B$59/Baseline!B$74 + Baseline!B$63*Baseline!B$68/Baseline!B$75 + Baseline!B$69*Baseline!B$60/Baseline!B$76)</f>
        <v>0.000000001646922323</v>
      </c>
      <c r="T480" s="43">
        <f>Baseline!B$33 * (C480 * Baseline!B$61*Baseline!B$61/Baseline!B$73 + Baseline!B$62*Baseline!B$62/Baseline!B$74 + Baseline!B$63*Baseline!B$63/Baseline!B$75 + Baseline!B$69*Baseline!B$69/Baseline!B$76)</f>
        <v>0.00000009854654314</v>
      </c>
      <c r="U480" s="41"/>
      <c r="V480" s="43">
        <f>E480 * ( Baseline!B$87 * Baseline!B$7 )</f>
        <v>0.1854477826</v>
      </c>
      <c r="W480" s="43">
        <f>F480 * ( Baseline!D$87 * Baseline!B$11 )</f>
        <v>0.003683583488</v>
      </c>
      <c r="X480" s="43">
        <f>G480 * ( Baseline!F$87 * Baseline!B$16 )</f>
        <v>0.005841171976</v>
      </c>
      <c r="Y480" s="43">
        <f>H480 * ( Baseline!H$87 * Baseline!B$18 )</f>
        <v>0.001179710431</v>
      </c>
      <c r="Z480" s="51">
        <f t="shared" si="1"/>
        <v>0.1961522485</v>
      </c>
      <c r="AA480" s="43">
        <f>I480 * ( Baseline!B$87 * Baseline!B$7 )</f>
        <v>0.00207257283</v>
      </c>
      <c r="AB480" s="45">
        <f>J480 * ( Baseline!D$87 * Baseline!B$11 )</f>
        <v>0.03253635951</v>
      </c>
      <c r="AC480" s="45">
        <f>K480 * ( Baseline!F$87 * Baseline!B$16 )</f>
        <v>0.0004773196697</v>
      </c>
      <c r="AD480" s="45">
        <f>L480 * ( Baseline!F$87 * Baseline!B$16 )</f>
        <v>0.0004999321224</v>
      </c>
      <c r="AE480" s="51">
        <f t="shared" si="2"/>
        <v>0.03558618414</v>
      </c>
      <c r="AF480" s="51">
        <f>M480 * ( Baseline!B$87 * Baseline!B$7 )</f>
        <v>0.001745384353</v>
      </c>
      <c r="AG480" s="51">
        <f>N480 * ( Baseline!D$87 * Baseline!B$11 )</f>
        <v>0.0002534901766</v>
      </c>
      <c r="AH480" s="51">
        <f>O480 * ( Baseline!F$87 * Baseline!B$16 )</f>
        <v>0.04600238463</v>
      </c>
      <c r="AI480" s="51">
        <f>P480 * ( Baseline!H$87 * Baseline!B$18 )</f>
        <v>0.0005791788829</v>
      </c>
      <c r="AJ480" s="51">
        <f t="shared" si="3"/>
        <v>0.04858043804</v>
      </c>
      <c r="AK480" s="51">
        <f>Q480 * ( Baseline!B$87 * Baseline!B$7 )</f>
        <v>0.00003481699848</v>
      </c>
      <c r="AL480" s="51">
        <f>R480 * ( Baseline!D$87 * Baseline!B$11 )</f>
        <v>0.0002654989728</v>
      </c>
      <c r="AM480" s="51">
        <f>S480 * ( Baseline!F$87 * Baseline!B$16 )</f>
        <v>0.00005720546795</v>
      </c>
      <c r="AN480" s="51">
        <f>T480 * ( Baseline!H$87 * Baseline!B$18 )</f>
        <v>0.03465620448</v>
      </c>
      <c r="AO480" s="51">
        <f t="shared" si="4"/>
        <v>0.03501372592</v>
      </c>
      <c r="AP480" s="61"/>
      <c r="AQ480" s="51">
        <f>V480 * ( (1-Baseline!B$88-Baseline!B$87) + (1-B480)*Baseline!B$88 )</f>
        <v>0.0650665926</v>
      </c>
      <c r="AR480" s="51">
        <f>W480 * ( (1-Baseline!B$88-Baseline!B$87) + (1-B480)*Baseline!B$88 )</f>
        <v>0.001292429722</v>
      </c>
      <c r="AS480" s="51">
        <f>X480 * ( (1-Baseline!B$88-Baseline!B$87) + (1-B480)*Baseline!B$88 )</f>
        <v>0.002049445682</v>
      </c>
      <c r="AT480" s="51">
        <f>Y480 * ( (1-Baseline!B$88-Baseline!B$87) + (1-B480)*Baseline!B$88 )</f>
        <v>0.0004139156419</v>
      </c>
      <c r="AU480" s="51">
        <f t="shared" si="5"/>
        <v>0.06882238365</v>
      </c>
      <c r="AV480" s="51">
        <f>AA480 * ( (1-Baseline!D$88-Baseline!D$87) + (1-B480)*Baseline!D$88 )</f>
        <v>0.001399843594</v>
      </c>
      <c r="AW480" s="51">
        <f>AB480 * ( (1-Baseline!D$88-Baseline!D$87) + (1-B480)*Baseline!D$88 )</f>
        <v>0.02197549527</v>
      </c>
      <c r="AX480" s="51">
        <f>AC480 * ( (1-Baseline!D$88-Baseline!D$87) + (1-B480)*Baseline!D$88 )</f>
        <v>0.0003223881314</v>
      </c>
      <c r="AY480" s="51">
        <f>AD480 * ( (1-Baseline!D$88-Baseline!D$87) + (1-B480)*Baseline!D$88 )</f>
        <v>0.0003376608864</v>
      </c>
      <c r="AZ480" s="51">
        <f t="shared" si="6"/>
        <v>0.02403538789</v>
      </c>
      <c r="BA480" s="51">
        <f>AF480 * ( (1-Baseline!F$88-Baseline!F$87) + (1-Baseline!B$36)*Baseline!F$88 )</f>
        <v>0.001256034433</v>
      </c>
      <c r="BB480" s="51">
        <f>AG480 * ( (1-Baseline!F$88-Baseline!F$87) + (1-Baseline!B$36)*Baseline!F$88 )</f>
        <v>0.0001824196428</v>
      </c>
      <c r="BC480" s="51">
        <f>AH480 * ( (1-Baseline!F$88-Baseline!F$87) + (1-Baseline!B$36)*Baseline!F$88 )</f>
        <v>0.03310478806</v>
      </c>
      <c r="BD480" s="51">
        <f>AI480 * ( (1-Baseline!F$88-Baseline!F$87) + (1-Baseline!B$36)*Baseline!F$88 )</f>
        <v>0.0004167956579</v>
      </c>
      <c r="BE480" s="51">
        <f t="shared" si="7"/>
        <v>0.03496003779</v>
      </c>
      <c r="BF480" s="51">
        <f>AK480 * ( (1-Baseline!H$88-Baseline!H$87) + (1-Baseline!B$36)*Baseline!H$88 )</f>
        <v>0.00002758620424</v>
      </c>
      <c r="BG480" s="51">
        <f>AL480 * ( (1-Baseline!H$88-Baseline!H$87) + (1-Baseline!B$36)*Baseline!H$88 )</f>
        <v>0.0002103601461</v>
      </c>
      <c r="BH480" s="51">
        <f>AM480 * ( (1-Baseline!H$88-Baseline!H$87) + (1-Baseline!B$36)*Baseline!H$88 )</f>
        <v>0.00004532503637</v>
      </c>
      <c r="BI480" s="51">
        <f>AN480 * ( (1-Baseline!H$88-Baseline!H$87) + (1-Baseline!B$36)*Baseline!H$88 )</f>
        <v>0.02745880393</v>
      </c>
      <c r="BJ480" s="51">
        <f t="shared" si="8"/>
        <v>0.02774207532</v>
      </c>
      <c r="BK480" s="61"/>
      <c r="BL480" s="51">
        <f t="shared" si="19"/>
        <v>0.9454277686</v>
      </c>
      <c r="BM480" s="51">
        <f t="shared" si="20"/>
        <v>0.01877920603</v>
      </c>
      <c r="BN480" s="51">
        <f t="shared" si="21"/>
        <v>0.02977876634</v>
      </c>
      <c r="BO480" s="51">
        <f t="shared" si="22"/>
        <v>0.006014259025</v>
      </c>
      <c r="BP480" s="51">
        <f t="shared" si="9"/>
        <v>1</v>
      </c>
      <c r="BQ480" s="51">
        <f t="shared" si="23"/>
        <v>0.05824094041</v>
      </c>
      <c r="BR480" s="51">
        <f t="shared" si="24"/>
        <v>0.9142975091</v>
      </c>
      <c r="BS480" s="51">
        <f t="shared" si="25"/>
        <v>0.01341306131</v>
      </c>
      <c r="BT480" s="51">
        <f t="shared" si="26"/>
        <v>0.01404848917</v>
      </c>
      <c r="BU480" s="51">
        <f t="shared" si="10"/>
        <v>1</v>
      </c>
      <c r="BV480" s="51">
        <f t="shared" si="27"/>
        <v>0.03592771954</v>
      </c>
      <c r="BW480" s="51">
        <f t="shared" si="28"/>
        <v>0.005217947528</v>
      </c>
      <c r="BX480" s="51">
        <f t="shared" si="29"/>
        <v>0.9469322732</v>
      </c>
      <c r="BY480" s="51">
        <f t="shared" si="30"/>
        <v>0.01192205971</v>
      </c>
      <c r="BZ480" s="51">
        <f t="shared" si="11"/>
        <v>1</v>
      </c>
      <c r="CA480" s="51">
        <f t="shared" si="31"/>
        <v>0.0009943814196</v>
      </c>
      <c r="CB480" s="51">
        <f t="shared" si="32"/>
        <v>0.007582711232</v>
      </c>
      <c r="CC480" s="51">
        <f t="shared" si="33"/>
        <v>0.001633801215</v>
      </c>
      <c r="CD480" s="51">
        <f t="shared" si="34"/>
        <v>0.9897891061</v>
      </c>
      <c r="CE480" s="51">
        <f t="shared" si="12"/>
        <v>1</v>
      </c>
      <c r="CF480" s="61"/>
      <c r="CG480" s="51">
        <f t="shared" si="35"/>
        <v>0.9454277686</v>
      </c>
      <c r="CH480" s="51">
        <f t="shared" si="36"/>
        <v>0.01877920603</v>
      </c>
      <c r="CI480" s="51">
        <f t="shared" si="37"/>
        <v>0.02977876634</v>
      </c>
      <c r="CJ480" s="51">
        <f t="shared" si="38"/>
        <v>0.006014259025</v>
      </c>
      <c r="CK480" s="51">
        <f t="shared" si="13"/>
        <v>1</v>
      </c>
      <c r="CL480" s="51">
        <f t="shared" si="39"/>
        <v>0.05824094041</v>
      </c>
      <c r="CM480" s="51">
        <f t="shared" si="40"/>
        <v>0.9142975091</v>
      </c>
      <c r="CN480" s="51">
        <f t="shared" si="41"/>
        <v>0.01341306131</v>
      </c>
      <c r="CO480" s="51">
        <f t="shared" si="42"/>
        <v>0.01404848917</v>
      </c>
      <c r="CP480" s="51">
        <f t="shared" si="14"/>
        <v>1</v>
      </c>
      <c r="CQ480" s="51">
        <f t="shared" si="43"/>
        <v>0.03592771954</v>
      </c>
      <c r="CR480" s="51">
        <f t="shared" si="44"/>
        <v>0.005217947528</v>
      </c>
      <c r="CS480" s="51">
        <f t="shared" si="45"/>
        <v>0.9469322732</v>
      </c>
      <c r="CT480" s="51">
        <f t="shared" si="46"/>
        <v>0.01192205971</v>
      </c>
      <c r="CU480" s="51">
        <f t="shared" si="15"/>
        <v>1</v>
      </c>
      <c r="CV480" s="51">
        <f t="shared" si="47"/>
        <v>0.0009943814196</v>
      </c>
      <c r="CW480" s="51">
        <f t="shared" si="48"/>
        <v>0.007582711232</v>
      </c>
      <c r="CX480" s="51">
        <f t="shared" si="49"/>
        <v>0.001633801215</v>
      </c>
      <c r="CY480" s="51">
        <f t="shared" si="50"/>
        <v>0.9897891061</v>
      </c>
      <c r="CZ480" s="51">
        <f t="shared" si="16"/>
        <v>1</v>
      </c>
      <c r="DA480" s="61"/>
      <c r="DB480" s="51">
        <f>(AQ480*Baseline!B$7 + AV480*Baseline!B$11 + BA480*Baseline!B$16 + BF480*Baseline!B$18)</f>
        <v>40030.48639</v>
      </c>
      <c r="DC480" s="51">
        <f>(AR480*Baseline!B$7 + AW480*Baseline!B$11 + BB480*Baseline!B$16 + BG480*Baseline!B$18)</f>
        <v>57998.16792</v>
      </c>
      <c r="DD480" s="51">
        <f>(AS480*Baseline!B$7 + AX480*Baseline!B$11 + BC480*Baseline!B$16 + BH480*Baseline!B$18)</f>
        <v>114668.1602</v>
      </c>
      <c r="DE480" s="51">
        <f>(AT480*Baseline!B$7 + AY480*Baseline!B$11 + BD480*Baseline!B$16 + BI480*Baseline!B$18)</f>
        <v>1259682.264</v>
      </c>
      <c r="DF480" s="51">
        <f t="shared" si="17"/>
        <v>1472379.079</v>
      </c>
      <c r="DG480" s="61"/>
      <c r="DH480" s="51">
        <f t="shared" si="51"/>
        <v>0.02718762238</v>
      </c>
      <c r="DI480" s="51">
        <f t="shared" si="52"/>
        <v>0.03939078513</v>
      </c>
      <c r="DJ480" s="51">
        <f t="shared" si="53"/>
        <v>0.07787950934</v>
      </c>
      <c r="DK480" s="51">
        <f t="shared" si="54"/>
        <v>0.8555420831</v>
      </c>
      <c r="DL480" s="51">
        <f t="shared" si="18"/>
        <v>1</v>
      </c>
      <c r="DM480" s="61"/>
      <c r="DN480" s="51">
        <f>DH480 / (Baseline!B$7/Baseline!B$17)</f>
        <v>2.902099867</v>
      </c>
      <c r="DO480" s="51">
        <f>DI480 / (Baseline!B$11/Baseline!B$17)</f>
        <v>0.9509124065</v>
      </c>
      <c r="DP480" s="51">
        <f>DJ480 / (Baseline!B$16/Baseline!B$17)</f>
        <v>1.203473776</v>
      </c>
      <c r="DQ480" s="51">
        <f>DK480 / (Baseline!B$18/Baseline!B$17)</f>
        <v>0.9672658541</v>
      </c>
      <c r="DR480" s="79"/>
      <c r="DS480" s="51">
        <f>(AU480*Baseline!B$34)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0.0228528888</v>
      </c>
      <c r="DT480" s="51">
        <f>(AZ480*Baseline!B$34) + (Baseline!D$88*(1-Baseline!D$89)*Baseline!B$35) + (Baseline!D$88*Baseline!D$89*((1-Baseline!D$90)*Baseline!B$40 + Baseline!D$90*Baseline!B$41))</f>
        <v>0.01001887618</v>
      </c>
      <c r="DU480" s="51">
        <f>(BE480*Baseline!B$34) + (Baseline!F$88*(1-Baseline!F$89)*Baseline!B$35) + (Baseline!F$88*Baseline!F$89*((1-Baseline!F$90)*Baseline!B$40 + Baseline!F$90*Baseline!B$41))</f>
        <v>0.01297464567</v>
      </c>
      <c r="DV480" s="51">
        <f>(BJ480*Baseline!B$34) + (Baseline!H$88*(1-Baseline!H$89)*Baseline!B$35) + (Baseline!H$88*Baseline!H$89*((1-Baseline!H$90)*Baseline!B$40 + Baseline!H$90*Baseline!B$41))</f>
        <v>0.009306311298</v>
      </c>
      <c r="DW480" s="51">
        <f>( DS480*Baseline!B$7 + DT480*Baseline!B$11 + DU480*Baseline!B$16 + DV480*Baseline!B$18 ) / Baseline!B$17</f>
        <v>0.009700122782</v>
      </c>
    </row>
    <row r="481">
      <c r="A481" s="4" t="s">
        <v>795</v>
      </c>
      <c r="B481" s="45">
        <f>MIN( MAX( NORMINV( MCrands!B481, (B$5+B$4)/2, (B$5-B$4)/3.29 ), 0 ), 1 )</f>
        <v>0.4686235519</v>
      </c>
      <c r="C481" s="45">
        <f>MAX( NORMINV( MCrands!C481, (C$5+C$4)/2, (C$5-C$4)/3.29 ), 0 )</f>
        <v>2.74554601</v>
      </c>
      <c r="D481" s="41"/>
      <c r="E481" s="43">
        <f>Baseline!B$33 * (C481 * Baseline!B$66*Baseline!B$66/Baseline!B$73 + Baseline!B$52*Baseline!B$52/Baseline!B$74 + Baseline!B$53*Baseline!B$53/Baseline!B$75 + Baseline!B$54*Baseline!B$54/Baseline!B$76)</f>
        <v>0.00001947977589</v>
      </c>
      <c r="F481" s="43">
        <f>Baseline!B$33 * (C481 * Baseline!B$66*Baseline!B$57/Baseline!B$73 + Baseline!B$52*Baseline!B$67/Baseline!B$74 + Baseline!B$53*Baseline!B$55/Baseline!B$75 + Baseline!B$54*Baseline!B$56/Baseline!B$76)</f>
        <v>0.000000199943622</v>
      </c>
      <c r="G481" s="45">
        <f>Baseline!B$33 * (C481 * Baseline!B$66*Baseline!B$58/Baseline!B$73 + Baseline!B$52*Baseline!B$59/Baseline!B$74 + Baseline!B$53*Baseline!B$68/Baseline!B$75 + Baseline!B$54*Baseline!B$60/Baseline!B$76)</f>
        <v>0.0000001687907627</v>
      </c>
      <c r="H481" s="43">
        <f>Baseline!B$33 * (C481 * Baseline!B$66*Baseline!B$61/Baseline!B$73 + Baseline!B$52*Baseline!B$62/Baseline!B$74 + Baseline!B$53*Baseline!B$63/Baseline!B$75 + Baseline!B$54*Baseline!B$69/Baseline!B$76)</f>
        <v>0.000000003417139971</v>
      </c>
      <c r="I481" s="43">
        <f>Baseline!B$33 * (C481 * Baseline!B$57*Baseline!B$66/Baseline!B$73 + Baseline!B$67*Baseline!B$52/Baseline!B$74 + Baseline!B$55*Baseline!B$53/Baseline!B$75 + Baseline!B$56*Baseline!B$54/Baseline!B$76)</f>
        <v>0.000000199943622</v>
      </c>
      <c r="J481" s="45">
        <f>Baseline!B$33 * (C481 * Baseline!B$57*Baseline!B$57/Baseline!B$73 + Baseline!B$67*Baseline!B$67/Baseline!B$74 + Baseline!B$55*Baseline!B$55/Baseline!B$75 + Baseline!B$56*Baseline!B$56/Baseline!B$76)</f>
        <v>0.000001763813812</v>
      </c>
      <c r="K481" s="43">
        <f>Baseline!B$33 * (C481 * Baseline!B$57*Baseline!B$58/Baseline!B$73 + Baseline!B$67*Baseline!B$59/Baseline!B$74 + Baseline!B$55*Baseline!B$68/Baseline!B$75 + Baseline!B$56*Baseline!B$60/Baseline!B$76)</f>
        <v>0.00000001374193936</v>
      </c>
      <c r="L481" s="45">
        <f>Baseline!B$33 * (C481 * Baseline!B$57*Baseline!B$61/Baseline!B$73 + Baseline!B$67*Baseline!B$62/Baseline!B$74 + Baseline!B$55*Baseline!B$63/Baseline!B$75 + Baseline!B$56*Baseline!B$69/Baseline!B$76)</f>
        <v>0.00000001439285381</v>
      </c>
      <c r="M481" s="43">
        <f>Baseline!B$33 * (C481 * Baseline!B$58*Baseline!B$66/Baseline!B$73 + Baseline!B$59*Baseline!B$52/Baseline!B$74 + Baseline!B$68*Baseline!B$53/Baseline!B$75 + Baseline!B$60*Baseline!B$54/Baseline!B$76)</f>
        <v>0.0000001687907627</v>
      </c>
      <c r="N481" s="45">
        <f>Baseline!B$33 * (C481 * Baseline!B$58*Baseline!B$57/Baseline!B$73 + Baseline!B$59*Baseline!B$67/Baseline!B$74 + Baseline!B$68*Baseline!B$55/Baseline!B$75 + Baseline!B$60*Baseline!B$56/Baseline!B$76)</f>
        <v>0.00000001374193936</v>
      </c>
      <c r="O481" s="45">
        <f>Baseline!B$33 * (C481 * Baseline!B$58*Baseline!B$58/Baseline!B$73 + Baseline!B$59*Baseline!B$59/Baseline!B$74 + Baseline!B$68*Baseline!B$68/Baseline!B$75 + Baseline!B$60*Baseline!B$60/Baseline!B$76)</f>
        <v>0.000001324390321</v>
      </c>
      <c r="P481" s="43">
        <f>Baseline!B$33 * (C481 * Baseline!B$58*Baseline!B$61/Baseline!B$73 + Baseline!B$59*Baseline!B$62/Baseline!B$74 + Baseline!B$68*Baseline!B$63/Baseline!B$75 + Baseline!B$60*Baseline!B$69/Baseline!B$76)</f>
        <v>0.000000001646946613</v>
      </c>
      <c r="Q481" s="43">
        <f>Baseline!B$33 * (C481 * Baseline!B$61*Baseline!B$66/Baseline!B$73 + Baseline!B$62*Baseline!B$52/Baseline!B$74 + Baseline!B$63*Baseline!B$53/Baseline!B$75 + Baseline!B$69*Baseline!B$54/Baseline!B$76)</f>
        <v>0.000000003417139971</v>
      </c>
      <c r="R481" s="43">
        <f>Baseline!B$33 * (C481 * Baseline!B$61*Baseline!B$57/Baseline!B$73 + Baseline!B$62*Baseline!B$67/Baseline!B$74 + Baseline!B$63*Baseline!B$55/Baseline!B$75 + Baseline!B$69*Baseline!B$56/Baseline!B$76)</f>
        <v>0.00000001439285381</v>
      </c>
      <c r="S481" s="43">
        <f>Baseline!B$33 * (C481 * Baseline!B$61*Baseline!B$58/Baseline!B$73 + Baseline!B$62*Baseline!B$59/Baseline!B$74 + Baseline!B$63*Baseline!B$68/Baseline!B$75 + Baseline!B$69*Baseline!B$60/Baseline!B$76)</f>
        <v>0.000000001646946613</v>
      </c>
      <c r="T481" s="43">
        <f>Baseline!B$33 * (C481 * Baseline!B$61*Baseline!B$61/Baseline!B$73 + Baseline!B$62*Baseline!B$62/Baseline!B$74 + Baseline!B$63*Baseline!B$63/Baseline!B$75 + Baseline!B$69*Baseline!B$69/Baseline!B$76)</f>
        <v>0.00000009854654557</v>
      </c>
      <c r="U481" s="41"/>
      <c r="V481" s="43">
        <f>E481 * ( Baseline!B$87 * Baseline!B$7 )</f>
        <v>0.2021805939</v>
      </c>
      <c r="W481" s="43">
        <f>F481 * ( Baseline!D$87 * Baseline!B$11 )</f>
        <v>0.003688279155</v>
      </c>
      <c r="X481" s="43">
        <f>G481 * ( Baseline!F$87 * Baseline!B$16 )</f>
        <v>0.005862908307</v>
      </c>
      <c r="Y481" s="43">
        <f>H481 * ( Baseline!H$87 * Baseline!B$18 )</f>
        <v>0.00120171746</v>
      </c>
      <c r="Z481" s="51">
        <f t="shared" si="1"/>
        <v>0.2129334989</v>
      </c>
      <c r="AA481" s="43">
        <f>I481 * ( Baseline!B$87 * Baseline!B$7 )</f>
        <v>0.002075214853</v>
      </c>
      <c r="AB481" s="45">
        <f>J481 * ( Baseline!D$87 * Baseline!B$11 )</f>
        <v>0.03253636026</v>
      </c>
      <c r="AC481" s="45">
        <f>K481 * ( Baseline!F$87 * Baseline!B$16 )</f>
        <v>0.0004773231018</v>
      </c>
      <c r="AD481" s="45">
        <f>L481 * ( Baseline!F$87 * Baseline!B$16 )</f>
        <v>0.0004999324656</v>
      </c>
      <c r="AE481" s="51">
        <f t="shared" si="2"/>
        <v>0.03558883068</v>
      </c>
      <c r="AF481" s="51">
        <f>M481 * ( Baseline!B$87 * Baseline!B$7 )</f>
        <v>0.001751879326</v>
      </c>
      <c r="AG481" s="51">
        <f>N481 * ( Baseline!D$87 * Baseline!B$11 )</f>
        <v>0.0002534919993</v>
      </c>
      <c r="AH481" s="51">
        <f>O481 * ( Baseline!F$87 * Baseline!B$16 )</f>
        <v>0.04600239307</v>
      </c>
      <c r="AI481" s="51">
        <f>P481 * ( Baseline!H$87 * Baseline!B$18 )</f>
        <v>0.0005791874251</v>
      </c>
      <c r="AJ481" s="51">
        <f t="shared" si="3"/>
        <v>0.04858695182</v>
      </c>
      <c r="AK481" s="51">
        <f>Q481 * ( Baseline!B$87 * Baseline!B$7 )</f>
        <v>0.00003546649576</v>
      </c>
      <c r="AL481" s="51">
        <f>R481 * ( Baseline!D$87 * Baseline!B$11 )</f>
        <v>0.000265499155</v>
      </c>
      <c r="AM481" s="51">
        <f>S481 * ( Baseline!F$87 * Baseline!B$16 )</f>
        <v>0.00005720631167</v>
      </c>
      <c r="AN481" s="51">
        <f>T481 * ( Baseline!H$87 * Baseline!B$18 )</f>
        <v>0.03465620533</v>
      </c>
      <c r="AO481" s="51">
        <f t="shared" si="4"/>
        <v>0.03501437729</v>
      </c>
      <c r="AP481" s="61"/>
      <c r="AQ481" s="51">
        <f>V481 * ( (1-Baseline!B$88-Baseline!B$87) + (1-B481)*Baseline!B$88 )</f>
        <v>0.1135294659</v>
      </c>
      <c r="AR481" s="51">
        <f>W481 * ( (1-Baseline!B$88-Baseline!B$87) + (1-B481)*Baseline!B$88 )</f>
        <v>0.002071061096</v>
      </c>
      <c r="AS481" s="51">
        <f>X481 * ( (1-Baseline!B$88-Baseline!B$87) + (1-B481)*Baseline!B$88 )</f>
        <v>0.003292169815</v>
      </c>
      <c r="AT481" s="51">
        <f>Y481 * ( (1-Baseline!B$88-Baseline!B$87) + (1-B481)*Baseline!B$88 )</f>
        <v>0.0006747944436</v>
      </c>
      <c r="AU481" s="51">
        <f t="shared" si="5"/>
        <v>0.1195674912</v>
      </c>
      <c r="AV481" s="51">
        <f>AA481 * ( (1-Baseline!D$88-Baseline!D$87) + (1-B481)*Baseline!D$88 )</f>
        <v>0.001621687124</v>
      </c>
      <c r="AW481" s="51">
        <f>AB481 * ( (1-Baseline!D$88-Baseline!D$87) + (1-B481)*Baseline!D$88 )</f>
        <v>0.02542570299</v>
      </c>
      <c r="AX481" s="51">
        <f>AC481 * ( (1-Baseline!D$88-Baseline!D$87) + (1-B481)*Baseline!D$88 )</f>
        <v>0.0003730065478</v>
      </c>
      <c r="AY481" s="51">
        <f>AD481 * ( (1-Baseline!D$88-Baseline!D$87) + (1-B481)*Baseline!D$88 )</f>
        <v>0.0003906747493</v>
      </c>
      <c r="AZ481" s="51">
        <f t="shared" si="6"/>
        <v>0.02781107141</v>
      </c>
      <c r="BA481" s="51">
        <f>AF481 * ( (1-Baseline!F$88-Baseline!F$87) + (1-Baseline!B$36)*Baseline!F$88 )</f>
        <v>0.001260708423</v>
      </c>
      <c r="BB481" s="51">
        <f>AG481 * ( (1-Baseline!F$88-Baseline!F$87) + (1-Baseline!B$36)*Baseline!F$88 )</f>
        <v>0.0001824209544</v>
      </c>
      <c r="BC481" s="51">
        <f>AH481 * ( (1-Baseline!F$88-Baseline!F$87) + (1-Baseline!B$36)*Baseline!F$88 )</f>
        <v>0.03310479413</v>
      </c>
      <c r="BD481" s="51">
        <f>AI481 * ( (1-Baseline!F$88-Baseline!F$87) + (1-Baseline!B$36)*Baseline!F$88 )</f>
        <v>0.0004168018051</v>
      </c>
      <c r="BE481" s="51">
        <f t="shared" si="7"/>
        <v>0.03496472531</v>
      </c>
      <c r="BF481" s="51">
        <f>AK481 * ( (1-Baseline!H$88-Baseline!H$87) + (1-Baseline!B$36)*Baseline!H$88 )</f>
        <v>0.00002810081392</v>
      </c>
      <c r="BG481" s="51">
        <f>AL481 * ( (1-Baseline!H$88-Baseline!H$87) + (1-Baseline!B$36)*Baseline!H$88 )</f>
        <v>0.0002103602905</v>
      </c>
      <c r="BH481" s="51">
        <f>AM481 * ( (1-Baseline!H$88-Baseline!H$87) + (1-Baseline!B$36)*Baseline!H$88 )</f>
        <v>0.00004532570486</v>
      </c>
      <c r="BI481" s="51">
        <f>AN481 * ( (1-Baseline!H$88-Baseline!H$87) + (1-Baseline!B$36)*Baseline!H$88 )</f>
        <v>0.02745880461</v>
      </c>
      <c r="BJ481" s="51">
        <f t="shared" si="8"/>
        <v>0.02774259142</v>
      </c>
      <c r="BK481" s="61"/>
      <c r="BL481" s="51">
        <f t="shared" si="19"/>
        <v>0.9495011119</v>
      </c>
      <c r="BM481" s="51">
        <f t="shared" si="20"/>
        <v>0.01732127249</v>
      </c>
      <c r="BN481" s="51">
        <f t="shared" si="21"/>
        <v>0.02753398755</v>
      </c>
      <c r="BO481" s="51">
        <f t="shared" si="22"/>
        <v>0.00564362802</v>
      </c>
      <c r="BP481" s="51">
        <f t="shared" si="9"/>
        <v>1</v>
      </c>
      <c r="BQ481" s="51">
        <f t="shared" si="23"/>
        <v>0.05831084678</v>
      </c>
      <c r="BR481" s="51">
        <f t="shared" si="24"/>
        <v>0.9142295388</v>
      </c>
      <c r="BS481" s="51">
        <f t="shared" si="25"/>
        <v>0.0134121603</v>
      </c>
      <c r="BT481" s="51">
        <f t="shared" si="26"/>
        <v>0.01404745411</v>
      </c>
      <c r="BU481" s="51">
        <f t="shared" si="10"/>
        <v>1</v>
      </c>
      <c r="BV481" s="51">
        <f t="shared" si="27"/>
        <v>0.03605658023</v>
      </c>
      <c r="BW481" s="51">
        <f t="shared" si="28"/>
        <v>0.005217285501</v>
      </c>
      <c r="BX481" s="51">
        <f t="shared" si="29"/>
        <v>0.9468054971</v>
      </c>
      <c r="BY481" s="51">
        <f t="shared" si="30"/>
        <v>0.0119206372</v>
      </c>
      <c r="BZ481" s="51">
        <f t="shared" si="11"/>
        <v>1</v>
      </c>
      <c r="CA481" s="51">
        <f t="shared" si="31"/>
        <v>0.001012912366</v>
      </c>
      <c r="CB481" s="51">
        <f t="shared" si="32"/>
        <v>0.007582575375</v>
      </c>
      <c r="CC481" s="51">
        <f t="shared" si="33"/>
        <v>0.001633794918</v>
      </c>
      <c r="CD481" s="51">
        <f t="shared" si="34"/>
        <v>0.9897707173</v>
      </c>
      <c r="CE481" s="51">
        <f t="shared" si="12"/>
        <v>1</v>
      </c>
      <c r="CF481" s="61"/>
      <c r="CG481" s="51">
        <f t="shared" si="35"/>
        <v>0.9495011119</v>
      </c>
      <c r="CH481" s="51">
        <f t="shared" si="36"/>
        <v>0.01732127249</v>
      </c>
      <c r="CI481" s="51">
        <f t="shared" si="37"/>
        <v>0.02753398755</v>
      </c>
      <c r="CJ481" s="51">
        <f t="shared" si="38"/>
        <v>0.00564362802</v>
      </c>
      <c r="CK481" s="51">
        <f t="shared" si="13"/>
        <v>1</v>
      </c>
      <c r="CL481" s="51">
        <f t="shared" si="39"/>
        <v>0.05831084678</v>
      </c>
      <c r="CM481" s="51">
        <f t="shared" si="40"/>
        <v>0.9142295388</v>
      </c>
      <c r="CN481" s="51">
        <f t="shared" si="41"/>
        <v>0.0134121603</v>
      </c>
      <c r="CO481" s="51">
        <f t="shared" si="42"/>
        <v>0.01404745411</v>
      </c>
      <c r="CP481" s="51">
        <f t="shared" si="14"/>
        <v>1</v>
      </c>
      <c r="CQ481" s="51">
        <f t="shared" si="43"/>
        <v>0.03605658023</v>
      </c>
      <c r="CR481" s="51">
        <f t="shared" si="44"/>
        <v>0.005217285501</v>
      </c>
      <c r="CS481" s="51">
        <f t="shared" si="45"/>
        <v>0.9468054971</v>
      </c>
      <c r="CT481" s="51">
        <f t="shared" si="46"/>
        <v>0.0119206372</v>
      </c>
      <c r="CU481" s="51">
        <f t="shared" si="15"/>
        <v>1</v>
      </c>
      <c r="CV481" s="51">
        <f t="shared" si="47"/>
        <v>0.001012912366</v>
      </c>
      <c r="CW481" s="51">
        <f t="shared" si="48"/>
        <v>0.007582575375</v>
      </c>
      <c r="CX481" s="51">
        <f t="shared" si="49"/>
        <v>0.001633794918</v>
      </c>
      <c r="CY481" s="51">
        <f t="shared" si="50"/>
        <v>0.9897707173</v>
      </c>
      <c r="CZ481" s="51">
        <f t="shared" si="16"/>
        <v>1</v>
      </c>
      <c r="DA481" s="61"/>
      <c r="DB481" s="51">
        <f>(AQ481*Baseline!B$7 + AV481*Baseline!B$11 + BA481*Baseline!B$16 + BF481*Baseline!B$18)</f>
        <v>64049.9585</v>
      </c>
      <c r="DC481" s="51">
        <f>(AR481*Baseline!B$7 + AW481*Baseline!B$11 + BB481*Baseline!B$16 + BG481*Baseline!B$18)</f>
        <v>65774.97189</v>
      </c>
      <c r="DD481" s="51">
        <f>(AS481*Baseline!B$7 + AX481*Baseline!B$11 + BC481*Baseline!B$16 + BH481*Baseline!B$18)</f>
        <v>115379.4863</v>
      </c>
      <c r="DE481" s="51">
        <f>(AT481*Baseline!B$7 + AY481*Baseline!B$11 + BD481*Baseline!B$16 + BI481*Baseline!B$18)</f>
        <v>1259922.533</v>
      </c>
      <c r="DF481" s="51">
        <f t="shared" si="17"/>
        <v>1505126.95</v>
      </c>
      <c r="DG481" s="61"/>
      <c r="DH481" s="51">
        <f t="shared" si="51"/>
        <v>0.0425545224</v>
      </c>
      <c r="DI481" s="51">
        <f t="shared" si="52"/>
        <v>0.04370061403</v>
      </c>
      <c r="DJ481" s="51">
        <f t="shared" si="53"/>
        <v>0.07665764427</v>
      </c>
      <c r="DK481" s="51">
        <f t="shared" si="54"/>
        <v>0.8370872193</v>
      </c>
      <c r="DL481" s="51">
        <f t="shared" si="18"/>
        <v>1</v>
      </c>
      <c r="DM481" s="61"/>
      <c r="DN481" s="51">
        <f>DH481 / (Baseline!B$7/Baseline!B$17)</f>
        <v>4.542415372</v>
      </c>
      <c r="DO481" s="51">
        <f>DI481 / (Baseline!B$11/Baseline!B$17)</f>
        <v>1.054953739</v>
      </c>
      <c r="DP481" s="51">
        <f>DJ481 / (Baseline!B$16/Baseline!B$17)</f>
        <v>1.184592269</v>
      </c>
      <c r="DQ481" s="51">
        <f>DK481 / (Baseline!B$18/Baseline!B$17)</f>
        <v>0.9464010013</v>
      </c>
      <c r="DR481" s="79"/>
      <c r="DS481" s="51">
        <f>(AU481*Baseline!B$34)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0.03046465493</v>
      </c>
      <c r="DT481" s="51">
        <f>(AZ481*Baseline!B$34) + (Baseline!D$88*(1-Baseline!D$89)*Baseline!B$35) + (Baseline!D$88*Baseline!D$89*((1-Baseline!D$90)*Baseline!B$40 + Baseline!D$90*Baseline!B$41))</f>
        <v>0.01058522871</v>
      </c>
      <c r="DU481" s="51">
        <f>(BE481*Baseline!B$34) + (Baseline!F$88*(1-Baseline!F$89)*Baseline!B$35) + (Baseline!F$88*Baseline!F$89*((1-Baseline!F$90)*Baseline!B$40 + Baseline!F$90*Baseline!B$41))</f>
        <v>0.0129753488</v>
      </c>
      <c r="DV481" s="51">
        <f>(BJ481*Baseline!B$34) + (Baseline!H$88*(1-Baseline!H$89)*Baseline!B$35) + (Baseline!H$88*Baseline!H$89*((1-Baseline!H$90)*Baseline!B$40 + Baseline!H$90*Baseline!B$41))</f>
        <v>0.009306388713</v>
      </c>
      <c r="DW481" s="51">
        <f>( DS481*Baseline!B$7 + DT481*Baseline!B$11 + DU481*Baseline!B$16 + DV481*Baseline!B$18 ) / Baseline!B$17</f>
        <v>0.009795006451</v>
      </c>
    </row>
    <row r="482">
      <c r="A482" s="4" t="s">
        <v>796</v>
      </c>
      <c r="B482" s="45">
        <f>MIN( MAX( NORMINV( MCrands!B482, (B$5+B$4)/2, (B$5-B$4)/3.29 ), 0 ), 1 )</f>
        <v>0.313560173</v>
      </c>
      <c r="C482" s="45">
        <f>MAX( NORMINV( MCrands!C482, (C$5+C$4)/2, (C$5-C$4)/3.29 ), 0 )</f>
        <v>2.099947224</v>
      </c>
      <c r="D482" s="41"/>
      <c r="E482" s="43">
        <f>Baseline!B$33 * (C482 * Baseline!B$66*Baseline!B$66/Baseline!B$73 + Baseline!B$52*Baseline!B$52/Baseline!B$74 + Baseline!B$53*Baseline!B$53/Baseline!B$75 + Baseline!B$54*Baseline!B$54/Baseline!B$76)</f>
        <v>0.00001490892099</v>
      </c>
      <c r="F482" s="43">
        <f>Baseline!B$33 * (C482 * Baseline!B$66*Baseline!B$57/Baseline!B$73 + Baseline!B$52*Baseline!B$67/Baseline!B$74 + Baseline!B$53*Baseline!B$55/Baseline!B$75 + Baseline!B$54*Baseline!B$56/Baseline!B$76)</f>
        <v>0.0000001992219081</v>
      </c>
      <c r="G482" s="45">
        <f>Baseline!B$33 * (C482 * Baseline!B$66*Baseline!B$58/Baseline!B$73 + Baseline!B$52*Baseline!B$59/Baseline!B$74 + Baseline!B$53*Baseline!B$68/Baseline!B$75 + Baseline!B$54*Baseline!B$60/Baseline!B$76)</f>
        <v>0.0000001670165493</v>
      </c>
      <c r="H482" s="43">
        <f>Baseline!B$33 * (C482 * Baseline!B$66*Baseline!B$61/Baseline!B$73 + Baseline!B$52*Baseline!B$62/Baseline!B$74 + Baseline!B$53*Baseline!B$63/Baseline!B$75 + Baseline!B$54*Baseline!B$69/Baseline!B$76)</f>
        <v>0.00000000323971863</v>
      </c>
      <c r="I482" s="43">
        <f>Baseline!B$33 * (C482 * Baseline!B$57*Baseline!B$66/Baseline!B$73 + Baseline!B$67*Baseline!B$52/Baseline!B$74 + Baseline!B$55*Baseline!B$53/Baseline!B$75 + Baseline!B$56*Baseline!B$54/Baseline!B$76)</f>
        <v>0.0000001992219081</v>
      </c>
      <c r="J482" s="45">
        <f>Baseline!B$33 * (C482 * Baseline!B$57*Baseline!B$57/Baseline!B$73 + Baseline!B$67*Baseline!B$67/Baseline!B$74 + Baseline!B$55*Baseline!B$55/Baseline!B$75 + Baseline!B$56*Baseline!B$56/Baseline!B$76)</f>
        <v>0.000001763813698</v>
      </c>
      <c r="K482" s="43">
        <f>Baseline!B$33 * (C482 * Baseline!B$57*Baseline!B$58/Baseline!B$73 + Baseline!B$67*Baseline!B$59/Baseline!B$74 + Baseline!B$55*Baseline!B$68/Baseline!B$75 + Baseline!B$56*Baseline!B$60/Baseline!B$76)</f>
        <v>0.00000001374165922</v>
      </c>
      <c r="L482" s="45">
        <f>Baseline!B$33 * (C482 * Baseline!B$57*Baseline!B$61/Baseline!B$73 + Baseline!B$67*Baseline!B$62/Baseline!B$74 + Baseline!B$55*Baseline!B$63/Baseline!B$75 + Baseline!B$56*Baseline!B$69/Baseline!B$76)</f>
        <v>0.0000000143928258</v>
      </c>
      <c r="M482" s="43">
        <f>Baseline!B$33 * (C482 * Baseline!B$58*Baseline!B$66/Baseline!B$73 + Baseline!B$59*Baseline!B$52/Baseline!B$74 + Baseline!B$68*Baseline!B$53/Baseline!B$75 + Baseline!B$60*Baseline!B$54/Baseline!B$76)</f>
        <v>0.0000001670165493</v>
      </c>
      <c r="N482" s="45">
        <f>Baseline!B$33 * (C482 * Baseline!B$58*Baseline!B$57/Baseline!B$73 + Baseline!B$59*Baseline!B$67/Baseline!B$74 + Baseline!B$68*Baseline!B$55/Baseline!B$75 + Baseline!B$60*Baseline!B$56/Baseline!B$76)</f>
        <v>0.00000001374165922</v>
      </c>
      <c r="O482" s="45">
        <f>Baseline!B$33 * (C482 * Baseline!B$58*Baseline!B$58/Baseline!B$73 + Baseline!B$59*Baseline!B$59/Baseline!B$74 + Baseline!B$68*Baseline!B$68/Baseline!B$75 + Baseline!B$60*Baseline!B$60/Baseline!B$76)</f>
        <v>0.000001324389632</v>
      </c>
      <c r="P482" s="43">
        <f>Baseline!B$33 * (C482 * Baseline!B$58*Baseline!B$61/Baseline!B$73 + Baseline!B$59*Baseline!B$62/Baseline!B$74 + Baseline!B$68*Baseline!B$63/Baseline!B$75 + Baseline!B$60*Baseline!B$69/Baseline!B$76)</f>
        <v>0.000000001646877745</v>
      </c>
      <c r="Q482" s="43">
        <f>Baseline!B$33 * (C482 * Baseline!B$61*Baseline!B$66/Baseline!B$73 + Baseline!B$62*Baseline!B$52/Baseline!B$74 + Baseline!B$63*Baseline!B$53/Baseline!B$75 + Baseline!B$69*Baseline!B$54/Baseline!B$76)</f>
        <v>0.00000000323971863</v>
      </c>
      <c r="R482" s="43">
        <f>Baseline!B$33 * (C482 * Baseline!B$61*Baseline!B$57/Baseline!B$73 + Baseline!B$62*Baseline!B$67/Baseline!B$74 + Baseline!B$63*Baseline!B$55/Baseline!B$75 + Baseline!B$69*Baseline!B$56/Baseline!B$76)</f>
        <v>0.0000000143928258</v>
      </c>
      <c r="S482" s="43">
        <f>Baseline!B$33 * (C482 * Baseline!B$61*Baseline!B$58/Baseline!B$73 + Baseline!B$62*Baseline!B$59/Baseline!B$74 + Baseline!B$63*Baseline!B$68/Baseline!B$75 + Baseline!B$69*Baseline!B$60/Baseline!B$76)</f>
        <v>0.000000001646877745</v>
      </c>
      <c r="T482" s="43">
        <f>Baseline!B$33 * (C482 * Baseline!B$61*Baseline!B$61/Baseline!B$73 + Baseline!B$62*Baseline!B$62/Baseline!B$74 + Baseline!B$63*Baseline!B$63/Baseline!B$75 + Baseline!B$69*Baseline!B$69/Baseline!B$76)</f>
        <v>0.00000009854653869</v>
      </c>
      <c r="U482" s="41"/>
      <c r="V482" s="43">
        <f>E482 * ( Baseline!B$87 * Baseline!B$7 )</f>
        <v>0.1547396909</v>
      </c>
      <c r="W482" s="43">
        <f>F482 * ( Baseline!D$87 * Baseline!B$11 )</f>
        <v>0.00367496599</v>
      </c>
      <c r="X482" s="43">
        <f>G482 * ( Baseline!F$87 * Baseline!B$16 )</f>
        <v>0.005801281413</v>
      </c>
      <c r="Y482" s="43">
        <f>H482 * ( Baseline!H$87 * Baseline!B$18 )</f>
        <v>0.001139323082</v>
      </c>
      <c r="Z482" s="51">
        <f t="shared" si="1"/>
        <v>0.1653552614</v>
      </c>
      <c r="AA482" s="43">
        <f>I482 * ( Baseline!B$87 * Baseline!B$7 )</f>
        <v>0.002067724184</v>
      </c>
      <c r="AB482" s="45">
        <f>J482 * ( Baseline!D$87 * Baseline!B$11 )</f>
        <v>0.03253635815</v>
      </c>
      <c r="AC482" s="45">
        <f>K482 * ( Baseline!F$87 * Baseline!B$16 )</f>
        <v>0.0004773133712</v>
      </c>
      <c r="AD482" s="45">
        <f>L482 * ( Baseline!F$87 * Baseline!B$16 )</f>
        <v>0.0004999314926</v>
      </c>
      <c r="AE482" s="51">
        <f t="shared" si="2"/>
        <v>0.0355813272</v>
      </c>
      <c r="AF482" s="51">
        <f>M482 * ( Baseline!B$87 * Baseline!B$7 )</f>
        <v>0.001733464765</v>
      </c>
      <c r="AG482" s="51">
        <f>N482 * ( Baseline!D$87 * Baseline!B$11 )</f>
        <v>0.0002534868316</v>
      </c>
      <c r="AH482" s="51">
        <f>O482 * ( Baseline!F$87 * Baseline!B$16 )</f>
        <v>0.04600236915</v>
      </c>
      <c r="AI482" s="51">
        <f>P482 * ( Baseline!H$87 * Baseline!B$18 )</f>
        <v>0.0005791632062</v>
      </c>
      <c r="AJ482" s="51">
        <f t="shared" si="3"/>
        <v>0.04856848395</v>
      </c>
      <c r="AK482" s="51">
        <f>Q482 * ( Baseline!B$87 * Baseline!B$7 )</f>
        <v>0.00003362503966</v>
      </c>
      <c r="AL482" s="51">
        <f>R482 * ( Baseline!D$87 * Baseline!B$11 )</f>
        <v>0.0002654986383</v>
      </c>
      <c r="AM482" s="51">
        <f>S482 * ( Baseline!F$87 * Baseline!B$16 )</f>
        <v>0.00005720391957</v>
      </c>
      <c r="AN482" s="51">
        <f>T482 * ( Baseline!H$87 * Baseline!B$18 )</f>
        <v>0.03465620291</v>
      </c>
      <c r="AO482" s="51">
        <f t="shared" si="4"/>
        <v>0.03501253051</v>
      </c>
      <c r="AP482" s="61"/>
      <c r="AQ482" s="51">
        <f>V482 * ( (1-Baseline!B$88-Baseline!B$87) + (1-B482)*Baseline!B$88 )</f>
        <v>0.1082452797</v>
      </c>
      <c r="AR482" s="51">
        <f>W482 * ( (1-Baseline!B$88-Baseline!B$87) + (1-B482)*Baseline!B$88 )</f>
        <v>0.002570754273</v>
      </c>
      <c r="AS482" s="51">
        <f>X482 * ( (1-Baseline!B$88-Baseline!B$87) + (1-B482)*Baseline!B$88 )</f>
        <v>0.004058178775</v>
      </c>
      <c r="AT482" s="51">
        <f>Y482 * ( (1-Baseline!B$88-Baseline!B$87) + (1-B482)*Baseline!B$88 )</f>
        <v>0.0007969923232</v>
      </c>
      <c r="AU482" s="51">
        <f t="shared" si="5"/>
        <v>0.1156712051</v>
      </c>
      <c r="AV482" s="51">
        <f>AA482 * ( (1-Baseline!D$88-Baseline!D$87) + (1-B482)*Baseline!D$88 )</f>
        <v>0.001759474981</v>
      </c>
      <c r="AW482" s="51">
        <f>AB482 * ( (1-Baseline!D$88-Baseline!D$87) + (1-B482)*Baseline!D$88 )</f>
        <v>0.02768594989</v>
      </c>
      <c r="AX482" s="51">
        <f>AC482 * ( (1-Baseline!D$88-Baseline!D$87) + (1-B482)*Baseline!D$88 )</f>
        <v>0.000406157137</v>
      </c>
      <c r="AY482" s="51">
        <f>AD482 * ( (1-Baseline!D$88-Baseline!D$87) + (1-B482)*Baseline!D$88 )</f>
        <v>0.0004254034267</v>
      </c>
      <c r="AZ482" s="51">
        <f t="shared" si="6"/>
        <v>0.03027698543</v>
      </c>
      <c r="BA482" s="51">
        <f>AF482 * ( (1-Baseline!F$88-Baseline!F$87) + (1-Baseline!B$36)*Baseline!F$88 )</f>
        <v>0.001247456716</v>
      </c>
      <c r="BB482" s="51">
        <f>AG482 * ( (1-Baseline!F$88-Baseline!F$87) + (1-Baseline!B$36)*Baseline!F$88 )</f>
        <v>0.0001824172356</v>
      </c>
      <c r="BC482" s="51">
        <f>AH482 * ( (1-Baseline!F$88-Baseline!F$87) + (1-Baseline!B$36)*Baseline!F$88 )</f>
        <v>0.03310477691</v>
      </c>
      <c r="BD482" s="51">
        <f>AI482 * ( (1-Baseline!F$88-Baseline!F$87) + (1-Baseline!B$36)*Baseline!F$88 )</f>
        <v>0.0004167843764</v>
      </c>
      <c r="BE482" s="51">
        <f t="shared" si="7"/>
        <v>0.03495143524</v>
      </c>
      <c r="BF482" s="51">
        <f>AK482 * ( (1-Baseline!H$88-Baseline!H$87) + (1-Baseline!B$36)*Baseline!H$88 )</f>
        <v>0.00002664179142</v>
      </c>
      <c r="BG482" s="51">
        <f>AL482 * ( (1-Baseline!H$88-Baseline!H$87) + (1-Baseline!B$36)*Baseline!H$88 )</f>
        <v>0.0002103598811</v>
      </c>
      <c r="BH482" s="51">
        <f>AM482 * ( (1-Baseline!H$88-Baseline!H$87) + (1-Baseline!B$36)*Baseline!H$88 )</f>
        <v>0.00004532380955</v>
      </c>
      <c r="BI482" s="51">
        <f>AN482 * ( (1-Baseline!H$88-Baseline!H$87) + (1-Baseline!B$36)*Baseline!H$88 )</f>
        <v>0.02745880269</v>
      </c>
      <c r="BJ482" s="51">
        <f t="shared" si="8"/>
        <v>0.02774112817</v>
      </c>
      <c r="BK482" s="61"/>
      <c r="BL482" s="51">
        <f t="shared" si="19"/>
        <v>0.9358014351</v>
      </c>
      <c r="BM482" s="51">
        <f t="shared" si="20"/>
        <v>0.02222466923</v>
      </c>
      <c r="BN482" s="51">
        <f t="shared" si="21"/>
        <v>0.0350837425</v>
      </c>
      <c r="BO482" s="51">
        <f t="shared" si="22"/>
        <v>0.006890153192</v>
      </c>
      <c r="BP482" s="51">
        <f t="shared" si="9"/>
        <v>1</v>
      </c>
      <c r="BQ482" s="51">
        <f t="shared" si="23"/>
        <v>0.05811262104</v>
      </c>
      <c r="BR482" s="51">
        <f t="shared" si="24"/>
        <v>0.9144222746</v>
      </c>
      <c r="BS482" s="51">
        <f t="shared" si="25"/>
        <v>0.01341471521</v>
      </c>
      <c r="BT482" s="51">
        <f t="shared" si="26"/>
        <v>0.01405038912</v>
      </c>
      <c r="BU482" s="51">
        <f t="shared" si="10"/>
        <v>1</v>
      </c>
      <c r="BV482" s="51">
        <f t="shared" si="27"/>
        <v>0.03569114422</v>
      </c>
      <c r="BW482" s="51">
        <f t="shared" si="28"/>
        <v>0.005219162943</v>
      </c>
      <c r="BX482" s="51">
        <f t="shared" si="29"/>
        <v>0.9471650215</v>
      </c>
      <c r="BY482" s="51">
        <f t="shared" si="30"/>
        <v>0.01192467129</v>
      </c>
      <c r="BZ482" s="51">
        <f t="shared" si="11"/>
        <v>1</v>
      </c>
      <c r="CA482" s="51">
        <f t="shared" si="31"/>
        <v>0.0009603715919</v>
      </c>
      <c r="CB482" s="51">
        <f t="shared" si="32"/>
        <v>0.00758296057</v>
      </c>
      <c r="CC482" s="51">
        <f t="shared" si="33"/>
        <v>0.001633812773</v>
      </c>
      <c r="CD482" s="51">
        <f t="shared" si="34"/>
        <v>0.9898228551</v>
      </c>
      <c r="CE482" s="51">
        <f t="shared" si="12"/>
        <v>1</v>
      </c>
      <c r="CF482" s="61"/>
      <c r="CG482" s="51">
        <f t="shared" si="35"/>
        <v>0.9358014351</v>
      </c>
      <c r="CH482" s="51">
        <f t="shared" si="36"/>
        <v>0.02222466923</v>
      </c>
      <c r="CI482" s="51">
        <f t="shared" si="37"/>
        <v>0.0350837425</v>
      </c>
      <c r="CJ482" s="51">
        <f t="shared" si="38"/>
        <v>0.006890153192</v>
      </c>
      <c r="CK482" s="51">
        <f t="shared" si="13"/>
        <v>1</v>
      </c>
      <c r="CL482" s="51">
        <f t="shared" si="39"/>
        <v>0.05811262104</v>
      </c>
      <c r="CM482" s="51">
        <f t="shared" si="40"/>
        <v>0.9144222746</v>
      </c>
      <c r="CN482" s="51">
        <f t="shared" si="41"/>
        <v>0.01341471521</v>
      </c>
      <c r="CO482" s="51">
        <f t="shared" si="42"/>
        <v>0.01405038912</v>
      </c>
      <c r="CP482" s="51">
        <f t="shared" si="14"/>
        <v>1</v>
      </c>
      <c r="CQ482" s="51">
        <f t="shared" si="43"/>
        <v>0.03569114422</v>
      </c>
      <c r="CR482" s="51">
        <f t="shared" si="44"/>
        <v>0.005219162943</v>
      </c>
      <c r="CS482" s="51">
        <f t="shared" si="45"/>
        <v>0.9471650215</v>
      </c>
      <c r="CT482" s="51">
        <f t="shared" si="46"/>
        <v>0.01192467129</v>
      </c>
      <c r="CU482" s="51">
        <f t="shared" si="15"/>
        <v>1</v>
      </c>
      <c r="CV482" s="51">
        <f t="shared" si="47"/>
        <v>0.0009603715919</v>
      </c>
      <c r="CW482" s="51">
        <f t="shared" si="48"/>
        <v>0.00758296057</v>
      </c>
      <c r="CX482" s="51">
        <f t="shared" si="49"/>
        <v>0.001633812773</v>
      </c>
      <c r="CY482" s="51">
        <f t="shared" si="50"/>
        <v>0.9898228551</v>
      </c>
      <c r="CZ482" s="51">
        <f t="shared" si="16"/>
        <v>1</v>
      </c>
      <c r="DA482" s="61"/>
      <c r="DB482" s="51">
        <f>(AQ482*Baseline!B$7 + AV482*Baseline!B$11 + BA482*Baseline!B$16 + BF482*Baseline!B$18)</f>
        <v>61671.41617</v>
      </c>
      <c r="DC482" s="51">
        <f>(AR482*Baseline!B$7 + AW482*Baseline!B$11 + BB482*Baseline!B$16 + BG482*Baseline!B$18)</f>
        <v>70864.5134</v>
      </c>
      <c r="DD482" s="51">
        <f>(AS482*Baseline!B$7 + AX482*Baseline!B$11 + BC482*Baseline!B$16 + BH482*Baseline!B$18)</f>
        <v>115821.9494</v>
      </c>
      <c r="DE482" s="51">
        <f>(AT482*Baseline!B$7 + AY482*Baseline!B$11 + BD482*Baseline!B$16 + BI482*Baseline!B$18)</f>
        <v>1260056.13</v>
      </c>
      <c r="DF482" s="51">
        <f t="shared" si="17"/>
        <v>1508414.009</v>
      </c>
      <c r="DG482" s="61"/>
      <c r="DH482" s="51">
        <f t="shared" si="51"/>
        <v>0.04088493994</v>
      </c>
      <c r="DI482" s="51">
        <f t="shared" si="52"/>
        <v>0.04697948505</v>
      </c>
      <c r="DJ482" s="51">
        <f t="shared" si="53"/>
        <v>0.07678392583</v>
      </c>
      <c r="DK482" s="51">
        <f t="shared" si="54"/>
        <v>0.8353516492</v>
      </c>
      <c r="DL482" s="51">
        <f t="shared" si="18"/>
        <v>1</v>
      </c>
      <c r="DM482" s="61"/>
      <c r="DN482" s="51">
        <f>DH482 / (Baseline!B$7/Baseline!B$17)</f>
        <v>4.364198425</v>
      </c>
      <c r="DO482" s="51">
        <f>DI482 / (Baseline!B$11/Baseline!B$17)</f>
        <v>1.134107255</v>
      </c>
      <c r="DP482" s="51">
        <f>DJ482 / (Baseline!B$16/Baseline!B$17)</f>
        <v>1.1865437</v>
      </c>
      <c r="DQ482" s="51">
        <f>DK482 / (Baseline!B$18/Baseline!B$17)</f>
        <v>0.944438786</v>
      </c>
      <c r="DR482" s="79"/>
      <c r="DS482" s="51">
        <f>(AU482*Baseline!B$34)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0.02988021202</v>
      </c>
      <c r="DT482" s="51">
        <f>(AZ482*Baseline!B$34) + (Baseline!D$88*(1-Baseline!D$89)*Baseline!B$35) + (Baseline!D$88*Baseline!D$89*((1-Baseline!D$90)*Baseline!B$40 + Baseline!D$90*Baseline!B$41))</f>
        <v>0.01095511581</v>
      </c>
      <c r="DU482" s="51">
        <f>(BE482*Baseline!B$34) + (Baseline!F$88*(1-Baseline!F$89)*Baseline!B$35) + (Baseline!F$88*Baseline!F$89*((1-Baseline!F$90)*Baseline!B$40 + Baseline!F$90*Baseline!B$41))</f>
        <v>0.01297335529</v>
      </c>
      <c r="DV482" s="51">
        <f>(BJ482*Baseline!B$34) + (Baseline!H$88*(1-Baseline!H$89)*Baseline!B$35) + (Baseline!H$88*Baseline!H$89*((1-Baseline!H$90)*Baseline!B$40 + Baseline!H$90*Baseline!B$41))</f>
        <v>0.009306169226</v>
      </c>
      <c r="DW482" s="51">
        <f>( DS482*Baseline!B$7 + DT482*Baseline!B$11 + DU482*Baseline!B$16 + DV482*Baseline!B$18 ) / Baseline!B$17</f>
        <v>0.009804530376</v>
      </c>
    </row>
    <row r="483">
      <c r="A483" s="4" t="s">
        <v>797</v>
      </c>
      <c r="B483" s="45">
        <f>MIN( MAX( NORMINV( MCrands!B483, (B$5+B$4)/2, (B$5-B$4)/3.29 ), 0 ), 1 )</f>
        <v>0.4748486751</v>
      </c>
      <c r="C483" s="45">
        <f>MAX( NORMINV( MCrands!C483, (C$5+C$4)/2, (C$5-C$4)/3.29 ), 0 )</f>
        <v>2.897679021</v>
      </c>
      <c r="D483" s="41"/>
      <c r="E483" s="43">
        <f>Baseline!B$33 * (C483 * Baseline!B$66*Baseline!B$66/Baseline!B$73 + Baseline!B$52*Baseline!B$52/Baseline!B$74 + Baseline!B$53*Baseline!B$53/Baseline!B$75 + Baseline!B$54*Baseline!B$54/Baseline!B$76)</f>
        <v>0.00002055688125</v>
      </c>
      <c r="F483" s="43">
        <f>Baseline!B$33 * (C483 * Baseline!B$66*Baseline!B$57/Baseline!B$73 + Baseline!B$52*Baseline!B$67/Baseline!B$74 + Baseline!B$53*Baseline!B$55/Baseline!B$75 + Baseline!B$54*Baseline!B$56/Baseline!B$76)</f>
        <v>0.0000002001136913</v>
      </c>
      <c r="G483" s="45">
        <f>Baseline!B$33 * (C483 * Baseline!B$66*Baseline!B$58/Baseline!B$73 + Baseline!B$52*Baseline!B$59/Baseline!B$74 + Baseline!B$53*Baseline!B$68/Baseline!B$75 + Baseline!B$54*Baseline!B$60/Baseline!B$76)</f>
        <v>0.0000001692088497</v>
      </c>
      <c r="H483" s="43">
        <f>Baseline!B$33 * (C483 * Baseline!B$66*Baseline!B$61/Baseline!B$73 + Baseline!B$52*Baseline!B$62/Baseline!B$74 + Baseline!B$53*Baseline!B$63/Baseline!B$75 + Baseline!B$54*Baseline!B$69/Baseline!B$76)</f>
        <v>0.000000003458948666</v>
      </c>
      <c r="I483" s="43">
        <f>Baseline!B$33 * (C483 * Baseline!B$57*Baseline!B$66/Baseline!B$73 + Baseline!B$67*Baseline!B$52/Baseline!B$74 + Baseline!B$55*Baseline!B$53/Baseline!B$75 + Baseline!B$56*Baseline!B$54/Baseline!B$76)</f>
        <v>0.0000002001136913</v>
      </c>
      <c r="J483" s="45">
        <f>Baseline!B$33 * (C483 * Baseline!B$57*Baseline!B$57/Baseline!B$73 + Baseline!B$67*Baseline!B$67/Baseline!B$74 + Baseline!B$55*Baseline!B$55/Baseline!B$75 + Baseline!B$56*Baseline!B$56/Baseline!B$76)</f>
        <v>0.000001763813839</v>
      </c>
      <c r="K483" s="43">
        <f>Baseline!B$33 * (C483 * Baseline!B$57*Baseline!B$58/Baseline!B$73 + Baseline!B$67*Baseline!B$59/Baseline!B$74 + Baseline!B$55*Baseline!B$68/Baseline!B$75 + Baseline!B$56*Baseline!B$60/Baseline!B$76)</f>
        <v>0.00000001374200537</v>
      </c>
      <c r="L483" s="45">
        <f>Baseline!B$33 * (C483 * Baseline!B$57*Baseline!B$61/Baseline!B$73 + Baseline!B$67*Baseline!B$62/Baseline!B$74 + Baseline!B$55*Baseline!B$63/Baseline!B$75 + Baseline!B$56*Baseline!B$69/Baseline!B$76)</f>
        <v>0.00000001439286041</v>
      </c>
      <c r="M483" s="43">
        <f>Baseline!B$33 * (C483 * Baseline!B$58*Baseline!B$66/Baseline!B$73 + Baseline!B$59*Baseline!B$52/Baseline!B$74 + Baseline!B$68*Baseline!B$53/Baseline!B$75 + Baseline!B$60*Baseline!B$54/Baseline!B$76)</f>
        <v>0.0000001692088497</v>
      </c>
      <c r="N483" s="45">
        <f>Baseline!B$33 * (C483 * Baseline!B$58*Baseline!B$57/Baseline!B$73 + Baseline!B$59*Baseline!B$67/Baseline!B$74 + Baseline!B$68*Baseline!B$55/Baseline!B$75 + Baseline!B$60*Baseline!B$56/Baseline!B$76)</f>
        <v>0.00000001374200537</v>
      </c>
      <c r="O483" s="45">
        <f>Baseline!B$33 * (C483 * Baseline!B$58*Baseline!B$58/Baseline!B$73 + Baseline!B$59*Baseline!B$59/Baseline!B$74 + Baseline!B$68*Baseline!B$68/Baseline!B$75 + Baseline!B$60*Baseline!B$60/Baseline!B$76)</f>
        <v>0.000001324390483</v>
      </c>
      <c r="P483" s="43">
        <f>Baseline!B$33 * (C483 * Baseline!B$58*Baseline!B$61/Baseline!B$73 + Baseline!B$59*Baseline!B$62/Baseline!B$74 + Baseline!B$68*Baseline!B$63/Baseline!B$75 + Baseline!B$60*Baseline!B$69/Baseline!B$76)</f>
        <v>0.000000001646962841</v>
      </c>
      <c r="Q483" s="43">
        <f>Baseline!B$33 * (C483 * Baseline!B$61*Baseline!B$66/Baseline!B$73 + Baseline!B$62*Baseline!B$52/Baseline!B$74 + Baseline!B$63*Baseline!B$53/Baseline!B$75 + Baseline!B$69*Baseline!B$54/Baseline!B$76)</f>
        <v>0.000000003458948666</v>
      </c>
      <c r="R483" s="43">
        <f>Baseline!B$33 * (C483 * Baseline!B$61*Baseline!B$57/Baseline!B$73 + Baseline!B$62*Baseline!B$67/Baseline!B$74 + Baseline!B$63*Baseline!B$55/Baseline!B$75 + Baseline!B$69*Baseline!B$56/Baseline!B$76)</f>
        <v>0.00000001439286041</v>
      </c>
      <c r="S483" s="43">
        <f>Baseline!B$33 * (C483 * Baseline!B$61*Baseline!B$58/Baseline!B$73 + Baseline!B$62*Baseline!B$59/Baseline!B$74 + Baseline!B$63*Baseline!B$68/Baseline!B$75 + Baseline!B$69*Baseline!B$60/Baseline!B$76)</f>
        <v>0.000000001646962841</v>
      </c>
      <c r="T483" s="43">
        <f>Baseline!B$33 * (C483 * Baseline!B$61*Baseline!B$61/Baseline!B$73 + Baseline!B$62*Baseline!B$62/Baseline!B$74 + Baseline!B$63*Baseline!B$63/Baseline!B$75 + Baseline!B$69*Baseline!B$69/Baseline!B$76)</f>
        <v>0.0000000985465472</v>
      </c>
      <c r="U483" s="41"/>
      <c r="V483" s="43">
        <f>E483 * ( Baseline!B$87 * Baseline!B$7 )</f>
        <v>0.2133598705</v>
      </c>
      <c r="W483" s="43">
        <f>F483 * ( Baseline!D$87 * Baseline!B$11 )</f>
        <v>0.003691416354</v>
      </c>
      <c r="X483" s="43">
        <f>G483 * ( Baseline!F$87 * Baseline!B$16 )</f>
        <v>0.005877430461</v>
      </c>
      <c r="Y483" s="43">
        <f>H483 * ( Baseline!H$87 * Baseline!B$18 )</f>
        <v>0.001216420469</v>
      </c>
      <c r="Z483" s="51">
        <f t="shared" si="1"/>
        <v>0.2241451378</v>
      </c>
      <c r="AA483" s="43">
        <f>I483 * ( Baseline!B$87 * Baseline!B$7 )</f>
        <v>0.002076980002</v>
      </c>
      <c r="AB483" s="45">
        <f>J483 * ( Baseline!D$87 * Baseline!B$11 )</f>
        <v>0.03253636075</v>
      </c>
      <c r="AC483" s="45">
        <f>K483 * ( Baseline!F$87 * Baseline!B$16 )</f>
        <v>0.0004773253948</v>
      </c>
      <c r="AD483" s="45">
        <f>L483 * ( Baseline!F$87 * Baseline!B$16 )</f>
        <v>0.0004999326949</v>
      </c>
      <c r="AE483" s="51">
        <f t="shared" si="2"/>
        <v>0.03559059884</v>
      </c>
      <c r="AF483" s="51">
        <f>M483 * ( Baseline!B$87 * Baseline!B$7 )</f>
        <v>0.001756218651</v>
      </c>
      <c r="AG483" s="51">
        <f>N483 * ( Baseline!D$87 * Baseline!B$11 )</f>
        <v>0.000253493217</v>
      </c>
      <c r="AH483" s="51">
        <f>O483 * ( Baseline!F$87 * Baseline!B$16 )</f>
        <v>0.0460023987</v>
      </c>
      <c r="AI483" s="51">
        <f>P483 * ( Baseline!H$87 * Baseline!B$18 )</f>
        <v>0.0005791931322</v>
      </c>
      <c r="AJ483" s="51">
        <f t="shared" si="3"/>
        <v>0.0485913037</v>
      </c>
      <c r="AK483" s="51">
        <f>Q483 * ( Baseline!B$87 * Baseline!B$7 )</f>
        <v>0.00003590042821</v>
      </c>
      <c r="AL483" s="51">
        <f>R483 * ( Baseline!D$87 * Baseline!B$11 )</f>
        <v>0.0002654992768</v>
      </c>
      <c r="AM483" s="51">
        <f>S483 * ( Baseline!F$87 * Baseline!B$16 )</f>
        <v>0.00005720687536</v>
      </c>
      <c r="AN483" s="51">
        <f>T483 * ( Baseline!H$87 * Baseline!B$18 )</f>
        <v>0.0346562059</v>
      </c>
      <c r="AO483" s="51">
        <f t="shared" si="4"/>
        <v>0.03501481248</v>
      </c>
      <c r="AP483" s="61"/>
      <c r="AQ483" s="51">
        <f>V483 * ( (1-Baseline!B$88-Baseline!B$87) + (1-B483)*Baseline!B$88 )</f>
        <v>0.1186248192</v>
      </c>
      <c r="AR483" s="51">
        <f>W483 * ( (1-Baseline!B$88-Baseline!B$87) + (1-B483)*Baseline!B$88 )</f>
        <v>0.002052370937</v>
      </c>
      <c r="AS483" s="51">
        <f>X483 * ( (1-Baseline!B$88-Baseline!B$87) + (1-B483)*Baseline!B$88 )</f>
        <v>0.00326776129</v>
      </c>
      <c r="AT483" s="51">
        <f>Y483 * ( (1-Baseline!B$88-Baseline!B$87) + (1-B483)*Baseline!B$88 )</f>
        <v>0.0006763111444</v>
      </c>
      <c r="AU483" s="51">
        <f t="shared" si="5"/>
        <v>0.1246212626</v>
      </c>
      <c r="AV483" s="51">
        <f>AA483 * ( (1-Baseline!D$88-Baseline!D$87) + (1-B483)*Baseline!D$88 )</f>
        <v>0.001617274112</v>
      </c>
      <c r="AW483" s="51">
        <f>AB483 * ( (1-Baseline!D$88-Baseline!D$87) + (1-B483)*Baseline!D$88 )</f>
        <v>0.02533496418</v>
      </c>
      <c r="AX483" s="51">
        <f>AC483 * ( (1-Baseline!D$88-Baseline!D$87) + (1-B483)*Baseline!D$88 )</f>
        <v>0.0003716771482</v>
      </c>
      <c r="AY483" s="51">
        <f>AD483 * ( (1-Baseline!D$88-Baseline!D$87) + (1-B483)*Baseline!D$88 )</f>
        <v>0.0003892806886</v>
      </c>
      <c r="AZ483" s="51">
        <f t="shared" si="6"/>
        <v>0.02771319613</v>
      </c>
      <c r="BA483" s="51">
        <f>AF483 * ( (1-Baseline!F$88-Baseline!F$87) + (1-Baseline!B$36)*Baseline!F$88 )</f>
        <v>0.00126383114</v>
      </c>
      <c r="BB483" s="51">
        <f>AG483 * ( (1-Baseline!F$88-Baseline!F$87) + (1-Baseline!B$36)*Baseline!F$88 )</f>
        <v>0.0001824218307</v>
      </c>
      <c r="BC483" s="51">
        <f>AH483 * ( (1-Baseline!F$88-Baseline!F$87) + (1-Baseline!B$36)*Baseline!F$88 )</f>
        <v>0.03310479818</v>
      </c>
      <c r="BD483" s="51">
        <f>AI483 * ( (1-Baseline!F$88-Baseline!F$87) + (1-Baseline!B$36)*Baseline!F$88 )</f>
        <v>0.0004168059121</v>
      </c>
      <c r="BE483" s="51">
        <f t="shared" si="7"/>
        <v>0.03496785707</v>
      </c>
      <c r="BF483" s="51">
        <f>AK483 * ( (1-Baseline!H$88-Baseline!H$87) + (1-Baseline!B$36)*Baseline!H$88 )</f>
        <v>0.00002844462728</v>
      </c>
      <c r="BG483" s="51">
        <f>AL483 * ( (1-Baseline!H$88-Baseline!H$87) + (1-Baseline!B$36)*Baseline!H$88 )</f>
        <v>0.000210360387</v>
      </c>
      <c r="BH483" s="51">
        <f>AM483 * ( (1-Baseline!H$88-Baseline!H$87) + (1-Baseline!B$36)*Baseline!H$88 )</f>
        <v>0.00004532615148</v>
      </c>
      <c r="BI483" s="51">
        <f>AN483 * ( (1-Baseline!H$88-Baseline!H$87) + (1-Baseline!B$36)*Baseline!H$88 )</f>
        <v>0.02745880506</v>
      </c>
      <c r="BJ483" s="51">
        <f t="shared" si="8"/>
        <v>0.02774293623</v>
      </c>
      <c r="BK483" s="61"/>
      <c r="BL483" s="51">
        <f t="shared" si="19"/>
        <v>0.9518826623</v>
      </c>
      <c r="BM483" s="51">
        <f t="shared" si="20"/>
        <v>0.01646886651</v>
      </c>
      <c r="BN483" s="51">
        <f t="shared" si="21"/>
        <v>0.02622153895</v>
      </c>
      <c r="BO483" s="51">
        <f t="shared" si="22"/>
        <v>0.005426932215</v>
      </c>
      <c r="BP483" s="51">
        <f t="shared" si="9"/>
        <v>1</v>
      </c>
      <c r="BQ483" s="51">
        <f t="shared" si="23"/>
        <v>0.05835754579</v>
      </c>
      <c r="BR483" s="51">
        <f t="shared" si="24"/>
        <v>0.9141841332</v>
      </c>
      <c r="BS483" s="51">
        <f t="shared" si="25"/>
        <v>0.0134115584</v>
      </c>
      <c r="BT483" s="51">
        <f t="shared" si="26"/>
        <v>0.01404676266</v>
      </c>
      <c r="BU483" s="51">
        <f t="shared" si="10"/>
        <v>1</v>
      </c>
      <c r="BV483" s="51">
        <f t="shared" si="27"/>
        <v>0.03614265345</v>
      </c>
      <c r="BW483" s="51">
        <f t="shared" si="28"/>
        <v>0.005216843296</v>
      </c>
      <c r="BX483" s="51">
        <f t="shared" si="29"/>
        <v>0.9467208162</v>
      </c>
      <c r="BY483" s="51">
        <f t="shared" si="30"/>
        <v>0.01191968702</v>
      </c>
      <c r="BZ483" s="51">
        <f t="shared" si="11"/>
        <v>1</v>
      </c>
      <c r="CA483" s="51">
        <f t="shared" si="31"/>
        <v>0.001025292602</v>
      </c>
      <c r="CB483" s="51">
        <f t="shared" si="32"/>
        <v>0.007582484611</v>
      </c>
      <c r="CC483" s="51">
        <f t="shared" si="33"/>
        <v>0.00163379071</v>
      </c>
      <c r="CD483" s="51">
        <f t="shared" si="34"/>
        <v>0.9897584321</v>
      </c>
      <c r="CE483" s="51">
        <f t="shared" si="12"/>
        <v>1</v>
      </c>
      <c r="CF483" s="61"/>
      <c r="CG483" s="51">
        <f t="shared" si="35"/>
        <v>0.9518826623</v>
      </c>
      <c r="CH483" s="51">
        <f t="shared" si="36"/>
        <v>0.01646886651</v>
      </c>
      <c r="CI483" s="51">
        <f t="shared" si="37"/>
        <v>0.02622153895</v>
      </c>
      <c r="CJ483" s="51">
        <f t="shared" si="38"/>
        <v>0.005426932215</v>
      </c>
      <c r="CK483" s="51">
        <f t="shared" si="13"/>
        <v>1</v>
      </c>
      <c r="CL483" s="51">
        <f t="shared" si="39"/>
        <v>0.05835754579</v>
      </c>
      <c r="CM483" s="51">
        <f t="shared" si="40"/>
        <v>0.9141841332</v>
      </c>
      <c r="CN483" s="51">
        <f t="shared" si="41"/>
        <v>0.0134115584</v>
      </c>
      <c r="CO483" s="51">
        <f t="shared" si="42"/>
        <v>0.01404676266</v>
      </c>
      <c r="CP483" s="51">
        <f t="shared" si="14"/>
        <v>1</v>
      </c>
      <c r="CQ483" s="51">
        <f t="shared" si="43"/>
        <v>0.03614265345</v>
      </c>
      <c r="CR483" s="51">
        <f t="shared" si="44"/>
        <v>0.005216843296</v>
      </c>
      <c r="CS483" s="51">
        <f t="shared" si="45"/>
        <v>0.9467208162</v>
      </c>
      <c r="CT483" s="51">
        <f t="shared" si="46"/>
        <v>0.01191968702</v>
      </c>
      <c r="CU483" s="51">
        <f t="shared" si="15"/>
        <v>1</v>
      </c>
      <c r="CV483" s="51">
        <f t="shared" si="47"/>
        <v>0.001025292602</v>
      </c>
      <c r="CW483" s="51">
        <f t="shared" si="48"/>
        <v>0.007582484611</v>
      </c>
      <c r="CX483" s="51">
        <f t="shared" si="49"/>
        <v>0.00163379071</v>
      </c>
      <c r="CY483" s="51">
        <f t="shared" si="50"/>
        <v>0.9897584321</v>
      </c>
      <c r="CZ483" s="51">
        <f t="shared" si="16"/>
        <v>1</v>
      </c>
      <c r="DA483" s="61"/>
      <c r="DB483" s="51">
        <f>(AQ483*Baseline!B$7 + AV483*Baseline!B$11 + BA483*Baseline!B$16 + BF483*Baseline!B$18)</f>
        <v>66537.94611</v>
      </c>
      <c r="DC483" s="51">
        <f>(AR483*Baseline!B$7 + AW483*Baseline!B$11 + BB483*Baseline!B$16 + BG483*Baseline!B$18)</f>
        <v>65571.32024</v>
      </c>
      <c r="DD483" s="51">
        <f>(AS483*Baseline!B$7 + AX483*Baseline!B$11 + BC483*Baseline!B$16 + BH483*Baseline!B$18)</f>
        <v>115364.8312</v>
      </c>
      <c r="DE483" s="51">
        <f>(AT483*Baseline!B$7 + AY483*Baseline!B$11 + BD483*Baseline!B$16 + BI483*Baseline!B$18)</f>
        <v>1259920.313</v>
      </c>
      <c r="DF483" s="51">
        <f t="shared" si="17"/>
        <v>1507394.411</v>
      </c>
      <c r="DG483" s="61"/>
      <c r="DH483" s="51">
        <f t="shared" si="51"/>
        <v>0.04414103278</v>
      </c>
      <c r="DI483" s="51">
        <f t="shared" si="52"/>
        <v>0.04349977668</v>
      </c>
      <c r="DJ483" s="51">
        <f t="shared" si="53"/>
        <v>0.07653261176</v>
      </c>
      <c r="DK483" s="51">
        <f t="shared" si="54"/>
        <v>0.8358265788</v>
      </c>
      <c r="DL483" s="51">
        <f t="shared" si="18"/>
        <v>1</v>
      </c>
      <c r="DM483" s="61"/>
      <c r="DN483" s="51">
        <f>DH483 / (Baseline!B$7/Baseline!B$17)</f>
        <v>4.71176492</v>
      </c>
      <c r="DO483" s="51">
        <f>DI483 / (Baseline!B$11/Baseline!B$17)</f>
        <v>1.050105429</v>
      </c>
      <c r="DP483" s="51">
        <f>DJ483 / (Baseline!B$16/Baseline!B$17)</f>
        <v>1.182660138</v>
      </c>
      <c r="DQ483" s="51">
        <f>DK483 / (Baseline!B$18/Baseline!B$17)</f>
        <v>0.9449757359</v>
      </c>
      <c r="DR483" s="79"/>
      <c r="DS483" s="51">
        <f>(AU483*Baseline!B$34)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0.03122272063</v>
      </c>
      <c r="DT483" s="51">
        <f>(AZ483*Baseline!B$34) + (Baseline!D$88*(1-Baseline!D$89)*Baseline!B$35) + (Baseline!D$88*Baseline!D$89*((1-Baseline!D$90)*Baseline!B$40 + Baseline!D$90*Baseline!B$41))</f>
        <v>0.01057054742</v>
      </c>
      <c r="DU483" s="51">
        <f>(BE483*Baseline!B$34) + (Baseline!F$88*(1-Baseline!F$89)*Baseline!B$35) + (Baseline!F$88*Baseline!F$89*((1-Baseline!F$90)*Baseline!B$40 + Baseline!F$90*Baseline!B$41))</f>
        <v>0.01297581856</v>
      </c>
      <c r="DV483" s="51">
        <f>(BJ483*Baseline!B$34) + (Baseline!H$88*(1-Baseline!H$89)*Baseline!B$35) + (Baseline!H$88*Baseline!H$89*((1-Baseline!H$90)*Baseline!B$40 + Baseline!H$90*Baseline!B$41))</f>
        <v>0.009306440434</v>
      </c>
      <c r="DW483" s="51">
        <f>( DS483*Baseline!B$7 + DT483*Baseline!B$11 + DU483*Baseline!B$16 + DV483*Baseline!B$18 ) / Baseline!B$17</f>
        <v>0.009801576192</v>
      </c>
    </row>
    <row r="484">
      <c r="A484" s="4" t="s">
        <v>798</v>
      </c>
      <c r="B484" s="45">
        <f>MIN( MAX( NORMINV( MCrands!B484, (B$5+B$4)/2, (B$5-B$4)/3.29 ), 0 ), 1 )</f>
        <v>0.4707899296</v>
      </c>
      <c r="C484" s="45">
        <f>MAX( NORMINV( MCrands!C484, (C$5+C$4)/2, (C$5-C$4)/3.29 ), 0 )</f>
        <v>2.36896135</v>
      </c>
      <c r="D484" s="41"/>
      <c r="E484" s="43">
        <f>Baseline!B$33 * (C484 * Baseline!B$66*Baseline!B$66/Baseline!B$73 + Baseline!B$52*Baseline!B$52/Baseline!B$74 + Baseline!B$53*Baseline!B$53/Baseline!B$75 + Baseline!B$54*Baseline!B$54/Baseline!B$76)</f>
        <v>0.00001681354745</v>
      </c>
      <c r="F484" s="43">
        <f>Baseline!B$33 * (C484 * Baseline!B$66*Baseline!B$57/Baseline!B$73 + Baseline!B$52*Baseline!B$67/Baseline!B$74 + Baseline!B$53*Baseline!B$55/Baseline!B$75 + Baseline!B$54*Baseline!B$56/Baseline!B$76)</f>
        <v>0.0000001995226386</v>
      </c>
      <c r="G484" s="45">
        <f>Baseline!B$33 * (C484 * Baseline!B$66*Baseline!B$58/Baseline!B$73 + Baseline!B$52*Baseline!B$59/Baseline!B$74 + Baseline!B$53*Baseline!B$68/Baseline!B$75 + Baseline!B$54*Baseline!B$60/Baseline!B$76)</f>
        <v>0.0000001677558451</v>
      </c>
      <c r="H484" s="43">
        <f>Baseline!B$33 * (C484 * Baseline!B$66*Baseline!B$61/Baseline!B$73 + Baseline!B$52*Baseline!B$62/Baseline!B$74 + Baseline!B$53*Baseline!B$63/Baseline!B$75 + Baseline!B$54*Baseline!B$69/Baseline!B$76)</f>
        <v>0.00000000331364821</v>
      </c>
      <c r="I484" s="43">
        <f>Baseline!B$33 * (C484 * Baseline!B$57*Baseline!B$66/Baseline!B$73 + Baseline!B$67*Baseline!B$52/Baseline!B$74 + Baseline!B$55*Baseline!B$53/Baseline!B$75 + Baseline!B$56*Baseline!B$54/Baseline!B$76)</f>
        <v>0.0000001995226386</v>
      </c>
      <c r="J484" s="45">
        <f>Baseline!B$33 * (C484 * Baseline!B$57*Baseline!B$57/Baseline!B$73 + Baseline!B$67*Baseline!B$67/Baseline!B$74 + Baseline!B$55*Baseline!B$55/Baseline!B$75 + Baseline!B$56*Baseline!B$56/Baseline!B$76)</f>
        <v>0.000001763813745</v>
      </c>
      <c r="K484" s="43">
        <f>Baseline!B$33 * (C484 * Baseline!B$57*Baseline!B$58/Baseline!B$73 + Baseline!B$67*Baseline!B$59/Baseline!B$74 + Baseline!B$55*Baseline!B$68/Baseline!B$75 + Baseline!B$56*Baseline!B$60/Baseline!B$76)</f>
        <v>0.00000001374177595</v>
      </c>
      <c r="L484" s="45">
        <f>Baseline!B$33 * (C484 * Baseline!B$57*Baseline!B$61/Baseline!B$73 + Baseline!B$67*Baseline!B$62/Baseline!B$74 + Baseline!B$55*Baseline!B$63/Baseline!B$75 + Baseline!B$56*Baseline!B$69/Baseline!B$76)</f>
        <v>0.00000001439283747</v>
      </c>
      <c r="M484" s="43">
        <f>Baseline!B$33 * (C484 * Baseline!B$58*Baseline!B$66/Baseline!B$73 + Baseline!B$59*Baseline!B$52/Baseline!B$74 + Baseline!B$68*Baseline!B$53/Baseline!B$75 + Baseline!B$60*Baseline!B$54/Baseline!B$76)</f>
        <v>0.0000001677558451</v>
      </c>
      <c r="N484" s="45">
        <f>Baseline!B$33 * (C484 * Baseline!B$58*Baseline!B$57/Baseline!B$73 + Baseline!B$59*Baseline!B$67/Baseline!B$74 + Baseline!B$68*Baseline!B$55/Baseline!B$75 + Baseline!B$60*Baseline!B$56/Baseline!B$76)</f>
        <v>0.00000001374177595</v>
      </c>
      <c r="O484" s="45">
        <f>Baseline!B$33 * (C484 * Baseline!B$58*Baseline!B$58/Baseline!B$73 + Baseline!B$59*Baseline!B$59/Baseline!B$74 + Baseline!B$68*Baseline!B$68/Baseline!B$75 + Baseline!B$60*Baseline!B$60/Baseline!B$76)</f>
        <v>0.000001324389919</v>
      </c>
      <c r="P484" s="43">
        <f>Baseline!B$33 * (C484 * Baseline!B$58*Baseline!B$61/Baseline!B$73 + Baseline!B$59*Baseline!B$62/Baseline!B$74 + Baseline!B$68*Baseline!B$63/Baseline!B$75 + Baseline!B$60*Baseline!B$69/Baseline!B$76)</f>
        <v>0.000000001646906442</v>
      </c>
      <c r="Q484" s="43">
        <f>Baseline!B$33 * (C484 * Baseline!B$61*Baseline!B$66/Baseline!B$73 + Baseline!B$62*Baseline!B$52/Baseline!B$74 + Baseline!B$63*Baseline!B$53/Baseline!B$75 + Baseline!B$69*Baseline!B$54/Baseline!B$76)</f>
        <v>0.00000000331364821</v>
      </c>
      <c r="R484" s="43">
        <f>Baseline!B$33 * (C484 * Baseline!B$61*Baseline!B$57/Baseline!B$73 + Baseline!B$62*Baseline!B$67/Baseline!B$74 + Baseline!B$63*Baseline!B$55/Baseline!B$75 + Baseline!B$69*Baseline!B$56/Baseline!B$76)</f>
        <v>0.00000001439283747</v>
      </c>
      <c r="S484" s="43">
        <f>Baseline!B$33 * (C484 * Baseline!B$61*Baseline!B$58/Baseline!B$73 + Baseline!B$62*Baseline!B$59/Baseline!B$74 + Baseline!B$63*Baseline!B$68/Baseline!B$75 + Baseline!B$69*Baseline!B$60/Baseline!B$76)</f>
        <v>0.000000001646906442</v>
      </c>
      <c r="T484" s="43">
        <f>Baseline!B$33 * (C484 * Baseline!B$61*Baseline!B$61/Baseline!B$73 + Baseline!B$62*Baseline!B$62/Baseline!B$74 + Baseline!B$63*Baseline!B$63/Baseline!B$75 + Baseline!B$69*Baseline!B$69/Baseline!B$76)</f>
        <v>0.00000009854654156</v>
      </c>
      <c r="U484" s="41"/>
      <c r="V484" s="43">
        <f>E484 * ( Baseline!B$87 * Baseline!B$7 )</f>
        <v>0.174507809</v>
      </c>
      <c r="W484" s="43">
        <f>F484 * ( Baseline!D$87 * Baseline!B$11 )</f>
        <v>0.003680513444</v>
      </c>
      <c r="X484" s="43">
        <f>G484 * ( Baseline!F$87 * Baseline!B$16 )</f>
        <v>0.005826960682</v>
      </c>
      <c r="Y484" s="43">
        <f>H484 * ( Baseline!H$87 * Baseline!B$18 )</f>
        <v>0.001165322154</v>
      </c>
      <c r="Z484" s="51">
        <f t="shared" si="1"/>
        <v>0.1851806053</v>
      </c>
      <c r="AA484" s="43">
        <f>I484 * ( Baseline!B$87 * Baseline!B$7 )</f>
        <v>0.002070845466</v>
      </c>
      <c r="AB484" s="45">
        <f>J484 * ( Baseline!D$87 * Baseline!B$11 )</f>
        <v>0.03253635903</v>
      </c>
      <c r="AC484" s="45">
        <f>K484 * ( Baseline!F$87 * Baseline!B$16 )</f>
        <v>0.0004773174259</v>
      </c>
      <c r="AD484" s="45">
        <f>L484 * ( Baseline!F$87 * Baseline!B$16 )</f>
        <v>0.0004999318981</v>
      </c>
      <c r="AE484" s="51">
        <f t="shared" si="2"/>
        <v>0.03558445382</v>
      </c>
      <c r="AF484" s="51">
        <f>M484 * ( Baseline!B$87 * Baseline!B$7 )</f>
        <v>0.001741137916</v>
      </c>
      <c r="AG484" s="51">
        <f>N484 * ( Baseline!D$87 * Baseline!B$11 )</f>
        <v>0.0002534889849</v>
      </c>
      <c r="AH484" s="51">
        <f>O484 * ( Baseline!F$87 * Baseline!B$16 )</f>
        <v>0.04600237911</v>
      </c>
      <c r="AI484" s="51">
        <f>P484 * ( Baseline!H$87 * Baseline!B$18 )</f>
        <v>0.000579173298</v>
      </c>
      <c r="AJ484" s="51">
        <f t="shared" si="3"/>
        <v>0.04857617931</v>
      </c>
      <c r="AK484" s="51">
        <f>Q484 * ( Baseline!B$87 * Baseline!B$7 )</f>
        <v>0.00003439235477</v>
      </c>
      <c r="AL484" s="51">
        <f>R484 * ( Baseline!D$87 * Baseline!B$11 )</f>
        <v>0.0002654988536</v>
      </c>
      <c r="AM484" s="51">
        <f>S484 * ( Baseline!F$87 * Baseline!B$16 )</f>
        <v>0.00005720491633</v>
      </c>
      <c r="AN484" s="51">
        <f>T484 * ( Baseline!H$87 * Baseline!B$18 )</f>
        <v>0.03465620392</v>
      </c>
      <c r="AO484" s="51">
        <f t="shared" si="4"/>
        <v>0.03501330004</v>
      </c>
      <c r="AP484" s="61"/>
      <c r="AQ484" s="51">
        <f>V484 * ( (1-Baseline!B$88-Baseline!B$87) + (1-B484)*Baseline!B$88 )</f>
        <v>0.09765403989</v>
      </c>
      <c r="AR484" s="51">
        <f>W484 * ( (1-Baseline!B$88-Baseline!B$87) + (1-B484)*Baseline!B$88 )</f>
        <v>0.002059604144</v>
      </c>
      <c r="AS484" s="51">
        <f>X484 * ( (1-Baseline!B$88-Baseline!B$87) + (1-B484)*Baseline!B$88 )</f>
        <v>0.003260749499</v>
      </c>
      <c r="AT484" s="51">
        <f>Y484 * ( (1-Baseline!B$88-Baseline!B$87) + (1-B484)*Baseline!B$88 )</f>
        <v>0.0006521107379</v>
      </c>
      <c r="AU484" s="51">
        <f t="shared" si="5"/>
        <v>0.1036265043</v>
      </c>
      <c r="AV484" s="51">
        <f>AA484 * ( (1-Baseline!D$88-Baseline!D$87) + (1-B484)*Baseline!D$88 )</f>
        <v>0.001616262812</v>
      </c>
      <c r="AW484" s="51">
        <f>AB484 * ( (1-Baseline!D$88-Baseline!D$87) + (1-B484)*Baseline!D$88 )</f>
        <v>0.02539412428</v>
      </c>
      <c r="AX484" s="51">
        <f>AC484 * ( (1-Baseline!D$88-Baseline!D$87) + (1-B484)*Baseline!D$88 )</f>
        <v>0.000372538858</v>
      </c>
      <c r="AY484" s="51">
        <f>AD484 * ( (1-Baseline!D$88-Baseline!D$87) + (1-B484)*Baseline!D$88 )</f>
        <v>0.0003901891033</v>
      </c>
      <c r="AZ484" s="51">
        <f t="shared" si="6"/>
        <v>0.02777311506</v>
      </c>
      <c r="BA484" s="51">
        <f>AF484 * ( (1-Baseline!F$88-Baseline!F$87) + (1-Baseline!B$36)*Baseline!F$88 )</f>
        <v>0.001252978561</v>
      </c>
      <c r="BB484" s="51">
        <f>AG484 * ( (1-Baseline!F$88-Baseline!F$87) + (1-Baseline!B$36)*Baseline!F$88 )</f>
        <v>0.0001824187852</v>
      </c>
      <c r="BC484" s="51">
        <f>AH484 * ( (1-Baseline!F$88-Baseline!F$87) + (1-Baseline!B$36)*Baseline!F$88 )</f>
        <v>0.03310478409</v>
      </c>
      <c r="BD484" s="51">
        <f>AI484 * ( (1-Baseline!F$88-Baseline!F$87) + (1-Baseline!B$36)*Baseline!F$88 )</f>
        <v>0.0004167916388</v>
      </c>
      <c r="BE484" s="51">
        <f t="shared" si="7"/>
        <v>0.03495697307</v>
      </c>
      <c r="BF484" s="51">
        <f>AK484 * ( (1-Baseline!H$88-Baseline!H$87) + (1-Baseline!B$36)*Baseline!H$88 )</f>
        <v>0.00002724975053</v>
      </c>
      <c r="BG484" s="51">
        <f>AL484 * ( (1-Baseline!H$88-Baseline!H$87) + (1-Baseline!B$36)*Baseline!H$88 )</f>
        <v>0.0002103600517</v>
      </c>
      <c r="BH484" s="51">
        <f>AM484 * ( (1-Baseline!H$88-Baseline!H$87) + (1-Baseline!B$36)*Baseline!H$88 )</f>
        <v>0.00004532459931</v>
      </c>
      <c r="BI484" s="51">
        <f>AN484 * ( (1-Baseline!H$88-Baseline!H$87) + (1-Baseline!B$36)*Baseline!H$88 )</f>
        <v>0.02745880349</v>
      </c>
      <c r="BJ484" s="51">
        <f t="shared" si="8"/>
        <v>0.02774173789</v>
      </c>
      <c r="BK484" s="61"/>
      <c r="BL484" s="51">
        <f t="shared" si="19"/>
        <v>0.9423654747</v>
      </c>
      <c r="BM484" s="51">
        <f t="shared" si="20"/>
        <v>0.01987526414</v>
      </c>
      <c r="BN484" s="51">
        <f t="shared" si="21"/>
        <v>0.03146636589</v>
      </c>
      <c r="BO484" s="51">
        <f t="shared" si="22"/>
        <v>0.006292895263</v>
      </c>
      <c r="BP484" s="51">
        <f t="shared" si="9"/>
        <v>1</v>
      </c>
      <c r="BQ484" s="51">
        <f t="shared" si="23"/>
        <v>0.05819522975</v>
      </c>
      <c r="BR484" s="51">
        <f t="shared" si="24"/>
        <v>0.9143419538</v>
      </c>
      <c r="BS484" s="51">
        <f t="shared" si="25"/>
        <v>0.01341365047</v>
      </c>
      <c r="BT484" s="51">
        <f t="shared" si="26"/>
        <v>0.01404916598</v>
      </c>
      <c r="BU484" s="51">
        <f t="shared" si="10"/>
        <v>1</v>
      </c>
      <c r="BV484" s="51">
        <f t="shared" si="27"/>
        <v>0.03584345127</v>
      </c>
      <c r="BW484" s="51">
        <f t="shared" si="28"/>
        <v>0.00521838046</v>
      </c>
      <c r="BX484" s="51">
        <f t="shared" si="29"/>
        <v>0.9470151783</v>
      </c>
      <c r="BY484" s="51">
        <f t="shared" si="30"/>
        <v>0.01192298995</v>
      </c>
      <c r="BZ484" s="51">
        <f t="shared" si="11"/>
        <v>1</v>
      </c>
      <c r="CA484" s="51">
        <f t="shared" si="31"/>
        <v>0.0009822654456</v>
      </c>
      <c r="CB484" s="51">
        <f t="shared" si="32"/>
        <v>0.007582800058</v>
      </c>
      <c r="CC484" s="51">
        <f t="shared" si="33"/>
        <v>0.001633805333</v>
      </c>
      <c r="CD484" s="51">
        <f t="shared" si="34"/>
        <v>0.9898011292</v>
      </c>
      <c r="CE484" s="51">
        <f t="shared" si="12"/>
        <v>1</v>
      </c>
      <c r="CF484" s="61"/>
      <c r="CG484" s="51">
        <f t="shared" si="35"/>
        <v>0.9423654747</v>
      </c>
      <c r="CH484" s="51">
        <f t="shared" si="36"/>
        <v>0.01987526414</v>
      </c>
      <c r="CI484" s="51">
        <f t="shared" si="37"/>
        <v>0.03146636589</v>
      </c>
      <c r="CJ484" s="51">
        <f t="shared" si="38"/>
        <v>0.006292895263</v>
      </c>
      <c r="CK484" s="51">
        <f t="shared" si="13"/>
        <v>1</v>
      </c>
      <c r="CL484" s="51">
        <f t="shared" si="39"/>
        <v>0.05819522975</v>
      </c>
      <c r="CM484" s="51">
        <f t="shared" si="40"/>
        <v>0.9143419538</v>
      </c>
      <c r="CN484" s="51">
        <f t="shared" si="41"/>
        <v>0.01341365047</v>
      </c>
      <c r="CO484" s="51">
        <f t="shared" si="42"/>
        <v>0.01404916598</v>
      </c>
      <c r="CP484" s="51">
        <f t="shared" si="14"/>
        <v>1</v>
      </c>
      <c r="CQ484" s="51">
        <f t="shared" si="43"/>
        <v>0.03584345127</v>
      </c>
      <c r="CR484" s="51">
        <f t="shared" si="44"/>
        <v>0.00521838046</v>
      </c>
      <c r="CS484" s="51">
        <f t="shared" si="45"/>
        <v>0.9470151783</v>
      </c>
      <c r="CT484" s="51">
        <f t="shared" si="46"/>
        <v>0.01192298995</v>
      </c>
      <c r="CU484" s="51">
        <f t="shared" si="15"/>
        <v>1</v>
      </c>
      <c r="CV484" s="51">
        <f t="shared" si="47"/>
        <v>0.0009822654456</v>
      </c>
      <c r="CW484" s="51">
        <f t="shared" si="48"/>
        <v>0.007582800058</v>
      </c>
      <c r="CX484" s="51">
        <f t="shared" si="49"/>
        <v>0.001633805333</v>
      </c>
      <c r="CY484" s="51">
        <f t="shared" si="50"/>
        <v>0.9898011292</v>
      </c>
      <c r="CZ484" s="51">
        <f t="shared" si="16"/>
        <v>1</v>
      </c>
      <c r="DA484" s="61"/>
      <c r="DB484" s="51">
        <f>(AQ484*Baseline!B$7 + AV484*Baseline!B$11 + BA484*Baseline!B$16 + BF484*Baseline!B$18)</f>
        <v>56273.87678</v>
      </c>
      <c r="DC484" s="51">
        <f>(AR484*Baseline!B$7 + AW484*Baseline!B$11 + BB484*Baseline!B$16 + BG484*Baseline!B$18)</f>
        <v>65701.67483</v>
      </c>
      <c r="DD484" s="51">
        <f>(AS484*Baseline!B$7 + AX484*Baseline!B$11 + BC484*Baseline!B$16 + BH484*Baseline!B$18)</f>
        <v>115363.1602</v>
      </c>
      <c r="DE484" s="51">
        <f>(AT484*Baseline!B$7 + AY484*Baseline!B$11 + BD484*Baseline!B$16 + BI484*Baseline!B$18)</f>
        <v>1259910.405</v>
      </c>
      <c r="DF484" s="51">
        <f t="shared" si="17"/>
        <v>1497249.116</v>
      </c>
      <c r="DG484" s="61"/>
      <c r="DH484" s="51">
        <f t="shared" si="51"/>
        <v>0.03758484554</v>
      </c>
      <c r="DI484" s="51">
        <f t="shared" si="52"/>
        <v>0.04388159199</v>
      </c>
      <c r="DJ484" s="51">
        <f t="shared" si="53"/>
        <v>0.07705007732</v>
      </c>
      <c r="DK484" s="51">
        <f t="shared" si="54"/>
        <v>0.8414834851</v>
      </c>
      <c r="DL484" s="51">
        <f t="shared" si="18"/>
        <v>1</v>
      </c>
      <c r="DM484" s="61"/>
      <c r="DN484" s="51">
        <f>DH484 / (Baseline!B$7/Baseline!B$17)</f>
        <v>4.011935054</v>
      </c>
      <c r="DO484" s="51">
        <f>DI484 / (Baseline!B$11/Baseline!B$17)</f>
        <v>1.059322633</v>
      </c>
      <c r="DP484" s="51">
        <f>DJ484 / (Baseline!B$16/Baseline!B$17)</f>
        <v>1.190656545</v>
      </c>
      <c r="DQ484" s="51">
        <f>DK484 / (Baseline!B$18/Baseline!B$17)</f>
        <v>0.9513713679</v>
      </c>
      <c r="DR484" s="79"/>
      <c r="DS484" s="51">
        <f>(AU484*Baseline!B$34)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0.02807350689</v>
      </c>
      <c r="DT484" s="51">
        <f>(AZ484*Baseline!B$34) + (Baseline!D$88*(1-Baseline!D$89)*Baseline!B$35) + (Baseline!D$88*Baseline!D$89*((1-Baseline!D$90)*Baseline!B$40 + Baseline!D$90*Baseline!B$41))</f>
        <v>0.01057953526</v>
      </c>
      <c r="DU484" s="51">
        <f>(BE484*Baseline!B$34) + (Baseline!F$88*(1-Baseline!F$89)*Baseline!B$35) + (Baseline!F$88*Baseline!F$89*((1-Baseline!F$90)*Baseline!B$40 + Baseline!F$90*Baseline!B$41))</f>
        <v>0.01297418596</v>
      </c>
      <c r="DV484" s="51">
        <f>(BJ484*Baseline!B$34) + (Baseline!H$88*(1-Baseline!H$89)*Baseline!B$35) + (Baseline!H$88*Baseline!H$89*((1-Baseline!H$90)*Baseline!B$40 + Baseline!H$90*Baseline!B$41))</f>
        <v>0.009306260683</v>
      </c>
      <c r="DW484" s="51">
        <f>( DS484*Baseline!B$7 + DT484*Baseline!B$11 + DU484*Baseline!B$16 + DV484*Baseline!B$18 ) / Baseline!B$17</f>
        <v>0.00977218122</v>
      </c>
    </row>
    <row r="485">
      <c r="A485" s="4" t="s">
        <v>800</v>
      </c>
      <c r="B485" s="45">
        <f>MIN( MAX( NORMINV( MCrands!B485, (B$5+B$4)/2, (B$5-B$4)/3.29 ), 0 ), 1 )</f>
        <v>0.5327184636</v>
      </c>
      <c r="C485" s="45">
        <f>MAX( NORMINV( MCrands!C485, (C$5+C$4)/2, (C$5-C$4)/3.29 ), 0 )</f>
        <v>2.426796929</v>
      </c>
      <c r="D485" s="41"/>
      <c r="E485" s="43">
        <f>Baseline!B$33 * (C485 * Baseline!B$66*Baseline!B$66/Baseline!B$73 + Baseline!B$52*Baseline!B$52/Baseline!B$74 + Baseline!B$53*Baseline!B$53/Baseline!B$75 + Baseline!B$54*Baseline!B$54/Baseline!B$76)</f>
        <v>0.00001722302474</v>
      </c>
      <c r="F485" s="43">
        <f>Baseline!B$33 * (C485 * Baseline!B$66*Baseline!B$57/Baseline!B$73 + Baseline!B$52*Baseline!B$67/Baseline!B$74 + Baseline!B$53*Baseline!B$55/Baseline!B$75 + Baseline!B$54*Baseline!B$56/Baseline!B$76)</f>
        <v>0.0000001995872929</v>
      </c>
      <c r="G485" s="45">
        <f>Baseline!B$33 * (C485 * Baseline!B$66*Baseline!B$58/Baseline!B$73 + Baseline!B$52*Baseline!B$59/Baseline!B$74 + Baseline!B$53*Baseline!B$68/Baseline!B$75 + Baseline!B$54*Baseline!B$60/Baseline!B$76)</f>
        <v>0.0000001679147869</v>
      </c>
      <c r="H485" s="43">
        <f>Baseline!B$33 * (C485 * Baseline!B$66*Baseline!B$61/Baseline!B$73 + Baseline!B$52*Baseline!B$62/Baseline!B$74 + Baseline!B$53*Baseline!B$63/Baseline!B$75 + Baseline!B$54*Baseline!B$69/Baseline!B$76)</f>
        <v>0.000000003329542394</v>
      </c>
      <c r="I485" s="43">
        <f>Baseline!B$33 * (C485 * Baseline!B$57*Baseline!B$66/Baseline!B$73 + Baseline!B$67*Baseline!B$52/Baseline!B$74 + Baseline!B$55*Baseline!B$53/Baseline!B$75 + Baseline!B$56*Baseline!B$54/Baseline!B$76)</f>
        <v>0.0000001995872929</v>
      </c>
      <c r="J485" s="45">
        <f>Baseline!B$33 * (C485 * Baseline!B$57*Baseline!B$57/Baseline!B$73 + Baseline!B$67*Baseline!B$67/Baseline!B$74 + Baseline!B$55*Baseline!B$55/Baseline!B$75 + Baseline!B$56*Baseline!B$56/Baseline!B$76)</f>
        <v>0.000001763813756</v>
      </c>
      <c r="K485" s="43">
        <f>Baseline!B$33 * (C485 * Baseline!B$57*Baseline!B$58/Baseline!B$73 + Baseline!B$67*Baseline!B$59/Baseline!B$74 + Baseline!B$55*Baseline!B$68/Baseline!B$75 + Baseline!B$56*Baseline!B$60/Baseline!B$76)</f>
        <v>0.00000001374180104</v>
      </c>
      <c r="L485" s="45">
        <f>Baseline!B$33 * (C485 * Baseline!B$57*Baseline!B$61/Baseline!B$73 + Baseline!B$67*Baseline!B$62/Baseline!B$74 + Baseline!B$55*Baseline!B$63/Baseline!B$75 + Baseline!B$56*Baseline!B$69/Baseline!B$76)</f>
        <v>0.00000001439283998</v>
      </c>
      <c r="M485" s="43">
        <f>Baseline!B$33 * (C485 * Baseline!B$58*Baseline!B$66/Baseline!B$73 + Baseline!B$59*Baseline!B$52/Baseline!B$74 + Baseline!B$68*Baseline!B$53/Baseline!B$75 + Baseline!B$60*Baseline!B$54/Baseline!B$76)</f>
        <v>0.0000001679147869</v>
      </c>
      <c r="N485" s="45">
        <f>Baseline!B$33 * (C485 * Baseline!B$58*Baseline!B$57/Baseline!B$73 + Baseline!B$59*Baseline!B$67/Baseline!B$74 + Baseline!B$68*Baseline!B$55/Baseline!B$75 + Baseline!B$60*Baseline!B$56/Baseline!B$76)</f>
        <v>0.00000001374180104</v>
      </c>
      <c r="O485" s="45">
        <f>Baseline!B$33 * (C485 * Baseline!B$58*Baseline!B$58/Baseline!B$73 + Baseline!B$59*Baseline!B$59/Baseline!B$74 + Baseline!B$68*Baseline!B$68/Baseline!B$75 + Baseline!B$60*Baseline!B$60/Baseline!B$76)</f>
        <v>0.00000132438998</v>
      </c>
      <c r="P485" s="43">
        <f>Baseline!B$33 * (C485 * Baseline!B$58*Baseline!B$61/Baseline!B$73 + Baseline!B$59*Baseline!B$62/Baseline!B$74 + Baseline!B$68*Baseline!B$63/Baseline!B$75 + Baseline!B$60*Baseline!B$69/Baseline!B$76)</f>
        <v>0.000000001646912611</v>
      </c>
      <c r="Q485" s="43">
        <f>Baseline!B$33 * (C485 * Baseline!B$61*Baseline!B$66/Baseline!B$73 + Baseline!B$62*Baseline!B$52/Baseline!B$74 + Baseline!B$63*Baseline!B$53/Baseline!B$75 + Baseline!B$69*Baseline!B$54/Baseline!B$76)</f>
        <v>0.000000003329542394</v>
      </c>
      <c r="R485" s="43">
        <f>Baseline!B$33 * (C485 * Baseline!B$61*Baseline!B$57/Baseline!B$73 + Baseline!B$62*Baseline!B$67/Baseline!B$74 + Baseline!B$63*Baseline!B$55/Baseline!B$75 + Baseline!B$69*Baseline!B$56/Baseline!B$76)</f>
        <v>0.00000001439283998</v>
      </c>
      <c r="S485" s="43">
        <f>Baseline!B$33 * (C485 * Baseline!B$61*Baseline!B$58/Baseline!B$73 + Baseline!B$62*Baseline!B$59/Baseline!B$74 + Baseline!B$63*Baseline!B$68/Baseline!B$75 + Baseline!B$69*Baseline!B$60/Baseline!B$76)</f>
        <v>0.000000001646912611</v>
      </c>
      <c r="T485" s="43">
        <f>Baseline!B$33 * (C485 * Baseline!B$61*Baseline!B$61/Baseline!B$73 + Baseline!B$62*Baseline!B$62/Baseline!B$74 + Baseline!B$63*Baseline!B$63/Baseline!B$75 + Baseline!B$69*Baseline!B$69/Baseline!B$76)</f>
        <v>0.00000009854654217</v>
      </c>
      <c r="U485" s="41"/>
      <c r="V485" s="43">
        <f>E485 * ( Baseline!B$87 * Baseline!B$7 )</f>
        <v>0.1787577738</v>
      </c>
      <c r="W485" s="43">
        <f>F485 * ( Baseline!D$87 * Baseline!B$11 )</f>
        <v>0.003681706096</v>
      </c>
      <c r="X485" s="43">
        <f>G485 * ( Baseline!F$87 * Baseline!B$16 )</f>
        <v>0.00583248149</v>
      </c>
      <c r="Y485" s="43">
        <f>H485 * ( Baseline!H$87 * Baseline!B$18 )</f>
        <v>0.001170911717</v>
      </c>
      <c r="Z485" s="51">
        <f t="shared" si="1"/>
        <v>0.1894428731</v>
      </c>
      <c r="AA485" s="43">
        <f>I485 * ( Baseline!B$87 * Baseline!B$7 )</f>
        <v>0.002071516513</v>
      </c>
      <c r="AB485" s="45">
        <f>J485 * ( Baseline!D$87 * Baseline!B$11 )</f>
        <v>0.03253635922</v>
      </c>
      <c r="AC485" s="45">
        <f>K485 * ( Baseline!F$87 * Baseline!B$16 )</f>
        <v>0.0004773182976</v>
      </c>
      <c r="AD485" s="45">
        <f>L485 * ( Baseline!F$87 * Baseline!B$16 )</f>
        <v>0.0004999319852</v>
      </c>
      <c r="AE485" s="51">
        <f t="shared" si="2"/>
        <v>0.03558512601</v>
      </c>
      <c r="AF485" s="51">
        <f>M485 * ( Baseline!B$87 * Baseline!B$7 )</f>
        <v>0.001742787574</v>
      </c>
      <c r="AG485" s="51">
        <f>N485 * ( Baseline!D$87 * Baseline!B$11 )</f>
        <v>0.0002534894479</v>
      </c>
      <c r="AH485" s="51">
        <f>O485 * ( Baseline!F$87 * Baseline!B$16 )</f>
        <v>0.04600238126</v>
      </c>
      <c r="AI485" s="51">
        <f>P485 * ( Baseline!H$87 * Baseline!B$18 )</f>
        <v>0.0005791754676</v>
      </c>
      <c r="AJ485" s="51">
        <f t="shared" si="3"/>
        <v>0.04857783375</v>
      </c>
      <c r="AK485" s="51">
        <f>Q485 * ( Baseline!B$87 * Baseline!B$7 )</f>
        <v>0.00003455732051</v>
      </c>
      <c r="AL485" s="51">
        <f>R485 * ( Baseline!D$87 * Baseline!B$11 )</f>
        <v>0.0002654988999</v>
      </c>
      <c r="AM485" s="51">
        <f>S485 * ( Baseline!F$87 * Baseline!B$16 )</f>
        <v>0.00005720513063</v>
      </c>
      <c r="AN485" s="51">
        <f>T485 * ( Baseline!H$87 * Baseline!B$18 )</f>
        <v>0.03465620413</v>
      </c>
      <c r="AO485" s="51">
        <f t="shared" si="4"/>
        <v>0.03501346549</v>
      </c>
      <c r="AP485" s="61"/>
      <c r="AQ485" s="51">
        <f>V485 * ( (1-Baseline!B$88-Baseline!B$87) + (1-B485)*Baseline!B$88 )</f>
        <v>0.09017982316</v>
      </c>
      <c r="AR485" s="51">
        <f>W485 * ( (1-Baseline!B$88-Baseline!B$87) + (1-B485)*Baseline!B$88 )</f>
        <v>0.00185734918</v>
      </c>
      <c r="AS485" s="51">
        <f>X485 * ( (1-Baseline!B$88-Baseline!B$87) + (1-B485)*Baseline!B$88 )</f>
        <v>0.002942373571</v>
      </c>
      <c r="AT485" s="51">
        <f>Y485 * ( (1-Baseline!B$88-Baseline!B$87) + (1-B485)*Baseline!B$88 )</f>
        <v>0.0005907022072</v>
      </c>
      <c r="AU485" s="51">
        <f t="shared" si="5"/>
        <v>0.09557024812</v>
      </c>
      <c r="AV485" s="51">
        <f>AA485 * ( (1-Baseline!D$88-Baseline!D$87) + (1-B485)*Baseline!D$88 )</f>
        <v>0.001559314434</v>
      </c>
      <c r="AW485" s="51">
        <f>AB485 * ( (1-Baseline!D$88-Baseline!D$87) + (1-B485)*Baseline!D$88 )</f>
        <v>0.02449143623</v>
      </c>
      <c r="AX485" s="51">
        <f>AC485 * ( (1-Baseline!D$88-Baseline!D$87) + (1-B485)*Baseline!D$88 )</f>
        <v>0.0003592968275</v>
      </c>
      <c r="AY485" s="51">
        <f>AD485 * ( (1-Baseline!D$88-Baseline!D$87) + (1-B485)*Baseline!D$88 )</f>
        <v>0.0003763190667</v>
      </c>
      <c r="AZ485" s="51">
        <f t="shared" si="6"/>
        <v>0.02678636655</v>
      </c>
      <c r="BA485" s="51">
        <f>AF485 * ( (1-Baseline!F$88-Baseline!F$87) + (1-Baseline!B$36)*Baseline!F$88 )</f>
        <v>0.001254165707</v>
      </c>
      <c r="BB485" s="51">
        <f>AG485 * ( (1-Baseline!F$88-Baseline!F$87) + (1-Baseline!B$36)*Baseline!F$88 )</f>
        <v>0.0001824191183</v>
      </c>
      <c r="BC485" s="51">
        <f>AH485 * ( (1-Baseline!F$88-Baseline!F$87) + (1-Baseline!B$36)*Baseline!F$88 )</f>
        <v>0.03310478563</v>
      </c>
      <c r="BD485" s="51">
        <f>AI485 * ( (1-Baseline!F$88-Baseline!F$87) + (1-Baseline!B$36)*Baseline!F$88 )</f>
        <v>0.0004167932001</v>
      </c>
      <c r="BE485" s="51">
        <f t="shared" si="7"/>
        <v>0.03495816365</v>
      </c>
      <c r="BF485" s="51">
        <f>AK485 * ( (1-Baseline!H$88-Baseline!H$87) + (1-Baseline!B$36)*Baseline!H$88 )</f>
        <v>0.00002738045618</v>
      </c>
      <c r="BG485" s="51">
        <f>AL485 * ( (1-Baseline!H$88-Baseline!H$87) + (1-Baseline!B$36)*Baseline!H$88 )</f>
        <v>0.0002103600884</v>
      </c>
      <c r="BH485" s="51">
        <f>AM485 * ( (1-Baseline!H$88-Baseline!H$87) + (1-Baseline!B$36)*Baseline!H$88 )</f>
        <v>0.0000453247691</v>
      </c>
      <c r="BI485" s="51">
        <f>AN485 * ( (1-Baseline!H$88-Baseline!H$87) + (1-Baseline!B$36)*Baseline!H$88 )</f>
        <v>0.02745880366</v>
      </c>
      <c r="BJ485" s="51">
        <f t="shared" si="8"/>
        <v>0.02774186897</v>
      </c>
      <c r="BK485" s="61"/>
      <c r="BL485" s="51">
        <f t="shared" si="19"/>
        <v>0.9435972485</v>
      </c>
      <c r="BM485" s="51">
        <f t="shared" si="20"/>
        <v>0.01943438692</v>
      </c>
      <c r="BN485" s="51">
        <f t="shared" si="21"/>
        <v>0.03078754769</v>
      </c>
      <c r="BO485" s="51">
        <f t="shared" si="22"/>
        <v>0.006180816926</v>
      </c>
      <c r="BP485" s="51">
        <f t="shared" si="9"/>
        <v>1</v>
      </c>
      <c r="BQ485" s="51">
        <f t="shared" si="23"/>
        <v>0.05821298797</v>
      </c>
      <c r="BR485" s="51">
        <f t="shared" si="24"/>
        <v>0.9143246874</v>
      </c>
      <c r="BS485" s="51">
        <f t="shared" si="25"/>
        <v>0.01341342159</v>
      </c>
      <c r="BT485" s="51">
        <f t="shared" si="26"/>
        <v>0.01404890305</v>
      </c>
      <c r="BU485" s="51">
        <f t="shared" si="10"/>
        <v>1</v>
      </c>
      <c r="BV485" s="51">
        <f t="shared" si="27"/>
        <v>0.0358761896</v>
      </c>
      <c r="BW485" s="51">
        <f t="shared" si="28"/>
        <v>0.005218212265</v>
      </c>
      <c r="BX485" s="51">
        <f t="shared" si="29"/>
        <v>0.9469829696</v>
      </c>
      <c r="BY485" s="51">
        <f t="shared" si="30"/>
        <v>0.01192262855</v>
      </c>
      <c r="BZ485" s="51">
        <f t="shared" si="11"/>
        <v>1</v>
      </c>
      <c r="CA485" s="51">
        <f t="shared" si="31"/>
        <v>0.0009869722985</v>
      </c>
      <c r="CB485" s="51">
        <f t="shared" si="32"/>
        <v>0.007582765551</v>
      </c>
      <c r="CC485" s="51">
        <f t="shared" si="33"/>
        <v>0.001633803733</v>
      </c>
      <c r="CD485" s="51">
        <f t="shared" si="34"/>
        <v>0.9897964584</v>
      </c>
      <c r="CE485" s="51">
        <f t="shared" si="12"/>
        <v>1</v>
      </c>
      <c r="CF485" s="61"/>
      <c r="CG485" s="51">
        <f t="shared" si="35"/>
        <v>0.9435972485</v>
      </c>
      <c r="CH485" s="51">
        <f t="shared" si="36"/>
        <v>0.01943438692</v>
      </c>
      <c r="CI485" s="51">
        <f t="shared" si="37"/>
        <v>0.03078754769</v>
      </c>
      <c r="CJ485" s="51">
        <f t="shared" si="38"/>
        <v>0.006180816926</v>
      </c>
      <c r="CK485" s="51">
        <f t="shared" si="13"/>
        <v>1</v>
      </c>
      <c r="CL485" s="51">
        <f t="shared" si="39"/>
        <v>0.05821298797</v>
      </c>
      <c r="CM485" s="51">
        <f t="shared" si="40"/>
        <v>0.9143246874</v>
      </c>
      <c r="CN485" s="51">
        <f t="shared" si="41"/>
        <v>0.01341342159</v>
      </c>
      <c r="CO485" s="51">
        <f t="shared" si="42"/>
        <v>0.01404890305</v>
      </c>
      <c r="CP485" s="51">
        <f t="shared" si="14"/>
        <v>1</v>
      </c>
      <c r="CQ485" s="51">
        <f t="shared" si="43"/>
        <v>0.0358761896</v>
      </c>
      <c r="CR485" s="51">
        <f t="shared" si="44"/>
        <v>0.005218212265</v>
      </c>
      <c r="CS485" s="51">
        <f t="shared" si="45"/>
        <v>0.9469829696</v>
      </c>
      <c r="CT485" s="51">
        <f t="shared" si="46"/>
        <v>0.01192262855</v>
      </c>
      <c r="CU485" s="51">
        <f t="shared" si="15"/>
        <v>1</v>
      </c>
      <c r="CV485" s="51">
        <f t="shared" si="47"/>
        <v>0.0009869722985</v>
      </c>
      <c r="CW485" s="51">
        <f t="shared" si="48"/>
        <v>0.007582765551</v>
      </c>
      <c r="CX485" s="51">
        <f t="shared" si="49"/>
        <v>0.001633803733</v>
      </c>
      <c r="CY485" s="51">
        <f t="shared" si="50"/>
        <v>0.9897964584</v>
      </c>
      <c r="CZ485" s="51">
        <f t="shared" si="16"/>
        <v>1</v>
      </c>
      <c r="DA485" s="61"/>
      <c r="DB485" s="51">
        <f>(AQ485*Baseline!B$7 + AV485*Baseline!B$11 + BA485*Baseline!B$16 + BF485*Baseline!B$18)</f>
        <v>52536.71508</v>
      </c>
      <c r="DC485" s="51">
        <f>(AR485*Baseline!B$7 + AW485*Baseline!B$11 + BB485*Baseline!B$16 + BG485*Baseline!B$18)</f>
        <v>63667.72068</v>
      </c>
      <c r="DD485" s="51">
        <f>(AS485*Baseline!B$7 + AX485*Baseline!B$11 + BC485*Baseline!B$16 + BH485*Baseline!B$18)</f>
        <v>115180.3626</v>
      </c>
      <c r="DE485" s="51">
        <f>(AT485*Baseline!B$7 + AY485*Baseline!B$11 + BD485*Baseline!B$16 + BI485*Baseline!B$18)</f>
        <v>1259850.89</v>
      </c>
      <c r="DF485" s="51">
        <f t="shared" si="17"/>
        <v>1491235.688</v>
      </c>
      <c r="DG485" s="61"/>
      <c r="DH485" s="51">
        <f t="shared" si="51"/>
        <v>0.03523032309</v>
      </c>
      <c r="DI485" s="51">
        <f t="shared" si="52"/>
        <v>0.04269460636</v>
      </c>
      <c r="DJ485" s="51">
        <f t="shared" si="53"/>
        <v>0.07723820151</v>
      </c>
      <c r="DK485" s="51">
        <f t="shared" si="54"/>
        <v>0.844836869</v>
      </c>
      <c r="DL485" s="51">
        <f t="shared" si="18"/>
        <v>1</v>
      </c>
      <c r="DM485" s="61"/>
      <c r="DN485" s="51">
        <f>DH485 / (Baseline!B$7/Baseline!B$17)</f>
        <v>3.760605268</v>
      </c>
      <c r="DO485" s="51">
        <f>DI485 / (Baseline!B$11/Baseline!B$17)</f>
        <v>1.030668232</v>
      </c>
      <c r="DP485" s="51">
        <f>DJ485 / (Baseline!B$16/Baseline!B$17)</f>
        <v>1.193563632</v>
      </c>
      <c r="DQ485" s="51">
        <f>DK485 / (Baseline!B$18/Baseline!B$17)</f>
        <v>0.9551626645</v>
      </c>
      <c r="DR485" s="79"/>
      <c r="DS485" s="51">
        <f>(AU485*Baseline!B$34)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0.02686506847</v>
      </c>
      <c r="DT485" s="51">
        <f>(AZ485*Baseline!B$34) + (Baseline!D$88*(1-Baseline!D$89)*Baseline!B$35) + (Baseline!D$88*Baseline!D$89*((1-Baseline!D$90)*Baseline!B$40 + Baseline!D$90*Baseline!B$41))</f>
        <v>0.01043152298</v>
      </c>
      <c r="DU485" s="51">
        <f>(BE485*Baseline!B$34) + (Baseline!F$88*(1-Baseline!F$89)*Baseline!B$35) + (Baseline!F$88*Baseline!F$89*((1-Baseline!F$90)*Baseline!B$40 + Baseline!F$90*Baseline!B$41))</f>
        <v>0.01297436455</v>
      </c>
      <c r="DV485" s="51">
        <f>(BJ485*Baseline!B$34) + (Baseline!H$88*(1-Baseline!H$89)*Baseline!B$35) + (Baseline!H$88*Baseline!H$89*((1-Baseline!H$90)*Baseline!B$40 + Baseline!H$90*Baseline!B$41))</f>
        <v>0.009306280346</v>
      </c>
      <c r="DW485" s="51">
        <f>( DS485*Baseline!B$7 + DT485*Baseline!B$11 + DU485*Baseline!B$16 + DV485*Baseline!B$18 ) / Baseline!B$17</f>
        <v>0.009754757914</v>
      </c>
    </row>
    <row r="486">
      <c r="A486" s="4" t="s">
        <v>802</v>
      </c>
      <c r="B486" s="45">
        <f>MIN( MAX( NORMINV( MCrands!B486, (B$5+B$4)/2, (B$5-B$4)/3.29 ), 0 ), 1 )</f>
        <v>0.539523378</v>
      </c>
      <c r="C486" s="45">
        <f>MAX( NORMINV( MCrands!C486, (C$5+C$4)/2, (C$5-C$4)/3.29 ), 0 )</f>
        <v>2.916210498</v>
      </c>
      <c r="D486" s="41"/>
      <c r="E486" s="43">
        <f>Baseline!B$33 * (C486 * Baseline!B$66*Baseline!B$66/Baseline!B$73 + Baseline!B$52*Baseline!B$52/Baseline!B$74 + Baseline!B$53*Baseline!B$53/Baseline!B$75 + Baseline!B$54*Baseline!B$54/Baseline!B$76)</f>
        <v>0.00002068808456</v>
      </c>
      <c r="F486" s="43">
        <f>Baseline!B$33 * (C486 * Baseline!B$66*Baseline!B$57/Baseline!B$73 + Baseline!B$52*Baseline!B$67/Baseline!B$74 + Baseline!B$53*Baseline!B$55/Baseline!B$75 + Baseline!B$54*Baseline!B$56/Baseline!B$76)</f>
        <v>0.0000002001344076</v>
      </c>
      <c r="G486" s="45">
        <f>Baseline!B$33 * (C486 * Baseline!B$66*Baseline!B$58/Baseline!B$73 + Baseline!B$52*Baseline!B$59/Baseline!B$74 + Baseline!B$53*Baseline!B$68/Baseline!B$75 + Baseline!B$54*Baseline!B$60/Baseline!B$76)</f>
        <v>0.0000001692597773</v>
      </c>
      <c r="H486" s="43">
        <f>Baseline!B$33 * (C486 * Baseline!B$66*Baseline!B$61/Baseline!B$73 + Baseline!B$52*Baseline!B$62/Baseline!B$74 + Baseline!B$53*Baseline!B$63/Baseline!B$75 + Baseline!B$54*Baseline!B$69/Baseline!B$76)</f>
        <v>0.000000003464041426</v>
      </c>
      <c r="I486" s="43">
        <f>Baseline!B$33 * (C486 * Baseline!B$57*Baseline!B$66/Baseline!B$73 + Baseline!B$67*Baseline!B$52/Baseline!B$74 + Baseline!B$55*Baseline!B$53/Baseline!B$75 + Baseline!B$56*Baseline!B$54/Baseline!B$76)</f>
        <v>0.0000002001344076</v>
      </c>
      <c r="J486" s="45">
        <f>Baseline!B$33 * (C486 * Baseline!B$57*Baseline!B$57/Baseline!B$73 + Baseline!B$67*Baseline!B$67/Baseline!B$74 + Baseline!B$55*Baseline!B$55/Baseline!B$75 + Baseline!B$56*Baseline!B$56/Baseline!B$76)</f>
        <v>0.000001763813842</v>
      </c>
      <c r="K486" s="43">
        <f>Baseline!B$33 * (C486 * Baseline!B$57*Baseline!B$58/Baseline!B$73 + Baseline!B$67*Baseline!B$59/Baseline!B$74 + Baseline!B$55*Baseline!B$68/Baseline!B$75 + Baseline!B$56*Baseline!B$60/Baseline!B$76)</f>
        <v>0.00000001374201341</v>
      </c>
      <c r="L486" s="45">
        <f>Baseline!B$33 * (C486 * Baseline!B$57*Baseline!B$61/Baseline!B$73 + Baseline!B$67*Baseline!B$62/Baseline!B$74 + Baseline!B$55*Baseline!B$63/Baseline!B$75 + Baseline!B$56*Baseline!B$69/Baseline!B$76)</f>
        <v>0.00000001439286122</v>
      </c>
      <c r="M486" s="43">
        <f>Baseline!B$33 * (C486 * Baseline!B$58*Baseline!B$66/Baseline!B$73 + Baseline!B$59*Baseline!B$52/Baseline!B$74 + Baseline!B$68*Baseline!B$53/Baseline!B$75 + Baseline!B$60*Baseline!B$54/Baseline!B$76)</f>
        <v>0.0000001692597773</v>
      </c>
      <c r="N486" s="45">
        <f>Baseline!B$33 * (C486 * Baseline!B$58*Baseline!B$57/Baseline!B$73 + Baseline!B$59*Baseline!B$67/Baseline!B$74 + Baseline!B$68*Baseline!B$55/Baseline!B$75 + Baseline!B$60*Baseline!B$56/Baseline!B$76)</f>
        <v>0.00000001374201341</v>
      </c>
      <c r="O486" s="45">
        <f>Baseline!B$33 * (C486 * Baseline!B$58*Baseline!B$58/Baseline!B$73 + Baseline!B$59*Baseline!B$59/Baseline!B$74 + Baseline!B$68*Baseline!B$68/Baseline!B$75 + Baseline!B$60*Baseline!B$60/Baseline!B$76)</f>
        <v>0.000001324390503</v>
      </c>
      <c r="P486" s="43">
        <f>Baseline!B$33 * (C486 * Baseline!B$58*Baseline!B$61/Baseline!B$73 + Baseline!B$59*Baseline!B$62/Baseline!B$74 + Baseline!B$68*Baseline!B$63/Baseline!B$75 + Baseline!B$60*Baseline!B$69/Baseline!B$76)</f>
        <v>0.000000001646964818</v>
      </c>
      <c r="Q486" s="43">
        <f>Baseline!B$33 * (C486 * Baseline!B$61*Baseline!B$66/Baseline!B$73 + Baseline!B$62*Baseline!B$52/Baseline!B$74 + Baseline!B$63*Baseline!B$53/Baseline!B$75 + Baseline!B$69*Baseline!B$54/Baseline!B$76)</f>
        <v>0.000000003464041426</v>
      </c>
      <c r="R486" s="43">
        <f>Baseline!B$33 * (C486 * Baseline!B$61*Baseline!B$57/Baseline!B$73 + Baseline!B$62*Baseline!B$67/Baseline!B$74 + Baseline!B$63*Baseline!B$55/Baseline!B$75 + Baseline!B$69*Baseline!B$56/Baseline!B$76)</f>
        <v>0.00000001439286122</v>
      </c>
      <c r="S486" s="43">
        <f>Baseline!B$33 * (C486 * Baseline!B$61*Baseline!B$58/Baseline!B$73 + Baseline!B$62*Baseline!B$59/Baseline!B$74 + Baseline!B$63*Baseline!B$68/Baseline!B$75 + Baseline!B$69*Baseline!B$60/Baseline!B$76)</f>
        <v>0.000000001646964818</v>
      </c>
      <c r="T486" s="43">
        <f>Baseline!B$33 * (C486 * Baseline!B$61*Baseline!B$61/Baseline!B$73 + Baseline!B$62*Baseline!B$62/Baseline!B$74 + Baseline!B$63*Baseline!B$63/Baseline!B$75 + Baseline!B$69*Baseline!B$69/Baseline!B$76)</f>
        <v>0.00000009854654739</v>
      </c>
      <c r="U486" s="41"/>
      <c r="V486" s="43">
        <f>E486 * ( Baseline!B$87 * Baseline!B$7 )</f>
        <v>0.2147216297</v>
      </c>
      <c r="W486" s="43">
        <f>F486 * ( Baseline!D$87 * Baseline!B$11 )</f>
        <v>0.003691798499</v>
      </c>
      <c r="X486" s="43">
        <f>G486 * ( Baseline!F$87 * Baseline!B$16 )</f>
        <v>0.00587919942</v>
      </c>
      <c r="Y486" s="43">
        <f>H486 * ( Baseline!H$87 * Baseline!B$18 )</f>
        <v>0.001218211458</v>
      </c>
      <c r="Z486" s="51">
        <f t="shared" si="1"/>
        <v>0.225510839</v>
      </c>
      <c r="AA486" s="43">
        <f>I486 * ( Baseline!B$87 * Baseline!B$7 )</f>
        <v>0.002077195016</v>
      </c>
      <c r="AB486" s="45">
        <f>J486 * ( Baseline!D$87 * Baseline!B$11 )</f>
        <v>0.03253636081</v>
      </c>
      <c r="AC486" s="45">
        <f>K486 * ( Baseline!F$87 * Baseline!B$16 )</f>
        <v>0.0004773256741</v>
      </c>
      <c r="AD486" s="45">
        <f>L486 * ( Baseline!F$87 * Baseline!B$16 )</f>
        <v>0.0004999327229</v>
      </c>
      <c r="AE486" s="51">
        <f t="shared" si="2"/>
        <v>0.03559081422</v>
      </c>
      <c r="AF486" s="51">
        <f>M486 * ( Baseline!B$87 * Baseline!B$7 )</f>
        <v>0.001756747228</v>
      </c>
      <c r="AG486" s="51">
        <f>N486 * ( Baseline!D$87 * Baseline!B$11 )</f>
        <v>0.0002534933653</v>
      </c>
      <c r="AH486" s="51">
        <f>O486 * ( Baseline!F$87 * Baseline!B$16 )</f>
        <v>0.04600239939</v>
      </c>
      <c r="AI486" s="51">
        <f>P486 * ( Baseline!H$87 * Baseline!B$18 )</f>
        <v>0.0005791938274</v>
      </c>
      <c r="AJ486" s="51">
        <f t="shared" si="3"/>
        <v>0.04859183381</v>
      </c>
      <c r="AK486" s="51">
        <f>Q486 * ( Baseline!B$87 * Baseline!B$7 )</f>
        <v>0.00003595328596</v>
      </c>
      <c r="AL486" s="51">
        <f>R486 * ( Baseline!D$87 * Baseline!B$11 )</f>
        <v>0.0002654992916</v>
      </c>
      <c r="AM486" s="51">
        <f>S486 * ( Baseline!F$87 * Baseline!B$16 )</f>
        <v>0.00005720694402</v>
      </c>
      <c r="AN486" s="51">
        <f>T486 * ( Baseline!H$87 * Baseline!B$18 )</f>
        <v>0.03465620597</v>
      </c>
      <c r="AO486" s="51">
        <f t="shared" si="4"/>
        <v>0.03501486549</v>
      </c>
      <c r="AP486" s="61"/>
      <c r="AQ486" s="51">
        <f>V486 * ( (1-Baseline!B$88-Baseline!B$87) + (1-B486)*Baseline!B$88 )</f>
        <v>0.1070224551</v>
      </c>
      <c r="AR486" s="51">
        <f>W486 * ( (1-Baseline!B$88-Baseline!B$87) + (1-B486)*Baseline!B$88 )</f>
        <v>0.00184008169</v>
      </c>
      <c r="AS486" s="51">
        <f>X486 * ( (1-Baseline!B$88-Baseline!B$87) + (1-B486)*Baseline!B$88 )</f>
        <v>0.00293033523</v>
      </c>
      <c r="AT486" s="51">
        <f>Y486 * ( (1-Baseline!B$88-Baseline!B$87) + (1-B486)*Baseline!B$88 )</f>
        <v>0.0006071860635</v>
      </c>
      <c r="AU486" s="51">
        <f t="shared" si="5"/>
        <v>0.1124000581</v>
      </c>
      <c r="AV486" s="51">
        <f>AA486 * ( (1-Baseline!D$88-Baseline!D$87) + (1-B486)*Baseline!D$88 )</f>
        <v>0.001557256334</v>
      </c>
      <c r="AW486" s="51">
        <f>AB486 * ( (1-Baseline!D$88-Baseline!D$87) + (1-B486)*Baseline!D$88 )</f>
        <v>0.02439224702</v>
      </c>
      <c r="AX486" s="51">
        <f>AC486 * ( (1-Baseline!D$88-Baseline!D$87) + (1-B486)*Baseline!D$88 )</f>
        <v>0.0003578472042</v>
      </c>
      <c r="AY486" s="51">
        <f>AD486 * ( (1-Baseline!D$88-Baseline!D$87) + (1-B486)*Baseline!D$88 )</f>
        <v>0.0003747955262</v>
      </c>
      <c r="AZ486" s="51">
        <f t="shared" si="6"/>
        <v>0.02668214609</v>
      </c>
      <c r="BA486" s="51">
        <f>AF486 * ( (1-Baseline!F$88-Baseline!F$87) + (1-Baseline!B$36)*Baseline!F$88 )</f>
        <v>0.001264211521</v>
      </c>
      <c r="BB486" s="51">
        <f>AG486 * ( (1-Baseline!F$88-Baseline!F$87) + (1-Baseline!B$36)*Baseline!F$88 )</f>
        <v>0.0001824219375</v>
      </c>
      <c r="BC486" s="51">
        <f>AH486 * ( (1-Baseline!F$88-Baseline!F$87) + (1-Baseline!B$36)*Baseline!F$88 )</f>
        <v>0.03310479868</v>
      </c>
      <c r="BD486" s="51">
        <f>AI486 * ( (1-Baseline!F$88-Baseline!F$87) + (1-Baseline!B$36)*Baseline!F$88 )</f>
        <v>0.0004168064124</v>
      </c>
      <c r="BE486" s="51">
        <f t="shared" si="7"/>
        <v>0.03496823855</v>
      </c>
      <c r="BF486" s="51">
        <f>AK486 * ( (1-Baseline!H$88-Baseline!H$87) + (1-Baseline!B$36)*Baseline!H$88 )</f>
        <v>0.00002848650753</v>
      </c>
      <c r="BG486" s="51">
        <f>AL486 * ( (1-Baseline!H$88-Baseline!H$87) + (1-Baseline!B$36)*Baseline!H$88 )</f>
        <v>0.0002103603988</v>
      </c>
      <c r="BH486" s="51">
        <f>AM486 * ( (1-Baseline!H$88-Baseline!H$87) + (1-Baseline!B$36)*Baseline!H$88 )</f>
        <v>0.00004532620589</v>
      </c>
      <c r="BI486" s="51">
        <f>AN486 * ( (1-Baseline!H$88-Baseline!H$87) + (1-Baseline!B$36)*Baseline!H$88 )</f>
        <v>0.02745880511</v>
      </c>
      <c r="BJ486" s="51">
        <f t="shared" si="8"/>
        <v>0.02774297823</v>
      </c>
      <c r="BK486" s="61"/>
      <c r="BL486" s="51">
        <f t="shared" si="19"/>
        <v>0.9521565818</v>
      </c>
      <c r="BM486" s="51">
        <f t="shared" si="20"/>
        <v>0.01637082508</v>
      </c>
      <c r="BN486" s="51">
        <f t="shared" si="21"/>
        <v>0.02607058466</v>
      </c>
      <c r="BO486" s="51">
        <f t="shared" si="22"/>
        <v>0.005402008449</v>
      </c>
      <c r="BP486" s="51">
        <f t="shared" si="9"/>
        <v>1</v>
      </c>
      <c r="BQ486" s="51">
        <f t="shared" si="23"/>
        <v>0.05836323393</v>
      </c>
      <c r="BR486" s="51">
        <f t="shared" si="24"/>
        <v>0.9141786025</v>
      </c>
      <c r="BS486" s="51">
        <f t="shared" si="25"/>
        <v>0.01341148508</v>
      </c>
      <c r="BT486" s="51">
        <f t="shared" si="26"/>
        <v>0.01404667844</v>
      </c>
      <c r="BU486" s="51">
        <f t="shared" si="10"/>
        <v>1</v>
      </c>
      <c r="BV486" s="51">
        <f t="shared" si="27"/>
        <v>0.03615313707</v>
      </c>
      <c r="BW486" s="51">
        <f t="shared" si="28"/>
        <v>0.005216789436</v>
      </c>
      <c r="BX486" s="51">
        <f t="shared" si="29"/>
        <v>0.9467105022</v>
      </c>
      <c r="BY486" s="51">
        <f t="shared" si="30"/>
        <v>0.01191957129</v>
      </c>
      <c r="BZ486" s="51">
        <f t="shared" si="11"/>
        <v>1</v>
      </c>
      <c r="CA486" s="51">
        <f t="shared" si="31"/>
        <v>0.00102680063</v>
      </c>
      <c r="CB486" s="51">
        <f t="shared" si="32"/>
        <v>0.007582473556</v>
      </c>
      <c r="CC486" s="51">
        <f t="shared" si="33"/>
        <v>0.001633790198</v>
      </c>
      <c r="CD486" s="51">
        <f t="shared" si="34"/>
        <v>0.9897569356</v>
      </c>
      <c r="CE486" s="51">
        <f t="shared" si="12"/>
        <v>1</v>
      </c>
      <c r="CF486" s="61"/>
      <c r="CG486" s="51">
        <f t="shared" si="35"/>
        <v>0.9521565818</v>
      </c>
      <c r="CH486" s="51">
        <f t="shared" si="36"/>
        <v>0.01637082508</v>
      </c>
      <c r="CI486" s="51">
        <f t="shared" si="37"/>
        <v>0.02607058466</v>
      </c>
      <c r="CJ486" s="51">
        <f t="shared" si="38"/>
        <v>0.005402008449</v>
      </c>
      <c r="CK486" s="51">
        <f t="shared" si="13"/>
        <v>1</v>
      </c>
      <c r="CL486" s="51">
        <f t="shared" si="39"/>
        <v>0.05836323393</v>
      </c>
      <c r="CM486" s="51">
        <f t="shared" si="40"/>
        <v>0.9141786025</v>
      </c>
      <c r="CN486" s="51">
        <f t="shared" si="41"/>
        <v>0.01341148508</v>
      </c>
      <c r="CO486" s="51">
        <f t="shared" si="42"/>
        <v>0.01404667844</v>
      </c>
      <c r="CP486" s="51">
        <f t="shared" si="14"/>
        <v>1</v>
      </c>
      <c r="CQ486" s="51">
        <f t="shared" si="43"/>
        <v>0.03615313707</v>
      </c>
      <c r="CR486" s="51">
        <f t="shared" si="44"/>
        <v>0.005216789436</v>
      </c>
      <c r="CS486" s="51">
        <f t="shared" si="45"/>
        <v>0.9467105022</v>
      </c>
      <c r="CT486" s="51">
        <f t="shared" si="46"/>
        <v>0.01191957129</v>
      </c>
      <c r="CU486" s="51">
        <f t="shared" si="15"/>
        <v>1</v>
      </c>
      <c r="CV486" s="51">
        <f t="shared" si="47"/>
        <v>0.00102680063</v>
      </c>
      <c r="CW486" s="51">
        <f t="shared" si="48"/>
        <v>0.007582473556</v>
      </c>
      <c r="CX486" s="51">
        <f t="shared" si="49"/>
        <v>0.001633790198</v>
      </c>
      <c r="CY486" s="51">
        <f t="shared" si="50"/>
        <v>0.9897569356</v>
      </c>
      <c r="CZ486" s="51">
        <f t="shared" si="16"/>
        <v>1</v>
      </c>
      <c r="DA486" s="61"/>
      <c r="DB486" s="51">
        <f>(AQ486*Baseline!B$7 + AV486*Baseline!B$11 + BA486*Baseline!B$16 + BF486*Baseline!B$18)</f>
        <v>60785.28025</v>
      </c>
      <c r="DC486" s="51">
        <f>(AR486*Baseline!B$7 + AW486*Baseline!B$11 + BB486*Baseline!B$16 + BG486*Baseline!B$18)</f>
        <v>63446.65301</v>
      </c>
      <c r="DD486" s="51">
        <f>(AS486*Baseline!B$7 + AX486*Baseline!B$11 + BC486*Baseline!B$16 + BH486*Baseline!B$18)</f>
        <v>115171.5247</v>
      </c>
      <c r="DE486" s="51">
        <f>(AT486*Baseline!B$7 + AY486*Baseline!B$11 + BD486*Baseline!B$16 + BI486*Baseline!B$18)</f>
        <v>1259855.728</v>
      </c>
      <c r="DF486" s="51">
        <f t="shared" si="17"/>
        <v>1499259.186</v>
      </c>
      <c r="DG486" s="61"/>
      <c r="DH486" s="51">
        <f t="shared" si="51"/>
        <v>0.04054354366</v>
      </c>
      <c r="DI486" s="51">
        <f t="shared" si="52"/>
        <v>0.04231866885</v>
      </c>
      <c r="DJ486" s="51">
        <f t="shared" si="53"/>
        <v>0.07681895551</v>
      </c>
      <c r="DK486" s="51">
        <f t="shared" si="54"/>
        <v>0.840318832</v>
      </c>
      <c r="DL486" s="51">
        <f t="shared" si="18"/>
        <v>1</v>
      </c>
      <c r="DM486" s="61"/>
      <c r="DN486" s="51">
        <f>DH486 / (Baseline!B$7/Baseline!B$17)</f>
        <v>4.327756618</v>
      </c>
      <c r="DO486" s="51">
        <f>DI486 / (Baseline!B$11/Baseline!B$17)</f>
        <v>1.021592921</v>
      </c>
      <c r="DP486" s="51">
        <f>DJ486 / (Baseline!B$16/Baseline!B$17)</f>
        <v>1.187085015</v>
      </c>
      <c r="DQ486" s="51">
        <f>DK486 / (Baseline!B$18/Baseline!B$17)</f>
        <v>0.9500546247</v>
      </c>
      <c r="DR486" s="79"/>
      <c r="DS486" s="51">
        <f>(AU486*Baseline!B$34)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0.02938953996</v>
      </c>
      <c r="DT486" s="51">
        <f>(AZ486*Baseline!B$34) + (Baseline!D$88*(1-Baseline!D$89)*Baseline!B$35) + (Baseline!D$88*Baseline!D$89*((1-Baseline!D$90)*Baseline!B$40 + Baseline!D$90*Baseline!B$41))</f>
        <v>0.01041588991</v>
      </c>
      <c r="DU486" s="51">
        <f>(BE486*Baseline!B$34) + (Baseline!F$88*(1-Baseline!F$89)*Baseline!B$35) + (Baseline!F$88*Baseline!F$89*((1-Baseline!F$90)*Baseline!B$40 + Baseline!F$90*Baseline!B$41))</f>
        <v>0.01297587578</v>
      </c>
      <c r="DV486" s="51">
        <f>(BJ486*Baseline!B$34) + (Baseline!H$88*(1-Baseline!H$89)*Baseline!B$35) + (Baseline!H$88*Baseline!H$89*((1-Baseline!H$90)*Baseline!B$40 + Baseline!H$90*Baseline!B$41))</f>
        <v>0.009306446734</v>
      </c>
      <c r="DW486" s="51">
        <f>( DS486*Baseline!B$7 + DT486*Baseline!B$11 + DU486*Baseline!B$16 + DV486*Baseline!B$18 ) / Baseline!B$17</f>
        <v>0.009778005194</v>
      </c>
    </row>
    <row r="487">
      <c r="A487" s="4" t="s">
        <v>803</v>
      </c>
      <c r="B487" s="45">
        <f>MIN( MAX( NORMINV( MCrands!B487, (B$5+B$4)/2, (B$5-B$4)/3.29 ), 0 ), 1 )</f>
        <v>0.3904253514</v>
      </c>
      <c r="C487" s="45">
        <f>MAX( NORMINV( MCrands!C487, (C$5+C$4)/2, (C$5-C$4)/3.29 ), 0 )</f>
        <v>2.504412797</v>
      </c>
      <c r="D487" s="41"/>
      <c r="E487" s="43">
        <f>Baseline!B$33 * (C487 * Baseline!B$66*Baseline!B$66/Baseline!B$73 + Baseline!B$52*Baseline!B$52/Baseline!B$74 + Baseline!B$53*Baseline!B$53/Baseline!B$75 + Baseline!B$54*Baseline!B$54/Baseline!B$76)</f>
        <v>0.00001777254695</v>
      </c>
      <c r="F487" s="43">
        <f>Baseline!B$33 * (C487 * Baseline!B$66*Baseline!B$57/Baseline!B$73 + Baseline!B$52*Baseline!B$67/Baseline!B$74 + Baseline!B$53*Baseline!B$55/Baseline!B$75 + Baseline!B$54*Baseline!B$56/Baseline!B$76)</f>
        <v>0.0000001996740595</v>
      </c>
      <c r="G487" s="45">
        <f>Baseline!B$33 * (C487 * Baseline!B$66*Baseline!B$58/Baseline!B$73 + Baseline!B$52*Baseline!B$59/Baseline!B$74 + Baseline!B$53*Baseline!B$68/Baseline!B$75 + Baseline!B$54*Baseline!B$60/Baseline!B$76)</f>
        <v>0.0000001681280883</v>
      </c>
      <c r="H487" s="43">
        <f>Baseline!B$33 * (C487 * Baseline!B$66*Baseline!B$61/Baseline!B$73 + Baseline!B$52*Baseline!B$62/Baseline!B$74 + Baseline!B$53*Baseline!B$63/Baseline!B$75 + Baseline!B$54*Baseline!B$69/Baseline!B$76)</f>
        <v>0.000000003350872532</v>
      </c>
      <c r="I487" s="43">
        <f>Baseline!B$33 * (C487 * Baseline!B$57*Baseline!B$66/Baseline!B$73 + Baseline!B$67*Baseline!B$52/Baseline!B$74 + Baseline!B$55*Baseline!B$53/Baseline!B$75 + Baseline!B$56*Baseline!B$54/Baseline!B$76)</f>
        <v>0.0000001996740595</v>
      </c>
      <c r="J487" s="45">
        <f>Baseline!B$33 * (C487 * Baseline!B$57*Baseline!B$57/Baseline!B$73 + Baseline!B$67*Baseline!B$67/Baseline!B$74 + Baseline!B$55*Baseline!B$55/Baseline!B$75 + Baseline!B$56*Baseline!B$56/Baseline!B$76)</f>
        <v>0.000001763813769</v>
      </c>
      <c r="K487" s="43">
        <f>Baseline!B$33 * (C487 * Baseline!B$57*Baseline!B$58/Baseline!B$73 + Baseline!B$67*Baseline!B$59/Baseline!B$74 + Baseline!B$55*Baseline!B$68/Baseline!B$75 + Baseline!B$56*Baseline!B$60/Baseline!B$76)</f>
        <v>0.00000001374183472</v>
      </c>
      <c r="L487" s="45">
        <f>Baseline!B$33 * (C487 * Baseline!B$57*Baseline!B$61/Baseline!B$73 + Baseline!B$67*Baseline!B$62/Baseline!B$74 + Baseline!B$55*Baseline!B$63/Baseline!B$75 + Baseline!B$56*Baseline!B$69/Baseline!B$76)</f>
        <v>0.00000001439284335</v>
      </c>
      <c r="M487" s="43">
        <f>Baseline!B$33 * (C487 * Baseline!B$58*Baseline!B$66/Baseline!B$73 + Baseline!B$59*Baseline!B$52/Baseline!B$74 + Baseline!B$68*Baseline!B$53/Baseline!B$75 + Baseline!B$60*Baseline!B$54/Baseline!B$76)</f>
        <v>0.0000001681280883</v>
      </c>
      <c r="N487" s="45">
        <f>Baseline!B$33 * (C487 * Baseline!B$58*Baseline!B$57/Baseline!B$73 + Baseline!B$59*Baseline!B$67/Baseline!B$74 + Baseline!B$68*Baseline!B$55/Baseline!B$75 + Baseline!B$60*Baseline!B$56/Baseline!B$76)</f>
        <v>0.00000001374183472</v>
      </c>
      <c r="O487" s="45">
        <f>Baseline!B$33 * (C487 * Baseline!B$58*Baseline!B$58/Baseline!B$73 + Baseline!B$59*Baseline!B$59/Baseline!B$74 + Baseline!B$68*Baseline!B$68/Baseline!B$75 + Baseline!B$60*Baseline!B$60/Baseline!B$76)</f>
        <v>0.000001324390063</v>
      </c>
      <c r="P487" s="43">
        <f>Baseline!B$33 * (C487 * Baseline!B$58*Baseline!B$61/Baseline!B$73 + Baseline!B$59*Baseline!B$62/Baseline!B$74 + Baseline!B$68*Baseline!B$63/Baseline!B$75 + Baseline!B$60*Baseline!B$69/Baseline!B$76)</f>
        <v>0.000000001646920891</v>
      </c>
      <c r="Q487" s="43">
        <f>Baseline!B$33 * (C487 * Baseline!B$61*Baseline!B$66/Baseline!B$73 + Baseline!B$62*Baseline!B$52/Baseline!B$74 + Baseline!B$63*Baseline!B$53/Baseline!B$75 + Baseline!B$69*Baseline!B$54/Baseline!B$76)</f>
        <v>0.000000003350872532</v>
      </c>
      <c r="R487" s="43">
        <f>Baseline!B$33 * (C487 * Baseline!B$61*Baseline!B$57/Baseline!B$73 + Baseline!B$62*Baseline!B$67/Baseline!B$74 + Baseline!B$63*Baseline!B$55/Baseline!B$75 + Baseline!B$69*Baseline!B$56/Baseline!B$76)</f>
        <v>0.00000001439284335</v>
      </c>
      <c r="S487" s="43">
        <f>Baseline!B$33 * (C487 * Baseline!B$61*Baseline!B$58/Baseline!B$73 + Baseline!B$62*Baseline!B$59/Baseline!B$74 + Baseline!B$63*Baseline!B$68/Baseline!B$75 + Baseline!B$69*Baseline!B$60/Baseline!B$76)</f>
        <v>0.000000001646920891</v>
      </c>
      <c r="T487" s="43">
        <f>Baseline!B$33 * (C487 * Baseline!B$61*Baseline!B$61/Baseline!B$73 + Baseline!B$62*Baseline!B$62/Baseline!B$74 + Baseline!B$63*Baseline!B$63/Baseline!B$75 + Baseline!B$69*Baseline!B$69/Baseline!B$76)</f>
        <v>0.000000098546543</v>
      </c>
      <c r="U487" s="41"/>
      <c r="V487" s="43">
        <f>E487 * ( Baseline!B$87 * Baseline!B$7 )</f>
        <v>0.1844612648</v>
      </c>
      <c r="W487" s="43">
        <f>F487 * ( Baseline!D$87 * Baseline!B$11 )</f>
        <v>0.003683306645</v>
      </c>
      <c r="X487" s="43">
        <f>G487 * ( Baseline!F$87 * Baseline!B$16 )</f>
        <v>0.005839890465</v>
      </c>
      <c r="Y487" s="43">
        <f>H487 * ( Baseline!H$87 * Baseline!B$18 )</f>
        <v>0.001178412961</v>
      </c>
      <c r="Z487" s="51">
        <f t="shared" si="1"/>
        <v>0.1951628749</v>
      </c>
      <c r="AA487" s="43">
        <f>I487 * ( Baseline!B$87 * Baseline!B$7 )</f>
        <v>0.002072417064</v>
      </c>
      <c r="AB487" s="45">
        <f>J487 * ( Baseline!D$87 * Baseline!B$11 )</f>
        <v>0.03253635947</v>
      </c>
      <c r="AC487" s="45">
        <f>K487 * ( Baseline!F$87 * Baseline!B$16 )</f>
        <v>0.0004773194674</v>
      </c>
      <c r="AD487" s="45">
        <f>L487 * ( Baseline!F$87 * Baseline!B$16 )</f>
        <v>0.0004999321022</v>
      </c>
      <c r="AE487" s="51">
        <f t="shared" si="2"/>
        <v>0.0355860281</v>
      </c>
      <c r="AF487" s="51">
        <f>M487 * ( Baseline!B$87 * Baseline!B$7 )</f>
        <v>0.001745001429</v>
      </c>
      <c r="AG487" s="51">
        <f>N487 * ( Baseline!D$87 * Baseline!B$11 )</f>
        <v>0.0002534900691</v>
      </c>
      <c r="AH487" s="51">
        <f>O487 * ( Baseline!F$87 * Baseline!B$16 )</f>
        <v>0.04600238413</v>
      </c>
      <c r="AI487" s="51">
        <f>P487 * ( Baseline!H$87 * Baseline!B$18 )</f>
        <v>0.0005791783793</v>
      </c>
      <c r="AJ487" s="51">
        <f t="shared" si="3"/>
        <v>0.04858005401</v>
      </c>
      <c r="AK487" s="51">
        <f>Q487 * ( Baseline!B$87 * Baseline!B$7 )</f>
        <v>0.00003477870601</v>
      </c>
      <c r="AL487" s="51">
        <f>R487 * ( Baseline!D$87 * Baseline!B$11 )</f>
        <v>0.000265498962</v>
      </c>
      <c r="AM487" s="51">
        <f>S487 * ( Baseline!F$87 * Baseline!B$16 )</f>
        <v>0.00005720541821</v>
      </c>
      <c r="AN487" s="51">
        <f>T487 * ( Baseline!H$87 * Baseline!B$18 )</f>
        <v>0.03465620443</v>
      </c>
      <c r="AO487" s="51">
        <f t="shared" si="4"/>
        <v>0.03501368751</v>
      </c>
      <c r="AP487" s="61"/>
      <c r="AQ487" s="51">
        <f>V487 * ( (1-Baseline!B$88-Baseline!B$87) + (1-B487)*Baseline!B$88 )</f>
        <v>0.1164174586</v>
      </c>
      <c r="AR487" s="51">
        <f>W487 * ( (1-Baseline!B$88-Baseline!B$87) + (1-B487)*Baseline!B$88 )</f>
        <v>0.002324613784</v>
      </c>
      <c r="AS487" s="51">
        <f>X487 * ( (1-Baseline!B$88-Baseline!B$87) + (1-B487)*Baseline!B$88 )</f>
        <v>0.003685680063</v>
      </c>
      <c r="AT487" s="51">
        <f>Y487 * ( (1-Baseline!B$88-Baseline!B$87) + (1-B487)*Baseline!B$88 )</f>
        <v>0.0007437216813</v>
      </c>
      <c r="AU487" s="51">
        <f t="shared" si="5"/>
        <v>0.1231714741</v>
      </c>
      <c r="AV487" s="51">
        <f>AA487 * ( (1-Baseline!D$88-Baseline!D$87) + (1-B487)*Baseline!D$88 )</f>
        <v>0.001692103337</v>
      </c>
      <c r="AW487" s="51">
        <f>AB487 * ( (1-Baseline!D$88-Baseline!D$87) + (1-B487)*Baseline!D$88 )</f>
        <v>0.02656554195</v>
      </c>
      <c r="AX487" s="51">
        <f>AC487 * ( (1-Baseline!D$88-Baseline!D$87) + (1-B487)*Baseline!D$88 )</f>
        <v>0.0003897255421</v>
      </c>
      <c r="AY487" s="51">
        <f>AD487 * ( (1-Baseline!D$88-Baseline!D$87) + (1-B487)*Baseline!D$88 )</f>
        <v>0.0004081884836</v>
      </c>
      <c r="AZ487" s="51">
        <f t="shared" si="6"/>
        <v>0.02905555931</v>
      </c>
      <c r="BA487" s="51">
        <f>AF487 * ( (1-Baseline!F$88-Baseline!F$87) + (1-Baseline!B$36)*Baseline!F$88 )</f>
        <v>0.001255758868</v>
      </c>
      <c r="BB487" s="51">
        <f>AG487 * ( (1-Baseline!F$88-Baseline!F$87) + (1-Baseline!B$36)*Baseline!F$88 )</f>
        <v>0.0001824195654</v>
      </c>
      <c r="BC487" s="51">
        <f>AH487 * ( (1-Baseline!F$88-Baseline!F$87) + (1-Baseline!B$36)*Baseline!F$88 )</f>
        <v>0.0331047877</v>
      </c>
      <c r="BD487" s="51">
        <f>AI487 * ( (1-Baseline!F$88-Baseline!F$87) + (1-Baseline!B$36)*Baseline!F$88 )</f>
        <v>0.0004167952954</v>
      </c>
      <c r="BE487" s="51">
        <f t="shared" si="7"/>
        <v>0.03495976143</v>
      </c>
      <c r="BF487" s="51">
        <f>AK487 * ( (1-Baseline!H$88-Baseline!H$87) + (1-Baseline!B$36)*Baseline!H$88 )</f>
        <v>0.00002755586435</v>
      </c>
      <c r="BG487" s="51">
        <f>AL487 * ( (1-Baseline!H$88-Baseline!H$87) + (1-Baseline!B$36)*Baseline!H$88 )</f>
        <v>0.0002103601376</v>
      </c>
      <c r="BH487" s="51">
        <f>AM487 * ( (1-Baseline!H$88-Baseline!H$87) + (1-Baseline!B$36)*Baseline!H$88 )</f>
        <v>0.00004532499696</v>
      </c>
      <c r="BI487" s="51">
        <f>AN487 * ( (1-Baseline!H$88-Baseline!H$87) + (1-Baseline!B$36)*Baseline!H$88 )</f>
        <v>0.02745880389</v>
      </c>
      <c r="BJ487" s="51">
        <f t="shared" si="8"/>
        <v>0.02774204489</v>
      </c>
      <c r="BK487" s="61"/>
      <c r="BL487" s="51">
        <f t="shared" si="19"/>
        <v>0.945165749</v>
      </c>
      <c r="BM487" s="51">
        <f t="shared" si="20"/>
        <v>0.01887298825</v>
      </c>
      <c r="BN487" s="51">
        <f t="shared" si="21"/>
        <v>0.02992316273</v>
      </c>
      <c r="BO487" s="51">
        <f t="shared" si="22"/>
        <v>0.006038100029</v>
      </c>
      <c r="BP487" s="51">
        <f t="shared" si="9"/>
        <v>1</v>
      </c>
      <c r="BQ487" s="51">
        <f t="shared" si="23"/>
        <v>0.05823681861</v>
      </c>
      <c r="BR487" s="51">
        <f t="shared" si="24"/>
        <v>0.9143015167</v>
      </c>
      <c r="BS487" s="51">
        <f t="shared" si="25"/>
        <v>0.01341311444</v>
      </c>
      <c r="BT487" s="51">
        <f t="shared" si="26"/>
        <v>0.0140485502</v>
      </c>
      <c r="BU487" s="51">
        <f t="shared" si="10"/>
        <v>1</v>
      </c>
      <c r="BV487" s="51">
        <f t="shared" si="27"/>
        <v>0.03592012122</v>
      </c>
      <c r="BW487" s="51">
        <f t="shared" si="28"/>
        <v>0.005217986565</v>
      </c>
      <c r="BX487" s="51">
        <f t="shared" si="29"/>
        <v>0.9469397486</v>
      </c>
      <c r="BY487" s="51">
        <f t="shared" si="30"/>
        <v>0.01192214359</v>
      </c>
      <c r="BZ487" s="51">
        <f t="shared" si="11"/>
        <v>1</v>
      </c>
      <c r="CA487" s="51">
        <f t="shared" si="31"/>
        <v>0.0009932888674</v>
      </c>
      <c r="CB487" s="51">
        <f t="shared" si="32"/>
        <v>0.007582719242</v>
      </c>
      <c r="CC487" s="51">
        <f t="shared" si="33"/>
        <v>0.001633801587</v>
      </c>
      <c r="CD487" s="51">
        <f t="shared" si="34"/>
        <v>0.9897901903</v>
      </c>
      <c r="CE487" s="51">
        <f t="shared" si="12"/>
        <v>1</v>
      </c>
      <c r="CF487" s="61"/>
      <c r="CG487" s="51">
        <f t="shared" si="35"/>
        <v>0.945165749</v>
      </c>
      <c r="CH487" s="51">
        <f t="shared" si="36"/>
        <v>0.01887298825</v>
      </c>
      <c r="CI487" s="51">
        <f t="shared" si="37"/>
        <v>0.02992316273</v>
      </c>
      <c r="CJ487" s="51">
        <f t="shared" si="38"/>
        <v>0.006038100029</v>
      </c>
      <c r="CK487" s="51">
        <f t="shared" si="13"/>
        <v>1</v>
      </c>
      <c r="CL487" s="51">
        <f t="shared" si="39"/>
        <v>0.05823681861</v>
      </c>
      <c r="CM487" s="51">
        <f t="shared" si="40"/>
        <v>0.9143015167</v>
      </c>
      <c r="CN487" s="51">
        <f t="shared" si="41"/>
        <v>0.01341311444</v>
      </c>
      <c r="CO487" s="51">
        <f t="shared" si="42"/>
        <v>0.0140485502</v>
      </c>
      <c r="CP487" s="51">
        <f t="shared" si="14"/>
        <v>1</v>
      </c>
      <c r="CQ487" s="51">
        <f t="shared" si="43"/>
        <v>0.03592012122</v>
      </c>
      <c r="CR487" s="51">
        <f t="shared" si="44"/>
        <v>0.005217986565</v>
      </c>
      <c r="CS487" s="51">
        <f t="shared" si="45"/>
        <v>0.9469397486</v>
      </c>
      <c r="CT487" s="51">
        <f t="shared" si="46"/>
        <v>0.01192214359</v>
      </c>
      <c r="CU487" s="51">
        <f t="shared" si="15"/>
        <v>1</v>
      </c>
      <c r="CV487" s="51">
        <f t="shared" si="47"/>
        <v>0.0009932888674</v>
      </c>
      <c r="CW487" s="51">
        <f t="shared" si="48"/>
        <v>0.007582719242</v>
      </c>
      <c r="CX487" s="51">
        <f t="shared" si="49"/>
        <v>0.001633801587</v>
      </c>
      <c r="CY487" s="51">
        <f t="shared" si="50"/>
        <v>0.9897901903</v>
      </c>
      <c r="CZ487" s="51">
        <f t="shared" si="16"/>
        <v>1</v>
      </c>
      <c r="DA487" s="61"/>
      <c r="DB487" s="51">
        <f>(AQ487*Baseline!B$7 + AV487*Baseline!B$11 + BA487*Baseline!B$16 + BF487*Baseline!B$18)</f>
        <v>65560.1107</v>
      </c>
      <c r="DC487" s="51">
        <f>(AR487*Baseline!B$7 + AW487*Baseline!B$11 + BB487*Baseline!B$16 + BG487*Baseline!B$18)</f>
        <v>68342.37949</v>
      </c>
      <c r="DD487" s="51">
        <f>(AS487*Baseline!B$7 + AX487*Baseline!B$11 + BC487*Baseline!B$16 + BH487*Baseline!B$18)</f>
        <v>115606.1396</v>
      </c>
      <c r="DE487" s="51">
        <f>(AT487*Baseline!B$7 + AY487*Baseline!B$11 + BD487*Baseline!B$16 + BI487*Baseline!B$18)</f>
        <v>1259993.467</v>
      </c>
      <c r="DF487" s="51">
        <f t="shared" si="17"/>
        <v>1509502.097</v>
      </c>
      <c r="DG487" s="61"/>
      <c r="DH487" s="51">
        <f t="shared" si="51"/>
        <v>0.04343161287</v>
      </c>
      <c r="DI487" s="51">
        <f t="shared" si="52"/>
        <v>0.04527478274</v>
      </c>
      <c r="DJ487" s="51">
        <f t="shared" si="53"/>
        <v>0.07658561046</v>
      </c>
      <c r="DK487" s="51">
        <f t="shared" si="54"/>
        <v>0.8347079939</v>
      </c>
      <c r="DL487" s="51">
        <f t="shared" si="18"/>
        <v>1</v>
      </c>
      <c r="DM487" s="61"/>
      <c r="DN487" s="51">
        <f>DH487 / (Baseline!B$7/Baseline!B$17)</f>
        <v>4.63603901</v>
      </c>
      <c r="DO487" s="51">
        <f>DI487 / (Baseline!B$11/Baseline!B$17)</f>
        <v>1.092954925</v>
      </c>
      <c r="DP487" s="51">
        <f>DJ487 / (Baseline!B$16/Baseline!B$17)</f>
        <v>1.183479129</v>
      </c>
      <c r="DQ487" s="51">
        <f>DK487 / (Baseline!B$18/Baseline!B$17)</f>
        <v>0.943711077</v>
      </c>
      <c r="DR487" s="79"/>
      <c r="DS487" s="51">
        <f>(AU487*Baseline!B$34)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0.03100525236</v>
      </c>
      <c r="DT487" s="51">
        <f>(AZ487*Baseline!B$34) + (Baseline!D$88*(1-Baseline!D$89)*Baseline!B$35) + (Baseline!D$88*Baseline!D$89*((1-Baseline!D$90)*Baseline!B$40 + Baseline!D$90*Baseline!B$41))</f>
        <v>0.0107719019</v>
      </c>
      <c r="DU487" s="51">
        <f>(BE487*Baseline!B$34) + (Baseline!F$88*(1-Baseline!F$89)*Baseline!B$35) + (Baseline!F$88*Baseline!F$89*((1-Baseline!F$90)*Baseline!B$40 + Baseline!F$90*Baseline!B$41))</f>
        <v>0.01297460421</v>
      </c>
      <c r="DV487" s="51">
        <f>(BJ487*Baseline!B$34) + (Baseline!H$88*(1-Baseline!H$89)*Baseline!B$35) + (Baseline!H$88*Baseline!H$89*((1-Baseline!H$90)*Baseline!B$40 + Baseline!H$90*Baseline!B$41))</f>
        <v>0.009306306733</v>
      </c>
      <c r="DW487" s="51">
        <f>( DS487*Baseline!B$7 + DT487*Baseline!B$11 + DU487*Baseline!B$16 + DV487*Baseline!B$18 ) / Baseline!B$17</f>
        <v>0.009807683001</v>
      </c>
    </row>
    <row r="488">
      <c r="A488" s="4" t="s">
        <v>804</v>
      </c>
      <c r="B488" s="45">
        <f>MIN( MAX( NORMINV( MCrands!B488, (B$5+B$4)/2, (B$5-B$4)/3.29 ), 0 ), 1 )</f>
        <v>0.51154784</v>
      </c>
      <c r="C488" s="45">
        <f>MAX( NORMINV( MCrands!C488, (C$5+C$4)/2, (C$5-C$4)/3.29 ), 0 )</f>
        <v>2.303281141</v>
      </c>
      <c r="D488" s="41"/>
      <c r="E488" s="43">
        <f>Baseline!B$33 * (C488 * Baseline!B$66*Baseline!B$66/Baseline!B$73 + Baseline!B$52*Baseline!B$52/Baseline!B$74 + Baseline!B$53*Baseline!B$53/Baseline!B$75 + Baseline!B$54*Baseline!B$54/Baseline!B$76)</f>
        <v>0.00001634853</v>
      </c>
      <c r="F488" s="43">
        <f>Baseline!B$33 * (C488 * Baseline!B$66*Baseline!B$57/Baseline!B$73 + Baseline!B$52*Baseline!B$67/Baseline!B$74 + Baseline!B$53*Baseline!B$55/Baseline!B$75 + Baseline!B$54*Baseline!B$56/Baseline!B$76)</f>
        <v>0.0000001994492148</v>
      </c>
      <c r="G488" s="45">
        <f>Baseline!B$33 * (C488 * Baseline!B$66*Baseline!B$58/Baseline!B$73 + Baseline!B$52*Baseline!B$59/Baseline!B$74 + Baseline!B$53*Baseline!B$68/Baseline!B$75 + Baseline!B$54*Baseline!B$60/Baseline!B$76)</f>
        <v>0.0000001675753449</v>
      </c>
      <c r="H488" s="43">
        <f>Baseline!B$33 * (C488 * Baseline!B$66*Baseline!B$61/Baseline!B$73 + Baseline!B$52*Baseline!B$62/Baseline!B$74 + Baseline!B$53*Baseline!B$63/Baseline!B$75 + Baseline!B$54*Baseline!B$69/Baseline!B$76)</f>
        <v>0.00000000329559819</v>
      </c>
      <c r="I488" s="43">
        <f>Baseline!B$33 * (C488 * Baseline!B$57*Baseline!B$66/Baseline!B$73 + Baseline!B$67*Baseline!B$52/Baseline!B$74 + Baseline!B$55*Baseline!B$53/Baseline!B$75 + Baseline!B$56*Baseline!B$54/Baseline!B$76)</f>
        <v>0.0000001994492148</v>
      </c>
      <c r="J488" s="45">
        <f>Baseline!B$33 * (C488 * Baseline!B$57*Baseline!B$57/Baseline!B$73 + Baseline!B$67*Baseline!B$67/Baseline!B$74 + Baseline!B$55*Baseline!B$55/Baseline!B$75 + Baseline!B$56*Baseline!B$56/Baseline!B$76)</f>
        <v>0.000001763813734</v>
      </c>
      <c r="K488" s="43">
        <f>Baseline!B$33 * (C488 * Baseline!B$57*Baseline!B$58/Baseline!B$73 + Baseline!B$67*Baseline!B$59/Baseline!B$74 + Baseline!B$55*Baseline!B$68/Baseline!B$75 + Baseline!B$56*Baseline!B$60/Baseline!B$76)</f>
        <v>0.00000001374174745</v>
      </c>
      <c r="L488" s="45">
        <f>Baseline!B$33 * (C488 * Baseline!B$57*Baseline!B$61/Baseline!B$73 + Baseline!B$67*Baseline!B$62/Baseline!B$74 + Baseline!B$55*Baseline!B$63/Baseline!B$75 + Baseline!B$56*Baseline!B$69/Baseline!B$76)</f>
        <v>0.00000001439283462</v>
      </c>
      <c r="M488" s="43">
        <f>Baseline!B$33 * (C488 * Baseline!B$58*Baseline!B$66/Baseline!B$73 + Baseline!B$59*Baseline!B$52/Baseline!B$74 + Baseline!B$68*Baseline!B$53/Baseline!B$75 + Baseline!B$60*Baseline!B$54/Baseline!B$76)</f>
        <v>0.0000001675753449</v>
      </c>
      <c r="N488" s="45">
        <f>Baseline!B$33 * (C488 * Baseline!B$58*Baseline!B$57/Baseline!B$73 + Baseline!B$59*Baseline!B$67/Baseline!B$74 + Baseline!B$68*Baseline!B$55/Baseline!B$75 + Baseline!B$60*Baseline!B$56/Baseline!B$76)</f>
        <v>0.00000001374174745</v>
      </c>
      <c r="O488" s="45">
        <f>Baseline!B$33 * (C488 * Baseline!B$58*Baseline!B$58/Baseline!B$73 + Baseline!B$59*Baseline!B$59/Baseline!B$74 + Baseline!B$68*Baseline!B$68/Baseline!B$75 + Baseline!B$60*Baseline!B$60/Baseline!B$76)</f>
        <v>0.000001324389849</v>
      </c>
      <c r="P488" s="43">
        <f>Baseline!B$33 * (C488 * Baseline!B$58*Baseline!B$61/Baseline!B$73 + Baseline!B$59*Baseline!B$62/Baseline!B$74 + Baseline!B$68*Baseline!B$63/Baseline!B$75 + Baseline!B$60*Baseline!B$69/Baseline!B$76)</f>
        <v>0.000000001646899435</v>
      </c>
      <c r="Q488" s="43">
        <f>Baseline!B$33 * (C488 * Baseline!B$61*Baseline!B$66/Baseline!B$73 + Baseline!B$62*Baseline!B$52/Baseline!B$74 + Baseline!B$63*Baseline!B$53/Baseline!B$75 + Baseline!B$69*Baseline!B$54/Baseline!B$76)</f>
        <v>0.00000000329559819</v>
      </c>
      <c r="R488" s="43">
        <f>Baseline!B$33 * (C488 * Baseline!B$61*Baseline!B$57/Baseline!B$73 + Baseline!B$62*Baseline!B$67/Baseline!B$74 + Baseline!B$63*Baseline!B$55/Baseline!B$75 + Baseline!B$69*Baseline!B$56/Baseline!B$76)</f>
        <v>0.00000001439283462</v>
      </c>
      <c r="S488" s="43">
        <f>Baseline!B$33 * (C488 * Baseline!B$61*Baseline!B$58/Baseline!B$73 + Baseline!B$62*Baseline!B$59/Baseline!B$74 + Baseline!B$63*Baseline!B$68/Baseline!B$75 + Baseline!B$69*Baseline!B$60/Baseline!B$76)</f>
        <v>0.000000001646899435</v>
      </c>
      <c r="T488" s="43">
        <f>Baseline!B$33 * (C488 * Baseline!B$61*Baseline!B$61/Baseline!B$73 + Baseline!B$62*Baseline!B$62/Baseline!B$74 + Baseline!B$63*Baseline!B$63/Baseline!B$75 + Baseline!B$69*Baseline!B$69/Baseline!B$76)</f>
        <v>0.00000009854654085</v>
      </c>
      <c r="U488" s="41"/>
      <c r="V488" s="43">
        <f>E488 * ( Baseline!B$87 * Baseline!B$7 )</f>
        <v>0.1696813929</v>
      </c>
      <c r="W488" s="43">
        <f>F488 * ( Baseline!D$87 * Baseline!B$11 )</f>
        <v>0.003679159024</v>
      </c>
      <c r="X488" s="43">
        <f>G488 * ( Baseline!F$87 * Baseline!B$16 )</f>
        <v>0.005820691049</v>
      </c>
      <c r="Y488" s="43">
        <f>H488 * ( Baseline!H$87 * Baseline!B$18 )</f>
        <v>0.001158974441</v>
      </c>
      <c r="Z488" s="51">
        <f t="shared" si="1"/>
        <v>0.1803402174</v>
      </c>
      <c r="AA488" s="43">
        <f>I488 * ( Baseline!B$87 * Baseline!B$7 )</f>
        <v>0.0020700834</v>
      </c>
      <c r="AB488" s="45">
        <f>J488 * ( Baseline!D$87 * Baseline!B$11 )</f>
        <v>0.03253635882</v>
      </c>
      <c r="AC488" s="45">
        <f>K488 * ( Baseline!F$87 * Baseline!B$16 )</f>
        <v>0.0004773164359</v>
      </c>
      <c r="AD488" s="45">
        <f>L488 * ( Baseline!F$87 * Baseline!B$16 )</f>
        <v>0.0004999317991</v>
      </c>
      <c r="AE488" s="51">
        <f t="shared" si="2"/>
        <v>0.03558369045</v>
      </c>
      <c r="AF488" s="51">
        <f>M488 * ( Baseline!B$87 * Baseline!B$7 )</f>
        <v>0.001739264505</v>
      </c>
      <c r="AG488" s="51">
        <f>N488 * ( Baseline!D$87 * Baseline!B$11 )</f>
        <v>0.0002534884592</v>
      </c>
      <c r="AH488" s="51">
        <f>O488 * ( Baseline!F$87 * Baseline!B$16 )</f>
        <v>0.04600237668</v>
      </c>
      <c r="AI488" s="51">
        <f>P488 * ( Baseline!H$87 * Baseline!B$18 )</f>
        <v>0.0005791708341</v>
      </c>
      <c r="AJ488" s="51">
        <f t="shared" si="3"/>
        <v>0.04857430048</v>
      </c>
      <c r="AK488" s="51">
        <f>Q488 * ( Baseline!B$87 * Baseline!B$7 )</f>
        <v>0.00003420501362</v>
      </c>
      <c r="AL488" s="51">
        <f>R488 * ( Baseline!D$87 * Baseline!B$11 )</f>
        <v>0.000265498801</v>
      </c>
      <c r="AM488" s="51">
        <f>S488 * ( Baseline!F$87 * Baseline!B$16 )</f>
        <v>0.00005720467297</v>
      </c>
      <c r="AN488" s="51">
        <f>T488 * ( Baseline!H$87 * Baseline!B$18 )</f>
        <v>0.03465620367</v>
      </c>
      <c r="AO488" s="51">
        <f t="shared" si="4"/>
        <v>0.03501311216</v>
      </c>
      <c r="AP488" s="61"/>
      <c r="AQ488" s="51">
        <f>V488 * ( (1-Baseline!B$88-Baseline!B$87) + (1-B488)*Baseline!B$88 )</f>
        <v>0.08879807757</v>
      </c>
      <c r="AR488" s="51">
        <f>W488 * ( (1-Baseline!B$88-Baseline!B$87) + (1-B488)*Baseline!B$88 )</f>
        <v>0.001925386413</v>
      </c>
      <c r="AS488" s="51">
        <f>X488 * ( (1-Baseline!B$88-Baseline!B$87) + (1-B488)*Baseline!B$88 )</f>
        <v>0.00304609814</v>
      </c>
      <c r="AT488" s="51">
        <f>Y488 * ( (1-Baseline!B$88-Baseline!B$87) + (1-B488)*Baseline!B$88 )</f>
        <v>0.000606517312</v>
      </c>
      <c r="AU488" s="51">
        <f t="shared" si="5"/>
        <v>0.09437607944</v>
      </c>
      <c r="AV488" s="51">
        <f>AA488 * ( (1-Baseline!D$88-Baseline!D$87) + (1-B488)*Baseline!D$88 )</f>
        <v>0.001577869253</v>
      </c>
      <c r="AW488" s="51">
        <f>AB488 * ( (1-Baseline!D$88-Baseline!D$87) + (1-B488)*Baseline!D$88 )</f>
        <v>0.02480002505</v>
      </c>
      <c r="AX488" s="51">
        <f>AC488 * ( (1-Baseline!D$88-Baseline!D$87) + (1-B488)*Baseline!D$88 )</f>
        <v>0.0003638225049</v>
      </c>
      <c r="AY488" s="51">
        <f>AD488 * ( (1-Baseline!D$88-Baseline!D$87) + (1-B488)*Baseline!D$88 )</f>
        <v>0.0003810604994</v>
      </c>
      <c r="AZ488" s="51">
        <f t="shared" si="6"/>
        <v>0.0271227773</v>
      </c>
      <c r="BA488" s="51">
        <f>AF488 * ( (1-Baseline!F$88-Baseline!F$87) + (1-Baseline!B$36)*Baseline!F$88 )</f>
        <v>0.001251630394</v>
      </c>
      <c r="BB488" s="51">
        <f>AG488 * ( (1-Baseline!F$88-Baseline!F$87) + (1-Baseline!B$36)*Baseline!F$88 )</f>
        <v>0.0001824184069</v>
      </c>
      <c r="BC488" s="51">
        <f>AH488 * ( (1-Baseline!F$88-Baseline!F$87) + (1-Baseline!B$36)*Baseline!F$88 )</f>
        <v>0.03310478233</v>
      </c>
      <c r="BD488" s="51">
        <f>AI488 * ( (1-Baseline!F$88-Baseline!F$87) + (1-Baseline!B$36)*Baseline!F$88 )</f>
        <v>0.0004167898657</v>
      </c>
      <c r="BE488" s="51">
        <f t="shared" si="7"/>
        <v>0.034955621</v>
      </c>
      <c r="BF488" s="51">
        <f>AK488 * ( (1-Baseline!H$88-Baseline!H$87) + (1-Baseline!B$36)*Baseline!H$88 )</f>
        <v>0.00002710131639</v>
      </c>
      <c r="BG488" s="51">
        <f>AL488 * ( (1-Baseline!H$88-Baseline!H$87) + (1-Baseline!B$36)*Baseline!H$88 )</f>
        <v>0.00021036001</v>
      </c>
      <c r="BH488" s="51">
        <f>AM488 * ( (1-Baseline!H$88-Baseline!H$87) + (1-Baseline!B$36)*Baseline!H$88 )</f>
        <v>0.00004532440649</v>
      </c>
      <c r="BI488" s="51">
        <f>AN488 * ( (1-Baseline!H$88-Baseline!H$87) + (1-Baseline!B$36)*Baseline!H$88 )</f>
        <v>0.02745880329</v>
      </c>
      <c r="BJ488" s="51">
        <f t="shared" si="8"/>
        <v>0.02774158903</v>
      </c>
      <c r="BK488" s="61"/>
      <c r="BL488" s="51">
        <f t="shared" si="19"/>
        <v>0.9408960205</v>
      </c>
      <c r="BM488" s="51">
        <f t="shared" si="20"/>
        <v>0.02040121209</v>
      </c>
      <c r="BN488" s="51">
        <f t="shared" si="21"/>
        <v>0.03227616742</v>
      </c>
      <c r="BO488" s="51">
        <f t="shared" si="22"/>
        <v>0.006426599999</v>
      </c>
      <c r="BP488" s="51">
        <f t="shared" si="9"/>
        <v>1</v>
      </c>
      <c r="BQ488" s="51">
        <f t="shared" si="23"/>
        <v>0.05817506205</v>
      </c>
      <c r="BR488" s="51">
        <f t="shared" si="24"/>
        <v>0.9143615629</v>
      </c>
      <c r="BS488" s="51">
        <f t="shared" si="25"/>
        <v>0.01341391041</v>
      </c>
      <c r="BT488" s="51">
        <f t="shared" si="26"/>
        <v>0.01404946459</v>
      </c>
      <c r="BU488" s="51">
        <f t="shared" si="10"/>
        <v>1</v>
      </c>
      <c r="BV488" s="51">
        <f t="shared" si="27"/>
        <v>0.03580626973</v>
      </c>
      <c r="BW488" s="51">
        <f t="shared" si="28"/>
        <v>0.005218571481</v>
      </c>
      <c r="BX488" s="51">
        <f t="shared" si="29"/>
        <v>0.9470517584</v>
      </c>
      <c r="BY488" s="51">
        <f t="shared" si="30"/>
        <v>0.01192340041</v>
      </c>
      <c r="BZ488" s="51">
        <f t="shared" si="11"/>
        <v>1</v>
      </c>
      <c r="CA488" s="51">
        <f t="shared" si="31"/>
        <v>0.0009769201167</v>
      </c>
      <c r="CB488" s="51">
        <f t="shared" si="32"/>
        <v>0.007582839247</v>
      </c>
      <c r="CC488" s="51">
        <f t="shared" si="33"/>
        <v>0.001633807149</v>
      </c>
      <c r="CD488" s="51">
        <f t="shared" si="34"/>
        <v>0.9898064335</v>
      </c>
      <c r="CE488" s="51">
        <f t="shared" si="12"/>
        <v>1</v>
      </c>
      <c r="CF488" s="61"/>
      <c r="CG488" s="51">
        <f t="shared" si="35"/>
        <v>0.9408960205</v>
      </c>
      <c r="CH488" s="51">
        <f t="shared" si="36"/>
        <v>0.02040121209</v>
      </c>
      <c r="CI488" s="51">
        <f t="shared" si="37"/>
        <v>0.03227616742</v>
      </c>
      <c r="CJ488" s="51">
        <f t="shared" si="38"/>
        <v>0.006426599999</v>
      </c>
      <c r="CK488" s="51">
        <f t="shared" si="13"/>
        <v>1</v>
      </c>
      <c r="CL488" s="51">
        <f t="shared" si="39"/>
        <v>0.05817506205</v>
      </c>
      <c r="CM488" s="51">
        <f t="shared" si="40"/>
        <v>0.9143615629</v>
      </c>
      <c r="CN488" s="51">
        <f t="shared" si="41"/>
        <v>0.01341391041</v>
      </c>
      <c r="CO488" s="51">
        <f t="shared" si="42"/>
        <v>0.01404946459</v>
      </c>
      <c r="CP488" s="51">
        <f t="shared" si="14"/>
        <v>1</v>
      </c>
      <c r="CQ488" s="51">
        <f t="shared" si="43"/>
        <v>0.03580626973</v>
      </c>
      <c r="CR488" s="51">
        <f t="shared" si="44"/>
        <v>0.005218571481</v>
      </c>
      <c r="CS488" s="51">
        <f t="shared" si="45"/>
        <v>0.9470517584</v>
      </c>
      <c r="CT488" s="51">
        <f t="shared" si="46"/>
        <v>0.01192340041</v>
      </c>
      <c r="CU488" s="51">
        <f t="shared" si="15"/>
        <v>1</v>
      </c>
      <c r="CV488" s="51">
        <f t="shared" si="47"/>
        <v>0.0009769201167</v>
      </c>
      <c r="CW488" s="51">
        <f t="shared" si="48"/>
        <v>0.007582839247</v>
      </c>
      <c r="CX488" s="51">
        <f t="shared" si="49"/>
        <v>0.001633807149</v>
      </c>
      <c r="CY488" s="51">
        <f t="shared" si="50"/>
        <v>0.9898064335</v>
      </c>
      <c r="CZ488" s="51">
        <f t="shared" si="16"/>
        <v>1</v>
      </c>
      <c r="DA488" s="61"/>
      <c r="DB488" s="51">
        <f>(AQ488*Baseline!B$7 + AV488*Baseline!B$11 + BA488*Baseline!B$16 + BF488*Baseline!B$18)</f>
        <v>51885.08446</v>
      </c>
      <c r="DC488" s="51">
        <f>(AR488*Baseline!B$7 + AW488*Baseline!B$11 + BB488*Baseline!B$16 + BG488*Baseline!B$18)</f>
        <v>64362.49816</v>
      </c>
      <c r="DD488" s="51">
        <f>(AS488*Baseline!B$7 + AX488*Baseline!B$11 + BC488*Baseline!B$16 + BH488*Baseline!B$18)</f>
        <v>115240.3469</v>
      </c>
      <c r="DE488" s="51">
        <f>(AT488*Baseline!B$7 + AY488*Baseline!B$11 + BD488*Baseline!B$16 + BI488*Baseline!B$18)</f>
        <v>1259868.7</v>
      </c>
      <c r="DF488" s="51">
        <f t="shared" si="17"/>
        <v>1491356.63</v>
      </c>
      <c r="DG488" s="61"/>
      <c r="DH488" s="51">
        <f t="shared" si="51"/>
        <v>0.03479052792</v>
      </c>
      <c r="DI488" s="51">
        <f t="shared" si="52"/>
        <v>0.04315701347</v>
      </c>
      <c r="DJ488" s="51">
        <f t="shared" si="53"/>
        <v>0.07727215919</v>
      </c>
      <c r="DK488" s="51">
        <f t="shared" si="54"/>
        <v>0.8447802994</v>
      </c>
      <c r="DL488" s="51">
        <f t="shared" si="18"/>
        <v>1</v>
      </c>
      <c r="DM488" s="61"/>
      <c r="DN488" s="51">
        <f>DH488 / (Baseline!B$7/Baseline!B$17)</f>
        <v>3.713660027</v>
      </c>
      <c r="DO488" s="51">
        <f>DI488 / (Baseline!B$11/Baseline!B$17)</f>
        <v>1.041830961</v>
      </c>
      <c r="DP488" s="51">
        <f>DJ488 / (Baseline!B$16/Baseline!B$17)</f>
        <v>1.194088381</v>
      </c>
      <c r="DQ488" s="51">
        <f>DK488 / (Baseline!B$18/Baseline!B$17)</f>
        <v>0.9550987075</v>
      </c>
      <c r="DR488" s="79"/>
      <c r="DS488" s="51">
        <f>(AU488*Baseline!B$34)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0.02668594317</v>
      </c>
      <c r="DT488" s="51">
        <f>(AZ488*Baseline!B$34) + (Baseline!D$88*(1-Baseline!D$89)*Baseline!B$35) + (Baseline!D$88*Baseline!D$89*((1-Baseline!D$90)*Baseline!B$40 + Baseline!D$90*Baseline!B$41))</f>
        <v>0.0104819846</v>
      </c>
      <c r="DU488" s="51">
        <f>(BE488*Baseline!B$34) + (Baseline!F$88*(1-Baseline!F$89)*Baseline!B$35) + (Baseline!F$88*Baseline!F$89*((1-Baseline!F$90)*Baseline!B$40 + Baseline!F$90*Baseline!B$41))</f>
        <v>0.01297398315</v>
      </c>
      <c r="DV488" s="51">
        <f>(BJ488*Baseline!B$34) + (Baseline!H$88*(1-Baseline!H$89)*Baseline!B$35) + (Baseline!H$88*Baseline!H$89*((1-Baseline!H$90)*Baseline!B$40 + Baseline!H$90*Baseline!B$41))</f>
        <v>0.009306238354</v>
      </c>
      <c r="DW488" s="51">
        <f>( DS488*Baseline!B$7 + DT488*Baseline!B$11 + DU488*Baseline!B$16 + DV488*Baseline!B$18 ) / Baseline!B$17</f>
        <v>0.009755108331</v>
      </c>
    </row>
    <row r="489">
      <c r="A489" s="4" t="s">
        <v>805</v>
      </c>
      <c r="B489" s="45">
        <f>MIN( MAX( NORMINV( MCrands!B489, (B$5+B$4)/2, (B$5-B$4)/3.29 ), 0 ), 1 )</f>
        <v>0.788449913</v>
      </c>
      <c r="C489" s="45">
        <f>MAX( NORMINV( MCrands!C489, (C$5+C$4)/2, (C$5-C$4)/3.29 ), 0 )</f>
        <v>2.191796962</v>
      </c>
      <c r="D489" s="41"/>
      <c r="E489" s="43">
        <f>Baseline!B$33 * (C489 * Baseline!B$66*Baseline!B$66/Baseline!B$73 + Baseline!B$52*Baseline!B$52/Baseline!B$74 + Baseline!B$53*Baseline!B$53/Baseline!B$75 + Baseline!B$54*Baseline!B$54/Baseline!B$76)</f>
        <v>0.00001555921933</v>
      </c>
      <c r="F489" s="43">
        <f>Baseline!B$33 * (C489 * Baseline!B$66*Baseline!B$57/Baseline!B$73 + Baseline!B$52*Baseline!B$67/Baseline!B$74 + Baseline!B$53*Baseline!B$55/Baseline!B$75 + Baseline!B$54*Baseline!B$56/Baseline!B$76)</f>
        <v>0.0000001993245867</v>
      </c>
      <c r="G489" s="45">
        <f>Baseline!B$33 * (C489 * Baseline!B$66*Baseline!B$58/Baseline!B$73 + Baseline!B$52*Baseline!B$59/Baseline!B$74 + Baseline!B$53*Baseline!B$68/Baseline!B$75 + Baseline!B$54*Baseline!B$60/Baseline!B$76)</f>
        <v>0.0000001672689677</v>
      </c>
      <c r="H489" s="43">
        <f>Baseline!B$33 * (C489 * Baseline!B$66*Baseline!B$61/Baseline!B$73 + Baseline!B$52*Baseline!B$62/Baseline!B$74 + Baseline!B$53*Baseline!B$63/Baseline!B$75 + Baseline!B$54*Baseline!B$69/Baseline!B$76)</f>
        <v>0.000000003264960473</v>
      </c>
      <c r="I489" s="43">
        <f>Baseline!B$33 * (C489 * Baseline!B$57*Baseline!B$66/Baseline!B$73 + Baseline!B$67*Baseline!B$52/Baseline!B$74 + Baseline!B$55*Baseline!B$53/Baseline!B$75 + Baseline!B$56*Baseline!B$54/Baseline!B$76)</f>
        <v>0.0000001993245867</v>
      </c>
      <c r="J489" s="45">
        <f>Baseline!B$33 * (C489 * Baseline!B$57*Baseline!B$57/Baseline!B$73 + Baseline!B$67*Baseline!B$67/Baseline!B$74 + Baseline!B$55*Baseline!B$55/Baseline!B$75 + Baseline!B$56*Baseline!B$56/Baseline!B$76)</f>
        <v>0.000001763813714</v>
      </c>
      <c r="K489" s="43">
        <f>Baseline!B$33 * (C489 * Baseline!B$57*Baseline!B$58/Baseline!B$73 + Baseline!B$67*Baseline!B$59/Baseline!B$74 + Baseline!B$55*Baseline!B$68/Baseline!B$75 + Baseline!B$56*Baseline!B$60/Baseline!B$76)</f>
        <v>0.00000001374169907</v>
      </c>
      <c r="L489" s="45">
        <f>Baseline!B$33 * (C489 * Baseline!B$57*Baseline!B$61/Baseline!B$73 + Baseline!B$67*Baseline!B$62/Baseline!B$74 + Baseline!B$55*Baseline!B$63/Baseline!B$75 + Baseline!B$56*Baseline!B$69/Baseline!B$76)</f>
        <v>0.00000001439282978</v>
      </c>
      <c r="M489" s="43">
        <f>Baseline!B$33 * (C489 * Baseline!B$58*Baseline!B$66/Baseline!B$73 + Baseline!B$59*Baseline!B$52/Baseline!B$74 + Baseline!B$68*Baseline!B$53/Baseline!B$75 + Baseline!B$60*Baseline!B$54/Baseline!B$76)</f>
        <v>0.0000001672689677</v>
      </c>
      <c r="N489" s="45">
        <f>Baseline!B$33 * (C489 * Baseline!B$58*Baseline!B$57/Baseline!B$73 + Baseline!B$59*Baseline!B$67/Baseline!B$74 + Baseline!B$68*Baseline!B$55/Baseline!B$75 + Baseline!B$60*Baseline!B$56/Baseline!B$76)</f>
        <v>0.00000001374169907</v>
      </c>
      <c r="O489" s="45">
        <f>Baseline!B$33 * (C489 * Baseline!B$58*Baseline!B$58/Baseline!B$73 + Baseline!B$59*Baseline!B$59/Baseline!B$74 + Baseline!B$68*Baseline!B$68/Baseline!B$75 + Baseline!B$60*Baseline!B$60/Baseline!B$76)</f>
        <v>0.00000132438973</v>
      </c>
      <c r="P489" s="43">
        <f>Baseline!B$33 * (C489 * Baseline!B$58*Baseline!B$61/Baseline!B$73 + Baseline!B$59*Baseline!B$62/Baseline!B$74 + Baseline!B$68*Baseline!B$63/Baseline!B$75 + Baseline!B$60*Baseline!B$69/Baseline!B$76)</f>
        <v>0.000000001646887543</v>
      </c>
      <c r="Q489" s="43">
        <f>Baseline!B$33 * (C489 * Baseline!B$61*Baseline!B$66/Baseline!B$73 + Baseline!B$62*Baseline!B$52/Baseline!B$74 + Baseline!B$63*Baseline!B$53/Baseline!B$75 + Baseline!B$69*Baseline!B$54/Baseline!B$76)</f>
        <v>0.000000003264960473</v>
      </c>
      <c r="R489" s="43">
        <f>Baseline!B$33 * (C489 * Baseline!B$61*Baseline!B$57/Baseline!B$73 + Baseline!B$62*Baseline!B$67/Baseline!B$74 + Baseline!B$63*Baseline!B$55/Baseline!B$75 + Baseline!B$69*Baseline!B$56/Baseline!B$76)</f>
        <v>0.00000001439282978</v>
      </c>
      <c r="S489" s="43">
        <f>Baseline!B$33 * (C489 * Baseline!B$61*Baseline!B$58/Baseline!B$73 + Baseline!B$62*Baseline!B$59/Baseline!B$74 + Baseline!B$63*Baseline!B$68/Baseline!B$75 + Baseline!B$69*Baseline!B$60/Baseline!B$76)</f>
        <v>0.000000001646887543</v>
      </c>
      <c r="T489" s="43">
        <f>Baseline!B$33 * (C489 * Baseline!B$61*Baseline!B$61/Baseline!B$73 + Baseline!B$62*Baseline!B$62/Baseline!B$74 + Baseline!B$63*Baseline!B$63/Baseline!B$75 + Baseline!B$69*Baseline!B$69/Baseline!B$76)</f>
        <v>0.00000009854653967</v>
      </c>
      <c r="U489" s="41"/>
      <c r="V489" s="43">
        <f>E489 * ( Baseline!B$87 * Baseline!B$7 )</f>
        <v>0.1614891375</v>
      </c>
      <c r="W489" s="43">
        <f>F489 * ( Baseline!D$87 * Baseline!B$11 )</f>
        <v>0.003676860062</v>
      </c>
      <c r="X489" s="43">
        <f>G489 * ( Baseline!F$87 * Baseline!B$16 )</f>
        <v>0.005810049109</v>
      </c>
      <c r="Y489" s="43">
        <f>H489 * ( Baseline!H$87 * Baseline!B$18 )</f>
        <v>0.001148199969</v>
      </c>
      <c r="Z489" s="51">
        <f t="shared" si="1"/>
        <v>0.1721242466</v>
      </c>
      <c r="AA489" s="43">
        <f>I489 * ( Baseline!B$87 * Baseline!B$7 )</f>
        <v>0.002068789886</v>
      </c>
      <c r="AB489" s="45">
        <f>J489 * ( Baseline!D$87 * Baseline!B$11 )</f>
        <v>0.03253635845</v>
      </c>
      <c r="AC489" s="45">
        <f>K489 * ( Baseline!F$87 * Baseline!B$16 )</f>
        <v>0.0004773147556</v>
      </c>
      <c r="AD489" s="45">
        <f>L489 * ( Baseline!F$87 * Baseline!B$16 )</f>
        <v>0.000499931631</v>
      </c>
      <c r="AE489" s="51">
        <f t="shared" si="2"/>
        <v>0.03558239472</v>
      </c>
      <c r="AF489" s="51">
        <f>M489 * ( Baseline!B$87 * Baseline!B$7 )</f>
        <v>0.001736084616</v>
      </c>
      <c r="AG489" s="51">
        <f>N489 * ( Baseline!D$87 * Baseline!B$11 )</f>
        <v>0.0002534875668</v>
      </c>
      <c r="AH489" s="51">
        <f>O489 * ( Baseline!F$87 * Baseline!B$16 )</f>
        <v>0.04600237255</v>
      </c>
      <c r="AI489" s="51">
        <f>P489 * ( Baseline!H$87 * Baseline!B$18 )</f>
        <v>0.0005791666519</v>
      </c>
      <c r="AJ489" s="51">
        <f t="shared" si="3"/>
        <v>0.04857111138</v>
      </c>
      <c r="AK489" s="51">
        <f>Q489 * ( Baseline!B$87 * Baseline!B$7 )</f>
        <v>0.00003388702475</v>
      </c>
      <c r="AL489" s="51">
        <f>R489 * ( Baseline!D$87 * Baseline!B$11 )</f>
        <v>0.0002654987118</v>
      </c>
      <c r="AM489" s="51">
        <f>S489 * ( Baseline!F$87 * Baseline!B$16 )</f>
        <v>0.0000572042599</v>
      </c>
      <c r="AN489" s="51">
        <f>T489 * ( Baseline!H$87 * Baseline!B$18 )</f>
        <v>0.03465620325</v>
      </c>
      <c r="AO489" s="51">
        <f t="shared" si="4"/>
        <v>0.03501279325</v>
      </c>
      <c r="AP489" s="61"/>
      <c r="AQ489" s="51">
        <f>V489 * ( (1-Baseline!B$88-Baseline!B$87) + (1-B489)*Baseline!B$88 )</f>
        <v>0.04471304414</v>
      </c>
      <c r="AR489" s="51">
        <f>W489 * ( (1-Baseline!B$88-Baseline!B$87) + (1-B489)*Baseline!B$88 )</f>
        <v>0.00101804746</v>
      </c>
      <c r="AS489" s="51">
        <f>X489 * ( (1-Baseline!B$88-Baseline!B$87) + (1-B489)*Baseline!B$88 )</f>
        <v>0.001608683942</v>
      </c>
      <c r="AT489" s="51">
        <f>Y489 * ( (1-Baseline!B$88-Baseline!B$87) + (1-B489)*Baseline!B$88 )</f>
        <v>0.0003179131222</v>
      </c>
      <c r="AU489" s="51">
        <f t="shared" si="5"/>
        <v>0.04765768866</v>
      </c>
      <c r="AV489" s="51">
        <f>AA489 * ( (1-Baseline!D$88-Baseline!D$87) + (1-B489)*Baseline!D$88 )</f>
        <v>0.001320245515</v>
      </c>
      <c r="AW489" s="51">
        <f>AB489 * ( (1-Baseline!D$88-Baseline!D$87) + (1-B489)*Baseline!D$88 )</f>
        <v>0.02076382024</v>
      </c>
      <c r="AX489" s="51">
        <f>AC489 * ( (1-Baseline!D$88-Baseline!D$87) + (1-B489)*Baseline!D$88 )</f>
        <v>0.0003046093127</v>
      </c>
      <c r="AY489" s="51">
        <f>AD489 * ( (1-Baseline!D$88-Baseline!D$87) + (1-B489)*Baseline!D$88 )</f>
        <v>0.0003190427883</v>
      </c>
      <c r="AZ489" s="51">
        <f t="shared" si="6"/>
        <v>0.02270771786</v>
      </c>
      <c r="BA489" s="51">
        <f>AF489 * ( (1-Baseline!F$88-Baseline!F$87) + (1-Baseline!B$36)*Baseline!F$88 )</f>
        <v>0.001249342044</v>
      </c>
      <c r="BB489" s="51">
        <f>AG489 * ( (1-Baseline!F$88-Baseline!F$87) + (1-Baseline!B$36)*Baseline!F$88 )</f>
        <v>0.0001824177647</v>
      </c>
      <c r="BC489" s="51">
        <f>AH489 * ( (1-Baseline!F$88-Baseline!F$87) + (1-Baseline!B$36)*Baseline!F$88 )</f>
        <v>0.03310477936</v>
      </c>
      <c r="BD489" s="51">
        <f>AI489 * ( (1-Baseline!F$88-Baseline!F$87) + (1-Baseline!B$36)*Baseline!F$88 )</f>
        <v>0.000416786856</v>
      </c>
      <c r="BE489" s="51">
        <f t="shared" si="7"/>
        <v>0.03495332603</v>
      </c>
      <c r="BF489" s="51">
        <f>AK489 * ( (1-Baseline!H$88-Baseline!H$87) + (1-Baseline!B$36)*Baseline!H$88 )</f>
        <v>0.00002684936745</v>
      </c>
      <c r="BG489" s="51">
        <f>AL489 * ( (1-Baseline!H$88-Baseline!H$87) + (1-Baseline!B$36)*Baseline!H$88 )</f>
        <v>0.0002103599393</v>
      </c>
      <c r="BH489" s="51">
        <f>AM489 * ( (1-Baseline!H$88-Baseline!H$87) + (1-Baseline!B$36)*Baseline!H$88 )</f>
        <v>0.0000453240792</v>
      </c>
      <c r="BI489" s="51">
        <f>AN489 * ( (1-Baseline!H$88-Baseline!H$87) + (1-Baseline!B$36)*Baseline!H$88 )</f>
        <v>0.02745880296</v>
      </c>
      <c r="BJ489" s="51">
        <f t="shared" si="8"/>
        <v>0.02774133635</v>
      </c>
      <c r="BK489" s="61"/>
      <c r="BL489" s="51">
        <f t="shared" si="19"/>
        <v>0.9382126031</v>
      </c>
      <c r="BM489" s="51">
        <f t="shared" si="20"/>
        <v>0.02136166249</v>
      </c>
      <c r="BN489" s="51">
        <f t="shared" si="21"/>
        <v>0.03375497191</v>
      </c>
      <c r="BO489" s="51">
        <f t="shared" si="22"/>
        <v>0.006670762496</v>
      </c>
      <c r="BP489" s="51">
        <f t="shared" si="9"/>
        <v>1</v>
      </c>
      <c r="BQ489" s="51">
        <f t="shared" si="23"/>
        <v>0.05814082784</v>
      </c>
      <c r="BR489" s="51">
        <f t="shared" si="24"/>
        <v>0.914394849</v>
      </c>
      <c r="BS489" s="51">
        <f t="shared" si="25"/>
        <v>0.01341435166</v>
      </c>
      <c r="BT489" s="51">
        <f t="shared" si="26"/>
        <v>0.01404997148</v>
      </c>
      <c r="BU489" s="51">
        <f t="shared" si="10"/>
        <v>1</v>
      </c>
      <c r="BV489" s="51">
        <f t="shared" si="27"/>
        <v>0.03574315198</v>
      </c>
      <c r="BW489" s="51">
        <f t="shared" si="28"/>
        <v>0.005218895751</v>
      </c>
      <c r="BX489" s="51">
        <f t="shared" si="29"/>
        <v>0.9471138551</v>
      </c>
      <c r="BY489" s="51">
        <f t="shared" si="30"/>
        <v>0.01192409717</v>
      </c>
      <c r="BZ489" s="51">
        <f t="shared" si="11"/>
        <v>1</v>
      </c>
      <c r="CA489" s="51">
        <f t="shared" si="31"/>
        <v>0.0009678469385</v>
      </c>
      <c r="CB489" s="51">
        <f t="shared" si="32"/>
        <v>0.007582905766</v>
      </c>
      <c r="CC489" s="51">
        <f t="shared" si="33"/>
        <v>0.001633810233</v>
      </c>
      <c r="CD489" s="51">
        <f t="shared" si="34"/>
        <v>0.9898154371</v>
      </c>
      <c r="CE489" s="51">
        <f t="shared" si="12"/>
        <v>1</v>
      </c>
      <c r="CF489" s="61"/>
      <c r="CG489" s="51">
        <f t="shared" si="35"/>
        <v>0.9382126031</v>
      </c>
      <c r="CH489" s="51">
        <f t="shared" si="36"/>
        <v>0.02136166249</v>
      </c>
      <c r="CI489" s="51">
        <f t="shared" si="37"/>
        <v>0.03375497191</v>
      </c>
      <c r="CJ489" s="51">
        <f t="shared" si="38"/>
        <v>0.006670762496</v>
      </c>
      <c r="CK489" s="51">
        <f t="shared" si="13"/>
        <v>1</v>
      </c>
      <c r="CL489" s="51">
        <f t="shared" si="39"/>
        <v>0.05814082784</v>
      </c>
      <c r="CM489" s="51">
        <f t="shared" si="40"/>
        <v>0.914394849</v>
      </c>
      <c r="CN489" s="51">
        <f t="shared" si="41"/>
        <v>0.01341435166</v>
      </c>
      <c r="CO489" s="51">
        <f t="shared" si="42"/>
        <v>0.01404997148</v>
      </c>
      <c r="CP489" s="51">
        <f t="shared" si="14"/>
        <v>1</v>
      </c>
      <c r="CQ489" s="51">
        <f t="shared" si="43"/>
        <v>0.03574315198</v>
      </c>
      <c r="CR489" s="51">
        <f t="shared" si="44"/>
        <v>0.005218895751</v>
      </c>
      <c r="CS489" s="51">
        <f t="shared" si="45"/>
        <v>0.9471138551</v>
      </c>
      <c r="CT489" s="51">
        <f t="shared" si="46"/>
        <v>0.01192409717</v>
      </c>
      <c r="CU489" s="51">
        <f t="shared" si="15"/>
        <v>1</v>
      </c>
      <c r="CV489" s="51">
        <f t="shared" si="47"/>
        <v>0.0009678469385</v>
      </c>
      <c r="CW489" s="51">
        <f t="shared" si="48"/>
        <v>0.007582905766</v>
      </c>
      <c r="CX489" s="51">
        <f t="shared" si="49"/>
        <v>0.001633810233</v>
      </c>
      <c r="CY489" s="51">
        <f t="shared" si="50"/>
        <v>0.9898154371</v>
      </c>
      <c r="CZ489" s="51">
        <f t="shared" si="16"/>
        <v>1</v>
      </c>
      <c r="DA489" s="61"/>
      <c r="DB489" s="51">
        <f>(AQ489*Baseline!B$7 + AV489*Baseline!B$11 + BA489*Baseline!B$16 + BF489*Baseline!B$18)</f>
        <v>29932.15188</v>
      </c>
      <c r="DC489" s="51">
        <f>(AR489*Baseline!B$7 + AW489*Baseline!B$11 + BB489*Baseline!B$16 + BG489*Baseline!B$18)</f>
        <v>55266.57422</v>
      </c>
      <c r="DD489" s="51">
        <f>(AS489*Baseline!B$7 + AX489*Baseline!B$11 + BC489*Baseline!B$16 + BH489*Baseline!B$18)</f>
        <v>114416.1902</v>
      </c>
      <c r="DE489" s="51">
        <f>(AT489*Baseline!B$7 + AY489*Baseline!B$11 + BD489*Baseline!B$16 + BI489*Baseline!B$18)</f>
        <v>1259595.701</v>
      </c>
      <c r="DF489" s="51">
        <f t="shared" si="17"/>
        <v>1459210.618</v>
      </c>
      <c r="DG489" s="61"/>
      <c r="DH489" s="51">
        <f t="shared" si="51"/>
        <v>0.02051256447</v>
      </c>
      <c r="DI489" s="51">
        <f t="shared" si="52"/>
        <v>0.03787429556</v>
      </c>
      <c r="DJ489" s="51">
        <f t="shared" si="53"/>
        <v>0.0784096475</v>
      </c>
      <c r="DK489" s="51">
        <f t="shared" si="54"/>
        <v>0.8632034925</v>
      </c>
      <c r="DL489" s="51">
        <f t="shared" si="18"/>
        <v>1</v>
      </c>
      <c r="DM489" s="61"/>
      <c r="DN489" s="51">
        <f>DH489 / (Baseline!B$7/Baseline!B$17)</f>
        <v>2.18958134</v>
      </c>
      <c r="DO489" s="51">
        <f>DI489 / (Baseline!B$11/Baseline!B$17)</f>
        <v>0.9143036225</v>
      </c>
      <c r="DP489" s="51">
        <f>DJ489 / (Baseline!B$16/Baseline!B$17)</f>
        <v>1.211666013</v>
      </c>
      <c r="DQ489" s="51">
        <f>DK489 / (Baseline!B$18/Baseline!B$17)</f>
        <v>0.9759277537</v>
      </c>
      <c r="DR489" s="79"/>
      <c r="DS489" s="51">
        <f>(AU489*Baseline!B$34)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0.01967818455</v>
      </c>
      <c r="DT489" s="51">
        <f>(AZ489*Baseline!B$34) + (Baseline!D$88*(1-Baseline!D$89)*Baseline!B$35) + (Baseline!D$88*Baseline!D$89*((1-Baseline!D$90)*Baseline!B$40 + Baseline!D$90*Baseline!B$41))</f>
        <v>0.009819725679</v>
      </c>
      <c r="DU489" s="51">
        <f>(BE489*Baseline!B$34) + (Baseline!F$88*(1-Baseline!F$89)*Baseline!B$35) + (Baseline!F$88*Baseline!F$89*((1-Baseline!F$90)*Baseline!B$40 + Baseline!F$90*Baseline!B$41))</f>
        <v>0.0129736389</v>
      </c>
      <c r="DV489" s="51">
        <f>(BJ489*Baseline!B$34) + (Baseline!H$88*(1-Baseline!H$89)*Baseline!B$35) + (Baseline!H$88*Baseline!H$89*((1-Baseline!H$90)*Baseline!B$40 + Baseline!H$90*Baseline!B$41))</f>
        <v>0.009306200452</v>
      </c>
      <c r="DW489" s="51">
        <f>( DS489*Baseline!B$7 + DT489*Baseline!B$11 + DU489*Baseline!B$16 + DV489*Baseline!B$18 ) / Baseline!B$17</f>
        <v>0.009661968489</v>
      </c>
    </row>
    <row r="490">
      <c r="A490" s="4" t="s">
        <v>806</v>
      </c>
      <c r="B490" s="45">
        <f>MIN( MAX( NORMINV( MCrands!B490, (B$5+B$4)/2, (B$5-B$4)/3.29 ), 0 ), 1 )</f>
        <v>0.434225935</v>
      </c>
      <c r="C490" s="45">
        <f>MAX( NORMINV( MCrands!C490, (C$5+C$4)/2, (C$5-C$4)/3.29 ), 0 )</f>
        <v>2.699816664</v>
      </c>
      <c r="D490" s="41"/>
      <c r="E490" s="43">
        <f>Baseline!B$33 * (C490 * Baseline!B$66*Baseline!B$66/Baseline!B$73 + Baseline!B$52*Baseline!B$52/Baseline!B$74 + Baseline!B$53*Baseline!B$53/Baseline!B$75 + Baseline!B$54*Baseline!B$54/Baseline!B$76)</f>
        <v>0.00001915601102</v>
      </c>
      <c r="F490" s="43">
        <f>Baseline!B$33 * (C490 * Baseline!B$66*Baseline!B$57/Baseline!B$73 + Baseline!B$52*Baseline!B$67/Baseline!B$74 + Baseline!B$53*Baseline!B$55/Baseline!B$75 + Baseline!B$54*Baseline!B$56/Baseline!B$76)</f>
        <v>0.0000001998925012</v>
      </c>
      <c r="G490" s="45">
        <f>Baseline!B$33 * (C490 * Baseline!B$66*Baseline!B$58/Baseline!B$73 + Baseline!B$52*Baseline!B$59/Baseline!B$74 + Baseline!B$53*Baseline!B$68/Baseline!B$75 + Baseline!B$54*Baseline!B$60/Baseline!B$76)</f>
        <v>0.0000001686650908</v>
      </c>
      <c r="H490" s="43">
        <f>Baseline!B$33 * (C490 * Baseline!B$66*Baseline!B$61/Baseline!B$73 + Baseline!B$52*Baseline!B$62/Baseline!B$74 + Baseline!B$53*Baseline!B$63/Baseline!B$75 + Baseline!B$54*Baseline!B$69/Baseline!B$76)</f>
        <v>0.000000003404572782</v>
      </c>
      <c r="I490" s="43">
        <f>Baseline!B$33 * (C490 * Baseline!B$57*Baseline!B$66/Baseline!B$73 + Baseline!B$67*Baseline!B$52/Baseline!B$74 + Baseline!B$55*Baseline!B$53/Baseline!B$75 + Baseline!B$56*Baseline!B$54/Baseline!B$76)</f>
        <v>0.0000001998925012</v>
      </c>
      <c r="J490" s="45">
        <f>Baseline!B$33 * (C490 * Baseline!B$57*Baseline!B$57/Baseline!B$73 + Baseline!B$67*Baseline!B$67/Baseline!B$74 + Baseline!B$55*Baseline!B$55/Baseline!B$75 + Baseline!B$56*Baseline!B$56/Baseline!B$76)</f>
        <v>0.000001763813804</v>
      </c>
      <c r="K490" s="43">
        <f>Baseline!B$33 * (C490 * Baseline!B$57*Baseline!B$58/Baseline!B$73 + Baseline!B$67*Baseline!B$59/Baseline!B$74 + Baseline!B$55*Baseline!B$68/Baseline!B$75 + Baseline!B$56*Baseline!B$60/Baseline!B$76)</f>
        <v>0.00000001374191951</v>
      </c>
      <c r="L490" s="45">
        <f>Baseline!B$33 * (C490 * Baseline!B$57*Baseline!B$61/Baseline!B$73 + Baseline!B$67*Baseline!B$62/Baseline!B$74 + Baseline!B$55*Baseline!B$63/Baseline!B$75 + Baseline!B$56*Baseline!B$69/Baseline!B$76)</f>
        <v>0.00000001439285183</v>
      </c>
      <c r="M490" s="43">
        <f>Baseline!B$33 * (C490 * Baseline!B$58*Baseline!B$66/Baseline!B$73 + Baseline!B$59*Baseline!B$52/Baseline!B$74 + Baseline!B$68*Baseline!B$53/Baseline!B$75 + Baseline!B$60*Baseline!B$54/Baseline!B$76)</f>
        <v>0.0000001686650908</v>
      </c>
      <c r="N490" s="45">
        <f>Baseline!B$33 * (C490 * Baseline!B$58*Baseline!B$57/Baseline!B$73 + Baseline!B$59*Baseline!B$67/Baseline!B$74 + Baseline!B$68*Baseline!B$55/Baseline!B$75 + Baseline!B$60*Baseline!B$56/Baseline!B$76)</f>
        <v>0.00000001374191951</v>
      </c>
      <c r="O490" s="45">
        <f>Baseline!B$33 * (C490 * Baseline!B$58*Baseline!B$58/Baseline!B$73 + Baseline!B$59*Baseline!B$59/Baseline!B$74 + Baseline!B$68*Baseline!B$68/Baseline!B$75 + Baseline!B$60*Baseline!B$60/Baseline!B$76)</f>
        <v>0.000001324390272</v>
      </c>
      <c r="P490" s="43">
        <f>Baseline!B$33 * (C490 * Baseline!B$58*Baseline!B$61/Baseline!B$73 + Baseline!B$59*Baseline!B$62/Baseline!B$74 + Baseline!B$68*Baseline!B$63/Baseline!B$75 + Baseline!B$60*Baseline!B$69/Baseline!B$76)</f>
        <v>0.000000001646941735</v>
      </c>
      <c r="Q490" s="43">
        <f>Baseline!B$33 * (C490 * Baseline!B$61*Baseline!B$66/Baseline!B$73 + Baseline!B$62*Baseline!B$52/Baseline!B$74 + Baseline!B$63*Baseline!B$53/Baseline!B$75 + Baseline!B$69*Baseline!B$54/Baseline!B$76)</f>
        <v>0.000000003404572782</v>
      </c>
      <c r="R490" s="43">
        <f>Baseline!B$33 * (C490 * Baseline!B$61*Baseline!B$57/Baseline!B$73 + Baseline!B$62*Baseline!B$67/Baseline!B$74 + Baseline!B$63*Baseline!B$55/Baseline!B$75 + Baseline!B$69*Baseline!B$56/Baseline!B$76)</f>
        <v>0.00000001439285183</v>
      </c>
      <c r="S490" s="43">
        <f>Baseline!B$33 * (C490 * Baseline!B$61*Baseline!B$58/Baseline!B$73 + Baseline!B$62*Baseline!B$59/Baseline!B$74 + Baseline!B$63*Baseline!B$68/Baseline!B$75 + Baseline!B$69*Baseline!B$60/Baseline!B$76)</f>
        <v>0.000000001646941735</v>
      </c>
      <c r="T490" s="43">
        <f>Baseline!B$33 * (C490 * Baseline!B$61*Baseline!B$61/Baseline!B$73 + Baseline!B$62*Baseline!B$62/Baseline!B$74 + Baseline!B$63*Baseline!B$63/Baseline!B$75 + Baseline!B$69*Baseline!B$69/Baseline!B$76)</f>
        <v>0.00000009854654508</v>
      </c>
      <c r="U490" s="41"/>
      <c r="V490" s="43">
        <f>E490 * ( Baseline!B$87 * Baseline!B$7 )</f>
        <v>0.1988202384</v>
      </c>
      <c r="W490" s="43">
        <f>F490 * ( Baseline!D$87 * Baseline!B$11 )</f>
        <v>0.003687336151</v>
      </c>
      <c r="X490" s="43">
        <f>G490 * ( Baseline!F$87 * Baseline!B$16 )</f>
        <v>0.005858543123</v>
      </c>
      <c r="Y490" s="43">
        <f>H490 * ( Baseline!H$87 * Baseline!B$18 )</f>
        <v>0.001197297914</v>
      </c>
      <c r="Z490" s="51">
        <f t="shared" si="1"/>
        <v>0.2095634156</v>
      </c>
      <c r="AA490" s="43">
        <f>I490 * ( Baseline!B$87 * Baseline!B$7 )</f>
        <v>0.00207468427</v>
      </c>
      <c r="AB490" s="45">
        <f>J490 * ( Baseline!D$87 * Baseline!B$11 )</f>
        <v>0.03253636011</v>
      </c>
      <c r="AC490" s="45">
        <f>K490 * ( Baseline!F$87 * Baseline!B$16 )</f>
        <v>0.0004773224126</v>
      </c>
      <c r="AD490" s="45">
        <f>L490 * ( Baseline!F$87 * Baseline!B$16 )</f>
        <v>0.0004999323967</v>
      </c>
      <c r="AE490" s="51">
        <f t="shared" si="2"/>
        <v>0.03558829919</v>
      </c>
      <c r="AF490" s="51">
        <f>M490 * ( Baseline!B$87 * Baseline!B$7 )</f>
        <v>0.001750574978</v>
      </c>
      <c r="AG490" s="51">
        <f>N490 * ( Baseline!D$87 * Baseline!B$11 )</f>
        <v>0.0002534916332</v>
      </c>
      <c r="AH490" s="51">
        <f>O490 * ( Baseline!F$87 * Baseline!B$16 )</f>
        <v>0.04600239137</v>
      </c>
      <c r="AI490" s="51">
        <f>P490 * ( Baseline!H$87 * Baseline!B$18 )</f>
        <v>0.0005791857096</v>
      </c>
      <c r="AJ490" s="51">
        <f t="shared" si="3"/>
        <v>0.04858564369</v>
      </c>
      <c r="AK490" s="51">
        <f>Q490 * ( Baseline!B$87 * Baseline!B$7 )</f>
        <v>0.00003533606091</v>
      </c>
      <c r="AL490" s="51">
        <f>R490 * ( Baseline!D$87 * Baseline!B$11 )</f>
        <v>0.0002654991184</v>
      </c>
      <c r="AM490" s="51">
        <f>S490 * ( Baseline!F$87 * Baseline!B$16 )</f>
        <v>0.00005720614223</v>
      </c>
      <c r="AN490" s="51">
        <f>T490 * ( Baseline!H$87 * Baseline!B$18 )</f>
        <v>0.03465620516</v>
      </c>
      <c r="AO490" s="51">
        <f t="shared" si="4"/>
        <v>0.03501424648</v>
      </c>
      <c r="AP490" s="61"/>
      <c r="AQ490" s="51">
        <f>V490 * ( (1-Baseline!B$88-Baseline!B$87) + (1-B490)*Baseline!B$88 )</f>
        <v>0.1177292008</v>
      </c>
      <c r="AR490" s="51">
        <f>W490 * ( (1-Baseline!B$88-Baseline!B$87) + (1-B490)*Baseline!B$88 )</f>
        <v>0.002183415238</v>
      </c>
      <c r="AS490" s="51">
        <f>X490 * ( (1-Baseline!B$88-Baseline!B$87) + (1-B490)*Baseline!B$88 )</f>
        <v>0.003469071385</v>
      </c>
      <c r="AT490" s="51">
        <f>Y490 * ( (1-Baseline!B$88-Baseline!B$87) + (1-B490)*Baseline!B$88 )</f>
        <v>0.0007089666909</v>
      </c>
      <c r="AU490" s="51">
        <f t="shared" si="5"/>
        <v>0.1240906541</v>
      </c>
      <c r="AV490" s="51">
        <f>AA490 * ( (1-Baseline!D$88-Baseline!D$87) + (1-B490)*Baseline!D$88 )</f>
        <v>0.001653243657</v>
      </c>
      <c r="AW490" s="51">
        <f>AB490 * ( (1-Baseline!D$88-Baseline!D$87) + (1-B490)*Baseline!D$88 )</f>
        <v>0.02592709249</v>
      </c>
      <c r="AX490" s="51">
        <f>AC490 * ( (1-Baseline!D$88-Baseline!D$87) + (1-B490)*Baseline!D$88 )</f>
        <v>0.0003803616107</v>
      </c>
      <c r="AY490" s="51">
        <f>AD490 * ( (1-Baseline!D$88-Baseline!D$87) + (1-B490)*Baseline!D$88 )</f>
        <v>0.0003983787199</v>
      </c>
      <c r="AZ490" s="51">
        <f t="shared" si="6"/>
        <v>0.02835907648</v>
      </c>
      <c r="BA490" s="51">
        <f>AF490 * ( (1-Baseline!F$88-Baseline!F$87) + (1-Baseline!B$36)*Baseline!F$88 )</f>
        <v>0.001259769772</v>
      </c>
      <c r="BB490" s="51">
        <f>AG490 * ( (1-Baseline!F$88-Baseline!F$87) + (1-Baseline!B$36)*Baseline!F$88 )</f>
        <v>0.000182420691</v>
      </c>
      <c r="BC490" s="51">
        <f>AH490 * ( (1-Baseline!F$88-Baseline!F$87) + (1-Baseline!B$36)*Baseline!F$88 )</f>
        <v>0.03310479291</v>
      </c>
      <c r="BD490" s="51">
        <f>AI490 * ( (1-Baseline!F$88-Baseline!F$87) + (1-Baseline!B$36)*Baseline!F$88 )</f>
        <v>0.0004168005706</v>
      </c>
      <c r="BE490" s="51">
        <f t="shared" si="7"/>
        <v>0.03496378394</v>
      </c>
      <c r="BF490" s="51">
        <f>AK490 * ( (1-Baseline!H$88-Baseline!H$87) + (1-Baseline!B$36)*Baseline!H$88 )</f>
        <v>0.00002799746778</v>
      </c>
      <c r="BG490" s="51">
        <f>AL490 * ( (1-Baseline!H$88-Baseline!H$87) + (1-Baseline!B$36)*Baseline!H$88 )</f>
        <v>0.0002103602615</v>
      </c>
      <c r="BH490" s="51">
        <f>AM490 * ( (1-Baseline!H$88-Baseline!H$87) + (1-Baseline!B$36)*Baseline!H$88 )</f>
        <v>0.00004532557061</v>
      </c>
      <c r="BI490" s="51">
        <f>AN490 * ( (1-Baseline!H$88-Baseline!H$87) + (1-Baseline!B$36)*Baseline!H$88 )</f>
        <v>0.02745880447</v>
      </c>
      <c r="BJ490" s="51">
        <f t="shared" si="8"/>
        <v>0.02774248777</v>
      </c>
      <c r="BK490" s="61"/>
      <c r="BL490" s="51">
        <f t="shared" si="19"/>
        <v>0.9487354357</v>
      </c>
      <c r="BM490" s="51">
        <f t="shared" si="20"/>
        <v>0.01759532379</v>
      </c>
      <c r="BN490" s="51">
        <f t="shared" si="21"/>
        <v>0.02795594406</v>
      </c>
      <c r="BO490" s="51">
        <f t="shared" si="22"/>
        <v>0.005713296428</v>
      </c>
      <c r="BP490" s="51">
        <f t="shared" si="9"/>
        <v>1</v>
      </c>
      <c r="BQ490" s="51">
        <f t="shared" si="23"/>
        <v>0.05829680872</v>
      </c>
      <c r="BR490" s="51">
        <f t="shared" si="24"/>
        <v>0.9142431881</v>
      </c>
      <c r="BS490" s="51">
        <f t="shared" si="25"/>
        <v>0.01341234123</v>
      </c>
      <c r="BT490" s="51">
        <f t="shared" si="26"/>
        <v>0.01404766196</v>
      </c>
      <c r="BU490" s="51">
        <f t="shared" si="10"/>
        <v>1</v>
      </c>
      <c r="BV490" s="51">
        <f t="shared" si="27"/>
        <v>0.03603070464</v>
      </c>
      <c r="BW490" s="51">
        <f t="shared" si="28"/>
        <v>0.005217418438</v>
      </c>
      <c r="BX490" s="51">
        <f t="shared" si="29"/>
        <v>0.9468309541</v>
      </c>
      <c r="BY490" s="51">
        <f t="shared" si="30"/>
        <v>0.01192092284</v>
      </c>
      <c r="BZ490" s="51">
        <f t="shared" si="11"/>
        <v>1</v>
      </c>
      <c r="CA490" s="51">
        <f t="shared" si="31"/>
        <v>0.001009190957</v>
      </c>
      <c r="CB490" s="51">
        <f t="shared" si="32"/>
        <v>0.007582602658</v>
      </c>
      <c r="CC490" s="51">
        <f t="shared" si="33"/>
        <v>0.001633796182</v>
      </c>
      <c r="CD490" s="51">
        <f t="shared" si="34"/>
        <v>0.9897744102</v>
      </c>
      <c r="CE490" s="51">
        <f t="shared" si="12"/>
        <v>1</v>
      </c>
      <c r="CF490" s="61"/>
      <c r="CG490" s="51">
        <f t="shared" si="35"/>
        <v>0.9487354357</v>
      </c>
      <c r="CH490" s="51">
        <f t="shared" si="36"/>
        <v>0.01759532379</v>
      </c>
      <c r="CI490" s="51">
        <f t="shared" si="37"/>
        <v>0.02795594406</v>
      </c>
      <c r="CJ490" s="51">
        <f t="shared" si="38"/>
        <v>0.005713296428</v>
      </c>
      <c r="CK490" s="51">
        <f t="shared" si="13"/>
        <v>1</v>
      </c>
      <c r="CL490" s="51">
        <f t="shared" si="39"/>
        <v>0.05829680872</v>
      </c>
      <c r="CM490" s="51">
        <f t="shared" si="40"/>
        <v>0.9142431881</v>
      </c>
      <c r="CN490" s="51">
        <f t="shared" si="41"/>
        <v>0.01341234123</v>
      </c>
      <c r="CO490" s="51">
        <f t="shared" si="42"/>
        <v>0.01404766196</v>
      </c>
      <c r="CP490" s="51">
        <f t="shared" si="14"/>
        <v>1</v>
      </c>
      <c r="CQ490" s="51">
        <f t="shared" si="43"/>
        <v>0.03603070464</v>
      </c>
      <c r="CR490" s="51">
        <f t="shared" si="44"/>
        <v>0.005217418438</v>
      </c>
      <c r="CS490" s="51">
        <f t="shared" si="45"/>
        <v>0.9468309541</v>
      </c>
      <c r="CT490" s="51">
        <f t="shared" si="46"/>
        <v>0.01192092284</v>
      </c>
      <c r="CU490" s="51">
        <f t="shared" si="15"/>
        <v>1</v>
      </c>
      <c r="CV490" s="51">
        <f t="shared" si="47"/>
        <v>0.001009190957</v>
      </c>
      <c r="CW490" s="51">
        <f t="shared" si="48"/>
        <v>0.007582602658</v>
      </c>
      <c r="CX490" s="51">
        <f t="shared" si="49"/>
        <v>0.001633796182</v>
      </c>
      <c r="CY490" s="51">
        <f t="shared" si="50"/>
        <v>0.9897744102</v>
      </c>
      <c r="CZ490" s="51">
        <f t="shared" si="16"/>
        <v>1</v>
      </c>
      <c r="DA490" s="61"/>
      <c r="DB490" s="51">
        <f>(AQ490*Baseline!B$7 + AV490*Baseline!B$11 + BA490*Baseline!B$16 + BF490*Baseline!B$18)</f>
        <v>66146.62768</v>
      </c>
      <c r="DC490" s="51">
        <f>(AR490*Baseline!B$7 + AW490*Baseline!B$11 + BB490*Baseline!B$16 + BG490*Baseline!B$18)</f>
        <v>66904.7183</v>
      </c>
      <c r="DD490" s="51">
        <f>(AS490*Baseline!B$7 + AX490*Baseline!B$11 + BC490*Baseline!B$16 + BH490*Baseline!B$18)</f>
        <v>115481.0467</v>
      </c>
      <c r="DE490" s="51">
        <f>(AT490*Baseline!B$7 + AY490*Baseline!B$11 + BD490*Baseline!B$16 + BI490*Baseline!B$18)</f>
        <v>1259955.618</v>
      </c>
      <c r="DF490" s="51">
        <f t="shared" si="17"/>
        <v>1508488.01</v>
      </c>
      <c r="DG490" s="61"/>
      <c r="DH490" s="51">
        <f t="shared" si="51"/>
        <v>0.04384962109</v>
      </c>
      <c r="DI490" s="51">
        <f t="shared" si="52"/>
        <v>0.04435217107</v>
      </c>
      <c r="DJ490" s="51">
        <f t="shared" si="53"/>
        <v>0.07655416938</v>
      </c>
      <c r="DK490" s="51">
        <f t="shared" si="54"/>
        <v>0.8352440385</v>
      </c>
      <c r="DL490" s="51">
        <f t="shared" si="18"/>
        <v>1</v>
      </c>
      <c r="DM490" s="61"/>
      <c r="DN490" s="51">
        <f>DH490 / (Baseline!B$7/Baseline!B$17)</f>
        <v>4.680658639</v>
      </c>
      <c r="DO490" s="51">
        <f>DI490 / (Baseline!B$11/Baseline!B$17)</f>
        <v>1.070682638</v>
      </c>
      <c r="DP490" s="51">
        <f>DJ490 / (Baseline!B$16/Baseline!B$17)</f>
        <v>1.182993269</v>
      </c>
      <c r="DQ490" s="51">
        <f>DK490 / (Baseline!B$18/Baseline!B$17)</f>
        <v>0.9443171226</v>
      </c>
      <c r="DR490" s="79"/>
      <c r="DS490" s="51">
        <f>(AU490*Baseline!B$34)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0.03114312937</v>
      </c>
      <c r="DT490" s="51">
        <f>(AZ490*Baseline!B$34) + (Baseline!D$88*(1-Baseline!D$89)*Baseline!B$35) + (Baseline!D$88*Baseline!D$89*((1-Baseline!D$90)*Baseline!B$40 + Baseline!D$90*Baseline!B$41))</f>
        <v>0.01066742947</v>
      </c>
      <c r="DU490" s="51">
        <f>(BE490*Baseline!B$34) + (Baseline!F$88*(1-Baseline!F$89)*Baseline!B$35) + (Baseline!F$88*Baseline!F$89*((1-Baseline!F$90)*Baseline!B$40 + Baseline!F$90*Baseline!B$41))</f>
        <v>0.01297520759</v>
      </c>
      <c r="DV490" s="51">
        <f>(BJ490*Baseline!B$34) + (Baseline!H$88*(1-Baseline!H$89)*Baseline!B$35) + (Baseline!H$88*Baseline!H$89*((1-Baseline!H$90)*Baseline!B$40 + Baseline!H$90*Baseline!B$41))</f>
        <v>0.009306373166</v>
      </c>
      <c r="DW490" s="51">
        <f>( DS490*Baseline!B$7 + DT490*Baseline!B$11 + DU490*Baseline!B$16 + DV490*Baseline!B$18 ) / Baseline!B$17</f>
        <v>0.009804744787</v>
      </c>
    </row>
    <row r="491">
      <c r="A491" s="4" t="s">
        <v>807</v>
      </c>
      <c r="B491" s="45">
        <f>MIN( MAX( NORMINV( MCrands!B491, (B$5+B$4)/2, (B$5-B$4)/3.29 ), 0 ), 1 )</f>
        <v>0.415032137</v>
      </c>
      <c r="C491" s="45">
        <f>MAX( NORMINV( MCrands!C491, (C$5+C$4)/2, (C$5-C$4)/3.29 ), 0 )</f>
        <v>2.488311579</v>
      </c>
      <c r="D491" s="41"/>
      <c r="E491" s="43">
        <f>Baseline!B$33 * (C491 * Baseline!B$66*Baseline!B$66/Baseline!B$73 + Baseline!B$52*Baseline!B$52/Baseline!B$74 + Baseline!B$53*Baseline!B$53/Baseline!B$75 + Baseline!B$54*Baseline!B$54/Baseline!B$76)</f>
        <v>0.00001765854994</v>
      </c>
      <c r="F491" s="43">
        <f>Baseline!B$33 * (C491 * Baseline!B$66*Baseline!B$57/Baseline!B$73 + Baseline!B$52*Baseline!B$67/Baseline!B$74 + Baseline!B$53*Baseline!B$55/Baseline!B$75 + Baseline!B$54*Baseline!B$56/Baseline!B$76)</f>
        <v>0.00000019965606</v>
      </c>
      <c r="G491" s="45">
        <f>Baseline!B$33 * (C491 * Baseline!B$66*Baseline!B$58/Baseline!B$73 + Baseline!B$52*Baseline!B$59/Baseline!B$74 + Baseline!B$53*Baseline!B$68/Baseline!B$75 + Baseline!B$54*Baseline!B$60/Baseline!B$76)</f>
        <v>0.0000001680838395</v>
      </c>
      <c r="H491" s="43">
        <f>Baseline!B$33 * (C491 * Baseline!B$66*Baseline!B$61/Baseline!B$73 + Baseline!B$52*Baseline!B$62/Baseline!B$74 + Baseline!B$53*Baseline!B$63/Baseline!B$75 + Baseline!B$54*Baseline!B$69/Baseline!B$76)</f>
        <v>0.000000003346447648</v>
      </c>
      <c r="I491" s="43">
        <f>Baseline!B$33 * (C491 * Baseline!B$57*Baseline!B$66/Baseline!B$73 + Baseline!B$67*Baseline!B$52/Baseline!B$74 + Baseline!B$55*Baseline!B$53/Baseline!B$75 + Baseline!B$56*Baseline!B$54/Baseline!B$76)</f>
        <v>0.00000019965606</v>
      </c>
      <c r="J491" s="45">
        <f>Baseline!B$33 * (C491 * Baseline!B$57*Baseline!B$57/Baseline!B$73 + Baseline!B$67*Baseline!B$67/Baseline!B$74 + Baseline!B$55*Baseline!B$55/Baseline!B$75 + Baseline!B$56*Baseline!B$56/Baseline!B$76)</f>
        <v>0.000001763813767</v>
      </c>
      <c r="K491" s="43">
        <f>Baseline!B$33 * (C491 * Baseline!B$57*Baseline!B$58/Baseline!B$73 + Baseline!B$67*Baseline!B$59/Baseline!B$74 + Baseline!B$55*Baseline!B$68/Baseline!B$75 + Baseline!B$56*Baseline!B$60/Baseline!B$76)</f>
        <v>0.00000001374182774</v>
      </c>
      <c r="L491" s="45">
        <f>Baseline!B$33 * (C491 * Baseline!B$57*Baseline!B$61/Baseline!B$73 + Baseline!B$67*Baseline!B$62/Baseline!B$74 + Baseline!B$55*Baseline!B$63/Baseline!B$75 + Baseline!B$56*Baseline!B$69/Baseline!B$76)</f>
        <v>0.00000001439284265</v>
      </c>
      <c r="M491" s="43">
        <f>Baseline!B$33 * (C491 * Baseline!B$58*Baseline!B$66/Baseline!B$73 + Baseline!B$59*Baseline!B$52/Baseline!B$74 + Baseline!B$68*Baseline!B$53/Baseline!B$75 + Baseline!B$60*Baseline!B$54/Baseline!B$76)</f>
        <v>0.0000001680838395</v>
      </c>
      <c r="N491" s="45">
        <f>Baseline!B$33 * (C491 * Baseline!B$58*Baseline!B$57/Baseline!B$73 + Baseline!B$59*Baseline!B$67/Baseline!B$74 + Baseline!B$68*Baseline!B$55/Baseline!B$75 + Baseline!B$60*Baseline!B$56/Baseline!B$76)</f>
        <v>0.00000001374182774</v>
      </c>
      <c r="O491" s="45">
        <f>Baseline!B$33 * (C491 * Baseline!B$58*Baseline!B$58/Baseline!B$73 + Baseline!B$59*Baseline!B$59/Baseline!B$74 + Baseline!B$68*Baseline!B$68/Baseline!B$75 + Baseline!B$60*Baseline!B$60/Baseline!B$76)</f>
        <v>0.000001324390046</v>
      </c>
      <c r="P491" s="43">
        <f>Baseline!B$33 * (C491 * Baseline!B$58*Baseline!B$61/Baseline!B$73 + Baseline!B$59*Baseline!B$62/Baseline!B$74 + Baseline!B$68*Baseline!B$63/Baseline!B$75 + Baseline!B$60*Baseline!B$69/Baseline!B$76)</f>
        <v>0.000000001646919173</v>
      </c>
      <c r="Q491" s="43">
        <f>Baseline!B$33 * (C491 * Baseline!B$61*Baseline!B$66/Baseline!B$73 + Baseline!B$62*Baseline!B$52/Baseline!B$74 + Baseline!B$63*Baseline!B$53/Baseline!B$75 + Baseline!B$69*Baseline!B$54/Baseline!B$76)</f>
        <v>0.000000003346447648</v>
      </c>
      <c r="R491" s="43">
        <f>Baseline!B$33 * (C491 * Baseline!B$61*Baseline!B$57/Baseline!B$73 + Baseline!B$62*Baseline!B$67/Baseline!B$74 + Baseline!B$63*Baseline!B$55/Baseline!B$75 + Baseline!B$69*Baseline!B$56/Baseline!B$76)</f>
        <v>0.00000001439284265</v>
      </c>
      <c r="S491" s="43">
        <f>Baseline!B$33 * (C491 * Baseline!B$61*Baseline!B$58/Baseline!B$73 + Baseline!B$62*Baseline!B$59/Baseline!B$74 + Baseline!B$63*Baseline!B$68/Baseline!B$75 + Baseline!B$69*Baseline!B$60/Baseline!B$76)</f>
        <v>0.000000001646919173</v>
      </c>
      <c r="T491" s="43">
        <f>Baseline!B$33 * (C491 * Baseline!B$61*Baseline!B$61/Baseline!B$73 + Baseline!B$62*Baseline!B$62/Baseline!B$74 + Baseline!B$63*Baseline!B$63/Baseline!B$75 + Baseline!B$69*Baseline!B$69/Baseline!B$76)</f>
        <v>0.00000009854654283</v>
      </c>
      <c r="U491" s="41"/>
      <c r="V491" s="43">
        <f>E491 * ( Baseline!B$87 * Baseline!B$7 )</f>
        <v>0.1832780899</v>
      </c>
      <c r="W491" s="43">
        <f>F491 * ( Baseline!D$87 * Baseline!B$11 )</f>
        <v>0.003682974615</v>
      </c>
      <c r="X491" s="43">
        <f>G491 * ( Baseline!F$87 * Baseline!B$16 )</f>
        <v>0.005838353492</v>
      </c>
      <c r="Y491" s="43">
        <f>H491 * ( Baseline!H$87 * Baseline!B$18 )</f>
        <v>0.001176856846</v>
      </c>
      <c r="Z491" s="51">
        <f t="shared" si="1"/>
        <v>0.1939762748</v>
      </c>
      <c r="AA491" s="43">
        <f>I491 * ( Baseline!B$87 * Baseline!B$7 )</f>
        <v>0.002072230247</v>
      </c>
      <c r="AB491" s="45">
        <f>J491 * ( Baseline!D$87 * Baseline!B$11 )</f>
        <v>0.03253635942</v>
      </c>
      <c r="AC491" s="45">
        <f>K491 * ( Baseline!F$87 * Baseline!B$16 )</f>
        <v>0.0004773192247</v>
      </c>
      <c r="AD491" s="45">
        <f>L491 * ( Baseline!F$87 * Baseline!B$16 )</f>
        <v>0.0004999320779</v>
      </c>
      <c r="AE491" s="51">
        <f t="shared" si="2"/>
        <v>0.03558584097</v>
      </c>
      <c r="AF491" s="51">
        <f>M491 * ( Baseline!B$87 * Baseline!B$7 )</f>
        <v>0.00174454217</v>
      </c>
      <c r="AG491" s="51">
        <f>N491 * ( Baseline!D$87 * Baseline!B$11 )</f>
        <v>0.0002534899403</v>
      </c>
      <c r="AH491" s="51">
        <f>O491 * ( Baseline!F$87 * Baseline!B$16 )</f>
        <v>0.04600238354</v>
      </c>
      <c r="AI491" s="51">
        <f>P491 * ( Baseline!H$87 * Baseline!B$18 )</f>
        <v>0.0005791777753</v>
      </c>
      <c r="AJ491" s="51">
        <f t="shared" si="3"/>
        <v>0.04857959342</v>
      </c>
      <c r="AK491" s="51">
        <f>Q491 * ( Baseline!B$87 * Baseline!B$7 )</f>
        <v>0.00003473278014</v>
      </c>
      <c r="AL491" s="51">
        <f>R491 * ( Baseline!D$87 * Baseline!B$11 )</f>
        <v>0.0002654989491</v>
      </c>
      <c r="AM491" s="51">
        <f>S491 * ( Baseline!F$87 * Baseline!B$16 )</f>
        <v>0.00005720535855</v>
      </c>
      <c r="AN491" s="51">
        <f>T491 * ( Baseline!H$87 * Baseline!B$18 )</f>
        <v>0.03465620437</v>
      </c>
      <c r="AO491" s="51">
        <f t="shared" si="4"/>
        <v>0.03501364145</v>
      </c>
      <c r="AP491" s="61"/>
      <c r="AQ491" s="51">
        <f>V491 * ( (1-Baseline!B$88-Baseline!B$87) + (1-B491)*Baseline!B$88 )</f>
        <v>0.1116569341</v>
      </c>
      <c r="AR491" s="51">
        <f>W491 * ( (1-Baseline!B$88-Baseline!B$87) + (1-B491)*Baseline!B$88 )</f>
        <v>0.002243746944</v>
      </c>
      <c r="AS491" s="51">
        <f>X491 * ( (1-Baseline!B$88-Baseline!B$87) + (1-B491)*Baseline!B$88 )</f>
        <v>0.003556849877</v>
      </c>
      <c r="AT491" s="51">
        <f>Y491 * ( (1-Baseline!B$88-Baseline!B$87) + (1-B491)*Baseline!B$88 )</f>
        <v>0.0007169663732</v>
      </c>
      <c r="AU491" s="51">
        <f t="shared" si="5"/>
        <v>0.1181744973</v>
      </c>
      <c r="AV491" s="51">
        <f>AA491 * ( (1-Baseline!D$88-Baseline!D$87) + (1-B491)*Baseline!D$88 )</f>
        <v>0.001669106869</v>
      </c>
      <c r="AW491" s="51">
        <f>AB491 * ( (1-Baseline!D$88-Baseline!D$87) + (1-B491)*Baseline!D$88 )</f>
        <v>0.02620686629</v>
      </c>
      <c r="AX491" s="51">
        <f>AC491 * ( (1-Baseline!D$88-Baseline!D$87) + (1-B491)*Baseline!D$88 )</f>
        <v>0.0003844634533</v>
      </c>
      <c r="AY491" s="51">
        <f>AD491 * ( (1-Baseline!D$88-Baseline!D$87) + (1-B491)*Baseline!D$88 )</f>
        <v>0.0004026772925</v>
      </c>
      <c r="AZ491" s="51">
        <f t="shared" si="6"/>
        <v>0.0286631139</v>
      </c>
      <c r="BA491" s="51">
        <f>AF491 * ( (1-Baseline!F$88-Baseline!F$87) + (1-Baseline!B$36)*Baseline!F$88 )</f>
        <v>0.001255428371</v>
      </c>
      <c r="BB491" s="51">
        <f>AG491 * ( (1-Baseline!F$88-Baseline!F$87) + (1-Baseline!B$36)*Baseline!F$88 )</f>
        <v>0.0001824194727</v>
      </c>
      <c r="BC491" s="51">
        <f>AH491 * ( (1-Baseline!F$88-Baseline!F$87) + (1-Baseline!B$36)*Baseline!F$88 )</f>
        <v>0.03310478727</v>
      </c>
      <c r="BD491" s="51">
        <f>AI491 * ( (1-Baseline!F$88-Baseline!F$87) + (1-Baseline!B$36)*Baseline!F$88 )</f>
        <v>0.0004167948608</v>
      </c>
      <c r="BE491" s="51">
        <f t="shared" si="7"/>
        <v>0.03495942997</v>
      </c>
      <c r="BF491" s="51">
        <f>AK491 * ( (1-Baseline!H$88-Baseline!H$87) + (1-Baseline!B$36)*Baseline!H$88 )</f>
        <v>0.00002751947636</v>
      </c>
      <c r="BG491" s="51">
        <f>AL491 * ( (1-Baseline!H$88-Baseline!H$87) + (1-Baseline!B$36)*Baseline!H$88 )</f>
        <v>0.0002103601274</v>
      </c>
      <c r="BH491" s="51">
        <f>AM491 * ( (1-Baseline!H$88-Baseline!H$87) + (1-Baseline!B$36)*Baseline!H$88 )</f>
        <v>0.00004532494969</v>
      </c>
      <c r="BI491" s="51">
        <f>AN491 * ( (1-Baseline!H$88-Baseline!H$87) + (1-Baseline!B$36)*Baseline!H$88 )</f>
        <v>0.02745880384</v>
      </c>
      <c r="BJ491" s="51">
        <f t="shared" si="8"/>
        <v>0.0277420084</v>
      </c>
      <c r="BK491" s="61"/>
      <c r="BL491" s="51">
        <f t="shared" si="19"/>
        <v>0.9448479719</v>
      </c>
      <c r="BM491" s="51">
        <f t="shared" si="20"/>
        <v>0.01898672721</v>
      </c>
      <c r="BN491" s="51">
        <f t="shared" si="21"/>
        <v>0.03009828649</v>
      </c>
      <c r="BO491" s="51">
        <f t="shared" si="22"/>
        <v>0.006067014368</v>
      </c>
      <c r="BP491" s="51">
        <f t="shared" si="9"/>
        <v>1</v>
      </c>
      <c r="BQ491" s="51">
        <f t="shared" si="23"/>
        <v>0.05823187511</v>
      </c>
      <c r="BR491" s="51">
        <f t="shared" si="24"/>
        <v>0.9143063233</v>
      </c>
      <c r="BS491" s="51">
        <f t="shared" si="25"/>
        <v>0.01341317816</v>
      </c>
      <c r="BT491" s="51">
        <f t="shared" si="26"/>
        <v>0.01404862339</v>
      </c>
      <c r="BU491" s="51">
        <f t="shared" si="10"/>
        <v>1</v>
      </c>
      <c r="BV491" s="51">
        <f t="shared" si="27"/>
        <v>0.03591100804</v>
      </c>
      <c r="BW491" s="51">
        <f t="shared" si="28"/>
        <v>0.005218033384</v>
      </c>
      <c r="BX491" s="51">
        <f t="shared" si="29"/>
        <v>0.9469487144</v>
      </c>
      <c r="BY491" s="51">
        <f t="shared" si="30"/>
        <v>0.01192224419</v>
      </c>
      <c r="BZ491" s="51">
        <f t="shared" si="11"/>
        <v>1</v>
      </c>
      <c r="CA491" s="51">
        <f t="shared" si="31"/>
        <v>0.0009919785175</v>
      </c>
      <c r="CB491" s="51">
        <f t="shared" si="32"/>
        <v>0.007582728849</v>
      </c>
      <c r="CC491" s="51">
        <f t="shared" si="33"/>
        <v>0.001633802032</v>
      </c>
      <c r="CD491" s="51">
        <f t="shared" si="34"/>
        <v>0.9897914906</v>
      </c>
      <c r="CE491" s="51">
        <f t="shared" si="12"/>
        <v>1</v>
      </c>
      <c r="CF491" s="61"/>
      <c r="CG491" s="51">
        <f t="shared" si="35"/>
        <v>0.9448479719</v>
      </c>
      <c r="CH491" s="51">
        <f t="shared" si="36"/>
        <v>0.01898672721</v>
      </c>
      <c r="CI491" s="51">
        <f t="shared" si="37"/>
        <v>0.03009828649</v>
      </c>
      <c r="CJ491" s="51">
        <f t="shared" si="38"/>
        <v>0.006067014368</v>
      </c>
      <c r="CK491" s="51">
        <f t="shared" si="13"/>
        <v>1</v>
      </c>
      <c r="CL491" s="51">
        <f t="shared" si="39"/>
        <v>0.05823187511</v>
      </c>
      <c r="CM491" s="51">
        <f t="shared" si="40"/>
        <v>0.9143063233</v>
      </c>
      <c r="CN491" s="51">
        <f t="shared" si="41"/>
        <v>0.01341317816</v>
      </c>
      <c r="CO491" s="51">
        <f t="shared" si="42"/>
        <v>0.01404862339</v>
      </c>
      <c r="CP491" s="51">
        <f t="shared" si="14"/>
        <v>1</v>
      </c>
      <c r="CQ491" s="51">
        <f t="shared" si="43"/>
        <v>0.03591100804</v>
      </c>
      <c r="CR491" s="51">
        <f t="shared" si="44"/>
        <v>0.005218033384</v>
      </c>
      <c r="CS491" s="51">
        <f t="shared" si="45"/>
        <v>0.9469487144</v>
      </c>
      <c r="CT491" s="51">
        <f t="shared" si="46"/>
        <v>0.01192224419</v>
      </c>
      <c r="CU491" s="51">
        <f t="shared" si="15"/>
        <v>1</v>
      </c>
      <c r="CV491" s="51">
        <f t="shared" si="47"/>
        <v>0.0009919785175</v>
      </c>
      <c r="CW491" s="51">
        <f t="shared" si="48"/>
        <v>0.007582728849</v>
      </c>
      <c r="CX491" s="51">
        <f t="shared" si="49"/>
        <v>0.001633802032</v>
      </c>
      <c r="CY491" s="51">
        <f t="shared" si="50"/>
        <v>0.9897914906</v>
      </c>
      <c r="CZ491" s="51">
        <f t="shared" si="16"/>
        <v>1</v>
      </c>
      <c r="DA491" s="61"/>
      <c r="DB491" s="51">
        <f>(AQ491*Baseline!B$7 + AV491*Baseline!B$11 + BA491*Baseline!B$16 + BF491*Baseline!B$18)</f>
        <v>63199.16572</v>
      </c>
      <c r="DC491" s="51">
        <f>(AR491*Baseline!B$7 + AW491*Baseline!B$11 + BB491*Baseline!B$16 + BG491*Baseline!B$18)</f>
        <v>67533.95897</v>
      </c>
      <c r="DD491" s="51">
        <f>(AS491*Baseline!B$7 + AX491*Baseline!B$11 + BC491*Baseline!B$16 + BH491*Baseline!B$18)</f>
        <v>115532.3685</v>
      </c>
      <c r="DE491" s="51">
        <f>(AT491*Baseline!B$7 + AY491*Baseline!B$11 + BD491*Baseline!B$16 + BI491*Baseline!B$18)</f>
        <v>1259968.668</v>
      </c>
      <c r="DF491" s="51">
        <f t="shared" si="17"/>
        <v>1506234.161</v>
      </c>
      <c r="DG491" s="61"/>
      <c r="DH491" s="51">
        <f t="shared" si="51"/>
        <v>0.04195839355</v>
      </c>
      <c r="DI491" s="51">
        <f t="shared" si="52"/>
        <v>0.04483629485</v>
      </c>
      <c r="DJ491" s="51">
        <f t="shared" si="53"/>
        <v>0.07670279395</v>
      </c>
      <c r="DK491" s="51">
        <f t="shared" si="54"/>
        <v>0.8365025177</v>
      </c>
      <c r="DL491" s="51">
        <f t="shared" si="18"/>
        <v>1</v>
      </c>
      <c r="DM491" s="61"/>
      <c r="DN491" s="51">
        <f>DH491 / (Baseline!B$7/Baseline!B$17)</f>
        <v>4.478782538</v>
      </c>
      <c r="DO491" s="51">
        <f>DI491 / (Baseline!B$11/Baseline!B$17)</f>
        <v>1.082369617</v>
      </c>
      <c r="DP491" s="51">
        <f>DJ491 / (Baseline!B$16/Baseline!B$17)</f>
        <v>1.185289967</v>
      </c>
      <c r="DQ491" s="51">
        <f>DK491 / (Baseline!B$18/Baseline!B$17)</f>
        <v>0.9457399445</v>
      </c>
      <c r="DR491" s="79"/>
      <c r="DS491" s="51">
        <f>(AU491*Baseline!B$34)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0.03025570585</v>
      </c>
      <c r="DT491" s="51">
        <f>(AZ491*Baseline!B$34) + (Baseline!D$88*(1-Baseline!D$89)*Baseline!B$35) + (Baseline!D$88*Baseline!D$89*((1-Baseline!D$90)*Baseline!B$40 + Baseline!D$90*Baseline!B$41))</f>
        <v>0.01071303509</v>
      </c>
      <c r="DU491" s="51">
        <f>(BE491*Baseline!B$34) + (Baseline!F$88*(1-Baseline!F$89)*Baseline!B$35) + (Baseline!F$88*Baseline!F$89*((1-Baseline!F$90)*Baseline!B$40 + Baseline!F$90*Baseline!B$41))</f>
        <v>0.0129745545</v>
      </c>
      <c r="DV491" s="51">
        <f>(BJ491*Baseline!B$34) + (Baseline!H$88*(1-Baseline!H$89)*Baseline!B$35) + (Baseline!H$88*Baseline!H$89*((1-Baseline!H$90)*Baseline!B$40 + Baseline!H$90*Baseline!B$41))</f>
        <v>0.009306301259</v>
      </c>
      <c r="DW491" s="51">
        <f>( DS491*Baseline!B$7 + DT491*Baseline!B$11 + DU491*Baseline!B$16 + DV491*Baseline!B$18 ) / Baseline!B$17</f>
        <v>0.009798214486</v>
      </c>
    </row>
    <row r="492">
      <c r="A492" s="4" t="s">
        <v>808</v>
      </c>
      <c r="B492" s="45">
        <f>MIN( MAX( NORMINV( MCrands!B492, (B$5+B$4)/2, (B$5-B$4)/3.29 ), 0 ), 1 )</f>
        <v>0.4980232106</v>
      </c>
      <c r="C492" s="45">
        <f>MAX( NORMINV( MCrands!C492, (C$5+C$4)/2, (C$5-C$4)/3.29 ), 0 )</f>
        <v>2.721550532</v>
      </c>
      <c r="D492" s="41"/>
      <c r="E492" s="43">
        <f>Baseline!B$33 * (C492 * Baseline!B$66*Baseline!B$66/Baseline!B$73 + Baseline!B$52*Baseline!B$52/Baseline!B$74 + Baseline!B$53*Baseline!B$53/Baseline!B$75 + Baseline!B$54*Baseline!B$54/Baseline!B$76)</f>
        <v>0.00001930988733</v>
      </c>
      <c r="F492" s="43">
        <f>Baseline!B$33 * (C492 * Baseline!B$66*Baseline!B$57/Baseline!B$73 + Baseline!B$52*Baseline!B$67/Baseline!B$74 + Baseline!B$53*Baseline!B$55/Baseline!B$75 + Baseline!B$54*Baseline!B$56/Baseline!B$76)</f>
        <v>0.0000001999167975</v>
      </c>
      <c r="G492" s="45">
        <f>Baseline!B$33 * (C492 * Baseline!B$66*Baseline!B$58/Baseline!B$73 + Baseline!B$52*Baseline!B$59/Baseline!B$74 + Baseline!B$53*Baseline!B$68/Baseline!B$75 + Baseline!B$54*Baseline!B$60/Baseline!B$76)</f>
        <v>0.0000001687248191</v>
      </c>
      <c r="H492" s="43">
        <f>Baseline!B$33 * (C492 * Baseline!B$66*Baseline!B$61/Baseline!B$73 + Baseline!B$52*Baseline!B$62/Baseline!B$74 + Baseline!B$53*Baseline!B$63/Baseline!B$75 + Baseline!B$54*Baseline!B$69/Baseline!B$76)</f>
        <v>0.000000003410545613</v>
      </c>
      <c r="I492" s="43">
        <f>Baseline!B$33 * (C492 * Baseline!B$57*Baseline!B$66/Baseline!B$73 + Baseline!B$67*Baseline!B$52/Baseline!B$74 + Baseline!B$55*Baseline!B$53/Baseline!B$75 + Baseline!B$56*Baseline!B$54/Baseline!B$76)</f>
        <v>0.0000001999167975</v>
      </c>
      <c r="J492" s="45">
        <f>Baseline!B$33 * (C492 * Baseline!B$57*Baseline!B$57/Baseline!B$73 + Baseline!B$67*Baseline!B$67/Baseline!B$74 + Baseline!B$55*Baseline!B$55/Baseline!B$75 + Baseline!B$56*Baseline!B$56/Baseline!B$76)</f>
        <v>0.000001763813808</v>
      </c>
      <c r="K492" s="43">
        <f>Baseline!B$33 * (C492 * Baseline!B$57*Baseline!B$58/Baseline!B$73 + Baseline!B$67*Baseline!B$59/Baseline!B$74 + Baseline!B$55*Baseline!B$68/Baseline!B$75 + Baseline!B$56*Baseline!B$60/Baseline!B$76)</f>
        <v>0.00000001374192894</v>
      </c>
      <c r="L492" s="45">
        <f>Baseline!B$33 * (C492 * Baseline!B$57*Baseline!B$61/Baseline!B$73 + Baseline!B$67*Baseline!B$62/Baseline!B$74 + Baseline!B$55*Baseline!B$63/Baseline!B$75 + Baseline!B$56*Baseline!B$69/Baseline!B$76)</f>
        <v>0.00000001439285277</v>
      </c>
      <c r="M492" s="43">
        <f>Baseline!B$33 * (C492 * Baseline!B$58*Baseline!B$66/Baseline!B$73 + Baseline!B$59*Baseline!B$52/Baseline!B$74 + Baseline!B$68*Baseline!B$53/Baseline!B$75 + Baseline!B$60*Baseline!B$54/Baseline!B$76)</f>
        <v>0.0000001687248191</v>
      </c>
      <c r="N492" s="45">
        <f>Baseline!B$33 * (C492 * Baseline!B$58*Baseline!B$57/Baseline!B$73 + Baseline!B$59*Baseline!B$67/Baseline!B$74 + Baseline!B$68*Baseline!B$55/Baseline!B$75 + Baseline!B$60*Baseline!B$56/Baseline!B$76)</f>
        <v>0.00000001374192894</v>
      </c>
      <c r="O492" s="45">
        <f>Baseline!B$33 * (C492 * Baseline!B$58*Baseline!B$58/Baseline!B$73 + Baseline!B$59*Baseline!B$59/Baseline!B$74 + Baseline!B$68*Baseline!B$68/Baseline!B$75 + Baseline!B$60*Baseline!B$60/Baseline!B$76)</f>
        <v>0.000001324390295</v>
      </c>
      <c r="P492" s="43">
        <f>Baseline!B$33 * (C492 * Baseline!B$58*Baseline!B$61/Baseline!B$73 + Baseline!B$59*Baseline!B$62/Baseline!B$74 + Baseline!B$68*Baseline!B$63/Baseline!B$75 + Baseline!B$60*Baseline!B$69/Baseline!B$76)</f>
        <v>0.000000001646944053</v>
      </c>
      <c r="Q492" s="43">
        <f>Baseline!B$33 * (C492 * Baseline!B$61*Baseline!B$66/Baseline!B$73 + Baseline!B$62*Baseline!B$52/Baseline!B$74 + Baseline!B$63*Baseline!B$53/Baseline!B$75 + Baseline!B$69*Baseline!B$54/Baseline!B$76)</f>
        <v>0.000000003410545613</v>
      </c>
      <c r="R492" s="43">
        <f>Baseline!B$33 * (C492 * Baseline!B$61*Baseline!B$57/Baseline!B$73 + Baseline!B$62*Baseline!B$67/Baseline!B$74 + Baseline!B$63*Baseline!B$55/Baseline!B$75 + Baseline!B$69*Baseline!B$56/Baseline!B$76)</f>
        <v>0.00000001439285277</v>
      </c>
      <c r="S492" s="43">
        <f>Baseline!B$33 * (C492 * Baseline!B$61*Baseline!B$58/Baseline!B$73 + Baseline!B$62*Baseline!B$59/Baseline!B$74 + Baseline!B$63*Baseline!B$68/Baseline!B$75 + Baseline!B$69*Baseline!B$60/Baseline!B$76)</f>
        <v>0.000000001646944053</v>
      </c>
      <c r="T492" s="43">
        <f>Baseline!B$33 * (C492 * Baseline!B$61*Baseline!B$61/Baseline!B$73 + Baseline!B$62*Baseline!B$62/Baseline!B$74 + Baseline!B$63*Baseline!B$63/Baseline!B$75 + Baseline!B$69*Baseline!B$69/Baseline!B$76)</f>
        <v>0.00000009854654532</v>
      </c>
      <c r="U492" s="41"/>
      <c r="V492" s="43">
        <f>E492 * ( Baseline!B$87 * Baseline!B$7 )</f>
        <v>0.2004173206</v>
      </c>
      <c r="W492" s="43">
        <f>F492 * ( Baseline!D$87 * Baseline!B$11 )</f>
        <v>0.003687784334</v>
      </c>
      <c r="X492" s="43">
        <f>G492 * ( Baseline!F$87 * Baseline!B$16 )</f>
        <v>0.005860617772</v>
      </c>
      <c r="Y492" s="43">
        <f>H492 * ( Baseline!H$87 * Baseline!B$18 )</f>
        <v>0.0011993984</v>
      </c>
      <c r="Z492" s="51">
        <f t="shared" si="1"/>
        <v>0.2111651211</v>
      </c>
      <c r="AA492" s="43">
        <f>I492 * ( Baseline!B$87 * Baseline!B$7 )</f>
        <v>0.002074936441</v>
      </c>
      <c r="AB492" s="45">
        <f>J492 * ( Baseline!D$87 * Baseline!B$11 )</f>
        <v>0.03253636018</v>
      </c>
      <c r="AC492" s="45">
        <f>K492 * ( Baseline!F$87 * Baseline!B$16 )</f>
        <v>0.0004773227401</v>
      </c>
      <c r="AD492" s="45">
        <f>L492 * ( Baseline!F$87 * Baseline!B$16 )</f>
        <v>0.0004999324295</v>
      </c>
      <c r="AE492" s="51">
        <f t="shared" si="2"/>
        <v>0.03558855179</v>
      </c>
      <c r="AF492" s="51">
        <f>M492 * ( Baseline!B$87 * Baseline!B$7 )</f>
        <v>0.001751194898</v>
      </c>
      <c r="AG492" s="51">
        <f>N492 * ( Baseline!D$87 * Baseline!B$11 )</f>
        <v>0.0002534918072</v>
      </c>
      <c r="AH492" s="51">
        <f>O492 * ( Baseline!F$87 * Baseline!B$16 )</f>
        <v>0.04600239218</v>
      </c>
      <c r="AI492" s="51">
        <f>P492 * ( Baseline!H$87 * Baseline!B$18 )</f>
        <v>0.0005791865249</v>
      </c>
      <c r="AJ492" s="51">
        <f t="shared" si="3"/>
        <v>0.04858626541</v>
      </c>
      <c r="AK492" s="51">
        <f>Q492 * ( Baseline!B$87 * Baseline!B$7 )</f>
        <v>0.00003539805291</v>
      </c>
      <c r="AL492" s="51">
        <f>R492 * ( Baseline!D$87 * Baseline!B$11 )</f>
        <v>0.0002654991358</v>
      </c>
      <c r="AM492" s="51">
        <f>S492 * ( Baseline!F$87 * Baseline!B$16 )</f>
        <v>0.00005720622276</v>
      </c>
      <c r="AN492" s="51">
        <f>T492 * ( Baseline!H$87 * Baseline!B$18 )</f>
        <v>0.03465620524</v>
      </c>
      <c r="AO492" s="51">
        <f t="shared" si="4"/>
        <v>0.03501430865</v>
      </c>
      <c r="AP492" s="61"/>
      <c r="AQ492" s="51">
        <f>V492 * ( (1-Baseline!B$88-Baseline!B$87) + (1-B492)*Baseline!B$88 )</f>
        <v>0.107295285</v>
      </c>
      <c r="AR492" s="51">
        <f>W492 * ( (1-Baseline!B$88-Baseline!B$87) + (1-B492)*Baseline!B$88 )</f>
        <v>0.001974289797</v>
      </c>
      <c r="AS492" s="51">
        <f>X492 * ( (1-Baseline!B$88-Baseline!B$87) + (1-B492)*Baseline!B$88 )</f>
        <v>0.003137536478</v>
      </c>
      <c r="AT492" s="51">
        <f>Y492 * ( (1-Baseline!B$88-Baseline!B$87) + (1-B492)*Baseline!B$88 )</f>
        <v>0.0006421091387</v>
      </c>
      <c r="AU492" s="51">
        <f t="shared" si="5"/>
        <v>0.1130492204</v>
      </c>
      <c r="AV492" s="51">
        <f>AA492 * ( (1-Baseline!D$88-Baseline!D$87) + (1-B492)*Baseline!D$88 )</f>
        <v>0.001594140472</v>
      </c>
      <c r="AW492" s="51">
        <f>AB492 * ( (1-Baseline!D$88-Baseline!D$87) + (1-B492)*Baseline!D$88 )</f>
        <v>0.024997165</v>
      </c>
      <c r="AX492" s="51">
        <f>AC492 * ( (1-Baseline!D$88-Baseline!D$87) + (1-B492)*Baseline!D$88 )</f>
        <v>0.0003667194249</v>
      </c>
      <c r="AY492" s="51">
        <f>AD492 * ( (1-Baseline!D$88-Baseline!D$87) + (1-B492)*Baseline!D$88 )</f>
        <v>0.0003840900875</v>
      </c>
      <c r="AZ492" s="51">
        <f t="shared" si="6"/>
        <v>0.02734211498</v>
      </c>
      <c r="BA492" s="51">
        <f>AF492 * ( (1-Baseline!F$88-Baseline!F$87) + (1-Baseline!B$36)*Baseline!F$88 )</f>
        <v>0.001260215887</v>
      </c>
      <c r="BB492" s="51">
        <f>AG492 * ( (1-Baseline!F$88-Baseline!F$87) + (1-Baseline!B$36)*Baseline!F$88 )</f>
        <v>0.0001824208162</v>
      </c>
      <c r="BC492" s="51">
        <f>AH492 * ( (1-Baseline!F$88-Baseline!F$87) + (1-Baseline!B$36)*Baseline!F$88 )</f>
        <v>0.03310479349</v>
      </c>
      <c r="BD492" s="51">
        <f>AI492 * ( (1-Baseline!F$88-Baseline!F$87) + (1-Baseline!B$36)*Baseline!F$88 )</f>
        <v>0.0004168011573</v>
      </c>
      <c r="BE492" s="51">
        <f t="shared" si="7"/>
        <v>0.03496423135</v>
      </c>
      <c r="BF492" s="51">
        <f>AK492 * ( (1-Baseline!H$88-Baseline!H$87) + (1-Baseline!B$36)*Baseline!H$88 )</f>
        <v>0.00002804658528</v>
      </c>
      <c r="BG492" s="51">
        <f>AL492 * ( (1-Baseline!H$88-Baseline!H$87) + (1-Baseline!B$36)*Baseline!H$88 )</f>
        <v>0.0002103602753</v>
      </c>
      <c r="BH492" s="51">
        <f>AM492 * ( (1-Baseline!H$88-Baseline!H$87) + (1-Baseline!B$36)*Baseline!H$88 )</f>
        <v>0.00004532563442</v>
      </c>
      <c r="BI492" s="51">
        <f>AN492 * ( (1-Baseline!H$88-Baseline!H$87) + (1-Baseline!B$36)*Baseline!H$88 )</f>
        <v>0.02745880454</v>
      </c>
      <c r="BJ492" s="51">
        <f t="shared" si="8"/>
        <v>0.02774253703</v>
      </c>
      <c r="BK492" s="61"/>
      <c r="BL492" s="51">
        <f t="shared" si="19"/>
        <v>0.9491023875</v>
      </c>
      <c r="BM492" s="51">
        <f t="shared" si="20"/>
        <v>0.01746398418</v>
      </c>
      <c r="BN492" s="51">
        <f t="shared" si="21"/>
        <v>0.0277537206</v>
      </c>
      <c r="BO492" s="51">
        <f t="shared" si="22"/>
        <v>0.005679907711</v>
      </c>
      <c r="BP492" s="51">
        <f t="shared" si="9"/>
        <v>1</v>
      </c>
      <c r="BQ492" s="51">
        <f t="shared" si="23"/>
        <v>0.05830348067</v>
      </c>
      <c r="BR492" s="51">
        <f t="shared" si="24"/>
        <v>0.9142367009</v>
      </c>
      <c r="BS492" s="51">
        <f t="shared" si="25"/>
        <v>0.01341225524</v>
      </c>
      <c r="BT492" s="51">
        <f t="shared" si="26"/>
        <v>0.01404756317</v>
      </c>
      <c r="BU492" s="51">
        <f t="shared" si="10"/>
        <v>1</v>
      </c>
      <c r="BV492" s="51">
        <f t="shared" si="27"/>
        <v>0.03604300275</v>
      </c>
      <c r="BW492" s="51">
        <f t="shared" si="28"/>
        <v>0.005217355256</v>
      </c>
      <c r="BX492" s="51">
        <f t="shared" si="29"/>
        <v>0.9468188549</v>
      </c>
      <c r="BY492" s="51">
        <f t="shared" si="30"/>
        <v>0.01192078708</v>
      </c>
      <c r="BZ492" s="51">
        <f t="shared" si="11"/>
        <v>1</v>
      </c>
      <c r="CA492" s="51">
        <f t="shared" si="31"/>
        <v>0.001010959641</v>
      </c>
      <c r="CB492" s="51">
        <f t="shared" si="32"/>
        <v>0.007582589691</v>
      </c>
      <c r="CC492" s="51">
        <f t="shared" si="33"/>
        <v>0.001633795581</v>
      </c>
      <c r="CD492" s="51">
        <f t="shared" si="34"/>
        <v>0.9897726551</v>
      </c>
      <c r="CE492" s="51">
        <f t="shared" si="12"/>
        <v>1</v>
      </c>
      <c r="CF492" s="61"/>
      <c r="CG492" s="51">
        <f t="shared" si="35"/>
        <v>0.9491023875</v>
      </c>
      <c r="CH492" s="51">
        <f t="shared" si="36"/>
        <v>0.01746398418</v>
      </c>
      <c r="CI492" s="51">
        <f t="shared" si="37"/>
        <v>0.0277537206</v>
      </c>
      <c r="CJ492" s="51">
        <f t="shared" si="38"/>
        <v>0.005679907711</v>
      </c>
      <c r="CK492" s="51">
        <f t="shared" si="13"/>
        <v>1</v>
      </c>
      <c r="CL492" s="51">
        <f t="shared" si="39"/>
        <v>0.05830348067</v>
      </c>
      <c r="CM492" s="51">
        <f t="shared" si="40"/>
        <v>0.9142367009</v>
      </c>
      <c r="CN492" s="51">
        <f t="shared" si="41"/>
        <v>0.01341225524</v>
      </c>
      <c r="CO492" s="51">
        <f t="shared" si="42"/>
        <v>0.01404756317</v>
      </c>
      <c r="CP492" s="51">
        <f t="shared" si="14"/>
        <v>1</v>
      </c>
      <c r="CQ492" s="51">
        <f t="shared" si="43"/>
        <v>0.03604300275</v>
      </c>
      <c r="CR492" s="51">
        <f t="shared" si="44"/>
        <v>0.005217355256</v>
      </c>
      <c r="CS492" s="51">
        <f t="shared" si="45"/>
        <v>0.9468188549</v>
      </c>
      <c r="CT492" s="51">
        <f t="shared" si="46"/>
        <v>0.01192078708</v>
      </c>
      <c r="CU492" s="51">
        <f t="shared" si="15"/>
        <v>1</v>
      </c>
      <c r="CV492" s="51">
        <f t="shared" si="47"/>
        <v>0.001010959641</v>
      </c>
      <c r="CW492" s="51">
        <f t="shared" si="48"/>
        <v>0.007582589691</v>
      </c>
      <c r="CX492" s="51">
        <f t="shared" si="49"/>
        <v>0.001633795581</v>
      </c>
      <c r="CY492" s="51">
        <f t="shared" si="50"/>
        <v>0.9897726551</v>
      </c>
      <c r="CZ492" s="51">
        <f t="shared" si="16"/>
        <v>1</v>
      </c>
      <c r="DA492" s="61"/>
      <c r="DB492" s="51">
        <f>(AQ492*Baseline!B$7 + AV492*Baseline!B$11 + BA492*Baseline!B$16 + BF492*Baseline!B$18)</f>
        <v>60963.17223</v>
      </c>
      <c r="DC492" s="51">
        <f>(AR492*Baseline!B$7 + AW492*Baseline!B$11 + BB492*Baseline!B$16 + BG492*Baseline!B$18)</f>
        <v>64809.01379</v>
      </c>
      <c r="DD492" s="51">
        <f>(AS492*Baseline!B$7 + AX492*Baseline!B$11 + BC492*Baseline!B$16 + BH492*Baseline!B$18)</f>
        <v>115291.0007</v>
      </c>
      <c r="DE492" s="51">
        <f>(AT492*Baseline!B$7 + AY492*Baseline!B$11 + BD492*Baseline!B$16 + BI492*Baseline!B$18)</f>
        <v>1259892.554</v>
      </c>
      <c r="DF492" s="51">
        <f t="shared" si="17"/>
        <v>1500955.741</v>
      </c>
      <c r="DG492" s="61"/>
      <c r="DH492" s="51">
        <f t="shared" si="51"/>
        <v>0.04061623576</v>
      </c>
      <c r="DI492" s="51">
        <f t="shared" si="52"/>
        <v>0.04317849756</v>
      </c>
      <c r="DJ492" s="51">
        <f t="shared" si="53"/>
        <v>0.07681172572</v>
      </c>
      <c r="DK492" s="51">
        <f t="shared" si="54"/>
        <v>0.839393541</v>
      </c>
      <c r="DL492" s="51">
        <f t="shared" si="18"/>
        <v>1</v>
      </c>
      <c r="DM492" s="61"/>
      <c r="DN492" s="51">
        <f>DH492 / (Baseline!B$7/Baseline!B$17)</f>
        <v>4.335516022</v>
      </c>
      <c r="DO492" s="51">
        <f>DI492 / (Baseline!B$11/Baseline!B$17)</f>
        <v>1.042349597</v>
      </c>
      <c r="DP492" s="51">
        <f>DJ492 / (Baseline!B$16/Baseline!B$17)</f>
        <v>1.186973293</v>
      </c>
      <c r="DQ492" s="51">
        <f>DK492 / (Baseline!B$18/Baseline!B$17)</f>
        <v>0.9490085015</v>
      </c>
      <c r="DR492" s="79"/>
      <c r="DS492" s="51">
        <f>(AU492*Baseline!B$34)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0.02948691431</v>
      </c>
      <c r="DT492" s="51">
        <f>(AZ492*Baseline!B$34) + (Baseline!D$88*(1-Baseline!D$89)*Baseline!B$35) + (Baseline!D$88*Baseline!D$89*((1-Baseline!D$90)*Baseline!B$40 + Baseline!D$90*Baseline!B$41))</f>
        <v>0.01051488525</v>
      </c>
      <c r="DU492" s="51">
        <f>(BE492*Baseline!B$34) + (Baseline!F$88*(1-Baseline!F$89)*Baseline!B$35) + (Baseline!F$88*Baseline!F$89*((1-Baseline!F$90)*Baseline!B$40 + Baseline!F$90*Baseline!B$41))</f>
        <v>0.0129752747</v>
      </c>
      <c r="DV492" s="51">
        <f>(BJ492*Baseline!B$34) + (Baseline!H$88*(1-Baseline!H$89)*Baseline!B$35) + (Baseline!H$88*Baseline!H$89*((1-Baseline!H$90)*Baseline!B$40 + Baseline!H$90*Baseline!B$41))</f>
        <v>0.009306380555</v>
      </c>
      <c r="DW492" s="51">
        <f>( DS492*Baseline!B$7 + DT492*Baseline!B$11 + DU492*Baseline!B$16 + DV492*Baseline!B$18 ) / Baseline!B$17</f>
        <v>0.009782920792</v>
      </c>
    </row>
    <row r="493">
      <c r="A493" s="4" t="s">
        <v>809</v>
      </c>
      <c r="B493" s="45">
        <f>MIN( MAX( NORMINV( MCrands!B493, (B$5+B$4)/2, (B$5-B$4)/3.29 ), 0 ), 1 )</f>
        <v>0.432563765</v>
      </c>
      <c r="C493" s="45">
        <f>MAX( NORMINV( MCrands!C493, (C$5+C$4)/2, (C$5-C$4)/3.29 ), 0 )</f>
        <v>2.677292332</v>
      </c>
      <c r="D493" s="41"/>
      <c r="E493" s="43">
        <f>Baseline!B$33 * (C493 * Baseline!B$66*Baseline!B$66/Baseline!B$73 + Baseline!B$52*Baseline!B$52/Baseline!B$74 + Baseline!B$53*Baseline!B$53/Baseline!B$75 + Baseline!B$54*Baseline!B$54/Baseline!B$76)</f>
        <v>0.00001899653821</v>
      </c>
      <c r="F493" s="43">
        <f>Baseline!B$33 * (C493 * Baseline!B$66*Baseline!B$57/Baseline!B$73 + Baseline!B$52*Baseline!B$67/Baseline!B$74 + Baseline!B$53*Baseline!B$55/Baseline!B$75 + Baseline!B$54*Baseline!B$56/Baseline!B$76)</f>
        <v>0.0000001998673213</v>
      </c>
      <c r="G493" s="45">
        <f>Baseline!B$33 * (C493 * Baseline!B$66*Baseline!B$58/Baseline!B$73 + Baseline!B$52*Baseline!B$59/Baseline!B$74 + Baseline!B$53*Baseline!B$68/Baseline!B$75 + Baseline!B$54*Baseline!B$60/Baseline!B$76)</f>
        <v>0.0000001686031902</v>
      </c>
      <c r="H493" s="43">
        <f>Baseline!B$33 * (C493 * Baseline!B$66*Baseline!B$61/Baseline!B$73 + Baseline!B$52*Baseline!B$62/Baseline!B$74 + Baseline!B$53*Baseline!B$63/Baseline!B$75 + Baseline!B$54*Baseline!B$69/Baseline!B$76)</f>
        <v>0.000000003398382719</v>
      </c>
      <c r="I493" s="43">
        <f>Baseline!B$33 * (C493 * Baseline!B$57*Baseline!B$66/Baseline!B$73 + Baseline!B$67*Baseline!B$52/Baseline!B$74 + Baseline!B$55*Baseline!B$53/Baseline!B$75 + Baseline!B$56*Baseline!B$54/Baseline!B$76)</f>
        <v>0.0000001998673213</v>
      </c>
      <c r="J493" s="45">
        <f>Baseline!B$33 * (C493 * Baseline!B$57*Baseline!B$57/Baseline!B$73 + Baseline!B$67*Baseline!B$67/Baseline!B$74 + Baseline!B$55*Baseline!B$55/Baseline!B$75 + Baseline!B$56*Baseline!B$56/Baseline!B$76)</f>
        <v>0.0000017638138</v>
      </c>
      <c r="K493" s="43">
        <f>Baseline!B$33 * (C493 * Baseline!B$57*Baseline!B$58/Baseline!B$73 + Baseline!B$67*Baseline!B$59/Baseline!B$74 + Baseline!B$55*Baseline!B$68/Baseline!B$75 + Baseline!B$56*Baseline!B$60/Baseline!B$76)</f>
        <v>0.00000001374190974</v>
      </c>
      <c r="L493" s="45">
        <f>Baseline!B$33 * (C493 * Baseline!B$57*Baseline!B$61/Baseline!B$73 + Baseline!B$67*Baseline!B$62/Baseline!B$74 + Baseline!B$55*Baseline!B$63/Baseline!B$75 + Baseline!B$56*Baseline!B$69/Baseline!B$76)</f>
        <v>0.00000001439285085</v>
      </c>
      <c r="M493" s="43">
        <f>Baseline!B$33 * (C493 * Baseline!B$58*Baseline!B$66/Baseline!B$73 + Baseline!B$59*Baseline!B$52/Baseline!B$74 + Baseline!B$68*Baseline!B$53/Baseline!B$75 + Baseline!B$60*Baseline!B$54/Baseline!B$76)</f>
        <v>0.0000001686031902</v>
      </c>
      <c r="N493" s="45">
        <f>Baseline!B$33 * (C493 * Baseline!B$58*Baseline!B$57/Baseline!B$73 + Baseline!B$59*Baseline!B$67/Baseline!B$74 + Baseline!B$68*Baseline!B$55/Baseline!B$75 + Baseline!B$60*Baseline!B$56/Baseline!B$76)</f>
        <v>0.00000001374190974</v>
      </c>
      <c r="O493" s="45">
        <f>Baseline!B$33 * (C493 * Baseline!B$58*Baseline!B$58/Baseline!B$73 + Baseline!B$59*Baseline!B$59/Baseline!B$74 + Baseline!B$68*Baseline!B$68/Baseline!B$75 + Baseline!B$60*Baseline!B$60/Baseline!B$76)</f>
        <v>0.000001324390248</v>
      </c>
      <c r="P493" s="43">
        <f>Baseline!B$33 * (C493 * Baseline!B$58*Baseline!B$61/Baseline!B$73 + Baseline!B$59*Baseline!B$62/Baseline!B$74 + Baseline!B$68*Baseline!B$63/Baseline!B$75 + Baseline!B$60*Baseline!B$69/Baseline!B$76)</f>
        <v>0.000000001646939332</v>
      </c>
      <c r="Q493" s="43">
        <f>Baseline!B$33 * (C493 * Baseline!B$61*Baseline!B$66/Baseline!B$73 + Baseline!B$62*Baseline!B$52/Baseline!B$74 + Baseline!B$63*Baseline!B$53/Baseline!B$75 + Baseline!B$69*Baseline!B$54/Baseline!B$76)</f>
        <v>0.000000003398382719</v>
      </c>
      <c r="R493" s="43">
        <f>Baseline!B$33 * (C493 * Baseline!B$61*Baseline!B$57/Baseline!B$73 + Baseline!B$62*Baseline!B$67/Baseline!B$74 + Baseline!B$63*Baseline!B$55/Baseline!B$75 + Baseline!B$69*Baseline!B$56/Baseline!B$76)</f>
        <v>0.00000001439285085</v>
      </c>
      <c r="S493" s="43">
        <f>Baseline!B$33 * (C493 * Baseline!B$61*Baseline!B$58/Baseline!B$73 + Baseline!B$62*Baseline!B$59/Baseline!B$74 + Baseline!B$63*Baseline!B$68/Baseline!B$75 + Baseline!B$69*Baseline!B$60/Baseline!B$76)</f>
        <v>0.000000001646939332</v>
      </c>
      <c r="T493" s="43">
        <f>Baseline!B$33 * (C493 * Baseline!B$61*Baseline!B$61/Baseline!B$73 + Baseline!B$62*Baseline!B$62/Baseline!B$74 + Baseline!B$63*Baseline!B$63/Baseline!B$75 + Baseline!B$69*Baseline!B$69/Baseline!B$76)</f>
        <v>0.00000009854654484</v>
      </c>
      <c r="U493" s="41"/>
      <c r="V493" s="43">
        <f>E493 * ( Baseline!B$87 * Baseline!B$7 )</f>
        <v>0.1971650701</v>
      </c>
      <c r="W493" s="43">
        <f>F493 * ( Baseline!D$87 * Baseline!B$11 )</f>
        <v>0.003686871667</v>
      </c>
      <c r="X493" s="43">
        <f>G493 * ( Baseline!F$87 * Baseline!B$16 )</f>
        <v>0.005856393019</v>
      </c>
      <c r="Y493" s="43">
        <f>H493 * ( Baseline!H$87 * Baseline!B$18 )</f>
        <v>0.001195121033</v>
      </c>
      <c r="Z493" s="51">
        <f t="shared" si="1"/>
        <v>0.2079034558</v>
      </c>
      <c r="AA493" s="43">
        <f>I493 * ( Baseline!B$87 * Baseline!B$7 )</f>
        <v>0.002074422928</v>
      </c>
      <c r="AB493" s="45">
        <f>J493 * ( Baseline!D$87 * Baseline!B$11 )</f>
        <v>0.03253636003</v>
      </c>
      <c r="AC493" s="45">
        <f>K493 * ( Baseline!F$87 * Baseline!B$16 )</f>
        <v>0.0004773220731</v>
      </c>
      <c r="AD493" s="45">
        <f>L493 * ( Baseline!F$87 * Baseline!B$16 )</f>
        <v>0.0004999323628</v>
      </c>
      <c r="AE493" s="51">
        <f t="shared" si="2"/>
        <v>0.0355880374</v>
      </c>
      <c r="AF493" s="51">
        <f>M493 * ( Baseline!B$87 * Baseline!B$7 )</f>
        <v>0.001749932511</v>
      </c>
      <c r="AG493" s="51">
        <f>N493 * ( Baseline!D$87 * Baseline!B$11 )</f>
        <v>0.0002534914529</v>
      </c>
      <c r="AH493" s="51">
        <f>O493 * ( Baseline!F$87 * Baseline!B$16 )</f>
        <v>0.04600239054</v>
      </c>
      <c r="AI493" s="51">
        <f>P493 * ( Baseline!H$87 * Baseline!B$18 )</f>
        <v>0.0005791848646</v>
      </c>
      <c r="AJ493" s="51">
        <f t="shared" si="3"/>
        <v>0.04858499937</v>
      </c>
      <c r="AK493" s="51">
        <f>Q493 * ( Baseline!B$87 * Baseline!B$7 )</f>
        <v>0.00003527181424</v>
      </c>
      <c r="AL493" s="51">
        <f>R493 * ( Baseline!D$87 * Baseline!B$11 )</f>
        <v>0.0002654991004</v>
      </c>
      <c r="AM493" s="51">
        <f>S493 * ( Baseline!F$87 * Baseline!B$16 )</f>
        <v>0.00005720605877</v>
      </c>
      <c r="AN493" s="51">
        <f>T493 * ( Baseline!H$87 * Baseline!B$18 )</f>
        <v>0.03465620507</v>
      </c>
      <c r="AO493" s="51">
        <f t="shared" si="4"/>
        <v>0.03501418205</v>
      </c>
      <c r="AP493" s="61"/>
      <c r="AQ493" s="51">
        <f>V493 * ( (1-Baseline!B$88-Baseline!B$87) + (1-B493)*Baseline!B$88 )</f>
        <v>0.1170407837</v>
      </c>
      <c r="AR493" s="51">
        <f>W493 * ( (1-Baseline!B$88-Baseline!B$87) + (1-B493)*Baseline!B$88 )</f>
        <v>0.002188594304</v>
      </c>
      <c r="AS493" s="51">
        <f>X493 * ( (1-Baseline!B$88-Baseline!B$87) + (1-B493)*Baseline!B$88 )</f>
        <v>0.00347646177</v>
      </c>
      <c r="AT493" s="51">
        <f>Y493 * ( (1-Baseline!B$88-Baseline!B$87) + (1-B493)*Baseline!B$88 )</f>
        <v>0.0007094456549</v>
      </c>
      <c r="AU493" s="51">
        <f t="shared" si="5"/>
        <v>0.1234152854</v>
      </c>
      <c r="AV493" s="51">
        <f>AA493 * ( (1-Baseline!D$88-Baseline!D$87) + (1-B493)*Baseline!D$88 )</f>
        <v>0.001654580126</v>
      </c>
      <c r="AW493" s="51">
        <f>AB493 * ( (1-Baseline!D$88-Baseline!D$87) + (1-B493)*Baseline!D$88 )</f>
        <v>0.0259513207</v>
      </c>
      <c r="AX493" s="51">
        <f>AC493 * ( (1-Baseline!D$88-Baseline!D$87) + (1-B493)*Baseline!D$88 )</f>
        <v>0.0003807167791</v>
      </c>
      <c r="AY493" s="51">
        <f>AD493 * ( (1-Baseline!D$88-Baseline!D$87) + (1-B493)*Baseline!D$88 )</f>
        <v>0.0003987509685</v>
      </c>
      <c r="AZ493" s="51">
        <f t="shared" si="6"/>
        <v>0.02838536857</v>
      </c>
      <c r="BA493" s="51">
        <f>AF493 * ( (1-Baseline!F$88-Baseline!F$87) + (1-Baseline!B$36)*Baseline!F$88 )</f>
        <v>0.001259307433</v>
      </c>
      <c r="BB493" s="51">
        <f>AG493 * ( (1-Baseline!F$88-Baseline!F$87) + (1-Baseline!B$36)*Baseline!F$88 )</f>
        <v>0.0001824205612</v>
      </c>
      <c r="BC493" s="51">
        <f>AH493 * ( (1-Baseline!F$88-Baseline!F$87) + (1-Baseline!B$36)*Baseline!F$88 )</f>
        <v>0.03310479231</v>
      </c>
      <c r="BD493" s="51">
        <f>AI493 * ( (1-Baseline!F$88-Baseline!F$87) + (1-Baseline!B$36)*Baseline!F$88 )</f>
        <v>0.0004167999625</v>
      </c>
      <c r="BE493" s="51">
        <f t="shared" si="7"/>
        <v>0.03496332026</v>
      </c>
      <c r="BF493" s="51">
        <f>AK493 * ( (1-Baseline!H$88-Baseline!H$87) + (1-Baseline!B$36)*Baseline!H$88 )</f>
        <v>0.00002794656386</v>
      </c>
      <c r="BG493" s="51">
        <f>AL493 * ( (1-Baseline!H$88-Baseline!H$87) + (1-Baseline!B$36)*Baseline!H$88 )</f>
        <v>0.0002103602472</v>
      </c>
      <c r="BH493" s="51">
        <f>AM493 * ( (1-Baseline!H$88-Baseline!H$87) + (1-Baseline!B$36)*Baseline!H$88 )</f>
        <v>0.00004532550449</v>
      </c>
      <c r="BI493" s="51">
        <f>AN493 * ( (1-Baseline!H$88-Baseline!H$87) + (1-Baseline!B$36)*Baseline!H$88 )</f>
        <v>0.0274588044</v>
      </c>
      <c r="BJ493" s="51">
        <f t="shared" si="8"/>
        <v>0.02774243672</v>
      </c>
      <c r="BK493" s="61"/>
      <c r="BL493" s="51">
        <f t="shared" si="19"/>
        <v>0.9483491716</v>
      </c>
      <c r="BM493" s="51">
        <f t="shared" si="20"/>
        <v>0.01773357568</v>
      </c>
      <c r="BN493" s="51">
        <f t="shared" si="21"/>
        <v>0.02816881036</v>
      </c>
      <c r="BO493" s="51">
        <f t="shared" si="22"/>
        <v>0.005748442363</v>
      </c>
      <c r="BP493" s="51">
        <f t="shared" si="9"/>
        <v>1</v>
      </c>
      <c r="BQ493" s="51">
        <f t="shared" si="23"/>
        <v>0.05828989401</v>
      </c>
      <c r="BR493" s="51">
        <f t="shared" si="24"/>
        <v>0.9142499113</v>
      </c>
      <c r="BS493" s="51">
        <f t="shared" si="25"/>
        <v>0.01341243036</v>
      </c>
      <c r="BT493" s="51">
        <f t="shared" si="26"/>
        <v>0.01404776434</v>
      </c>
      <c r="BU493" s="51">
        <f t="shared" si="10"/>
        <v>1</v>
      </c>
      <c r="BV493" s="51">
        <f t="shared" si="27"/>
        <v>0.03601795891</v>
      </c>
      <c r="BW493" s="51">
        <f t="shared" si="28"/>
        <v>0.005217483919</v>
      </c>
      <c r="BX493" s="51">
        <f t="shared" si="29"/>
        <v>0.9468434936</v>
      </c>
      <c r="BY493" s="51">
        <f t="shared" si="30"/>
        <v>0.01192106354</v>
      </c>
      <c r="BZ493" s="51">
        <f t="shared" si="11"/>
        <v>1</v>
      </c>
      <c r="CA493" s="51">
        <f t="shared" si="31"/>
        <v>0.001007357938</v>
      </c>
      <c r="CB493" s="51">
        <f t="shared" si="32"/>
        <v>0.007582616097</v>
      </c>
      <c r="CC493" s="51">
        <f t="shared" si="33"/>
        <v>0.001633796805</v>
      </c>
      <c r="CD493" s="51">
        <f t="shared" si="34"/>
        <v>0.9897762292</v>
      </c>
      <c r="CE493" s="51">
        <f t="shared" si="12"/>
        <v>1</v>
      </c>
      <c r="CF493" s="61"/>
      <c r="CG493" s="51">
        <f t="shared" si="35"/>
        <v>0.9483491716</v>
      </c>
      <c r="CH493" s="51">
        <f t="shared" si="36"/>
        <v>0.01773357568</v>
      </c>
      <c r="CI493" s="51">
        <f t="shared" si="37"/>
        <v>0.02816881036</v>
      </c>
      <c r="CJ493" s="51">
        <f t="shared" si="38"/>
        <v>0.005748442363</v>
      </c>
      <c r="CK493" s="51">
        <f t="shared" si="13"/>
        <v>1</v>
      </c>
      <c r="CL493" s="51">
        <f t="shared" si="39"/>
        <v>0.05828989401</v>
      </c>
      <c r="CM493" s="51">
        <f t="shared" si="40"/>
        <v>0.9142499113</v>
      </c>
      <c r="CN493" s="51">
        <f t="shared" si="41"/>
        <v>0.01341243036</v>
      </c>
      <c r="CO493" s="51">
        <f t="shared" si="42"/>
        <v>0.01404776434</v>
      </c>
      <c r="CP493" s="51">
        <f t="shared" si="14"/>
        <v>1</v>
      </c>
      <c r="CQ493" s="51">
        <f t="shared" si="43"/>
        <v>0.03601795891</v>
      </c>
      <c r="CR493" s="51">
        <f t="shared" si="44"/>
        <v>0.005217483919</v>
      </c>
      <c r="CS493" s="51">
        <f t="shared" si="45"/>
        <v>0.9468434936</v>
      </c>
      <c r="CT493" s="51">
        <f t="shared" si="46"/>
        <v>0.01192106354</v>
      </c>
      <c r="CU493" s="51">
        <f t="shared" si="15"/>
        <v>1</v>
      </c>
      <c r="CV493" s="51">
        <f t="shared" si="47"/>
        <v>0.001007357938</v>
      </c>
      <c r="CW493" s="51">
        <f t="shared" si="48"/>
        <v>0.007582616097</v>
      </c>
      <c r="CX493" s="51">
        <f t="shared" si="49"/>
        <v>0.001633796805</v>
      </c>
      <c r="CY493" s="51">
        <f t="shared" si="50"/>
        <v>0.9897762292</v>
      </c>
      <c r="CZ493" s="51">
        <f t="shared" si="16"/>
        <v>1</v>
      </c>
      <c r="DA493" s="61"/>
      <c r="DB493" s="51">
        <f>(AQ493*Baseline!B$7 + AV493*Baseline!B$11 + BA493*Baseline!B$16 + BF493*Baseline!B$18)</f>
        <v>65811.73164</v>
      </c>
      <c r="DC493" s="51">
        <f>(AR493*Baseline!B$7 + AW493*Baseline!B$11 + BB493*Baseline!B$16 + BG493*Baseline!B$18)</f>
        <v>66959.18777</v>
      </c>
      <c r="DD493" s="51">
        <f>(AS493*Baseline!B$7 + AX493*Baseline!B$11 + BC493*Baseline!B$16 + BH493*Baseline!B$18)</f>
        <v>115485.3876</v>
      </c>
      <c r="DE493" s="51">
        <f>(AT493*Baseline!B$7 + AY493*Baseline!B$11 + BD493*Baseline!B$16 + BI493*Baseline!B$18)</f>
        <v>1259956.643</v>
      </c>
      <c r="DF493" s="51">
        <f t="shared" si="17"/>
        <v>1508212.95</v>
      </c>
      <c r="DG493" s="61"/>
      <c r="DH493" s="51">
        <f t="shared" si="51"/>
        <v>0.04363556992</v>
      </c>
      <c r="DI493" s="51">
        <f t="shared" si="52"/>
        <v>0.04439637503</v>
      </c>
      <c r="DJ493" s="51">
        <f t="shared" si="53"/>
        <v>0.07657100916</v>
      </c>
      <c r="DK493" s="51">
        <f t="shared" si="54"/>
        <v>0.8353970459</v>
      </c>
      <c r="DL493" s="51">
        <f t="shared" si="18"/>
        <v>1</v>
      </c>
      <c r="DM493" s="61"/>
      <c r="DN493" s="51">
        <f>DH493 / (Baseline!B$7/Baseline!B$17)</f>
        <v>4.657810083</v>
      </c>
      <c r="DO493" s="51">
        <f>DI493 / (Baseline!B$11/Baseline!B$17)</f>
        <v>1.071749743</v>
      </c>
      <c r="DP493" s="51">
        <f>DJ493 / (Baseline!B$16/Baseline!B$17)</f>
        <v>1.183253494</v>
      </c>
      <c r="DQ493" s="51">
        <f>DK493 / (Baseline!B$18/Baseline!B$17)</f>
        <v>0.944490111</v>
      </c>
      <c r="DR493" s="79"/>
      <c r="DS493" s="51">
        <f>(AU493*Baseline!B$34)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0.03104182406</v>
      </c>
      <c r="DT493" s="51">
        <f>(AZ493*Baseline!B$34) + (Baseline!D$88*(1-Baseline!D$89)*Baseline!B$35) + (Baseline!D$88*Baseline!D$89*((1-Baseline!D$90)*Baseline!B$40 + Baseline!D$90*Baseline!B$41))</f>
        <v>0.01067137329</v>
      </c>
      <c r="DU493" s="51">
        <f>(BE493*Baseline!B$34) + (Baseline!F$88*(1-Baseline!F$89)*Baseline!B$35) + (Baseline!F$88*Baseline!F$89*((1-Baseline!F$90)*Baseline!B$40 + Baseline!F$90*Baseline!B$41))</f>
        <v>0.01297513804</v>
      </c>
      <c r="DV493" s="51">
        <f>(BJ493*Baseline!B$34) + (Baseline!H$88*(1-Baseline!H$89)*Baseline!B$35) + (Baseline!H$88*Baseline!H$89*((1-Baseline!H$90)*Baseline!B$40 + Baseline!H$90*Baseline!B$41))</f>
        <v>0.009306365508</v>
      </c>
      <c r="DW493" s="51">
        <f>( DS493*Baseline!B$7 + DT493*Baseline!B$11 + DU493*Baseline!B$16 + DV493*Baseline!B$18 ) / Baseline!B$17</f>
        <v>0.009803947828</v>
      </c>
    </row>
    <row r="494">
      <c r="A494" s="4" t="s">
        <v>810</v>
      </c>
      <c r="B494" s="45">
        <f>MIN( MAX( NORMINV( MCrands!B494, (B$5+B$4)/2, (B$5-B$4)/3.29 ), 0 ), 1 )</f>
        <v>0.4485178829</v>
      </c>
      <c r="C494" s="45">
        <f>MAX( NORMINV( MCrands!C494, (C$5+C$4)/2, (C$5-C$4)/3.29 ), 0 )</f>
        <v>2.907351342</v>
      </c>
      <c r="D494" s="41"/>
      <c r="E494" s="43">
        <f>Baseline!B$33 * (C494 * Baseline!B$66*Baseline!B$66/Baseline!B$73 + Baseline!B$52*Baseline!B$52/Baseline!B$74 + Baseline!B$53*Baseline!B$53/Baseline!B$75 + Baseline!B$54*Baseline!B$54/Baseline!B$76)</f>
        <v>0.00002062536153</v>
      </c>
      <c r="F494" s="43">
        <f>Baseline!B$33 * (C494 * Baseline!B$66*Baseline!B$57/Baseline!B$73 + Baseline!B$52*Baseline!B$67/Baseline!B$74 + Baseline!B$53*Baseline!B$55/Baseline!B$75 + Baseline!B$54*Baseline!B$56/Baseline!B$76)</f>
        <v>0.0000002001245039</v>
      </c>
      <c r="G494" s="45">
        <f>Baseline!B$33 * (C494 * Baseline!B$66*Baseline!B$58/Baseline!B$73 + Baseline!B$52*Baseline!B$59/Baseline!B$74 + Baseline!B$53*Baseline!B$68/Baseline!B$75 + Baseline!B$54*Baseline!B$60/Baseline!B$76)</f>
        <v>0.0000001692354308</v>
      </c>
      <c r="H494" s="43">
        <f>Baseline!B$33 * (C494 * Baseline!B$66*Baseline!B$61/Baseline!B$73 + Baseline!B$52*Baseline!B$62/Baseline!B$74 + Baseline!B$53*Baseline!B$63/Baseline!B$75 + Baseline!B$54*Baseline!B$69/Baseline!B$76)</f>
        <v>0.000000003461606782</v>
      </c>
      <c r="I494" s="43">
        <f>Baseline!B$33 * (C494 * Baseline!B$57*Baseline!B$66/Baseline!B$73 + Baseline!B$67*Baseline!B$52/Baseline!B$74 + Baseline!B$55*Baseline!B$53/Baseline!B$75 + Baseline!B$56*Baseline!B$54/Baseline!B$76)</f>
        <v>0.0000002001245039</v>
      </c>
      <c r="J494" s="45">
        <f>Baseline!B$33 * (C494 * Baseline!B$57*Baseline!B$57/Baseline!B$73 + Baseline!B$67*Baseline!B$67/Baseline!B$74 + Baseline!B$55*Baseline!B$55/Baseline!B$75 + Baseline!B$56*Baseline!B$56/Baseline!B$76)</f>
        <v>0.000001763813841</v>
      </c>
      <c r="K494" s="43">
        <f>Baseline!B$33 * (C494 * Baseline!B$57*Baseline!B$58/Baseline!B$73 + Baseline!B$67*Baseline!B$59/Baseline!B$74 + Baseline!B$55*Baseline!B$68/Baseline!B$75 + Baseline!B$56*Baseline!B$60/Baseline!B$76)</f>
        <v>0.00000001374200957</v>
      </c>
      <c r="L494" s="45">
        <f>Baseline!B$33 * (C494 * Baseline!B$57*Baseline!B$61/Baseline!B$73 + Baseline!B$67*Baseline!B$62/Baseline!B$74 + Baseline!B$55*Baseline!B$63/Baseline!B$75 + Baseline!B$56*Baseline!B$69/Baseline!B$76)</f>
        <v>0.00000001439286083</v>
      </c>
      <c r="M494" s="43">
        <f>Baseline!B$33 * (C494 * Baseline!B$58*Baseline!B$66/Baseline!B$73 + Baseline!B$59*Baseline!B$52/Baseline!B$74 + Baseline!B$68*Baseline!B$53/Baseline!B$75 + Baseline!B$60*Baseline!B$54/Baseline!B$76)</f>
        <v>0.0000001692354308</v>
      </c>
      <c r="N494" s="45">
        <f>Baseline!B$33 * (C494 * Baseline!B$58*Baseline!B$57/Baseline!B$73 + Baseline!B$59*Baseline!B$67/Baseline!B$74 + Baseline!B$68*Baseline!B$55/Baseline!B$75 + Baseline!B$60*Baseline!B$56/Baseline!B$76)</f>
        <v>0.00000001374200957</v>
      </c>
      <c r="O494" s="45">
        <f>Baseline!B$33 * (C494 * Baseline!B$58*Baseline!B$58/Baseline!B$73 + Baseline!B$59*Baseline!B$59/Baseline!B$74 + Baseline!B$68*Baseline!B$68/Baseline!B$75 + Baseline!B$60*Baseline!B$60/Baseline!B$76)</f>
        <v>0.000001324390493</v>
      </c>
      <c r="P494" s="43">
        <f>Baseline!B$33 * (C494 * Baseline!B$58*Baseline!B$61/Baseline!B$73 + Baseline!B$59*Baseline!B$62/Baseline!B$74 + Baseline!B$68*Baseline!B$63/Baseline!B$75 + Baseline!B$60*Baseline!B$69/Baseline!B$76)</f>
        <v>0.000000001646963873</v>
      </c>
      <c r="Q494" s="43">
        <f>Baseline!B$33 * (C494 * Baseline!B$61*Baseline!B$66/Baseline!B$73 + Baseline!B$62*Baseline!B$52/Baseline!B$74 + Baseline!B$63*Baseline!B$53/Baseline!B$75 + Baseline!B$69*Baseline!B$54/Baseline!B$76)</f>
        <v>0.000000003461606782</v>
      </c>
      <c r="R494" s="43">
        <f>Baseline!B$33 * (C494 * Baseline!B$61*Baseline!B$57/Baseline!B$73 + Baseline!B$62*Baseline!B$67/Baseline!B$74 + Baseline!B$63*Baseline!B$55/Baseline!B$75 + Baseline!B$69*Baseline!B$56/Baseline!B$76)</f>
        <v>0.00000001439286083</v>
      </c>
      <c r="S494" s="43">
        <f>Baseline!B$33 * (C494 * Baseline!B$61*Baseline!B$58/Baseline!B$73 + Baseline!B$62*Baseline!B$59/Baseline!B$74 + Baseline!B$63*Baseline!B$68/Baseline!B$75 + Baseline!B$69*Baseline!B$60/Baseline!B$76)</f>
        <v>0.000000001646963873</v>
      </c>
      <c r="T494" s="43">
        <f>Baseline!B$33 * (C494 * Baseline!B$61*Baseline!B$61/Baseline!B$73 + Baseline!B$62*Baseline!B$62/Baseline!B$74 + Baseline!B$63*Baseline!B$63/Baseline!B$75 + Baseline!B$69*Baseline!B$69/Baseline!B$76)</f>
        <v>0.0000000985465473</v>
      </c>
      <c r="U494" s="41"/>
      <c r="V494" s="43">
        <f>E494 * ( Baseline!B$87 * Baseline!B$7 )</f>
        <v>0.2140706273</v>
      </c>
      <c r="W494" s="43">
        <f>F494 * ( Baseline!D$87 * Baseline!B$11 )</f>
        <v>0.003691615811</v>
      </c>
      <c r="X494" s="43">
        <f>G494 * ( Baseline!F$87 * Baseline!B$16 )</f>
        <v>0.005878353752</v>
      </c>
      <c r="Y494" s="43">
        <f>H494 * ( Baseline!H$87 * Baseline!B$18 )</f>
        <v>0.001217355258</v>
      </c>
      <c r="Z494" s="51">
        <f t="shared" si="1"/>
        <v>0.2248579521</v>
      </c>
      <c r="AA494" s="43">
        <f>I494 * ( Baseline!B$87 * Baseline!B$7 )</f>
        <v>0.002077092226</v>
      </c>
      <c r="AB494" s="45">
        <f>J494 * ( Baseline!D$87 * Baseline!B$11 )</f>
        <v>0.03253636078</v>
      </c>
      <c r="AC494" s="45">
        <f>K494 * ( Baseline!F$87 * Baseline!B$16 )</f>
        <v>0.0004773255405</v>
      </c>
      <c r="AD494" s="45">
        <f>L494 * ( Baseline!F$87 * Baseline!B$16 )</f>
        <v>0.0004999327095</v>
      </c>
      <c r="AE494" s="51">
        <f t="shared" si="2"/>
        <v>0.03559071126</v>
      </c>
      <c r="AF494" s="51">
        <f>M494 * ( Baseline!B$87 * Baseline!B$7 )</f>
        <v>0.001756494536</v>
      </c>
      <c r="AG494" s="51">
        <f>N494 * ( Baseline!D$87 * Baseline!B$11 )</f>
        <v>0.0002534932944</v>
      </c>
      <c r="AH494" s="51">
        <f>O494 * ( Baseline!F$87 * Baseline!B$16 )</f>
        <v>0.04600239906</v>
      </c>
      <c r="AI494" s="51">
        <f>P494 * ( Baseline!H$87 * Baseline!B$18 )</f>
        <v>0.000579193495</v>
      </c>
      <c r="AJ494" s="51">
        <f t="shared" si="3"/>
        <v>0.04859158039</v>
      </c>
      <c r="AK494" s="51">
        <f>Q494 * ( Baseline!B$87 * Baseline!B$7 )</f>
        <v>0.00003592801679</v>
      </c>
      <c r="AL494" s="51">
        <f>R494 * ( Baseline!D$87 * Baseline!B$11 )</f>
        <v>0.0002654992846</v>
      </c>
      <c r="AM494" s="51">
        <f>S494 * ( Baseline!F$87 * Baseline!B$16 )</f>
        <v>0.00005720691119</v>
      </c>
      <c r="AN494" s="51">
        <f>T494 * ( Baseline!H$87 * Baseline!B$18 )</f>
        <v>0.03465620594</v>
      </c>
      <c r="AO494" s="51">
        <f t="shared" si="4"/>
        <v>0.03501484015</v>
      </c>
      <c r="AP494" s="61"/>
      <c r="AQ494" s="51">
        <f>V494 * ( (1-Baseline!B$88-Baseline!B$87) + (1-B494)*Baseline!B$88 )</f>
        <v>0.1240366068</v>
      </c>
      <c r="AR494" s="51">
        <f>W494 * ( (1-Baseline!B$88-Baseline!B$87) + (1-B494)*Baseline!B$88 )</f>
        <v>0.002138992653</v>
      </c>
      <c r="AS494" s="51">
        <f>X494 * ( (1-Baseline!B$88-Baseline!B$87) + (1-B494)*Baseline!B$88 )</f>
        <v>0.003406030348</v>
      </c>
      <c r="AT494" s="51">
        <f>Y494 * ( (1-Baseline!B$88-Baseline!B$87) + (1-B494)*Baseline!B$88 )</f>
        <v>0.0007053588688</v>
      </c>
      <c r="AU494" s="51">
        <f t="shared" si="5"/>
        <v>0.1302869887</v>
      </c>
      <c r="AV494" s="51">
        <f>AA494 * ( (1-Baseline!D$88-Baseline!D$87) + (1-B494)*Baseline!D$88 )</f>
        <v>0.001641863282</v>
      </c>
      <c r="AW494" s="51">
        <f>AB494 * ( (1-Baseline!D$88-Baseline!D$87) + (1-B494)*Baseline!D$88 )</f>
        <v>0.02571876946</v>
      </c>
      <c r="AX494" s="51">
        <f>AC494 * ( (1-Baseline!D$88-Baseline!D$87) + (1-B494)*Baseline!D$88 )</f>
        <v>0.0003773078869</v>
      </c>
      <c r="AY494" s="51">
        <f>AD494 * ( (1-Baseline!D$88-Baseline!D$87) + (1-B494)*Baseline!D$88 )</f>
        <v>0.0003951780036</v>
      </c>
      <c r="AZ494" s="51">
        <f t="shared" si="6"/>
        <v>0.02813311863</v>
      </c>
      <c r="BA494" s="51">
        <f>AF494 * ( (1-Baseline!F$88-Baseline!F$87) + (1-Baseline!B$36)*Baseline!F$88 )</f>
        <v>0.001264029676</v>
      </c>
      <c r="BB494" s="51">
        <f>AG494 * ( (1-Baseline!F$88-Baseline!F$87) + (1-Baseline!B$36)*Baseline!F$88 )</f>
        <v>0.0001824218864</v>
      </c>
      <c r="BC494" s="51">
        <f>AH494 * ( (1-Baseline!F$88-Baseline!F$87) + (1-Baseline!B$36)*Baseline!F$88 )</f>
        <v>0.03310479844</v>
      </c>
      <c r="BD494" s="51">
        <f>AI494 * ( (1-Baseline!F$88-Baseline!F$87) + (1-Baseline!B$36)*Baseline!F$88 )</f>
        <v>0.0004168061732</v>
      </c>
      <c r="BE494" s="51">
        <f t="shared" si="7"/>
        <v>0.03496805618</v>
      </c>
      <c r="BF494" s="51">
        <f>AK494 * ( (1-Baseline!H$88-Baseline!H$87) + (1-Baseline!B$36)*Baseline!H$88 )</f>
        <v>0.00002846648626</v>
      </c>
      <c r="BG494" s="51">
        <f>AL494 * ( (1-Baseline!H$88-Baseline!H$87) + (1-Baseline!B$36)*Baseline!H$88 )</f>
        <v>0.0002103603931</v>
      </c>
      <c r="BH494" s="51">
        <f>AM494 * ( (1-Baseline!H$88-Baseline!H$87) + (1-Baseline!B$36)*Baseline!H$88 )</f>
        <v>0.00004532617988</v>
      </c>
      <c r="BI494" s="51">
        <f>AN494 * ( (1-Baseline!H$88-Baseline!H$87) + (1-Baseline!B$36)*Baseline!H$88 )</f>
        <v>0.02745880509</v>
      </c>
      <c r="BJ494" s="51">
        <f t="shared" si="8"/>
        <v>0.02774295815</v>
      </c>
      <c r="BK494" s="61"/>
      <c r="BL494" s="51">
        <f t="shared" si="19"/>
        <v>0.952026047</v>
      </c>
      <c r="BM494" s="51">
        <f t="shared" si="20"/>
        <v>0.01641754617</v>
      </c>
      <c r="BN494" s="51">
        <f t="shared" si="21"/>
        <v>0.02614252108</v>
      </c>
      <c r="BO494" s="51">
        <f t="shared" si="22"/>
        <v>0.00541388573</v>
      </c>
      <c r="BP494" s="51">
        <f t="shared" si="9"/>
        <v>1</v>
      </c>
      <c r="BQ494" s="51">
        <f t="shared" si="23"/>
        <v>0.05836051467</v>
      </c>
      <c r="BR494" s="51">
        <f t="shared" si="24"/>
        <v>0.9141812465</v>
      </c>
      <c r="BS494" s="51">
        <f t="shared" si="25"/>
        <v>0.01341152013</v>
      </c>
      <c r="BT494" s="51">
        <f t="shared" si="26"/>
        <v>0.0140467187</v>
      </c>
      <c r="BU494" s="51">
        <f t="shared" si="10"/>
        <v>1</v>
      </c>
      <c r="BV494" s="51">
        <f t="shared" si="27"/>
        <v>0.0361481253</v>
      </c>
      <c r="BW494" s="51">
        <f t="shared" si="28"/>
        <v>0.005216815184</v>
      </c>
      <c r="BX494" s="51">
        <f t="shared" si="29"/>
        <v>0.9467154329</v>
      </c>
      <c r="BY494" s="51">
        <f t="shared" si="30"/>
        <v>0.01191962662</v>
      </c>
      <c r="BZ494" s="51">
        <f t="shared" si="11"/>
        <v>1</v>
      </c>
      <c r="CA494" s="51">
        <f t="shared" si="31"/>
        <v>0.001026079703</v>
      </c>
      <c r="CB494" s="51">
        <f t="shared" si="32"/>
        <v>0.007582478841</v>
      </c>
      <c r="CC494" s="51">
        <f t="shared" si="33"/>
        <v>0.001633790443</v>
      </c>
      <c r="CD494" s="51">
        <f t="shared" si="34"/>
        <v>0.989757651</v>
      </c>
      <c r="CE494" s="51">
        <f t="shared" si="12"/>
        <v>1</v>
      </c>
      <c r="CF494" s="61"/>
      <c r="CG494" s="51">
        <f t="shared" si="35"/>
        <v>0.952026047</v>
      </c>
      <c r="CH494" s="51">
        <f t="shared" si="36"/>
        <v>0.01641754617</v>
      </c>
      <c r="CI494" s="51">
        <f t="shared" si="37"/>
        <v>0.02614252108</v>
      </c>
      <c r="CJ494" s="51">
        <f t="shared" si="38"/>
        <v>0.00541388573</v>
      </c>
      <c r="CK494" s="51">
        <f t="shared" si="13"/>
        <v>1</v>
      </c>
      <c r="CL494" s="51">
        <f t="shared" si="39"/>
        <v>0.05836051467</v>
      </c>
      <c r="CM494" s="51">
        <f t="shared" si="40"/>
        <v>0.9141812465</v>
      </c>
      <c r="CN494" s="51">
        <f t="shared" si="41"/>
        <v>0.01341152013</v>
      </c>
      <c r="CO494" s="51">
        <f t="shared" si="42"/>
        <v>0.0140467187</v>
      </c>
      <c r="CP494" s="51">
        <f t="shared" si="14"/>
        <v>1</v>
      </c>
      <c r="CQ494" s="51">
        <f t="shared" si="43"/>
        <v>0.0361481253</v>
      </c>
      <c r="CR494" s="51">
        <f t="shared" si="44"/>
        <v>0.005216815184</v>
      </c>
      <c r="CS494" s="51">
        <f t="shared" si="45"/>
        <v>0.9467154329</v>
      </c>
      <c r="CT494" s="51">
        <f t="shared" si="46"/>
        <v>0.01191962662</v>
      </c>
      <c r="CU494" s="51">
        <f t="shared" si="15"/>
        <v>1</v>
      </c>
      <c r="CV494" s="51">
        <f t="shared" si="47"/>
        <v>0.001026079703</v>
      </c>
      <c r="CW494" s="51">
        <f t="shared" si="48"/>
        <v>0.007582478841</v>
      </c>
      <c r="CX494" s="51">
        <f t="shared" si="49"/>
        <v>0.001633790443</v>
      </c>
      <c r="CY494" s="51">
        <f t="shared" si="50"/>
        <v>0.989757651</v>
      </c>
      <c r="CZ494" s="51">
        <f t="shared" si="16"/>
        <v>1</v>
      </c>
      <c r="DA494" s="61"/>
      <c r="DB494" s="51">
        <f>(AQ494*Baseline!B$7 + AV494*Baseline!B$11 + BA494*Baseline!B$16 + BF494*Baseline!B$18)</f>
        <v>69217.06199</v>
      </c>
      <c r="DC494" s="51">
        <f>(AR494*Baseline!B$7 + AW494*Baseline!B$11 + BB494*Baseline!B$16 + BG494*Baseline!B$18)</f>
        <v>66436.42338</v>
      </c>
      <c r="DD494" s="51">
        <f>(AS494*Baseline!B$7 + AX494*Baseline!B$11 + BC494*Baseline!B$16 + BH494*Baseline!B$18)</f>
        <v>115443.9693</v>
      </c>
      <c r="DE494" s="51">
        <f>(AT494*Baseline!B$7 + AY494*Baseline!B$11 + BD494*Baseline!B$16 + BI494*Baseline!B$18)</f>
        <v>1259947.051</v>
      </c>
      <c r="DF494" s="51">
        <f t="shared" si="17"/>
        <v>1511044.506</v>
      </c>
      <c r="DG494" s="61"/>
      <c r="DH494" s="51">
        <f t="shared" si="51"/>
        <v>0.04580742774</v>
      </c>
      <c r="DI494" s="51">
        <f t="shared" si="52"/>
        <v>0.04396721813</v>
      </c>
      <c r="DJ494" s="51">
        <f t="shared" si="53"/>
        <v>0.0764001119</v>
      </c>
      <c r="DK494" s="51">
        <f t="shared" si="54"/>
        <v>0.8338252422</v>
      </c>
      <c r="DL494" s="51">
        <f t="shared" si="18"/>
        <v>1</v>
      </c>
      <c r="DM494" s="61"/>
      <c r="DN494" s="51">
        <f>DH494 / (Baseline!B$7/Baseline!B$17)</f>
        <v>4.889641621</v>
      </c>
      <c r="DO494" s="51">
        <f>DI494 / (Baseline!B$11/Baseline!B$17)</f>
        <v>1.06138969</v>
      </c>
      <c r="DP494" s="51">
        <f>DJ494 / (Baseline!B$16/Baseline!B$17)</f>
        <v>1.180612615</v>
      </c>
      <c r="DQ494" s="51">
        <f>DK494 / (Baseline!B$18/Baseline!B$17)</f>
        <v>0.9427130482</v>
      </c>
      <c r="DR494" s="79"/>
      <c r="DS494" s="51">
        <f>(AU494*Baseline!B$34)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0.03207257955</v>
      </c>
      <c r="DT494" s="51">
        <f>(AZ494*Baseline!B$34) + (Baseline!D$88*(1-Baseline!D$89)*Baseline!B$35) + (Baseline!D$88*Baseline!D$89*((1-Baseline!D$90)*Baseline!B$40 + Baseline!D$90*Baseline!B$41))</f>
        <v>0.01063353579</v>
      </c>
      <c r="DU494" s="51">
        <f>(BE494*Baseline!B$34) + (Baseline!F$88*(1-Baseline!F$89)*Baseline!B$35) + (Baseline!F$88*Baseline!F$89*((1-Baseline!F$90)*Baseline!B$40 + Baseline!F$90*Baseline!B$41))</f>
        <v>0.01297584843</v>
      </c>
      <c r="DV494" s="51">
        <f>(BJ494*Baseline!B$34) + (Baseline!H$88*(1-Baseline!H$89)*Baseline!B$35) + (Baseline!H$88*Baseline!H$89*((1-Baseline!H$90)*Baseline!B$40 + Baseline!H$90*Baseline!B$41))</f>
        <v>0.009306443722</v>
      </c>
      <c r="DW494" s="51">
        <f>( DS494*Baseline!B$7 + DT494*Baseline!B$11 + DU494*Baseline!B$16 + DV494*Baseline!B$18 ) / Baseline!B$17</f>
        <v>0.009812151975</v>
      </c>
    </row>
    <row r="495">
      <c r="A495" s="4" t="s">
        <v>811</v>
      </c>
      <c r="B495" s="45">
        <f>MIN( MAX( NORMINV( MCrands!B495, (B$5+B$4)/2, (B$5-B$4)/3.29 ), 0 ), 1 )</f>
        <v>0.5025131647</v>
      </c>
      <c r="C495" s="45">
        <f>MAX( NORMINV( MCrands!C495, (C$5+C$4)/2, (C$5-C$4)/3.29 ), 0 )</f>
        <v>3.131133275</v>
      </c>
      <c r="D495" s="41"/>
      <c r="E495" s="43">
        <f>Baseline!B$33 * (C495 * Baseline!B$66*Baseline!B$66/Baseline!B$73 + Baseline!B$52*Baseline!B$52/Baseline!B$74 + Baseline!B$53*Baseline!B$53/Baseline!B$75 + Baseline!B$54*Baseline!B$54/Baseline!B$76)</f>
        <v>0.00002220974298</v>
      </c>
      <c r="F495" s="43">
        <f>Baseline!B$33 * (C495 * Baseline!B$66*Baseline!B$57/Baseline!B$73 + Baseline!B$52*Baseline!B$67/Baseline!B$74 + Baseline!B$53*Baseline!B$55/Baseline!B$75 + Baseline!B$54*Baseline!B$56/Baseline!B$76)</f>
        <v>0.0000002003746694</v>
      </c>
      <c r="G495" s="45">
        <f>Baseline!B$33 * (C495 * Baseline!B$66*Baseline!B$58/Baseline!B$73 + Baseline!B$52*Baseline!B$59/Baseline!B$74 + Baseline!B$53*Baseline!B$68/Baseline!B$75 + Baseline!B$54*Baseline!B$60/Baseline!B$76)</f>
        <v>0.000000169850421</v>
      </c>
      <c r="H495" s="43">
        <f>Baseline!B$33 * (C495 * Baseline!B$66*Baseline!B$61/Baseline!B$73 + Baseline!B$52*Baseline!B$62/Baseline!B$74 + Baseline!B$53*Baseline!B$63/Baseline!B$75 + Baseline!B$54*Baseline!B$69/Baseline!B$76)</f>
        <v>0.000000003523105799</v>
      </c>
      <c r="I495" s="43">
        <f>Baseline!B$33 * (C495 * Baseline!B$57*Baseline!B$66/Baseline!B$73 + Baseline!B$67*Baseline!B$52/Baseline!B$74 + Baseline!B$55*Baseline!B$53/Baseline!B$75 + Baseline!B$56*Baseline!B$54/Baseline!B$76)</f>
        <v>0.0000002003746694</v>
      </c>
      <c r="J495" s="45">
        <f>Baseline!B$33 * (C495 * Baseline!B$57*Baseline!B$57/Baseline!B$73 + Baseline!B$67*Baseline!B$67/Baseline!B$74 + Baseline!B$55*Baseline!B$55/Baseline!B$75 + Baseline!B$56*Baseline!B$56/Baseline!B$76)</f>
        <v>0.00000176381388</v>
      </c>
      <c r="K495" s="43">
        <f>Baseline!B$33 * (C495 * Baseline!B$57*Baseline!B$58/Baseline!B$73 + Baseline!B$67*Baseline!B$59/Baseline!B$74 + Baseline!B$55*Baseline!B$68/Baseline!B$75 + Baseline!B$56*Baseline!B$60/Baseline!B$76)</f>
        <v>0.00000001374210667</v>
      </c>
      <c r="L495" s="45">
        <f>Baseline!B$33 * (C495 * Baseline!B$57*Baseline!B$61/Baseline!B$73 + Baseline!B$67*Baseline!B$62/Baseline!B$74 + Baseline!B$55*Baseline!B$63/Baseline!B$75 + Baseline!B$56*Baseline!B$69/Baseline!B$76)</f>
        <v>0.00000001439287054</v>
      </c>
      <c r="M495" s="43">
        <f>Baseline!B$33 * (C495 * Baseline!B$58*Baseline!B$66/Baseline!B$73 + Baseline!B$59*Baseline!B$52/Baseline!B$74 + Baseline!B$68*Baseline!B$53/Baseline!B$75 + Baseline!B$60*Baseline!B$54/Baseline!B$76)</f>
        <v>0.000000169850421</v>
      </c>
      <c r="N495" s="45">
        <f>Baseline!B$33 * (C495 * Baseline!B$58*Baseline!B$57/Baseline!B$73 + Baseline!B$59*Baseline!B$67/Baseline!B$74 + Baseline!B$68*Baseline!B$55/Baseline!B$75 + Baseline!B$60*Baseline!B$56/Baseline!B$76)</f>
        <v>0.00000001374210667</v>
      </c>
      <c r="O495" s="45">
        <f>Baseline!B$33 * (C495 * Baseline!B$58*Baseline!B$58/Baseline!B$73 + Baseline!B$59*Baseline!B$59/Baseline!B$74 + Baseline!B$68*Baseline!B$68/Baseline!B$75 + Baseline!B$60*Baseline!B$60/Baseline!B$76)</f>
        <v>0.000001324390732</v>
      </c>
      <c r="P495" s="43">
        <f>Baseline!B$33 * (C495 * Baseline!B$58*Baseline!B$61/Baseline!B$73 + Baseline!B$59*Baseline!B$62/Baseline!B$74 + Baseline!B$68*Baseline!B$63/Baseline!B$75 + Baseline!B$60*Baseline!B$69/Baseline!B$76)</f>
        <v>0.000000001646987744</v>
      </c>
      <c r="Q495" s="43">
        <f>Baseline!B$33 * (C495 * Baseline!B$61*Baseline!B$66/Baseline!B$73 + Baseline!B$62*Baseline!B$52/Baseline!B$74 + Baseline!B$63*Baseline!B$53/Baseline!B$75 + Baseline!B$69*Baseline!B$54/Baseline!B$76)</f>
        <v>0.000000003523105799</v>
      </c>
      <c r="R495" s="43">
        <f>Baseline!B$33 * (C495 * Baseline!B$61*Baseline!B$57/Baseline!B$73 + Baseline!B$62*Baseline!B$67/Baseline!B$74 + Baseline!B$63*Baseline!B$55/Baseline!B$75 + Baseline!B$69*Baseline!B$56/Baseline!B$76)</f>
        <v>0.00000001439287054</v>
      </c>
      <c r="S495" s="43">
        <f>Baseline!B$33 * (C495 * Baseline!B$61*Baseline!B$58/Baseline!B$73 + Baseline!B$62*Baseline!B$59/Baseline!B$74 + Baseline!B$63*Baseline!B$68/Baseline!B$75 + Baseline!B$69*Baseline!B$60/Baseline!B$76)</f>
        <v>0.000000001646987744</v>
      </c>
      <c r="T495" s="43">
        <f>Baseline!B$33 * (C495 * Baseline!B$61*Baseline!B$61/Baseline!B$73 + Baseline!B$62*Baseline!B$62/Baseline!B$74 + Baseline!B$63*Baseline!B$63/Baseline!B$75 + Baseline!B$69*Baseline!B$69/Baseline!B$76)</f>
        <v>0.00000009854654969</v>
      </c>
      <c r="U495" s="41"/>
      <c r="V495" s="43">
        <f>E495 * ( Baseline!B$87 * Baseline!B$7 )</f>
        <v>0.2305149224</v>
      </c>
      <c r="W495" s="43">
        <f>F495 * ( Baseline!D$87 * Baseline!B$11 )</f>
        <v>0.003696230513</v>
      </c>
      <c r="X495" s="43">
        <f>G495 * ( Baseline!F$87 * Baseline!B$16 )</f>
        <v>0.005899715294</v>
      </c>
      <c r="Y495" s="43">
        <f>H495 * ( Baseline!H$87 * Baseline!B$18 )</f>
        <v>0.001238982831</v>
      </c>
      <c r="Z495" s="51">
        <f t="shared" si="1"/>
        <v>0.2413498511</v>
      </c>
      <c r="AA495" s="43">
        <f>I495 * ( Baseline!B$87 * Baseline!B$7 )</f>
        <v>0.002079688694</v>
      </c>
      <c r="AB495" s="45">
        <f>J495 * ( Baseline!D$87 * Baseline!B$11 )</f>
        <v>0.03253636151</v>
      </c>
      <c r="AC495" s="45">
        <f>K495 * ( Baseline!F$87 * Baseline!B$16 )</f>
        <v>0.0004773289134</v>
      </c>
      <c r="AD495" s="45">
        <f>L495 * ( Baseline!F$87 * Baseline!B$16 )</f>
        <v>0.0004999330468</v>
      </c>
      <c r="AE495" s="51">
        <f t="shared" si="2"/>
        <v>0.03559331217</v>
      </c>
      <c r="AF495" s="51">
        <f>M495 * ( Baseline!B$87 * Baseline!B$7 )</f>
        <v>0.001762877519</v>
      </c>
      <c r="AG495" s="51">
        <f>N495 * ( Baseline!D$87 * Baseline!B$11 )</f>
        <v>0.0002534950856</v>
      </c>
      <c r="AH495" s="51">
        <f>O495 * ( Baseline!F$87 * Baseline!B$16 )</f>
        <v>0.04600240735</v>
      </c>
      <c r="AI495" s="51">
        <f>P495 * ( Baseline!H$87 * Baseline!B$18 )</f>
        <v>0.0005792018899</v>
      </c>
      <c r="AJ495" s="51">
        <f t="shared" si="3"/>
        <v>0.04859798185</v>
      </c>
      <c r="AK495" s="51">
        <f>Q495 * ( Baseline!B$87 * Baseline!B$7 )</f>
        <v>0.00003656631509</v>
      </c>
      <c r="AL495" s="51">
        <f>R495 * ( Baseline!D$87 * Baseline!B$11 )</f>
        <v>0.0002654994637</v>
      </c>
      <c r="AM495" s="51">
        <f>S495 * ( Baseline!F$87 * Baseline!B$16 )</f>
        <v>0.00005720774036</v>
      </c>
      <c r="AN495" s="51">
        <f>T495 * ( Baseline!H$87 * Baseline!B$18 )</f>
        <v>0.03465620678</v>
      </c>
      <c r="AO495" s="51">
        <f t="shared" si="4"/>
        <v>0.0350154803</v>
      </c>
      <c r="AP495" s="61"/>
      <c r="AQ495" s="51">
        <f>V495 * ( (1-Baseline!B$88-Baseline!B$87) + (1-B495)*Baseline!B$88 )</f>
        <v>0.1224871661</v>
      </c>
      <c r="AR495" s="51">
        <f>W495 * ( (1-Baseline!B$88-Baseline!B$87) + (1-B495)*Baseline!B$88 )</f>
        <v>0.001964041182</v>
      </c>
      <c r="AS495" s="51">
        <f>X495 * ( (1-Baseline!B$88-Baseline!B$87) + (1-B495)*Baseline!B$88 )</f>
        <v>0.00313489209</v>
      </c>
      <c r="AT495" s="51">
        <f>Y495 * ( (1-Baseline!B$88-Baseline!B$87) + (1-B495)*Baseline!B$88 )</f>
        <v>0.000658349985</v>
      </c>
      <c r="AU495" s="51">
        <f t="shared" si="5"/>
        <v>0.1282444493</v>
      </c>
      <c r="AV495" s="51">
        <f>AA495 * ( (1-Baseline!D$88-Baseline!D$87) + (1-B495)*Baseline!D$88 )</f>
        <v>0.001593608259</v>
      </c>
      <c r="AW495" s="51">
        <f>AB495 * ( (1-Baseline!D$88-Baseline!D$87) + (1-B495)*Baseline!D$88 )</f>
        <v>0.02493171915</v>
      </c>
      <c r="AX495" s="51">
        <f>AC495 * ( (1-Baseline!D$88-Baseline!D$87) + (1-B495)*Baseline!D$88 )</f>
        <v>0.0003657640209</v>
      </c>
      <c r="AY495" s="51">
        <f>AD495 * ( (1-Baseline!D$88-Baseline!D$87) + (1-B495)*Baseline!D$88 )</f>
        <v>0.0003830849467</v>
      </c>
      <c r="AZ495" s="51">
        <f t="shared" si="6"/>
        <v>0.02727417638</v>
      </c>
      <c r="BA495" s="51">
        <f>AF495 * ( (1-Baseline!F$88-Baseline!F$87) + (1-Baseline!B$36)*Baseline!F$88 )</f>
        <v>0.001268623075</v>
      </c>
      <c r="BB495" s="51">
        <f>AG495 * ( (1-Baseline!F$88-Baseline!F$87) + (1-Baseline!B$36)*Baseline!F$88 )</f>
        <v>0.0001824231755</v>
      </c>
      <c r="BC495" s="51">
        <f>AH495 * ( (1-Baseline!F$88-Baseline!F$87) + (1-Baseline!B$36)*Baseline!F$88 )</f>
        <v>0.03310480441</v>
      </c>
      <c r="BD495" s="51">
        <f>AI495 * ( (1-Baseline!F$88-Baseline!F$87) + (1-Baseline!B$36)*Baseline!F$88 )</f>
        <v>0.0004168122145</v>
      </c>
      <c r="BE495" s="51">
        <f t="shared" si="7"/>
        <v>0.03497266287</v>
      </c>
      <c r="BF495" s="51">
        <f>AK495 * ( (1-Baseline!H$88-Baseline!H$87) + (1-Baseline!B$36)*Baseline!H$88 )</f>
        <v>0.00002897222277</v>
      </c>
      <c r="BG495" s="51">
        <f>AL495 * ( (1-Baseline!H$88-Baseline!H$87) + (1-Baseline!B$36)*Baseline!H$88 )</f>
        <v>0.0002103605351</v>
      </c>
      <c r="BH495" s="51">
        <f>AM495 * ( (1-Baseline!H$88-Baseline!H$87) + (1-Baseline!B$36)*Baseline!H$88 )</f>
        <v>0.00004532683684</v>
      </c>
      <c r="BI495" s="51">
        <f>AN495 * ( (1-Baseline!H$88-Baseline!H$87) + (1-Baseline!B$36)*Baseline!H$88 )</f>
        <v>0.02745880575</v>
      </c>
      <c r="BJ495" s="51">
        <f t="shared" si="8"/>
        <v>0.02774346535</v>
      </c>
      <c r="BK495" s="61"/>
      <c r="BL495" s="51">
        <f t="shared" si="19"/>
        <v>0.9551069595</v>
      </c>
      <c r="BM495" s="51">
        <f t="shared" si="20"/>
        <v>0.01531482409</v>
      </c>
      <c r="BN495" s="51">
        <f t="shared" si="21"/>
        <v>0.02444466101</v>
      </c>
      <c r="BO495" s="51">
        <f t="shared" si="22"/>
        <v>0.005133555398</v>
      </c>
      <c r="BP495" s="51">
        <f t="shared" si="9"/>
        <v>1</v>
      </c>
      <c r="BQ495" s="51">
        <f t="shared" si="23"/>
        <v>0.05842919828</v>
      </c>
      <c r="BR495" s="51">
        <f t="shared" si="24"/>
        <v>0.9141144651</v>
      </c>
      <c r="BS495" s="51">
        <f t="shared" si="25"/>
        <v>0.01341063487</v>
      </c>
      <c r="BT495" s="51">
        <f t="shared" si="26"/>
        <v>0.01404570175</v>
      </c>
      <c r="BU495" s="51">
        <f t="shared" si="10"/>
        <v>1</v>
      </c>
      <c r="BV495" s="51">
        <f t="shared" si="27"/>
        <v>0.03627470632</v>
      </c>
      <c r="BW495" s="51">
        <f t="shared" si="28"/>
        <v>0.005216164869</v>
      </c>
      <c r="BX495" s="51">
        <f t="shared" si="29"/>
        <v>0.9465908995</v>
      </c>
      <c r="BY495" s="51">
        <f t="shared" si="30"/>
        <v>0.01191822927</v>
      </c>
      <c r="BZ495" s="51">
        <f t="shared" si="11"/>
        <v>1</v>
      </c>
      <c r="CA495" s="51">
        <f t="shared" si="31"/>
        <v>0.001044289976</v>
      </c>
      <c r="CB495" s="51">
        <f t="shared" si="32"/>
        <v>0.007582345335</v>
      </c>
      <c r="CC495" s="51">
        <f t="shared" si="33"/>
        <v>0.001633784254</v>
      </c>
      <c r="CD495" s="51">
        <f t="shared" si="34"/>
        <v>0.9897395804</v>
      </c>
      <c r="CE495" s="51">
        <f t="shared" si="12"/>
        <v>1</v>
      </c>
      <c r="CF495" s="61"/>
      <c r="CG495" s="51">
        <f t="shared" si="35"/>
        <v>0.9551069595</v>
      </c>
      <c r="CH495" s="51">
        <f t="shared" si="36"/>
        <v>0.01531482409</v>
      </c>
      <c r="CI495" s="51">
        <f t="shared" si="37"/>
        <v>0.02444466101</v>
      </c>
      <c r="CJ495" s="51">
        <f t="shared" si="38"/>
        <v>0.005133555398</v>
      </c>
      <c r="CK495" s="51">
        <f t="shared" si="13"/>
        <v>1</v>
      </c>
      <c r="CL495" s="51">
        <f t="shared" si="39"/>
        <v>0.05842919828</v>
      </c>
      <c r="CM495" s="51">
        <f t="shared" si="40"/>
        <v>0.9141144651</v>
      </c>
      <c r="CN495" s="51">
        <f t="shared" si="41"/>
        <v>0.01341063487</v>
      </c>
      <c r="CO495" s="51">
        <f t="shared" si="42"/>
        <v>0.01404570175</v>
      </c>
      <c r="CP495" s="51">
        <f t="shared" si="14"/>
        <v>1</v>
      </c>
      <c r="CQ495" s="51">
        <f t="shared" si="43"/>
        <v>0.03627470632</v>
      </c>
      <c r="CR495" s="51">
        <f t="shared" si="44"/>
        <v>0.005216164869</v>
      </c>
      <c r="CS495" s="51">
        <f t="shared" si="45"/>
        <v>0.9465908995</v>
      </c>
      <c r="CT495" s="51">
        <f t="shared" si="46"/>
        <v>0.01191822927</v>
      </c>
      <c r="CU495" s="51">
        <f t="shared" si="15"/>
        <v>1</v>
      </c>
      <c r="CV495" s="51">
        <f t="shared" si="47"/>
        <v>0.001044289976</v>
      </c>
      <c r="CW495" s="51">
        <f t="shared" si="48"/>
        <v>0.007582345335</v>
      </c>
      <c r="CX495" s="51">
        <f t="shared" si="49"/>
        <v>0.001633784254</v>
      </c>
      <c r="CY495" s="51">
        <f t="shared" si="50"/>
        <v>0.9897395804</v>
      </c>
      <c r="CZ495" s="51">
        <f t="shared" si="16"/>
        <v>1</v>
      </c>
      <c r="DA495" s="61"/>
      <c r="DB495" s="51">
        <f>(AQ495*Baseline!B$7 + AV495*Baseline!B$11 + BA495*Baseline!B$16 + BF495*Baseline!B$18)</f>
        <v>68400.64457</v>
      </c>
      <c r="DC495" s="51">
        <f>(AR495*Baseline!B$7 + AW495*Baseline!B$11 + BB495*Baseline!B$16 + BG495*Baseline!B$18)</f>
        <v>64663.71085</v>
      </c>
      <c r="DD495" s="51">
        <f>(AS495*Baseline!B$7 + AX495*Baseline!B$11 + BC495*Baseline!B$16 + BH495*Baseline!B$18)</f>
        <v>115287.7609</v>
      </c>
      <c r="DE495" s="51">
        <f>(AT495*Baseline!B$7 + AY495*Baseline!B$11 + BD495*Baseline!B$16 + BI495*Baseline!B$18)</f>
        <v>1259898.368</v>
      </c>
      <c r="DF495" s="51">
        <f t="shared" si="17"/>
        <v>1508250.484</v>
      </c>
      <c r="DG495" s="61"/>
      <c r="DH495" s="51">
        <f t="shared" si="51"/>
        <v>0.04535098465</v>
      </c>
      <c r="DI495" s="51">
        <f t="shared" si="52"/>
        <v>0.04287332345</v>
      </c>
      <c r="DJ495" s="51">
        <f t="shared" si="53"/>
        <v>0.07643807317</v>
      </c>
      <c r="DK495" s="51">
        <f t="shared" si="54"/>
        <v>0.8353376187</v>
      </c>
      <c r="DL495" s="51">
        <f t="shared" si="18"/>
        <v>1</v>
      </c>
      <c r="DM495" s="61"/>
      <c r="DN495" s="51">
        <f>DH495 / (Baseline!B$7/Baseline!B$17)</f>
        <v>4.840919324</v>
      </c>
      <c r="DO495" s="51">
        <f>DI495 / (Baseline!B$11/Baseline!B$17)</f>
        <v>1.034982548</v>
      </c>
      <c r="DP495" s="51">
        <f>DJ495 / (Baseline!B$16/Baseline!B$17)</f>
        <v>1.181199232</v>
      </c>
      <c r="DQ495" s="51">
        <f>DK495 / (Baseline!B$18/Baseline!B$17)</f>
        <v>0.9444229234</v>
      </c>
      <c r="DR495" s="79"/>
      <c r="DS495" s="51">
        <f>(AU495*Baseline!B$34)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0.03176619865</v>
      </c>
      <c r="DT495" s="51">
        <f>(AZ495*Baseline!B$34) + (Baseline!D$88*(1-Baseline!D$89)*Baseline!B$35) + (Baseline!D$88*Baseline!D$89*((1-Baseline!D$90)*Baseline!B$40 + Baseline!D$90*Baseline!B$41))</f>
        <v>0.01050469446</v>
      </c>
      <c r="DU495" s="51">
        <f>(BE495*Baseline!B$34) + (Baseline!F$88*(1-Baseline!F$89)*Baseline!B$35) + (Baseline!F$88*Baseline!F$89*((1-Baseline!F$90)*Baseline!B$40 + Baseline!F$90*Baseline!B$41))</f>
        <v>0.01297653943</v>
      </c>
      <c r="DV495" s="51">
        <f>(BJ495*Baseline!B$34) + (Baseline!H$88*(1-Baseline!H$89)*Baseline!B$35) + (Baseline!H$88*Baseline!H$89*((1-Baseline!H$90)*Baseline!B$40 + Baseline!H$90*Baseline!B$41))</f>
        <v>0.009306519802</v>
      </c>
      <c r="DW495" s="51">
        <f>( DS495*Baseline!B$7 + DT495*Baseline!B$11 + DU495*Baseline!B$16 + DV495*Baseline!B$18 ) / Baseline!B$17</f>
        <v>0.009804056579</v>
      </c>
    </row>
    <row r="496">
      <c r="A496" s="4" t="s">
        <v>813</v>
      </c>
      <c r="B496" s="45">
        <f>MIN( MAX( NORMINV( MCrands!B496, (B$5+B$4)/2, (B$5-B$4)/3.29 ), 0 ), 1 )</f>
        <v>0.4233035211</v>
      </c>
      <c r="C496" s="45">
        <f>MAX( NORMINV( MCrands!C496, (C$5+C$4)/2, (C$5-C$4)/3.29 ), 0 )</f>
        <v>2.698299521</v>
      </c>
      <c r="D496" s="41"/>
      <c r="E496" s="43">
        <f>Baseline!B$33 * (C496 * Baseline!B$66*Baseline!B$66/Baseline!B$73 + Baseline!B$52*Baseline!B$52/Baseline!B$74 + Baseline!B$53*Baseline!B$53/Baseline!B$75 + Baseline!B$54*Baseline!B$54/Baseline!B$76)</f>
        <v>0.00001914526961</v>
      </c>
      <c r="F496" s="43">
        <f>Baseline!B$33 * (C496 * Baseline!B$66*Baseline!B$57/Baseline!B$73 + Baseline!B$52*Baseline!B$67/Baseline!B$74 + Baseline!B$53*Baseline!B$55/Baseline!B$75 + Baseline!B$54*Baseline!B$56/Baseline!B$76)</f>
        <v>0.0000001998908052</v>
      </c>
      <c r="G496" s="45">
        <f>Baseline!B$33 * (C496 * Baseline!B$66*Baseline!B$58/Baseline!B$73 + Baseline!B$52*Baseline!B$59/Baseline!B$74 + Baseline!B$53*Baseline!B$68/Baseline!B$75 + Baseline!B$54*Baseline!B$60/Baseline!B$76)</f>
        <v>0.0000001686609215</v>
      </c>
      <c r="H496" s="43">
        <f>Baseline!B$33 * (C496 * Baseline!B$66*Baseline!B$61/Baseline!B$73 + Baseline!B$52*Baseline!B$62/Baseline!B$74 + Baseline!B$53*Baseline!B$63/Baseline!B$75 + Baseline!B$54*Baseline!B$69/Baseline!B$76)</f>
        <v>0.000000003404155846</v>
      </c>
      <c r="I496" s="43">
        <f>Baseline!B$33 * (C496 * Baseline!B$57*Baseline!B$66/Baseline!B$73 + Baseline!B$67*Baseline!B$52/Baseline!B$74 + Baseline!B$55*Baseline!B$53/Baseline!B$75 + Baseline!B$56*Baseline!B$54/Baseline!B$76)</f>
        <v>0.0000001998908052</v>
      </c>
      <c r="J496" s="45">
        <f>Baseline!B$33 * (C496 * Baseline!B$57*Baseline!B$57/Baseline!B$73 + Baseline!B$67*Baseline!B$67/Baseline!B$74 + Baseline!B$55*Baseline!B$55/Baseline!B$75 + Baseline!B$56*Baseline!B$56/Baseline!B$76)</f>
        <v>0.000001763813804</v>
      </c>
      <c r="K496" s="43">
        <f>Baseline!B$33 * (C496 * Baseline!B$57*Baseline!B$58/Baseline!B$73 + Baseline!B$67*Baseline!B$59/Baseline!B$74 + Baseline!B$55*Baseline!B$68/Baseline!B$75 + Baseline!B$56*Baseline!B$60/Baseline!B$76)</f>
        <v>0.00000001374191885</v>
      </c>
      <c r="L496" s="45">
        <f>Baseline!B$33 * (C496 * Baseline!B$57*Baseline!B$61/Baseline!B$73 + Baseline!B$67*Baseline!B$62/Baseline!B$74 + Baseline!B$55*Baseline!B$63/Baseline!B$75 + Baseline!B$56*Baseline!B$69/Baseline!B$76)</f>
        <v>0.00000001439285176</v>
      </c>
      <c r="M496" s="43">
        <f>Baseline!B$33 * (C496 * Baseline!B$58*Baseline!B$66/Baseline!B$73 + Baseline!B$59*Baseline!B$52/Baseline!B$74 + Baseline!B$68*Baseline!B$53/Baseline!B$75 + Baseline!B$60*Baseline!B$54/Baseline!B$76)</f>
        <v>0.0000001686609215</v>
      </c>
      <c r="N496" s="45">
        <f>Baseline!B$33 * (C496 * Baseline!B$58*Baseline!B$57/Baseline!B$73 + Baseline!B$59*Baseline!B$67/Baseline!B$74 + Baseline!B$68*Baseline!B$55/Baseline!B$75 + Baseline!B$60*Baseline!B$56/Baseline!B$76)</f>
        <v>0.00000001374191885</v>
      </c>
      <c r="O496" s="45">
        <f>Baseline!B$33 * (C496 * Baseline!B$58*Baseline!B$58/Baseline!B$73 + Baseline!B$59*Baseline!B$59/Baseline!B$74 + Baseline!B$68*Baseline!B$68/Baseline!B$75 + Baseline!B$60*Baseline!B$60/Baseline!B$76)</f>
        <v>0.00000132439027</v>
      </c>
      <c r="P496" s="43">
        <f>Baseline!B$33 * (C496 * Baseline!B$58*Baseline!B$61/Baseline!B$73 + Baseline!B$59*Baseline!B$62/Baseline!B$74 + Baseline!B$68*Baseline!B$63/Baseline!B$75 + Baseline!B$60*Baseline!B$69/Baseline!B$76)</f>
        <v>0.000000001646941573</v>
      </c>
      <c r="Q496" s="43">
        <f>Baseline!B$33 * (C496 * Baseline!B$61*Baseline!B$66/Baseline!B$73 + Baseline!B$62*Baseline!B$52/Baseline!B$74 + Baseline!B$63*Baseline!B$53/Baseline!B$75 + Baseline!B$69*Baseline!B$54/Baseline!B$76)</f>
        <v>0.000000003404155846</v>
      </c>
      <c r="R496" s="43">
        <f>Baseline!B$33 * (C496 * Baseline!B$61*Baseline!B$57/Baseline!B$73 + Baseline!B$62*Baseline!B$67/Baseline!B$74 + Baseline!B$63*Baseline!B$55/Baseline!B$75 + Baseline!B$69*Baseline!B$56/Baseline!B$76)</f>
        <v>0.00000001439285176</v>
      </c>
      <c r="S496" s="43">
        <f>Baseline!B$33 * (C496 * Baseline!B$61*Baseline!B$58/Baseline!B$73 + Baseline!B$62*Baseline!B$59/Baseline!B$74 + Baseline!B$63*Baseline!B$68/Baseline!B$75 + Baseline!B$69*Baseline!B$60/Baseline!B$76)</f>
        <v>0.000000001646941573</v>
      </c>
      <c r="T496" s="43">
        <f>Baseline!B$33 * (C496 * Baseline!B$61*Baseline!B$61/Baseline!B$73 + Baseline!B$62*Baseline!B$62/Baseline!B$74 + Baseline!B$63*Baseline!B$63/Baseline!B$75 + Baseline!B$69*Baseline!B$69/Baseline!B$76)</f>
        <v>0.00000009854654507</v>
      </c>
      <c r="U496" s="41"/>
      <c r="V496" s="43">
        <f>E496 * ( Baseline!B$87 * Baseline!B$7 )</f>
        <v>0.1987087533</v>
      </c>
      <c r="W496" s="43">
        <f>F496 * ( Baseline!D$87 * Baseline!B$11 )</f>
        <v>0.003687304865</v>
      </c>
      <c r="X496" s="43">
        <f>G496 * ( Baseline!F$87 * Baseline!B$16 )</f>
        <v>0.005858398301</v>
      </c>
      <c r="Y496" s="43">
        <f>H496 * ( Baseline!H$87 * Baseline!B$18 )</f>
        <v>0.001197151288</v>
      </c>
      <c r="Z496" s="51">
        <f t="shared" si="1"/>
        <v>0.2094516078</v>
      </c>
      <c r="AA496" s="43">
        <f>I496 * ( Baseline!B$87 * Baseline!B$7 )</f>
        <v>0.002074666667</v>
      </c>
      <c r="AB496" s="45">
        <f>J496 * ( Baseline!D$87 * Baseline!B$11 )</f>
        <v>0.0325363601</v>
      </c>
      <c r="AC496" s="45">
        <f>K496 * ( Baseline!F$87 * Baseline!B$16 )</f>
        <v>0.0004773223897</v>
      </c>
      <c r="AD496" s="45">
        <f>L496 * ( Baseline!F$87 * Baseline!B$16 )</f>
        <v>0.0004999323944</v>
      </c>
      <c r="AE496" s="51">
        <f t="shared" si="2"/>
        <v>0.03558828155</v>
      </c>
      <c r="AF496" s="51">
        <f>M496 * ( Baseline!B$87 * Baseline!B$7 )</f>
        <v>0.001750531704</v>
      </c>
      <c r="AG496" s="51">
        <f>N496 * ( Baseline!D$87 * Baseline!B$11 )</f>
        <v>0.0002534916211</v>
      </c>
      <c r="AH496" s="51">
        <f>O496 * ( Baseline!F$87 * Baseline!B$16 )</f>
        <v>0.04600239132</v>
      </c>
      <c r="AI496" s="51">
        <f>P496 * ( Baseline!H$87 * Baseline!B$18 )</f>
        <v>0.0005791856527</v>
      </c>
      <c r="AJ496" s="51">
        <f t="shared" si="3"/>
        <v>0.04858560029</v>
      </c>
      <c r="AK496" s="51">
        <f>Q496 * ( Baseline!B$87 * Baseline!B$7 )</f>
        <v>0.00003533173353</v>
      </c>
      <c r="AL496" s="51">
        <f>R496 * ( Baseline!D$87 * Baseline!B$11 )</f>
        <v>0.0002654991172</v>
      </c>
      <c r="AM496" s="51">
        <f>S496 * ( Baseline!F$87 * Baseline!B$16 )</f>
        <v>0.00005720613661</v>
      </c>
      <c r="AN496" s="51">
        <f>T496 * ( Baseline!H$87 * Baseline!B$18 )</f>
        <v>0.03465620515</v>
      </c>
      <c r="AO496" s="51">
        <f t="shared" si="4"/>
        <v>0.03501424214</v>
      </c>
      <c r="AP496" s="61"/>
      <c r="AQ496" s="51">
        <f>V496 * ( (1-Baseline!B$88-Baseline!B$87) + (1-B496)*Baseline!B$88 )</f>
        <v>0.1195948237</v>
      </c>
      <c r="AR496" s="51">
        <f>W496 * ( (1-Baseline!B$88-Baseline!B$87) + (1-B496)*Baseline!B$88 )</f>
        <v>0.002219240813</v>
      </c>
      <c r="AS496" s="51">
        <f>X496 * ( (1-Baseline!B$88-Baseline!B$87) + (1-B496)*Baseline!B$88 )</f>
        <v>0.003525934818</v>
      </c>
      <c r="AT496" s="51">
        <f>Y496 * ( (1-Baseline!B$88-Baseline!B$87) + (1-B496)*Baseline!B$88 )</f>
        <v>0.0007205173142</v>
      </c>
      <c r="AU496" s="51">
        <f t="shared" si="5"/>
        <v>0.1260605166</v>
      </c>
      <c r="AV496" s="51">
        <f>AA496 * ( (1-Baseline!D$88-Baseline!D$87) + (1-B496)*Baseline!D$88 )</f>
        <v>0.001663381475</v>
      </c>
      <c r="AW496" s="51">
        <f>AB496 * ( (1-Baseline!D$88-Baseline!D$87) + (1-B496)*Baseline!D$88 )</f>
        <v>0.02608630075</v>
      </c>
      <c r="AX496" s="51">
        <f>AC496 * ( (1-Baseline!D$88-Baseline!D$87) + (1-B496)*Baseline!D$88 )</f>
        <v>0.0003826972462</v>
      </c>
      <c r="AY496" s="51">
        <f>AD496 * ( (1-Baseline!D$88-Baseline!D$87) + (1-B496)*Baseline!D$88 )</f>
        <v>0.000400825008</v>
      </c>
      <c r="AZ496" s="51">
        <f t="shared" si="6"/>
        <v>0.02853320448</v>
      </c>
      <c r="BA496" s="51">
        <f>AF496 * ( (1-Baseline!F$88-Baseline!F$87) + (1-Baseline!B$36)*Baseline!F$88 )</f>
        <v>0.001259738631</v>
      </c>
      <c r="BB496" s="51">
        <f>AG496 * ( (1-Baseline!F$88-Baseline!F$87) + (1-Baseline!B$36)*Baseline!F$88 )</f>
        <v>0.0001824206823</v>
      </c>
      <c r="BC496" s="51">
        <f>AH496 * ( (1-Baseline!F$88-Baseline!F$87) + (1-Baseline!B$36)*Baseline!F$88 )</f>
        <v>0.03310479287</v>
      </c>
      <c r="BD496" s="51">
        <f>AI496 * ( (1-Baseline!F$88-Baseline!F$87) + (1-Baseline!B$36)*Baseline!F$88 )</f>
        <v>0.0004168005296</v>
      </c>
      <c r="BE496" s="51">
        <f t="shared" si="7"/>
        <v>0.03496375271</v>
      </c>
      <c r="BF496" s="51">
        <f>AK496 * ( (1-Baseline!H$88-Baseline!H$87) + (1-Baseline!B$36)*Baseline!H$88 )</f>
        <v>0.00002799403911</v>
      </c>
      <c r="BG496" s="51">
        <f>AL496 * ( (1-Baseline!H$88-Baseline!H$87) + (1-Baseline!B$36)*Baseline!H$88 )</f>
        <v>0.0002103602606</v>
      </c>
      <c r="BH496" s="51">
        <f>AM496 * ( (1-Baseline!H$88-Baseline!H$87) + (1-Baseline!B$36)*Baseline!H$88 )</f>
        <v>0.00004532556616</v>
      </c>
      <c r="BI496" s="51">
        <f>AN496 * ( (1-Baseline!H$88-Baseline!H$87) + (1-Baseline!B$36)*Baseline!H$88 )</f>
        <v>0.02745880447</v>
      </c>
      <c r="BJ496" s="51">
        <f t="shared" si="8"/>
        <v>0.02774248433</v>
      </c>
      <c r="BK496" s="61"/>
      <c r="BL496" s="51">
        <f t="shared" si="19"/>
        <v>0.9487096109</v>
      </c>
      <c r="BM496" s="51">
        <f t="shared" si="20"/>
        <v>0.01760456701</v>
      </c>
      <c r="BN496" s="51">
        <f t="shared" si="21"/>
        <v>0.02797017585</v>
      </c>
      <c r="BO496" s="51">
        <f t="shared" si="22"/>
        <v>0.00571564621</v>
      </c>
      <c r="BP496" s="51">
        <f t="shared" si="9"/>
        <v>1</v>
      </c>
      <c r="BQ496" s="51">
        <f t="shared" si="23"/>
        <v>0.05829634298</v>
      </c>
      <c r="BR496" s="51">
        <f t="shared" si="24"/>
        <v>0.9142436409</v>
      </c>
      <c r="BS496" s="51">
        <f t="shared" si="25"/>
        <v>0.01341234724</v>
      </c>
      <c r="BT496" s="51">
        <f t="shared" si="26"/>
        <v>0.01404766886</v>
      </c>
      <c r="BU496" s="51">
        <f t="shared" si="10"/>
        <v>1</v>
      </c>
      <c r="BV496" s="51">
        <f t="shared" si="27"/>
        <v>0.03602984615</v>
      </c>
      <c r="BW496" s="51">
        <f t="shared" si="28"/>
        <v>0.005217422848</v>
      </c>
      <c r="BX496" s="51">
        <f t="shared" si="29"/>
        <v>0.9468317987</v>
      </c>
      <c r="BY496" s="51">
        <f t="shared" si="30"/>
        <v>0.01192093232</v>
      </c>
      <c r="BZ496" s="51">
        <f t="shared" si="11"/>
        <v>1</v>
      </c>
      <c r="CA496" s="51">
        <f t="shared" si="31"/>
        <v>0.001009067493</v>
      </c>
      <c r="CB496" s="51">
        <f t="shared" si="32"/>
        <v>0.007582603563</v>
      </c>
      <c r="CC496" s="51">
        <f t="shared" si="33"/>
        <v>0.001633796224</v>
      </c>
      <c r="CD496" s="51">
        <f t="shared" si="34"/>
        <v>0.9897745327</v>
      </c>
      <c r="CE496" s="51">
        <f t="shared" si="12"/>
        <v>1</v>
      </c>
      <c r="CF496" s="61"/>
      <c r="CG496" s="51">
        <f t="shared" si="35"/>
        <v>0.9487096109</v>
      </c>
      <c r="CH496" s="51">
        <f t="shared" si="36"/>
        <v>0.01760456701</v>
      </c>
      <c r="CI496" s="51">
        <f t="shared" si="37"/>
        <v>0.02797017585</v>
      </c>
      <c r="CJ496" s="51">
        <f t="shared" si="38"/>
        <v>0.00571564621</v>
      </c>
      <c r="CK496" s="51">
        <f t="shared" si="13"/>
        <v>1</v>
      </c>
      <c r="CL496" s="51">
        <f t="shared" si="39"/>
        <v>0.05829634298</v>
      </c>
      <c r="CM496" s="51">
        <f t="shared" si="40"/>
        <v>0.9142436409</v>
      </c>
      <c r="CN496" s="51">
        <f t="shared" si="41"/>
        <v>0.01341234724</v>
      </c>
      <c r="CO496" s="51">
        <f t="shared" si="42"/>
        <v>0.01404766886</v>
      </c>
      <c r="CP496" s="51">
        <f t="shared" si="14"/>
        <v>1</v>
      </c>
      <c r="CQ496" s="51">
        <f t="shared" si="43"/>
        <v>0.03602984615</v>
      </c>
      <c r="CR496" s="51">
        <f t="shared" si="44"/>
        <v>0.005217422848</v>
      </c>
      <c r="CS496" s="51">
        <f t="shared" si="45"/>
        <v>0.9468317987</v>
      </c>
      <c r="CT496" s="51">
        <f t="shared" si="46"/>
        <v>0.01192093232</v>
      </c>
      <c r="CU496" s="51">
        <f t="shared" si="15"/>
        <v>1</v>
      </c>
      <c r="CV496" s="51">
        <f t="shared" si="47"/>
        <v>0.001009067493</v>
      </c>
      <c r="CW496" s="51">
        <f t="shared" si="48"/>
        <v>0.007582603563</v>
      </c>
      <c r="CX496" s="51">
        <f t="shared" si="49"/>
        <v>0.001633796224</v>
      </c>
      <c r="CY496" s="51">
        <f t="shared" si="50"/>
        <v>0.9897745327</v>
      </c>
      <c r="CZ496" s="51">
        <f t="shared" si="16"/>
        <v>1</v>
      </c>
      <c r="DA496" s="61"/>
      <c r="DB496" s="51">
        <f>(AQ496*Baseline!B$7 + AV496*Baseline!B$11 + BA496*Baseline!B$16 + BF496*Baseline!B$18)</f>
        <v>67072.93454</v>
      </c>
      <c r="DC496" s="51">
        <f>(AR496*Baseline!B$7 + AW496*Baseline!B$11 + BB496*Baseline!B$16 + BG496*Baseline!B$18)</f>
        <v>67263.52435</v>
      </c>
      <c r="DD496" s="51">
        <f>(AS496*Baseline!B$7 + AX496*Baseline!B$11 + BC496*Baseline!B$16 + BH496*Baseline!B$18)</f>
        <v>115513.634</v>
      </c>
      <c r="DE496" s="51">
        <f>(AT496*Baseline!B$7 + AY496*Baseline!B$11 + BD496*Baseline!B$16 + BI496*Baseline!B$18)</f>
        <v>1259966.466</v>
      </c>
      <c r="DF496" s="51">
        <f t="shared" si="17"/>
        <v>1509816.559</v>
      </c>
      <c r="DG496" s="61"/>
      <c r="DH496" s="51">
        <f t="shared" si="51"/>
        <v>0.04442455884</v>
      </c>
      <c r="DI496" s="51">
        <f t="shared" si="52"/>
        <v>0.04455079259</v>
      </c>
      <c r="DJ496" s="51">
        <f t="shared" si="53"/>
        <v>0.07650838992</v>
      </c>
      <c r="DK496" s="51">
        <f t="shared" si="54"/>
        <v>0.8345162586</v>
      </c>
      <c r="DL496" s="51">
        <f t="shared" si="18"/>
        <v>1</v>
      </c>
      <c r="DM496" s="61"/>
      <c r="DN496" s="51">
        <f>DH496 / (Baseline!B$7/Baseline!B$17)</f>
        <v>4.742029462</v>
      </c>
      <c r="DO496" s="51">
        <f>DI496 / (Baseline!B$11/Baseline!B$17)</f>
        <v>1.075477456</v>
      </c>
      <c r="DP496" s="51">
        <f>DJ496 / (Baseline!B$16/Baseline!B$17)</f>
        <v>1.182285838</v>
      </c>
      <c r="DQ496" s="51">
        <f>DK496 / (Baseline!B$18/Baseline!B$17)</f>
        <v>0.9434943033</v>
      </c>
      <c r="DR496" s="79"/>
      <c r="DS496" s="51">
        <f>(AU496*Baseline!B$34)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0.03143860875</v>
      </c>
      <c r="DT496" s="51">
        <f>(AZ496*Baseline!B$34) + (Baseline!D$88*(1-Baseline!D$89)*Baseline!B$35) + (Baseline!D$88*Baseline!D$89*((1-Baseline!D$90)*Baseline!B$40 + Baseline!D$90*Baseline!B$41))</f>
        <v>0.01069354867</v>
      </c>
      <c r="DU496" s="51">
        <f>(BE496*Baseline!B$34) + (Baseline!F$88*(1-Baseline!F$89)*Baseline!B$35) + (Baseline!F$88*Baseline!F$89*((1-Baseline!F$90)*Baseline!B$40 + Baseline!F$90*Baseline!B$41))</f>
        <v>0.01297520291</v>
      </c>
      <c r="DV496" s="51">
        <f>(BJ496*Baseline!B$34) + (Baseline!H$88*(1-Baseline!H$89)*Baseline!B$35) + (Baseline!H$88*Baseline!H$89*((1-Baseline!H$90)*Baseline!B$40 + Baseline!H$90*Baseline!B$41))</f>
        <v>0.00930637265</v>
      </c>
      <c r="DW496" s="51">
        <f>( DS496*Baseline!B$7 + DT496*Baseline!B$11 + DU496*Baseline!B$16 + DV496*Baseline!B$18 ) / Baseline!B$17</f>
        <v>0.009808594122</v>
      </c>
    </row>
    <row r="497">
      <c r="A497" s="4" t="s">
        <v>814</v>
      </c>
      <c r="B497" s="45">
        <f>MIN( MAX( NORMINV( MCrands!B497, (B$5+B$4)/2, (B$5-B$4)/3.29 ), 0 ), 1 )</f>
        <v>0.7173533849</v>
      </c>
      <c r="C497" s="45">
        <f>MAX( NORMINV( MCrands!C497, (C$5+C$4)/2, (C$5-C$4)/3.29 ), 0 )</f>
        <v>2.917771581</v>
      </c>
      <c r="D497" s="41"/>
      <c r="E497" s="43">
        <f>Baseline!B$33 * (C497 * Baseline!B$66*Baseline!B$66/Baseline!B$73 + Baseline!B$52*Baseline!B$52/Baseline!B$74 + Baseline!B$53*Baseline!B$53/Baseline!B$75 + Baseline!B$54*Baseline!B$54/Baseline!B$76)</f>
        <v>0.00002069913706</v>
      </c>
      <c r="F497" s="43">
        <f>Baseline!B$33 * (C497 * Baseline!B$66*Baseline!B$57/Baseline!B$73 + Baseline!B$52*Baseline!B$67/Baseline!B$74 + Baseline!B$53*Baseline!B$55/Baseline!B$75 + Baseline!B$54*Baseline!B$56/Baseline!B$76)</f>
        <v>0.0000002001361527</v>
      </c>
      <c r="G497" s="45">
        <f>Baseline!B$33 * (C497 * Baseline!B$66*Baseline!B$58/Baseline!B$73 + Baseline!B$52*Baseline!B$59/Baseline!B$74 + Baseline!B$53*Baseline!B$68/Baseline!B$75 + Baseline!B$54*Baseline!B$60/Baseline!B$76)</f>
        <v>0.0000001692640674</v>
      </c>
      <c r="H497" s="43">
        <f>Baseline!B$33 * (C497 * Baseline!B$66*Baseline!B$61/Baseline!B$73 + Baseline!B$52*Baseline!B$62/Baseline!B$74 + Baseline!B$53*Baseline!B$63/Baseline!B$75 + Baseline!B$54*Baseline!B$69/Baseline!B$76)</f>
        <v>0.000000003464470438</v>
      </c>
      <c r="I497" s="43">
        <f>Baseline!B$33 * (C497 * Baseline!B$57*Baseline!B$66/Baseline!B$73 + Baseline!B$67*Baseline!B$52/Baseline!B$74 + Baseline!B$55*Baseline!B$53/Baseline!B$75 + Baseline!B$56*Baseline!B$54/Baseline!B$76)</f>
        <v>0.0000002001361527</v>
      </c>
      <c r="J497" s="45">
        <f>Baseline!B$33 * (C497 * Baseline!B$57*Baseline!B$57/Baseline!B$73 + Baseline!B$67*Baseline!B$67/Baseline!B$74 + Baseline!B$55*Baseline!B$55/Baseline!B$75 + Baseline!B$56*Baseline!B$56/Baseline!B$76)</f>
        <v>0.000001763813842</v>
      </c>
      <c r="K497" s="43">
        <f>Baseline!B$33 * (C497 * Baseline!B$57*Baseline!B$58/Baseline!B$73 + Baseline!B$67*Baseline!B$59/Baseline!B$74 + Baseline!B$55*Baseline!B$68/Baseline!B$75 + Baseline!B$56*Baseline!B$60/Baseline!B$76)</f>
        <v>0.00000001374201409</v>
      </c>
      <c r="L497" s="45">
        <f>Baseline!B$33 * (C497 * Baseline!B$57*Baseline!B$61/Baseline!B$73 + Baseline!B$67*Baseline!B$62/Baseline!B$74 + Baseline!B$55*Baseline!B$63/Baseline!B$75 + Baseline!B$56*Baseline!B$69/Baseline!B$76)</f>
        <v>0.00000001439286129</v>
      </c>
      <c r="M497" s="43">
        <f>Baseline!B$33 * (C497 * Baseline!B$58*Baseline!B$66/Baseline!B$73 + Baseline!B$59*Baseline!B$52/Baseline!B$74 + Baseline!B$68*Baseline!B$53/Baseline!B$75 + Baseline!B$60*Baseline!B$54/Baseline!B$76)</f>
        <v>0.0000001692640674</v>
      </c>
      <c r="N497" s="45">
        <f>Baseline!B$33 * (C497 * Baseline!B$58*Baseline!B$57/Baseline!B$73 + Baseline!B$59*Baseline!B$67/Baseline!B$74 + Baseline!B$68*Baseline!B$55/Baseline!B$75 + Baseline!B$60*Baseline!B$56/Baseline!B$76)</f>
        <v>0.00000001374201409</v>
      </c>
      <c r="O497" s="45">
        <f>Baseline!B$33 * (C497 * Baseline!B$58*Baseline!B$58/Baseline!B$73 + Baseline!B$59*Baseline!B$59/Baseline!B$74 + Baseline!B$68*Baseline!B$68/Baseline!B$75 + Baseline!B$60*Baseline!B$60/Baseline!B$76)</f>
        <v>0.000001324390504</v>
      </c>
      <c r="P497" s="43">
        <f>Baseline!B$33 * (C497 * Baseline!B$58*Baseline!B$61/Baseline!B$73 + Baseline!B$59*Baseline!B$62/Baseline!B$74 + Baseline!B$68*Baseline!B$63/Baseline!B$75 + Baseline!B$60*Baseline!B$69/Baseline!B$76)</f>
        <v>0.000000001646964985</v>
      </c>
      <c r="Q497" s="43">
        <f>Baseline!B$33 * (C497 * Baseline!B$61*Baseline!B$66/Baseline!B$73 + Baseline!B$62*Baseline!B$52/Baseline!B$74 + Baseline!B$63*Baseline!B$53/Baseline!B$75 + Baseline!B$69*Baseline!B$54/Baseline!B$76)</f>
        <v>0.000000003464470438</v>
      </c>
      <c r="R497" s="43">
        <f>Baseline!B$33 * (C497 * Baseline!B$61*Baseline!B$57/Baseline!B$73 + Baseline!B$62*Baseline!B$67/Baseline!B$74 + Baseline!B$63*Baseline!B$55/Baseline!B$75 + Baseline!B$69*Baseline!B$56/Baseline!B$76)</f>
        <v>0.00000001439286129</v>
      </c>
      <c r="S497" s="43">
        <f>Baseline!B$33 * (C497 * Baseline!B$61*Baseline!B$58/Baseline!B$73 + Baseline!B$62*Baseline!B$59/Baseline!B$74 + Baseline!B$63*Baseline!B$68/Baseline!B$75 + Baseline!B$69*Baseline!B$60/Baseline!B$76)</f>
        <v>0.000000001646964985</v>
      </c>
      <c r="T497" s="43">
        <f>Baseline!B$33 * (C497 * Baseline!B$61*Baseline!B$61/Baseline!B$73 + Baseline!B$62*Baseline!B$62/Baseline!B$74 + Baseline!B$63*Baseline!B$63/Baseline!B$75 + Baseline!B$69*Baseline!B$69/Baseline!B$76)</f>
        <v>0.00000009854654741</v>
      </c>
      <c r="U497" s="41"/>
      <c r="V497" s="43">
        <f>E497 * ( Baseline!B$87 * Baseline!B$7 )</f>
        <v>0.2148363436</v>
      </c>
      <c r="W497" s="43">
        <f>F497 * ( Baseline!D$87 * Baseline!B$11 )</f>
        <v>0.003691830691</v>
      </c>
      <c r="X497" s="43">
        <f>G497 * ( Baseline!F$87 * Baseline!B$16 )</f>
        <v>0.005879348436</v>
      </c>
      <c r="Y497" s="43">
        <f>H497 * ( Baseline!H$87 * Baseline!B$18 )</f>
        <v>0.00121836233</v>
      </c>
      <c r="Z497" s="51">
        <f t="shared" si="1"/>
        <v>0.225625885</v>
      </c>
      <c r="AA497" s="43">
        <f>I497 * ( Baseline!B$87 * Baseline!B$7 )</f>
        <v>0.002077213129</v>
      </c>
      <c r="AB497" s="45">
        <f>J497 * ( Baseline!D$87 * Baseline!B$11 )</f>
        <v>0.03253636082</v>
      </c>
      <c r="AC497" s="45">
        <f>K497 * ( Baseline!F$87 * Baseline!B$16 )</f>
        <v>0.0004773256976</v>
      </c>
      <c r="AD497" s="45">
        <f>L497 * ( Baseline!F$87 * Baseline!B$16 )</f>
        <v>0.0004999327252</v>
      </c>
      <c r="AE497" s="51">
        <f t="shared" si="2"/>
        <v>0.03559083237</v>
      </c>
      <c r="AF497" s="51">
        <f>M497 * ( Baseline!B$87 * Baseline!B$7 )</f>
        <v>0.001756791755</v>
      </c>
      <c r="AG497" s="51">
        <f>N497 * ( Baseline!D$87 * Baseline!B$11 )</f>
        <v>0.0002534933778</v>
      </c>
      <c r="AH497" s="51">
        <f>O497 * ( Baseline!F$87 * Baseline!B$16 )</f>
        <v>0.04600239945</v>
      </c>
      <c r="AI497" s="51">
        <f>P497 * ( Baseline!H$87 * Baseline!B$18 )</f>
        <v>0.0005791938859</v>
      </c>
      <c r="AJ497" s="51">
        <f t="shared" si="3"/>
        <v>0.04859187847</v>
      </c>
      <c r="AK497" s="51">
        <f>Q497 * ( Baseline!B$87 * Baseline!B$7 )</f>
        <v>0.00003595773868</v>
      </c>
      <c r="AL497" s="51">
        <f>R497 * ( Baseline!D$87 * Baseline!B$11 )</f>
        <v>0.0002654992929</v>
      </c>
      <c r="AM497" s="51">
        <f>S497 * ( Baseline!F$87 * Baseline!B$16 )</f>
        <v>0.0000572069498</v>
      </c>
      <c r="AN497" s="51">
        <f>T497 * ( Baseline!H$87 * Baseline!B$18 )</f>
        <v>0.03465620598</v>
      </c>
      <c r="AO497" s="51">
        <f t="shared" si="4"/>
        <v>0.03501486996</v>
      </c>
      <c r="AP497" s="61"/>
      <c r="AQ497" s="51">
        <f>V497 * ( (1-Baseline!B$88-Baseline!B$87) + (1-B497)*Baseline!B$88 )</f>
        <v>0.07307776116</v>
      </c>
      <c r="AR497" s="51">
        <f>W497 * ( (1-Baseline!B$88-Baseline!B$87) + (1-B497)*Baseline!B$88 )</f>
        <v>0.001255796468</v>
      </c>
      <c r="AS497" s="51">
        <f>X497 * ( (1-Baseline!B$88-Baseline!B$87) + (1-B497)*Baseline!B$88 )</f>
        <v>0.001999892633</v>
      </c>
      <c r="AT497" s="51">
        <f>Y497 * ( (1-Baseline!B$88-Baseline!B$87) + (1-B497)*Baseline!B$88 )</f>
        <v>0.0004144326321</v>
      </c>
      <c r="AU497" s="51">
        <f t="shared" si="5"/>
        <v>0.0767478829</v>
      </c>
      <c r="AV497" s="51">
        <f>AA497 * ( (1-Baseline!D$88-Baseline!D$87) + (1-B497)*Baseline!D$88 )</f>
        <v>0.001391782823</v>
      </c>
      <c r="AW497" s="51">
        <f>AB497 * ( (1-Baseline!D$88-Baseline!D$87) + (1-B497)*Baseline!D$88 )</f>
        <v>0.02180014534</v>
      </c>
      <c r="AX497" s="51">
        <f>AC497 * ( (1-Baseline!D$88-Baseline!D$87) + (1-B497)*Baseline!D$88 )</f>
        <v>0.0003198197131</v>
      </c>
      <c r="AY497" s="51">
        <f>AD497 * ( (1-Baseline!D$88-Baseline!D$87) + (1-B497)*Baseline!D$88 )</f>
        <v>0.0003349669661</v>
      </c>
      <c r="AZ497" s="51">
        <f t="shared" si="6"/>
        <v>0.02384671484</v>
      </c>
      <c r="BA497" s="51">
        <f>AF497 * ( (1-Baseline!F$88-Baseline!F$87) + (1-Baseline!B$36)*Baseline!F$88 )</f>
        <v>0.001264243564</v>
      </c>
      <c r="BB497" s="51">
        <f>AG497 * ( (1-Baseline!F$88-Baseline!F$87) + (1-Baseline!B$36)*Baseline!F$88 )</f>
        <v>0.0001824219465</v>
      </c>
      <c r="BC497" s="51">
        <f>AH497 * ( (1-Baseline!F$88-Baseline!F$87) + (1-Baseline!B$36)*Baseline!F$88 )</f>
        <v>0.03310479872</v>
      </c>
      <c r="BD497" s="51">
        <f>AI497 * ( (1-Baseline!F$88-Baseline!F$87) + (1-Baseline!B$36)*Baseline!F$88 )</f>
        <v>0.0004168064545</v>
      </c>
      <c r="BE497" s="51">
        <f t="shared" si="7"/>
        <v>0.03496827069</v>
      </c>
      <c r="BF497" s="51">
        <f>AK497 * ( (1-Baseline!H$88-Baseline!H$87) + (1-Baseline!B$36)*Baseline!H$88 )</f>
        <v>0.00002849003551</v>
      </c>
      <c r="BG497" s="51">
        <f>AL497 * ( (1-Baseline!H$88-Baseline!H$87) + (1-Baseline!B$36)*Baseline!H$88 )</f>
        <v>0.0002103603997</v>
      </c>
      <c r="BH497" s="51">
        <f>AM497 * ( (1-Baseline!H$88-Baseline!H$87) + (1-Baseline!B$36)*Baseline!H$88 )</f>
        <v>0.00004532621047</v>
      </c>
      <c r="BI497" s="51">
        <f>AN497 * ( (1-Baseline!H$88-Baseline!H$87) + (1-Baseline!B$36)*Baseline!H$88 )</f>
        <v>0.02745880512</v>
      </c>
      <c r="BJ497" s="51">
        <f t="shared" si="8"/>
        <v>0.02774298177</v>
      </c>
      <c r="BK497" s="61"/>
      <c r="BL497" s="51">
        <f t="shared" si="19"/>
        <v>0.9521795052</v>
      </c>
      <c r="BM497" s="51">
        <f t="shared" si="20"/>
        <v>0.01636262032</v>
      </c>
      <c r="BN497" s="51">
        <f t="shared" si="21"/>
        <v>0.0260579518</v>
      </c>
      <c r="BO497" s="51">
        <f t="shared" si="22"/>
        <v>0.005399922662</v>
      </c>
      <c r="BP497" s="51">
        <f t="shared" si="9"/>
        <v>1</v>
      </c>
      <c r="BQ497" s="51">
        <f t="shared" si="23"/>
        <v>0.05836371309</v>
      </c>
      <c r="BR497" s="51">
        <f t="shared" si="24"/>
        <v>0.9141781367</v>
      </c>
      <c r="BS497" s="51">
        <f t="shared" si="25"/>
        <v>0.01341147891</v>
      </c>
      <c r="BT497" s="51">
        <f t="shared" si="26"/>
        <v>0.01404667135</v>
      </c>
      <c r="BU497" s="51">
        <f t="shared" si="10"/>
        <v>1</v>
      </c>
      <c r="BV497" s="51">
        <f t="shared" si="27"/>
        <v>0.03615402019</v>
      </c>
      <c r="BW497" s="51">
        <f t="shared" si="28"/>
        <v>0.005216784899</v>
      </c>
      <c r="BX497" s="51">
        <f t="shared" si="29"/>
        <v>0.9467096334</v>
      </c>
      <c r="BY497" s="51">
        <f t="shared" si="30"/>
        <v>0.01191956154</v>
      </c>
      <c r="BZ497" s="51">
        <f t="shared" si="11"/>
        <v>1</v>
      </c>
      <c r="CA497" s="51">
        <f t="shared" si="31"/>
        <v>0.001026927666</v>
      </c>
      <c r="CB497" s="51">
        <f t="shared" si="32"/>
        <v>0.007582472624</v>
      </c>
      <c r="CC497" s="51">
        <f t="shared" si="33"/>
        <v>0.001633790155</v>
      </c>
      <c r="CD497" s="51">
        <f t="shared" si="34"/>
        <v>0.9897568096</v>
      </c>
      <c r="CE497" s="51">
        <f t="shared" si="12"/>
        <v>1</v>
      </c>
      <c r="CF497" s="61"/>
      <c r="CG497" s="51">
        <f t="shared" si="35"/>
        <v>0.9521795052</v>
      </c>
      <c r="CH497" s="51">
        <f t="shared" si="36"/>
        <v>0.01636262032</v>
      </c>
      <c r="CI497" s="51">
        <f t="shared" si="37"/>
        <v>0.0260579518</v>
      </c>
      <c r="CJ497" s="51">
        <f t="shared" si="38"/>
        <v>0.005399922662</v>
      </c>
      <c r="CK497" s="51">
        <f t="shared" si="13"/>
        <v>1</v>
      </c>
      <c r="CL497" s="51">
        <f t="shared" si="39"/>
        <v>0.05836371309</v>
      </c>
      <c r="CM497" s="51">
        <f t="shared" si="40"/>
        <v>0.9141781367</v>
      </c>
      <c r="CN497" s="51">
        <f t="shared" si="41"/>
        <v>0.01341147891</v>
      </c>
      <c r="CO497" s="51">
        <f t="shared" si="42"/>
        <v>0.01404667135</v>
      </c>
      <c r="CP497" s="51">
        <f t="shared" si="14"/>
        <v>1</v>
      </c>
      <c r="CQ497" s="51">
        <f t="shared" si="43"/>
        <v>0.03615402019</v>
      </c>
      <c r="CR497" s="51">
        <f t="shared" si="44"/>
        <v>0.005216784899</v>
      </c>
      <c r="CS497" s="51">
        <f t="shared" si="45"/>
        <v>0.9467096334</v>
      </c>
      <c r="CT497" s="51">
        <f t="shared" si="46"/>
        <v>0.01191956154</v>
      </c>
      <c r="CU497" s="51">
        <f t="shared" si="15"/>
        <v>1</v>
      </c>
      <c r="CV497" s="51">
        <f t="shared" si="47"/>
        <v>0.001026927666</v>
      </c>
      <c r="CW497" s="51">
        <f t="shared" si="48"/>
        <v>0.007582472624</v>
      </c>
      <c r="CX497" s="51">
        <f t="shared" si="49"/>
        <v>0.001633790155</v>
      </c>
      <c r="CY497" s="51">
        <f t="shared" si="50"/>
        <v>0.9897568096</v>
      </c>
      <c r="CZ497" s="51">
        <f t="shared" si="16"/>
        <v>1</v>
      </c>
      <c r="DA497" s="61"/>
      <c r="DB497" s="51">
        <f>(AQ497*Baseline!B$7 + AV497*Baseline!B$11 + BA497*Baseline!B$16 + BF497*Baseline!B$18)</f>
        <v>43967.50571</v>
      </c>
      <c r="DC497" s="51">
        <f>(AR497*Baseline!B$7 + AW497*Baseline!B$11 + BB497*Baseline!B$16 + BG497*Baseline!B$18)</f>
        <v>57604.37271</v>
      </c>
      <c r="DD497" s="51">
        <f>(AS497*Baseline!B$7 + AX497*Baseline!B$11 + BC497*Baseline!B$16 + BH497*Baseline!B$18)</f>
        <v>114638.7084</v>
      </c>
      <c r="DE497" s="51">
        <f>(AT497*Baseline!B$7 + AY497*Baseline!B$11 + BD497*Baseline!B$16 + BI497*Baseline!B$18)</f>
        <v>1259676.828</v>
      </c>
      <c r="DF497" s="51">
        <f t="shared" si="17"/>
        <v>1475887.415</v>
      </c>
      <c r="DG497" s="61"/>
      <c r="DH497" s="51">
        <f t="shared" si="51"/>
        <v>0.02979055534</v>
      </c>
      <c r="DI497" s="51">
        <f t="shared" si="52"/>
        <v>0.03903032991</v>
      </c>
      <c r="DJ497" s="51">
        <f t="shared" si="53"/>
        <v>0.07767442638</v>
      </c>
      <c r="DK497" s="51">
        <f t="shared" si="54"/>
        <v>0.8535046884</v>
      </c>
      <c r="DL497" s="51">
        <f t="shared" si="18"/>
        <v>1</v>
      </c>
      <c r="DM497" s="61"/>
      <c r="DN497" s="51">
        <f>DH497 / (Baseline!B$7/Baseline!B$17)</f>
        <v>3.17994584</v>
      </c>
      <c r="DO497" s="51">
        <f>DI497 / (Baseline!B$11/Baseline!B$17)</f>
        <v>0.9422108449</v>
      </c>
      <c r="DP497" s="51">
        <f>DJ497 / (Baseline!B$16/Baseline!B$17)</f>
        <v>1.200304625</v>
      </c>
      <c r="DQ497" s="51">
        <f>DK497 / (Baseline!B$18/Baseline!B$17)</f>
        <v>0.9649623994</v>
      </c>
      <c r="DR497" s="79"/>
      <c r="DS497" s="51">
        <f>(AU497*Baseline!B$34)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0.02404171368</v>
      </c>
      <c r="DT497" s="51">
        <f>(AZ497*Baseline!B$34) + (Baseline!D$88*(1-Baseline!D$89)*Baseline!B$35) + (Baseline!D$88*Baseline!D$89*((1-Baseline!D$90)*Baseline!B$40 + Baseline!D$90*Baseline!B$41))</f>
        <v>0.009990575226</v>
      </c>
      <c r="DU497" s="51">
        <f>(BE497*Baseline!B$34) + (Baseline!F$88*(1-Baseline!F$89)*Baseline!B$35) + (Baseline!F$88*Baseline!F$89*((1-Baseline!F$90)*Baseline!B$40 + Baseline!F$90*Baseline!B$41))</f>
        <v>0.0129758806</v>
      </c>
      <c r="DV497" s="51">
        <f>(BJ497*Baseline!B$34) + (Baseline!H$88*(1-Baseline!H$89)*Baseline!B$35) + (Baseline!H$88*Baseline!H$89*((1-Baseline!H$90)*Baseline!B$40 + Baseline!H$90*Baseline!B$41))</f>
        <v>0.009306447265</v>
      </c>
      <c r="DW497" s="51">
        <f>( DS497*Baseline!B$7 + DT497*Baseline!B$11 + DU497*Baseline!B$16 + DV497*Baseline!B$18 ) / Baseline!B$17</f>
        <v>0.009710287834</v>
      </c>
    </row>
    <row r="498">
      <c r="A498" s="4" t="s">
        <v>815</v>
      </c>
      <c r="B498" s="45">
        <f>MIN( MAX( NORMINV( MCrands!B498, (B$5+B$4)/2, (B$5-B$4)/3.29 ), 0 ), 1 )</f>
        <v>0.5314552986</v>
      </c>
      <c r="C498" s="45">
        <f>MAX( NORMINV( MCrands!C498, (C$5+C$4)/2, (C$5-C$4)/3.29 ), 0 )</f>
        <v>2.873651569</v>
      </c>
      <c r="D498" s="41"/>
      <c r="E498" s="43">
        <f>Baseline!B$33 * (C498 * Baseline!B$66*Baseline!B$66/Baseline!B$73 + Baseline!B$52*Baseline!B$52/Baseline!B$74 + Baseline!B$53*Baseline!B$53/Baseline!B$75 + Baseline!B$54*Baseline!B$54/Baseline!B$76)</f>
        <v>0.00002038676632</v>
      </c>
      <c r="F498" s="43">
        <f>Baseline!B$33 * (C498 * Baseline!B$66*Baseline!B$57/Baseline!B$73 + Baseline!B$52*Baseline!B$67/Baseline!B$74 + Baseline!B$53*Baseline!B$55/Baseline!B$75 + Baseline!B$54*Baseline!B$56/Baseline!B$76)</f>
        <v>0.000000200086831</v>
      </c>
      <c r="G498" s="45">
        <f>Baseline!B$33 * (C498 * Baseline!B$66*Baseline!B$58/Baseline!B$73 + Baseline!B$52*Baseline!B$59/Baseline!B$74 + Baseline!B$53*Baseline!B$68/Baseline!B$75 + Baseline!B$54*Baseline!B$60/Baseline!B$76)</f>
        <v>0.0000001691428182</v>
      </c>
      <c r="H498" s="43">
        <f>Baseline!B$33 * (C498 * Baseline!B$66*Baseline!B$61/Baseline!B$73 + Baseline!B$52*Baseline!B$62/Baseline!B$74 + Baseline!B$53*Baseline!B$63/Baseline!B$75 + Baseline!B$54*Baseline!B$69/Baseline!B$76)</f>
        <v>0.000000003452345521</v>
      </c>
      <c r="I498" s="43">
        <f>Baseline!B$33 * (C498 * Baseline!B$57*Baseline!B$66/Baseline!B$73 + Baseline!B$67*Baseline!B$52/Baseline!B$74 + Baseline!B$55*Baseline!B$53/Baseline!B$75 + Baseline!B$56*Baseline!B$54/Baseline!B$76)</f>
        <v>0.000000200086831</v>
      </c>
      <c r="J498" s="45">
        <f>Baseline!B$33 * (C498 * Baseline!B$57*Baseline!B$57/Baseline!B$73 + Baseline!B$67*Baseline!B$67/Baseline!B$74 + Baseline!B$55*Baseline!B$55/Baseline!B$75 + Baseline!B$56*Baseline!B$56/Baseline!B$76)</f>
        <v>0.000001763813835</v>
      </c>
      <c r="K498" s="43">
        <f>Baseline!B$33 * (C498 * Baseline!B$57*Baseline!B$58/Baseline!B$73 + Baseline!B$67*Baseline!B$59/Baseline!B$74 + Baseline!B$55*Baseline!B$68/Baseline!B$75 + Baseline!B$56*Baseline!B$60/Baseline!B$76)</f>
        <v>0.00000001374199494</v>
      </c>
      <c r="L498" s="45">
        <f>Baseline!B$33 * (C498 * Baseline!B$57*Baseline!B$61/Baseline!B$73 + Baseline!B$67*Baseline!B$62/Baseline!B$74 + Baseline!B$55*Baseline!B$63/Baseline!B$75 + Baseline!B$56*Baseline!B$69/Baseline!B$76)</f>
        <v>0.00000001439285937</v>
      </c>
      <c r="M498" s="43">
        <f>Baseline!B$33 * (C498 * Baseline!B$58*Baseline!B$66/Baseline!B$73 + Baseline!B$59*Baseline!B$52/Baseline!B$74 + Baseline!B$68*Baseline!B$53/Baseline!B$75 + Baseline!B$60*Baseline!B$54/Baseline!B$76)</f>
        <v>0.0000001691428182</v>
      </c>
      <c r="N498" s="45">
        <f>Baseline!B$33 * (C498 * Baseline!B$58*Baseline!B$57/Baseline!B$73 + Baseline!B$59*Baseline!B$67/Baseline!B$74 + Baseline!B$68*Baseline!B$55/Baseline!B$75 + Baseline!B$60*Baseline!B$56/Baseline!B$76)</f>
        <v>0.00000001374199494</v>
      </c>
      <c r="O498" s="45">
        <f>Baseline!B$33 * (C498 * Baseline!B$58*Baseline!B$58/Baseline!B$73 + Baseline!B$59*Baseline!B$59/Baseline!B$74 + Baseline!B$68*Baseline!B$68/Baseline!B$75 + Baseline!B$60*Baseline!B$60/Baseline!B$76)</f>
        <v>0.000001324390457</v>
      </c>
      <c r="P498" s="43">
        <f>Baseline!B$33 * (C498 * Baseline!B$58*Baseline!B$61/Baseline!B$73 + Baseline!B$59*Baseline!B$62/Baseline!B$74 + Baseline!B$68*Baseline!B$63/Baseline!B$75 + Baseline!B$60*Baseline!B$69/Baseline!B$76)</f>
        <v>0.000000001646960278</v>
      </c>
      <c r="Q498" s="43">
        <f>Baseline!B$33 * (C498 * Baseline!B$61*Baseline!B$66/Baseline!B$73 + Baseline!B$62*Baseline!B$52/Baseline!B$74 + Baseline!B$63*Baseline!B$53/Baseline!B$75 + Baseline!B$69*Baseline!B$54/Baseline!B$76)</f>
        <v>0.000000003452345521</v>
      </c>
      <c r="R498" s="43">
        <f>Baseline!B$33 * (C498 * Baseline!B$61*Baseline!B$57/Baseline!B$73 + Baseline!B$62*Baseline!B$67/Baseline!B$74 + Baseline!B$63*Baseline!B$55/Baseline!B$75 + Baseline!B$69*Baseline!B$56/Baseline!B$76)</f>
        <v>0.00000001439285937</v>
      </c>
      <c r="S498" s="43">
        <f>Baseline!B$33 * (C498 * Baseline!B$61*Baseline!B$58/Baseline!B$73 + Baseline!B$62*Baseline!B$59/Baseline!B$74 + Baseline!B$63*Baseline!B$68/Baseline!B$75 + Baseline!B$69*Baseline!B$60/Baseline!B$76)</f>
        <v>0.000000001646960278</v>
      </c>
      <c r="T498" s="43">
        <f>Baseline!B$33 * (C498 * Baseline!B$61*Baseline!B$61/Baseline!B$73 + Baseline!B$62*Baseline!B$62/Baseline!B$74 + Baseline!B$63*Baseline!B$63/Baseline!B$75 + Baseline!B$69*Baseline!B$69/Baseline!B$76)</f>
        <v>0.00000009854654694</v>
      </c>
      <c r="U498" s="41"/>
      <c r="V498" s="43">
        <f>E498 * ( Baseline!B$87 * Baseline!B$7 )</f>
        <v>0.2115942476</v>
      </c>
      <c r="W498" s="43">
        <f>F498 * ( Baseline!D$87 * Baseline!B$11 )</f>
        <v>0.003690920874</v>
      </c>
      <c r="X498" s="43">
        <f>G498 * ( Baseline!F$87 * Baseline!B$16 )</f>
        <v>0.005875136874</v>
      </c>
      <c r="Y498" s="43">
        <f>H498 * ( Baseline!H$87 * Baseline!B$18 )</f>
        <v>0.001214098318</v>
      </c>
      <c r="Z498" s="51">
        <f t="shared" si="1"/>
        <v>0.2223744037</v>
      </c>
      <c r="AA498" s="43">
        <f>I498 * ( Baseline!B$87 * Baseline!B$7 )</f>
        <v>0.002076701219</v>
      </c>
      <c r="AB498" s="45">
        <f>J498 * ( Baseline!D$87 * Baseline!B$11 )</f>
        <v>0.03253636067</v>
      </c>
      <c r="AC498" s="45">
        <f>K498 * ( Baseline!F$87 * Baseline!B$16 )</f>
        <v>0.0004773250326</v>
      </c>
      <c r="AD498" s="45">
        <f>L498 * ( Baseline!F$87 * Baseline!B$16 )</f>
        <v>0.0004999326587</v>
      </c>
      <c r="AE498" s="51">
        <f t="shared" si="2"/>
        <v>0.03559031958</v>
      </c>
      <c r="AF498" s="51">
        <f>M498 * ( Baseline!B$87 * Baseline!B$7 )</f>
        <v>0.00175553331</v>
      </c>
      <c r="AG498" s="51">
        <f>N498 * ( Baseline!D$87 * Baseline!B$11 )</f>
        <v>0.0002534930247</v>
      </c>
      <c r="AH498" s="51">
        <f>O498 * ( Baseline!F$87 * Baseline!B$16 )</f>
        <v>0.04600239781</v>
      </c>
      <c r="AI498" s="51">
        <f>P498 * ( Baseline!H$87 * Baseline!B$18 )</f>
        <v>0.0005791922308</v>
      </c>
      <c r="AJ498" s="51">
        <f t="shared" si="3"/>
        <v>0.04859061638</v>
      </c>
      <c r="AK498" s="51">
        <f>Q498 * ( Baseline!B$87 * Baseline!B$7 )</f>
        <v>0.00003583189416</v>
      </c>
      <c r="AL498" s="51">
        <f>R498 * ( Baseline!D$87 * Baseline!B$11 )</f>
        <v>0.0002654992576</v>
      </c>
      <c r="AM498" s="51">
        <f>S498 * ( Baseline!F$87 * Baseline!B$16 )</f>
        <v>0.00005720678633</v>
      </c>
      <c r="AN498" s="51">
        <f>T498 * ( Baseline!H$87 * Baseline!B$18 )</f>
        <v>0.03465620581</v>
      </c>
      <c r="AO498" s="51">
        <f t="shared" si="4"/>
        <v>0.03501474375</v>
      </c>
      <c r="AP498" s="61"/>
      <c r="AQ498" s="51">
        <f>V498 * ( (1-Baseline!B$88-Baseline!B$87) + (1-B498)*Baseline!B$88 )</f>
        <v>0.1069830639</v>
      </c>
      <c r="AR498" s="51">
        <f>W498 * ( (1-Baseline!B$88-Baseline!B$87) + (1-B498)*Baseline!B$88 )</f>
        <v>0.001866147252</v>
      </c>
      <c r="AS498" s="51">
        <f>X498 * ( (1-Baseline!B$88-Baseline!B$87) + (1-B498)*Baseline!B$88 )</f>
        <v>0.002970497312</v>
      </c>
      <c r="AT498" s="51">
        <f>Y498 * ( (1-Baseline!B$88-Baseline!B$87) + (1-B498)*Baseline!B$88 )</f>
        <v>0.0006138539182</v>
      </c>
      <c r="AU498" s="51">
        <f t="shared" si="5"/>
        <v>0.1124335624</v>
      </c>
      <c r="AV498" s="51">
        <f>AA498 * ( (1-Baseline!D$88-Baseline!D$87) + (1-B498)*Baseline!D$88 )</f>
        <v>0.001564392374</v>
      </c>
      <c r="AW498" s="51">
        <f>AB498 * ( (1-Baseline!D$88-Baseline!D$87) + (1-B498)*Baseline!D$88 )</f>
        <v>0.02450984958</v>
      </c>
      <c r="AX498" s="51">
        <f>AC498 * ( (1-Baseline!D$88-Baseline!D$87) + (1-B498)*Baseline!D$88 )</f>
        <v>0.0003595720145</v>
      </c>
      <c r="AY498" s="51">
        <f>AD498 * ( (1-Baseline!D$88-Baseline!D$87) + (1-B498)*Baseline!D$88 )</f>
        <v>0.0003766024845</v>
      </c>
      <c r="AZ498" s="51">
        <f t="shared" si="6"/>
        <v>0.02681041645</v>
      </c>
      <c r="BA498" s="51">
        <f>AF498 * ( (1-Baseline!F$88-Baseline!F$87) + (1-Baseline!B$36)*Baseline!F$88 )</f>
        <v>0.001263337947</v>
      </c>
      <c r="BB498" s="51">
        <f>AG498 * ( (1-Baseline!F$88-Baseline!F$87) + (1-Baseline!B$36)*Baseline!F$88 )</f>
        <v>0.0001824216923</v>
      </c>
      <c r="BC498" s="51">
        <f>AH498 * ( (1-Baseline!F$88-Baseline!F$87) + (1-Baseline!B$36)*Baseline!F$88 )</f>
        <v>0.03310479754</v>
      </c>
      <c r="BD498" s="51">
        <f>AI498 * ( (1-Baseline!F$88-Baseline!F$87) + (1-Baseline!B$36)*Baseline!F$88 )</f>
        <v>0.0004168052635</v>
      </c>
      <c r="BE498" s="51">
        <f t="shared" si="7"/>
        <v>0.03496736245</v>
      </c>
      <c r="BF498" s="51">
        <f>AK498 * ( (1-Baseline!H$88-Baseline!H$87) + (1-Baseline!B$36)*Baseline!H$88 )</f>
        <v>0.00002839032638</v>
      </c>
      <c r="BG498" s="51">
        <f>AL498 * ( (1-Baseline!H$88-Baseline!H$87) + (1-Baseline!B$36)*Baseline!H$88 )</f>
        <v>0.0002103603718</v>
      </c>
      <c r="BH498" s="51">
        <f>AM498 * ( (1-Baseline!H$88-Baseline!H$87) + (1-Baseline!B$36)*Baseline!H$88 )</f>
        <v>0.00004532608094</v>
      </c>
      <c r="BI498" s="51">
        <f>AN498 * ( (1-Baseline!H$88-Baseline!H$87) + (1-Baseline!B$36)*Baseline!H$88 )</f>
        <v>0.02745880499</v>
      </c>
      <c r="BJ498" s="51">
        <f t="shared" si="8"/>
        <v>0.02774288177</v>
      </c>
      <c r="BK498" s="61"/>
      <c r="BL498" s="51">
        <f t="shared" si="19"/>
        <v>0.9515224959</v>
      </c>
      <c r="BM498" s="51">
        <f t="shared" si="20"/>
        <v>0.0165977775</v>
      </c>
      <c r="BN498" s="51">
        <f t="shared" si="21"/>
        <v>0.02642002306</v>
      </c>
      <c r="BO498" s="51">
        <f t="shared" si="22"/>
        <v>0.005459703536</v>
      </c>
      <c r="BP498" s="51">
        <f t="shared" si="9"/>
        <v>1</v>
      </c>
      <c r="BQ498" s="51">
        <f t="shared" si="23"/>
        <v>0.05835017059</v>
      </c>
      <c r="BR498" s="51">
        <f t="shared" si="24"/>
        <v>0.9141913041</v>
      </c>
      <c r="BS498" s="51">
        <f t="shared" si="25"/>
        <v>0.01341165346</v>
      </c>
      <c r="BT498" s="51">
        <f t="shared" si="26"/>
        <v>0.01404687186</v>
      </c>
      <c r="BU498" s="51">
        <f t="shared" si="10"/>
        <v>1</v>
      </c>
      <c r="BV498" s="51">
        <f t="shared" si="27"/>
        <v>0.03612906032</v>
      </c>
      <c r="BW498" s="51">
        <f t="shared" si="28"/>
        <v>0.005216913131</v>
      </c>
      <c r="BX498" s="51">
        <f t="shared" si="29"/>
        <v>0.9467341895</v>
      </c>
      <c r="BY498" s="51">
        <f t="shared" si="30"/>
        <v>0.01191983708</v>
      </c>
      <c r="BZ498" s="51">
        <f t="shared" si="11"/>
        <v>1</v>
      </c>
      <c r="CA498" s="51">
        <f t="shared" si="31"/>
        <v>0.001023337324</v>
      </c>
      <c r="CB498" s="51">
        <f t="shared" si="32"/>
        <v>0.007582498946</v>
      </c>
      <c r="CC498" s="51">
        <f t="shared" si="33"/>
        <v>0.001633791375</v>
      </c>
      <c r="CD498" s="51">
        <f t="shared" si="34"/>
        <v>0.9897603724</v>
      </c>
      <c r="CE498" s="51">
        <f t="shared" si="12"/>
        <v>1</v>
      </c>
      <c r="CF498" s="61"/>
      <c r="CG498" s="51">
        <f t="shared" si="35"/>
        <v>0.9515224959</v>
      </c>
      <c r="CH498" s="51">
        <f t="shared" si="36"/>
        <v>0.0165977775</v>
      </c>
      <c r="CI498" s="51">
        <f t="shared" si="37"/>
        <v>0.02642002306</v>
      </c>
      <c r="CJ498" s="51">
        <f t="shared" si="38"/>
        <v>0.005459703536</v>
      </c>
      <c r="CK498" s="51">
        <f t="shared" si="13"/>
        <v>1</v>
      </c>
      <c r="CL498" s="51">
        <f t="shared" si="39"/>
        <v>0.05835017059</v>
      </c>
      <c r="CM498" s="51">
        <f t="shared" si="40"/>
        <v>0.9141913041</v>
      </c>
      <c r="CN498" s="51">
        <f t="shared" si="41"/>
        <v>0.01341165346</v>
      </c>
      <c r="CO498" s="51">
        <f t="shared" si="42"/>
        <v>0.01404687186</v>
      </c>
      <c r="CP498" s="51">
        <f t="shared" si="14"/>
        <v>1</v>
      </c>
      <c r="CQ498" s="51">
        <f t="shared" si="43"/>
        <v>0.03612906032</v>
      </c>
      <c r="CR498" s="51">
        <f t="shared" si="44"/>
        <v>0.005216913131</v>
      </c>
      <c r="CS498" s="51">
        <f t="shared" si="45"/>
        <v>0.9467341895</v>
      </c>
      <c r="CT498" s="51">
        <f t="shared" si="46"/>
        <v>0.01191983708</v>
      </c>
      <c r="CU498" s="51">
        <f t="shared" si="15"/>
        <v>1</v>
      </c>
      <c r="CV498" s="51">
        <f t="shared" si="47"/>
        <v>0.001023337324</v>
      </c>
      <c r="CW498" s="51">
        <f t="shared" si="48"/>
        <v>0.007582498946</v>
      </c>
      <c r="CX498" s="51">
        <f t="shared" si="49"/>
        <v>0.001633791375</v>
      </c>
      <c r="CY498" s="51">
        <f t="shared" si="50"/>
        <v>0.9897603724</v>
      </c>
      <c r="CZ498" s="51">
        <f t="shared" si="16"/>
        <v>1</v>
      </c>
      <c r="DA498" s="61"/>
      <c r="DB498" s="51">
        <f>(AQ498*Baseline!B$7 + AV498*Baseline!B$11 + BA498*Baseline!B$16 + BF498*Baseline!B$18)</f>
        <v>60774.14829</v>
      </c>
      <c r="DC498" s="51">
        <f>(AR498*Baseline!B$7 + AW498*Baseline!B$11 + BB498*Baseline!B$16 + BG498*Baseline!B$18)</f>
        <v>63711.49778</v>
      </c>
      <c r="DD498" s="51">
        <f>(AS498*Baseline!B$7 + AX498*Baseline!B$11 + BC498*Baseline!B$16 + BH498*Baseline!B$18)</f>
        <v>115194.6927</v>
      </c>
      <c r="DE498" s="51">
        <f>(AT498*Baseline!B$7 + AY498*Baseline!B$11 + BD498*Baseline!B$16 + BI498*Baseline!B$18)</f>
        <v>1259862.827</v>
      </c>
      <c r="DF498" s="51">
        <f t="shared" si="17"/>
        <v>1499543.166</v>
      </c>
      <c r="DG498" s="61"/>
      <c r="DH498" s="51">
        <f t="shared" si="51"/>
        <v>0.04052844204</v>
      </c>
      <c r="DI498" s="51">
        <f t="shared" si="52"/>
        <v>0.04248727161</v>
      </c>
      <c r="DJ498" s="51">
        <f t="shared" si="53"/>
        <v>0.07681985776</v>
      </c>
      <c r="DK498" s="51">
        <f t="shared" si="54"/>
        <v>0.8401644286</v>
      </c>
      <c r="DL498" s="51">
        <f t="shared" si="18"/>
        <v>1</v>
      </c>
      <c r="DM498" s="61"/>
      <c r="DN498" s="51">
        <f>DH498 / (Baseline!B$7/Baseline!B$17)</f>
        <v>4.32614462</v>
      </c>
      <c r="DO498" s="51">
        <f>DI498 / (Baseline!B$11/Baseline!B$17)</f>
        <v>1.025663072</v>
      </c>
      <c r="DP498" s="51">
        <f>DJ498 / (Baseline!B$16/Baseline!B$17)</f>
        <v>1.187098957</v>
      </c>
      <c r="DQ498" s="51">
        <f>DK498 / (Baseline!B$18/Baseline!B$17)</f>
        <v>0.949880058</v>
      </c>
      <c r="DR498" s="79"/>
      <c r="DS498" s="51">
        <f>(AU498*Baseline!B$34)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0.02939456561</v>
      </c>
      <c r="DT498" s="51">
        <f>(AZ498*Baseline!B$34) + (Baseline!D$88*(1-Baseline!D$89)*Baseline!B$35) + (Baseline!D$88*Baseline!D$89*((1-Baseline!D$90)*Baseline!B$40 + Baseline!D$90*Baseline!B$41))</f>
        <v>0.01043513047</v>
      </c>
      <c r="DU498" s="51">
        <f>(BE498*Baseline!B$34) + (Baseline!F$88*(1-Baseline!F$89)*Baseline!B$35) + (Baseline!F$88*Baseline!F$89*((1-Baseline!F$90)*Baseline!B$40 + Baseline!F$90*Baseline!B$41))</f>
        <v>0.01297574437</v>
      </c>
      <c r="DV498" s="51">
        <f>(BJ498*Baseline!B$34) + (Baseline!H$88*(1-Baseline!H$89)*Baseline!B$35) + (Baseline!H$88*Baseline!H$89*((1-Baseline!H$90)*Baseline!B$40 + Baseline!H$90*Baseline!B$41))</f>
        <v>0.009306432265</v>
      </c>
      <c r="DW498" s="51">
        <f>( DS498*Baseline!B$7 + DT498*Baseline!B$11 + DU498*Baseline!B$16 + DV498*Baseline!B$18 ) / Baseline!B$17</f>
        <v>0.009778827998</v>
      </c>
    </row>
    <row r="499">
      <c r="A499" s="4" t="s">
        <v>816</v>
      </c>
      <c r="B499" s="45">
        <f>MIN( MAX( NORMINV( MCrands!B499, (B$5+B$4)/2, (B$5-B$4)/3.29 ), 0 ), 1 )</f>
        <v>0.4928253539</v>
      </c>
      <c r="C499" s="45">
        <f>MAX( NORMINV( MCrands!C499, (C$5+C$4)/2, (C$5-C$4)/3.29 ), 0 )</f>
        <v>2.766792582</v>
      </c>
      <c r="D499" s="41"/>
      <c r="E499" s="43">
        <f>Baseline!B$33 * (C499 * Baseline!B$66*Baseline!B$66/Baseline!B$73 + Baseline!B$52*Baseline!B$52/Baseline!B$74 + Baseline!B$53*Baseline!B$53/Baseline!B$75 + Baseline!B$54*Baseline!B$54/Baseline!B$76)</f>
        <v>0.00001963020213</v>
      </c>
      <c r="F499" s="43">
        <f>Baseline!B$33 * (C499 * Baseline!B$66*Baseline!B$57/Baseline!B$73 + Baseline!B$52*Baseline!B$67/Baseline!B$74 + Baseline!B$53*Baseline!B$55/Baseline!B$75 + Baseline!B$54*Baseline!B$56/Baseline!B$76)</f>
        <v>0.0000001999673735</v>
      </c>
      <c r="G499" s="45">
        <f>Baseline!B$33 * (C499 * Baseline!B$66*Baseline!B$58/Baseline!B$73 + Baseline!B$52*Baseline!B$59/Baseline!B$74 + Baseline!B$53*Baseline!B$68/Baseline!B$75 + Baseline!B$54*Baseline!B$60/Baseline!B$76)</f>
        <v>0.0000001688491518</v>
      </c>
      <c r="H499" s="43">
        <f>Baseline!B$33 * (C499 * Baseline!B$66*Baseline!B$61/Baseline!B$73 + Baseline!B$52*Baseline!B$62/Baseline!B$74 + Baseline!B$53*Baseline!B$63/Baseline!B$75 + Baseline!B$54*Baseline!B$69/Baseline!B$76)</f>
        <v>0.000000003422978884</v>
      </c>
      <c r="I499" s="43">
        <f>Baseline!B$33 * (C499 * Baseline!B$57*Baseline!B$66/Baseline!B$73 + Baseline!B$67*Baseline!B$52/Baseline!B$74 + Baseline!B$55*Baseline!B$53/Baseline!B$75 + Baseline!B$56*Baseline!B$54/Baseline!B$76)</f>
        <v>0.0000001999673735</v>
      </c>
      <c r="J499" s="45">
        <f>Baseline!B$33 * (C499 * Baseline!B$57*Baseline!B$57/Baseline!B$73 + Baseline!B$67*Baseline!B$67/Baseline!B$74 + Baseline!B$55*Baseline!B$55/Baseline!B$75 + Baseline!B$56*Baseline!B$56/Baseline!B$76)</f>
        <v>0.000001763813816</v>
      </c>
      <c r="K499" s="43">
        <f>Baseline!B$33 * (C499 * Baseline!B$57*Baseline!B$58/Baseline!B$73 + Baseline!B$67*Baseline!B$59/Baseline!B$74 + Baseline!B$55*Baseline!B$68/Baseline!B$75 + Baseline!B$56*Baseline!B$60/Baseline!B$76)</f>
        <v>0.00000001374194858</v>
      </c>
      <c r="L499" s="45">
        <f>Baseline!B$33 * (C499 * Baseline!B$57*Baseline!B$61/Baseline!B$73 + Baseline!B$67*Baseline!B$62/Baseline!B$74 + Baseline!B$55*Baseline!B$63/Baseline!B$75 + Baseline!B$56*Baseline!B$69/Baseline!B$76)</f>
        <v>0.00000001439285473</v>
      </c>
      <c r="M499" s="43">
        <f>Baseline!B$33 * (C499 * Baseline!B$58*Baseline!B$66/Baseline!B$73 + Baseline!B$59*Baseline!B$52/Baseline!B$74 + Baseline!B$68*Baseline!B$53/Baseline!B$75 + Baseline!B$60*Baseline!B$54/Baseline!B$76)</f>
        <v>0.0000001688491518</v>
      </c>
      <c r="N499" s="45">
        <f>Baseline!B$33 * (C499 * Baseline!B$58*Baseline!B$57/Baseline!B$73 + Baseline!B$59*Baseline!B$67/Baseline!B$74 + Baseline!B$68*Baseline!B$55/Baseline!B$75 + Baseline!B$60*Baseline!B$56/Baseline!B$76)</f>
        <v>0.00000001374194858</v>
      </c>
      <c r="O499" s="45">
        <f>Baseline!B$33 * (C499 * Baseline!B$58*Baseline!B$58/Baseline!B$73 + Baseline!B$59*Baseline!B$59/Baseline!B$74 + Baseline!B$68*Baseline!B$68/Baseline!B$75 + Baseline!B$60*Baseline!B$60/Baseline!B$76)</f>
        <v>0.000001324390343</v>
      </c>
      <c r="P499" s="43">
        <f>Baseline!B$33 * (C499 * Baseline!B$58*Baseline!B$61/Baseline!B$73 + Baseline!B$59*Baseline!B$62/Baseline!B$74 + Baseline!B$68*Baseline!B$63/Baseline!B$75 + Baseline!B$60*Baseline!B$69/Baseline!B$76)</f>
        <v>0.000000001646948879</v>
      </c>
      <c r="Q499" s="43">
        <f>Baseline!B$33 * (C499 * Baseline!B$61*Baseline!B$66/Baseline!B$73 + Baseline!B$62*Baseline!B$52/Baseline!B$74 + Baseline!B$63*Baseline!B$53/Baseline!B$75 + Baseline!B$69*Baseline!B$54/Baseline!B$76)</f>
        <v>0.000000003422978884</v>
      </c>
      <c r="R499" s="43">
        <f>Baseline!B$33 * (C499 * Baseline!B$61*Baseline!B$57/Baseline!B$73 + Baseline!B$62*Baseline!B$67/Baseline!B$74 + Baseline!B$63*Baseline!B$55/Baseline!B$75 + Baseline!B$69*Baseline!B$56/Baseline!B$76)</f>
        <v>0.00000001439285473</v>
      </c>
      <c r="S499" s="43">
        <f>Baseline!B$33 * (C499 * Baseline!B$61*Baseline!B$58/Baseline!B$73 + Baseline!B$62*Baseline!B$59/Baseline!B$74 + Baseline!B$63*Baseline!B$68/Baseline!B$75 + Baseline!B$69*Baseline!B$60/Baseline!B$76)</f>
        <v>0.000000001646948879</v>
      </c>
      <c r="T499" s="43">
        <f>Baseline!B$33 * (C499 * Baseline!B$61*Baseline!B$61/Baseline!B$73 + Baseline!B$62*Baseline!B$62/Baseline!B$74 + Baseline!B$63*Baseline!B$63/Baseline!B$75 + Baseline!B$69*Baseline!B$69/Baseline!B$76)</f>
        <v>0.0000000985465458</v>
      </c>
      <c r="U499" s="41"/>
      <c r="V499" s="43">
        <f>E499 * ( Baseline!B$87 * Baseline!B$7 )</f>
        <v>0.2037418679</v>
      </c>
      <c r="W499" s="43">
        <f>F499 * ( Baseline!D$87 * Baseline!B$11 )</f>
        <v>0.00368871729</v>
      </c>
      <c r="X499" s="43">
        <f>G499 * ( Baseline!F$87 * Baseline!B$16 )</f>
        <v>0.00586493644</v>
      </c>
      <c r="Y499" s="43">
        <f>H499 * ( Baseline!H$87 * Baseline!B$18 )</f>
        <v>0.001203770851</v>
      </c>
      <c r="Z499" s="51">
        <f t="shared" si="1"/>
        <v>0.2144992924</v>
      </c>
      <c r="AA499" s="43">
        <f>I499 * ( Baseline!B$87 * Baseline!B$7 )</f>
        <v>0.00207546137</v>
      </c>
      <c r="AB499" s="45">
        <f>J499 * ( Baseline!D$87 * Baseline!B$11 )</f>
        <v>0.03253636032</v>
      </c>
      <c r="AC499" s="45">
        <f>K499 * ( Baseline!F$87 * Baseline!B$16 )</f>
        <v>0.000477323422</v>
      </c>
      <c r="AD499" s="45">
        <f>L499 * ( Baseline!F$87 * Baseline!B$16 )</f>
        <v>0.0004999324977</v>
      </c>
      <c r="AE499" s="51">
        <f t="shared" si="2"/>
        <v>0.03558907761</v>
      </c>
      <c r="AF499" s="51">
        <f>M499 * ( Baseline!B$87 * Baseline!B$7 )</f>
        <v>0.001752485347</v>
      </c>
      <c r="AG499" s="51">
        <f>N499 * ( Baseline!D$87 * Baseline!B$11 )</f>
        <v>0.0002534921693</v>
      </c>
      <c r="AH499" s="51">
        <f>O499 * ( Baseline!F$87 * Baseline!B$16 )</f>
        <v>0.04600239385</v>
      </c>
      <c r="AI499" s="51">
        <f>P499 * ( Baseline!H$87 * Baseline!B$18 )</f>
        <v>0.0005791882221</v>
      </c>
      <c r="AJ499" s="51">
        <f t="shared" si="3"/>
        <v>0.04858755959</v>
      </c>
      <c r="AK499" s="51">
        <f>Q499 * ( Baseline!B$87 * Baseline!B$7 )</f>
        <v>0.00003552709784</v>
      </c>
      <c r="AL499" s="51">
        <f>R499 * ( Baseline!D$87 * Baseline!B$11 )</f>
        <v>0.000265499172</v>
      </c>
      <c r="AM499" s="51">
        <f>S499 * ( Baseline!F$87 * Baseline!B$16 )</f>
        <v>0.00005720639039</v>
      </c>
      <c r="AN499" s="51">
        <f>T499 * ( Baseline!H$87 * Baseline!B$18 )</f>
        <v>0.03465620541</v>
      </c>
      <c r="AO499" s="51">
        <f t="shared" si="4"/>
        <v>0.03501443807</v>
      </c>
      <c r="AP499" s="61"/>
      <c r="AQ499" s="51">
        <f>V499 * ( (1-Baseline!B$88-Baseline!B$87) + (1-B499)*Baseline!B$88 )</f>
        <v>0.1100176412</v>
      </c>
      <c r="AR499" s="51">
        <f>W499 * ( (1-Baseline!B$88-Baseline!B$87) + (1-B499)*Baseline!B$88 )</f>
        <v>0.00199185361</v>
      </c>
      <c r="AS499" s="51">
        <f>X499 * ( (1-Baseline!B$88-Baseline!B$87) + (1-B499)*Baseline!B$88 )</f>
        <v>0.003166980255</v>
      </c>
      <c r="AT499" s="51">
        <f>Y499 * ( (1-Baseline!B$88-Baseline!B$87) + (1-B499)*Baseline!B$88 )</f>
        <v>0.0006500187269</v>
      </c>
      <c r="AU499" s="51">
        <f t="shared" si="5"/>
        <v>0.1158264937</v>
      </c>
      <c r="AV499" s="51">
        <f>AA499 * ( (1-Baseline!D$88-Baseline!D$87) + (1-B499)*Baseline!D$88 )</f>
        <v>0.001599376768</v>
      </c>
      <c r="AW499" s="51">
        <f>AB499 * ( (1-Baseline!D$88-Baseline!D$87) + (1-B499)*Baseline!D$88 )</f>
        <v>0.02507293057</v>
      </c>
      <c r="AX499" s="51">
        <f>AC499 * ( (1-Baseline!D$88-Baseline!D$87) + (1-B499)*Baseline!D$88 )</f>
        <v>0.0003678314631</v>
      </c>
      <c r="AY499" s="51">
        <f>AD499 * ( (1-Baseline!D$88-Baseline!D$87) + (1-B499)*Baseline!D$88 )</f>
        <v>0.0003852543026</v>
      </c>
      <c r="AZ499" s="51">
        <f t="shared" si="6"/>
        <v>0.02742539311</v>
      </c>
      <c r="BA499" s="51">
        <f>AF499 * ( (1-Baseline!F$88-Baseline!F$87) + (1-Baseline!B$36)*Baseline!F$88 )</f>
        <v>0.001261144535</v>
      </c>
      <c r="BB499" s="51">
        <f>AG499 * ( (1-Baseline!F$88-Baseline!F$87) + (1-Baseline!B$36)*Baseline!F$88 )</f>
        <v>0.0001824210768</v>
      </c>
      <c r="BC499" s="51">
        <f>AH499 * ( (1-Baseline!F$88-Baseline!F$87) + (1-Baseline!B$36)*Baseline!F$88 )</f>
        <v>0.03310479469</v>
      </c>
      <c r="BD499" s="51">
        <f>AI499 * ( (1-Baseline!F$88-Baseline!F$87) + (1-Baseline!B$36)*Baseline!F$88 )</f>
        <v>0.0004168023787</v>
      </c>
      <c r="BE499" s="51">
        <f t="shared" si="7"/>
        <v>0.03496516268</v>
      </c>
      <c r="BF499" s="51">
        <f>AK499 * ( (1-Baseline!H$88-Baseline!H$87) + (1-Baseline!B$36)*Baseline!H$88 )</f>
        <v>0.00002814883016</v>
      </c>
      <c r="BG499" s="51">
        <f>AL499 * ( (1-Baseline!H$88-Baseline!H$87) + (1-Baseline!B$36)*Baseline!H$88 )</f>
        <v>0.000210360304</v>
      </c>
      <c r="BH499" s="51">
        <f>AM499 * ( (1-Baseline!H$88-Baseline!H$87) + (1-Baseline!B$36)*Baseline!H$88 )</f>
        <v>0.00004532576723</v>
      </c>
      <c r="BI499" s="51">
        <f>AN499 * ( (1-Baseline!H$88-Baseline!H$87) + (1-Baseline!B$36)*Baseline!H$88 )</f>
        <v>0.02745880467</v>
      </c>
      <c r="BJ499" s="51">
        <f t="shared" si="8"/>
        <v>0.02774263957</v>
      </c>
      <c r="BK499" s="61"/>
      <c r="BL499" s="51">
        <f t="shared" si="19"/>
        <v>0.949848671</v>
      </c>
      <c r="BM499" s="51">
        <f t="shared" si="20"/>
        <v>0.01719687393</v>
      </c>
      <c r="BN499" s="51">
        <f t="shared" si="21"/>
        <v>0.02734245122</v>
      </c>
      <c r="BO499" s="51">
        <f t="shared" si="22"/>
        <v>0.005612003833</v>
      </c>
      <c r="BP499" s="51">
        <f t="shared" si="9"/>
        <v>1</v>
      </c>
      <c r="BQ499" s="51">
        <f t="shared" si="23"/>
        <v>0.05831736895</v>
      </c>
      <c r="BR499" s="51">
        <f t="shared" si="24"/>
        <v>0.9142231973</v>
      </c>
      <c r="BS499" s="51">
        <f t="shared" si="25"/>
        <v>0.01341207623</v>
      </c>
      <c r="BT499" s="51">
        <f t="shared" si="26"/>
        <v>0.01404735754</v>
      </c>
      <c r="BU499" s="51">
        <f t="shared" si="10"/>
        <v>1</v>
      </c>
      <c r="BV499" s="51">
        <f t="shared" si="27"/>
        <v>0.03606860196</v>
      </c>
      <c r="BW499" s="51">
        <f t="shared" si="28"/>
        <v>0.005217223739</v>
      </c>
      <c r="BX499" s="51">
        <f t="shared" si="29"/>
        <v>0.9467936698</v>
      </c>
      <c r="BY499" s="51">
        <f t="shared" si="30"/>
        <v>0.01192050449</v>
      </c>
      <c r="BZ499" s="51">
        <f t="shared" si="11"/>
        <v>1</v>
      </c>
      <c r="CA499" s="51">
        <f t="shared" si="31"/>
        <v>0.001014641382</v>
      </c>
      <c r="CB499" s="51">
        <f t="shared" si="32"/>
        <v>0.007582562699</v>
      </c>
      <c r="CC499" s="51">
        <f t="shared" si="33"/>
        <v>0.00163379433</v>
      </c>
      <c r="CD499" s="51">
        <f t="shared" si="34"/>
        <v>0.9897690016</v>
      </c>
      <c r="CE499" s="51">
        <f t="shared" si="12"/>
        <v>1</v>
      </c>
      <c r="CF499" s="61"/>
      <c r="CG499" s="51">
        <f t="shared" si="35"/>
        <v>0.949848671</v>
      </c>
      <c r="CH499" s="51">
        <f t="shared" si="36"/>
        <v>0.01719687393</v>
      </c>
      <c r="CI499" s="51">
        <f t="shared" si="37"/>
        <v>0.02734245122</v>
      </c>
      <c r="CJ499" s="51">
        <f t="shared" si="38"/>
        <v>0.005612003833</v>
      </c>
      <c r="CK499" s="51">
        <f t="shared" si="13"/>
        <v>1</v>
      </c>
      <c r="CL499" s="51">
        <f t="shared" si="39"/>
        <v>0.05831736895</v>
      </c>
      <c r="CM499" s="51">
        <f t="shared" si="40"/>
        <v>0.9142231973</v>
      </c>
      <c r="CN499" s="51">
        <f t="shared" si="41"/>
        <v>0.01341207623</v>
      </c>
      <c r="CO499" s="51">
        <f t="shared" si="42"/>
        <v>0.01404735754</v>
      </c>
      <c r="CP499" s="51">
        <f t="shared" si="14"/>
        <v>1</v>
      </c>
      <c r="CQ499" s="51">
        <f t="shared" si="43"/>
        <v>0.03606860196</v>
      </c>
      <c r="CR499" s="51">
        <f t="shared" si="44"/>
        <v>0.005217223739</v>
      </c>
      <c r="CS499" s="51">
        <f t="shared" si="45"/>
        <v>0.9467936698</v>
      </c>
      <c r="CT499" s="51">
        <f t="shared" si="46"/>
        <v>0.01192050449</v>
      </c>
      <c r="CU499" s="51">
        <f t="shared" si="15"/>
        <v>1</v>
      </c>
      <c r="CV499" s="51">
        <f t="shared" si="47"/>
        <v>0.001014641382</v>
      </c>
      <c r="CW499" s="51">
        <f t="shared" si="48"/>
        <v>0.007582562699</v>
      </c>
      <c r="CX499" s="51">
        <f t="shared" si="49"/>
        <v>0.00163379433</v>
      </c>
      <c r="CY499" s="51">
        <f t="shared" si="50"/>
        <v>0.9897690016</v>
      </c>
      <c r="CZ499" s="51">
        <f t="shared" si="16"/>
        <v>1</v>
      </c>
      <c r="DA499" s="61"/>
      <c r="DB499" s="51">
        <f>(AQ499*Baseline!B$7 + AV499*Baseline!B$11 + BA499*Baseline!B$16 + BF499*Baseline!B$18)</f>
        <v>62302.53752</v>
      </c>
      <c r="DC499" s="51">
        <f>(AR499*Baseline!B$7 + AW499*Baseline!B$11 + BB499*Baseline!B$16 + BG499*Baseline!B$18)</f>
        <v>64980.01779</v>
      </c>
      <c r="DD499" s="51">
        <f>(AS499*Baseline!B$7 + AX499*Baseline!B$11 + BC499*Baseline!B$16 + BH499*Baseline!B$18)</f>
        <v>115307.6759</v>
      </c>
      <c r="DE499" s="51">
        <f>(AT499*Baseline!B$7 + AY499*Baseline!B$11 + BD499*Baseline!B$16 + BI499*Baseline!B$18)</f>
        <v>1259898.897</v>
      </c>
      <c r="DF499" s="51">
        <f t="shared" si="17"/>
        <v>1502489.128</v>
      </c>
      <c r="DG499" s="61"/>
      <c r="DH499" s="51">
        <f t="shared" si="51"/>
        <v>0.04146621519</v>
      </c>
      <c r="DI499" s="51">
        <f t="shared" si="52"/>
        <v>0.04324824491</v>
      </c>
      <c r="DJ499" s="51">
        <f t="shared" si="53"/>
        <v>0.07674443275</v>
      </c>
      <c r="DK499" s="51">
        <f t="shared" si="54"/>
        <v>0.8385411072</v>
      </c>
      <c r="DL499" s="51">
        <f t="shared" si="18"/>
        <v>1</v>
      </c>
      <c r="DM499" s="61"/>
      <c r="DN499" s="51">
        <f>DH499 / (Baseline!B$7/Baseline!B$17)</f>
        <v>4.426245735</v>
      </c>
      <c r="DO499" s="51">
        <f>DI499 / (Baseline!B$11/Baseline!B$17)</f>
        <v>1.044033332</v>
      </c>
      <c r="DP499" s="51">
        <f>DJ499 / (Baseline!B$16/Baseline!B$17)</f>
        <v>1.185933413</v>
      </c>
      <c r="DQ499" s="51">
        <f>DK499 / (Baseline!B$18/Baseline!B$17)</f>
        <v>0.9480447499</v>
      </c>
      <c r="DR499" s="79"/>
      <c r="DS499" s="51">
        <f>(AU499*Baseline!B$34)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0.02990350531</v>
      </c>
      <c r="DT499" s="51">
        <f>(AZ499*Baseline!B$34) + (Baseline!D$88*(1-Baseline!D$89)*Baseline!B$35) + (Baseline!D$88*Baseline!D$89*((1-Baseline!D$90)*Baseline!B$40 + Baseline!D$90*Baseline!B$41))</f>
        <v>0.01052737697</v>
      </c>
      <c r="DU499" s="51">
        <f>(BE499*Baseline!B$34) + (Baseline!F$88*(1-Baseline!F$89)*Baseline!B$35) + (Baseline!F$88*Baseline!F$89*((1-Baseline!F$90)*Baseline!B$40 + Baseline!F$90*Baseline!B$41))</f>
        <v>0.0129754144</v>
      </c>
      <c r="DV499" s="51">
        <f>(BJ499*Baseline!B$34) + (Baseline!H$88*(1-Baseline!H$89)*Baseline!B$35) + (Baseline!H$88*Baseline!H$89*((1-Baseline!H$90)*Baseline!B$40 + Baseline!H$90*Baseline!B$41))</f>
        <v>0.009306395936</v>
      </c>
      <c r="DW499" s="51">
        <f>( DS499*Baseline!B$7 + DT499*Baseline!B$11 + DU499*Baseline!B$16 + DV499*Baseline!B$18 ) / Baseline!B$17</f>
        <v>0.009787363628</v>
      </c>
    </row>
    <row r="500">
      <c r="A500" s="4" t="s">
        <v>817</v>
      </c>
      <c r="B500" s="45">
        <f>MIN( MAX( NORMINV( MCrands!B500, (B$5+B$4)/2, (B$5-B$4)/3.29 ), 0 ), 1 )</f>
        <v>0.5863956235</v>
      </c>
      <c r="C500" s="45">
        <f>MAX( NORMINV( MCrands!C500, (C$5+C$4)/2, (C$5-C$4)/3.29 ), 0 )</f>
        <v>3.337588217</v>
      </c>
      <c r="D500" s="41"/>
      <c r="E500" s="43">
        <f>Baseline!B$33 * (C500 * Baseline!B$66*Baseline!B$66/Baseline!B$73 + Baseline!B$52*Baseline!B$52/Baseline!B$74 + Baseline!B$53*Baseline!B$53/Baseline!B$75 + Baseline!B$54*Baseline!B$54/Baseline!B$76)</f>
        <v>0.00002367144892</v>
      </c>
      <c r="F500" s="43">
        <f>Baseline!B$33 * (C500 * Baseline!B$66*Baseline!B$57/Baseline!B$73 + Baseline!B$52*Baseline!B$67/Baseline!B$74 + Baseline!B$53*Baseline!B$55/Baseline!B$75 + Baseline!B$54*Baseline!B$56/Baseline!B$76)</f>
        <v>0.0000002006054651</v>
      </c>
      <c r="G500" s="45">
        <f>Baseline!B$33 * (C500 * Baseline!B$66*Baseline!B$58/Baseline!B$73 + Baseline!B$52*Baseline!B$59/Baseline!B$74 + Baseline!B$53*Baseline!B$68/Baseline!B$75 + Baseline!B$54*Baseline!B$60/Baseline!B$76)</f>
        <v>0.0000001704177937</v>
      </c>
      <c r="H500" s="43">
        <f>Baseline!B$33 * (C500 * Baseline!B$66*Baseline!B$61/Baseline!B$73 + Baseline!B$52*Baseline!B$62/Baseline!B$74 + Baseline!B$53*Baseline!B$63/Baseline!B$75 + Baseline!B$54*Baseline!B$69/Baseline!B$76)</f>
        <v>0.000000003579843069</v>
      </c>
      <c r="I500" s="43">
        <f>Baseline!B$33 * (C500 * Baseline!B$57*Baseline!B$66/Baseline!B$73 + Baseline!B$67*Baseline!B$52/Baseline!B$74 + Baseline!B$55*Baseline!B$53/Baseline!B$75 + Baseline!B$56*Baseline!B$54/Baseline!B$76)</f>
        <v>0.0000002006054651</v>
      </c>
      <c r="J500" s="45">
        <f>Baseline!B$33 * (C500 * Baseline!B$57*Baseline!B$57/Baseline!B$73 + Baseline!B$67*Baseline!B$67/Baseline!B$74 + Baseline!B$55*Baseline!B$55/Baseline!B$75 + Baseline!B$56*Baseline!B$56/Baseline!B$76)</f>
        <v>0.000001763813916</v>
      </c>
      <c r="K500" s="43">
        <f>Baseline!B$33 * (C500 * Baseline!B$57*Baseline!B$58/Baseline!B$73 + Baseline!B$67*Baseline!B$59/Baseline!B$74 + Baseline!B$55*Baseline!B$68/Baseline!B$75 + Baseline!B$56*Baseline!B$60/Baseline!B$76)</f>
        <v>0.00000001374219626</v>
      </c>
      <c r="L500" s="45">
        <f>Baseline!B$33 * (C500 * Baseline!B$57*Baseline!B$61/Baseline!B$73 + Baseline!B$67*Baseline!B$62/Baseline!B$74 + Baseline!B$55*Baseline!B$63/Baseline!B$75 + Baseline!B$56*Baseline!B$69/Baseline!B$76)</f>
        <v>0.0000000143928795</v>
      </c>
      <c r="M500" s="43">
        <f>Baseline!B$33 * (C500 * Baseline!B$58*Baseline!B$66/Baseline!B$73 + Baseline!B$59*Baseline!B$52/Baseline!B$74 + Baseline!B$68*Baseline!B$53/Baseline!B$75 + Baseline!B$60*Baseline!B$54/Baseline!B$76)</f>
        <v>0.0000001704177937</v>
      </c>
      <c r="N500" s="45">
        <f>Baseline!B$33 * (C500 * Baseline!B$58*Baseline!B$57/Baseline!B$73 + Baseline!B$59*Baseline!B$67/Baseline!B$74 + Baseline!B$68*Baseline!B$55/Baseline!B$75 + Baseline!B$60*Baseline!B$56/Baseline!B$76)</f>
        <v>0.00000001374219626</v>
      </c>
      <c r="O500" s="45">
        <f>Baseline!B$33 * (C500 * Baseline!B$58*Baseline!B$58/Baseline!B$73 + Baseline!B$59*Baseline!B$59/Baseline!B$74 + Baseline!B$68*Baseline!B$68/Baseline!B$75 + Baseline!B$60*Baseline!B$60/Baseline!B$76)</f>
        <v>0.000001324390952</v>
      </c>
      <c r="P500" s="43">
        <f>Baseline!B$33 * (C500 * Baseline!B$58*Baseline!B$61/Baseline!B$73 + Baseline!B$59*Baseline!B$62/Baseline!B$74 + Baseline!B$68*Baseline!B$63/Baseline!B$75 + Baseline!B$60*Baseline!B$69/Baseline!B$76)</f>
        <v>0.000000001647009767</v>
      </c>
      <c r="Q500" s="43">
        <f>Baseline!B$33 * (C500 * Baseline!B$61*Baseline!B$66/Baseline!B$73 + Baseline!B$62*Baseline!B$52/Baseline!B$74 + Baseline!B$63*Baseline!B$53/Baseline!B$75 + Baseline!B$69*Baseline!B$54/Baseline!B$76)</f>
        <v>0.000000003579843069</v>
      </c>
      <c r="R500" s="43">
        <f>Baseline!B$33 * (C500 * Baseline!B$61*Baseline!B$57/Baseline!B$73 + Baseline!B$62*Baseline!B$67/Baseline!B$74 + Baseline!B$63*Baseline!B$55/Baseline!B$75 + Baseline!B$69*Baseline!B$56/Baseline!B$76)</f>
        <v>0.0000000143928795</v>
      </c>
      <c r="S500" s="43">
        <f>Baseline!B$33 * (C500 * Baseline!B$61*Baseline!B$58/Baseline!B$73 + Baseline!B$62*Baseline!B$59/Baseline!B$74 + Baseline!B$63*Baseline!B$68/Baseline!B$75 + Baseline!B$69*Baseline!B$60/Baseline!B$76)</f>
        <v>0.000000001647009767</v>
      </c>
      <c r="T500" s="43">
        <f>Baseline!B$33 * (C500 * Baseline!B$61*Baseline!B$61/Baseline!B$73 + Baseline!B$62*Baseline!B$62/Baseline!B$74 + Baseline!B$63*Baseline!B$63/Baseline!B$75 + Baseline!B$69*Baseline!B$69/Baseline!B$76)</f>
        <v>0.00000009854655189</v>
      </c>
      <c r="U500" s="41"/>
      <c r="V500" s="43">
        <f>E500 * ( Baseline!B$87 * Baseline!B$7 )</f>
        <v>0.2456859684</v>
      </c>
      <c r="W500" s="43">
        <f>F500 * ( Baseline!D$87 * Baseline!B$11 )</f>
        <v>0.003700487907</v>
      </c>
      <c r="X500" s="43">
        <f>G500 * ( Baseline!F$87 * Baseline!B$16 )</f>
        <v>0.005919422854</v>
      </c>
      <c r="Y500" s="43">
        <f>H500 * ( Baseline!H$87 * Baseline!B$18 )</f>
        <v>0.001258935823</v>
      </c>
      <c r="Z500" s="51">
        <f t="shared" si="1"/>
        <v>0.2565648149</v>
      </c>
      <c r="AA500" s="43">
        <f>I500 * ( Baseline!B$87 * Baseline!B$7 )</f>
        <v>0.002082084122</v>
      </c>
      <c r="AB500" s="45">
        <f>J500 * ( Baseline!D$87 * Baseline!B$11 )</f>
        <v>0.03253636218</v>
      </c>
      <c r="AC500" s="45">
        <f>K500 * ( Baseline!F$87 * Baseline!B$16 )</f>
        <v>0.0004773320251</v>
      </c>
      <c r="AD500" s="45">
        <f>L500 * ( Baseline!F$87 * Baseline!B$16 )</f>
        <v>0.000499933358</v>
      </c>
      <c r="AE500" s="51">
        <f t="shared" si="2"/>
        <v>0.03559571169</v>
      </c>
      <c r="AF500" s="51">
        <f>M500 * ( Baseline!B$87 * Baseline!B$7 )</f>
        <v>0.001768766281</v>
      </c>
      <c r="AG500" s="51">
        <f>N500 * ( Baseline!D$87 * Baseline!B$11 )</f>
        <v>0.0002534967382</v>
      </c>
      <c r="AH500" s="51">
        <f>O500 * ( Baseline!F$87 * Baseline!B$16 )</f>
        <v>0.046002415</v>
      </c>
      <c r="AI500" s="51">
        <f>P500 * ( Baseline!H$87 * Baseline!B$18 )</f>
        <v>0.0005792096349</v>
      </c>
      <c r="AJ500" s="51">
        <f t="shared" si="3"/>
        <v>0.04860388766</v>
      </c>
      <c r="AK500" s="51">
        <f>Q500 * ( Baseline!B$87 * Baseline!B$7 )</f>
        <v>0.00003715519122</v>
      </c>
      <c r="AL500" s="51">
        <f>R500 * ( Baseline!D$87 * Baseline!B$11 )</f>
        <v>0.0002654996289</v>
      </c>
      <c r="AM500" s="51">
        <f>S500 * ( Baseline!F$87 * Baseline!B$16 )</f>
        <v>0.00005720850532</v>
      </c>
      <c r="AN500" s="51">
        <f>T500 * ( Baseline!H$87 * Baseline!B$18 )</f>
        <v>0.03465620755</v>
      </c>
      <c r="AO500" s="51">
        <f t="shared" si="4"/>
        <v>0.03501607088</v>
      </c>
      <c r="AP500" s="61"/>
      <c r="AQ500" s="51">
        <f>V500 * ( (1-Baseline!B$88-Baseline!B$87) + (1-B500)*Baseline!B$88 )</f>
        <v>0.1122067215</v>
      </c>
      <c r="AR500" s="51">
        <f>W500 * ( (1-Baseline!B$88-Baseline!B$87) + (1-B500)*Baseline!B$88 )</f>
        <v>0.001690042043</v>
      </c>
      <c r="AS500" s="51">
        <f>X500 * ( (1-Baseline!B$88-Baseline!B$87) + (1-B500)*Baseline!B$88 )</f>
        <v>0.002703447152</v>
      </c>
      <c r="AT500" s="51">
        <f>Y500 * ( (1-Baseline!B$88-Baseline!B$87) + (1-B500)*Baseline!B$88 )</f>
        <v>0.0005749659299</v>
      </c>
      <c r="AU500" s="51">
        <f t="shared" si="5"/>
        <v>0.1171751766</v>
      </c>
      <c r="AV500" s="51">
        <f>AA500 * ( (1-Baseline!D$88-Baseline!D$87) + (1-B500)*Baseline!D$88 )</f>
        <v>0.00151720046</v>
      </c>
      <c r="AW500" s="51">
        <f>AB500 * ( (1-Baseline!D$88-Baseline!D$87) + (1-B500)*Baseline!D$88 )</f>
        <v>0.0237090246</v>
      </c>
      <c r="AX500" s="51">
        <f>AC500 * ( (1-Baseline!D$88-Baseline!D$87) + (1-B500)*Baseline!D$88 )</f>
        <v>0.0003478285821</v>
      </c>
      <c r="AY500" s="51">
        <f>AD500 * ( (1-Baseline!D$88-Baseline!D$87) + (1-B500)*Baseline!D$88 )</f>
        <v>0.0003642980188</v>
      </c>
      <c r="AZ500" s="51">
        <f t="shared" si="6"/>
        <v>0.02593835166</v>
      </c>
      <c r="BA500" s="51">
        <f>AF500 * ( (1-Baseline!F$88-Baseline!F$87) + (1-Baseline!B$36)*Baseline!F$88 )</f>
        <v>0.001272860816</v>
      </c>
      <c r="BB500" s="51">
        <f>AG500 * ( (1-Baseline!F$88-Baseline!F$87) + (1-Baseline!B$36)*Baseline!F$88 )</f>
        <v>0.0001824243647</v>
      </c>
      <c r="BC500" s="51">
        <f>AH500 * ( (1-Baseline!F$88-Baseline!F$87) + (1-Baseline!B$36)*Baseline!F$88 )</f>
        <v>0.03310480991</v>
      </c>
      <c r="BD500" s="51">
        <f>AI500 * ( (1-Baseline!F$88-Baseline!F$87) + (1-Baseline!B$36)*Baseline!F$88 )</f>
        <v>0.0004168177879</v>
      </c>
      <c r="BE500" s="51">
        <f t="shared" si="7"/>
        <v>0.03497691288</v>
      </c>
      <c r="BF500" s="51">
        <f>AK500 * ( (1-Baseline!H$88-Baseline!H$87) + (1-Baseline!B$36)*Baseline!H$88 )</f>
        <v>0.0000294388011</v>
      </c>
      <c r="BG500" s="51">
        <f>AL500 * ( (1-Baseline!H$88-Baseline!H$87) + (1-Baseline!B$36)*Baseline!H$88 )</f>
        <v>0.000210360666</v>
      </c>
      <c r="BH500" s="51">
        <f>AM500 * ( (1-Baseline!H$88-Baseline!H$87) + (1-Baseline!B$36)*Baseline!H$88 )</f>
        <v>0.00004532744294</v>
      </c>
      <c r="BI500" s="51">
        <f>AN500 * ( (1-Baseline!H$88-Baseline!H$87) + (1-Baseline!B$36)*Baseline!H$88 )</f>
        <v>0.02745880637</v>
      </c>
      <c r="BJ500" s="51">
        <f t="shared" si="8"/>
        <v>0.02774393328</v>
      </c>
      <c r="BK500" s="61"/>
      <c r="BL500" s="51">
        <f t="shared" si="19"/>
        <v>0.9575980573</v>
      </c>
      <c r="BM500" s="51">
        <f t="shared" si="20"/>
        <v>0.01442320884</v>
      </c>
      <c r="BN500" s="51">
        <f t="shared" si="21"/>
        <v>0.02307184193</v>
      </c>
      <c r="BO500" s="51">
        <f t="shared" si="22"/>
        <v>0.004906891942</v>
      </c>
      <c r="BP500" s="51">
        <f t="shared" si="9"/>
        <v>1</v>
      </c>
      <c r="BQ500" s="51">
        <f t="shared" si="23"/>
        <v>0.05849255496</v>
      </c>
      <c r="BR500" s="51">
        <f t="shared" si="24"/>
        <v>0.9140528631</v>
      </c>
      <c r="BS500" s="51">
        <f t="shared" si="25"/>
        <v>0.01340981828</v>
      </c>
      <c r="BT500" s="51">
        <f t="shared" si="26"/>
        <v>0.01404476366</v>
      </c>
      <c r="BU500" s="51">
        <f t="shared" si="10"/>
        <v>1</v>
      </c>
      <c r="BV500" s="51">
        <f t="shared" si="27"/>
        <v>0.03639145686</v>
      </c>
      <c r="BW500" s="51">
        <f t="shared" si="28"/>
        <v>0.005215565059</v>
      </c>
      <c r="BX500" s="51">
        <f t="shared" si="29"/>
        <v>0.9464760376</v>
      </c>
      <c r="BY500" s="51">
        <f t="shared" si="30"/>
        <v>0.01191694045</v>
      </c>
      <c r="BZ500" s="51">
        <f t="shared" si="11"/>
        <v>1</v>
      </c>
      <c r="CA500" s="51">
        <f t="shared" si="31"/>
        <v>0.001061089674</v>
      </c>
      <c r="CB500" s="51">
        <f t="shared" si="32"/>
        <v>0.007582222171</v>
      </c>
      <c r="CC500" s="51">
        <f t="shared" si="33"/>
        <v>0.001633778545</v>
      </c>
      <c r="CD500" s="51">
        <f t="shared" si="34"/>
        <v>0.9897229096</v>
      </c>
      <c r="CE500" s="51">
        <f t="shared" si="12"/>
        <v>1</v>
      </c>
      <c r="CF500" s="61"/>
      <c r="CG500" s="51">
        <f t="shared" si="35"/>
        <v>0.9575980573</v>
      </c>
      <c r="CH500" s="51">
        <f t="shared" si="36"/>
        <v>0.01442320884</v>
      </c>
      <c r="CI500" s="51">
        <f t="shared" si="37"/>
        <v>0.02307184193</v>
      </c>
      <c r="CJ500" s="51">
        <f t="shared" si="38"/>
        <v>0.004906891942</v>
      </c>
      <c r="CK500" s="51">
        <f t="shared" si="13"/>
        <v>1</v>
      </c>
      <c r="CL500" s="51">
        <f t="shared" si="39"/>
        <v>0.05849255496</v>
      </c>
      <c r="CM500" s="51">
        <f t="shared" si="40"/>
        <v>0.9140528631</v>
      </c>
      <c r="CN500" s="51">
        <f t="shared" si="41"/>
        <v>0.01340981828</v>
      </c>
      <c r="CO500" s="51">
        <f t="shared" si="42"/>
        <v>0.01404476366</v>
      </c>
      <c r="CP500" s="51">
        <f t="shared" si="14"/>
        <v>1</v>
      </c>
      <c r="CQ500" s="51">
        <f t="shared" si="43"/>
        <v>0.03639145686</v>
      </c>
      <c r="CR500" s="51">
        <f t="shared" si="44"/>
        <v>0.005215565059</v>
      </c>
      <c r="CS500" s="51">
        <f t="shared" si="45"/>
        <v>0.9464760376</v>
      </c>
      <c r="CT500" s="51">
        <f t="shared" si="46"/>
        <v>0.01191694045</v>
      </c>
      <c r="CU500" s="51">
        <f t="shared" si="15"/>
        <v>1</v>
      </c>
      <c r="CV500" s="51">
        <f t="shared" si="47"/>
        <v>0.001061089674</v>
      </c>
      <c r="CW500" s="51">
        <f t="shared" si="48"/>
        <v>0.007582222171</v>
      </c>
      <c r="CX500" s="51">
        <f t="shared" si="49"/>
        <v>0.001633778545</v>
      </c>
      <c r="CY500" s="51">
        <f t="shared" si="50"/>
        <v>0.9897229096</v>
      </c>
      <c r="CZ500" s="51">
        <f t="shared" si="16"/>
        <v>1</v>
      </c>
      <c r="DA500" s="61"/>
      <c r="DB500" s="51">
        <f>(AQ500*Baseline!B$7 + AV500*Baseline!B$11 + BA500*Baseline!B$16 + BF500*Baseline!B$18)</f>
        <v>63286.33053</v>
      </c>
      <c r="DC500" s="51">
        <f>(AR500*Baseline!B$7 + AW500*Baseline!B$11 + BB500*Baseline!B$16 + BG500*Baseline!B$18)</f>
        <v>61908.69676</v>
      </c>
      <c r="DD500" s="51">
        <f>(AS500*Baseline!B$7 + AX500*Baseline!B$11 + BC500*Baseline!B$16 + BH500*Baseline!B$18)</f>
        <v>115040.0928</v>
      </c>
      <c r="DE500" s="51">
        <f>(AT500*Baseline!B$7 + AY500*Baseline!B$11 + BD500*Baseline!B$16 + BI500*Baseline!B$18)</f>
        <v>1259817.684</v>
      </c>
      <c r="DF500" s="51">
        <f t="shared" si="17"/>
        <v>1500052.804</v>
      </c>
      <c r="DG500" s="61"/>
      <c r="DH500" s="51">
        <f t="shared" si="51"/>
        <v>0.04218940184</v>
      </c>
      <c r="DI500" s="51">
        <f t="shared" si="52"/>
        <v>0.04127101165</v>
      </c>
      <c r="DJ500" s="51">
        <f t="shared" si="53"/>
        <v>0.07669069546</v>
      </c>
      <c r="DK500" s="51">
        <f t="shared" si="54"/>
        <v>0.839848891</v>
      </c>
      <c r="DL500" s="51">
        <f t="shared" si="18"/>
        <v>1</v>
      </c>
      <c r="DM500" s="61"/>
      <c r="DN500" s="51">
        <f>DH500 / (Baseline!B$7/Baseline!B$17)</f>
        <v>4.503441153</v>
      </c>
      <c r="DO500" s="51">
        <f>DI500 / (Baseline!B$11/Baseline!B$17)</f>
        <v>0.9963019747</v>
      </c>
      <c r="DP500" s="51">
        <f>DJ500 / (Baseline!B$16/Baseline!B$17)</f>
        <v>1.185103009</v>
      </c>
      <c r="DQ500" s="51">
        <f>DK500 / (Baseline!B$18/Baseline!B$17)</f>
        <v>0.949523315</v>
      </c>
      <c r="DR500" s="79"/>
      <c r="DS500" s="51">
        <f>(AU500*Baseline!B$34)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0.03010580774</v>
      </c>
      <c r="DT500" s="51">
        <f>(AZ500*Baseline!B$34) + (Baseline!D$88*(1-Baseline!D$89)*Baseline!B$35) + (Baseline!D$88*Baseline!D$89*((1-Baseline!D$90)*Baseline!B$40 + Baseline!D$90*Baseline!B$41))</f>
        <v>0.01030432075</v>
      </c>
      <c r="DU500" s="51">
        <f>(BE500*Baseline!B$34) + (Baseline!F$88*(1-Baseline!F$89)*Baseline!B$35) + (Baseline!F$88*Baseline!F$89*((1-Baseline!F$90)*Baseline!B$40 + Baseline!F$90*Baseline!B$41))</f>
        <v>0.01297717693</v>
      </c>
      <c r="DV500" s="51">
        <f>(BJ500*Baseline!B$34) + (Baseline!H$88*(1-Baseline!H$89)*Baseline!B$35) + (Baseline!H$88*Baseline!H$89*((1-Baseline!H$90)*Baseline!B$40 + Baseline!H$90*Baseline!B$41))</f>
        <v>0.009306589992</v>
      </c>
      <c r="DW500" s="51">
        <f>( DS500*Baseline!B$7 + DT500*Baseline!B$11 + DU500*Baseline!B$16 + DV500*Baseline!B$18 ) / Baseline!B$17</f>
        <v>0.009780304623</v>
      </c>
    </row>
    <row r="501">
      <c r="A501" s="4" t="s">
        <v>818</v>
      </c>
      <c r="B501" s="45">
        <f>MIN( MAX( NORMINV( MCrands!B501, (B$5+B$4)/2, (B$5-B$4)/3.29 ), 0 ), 1 )</f>
        <v>0.3314929763</v>
      </c>
      <c r="C501" s="45">
        <f>MAX( NORMINV( MCrands!C501, (C$5+C$4)/2, (C$5-C$4)/3.29 ), 0 )</f>
        <v>3.275715305</v>
      </c>
      <c r="D501" s="41"/>
      <c r="E501" s="43">
        <f>Baseline!B$33 * (C501 * Baseline!B$66*Baseline!B$66/Baseline!B$73 + Baseline!B$52*Baseline!B$52/Baseline!B$74 + Baseline!B$53*Baseline!B$53/Baseline!B$75 + Baseline!B$54*Baseline!B$54/Baseline!B$76)</f>
        <v>0.00002323338723</v>
      </c>
      <c r="F501" s="43">
        <f>Baseline!B$33 * (C501 * Baseline!B$66*Baseline!B$57/Baseline!B$73 + Baseline!B$52*Baseline!B$67/Baseline!B$74 + Baseline!B$53*Baseline!B$55/Baseline!B$75 + Baseline!B$54*Baseline!B$56/Baseline!B$76)</f>
        <v>0.0000002005362975</v>
      </c>
      <c r="G501" s="45">
        <f>Baseline!B$33 * (C501 * Baseline!B$66*Baseline!B$58/Baseline!B$73 + Baseline!B$52*Baseline!B$59/Baseline!B$74 + Baseline!B$53*Baseline!B$68/Baseline!B$75 + Baseline!B$54*Baseline!B$60/Baseline!B$76)</f>
        <v>0.0000001702477566</v>
      </c>
      <c r="H501" s="43">
        <f>Baseline!B$33 * (C501 * Baseline!B$66*Baseline!B$61/Baseline!B$73 + Baseline!B$52*Baseline!B$62/Baseline!B$74 + Baseline!B$53*Baseline!B$63/Baseline!B$75 + Baseline!B$54*Baseline!B$69/Baseline!B$76)</f>
        <v>0.000000003562839359</v>
      </c>
      <c r="I501" s="43">
        <f>Baseline!B$33 * (C501 * Baseline!B$57*Baseline!B$66/Baseline!B$73 + Baseline!B$67*Baseline!B$52/Baseline!B$74 + Baseline!B$55*Baseline!B$53/Baseline!B$75 + Baseline!B$56*Baseline!B$54/Baseline!B$76)</f>
        <v>0.0000002005362975</v>
      </c>
      <c r="J501" s="45">
        <f>Baseline!B$33 * (C501 * Baseline!B$57*Baseline!B$57/Baseline!B$73 + Baseline!B$67*Baseline!B$67/Baseline!B$74 + Baseline!B$55*Baseline!B$55/Baseline!B$75 + Baseline!B$56*Baseline!B$56/Baseline!B$76)</f>
        <v>0.000001763813906</v>
      </c>
      <c r="K501" s="43">
        <f>Baseline!B$33 * (C501 * Baseline!B$57*Baseline!B$58/Baseline!B$73 + Baseline!B$67*Baseline!B$59/Baseline!B$74 + Baseline!B$55*Baseline!B$68/Baseline!B$75 + Baseline!B$56*Baseline!B$60/Baseline!B$76)</f>
        <v>0.00000001374216941</v>
      </c>
      <c r="L501" s="45">
        <f>Baseline!B$33 * (C501 * Baseline!B$57*Baseline!B$61/Baseline!B$73 + Baseline!B$67*Baseline!B$62/Baseline!B$74 + Baseline!B$55*Baseline!B$63/Baseline!B$75 + Baseline!B$56*Baseline!B$69/Baseline!B$76)</f>
        <v>0.00000001439287682</v>
      </c>
      <c r="M501" s="43">
        <f>Baseline!B$33 * (C501 * Baseline!B$58*Baseline!B$66/Baseline!B$73 + Baseline!B$59*Baseline!B$52/Baseline!B$74 + Baseline!B$68*Baseline!B$53/Baseline!B$75 + Baseline!B$60*Baseline!B$54/Baseline!B$76)</f>
        <v>0.0000001702477566</v>
      </c>
      <c r="N501" s="45">
        <f>Baseline!B$33 * (C501 * Baseline!B$58*Baseline!B$57/Baseline!B$73 + Baseline!B$59*Baseline!B$67/Baseline!B$74 + Baseline!B$68*Baseline!B$55/Baseline!B$75 + Baseline!B$60*Baseline!B$56/Baseline!B$76)</f>
        <v>0.00000001374216941</v>
      </c>
      <c r="O501" s="45">
        <f>Baseline!B$33 * (C501 * Baseline!B$58*Baseline!B$58/Baseline!B$73 + Baseline!B$59*Baseline!B$59/Baseline!B$74 + Baseline!B$68*Baseline!B$68/Baseline!B$75 + Baseline!B$60*Baseline!B$60/Baseline!B$76)</f>
        <v>0.000001324390886</v>
      </c>
      <c r="P501" s="43">
        <f>Baseline!B$33 * (C501 * Baseline!B$58*Baseline!B$61/Baseline!B$73 + Baseline!B$59*Baseline!B$62/Baseline!B$74 + Baseline!B$68*Baseline!B$63/Baseline!B$75 + Baseline!B$60*Baseline!B$69/Baseline!B$76)</f>
        <v>0.000000001647003167</v>
      </c>
      <c r="Q501" s="43">
        <f>Baseline!B$33 * (C501 * Baseline!B$61*Baseline!B$66/Baseline!B$73 + Baseline!B$62*Baseline!B$52/Baseline!B$74 + Baseline!B$63*Baseline!B$53/Baseline!B$75 + Baseline!B$69*Baseline!B$54/Baseline!B$76)</f>
        <v>0.000000003562839359</v>
      </c>
      <c r="R501" s="43">
        <f>Baseline!B$33 * (C501 * Baseline!B$61*Baseline!B$57/Baseline!B$73 + Baseline!B$62*Baseline!B$67/Baseline!B$74 + Baseline!B$63*Baseline!B$55/Baseline!B$75 + Baseline!B$69*Baseline!B$56/Baseline!B$76)</f>
        <v>0.00000001439287682</v>
      </c>
      <c r="S501" s="43">
        <f>Baseline!B$33 * (C501 * Baseline!B$61*Baseline!B$58/Baseline!B$73 + Baseline!B$62*Baseline!B$59/Baseline!B$74 + Baseline!B$63*Baseline!B$68/Baseline!B$75 + Baseline!B$69*Baseline!B$60/Baseline!B$76)</f>
        <v>0.000000001647003167</v>
      </c>
      <c r="T501" s="43">
        <f>Baseline!B$33 * (C501 * Baseline!B$61*Baseline!B$61/Baseline!B$73 + Baseline!B$62*Baseline!B$62/Baseline!B$74 + Baseline!B$63*Baseline!B$63/Baseline!B$75 + Baseline!B$69*Baseline!B$69/Baseline!B$76)</f>
        <v>0.00000009854655123</v>
      </c>
      <c r="U501" s="41"/>
      <c r="V501" s="43">
        <f>E501 * ( Baseline!B$87 * Baseline!B$7 )</f>
        <v>0.241139326</v>
      </c>
      <c r="W501" s="43">
        <f>F501 * ( Baseline!D$87 * Baseline!B$11 )</f>
        <v>0.003699212</v>
      </c>
      <c r="X501" s="43">
        <f>G501 * ( Baseline!F$87 * Baseline!B$16 )</f>
        <v>0.005913516654</v>
      </c>
      <c r="Y501" s="43">
        <f>H501 * ( Baseline!H$87 * Baseline!B$18 )</f>
        <v>0.001252956069</v>
      </c>
      <c r="Z501" s="51">
        <f t="shared" si="1"/>
        <v>0.2520050107</v>
      </c>
      <c r="AA501" s="43">
        <f>I501 * ( Baseline!B$87 * Baseline!B$7 )</f>
        <v>0.002081366231</v>
      </c>
      <c r="AB501" s="45">
        <f>J501 * ( Baseline!D$87 * Baseline!B$11 )</f>
        <v>0.03253636198</v>
      </c>
      <c r="AC501" s="45">
        <f>K501 * ( Baseline!F$87 * Baseline!B$16 )</f>
        <v>0.0004773310926</v>
      </c>
      <c r="AD501" s="45">
        <f>L501 * ( Baseline!F$87 * Baseline!B$16 )</f>
        <v>0.0004999332647</v>
      </c>
      <c r="AE501" s="51">
        <f t="shared" si="2"/>
        <v>0.03559499257</v>
      </c>
      <c r="AF501" s="51">
        <f>M501 * ( Baseline!B$87 * Baseline!B$7 )</f>
        <v>0.001767001466</v>
      </c>
      <c r="AG501" s="51">
        <f>N501 * ( Baseline!D$87 * Baseline!B$11 )</f>
        <v>0.0002534962429</v>
      </c>
      <c r="AH501" s="51">
        <f>O501 * ( Baseline!F$87 * Baseline!B$16 )</f>
        <v>0.04600241271</v>
      </c>
      <c r="AI501" s="51">
        <f>P501 * ( Baseline!H$87 * Baseline!B$18 )</f>
        <v>0.0005792073138</v>
      </c>
      <c r="AJ501" s="51">
        <f t="shared" si="3"/>
        <v>0.04860211773</v>
      </c>
      <c r="AK501" s="51">
        <f>Q501 * ( Baseline!B$87 * Baseline!B$7 )</f>
        <v>0.0000369787097</v>
      </c>
      <c r="AL501" s="51">
        <f>R501 * ( Baseline!D$87 * Baseline!B$11 )</f>
        <v>0.0002654995794</v>
      </c>
      <c r="AM501" s="51">
        <f>S501 * ( Baseline!F$87 * Baseline!B$16 )</f>
        <v>0.00005720827607</v>
      </c>
      <c r="AN501" s="51">
        <f>T501 * ( Baseline!H$87 * Baseline!B$18 )</f>
        <v>0.03465620732</v>
      </c>
      <c r="AO501" s="51">
        <f t="shared" si="4"/>
        <v>0.03501589388</v>
      </c>
      <c r="AP501" s="61"/>
      <c r="AQ501" s="51">
        <f>V501 * ( (1-Baseline!B$88-Baseline!B$87) + (1-B501)*Baseline!B$88 )</f>
        <v>0.1648359108</v>
      </c>
      <c r="AR501" s="51">
        <f>W501 * ( (1-Baseline!B$88-Baseline!B$87) + (1-B501)*Baseline!B$88 )</f>
        <v>0.002528674975</v>
      </c>
      <c r="AS501" s="51">
        <f>X501 * ( (1-Baseline!B$88-Baseline!B$87) + (1-B501)*Baseline!B$88 )</f>
        <v>0.004042309978</v>
      </c>
      <c r="AT501" s="51">
        <f>Y501 * ( (1-Baseline!B$88-Baseline!B$87) + (1-B501)*Baseline!B$88 )</f>
        <v>0.0008564847478</v>
      </c>
      <c r="AU501" s="51">
        <f t="shared" si="5"/>
        <v>0.1722633805</v>
      </c>
      <c r="AV501" s="51">
        <f>AA501 * ( (1-Baseline!D$88-Baseline!D$87) + (1-B501)*Baseline!D$88 )</f>
        <v>0.001754361839</v>
      </c>
      <c r="AW501" s="51">
        <f>AB501 * ( (1-Baseline!D$88-Baseline!D$87) + (1-B501)*Baseline!D$88 )</f>
        <v>0.0274245594</v>
      </c>
      <c r="AX501" s="51">
        <f>AC501 * ( (1-Baseline!D$88-Baseline!D$87) + (1-B501)*Baseline!D$88 )</f>
        <v>0.0004023373882</v>
      </c>
      <c r="AY501" s="51">
        <f>AD501 * ( (1-Baseline!D$88-Baseline!D$87) + (1-B501)*Baseline!D$88 )</f>
        <v>0.0004213885228</v>
      </c>
      <c r="AZ501" s="51">
        <f t="shared" si="6"/>
        <v>0.03000264715</v>
      </c>
      <c r="BA501" s="51">
        <f>AF501 * ( (1-Baseline!F$88-Baseline!F$87) + (1-Baseline!B$36)*Baseline!F$88 )</f>
        <v>0.001271590799</v>
      </c>
      <c r="BB501" s="51">
        <f>AG501 * ( (1-Baseline!F$88-Baseline!F$87) + (1-Baseline!B$36)*Baseline!F$88 )</f>
        <v>0.0001824240083</v>
      </c>
      <c r="BC501" s="51">
        <f>AH501 * ( (1-Baseline!F$88-Baseline!F$87) + (1-Baseline!B$36)*Baseline!F$88 )</f>
        <v>0.03310480826</v>
      </c>
      <c r="BD501" s="51">
        <f>AI501 * ( (1-Baseline!F$88-Baseline!F$87) + (1-Baseline!B$36)*Baseline!F$88 )</f>
        <v>0.0004168161176</v>
      </c>
      <c r="BE501" s="51">
        <f t="shared" si="7"/>
        <v>0.03497563919</v>
      </c>
      <c r="BF501" s="51">
        <f>AK501 * ( (1-Baseline!H$88-Baseline!H$87) + (1-Baseline!B$36)*Baseline!H$88 )</f>
        <v>0.00002929897127</v>
      </c>
      <c r="BG501" s="51">
        <f>AL501 * ( (1-Baseline!H$88-Baseline!H$87) + (1-Baseline!B$36)*Baseline!H$88 )</f>
        <v>0.0002103606268</v>
      </c>
      <c r="BH501" s="51">
        <f>AM501 * ( (1-Baseline!H$88-Baseline!H$87) + (1-Baseline!B$36)*Baseline!H$88 )</f>
        <v>0.0000453272613</v>
      </c>
      <c r="BI501" s="51">
        <f>AN501 * ( (1-Baseline!H$88-Baseline!H$87) + (1-Baseline!B$36)*Baseline!H$88 )</f>
        <v>0.02745880618</v>
      </c>
      <c r="BJ501" s="51">
        <f t="shared" si="8"/>
        <v>0.02774379304</v>
      </c>
      <c r="BK501" s="61"/>
      <c r="BL501" s="51">
        <f t="shared" si="19"/>
        <v>0.9568830608</v>
      </c>
      <c r="BM501" s="51">
        <f t="shared" si="20"/>
        <v>0.01467912082</v>
      </c>
      <c r="BN501" s="51">
        <f t="shared" si="21"/>
        <v>0.02346586934</v>
      </c>
      <c r="BO501" s="51">
        <f t="shared" si="22"/>
        <v>0.004971949032</v>
      </c>
      <c r="BP501" s="51">
        <f t="shared" si="9"/>
        <v>1</v>
      </c>
      <c r="BQ501" s="51">
        <f t="shared" si="23"/>
        <v>0.05847356836</v>
      </c>
      <c r="BR501" s="51">
        <f t="shared" si="24"/>
        <v>0.9140713239</v>
      </c>
      <c r="BS501" s="51">
        <f t="shared" si="25"/>
        <v>0.01341006299</v>
      </c>
      <c r="BT501" s="51">
        <f t="shared" si="26"/>
        <v>0.01404504478</v>
      </c>
      <c r="BU501" s="51">
        <f t="shared" si="10"/>
        <v>1</v>
      </c>
      <c r="BV501" s="51">
        <f t="shared" si="27"/>
        <v>0.03635647062</v>
      </c>
      <c r="BW501" s="51">
        <f t="shared" si="28"/>
        <v>0.005215744802</v>
      </c>
      <c r="BX501" s="51">
        <f t="shared" si="29"/>
        <v>0.9465104579</v>
      </c>
      <c r="BY501" s="51">
        <f t="shared" si="30"/>
        <v>0.01191732667</v>
      </c>
      <c r="BZ501" s="51">
        <f t="shared" si="11"/>
        <v>1</v>
      </c>
      <c r="CA501" s="51">
        <f t="shared" si="31"/>
        <v>0.001056054997</v>
      </c>
      <c r="CB501" s="51">
        <f t="shared" si="32"/>
        <v>0.007582259082</v>
      </c>
      <c r="CC501" s="51">
        <f t="shared" si="33"/>
        <v>0.001633780256</v>
      </c>
      <c r="CD501" s="51">
        <f t="shared" si="34"/>
        <v>0.9897279057</v>
      </c>
      <c r="CE501" s="51">
        <f t="shared" si="12"/>
        <v>1</v>
      </c>
      <c r="CF501" s="61"/>
      <c r="CG501" s="51">
        <f t="shared" si="35"/>
        <v>0.9568830608</v>
      </c>
      <c r="CH501" s="51">
        <f t="shared" si="36"/>
        <v>0.01467912082</v>
      </c>
      <c r="CI501" s="51">
        <f t="shared" si="37"/>
        <v>0.02346586934</v>
      </c>
      <c r="CJ501" s="51">
        <f t="shared" si="38"/>
        <v>0.004971949032</v>
      </c>
      <c r="CK501" s="51">
        <f t="shared" si="13"/>
        <v>1</v>
      </c>
      <c r="CL501" s="51">
        <f t="shared" si="39"/>
        <v>0.05847356836</v>
      </c>
      <c r="CM501" s="51">
        <f t="shared" si="40"/>
        <v>0.9140713239</v>
      </c>
      <c r="CN501" s="51">
        <f t="shared" si="41"/>
        <v>0.01341006299</v>
      </c>
      <c r="CO501" s="51">
        <f t="shared" si="42"/>
        <v>0.01404504478</v>
      </c>
      <c r="CP501" s="51">
        <f t="shared" si="14"/>
        <v>1</v>
      </c>
      <c r="CQ501" s="51">
        <f t="shared" si="43"/>
        <v>0.03635647062</v>
      </c>
      <c r="CR501" s="51">
        <f t="shared" si="44"/>
        <v>0.005215744802</v>
      </c>
      <c r="CS501" s="51">
        <f t="shared" si="45"/>
        <v>0.9465104579</v>
      </c>
      <c r="CT501" s="51">
        <f t="shared" si="46"/>
        <v>0.01191732667</v>
      </c>
      <c r="CU501" s="51">
        <f t="shared" si="15"/>
        <v>1</v>
      </c>
      <c r="CV501" s="51">
        <f t="shared" si="47"/>
        <v>0.001056054997</v>
      </c>
      <c r="CW501" s="51">
        <f t="shared" si="48"/>
        <v>0.007582259082</v>
      </c>
      <c r="CX501" s="51">
        <f t="shared" si="49"/>
        <v>0.001633780256</v>
      </c>
      <c r="CY501" s="51">
        <f t="shared" si="50"/>
        <v>0.9897279057</v>
      </c>
      <c r="CZ501" s="51">
        <f t="shared" si="16"/>
        <v>1</v>
      </c>
      <c r="DA501" s="61"/>
      <c r="DB501" s="51">
        <f>(AQ501*Baseline!B$7 + AV501*Baseline!B$11 + BA501*Baseline!B$16 + BF501*Baseline!B$18)</f>
        <v>89309.435</v>
      </c>
      <c r="DC501" s="51">
        <f>(AR501*Baseline!B$7 + AW501*Baseline!B$11 + BB501*Baseline!B$16 + BG501*Baseline!B$18)</f>
        <v>70283.59576</v>
      </c>
      <c r="DD501" s="51">
        <f>(AS501*Baseline!B$7 + AX501*Baseline!B$11 + BC501*Baseline!B$16 + BH501*Baseline!B$18)</f>
        <v>115806.3245</v>
      </c>
      <c r="DE501" s="51">
        <f>(AT501*Baseline!B$7 + AY501*Baseline!B$11 + BD501*Baseline!B$16 + BI501*Baseline!B$18)</f>
        <v>1260076.64</v>
      </c>
      <c r="DF501" s="51">
        <f t="shared" si="17"/>
        <v>1535475.995</v>
      </c>
      <c r="DG501" s="61"/>
      <c r="DH501" s="51">
        <f t="shared" si="51"/>
        <v>0.05816400599</v>
      </c>
      <c r="DI501" s="51">
        <f t="shared" si="52"/>
        <v>0.04577316478</v>
      </c>
      <c r="DJ501" s="51">
        <f t="shared" si="53"/>
        <v>0.0754204721</v>
      </c>
      <c r="DK501" s="51">
        <f t="shared" si="54"/>
        <v>0.8206423571</v>
      </c>
      <c r="DL501" s="51">
        <f t="shared" si="18"/>
        <v>1</v>
      </c>
      <c r="DM501" s="61"/>
      <c r="DN501" s="51">
        <f>DH501 / (Baseline!B$7/Baseline!B$17)</f>
        <v>6.208625077</v>
      </c>
      <c r="DO501" s="51">
        <f>DI501 / (Baseline!B$11/Baseline!B$17)</f>
        <v>1.104986106</v>
      </c>
      <c r="DP501" s="51">
        <f>DJ501 / (Baseline!B$16/Baseline!B$17)</f>
        <v>1.16547422</v>
      </c>
      <c r="DQ501" s="51">
        <f>DK501 / (Baseline!B$18/Baseline!B$17)</f>
        <v>0.9278086328</v>
      </c>
      <c r="DR501" s="79"/>
      <c r="DS501" s="51">
        <f>(AU501*Baseline!B$34)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0.03836903832</v>
      </c>
      <c r="DT501" s="51">
        <f>(AZ501*Baseline!B$34) + (Baseline!D$88*(1-Baseline!D$89)*Baseline!B$35) + (Baseline!D$88*Baseline!D$89*((1-Baseline!D$90)*Baseline!B$40 + Baseline!D$90*Baseline!B$41))</f>
        <v>0.01091396507</v>
      </c>
      <c r="DU501" s="51">
        <f>(BE501*Baseline!B$34) + (Baseline!F$88*(1-Baseline!F$89)*Baseline!B$35) + (Baseline!F$88*Baseline!F$89*((1-Baseline!F$90)*Baseline!B$40 + Baseline!F$90*Baseline!B$41))</f>
        <v>0.01297698588</v>
      </c>
      <c r="DV501" s="51">
        <f>(BJ501*Baseline!B$34) + (Baseline!H$88*(1-Baseline!H$89)*Baseline!B$35) + (Baseline!H$88*Baseline!H$89*((1-Baseline!H$90)*Baseline!B$40 + Baseline!H$90*Baseline!B$41))</f>
        <v>0.009306568956</v>
      </c>
      <c r="DW501" s="51">
        <f>( DS501*Baseline!B$7 + DT501*Baseline!B$11 + DU501*Baseline!B$16 + DV501*Baseline!B$18 ) / Baseline!B$17</f>
        <v>0.009882939764</v>
      </c>
    </row>
    <row r="502">
      <c r="A502" s="4" t="s">
        <v>819</v>
      </c>
      <c r="B502" s="45">
        <f>MIN( MAX( NORMINV( MCrands!B502, (B$5+B$4)/2, (B$5-B$4)/3.29 ), 0 ), 1 )</f>
        <v>0.5051818029</v>
      </c>
      <c r="C502" s="45">
        <f>MAX( NORMINV( MCrands!C502, (C$5+C$4)/2, (C$5-C$4)/3.29 ), 0 )</f>
        <v>2.768073723</v>
      </c>
      <c r="D502" s="41"/>
      <c r="E502" s="43">
        <f>Baseline!B$33 * (C502 * Baseline!B$66*Baseline!B$66/Baseline!B$73 + Baseline!B$52*Baseline!B$52/Baseline!B$74 + Baseline!B$53*Baseline!B$53/Baseline!B$75 + Baseline!B$54*Baseline!B$54/Baseline!B$76)</f>
        <v>0.00001963927264</v>
      </c>
      <c r="F502" s="43">
        <f>Baseline!B$33 * (C502 * Baseline!B$66*Baseline!B$57/Baseline!B$73 + Baseline!B$52*Baseline!B$67/Baseline!B$74 + Baseline!B$53*Baseline!B$55/Baseline!B$75 + Baseline!B$54*Baseline!B$56/Baseline!B$76)</f>
        <v>0.0000001999688057</v>
      </c>
      <c r="G502" s="45">
        <f>Baseline!B$33 * (C502 * Baseline!B$66*Baseline!B$58/Baseline!B$73 + Baseline!B$52*Baseline!B$59/Baseline!B$74 + Baseline!B$53*Baseline!B$68/Baseline!B$75 + Baseline!B$54*Baseline!B$60/Baseline!B$76)</f>
        <v>0.0000001688526726</v>
      </c>
      <c r="H502" s="43">
        <f>Baseline!B$33 * (C502 * Baseline!B$66*Baseline!B$61/Baseline!B$73 + Baseline!B$52*Baseline!B$62/Baseline!B$74 + Baseline!B$53*Baseline!B$63/Baseline!B$75 + Baseline!B$54*Baseline!B$69/Baseline!B$76)</f>
        <v>0.000000003423330964</v>
      </c>
      <c r="I502" s="43">
        <f>Baseline!B$33 * (C502 * Baseline!B$57*Baseline!B$66/Baseline!B$73 + Baseline!B$67*Baseline!B$52/Baseline!B$74 + Baseline!B$55*Baseline!B$53/Baseline!B$75 + Baseline!B$56*Baseline!B$54/Baseline!B$76)</f>
        <v>0.0000001999688057</v>
      </c>
      <c r="J502" s="45">
        <f>Baseline!B$33 * (C502 * Baseline!B$57*Baseline!B$57/Baseline!B$73 + Baseline!B$67*Baseline!B$67/Baseline!B$74 + Baseline!B$55*Baseline!B$55/Baseline!B$75 + Baseline!B$56*Baseline!B$56/Baseline!B$76)</f>
        <v>0.000001763813816</v>
      </c>
      <c r="K502" s="43">
        <f>Baseline!B$33 * (C502 * Baseline!B$57*Baseline!B$58/Baseline!B$73 + Baseline!B$67*Baseline!B$59/Baseline!B$74 + Baseline!B$55*Baseline!B$68/Baseline!B$75 + Baseline!B$56*Baseline!B$60/Baseline!B$76)</f>
        <v>0.00000001374194913</v>
      </c>
      <c r="L502" s="45">
        <f>Baseline!B$33 * (C502 * Baseline!B$57*Baseline!B$61/Baseline!B$73 + Baseline!B$67*Baseline!B$62/Baseline!B$74 + Baseline!B$55*Baseline!B$63/Baseline!B$75 + Baseline!B$56*Baseline!B$69/Baseline!B$76)</f>
        <v>0.00000001439285479</v>
      </c>
      <c r="M502" s="43">
        <f>Baseline!B$33 * (C502 * Baseline!B$58*Baseline!B$66/Baseline!B$73 + Baseline!B$59*Baseline!B$52/Baseline!B$74 + Baseline!B$68*Baseline!B$53/Baseline!B$75 + Baseline!B$60*Baseline!B$54/Baseline!B$76)</f>
        <v>0.0000001688526726</v>
      </c>
      <c r="N502" s="45">
        <f>Baseline!B$33 * (C502 * Baseline!B$58*Baseline!B$57/Baseline!B$73 + Baseline!B$59*Baseline!B$67/Baseline!B$74 + Baseline!B$68*Baseline!B$55/Baseline!B$75 + Baseline!B$60*Baseline!B$56/Baseline!B$76)</f>
        <v>0.00000001374194913</v>
      </c>
      <c r="O502" s="45">
        <f>Baseline!B$33 * (C502 * Baseline!B$58*Baseline!B$58/Baseline!B$73 + Baseline!B$59*Baseline!B$59/Baseline!B$74 + Baseline!B$68*Baseline!B$68/Baseline!B$75 + Baseline!B$60*Baseline!B$60/Baseline!B$76)</f>
        <v>0.000001324390345</v>
      </c>
      <c r="P502" s="43">
        <f>Baseline!B$33 * (C502 * Baseline!B$58*Baseline!B$61/Baseline!B$73 + Baseline!B$59*Baseline!B$62/Baseline!B$74 + Baseline!B$68*Baseline!B$63/Baseline!B$75 + Baseline!B$60*Baseline!B$69/Baseline!B$76)</f>
        <v>0.000000001646949016</v>
      </c>
      <c r="Q502" s="43">
        <f>Baseline!B$33 * (C502 * Baseline!B$61*Baseline!B$66/Baseline!B$73 + Baseline!B$62*Baseline!B$52/Baseline!B$74 + Baseline!B$63*Baseline!B$53/Baseline!B$75 + Baseline!B$69*Baseline!B$54/Baseline!B$76)</f>
        <v>0.000000003423330964</v>
      </c>
      <c r="R502" s="43">
        <f>Baseline!B$33 * (C502 * Baseline!B$61*Baseline!B$57/Baseline!B$73 + Baseline!B$62*Baseline!B$67/Baseline!B$74 + Baseline!B$63*Baseline!B$55/Baseline!B$75 + Baseline!B$69*Baseline!B$56/Baseline!B$76)</f>
        <v>0.00000001439285479</v>
      </c>
      <c r="S502" s="43">
        <f>Baseline!B$33 * (C502 * Baseline!B$61*Baseline!B$58/Baseline!B$73 + Baseline!B$62*Baseline!B$59/Baseline!B$74 + Baseline!B$63*Baseline!B$68/Baseline!B$75 + Baseline!B$69*Baseline!B$60/Baseline!B$76)</f>
        <v>0.000000001646949016</v>
      </c>
      <c r="T502" s="43">
        <f>Baseline!B$33 * (C502 * Baseline!B$61*Baseline!B$61/Baseline!B$73 + Baseline!B$62*Baseline!B$62/Baseline!B$74 + Baseline!B$63*Baseline!B$63/Baseline!B$75 + Baseline!B$69*Baseline!B$69/Baseline!B$76)</f>
        <v>0.00000009854654581</v>
      </c>
      <c r="U502" s="41"/>
      <c r="V502" s="43">
        <f>E502 * ( Baseline!B$87 * Baseline!B$7 )</f>
        <v>0.2038360107</v>
      </c>
      <c r="W502" s="43">
        <f>F502 * ( Baseline!D$87 * Baseline!B$11 )</f>
        <v>0.003688743709</v>
      </c>
      <c r="X502" s="43">
        <f>G502 * ( Baseline!F$87 * Baseline!B$16 )</f>
        <v>0.005865058734</v>
      </c>
      <c r="Y502" s="43">
        <f>H502 * ( Baseline!H$87 * Baseline!B$18 )</f>
        <v>0.001203894668</v>
      </c>
      <c r="Z502" s="51">
        <f t="shared" si="1"/>
        <v>0.2145937078</v>
      </c>
      <c r="AA502" s="43">
        <f>I502 * ( Baseline!B$87 * Baseline!B$7 )</f>
        <v>0.002075476234</v>
      </c>
      <c r="AB502" s="45">
        <f>J502 * ( Baseline!D$87 * Baseline!B$11 )</f>
        <v>0.03253636033</v>
      </c>
      <c r="AC502" s="45">
        <f>K502 * ( Baseline!F$87 * Baseline!B$16 )</f>
        <v>0.0004773234413</v>
      </c>
      <c r="AD502" s="45">
        <f>L502 * ( Baseline!F$87 * Baseline!B$16 )</f>
        <v>0.0004999324996</v>
      </c>
      <c r="AE502" s="51">
        <f t="shared" si="2"/>
        <v>0.0355890925</v>
      </c>
      <c r="AF502" s="51">
        <f>M502 * ( Baseline!B$87 * Baseline!B$7 )</f>
        <v>0.001752521889</v>
      </c>
      <c r="AG502" s="51">
        <f>N502 * ( Baseline!D$87 * Baseline!B$11 )</f>
        <v>0.0002534921796</v>
      </c>
      <c r="AH502" s="51">
        <f>O502 * ( Baseline!F$87 * Baseline!B$16 )</f>
        <v>0.0460023939</v>
      </c>
      <c r="AI502" s="51">
        <f>P502 * ( Baseline!H$87 * Baseline!B$18 )</f>
        <v>0.0005791882702</v>
      </c>
      <c r="AJ502" s="51">
        <f t="shared" si="3"/>
        <v>0.04858759624</v>
      </c>
      <c r="AK502" s="51">
        <f>Q502 * ( Baseline!B$87 * Baseline!B$7 )</f>
        <v>0.00003553075207</v>
      </c>
      <c r="AL502" s="51">
        <f>R502 * ( Baseline!D$87 * Baseline!B$11 )</f>
        <v>0.0002654991731</v>
      </c>
      <c r="AM502" s="51">
        <f>S502 * ( Baseline!F$87 * Baseline!B$16 )</f>
        <v>0.00005720639514</v>
      </c>
      <c r="AN502" s="51">
        <f>T502 * ( Baseline!H$87 * Baseline!B$18 )</f>
        <v>0.03465620541</v>
      </c>
      <c r="AO502" s="51">
        <f t="shared" si="4"/>
        <v>0.03501444174</v>
      </c>
      <c r="AP502" s="61"/>
      <c r="AQ502" s="51">
        <f>V502 * ( (1-Baseline!B$88-Baseline!B$87) + (1-B502)*Baseline!B$88 )</f>
        <v>0.1078268435</v>
      </c>
      <c r="AR502" s="51">
        <f>W502 * ( (1-Baseline!B$88-Baseline!B$87) + (1-B502)*Baseline!B$88 )</f>
        <v>0.001951301878</v>
      </c>
      <c r="AS502" s="51">
        <f>X502 * ( (1-Baseline!B$88-Baseline!B$87) + (1-B502)*Baseline!B$88 )</f>
        <v>0.003102546836</v>
      </c>
      <c r="AT502" s="51">
        <f>Y502 * ( (1-Baseline!B$88-Baseline!B$87) + (1-B502)*Baseline!B$88 )</f>
        <v>0.0006368460681</v>
      </c>
      <c r="AU502" s="51">
        <f t="shared" si="5"/>
        <v>0.1135175383</v>
      </c>
      <c r="AV502" s="51">
        <f>AA502 * ( (1-Baseline!D$88-Baseline!D$87) + (1-B502)*Baseline!D$88 )</f>
        <v>0.001587899032</v>
      </c>
      <c r="AW502" s="51">
        <f>AB502 * ( (1-Baseline!D$88-Baseline!D$87) + (1-B502)*Baseline!D$88 )</f>
        <v>0.0248928194</v>
      </c>
      <c r="AX502" s="51">
        <f>AC502 * ( (1-Baseline!D$88-Baseline!D$87) + (1-B502)*Baseline!D$88 )</f>
        <v>0.0003651891638</v>
      </c>
      <c r="AY502" s="51">
        <f>AD502 * ( (1-Baseline!D$88-Baseline!D$87) + (1-B502)*Baseline!D$88 )</f>
        <v>0.0003824868332</v>
      </c>
      <c r="AZ502" s="51">
        <f t="shared" si="6"/>
        <v>0.02722839443</v>
      </c>
      <c r="BA502" s="51">
        <f>AF502 * ( (1-Baseline!F$88-Baseline!F$87) + (1-Baseline!B$36)*Baseline!F$88 )</f>
        <v>0.001261170832</v>
      </c>
      <c r="BB502" s="51">
        <f>AG502 * ( (1-Baseline!F$88-Baseline!F$87) + (1-Baseline!B$36)*Baseline!F$88 )</f>
        <v>0.0001824210842</v>
      </c>
      <c r="BC502" s="51">
        <f>AH502 * ( (1-Baseline!F$88-Baseline!F$87) + (1-Baseline!B$36)*Baseline!F$88 )</f>
        <v>0.03310479473</v>
      </c>
      <c r="BD502" s="51">
        <f>AI502 * ( (1-Baseline!F$88-Baseline!F$87) + (1-Baseline!B$36)*Baseline!F$88 )</f>
        <v>0.0004168024133</v>
      </c>
      <c r="BE502" s="51">
        <f t="shared" si="7"/>
        <v>0.03496518906</v>
      </c>
      <c r="BF502" s="51">
        <f>AK502 * ( (1-Baseline!H$88-Baseline!H$87) + (1-Baseline!B$36)*Baseline!H$88 )</f>
        <v>0.00002815172548</v>
      </c>
      <c r="BG502" s="51">
        <f>AL502 * ( (1-Baseline!H$88-Baseline!H$87) + (1-Baseline!B$36)*Baseline!H$88 )</f>
        <v>0.0002103603048</v>
      </c>
      <c r="BH502" s="51">
        <f>AM502 * ( (1-Baseline!H$88-Baseline!H$87) + (1-Baseline!B$36)*Baseline!H$88 )</f>
        <v>0.000045325771</v>
      </c>
      <c r="BI502" s="51">
        <f>AN502 * ( (1-Baseline!H$88-Baseline!H$87) + (1-Baseline!B$36)*Baseline!H$88 )</f>
        <v>0.02745880467</v>
      </c>
      <c r="BJ502" s="51">
        <f t="shared" si="8"/>
        <v>0.02774264248</v>
      </c>
      <c r="BK502" s="61"/>
      <c r="BL502" s="51">
        <f t="shared" si="19"/>
        <v>0.9498694663</v>
      </c>
      <c r="BM502" s="51">
        <f t="shared" si="20"/>
        <v>0.01718943088</v>
      </c>
      <c r="BN502" s="51">
        <f t="shared" si="21"/>
        <v>0.02733099117</v>
      </c>
      <c r="BO502" s="51">
        <f t="shared" si="22"/>
        <v>0.005610111687</v>
      </c>
      <c r="BP502" s="51">
        <f t="shared" si="9"/>
        <v>1</v>
      </c>
      <c r="BQ502" s="51">
        <f t="shared" si="23"/>
        <v>0.05831776222</v>
      </c>
      <c r="BR502" s="51">
        <f t="shared" si="24"/>
        <v>0.9142228149</v>
      </c>
      <c r="BS502" s="51">
        <f t="shared" si="25"/>
        <v>0.01341207116</v>
      </c>
      <c r="BT502" s="51">
        <f t="shared" si="26"/>
        <v>0.01404735171</v>
      </c>
      <c r="BU502" s="51">
        <f t="shared" si="10"/>
        <v>1</v>
      </c>
      <c r="BV502" s="51">
        <f t="shared" si="27"/>
        <v>0.03606932684</v>
      </c>
      <c r="BW502" s="51">
        <f t="shared" si="28"/>
        <v>0.005217220015</v>
      </c>
      <c r="BX502" s="51">
        <f t="shared" si="29"/>
        <v>0.9467929567</v>
      </c>
      <c r="BY502" s="51">
        <f t="shared" si="30"/>
        <v>0.01192049648</v>
      </c>
      <c r="BZ502" s="51">
        <f t="shared" si="11"/>
        <v>1</v>
      </c>
      <c r="CA502" s="51">
        <f t="shared" si="31"/>
        <v>0.001014745639</v>
      </c>
      <c r="CB502" s="51">
        <f t="shared" si="32"/>
        <v>0.007582561935</v>
      </c>
      <c r="CC502" s="51">
        <f t="shared" si="33"/>
        <v>0.001633794295</v>
      </c>
      <c r="CD502" s="51">
        <f t="shared" si="34"/>
        <v>0.9897688981</v>
      </c>
      <c r="CE502" s="51">
        <f t="shared" si="12"/>
        <v>1</v>
      </c>
      <c r="CF502" s="61"/>
      <c r="CG502" s="51">
        <f t="shared" si="35"/>
        <v>0.9498694663</v>
      </c>
      <c r="CH502" s="51">
        <f t="shared" si="36"/>
        <v>0.01718943088</v>
      </c>
      <c r="CI502" s="51">
        <f t="shared" si="37"/>
        <v>0.02733099117</v>
      </c>
      <c r="CJ502" s="51">
        <f t="shared" si="38"/>
        <v>0.005610111687</v>
      </c>
      <c r="CK502" s="51">
        <f t="shared" si="13"/>
        <v>1</v>
      </c>
      <c r="CL502" s="51">
        <f t="shared" si="39"/>
        <v>0.05831776222</v>
      </c>
      <c r="CM502" s="51">
        <f t="shared" si="40"/>
        <v>0.9142228149</v>
      </c>
      <c r="CN502" s="51">
        <f t="shared" si="41"/>
        <v>0.01341207116</v>
      </c>
      <c r="CO502" s="51">
        <f t="shared" si="42"/>
        <v>0.01404735171</v>
      </c>
      <c r="CP502" s="51">
        <f t="shared" si="14"/>
        <v>1</v>
      </c>
      <c r="CQ502" s="51">
        <f t="shared" si="43"/>
        <v>0.03606932684</v>
      </c>
      <c r="CR502" s="51">
        <f t="shared" si="44"/>
        <v>0.005217220015</v>
      </c>
      <c r="CS502" s="51">
        <f t="shared" si="45"/>
        <v>0.9467929567</v>
      </c>
      <c r="CT502" s="51">
        <f t="shared" si="46"/>
        <v>0.01192049648</v>
      </c>
      <c r="CU502" s="51">
        <f t="shared" si="15"/>
        <v>1</v>
      </c>
      <c r="CV502" s="51">
        <f t="shared" si="47"/>
        <v>0.001014745639</v>
      </c>
      <c r="CW502" s="51">
        <f t="shared" si="48"/>
        <v>0.007582561935</v>
      </c>
      <c r="CX502" s="51">
        <f t="shared" si="49"/>
        <v>0.001633794295</v>
      </c>
      <c r="CY502" s="51">
        <f t="shared" si="50"/>
        <v>0.9897688981</v>
      </c>
      <c r="CZ502" s="51">
        <f t="shared" si="16"/>
        <v>1</v>
      </c>
      <c r="DA502" s="61"/>
      <c r="DB502" s="51">
        <f>(AQ502*Baseline!B$7 + AV502*Baseline!B$11 + BA502*Baseline!B$16 + BF502*Baseline!B$18)</f>
        <v>61215.6067</v>
      </c>
      <c r="DC502" s="51">
        <f>(AR502*Baseline!B$7 + AW502*Baseline!B$11 + BB502*Baseline!B$16 + BG502*Baseline!B$18)</f>
        <v>64574.09213</v>
      </c>
      <c r="DD502" s="51">
        <f>(AS502*Baseline!B$7 + AX502*Baseline!B$11 + BC502*Baseline!B$16 + BH502*Baseline!B$18)</f>
        <v>115270.7594</v>
      </c>
      <c r="DE502" s="51">
        <f>(AT502*Baseline!B$7 + AY502*Baseline!B$11 + BD502*Baseline!B$16 + BI502*Baseline!B$18)</f>
        <v>1259886.574</v>
      </c>
      <c r="DF502" s="51">
        <f t="shared" si="17"/>
        <v>1500947.032</v>
      </c>
      <c r="DG502" s="61"/>
      <c r="DH502" s="51">
        <f t="shared" si="51"/>
        <v>0.04078465488</v>
      </c>
      <c r="DI502" s="51">
        <f t="shared" si="52"/>
        <v>0.04302223247</v>
      </c>
      <c r="DJ502" s="51">
        <f t="shared" si="53"/>
        <v>0.07679868572</v>
      </c>
      <c r="DK502" s="51">
        <f t="shared" si="54"/>
        <v>0.8393944269</v>
      </c>
      <c r="DL502" s="51">
        <f t="shared" si="18"/>
        <v>1</v>
      </c>
      <c r="DM502" s="61"/>
      <c r="DN502" s="51">
        <f>DH502 / (Baseline!B$7/Baseline!B$17)</f>
        <v>4.353493655</v>
      </c>
      <c r="DO502" s="51">
        <f>DI502 / (Baseline!B$11/Baseline!B$17)</f>
        <v>1.038577283</v>
      </c>
      <c r="DP502" s="51">
        <f>DJ502 / (Baseline!B$16/Baseline!B$17)</f>
        <v>1.186771785</v>
      </c>
      <c r="DQ502" s="51">
        <f>DK502 / (Baseline!B$18/Baseline!B$17)</f>
        <v>0.9490095032</v>
      </c>
      <c r="DR502" s="79"/>
      <c r="DS502" s="51">
        <f>(AU502*Baseline!B$34)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0.02955716199</v>
      </c>
      <c r="DT502" s="51">
        <f>(AZ502*Baseline!B$34) + (Baseline!D$88*(1-Baseline!D$89)*Baseline!B$35) + (Baseline!D$88*Baseline!D$89*((1-Baseline!D$90)*Baseline!B$40 + Baseline!D$90*Baseline!B$41))</f>
        <v>0.01049782716</v>
      </c>
      <c r="DU502" s="51">
        <f>(BE502*Baseline!B$34) + (Baseline!F$88*(1-Baseline!F$89)*Baseline!B$35) + (Baseline!F$88*Baseline!F$89*((1-Baseline!F$90)*Baseline!B$40 + Baseline!F$90*Baseline!B$41))</f>
        <v>0.01297541836</v>
      </c>
      <c r="DV502" s="51">
        <f>(BJ502*Baseline!B$34) + (Baseline!H$88*(1-Baseline!H$89)*Baseline!B$35) + (Baseline!H$88*Baseline!H$89*((1-Baseline!H$90)*Baseline!B$40 + Baseline!H$90*Baseline!B$41))</f>
        <v>0.009306396371</v>
      </c>
      <c r="DW502" s="51">
        <f>( DS502*Baseline!B$7 + DT502*Baseline!B$11 + DU502*Baseline!B$16 + DV502*Baseline!B$18 ) / Baseline!B$17</f>
        <v>0.009782895559</v>
      </c>
    </row>
    <row r="503">
      <c r="A503" s="4" t="s">
        <v>820</v>
      </c>
      <c r="B503" s="45">
        <f>MIN( MAX( NORMINV( MCrands!B503, (B$5+B$4)/2, (B$5-B$4)/3.29 ), 0 ), 1 )</f>
        <v>0.5385274238</v>
      </c>
      <c r="C503" s="45">
        <f>MAX( NORMINV( MCrands!C503, (C$5+C$4)/2, (C$5-C$4)/3.29 ), 0 )</f>
        <v>2.82433064</v>
      </c>
      <c r="D503" s="41"/>
      <c r="E503" s="43">
        <f>Baseline!B$33 * (C503 * Baseline!B$66*Baseline!B$66/Baseline!B$73 + Baseline!B$52*Baseline!B$52/Baseline!B$74 + Baseline!B$53*Baseline!B$53/Baseline!B$75 + Baseline!B$54*Baseline!B$54/Baseline!B$76)</f>
        <v>0.00002003757296</v>
      </c>
      <c r="F503" s="43">
        <f>Baseline!B$33 * (C503 * Baseline!B$66*Baseline!B$57/Baseline!B$73 + Baseline!B$52*Baseline!B$67/Baseline!B$74 + Baseline!B$53*Baseline!B$55/Baseline!B$75 + Baseline!B$54*Baseline!B$56/Baseline!B$76)</f>
        <v>0.0000002000316952</v>
      </c>
      <c r="G503" s="45">
        <f>Baseline!B$33 * (C503 * Baseline!B$66*Baseline!B$58/Baseline!B$73 + Baseline!B$52*Baseline!B$59/Baseline!B$74 + Baseline!B$53*Baseline!B$68/Baseline!B$75 + Baseline!B$54*Baseline!B$60/Baseline!B$76)</f>
        <v>0.000000169007276</v>
      </c>
      <c r="H503" s="43">
        <f>Baseline!B$33 * (C503 * Baseline!B$66*Baseline!B$61/Baseline!B$73 + Baseline!B$52*Baseline!B$62/Baseline!B$74 + Baseline!B$53*Baseline!B$63/Baseline!B$75 + Baseline!B$54*Baseline!B$69/Baseline!B$76)</f>
        <v>0.000000003438791305</v>
      </c>
      <c r="I503" s="43">
        <f>Baseline!B$33 * (C503 * Baseline!B$57*Baseline!B$66/Baseline!B$73 + Baseline!B$67*Baseline!B$52/Baseline!B$74 + Baseline!B$55*Baseline!B$53/Baseline!B$75 + Baseline!B$56*Baseline!B$54/Baseline!B$76)</f>
        <v>0.0000002000316952</v>
      </c>
      <c r="J503" s="45">
        <f>Baseline!B$33 * (C503 * Baseline!B$57*Baseline!B$57/Baseline!B$73 + Baseline!B$67*Baseline!B$67/Baseline!B$74 + Baseline!B$55*Baseline!B$55/Baseline!B$75 + Baseline!B$56*Baseline!B$56/Baseline!B$76)</f>
        <v>0.000001763813826</v>
      </c>
      <c r="K503" s="43">
        <f>Baseline!B$33 * (C503 * Baseline!B$57*Baseline!B$58/Baseline!B$73 + Baseline!B$67*Baseline!B$59/Baseline!B$74 + Baseline!B$55*Baseline!B$68/Baseline!B$75 + Baseline!B$56*Baseline!B$60/Baseline!B$76)</f>
        <v>0.00000001374197354</v>
      </c>
      <c r="L503" s="45">
        <f>Baseline!B$33 * (C503 * Baseline!B$57*Baseline!B$61/Baseline!B$73 + Baseline!B$67*Baseline!B$62/Baseline!B$74 + Baseline!B$55*Baseline!B$63/Baseline!B$75 + Baseline!B$56*Baseline!B$69/Baseline!B$76)</f>
        <v>0.00000001439285723</v>
      </c>
      <c r="M503" s="43">
        <f>Baseline!B$33 * (C503 * Baseline!B$58*Baseline!B$66/Baseline!B$73 + Baseline!B$59*Baseline!B$52/Baseline!B$74 + Baseline!B$68*Baseline!B$53/Baseline!B$75 + Baseline!B$60*Baseline!B$54/Baseline!B$76)</f>
        <v>0.000000169007276</v>
      </c>
      <c r="N503" s="45">
        <f>Baseline!B$33 * (C503 * Baseline!B$58*Baseline!B$57/Baseline!B$73 + Baseline!B$59*Baseline!B$67/Baseline!B$74 + Baseline!B$68*Baseline!B$55/Baseline!B$75 + Baseline!B$60*Baseline!B$56/Baseline!B$76)</f>
        <v>0.00000001374197354</v>
      </c>
      <c r="O503" s="45">
        <f>Baseline!B$33 * (C503 * Baseline!B$58*Baseline!B$58/Baseline!B$73 + Baseline!B$59*Baseline!B$59/Baseline!B$74 + Baseline!B$68*Baseline!B$68/Baseline!B$75 + Baseline!B$60*Baseline!B$60/Baseline!B$76)</f>
        <v>0.000001324390405</v>
      </c>
      <c r="P503" s="43">
        <f>Baseline!B$33 * (C503 * Baseline!B$58*Baseline!B$61/Baseline!B$73 + Baseline!B$59*Baseline!B$62/Baseline!B$74 + Baseline!B$68*Baseline!B$63/Baseline!B$75 + Baseline!B$60*Baseline!B$69/Baseline!B$76)</f>
        <v>0.000000001646955017</v>
      </c>
      <c r="Q503" s="43">
        <f>Baseline!B$33 * (C503 * Baseline!B$61*Baseline!B$66/Baseline!B$73 + Baseline!B$62*Baseline!B$52/Baseline!B$74 + Baseline!B$63*Baseline!B$53/Baseline!B$75 + Baseline!B$69*Baseline!B$54/Baseline!B$76)</f>
        <v>0.000000003438791305</v>
      </c>
      <c r="R503" s="43">
        <f>Baseline!B$33 * (C503 * Baseline!B$61*Baseline!B$57/Baseline!B$73 + Baseline!B$62*Baseline!B$67/Baseline!B$74 + Baseline!B$63*Baseline!B$55/Baseline!B$75 + Baseline!B$69*Baseline!B$56/Baseline!B$76)</f>
        <v>0.00000001439285723</v>
      </c>
      <c r="S503" s="43">
        <f>Baseline!B$33 * (C503 * Baseline!B$61*Baseline!B$58/Baseline!B$73 + Baseline!B$62*Baseline!B$59/Baseline!B$74 + Baseline!B$63*Baseline!B$68/Baseline!B$75 + Baseline!B$69*Baseline!B$60/Baseline!B$76)</f>
        <v>0.000000001646955017</v>
      </c>
      <c r="T503" s="43">
        <f>Baseline!B$33 * (C503 * Baseline!B$61*Baseline!B$61/Baseline!B$73 + Baseline!B$62*Baseline!B$62/Baseline!B$74 + Baseline!B$63*Baseline!B$63/Baseline!B$75 + Baseline!B$69*Baseline!B$69/Baseline!B$76)</f>
        <v>0.00000009854654641</v>
      </c>
      <c r="U503" s="41"/>
      <c r="V503" s="43">
        <f>E503 * ( Baseline!B$87 * Baseline!B$7 )</f>
        <v>0.2079699697</v>
      </c>
      <c r="W503" s="43">
        <f>F503 * ( Baseline!D$87 * Baseline!B$11 )</f>
        <v>0.003689903806</v>
      </c>
      <c r="X503" s="43">
        <f>G503 * ( Baseline!F$87 * Baseline!B$16 )</f>
        <v>0.005870428848</v>
      </c>
      <c r="Y503" s="43">
        <f>H503 * ( Baseline!H$87 * Baseline!B$18 )</f>
        <v>0.00120933166</v>
      </c>
      <c r="Z503" s="51">
        <f t="shared" si="1"/>
        <v>0.2187396341</v>
      </c>
      <c r="AA503" s="43">
        <f>I503 * ( Baseline!B$87 * Baseline!B$7 )</f>
        <v>0.002076128965</v>
      </c>
      <c r="AB503" s="45">
        <f>J503 * ( Baseline!D$87 * Baseline!B$11 )</f>
        <v>0.03253636051</v>
      </c>
      <c r="AC503" s="45">
        <f>K503 * ( Baseline!F$87 * Baseline!B$16 )</f>
        <v>0.0004773242892</v>
      </c>
      <c r="AD503" s="45">
        <f>L503 * ( Baseline!F$87 * Baseline!B$16 )</f>
        <v>0.0004999325844</v>
      </c>
      <c r="AE503" s="51">
        <f t="shared" si="2"/>
        <v>0.03558974635</v>
      </c>
      <c r="AF503" s="51">
        <f>M503 * ( Baseline!B$87 * Baseline!B$7 )</f>
        <v>0.001754126518</v>
      </c>
      <c r="AG503" s="51">
        <f>N503 * ( Baseline!D$87 * Baseline!B$11 )</f>
        <v>0.0002534926299</v>
      </c>
      <c r="AH503" s="51">
        <f>O503 * ( Baseline!F$87 * Baseline!B$16 )</f>
        <v>0.04600239599</v>
      </c>
      <c r="AI503" s="51">
        <f>P503 * ( Baseline!H$87 * Baseline!B$18 )</f>
        <v>0.0005791903806</v>
      </c>
      <c r="AJ503" s="51">
        <f t="shared" si="3"/>
        <v>0.04858920551</v>
      </c>
      <c r="AK503" s="51">
        <f>Q503 * ( Baseline!B$87 * Baseline!B$7 )</f>
        <v>0.00003569121495</v>
      </c>
      <c r="AL503" s="51">
        <f>R503 * ( Baseline!D$87 * Baseline!B$11 )</f>
        <v>0.0002654992181</v>
      </c>
      <c r="AM503" s="51">
        <f>S503 * ( Baseline!F$87 * Baseline!B$16 )</f>
        <v>0.00005720660358</v>
      </c>
      <c r="AN503" s="51">
        <f>T503 * ( Baseline!H$87 * Baseline!B$18 )</f>
        <v>0.03465620563</v>
      </c>
      <c r="AO503" s="51">
        <f t="shared" si="4"/>
        <v>0.03501460266</v>
      </c>
      <c r="AP503" s="61"/>
      <c r="AQ503" s="51">
        <f>V503 * ( (1-Baseline!B$88-Baseline!B$87) + (1-B503)*Baseline!B$88 )</f>
        <v>0.1038416089</v>
      </c>
      <c r="AR503" s="51">
        <f>W503 * ( (1-Baseline!B$88-Baseline!B$87) + (1-B503)*Baseline!B$88 )</f>
        <v>0.001842408057</v>
      </c>
      <c r="AS503" s="51">
        <f>X503 * ( (1-Baseline!B$88-Baseline!B$87) + (1-B503)*Baseline!B$88 )</f>
        <v>0.002931167308</v>
      </c>
      <c r="AT503" s="51">
        <f>Y503 * ( (1-Baseline!B$88-Baseline!B$87) + (1-B503)*Baseline!B$88 )</f>
        <v>0.0006038321081</v>
      </c>
      <c r="AU503" s="51">
        <f t="shared" si="5"/>
        <v>0.1092190163</v>
      </c>
      <c r="AV503" s="51">
        <f>AA503 * ( (1-Baseline!D$88-Baseline!D$87) + (1-B503)*Baseline!D$88 )</f>
        <v>0.001557383466</v>
      </c>
      <c r="AW503" s="51">
        <f>AB503 * ( (1-Baseline!D$88-Baseline!D$87) + (1-B503)*Baseline!D$88 )</f>
        <v>0.02440676411</v>
      </c>
      <c r="AX503" s="51">
        <f>AC503 * ( (1-Baseline!D$88-Baseline!D$87) + (1-B503)*Baseline!D$88 )</f>
        <v>0.0003580591422</v>
      </c>
      <c r="AY503" s="51">
        <f>AD503 * ( (1-Baseline!D$88-Baseline!D$87) + (1-B503)*Baseline!D$88 )</f>
        <v>0.000375018486</v>
      </c>
      <c r="AZ503" s="51">
        <f t="shared" si="6"/>
        <v>0.02669722521</v>
      </c>
      <c r="BA503" s="51">
        <f>AF503 * ( (1-Baseline!F$88-Baseline!F$87) + (1-Baseline!B$36)*Baseline!F$88 )</f>
        <v>0.001262325574</v>
      </c>
      <c r="BB503" s="51">
        <f>AG503 * ( (1-Baseline!F$88-Baseline!F$87) + (1-Baseline!B$36)*Baseline!F$88 )</f>
        <v>0.0001824214082</v>
      </c>
      <c r="BC503" s="51">
        <f>AH503 * ( (1-Baseline!F$88-Baseline!F$87) + (1-Baseline!B$36)*Baseline!F$88 )</f>
        <v>0.03310479623</v>
      </c>
      <c r="BD503" s="51">
        <f>AI503 * ( (1-Baseline!F$88-Baseline!F$87) + (1-Baseline!B$36)*Baseline!F$88 )</f>
        <v>0.000416803932</v>
      </c>
      <c r="BE503" s="51">
        <f t="shared" si="7"/>
        <v>0.03496634714</v>
      </c>
      <c r="BF503" s="51">
        <f>AK503 * ( (1-Baseline!H$88-Baseline!H$87) + (1-Baseline!B$36)*Baseline!H$88 )</f>
        <v>0.00002827886343</v>
      </c>
      <c r="BG503" s="51">
        <f>AL503 * ( (1-Baseline!H$88-Baseline!H$87) + (1-Baseline!B$36)*Baseline!H$88 )</f>
        <v>0.0002103603405</v>
      </c>
      <c r="BH503" s="51">
        <f>AM503 * ( (1-Baseline!H$88-Baseline!H$87) + (1-Baseline!B$36)*Baseline!H$88 )</f>
        <v>0.00004532593615</v>
      </c>
      <c r="BI503" s="51">
        <f>AN503 * ( (1-Baseline!H$88-Baseline!H$87) + (1-Baseline!B$36)*Baseline!H$88 )</f>
        <v>0.02745880484</v>
      </c>
      <c r="BJ503" s="51">
        <f t="shared" si="8"/>
        <v>0.02774276998</v>
      </c>
      <c r="BK503" s="61"/>
      <c r="BL503" s="51">
        <f t="shared" si="19"/>
        <v>0.9507649157</v>
      </c>
      <c r="BM503" s="51">
        <f t="shared" si="20"/>
        <v>0.01686893106</v>
      </c>
      <c r="BN503" s="51">
        <f t="shared" si="21"/>
        <v>0.02683751792</v>
      </c>
      <c r="BO503" s="51">
        <f t="shared" si="22"/>
        <v>0.00552863529</v>
      </c>
      <c r="BP503" s="51">
        <f t="shared" si="9"/>
        <v>1</v>
      </c>
      <c r="BQ503" s="51">
        <f t="shared" si="23"/>
        <v>0.05833503123</v>
      </c>
      <c r="BR503" s="51">
        <f t="shared" si="24"/>
        <v>0.9142060242</v>
      </c>
      <c r="BS503" s="51">
        <f t="shared" si="25"/>
        <v>0.01341184859</v>
      </c>
      <c r="BT503" s="51">
        <f t="shared" si="26"/>
        <v>0.01404709602</v>
      </c>
      <c r="BU503" s="51">
        <f t="shared" si="10"/>
        <v>1</v>
      </c>
      <c r="BV503" s="51">
        <f t="shared" si="27"/>
        <v>0.03610115662</v>
      </c>
      <c r="BW503" s="51">
        <f t="shared" si="28"/>
        <v>0.005217056488</v>
      </c>
      <c r="BX503" s="51">
        <f t="shared" si="29"/>
        <v>0.9467616418</v>
      </c>
      <c r="BY503" s="51">
        <f t="shared" si="30"/>
        <v>0.01192014511</v>
      </c>
      <c r="BZ503" s="51">
        <f t="shared" si="11"/>
        <v>1</v>
      </c>
      <c r="CA503" s="51">
        <f t="shared" si="31"/>
        <v>0.001019323718</v>
      </c>
      <c r="CB503" s="51">
        <f t="shared" si="32"/>
        <v>0.007582528371</v>
      </c>
      <c r="CC503" s="51">
        <f t="shared" si="33"/>
        <v>0.001633792739</v>
      </c>
      <c r="CD503" s="51">
        <f t="shared" si="34"/>
        <v>0.9897643552</v>
      </c>
      <c r="CE503" s="51">
        <f t="shared" si="12"/>
        <v>1</v>
      </c>
      <c r="CF503" s="61"/>
      <c r="CG503" s="51">
        <f t="shared" si="35"/>
        <v>0.9507649157</v>
      </c>
      <c r="CH503" s="51">
        <f t="shared" si="36"/>
        <v>0.01686893106</v>
      </c>
      <c r="CI503" s="51">
        <f t="shared" si="37"/>
        <v>0.02683751792</v>
      </c>
      <c r="CJ503" s="51">
        <f t="shared" si="38"/>
        <v>0.00552863529</v>
      </c>
      <c r="CK503" s="51">
        <f t="shared" si="13"/>
        <v>1</v>
      </c>
      <c r="CL503" s="51">
        <f t="shared" si="39"/>
        <v>0.05833503123</v>
      </c>
      <c r="CM503" s="51">
        <f t="shared" si="40"/>
        <v>0.9142060242</v>
      </c>
      <c r="CN503" s="51">
        <f t="shared" si="41"/>
        <v>0.01341184859</v>
      </c>
      <c r="CO503" s="51">
        <f t="shared" si="42"/>
        <v>0.01404709602</v>
      </c>
      <c r="CP503" s="51">
        <f t="shared" si="14"/>
        <v>1</v>
      </c>
      <c r="CQ503" s="51">
        <f t="shared" si="43"/>
        <v>0.03610115662</v>
      </c>
      <c r="CR503" s="51">
        <f t="shared" si="44"/>
        <v>0.005217056488</v>
      </c>
      <c r="CS503" s="51">
        <f t="shared" si="45"/>
        <v>0.9467616418</v>
      </c>
      <c r="CT503" s="51">
        <f t="shared" si="46"/>
        <v>0.01192014511</v>
      </c>
      <c r="CU503" s="51">
        <f t="shared" si="15"/>
        <v>1</v>
      </c>
      <c r="CV503" s="51">
        <f t="shared" si="47"/>
        <v>0.001019323718</v>
      </c>
      <c r="CW503" s="51">
        <f t="shared" si="48"/>
        <v>0.007582528371</v>
      </c>
      <c r="CX503" s="51">
        <f t="shared" si="49"/>
        <v>0.001633792739</v>
      </c>
      <c r="CY503" s="51">
        <f t="shared" si="50"/>
        <v>0.9897643552</v>
      </c>
      <c r="CZ503" s="51">
        <f t="shared" si="16"/>
        <v>1</v>
      </c>
      <c r="DA503" s="61"/>
      <c r="DB503" s="51">
        <f>(AQ503*Baseline!B$7 + AV503*Baseline!B$11 + BA503*Baseline!B$16 + BF503*Baseline!B$18)</f>
        <v>59227.016</v>
      </c>
      <c r="DC503" s="51">
        <f>(AR503*Baseline!B$7 + AW503*Baseline!B$11 + BB503*Baseline!B$16 + BG503*Baseline!B$18)</f>
        <v>63478.90954</v>
      </c>
      <c r="DD503" s="51">
        <f>(AS503*Baseline!B$7 + AX503*Baseline!B$11 + BC503*Baseline!B$16 + BH503*Baseline!B$18)</f>
        <v>115172.3622</v>
      </c>
      <c r="DE503" s="51">
        <f>(AT503*Baseline!B$7 + AY503*Baseline!B$11 + BD503*Baseline!B$16 + BI503*Baseline!B$18)</f>
        <v>1259854.558</v>
      </c>
      <c r="DF503" s="51">
        <f t="shared" si="17"/>
        <v>1497732.846</v>
      </c>
      <c r="DG503" s="61"/>
      <c r="DH503" s="51">
        <f t="shared" si="51"/>
        <v>0.03954444623</v>
      </c>
      <c r="DI503" s="51">
        <f t="shared" si="52"/>
        <v>0.04238333272</v>
      </c>
      <c r="DJ503" s="51">
        <f t="shared" si="53"/>
        <v>0.07689780089</v>
      </c>
      <c r="DK503" s="51">
        <f t="shared" si="54"/>
        <v>0.8411744202</v>
      </c>
      <c r="DL503" s="51">
        <f t="shared" si="18"/>
        <v>1</v>
      </c>
      <c r="DM503" s="61"/>
      <c r="DN503" s="51">
        <f>DH503 / (Baseline!B$7/Baseline!B$17)</f>
        <v>4.221109538</v>
      </c>
      <c r="DO503" s="51">
        <f>DI503 / (Baseline!B$11/Baseline!B$17)</f>
        <v>1.023153938</v>
      </c>
      <c r="DP503" s="51">
        <f>DJ503 / (Baseline!B$16/Baseline!B$17)</f>
        <v>1.188303414</v>
      </c>
      <c r="DQ503" s="51">
        <f>DK503 / (Baseline!B$18/Baseline!B$17)</f>
        <v>0.9510219427</v>
      </c>
      <c r="DR503" s="79"/>
      <c r="DS503" s="51">
        <f>(AU503*Baseline!B$34)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0.0289123837</v>
      </c>
      <c r="DT503" s="51">
        <f>(AZ503*Baseline!B$34) + (Baseline!D$88*(1-Baseline!D$89)*Baseline!B$35) + (Baseline!D$88*Baseline!D$89*((1-Baseline!D$90)*Baseline!B$40 + Baseline!D$90*Baseline!B$41))</f>
        <v>0.01041815178</v>
      </c>
      <c r="DU503" s="51">
        <f>(BE503*Baseline!B$34) + (Baseline!F$88*(1-Baseline!F$89)*Baseline!B$35) + (Baseline!F$88*Baseline!F$89*((1-Baseline!F$90)*Baseline!B$40 + Baseline!F$90*Baseline!B$41))</f>
        <v>0.01297559207</v>
      </c>
      <c r="DV503" s="51">
        <f>(BJ503*Baseline!B$34) + (Baseline!H$88*(1-Baseline!H$89)*Baseline!B$35) + (Baseline!H$88*Baseline!H$89*((1-Baseline!H$90)*Baseline!B$40 + Baseline!H$90*Baseline!B$41))</f>
        <v>0.009306415497</v>
      </c>
      <c r="DW503" s="51">
        <f>( DS503*Baseline!B$7 + DT503*Baseline!B$11 + DU503*Baseline!B$16 + DV503*Baseline!B$18 ) / Baseline!B$17</f>
        <v>0.009773582778</v>
      </c>
    </row>
    <row r="504">
      <c r="A504" s="4" t="s">
        <v>821</v>
      </c>
      <c r="B504" s="45">
        <f>MIN( MAX( NORMINV( MCrands!B504, (B$5+B$4)/2, (B$5-B$4)/3.29 ), 0 ), 1 )</f>
        <v>0.5676900207</v>
      </c>
      <c r="C504" s="45">
        <f>MAX( NORMINV( MCrands!C504, (C$5+C$4)/2, (C$5-C$4)/3.29 ), 0 )</f>
        <v>2.983171382</v>
      </c>
      <c r="D504" s="41"/>
      <c r="E504" s="43">
        <f>Baseline!B$33 * (C504 * Baseline!B$66*Baseline!B$66/Baseline!B$73 + Baseline!B$52*Baseline!B$52/Baseline!B$74 + Baseline!B$53*Baseline!B$53/Baseline!B$75 + Baseline!B$54*Baseline!B$54/Baseline!B$76)</f>
        <v>0.00002116216923</v>
      </c>
      <c r="F504" s="43">
        <f>Baseline!B$33 * (C504 * Baseline!B$66*Baseline!B$57/Baseline!B$73 + Baseline!B$52*Baseline!B$67/Baseline!B$74 + Baseline!B$53*Baseline!B$55/Baseline!B$75 + Baseline!B$54*Baseline!B$56/Baseline!B$76)</f>
        <v>0.000000200209263</v>
      </c>
      <c r="G504" s="45">
        <f>Baseline!B$33 * (C504 * Baseline!B$66*Baseline!B$58/Baseline!B$73 + Baseline!B$52*Baseline!B$59/Baseline!B$74 + Baseline!B$53*Baseline!B$68/Baseline!B$75 + Baseline!B$54*Baseline!B$60/Baseline!B$76)</f>
        <v>0.000000169443797</v>
      </c>
      <c r="H504" s="43">
        <f>Baseline!B$33 * (C504 * Baseline!B$66*Baseline!B$61/Baseline!B$73 + Baseline!B$52*Baseline!B$62/Baseline!B$74 + Baseline!B$53*Baseline!B$63/Baseline!B$75 + Baseline!B$54*Baseline!B$69/Baseline!B$76)</f>
        <v>0.000000003482443397</v>
      </c>
      <c r="I504" s="43">
        <f>Baseline!B$33 * (C504 * Baseline!B$57*Baseline!B$66/Baseline!B$73 + Baseline!B$67*Baseline!B$52/Baseline!B$74 + Baseline!B$55*Baseline!B$53/Baseline!B$75 + Baseline!B$56*Baseline!B$54/Baseline!B$76)</f>
        <v>0.000000200209263</v>
      </c>
      <c r="J504" s="45">
        <f>Baseline!B$33 * (C504 * Baseline!B$57*Baseline!B$57/Baseline!B$73 + Baseline!B$67*Baseline!B$67/Baseline!B$74 + Baseline!B$55*Baseline!B$55/Baseline!B$75 + Baseline!B$56*Baseline!B$56/Baseline!B$76)</f>
        <v>0.000001763813854</v>
      </c>
      <c r="K504" s="43">
        <f>Baseline!B$33 * (C504 * Baseline!B$57*Baseline!B$58/Baseline!B$73 + Baseline!B$67*Baseline!B$59/Baseline!B$74 + Baseline!B$55*Baseline!B$68/Baseline!B$75 + Baseline!B$56*Baseline!B$60/Baseline!B$76)</f>
        <v>0.00000001374204247</v>
      </c>
      <c r="L504" s="45">
        <f>Baseline!B$33 * (C504 * Baseline!B$57*Baseline!B$61/Baseline!B$73 + Baseline!B$67*Baseline!B$62/Baseline!B$74 + Baseline!B$55*Baseline!B$63/Baseline!B$75 + Baseline!B$56*Baseline!B$69/Baseline!B$76)</f>
        <v>0.00000001439286412</v>
      </c>
      <c r="M504" s="43">
        <f>Baseline!B$33 * (C504 * Baseline!B$58*Baseline!B$66/Baseline!B$73 + Baseline!B$59*Baseline!B$52/Baseline!B$74 + Baseline!B$68*Baseline!B$53/Baseline!B$75 + Baseline!B$60*Baseline!B$54/Baseline!B$76)</f>
        <v>0.000000169443797</v>
      </c>
      <c r="N504" s="45">
        <f>Baseline!B$33 * (C504 * Baseline!B$58*Baseline!B$57/Baseline!B$73 + Baseline!B$59*Baseline!B$67/Baseline!B$74 + Baseline!B$68*Baseline!B$55/Baseline!B$75 + Baseline!B$60*Baseline!B$56/Baseline!B$76)</f>
        <v>0.00000001374204247</v>
      </c>
      <c r="O504" s="45">
        <f>Baseline!B$33 * (C504 * Baseline!B$58*Baseline!B$58/Baseline!B$73 + Baseline!B$59*Baseline!B$59/Baseline!B$74 + Baseline!B$68*Baseline!B$68/Baseline!B$75 + Baseline!B$60*Baseline!B$60/Baseline!B$76)</f>
        <v>0.000001324390574</v>
      </c>
      <c r="P504" s="43">
        <f>Baseline!B$33 * (C504 * Baseline!B$58*Baseline!B$61/Baseline!B$73 + Baseline!B$59*Baseline!B$62/Baseline!B$74 + Baseline!B$68*Baseline!B$63/Baseline!B$75 + Baseline!B$60*Baseline!B$69/Baseline!B$76)</f>
        <v>0.000000001646971961</v>
      </c>
      <c r="Q504" s="43">
        <f>Baseline!B$33 * (C504 * Baseline!B$61*Baseline!B$66/Baseline!B$73 + Baseline!B$62*Baseline!B$52/Baseline!B$74 + Baseline!B$63*Baseline!B$53/Baseline!B$75 + Baseline!B$69*Baseline!B$54/Baseline!B$76)</f>
        <v>0.000000003482443397</v>
      </c>
      <c r="R504" s="43">
        <f>Baseline!B$33 * (C504 * Baseline!B$61*Baseline!B$57/Baseline!B$73 + Baseline!B$62*Baseline!B$67/Baseline!B$74 + Baseline!B$63*Baseline!B$55/Baseline!B$75 + Baseline!B$69*Baseline!B$56/Baseline!B$76)</f>
        <v>0.00000001439286412</v>
      </c>
      <c r="S504" s="43">
        <f>Baseline!B$33 * (C504 * Baseline!B$61*Baseline!B$58/Baseline!B$73 + Baseline!B$62*Baseline!B$59/Baseline!B$74 + Baseline!B$63*Baseline!B$68/Baseline!B$75 + Baseline!B$69*Baseline!B$60/Baseline!B$76)</f>
        <v>0.000000001646971961</v>
      </c>
      <c r="T504" s="43">
        <f>Baseline!B$33 * (C504 * Baseline!B$61*Baseline!B$61/Baseline!B$73 + Baseline!B$62*Baseline!B$62/Baseline!B$74 + Baseline!B$63*Baseline!B$63/Baseline!B$75 + Baseline!B$69*Baseline!B$69/Baseline!B$76)</f>
        <v>0.00000009854654811</v>
      </c>
      <c r="U504" s="41"/>
      <c r="V504" s="43">
        <f>E504 * ( Baseline!B$87 * Baseline!B$7 )</f>
        <v>0.2196421544</v>
      </c>
      <c r="W504" s="43">
        <f>F504 * ( Baseline!D$87 * Baseline!B$11 )</f>
        <v>0.003693179328</v>
      </c>
      <c r="X504" s="43">
        <f>G504 * ( Baseline!F$87 * Baseline!B$16 )</f>
        <v>0.005885591302</v>
      </c>
      <c r="Y504" s="43">
        <f>H504 * ( Baseline!H$87 * Baseline!B$18 )</f>
        <v>0.001224682943</v>
      </c>
      <c r="Z504" s="51">
        <f t="shared" si="1"/>
        <v>0.230445608</v>
      </c>
      <c r="AA504" s="43">
        <f>I504 * ( Baseline!B$87 * Baseline!B$7 )</f>
        <v>0.002077971941</v>
      </c>
      <c r="AB504" s="45">
        <f>J504 * ( Baseline!D$87 * Baseline!B$11 )</f>
        <v>0.03253636103</v>
      </c>
      <c r="AC504" s="45">
        <f>K504 * ( Baseline!F$87 * Baseline!B$16 )</f>
        <v>0.0004773266833</v>
      </c>
      <c r="AD504" s="45">
        <f>L504 * ( Baseline!F$87 * Baseline!B$16 )</f>
        <v>0.0004999328238</v>
      </c>
      <c r="AE504" s="51">
        <f t="shared" si="2"/>
        <v>0.03559159248</v>
      </c>
      <c r="AF504" s="51">
        <f>M504 * ( Baseline!B$87 * Baseline!B$7 )</f>
        <v>0.001758657169</v>
      </c>
      <c r="AG504" s="51">
        <f>N504 * ( Baseline!D$87 * Baseline!B$11 )</f>
        <v>0.0002534939013</v>
      </c>
      <c r="AH504" s="51">
        <f>O504 * ( Baseline!F$87 * Baseline!B$16 )</f>
        <v>0.04600240187</v>
      </c>
      <c r="AI504" s="51">
        <f>P504 * ( Baseline!H$87 * Baseline!B$18 )</f>
        <v>0.0005791963393</v>
      </c>
      <c r="AJ504" s="51">
        <f t="shared" si="3"/>
        <v>0.04859374928</v>
      </c>
      <c r="AK504" s="51">
        <f>Q504 * ( Baseline!B$87 * Baseline!B$7 )</f>
        <v>0.00003614428002</v>
      </c>
      <c r="AL504" s="51">
        <f>R504 * ( Baseline!D$87 * Baseline!B$11 )</f>
        <v>0.0002654993452</v>
      </c>
      <c r="AM504" s="51">
        <f>S504 * ( Baseline!F$87 * Baseline!B$16 )</f>
        <v>0.00005720719213</v>
      </c>
      <c r="AN504" s="51">
        <f>T504 * ( Baseline!H$87 * Baseline!B$18 )</f>
        <v>0.03465620622</v>
      </c>
      <c r="AO504" s="51">
        <f t="shared" si="4"/>
        <v>0.03501505704</v>
      </c>
      <c r="AP504" s="61"/>
      <c r="AQ504" s="51">
        <f>V504 * ( (1-Baseline!B$88-Baseline!B$87) + (1-B504)*Baseline!B$88 )</f>
        <v>0.1039689056</v>
      </c>
      <c r="AR504" s="51">
        <f>W504 * ( (1-Baseline!B$88-Baseline!B$87) + (1-B504)*Baseline!B$88 )</f>
        <v>0.001748188157</v>
      </c>
      <c r="AS504" s="51">
        <f>X504 * ( (1-Baseline!B$88-Baseline!B$87) + (1-B504)*Baseline!B$88 )</f>
        <v>0.00278597926</v>
      </c>
      <c r="AT504" s="51">
        <f>Y504 * ( (1-Baseline!B$88-Baseline!B$87) + (1-B504)*Baseline!B$88 )</f>
        <v>0.000579710874</v>
      </c>
      <c r="AU504" s="51">
        <f t="shared" si="5"/>
        <v>0.1090827839</v>
      </c>
      <c r="AV504" s="51">
        <f>AA504 * ( (1-Baseline!D$88-Baseline!D$87) + (1-B504)*Baseline!D$88 )</f>
        <v>0.001531617575</v>
      </c>
      <c r="AW504" s="51">
        <f>AB504 * ( (1-Baseline!D$88-Baseline!D$87) + (1-B504)*Baseline!D$88 )</f>
        <v>0.02398168204</v>
      </c>
      <c r="AX504" s="51">
        <f>AC504 * ( (1-Baseline!D$88-Baseline!D$87) + (1-B504)*Baseline!D$88 )</f>
        <v>0.0003518247397</v>
      </c>
      <c r="AY504" s="51">
        <f>AD504 * ( (1-Baseline!D$88-Baseline!D$87) + (1-B504)*Baseline!D$88 )</f>
        <v>0.0003684871216</v>
      </c>
      <c r="AZ504" s="51">
        <f t="shared" si="6"/>
        <v>0.02623361148</v>
      </c>
      <c r="BA504" s="51">
        <f>AF504 * ( (1-Baseline!F$88-Baseline!F$87) + (1-Baseline!B$36)*Baseline!F$88 )</f>
        <v>0.001265585976</v>
      </c>
      <c r="BB504" s="51">
        <f>AG504 * ( (1-Baseline!F$88-Baseline!F$87) + (1-Baseline!B$36)*Baseline!F$88 )</f>
        <v>0.0001824223232</v>
      </c>
      <c r="BC504" s="51">
        <f>AH504 * ( (1-Baseline!F$88-Baseline!F$87) + (1-Baseline!B$36)*Baseline!F$88 )</f>
        <v>0.03310480046</v>
      </c>
      <c r="BD504" s="51">
        <f>AI504 * ( (1-Baseline!F$88-Baseline!F$87) + (1-Baseline!B$36)*Baseline!F$88 )</f>
        <v>0.0004168082201</v>
      </c>
      <c r="BE504" s="51">
        <f t="shared" si="7"/>
        <v>0.03496961698</v>
      </c>
      <c r="BF504" s="51">
        <f>AK504 * ( (1-Baseline!H$88-Baseline!H$87) + (1-Baseline!B$36)*Baseline!H$88 )</f>
        <v>0.00002863783594</v>
      </c>
      <c r="BG504" s="51">
        <f>AL504 * ( (1-Baseline!H$88-Baseline!H$87) + (1-Baseline!B$36)*Baseline!H$88 )</f>
        <v>0.0002103604412</v>
      </c>
      <c r="BH504" s="51">
        <f>AM504 * ( (1-Baseline!H$88-Baseline!H$87) + (1-Baseline!B$36)*Baseline!H$88 )</f>
        <v>0.00004532640246</v>
      </c>
      <c r="BI504" s="51">
        <f>AN504 * ( (1-Baseline!H$88-Baseline!H$87) + (1-Baseline!B$36)*Baseline!H$88 )</f>
        <v>0.02745880531</v>
      </c>
      <c r="BJ504" s="51">
        <f t="shared" si="8"/>
        <v>0.02774312999</v>
      </c>
      <c r="BK504" s="61"/>
      <c r="BL504" s="51">
        <f t="shared" si="19"/>
        <v>0.9531192906</v>
      </c>
      <c r="BM504" s="51">
        <f t="shared" si="20"/>
        <v>0.01602625175</v>
      </c>
      <c r="BN504" s="51">
        <f t="shared" si="21"/>
        <v>0.02554004545</v>
      </c>
      <c r="BO504" s="51">
        <f t="shared" si="22"/>
        <v>0.005314412166</v>
      </c>
      <c r="BP504" s="51">
        <f t="shared" si="9"/>
        <v>1</v>
      </c>
      <c r="BQ504" s="51">
        <f t="shared" si="23"/>
        <v>0.05838378663</v>
      </c>
      <c r="BR504" s="51">
        <f t="shared" si="24"/>
        <v>0.9141586191</v>
      </c>
      <c r="BS504" s="51">
        <f t="shared" si="25"/>
        <v>0.01341122018</v>
      </c>
      <c r="BT504" s="51">
        <f t="shared" si="26"/>
        <v>0.01404637413</v>
      </c>
      <c r="BU504" s="51">
        <f t="shared" si="10"/>
        <v>1</v>
      </c>
      <c r="BV504" s="51">
        <f t="shared" si="27"/>
        <v>0.03619101623</v>
      </c>
      <c r="BW504" s="51">
        <f t="shared" si="28"/>
        <v>0.00521659483</v>
      </c>
      <c r="BX504" s="51">
        <f t="shared" si="29"/>
        <v>0.9466732358</v>
      </c>
      <c r="BY504" s="51">
        <f t="shared" si="30"/>
        <v>0.01191915314</v>
      </c>
      <c r="BZ504" s="51">
        <f t="shared" si="11"/>
        <v>1</v>
      </c>
      <c r="CA504" s="51">
        <f t="shared" si="31"/>
        <v>0.00103224964</v>
      </c>
      <c r="CB504" s="51">
        <f t="shared" si="32"/>
        <v>0.007582433607</v>
      </c>
      <c r="CC504" s="51">
        <f t="shared" si="33"/>
        <v>0.001633788346</v>
      </c>
      <c r="CD504" s="51">
        <f t="shared" si="34"/>
        <v>0.9897515284</v>
      </c>
      <c r="CE504" s="51">
        <f t="shared" si="12"/>
        <v>1</v>
      </c>
      <c r="CF504" s="61"/>
      <c r="CG504" s="51">
        <f t="shared" si="35"/>
        <v>0.9531192906</v>
      </c>
      <c r="CH504" s="51">
        <f t="shared" si="36"/>
        <v>0.01602625175</v>
      </c>
      <c r="CI504" s="51">
        <f t="shared" si="37"/>
        <v>0.02554004545</v>
      </c>
      <c r="CJ504" s="51">
        <f t="shared" si="38"/>
        <v>0.005314412166</v>
      </c>
      <c r="CK504" s="51">
        <f t="shared" si="13"/>
        <v>1</v>
      </c>
      <c r="CL504" s="51">
        <f t="shared" si="39"/>
        <v>0.05838378663</v>
      </c>
      <c r="CM504" s="51">
        <f t="shared" si="40"/>
        <v>0.9141586191</v>
      </c>
      <c r="CN504" s="51">
        <f t="shared" si="41"/>
        <v>0.01341122018</v>
      </c>
      <c r="CO504" s="51">
        <f t="shared" si="42"/>
        <v>0.01404637413</v>
      </c>
      <c r="CP504" s="51">
        <f t="shared" si="14"/>
        <v>1</v>
      </c>
      <c r="CQ504" s="51">
        <f t="shared" si="43"/>
        <v>0.03619101623</v>
      </c>
      <c r="CR504" s="51">
        <f t="shared" si="44"/>
        <v>0.00521659483</v>
      </c>
      <c r="CS504" s="51">
        <f t="shared" si="45"/>
        <v>0.9466732358</v>
      </c>
      <c r="CT504" s="51">
        <f t="shared" si="46"/>
        <v>0.01191915314</v>
      </c>
      <c r="CU504" s="51">
        <f t="shared" si="15"/>
        <v>1</v>
      </c>
      <c r="CV504" s="51">
        <f t="shared" si="47"/>
        <v>0.00103224964</v>
      </c>
      <c r="CW504" s="51">
        <f t="shared" si="48"/>
        <v>0.007582433607</v>
      </c>
      <c r="CX504" s="51">
        <f t="shared" si="49"/>
        <v>0.001633788346</v>
      </c>
      <c r="CY504" s="51">
        <f t="shared" si="50"/>
        <v>0.9897515284</v>
      </c>
      <c r="CZ504" s="51">
        <f t="shared" si="16"/>
        <v>1</v>
      </c>
      <c r="DA504" s="61"/>
      <c r="DB504" s="51">
        <f>(AQ504*Baseline!B$7 + AV504*Baseline!B$11 + BA504*Baseline!B$16 + BF504*Baseline!B$18)</f>
        <v>59260.85918</v>
      </c>
      <c r="DC504" s="51">
        <f>(AR504*Baseline!B$7 + AW504*Baseline!B$11 + BB504*Baseline!B$16 + BG504*Baseline!B$18)</f>
        <v>62521.60911</v>
      </c>
      <c r="DD504" s="51">
        <f>(AS504*Baseline!B$7 + AX504*Baseline!B$11 + BC504*Baseline!B$16 + BH504*Baseline!B$18)</f>
        <v>115088.6115</v>
      </c>
      <c r="DE504" s="51">
        <f>(AT504*Baseline!B$7 + AY504*Baseline!B$11 + BD504*Baseline!B$16 + BI504*Baseline!B$18)</f>
        <v>1259828.889</v>
      </c>
      <c r="DF504" s="51">
        <f t="shared" si="17"/>
        <v>1496699.969</v>
      </c>
      <c r="DG504" s="61"/>
      <c r="DH504" s="51">
        <f t="shared" si="51"/>
        <v>0.03959434785</v>
      </c>
      <c r="DI504" s="51">
        <f t="shared" si="52"/>
        <v>0.04177297416</v>
      </c>
      <c r="DJ504" s="51">
        <f t="shared" si="53"/>
        <v>0.07689491143</v>
      </c>
      <c r="DK504" s="51">
        <f t="shared" si="54"/>
        <v>0.8417377666</v>
      </c>
      <c r="DL504" s="51">
        <f t="shared" si="18"/>
        <v>1</v>
      </c>
      <c r="DM504" s="61"/>
      <c r="DN504" s="51">
        <f>DH504 / (Baseline!B$7/Baseline!B$17)</f>
        <v>4.226436208</v>
      </c>
      <c r="DO504" s="51">
        <f>DI504 / (Baseline!B$11/Baseline!B$17)</f>
        <v>1.00841959</v>
      </c>
      <c r="DP504" s="51">
        <f>DJ504 / (Baseline!B$16/Baseline!B$17)</f>
        <v>1.188258763</v>
      </c>
      <c r="DQ504" s="51">
        <f>DK504 / (Baseline!B$18/Baseline!B$17)</f>
        <v>0.9516588555</v>
      </c>
      <c r="DR504" s="79"/>
      <c r="DS504" s="51">
        <f>(AU504*Baseline!B$34)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0.02889194884</v>
      </c>
      <c r="DT504" s="51">
        <f>(AZ504*Baseline!B$34) + (Baseline!D$88*(1-Baseline!D$89)*Baseline!B$35) + (Baseline!D$88*Baseline!D$89*((1-Baseline!D$90)*Baseline!B$40 + Baseline!D$90*Baseline!B$41))</f>
        <v>0.01034860972</v>
      </c>
      <c r="DU504" s="51">
        <f>(BE504*Baseline!B$34) + (Baseline!F$88*(1-Baseline!F$89)*Baseline!B$35) + (Baseline!F$88*Baseline!F$89*((1-Baseline!F$90)*Baseline!B$40 + Baseline!F$90*Baseline!B$41))</f>
        <v>0.01297608255</v>
      </c>
      <c r="DV504" s="51">
        <f>(BJ504*Baseline!B$34) + (Baseline!H$88*(1-Baseline!H$89)*Baseline!B$35) + (Baseline!H$88*Baseline!H$89*((1-Baseline!H$90)*Baseline!B$40 + Baseline!H$90*Baseline!B$41))</f>
        <v>0.009306469499</v>
      </c>
      <c r="DW504" s="51">
        <f>( DS504*Baseline!B$7 + DT504*Baseline!B$11 + DU504*Baseline!B$16 + DV504*Baseline!B$18 ) / Baseline!B$17</f>
        <v>0.009770590119</v>
      </c>
    </row>
    <row r="505">
      <c r="A505" s="4" t="s">
        <v>822</v>
      </c>
      <c r="B505" s="45">
        <f>MIN( MAX( NORMINV( MCrands!B505, (B$5+B$4)/2, (B$5-B$4)/3.29 ), 0 ), 1 )</f>
        <v>0.4749391624</v>
      </c>
      <c r="C505" s="45">
        <f>MAX( NORMINV( MCrands!C505, (C$5+C$4)/2, (C$5-C$4)/3.29 ), 0 )</f>
        <v>2.294528609</v>
      </c>
      <c r="D505" s="41"/>
      <c r="E505" s="43">
        <f>Baseline!B$33 * (C505 * Baseline!B$66*Baseline!B$66/Baseline!B$73 + Baseline!B$52*Baseline!B$52/Baseline!B$74 + Baseline!B$53*Baseline!B$53/Baseline!B$75 + Baseline!B$54*Baseline!B$54/Baseline!B$76)</f>
        <v>0.00001628656186</v>
      </c>
      <c r="F505" s="43">
        <f>Baseline!B$33 * (C505 * Baseline!B$66*Baseline!B$57/Baseline!B$73 + Baseline!B$52*Baseline!B$67/Baseline!B$74 + Baseline!B$53*Baseline!B$55/Baseline!B$75 + Baseline!B$54*Baseline!B$56/Baseline!B$76)</f>
        <v>0.0000001994394303</v>
      </c>
      <c r="G505" s="45">
        <f>Baseline!B$33 * (C505 * Baseline!B$66*Baseline!B$58/Baseline!B$73 + Baseline!B$52*Baseline!B$59/Baseline!B$74 + Baseline!B$53*Baseline!B$68/Baseline!B$75 + Baseline!B$54*Baseline!B$60/Baseline!B$76)</f>
        <v>0.0000001675512915</v>
      </c>
      <c r="H505" s="43">
        <f>Baseline!B$33 * (C505 * Baseline!B$66*Baseline!B$61/Baseline!B$73 + Baseline!B$52*Baseline!B$62/Baseline!B$74 + Baseline!B$53*Baseline!B$63/Baseline!B$75 + Baseline!B$54*Baseline!B$69/Baseline!B$76)</f>
        <v>0.000000003293192848</v>
      </c>
      <c r="I505" s="43">
        <f>Baseline!B$33 * (C505 * Baseline!B$57*Baseline!B$66/Baseline!B$73 + Baseline!B$67*Baseline!B$52/Baseline!B$74 + Baseline!B$55*Baseline!B$53/Baseline!B$75 + Baseline!B$56*Baseline!B$54/Baseline!B$76)</f>
        <v>0.0000001994394303</v>
      </c>
      <c r="J505" s="45">
        <f>Baseline!B$33 * (C505 * Baseline!B$57*Baseline!B$57/Baseline!B$73 + Baseline!B$67*Baseline!B$67/Baseline!B$74 + Baseline!B$55*Baseline!B$55/Baseline!B$75 + Baseline!B$56*Baseline!B$56/Baseline!B$76)</f>
        <v>0.000001763813732</v>
      </c>
      <c r="K505" s="43">
        <f>Baseline!B$33 * (C505 * Baseline!B$57*Baseline!B$58/Baseline!B$73 + Baseline!B$67*Baseline!B$59/Baseline!B$74 + Baseline!B$55*Baseline!B$68/Baseline!B$75 + Baseline!B$56*Baseline!B$60/Baseline!B$76)</f>
        <v>0.00000001374174365</v>
      </c>
      <c r="L505" s="45">
        <f>Baseline!B$33 * (C505 * Baseline!B$57*Baseline!B$61/Baseline!B$73 + Baseline!B$67*Baseline!B$62/Baseline!B$74 + Baseline!B$55*Baseline!B$63/Baseline!B$75 + Baseline!B$56*Baseline!B$69/Baseline!B$76)</f>
        <v>0.00000001439283424</v>
      </c>
      <c r="M505" s="43">
        <f>Baseline!B$33 * (C505 * Baseline!B$58*Baseline!B$66/Baseline!B$73 + Baseline!B$59*Baseline!B$52/Baseline!B$74 + Baseline!B$68*Baseline!B$53/Baseline!B$75 + Baseline!B$60*Baseline!B$54/Baseline!B$76)</f>
        <v>0.0000001675512915</v>
      </c>
      <c r="N505" s="45">
        <f>Baseline!B$33 * (C505 * Baseline!B$58*Baseline!B$57/Baseline!B$73 + Baseline!B$59*Baseline!B$67/Baseline!B$74 + Baseline!B$68*Baseline!B$55/Baseline!B$75 + Baseline!B$60*Baseline!B$56/Baseline!B$76)</f>
        <v>0.00000001374174365</v>
      </c>
      <c r="O505" s="45">
        <f>Baseline!B$33 * (C505 * Baseline!B$58*Baseline!B$58/Baseline!B$73 + Baseline!B$59*Baseline!B$59/Baseline!B$74 + Baseline!B$68*Baseline!B$68/Baseline!B$75 + Baseline!B$60*Baseline!B$60/Baseline!B$76)</f>
        <v>0.000001324389839</v>
      </c>
      <c r="P505" s="43">
        <f>Baseline!B$33 * (C505 * Baseline!B$58*Baseline!B$61/Baseline!B$73 + Baseline!B$59*Baseline!B$62/Baseline!B$74 + Baseline!B$68*Baseline!B$63/Baseline!B$75 + Baseline!B$60*Baseline!B$69/Baseline!B$76)</f>
        <v>0.000000001646898502</v>
      </c>
      <c r="Q505" s="43">
        <f>Baseline!B$33 * (C505 * Baseline!B$61*Baseline!B$66/Baseline!B$73 + Baseline!B$62*Baseline!B$52/Baseline!B$74 + Baseline!B$63*Baseline!B$53/Baseline!B$75 + Baseline!B$69*Baseline!B$54/Baseline!B$76)</f>
        <v>0.000000003293192848</v>
      </c>
      <c r="R505" s="43">
        <f>Baseline!B$33 * (C505 * Baseline!B$61*Baseline!B$57/Baseline!B$73 + Baseline!B$62*Baseline!B$67/Baseline!B$74 + Baseline!B$63*Baseline!B$55/Baseline!B$75 + Baseline!B$69*Baseline!B$56/Baseline!B$76)</f>
        <v>0.00000001439283424</v>
      </c>
      <c r="S505" s="43">
        <f>Baseline!B$33 * (C505 * Baseline!B$61*Baseline!B$58/Baseline!B$73 + Baseline!B$62*Baseline!B$59/Baseline!B$74 + Baseline!B$63*Baseline!B$68/Baseline!B$75 + Baseline!B$69*Baseline!B$60/Baseline!B$76)</f>
        <v>0.000000001646898502</v>
      </c>
      <c r="T505" s="43">
        <f>Baseline!B$33 * (C505 * Baseline!B$61*Baseline!B$61/Baseline!B$73 + Baseline!B$62*Baseline!B$62/Baseline!B$74 + Baseline!B$63*Baseline!B$63/Baseline!B$75 + Baseline!B$69*Baseline!B$69/Baseline!B$76)</f>
        <v>0.00000009854654076</v>
      </c>
      <c r="U505" s="41"/>
      <c r="V505" s="43">
        <f>E505 * ( Baseline!B$87 * Baseline!B$7 )</f>
        <v>0.1690382255</v>
      </c>
      <c r="W505" s="43">
        <f>F505 * ( Baseline!D$87 * Baseline!B$11 )</f>
        <v>0.003678978535</v>
      </c>
      <c r="X505" s="43">
        <f>G505 * ( Baseline!F$87 * Baseline!B$16 )</f>
        <v>0.005819855559</v>
      </c>
      <c r="Y505" s="43">
        <f>H505 * ( Baseline!H$87 * Baseline!B$18 )</f>
        <v>0.001158128546</v>
      </c>
      <c r="Z505" s="51">
        <f t="shared" si="1"/>
        <v>0.1796951882</v>
      </c>
      <c r="AA505" s="43">
        <f>I505 * ( Baseline!B$87 * Baseline!B$7 )</f>
        <v>0.002069981847</v>
      </c>
      <c r="AB505" s="45">
        <f>J505 * ( Baseline!D$87 * Baseline!B$11 )</f>
        <v>0.03253635879</v>
      </c>
      <c r="AC505" s="45">
        <f>K505 * ( Baseline!F$87 * Baseline!B$16 )</f>
        <v>0.000477316304</v>
      </c>
      <c r="AD505" s="45">
        <f>L505 * ( Baseline!F$87 * Baseline!B$16 )</f>
        <v>0.0004999317859</v>
      </c>
      <c r="AE505" s="51">
        <f t="shared" si="2"/>
        <v>0.03558358872</v>
      </c>
      <c r="AF505" s="51">
        <f>M505 * ( Baseline!B$87 * Baseline!B$7 )</f>
        <v>0.001739014854</v>
      </c>
      <c r="AG505" s="51">
        <f>N505 * ( Baseline!D$87 * Baseline!B$11 )</f>
        <v>0.0002534883891</v>
      </c>
      <c r="AH505" s="51">
        <f>O505 * ( Baseline!F$87 * Baseline!B$16 )</f>
        <v>0.04600237636</v>
      </c>
      <c r="AI505" s="51">
        <f>P505 * ( Baseline!H$87 * Baseline!B$18 )</f>
        <v>0.0005791705057</v>
      </c>
      <c r="AJ505" s="51">
        <f t="shared" si="3"/>
        <v>0.0485740501</v>
      </c>
      <c r="AK505" s="51">
        <f>Q505 * ( Baseline!B$87 * Baseline!B$7 )</f>
        <v>0.00003418004857</v>
      </c>
      <c r="AL505" s="51">
        <f>R505 * ( Baseline!D$87 * Baseline!B$11 )</f>
        <v>0.000265498794</v>
      </c>
      <c r="AM505" s="51">
        <f>S505 * ( Baseline!F$87 * Baseline!B$16 )</f>
        <v>0.00005720464054</v>
      </c>
      <c r="AN505" s="51">
        <f>T505 * ( Baseline!H$87 * Baseline!B$18 )</f>
        <v>0.03465620364</v>
      </c>
      <c r="AO505" s="51">
        <f t="shared" si="4"/>
        <v>0.03501308712</v>
      </c>
      <c r="AP505" s="61"/>
      <c r="AQ505" s="51">
        <f>V505 * ( (1-Baseline!B$88-Baseline!B$87) + (1-B505)*Baseline!B$88 )</f>
        <v>0.09396905031</v>
      </c>
      <c r="AR505" s="51">
        <f>W505 * ( (1-Baseline!B$88-Baseline!B$87) + (1-B505)*Baseline!B$88 )</f>
        <v>0.002045159418</v>
      </c>
      <c r="AS505" s="51">
        <f>X505 * ( (1-Baseline!B$88-Baseline!B$87) + (1-B505)*Baseline!B$88 )</f>
        <v>0.003235281831</v>
      </c>
      <c r="AT505" s="51">
        <f>Y505 * ( (1-Baseline!B$88-Baseline!B$87) + (1-B505)*Baseline!B$88 )</f>
        <v>0.0006438084596</v>
      </c>
      <c r="AU505" s="51">
        <f t="shared" si="5"/>
        <v>0.09989330002</v>
      </c>
      <c r="AV505" s="51">
        <f>AA505 * ( (1-Baseline!D$88-Baseline!D$87) + (1-B505)*Baseline!D$88 )</f>
        <v>0.001611740972</v>
      </c>
      <c r="AW505" s="51">
        <f>AB505 * ( (1-Baseline!D$88-Baseline!D$87) + (1-B505)*Baseline!D$88 )</f>
        <v>0.02533364368</v>
      </c>
      <c r="AX505" s="51">
        <f>AC505 * ( (1-Baseline!D$88-Baseline!D$87) + (1-B505)*Baseline!D$88 )</f>
        <v>0.0003716507199</v>
      </c>
      <c r="AY505" s="51">
        <f>AD505 * ( (1-Baseline!D$88-Baseline!D$87) + (1-B505)*Baseline!D$88 )</f>
        <v>0.0003892597143</v>
      </c>
      <c r="AZ505" s="51">
        <f t="shared" si="6"/>
        <v>0.02770629509</v>
      </c>
      <c r="BA505" s="51">
        <f>AF505 * ( (1-Baseline!F$88-Baseline!F$87) + (1-Baseline!B$36)*Baseline!F$88 )</f>
        <v>0.001251450738</v>
      </c>
      <c r="BB505" s="51">
        <f>AG505 * ( (1-Baseline!F$88-Baseline!F$87) + (1-Baseline!B$36)*Baseline!F$88 )</f>
        <v>0.0001824183565</v>
      </c>
      <c r="BC505" s="51">
        <f>AH505 * ( (1-Baseline!F$88-Baseline!F$87) + (1-Baseline!B$36)*Baseline!F$88 )</f>
        <v>0.0331047821</v>
      </c>
      <c r="BD505" s="51">
        <f>AI505 * ( (1-Baseline!F$88-Baseline!F$87) + (1-Baseline!B$36)*Baseline!F$88 )</f>
        <v>0.0004167896294</v>
      </c>
      <c r="BE505" s="51">
        <f t="shared" si="7"/>
        <v>0.03495544082</v>
      </c>
      <c r="BF505" s="51">
        <f>AK505 * ( (1-Baseline!H$88-Baseline!H$87) + (1-Baseline!B$36)*Baseline!H$88 )</f>
        <v>0.00002708153608</v>
      </c>
      <c r="BG505" s="51">
        <f>AL505 * ( (1-Baseline!H$88-Baseline!H$87) + (1-Baseline!B$36)*Baseline!H$88 )</f>
        <v>0.0002103600045</v>
      </c>
      <c r="BH505" s="51">
        <f>AM505 * ( (1-Baseline!H$88-Baseline!H$87) + (1-Baseline!B$36)*Baseline!H$88 )</f>
        <v>0.00004532438079</v>
      </c>
      <c r="BI505" s="51">
        <f>AN505 * ( (1-Baseline!H$88-Baseline!H$87) + (1-Baseline!B$36)*Baseline!H$88 )</f>
        <v>0.02745880327</v>
      </c>
      <c r="BJ505" s="51">
        <f t="shared" si="8"/>
        <v>0.02774156919</v>
      </c>
      <c r="BK505" s="61"/>
      <c r="BL505" s="51">
        <f t="shared" si="19"/>
        <v>0.9406942237</v>
      </c>
      <c r="BM505" s="51">
        <f t="shared" si="20"/>
        <v>0.02047343934</v>
      </c>
      <c r="BN505" s="51">
        <f t="shared" si="21"/>
        <v>0.03238737563</v>
      </c>
      <c r="BO505" s="51">
        <f t="shared" si="22"/>
        <v>0.006444961368</v>
      </c>
      <c r="BP505" s="51">
        <f t="shared" si="9"/>
        <v>1</v>
      </c>
      <c r="BQ505" s="51">
        <f t="shared" si="23"/>
        <v>0.05817237444</v>
      </c>
      <c r="BR505" s="51">
        <f t="shared" si="24"/>
        <v>0.9143641761</v>
      </c>
      <c r="BS505" s="51">
        <f t="shared" si="25"/>
        <v>0.01341394505</v>
      </c>
      <c r="BT505" s="51">
        <f t="shared" si="26"/>
        <v>0.01404950439</v>
      </c>
      <c r="BU505" s="51">
        <f t="shared" si="10"/>
        <v>1</v>
      </c>
      <c r="BV505" s="51">
        <f t="shared" si="27"/>
        <v>0.0358013147</v>
      </c>
      <c r="BW505" s="51">
        <f t="shared" si="28"/>
        <v>0.005218596938</v>
      </c>
      <c r="BX505" s="51">
        <f t="shared" si="29"/>
        <v>0.9470566333</v>
      </c>
      <c r="BY505" s="51">
        <f t="shared" si="30"/>
        <v>0.01192345511</v>
      </c>
      <c r="BZ505" s="51">
        <f t="shared" si="11"/>
        <v>1</v>
      </c>
      <c r="CA505" s="51">
        <f t="shared" si="31"/>
        <v>0.0009762077948</v>
      </c>
      <c r="CB505" s="51">
        <f t="shared" si="32"/>
        <v>0.007582844469</v>
      </c>
      <c r="CC505" s="51">
        <f t="shared" si="33"/>
        <v>0.001633807392</v>
      </c>
      <c r="CD505" s="51">
        <f t="shared" si="34"/>
        <v>0.9898071403</v>
      </c>
      <c r="CE505" s="51">
        <f t="shared" si="12"/>
        <v>1</v>
      </c>
      <c r="CF505" s="61"/>
      <c r="CG505" s="51">
        <f t="shared" si="35"/>
        <v>0.9406942237</v>
      </c>
      <c r="CH505" s="51">
        <f t="shared" si="36"/>
        <v>0.02047343934</v>
      </c>
      <c r="CI505" s="51">
        <f t="shared" si="37"/>
        <v>0.03238737563</v>
      </c>
      <c r="CJ505" s="51">
        <f t="shared" si="38"/>
        <v>0.006444961368</v>
      </c>
      <c r="CK505" s="51">
        <f t="shared" si="13"/>
        <v>1</v>
      </c>
      <c r="CL505" s="51">
        <f t="shared" si="39"/>
        <v>0.05817237444</v>
      </c>
      <c r="CM505" s="51">
        <f t="shared" si="40"/>
        <v>0.9143641761</v>
      </c>
      <c r="CN505" s="51">
        <f t="shared" si="41"/>
        <v>0.01341394505</v>
      </c>
      <c r="CO505" s="51">
        <f t="shared" si="42"/>
        <v>0.01404950439</v>
      </c>
      <c r="CP505" s="51">
        <f t="shared" si="14"/>
        <v>1</v>
      </c>
      <c r="CQ505" s="51">
        <f t="shared" si="43"/>
        <v>0.0358013147</v>
      </c>
      <c r="CR505" s="51">
        <f t="shared" si="44"/>
        <v>0.005218596938</v>
      </c>
      <c r="CS505" s="51">
        <f t="shared" si="45"/>
        <v>0.9470566333</v>
      </c>
      <c r="CT505" s="51">
        <f t="shared" si="46"/>
        <v>0.01192345511</v>
      </c>
      <c r="CU505" s="51">
        <f t="shared" si="15"/>
        <v>1</v>
      </c>
      <c r="CV505" s="51">
        <f t="shared" si="47"/>
        <v>0.0009762077948</v>
      </c>
      <c r="CW505" s="51">
        <f t="shared" si="48"/>
        <v>0.007582844469</v>
      </c>
      <c r="CX505" s="51">
        <f t="shared" si="49"/>
        <v>0.001633807392</v>
      </c>
      <c r="CY505" s="51">
        <f t="shared" si="50"/>
        <v>0.9898071403</v>
      </c>
      <c r="CZ505" s="51">
        <f t="shared" si="16"/>
        <v>1</v>
      </c>
      <c r="DA505" s="61"/>
      <c r="DB505" s="51">
        <f>(AQ505*Baseline!B$7 + AV505*Baseline!B$11 + BA505*Baseline!B$16 + BF505*Baseline!B$18)</f>
        <v>54464.13833</v>
      </c>
      <c r="DC505" s="51">
        <f>(AR505*Baseline!B$7 + AW505*Baseline!B$11 + BB505*Baseline!B$16 + BG505*Baseline!B$18)</f>
        <v>65564.96162</v>
      </c>
      <c r="DD505" s="51">
        <f>(AS505*Baseline!B$7 + AX505*Baseline!B$11 + BC505*Baseline!B$16 + BH505*Baseline!B$18)</f>
        <v>115348.8871</v>
      </c>
      <c r="DE505" s="51">
        <f>(AT505*Baseline!B$7 + AY505*Baseline!B$11 + BD505*Baseline!B$16 + BI505*Baseline!B$18)</f>
        <v>1259904.368</v>
      </c>
      <c r="DF505" s="51">
        <f t="shared" si="17"/>
        <v>1495282.355</v>
      </c>
      <c r="DG505" s="61"/>
      <c r="DH505" s="51">
        <f t="shared" si="51"/>
        <v>0.0364239825</v>
      </c>
      <c r="DI505" s="51">
        <f t="shared" si="52"/>
        <v>0.04384788023</v>
      </c>
      <c r="DJ505" s="51">
        <f t="shared" si="53"/>
        <v>0.0771418767</v>
      </c>
      <c r="DK505" s="51">
        <f t="shared" si="54"/>
        <v>0.8425862606</v>
      </c>
      <c r="DL505" s="51">
        <f t="shared" si="18"/>
        <v>1</v>
      </c>
      <c r="DM505" s="61"/>
      <c r="DN505" s="51">
        <f>DH505 / (Baseline!B$7/Baseline!B$17)</f>
        <v>3.88802056</v>
      </c>
      <c r="DO505" s="51">
        <f>DI505 / (Baseline!B$11/Baseline!B$17)</f>
        <v>1.058508816</v>
      </c>
      <c r="DP505" s="51">
        <f>DJ505 / (Baseline!B$16/Baseline!B$17)</f>
        <v>1.192075123</v>
      </c>
      <c r="DQ505" s="51">
        <f>DK505 / (Baseline!B$18/Baseline!B$17)</f>
        <v>0.9526181529</v>
      </c>
      <c r="DR505" s="79"/>
      <c r="DS505" s="51">
        <f>(AU505*Baseline!B$34)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0.02751352625</v>
      </c>
      <c r="DT505" s="51">
        <f>(AZ505*Baseline!B$34) + (Baseline!D$88*(1-Baseline!D$89)*Baseline!B$35) + (Baseline!D$88*Baseline!D$89*((1-Baseline!D$90)*Baseline!B$40 + Baseline!D$90*Baseline!B$41))</f>
        <v>0.01056951226</v>
      </c>
      <c r="DU505" s="51">
        <f>(BE505*Baseline!B$34) + (Baseline!F$88*(1-Baseline!F$89)*Baseline!B$35) + (Baseline!F$88*Baseline!F$89*((1-Baseline!F$90)*Baseline!B$40 + Baseline!F$90*Baseline!B$41))</f>
        <v>0.01297395612</v>
      </c>
      <c r="DV505" s="51">
        <f>(BJ505*Baseline!B$34) + (Baseline!H$88*(1-Baseline!H$89)*Baseline!B$35) + (Baseline!H$88*Baseline!H$89*((1-Baseline!H$90)*Baseline!B$40 + Baseline!H$90*Baseline!B$41))</f>
        <v>0.009306235378</v>
      </c>
      <c r="DW505" s="51">
        <f>( DS505*Baseline!B$7 + DT505*Baseline!B$11 + DU505*Baseline!B$16 + DV505*Baseline!B$18 ) / Baseline!B$17</f>
        <v>0.009766482726</v>
      </c>
    </row>
    <row r="506">
      <c r="A506" s="4" t="s">
        <v>823</v>
      </c>
      <c r="B506" s="45">
        <f>MIN( MAX( NORMINV( MCrands!B506, (B$5+B$4)/2, (B$5-B$4)/3.29 ), 0 ), 1 )</f>
        <v>0.497626245</v>
      </c>
      <c r="C506" s="45">
        <f>MAX( NORMINV( MCrands!C506, (C$5+C$4)/2, (C$5-C$4)/3.29 ), 0 )</f>
        <v>2.545811908</v>
      </c>
      <c r="D506" s="41"/>
      <c r="E506" s="43">
        <f>Baseline!B$33 * (C506 * Baseline!B$66*Baseline!B$66/Baseline!B$73 + Baseline!B$52*Baseline!B$52/Baseline!B$74 + Baseline!B$53*Baseline!B$53/Baseline!B$75 + Baseline!B$54*Baseline!B$54/Baseline!B$76)</f>
        <v>0.00001806565365</v>
      </c>
      <c r="F506" s="43">
        <f>Baseline!B$33 * (C506 * Baseline!B$66*Baseline!B$57/Baseline!B$73 + Baseline!B$52*Baseline!B$67/Baseline!B$74 + Baseline!B$53*Baseline!B$55/Baseline!B$75 + Baseline!B$54*Baseline!B$56/Baseline!B$76)</f>
        <v>0.0000001997203395</v>
      </c>
      <c r="G506" s="45">
        <f>Baseline!B$33 * (C506 * Baseline!B$66*Baseline!B$58/Baseline!B$73 + Baseline!B$52*Baseline!B$59/Baseline!B$74 + Baseline!B$53*Baseline!B$68/Baseline!B$75 + Baseline!B$54*Baseline!B$60/Baseline!B$76)</f>
        <v>0.00000016824186</v>
      </c>
      <c r="H506" s="43">
        <f>Baseline!B$33 * (C506 * Baseline!B$66*Baseline!B$61/Baseline!B$73 + Baseline!B$52*Baseline!B$62/Baseline!B$74 + Baseline!B$53*Baseline!B$63/Baseline!B$75 + Baseline!B$54*Baseline!B$69/Baseline!B$76)</f>
        <v>0.0000000033622497</v>
      </c>
      <c r="I506" s="43">
        <f>Baseline!B$33 * (C506 * Baseline!B$57*Baseline!B$66/Baseline!B$73 + Baseline!B$67*Baseline!B$52/Baseline!B$74 + Baseline!B$55*Baseline!B$53/Baseline!B$75 + Baseline!B$56*Baseline!B$54/Baseline!B$76)</f>
        <v>0.0000001997203395</v>
      </c>
      <c r="J506" s="45">
        <f>Baseline!B$33 * (C506 * Baseline!B$57*Baseline!B$57/Baseline!B$73 + Baseline!B$67*Baseline!B$67/Baseline!B$74 + Baseline!B$55*Baseline!B$55/Baseline!B$75 + Baseline!B$56*Baseline!B$56/Baseline!B$76)</f>
        <v>0.000001763813777</v>
      </c>
      <c r="K506" s="43">
        <f>Baseline!B$33 * (C506 * Baseline!B$57*Baseline!B$58/Baseline!B$73 + Baseline!B$67*Baseline!B$59/Baseline!B$74 + Baseline!B$55*Baseline!B$68/Baseline!B$75 + Baseline!B$56*Baseline!B$60/Baseline!B$76)</f>
        <v>0.00000001374185269</v>
      </c>
      <c r="L506" s="45">
        <f>Baseline!B$33 * (C506 * Baseline!B$57*Baseline!B$61/Baseline!B$73 + Baseline!B$67*Baseline!B$62/Baseline!B$74 + Baseline!B$55*Baseline!B$63/Baseline!B$75 + Baseline!B$56*Baseline!B$69/Baseline!B$76)</f>
        <v>0.00000001439284514</v>
      </c>
      <c r="M506" s="43">
        <f>Baseline!B$33 * (C506 * Baseline!B$58*Baseline!B$66/Baseline!B$73 + Baseline!B$59*Baseline!B$52/Baseline!B$74 + Baseline!B$68*Baseline!B$53/Baseline!B$75 + Baseline!B$60*Baseline!B$54/Baseline!B$76)</f>
        <v>0.00000016824186</v>
      </c>
      <c r="N506" s="45">
        <f>Baseline!B$33 * (C506 * Baseline!B$58*Baseline!B$57/Baseline!B$73 + Baseline!B$59*Baseline!B$67/Baseline!B$74 + Baseline!B$68*Baseline!B$55/Baseline!B$75 + Baseline!B$60*Baseline!B$56/Baseline!B$76)</f>
        <v>0.00000001374185269</v>
      </c>
      <c r="O506" s="45">
        <f>Baseline!B$33 * (C506 * Baseline!B$58*Baseline!B$58/Baseline!B$73 + Baseline!B$59*Baseline!B$59/Baseline!B$74 + Baseline!B$68*Baseline!B$68/Baseline!B$75 + Baseline!B$60*Baseline!B$60/Baseline!B$76)</f>
        <v>0.000001324390107</v>
      </c>
      <c r="P506" s="43">
        <f>Baseline!B$33 * (C506 * Baseline!B$58*Baseline!B$61/Baseline!B$73 + Baseline!B$59*Baseline!B$62/Baseline!B$74 + Baseline!B$68*Baseline!B$63/Baseline!B$75 + Baseline!B$60*Baseline!B$69/Baseline!B$76)</f>
        <v>0.000000001646925307</v>
      </c>
      <c r="Q506" s="43">
        <f>Baseline!B$33 * (C506 * Baseline!B$61*Baseline!B$66/Baseline!B$73 + Baseline!B$62*Baseline!B$52/Baseline!B$74 + Baseline!B$63*Baseline!B$53/Baseline!B$75 + Baseline!B$69*Baseline!B$54/Baseline!B$76)</f>
        <v>0.0000000033622497</v>
      </c>
      <c r="R506" s="43">
        <f>Baseline!B$33 * (C506 * Baseline!B$61*Baseline!B$57/Baseline!B$73 + Baseline!B$62*Baseline!B$67/Baseline!B$74 + Baseline!B$63*Baseline!B$55/Baseline!B$75 + Baseline!B$69*Baseline!B$56/Baseline!B$76)</f>
        <v>0.00000001439284514</v>
      </c>
      <c r="S506" s="43">
        <f>Baseline!B$33 * (C506 * Baseline!B$61*Baseline!B$58/Baseline!B$73 + Baseline!B$62*Baseline!B$59/Baseline!B$74 + Baseline!B$63*Baseline!B$68/Baseline!B$75 + Baseline!B$69*Baseline!B$60/Baseline!B$76)</f>
        <v>0.000000001646925307</v>
      </c>
      <c r="T506" s="43">
        <f>Baseline!B$33 * (C506 * Baseline!B$61*Baseline!B$61/Baseline!B$73 + Baseline!B$62*Baseline!B$62/Baseline!B$74 + Baseline!B$63*Baseline!B$63/Baseline!B$75 + Baseline!B$69*Baseline!B$69/Baseline!B$76)</f>
        <v>0.00000009854654344</v>
      </c>
      <c r="U506" s="41"/>
      <c r="V506" s="43">
        <f>E506 * ( Baseline!B$87 * Baseline!B$7 )</f>
        <v>0.1875034192</v>
      </c>
      <c r="W506" s="43">
        <f>F506 * ( Baseline!D$87 * Baseline!B$11 )</f>
        <v>0.003684160354</v>
      </c>
      <c r="X506" s="43">
        <f>G506 * ( Baseline!F$87 * Baseline!B$16 )</f>
        <v>0.005843842298</v>
      </c>
      <c r="Y506" s="43">
        <f>H506 * ( Baseline!H$87 * Baseline!B$18 )</f>
        <v>0.001182414009</v>
      </c>
      <c r="Z506" s="51">
        <f t="shared" si="1"/>
        <v>0.1982138359</v>
      </c>
      <c r="AA506" s="43">
        <f>I506 * ( Baseline!B$87 * Baseline!B$7 )</f>
        <v>0.002072897404</v>
      </c>
      <c r="AB506" s="45">
        <f>J506 * ( Baseline!D$87 * Baseline!B$11 )</f>
        <v>0.03253635961</v>
      </c>
      <c r="AC506" s="45">
        <f>K506 * ( Baseline!F$87 * Baseline!B$16 )</f>
        <v>0.0004773200914</v>
      </c>
      <c r="AD506" s="45">
        <f>L506 * ( Baseline!F$87 * Baseline!B$16 )</f>
        <v>0.0004999321646</v>
      </c>
      <c r="AE506" s="51">
        <f t="shared" si="2"/>
        <v>0.03558650927</v>
      </c>
      <c r="AF506" s="51">
        <f>M506 * ( Baseline!B$87 * Baseline!B$7 )</f>
        <v>0.001746182265</v>
      </c>
      <c r="AG506" s="51">
        <f>N506 * ( Baseline!D$87 * Baseline!B$11 )</f>
        <v>0.0002534904005</v>
      </c>
      <c r="AH506" s="51">
        <f>O506 * ( Baseline!F$87 * Baseline!B$16 )</f>
        <v>0.04600238567</v>
      </c>
      <c r="AI506" s="51">
        <f>P506 * ( Baseline!H$87 * Baseline!B$18 )</f>
        <v>0.0005791799323</v>
      </c>
      <c r="AJ506" s="51">
        <f t="shared" si="3"/>
        <v>0.04858123826</v>
      </c>
      <c r="AK506" s="51">
        <f>Q506 * ( Baseline!B$87 * Baseline!B$7 )</f>
        <v>0.00003489678964</v>
      </c>
      <c r="AL506" s="51">
        <f>R506 * ( Baseline!D$87 * Baseline!B$11 )</f>
        <v>0.0002654989952</v>
      </c>
      <c r="AM506" s="51">
        <f>S506 * ( Baseline!F$87 * Baseline!B$16 )</f>
        <v>0.0000572055716</v>
      </c>
      <c r="AN506" s="51">
        <f>T506 * ( Baseline!H$87 * Baseline!B$18 )</f>
        <v>0.03465620458</v>
      </c>
      <c r="AO506" s="51">
        <f t="shared" si="4"/>
        <v>0.03501380594</v>
      </c>
      <c r="AP506" s="61"/>
      <c r="AQ506" s="51">
        <f>V506 * ( (1-Baseline!B$88-Baseline!B$87) + (1-B506)*Baseline!B$88 )</f>
        <v>0.1004479521</v>
      </c>
      <c r="AR506" s="51">
        <f>W506 * ( (1-Baseline!B$88-Baseline!B$87) + (1-B506)*Baseline!B$88 )</f>
        <v>0.001973651277</v>
      </c>
      <c r="AS506" s="51">
        <f>X506 * ( (1-Baseline!B$88-Baseline!B$87) + (1-B506)*Baseline!B$88 )</f>
        <v>0.003130620197</v>
      </c>
      <c r="AT506" s="51">
        <f>Y506 * ( (1-Baseline!B$88-Baseline!B$87) + (1-B506)*Baseline!B$88 )</f>
        <v>0.0006334341324</v>
      </c>
      <c r="AU506" s="51">
        <f t="shared" si="5"/>
        <v>0.1061856577</v>
      </c>
      <c r="AV506" s="51">
        <f>AA506 * ( (1-Baseline!D$88-Baseline!D$87) + (1-B506)*Baseline!D$88 )</f>
        <v>0.001592942558</v>
      </c>
      <c r="AW506" s="51">
        <f>AB506 * ( (1-Baseline!D$88-Baseline!D$87) + (1-B506)*Baseline!D$88 )</f>
        <v>0.02500295084</v>
      </c>
      <c r="AX506" s="51">
        <f>AC506 * ( (1-Baseline!D$88-Baseline!D$87) + (1-B506)*Baseline!D$88 )</f>
        <v>0.0003668022768</v>
      </c>
      <c r="AY506" s="51">
        <f>AD506 * ( (1-Baseline!D$88-Baseline!D$87) + (1-B506)*Baseline!D$88 )</f>
        <v>0.0003841787922</v>
      </c>
      <c r="AZ506" s="51">
        <f t="shared" si="6"/>
        <v>0.02734687447</v>
      </c>
      <c r="BA506" s="51">
        <f>AF506 * ( (1-Baseline!F$88-Baseline!F$87) + (1-Baseline!B$36)*Baseline!F$88 )</f>
        <v>0.001256608636</v>
      </c>
      <c r="BB506" s="51">
        <f>AG506 * ( (1-Baseline!F$88-Baseline!F$87) + (1-Baseline!B$36)*Baseline!F$88 )</f>
        <v>0.0001824198039</v>
      </c>
      <c r="BC506" s="51">
        <f>AH506 * ( (1-Baseline!F$88-Baseline!F$87) + (1-Baseline!B$36)*Baseline!F$88 )</f>
        <v>0.0331047888</v>
      </c>
      <c r="BD506" s="51">
        <f>AI506 * ( (1-Baseline!F$88-Baseline!F$87) + (1-Baseline!B$36)*Baseline!F$88 )</f>
        <v>0.000416796413</v>
      </c>
      <c r="BE506" s="51">
        <f t="shared" si="7"/>
        <v>0.03496061365</v>
      </c>
      <c r="BF506" s="51">
        <f>AK506 * ( (1-Baseline!H$88-Baseline!H$87) + (1-Baseline!B$36)*Baseline!H$88 )</f>
        <v>0.00002764942437</v>
      </c>
      <c r="BG506" s="51">
        <f>AL506 * ( (1-Baseline!H$88-Baseline!H$87) + (1-Baseline!B$36)*Baseline!H$88 )</f>
        <v>0.0002103601638</v>
      </c>
      <c r="BH506" s="51">
        <f>AM506 * ( (1-Baseline!H$88-Baseline!H$87) + (1-Baseline!B$36)*Baseline!H$88 )</f>
        <v>0.00004532511849</v>
      </c>
      <c r="BI506" s="51">
        <f>AN506 * ( (1-Baseline!H$88-Baseline!H$87) + (1-Baseline!B$36)*Baseline!H$88 )</f>
        <v>0.02745880401</v>
      </c>
      <c r="BJ506" s="51">
        <f t="shared" si="8"/>
        <v>0.02774213872</v>
      </c>
      <c r="BK506" s="61"/>
      <c r="BL506" s="51">
        <f t="shared" si="19"/>
        <v>0.9459653429</v>
      </c>
      <c r="BM506" s="51">
        <f t="shared" si="20"/>
        <v>0.01858679712</v>
      </c>
      <c r="BN506" s="51">
        <f t="shared" si="21"/>
        <v>0.02948251454</v>
      </c>
      <c r="BO506" s="51">
        <f t="shared" si="22"/>
        <v>0.005965345473</v>
      </c>
      <c r="BP506" s="51">
        <f t="shared" si="9"/>
        <v>1</v>
      </c>
      <c r="BQ506" s="51">
        <f t="shared" si="23"/>
        <v>0.05824952902</v>
      </c>
      <c r="BR506" s="51">
        <f t="shared" si="24"/>
        <v>0.9142891584</v>
      </c>
      <c r="BS506" s="51">
        <f t="shared" si="25"/>
        <v>0.01341295062</v>
      </c>
      <c r="BT506" s="51">
        <f t="shared" si="26"/>
        <v>0.014048362</v>
      </c>
      <c r="BU506" s="51">
        <f t="shared" si="10"/>
        <v>1</v>
      </c>
      <c r="BV506" s="51">
        <f t="shared" si="27"/>
        <v>0.03594355202</v>
      </c>
      <c r="BW506" s="51">
        <f t="shared" si="28"/>
        <v>0.005217866188</v>
      </c>
      <c r="BX506" s="51">
        <f t="shared" si="29"/>
        <v>0.9469166969</v>
      </c>
      <c r="BY506" s="51">
        <f t="shared" si="30"/>
        <v>0.01192188493</v>
      </c>
      <c r="BZ506" s="51">
        <f t="shared" si="11"/>
        <v>1</v>
      </c>
      <c r="CA506" s="51">
        <f t="shared" si="31"/>
        <v>0.0009966579954</v>
      </c>
      <c r="CB506" s="51">
        <f t="shared" si="32"/>
        <v>0.007582694542</v>
      </c>
      <c r="CC506" s="51">
        <f t="shared" si="33"/>
        <v>0.001633800442</v>
      </c>
      <c r="CD506" s="51">
        <f t="shared" si="34"/>
        <v>0.989786847</v>
      </c>
      <c r="CE506" s="51">
        <f t="shared" si="12"/>
        <v>1</v>
      </c>
      <c r="CF506" s="61"/>
      <c r="CG506" s="51">
        <f t="shared" si="35"/>
        <v>0.9459653429</v>
      </c>
      <c r="CH506" s="51">
        <f t="shared" si="36"/>
        <v>0.01858679712</v>
      </c>
      <c r="CI506" s="51">
        <f t="shared" si="37"/>
        <v>0.02948251454</v>
      </c>
      <c r="CJ506" s="51">
        <f t="shared" si="38"/>
        <v>0.005965345473</v>
      </c>
      <c r="CK506" s="51">
        <f t="shared" si="13"/>
        <v>1</v>
      </c>
      <c r="CL506" s="51">
        <f t="shared" si="39"/>
        <v>0.05824952902</v>
      </c>
      <c r="CM506" s="51">
        <f t="shared" si="40"/>
        <v>0.9142891584</v>
      </c>
      <c r="CN506" s="51">
        <f t="shared" si="41"/>
        <v>0.01341295062</v>
      </c>
      <c r="CO506" s="51">
        <f t="shared" si="42"/>
        <v>0.014048362</v>
      </c>
      <c r="CP506" s="51">
        <f t="shared" si="14"/>
        <v>1</v>
      </c>
      <c r="CQ506" s="51">
        <f t="shared" si="43"/>
        <v>0.03594355202</v>
      </c>
      <c r="CR506" s="51">
        <f t="shared" si="44"/>
        <v>0.005217866188</v>
      </c>
      <c r="CS506" s="51">
        <f t="shared" si="45"/>
        <v>0.9469166969</v>
      </c>
      <c r="CT506" s="51">
        <f t="shared" si="46"/>
        <v>0.01192188493</v>
      </c>
      <c r="CU506" s="51">
        <f t="shared" si="15"/>
        <v>1</v>
      </c>
      <c r="CV506" s="51">
        <f t="shared" si="47"/>
        <v>0.0009966579954</v>
      </c>
      <c r="CW506" s="51">
        <f t="shared" si="48"/>
        <v>0.007582694542</v>
      </c>
      <c r="CX506" s="51">
        <f t="shared" si="49"/>
        <v>0.001633800442</v>
      </c>
      <c r="CY506" s="51">
        <f t="shared" si="50"/>
        <v>0.989786847</v>
      </c>
      <c r="CZ506" s="51">
        <f t="shared" si="16"/>
        <v>1</v>
      </c>
      <c r="DA506" s="61"/>
      <c r="DB506" s="51">
        <f>(AQ506*Baseline!B$7 + AV506*Baseline!B$11 + BA506*Baseline!B$16 + BF506*Baseline!B$18)</f>
        <v>57609.37549</v>
      </c>
      <c r="DC506" s="51">
        <f>(AR506*Baseline!B$7 + AW506*Baseline!B$11 + BB506*Baseline!B$16 + BG506*Baseline!B$18)</f>
        <v>64821.10367</v>
      </c>
      <c r="DD506" s="51">
        <f>(AS506*Baseline!B$7 + AX506*Baseline!B$11 + BC506*Baseline!B$16 + BH506*Baseline!B$18)</f>
        <v>115287.7846</v>
      </c>
      <c r="DE506" s="51">
        <f>(AT506*Baseline!B$7 + AY506*Baseline!B$11 + BD506*Baseline!B$16 + BI506*Baseline!B$18)</f>
        <v>1259888.497</v>
      </c>
      <c r="DF506" s="51">
        <f t="shared" si="17"/>
        <v>1497606.761</v>
      </c>
      <c r="DG506" s="61"/>
      <c r="DH506" s="51">
        <f t="shared" si="51"/>
        <v>0.03846762514</v>
      </c>
      <c r="DI506" s="51">
        <f t="shared" si="52"/>
        <v>0.04328312703</v>
      </c>
      <c r="DJ506" s="51">
        <f t="shared" si="53"/>
        <v>0.07698134627</v>
      </c>
      <c r="DK506" s="51">
        <f t="shared" si="54"/>
        <v>0.8412679016</v>
      </c>
      <c r="DL506" s="51">
        <f t="shared" si="18"/>
        <v>1</v>
      </c>
      <c r="DM506" s="61"/>
      <c r="DN506" s="51">
        <f>DH506 / (Baseline!B$7/Baseline!B$17)</f>
        <v>4.10616597</v>
      </c>
      <c r="DO506" s="51">
        <f>DI506 / (Baseline!B$11/Baseline!B$17)</f>
        <v>1.044875403</v>
      </c>
      <c r="DP506" s="51">
        <f>DJ506 / (Baseline!B$16/Baseline!B$17)</f>
        <v>1.189594443</v>
      </c>
      <c r="DQ506" s="51">
        <f>DK506 / (Baseline!B$18/Baseline!B$17)</f>
        <v>0.9511276317</v>
      </c>
      <c r="DR506" s="79"/>
      <c r="DS506" s="51">
        <f>(AU506*Baseline!B$34)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0.02845737991</v>
      </c>
      <c r="DT506" s="51">
        <f>(AZ506*Baseline!B$34) + (Baseline!D$88*(1-Baseline!D$89)*Baseline!B$35) + (Baseline!D$88*Baseline!D$89*((1-Baseline!D$90)*Baseline!B$40 + Baseline!D$90*Baseline!B$41))</f>
        <v>0.01051559917</v>
      </c>
      <c r="DU506" s="51">
        <f>(BE506*Baseline!B$34) + (Baseline!F$88*(1-Baseline!F$89)*Baseline!B$35) + (Baseline!F$88*Baseline!F$89*((1-Baseline!F$90)*Baseline!B$40 + Baseline!F$90*Baseline!B$41))</f>
        <v>0.01297473205</v>
      </c>
      <c r="DV506" s="51">
        <f>(BJ506*Baseline!B$34) + (Baseline!H$88*(1-Baseline!H$89)*Baseline!B$35) + (Baseline!H$88*Baseline!H$89*((1-Baseline!H$90)*Baseline!B$40 + Baseline!H$90*Baseline!B$41))</f>
        <v>0.009306320808</v>
      </c>
      <c r="DW506" s="51">
        <f>( DS506*Baseline!B$7 + DT506*Baseline!B$11 + DU506*Baseline!B$16 + DV506*Baseline!B$18 ) / Baseline!B$17</f>
        <v>0.009773217459</v>
      </c>
    </row>
    <row r="507">
      <c r="A507" s="4" t="s">
        <v>825</v>
      </c>
      <c r="B507" s="45">
        <f>MIN( MAX( NORMINV( MCrands!B507, (B$5+B$4)/2, (B$5-B$4)/3.29 ), 0 ), 1 )</f>
        <v>0.5039314184</v>
      </c>
      <c r="C507" s="45">
        <f>MAX( NORMINV( MCrands!C507, (C$5+C$4)/2, (C$5-C$4)/3.29 ), 0 )</f>
        <v>2.742567706</v>
      </c>
      <c r="D507" s="41"/>
      <c r="E507" s="43">
        <f>Baseline!B$33 * (C507 * Baseline!B$66*Baseline!B$66/Baseline!B$73 + Baseline!B$52*Baseline!B$52/Baseline!B$74 + Baseline!B$53*Baseline!B$53/Baseline!B$75 + Baseline!B$54*Baseline!B$54/Baseline!B$76)</f>
        <v>0.00001945868942</v>
      </c>
      <c r="F507" s="43">
        <f>Baseline!B$33 * (C507 * Baseline!B$66*Baseline!B$57/Baseline!B$73 + Baseline!B$52*Baseline!B$67/Baseline!B$74 + Baseline!B$53*Baseline!B$55/Baseline!B$75 + Baseline!B$54*Baseline!B$56/Baseline!B$76)</f>
        <v>0.0000001999402926</v>
      </c>
      <c r="G507" s="45">
        <f>Baseline!B$33 * (C507 * Baseline!B$66*Baseline!B$58/Baseline!B$73 + Baseline!B$52*Baseline!B$59/Baseline!B$74 + Baseline!B$53*Baseline!B$68/Baseline!B$75 + Baseline!B$54*Baseline!B$60/Baseline!B$76)</f>
        <v>0.0000001687825778</v>
      </c>
      <c r="H507" s="43">
        <f>Baseline!B$33 * (C507 * Baseline!B$66*Baseline!B$61/Baseline!B$73 + Baseline!B$52*Baseline!B$62/Baseline!B$74 + Baseline!B$53*Baseline!B$63/Baseline!B$75 + Baseline!B$54*Baseline!B$69/Baseline!B$76)</f>
        <v>0.000000003416321484</v>
      </c>
      <c r="I507" s="43">
        <f>Baseline!B$33 * (C507 * Baseline!B$57*Baseline!B$66/Baseline!B$73 + Baseline!B$67*Baseline!B$52/Baseline!B$74 + Baseline!B$55*Baseline!B$53/Baseline!B$75 + Baseline!B$56*Baseline!B$54/Baseline!B$76)</f>
        <v>0.0000001999402926</v>
      </c>
      <c r="J507" s="45">
        <f>Baseline!B$33 * (C507 * Baseline!B$57*Baseline!B$57/Baseline!B$73 + Baseline!B$67*Baseline!B$67/Baseline!B$74 + Baseline!B$55*Baseline!B$55/Baseline!B$75 + Baseline!B$56*Baseline!B$56/Baseline!B$76)</f>
        <v>0.000001763813811</v>
      </c>
      <c r="K507" s="43">
        <f>Baseline!B$33 * (C507 * Baseline!B$57*Baseline!B$58/Baseline!B$73 + Baseline!B$67*Baseline!B$59/Baseline!B$74 + Baseline!B$55*Baseline!B$68/Baseline!B$75 + Baseline!B$56*Baseline!B$60/Baseline!B$76)</f>
        <v>0.00000001374193806</v>
      </c>
      <c r="L507" s="45">
        <f>Baseline!B$33 * (C507 * Baseline!B$57*Baseline!B$61/Baseline!B$73 + Baseline!B$67*Baseline!B$62/Baseline!B$74 + Baseline!B$55*Baseline!B$63/Baseline!B$75 + Baseline!B$56*Baseline!B$69/Baseline!B$76)</f>
        <v>0.00000001439285368</v>
      </c>
      <c r="M507" s="43">
        <f>Baseline!B$33 * (C507 * Baseline!B$58*Baseline!B$66/Baseline!B$73 + Baseline!B$59*Baseline!B$52/Baseline!B$74 + Baseline!B$68*Baseline!B$53/Baseline!B$75 + Baseline!B$60*Baseline!B$54/Baseline!B$76)</f>
        <v>0.0000001687825778</v>
      </c>
      <c r="N507" s="45">
        <f>Baseline!B$33 * (C507 * Baseline!B$58*Baseline!B$57/Baseline!B$73 + Baseline!B$59*Baseline!B$67/Baseline!B$74 + Baseline!B$68*Baseline!B$55/Baseline!B$75 + Baseline!B$60*Baseline!B$56/Baseline!B$76)</f>
        <v>0.00000001374193806</v>
      </c>
      <c r="O507" s="45">
        <f>Baseline!B$33 * (C507 * Baseline!B$58*Baseline!B$58/Baseline!B$73 + Baseline!B$59*Baseline!B$59/Baseline!B$74 + Baseline!B$68*Baseline!B$68/Baseline!B$75 + Baseline!B$60*Baseline!B$60/Baseline!B$76)</f>
        <v>0.000001324390317</v>
      </c>
      <c r="P507" s="43">
        <f>Baseline!B$33 * (C507 * Baseline!B$58*Baseline!B$61/Baseline!B$73 + Baseline!B$59*Baseline!B$62/Baseline!B$74 + Baseline!B$68*Baseline!B$63/Baseline!B$75 + Baseline!B$60*Baseline!B$69/Baseline!B$76)</f>
        <v>0.000000001646946295</v>
      </c>
      <c r="Q507" s="43">
        <f>Baseline!B$33 * (C507 * Baseline!B$61*Baseline!B$66/Baseline!B$73 + Baseline!B$62*Baseline!B$52/Baseline!B$74 + Baseline!B$63*Baseline!B$53/Baseline!B$75 + Baseline!B$69*Baseline!B$54/Baseline!B$76)</f>
        <v>0.000000003416321484</v>
      </c>
      <c r="R507" s="43">
        <f>Baseline!B$33 * (C507 * Baseline!B$61*Baseline!B$57/Baseline!B$73 + Baseline!B$62*Baseline!B$67/Baseline!B$74 + Baseline!B$63*Baseline!B$55/Baseline!B$75 + Baseline!B$69*Baseline!B$56/Baseline!B$76)</f>
        <v>0.00000001439285368</v>
      </c>
      <c r="S507" s="43">
        <f>Baseline!B$33 * (C507 * Baseline!B$61*Baseline!B$58/Baseline!B$73 + Baseline!B$62*Baseline!B$59/Baseline!B$74 + Baseline!B$63*Baseline!B$68/Baseline!B$75 + Baseline!B$69*Baseline!B$60/Baseline!B$76)</f>
        <v>0.000000001646946295</v>
      </c>
      <c r="T507" s="43">
        <f>Baseline!B$33 * (C507 * Baseline!B$61*Baseline!B$61/Baseline!B$73 + Baseline!B$62*Baseline!B$62/Baseline!B$74 + Baseline!B$63*Baseline!B$63/Baseline!B$75 + Baseline!B$69*Baseline!B$69/Baseline!B$76)</f>
        <v>0.00000009854654554</v>
      </c>
      <c r="U507" s="41"/>
      <c r="V507" s="43">
        <f>E507 * ( Baseline!B$87 * Baseline!B$7 )</f>
        <v>0.2019617375</v>
      </c>
      <c r="W507" s="43">
        <f>F507 * ( Baseline!D$87 * Baseline!B$11 )</f>
        <v>0.003688217738</v>
      </c>
      <c r="X507" s="43">
        <f>G507 * ( Baseline!F$87 * Baseline!B$16 )</f>
        <v>0.005862624008</v>
      </c>
      <c r="Y507" s="43">
        <f>H507 * ( Baseline!H$87 * Baseline!B$18 )</f>
        <v>0.00120142962</v>
      </c>
      <c r="Z507" s="51">
        <f t="shared" si="1"/>
        <v>0.2127140089</v>
      </c>
      <c r="AA507" s="43">
        <f>I507 * ( Baseline!B$87 * Baseline!B$7 )</f>
        <v>0.002075180296</v>
      </c>
      <c r="AB507" s="45">
        <f>J507 * ( Baseline!D$87 * Baseline!B$11 )</f>
        <v>0.03253636025</v>
      </c>
      <c r="AC507" s="45">
        <f>K507 * ( Baseline!F$87 * Baseline!B$16 )</f>
        <v>0.0004773230569</v>
      </c>
      <c r="AD507" s="45">
        <f>L507 * ( Baseline!F$87 * Baseline!B$16 )</f>
        <v>0.0004999324612</v>
      </c>
      <c r="AE507" s="51">
        <f t="shared" si="2"/>
        <v>0.03558879606</v>
      </c>
      <c r="AF507" s="51">
        <f>M507 * ( Baseline!B$87 * Baseline!B$7 )</f>
        <v>0.001751794375</v>
      </c>
      <c r="AG507" s="51">
        <f>N507 * ( Baseline!D$87 * Baseline!B$11 )</f>
        <v>0.0002534919754</v>
      </c>
      <c r="AH507" s="51">
        <f>O507 * ( Baseline!F$87 * Baseline!B$16 )</f>
        <v>0.04600239296</v>
      </c>
      <c r="AI507" s="51">
        <f>P507 * ( Baseline!H$87 * Baseline!B$18 )</f>
        <v>0.0005791873134</v>
      </c>
      <c r="AJ507" s="51">
        <f t="shared" si="3"/>
        <v>0.04858686662</v>
      </c>
      <c r="AK507" s="51">
        <f>Q507 * ( Baseline!B$87 * Baseline!B$7 )</f>
        <v>0.00003545800068</v>
      </c>
      <c r="AL507" s="51">
        <f>R507 * ( Baseline!D$87 * Baseline!B$11 )</f>
        <v>0.0002654991527</v>
      </c>
      <c r="AM507" s="51">
        <f>S507 * ( Baseline!F$87 * Baseline!B$16 )</f>
        <v>0.00005720630063</v>
      </c>
      <c r="AN507" s="51">
        <f>T507 * ( Baseline!H$87 * Baseline!B$18 )</f>
        <v>0.03465620532</v>
      </c>
      <c r="AO507" s="51">
        <f t="shared" si="4"/>
        <v>0.03501436877</v>
      </c>
      <c r="AP507" s="61"/>
      <c r="AQ507" s="51">
        <f>V507 * ( (1-Baseline!B$88-Baseline!B$87) + (1-B507)*Baseline!B$88 )</f>
        <v>0.1070601266</v>
      </c>
      <c r="AR507" s="51">
        <f>W507 * ( (1-Baseline!B$88-Baseline!B$87) + (1-B507)*Baseline!B$88 )</f>
        <v>0.00195512805</v>
      </c>
      <c r="AS507" s="51">
        <f>X507 * ( (1-Baseline!B$88-Baseline!B$87) + (1-B507)*Baseline!B$88 )</f>
        <v>0.003107783069</v>
      </c>
      <c r="AT507" s="51">
        <f>Y507 * ( (1-Baseline!B$88-Baseline!B$87) + (1-B507)*Baseline!B$88 )</f>
        <v>0.0006368790882</v>
      </c>
      <c r="AU507" s="51">
        <f t="shared" si="5"/>
        <v>0.1127599168</v>
      </c>
      <c r="AV507" s="51">
        <f>AA507 * ( (1-Baseline!D$88-Baseline!D$87) + (1-B507)*Baseline!D$88 )</f>
        <v>0.001588835075</v>
      </c>
      <c r="AW507" s="51">
        <f>AB507 * ( (1-Baseline!D$88-Baseline!D$87) + (1-B507)*Baseline!D$88 )</f>
        <v>0.0249110453</v>
      </c>
      <c r="AX507" s="51">
        <f>AC507 * ( (1-Baseline!D$88-Baseline!D$87) + (1-B507)*Baseline!D$88 )</f>
        <v>0.0003654562528</v>
      </c>
      <c r="AY507" s="51">
        <f>AD507 * ( (1-Baseline!D$88-Baseline!D$87) + (1-B507)*Baseline!D$88 )</f>
        <v>0.000382766852</v>
      </c>
      <c r="AZ507" s="51">
        <f t="shared" si="6"/>
        <v>0.02724810348</v>
      </c>
      <c r="BA507" s="51">
        <f>AF507 * ( (1-Baseline!F$88-Baseline!F$87) + (1-Baseline!B$36)*Baseline!F$88 )</f>
        <v>0.00126064729</v>
      </c>
      <c r="BB507" s="51">
        <f>AG507 * ( (1-Baseline!F$88-Baseline!F$87) + (1-Baseline!B$36)*Baseline!F$88 )</f>
        <v>0.0001824209372</v>
      </c>
      <c r="BC507" s="51">
        <f>AH507 * ( (1-Baseline!F$88-Baseline!F$87) + (1-Baseline!B$36)*Baseline!F$88 )</f>
        <v>0.03310479405</v>
      </c>
      <c r="BD507" s="51">
        <f>AI507 * ( (1-Baseline!F$88-Baseline!F$87) + (1-Baseline!B$36)*Baseline!F$88 )</f>
        <v>0.0004168017247</v>
      </c>
      <c r="BE507" s="51">
        <f t="shared" si="7"/>
        <v>0.034964664</v>
      </c>
      <c r="BF507" s="51">
        <f>AK507 * ( (1-Baseline!H$88-Baseline!H$87) + (1-Baseline!B$36)*Baseline!H$88 )</f>
        <v>0.0000280940831</v>
      </c>
      <c r="BG507" s="51">
        <f>AL507 * ( (1-Baseline!H$88-Baseline!H$87) + (1-Baseline!B$36)*Baseline!H$88 )</f>
        <v>0.0002103602886</v>
      </c>
      <c r="BH507" s="51">
        <f>AM507 * ( (1-Baseline!H$88-Baseline!H$87) + (1-Baseline!B$36)*Baseline!H$88 )</f>
        <v>0.00004532569612</v>
      </c>
      <c r="BI507" s="51">
        <f>AN507 * ( (1-Baseline!H$88-Baseline!H$87) + (1-Baseline!B$36)*Baseline!H$88 )</f>
        <v>0.0274588046</v>
      </c>
      <c r="BJ507" s="51">
        <f t="shared" si="8"/>
        <v>0.02774258467</v>
      </c>
      <c r="BK507" s="61"/>
      <c r="BL507" s="51">
        <f t="shared" si="19"/>
        <v>0.9494519829</v>
      </c>
      <c r="BM507" s="51">
        <f t="shared" si="20"/>
        <v>0.01733885679</v>
      </c>
      <c r="BN507" s="51">
        <f t="shared" si="21"/>
        <v>0.02756106209</v>
      </c>
      <c r="BO507" s="51">
        <f t="shared" si="22"/>
        <v>0.005648098244</v>
      </c>
      <c r="BP507" s="51">
        <f t="shared" si="9"/>
        <v>1</v>
      </c>
      <c r="BQ507" s="51">
        <f t="shared" si="23"/>
        <v>0.05830993251</v>
      </c>
      <c r="BR507" s="51">
        <f t="shared" si="24"/>
        <v>0.9142304278</v>
      </c>
      <c r="BS507" s="51">
        <f t="shared" si="25"/>
        <v>0.01341217208</v>
      </c>
      <c r="BT507" s="51">
        <f t="shared" si="26"/>
        <v>0.01404746764</v>
      </c>
      <c r="BU507" s="51">
        <f t="shared" si="10"/>
        <v>1</v>
      </c>
      <c r="BV507" s="51">
        <f t="shared" si="27"/>
        <v>0.03605489502</v>
      </c>
      <c r="BW507" s="51">
        <f t="shared" si="28"/>
        <v>0.005217294159</v>
      </c>
      <c r="BX507" s="51">
        <f t="shared" si="29"/>
        <v>0.946807155</v>
      </c>
      <c r="BY507" s="51">
        <f t="shared" si="30"/>
        <v>0.0119206558</v>
      </c>
      <c r="BZ507" s="51">
        <f t="shared" si="11"/>
        <v>1</v>
      </c>
      <c r="CA507" s="51">
        <f t="shared" si="31"/>
        <v>0.001012669996</v>
      </c>
      <c r="CB507" s="51">
        <f t="shared" si="32"/>
        <v>0.007582577152</v>
      </c>
      <c r="CC507" s="51">
        <f t="shared" si="33"/>
        <v>0.001633795</v>
      </c>
      <c r="CD507" s="51">
        <f t="shared" si="34"/>
        <v>0.9897709579</v>
      </c>
      <c r="CE507" s="51">
        <f t="shared" si="12"/>
        <v>1</v>
      </c>
      <c r="CF507" s="61"/>
      <c r="CG507" s="51">
        <f t="shared" si="35"/>
        <v>0.9494519829</v>
      </c>
      <c r="CH507" s="51">
        <f t="shared" si="36"/>
        <v>0.01733885679</v>
      </c>
      <c r="CI507" s="51">
        <f t="shared" si="37"/>
        <v>0.02756106209</v>
      </c>
      <c r="CJ507" s="51">
        <f t="shared" si="38"/>
        <v>0.005648098244</v>
      </c>
      <c r="CK507" s="51">
        <f t="shared" si="13"/>
        <v>1</v>
      </c>
      <c r="CL507" s="51">
        <f t="shared" si="39"/>
        <v>0.05830993251</v>
      </c>
      <c r="CM507" s="51">
        <f t="shared" si="40"/>
        <v>0.9142304278</v>
      </c>
      <c r="CN507" s="51">
        <f t="shared" si="41"/>
        <v>0.01341217208</v>
      </c>
      <c r="CO507" s="51">
        <f t="shared" si="42"/>
        <v>0.01404746764</v>
      </c>
      <c r="CP507" s="51">
        <f t="shared" si="14"/>
        <v>1</v>
      </c>
      <c r="CQ507" s="51">
        <f t="shared" si="43"/>
        <v>0.03605489502</v>
      </c>
      <c r="CR507" s="51">
        <f t="shared" si="44"/>
        <v>0.005217294159</v>
      </c>
      <c r="CS507" s="51">
        <f t="shared" si="45"/>
        <v>0.946807155</v>
      </c>
      <c r="CT507" s="51">
        <f t="shared" si="46"/>
        <v>0.0119206558</v>
      </c>
      <c r="CU507" s="51">
        <f t="shared" si="15"/>
        <v>1</v>
      </c>
      <c r="CV507" s="51">
        <f t="shared" si="47"/>
        <v>0.001012669996</v>
      </c>
      <c r="CW507" s="51">
        <f t="shared" si="48"/>
        <v>0.007582577152</v>
      </c>
      <c r="CX507" s="51">
        <f t="shared" si="49"/>
        <v>0.001633795</v>
      </c>
      <c r="CY507" s="51">
        <f t="shared" si="50"/>
        <v>0.9897709579</v>
      </c>
      <c r="CZ507" s="51">
        <f t="shared" si="16"/>
        <v>1</v>
      </c>
      <c r="DA507" s="61"/>
      <c r="DB507" s="51">
        <f>(AQ507*Baseline!B$7 + AV507*Baseline!B$11 + BA507*Baseline!B$16 + BF507*Baseline!B$18)</f>
        <v>60841.36296</v>
      </c>
      <c r="DC507" s="51">
        <f>(AR507*Baseline!B$7 + AW507*Baseline!B$11 + BB507*Baseline!B$16 + BG507*Baseline!B$18)</f>
        <v>64615.03302</v>
      </c>
      <c r="DD507" s="51">
        <f>(AS507*Baseline!B$7 + AX507*Baseline!B$11 + BC507*Baseline!B$16 + BH507*Baseline!B$18)</f>
        <v>115273.866</v>
      </c>
      <c r="DE507" s="51">
        <f>(AT507*Baseline!B$7 + AY507*Baseline!B$11 + BD507*Baseline!B$16 + BI507*Baseline!B$18)</f>
        <v>1259887.184</v>
      </c>
      <c r="DF507" s="51">
        <f t="shared" si="17"/>
        <v>1500617.446</v>
      </c>
      <c r="DG507" s="61"/>
      <c r="DH507" s="51">
        <f t="shared" si="51"/>
        <v>0.04054421938</v>
      </c>
      <c r="DI507" s="51">
        <f t="shared" si="52"/>
        <v>0.04305896428</v>
      </c>
      <c r="DJ507" s="51">
        <f t="shared" si="53"/>
        <v>0.07681762351</v>
      </c>
      <c r="DK507" s="51">
        <f t="shared" si="54"/>
        <v>0.8395791928</v>
      </c>
      <c r="DL507" s="51">
        <f t="shared" si="18"/>
        <v>1</v>
      </c>
      <c r="DM507" s="61"/>
      <c r="DN507" s="51">
        <f>DH507 / (Baseline!B$7/Baseline!B$17)</f>
        <v>4.327828747</v>
      </c>
      <c r="DO507" s="51">
        <f>DI507 / (Baseline!B$11/Baseline!B$17)</f>
        <v>1.039464007</v>
      </c>
      <c r="DP507" s="51">
        <f>DJ507 / (Baseline!B$16/Baseline!B$17)</f>
        <v>1.187064431</v>
      </c>
      <c r="DQ507" s="51">
        <f>DK507 / (Baseline!B$18/Baseline!B$17)</f>
        <v>0.9492183974</v>
      </c>
      <c r="DR507" s="79"/>
      <c r="DS507" s="51">
        <f>(AU507*Baseline!B$34)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0.02944351877</v>
      </c>
      <c r="DT507" s="51">
        <f>(AZ507*Baseline!B$34) + (Baseline!D$88*(1-Baseline!D$89)*Baseline!B$35) + (Baseline!D$88*Baseline!D$89*((1-Baseline!D$90)*Baseline!B$40 + Baseline!D$90*Baseline!B$41))</f>
        <v>0.01050078352</v>
      </c>
      <c r="DU507" s="51">
        <f>(BE507*Baseline!B$34) + (Baseline!F$88*(1-Baseline!F$89)*Baseline!B$35) + (Baseline!F$88*Baseline!F$89*((1-Baseline!F$90)*Baseline!B$40 + Baseline!F$90*Baseline!B$41))</f>
        <v>0.0129753396</v>
      </c>
      <c r="DV507" s="51">
        <f>(BJ507*Baseline!B$34) + (Baseline!H$88*(1-Baseline!H$89)*Baseline!B$35) + (Baseline!H$88*Baseline!H$89*((1-Baseline!H$90)*Baseline!B$40 + Baseline!H$90*Baseline!B$41))</f>
        <v>0.0093063877</v>
      </c>
      <c r="DW507" s="51">
        <f>( DS507*Baseline!B$7 + DT507*Baseline!B$11 + DU507*Baseline!B$16 + DV507*Baseline!B$18 ) / Baseline!B$17</f>
        <v>0.009781940618</v>
      </c>
    </row>
    <row r="508">
      <c r="A508" s="4" t="s">
        <v>826</v>
      </c>
      <c r="B508" s="45">
        <f>MIN( MAX( NORMINV( MCrands!B508, (B$5+B$4)/2, (B$5-B$4)/3.29 ), 0 ), 1 )</f>
        <v>0.6321252833</v>
      </c>
      <c r="C508" s="45">
        <f>MAX( NORMINV( MCrands!C508, (C$5+C$4)/2, (C$5-C$4)/3.29 ), 0 )</f>
        <v>2.140260041</v>
      </c>
      <c r="D508" s="41"/>
      <c r="E508" s="43">
        <f>Baseline!B$33 * (C508 * Baseline!B$66*Baseline!B$66/Baseline!B$73 + Baseline!B$52*Baseline!B$52/Baseline!B$74 + Baseline!B$53*Baseline!B$53/Baseline!B$75 + Baseline!B$54*Baseline!B$54/Baseline!B$76)</f>
        <v>0.00001519433669</v>
      </c>
      <c r="F508" s="43">
        <f>Baseline!B$33 * (C508 * Baseline!B$66*Baseline!B$57/Baseline!B$73 + Baseline!B$52*Baseline!B$67/Baseline!B$74 + Baseline!B$53*Baseline!B$55/Baseline!B$75 + Baseline!B$54*Baseline!B$56/Baseline!B$76)</f>
        <v>0.0000001992669737</v>
      </c>
      <c r="G508" s="45">
        <f>Baseline!B$33 * (C508 * Baseline!B$66*Baseline!B$58/Baseline!B$73 + Baseline!B$52*Baseline!B$59/Baseline!B$74 + Baseline!B$53*Baseline!B$68/Baseline!B$75 + Baseline!B$54*Baseline!B$60/Baseline!B$76)</f>
        <v>0.0000001671273357</v>
      </c>
      <c r="H508" s="43">
        <f>Baseline!B$33 * (C508 * Baseline!B$66*Baseline!B$61/Baseline!B$73 + Baseline!B$52*Baseline!B$62/Baseline!B$74 + Baseline!B$53*Baseline!B$63/Baseline!B$75 + Baseline!B$54*Baseline!B$69/Baseline!B$76)</f>
        <v>0.000000003250797266</v>
      </c>
      <c r="I508" s="43">
        <f>Baseline!B$33 * (C508 * Baseline!B$57*Baseline!B$66/Baseline!B$73 + Baseline!B$67*Baseline!B$52/Baseline!B$74 + Baseline!B$55*Baseline!B$53/Baseline!B$75 + Baseline!B$56*Baseline!B$54/Baseline!B$76)</f>
        <v>0.0000001992669737</v>
      </c>
      <c r="J508" s="45">
        <f>Baseline!B$33 * (C508 * Baseline!B$57*Baseline!B$57/Baseline!B$73 + Baseline!B$67*Baseline!B$67/Baseline!B$74 + Baseline!B$55*Baseline!B$55/Baseline!B$75 + Baseline!B$56*Baseline!B$56/Baseline!B$76)</f>
        <v>0.000001763813705</v>
      </c>
      <c r="K508" s="43">
        <f>Baseline!B$33 * (C508 * Baseline!B$57*Baseline!B$58/Baseline!B$73 + Baseline!B$67*Baseline!B$59/Baseline!B$74 + Baseline!B$55*Baseline!B$68/Baseline!B$75 + Baseline!B$56*Baseline!B$60/Baseline!B$76)</f>
        <v>0.00000001374167671</v>
      </c>
      <c r="L508" s="45">
        <f>Baseline!B$33 * (C508 * Baseline!B$57*Baseline!B$61/Baseline!B$73 + Baseline!B$67*Baseline!B$62/Baseline!B$74 + Baseline!B$55*Baseline!B$63/Baseline!B$75 + Baseline!B$56*Baseline!B$69/Baseline!B$76)</f>
        <v>0.00000001439282755</v>
      </c>
      <c r="M508" s="43">
        <f>Baseline!B$33 * (C508 * Baseline!B$58*Baseline!B$66/Baseline!B$73 + Baseline!B$59*Baseline!B$52/Baseline!B$74 + Baseline!B$68*Baseline!B$53/Baseline!B$75 + Baseline!B$60*Baseline!B$54/Baseline!B$76)</f>
        <v>0.0000001671273357</v>
      </c>
      <c r="N508" s="45">
        <f>Baseline!B$33 * (C508 * Baseline!B$58*Baseline!B$57/Baseline!B$73 + Baseline!B$59*Baseline!B$67/Baseline!B$74 + Baseline!B$68*Baseline!B$55/Baseline!B$75 + Baseline!B$60*Baseline!B$56/Baseline!B$76)</f>
        <v>0.00000001374167671</v>
      </c>
      <c r="O508" s="45">
        <f>Baseline!B$33 * (C508 * Baseline!B$58*Baseline!B$58/Baseline!B$73 + Baseline!B$59*Baseline!B$59/Baseline!B$74 + Baseline!B$68*Baseline!B$68/Baseline!B$75 + Baseline!B$60*Baseline!B$60/Baseline!B$76)</f>
        <v>0.000001324389675</v>
      </c>
      <c r="P508" s="43">
        <f>Baseline!B$33 * (C508 * Baseline!B$58*Baseline!B$61/Baseline!B$73 + Baseline!B$59*Baseline!B$62/Baseline!B$74 + Baseline!B$68*Baseline!B$63/Baseline!B$75 + Baseline!B$60*Baseline!B$69/Baseline!B$76)</f>
        <v>0.000000001646882046</v>
      </c>
      <c r="Q508" s="43">
        <f>Baseline!B$33 * (C508 * Baseline!B$61*Baseline!B$66/Baseline!B$73 + Baseline!B$62*Baseline!B$52/Baseline!B$74 + Baseline!B$63*Baseline!B$53/Baseline!B$75 + Baseline!B$69*Baseline!B$54/Baseline!B$76)</f>
        <v>0.000000003250797266</v>
      </c>
      <c r="R508" s="43">
        <f>Baseline!B$33 * (C508 * Baseline!B$61*Baseline!B$57/Baseline!B$73 + Baseline!B$62*Baseline!B$67/Baseline!B$74 + Baseline!B$63*Baseline!B$55/Baseline!B$75 + Baseline!B$69*Baseline!B$56/Baseline!B$76)</f>
        <v>0.00000001439282755</v>
      </c>
      <c r="S508" s="43">
        <f>Baseline!B$33 * (C508 * Baseline!B$61*Baseline!B$58/Baseline!B$73 + Baseline!B$62*Baseline!B$59/Baseline!B$74 + Baseline!B$63*Baseline!B$68/Baseline!B$75 + Baseline!B$69*Baseline!B$60/Baseline!B$76)</f>
        <v>0.000000001646882046</v>
      </c>
      <c r="T508" s="43">
        <f>Baseline!B$33 * (C508 * Baseline!B$61*Baseline!B$61/Baseline!B$73 + Baseline!B$62*Baseline!B$62/Baseline!B$74 + Baseline!B$63*Baseline!B$63/Baseline!B$75 + Baseline!B$69*Baseline!B$69/Baseline!B$76)</f>
        <v>0.00000009854653912</v>
      </c>
      <c r="U508" s="41"/>
      <c r="V508" s="43">
        <f>E508 * ( Baseline!B$87 * Baseline!B$7 )</f>
        <v>0.1577020206</v>
      </c>
      <c r="W508" s="43">
        <f>F508 * ( Baseline!D$87 * Baseline!B$11 )</f>
        <v>0.003675797298</v>
      </c>
      <c r="X508" s="43">
        <f>G508 * ( Baseline!F$87 * Baseline!B$16 )</f>
        <v>0.005805129551</v>
      </c>
      <c r="Y508" s="43">
        <f>H508 * ( Baseline!H$87 * Baseline!B$18 )</f>
        <v>0.001143219145</v>
      </c>
      <c r="Z508" s="51">
        <f t="shared" si="1"/>
        <v>0.1683261665</v>
      </c>
      <c r="AA508" s="43">
        <f>I508 * ( Baseline!B$87 * Baseline!B$7 )</f>
        <v>0.00206819192</v>
      </c>
      <c r="AB508" s="45">
        <f>J508 * ( Baseline!D$87 * Baseline!B$11 )</f>
        <v>0.03253635828</v>
      </c>
      <c r="AC508" s="45">
        <f>K508 * ( Baseline!F$87 * Baseline!B$16 )</f>
        <v>0.0004773139788</v>
      </c>
      <c r="AD508" s="45">
        <f>L508 * ( Baseline!F$87 * Baseline!B$16 )</f>
        <v>0.0004999315533</v>
      </c>
      <c r="AE508" s="51">
        <f t="shared" si="2"/>
        <v>0.03558179574</v>
      </c>
      <c r="AF508" s="51">
        <f>M508 * ( Baseline!B$87 * Baseline!B$7 )</f>
        <v>0.001734614617</v>
      </c>
      <c r="AG508" s="51">
        <f>N508 * ( Baseline!D$87 * Baseline!B$11 )</f>
        <v>0.0002534871543</v>
      </c>
      <c r="AH508" s="51">
        <f>O508 * ( Baseline!F$87 * Baseline!B$16 )</f>
        <v>0.04600237064</v>
      </c>
      <c r="AI508" s="51">
        <f>P508 * ( Baseline!H$87 * Baseline!B$18 )</f>
        <v>0.0005791647185</v>
      </c>
      <c r="AJ508" s="51">
        <f t="shared" si="3"/>
        <v>0.04856963713</v>
      </c>
      <c r="AK508" s="51">
        <f>Q508 * ( Baseline!B$87 * Baseline!B$7 )</f>
        <v>0.00003374002482</v>
      </c>
      <c r="AL508" s="51">
        <f>R508 * ( Baseline!D$87 * Baseline!B$11 )</f>
        <v>0.0002654986705</v>
      </c>
      <c r="AM508" s="51">
        <f>S508 * ( Baseline!F$87 * Baseline!B$16 )</f>
        <v>0.00005720406894</v>
      </c>
      <c r="AN508" s="51">
        <f>T508 * ( Baseline!H$87 * Baseline!B$18 )</f>
        <v>0.03465620306</v>
      </c>
      <c r="AO508" s="51">
        <f t="shared" si="4"/>
        <v>0.03501264582</v>
      </c>
      <c r="AP508" s="61"/>
      <c r="AQ508" s="51">
        <f>V508 * ( (1-Baseline!B$88-Baseline!B$87) + (1-B508)*Baseline!B$88 )</f>
        <v>0.06560538068</v>
      </c>
      <c r="AR508" s="51">
        <f>W508 * ( (1-Baseline!B$88-Baseline!B$87) + (1-B508)*Baseline!B$88 )</f>
        <v>0.001529162912</v>
      </c>
      <c r="AS508" s="51">
        <f>X508 * ( (1-Baseline!B$88-Baseline!B$87) + (1-B508)*Baseline!B$88 )</f>
        <v>0.002414983225</v>
      </c>
      <c r="AT508" s="51">
        <f>Y508 * ( (1-Baseline!B$88-Baseline!B$87) + (1-B508)*Baseline!B$88 )</f>
        <v>0.0004755888791</v>
      </c>
      <c r="AU508" s="51">
        <f t="shared" si="5"/>
        <v>0.0700251157</v>
      </c>
      <c r="AV508" s="51">
        <f>AA508 * ( (1-Baseline!D$88-Baseline!D$87) + (1-B508)*Baseline!D$88 )</f>
        <v>0.001464706492</v>
      </c>
      <c r="AW508" s="51">
        <f>AB508 * ( (1-Baseline!D$88-Baseline!D$87) + (1-B508)*Baseline!D$88 )</f>
        <v>0.02304245304</v>
      </c>
      <c r="AX508" s="51">
        <f>AC508 * ( (1-Baseline!D$88-Baseline!D$87) + (1-B508)*Baseline!D$88 )</f>
        <v>0.000338036754</v>
      </c>
      <c r="AY508" s="51">
        <f>AD508 * ( (1-Baseline!D$88-Baseline!D$87) + (1-B508)*Baseline!D$88 )</f>
        <v>0.0003540546622</v>
      </c>
      <c r="AZ508" s="51">
        <f t="shared" si="6"/>
        <v>0.02519925095</v>
      </c>
      <c r="BA508" s="51">
        <f>AF508 * ( (1-Baseline!F$88-Baseline!F$87) + (1-Baseline!B$36)*Baseline!F$88 )</f>
        <v>0.001248284186</v>
      </c>
      <c r="BB508" s="51">
        <f>AG508 * ( (1-Baseline!F$88-Baseline!F$87) + (1-Baseline!B$36)*Baseline!F$88 )</f>
        <v>0.0001824174678</v>
      </c>
      <c r="BC508" s="51">
        <f>AH508 * ( (1-Baseline!F$88-Baseline!F$87) + (1-Baseline!B$36)*Baseline!F$88 )</f>
        <v>0.03310477799</v>
      </c>
      <c r="BD508" s="51">
        <f>AI508 * ( (1-Baseline!F$88-Baseline!F$87) + (1-Baseline!B$36)*Baseline!F$88 )</f>
        <v>0.0004167854647</v>
      </c>
      <c r="BE508" s="51">
        <f t="shared" si="7"/>
        <v>0.03495226511</v>
      </c>
      <c r="BF508" s="51">
        <f>AK508 * ( (1-Baseline!H$88-Baseline!H$87) + (1-Baseline!B$36)*Baseline!H$88 )</f>
        <v>0.00002673289647</v>
      </c>
      <c r="BG508" s="51">
        <f>AL508 * ( (1-Baseline!H$88-Baseline!H$87) + (1-Baseline!B$36)*Baseline!H$88 )</f>
        <v>0.0002103599066</v>
      </c>
      <c r="BH508" s="51">
        <f>AM508 * ( (1-Baseline!H$88-Baseline!H$87) + (1-Baseline!B$36)*Baseline!H$88 )</f>
        <v>0.0000453239279</v>
      </c>
      <c r="BI508" s="51">
        <f>AN508 * ( (1-Baseline!H$88-Baseline!H$87) + (1-Baseline!B$36)*Baseline!H$88 )</f>
        <v>0.02745880281</v>
      </c>
      <c r="BJ508" s="51">
        <f t="shared" si="8"/>
        <v>0.02774121954</v>
      </c>
      <c r="BK508" s="61"/>
      <c r="BL508" s="51">
        <f t="shared" si="19"/>
        <v>0.9368835742</v>
      </c>
      <c r="BM508" s="51">
        <f t="shared" si="20"/>
        <v>0.02183734931</v>
      </c>
      <c r="BN508" s="51">
        <f t="shared" si="21"/>
        <v>0.03448738643</v>
      </c>
      <c r="BO508" s="51">
        <f t="shared" si="22"/>
        <v>0.006791690015</v>
      </c>
      <c r="BP508" s="51">
        <f t="shared" si="9"/>
        <v>1</v>
      </c>
      <c r="BQ508" s="51">
        <f t="shared" si="23"/>
        <v>0.0581250012</v>
      </c>
      <c r="BR508" s="51">
        <f t="shared" si="24"/>
        <v>0.9144102373</v>
      </c>
      <c r="BS508" s="51">
        <f t="shared" si="25"/>
        <v>0.01341455564</v>
      </c>
      <c r="BT508" s="51">
        <f t="shared" si="26"/>
        <v>0.01405020581</v>
      </c>
      <c r="BU508" s="51">
        <f t="shared" si="10"/>
        <v>1</v>
      </c>
      <c r="BV508" s="51">
        <f t="shared" si="27"/>
        <v>0.0357139711</v>
      </c>
      <c r="BW508" s="51">
        <f t="shared" si="28"/>
        <v>0.005219045669</v>
      </c>
      <c r="BX508" s="51">
        <f t="shared" si="29"/>
        <v>0.9471425639</v>
      </c>
      <c r="BY508" s="51">
        <f t="shared" si="30"/>
        <v>0.0119244193</v>
      </c>
      <c r="BZ508" s="51">
        <f t="shared" si="11"/>
        <v>1</v>
      </c>
      <c r="CA508" s="51">
        <f t="shared" si="31"/>
        <v>0.0009636525326</v>
      </c>
      <c r="CB508" s="51">
        <f t="shared" si="32"/>
        <v>0.007582936516</v>
      </c>
      <c r="CC508" s="51">
        <f t="shared" si="33"/>
        <v>0.001633811658</v>
      </c>
      <c r="CD508" s="51">
        <f t="shared" si="34"/>
        <v>0.9898195993</v>
      </c>
      <c r="CE508" s="51">
        <f t="shared" si="12"/>
        <v>1</v>
      </c>
      <c r="CF508" s="61"/>
      <c r="CG508" s="51">
        <f t="shared" si="35"/>
        <v>0.9368835742</v>
      </c>
      <c r="CH508" s="51">
        <f t="shared" si="36"/>
        <v>0.02183734931</v>
      </c>
      <c r="CI508" s="51">
        <f t="shared" si="37"/>
        <v>0.03448738643</v>
      </c>
      <c r="CJ508" s="51">
        <f t="shared" si="38"/>
        <v>0.006791690015</v>
      </c>
      <c r="CK508" s="51">
        <f t="shared" si="13"/>
        <v>1</v>
      </c>
      <c r="CL508" s="51">
        <f t="shared" si="39"/>
        <v>0.0581250012</v>
      </c>
      <c r="CM508" s="51">
        <f t="shared" si="40"/>
        <v>0.9144102373</v>
      </c>
      <c r="CN508" s="51">
        <f t="shared" si="41"/>
        <v>0.01341455564</v>
      </c>
      <c r="CO508" s="51">
        <f t="shared" si="42"/>
        <v>0.01405020581</v>
      </c>
      <c r="CP508" s="51">
        <f t="shared" si="14"/>
        <v>1</v>
      </c>
      <c r="CQ508" s="51">
        <f t="shared" si="43"/>
        <v>0.0357139711</v>
      </c>
      <c r="CR508" s="51">
        <f t="shared" si="44"/>
        <v>0.005219045669</v>
      </c>
      <c r="CS508" s="51">
        <f t="shared" si="45"/>
        <v>0.9471425639</v>
      </c>
      <c r="CT508" s="51">
        <f t="shared" si="46"/>
        <v>0.0119244193</v>
      </c>
      <c r="CU508" s="51">
        <f t="shared" si="15"/>
        <v>1</v>
      </c>
      <c r="CV508" s="51">
        <f t="shared" si="47"/>
        <v>0.0009636525326</v>
      </c>
      <c r="CW508" s="51">
        <f t="shared" si="48"/>
        <v>0.007582936516</v>
      </c>
      <c r="CX508" s="51">
        <f t="shared" si="49"/>
        <v>0.001633811658</v>
      </c>
      <c r="CY508" s="51">
        <f t="shared" si="50"/>
        <v>0.9898195993</v>
      </c>
      <c r="CZ508" s="51">
        <f t="shared" si="16"/>
        <v>1</v>
      </c>
      <c r="DA508" s="61"/>
      <c r="DB508" s="51">
        <f>(AQ508*Baseline!B$7 + AV508*Baseline!B$11 + BA508*Baseline!B$16 + BF508*Baseline!B$18)</f>
        <v>40365.86214</v>
      </c>
      <c r="DC508" s="51">
        <f>(AR508*Baseline!B$7 + AW508*Baseline!B$11 + BB508*Baseline!B$16 + BG508*Baseline!B$18)</f>
        <v>60401.11381</v>
      </c>
      <c r="DD508" s="51">
        <f>(AS508*Baseline!B$7 + AX508*Baseline!B$11 + BC508*Baseline!B$16 + BH508*Baseline!B$18)</f>
        <v>114878.9207</v>
      </c>
      <c r="DE508" s="51">
        <f>(AT508*Baseline!B$7 + AY508*Baseline!B$11 + BD508*Baseline!B$16 + BI508*Baseline!B$18)</f>
        <v>1259747.247</v>
      </c>
      <c r="DF508" s="51">
        <f t="shared" si="17"/>
        <v>1475393.144</v>
      </c>
      <c r="DG508" s="61"/>
      <c r="DH508" s="51">
        <f t="shared" si="51"/>
        <v>0.02735939387</v>
      </c>
      <c r="DI508" s="51">
        <f t="shared" si="52"/>
        <v>0.04093899585</v>
      </c>
      <c r="DJ508" s="51">
        <f t="shared" si="53"/>
        <v>0.07786326052</v>
      </c>
      <c r="DK508" s="51">
        <f t="shared" si="54"/>
        <v>0.8538383498</v>
      </c>
      <c r="DL508" s="51">
        <f t="shared" si="18"/>
        <v>1</v>
      </c>
      <c r="DM508" s="61"/>
      <c r="DN508" s="51">
        <f>DH508 / (Baseline!B$7/Baseline!B$17)</f>
        <v>2.920435344</v>
      </c>
      <c r="DO508" s="51">
        <f>DI508 / (Baseline!B$11/Baseline!B$17)</f>
        <v>0.9882869543</v>
      </c>
      <c r="DP508" s="51">
        <f>DJ508 / (Baseline!B$16/Baseline!B$17)</f>
        <v>1.203222683</v>
      </c>
      <c r="DQ508" s="51">
        <f>DK508 / (Baseline!B$18/Baseline!B$17)</f>
        <v>0.9653396331</v>
      </c>
      <c r="DR508" s="79"/>
      <c r="DS508" s="51">
        <f>(AU508*Baseline!B$34)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0.02303329861</v>
      </c>
      <c r="DT508" s="51">
        <f>(AZ508*Baseline!B$34) + (Baseline!D$88*(1-Baseline!D$89)*Baseline!B$35) + (Baseline!D$88*Baseline!D$89*((1-Baseline!D$90)*Baseline!B$40 + Baseline!D$90*Baseline!B$41))</f>
        <v>0.01019345564</v>
      </c>
      <c r="DU508" s="51">
        <f>(BE508*Baseline!B$34) + (Baseline!F$88*(1-Baseline!F$89)*Baseline!B$35) + (Baseline!F$88*Baseline!F$89*((1-Baseline!F$90)*Baseline!B$40 + Baseline!F$90*Baseline!B$41))</f>
        <v>0.01297347977</v>
      </c>
      <c r="DV508" s="51">
        <f>(BJ508*Baseline!B$34) + (Baseline!H$88*(1-Baseline!H$89)*Baseline!B$35) + (Baseline!H$88*Baseline!H$89*((1-Baseline!H$90)*Baseline!B$40 + Baseline!H$90*Baseline!B$41))</f>
        <v>0.009306182931</v>
      </c>
      <c r="DW508" s="51">
        <f>( DS508*Baseline!B$7 + DT508*Baseline!B$11 + DU508*Baseline!B$16 + DV508*Baseline!B$18 ) / Baseline!B$17</f>
        <v>0.009708855734</v>
      </c>
    </row>
    <row r="509">
      <c r="A509" s="4" t="s">
        <v>827</v>
      </c>
      <c r="B509" s="45">
        <f>MIN( MAX( NORMINV( MCrands!B509, (B$5+B$4)/2, (B$5-B$4)/3.29 ), 0 ), 1 )</f>
        <v>0.2754175696</v>
      </c>
      <c r="C509" s="45">
        <f>MAX( NORMINV( MCrands!C509, (C$5+C$4)/2, (C$5-C$4)/3.29 ), 0 )</f>
        <v>2.399249925</v>
      </c>
      <c r="D509" s="41"/>
      <c r="E509" s="43">
        <f>Baseline!B$33 * (C509 * Baseline!B$66*Baseline!B$66/Baseline!B$73 + Baseline!B$52*Baseline!B$52/Baseline!B$74 + Baseline!B$53*Baseline!B$53/Baseline!B$75 + Baseline!B$54*Baseline!B$54/Baseline!B$76)</f>
        <v>0.00001702799129</v>
      </c>
      <c r="F509" s="43">
        <f>Baseline!B$33 * (C509 * Baseline!B$66*Baseline!B$57/Baseline!B$73 + Baseline!B$52*Baseline!B$67/Baseline!B$74 + Baseline!B$53*Baseline!B$55/Baseline!B$75 + Baseline!B$54*Baseline!B$56/Baseline!B$76)</f>
        <v>0.0000001995564981</v>
      </c>
      <c r="G509" s="45">
        <f>Baseline!B$33 * (C509 * Baseline!B$66*Baseline!B$58/Baseline!B$73 + Baseline!B$52*Baseline!B$59/Baseline!B$74 + Baseline!B$53*Baseline!B$68/Baseline!B$75 + Baseline!B$54*Baseline!B$60/Baseline!B$76)</f>
        <v>0.0000001678390832</v>
      </c>
      <c r="H509" s="43">
        <f>Baseline!B$33 * (C509 * Baseline!B$66*Baseline!B$61/Baseline!B$73 + Baseline!B$52*Baseline!B$62/Baseline!B$74 + Baseline!B$53*Baseline!B$63/Baseline!B$75 + Baseline!B$54*Baseline!B$69/Baseline!B$76)</f>
        <v>0.000000003321972017</v>
      </c>
      <c r="I509" s="43">
        <f>Baseline!B$33 * (C509 * Baseline!B$57*Baseline!B$66/Baseline!B$73 + Baseline!B$67*Baseline!B$52/Baseline!B$74 + Baseline!B$55*Baseline!B$53/Baseline!B$75 + Baseline!B$56*Baseline!B$54/Baseline!B$76)</f>
        <v>0.0000001995564981</v>
      </c>
      <c r="J509" s="45">
        <f>Baseline!B$33 * (C509 * Baseline!B$57*Baseline!B$57/Baseline!B$73 + Baseline!B$67*Baseline!B$67/Baseline!B$74 + Baseline!B$55*Baseline!B$55/Baseline!B$75 + Baseline!B$56*Baseline!B$56/Baseline!B$76)</f>
        <v>0.000001763813751</v>
      </c>
      <c r="K509" s="43">
        <f>Baseline!B$33 * (C509 * Baseline!B$57*Baseline!B$58/Baseline!B$73 + Baseline!B$67*Baseline!B$59/Baseline!B$74 + Baseline!B$55*Baseline!B$68/Baseline!B$75 + Baseline!B$56*Baseline!B$60/Baseline!B$76)</f>
        <v>0.00000001374178909</v>
      </c>
      <c r="L509" s="45">
        <f>Baseline!B$33 * (C509 * Baseline!B$57*Baseline!B$61/Baseline!B$73 + Baseline!B$67*Baseline!B$62/Baseline!B$74 + Baseline!B$55*Baseline!B$63/Baseline!B$75 + Baseline!B$56*Baseline!B$69/Baseline!B$76)</f>
        <v>0.00000001439283879</v>
      </c>
      <c r="M509" s="43">
        <f>Baseline!B$33 * (C509 * Baseline!B$58*Baseline!B$66/Baseline!B$73 + Baseline!B$59*Baseline!B$52/Baseline!B$74 + Baseline!B$68*Baseline!B$53/Baseline!B$75 + Baseline!B$60*Baseline!B$54/Baseline!B$76)</f>
        <v>0.0000001678390832</v>
      </c>
      <c r="N509" s="45">
        <f>Baseline!B$33 * (C509 * Baseline!B$58*Baseline!B$57/Baseline!B$73 + Baseline!B$59*Baseline!B$67/Baseline!B$74 + Baseline!B$68*Baseline!B$55/Baseline!B$75 + Baseline!B$60*Baseline!B$56/Baseline!B$76)</f>
        <v>0.00000001374178909</v>
      </c>
      <c r="O509" s="45">
        <f>Baseline!B$33 * (C509 * Baseline!B$58*Baseline!B$58/Baseline!B$73 + Baseline!B$59*Baseline!B$59/Baseline!B$74 + Baseline!B$68*Baseline!B$68/Baseline!B$75 + Baseline!B$60*Baseline!B$60/Baseline!B$76)</f>
        <v>0.000001324389951</v>
      </c>
      <c r="P509" s="43">
        <f>Baseline!B$33 * (C509 * Baseline!B$58*Baseline!B$61/Baseline!B$73 + Baseline!B$59*Baseline!B$62/Baseline!B$74 + Baseline!B$68*Baseline!B$63/Baseline!B$75 + Baseline!B$60*Baseline!B$69/Baseline!B$76)</f>
        <v>0.000000001646909673</v>
      </c>
      <c r="Q509" s="43">
        <f>Baseline!B$33 * (C509 * Baseline!B$61*Baseline!B$66/Baseline!B$73 + Baseline!B$62*Baseline!B$52/Baseline!B$74 + Baseline!B$63*Baseline!B$53/Baseline!B$75 + Baseline!B$69*Baseline!B$54/Baseline!B$76)</f>
        <v>0.000000003321972017</v>
      </c>
      <c r="R509" s="43">
        <f>Baseline!B$33 * (C509 * Baseline!B$61*Baseline!B$57/Baseline!B$73 + Baseline!B$62*Baseline!B$67/Baseline!B$74 + Baseline!B$63*Baseline!B$55/Baseline!B$75 + Baseline!B$69*Baseline!B$56/Baseline!B$76)</f>
        <v>0.00000001439283879</v>
      </c>
      <c r="S509" s="43">
        <f>Baseline!B$33 * (C509 * Baseline!B$61*Baseline!B$58/Baseline!B$73 + Baseline!B$62*Baseline!B$59/Baseline!B$74 + Baseline!B$63*Baseline!B$68/Baseline!B$75 + Baseline!B$69*Baseline!B$60/Baseline!B$76)</f>
        <v>0.000000001646909673</v>
      </c>
      <c r="T509" s="43">
        <f>Baseline!B$33 * (C509 * Baseline!B$61*Baseline!B$61/Baseline!B$73 + Baseline!B$62*Baseline!B$62/Baseline!B$74 + Baseline!B$63*Baseline!B$63/Baseline!B$75 + Baseline!B$69*Baseline!B$69/Baseline!B$76)</f>
        <v>0.00000009854654188</v>
      </c>
      <c r="U509" s="41"/>
      <c r="V509" s="43">
        <f>E509 * ( Baseline!B$87 * Baseline!B$7 )</f>
        <v>0.1767335216</v>
      </c>
      <c r="W509" s="43">
        <f>F509 * ( Baseline!D$87 * Baseline!B$11 )</f>
        <v>0.003681138037</v>
      </c>
      <c r="X509" s="43">
        <f>G509 * ( Baseline!F$87 * Baseline!B$16 )</f>
        <v>0.005829851937</v>
      </c>
      <c r="Y509" s="43">
        <f>H509 * ( Baseline!H$87 * Baseline!B$18 )</f>
        <v>0.001168249416</v>
      </c>
      <c r="Z509" s="51">
        <f t="shared" si="1"/>
        <v>0.187412761</v>
      </c>
      <c r="AA509" s="43">
        <f>I509 * ( Baseline!B$87 * Baseline!B$7 )</f>
        <v>0.002071196894</v>
      </c>
      <c r="AB509" s="45">
        <f>J509 * ( Baseline!D$87 * Baseline!B$11 )</f>
        <v>0.03253635913</v>
      </c>
      <c r="AC509" s="45">
        <f>K509 * ( Baseline!F$87 * Baseline!B$16 )</f>
        <v>0.0004773178824</v>
      </c>
      <c r="AD509" s="45">
        <f>L509 * ( Baseline!F$87 * Baseline!B$16 )</f>
        <v>0.0004999319437</v>
      </c>
      <c r="AE509" s="51">
        <f t="shared" si="2"/>
        <v>0.03558480585</v>
      </c>
      <c r="AF509" s="51">
        <f>M509 * ( Baseline!B$87 * Baseline!B$7 )</f>
        <v>0.001742001844</v>
      </c>
      <c r="AG509" s="51">
        <f>N509 * ( Baseline!D$87 * Baseline!B$11 )</f>
        <v>0.0002534892274</v>
      </c>
      <c r="AH509" s="51">
        <f>O509 * ( Baseline!F$87 * Baseline!B$16 )</f>
        <v>0.04600238024</v>
      </c>
      <c r="AI509" s="51">
        <f>P509 * ( Baseline!H$87 * Baseline!B$18 )</f>
        <v>0.0005791744342</v>
      </c>
      <c r="AJ509" s="51">
        <f t="shared" si="3"/>
        <v>0.04857704574</v>
      </c>
      <c r="AK509" s="51">
        <f>Q509 * ( Baseline!B$87 * Baseline!B$7 )</f>
        <v>0.00003447874756</v>
      </c>
      <c r="AL509" s="51">
        <f>R509 * ( Baseline!D$87 * Baseline!B$11 )</f>
        <v>0.0002654988779</v>
      </c>
      <c r="AM509" s="51">
        <f>S509 * ( Baseline!F$87 * Baseline!B$16 )</f>
        <v>0.00005720502856</v>
      </c>
      <c r="AN509" s="51">
        <f>T509 * ( Baseline!H$87 * Baseline!B$18 )</f>
        <v>0.03465620403</v>
      </c>
      <c r="AO509" s="51">
        <f t="shared" si="4"/>
        <v>0.03501338669</v>
      </c>
      <c r="AP509" s="61"/>
      <c r="AQ509" s="51">
        <f>V509 * ( (1-Baseline!B$88-Baseline!B$87) + (1-B509)*Baseline!B$88 )</f>
        <v>0.1296302141</v>
      </c>
      <c r="AR509" s="51">
        <f>W509 * ( (1-Baseline!B$88-Baseline!B$87) + (1-B509)*Baseline!B$88 )</f>
        <v>0.002700035102</v>
      </c>
      <c r="AS509" s="51">
        <f>X509 * ( (1-Baseline!B$88-Baseline!B$87) + (1-B509)*Baseline!B$88 )</f>
        <v>0.004276070256</v>
      </c>
      <c r="AT509" s="51">
        <f>Y509 * ( (1-Baseline!B$88-Baseline!B$87) + (1-B509)*Baseline!B$88 )</f>
        <v>0.0008568856692</v>
      </c>
      <c r="AU509" s="51">
        <f t="shared" si="5"/>
        <v>0.1374632052</v>
      </c>
      <c r="AV509" s="51">
        <f>AA509 * ( (1-Baseline!D$88-Baseline!D$87) + (1-B509)*Baseline!D$88 )</f>
        <v>0.001797822368</v>
      </c>
      <c r="AW509" s="51">
        <f>AB509 * ( (1-Baseline!D$88-Baseline!D$87) + (1-B509)*Baseline!D$88 )</f>
        <v>0.02824192832</v>
      </c>
      <c r="AX509" s="51">
        <f>AC509 * ( (1-Baseline!D$88-Baseline!D$87) + (1-B509)*Baseline!D$88 )</f>
        <v>0.0004143173293</v>
      </c>
      <c r="AY509" s="51">
        <f>AD509 * ( (1-Baseline!D$88-Baseline!D$87) + (1-B509)*Baseline!D$88 )</f>
        <v>0.0004339465908</v>
      </c>
      <c r="AZ509" s="51">
        <f t="shared" si="6"/>
        <v>0.03088801461</v>
      </c>
      <c r="BA509" s="51">
        <f>AF509 * ( (1-Baseline!F$88-Baseline!F$87) + (1-Baseline!B$36)*Baseline!F$88 )</f>
        <v>0.001253600271</v>
      </c>
      <c r="BB509" s="51">
        <f>AG509 * ( (1-Baseline!F$88-Baseline!F$87) + (1-Baseline!B$36)*Baseline!F$88 )</f>
        <v>0.0001824189597</v>
      </c>
      <c r="BC509" s="51">
        <f>AH509 * ( (1-Baseline!F$88-Baseline!F$87) + (1-Baseline!B$36)*Baseline!F$88 )</f>
        <v>0.03310478489</v>
      </c>
      <c r="BD509" s="51">
        <f>AI509 * ( (1-Baseline!F$88-Baseline!F$87) + (1-Baseline!B$36)*Baseline!F$88 )</f>
        <v>0.0004167924564</v>
      </c>
      <c r="BE509" s="51">
        <f t="shared" si="7"/>
        <v>0.03495759658</v>
      </c>
      <c r="BF509" s="51">
        <f>AK509 * ( (1-Baseline!H$88-Baseline!H$87) + (1-Baseline!B$36)*Baseline!H$88 )</f>
        <v>0.00002731820127</v>
      </c>
      <c r="BG509" s="51">
        <f>AL509 * ( (1-Baseline!H$88-Baseline!H$87) + (1-Baseline!B$36)*Baseline!H$88 )</f>
        <v>0.0002103600709</v>
      </c>
      <c r="BH509" s="51">
        <f>AM509 * ( (1-Baseline!H$88-Baseline!H$87) + (1-Baseline!B$36)*Baseline!H$88 )</f>
        <v>0.00004532468823</v>
      </c>
      <c r="BI509" s="51">
        <f>AN509 * ( (1-Baseline!H$88-Baseline!H$87) + (1-Baseline!B$36)*Baseline!H$88 )</f>
        <v>0.02745880358</v>
      </c>
      <c r="BJ509" s="51">
        <f t="shared" si="8"/>
        <v>0.02774180654</v>
      </c>
      <c r="BK509" s="61"/>
      <c r="BL509" s="51">
        <f t="shared" si="19"/>
        <v>0.9430175441</v>
      </c>
      <c r="BM509" s="51">
        <f t="shared" si="20"/>
        <v>0.01964187506</v>
      </c>
      <c r="BN509" s="51">
        <f t="shared" si="21"/>
        <v>0.03110701697</v>
      </c>
      <c r="BO509" s="51">
        <f t="shared" si="22"/>
        <v>0.00623356387</v>
      </c>
      <c r="BP509" s="51">
        <f t="shared" si="9"/>
        <v>1</v>
      </c>
      <c r="BQ509" s="51">
        <f t="shared" si="23"/>
        <v>0.05820452984</v>
      </c>
      <c r="BR509" s="51">
        <f t="shared" si="24"/>
        <v>0.9143329113</v>
      </c>
      <c r="BS509" s="51">
        <f t="shared" si="25"/>
        <v>0.01341353061</v>
      </c>
      <c r="BT509" s="51">
        <f t="shared" si="26"/>
        <v>0.01404902828</v>
      </c>
      <c r="BU509" s="51">
        <f t="shared" si="10"/>
        <v>1</v>
      </c>
      <c r="BV509" s="51">
        <f t="shared" si="27"/>
        <v>0.03586059666</v>
      </c>
      <c r="BW509" s="51">
        <f t="shared" si="28"/>
        <v>0.005218292375</v>
      </c>
      <c r="BX509" s="51">
        <f t="shared" si="29"/>
        <v>0.9469983103</v>
      </c>
      <c r="BY509" s="51">
        <f t="shared" si="30"/>
        <v>0.01192280068</v>
      </c>
      <c r="BZ509" s="51">
        <f t="shared" si="11"/>
        <v>1</v>
      </c>
      <c r="CA509" s="51">
        <f t="shared" si="31"/>
        <v>0.0009847304367</v>
      </c>
      <c r="CB509" s="51">
        <f t="shared" si="32"/>
        <v>0.007582781987</v>
      </c>
      <c r="CC509" s="51">
        <f t="shared" si="33"/>
        <v>0.001633804495</v>
      </c>
      <c r="CD509" s="51">
        <f t="shared" si="34"/>
        <v>0.9897986831</v>
      </c>
      <c r="CE509" s="51">
        <f t="shared" si="12"/>
        <v>1</v>
      </c>
      <c r="CF509" s="61"/>
      <c r="CG509" s="51">
        <f t="shared" si="35"/>
        <v>0.9430175441</v>
      </c>
      <c r="CH509" s="51">
        <f t="shared" si="36"/>
        <v>0.01964187506</v>
      </c>
      <c r="CI509" s="51">
        <f t="shared" si="37"/>
        <v>0.03110701697</v>
      </c>
      <c r="CJ509" s="51">
        <f t="shared" si="38"/>
        <v>0.00623356387</v>
      </c>
      <c r="CK509" s="51">
        <f t="shared" si="13"/>
        <v>1</v>
      </c>
      <c r="CL509" s="51">
        <f t="shared" si="39"/>
        <v>0.05820452984</v>
      </c>
      <c r="CM509" s="51">
        <f t="shared" si="40"/>
        <v>0.9143329113</v>
      </c>
      <c r="CN509" s="51">
        <f t="shared" si="41"/>
        <v>0.01341353061</v>
      </c>
      <c r="CO509" s="51">
        <f t="shared" si="42"/>
        <v>0.01404902828</v>
      </c>
      <c r="CP509" s="51">
        <f t="shared" si="14"/>
        <v>1</v>
      </c>
      <c r="CQ509" s="51">
        <f t="shared" si="43"/>
        <v>0.03586059666</v>
      </c>
      <c r="CR509" s="51">
        <f t="shared" si="44"/>
        <v>0.005218292375</v>
      </c>
      <c r="CS509" s="51">
        <f t="shared" si="45"/>
        <v>0.9469983103</v>
      </c>
      <c r="CT509" s="51">
        <f t="shared" si="46"/>
        <v>0.01192280068</v>
      </c>
      <c r="CU509" s="51">
        <f t="shared" si="15"/>
        <v>1</v>
      </c>
      <c r="CV509" s="51">
        <f t="shared" si="47"/>
        <v>0.0009847304367</v>
      </c>
      <c r="CW509" s="51">
        <f t="shared" si="48"/>
        <v>0.007582781987</v>
      </c>
      <c r="CX509" s="51">
        <f t="shared" si="49"/>
        <v>0.001633804495</v>
      </c>
      <c r="CY509" s="51">
        <f t="shared" si="50"/>
        <v>0.9897986831</v>
      </c>
      <c r="CZ509" s="51">
        <f t="shared" si="16"/>
        <v>1</v>
      </c>
      <c r="DA509" s="61"/>
      <c r="DB509" s="51">
        <f>(AQ509*Baseline!B$7 + AV509*Baseline!B$11 + BA509*Baseline!B$16 + BF509*Baseline!B$18)</f>
        <v>72176.90283</v>
      </c>
      <c r="DC509" s="51">
        <f>(AR509*Baseline!B$7 + AW509*Baseline!B$11 + BB509*Baseline!B$16 + BG509*Baseline!B$18)</f>
        <v>72119.55485</v>
      </c>
      <c r="DD509" s="51">
        <f>(AS509*Baseline!B$7 + AX509*Baseline!B$11 + BC509*Baseline!B$16 + BH509*Baseline!B$18)</f>
        <v>115945.1937</v>
      </c>
      <c r="DE509" s="51">
        <f>(AT509*Baseline!B$7 + AY509*Baseline!B$11 + BD509*Baseline!B$16 + BI509*Baseline!B$18)</f>
        <v>1260103.568</v>
      </c>
      <c r="DF509" s="51">
        <f t="shared" si="17"/>
        <v>1520345.219</v>
      </c>
      <c r="DG509" s="61"/>
      <c r="DH509" s="51">
        <f t="shared" si="51"/>
        <v>0.0474740223</v>
      </c>
      <c r="DI509" s="51">
        <f t="shared" si="52"/>
        <v>0.04743630193</v>
      </c>
      <c r="DJ509" s="51">
        <f t="shared" si="53"/>
        <v>0.07626241216</v>
      </c>
      <c r="DK509" s="51">
        <f t="shared" si="54"/>
        <v>0.8288272636</v>
      </c>
      <c r="DL509" s="51">
        <f t="shared" si="18"/>
        <v>1</v>
      </c>
      <c r="DM509" s="61"/>
      <c r="DN509" s="51">
        <f>DH509 / (Baseline!B$7/Baseline!B$17)</f>
        <v>5.067539629</v>
      </c>
      <c r="DO509" s="51">
        <f>DI509 / (Baseline!B$11/Baseline!B$17)</f>
        <v>1.145135033</v>
      </c>
      <c r="DP509" s="51">
        <f>DJ509 / (Baseline!B$16/Baseline!B$17)</f>
        <v>1.178484738</v>
      </c>
      <c r="DQ509" s="51">
        <f>DK509 / (Baseline!B$18/Baseline!B$17)</f>
        <v>0.9370623922</v>
      </c>
      <c r="DR509" s="79"/>
      <c r="DS509" s="51">
        <f>(AU509*Baseline!B$34)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0.03314901203</v>
      </c>
      <c r="DT509" s="51">
        <f>(AZ509*Baseline!B$34) + (Baseline!D$88*(1-Baseline!D$89)*Baseline!B$35) + (Baseline!D$88*Baseline!D$89*((1-Baseline!D$90)*Baseline!B$40 + Baseline!D$90*Baseline!B$41))</f>
        <v>0.01104677019</v>
      </c>
      <c r="DU509" s="51">
        <f>(BE509*Baseline!B$34) + (Baseline!F$88*(1-Baseline!F$89)*Baseline!B$35) + (Baseline!F$88*Baseline!F$89*((1-Baseline!F$90)*Baseline!B$40 + Baseline!F$90*Baseline!B$41))</f>
        <v>0.01297427949</v>
      </c>
      <c r="DV509" s="51">
        <f>(BJ509*Baseline!B$34) + (Baseline!H$88*(1-Baseline!H$89)*Baseline!B$35) + (Baseline!H$88*Baseline!H$89*((1-Baseline!H$90)*Baseline!B$40 + Baseline!H$90*Baseline!B$41))</f>
        <v>0.009306270981</v>
      </c>
      <c r="DW509" s="51">
        <f>( DS509*Baseline!B$7 + DT509*Baseline!B$11 + DU509*Baseline!B$16 + DV509*Baseline!B$18 ) / Baseline!B$17</f>
        <v>0.009839099858</v>
      </c>
    </row>
    <row r="510">
      <c r="A510" s="4" t="s">
        <v>828</v>
      </c>
      <c r="B510" s="45">
        <f>MIN( MAX( NORMINV( MCrands!B510, (B$5+B$4)/2, (B$5-B$4)/3.29 ), 0 ), 1 )</f>
        <v>0.6339733097</v>
      </c>
      <c r="C510" s="45">
        <f>MAX( NORMINV( MCrands!C510, (C$5+C$4)/2, (C$5-C$4)/3.29 ), 0 )</f>
        <v>1.91178054</v>
      </c>
      <c r="D510" s="41"/>
      <c r="E510" s="43">
        <f>Baseline!B$33 * (C510 * Baseline!B$66*Baseline!B$66/Baseline!B$73 + Baseline!B$52*Baseline!B$52/Baseline!B$74 + Baseline!B$53*Baseline!B$53/Baseline!B$75 + Baseline!B$54*Baseline!B$54/Baseline!B$76)</f>
        <v>0.00001357669634</v>
      </c>
      <c r="F510" s="43">
        <f>Baseline!B$33 * (C510 * Baseline!B$66*Baseline!B$57/Baseline!B$73 + Baseline!B$52*Baseline!B$67/Baseline!B$74 + Baseline!B$53*Baseline!B$55/Baseline!B$75 + Baseline!B$54*Baseline!B$56/Baseline!B$76)</f>
        <v>0.0000001990115568</v>
      </c>
      <c r="G510" s="45">
        <f>Baseline!B$33 * (C510 * Baseline!B$66*Baseline!B$58/Baseline!B$73 + Baseline!B$52*Baseline!B$59/Baseline!B$74 + Baseline!B$53*Baseline!B$68/Baseline!B$75 + Baseline!B$54*Baseline!B$60/Baseline!B$76)</f>
        <v>0.0000001664994358</v>
      </c>
      <c r="H510" s="43">
        <f>Baseline!B$33 * (C510 * Baseline!B$66*Baseline!B$61/Baseline!B$73 + Baseline!B$52*Baseline!B$62/Baseline!B$74 + Baseline!B$53*Baseline!B$63/Baseline!B$75 + Baseline!B$54*Baseline!B$69/Baseline!B$76)</f>
        <v>0.000000003188007278</v>
      </c>
      <c r="I510" s="43">
        <f>Baseline!B$33 * (C510 * Baseline!B$57*Baseline!B$66/Baseline!B$73 + Baseline!B$67*Baseline!B$52/Baseline!B$74 + Baseline!B$55*Baseline!B$53/Baseline!B$75 + Baseline!B$56*Baseline!B$54/Baseline!B$76)</f>
        <v>0.0000001990115568</v>
      </c>
      <c r="J510" s="45">
        <f>Baseline!B$33 * (C510 * Baseline!B$57*Baseline!B$57/Baseline!B$73 + Baseline!B$67*Baseline!B$67/Baseline!B$74 + Baseline!B$55*Baseline!B$55/Baseline!B$75 + Baseline!B$56*Baseline!B$56/Baseline!B$76)</f>
        <v>0.000001763813665</v>
      </c>
      <c r="K510" s="43">
        <f>Baseline!B$33 * (C510 * Baseline!B$57*Baseline!B$58/Baseline!B$73 + Baseline!B$67*Baseline!B$59/Baseline!B$74 + Baseline!B$55*Baseline!B$68/Baseline!B$75 + Baseline!B$56*Baseline!B$60/Baseline!B$76)</f>
        <v>0.00000001374157757</v>
      </c>
      <c r="L510" s="45">
        <f>Baseline!B$33 * (C510 * Baseline!B$57*Baseline!B$61/Baseline!B$73 + Baseline!B$67*Baseline!B$62/Baseline!B$74 + Baseline!B$55*Baseline!B$63/Baseline!B$75 + Baseline!B$56*Baseline!B$69/Baseline!B$76)</f>
        <v>0.00000001439281763</v>
      </c>
      <c r="M510" s="43">
        <f>Baseline!B$33 * (C510 * Baseline!B$58*Baseline!B$66/Baseline!B$73 + Baseline!B$59*Baseline!B$52/Baseline!B$74 + Baseline!B$68*Baseline!B$53/Baseline!B$75 + Baseline!B$60*Baseline!B$54/Baseline!B$76)</f>
        <v>0.0000001664994358</v>
      </c>
      <c r="N510" s="45">
        <f>Baseline!B$33 * (C510 * Baseline!B$58*Baseline!B$57/Baseline!B$73 + Baseline!B$59*Baseline!B$67/Baseline!B$74 + Baseline!B$68*Baseline!B$55/Baseline!B$75 + Baseline!B$60*Baseline!B$56/Baseline!B$76)</f>
        <v>0.00000001374157757</v>
      </c>
      <c r="O510" s="45">
        <f>Baseline!B$33 * (C510 * Baseline!B$58*Baseline!B$58/Baseline!B$73 + Baseline!B$59*Baseline!B$59/Baseline!B$74 + Baseline!B$68*Baseline!B$68/Baseline!B$75 + Baseline!B$60*Baseline!B$60/Baseline!B$76)</f>
        <v>0.000001324389431</v>
      </c>
      <c r="P510" s="43">
        <f>Baseline!B$33 * (C510 * Baseline!B$58*Baseline!B$61/Baseline!B$73 + Baseline!B$59*Baseline!B$62/Baseline!B$74 + Baseline!B$68*Baseline!B$63/Baseline!B$75 + Baseline!B$60*Baseline!B$69/Baseline!B$76)</f>
        <v>0.000000001646857673</v>
      </c>
      <c r="Q510" s="43">
        <f>Baseline!B$33 * (C510 * Baseline!B$61*Baseline!B$66/Baseline!B$73 + Baseline!B$62*Baseline!B$52/Baseline!B$74 + Baseline!B$63*Baseline!B$53/Baseline!B$75 + Baseline!B$69*Baseline!B$54/Baseline!B$76)</f>
        <v>0.000000003188007278</v>
      </c>
      <c r="R510" s="43">
        <f>Baseline!B$33 * (C510 * Baseline!B$61*Baseline!B$57/Baseline!B$73 + Baseline!B$62*Baseline!B$67/Baseline!B$74 + Baseline!B$63*Baseline!B$55/Baseline!B$75 + Baseline!B$69*Baseline!B$56/Baseline!B$76)</f>
        <v>0.00000001439281763</v>
      </c>
      <c r="S510" s="43">
        <f>Baseline!B$33 * (C510 * Baseline!B$61*Baseline!B$58/Baseline!B$73 + Baseline!B$62*Baseline!B$59/Baseline!B$74 + Baseline!B$63*Baseline!B$68/Baseline!B$75 + Baseline!B$69*Baseline!B$60/Baseline!B$76)</f>
        <v>0.000000001646857673</v>
      </c>
      <c r="T510" s="43">
        <f>Baseline!B$33 * (C510 * Baseline!B$61*Baseline!B$61/Baseline!B$73 + Baseline!B$62*Baseline!B$62/Baseline!B$74 + Baseline!B$63*Baseline!B$63/Baseline!B$75 + Baseline!B$69*Baseline!B$69/Baseline!B$76)</f>
        <v>0.00000009854653668</v>
      </c>
      <c r="U510" s="41"/>
      <c r="V510" s="43">
        <f>E510 * ( Baseline!B$87 * Baseline!B$7 )</f>
        <v>0.1409125314</v>
      </c>
      <c r="W510" s="43">
        <f>F510 * ( Baseline!D$87 * Baseline!B$11 )</f>
        <v>0.003671085725</v>
      </c>
      <c r="X510" s="43">
        <f>G510 * ( Baseline!F$87 * Baseline!B$16 )</f>
        <v>0.005783319594</v>
      </c>
      <c r="Y510" s="43">
        <f>H510 * ( Baseline!H$87 * Baseline!B$18 )</f>
        <v>0.001121137572</v>
      </c>
      <c r="Z510" s="51">
        <f t="shared" si="1"/>
        <v>0.1514880742</v>
      </c>
      <c r="AA510" s="43">
        <f>I510 * ( Baseline!B$87 * Baseline!B$7 )</f>
        <v>0.002065540948</v>
      </c>
      <c r="AB510" s="45">
        <f>J510 * ( Baseline!D$87 * Baseline!B$11 )</f>
        <v>0.03253635754</v>
      </c>
      <c r="AC510" s="45">
        <f>K510 * ( Baseline!F$87 * Baseline!B$16 )</f>
        <v>0.0004773105352</v>
      </c>
      <c r="AD510" s="45">
        <f>L510 * ( Baseline!F$87 * Baseline!B$16 )</f>
        <v>0.000499931209</v>
      </c>
      <c r="AE510" s="51">
        <f t="shared" si="2"/>
        <v>0.03557914023</v>
      </c>
      <c r="AF510" s="51">
        <f>M510 * ( Baseline!B$87 * Baseline!B$7 )</f>
        <v>0.001728097644</v>
      </c>
      <c r="AG510" s="51">
        <f>N510 * ( Baseline!D$87 * Baseline!B$11 )</f>
        <v>0.0002534853255</v>
      </c>
      <c r="AH510" s="51">
        <f>O510 * ( Baseline!F$87 * Baseline!B$16 )</f>
        <v>0.04600236217</v>
      </c>
      <c r="AI510" s="51">
        <f>P510 * ( Baseline!H$87 * Baseline!B$18 )</f>
        <v>0.0005791561474</v>
      </c>
      <c r="AJ510" s="51">
        <f t="shared" si="3"/>
        <v>0.04856310129</v>
      </c>
      <c r="AK510" s="51">
        <f>Q510 * ( Baseline!B$87 * Baseline!B$7 )</f>
        <v>0.00003308832754</v>
      </c>
      <c r="AL510" s="51">
        <f>R510 * ( Baseline!D$87 * Baseline!B$11 )</f>
        <v>0.0002654984877</v>
      </c>
      <c r="AM510" s="51">
        <f>S510 * ( Baseline!F$87 * Baseline!B$16 )</f>
        <v>0.00005720322237</v>
      </c>
      <c r="AN510" s="51">
        <f>T510 * ( Baseline!H$87 * Baseline!B$18 )</f>
        <v>0.0346562022</v>
      </c>
      <c r="AO510" s="51">
        <f t="shared" si="4"/>
        <v>0.03501199224</v>
      </c>
      <c r="AP510" s="61"/>
      <c r="AQ510" s="51">
        <f>V510 * ( (1-Baseline!B$88-Baseline!B$87) + (1-B510)*Baseline!B$88 )</f>
        <v>0.05838904553</v>
      </c>
      <c r="AR510" s="51">
        <f>W510 * ( (1-Baseline!B$88-Baseline!B$87) + (1-B510)*Baseline!B$88 )</f>
        <v>0.001521164864</v>
      </c>
      <c r="AS510" s="51">
        <f>X510 * ( (1-Baseline!B$88-Baseline!B$87) + (1-B510)*Baseline!B$88 )</f>
        <v>0.002396398019</v>
      </c>
      <c r="AT510" s="51">
        <f>Y510 * ( (1-Baseline!B$88-Baseline!B$87) + (1-B510)*Baseline!B$88 )</f>
        <v>0.0004645587735</v>
      </c>
      <c r="AU510" s="51">
        <f t="shared" si="5"/>
        <v>0.06277116718</v>
      </c>
      <c r="AV510" s="51">
        <f>AA510 * ( (1-Baseline!D$88-Baseline!D$87) + (1-B510)*Baseline!D$88 )</f>
        <v>0.001461118963</v>
      </c>
      <c r="AW510" s="51">
        <f>AB510 * ( (1-Baseline!D$88-Baseline!D$87) + (1-B510)*Baseline!D$88 )</f>
        <v>0.02301551515</v>
      </c>
      <c r="AX510" s="51">
        <f>AC510 * ( (1-Baseline!D$88-Baseline!D$87) + (1-B510)*Baseline!D$88 )</f>
        <v>0.0003376391423</v>
      </c>
      <c r="AY510" s="51">
        <f>AD510 * ( (1-Baseline!D$88-Baseline!D$87) + (1-B510)*Baseline!D$88 )</f>
        <v>0.0003536405173</v>
      </c>
      <c r="AZ510" s="51">
        <f t="shared" si="6"/>
        <v>0.02516791377</v>
      </c>
      <c r="BA510" s="51">
        <f>AF510 * ( (1-Baseline!F$88-Baseline!F$87) + (1-Baseline!B$36)*Baseline!F$88 )</f>
        <v>0.001243594364</v>
      </c>
      <c r="BB510" s="51">
        <f>AG510 * ( (1-Baseline!F$88-Baseline!F$87) + (1-Baseline!B$36)*Baseline!F$88 )</f>
        <v>0.0001824161517</v>
      </c>
      <c r="BC510" s="51">
        <f>AH510 * ( (1-Baseline!F$88-Baseline!F$87) + (1-Baseline!B$36)*Baseline!F$88 )</f>
        <v>0.0331047719</v>
      </c>
      <c r="BD510" s="51">
        <f>AI510 * ( (1-Baseline!F$88-Baseline!F$87) + (1-Baseline!B$36)*Baseline!F$88 )</f>
        <v>0.0004167792966</v>
      </c>
      <c r="BE510" s="51">
        <f t="shared" si="7"/>
        <v>0.03494756171</v>
      </c>
      <c r="BF510" s="51">
        <f>AK510 * ( (1-Baseline!H$88-Baseline!H$87) + (1-Baseline!B$36)*Baseline!H$88 )</f>
        <v>0.00002621654368</v>
      </c>
      <c r="BG510" s="51">
        <f>AL510 * ( (1-Baseline!H$88-Baseline!H$87) + (1-Baseline!B$36)*Baseline!H$88 )</f>
        <v>0.0002103597617</v>
      </c>
      <c r="BH510" s="51">
        <f>AM510 * ( (1-Baseline!H$88-Baseline!H$87) + (1-Baseline!B$36)*Baseline!H$88 )</f>
        <v>0.00004532325715</v>
      </c>
      <c r="BI510" s="51">
        <f>AN510 * ( (1-Baseline!H$88-Baseline!H$87) + (1-Baseline!B$36)*Baseline!H$88 )</f>
        <v>0.02745880213</v>
      </c>
      <c r="BJ510" s="51">
        <f t="shared" si="8"/>
        <v>0.02774070169</v>
      </c>
      <c r="BK510" s="61"/>
      <c r="BL510" s="51">
        <f t="shared" si="19"/>
        <v>0.930188941</v>
      </c>
      <c r="BM510" s="51">
        <f t="shared" si="20"/>
        <v>0.02423349655</v>
      </c>
      <c r="BN510" s="51">
        <f t="shared" si="21"/>
        <v>0.03817673188</v>
      </c>
      <c r="BO510" s="51">
        <f t="shared" si="22"/>
        <v>0.007400830578</v>
      </c>
      <c r="BP510" s="51">
        <f t="shared" si="9"/>
        <v>1</v>
      </c>
      <c r="BQ510" s="51">
        <f t="shared" si="23"/>
        <v>0.05805483029</v>
      </c>
      <c r="BR510" s="51">
        <f t="shared" si="24"/>
        <v>0.9144784648</v>
      </c>
      <c r="BS510" s="51">
        <f t="shared" si="25"/>
        <v>0.01341546007</v>
      </c>
      <c r="BT510" s="51">
        <f t="shared" si="26"/>
        <v>0.01405124479</v>
      </c>
      <c r="BU510" s="51">
        <f t="shared" si="10"/>
        <v>1</v>
      </c>
      <c r="BV510" s="51">
        <f t="shared" si="27"/>
        <v>0.03558458167</v>
      </c>
      <c r="BW510" s="51">
        <f t="shared" si="28"/>
        <v>0.005219710413</v>
      </c>
      <c r="BX510" s="51">
        <f t="shared" si="29"/>
        <v>0.9472698603</v>
      </c>
      <c r="BY510" s="51">
        <f t="shared" si="30"/>
        <v>0.01192584765</v>
      </c>
      <c r="BZ510" s="51">
        <f t="shared" si="11"/>
        <v>1</v>
      </c>
      <c r="CA510" s="51">
        <f t="shared" si="31"/>
        <v>0.0009450569769</v>
      </c>
      <c r="CB510" s="51">
        <f t="shared" si="32"/>
        <v>0.007583072847</v>
      </c>
      <c r="CC510" s="51">
        <f t="shared" si="33"/>
        <v>0.001633817978</v>
      </c>
      <c r="CD510" s="51">
        <f t="shared" si="34"/>
        <v>0.9898380522</v>
      </c>
      <c r="CE510" s="51">
        <f t="shared" si="12"/>
        <v>1</v>
      </c>
      <c r="CF510" s="61"/>
      <c r="CG510" s="51">
        <f t="shared" si="35"/>
        <v>0.930188941</v>
      </c>
      <c r="CH510" s="51">
        <f t="shared" si="36"/>
        <v>0.02423349655</v>
      </c>
      <c r="CI510" s="51">
        <f t="shared" si="37"/>
        <v>0.03817673188</v>
      </c>
      <c r="CJ510" s="51">
        <f t="shared" si="38"/>
        <v>0.007400830578</v>
      </c>
      <c r="CK510" s="51">
        <f t="shared" si="13"/>
        <v>1</v>
      </c>
      <c r="CL510" s="51">
        <f t="shared" si="39"/>
        <v>0.05805483029</v>
      </c>
      <c r="CM510" s="51">
        <f t="shared" si="40"/>
        <v>0.9144784648</v>
      </c>
      <c r="CN510" s="51">
        <f t="shared" si="41"/>
        <v>0.01341546007</v>
      </c>
      <c r="CO510" s="51">
        <f t="shared" si="42"/>
        <v>0.01405124479</v>
      </c>
      <c r="CP510" s="51">
        <f t="shared" si="14"/>
        <v>1</v>
      </c>
      <c r="CQ510" s="51">
        <f t="shared" si="43"/>
        <v>0.03558458167</v>
      </c>
      <c r="CR510" s="51">
        <f t="shared" si="44"/>
        <v>0.005219710413</v>
      </c>
      <c r="CS510" s="51">
        <f t="shared" si="45"/>
        <v>0.9472698603</v>
      </c>
      <c r="CT510" s="51">
        <f t="shared" si="46"/>
        <v>0.01192584765</v>
      </c>
      <c r="CU510" s="51">
        <f t="shared" si="15"/>
        <v>1</v>
      </c>
      <c r="CV510" s="51">
        <f t="shared" si="47"/>
        <v>0.0009450569769</v>
      </c>
      <c r="CW510" s="51">
        <f t="shared" si="48"/>
        <v>0.007583072847</v>
      </c>
      <c r="CX510" s="51">
        <f t="shared" si="49"/>
        <v>0.001633817978</v>
      </c>
      <c r="CY510" s="51">
        <f t="shared" si="50"/>
        <v>0.9898380522</v>
      </c>
      <c r="CZ510" s="51">
        <f t="shared" si="16"/>
        <v>1</v>
      </c>
      <c r="DA510" s="61"/>
      <c r="DB510" s="51">
        <f>(AQ510*Baseline!B$7 + AV510*Baseline!B$11 + BA510*Baseline!B$16 + BF510*Baseline!B$18)</f>
        <v>36818.88993</v>
      </c>
      <c r="DC510" s="51">
        <f>(AR510*Baseline!B$7 + AW510*Baseline!B$11 + BB510*Baseline!B$16 + BG510*Baseline!B$18)</f>
        <v>60339.45394</v>
      </c>
      <c r="DD510" s="51">
        <f>(AS510*Baseline!B$7 + AX510*Baseline!B$11 + BC510*Baseline!B$16 + BH510*Baseline!B$18)</f>
        <v>114869.0031</v>
      </c>
      <c r="DE510" s="51">
        <f>(AT510*Baseline!B$7 + AY510*Baseline!B$11 + BD510*Baseline!B$16 + BI510*Baseline!B$18)</f>
        <v>1259740.958</v>
      </c>
      <c r="DF510" s="51">
        <f t="shared" si="17"/>
        <v>1471768.305</v>
      </c>
      <c r="DG510" s="61"/>
      <c r="DH510" s="51">
        <f t="shared" si="51"/>
        <v>0.02501677051</v>
      </c>
      <c r="DI510" s="51">
        <f t="shared" si="52"/>
        <v>0.04099793</v>
      </c>
      <c r="DJ510" s="51">
        <f t="shared" si="53"/>
        <v>0.07804829246</v>
      </c>
      <c r="DK510" s="51">
        <f t="shared" si="54"/>
        <v>0.855937007</v>
      </c>
      <c r="DL510" s="51">
        <f t="shared" si="18"/>
        <v>1</v>
      </c>
      <c r="DM510" s="61"/>
      <c r="DN510" s="51">
        <f>DH510 / (Baseline!B$7/Baseline!B$17)</f>
        <v>2.670375709</v>
      </c>
      <c r="DO510" s="51">
        <f>DI510 / (Baseline!B$11/Baseline!B$17)</f>
        <v>0.9897096529</v>
      </c>
      <c r="DP510" s="51">
        <f>DJ510 / (Baseline!B$16/Baseline!B$17)</f>
        <v>1.206081986</v>
      </c>
      <c r="DQ510" s="51">
        <f>DK510 / (Baseline!B$18/Baseline!B$17)</f>
        <v>0.9677123504</v>
      </c>
      <c r="DR510" s="79"/>
      <c r="DS510" s="51">
        <f>(AU510*Baseline!B$34)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0.02194520633</v>
      </c>
      <c r="DT510" s="51">
        <f>(AZ510*Baseline!B$34) + (Baseline!D$88*(1-Baseline!D$89)*Baseline!B$35) + (Baseline!D$88*Baseline!D$89*((1-Baseline!D$90)*Baseline!B$40 + Baseline!D$90*Baseline!B$41))</f>
        <v>0.01018875507</v>
      </c>
      <c r="DU510" s="51">
        <f>(BE510*Baseline!B$34) + (Baseline!F$88*(1-Baseline!F$89)*Baseline!B$35) + (Baseline!F$88*Baseline!F$89*((1-Baseline!F$90)*Baseline!B$40 + Baseline!F$90*Baseline!B$41))</f>
        <v>0.01297277426</v>
      </c>
      <c r="DV510" s="51">
        <f>(BJ510*Baseline!B$34) + (Baseline!H$88*(1-Baseline!H$89)*Baseline!B$35) + (Baseline!H$88*Baseline!H$89*((1-Baseline!H$90)*Baseline!B$40 + Baseline!H$90*Baseline!B$41))</f>
        <v>0.009306105254</v>
      </c>
      <c r="DW510" s="51">
        <f>( DS510*Baseline!B$7 + DT510*Baseline!B$11 + DU510*Baseline!B$16 + DV510*Baseline!B$18 ) / Baseline!B$17</f>
        <v>0.009698353127</v>
      </c>
    </row>
    <row r="511">
      <c r="A511" s="4" t="s">
        <v>829</v>
      </c>
      <c r="B511" s="45">
        <f>MIN( MAX( NORMINV( MCrands!B511, (B$5+B$4)/2, (B$5-B$4)/3.29 ), 0 ), 1 )</f>
        <v>0.504142026</v>
      </c>
      <c r="C511" s="45">
        <f>MAX( NORMINV( MCrands!C511, (C$5+C$4)/2, (C$5-C$4)/3.29 ), 0 )</f>
        <v>2.570015368</v>
      </c>
      <c r="D511" s="41"/>
      <c r="E511" s="43">
        <f>Baseline!B$33 * (C511 * Baseline!B$66*Baseline!B$66/Baseline!B$73 + Baseline!B$52*Baseline!B$52/Baseline!B$74 + Baseline!B$53*Baseline!B$53/Baseline!B$75 + Baseline!B$54*Baseline!B$54/Baseline!B$76)</f>
        <v>0.00001823701473</v>
      </c>
      <c r="F511" s="43">
        <f>Baseline!B$33 * (C511 * Baseline!B$66*Baseline!B$57/Baseline!B$73 + Baseline!B$52*Baseline!B$67/Baseline!B$74 + Baseline!B$53*Baseline!B$55/Baseline!B$75 + Baseline!B$54*Baseline!B$56/Baseline!B$76)</f>
        <v>0.0000001997473965</v>
      </c>
      <c r="G511" s="45">
        <f>Baseline!B$33 * (C511 * Baseline!B$66*Baseline!B$58/Baseline!B$73 + Baseline!B$52*Baseline!B$59/Baseline!B$74 + Baseline!B$53*Baseline!B$68/Baseline!B$75 + Baseline!B$54*Baseline!B$60/Baseline!B$76)</f>
        <v>0.0000001683083752</v>
      </c>
      <c r="H511" s="43">
        <f>Baseline!B$33 * (C511 * Baseline!B$66*Baseline!B$61/Baseline!B$73 + Baseline!B$52*Baseline!B$62/Baseline!B$74 + Baseline!B$53*Baseline!B$63/Baseline!B$75 + Baseline!B$54*Baseline!B$69/Baseline!B$76)</f>
        <v>0.000000003368901216</v>
      </c>
      <c r="I511" s="43">
        <f>Baseline!B$33 * (C511 * Baseline!B$57*Baseline!B$66/Baseline!B$73 + Baseline!B$67*Baseline!B$52/Baseline!B$74 + Baseline!B$55*Baseline!B$53/Baseline!B$75 + Baseline!B$56*Baseline!B$54/Baseline!B$76)</f>
        <v>0.0000001997473965</v>
      </c>
      <c r="J511" s="45">
        <f>Baseline!B$33 * (C511 * Baseline!B$57*Baseline!B$57/Baseline!B$73 + Baseline!B$67*Baseline!B$67/Baseline!B$74 + Baseline!B$55*Baseline!B$55/Baseline!B$75 + Baseline!B$56*Baseline!B$56/Baseline!B$76)</f>
        <v>0.000001763813781</v>
      </c>
      <c r="K511" s="43">
        <f>Baseline!B$33 * (C511 * Baseline!B$57*Baseline!B$58/Baseline!B$73 + Baseline!B$67*Baseline!B$59/Baseline!B$74 + Baseline!B$55*Baseline!B$68/Baseline!B$75 + Baseline!B$56*Baseline!B$60/Baseline!B$76)</f>
        <v>0.00000001374186319</v>
      </c>
      <c r="L511" s="45">
        <f>Baseline!B$33 * (C511 * Baseline!B$57*Baseline!B$61/Baseline!B$73 + Baseline!B$67*Baseline!B$62/Baseline!B$74 + Baseline!B$55*Baseline!B$63/Baseline!B$75 + Baseline!B$56*Baseline!B$69/Baseline!B$76)</f>
        <v>0.0000000143928462</v>
      </c>
      <c r="M511" s="43">
        <f>Baseline!B$33 * (C511 * Baseline!B$58*Baseline!B$66/Baseline!B$73 + Baseline!B$59*Baseline!B$52/Baseline!B$74 + Baseline!B$68*Baseline!B$53/Baseline!B$75 + Baseline!B$60*Baseline!B$54/Baseline!B$76)</f>
        <v>0.0000001683083752</v>
      </c>
      <c r="N511" s="45">
        <f>Baseline!B$33 * (C511 * Baseline!B$58*Baseline!B$57/Baseline!B$73 + Baseline!B$59*Baseline!B$67/Baseline!B$74 + Baseline!B$68*Baseline!B$55/Baseline!B$75 + Baseline!B$60*Baseline!B$56/Baseline!B$76)</f>
        <v>0.00000001374186319</v>
      </c>
      <c r="O511" s="45">
        <f>Baseline!B$33 * (C511 * Baseline!B$58*Baseline!B$58/Baseline!B$73 + Baseline!B$59*Baseline!B$59/Baseline!B$74 + Baseline!B$68*Baseline!B$68/Baseline!B$75 + Baseline!B$60*Baseline!B$60/Baseline!B$76)</f>
        <v>0.000001324390133</v>
      </c>
      <c r="P511" s="43">
        <f>Baseline!B$33 * (C511 * Baseline!B$58*Baseline!B$61/Baseline!B$73 + Baseline!B$59*Baseline!B$62/Baseline!B$74 + Baseline!B$68*Baseline!B$63/Baseline!B$75 + Baseline!B$60*Baseline!B$69/Baseline!B$76)</f>
        <v>0.000000001646927889</v>
      </c>
      <c r="Q511" s="43">
        <f>Baseline!B$33 * (C511 * Baseline!B$61*Baseline!B$66/Baseline!B$73 + Baseline!B$62*Baseline!B$52/Baseline!B$74 + Baseline!B$63*Baseline!B$53/Baseline!B$75 + Baseline!B$69*Baseline!B$54/Baseline!B$76)</f>
        <v>0.000000003368901216</v>
      </c>
      <c r="R511" s="43">
        <f>Baseline!B$33 * (C511 * Baseline!B$61*Baseline!B$57/Baseline!B$73 + Baseline!B$62*Baseline!B$67/Baseline!B$74 + Baseline!B$63*Baseline!B$55/Baseline!B$75 + Baseline!B$69*Baseline!B$56/Baseline!B$76)</f>
        <v>0.0000000143928462</v>
      </c>
      <c r="S511" s="43">
        <f>Baseline!B$33 * (C511 * Baseline!B$61*Baseline!B$58/Baseline!B$73 + Baseline!B$62*Baseline!B$59/Baseline!B$74 + Baseline!B$63*Baseline!B$68/Baseline!B$75 + Baseline!B$69*Baseline!B$60/Baseline!B$76)</f>
        <v>0.000000001646927889</v>
      </c>
      <c r="T511" s="43">
        <f>Baseline!B$33 * (C511 * Baseline!B$61*Baseline!B$61/Baseline!B$73 + Baseline!B$62*Baseline!B$62/Baseline!B$74 + Baseline!B$63*Baseline!B$63/Baseline!B$75 + Baseline!B$69*Baseline!B$69/Baseline!B$76)</f>
        <v>0.0000000985465437</v>
      </c>
      <c r="U511" s="41"/>
      <c r="V511" s="43">
        <f>E511 * ( Baseline!B$87 * Baseline!B$7 )</f>
        <v>0.1892819759</v>
      </c>
      <c r="W511" s="43">
        <f>F511 * ( Baseline!D$87 * Baseline!B$11 )</f>
        <v>0.003684659464</v>
      </c>
      <c r="X511" s="43">
        <f>G511 * ( Baseline!F$87 * Baseline!B$16 )</f>
        <v>0.005846152687</v>
      </c>
      <c r="Y511" s="43">
        <f>H511 * ( Baseline!H$87 * Baseline!B$18 )</f>
        <v>0.00118475317</v>
      </c>
      <c r="Z511" s="51">
        <f t="shared" si="1"/>
        <v>0.1999975412</v>
      </c>
      <c r="AA511" s="43">
        <f>I511 * ( Baseline!B$87 * Baseline!B$7 )</f>
        <v>0.002073178229</v>
      </c>
      <c r="AB511" s="45">
        <f>J511 * ( Baseline!D$87 * Baseline!B$11 )</f>
        <v>0.03253635968</v>
      </c>
      <c r="AC511" s="45">
        <f>K511 * ( Baseline!F$87 * Baseline!B$16 )</f>
        <v>0.0004773204562</v>
      </c>
      <c r="AD511" s="45">
        <f>L511 * ( Baseline!F$87 * Baseline!B$16 )</f>
        <v>0.0004999322011</v>
      </c>
      <c r="AE511" s="51">
        <f t="shared" si="2"/>
        <v>0.03558679057</v>
      </c>
      <c r="AF511" s="51">
        <f>M511 * ( Baseline!B$87 * Baseline!B$7 )</f>
        <v>0.001746872626</v>
      </c>
      <c r="AG511" s="51">
        <f>N511 * ( Baseline!D$87 * Baseline!B$11 )</f>
        <v>0.0002534905942</v>
      </c>
      <c r="AH511" s="51">
        <f>O511 * ( Baseline!F$87 * Baseline!B$16 )</f>
        <v>0.04600238656</v>
      </c>
      <c r="AI511" s="51">
        <f>P511 * ( Baseline!H$87 * Baseline!B$18 )</f>
        <v>0.0005791808403</v>
      </c>
      <c r="AJ511" s="51">
        <f t="shared" si="3"/>
        <v>0.04858193062</v>
      </c>
      <c r="AK511" s="51">
        <f>Q511 * ( Baseline!B$87 * Baseline!B$7 )</f>
        <v>0.00003496582572</v>
      </c>
      <c r="AL511" s="51">
        <f>R511 * ( Baseline!D$87 * Baseline!B$11 )</f>
        <v>0.0002654990145</v>
      </c>
      <c r="AM511" s="51">
        <f>S511 * ( Baseline!F$87 * Baseline!B$16 )</f>
        <v>0.00005720566128</v>
      </c>
      <c r="AN511" s="51">
        <f>T511 * ( Baseline!H$87 * Baseline!B$18 )</f>
        <v>0.03465620467</v>
      </c>
      <c r="AO511" s="51">
        <f t="shared" si="4"/>
        <v>0.03501387517</v>
      </c>
      <c r="AP511" s="61"/>
      <c r="AQ511" s="51">
        <f>V511 * ( (1-Baseline!B$88-Baseline!B$87) + (1-B511)*Baseline!B$88 )</f>
        <v>0.1003030927</v>
      </c>
      <c r="AR511" s="51">
        <f>W511 * ( (1-Baseline!B$88-Baseline!B$87) + (1-B511)*Baseline!B$88 )</f>
        <v>0.00195255115</v>
      </c>
      <c r="AS511" s="51">
        <f>X511 * ( (1-Baseline!B$88-Baseline!B$87) + (1-B511)*Baseline!B$88 )</f>
        <v>0.003097955798</v>
      </c>
      <c r="AT511" s="51">
        <f>Y511 * ( (1-Baseline!B$88-Baseline!B$87) + (1-B511)*Baseline!B$88 )</f>
        <v>0.0006278168138</v>
      </c>
      <c r="AU511" s="51">
        <f t="shared" si="5"/>
        <v>0.1059814164</v>
      </c>
      <c r="AV511" s="51">
        <f>AA511 * ( (1-Baseline!D$88-Baseline!D$87) + (1-B511)*Baseline!D$88 )</f>
        <v>0.001587106609</v>
      </c>
      <c r="AW511" s="51">
        <f>AB511 * ( (1-Baseline!D$88-Baseline!D$87) + (1-B511)*Baseline!D$88 )</f>
        <v>0.024907975</v>
      </c>
      <c r="AX511" s="51">
        <f>AC511 * ( (1-Baseline!D$88-Baseline!D$87) + (1-B511)*Baseline!D$88 )</f>
        <v>0.0003654092253</v>
      </c>
      <c r="AY511" s="51">
        <f>AD511 * ( (1-Baseline!D$88-Baseline!D$87) + (1-B511)*Baseline!D$88 )</f>
        <v>0.0003827194832</v>
      </c>
      <c r="AZ511" s="51">
        <f t="shared" si="6"/>
        <v>0.02724321031</v>
      </c>
      <c r="BA511" s="51">
        <f>AF511 * ( (1-Baseline!F$88-Baseline!F$87) + (1-Baseline!B$36)*Baseline!F$88 )</f>
        <v>0.001257105441</v>
      </c>
      <c r="BB511" s="51">
        <f>AG511 * ( (1-Baseline!F$88-Baseline!F$87) + (1-Baseline!B$36)*Baseline!F$88 )</f>
        <v>0.0001824199433</v>
      </c>
      <c r="BC511" s="51">
        <f>AH511 * ( (1-Baseline!F$88-Baseline!F$87) + (1-Baseline!B$36)*Baseline!F$88 )</f>
        <v>0.03310478945</v>
      </c>
      <c r="BD511" s="51">
        <f>AI511 * ( (1-Baseline!F$88-Baseline!F$87) + (1-Baseline!B$36)*Baseline!F$88 )</f>
        <v>0.0004167970664</v>
      </c>
      <c r="BE511" s="51">
        <f t="shared" si="7"/>
        <v>0.0349611119</v>
      </c>
      <c r="BF511" s="51">
        <f>AK511 * ( (1-Baseline!H$88-Baseline!H$87) + (1-Baseline!B$36)*Baseline!H$88 )</f>
        <v>0.00002770412303</v>
      </c>
      <c r="BG511" s="51">
        <f>AL511 * ( (1-Baseline!H$88-Baseline!H$87) + (1-Baseline!B$36)*Baseline!H$88 )</f>
        <v>0.0002103601792</v>
      </c>
      <c r="BH511" s="51">
        <f>AM511 * ( (1-Baseline!H$88-Baseline!H$87) + (1-Baseline!B$36)*Baseline!H$88 )</f>
        <v>0.00004532518955</v>
      </c>
      <c r="BI511" s="51">
        <f>AN511 * ( (1-Baseline!H$88-Baseline!H$87) + (1-Baseline!B$36)*Baseline!H$88 )</f>
        <v>0.02745880409</v>
      </c>
      <c r="BJ511" s="51">
        <f t="shared" si="8"/>
        <v>0.02774219358</v>
      </c>
      <c r="BK511" s="61"/>
      <c r="BL511" s="51">
        <f t="shared" si="19"/>
        <v>0.9464215147</v>
      </c>
      <c r="BM511" s="51">
        <f t="shared" si="20"/>
        <v>0.01842352382</v>
      </c>
      <c r="BN511" s="51">
        <f t="shared" si="21"/>
        <v>0.0292311228</v>
      </c>
      <c r="BO511" s="51">
        <f t="shared" si="22"/>
        <v>0.005923838679</v>
      </c>
      <c r="BP511" s="51">
        <f t="shared" si="9"/>
        <v>1</v>
      </c>
      <c r="BQ511" s="51">
        <f t="shared" si="23"/>
        <v>0.05825695983</v>
      </c>
      <c r="BR511" s="51">
        <f t="shared" si="24"/>
        <v>0.9142819333</v>
      </c>
      <c r="BS511" s="51">
        <f t="shared" si="25"/>
        <v>0.01341285484</v>
      </c>
      <c r="BT511" s="51">
        <f t="shared" si="26"/>
        <v>0.01404825198</v>
      </c>
      <c r="BU511" s="51">
        <f t="shared" si="10"/>
        <v>1</v>
      </c>
      <c r="BV511" s="51">
        <f t="shared" si="27"/>
        <v>0.03595725002</v>
      </c>
      <c r="BW511" s="51">
        <f t="shared" si="28"/>
        <v>0.005217795814</v>
      </c>
      <c r="BX511" s="51">
        <f t="shared" si="29"/>
        <v>0.9469032205</v>
      </c>
      <c r="BY511" s="51">
        <f t="shared" si="30"/>
        <v>0.01192173372</v>
      </c>
      <c r="BZ511" s="51">
        <f t="shared" si="11"/>
        <v>1</v>
      </c>
      <c r="CA511" s="51">
        <f t="shared" si="31"/>
        <v>0.0009986277024</v>
      </c>
      <c r="CB511" s="51">
        <f t="shared" si="32"/>
        <v>0.007582680101</v>
      </c>
      <c r="CC511" s="51">
        <f t="shared" si="33"/>
        <v>0.001633799772</v>
      </c>
      <c r="CD511" s="51">
        <f t="shared" si="34"/>
        <v>0.9897848924</v>
      </c>
      <c r="CE511" s="51">
        <f t="shared" si="12"/>
        <v>1</v>
      </c>
      <c r="CF511" s="61"/>
      <c r="CG511" s="51">
        <f t="shared" si="35"/>
        <v>0.9464215147</v>
      </c>
      <c r="CH511" s="51">
        <f t="shared" si="36"/>
        <v>0.01842352382</v>
      </c>
      <c r="CI511" s="51">
        <f t="shared" si="37"/>
        <v>0.0292311228</v>
      </c>
      <c r="CJ511" s="51">
        <f t="shared" si="38"/>
        <v>0.005923838679</v>
      </c>
      <c r="CK511" s="51">
        <f t="shared" si="13"/>
        <v>1</v>
      </c>
      <c r="CL511" s="51">
        <f t="shared" si="39"/>
        <v>0.05825695983</v>
      </c>
      <c r="CM511" s="51">
        <f t="shared" si="40"/>
        <v>0.9142819333</v>
      </c>
      <c r="CN511" s="51">
        <f t="shared" si="41"/>
        <v>0.01341285484</v>
      </c>
      <c r="CO511" s="51">
        <f t="shared" si="42"/>
        <v>0.01404825198</v>
      </c>
      <c r="CP511" s="51">
        <f t="shared" si="14"/>
        <v>1</v>
      </c>
      <c r="CQ511" s="51">
        <f t="shared" si="43"/>
        <v>0.03595725002</v>
      </c>
      <c r="CR511" s="51">
        <f t="shared" si="44"/>
        <v>0.005217795814</v>
      </c>
      <c r="CS511" s="51">
        <f t="shared" si="45"/>
        <v>0.9469032205</v>
      </c>
      <c r="CT511" s="51">
        <f t="shared" si="46"/>
        <v>0.01192173372</v>
      </c>
      <c r="CU511" s="51">
        <f t="shared" si="15"/>
        <v>1</v>
      </c>
      <c r="CV511" s="51">
        <f t="shared" si="47"/>
        <v>0.0009986277024</v>
      </c>
      <c r="CW511" s="51">
        <f t="shared" si="48"/>
        <v>0.007582680101</v>
      </c>
      <c r="CX511" s="51">
        <f t="shared" si="49"/>
        <v>0.001633799772</v>
      </c>
      <c r="CY511" s="51">
        <f t="shared" si="50"/>
        <v>0.9897848924</v>
      </c>
      <c r="CZ511" s="51">
        <f t="shared" si="16"/>
        <v>1</v>
      </c>
      <c r="DA511" s="61"/>
      <c r="DB511" s="51">
        <f>(AQ511*Baseline!B$7 + AV511*Baseline!B$11 + BA511*Baseline!B$16 + BF511*Baseline!B$18)</f>
        <v>57530.77224</v>
      </c>
      <c r="DC511" s="51">
        <f>(AR511*Baseline!B$7 + AW511*Baseline!B$11 + BB511*Baseline!B$16 + BG511*Baseline!B$18)</f>
        <v>64607.19044</v>
      </c>
      <c r="DD511" s="51">
        <f>(AS511*Baseline!B$7 + AX511*Baseline!B$11 + BC511*Baseline!B$16 + BH511*Baseline!B$18)</f>
        <v>115268.9604</v>
      </c>
      <c r="DE511" s="51">
        <f>(AT511*Baseline!B$7 + AY511*Baseline!B$11 + BD511*Baseline!B$16 + BI511*Baseline!B$18)</f>
        <v>1259882.649</v>
      </c>
      <c r="DF511" s="51">
        <f t="shared" si="17"/>
        <v>1497289.572</v>
      </c>
      <c r="DG511" s="61"/>
      <c r="DH511" s="51">
        <f t="shared" si="51"/>
        <v>0.03842327719</v>
      </c>
      <c r="DI511" s="51">
        <f t="shared" si="52"/>
        <v>0.04314942925</v>
      </c>
      <c r="DJ511" s="51">
        <f t="shared" si="53"/>
        <v>0.07698508193</v>
      </c>
      <c r="DK511" s="51">
        <f t="shared" si="54"/>
        <v>0.8414422116</v>
      </c>
      <c r="DL511" s="51">
        <f t="shared" si="18"/>
        <v>1</v>
      </c>
      <c r="DM511" s="61"/>
      <c r="DN511" s="51">
        <f>DH511 / (Baseline!B$7/Baseline!B$17)</f>
        <v>4.101432118</v>
      </c>
      <c r="DO511" s="51">
        <f>DI511 / (Baseline!B$11/Baseline!B$17)</f>
        <v>1.041647875</v>
      </c>
      <c r="DP511" s="51">
        <f>DJ511 / (Baseline!B$16/Baseline!B$17)</f>
        <v>1.18965217</v>
      </c>
      <c r="DQ511" s="51">
        <f>DK511 / (Baseline!B$18/Baseline!B$17)</f>
        <v>0.9513247046</v>
      </c>
      <c r="DR511" s="79"/>
      <c r="DS511" s="51">
        <f>(AU511*Baseline!B$34)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0.02842674371</v>
      </c>
      <c r="DT511" s="51">
        <f>(AZ511*Baseline!B$34) + (Baseline!D$88*(1-Baseline!D$89)*Baseline!B$35) + (Baseline!D$88*Baseline!D$89*((1-Baseline!D$90)*Baseline!B$40 + Baseline!D$90*Baseline!B$41))</f>
        <v>0.01050004955</v>
      </c>
      <c r="DU511" s="51">
        <f>(BE511*Baseline!B$34) + (Baseline!F$88*(1-Baseline!F$89)*Baseline!B$35) + (Baseline!F$88*Baseline!F$89*((1-Baseline!F$90)*Baseline!B$40 + Baseline!F$90*Baseline!B$41))</f>
        <v>0.01297480678</v>
      </c>
      <c r="DV511" s="51">
        <f>(BJ511*Baseline!B$34) + (Baseline!H$88*(1-Baseline!H$89)*Baseline!B$35) + (Baseline!H$88*Baseline!H$89*((1-Baseline!H$90)*Baseline!B$40 + Baseline!H$90*Baseline!B$41))</f>
        <v>0.009306329037</v>
      </c>
      <c r="DW511" s="51">
        <f>( DS511*Baseline!B$7 + DT511*Baseline!B$11 + DU511*Baseline!B$16 + DV511*Baseline!B$18 ) / Baseline!B$17</f>
        <v>0.009772298435</v>
      </c>
    </row>
    <row r="512">
      <c r="A512" s="4" t="s">
        <v>830</v>
      </c>
      <c r="B512" s="45">
        <f>MIN( MAX( NORMINV( MCrands!B512, (B$5+B$4)/2, (B$5-B$4)/3.29 ), 0 ), 1 )</f>
        <v>0.4149609612</v>
      </c>
      <c r="C512" s="45">
        <f>MAX( NORMINV( MCrands!C512, (C$5+C$4)/2, (C$5-C$4)/3.29 ), 0 )</f>
        <v>3.36450692</v>
      </c>
      <c r="D512" s="41"/>
      <c r="E512" s="43">
        <f>Baseline!B$33 * (C512 * Baseline!B$66*Baseline!B$66/Baseline!B$73 + Baseline!B$52*Baseline!B$52/Baseline!B$74 + Baseline!B$53*Baseline!B$53/Baseline!B$75 + Baseline!B$54*Baseline!B$54/Baseline!B$76)</f>
        <v>0.00002386203399</v>
      </c>
      <c r="F512" s="43">
        <f>Baseline!B$33 * (C512 * Baseline!B$66*Baseline!B$57/Baseline!B$73 + Baseline!B$52*Baseline!B$67/Baseline!B$74 + Baseline!B$53*Baseline!B$55/Baseline!B$75 + Baseline!B$54*Baseline!B$56/Baseline!B$76)</f>
        <v>0.0000002006355575</v>
      </c>
      <c r="G512" s="45">
        <f>Baseline!B$33 * (C512 * Baseline!B$66*Baseline!B$58/Baseline!B$73 + Baseline!B$52*Baseline!B$59/Baseline!B$74 + Baseline!B$53*Baseline!B$68/Baseline!B$75 + Baseline!B$54*Baseline!B$60/Baseline!B$76)</f>
        <v>0.0000001704917708</v>
      </c>
      <c r="H512" s="43">
        <f>Baseline!B$33 * (C512 * Baseline!B$66*Baseline!B$61/Baseline!B$73 + Baseline!B$52*Baseline!B$62/Baseline!B$74 + Baseline!B$53*Baseline!B$63/Baseline!B$75 + Baseline!B$54*Baseline!B$69/Baseline!B$76)</f>
        <v>0.000000003587240779</v>
      </c>
      <c r="I512" s="43">
        <f>Baseline!B$33 * (C512 * Baseline!B$57*Baseline!B$66/Baseline!B$73 + Baseline!B$67*Baseline!B$52/Baseline!B$74 + Baseline!B$55*Baseline!B$53/Baseline!B$75 + Baseline!B$56*Baseline!B$54/Baseline!B$76)</f>
        <v>0.0000002006355575</v>
      </c>
      <c r="J512" s="45">
        <f>Baseline!B$33 * (C512 * Baseline!B$57*Baseline!B$57/Baseline!B$73 + Baseline!B$67*Baseline!B$67/Baseline!B$74 + Baseline!B$55*Baseline!B$55/Baseline!B$75 + Baseline!B$56*Baseline!B$56/Baseline!B$76)</f>
        <v>0.000001763813921</v>
      </c>
      <c r="K512" s="43">
        <f>Baseline!B$33 * (C512 * Baseline!B$57*Baseline!B$58/Baseline!B$73 + Baseline!B$67*Baseline!B$59/Baseline!B$74 + Baseline!B$55*Baseline!B$68/Baseline!B$75 + Baseline!B$56*Baseline!B$60/Baseline!B$76)</f>
        <v>0.00000001374220794</v>
      </c>
      <c r="L512" s="45">
        <f>Baseline!B$33 * (C512 * Baseline!B$57*Baseline!B$61/Baseline!B$73 + Baseline!B$67*Baseline!B$62/Baseline!B$74 + Baseline!B$55*Baseline!B$63/Baseline!B$75 + Baseline!B$56*Baseline!B$69/Baseline!B$76)</f>
        <v>0.00000001439288067</v>
      </c>
      <c r="M512" s="43">
        <f>Baseline!B$33 * (C512 * Baseline!B$58*Baseline!B$66/Baseline!B$73 + Baseline!B$59*Baseline!B$52/Baseline!B$74 + Baseline!B$68*Baseline!B$53/Baseline!B$75 + Baseline!B$60*Baseline!B$54/Baseline!B$76)</f>
        <v>0.0000001704917708</v>
      </c>
      <c r="N512" s="45">
        <f>Baseline!B$33 * (C512 * Baseline!B$58*Baseline!B$57/Baseline!B$73 + Baseline!B$59*Baseline!B$67/Baseline!B$74 + Baseline!B$68*Baseline!B$55/Baseline!B$75 + Baseline!B$60*Baseline!B$56/Baseline!B$76)</f>
        <v>0.00000001374220794</v>
      </c>
      <c r="O512" s="45">
        <f>Baseline!B$33 * (C512 * Baseline!B$58*Baseline!B$58/Baseline!B$73 + Baseline!B$59*Baseline!B$59/Baseline!B$74 + Baseline!B$68*Baseline!B$68/Baseline!B$75 + Baseline!B$60*Baseline!B$60/Baseline!B$76)</f>
        <v>0.000001324390981</v>
      </c>
      <c r="P512" s="43">
        <f>Baseline!B$33 * (C512 * Baseline!B$58*Baseline!B$61/Baseline!B$73 + Baseline!B$59*Baseline!B$62/Baseline!B$74 + Baseline!B$68*Baseline!B$63/Baseline!B$75 + Baseline!B$60*Baseline!B$69/Baseline!B$76)</f>
        <v>0.000000001647012639</v>
      </c>
      <c r="Q512" s="43">
        <f>Baseline!B$33 * (C512 * Baseline!B$61*Baseline!B$66/Baseline!B$73 + Baseline!B$62*Baseline!B$52/Baseline!B$74 + Baseline!B$63*Baseline!B$53/Baseline!B$75 + Baseline!B$69*Baseline!B$54/Baseline!B$76)</f>
        <v>0.000000003587240779</v>
      </c>
      <c r="R512" s="43">
        <f>Baseline!B$33 * (C512 * Baseline!B$61*Baseline!B$57/Baseline!B$73 + Baseline!B$62*Baseline!B$67/Baseline!B$74 + Baseline!B$63*Baseline!B$55/Baseline!B$75 + Baseline!B$69*Baseline!B$56/Baseline!B$76)</f>
        <v>0.00000001439288067</v>
      </c>
      <c r="S512" s="43">
        <f>Baseline!B$33 * (C512 * Baseline!B$61*Baseline!B$58/Baseline!B$73 + Baseline!B$62*Baseline!B$59/Baseline!B$74 + Baseline!B$63*Baseline!B$68/Baseline!B$75 + Baseline!B$69*Baseline!B$60/Baseline!B$76)</f>
        <v>0.000000001647012639</v>
      </c>
      <c r="T512" s="43">
        <f>Baseline!B$33 * (C512 * Baseline!B$61*Baseline!B$61/Baseline!B$73 + Baseline!B$62*Baseline!B$62/Baseline!B$74 + Baseline!B$63*Baseline!B$63/Baseline!B$75 + Baseline!B$69*Baseline!B$69/Baseline!B$76)</f>
        <v>0.00000009854655217</v>
      </c>
      <c r="U512" s="41"/>
      <c r="V512" s="43">
        <f>E512 * ( Baseline!B$87 * Baseline!B$7 )</f>
        <v>0.2476640508</v>
      </c>
      <c r="W512" s="43">
        <f>F512 * ( Baseline!D$87 * Baseline!B$11 )</f>
        <v>0.003701043009</v>
      </c>
      <c r="X512" s="43">
        <f>G512 * ( Baseline!F$87 * Baseline!B$16 )</f>
        <v>0.005921992432</v>
      </c>
      <c r="Y512" s="43">
        <f>H512 * ( Baseline!H$87 * Baseline!B$18 )</f>
        <v>0.001261537401</v>
      </c>
      <c r="Z512" s="51">
        <f t="shared" si="1"/>
        <v>0.2585486236</v>
      </c>
      <c r="AA512" s="43">
        <f>I512 * ( Baseline!B$87 * Baseline!B$7 )</f>
        <v>0.002082396451</v>
      </c>
      <c r="AB512" s="45">
        <f>J512 * ( Baseline!D$87 * Baseline!B$11 )</f>
        <v>0.03253636227</v>
      </c>
      <c r="AC512" s="45">
        <f>K512 * ( Baseline!F$87 * Baseline!B$16 )</f>
        <v>0.0004773324309</v>
      </c>
      <c r="AD512" s="45">
        <f>L512 * ( Baseline!F$87 * Baseline!B$16 )</f>
        <v>0.0004999333986</v>
      </c>
      <c r="AE512" s="51">
        <f t="shared" si="2"/>
        <v>0.03559602455</v>
      </c>
      <c r="AF512" s="51">
        <f>M512 * ( Baseline!B$87 * Baseline!B$7 )</f>
        <v>0.001769534089</v>
      </c>
      <c r="AG512" s="51">
        <f>N512 * ( Baseline!D$87 * Baseline!B$11 )</f>
        <v>0.0002534969536</v>
      </c>
      <c r="AH512" s="51">
        <f>O512 * ( Baseline!F$87 * Baseline!B$16 )</f>
        <v>0.046002416</v>
      </c>
      <c r="AI512" s="51">
        <f>P512 * ( Baseline!H$87 * Baseline!B$18 )</f>
        <v>0.0005792106447</v>
      </c>
      <c r="AJ512" s="51">
        <f t="shared" si="3"/>
        <v>0.04860465769</v>
      </c>
      <c r="AK512" s="51">
        <f>Q512 * ( Baseline!B$87 * Baseline!B$7 )</f>
        <v>0.00003723197205</v>
      </c>
      <c r="AL512" s="51">
        <f>R512 * ( Baseline!D$87 * Baseline!B$11 )</f>
        <v>0.0002654996505</v>
      </c>
      <c r="AM512" s="51">
        <f>S512 * ( Baseline!F$87 * Baseline!B$16 )</f>
        <v>0.00005720860506</v>
      </c>
      <c r="AN512" s="51">
        <f>T512 * ( Baseline!H$87 * Baseline!B$18 )</f>
        <v>0.03465620765</v>
      </c>
      <c r="AO512" s="51">
        <f t="shared" si="4"/>
        <v>0.03501614788</v>
      </c>
      <c r="AP512" s="61"/>
      <c r="AQ512" s="51">
        <f>V512 * ( (1-Baseline!B$88-Baseline!B$87) + (1-B512)*Baseline!B$88 )</f>
        <v>0.1508979279</v>
      </c>
      <c r="AR512" s="51">
        <f>W512 * ( (1-Baseline!B$88-Baseline!B$87) + (1-B512)*Baseline!B$88 )</f>
        <v>0.002254989044</v>
      </c>
      <c r="AS512" s="51">
        <f>X512 * ( (1-Baseline!B$88-Baseline!B$87) + (1-B512)*Baseline!B$88 )</f>
        <v>0.003608179646</v>
      </c>
      <c r="AT512" s="51">
        <f>Y512 * ( (1-Baseline!B$88-Baseline!B$87) + (1-B512)*Baseline!B$88 )</f>
        <v>0.0007686354933</v>
      </c>
      <c r="AU512" s="51">
        <f t="shared" si="5"/>
        <v>0.1575297321</v>
      </c>
      <c r="AV512" s="51">
        <f>AA512 * ( (1-Baseline!D$88-Baseline!D$87) + (1-B512)*Baseline!D$88 )</f>
        <v>0.001677361781</v>
      </c>
      <c r="AW512" s="51">
        <f>AB512 * ( (1-Baseline!D$88-Baseline!D$87) + (1-B512)*Baseline!D$88 )</f>
        <v>0.02620790606</v>
      </c>
      <c r="AX512" s="51">
        <f>AC512 * ( (1-Baseline!D$88-Baseline!D$87) + (1-B512)*Baseline!D$88 )</f>
        <v>0.0003844893109</v>
      </c>
      <c r="AY512" s="51">
        <f>AD512 * ( (1-Baseline!D$88-Baseline!D$87) + (1-B512)*Baseline!D$88 )</f>
        <v>0.0004026942975</v>
      </c>
      <c r="AZ512" s="51">
        <f t="shared" si="6"/>
        <v>0.02867245145</v>
      </c>
      <c r="BA512" s="51">
        <f>AF512 * ( (1-Baseline!F$88-Baseline!F$87) + (1-Baseline!B$36)*Baseline!F$88 )</f>
        <v>0.001273413356</v>
      </c>
      <c r="BB512" s="51">
        <f>AG512 * ( (1-Baseline!F$88-Baseline!F$87) + (1-Baseline!B$36)*Baseline!F$88 )</f>
        <v>0.0001824245197</v>
      </c>
      <c r="BC512" s="51">
        <f>AH512 * ( (1-Baseline!F$88-Baseline!F$87) + (1-Baseline!B$36)*Baseline!F$88 )</f>
        <v>0.03310481063</v>
      </c>
      <c r="BD512" s="51">
        <f>AI512 * ( (1-Baseline!F$88-Baseline!F$87) + (1-Baseline!B$36)*Baseline!F$88 )</f>
        <v>0.0004168185147</v>
      </c>
      <c r="BE512" s="51">
        <f t="shared" si="7"/>
        <v>0.03497746702</v>
      </c>
      <c r="BF512" s="51">
        <f>AK512 * ( (1-Baseline!H$88-Baseline!H$87) + (1-Baseline!B$36)*Baseline!H$88 )</f>
        <v>0.00002949963609</v>
      </c>
      <c r="BG512" s="51">
        <f>AL512 * ( (1-Baseline!H$88-Baseline!H$87) + (1-Baseline!B$36)*Baseline!H$88 )</f>
        <v>0.0002103606831</v>
      </c>
      <c r="BH512" s="51">
        <f>AM512 * ( (1-Baseline!H$88-Baseline!H$87) + (1-Baseline!B$36)*Baseline!H$88 )</f>
        <v>0.00004532752196</v>
      </c>
      <c r="BI512" s="51">
        <f>AN512 * ( (1-Baseline!H$88-Baseline!H$87) + (1-Baseline!B$36)*Baseline!H$88 )</f>
        <v>0.02745880645</v>
      </c>
      <c r="BJ512" s="51">
        <f t="shared" si="8"/>
        <v>0.02774399429</v>
      </c>
      <c r="BK512" s="61"/>
      <c r="BL512" s="51">
        <f t="shared" si="19"/>
        <v>0.957901254</v>
      </c>
      <c r="BM512" s="51">
        <f t="shared" si="20"/>
        <v>0.0143146885</v>
      </c>
      <c r="BN512" s="51">
        <f t="shared" si="21"/>
        <v>0.02290475327</v>
      </c>
      <c r="BO512" s="51">
        <f t="shared" si="22"/>
        <v>0.004879304262</v>
      </c>
      <c r="BP512" s="51">
        <f t="shared" si="9"/>
        <v>1</v>
      </c>
      <c r="BQ512" s="51">
        <f t="shared" si="23"/>
        <v>0.05850081512</v>
      </c>
      <c r="BR512" s="51">
        <f t="shared" si="24"/>
        <v>0.9140448317</v>
      </c>
      <c r="BS512" s="51">
        <f t="shared" si="25"/>
        <v>0.01340971181</v>
      </c>
      <c r="BT512" s="51">
        <f t="shared" si="26"/>
        <v>0.01404464136</v>
      </c>
      <c r="BU512" s="51">
        <f t="shared" si="10"/>
        <v>1</v>
      </c>
      <c r="BV512" s="51">
        <f t="shared" si="27"/>
        <v>0.03640667733</v>
      </c>
      <c r="BW512" s="51">
        <f t="shared" si="28"/>
        <v>0.005215486863</v>
      </c>
      <c r="BX512" s="51">
        <f t="shared" si="29"/>
        <v>0.9464610634</v>
      </c>
      <c r="BY512" s="51">
        <f t="shared" si="30"/>
        <v>0.01191677243</v>
      </c>
      <c r="BZ512" s="51">
        <f t="shared" si="11"/>
        <v>1</v>
      </c>
      <c r="CA512" s="51">
        <f t="shared" si="31"/>
        <v>0.001063280067</v>
      </c>
      <c r="CB512" s="51">
        <f t="shared" si="32"/>
        <v>0.007582206112</v>
      </c>
      <c r="CC512" s="51">
        <f t="shared" si="33"/>
        <v>0.0016337778</v>
      </c>
      <c r="CD512" s="51">
        <f t="shared" si="34"/>
        <v>0.989720736</v>
      </c>
      <c r="CE512" s="51">
        <f t="shared" si="12"/>
        <v>1</v>
      </c>
      <c r="CF512" s="61"/>
      <c r="CG512" s="51">
        <f t="shared" si="35"/>
        <v>0.957901254</v>
      </c>
      <c r="CH512" s="51">
        <f t="shared" si="36"/>
        <v>0.0143146885</v>
      </c>
      <c r="CI512" s="51">
        <f t="shared" si="37"/>
        <v>0.02290475327</v>
      </c>
      <c r="CJ512" s="51">
        <f t="shared" si="38"/>
        <v>0.004879304262</v>
      </c>
      <c r="CK512" s="51">
        <f t="shared" si="13"/>
        <v>1</v>
      </c>
      <c r="CL512" s="51">
        <f t="shared" si="39"/>
        <v>0.05850081512</v>
      </c>
      <c r="CM512" s="51">
        <f t="shared" si="40"/>
        <v>0.9140448317</v>
      </c>
      <c r="CN512" s="51">
        <f t="shared" si="41"/>
        <v>0.01340971181</v>
      </c>
      <c r="CO512" s="51">
        <f t="shared" si="42"/>
        <v>0.01404464136</v>
      </c>
      <c r="CP512" s="51">
        <f t="shared" si="14"/>
        <v>1</v>
      </c>
      <c r="CQ512" s="51">
        <f t="shared" si="43"/>
        <v>0.03640667733</v>
      </c>
      <c r="CR512" s="51">
        <f t="shared" si="44"/>
        <v>0.005215486863</v>
      </c>
      <c r="CS512" s="51">
        <f t="shared" si="45"/>
        <v>0.9464610634</v>
      </c>
      <c r="CT512" s="51">
        <f t="shared" si="46"/>
        <v>0.01191677243</v>
      </c>
      <c r="CU512" s="51">
        <f t="shared" si="15"/>
        <v>1</v>
      </c>
      <c r="CV512" s="51">
        <f t="shared" si="47"/>
        <v>0.001063280067</v>
      </c>
      <c r="CW512" s="51">
        <f t="shared" si="48"/>
        <v>0.007582206112</v>
      </c>
      <c r="CX512" s="51">
        <f t="shared" si="49"/>
        <v>0.0016337778</v>
      </c>
      <c r="CY512" s="51">
        <f t="shared" si="50"/>
        <v>0.989720736</v>
      </c>
      <c r="CZ512" s="51">
        <f t="shared" si="16"/>
        <v>1</v>
      </c>
      <c r="DA512" s="61"/>
      <c r="DB512" s="51">
        <f>(AQ512*Baseline!B$7 + AV512*Baseline!B$11 + BA512*Baseline!B$16 + BF512*Baseline!B$18)</f>
        <v>82399.67706</v>
      </c>
      <c r="DC512" s="51">
        <f>(AR512*Baseline!B$7 + AW512*Baseline!B$11 + BB512*Baseline!B$16 + BG512*Baseline!B$18)</f>
        <v>67541.6836</v>
      </c>
      <c r="DD512" s="51">
        <f>(AS512*Baseline!B$7 + AX512*Baseline!B$11 + BC512*Baseline!B$16 + BH512*Baseline!B$18)</f>
        <v>115557.515</v>
      </c>
      <c r="DE512" s="51">
        <f>(AT512*Baseline!B$7 + AY512*Baseline!B$11 + BD512*Baseline!B$16 + BI512*Baseline!B$18)</f>
        <v>1259993.963</v>
      </c>
      <c r="DF512" s="51">
        <f t="shared" si="17"/>
        <v>1525492.838</v>
      </c>
      <c r="DG512" s="61"/>
      <c r="DH512" s="51">
        <f t="shared" si="51"/>
        <v>0.05401511891</v>
      </c>
      <c r="DI512" s="51">
        <f t="shared" si="52"/>
        <v>0.04427532002</v>
      </c>
      <c r="DJ512" s="51">
        <f t="shared" si="53"/>
        <v>0.07575093902</v>
      </c>
      <c r="DK512" s="51">
        <f t="shared" si="54"/>
        <v>0.8259586221</v>
      </c>
      <c r="DL512" s="51">
        <f t="shared" si="18"/>
        <v>1</v>
      </c>
      <c r="DM512" s="61"/>
      <c r="DN512" s="51">
        <f>DH512 / (Baseline!B$7/Baseline!B$17)</f>
        <v>5.765758669</v>
      </c>
      <c r="DO512" s="51">
        <f>DI512 / (Baseline!B$11/Baseline!B$17)</f>
        <v>1.068827417</v>
      </c>
      <c r="DP512" s="51">
        <f>DJ512 / (Baseline!B$16/Baseline!B$17)</f>
        <v>1.170580932</v>
      </c>
      <c r="DQ512" s="51">
        <f>DK512 / (Baseline!B$18/Baseline!B$17)</f>
        <v>0.9338191396</v>
      </c>
      <c r="DR512" s="79"/>
      <c r="DS512" s="51">
        <f>(AU512*Baseline!B$34)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0.03615899107</v>
      </c>
      <c r="DT512" s="51">
        <f>(AZ512*Baseline!B$34) + (Baseline!D$88*(1-Baseline!D$89)*Baseline!B$35) + (Baseline!D$88*Baseline!D$89*((1-Baseline!D$90)*Baseline!B$40 + Baseline!D$90*Baseline!B$41))</f>
        <v>0.01071443572</v>
      </c>
      <c r="DU512" s="51">
        <f>(BE512*Baseline!B$34) + (Baseline!F$88*(1-Baseline!F$89)*Baseline!B$35) + (Baseline!F$88*Baseline!F$89*((1-Baseline!F$90)*Baseline!B$40 + Baseline!F$90*Baseline!B$41))</f>
        <v>0.01297726005</v>
      </c>
      <c r="DV512" s="51">
        <f>(BJ512*Baseline!B$34) + (Baseline!H$88*(1-Baseline!H$89)*Baseline!B$35) + (Baseline!H$88*Baseline!H$89*((1-Baseline!H$90)*Baseline!B$40 + Baseline!H$90*Baseline!B$41))</f>
        <v>0.009306599143</v>
      </c>
      <c r="DW512" s="51">
        <f>( DS512*Baseline!B$7 + DT512*Baseline!B$11 + DU512*Baseline!B$16 + DV512*Baseline!B$18 ) / Baseline!B$17</f>
        <v>0.009854014568</v>
      </c>
    </row>
    <row r="513">
      <c r="A513" s="4" t="s">
        <v>831</v>
      </c>
      <c r="B513" s="45">
        <f>MIN( MAX( NORMINV( MCrands!B513, (B$5+B$4)/2, (B$5-B$4)/3.29 ), 0 ), 1 )</f>
        <v>0.6824918102</v>
      </c>
      <c r="C513" s="45">
        <f>MAX( NORMINV( MCrands!C513, (C$5+C$4)/2, (C$5-C$4)/3.29 ), 0 )</f>
        <v>3.564099021</v>
      </c>
      <c r="D513" s="41"/>
      <c r="E513" s="43">
        <f>Baseline!B$33 * (C513 * Baseline!B$66*Baseline!B$66/Baseline!B$73 + Baseline!B$52*Baseline!B$52/Baseline!B$74 + Baseline!B$53*Baseline!B$53/Baseline!B$75 + Baseline!B$54*Baseline!B$54/Baseline!B$76)</f>
        <v>0.00002527515086</v>
      </c>
      <c r="F513" s="43">
        <f>Baseline!B$33 * (C513 * Baseline!B$66*Baseline!B$57/Baseline!B$73 + Baseline!B$52*Baseline!B$67/Baseline!B$74 + Baseline!B$53*Baseline!B$55/Baseline!B$75 + Baseline!B$54*Baseline!B$56/Baseline!B$76)</f>
        <v>0.0000002008586812</v>
      </c>
      <c r="G513" s="45">
        <f>Baseline!B$33 * (C513 * Baseline!B$66*Baseline!B$58/Baseline!B$73 + Baseline!B$52*Baseline!B$59/Baseline!B$74 + Baseline!B$53*Baseline!B$68/Baseline!B$75 + Baseline!B$54*Baseline!B$60/Baseline!B$76)</f>
        <v>0.0000001710402833</v>
      </c>
      <c r="H513" s="43">
        <f>Baseline!B$33 * (C513 * Baseline!B$66*Baseline!B$61/Baseline!B$73 + Baseline!B$52*Baseline!B$62/Baseline!B$74 + Baseline!B$53*Baseline!B$63/Baseline!B$75 + Baseline!B$54*Baseline!B$69/Baseline!B$76)</f>
        <v>0.000000003642092026</v>
      </c>
      <c r="I513" s="43">
        <f>Baseline!B$33 * (C513 * Baseline!B$57*Baseline!B$66/Baseline!B$73 + Baseline!B$67*Baseline!B$52/Baseline!B$74 + Baseline!B$55*Baseline!B$53/Baseline!B$75 + Baseline!B$56*Baseline!B$54/Baseline!B$76)</f>
        <v>0.0000002008586812</v>
      </c>
      <c r="J513" s="45">
        <f>Baseline!B$33 * (C513 * Baseline!B$57*Baseline!B$57/Baseline!B$73 + Baseline!B$67*Baseline!B$67/Baseline!B$74 + Baseline!B$55*Baseline!B$55/Baseline!B$75 + Baseline!B$56*Baseline!B$56/Baseline!B$76)</f>
        <v>0.000001763813956</v>
      </c>
      <c r="K513" s="43">
        <f>Baseline!B$33 * (C513 * Baseline!B$57*Baseline!B$58/Baseline!B$73 + Baseline!B$67*Baseline!B$59/Baseline!B$74 + Baseline!B$55*Baseline!B$68/Baseline!B$75 + Baseline!B$56*Baseline!B$60/Baseline!B$76)</f>
        <v>0.00000001374229454</v>
      </c>
      <c r="L513" s="45">
        <f>Baseline!B$33 * (C513 * Baseline!B$57*Baseline!B$61/Baseline!B$73 + Baseline!B$67*Baseline!B$62/Baseline!B$74 + Baseline!B$55*Baseline!B$63/Baseline!B$75 + Baseline!B$56*Baseline!B$69/Baseline!B$76)</f>
        <v>0.00000001439288933</v>
      </c>
      <c r="M513" s="43">
        <f>Baseline!B$33 * (C513 * Baseline!B$58*Baseline!B$66/Baseline!B$73 + Baseline!B$59*Baseline!B$52/Baseline!B$74 + Baseline!B$68*Baseline!B$53/Baseline!B$75 + Baseline!B$60*Baseline!B$54/Baseline!B$76)</f>
        <v>0.0000001710402833</v>
      </c>
      <c r="N513" s="45">
        <f>Baseline!B$33 * (C513 * Baseline!B$58*Baseline!B$57/Baseline!B$73 + Baseline!B$59*Baseline!B$67/Baseline!B$74 + Baseline!B$68*Baseline!B$55/Baseline!B$75 + Baseline!B$60*Baseline!B$56/Baseline!B$76)</f>
        <v>0.00000001374229454</v>
      </c>
      <c r="O513" s="45">
        <f>Baseline!B$33 * (C513 * Baseline!B$58*Baseline!B$58/Baseline!B$73 + Baseline!B$59*Baseline!B$59/Baseline!B$74 + Baseline!B$68*Baseline!B$68/Baseline!B$75 + Baseline!B$60*Baseline!B$60/Baseline!B$76)</f>
        <v>0.000001324391194</v>
      </c>
      <c r="P513" s="43">
        <f>Baseline!B$33 * (C513 * Baseline!B$58*Baseline!B$61/Baseline!B$73 + Baseline!B$59*Baseline!B$62/Baseline!B$74 + Baseline!B$68*Baseline!B$63/Baseline!B$75 + Baseline!B$60*Baseline!B$69/Baseline!B$76)</f>
        <v>0.00000000164703393</v>
      </c>
      <c r="Q513" s="43">
        <f>Baseline!B$33 * (C513 * Baseline!B$61*Baseline!B$66/Baseline!B$73 + Baseline!B$62*Baseline!B$52/Baseline!B$74 + Baseline!B$63*Baseline!B$53/Baseline!B$75 + Baseline!B$69*Baseline!B$54/Baseline!B$76)</f>
        <v>0.000000003642092026</v>
      </c>
      <c r="R513" s="43">
        <f>Baseline!B$33 * (C513 * Baseline!B$61*Baseline!B$57/Baseline!B$73 + Baseline!B$62*Baseline!B$67/Baseline!B$74 + Baseline!B$63*Baseline!B$55/Baseline!B$75 + Baseline!B$69*Baseline!B$56/Baseline!B$76)</f>
        <v>0.00000001439288933</v>
      </c>
      <c r="S513" s="43">
        <f>Baseline!B$33 * (C513 * Baseline!B$61*Baseline!B$58/Baseline!B$73 + Baseline!B$62*Baseline!B$59/Baseline!B$74 + Baseline!B$63*Baseline!B$68/Baseline!B$75 + Baseline!B$69*Baseline!B$60/Baseline!B$76)</f>
        <v>0.00000000164703393</v>
      </c>
      <c r="T513" s="43">
        <f>Baseline!B$33 * (C513 * Baseline!B$61*Baseline!B$61/Baseline!B$73 + Baseline!B$62*Baseline!B$62/Baseline!B$74 + Baseline!B$63*Baseline!B$63/Baseline!B$75 + Baseline!B$69*Baseline!B$69/Baseline!B$76)</f>
        <v>0.0000000985465543</v>
      </c>
      <c r="U513" s="41"/>
      <c r="V513" s="43">
        <f>E513 * ( Baseline!B$87 * Baseline!B$7 )</f>
        <v>0.2623307908</v>
      </c>
      <c r="W513" s="43">
        <f>F513 * ( Baseline!D$87 * Baseline!B$11 )</f>
        <v>0.003705158882</v>
      </c>
      <c r="X513" s="43">
        <f>G513 * ( Baseline!F$87 * Baseline!B$16 )</f>
        <v>0.005941044886</v>
      </c>
      <c r="Y513" s="43">
        <f>H513 * ( Baseline!H$87 * Baseline!B$18 )</f>
        <v>0.001280827129</v>
      </c>
      <c r="Z513" s="51">
        <f t="shared" si="1"/>
        <v>0.2732578217</v>
      </c>
      <c r="AA513" s="43">
        <f>I513 * ( Baseline!B$87 * Baseline!B$7 )</f>
        <v>0.002084712252</v>
      </c>
      <c r="AB513" s="45">
        <f>J513 * ( Baseline!D$87 * Baseline!B$11 )</f>
        <v>0.03253636292</v>
      </c>
      <c r="AC513" s="45">
        <f>K513 * ( Baseline!F$87 * Baseline!B$16 )</f>
        <v>0.0004773354391</v>
      </c>
      <c r="AD513" s="45">
        <f>L513 * ( Baseline!F$87 * Baseline!B$16 )</f>
        <v>0.0004999336994</v>
      </c>
      <c r="AE513" s="51">
        <f t="shared" si="2"/>
        <v>0.03559834431</v>
      </c>
      <c r="AF513" s="51">
        <f>M513 * ( Baseline!B$87 * Baseline!B$7 )</f>
        <v>0.0017752271</v>
      </c>
      <c r="AG513" s="51">
        <f>N513 * ( Baseline!D$87 * Baseline!B$11 )</f>
        <v>0.0002534985513</v>
      </c>
      <c r="AH513" s="51">
        <f>O513 * ( Baseline!F$87 * Baseline!B$16 )</f>
        <v>0.0460024234</v>
      </c>
      <c r="AI513" s="51">
        <f>P513 * ( Baseline!H$87 * Baseline!B$18 )</f>
        <v>0.0005792181321</v>
      </c>
      <c r="AJ513" s="51">
        <f t="shared" si="3"/>
        <v>0.04861036718</v>
      </c>
      <c r="AK513" s="51">
        <f>Q513 * ( Baseline!B$87 * Baseline!B$7 )</f>
        <v>0.00003780127314</v>
      </c>
      <c r="AL513" s="51">
        <f>R513 * ( Baseline!D$87 * Baseline!B$11 )</f>
        <v>0.0002654998102</v>
      </c>
      <c r="AM513" s="51">
        <f>S513 * ( Baseline!F$87 * Baseline!B$16 )</f>
        <v>0.0000572093446</v>
      </c>
      <c r="AN513" s="51">
        <f>T513 * ( Baseline!H$87 * Baseline!B$18 )</f>
        <v>0.0346562084</v>
      </c>
      <c r="AO513" s="51">
        <f t="shared" si="4"/>
        <v>0.03501671883</v>
      </c>
      <c r="AP513" s="61"/>
      <c r="AQ513" s="51">
        <f>V513 * ( (1-Baseline!B$88-Baseline!B$87) + (1-B513)*Baseline!B$88 )</f>
        <v>0.09737254337</v>
      </c>
      <c r="AR513" s="51">
        <f>W513 * ( (1-Baseline!B$88-Baseline!B$87) + (1-B513)*Baseline!B$88 )</f>
        <v>0.001375289355</v>
      </c>
      <c r="AS513" s="51">
        <f>X513 * ( (1-Baseline!B$88-Baseline!B$87) + (1-B513)*Baseline!B$88 )</f>
        <v>0.002205210639</v>
      </c>
      <c r="AT513" s="51">
        <f>Y513 * ( (1-Baseline!B$88-Baseline!B$87) + (1-B513)*Baseline!B$88 )</f>
        <v>0.0004754203457</v>
      </c>
      <c r="AU513" s="51">
        <f t="shared" si="5"/>
        <v>0.1014284637</v>
      </c>
      <c r="AV513" s="51">
        <f>AA513 * ( (1-Baseline!D$88-Baseline!D$87) + (1-B513)*Baseline!D$88 )</f>
        <v>0.001429366422</v>
      </c>
      <c r="AW513" s="51">
        <f>AB513 * ( (1-Baseline!D$88-Baseline!D$87) + (1-B513)*Baseline!D$88 )</f>
        <v>0.02230829919</v>
      </c>
      <c r="AX513" s="51">
        <f>AC513 * ( (1-Baseline!D$88-Baseline!D$87) + (1-B513)*Baseline!D$88 )</f>
        <v>0.0003272812581</v>
      </c>
      <c r="AY513" s="51">
        <f>AD513 * ( (1-Baseline!D$88-Baseline!D$87) + (1-B513)*Baseline!D$88 )</f>
        <v>0.000342775576</v>
      </c>
      <c r="AZ513" s="51">
        <f t="shared" si="6"/>
        <v>0.02440772245</v>
      </c>
      <c r="BA513" s="51">
        <f>AF513 * ( (1-Baseline!F$88-Baseline!F$87) + (1-Baseline!B$36)*Baseline!F$88 )</f>
        <v>0.001277510228</v>
      </c>
      <c r="BB513" s="51">
        <f>AG513 * ( (1-Baseline!F$88-Baseline!F$87) + (1-Baseline!B$36)*Baseline!F$88 )</f>
        <v>0.0001824256694</v>
      </c>
      <c r="BC513" s="51">
        <f>AH513 * ( (1-Baseline!F$88-Baseline!F$87) + (1-Baseline!B$36)*Baseline!F$88 )</f>
        <v>0.03310481595</v>
      </c>
      <c r="BD513" s="51">
        <f>AI513 * ( (1-Baseline!F$88-Baseline!F$87) + (1-Baseline!B$36)*Baseline!F$88 )</f>
        <v>0.0004168239029</v>
      </c>
      <c r="BE513" s="51">
        <f t="shared" si="7"/>
        <v>0.03498157575</v>
      </c>
      <c r="BF513" s="51">
        <f>AK513 * ( (1-Baseline!H$88-Baseline!H$87) + (1-Baseline!B$36)*Baseline!H$88 )</f>
        <v>0.00002995070473</v>
      </c>
      <c r="BG513" s="51">
        <f>AL513 * ( (1-Baseline!H$88-Baseline!H$87) + (1-Baseline!B$36)*Baseline!H$88 )</f>
        <v>0.0002103608096</v>
      </c>
      <c r="BH513" s="51">
        <f>AM513 * ( (1-Baseline!H$88-Baseline!H$87) + (1-Baseline!B$36)*Baseline!H$88 )</f>
        <v>0.00004532810791</v>
      </c>
      <c r="BI513" s="51">
        <f>AN513 * ( (1-Baseline!H$88-Baseline!H$87) + (1-Baseline!B$36)*Baseline!H$88 )</f>
        <v>0.02745880704</v>
      </c>
      <c r="BJ513" s="51">
        <f t="shared" si="8"/>
        <v>0.02774444666</v>
      </c>
      <c r="BK513" s="61"/>
      <c r="BL513" s="51">
        <f t="shared" si="19"/>
        <v>0.9600120105</v>
      </c>
      <c r="BM513" s="51">
        <f t="shared" si="20"/>
        <v>0.01355920522</v>
      </c>
      <c r="BN513" s="51">
        <f t="shared" si="21"/>
        <v>0.02174153644</v>
      </c>
      <c r="BO513" s="51">
        <f t="shared" si="22"/>
        <v>0.004687247822</v>
      </c>
      <c r="BP513" s="51">
        <f t="shared" si="9"/>
        <v>1</v>
      </c>
      <c r="BQ513" s="51">
        <f t="shared" si="23"/>
        <v>0.05856205654</v>
      </c>
      <c r="BR513" s="51">
        <f t="shared" si="24"/>
        <v>0.9139852864</v>
      </c>
      <c r="BS513" s="51">
        <f t="shared" si="25"/>
        <v>0.01340892248</v>
      </c>
      <c r="BT513" s="51">
        <f t="shared" si="26"/>
        <v>0.01404373459</v>
      </c>
      <c r="BU513" s="51">
        <f t="shared" si="10"/>
        <v>1</v>
      </c>
      <c r="BV513" s="51">
        <f t="shared" si="27"/>
        <v>0.03651951637</v>
      </c>
      <c r="BW513" s="51">
        <f t="shared" si="28"/>
        <v>0.005214907148</v>
      </c>
      <c r="BX513" s="51">
        <f t="shared" si="29"/>
        <v>0.9463500497</v>
      </c>
      <c r="BY513" s="51">
        <f t="shared" si="30"/>
        <v>0.01191552678</v>
      </c>
      <c r="BZ513" s="51">
        <f t="shared" si="11"/>
        <v>1</v>
      </c>
      <c r="CA513" s="51">
        <f t="shared" si="31"/>
        <v>0.001079520709</v>
      </c>
      <c r="CB513" s="51">
        <f t="shared" si="32"/>
        <v>0.007582087046</v>
      </c>
      <c r="CC513" s="51">
        <f t="shared" si="33"/>
        <v>0.001633772281</v>
      </c>
      <c r="CD513" s="51">
        <f t="shared" si="34"/>
        <v>0.98970462</v>
      </c>
      <c r="CE513" s="51">
        <f t="shared" si="12"/>
        <v>1</v>
      </c>
      <c r="CF513" s="61"/>
      <c r="CG513" s="51">
        <f t="shared" si="35"/>
        <v>0.9600120105</v>
      </c>
      <c r="CH513" s="51">
        <f t="shared" si="36"/>
        <v>0.01355920522</v>
      </c>
      <c r="CI513" s="51">
        <f t="shared" si="37"/>
        <v>0.02174153644</v>
      </c>
      <c r="CJ513" s="51">
        <f t="shared" si="38"/>
        <v>0.004687247822</v>
      </c>
      <c r="CK513" s="51">
        <f t="shared" si="13"/>
        <v>1</v>
      </c>
      <c r="CL513" s="51">
        <f t="shared" si="39"/>
        <v>0.05856205654</v>
      </c>
      <c r="CM513" s="51">
        <f t="shared" si="40"/>
        <v>0.9139852864</v>
      </c>
      <c r="CN513" s="51">
        <f t="shared" si="41"/>
        <v>0.01340892248</v>
      </c>
      <c r="CO513" s="51">
        <f t="shared" si="42"/>
        <v>0.01404373459</v>
      </c>
      <c r="CP513" s="51">
        <f t="shared" si="14"/>
        <v>1</v>
      </c>
      <c r="CQ513" s="51">
        <f t="shared" si="43"/>
        <v>0.03651951637</v>
      </c>
      <c r="CR513" s="51">
        <f t="shared" si="44"/>
        <v>0.005214907148</v>
      </c>
      <c r="CS513" s="51">
        <f t="shared" si="45"/>
        <v>0.9463500497</v>
      </c>
      <c r="CT513" s="51">
        <f t="shared" si="46"/>
        <v>0.01191552678</v>
      </c>
      <c r="CU513" s="51">
        <f t="shared" si="15"/>
        <v>1</v>
      </c>
      <c r="CV513" s="51">
        <f t="shared" si="47"/>
        <v>0.001079520709</v>
      </c>
      <c r="CW513" s="51">
        <f t="shared" si="48"/>
        <v>0.007582087046</v>
      </c>
      <c r="CX513" s="51">
        <f t="shared" si="49"/>
        <v>0.001633772281</v>
      </c>
      <c r="CY513" s="51">
        <f t="shared" si="50"/>
        <v>0.98970462</v>
      </c>
      <c r="CZ513" s="51">
        <f t="shared" si="16"/>
        <v>1</v>
      </c>
      <c r="DA513" s="61"/>
      <c r="DB513" s="51">
        <f>(AQ513*Baseline!B$7 + AV513*Baseline!B$11 + BA513*Baseline!B$16 + BF513*Baseline!B$18)</f>
        <v>55942.40621</v>
      </c>
      <c r="DC513" s="51">
        <f>(AR513*Baseline!B$7 + AW513*Baseline!B$11 + BB513*Baseline!B$16 + BG513*Baseline!B$18)</f>
        <v>58752.12138</v>
      </c>
      <c r="DD513" s="51">
        <f>(AS513*Baseline!B$7 + AX513*Baseline!B$11 + BC513*Baseline!B$16 + BH513*Baseline!B$18)</f>
        <v>114754.4339</v>
      </c>
      <c r="DE513" s="51">
        <f>(AT513*Baseline!B$7 + AY513*Baseline!B$11 + BD513*Baseline!B$16 + BI513*Baseline!B$18)</f>
        <v>1259723.3</v>
      </c>
      <c r="DF513" s="51">
        <f t="shared" si="17"/>
        <v>1489172.261</v>
      </c>
      <c r="DG513" s="61"/>
      <c r="DH513" s="51">
        <f t="shared" si="51"/>
        <v>0.03756610815</v>
      </c>
      <c r="DI513" s="51">
        <f t="shared" si="52"/>
        <v>0.03945287118</v>
      </c>
      <c r="DJ513" s="51">
        <f t="shared" si="53"/>
        <v>0.07705920725</v>
      </c>
      <c r="DK513" s="51">
        <f t="shared" si="54"/>
        <v>0.8459218134</v>
      </c>
      <c r="DL513" s="51">
        <f t="shared" si="18"/>
        <v>1</v>
      </c>
      <c r="DM513" s="61"/>
      <c r="DN513" s="51">
        <f>DH513 / (Baseline!B$7/Baseline!B$17)</f>
        <v>4.009934961</v>
      </c>
      <c r="DO513" s="51">
        <f>DI513 / (Baseline!B$11/Baseline!B$17)</f>
        <v>0.9524111935</v>
      </c>
      <c r="DP513" s="51">
        <f>DJ513 / (Baseline!B$16/Baseline!B$17)</f>
        <v>1.19079763</v>
      </c>
      <c r="DQ513" s="51">
        <f>DK513 / (Baseline!B$18/Baseline!B$17)</f>
        <v>0.9563892899</v>
      </c>
      <c r="DR513" s="79"/>
      <c r="DS513" s="51">
        <f>(AU513*Baseline!B$34)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0.02774380081</v>
      </c>
      <c r="DT513" s="51">
        <f>(AZ513*Baseline!B$34) + (Baseline!D$88*(1-Baseline!D$89)*Baseline!B$35) + (Baseline!D$88*Baseline!D$89*((1-Baseline!D$90)*Baseline!B$40 + Baseline!D$90*Baseline!B$41))</f>
        <v>0.01007472637</v>
      </c>
      <c r="DU513" s="51">
        <f>(BE513*Baseline!B$34) + (Baseline!F$88*(1-Baseline!F$89)*Baseline!B$35) + (Baseline!F$88*Baseline!F$89*((1-Baseline!F$90)*Baseline!B$40 + Baseline!F$90*Baseline!B$41))</f>
        <v>0.01297787636</v>
      </c>
      <c r="DV513" s="51">
        <f>(BJ513*Baseline!B$34) + (Baseline!H$88*(1-Baseline!H$89)*Baseline!B$35) + (Baseline!H$88*Baseline!H$89*((1-Baseline!H$90)*Baseline!B$40 + Baseline!H$90*Baseline!B$41))</f>
        <v>0.009306666999</v>
      </c>
      <c r="DW513" s="51">
        <f>( DS513*Baseline!B$7 + DT513*Baseline!B$11 + DU513*Baseline!B$16 + DV513*Baseline!B$18 ) / Baseline!B$17</f>
        <v>0.009748779342</v>
      </c>
    </row>
    <row r="514">
      <c r="A514" s="4" t="s">
        <v>832</v>
      </c>
      <c r="B514" s="45">
        <f>MIN( MAX( NORMINV( MCrands!B514, (B$5+B$4)/2, (B$5-B$4)/3.29 ), 0 ), 1 )</f>
        <v>0.5729730181</v>
      </c>
      <c r="C514" s="45">
        <f>MAX( NORMINV( MCrands!C514, (C$5+C$4)/2, (C$5-C$4)/3.29 ), 0 )</f>
        <v>2.041450565</v>
      </c>
      <c r="D514" s="41"/>
      <c r="E514" s="43">
        <f>Baseline!B$33 * (C514 * Baseline!B$66*Baseline!B$66/Baseline!B$73 + Baseline!B$52*Baseline!B$52/Baseline!B$74 + Baseline!B$53*Baseline!B$53/Baseline!B$75 + Baseline!B$54*Baseline!B$54/Baseline!B$76)</f>
        <v>0.00001449476324</v>
      </c>
      <c r="F514" s="43">
        <f>Baseline!B$33 * (C514 * Baseline!B$66*Baseline!B$57/Baseline!B$73 + Baseline!B$52*Baseline!B$67/Baseline!B$74 + Baseline!B$53*Baseline!B$55/Baseline!B$75 + Baseline!B$54*Baseline!B$56/Baseline!B$76)</f>
        <v>0.0000001991565147</v>
      </c>
      <c r="G514" s="45">
        <f>Baseline!B$33 * (C514 * Baseline!B$66*Baseline!B$58/Baseline!B$73 + Baseline!B$52*Baseline!B$59/Baseline!B$74 + Baseline!B$53*Baseline!B$68/Baseline!B$75 + Baseline!B$54*Baseline!B$60/Baseline!B$76)</f>
        <v>0.0000001668557907</v>
      </c>
      <c r="H514" s="43">
        <f>Baseline!B$33 * (C514 * Baseline!B$66*Baseline!B$61/Baseline!B$73 + Baseline!B$52*Baseline!B$62/Baseline!B$74 + Baseline!B$53*Baseline!B$63/Baseline!B$75 + Baseline!B$54*Baseline!B$69/Baseline!B$76)</f>
        <v>0.00000000322364277</v>
      </c>
      <c r="I514" s="43">
        <f>Baseline!B$33 * (C514 * Baseline!B$57*Baseline!B$66/Baseline!B$73 + Baseline!B$67*Baseline!B$52/Baseline!B$74 + Baseline!B$55*Baseline!B$53/Baseline!B$75 + Baseline!B$56*Baseline!B$54/Baseline!B$76)</f>
        <v>0.0000001991565147</v>
      </c>
      <c r="J514" s="45">
        <f>Baseline!B$33 * (C514 * Baseline!B$57*Baseline!B$57/Baseline!B$73 + Baseline!B$67*Baseline!B$67/Baseline!B$74 + Baseline!B$55*Baseline!B$55/Baseline!B$75 + Baseline!B$56*Baseline!B$56/Baseline!B$76)</f>
        <v>0.000001763813688</v>
      </c>
      <c r="K514" s="43">
        <f>Baseline!B$33 * (C514 * Baseline!B$57*Baseline!B$58/Baseline!B$73 + Baseline!B$67*Baseline!B$59/Baseline!B$74 + Baseline!B$55*Baseline!B$68/Baseline!B$75 + Baseline!B$56*Baseline!B$60/Baseline!B$76)</f>
        <v>0.00000001374163383</v>
      </c>
      <c r="L514" s="45">
        <f>Baseline!B$33 * (C514 * Baseline!B$57*Baseline!B$61/Baseline!B$73 + Baseline!B$67*Baseline!B$62/Baseline!B$74 + Baseline!B$55*Baseline!B$63/Baseline!B$75 + Baseline!B$56*Baseline!B$69/Baseline!B$76)</f>
        <v>0.00000001439282326</v>
      </c>
      <c r="M514" s="43">
        <f>Baseline!B$33 * (C514 * Baseline!B$58*Baseline!B$66/Baseline!B$73 + Baseline!B$59*Baseline!B$52/Baseline!B$74 + Baseline!B$68*Baseline!B$53/Baseline!B$75 + Baseline!B$60*Baseline!B$54/Baseline!B$76)</f>
        <v>0.0000001668557907</v>
      </c>
      <c r="N514" s="45">
        <f>Baseline!B$33 * (C514 * Baseline!B$58*Baseline!B$57/Baseline!B$73 + Baseline!B$59*Baseline!B$67/Baseline!B$74 + Baseline!B$68*Baseline!B$55/Baseline!B$75 + Baseline!B$60*Baseline!B$56/Baseline!B$76)</f>
        <v>0.00000001374163383</v>
      </c>
      <c r="O514" s="45">
        <f>Baseline!B$33 * (C514 * Baseline!B$58*Baseline!B$58/Baseline!B$73 + Baseline!B$59*Baseline!B$59/Baseline!B$74 + Baseline!B$68*Baseline!B$68/Baseline!B$75 + Baseline!B$60*Baseline!B$60/Baseline!B$76)</f>
        <v>0.000001324389569</v>
      </c>
      <c r="P514" s="43">
        <f>Baseline!B$33 * (C514 * Baseline!B$58*Baseline!B$61/Baseline!B$73 + Baseline!B$59*Baseline!B$62/Baseline!B$74 + Baseline!B$68*Baseline!B$63/Baseline!B$75 + Baseline!B$60*Baseline!B$69/Baseline!B$76)</f>
        <v>0.000000001646871505</v>
      </c>
      <c r="Q514" s="43">
        <f>Baseline!B$33 * (C514 * Baseline!B$61*Baseline!B$66/Baseline!B$73 + Baseline!B$62*Baseline!B$52/Baseline!B$74 + Baseline!B$63*Baseline!B$53/Baseline!B$75 + Baseline!B$69*Baseline!B$54/Baseline!B$76)</f>
        <v>0.00000000322364277</v>
      </c>
      <c r="R514" s="43">
        <f>Baseline!B$33 * (C514 * Baseline!B$61*Baseline!B$57/Baseline!B$73 + Baseline!B$62*Baseline!B$67/Baseline!B$74 + Baseline!B$63*Baseline!B$55/Baseline!B$75 + Baseline!B$69*Baseline!B$56/Baseline!B$76)</f>
        <v>0.00000001439282326</v>
      </c>
      <c r="S514" s="43">
        <f>Baseline!B$33 * (C514 * Baseline!B$61*Baseline!B$58/Baseline!B$73 + Baseline!B$62*Baseline!B$59/Baseline!B$74 + Baseline!B$63*Baseline!B$68/Baseline!B$75 + Baseline!B$69*Baseline!B$60/Baseline!B$76)</f>
        <v>0.000000001646871505</v>
      </c>
      <c r="T514" s="43">
        <f>Baseline!B$33 * (C514 * Baseline!B$61*Baseline!B$61/Baseline!B$73 + Baseline!B$62*Baseline!B$62/Baseline!B$74 + Baseline!B$63*Baseline!B$63/Baseline!B$75 + Baseline!B$69*Baseline!B$69/Baseline!B$76)</f>
        <v>0.00000009854653806</v>
      </c>
      <c r="U514" s="41"/>
      <c r="V514" s="43">
        <f>E514 * ( Baseline!B$87 * Baseline!B$7 )</f>
        <v>0.1504411476</v>
      </c>
      <c r="W514" s="43">
        <f>F514 * ( Baseline!D$87 * Baseline!B$11 )</f>
        <v>0.003673759706</v>
      </c>
      <c r="X514" s="43">
        <f>G514 * ( Baseline!F$87 * Baseline!B$16 )</f>
        <v>0.0057956975</v>
      </c>
      <c r="Y514" s="43">
        <f>H514 * ( Baseline!H$87 * Baseline!B$18 )</f>
        <v>0.001133669629</v>
      </c>
      <c r="Z514" s="51">
        <f t="shared" si="1"/>
        <v>0.1610442745</v>
      </c>
      <c r="AA514" s="43">
        <f>I514 * ( Baseline!B$87 * Baseline!B$7 )</f>
        <v>0.002067045466</v>
      </c>
      <c r="AB514" s="45">
        <f>J514 * ( Baseline!D$87 * Baseline!B$11 )</f>
        <v>0.03253635796</v>
      </c>
      <c r="AC514" s="45">
        <f>K514 * ( Baseline!F$87 * Baseline!B$16 )</f>
        <v>0.0004773124896</v>
      </c>
      <c r="AD514" s="45">
        <f>L514 * ( Baseline!F$87 * Baseline!B$16 )</f>
        <v>0.0004999314044</v>
      </c>
      <c r="AE514" s="51">
        <f t="shared" si="2"/>
        <v>0.03558064732</v>
      </c>
      <c r="AF514" s="51">
        <f>M514 * ( Baseline!B$87 * Baseline!B$7 )</f>
        <v>0.001731796252</v>
      </c>
      <c r="AG514" s="51">
        <f>N514 * ( Baseline!D$87 * Baseline!B$11 )</f>
        <v>0.0002534863634</v>
      </c>
      <c r="AH514" s="51">
        <f>O514 * ( Baseline!F$87 * Baseline!B$16 )</f>
        <v>0.04600236698</v>
      </c>
      <c r="AI514" s="51">
        <f>P514 * ( Baseline!H$87 * Baseline!B$18 )</f>
        <v>0.0005791610118</v>
      </c>
      <c r="AJ514" s="51">
        <f t="shared" si="3"/>
        <v>0.04856681061</v>
      </c>
      <c r="AK514" s="51">
        <f>Q514 * ( Baseline!B$87 * Baseline!B$7 )</f>
        <v>0.00003345818831</v>
      </c>
      <c r="AL514" s="51">
        <f>R514 * ( Baseline!D$87 * Baseline!B$11 )</f>
        <v>0.0002654985915</v>
      </c>
      <c r="AM514" s="51">
        <f>S514 * ( Baseline!F$87 * Baseline!B$16 )</f>
        <v>0.00005720370283</v>
      </c>
      <c r="AN514" s="51">
        <f>T514 * ( Baseline!H$87 * Baseline!B$18 )</f>
        <v>0.03465620269</v>
      </c>
      <c r="AO514" s="51">
        <f t="shared" si="4"/>
        <v>0.03501236317</v>
      </c>
      <c r="AP514" s="61"/>
      <c r="AQ514" s="51">
        <f>V514 * ( (1-Baseline!B$88-Baseline!B$87) + (1-B514)*Baseline!B$88 )</f>
        <v>0.0705048477</v>
      </c>
      <c r="AR514" s="51">
        <f>W514 * ( (1-Baseline!B$88-Baseline!B$87) + (1-B514)*Baseline!B$88 )</f>
        <v>0.001721722232</v>
      </c>
      <c r="AS514" s="51">
        <f>X514 * ( (1-Baseline!B$88-Baseline!B$87) + (1-B514)*Baseline!B$88 )</f>
        <v>0.002716176896</v>
      </c>
      <c r="AT514" s="51">
        <f>Y514 * ( (1-Baseline!B$88-Baseline!B$87) + (1-B514)*Baseline!B$88 )</f>
        <v>0.0005312988219</v>
      </c>
      <c r="AU514" s="51">
        <f t="shared" si="5"/>
        <v>0.07547404565</v>
      </c>
      <c r="AV514" s="51">
        <f>AA514 * ( (1-Baseline!D$88-Baseline!D$87) + (1-B514)*Baseline!D$88 )</f>
        <v>0.001518671715</v>
      </c>
      <c r="AW514" s="51">
        <f>AB514 * ( (1-Baseline!D$88-Baseline!D$87) + (1-B514)*Baseline!D$88 )</f>
        <v>0.02390467329</v>
      </c>
      <c r="AX514" s="51">
        <f>AC514 * ( (1-Baseline!D$88-Baseline!D$87) + (1-B514)*Baseline!D$88 )</f>
        <v>0.0003506845828</v>
      </c>
      <c r="AY514" s="51">
        <f>AD514 * ( (1-Baseline!D$88-Baseline!D$87) + (1-B514)*Baseline!D$88 )</f>
        <v>0.0003673028463</v>
      </c>
      <c r="AZ514" s="51">
        <f t="shared" si="6"/>
        <v>0.02614133243</v>
      </c>
      <c r="BA514" s="51">
        <f>AF514 * ( (1-Baseline!F$88-Baseline!F$87) + (1-Baseline!B$36)*Baseline!F$88 )</f>
        <v>0.001246256</v>
      </c>
      <c r="BB514" s="51">
        <f>AG514 * ( (1-Baseline!F$88-Baseline!F$87) + (1-Baseline!B$36)*Baseline!F$88 )</f>
        <v>0.0001824168987</v>
      </c>
      <c r="BC514" s="51">
        <f>AH514 * ( (1-Baseline!F$88-Baseline!F$87) + (1-Baseline!B$36)*Baseline!F$88 )</f>
        <v>0.03310477535</v>
      </c>
      <c r="BD514" s="51">
        <f>AI514 * ( (1-Baseline!F$88-Baseline!F$87) + (1-Baseline!B$36)*Baseline!F$88 )</f>
        <v>0.0004167827972</v>
      </c>
      <c r="BE514" s="51">
        <f t="shared" si="7"/>
        <v>0.03495023105</v>
      </c>
      <c r="BF514" s="51">
        <f>AK514 * ( (1-Baseline!H$88-Baseline!H$87) + (1-Baseline!B$36)*Baseline!H$88 )</f>
        <v>0.00002650959176</v>
      </c>
      <c r="BG514" s="51">
        <f>AL514 * ( (1-Baseline!H$88-Baseline!H$87) + (1-Baseline!B$36)*Baseline!H$88 )</f>
        <v>0.000210359844</v>
      </c>
      <c r="BH514" s="51">
        <f>AM514 * ( (1-Baseline!H$88-Baseline!H$87) + (1-Baseline!B$36)*Baseline!H$88 )</f>
        <v>0.00004532363782</v>
      </c>
      <c r="BI514" s="51">
        <f>AN514 * ( (1-Baseline!H$88-Baseline!H$87) + (1-Baseline!B$36)*Baseline!H$88 )</f>
        <v>0.02745880251</v>
      </c>
      <c r="BJ514" s="51">
        <f t="shared" si="8"/>
        <v>0.02774099559</v>
      </c>
      <c r="BK514" s="61"/>
      <c r="BL514" s="51">
        <f t="shared" si="19"/>
        <v>0.9341601751</v>
      </c>
      <c r="BM514" s="51">
        <f t="shared" si="20"/>
        <v>0.02281211001</v>
      </c>
      <c r="BN514" s="51">
        <f t="shared" si="21"/>
        <v>0.03598822447</v>
      </c>
      <c r="BO514" s="51">
        <f t="shared" si="22"/>
        <v>0.007039490429</v>
      </c>
      <c r="BP514" s="51">
        <f t="shared" si="9"/>
        <v>1</v>
      </c>
      <c r="BQ514" s="51">
        <f t="shared" si="23"/>
        <v>0.058094656</v>
      </c>
      <c r="BR514" s="51">
        <f t="shared" si="24"/>
        <v>0.9144397421</v>
      </c>
      <c r="BS514" s="51">
        <f t="shared" si="25"/>
        <v>0.01341494676</v>
      </c>
      <c r="BT514" s="51">
        <f t="shared" si="26"/>
        <v>0.01405065512</v>
      </c>
      <c r="BU514" s="51">
        <f t="shared" si="10"/>
        <v>1</v>
      </c>
      <c r="BV514" s="51">
        <f t="shared" si="27"/>
        <v>0.03565801892</v>
      </c>
      <c r="BW514" s="51">
        <f t="shared" si="28"/>
        <v>0.005219333126</v>
      </c>
      <c r="BX514" s="51">
        <f t="shared" si="29"/>
        <v>0.947197611</v>
      </c>
      <c r="BY514" s="51">
        <f t="shared" si="30"/>
        <v>0.01192503697</v>
      </c>
      <c r="BZ514" s="51">
        <f t="shared" si="11"/>
        <v>1</v>
      </c>
      <c r="CA514" s="51">
        <f t="shared" si="31"/>
        <v>0.0009556106836</v>
      </c>
      <c r="CB514" s="51">
        <f t="shared" si="32"/>
        <v>0.007582995474</v>
      </c>
      <c r="CC514" s="51">
        <f t="shared" si="33"/>
        <v>0.001633814391</v>
      </c>
      <c r="CD514" s="51">
        <f t="shared" si="34"/>
        <v>0.9898275795</v>
      </c>
      <c r="CE514" s="51">
        <f t="shared" si="12"/>
        <v>1</v>
      </c>
      <c r="CF514" s="61"/>
      <c r="CG514" s="51">
        <f t="shared" si="35"/>
        <v>0.9341601751</v>
      </c>
      <c r="CH514" s="51">
        <f t="shared" si="36"/>
        <v>0.02281211001</v>
      </c>
      <c r="CI514" s="51">
        <f t="shared" si="37"/>
        <v>0.03598822447</v>
      </c>
      <c r="CJ514" s="51">
        <f t="shared" si="38"/>
        <v>0.007039490429</v>
      </c>
      <c r="CK514" s="51">
        <f t="shared" si="13"/>
        <v>1</v>
      </c>
      <c r="CL514" s="51">
        <f t="shared" si="39"/>
        <v>0.058094656</v>
      </c>
      <c r="CM514" s="51">
        <f t="shared" si="40"/>
        <v>0.9144397421</v>
      </c>
      <c r="CN514" s="51">
        <f t="shared" si="41"/>
        <v>0.01341494676</v>
      </c>
      <c r="CO514" s="51">
        <f t="shared" si="42"/>
        <v>0.01405065512</v>
      </c>
      <c r="CP514" s="51">
        <f t="shared" si="14"/>
        <v>1</v>
      </c>
      <c r="CQ514" s="51">
        <f t="shared" si="43"/>
        <v>0.03565801892</v>
      </c>
      <c r="CR514" s="51">
        <f t="shared" si="44"/>
        <v>0.005219333126</v>
      </c>
      <c r="CS514" s="51">
        <f t="shared" si="45"/>
        <v>0.947197611</v>
      </c>
      <c r="CT514" s="51">
        <f t="shared" si="46"/>
        <v>0.01192503697</v>
      </c>
      <c r="CU514" s="51">
        <f t="shared" si="15"/>
        <v>1</v>
      </c>
      <c r="CV514" s="51">
        <f t="shared" si="47"/>
        <v>0.0009556106836</v>
      </c>
      <c r="CW514" s="51">
        <f t="shared" si="48"/>
        <v>0.007582995474</v>
      </c>
      <c r="CX514" s="51">
        <f t="shared" si="49"/>
        <v>0.001633814391</v>
      </c>
      <c r="CY514" s="51">
        <f t="shared" si="50"/>
        <v>0.9898275795</v>
      </c>
      <c r="CZ514" s="51">
        <f t="shared" si="16"/>
        <v>1</v>
      </c>
      <c r="DA514" s="61"/>
      <c r="DB514" s="51">
        <f>(AQ514*Baseline!B$7 + AV514*Baseline!B$11 + BA514*Baseline!B$16 + BF514*Baseline!B$18)</f>
        <v>42840.81486</v>
      </c>
      <c r="DC514" s="51">
        <f>(AR514*Baseline!B$7 + AW514*Baseline!B$11 + BB514*Baseline!B$16 + BG514*Baseline!B$18)</f>
        <v>62343.57818</v>
      </c>
      <c r="DD514" s="51">
        <f>(AS514*Baseline!B$7 + AX514*Baseline!B$11 + BC514*Baseline!B$16 + BH514*Baseline!B$18)</f>
        <v>115052.1015</v>
      </c>
      <c r="DE514" s="51">
        <f>(AT514*Baseline!B$7 + AY514*Baseline!B$11 + BD514*Baseline!B$16 + BI514*Baseline!B$18)</f>
        <v>1259802.656</v>
      </c>
      <c r="DF514" s="51">
        <f t="shared" si="17"/>
        <v>1480039.15</v>
      </c>
      <c r="DG514" s="61"/>
      <c r="DH514" s="51">
        <f t="shared" si="51"/>
        <v>0.02894573083</v>
      </c>
      <c r="DI514" s="51">
        <f t="shared" si="52"/>
        <v>0.04212292503</v>
      </c>
      <c r="DJ514" s="51">
        <f t="shared" si="53"/>
        <v>0.07773585009</v>
      </c>
      <c r="DK514" s="51">
        <f t="shared" si="54"/>
        <v>0.851195494</v>
      </c>
      <c r="DL514" s="51">
        <f t="shared" si="18"/>
        <v>1</v>
      </c>
      <c r="DM514" s="61"/>
      <c r="DN514" s="51">
        <f>DH514 / (Baseline!B$7/Baseline!B$17)</f>
        <v>3.089766381</v>
      </c>
      <c r="DO514" s="51">
        <f>DI514 / (Baseline!B$11/Baseline!B$17)</f>
        <v>1.016867571</v>
      </c>
      <c r="DP514" s="51">
        <f>DJ514 / (Baseline!B$16/Baseline!B$17)</f>
        <v>1.201253807</v>
      </c>
      <c r="DQ514" s="51">
        <f>DK514 / (Baseline!B$18/Baseline!B$17)</f>
        <v>0.9623516514</v>
      </c>
      <c r="DR514" s="79"/>
      <c r="DS514" s="51">
        <f>(AU514*Baseline!B$34)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0.0238506381</v>
      </c>
      <c r="DT514" s="51">
        <f>(AZ514*Baseline!B$34) + (Baseline!D$88*(1-Baseline!D$89)*Baseline!B$35) + (Baseline!D$88*Baseline!D$89*((1-Baseline!D$90)*Baseline!B$40 + Baseline!D$90*Baseline!B$41))</f>
        <v>0.01033476786</v>
      </c>
      <c r="DU514" s="51">
        <f>(BE514*Baseline!B$34) + (Baseline!F$88*(1-Baseline!F$89)*Baseline!B$35) + (Baseline!F$88*Baseline!F$89*((1-Baseline!F$90)*Baseline!B$40 + Baseline!F$90*Baseline!B$41))</f>
        <v>0.01297317466</v>
      </c>
      <c r="DV514" s="51">
        <f>(BJ514*Baseline!B$34) + (Baseline!H$88*(1-Baseline!H$89)*Baseline!B$35) + (Baseline!H$88*Baseline!H$89*((1-Baseline!H$90)*Baseline!B$40 + Baseline!H$90*Baseline!B$41))</f>
        <v>0.009306149338</v>
      </c>
      <c r="DW514" s="51">
        <f>( DS514*Baseline!B$7 + DT514*Baseline!B$11 + DU514*Baseline!B$16 + DV514*Baseline!B$18 ) / Baseline!B$17</f>
        <v>0.009722317071</v>
      </c>
    </row>
    <row r="515">
      <c r="A515" s="4" t="s">
        <v>833</v>
      </c>
      <c r="B515" s="45">
        <f>MIN( MAX( NORMINV( MCrands!B515, (B$5+B$4)/2, (B$5-B$4)/3.29 ), 0 ), 1 )</f>
        <v>0.4485046256</v>
      </c>
      <c r="C515" s="45">
        <f>MAX( NORMINV( MCrands!C515, (C$5+C$4)/2, (C$5-C$4)/3.29 ), 0 )</f>
        <v>2.302901528</v>
      </c>
      <c r="D515" s="41"/>
      <c r="E515" s="43">
        <f>Baseline!B$33 * (C515 * Baseline!B$66*Baseline!B$66/Baseline!B$73 + Baseline!B$52*Baseline!B$52/Baseline!B$74 + Baseline!B$53*Baseline!B$53/Baseline!B$75 + Baseline!B$54*Baseline!B$54/Baseline!B$76)</f>
        <v>0.00001634584233</v>
      </c>
      <c r="F515" s="43">
        <f>Baseline!B$33 * (C515 * Baseline!B$66*Baseline!B$57/Baseline!B$73 + Baseline!B$52*Baseline!B$67/Baseline!B$74 + Baseline!B$53*Baseline!B$55/Baseline!B$75 + Baseline!B$54*Baseline!B$56/Baseline!B$76)</f>
        <v>0.0000001994487904</v>
      </c>
      <c r="G515" s="45">
        <f>Baseline!B$33 * (C515 * Baseline!B$66*Baseline!B$58/Baseline!B$73 + Baseline!B$52*Baseline!B$59/Baseline!B$74 + Baseline!B$53*Baseline!B$68/Baseline!B$75 + Baseline!B$54*Baseline!B$60/Baseline!B$76)</f>
        <v>0.0000001675743017</v>
      </c>
      <c r="H515" s="43">
        <f>Baseline!B$33 * (C515 * Baseline!B$66*Baseline!B$61/Baseline!B$73 + Baseline!B$52*Baseline!B$62/Baseline!B$74 + Baseline!B$53*Baseline!B$63/Baseline!B$75 + Baseline!B$54*Baseline!B$69/Baseline!B$76)</f>
        <v>0.000000003295493866</v>
      </c>
      <c r="I515" s="43">
        <f>Baseline!B$33 * (C515 * Baseline!B$57*Baseline!B$66/Baseline!B$73 + Baseline!B$67*Baseline!B$52/Baseline!B$74 + Baseline!B$55*Baseline!B$53/Baseline!B$75 + Baseline!B$56*Baseline!B$54/Baseline!B$76)</f>
        <v>0.0000001994487904</v>
      </c>
      <c r="J515" s="45">
        <f>Baseline!B$33 * (C515 * Baseline!B$57*Baseline!B$57/Baseline!B$73 + Baseline!B$67*Baseline!B$67/Baseline!B$74 + Baseline!B$55*Baseline!B$55/Baseline!B$75 + Baseline!B$56*Baseline!B$56/Baseline!B$76)</f>
        <v>0.000001763813734</v>
      </c>
      <c r="K515" s="43">
        <f>Baseline!B$33 * (C515 * Baseline!B$57*Baseline!B$58/Baseline!B$73 + Baseline!B$67*Baseline!B$59/Baseline!B$74 + Baseline!B$55*Baseline!B$68/Baseline!B$75 + Baseline!B$56*Baseline!B$60/Baseline!B$76)</f>
        <v>0.00000001374174728</v>
      </c>
      <c r="L515" s="45">
        <f>Baseline!B$33 * (C515 * Baseline!B$57*Baseline!B$61/Baseline!B$73 + Baseline!B$67*Baseline!B$62/Baseline!B$74 + Baseline!B$55*Baseline!B$63/Baseline!B$75 + Baseline!B$56*Baseline!B$69/Baseline!B$76)</f>
        <v>0.0000000143928346</v>
      </c>
      <c r="M515" s="43">
        <f>Baseline!B$33 * (C515 * Baseline!B$58*Baseline!B$66/Baseline!B$73 + Baseline!B$59*Baseline!B$52/Baseline!B$74 + Baseline!B$68*Baseline!B$53/Baseline!B$75 + Baseline!B$60*Baseline!B$54/Baseline!B$76)</f>
        <v>0.0000001675743017</v>
      </c>
      <c r="N515" s="45">
        <f>Baseline!B$33 * (C515 * Baseline!B$58*Baseline!B$57/Baseline!B$73 + Baseline!B$59*Baseline!B$67/Baseline!B$74 + Baseline!B$68*Baseline!B$55/Baseline!B$75 + Baseline!B$60*Baseline!B$56/Baseline!B$76)</f>
        <v>0.00000001374174728</v>
      </c>
      <c r="O515" s="45">
        <f>Baseline!B$33 * (C515 * Baseline!B$58*Baseline!B$58/Baseline!B$73 + Baseline!B$59*Baseline!B$59/Baseline!B$74 + Baseline!B$68*Baseline!B$68/Baseline!B$75 + Baseline!B$60*Baseline!B$60/Baseline!B$76)</f>
        <v>0.000001324389848</v>
      </c>
      <c r="P515" s="43">
        <f>Baseline!B$33 * (C515 * Baseline!B$58*Baseline!B$61/Baseline!B$73 + Baseline!B$59*Baseline!B$62/Baseline!B$74 + Baseline!B$68*Baseline!B$63/Baseline!B$75 + Baseline!B$60*Baseline!B$69/Baseline!B$76)</f>
        <v>0.000000001646899395</v>
      </c>
      <c r="Q515" s="43">
        <f>Baseline!B$33 * (C515 * Baseline!B$61*Baseline!B$66/Baseline!B$73 + Baseline!B$62*Baseline!B$52/Baseline!B$74 + Baseline!B$63*Baseline!B$53/Baseline!B$75 + Baseline!B$69*Baseline!B$54/Baseline!B$76)</f>
        <v>0.000000003295493866</v>
      </c>
      <c r="R515" s="43">
        <f>Baseline!B$33 * (C515 * Baseline!B$61*Baseline!B$57/Baseline!B$73 + Baseline!B$62*Baseline!B$67/Baseline!B$74 + Baseline!B$63*Baseline!B$55/Baseline!B$75 + Baseline!B$69*Baseline!B$56/Baseline!B$76)</f>
        <v>0.0000000143928346</v>
      </c>
      <c r="S515" s="43">
        <f>Baseline!B$33 * (C515 * Baseline!B$61*Baseline!B$58/Baseline!B$73 + Baseline!B$62*Baseline!B$59/Baseline!B$74 + Baseline!B$63*Baseline!B$68/Baseline!B$75 + Baseline!B$69*Baseline!B$60/Baseline!B$76)</f>
        <v>0.000000001646899395</v>
      </c>
      <c r="T515" s="43">
        <f>Baseline!B$33 * (C515 * Baseline!B$61*Baseline!B$61/Baseline!B$73 + Baseline!B$62*Baseline!B$62/Baseline!B$74 + Baseline!B$63*Baseline!B$63/Baseline!B$75 + Baseline!B$69*Baseline!B$69/Baseline!B$76)</f>
        <v>0.00000009854654085</v>
      </c>
      <c r="U515" s="41"/>
      <c r="V515" s="43">
        <f>E515 * ( Baseline!B$87 * Baseline!B$7 )</f>
        <v>0.1696534975</v>
      </c>
      <c r="W515" s="43">
        <f>F515 * ( Baseline!D$87 * Baseline!B$11 )</f>
        <v>0.003679151196</v>
      </c>
      <c r="X515" s="43">
        <f>G515 * ( Baseline!F$87 * Baseline!B$16 )</f>
        <v>0.005820654813</v>
      </c>
      <c r="Y515" s="43">
        <f>H515 * ( Baseline!H$87 * Baseline!B$18 )</f>
        <v>0.001158937753</v>
      </c>
      <c r="Z515" s="51">
        <f t="shared" si="1"/>
        <v>0.1803122413</v>
      </c>
      <c r="AA515" s="43">
        <f>I515 * ( Baseline!B$87 * Baseline!B$7 )</f>
        <v>0.002070078995</v>
      </c>
      <c r="AB515" s="45">
        <f>J515 * ( Baseline!D$87 * Baseline!B$11 )</f>
        <v>0.03253635881</v>
      </c>
      <c r="AC515" s="45">
        <f>K515 * ( Baseline!F$87 * Baseline!B$16 )</f>
        <v>0.0004773164302</v>
      </c>
      <c r="AD515" s="45">
        <f>L515 * ( Baseline!F$87 * Baseline!B$16 )</f>
        <v>0.0004999317985</v>
      </c>
      <c r="AE515" s="51">
        <f t="shared" si="2"/>
        <v>0.03558368604</v>
      </c>
      <c r="AF515" s="51">
        <f>M515 * ( Baseline!B$87 * Baseline!B$7 )</f>
        <v>0.001739253677</v>
      </c>
      <c r="AG515" s="51">
        <f>N515 * ( Baseline!D$87 * Baseline!B$11 )</f>
        <v>0.0002534884562</v>
      </c>
      <c r="AH515" s="51">
        <f>O515 * ( Baseline!F$87 * Baseline!B$16 )</f>
        <v>0.04600237667</v>
      </c>
      <c r="AI515" s="51">
        <f>P515 * ( Baseline!H$87 * Baseline!B$18 )</f>
        <v>0.0005791708198</v>
      </c>
      <c r="AJ515" s="51">
        <f t="shared" si="3"/>
        <v>0.04857428962</v>
      </c>
      <c r="AK515" s="51">
        <f>Q515 * ( Baseline!B$87 * Baseline!B$7 )</f>
        <v>0.00003420393084</v>
      </c>
      <c r="AL515" s="51">
        <f>R515 * ( Baseline!D$87 * Baseline!B$11 )</f>
        <v>0.0002654988007</v>
      </c>
      <c r="AM515" s="51">
        <f>S515 * ( Baseline!F$87 * Baseline!B$16 )</f>
        <v>0.00005720467156</v>
      </c>
      <c r="AN515" s="51">
        <f>T515 * ( Baseline!H$87 * Baseline!B$18 )</f>
        <v>0.03465620367</v>
      </c>
      <c r="AO515" s="51">
        <f t="shared" si="4"/>
        <v>0.03501311107</v>
      </c>
      <c r="AP515" s="61"/>
      <c r="AQ515" s="51">
        <f>V515 * ( (1-Baseline!B$88-Baseline!B$87) + (1-B515)*Baseline!B$88 )</f>
        <v>0.09830247591</v>
      </c>
      <c r="AR515" s="51">
        <f>W515 * ( (1-Baseline!B$88-Baseline!B$87) + (1-B515)*Baseline!B$88 )</f>
        <v>0.002131813827</v>
      </c>
      <c r="AS515" s="51">
        <f>X515 * ( (1-Baseline!B$88-Baseline!B$87) + (1-B515)*Baseline!B$88 )</f>
        <v>0.003372667159</v>
      </c>
      <c r="AT515" s="51">
        <f>Y515 * ( (1-Baseline!B$88-Baseline!B$87) + (1-B515)*Baseline!B$88 )</f>
        <v>0.0006715243257</v>
      </c>
      <c r="AU515" s="51">
        <f t="shared" si="5"/>
        <v>0.1044784812</v>
      </c>
      <c r="AV515" s="51">
        <f>AA515 * ( (1-Baseline!D$88-Baseline!D$87) + (1-B515)*Baseline!D$88 )</f>
        <v>0.001636331882</v>
      </c>
      <c r="AW515" s="51">
        <f>AB515 * ( (1-Baseline!D$88-Baseline!D$87) + (1-B515)*Baseline!D$88 )</f>
        <v>0.02571896114</v>
      </c>
      <c r="AX515" s="51">
        <f>AC515 * ( (1-Baseline!D$88-Baseline!D$87) + (1-B515)*Baseline!D$88 )</f>
        <v>0.0003773035204</v>
      </c>
      <c r="AY515" s="51">
        <f>AD515 * ( (1-Baseline!D$88-Baseline!D$87) + (1-B515)*Baseline!D$88 )</f>
        <v>0.0003951802527</v>
      </c>
      <c r="AZ515" s="51">
        <f t="shared" si="6"/>
        <v>0.0281277768</v>
      </c>
      <c r="BA515" s="51">
        <f>AF515 * ( (1-Baseline!F$88-Baseline!F$87) + (1-Baseline!B$36)*Baseline!F$88 )</f>
        <v>0.001251622602</v>
      </c>
      <c r="BB515" s="51">
        <f>AG515 * ( (1-Baseline!F$88-Baseline!F$87) + (1-Baseline!B$36)*Baseline!F$88 )</f>
        <v>0.0001824184047</v>
      </c>
      <c r="BC515" s="51">
        <f>AH515 * ( (1-Baseline!F$88-Baseline!F$87) + (1-Baseline!B$36)*Baseline!F$88 )</f>
        <v>0.03310478232</v>
      </c>
      <c r="BD515" s="51">
        <f>AI515 * ( (1-Baseline!F$88-Baseline!F$87) + (1-Baseline!B$36)*Baseline!F$88 )</f>
        <v>0.0004167898554</v>
      </c>
      <c r="BE515" s="51">
        <f t="shared" si="7"/>
        <v>0.03495561319</v>
      </c>
      <c r="BF515" s="51">
        <f>AK515 * ( (1-Baseline!H$88-Baseline!H$87) + (1-Baseline!B$36)*Baseline!H$88 )</f>
        <v>0.00002710045848</v>
      </c>
      <c r="BG515" s="51">
        <f>AL515 * ( (1-Baseline!H$88-Baseline!H$87) + (1-Baseline!B$36)*Baseline!H$88 )</f>
        <v>0.0002103600098</v>
      </c>
      <c r="BH515" s="51">
        <f>AM515 * ( (1-Baseline!H$88-Baseline!H$87) + (1-Baseline!B$36)*Baseline!H$88 )</f>
        <v>0.00004532440537</v>
      </c>
      <c r="BI515" s="51">
        <f>AN515 * ( (1-Baseline!H$88-Baseline!H$87) + (1-Baseline!B$36)*Baseline!H$88 )</f>
        <v>0.02745880329</v>
      </c>
      <c r="BJ515" s="51">
        <f t="shared" si="8"/>
        <v>0.02774158817</v>
      </c>
      <c r="BK515" s="61"/>
      <c r="BL515" s="51">
        <f t="shared" si="19"/>
        <v>0.9408872981</v>
      </c>
      <c r="BM515" s="51">
        <f t="shared" si="20"/>
        <v>0.020404334</v>
      </c>
      <c r="BN515" s="51">
        <f t="shared" si="21"/>
        <v>0.03228097422</v>
      </c>
      <c r="BO515" s="51">
        <f t="shared" si="22"/>
        <v>0.00642739364</v>
      </c>
      <c r="BP515" s="51">
        <f t="shared" si="9"/>
        <v>1</v>
      </c>
      <c r="BQ515" s="51">
        <f t="shared" si="23"/>
        <v>0.05817494548</v>
      </c>
      <c r="BR515" s="51">
        <f t="shared" si="24"/>
        <v>0.9143616763</v>
      </c>
      <c r="BS515" s="51">
        <f t="shared" si="25"/>
        <v>0.01341391192</v>
      </c>
      <c r="BT515" s="51">
        <f t="shared" si="26"/>
        <v>0.01404946632</v>
      </c>
      <c r="BU515" s="51">
        <f t="shared" si="10"/>
        <v>1</v>
      </c>
      <c r="BV515" s="51">
        <f t="shared" si="27"/>
        <v>0.03580605482</v>
      </c>
      <c r="BW515" s="51">
        <f t="shared" si="28"/>
        <v>0.005218572585</v>
      </c>
      <c r="BX515" s="51">
        <f t="shared" si="29"/>
        <v>0.9470519698</v>
      </c>
      <c r="BY515" s="51">
        <f t="shared" si="30"/>
        <v>0.01192340278</v>
      </c>
      <c r="BZ515" s="51">
        <f t="shared" si="11"/>
        <v>1</v>
      </c>
      <c r="CA515" s="51">
        <f t="shared" si="31"/>
        <v>0.000976889222</v>
      </c>
      <c r="CB515" s="51">
        <f t="shared" si="32"/>
        <v>0.007582839473</v>
      </c>
      <c r="CC515" s="51">
        <f t="shared" si="33"/>
        <v>0.00163380716</v>
      </c>
      <c r="CD515" s="51">
        <f t="shared" si="34"/>
        <v>0.9898064641</v>
      </c>
      <c r="CE515" s="51">
        <f t="shared" si="12"/>
        <v>1</v>
      </c>
      <c r="CF515" s="61"/>
      <c r="CG515" s="51">
        <f t="shared" si="35"/>
        <v>0.9408872981</v>
      </c>
      <c r="CH515" s="51">
        <f t="shared" si="36"/>
        <v>0.020404334</v>
      </c>
      <c r="CI515" s="51">
        <f t="shared" si="37"/>
        <v>0.03228097422</v>
      </c>
      <c r="CJ515" s="51">
        <f t="shared" si="38"/>
        <v>0.00642739364</v>
      </c>
      <c r="CK515" s="51">
        <f t="shared" si="13"/>
        <v>1</v>
      </c>
      <c r="CL515" s="51">
        <f t="shared" si="39"/>
        <v>0.05817494548</v>
      </c>
      <c r="CM515" s="51">
        <f t="shared" si="40"/>
        <v>0.9143616763</v>
      </c>
      <c r="CN515" s="51">
        <f t="shared" si="41"/>
        <v>0.01341391192</v>
      </c>
      <c r="CO515" s="51">
        <f t="shared" si="42"/>
        <v>0.01404946632</v>
      </c>
      <c r="CP515" s="51">
        <f t="shared" si="14"/>
        <v>1</v>
      </c>
      <c r="CQ515" s="51">
        <f t="shared" si="43"/>
        <v>0.03580605482</v>
      </c>
      <c r="CR515" s="51">
        <f t="shared" si="44"/>
        <v>0.005218572585</v>
      </c>
      <c r="CS515" s="51">
        <f t="shared" si="45"/>
        <v>0.9470519698</v>
      </c>
      <c r="CT515" s="51">
        <f t="shared" si="46"/>
        <v>0.01192340278</v>
      </c>
      <c r="CU515" s="51">
        <f t="shared" si="15"/>
        <v>1</v>
      </c>
      <c r="CV515" s="51">
        <f t="shared" si="47"/>
        <v>0.000976889222</v>
      </c>
      <c r="CW515" s="51">
        <f t="shared" si="48"/>
        <v>0.007582839473</v>
      </c>
      <c r="CX515" s="51">
        <f t="shared" si="49"/>
        <v>0.00163380716</v>
      </c>
      <c r="CY515" s="51">
        <f t="shared" si="50"/>
        <v>0.9898064641</v>
      </c>
      <c r="CZ515" s="51">
        <f t="shared" si="16"/>
        <v>1</v>
      </c>
      <c r="DA515" s="61"/>
      <c r="DB515" s="51">
        <f>(AQ515*Baseline!B$7 + AV515*Baseline!B$11 + BA515*Baseline!B$16 + BF515*Baseline!B$18)</f>
        <v>56620.02853</v>
      </c>
      <c r="DC515" s="51">
        <f>(AR515*Baseline!B$7 + AW515*Baseline!B$11 + BB515*Baseline!B$16 + BG515*Baseline!B$18)</f>
        <v>66433.32352</v>
      </c>
      <c r="DD515" s="51">
        <f>(AS515*Baseline!B$7 + AX515*Baseline!B$11 + BC515*Baseline!B$16 + BH515*Baseline!B$18)</f>
        <v>115427.6435</v>
      </c>
      <c r="DE515" s="51">
        <f>(AT515*Baseline!B$7 + AY515*Baseline!B$11 + BD515*Baseline!B$16 + BI515*Baseline!B$18)</f>
        <v>1259930.509</v>
      </c>
      <c r="DF515" s="51">
        <f t="shared" si="17"/>
        <v>1498411.505</v>
      </c>
      <c r="DG515" s="61"/>
      <c r="DH515" s="51">
        <f t="shared" si="51"/>
        <v>0.03778670169</v>
      </c>
      <c r="DI515" s="51">
        <f t="shared" si="52"/>
        <v>0.04433583386</v>
      </c>
      <c r="DJ515" s="51">
        <f t="shared" si="53"/>
        <v>0.07703334044</v>
      </c>
      <c r="DK515" s="51">
        <f t="shared" si="54"/>
        <v>0.840844124</v>
      </c>
      <c r="DL515" s="51">
        <f t="shared" si="18"/>
        <v>1</v>
      </c>
      <c r="DM515" s="61"/>
      <c r="DN515" s="51">
        <f>DH515 / (Baseline!B$7/Baseline!B$17)</f>
        <v>4.03348187</v>
      </c>
      <c r="DO515" s="51">
        <f>DI515 / (Baseline!B$11/Baseline!B$17)</f>
        <v>1.07028825</v>
      </c>
      <c r="DP515" s="51">
        <f>DJ515 / (Baseline!B$16/Baseline!B$17)</f>
        <v>1.19039791</v>
      </c>
      <c r="DQ515" s="51">
        <f>DK515 / (Baseline!B$18/Baseline!B$17)</f>
        <v>0.9506485137</v>
      </c>
      <c r="DR515" s="79"/>
      <c r="DS515" s="51">
        <f>(AU515*Baseline!B$34)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0.02820130343</v>
      </c>
      <c r="DT515" s="51">
        <f>(AZ515*Baseline!B$34) + (Baseline!D$88*(1-Baseline!D$89)*Baseline!B$35) + (Baseline!D$88*Baseline!D$89*((1-Baseline!D$90)*Baseline!B$40 + Baseline!D$90*Baseline!B$41))</f>
        <v>0.01063273452</v>
      </c>
      <c r="DU515" s="51">
        <f>(BE515*Baseline!B$34) + (Baseline!F$88*(1-Baseline!F$89)*Baseline!B$35) + (Baseline!F$88*Baseline!F$89*((1-Baseline!F$90)*Baseline!B$40 + Baseline!F$90*Baseline!B$41))</f>
        <v>0.01297398198</v>
      </c>
      <c r="DV515" s="51">
        <f>(BJ515*Baseline!B$34) + (Baseline!H$88*(1-Baseline!H$89)*Baseline!B$35) + (Baseline!H$88*Baseline!H$89*((1-Baseline!H$90)*Baseline!B$40 + Baseline!H$90*Baseline!B$41))</f>
        <v>0.009306238225</v>
      </c>
      <c r="DW515" s="51">
        <f>( DS515*Baseline!B$7 + DT515*Baseline!B$11 + DU515*Baseline!B$16 + DV515*Baseline!B$18 ) / Baseline!B$17</f>
        <v>0.009775549123</v>
      </c>
    </row>
    <row r="516">
      <c r="A516" s="4" t="s">
        <v>834</v>
      </c>
      <c r="B516" s="45">
        <f>MIN( MAX( NORMINV( MCrands!B516, (B$5+B$4)/2, (B$5-B$4)/3.29 ), 0 ), 1 )</f>
        <v>0.4895554874</v>
      </c>
      <c r="C516" s="45">
        <f>MAX( NORMINV( MCrands!C516, (C$5+C$4)/2, (C$5-C$4)/3.29 ), 0 )</f>
        <v>2.868434471</v>
      </c>
      <c r="D516" s="41"/>
      <c r="E516" s="43">
        <f>Baseline!B$33 * (C516 * Baseline!B$66*Baseline!B$66/Baseline!B$73 + Baseline!B$52*Baseline!B$52/Baseline!B$74 + Baseline!B$53*Baseline!B$53/Baseline!B$75 + Baseline!B$54*Baseline!B$54/Baseline!B$76)</f>
        <v>0.00002034982915</v>
      </c>
      <c r="F516" s="43">
        <f>Baseline!B$33 * (C516 * Baseline!B$66*Baseline!B$57/Baseline!B$73 + Baseline!B$52*Baseline!B$67/Baseline!B$74 + Baseline!B$53*Baseline!B$55/Baseline!B$75 + Baseline!B$54*Baseline!B$56/Baseline!B$76)</f>
        <v>0.0000002000809988</v>
      </c>
      <c r="G516" s="45">
        <f>Baseline!B$33 * (C516 * Baseline!B$66*Baseline!B$58/Baseline!B$73 + Baseline!B$52*Baseline!B$59/Baseline!B$74 + Baseline!B$53*Baseline!B$68/Baseline!B$75 + Baseline!B$54*Baseline!B$60/Baseline!B$76)</f>
        <v>0.0000001691284808</v>
      </c>
      <c r="H516" s="43">
        <f>Baseline!B$33 * (C516 * Baseline!B$66*Baseline!B$61/Baseline!B$73 + Baseline!B$52*Baseline!B$62/Baseline!B$74 + Baseline!B$53*Baseline!B$63/Baseline!B$75 + Baseline!B$54*Baseline!B$69/Baseline!B$76)</f>
        <v>0.000000003450911775</v>
      </c>
      <c r="I516" s="43">
        <f>Baseline!B$33 * (C516 * Baseline!B$57*Baseline!B$66/Baseline!B$73 + Baseline!B$67*Baseline!B$52/Baseline!B$74 + Baseline!B$55*Baseline!B$53/Baseline!B$75 + Baseline!B$56*Baseline!B$54/Baseline!B$76)</f>
        <v>0.0000002000809988</v>
      </c>
      <c r="J516" s="45">
        <f>Baseline!B$33 * (C516 * Baseline!B$57*Baseline!B$57/Baseline!B$73 + Baseline!B$67*Baseline!B$67/Baseline!B$74 + Baseline!B$55*Baseline!B$55/Baseline!B$75 + Baseline!B$56*Baseline!B$56/Baseline!B$76)</f>
        <v>0.000001763813834</v>
      </c>
      <c r="K516" s="43">
        <f>Baseline!B$33 * (C516 * Baseline!B$57*Baseline!B$58/Baseline!B$73 + Baseline!B$67*Baseline!B$59/Baseline!B$74 + Baseline!B$55*Baseline!B$68/Baseline!B$75 + Baseline!B$56*Baseline!B$60/Baseline!B$76)</f>
        <v>0.00000001374199268</v>
      </c>
      <c r="L516" s="45">
        <f>Baseline!B$33 * (C516 * Baseline!B$57*Baseline!B$61/Baseline!B$73 + Baseline!B$67*Baseline!B$62/Baseline!B$74 + Baseline!B$55*Baseline!B$63/Baseline!B$75 + Baseline!B$56*Baseline!B$69/Baseline!B$76)</f>
        <v>0.00000001439285914</v>
      </c>
      <c r="M516" s="43">
        <f>Baseline!B$33 * (C516 * Baseline!B$58*Baseline!B$66/Baseline!B$73 + Baseline!B$59*Baseline!B$52/Baseline!B$74 + Baseline!B$68*Baseline!B$53/Baseline!B$75 + Baseline!B$60*Baseline!B$54/Baseline!B$76)</f>
        <v>0.0000001691284808</v>
      </c>
      <c r="N516" s="45">
        <f>Baseline!B$33 * (C516 * Baseline!B$58*Baseline!B$57/Baseline!B$73 + Baseline!B$59*Baseline!B$67/Baseline!B$74 + Baseline!B$68*Baseline!B$55/Baseline!B$75 + Baseline!B$60*Baseline!B$56/Baseline!B$76)</f>
        <v>0.00000001374199268</v>
      </c>
      <c r="O516" s="45">
        <f>Baseline!B$33 * (C516 * Baseline!B$58*Baseline!B$58/Baseline!B$73 + Baseline!B$59*Baseline!B$59/Baseline!B$74 + Baseline!B$68*Baseline!B$68/Baseline!B$75 + Baseline!B$60*Baseline!B$60/Baseline!B$76)</f>
        <v>0.000001324390452</v>
      </c>
      <c r="P516" s="43">
        <f>Baseline!B$33 * (C516 * Baseline!B$58*Baseline!B$61/Baseline!B$73 + Baseline!B$59*Baseline!B$62/Baseline!B$74 + Baseline!B$68*Baseline!B$63/Baseline!B$75 + Baseline!B$60*Baseline!B$69/Baseline!B$76)</f>
        <v>0.000000001646959722</v>
      </c>
      <c r="Q516" s="43">
        <f>Baseline!B$33 * (C516 * Baseline!B$61*Baseline!B$66/Baseline!B$73 + Baseline!B$62*Baseline!B$52/Baseline!B$74 + Baseline!B$63*Baseline!B$53/Baseline!B$75 + Baseline!B$69*Baseline!B$54/Baseline!B$76)</f>
        <v>0.000000003450911775</v>
      </c>
      <c r="R516" s="43">
        <f>Baseline!B$33 * (C516 * Baseline!B$61*Baseline!B$57/Baseline!B$73 + Baseline!B$62*Baseline!B$67/Baseline!B$74 + Baseline!B$63*Baseline!B$55/Baseline!B$75 + Baseline!B$69*Baseline!B$56/Baseline!B$76)</f>
        <v>0.00000001439285914</v>
      </c>
      <c r="S516" s="43">
        <f>Baseline!B$33 * (C516 * Baseline!B$61*Baseline!B$58/Baseline!B$73 + Baseline!B$62*Baseline!B$59/Baseline!B$74 + Baseline!B$63*Baseline!B$68/Baseline!B$75 + Baseline!B$69*Baseline!B$60/Baseline!B$76)</f>
        <v>0.000000001646959722</v>
      </c>
      <c r="T516" s="43">
        <f>Baseline!B$33 * (C516 * Baseline!B$61*Baseline!B$61/Baseline!B$73 + Baseline!B$62*Baseline!B$62/Baseline!B$74 + Baseline!B$63*Baseline!B$63/Baseline!B$75 + Baseline!B$69*Baseline!B$69/Baseline!B$76)</f>
        <v>0.00000009854654688</v>
      </c>
      <c r="U516" s="41"/>
      <c r="V516" s="43">
        <f>E516 * ( Baseline!B$87 * Baseline!B$7 )</f>
        <v>0.2112108767</v>
      </c>
      <c r="W516" s="43">
        <f>F516 * ( Baseline!D$87 * Baseline!B$11 )</f>
        <v>0.00369081329</v>
      </c>
      <c r="X516" s="43">
        <f>G516 * ( Baseline!F$87 * Baseline!B$16 )</f>
        <v>0.005874638866</v>
      </c>
      <c r="Y516" s="43">
        <f>H516 * ( Baseline!H$87 * Baseline!B$18 )</f>
        <v>0.001213594108</v>
      </c>
      <c r="Z516" s="51">
        <f t="shared" si="1"/>
        <v>0.221989923</v>
      </c>
      <c r="AA516" s="43">
        <f>I516 * ( Baseline!B$87 * Baseline!B$7 )</f>
        <v>0.002076640687</v>
      </c>
      <c r="AB516" s="45">
        <f>J516 * ( Baseline!D$87 * Baseline!B$11 )</f>
        <v>0.03253636066</v>
      </c>
      <c r="AC516" s="45">
        <f>K516 * ( Baseline!F$87 * Baseline!B$16 )</f>
        <v>0.000477324954</v>
      </c>
      <c r="AD516" s="45">
        <f>L516 * ( Baseline!F$87 * Baseline!B$16 )</f>
        <v>0.0004999326509</v>
      </c>
      <c r="AE516" s="51">
        <f t="shared" si="2"/>
        <v>0.03559025895</v>
      </c>
      <c r="AF516" s="51">
        <f>M516 * ( Baseline!B$87 * Baseline!B$7 )</f>
        <v>0.001755384502</v>
      </c>
      <c r="AG516" s="51">
        <f>N516 * ( Baseline!D$87 * Baseline!B$11 )</f>
        <v>0.0002534929829</v>
      </c>
      <c r="AH516" s="51">
        <f>O516 * ( Baseline!F$87 * Baseline!B$16 )</f>
        <v>0.04600239762</v>
      </c>
      <c r="AI516" s="51">
        <f>P516 * ( Baseline!H$87 * Baseline!B$18 )</f>
        <v>0.0005791920351</v>
      </c>
      <c r="AJ516" s="51">
        <f t="shared" si="3"/>
        <v>0.04859046714</v>
      </c>
      <c r="AK516" s="51">
        <f>Q516 * ( Baseline!B$87 * Baseline!B$7 )</f>
        <v>0.00003581701332</v>
      </c>
      <c r="AL516" s="51">
        <f>R516 * ( Baseline!D$87 * Baseline!B$11 )</f>
        <v>0.0002654992534</v>
      </c>
      <c r="AM516" s="51">
        <f>S516 * ( Baseline!F$87 * Baseline!B$16 )</f>
        <v>0.000057206767</v>
      </c>
      <c r="AN516" s="51">
        <f>T516 * ( Baseline!H$87 * Baseline!B$18 )</f>
        <v>0.03465620579</v>
      </c>
      <c r="AO516" s="51">
        <f t="shared" si="4"/>
        <v>0.03501472883</v>
      </c>
      <c r="AP516" s="61"/>
      <c r="AQ516" s="51">
        <f>V516 * ( (1-Baseline!B$88-Baseline!B$87) + (1-B516)*Baseline!B$88 )</f>
        <v>0.1146654591</v>
      </c>
      <c r="AR516" s="51">
        <f>W516 * ( (1-Baseline!B$88-Baseline!B$87) + (1-B516)*Baseline!B$88 )</f>
        <v>0.002003726355</v>
      </c>
      <c r="AS516" s="51">
        <f>X516 * ( (1-Baseline!B$88-Baseline!B$87) + (1-B516)*Baseline!B$88 )</f>
        <v>0.003189315687</v>
      </c>
      <c r="AT516" s="51">
        <f>Y516 * ( (1-Baseline!B$88-Baseline!B$87) + (1-B516)*Baseline!B$88 )</f>
        <v>0.000658854921</v>
      </c>
      <c r="AU516" s="51">
        <f t="shared" si="5"/>
        <v>0.120517356</v>
      </c>
      <c r="AV516" s="51">
        <f>AA516 * ( (1-Baseline!D$88-Baseline!D$87) + (1-B516)*Baseline!D$88 )</f>
        <v>0.001603327636</v>
      </c>
      <c r="AW516" s="51">
        <f>AB516 * ( (1-Baseline!D$88-Baseline!D$87) + (1-B516)*Baseline!D$88 )</f>
        <v>0.02512059335</v>
      </c>
      <c r="AX516" s="51">
        <f>AC516 * ( (1-Baseline!D$88-Baseline!D$87) + (1-B516)*Baseline!D$88 )</f>
        <v>0.000368531877</v>
      </c>
      <c r="AY516" s="51">
        <f>AD516 * ( (1-Baseline!D$88-Baseline!D$87) + (1-B516)*Baseline!D$88 )</f>
        <v>0.0003859867721</v>
      </c>
      <c r="AZ516" s="51">
        <f t="shared" si="6"/>
        <v>0.02747843963</v>
      </c>
      <c r="BA516" s="51">
        <f>AF516 * ( (1-Baseline!F$88-Baseline!F$87) + (1-Baseline!B$36)*Baseline!F$88 )</f>
        <v>0.00126323086</v>
      </c>
      <c r="BB516" s="51">
        <f>AG516 * ( (1-Baseline!F$88-Baseline!F$87) + (1-Baseline!B$36)*Baseline!F$88 )</f>
        <v>0.0001824216623</v>
      </c>
      <c r="BC516" s="51">
        <f>AH516 * ( (1-Baseline!F$88-Baseline!F$87) + (1-Baseline!B$36)*Baseline!F$88 )</f>
        <v>0.0331047974</v>
      </c>
      <c r="BD516" s="51">
        <f>AI516 * ( (1-Baseline!F$88-Baseline!F$87) + (1-Baseline!B$36)*Baseline!F$88 )</f>
        <v>0.0004168051226</v>
      </c>
      <c r="BE516" s="51">
        <f t="shared" si="7"/>
        <v>0.03496725505</v>
      </c>
      <c r="BF516" s="51">
        <f>AK516 * ( (1-Baseline!H$88-Baseline!H$87) + (1-Baseline!B$36)*Baseline!H$88 )</f>
        <v>0.00002837853599</v>
      </c>
      <c r="BG516" s="51">
        <f>AL516 * ( (1-Baseline!H$88-Baseline!H$87) + (1-Baseline!B$36)*Baseline!H$88 )</f>
        <v>0.0002103603685</v>
      </c>
      <c r="BH516" s="51">
        <f>AM516 * ( (1-Baseline!H$88-Baseline!H$87) + (1-Baseline!B$36)*Baseline!H$88 )</f>
        <v>0.00004532606563</v>
      </c>
      <c r="BI516" s="51">
        <f>AN516 * ( (1-Baseline!H$88-Baseline!H$87) + (1-Baseline!B$36)*Baseline!H$88 )</f>
        <v>0.02745880497</v>
      </c>
      <c r="BJ516" s="51">
        <f t="shared" si="8"/>
        <v>0.02774286994</v>
      </c>
      <c r="BK516" s="61"/>
      <c r="BL516" s="51">
        <f t="shared" si="19"/>
        <v>0.9514435335</v>
      </c>
      <c r="BM516" s="51">
        <f t="shared" si="20"/>
        <v>0.01662603978</v>
      </c>
      <c r="BN516" s="51">
        <f t="shared" si="21"/>
        <v>0.02646353847</v>
      </c>
      <c r="BO516" s="51">
        <f t="shared" si="22"/>
        <v>0.005466888279</v>
      </c>
      <c r="BP516" s="51">
        <f t="shared" si="9"/>
        <v>1</v>
      </c>
      <c r="BQ516" s="51">
        <f t="shared" si="23"/>
        <v>0.05834856919</v>
      </c>
      <c r="BR516" s="51">
        <f t="shared" si="24"/>
        <v>0.9141928611</v>
      </c>
      <c r="BS516" s="51">
        <f t="shared" si="25"/>
        <v>0.0134116741</v>
      </c>
      <c r="BT516" s="51">
        <f t="shared" si="26"/>
        <v>0.01404689557</v>
      </c>
      <c r="BU516" s="51">
        <f t="shared" si="10"/>
        <v>1</v>
      </c>
      <c r="BV516" s="51">
        <f t="shared" si="27"/>
        <v>0.03612610878</v>
      </c>
      <c r="BW516" s="51">
        <f t="shared" si="28"/>
        <v>0.005216928295</v>
      </c>
      <c r="BX516" s="51">
        <f t="shared" si="29"/>
        <v>0.9467370933</v>
      </c>
      <c r="BY516" s="51">
        <f t="shared" si="30"/>
        <v>0.01191986966</v>
      </c>
      <c r="BZ516" s="51">
        <f t="shared" si="11"/>
        <v>1</v>
      </c>
      <c r="CA516" s="51">
        <f t="shared" si="31"/>
        <v>0.001022912772</v>
      </c>
      <c r="CB516" s="51">
        <f t="shared" si="32"/>
        <v>0.007582502059</v>
      </c>
      <c r="CC516" s="51">
        <f t="shared" si="33"/>
        <v>0.001633791519</v>
      </c>
      <c r="CD516" s="51">
        <f t="shared" si="34"/>
        <v>0.9897607937</v>
      </c>
      <c r="CE516" s="51">
        <f t="shared" si="12"/>
        <v>1</v>
      </c>
      <c r="CF516" s="61"/>
      <c r="CG516" s="51">
        <f t="shared" si="35"/>
        <v>0.9514435335</v>
      </c>
      <c r="CH516" s="51">
        <f t="shared" si="36"/>
        <v>0.01662603978</v>
      </c>
      <c r="CI516" s="51">
        <f t="shared" si="37"/>
        <v>0.02646353847</v>
      </c>
      <c r="CJ516" s="51">
        <f t="shared" si="38"/>
        <v>0.005466888279</v>
      </c>
      <c r="CK516" s="51">
        <f t="shared" si="13"/>
        <v>1</v>
      </c>
      <c r="CL516" s="51">
        <f t="shared" si="39"/>
        <v>0.05834856919</v>
      </c>
      <c r="CM516" s="51">
        <f t="shared" si="40"/>
        <v>0.9141928611</v>
      </c>
      <c r="CN516" s="51">
        <f t="shared" si="41"/>
        <v>0.0134116741</v>
      </c>
      <c r="CO516" s="51">
        <f t="shared" si="42"/>
        <v>0.01404689557</v>
      </c>
      <c r="CP516" s="51">
        <f t="shared" si="14"/>
        <v>1</v>
      </c>
      <c r="CQ516" s="51">
        <f t="shared" si="43"/>
        <v>0.03612610878</v>
      </c>
      <c r="CR516" s="51">
        <f t="shared" si="44"/>
        <v>0.005216928295</v>
      </c>
      <c r="CS516" s="51">
        <f t="shared" si="45"/>
        <v>0.9467370933</v>
      </c>
      <c r="CT516" s="51">
        <f t="shared" si="46"/>
        <v>0.01191986966</v>
      </c>
      <c r="CU516" s="51">
        <f t="shared" si="15"/>
        <v>1</v>
      </c>
      <c r="CV516" s="51">
        <f t="shared" si="47"/>
        <v>0.001022912772</v>
      </c>
      <c r="CW516" s="51">
        <f t="shared" si="48"/>
        <v>0.007582502059</v>
      </c>
      <c r="CX516" s="51">
        <f t="shared" si="49"/>
        <v>0.001633791519</v>
      </c>
      <c r="CY516" s="51">
        <f t="shared" si="50"/>
        <v>0.9897607937</v>
      </c>
      <c r="CZ516" s="51">
        <f t="shared" si="16"/>
        <v>1</v>
      </c>
      <c r="DA516" s="61"/>
      <c r="DB516" s="51">
        <f>(AQ516*Baseline!B$7 + AV516*Baseline!B$11 + BA516*Baseline!B$16 + BF516*Baseline!B$18)</f>
        <v>64582.71005</v>
      </c>
      <c r="DC516" s="51">
        <f>(AR516*Baseline!B$7 + AW516*Baseline!B$11 + BB516*Baseline!B$16 + BG516*Baseline!B$18)</f>
        <v>65087.99639</v>
      </c>
      <c r="DD516" s="51">
        <f>(AS516*Baseline!B$7 + AX516*Baseline!B$11 + BC516*Baseline!B$16 + BH516*Baseline!B$18)</f>
        <v>115320.0334</v>
      </c>
      <c r="DE516" s="51">
        <f>(AT516*Baseline!B$7 + AY516*Baseline!B$11 + BD516*Baseline!B$16 + BI516*Baseline!B$18)</f>
        <v>1259904.777</v>
      </c>
      <c r="DF516" s="51">
        <f t="shared" si="17"/>
        <v>1504895.516</v>
      </c>
      <c r="DG516" s="61"/>
      <c r="DH516" s="51">
        <f t="shared" si="51"/>
        <v>0.04291507905</v>
      </c>
      <c r="DI516" s="51">
        <f t="shared" si="52"/>
        <v>0.04325084079</v>
      </c>
      <c r="DJ516" s="51">
        <f t="shared" si="53"/>
        <v>0.07662992687</v>
      </c>
      <c r="DK516" s="51">
        <f t="shared" si="54"/>
        <v>0.8372041533</v>
      </c>
      <c r="DL516" s="51">
        <f t="shared" si="18"/>
        <v>1</v>
      </c>
      <c r="DM516" s="61"/>
      <c r="DN516" s="51">
        <f>DH516 / (Baseline!B$7/Baseline!B$17)</f>
        <v>4.580902423</v>
      </c>
      <c r="DO516" s="51">
        <f>DI516 / (Baseline!B$11/Baseline!B$17)</f>
        <v>1.044095998</v>
      </c>
      <c r="DP516" s="51">
        <f>DJ516 / (Baseline!B$16/Baseline!B$17)</f>
        <v>1.184163951</v>
      </c>
      <c r="DQ516" s="51">
        <f>DK516 / (Baseline!B$18/Baseline!B$17)</f>
        <v>0.9465332055</v>
      </c>
      <c r="DR516" s="79"/>
      <c r="DS516" s="51">
        <f>(AU516*Baseline!B$34)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0.03060713465</v>
      </c>
      <c r="DT516" s="51">
        <f>(AZ516*Baseline!B$34) + (Baseline!D$88*(1-Baseline!D$89)*Baseline!B$35) + (Baseline!D$88*Baseline!D$89*((1-Baseline!D$90)*Baseline!B$40 + Baseline!D$90*Baseline!B$41))</f>
        <v>0.01053533395</v>
      </c>
      <c r="DU516" s="51">
        <f>(BE516*Baseline!B$34) + (Baseline!F$88*(1-Baseline!F$89)*Baseline!B$35) + (Baseline!F$88*Baseline!F$89*((1-Baseline!F$90)*Baseline!B$40 + Baseline!F$90*Baseline!B$41))</f>
        <v>0.01297572826</v>
      </c>
      <c r="DV516" s="51">
        <f>(BJ516*Baseline!B$34) + (Baseline!H$88*(1-Baseline!H$89)*Baseline!B$35) + (Baseline!H$88*Baseline!H$89*((1-Baseline!H$90)*Baseline!B$40 + Baseline!H$90*Baseline!B$41))</f>
        <v>0.009306430491</v>
      </c>
      <c r="DW516" s="51">
        <f>( DS516*Baseline!B$7 + DT516*Baseline!B$11 + DU516*Baseline!B$16 + DV516*Baseline!B$18 ) / Baseline!B$17</f>
        <v>0.009794335896</v>
      </c>
    </row>
    <row r="517">
      <c r="A517" s="4" t="s">
        <v>835</v>
      </c>
      <c r="B517" s="45">
        <f>MIN( MAX( NORMINV( MCrands!B517, (B$5+B$4)/2, (B$5-B$4)/3.29 ), 0 ), 1 )</f>
        <v>0.5261033003</v>
      </c>
      <c r="C517" s="45">
        <f>MAX( NORMINV( MCrands!C517, (C$5+C$4)/2, (C$5-C$4)/3.29 ), 0 )</f>
        <v>3.103108458</v>
      </c>
      <c r="D517" s="41"/>
      <c r="E517" s="43">
        <f>Baseline!B$33 * (C517 * Baseline!B$66*Baseline!B$66/Baseline!B$73 + Baseline!B$52*Baseline!B$52/Baseline!B$74 + Baseline!B$53*Baseline!B$53/Baseline!B$75 + Baseline!B$54*Baseline!B$54/Baseline!B$76)</f>
        <v>0.0000220113266</v>
      </c>
      <c r="F517" s="43">
        <f>Baseline!B$33 * (C517 * Baseline!B$66*Baseline!B$57/Baseline!B$73 + Baseline!B$52*Baseline!B$67/Baseline!B$74 + Baseline!B$53*Baseline!B$55/Baseline!B$75 + Baseline!B$54*Baseline!B$56/Baseline!B$76)</f>
        <v>0.0000002003433405</v>
      </c>
      <c r="G517" s="45">
        <f>Baseline!B$33 * (C517 * Baseline!B$66*Baseline!B$58/Baseline!B$73 + Baseline!B$52*Baseline!B$59/Baseline!B$74 + Baseline!B$53*Baseline!B$68/Baseline!B$75 + Baseline!B$54*Baseline!B$60/Baseline!B$76)</f>
        <v>0.0000001697734041</v>
      </c>
      <c r="H517" s="43">
        <f>Baseline!B$33 * (C517 * Baseline!B$66*Baseline!B$61/Baseline!B$73 + Baseline!B$52*Baseline!B$62/Baseline!B$74 + Baseline!B$53*Baseline!B$63/Baseline!B$75 + Baseline!B$54*Baseline!B$69/Baseline!B$76)</f>
        <v>0.000000003515404111</v>
      </c>
      <c r="I517" s="43">
        <f>Baseline!B$33 * (C517 * Baseline!B$57*Baseline!B$66/Baseline!B$73 + Baseline!B$67*Baseline!B$52/Baseline!B$74 + Baseline!B$55*Baseline!B$53/Baseline!B$75 + Baseline!B$56*Baseline!B$54/Baseline!B$76)</f>
        <v>0.0000002003433405</v>
      </c>
      <c r="J517" s="45">
        <f>Baseline!B$33 * (C517 * Baseline!B$57*Baseline!B$57/Baseline!B$73 + Baseline!B$67*Baseline!B$67/Baseline!B$74 + Baseline!B$55*Baseline!B$55/Baseline!B$75 + Baseline!B$56*Baseline!B$56/Baseline!B$76)</f>
        <v>0.000001763813875</v>
      </c>
      <c r="K517" s="43">
        <f>Baseline!B$33 * (C517 * Baseline!B$57*Baseline!B$58/Baseline!B$73 + Baseline!B$67*Baseline!B$59/Baseline!B$74 + Baseline!B$55*Baseline!B$68/Baseline!B$75 + Baseline!B$56*Baseline!B$60/Baseline!B$76)</f>
        <v>0.00000001374209451</v>
      </c>
      <c r="L517" s="45">
        <f>Baseline!B$33 * (C517 * Baseline!B$57*Baseline!B$61/Baseline!B$73 + Baseline!B$67*Baseline!B$62/Baseline!B$74 + Baseline!B$55*Baseline!B$63/Baseline!B$75 + Baseline!B$56*Baseline!B$69/Baseline!B$76)</f>
        <v>0.00000001439286933</v>
      </c>
      <c r="M517" s="43">
        <f>Baseline!B$33 * (C517 * Baseline!B$58*Baseline!B$66/Baseline!B$73 + Baseline!B$59*Baseline!B$52/Baseline!B$74 + Baseline!B$68*Baseline!B$53/Baseline!B$75 + Baseline!B$60*Baseline!B$54/Baseline!B$76)</f>
        <v>0.0000001697734041</v>
      </c>
      <c r="N517" s="45">
        <f>Baseline!B$33 * (C517 * Baseline!B$58*Baseline!B$57/Baseline!B$73 + Baseline!B$59*Baseline!B$67/Baseline!B$74 + Baseline!B$68*Baseline!B$55/Baseline!B$75 + Baseline!B$60*Baseline!B$56/Baseline!B$76)</f>
        <v>0.00000001374209451</v>
      </c>
      <c r="O517" s="45">
        <f>Baseline!B$33 * (C517 * Baseline!B$58*Baseline!B$58/Baseline!B$73 + Baseline!B$59*Baseline!B$59/Baseline!B$74 + Baseline!B$68*Baseline!B$68/Baseline!B$75 + Baseline!B$60*Baseline!B$60/Baseline!B$76)</f>
        <v>0.000001324390702</v>
      </c>
      <c r="P517" s="43">
        <f>Baseline!B$33 * (C517 * Baseline!B$58*Baseline!B$61/Baseline!B$73 + Baseline!B$59*Baseline!B$62/Baseline!B$74 + Baseline!B$68*Baseline!B$63/Baseline!B$75 + Baseline!B$60*Baseline!B$69/Baseline!B$76)</f>
        <v>0.000000001646984755</v>
      </c>
      <c r="Q517" s="43">
        <f>Baseline!B$33 * (C517 * Baseline!B$61*Baseline!B$66/Baseline!B$73 + Baseline!B$62*Baseline!B$52/Baseline!B$74 + Baseline!B$63*Baseline!B$53/Baseline!B$75 + Baseline!B$69*Baseline!B$54/Baseline!B$76)</f>
        <v>0.000000003515404111</v>
      </c>
      <c r="R517" s="43">
        <f>Baseline!B$33 * (C517 * Baseline!B$61*Baseline!B$57/Baseline!B$73 + Baseline!B$62*Baseline!B$67/Baseline!B$74 + Baseline!B$63*Baseline!B$55/Baseline!B$75 + Baseline!B$69*Baseline!B$56/Baseline!B$76)</f>
        <v>0.00000001439286933</v>
      </c>
      <c r="S517" s="43">
        <f>Baseline!B$33 * (C517 * Baseline!B$61*Baseline!B$58/Baseline!B$73 + Baseline!B$62*Baseline!B$59/Baseline!B$74 + Baseline!B$63*Baseline!B$68/Baseline!B$75 + Baseline!B$69*Baseline!B$60/Baseline!B$76)</f>
        <v>0.000000001646984755</v>
      </c>
      <c r="T517" s="43">
        <f>Baseline!B$33 * (C517 * Baseline!B$61*Baseline!B$61/Baseline!B$73 + Baseline!B$62*Baseline!B$62/Baseline!B$74 + Baseline!B$63*Baseline!B$63/Baseline!B$75 + Baseline!B$69*Baseline!B$69/Baseline!B$76)</f>
        <v>0.00000009854654939</v>
      </c>
      <c r="U517" s="41"/>
      <c r="V517" s="43">
        <f>E517 * ( Baseline!B$87 * Baseline!B$7 )</f>
        <v>0.2284555588</v>
      </c>
      <c r="W517" s="43">
        <f>F517 * ( Baseline!D$87 * Baseline!B$11 )</f>
        <v>0.003695652601</v>
      </c>
      <c r="X517" s="43">
        <f>G517 * ( Baseline!F$87 * Baseline!B$16 )</f>
        <v>0.00589704013</v>
      </c>
      <c r="Y517" s="43">
        <f>H517 * ( Baseline!H$87 * Baseline!B$18 )</f>
        <v>0.001236274351</v>
      </c>
      <c r="Z517" s="51">
        <f t="shared" si="1"/>
        <v>0.2392845259</v>
      </c>
      <c r="AA517" s="43">
        <f>I517 * ( Baseline!B$87 * Baseline!B$7 )</f>
        <v>0.002079363531</v>
      </c>
      <c r="AB517" s="45">
        <f>J517 * ( Baseline!D$87 * Baseline!B$11 )</f>
        <v>0.03253636142</v>
      </c>
      <c r="AC517" s="45">
        <f>K517 * ( Baseline!F$87 * Baseline!B$16 )</f>
        <v>0.000477328491</v>
      </c>
      <c r="AD517" s="45">
        <f>L517 * ( Baseline!F$87 * Baseline!B$16 )</f>
        <v>0.0004999330046</v>
      </c>
      <c r="AE517" s="51">
        <f t="shared" si="2"/>
        <v>0.03559298645</v>
      </c>
      <c r="AF517" s="51">
        <f>M517 * ( Baseline!B$87 * Baseline!B$7 )</f>
        <v>0.001762078161</v>
      </c>
      <c r="AG517" s="51">
        <f>N517 * ( Baseline!D$87 * Baseline!B$11 )</f>
        <v>0.0002534948613</v>
      </c>
      <c r="AH517" s="51">
        <f>O517 * ( Baseline!F$87 * Baseline!B$16 )</f>
        <v>0.04600240632</v>
      </c>
      <c r="AI517" s="51">
        <f>P517 * ( Baseline!H$87 * Baseline!B$18 )</f>
        <v>0.0005792008386</v>
      </c>
      <c r="AJ517" s="51">
        <f t="shared" si="3"/>
        <v>0.04859718018</v>
      </c>
      <c r="AK517" s="51">
        <f>Q517 * ( Baseline!B$87 * Baseline!B$7 )</f>
        <v>0.00003648637927</v>
      </c>
      <c r="AL517" s="51">
        <f>R517 * ( Baseline!D$87 * Baseline!B$11 )</f>
        <v>0.0002654994412</v>
      </c>
      <c r="AM517" s="51">
        <f>S517 * ( Baseline!F$87 * Baseline!B$16 )</f>
        <v>0.00005720763652</v>
      </c>
      <c r="AN517" s="51">
        <f>T517 * ( Baseline!H$87 * Baseline!B$18 )</f>
        <v>0.03465620667</v>
      </c>
      <c r="AO517" s="51">
        <f t="shared" si="4"/>
        <v>0.03501540013</v>
      </c>
      <c r="AP517" s="61"/>
      <c r="AQ517" s="51">
        <f>V517 * ( (1-Baseline!B$88-Baseline!B$87) + (1-B517)*Baseline!B$88 )</f>
        <v>0.116596421</v>
      </c>
      <c r="AR517" s="51">
        <f>W517 * ( (1-Baseline!B$88-Baseline!B$87) + (1-B517)*Baseline!B$88 )</f>
        <v>0.001886143059</v>
      </c>
      <c r="AS517" s="51">
        <f>X517 * ( (1-Baseline!B$88-Baseline!B$87) + (1-B517)*Baseline!B$88 )</f>
        <v>0.003009660947</v>
      </c>
      <c r="AT517" s="51">
        <f>Y517 * ( (1-Baseline!B$88-Baseline!B$87) + (1-B517)*Baseline!B$88 )</f>
        <v>0.0006309549456</v>
      </c>
      <c r="AU517" s="51">
        <f t="shared" si="5"/>
        <v>0.1221231799</v>
      </c>
      <c r="AV517" s="51">
        <f>AA517 * ( (1-Baseline!D$88-Baseline!D$87) + (1-B517)*Baseline!D$88 )</f>
        <v>0.001571383591</v>
      </c>
      <c r="AW517" s="51">
        <f>AB517 * ( (1-Baseline!D$88-Baseline!D$87) + (1-B517)*Baseline!D$88 )</f>
        <v>0.02458786242</v>
      </c>
      <c r="AX517" s="51">
        <f>AC517 * ( (1-Baseline!D$88-Baseline!D$87) + (1-B517)*Baseline!D$88 )</f>
        <v>0.000360719108</v>
      </c>
      <c r="AY517" s="51">
        <f>AD517 * ( (1-Baseline!D$88-Baseline!D$87) + (1-B517)*Baseline!D$88 )</f>
        <v>0.000377801432</v>
      </c>
      <c r="AZ517" s="51">
        <f t="shared" si="6"/>
        <v>0.02689776655</v>
      </c>
      <c r="BA517" s="51">
        <f>AF517 * ( (1-Baseline!F$88-Baseline!F$87) + (1-Baseline!B$36)*Baseline!F$88 )</f>
        <v>0.001268047831</v>
      </c>
      <c r="BB517" s="51">
        <f>AG517 * ( (1-Baseline!F$88-Baseline!F$87) + (1-Baseline!B$36)*Baseline!F$88 )</f>
        <v>0.000182423014</v>
      </c>
      <c r="BC517" s="51">
        <f>AH517 * ( (1-Baseline!F$88-Baseline!F$87) + (1-Baseline!B$36)*Baseline!F$88 )</f>
        <v>0.03310480366</v>
      </c>
      <c r="BD517" s="51">
        <f>AI517 * ( (1-Baseline!F$88-Baseline!F$87) + (1-Baseline!B$36)*Baseline!F$88 )</f>
        <v>0.0004168114579</v>
      </c>
      <c r="BE517" s="51">
        <f t="shared" si="7"/>
        <v>0.03497208596</v>
      </c>
      <c r="BF517" s="51">
        <f>AK517 * ( (1-Baseline!H$88-Baseline!H$87) + (1-Baseline!B$36)*Baseline!H$88 )</f>
        <v>0.00002890888802</v>
      </c>
      <c r="BG517" s="51">
        <f>AL517 * ( (1-Baseline!H$88-Baseline!H$87) + (1-Baseline!B$36)*Baseline!H$88 )</f>
        <v>0.0002103605173</v>
      </c>
      <c r="BH517" s="51">
        <f>AM517 * ( (1-Baseline!H$88-Baseline!H$87) + (1-Baseline!B$36)*Baseline!H$88 )</f>
        <v>0.00004532675457</v>
      </c>
      <c r="BI517" s="51">
        <f>AN517 * ( (1-Baseline!H$88-Baseline!H$87) + (1-Baseline!B$36)*Baseline!H$88 )</f>
        <v>0.02745880567</v>
      </c>
      <c r="BJ517" s="51">
        <f t="shared" si="8"/>
        <v>0.02774340183</v>
      </c>
      <c r="BK517" s="61"/>
      <c r="BL517" s="51">
        <f t="shared" si="19"/>
        <v>0.9547443904</v>
      </c>
      <c r="BM517" s="51">
        <f t="shared" si="20"/>
        <v>0.01544459504</v>
      </c>
      <c r="BN517" s="51">
        <f t="shared" si="21"/>
        <v>0.02464446921</v>
      </c>
      <c r="BO517" s="51">
        <f t="shared" si="22"/>
        <v>0.005166545336</v>
      </c>
      <c r="BP517" s="51">
        <f t="shared" si="9"/>
        <v>1</v>
      </c>
      <c r="BQ517" s="51">
        <f t="shared" si="23"/>
        <v>0.0584205974</v>
      </c>
      <c r="BR517" s="51">
        <f t="shared" si="24"/>
        <v>0.9141228278</v>
      </c>
      <c r="BS517" s="51">
        <f t="shared" si="25"/>
        <v>0.01341074573</v>
      </c>
      <c r="BT517" s="51">
        <f t="shared" si="26"/>
        <v>0.01404582909</v>
      </c>
      <c r="BU517" s="51">
        <f t="shared" si="10"/>
        <v>1</v>
      </c>
      <c r="BV517" s="51">
        <f t="shared" si="27"/>
        <v>0.03625885607</v>
      </c>
      <c r="BW517" s="51">
        <f t="shared" si="28"/>
        <v>0.005216246301</v>
      </c>
      <c r="BX517" s="51">
        <f t="shared" si="29"/>
        <v>0.9466064934</v>
      </c>
      <c r="BY517" s="51">
        <f t="shared" si="30"/>
        <v>0.01191840425</v>
      </c>
      <c r="BZ517" s="51">
        <f t="shared" si="11"/>
        <v>1</v>
      </c>
      <c r="CA517" s="51">
        <f t="shared" si="31"/>
        <v>0.001042009491</v>
      </c>
      <c r="CB517" s="51">
        <f t="shared" si="32"/>
        <v>0.007582362054</v>
      </c>
      <c r="CC517" s="51">
        <f t="shared" si="33"/>
        <v>0.001633785029</v>
      </c>
      <c r="CD517" s="51">
        <f t="shared" si="34"/>
        <v>0.9897418434</v>
      </c>
      <c r="CE517" s="51">
        <f t="shared" si="12"/>
        <v>1</v>
      </c>
      <c r="CF517" s="61"/>
      <c r="CG517" s="51">
        <f t="shared" si="35"/>
        <v>0.9547443904</v>
      </c>
      <c r="CH517" s="51">
        <f t="shared" si="36"/>
        <v>0.01544459504</v>
      </c>
      <c r="CI517" s="51">
        <f t="shared" si="37"/>
        <v>0.02464446921</v>
      </c>
      <c r="CJ517" s="51">
        <f t="shared" si="38"/>
        <v>0.005166545336</v>
      </c>
      <c r="CK517" s="51">
        <f t="shared" si="13"/>
        <v>1</v>
      </c>
      <c r="CL517" s="51">
        <f t="shared" si="39"/>
        <v>0.0584205974</v>
      </c>
      <c r="CM517" s="51">
        <f t="shared" si="40"/>
        <v>0.9141228278</v>
      </c>
      <c r="CN517" s="51">
        <f t="shared" si="41"/>
        <v>0.01341074573</v>
      </c>
      <c r="CO517" s="51">
        <f t="shared" si="42"/>
        <v>0.01404582909</v>
      </c>
      <c r="CP517" s="51">
        <f t="shared" si="14"/>
        <v>1</v>
      </c>
      <c r="CQ517" s="51">
        <f t="shared" si="43"/>
        <v>0.03625885607</v>
      </c>
      <c r="CR517" s="51">
        <f t="shared" si="44"/>
        <v>0.005216246301</v>
      </c>
      <c r="CS517" s="51">
        <f t="shared" si="45"/>
        <v>0.9466064934</v>
      </c>
      <c r="CT517" s="51">
        <f t="shared" si="46"/>
        <v>0.01191840425</v>
      </c>
      <c r="CU517" s="51">
        <f t="shared" si="15"/>
        <v>1</v>
      </c>
      <c r="CV517" s="51">
        <f t="shared" si="47"/>
        <v>0.001042009491</v>
      </c>
      <c r="CW517" s="51">
        <f t="shared" si="48"/>
        <v>0.007582362054</v>
      </c>
      <c r="CX517" s="51">
        <f t="shared" si="49"/>
        <v>0.001633785029</v>
      </c>
      <c r="CY517" s="51">
        <f t="shared" si="50"/>
        <v>0.9897418434</v>
      </c>
      <c r="CZ517" s="51">
        <f t="shared" si="16"/>
        <v>1</v>
      </c>
      <c r="DA517" s="61"/>
      <c r="DB517" s="51">
        <f>(AQ517*Baseline!B$7 + AV517*Baseline!B$11 + BA517*Baseline!B$16 + BF517*Baseline!B$18)</f>
        <v>65491.14387</v>
      </c>
      <c r="DC517" s="51">
        <f>(AR517*Baseline!B$7 + AW517*Baseline!B$11 + BB517*Baseline!B$16 + BG517*Baseline!B$18)</f>
        <v>63888.50959</v>
      </c>
      <c r="DD517" s="51">
        <f>(AS517*Baseline!B$7 + AX517*Baseline!B$11 + BC517*Baseline!B$16 + BH517*Baseline!B$18)</f>
        <v>115216.1984</v>
      </c>
      <c r="DE517" s="51">
        <f>(AT517*Baseline!B$7 + AY517*Baseline!B$11 + BD517*Baseline!B$16 + BI517*Baseline!B$18)</f>
        <v>1259873.744</v>
      </c>
      <c r="DF517" s="51">
        <f t="shared" si="17"/>
        <v>1504469.596</v>
      </c>
      <c r="DG517" s="61"/>
      <c r="DH517" s="51">
        <f t="shared" si="51"/>
        <v>0.04353105176</v>
      </c>
      <c r="DI517" s="51">
        <f t="shared" si="52"/>
        <v>0.04246580307</v>
      </c>
      <c r="DJ517" s="51">
        <f t="shared" si="53"/>
        <v>0.07658260341</v>
      </c>
      <c r="DK517" s="51">
        <f t="shared" si="54"/>
        <v>0.8374205418</v>
      </c>
      <c r="DL517" s="51">
        <f t="shared" si="18"/>
        <v>1</v>
      </c>
      <c r="DM517" s="61"/>
      <c r="DN517" s="51">
        <f>DH517 / (Baseline!B$7/Baseline!B$17)</f>
        <v>4.646653458</v>
      </c>
      <c r="DO517" s="51">
        <f>DI517 / (Baseline!B$11/Baseline!B$17)</f>
        <v>1.025144811</v>
      </c>
      <c r="DP517" s="51">
        <f>DJ517 / (Baseline!B$16/Baseline!B$17)</f>
        <v>1.18343266</v>
      </c>
      <c r="DQ517" s="51">
        <f>DK517 / (Baseline!B$18/Baseline!B$17)</f>
        <v>0.9467778518</v>
      </c>
      <c r="DR517" s="79"/>
      <c r="DS517" s="51">
        <f>(AU517*Baseline!B$34)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0.03084800824</v>
      </c>
      <c r="DT517" s="51">
        <f>(AZ517*Baseline!B$34) + (Baseline!D$88*(1-Baseline!D$89)*Baseline!B$35) + (Baseline!D$88*Baseline!D$89*((1-Baseline!D$90)*Baseline!B$40 + Baseline!D$90*Baseline!B$41))</f>
        <v>0.01044823298</v>
      </c>
      <c r="DU517" s="51">
        <f>(BE517*Baseline!B$34) + (Baseline!F$88*(1-Baseline!F$89)*Baseline!B$35) + (Baseline!F$88*Baseline!F$89*((1-Baseline!F$90)*Baseline!B$40 + Baseline!F$90*Baseline!B$41))</f>
        <v>0.01297645289</v>
      </c>
      <c r="DV517" s="51">
        <f>(BJ517*Baseline!B$34) + (Baseline!H$88*(1-Baseline!H$89)*Baseline!B$35) + (Baseline!H$88*Baseline!H$89*((1-Baseline!H$90)*Baseline!B$40 + Baseline!H$90*Baseline!B$41))</f>
        <v>0.009306510275</v>
      </c>
      <c r="DW517" s="51">
        <f>( DS517*Baseline!B$7 + DT517*Baseline!B$11 + DU517*Baseline!B$16 + DV517*Baseline!B$18 ) / Baseline!B$17</f>
        <v>0.009793101835</v>
      </c>
    </row>
    <row r="518">
      <c r="A518" s="4" t="s">
        <v>836</v>
      </c>
      <c r="B518" s="45">
        <f>MIN( MAX( NORMINV( MCrands!B518, (B$5+B$4)/2, (B$5-B$4)/3.29 ), 0 ), 1 )</f>
        <v>0.4189611164</v>
      </c>
      <c r="C518" s="45">
        <f>MAX( NORMINV( MCrands!C518, (C$5+C$4)/2, (C$5-C$4)/3.29 ), 0 )</f>
        <v>2.488610285</v>
      </c>
      <c r="D518" s="41"/>
      <c r="E518" s="43">
        <f>Baseline!B$33 * (C518 * Baseline!B$66*Baseline!B$66/Baseline!B$73 + Baseline!B$52*Baseline!B$52/Baseline!B$74 + Baseline!B$53*Baseline!B$53/Baseline!B$75 + Baseline!B$54*Baseline!B$54/Baseline!B$76)</f>
        <v>0.00001766066478</v>
      </c>
      <c r="F518" s="43">
        <f>Baseline!B$33 * (C518 * Baseline!B$66*Baseline!B$57/Baseline!B$73 + Baseline!B$52*Baseline!B$67/Baseline!B$74 + Baseline!B$53*Baseline!B$55/Baseline!B$75 + Baseline!B$54*Baseline!B$56/Baseline!B$76)</f>
        <v>0.0000001996563939</v>
      </c>
      <c r="G518" s="45">
        <f>Baseline!B$33 * (C518 * Baseline!B$66*Baseline!B$58/Baseline!B$73 + Baseline!B$52*Baseline!B$59/Baseline!B$74 + Baseline!B$53*Baseline!B$68/Baseline!B$75 + Baseline!B$54*Baseline!B$60/Baseline!B$76)</f>
        <v>0.0000001680846604</v>
      </c>
      <c r="H518" s="43">
        <f>Baseline!B$33 * (C518 * Baseline!B$66*Baseline!B$61/Baseline!B$73 + Baseline!B$52*Baseline!B$62/Baseline!B$74 + Baseline!B$53*Baseline!B$63/Baseline!B$75 + Baseline!B$54*Baseline!B$69/Baseline!B$76)</f>
        <v>0.000000003346529738</v>
      </c>
      <c r="I518" s="43">
        <f>Baseline!B$33 * (C518 * Baseline!B$57*Baseline!B$66/Baseline!B$73 + Baseline!B$67*Baseline!B$52/Baseline!B$74 + Baseline!B$55*Baseline!B$53/Baseline!B$75 + Baseline!B$56*Baseline!B$54/Baseline!B$76)</f>
        <v>0.0000001996563939</v>
      </c>
      <c r="J518" s="45">
        <f>Baseline!B$33 * (C518 * Baseline!B$57*Baseline!B$57/Baseline!B$73 + Baseline!B$67*Baseline!B$67/Baseline!B$74 + Baseline!B$55*Baseline!B$55/Baseline!B$75 + Baseline!B$56*Baseline!B$56/Baseline!B$76)</f>
        <v>0.000001763813767</v>
      </c>
      <c r="K518" s="43">
        <f>Baseline!B$33 * (C518 * Baseline!B$57*Baseline!B$58/Baseline!B$73 + Baseline!B$67*Baseline!B$59/Baseline!B$74 + Baseline!B$55*Baseline!B$68/Baseline!B$75 + Baseline!B$56*Baseline!B$60/Baseline!B$76)</f>
        <v>0.00000001374182787</v>
      </c>
      <c r="L518" s="45">
        <f>Baseline!B$33 * (C518 * Baseline!B$57*Baseline!B$61/Baseline!B$73 + Baseline!B$67*Baseline!B$62/Baseline!B$74 + Baseline!B$55*Baseline!B$63/Baseline!B$75 + Baseline!B$56*Baseline!B$69/Baseline!B$76)</f>
        <v>0.00000001439284266</v>
      </c>
      <c r="M518" s="43">
        <f>Baseline!B$33 * (C518 * Baseline!B$58*Baseline!B$66/Baseline!B$73 + Baseline!B$59*Baseline!B$52/Baseline!B$74 + Baseline!B$68*Baseline!B$53/Baseline!B$75 + Baseline!B$60*Baseline!B$54/Baseline!B$76)</f>
        <v>0.0000001680846604</v>
      </c>
      <c r="N518" s="45">
        <f>Baseline!B$33 * (C518 * Baseline!B$58*Baseline!B$57/Baseline!B$73 + Baseline!B$59*Baseline!B$67/Baseline!B$74 + Baseline!B$68*Baseline!B$55/Baseline!B$75 + Baseline!B$60*Baseline!B$56/Baseline!B$76)</f>
        <v>0.00000001374182787</v>
      </c>
      <c r="O518" s="45">
        <f>Baseline!B$33 * (C518 * Baseline!B$58*Baseline!B$58/Baseline!B$73 + Baseline!B$59*Baseline!B$59/Baseline!B$74 + Baseline!B$68*Baseline!B$68/Baseline!B$75 + Baseline!B$60*Baseline!B$60/Baseline!B$76)</f>
        <v>0.000001324390046</v>
      </c>
      <c r="P518" s="43">
        <f>Baseline!B$33 * (C518 * Baseline!B$58*Baseline!B$61/Baseline!B$73 + Baseline!B$59*Baseline!B$62/Baseline!B$74 + Baseline!B$68*Baseline!B$63/Baseline!B$75 + Baseline!B$60*Baseline!B$69/Baseline!B$76)</f>
        <v>0.000000001646919205</v>
      </c>
      <c r="Q518" s="43">
        <f>Baseline!B$33 * (C518 * Baseline!B$61*Baseline!B$66/Baseline!B$73 + Baseline!B$62*Baseline!B$52/Baseline!B$74 + Baseline!B$63*Baseline!B$53/Baseline!B$75 + Baseline!B$69*Baseline!B$54/Baseline!B$76)</f>
        <v>0.000000003346529738</v>
      </c>
      <c r="R518" s="43">
        <f>Baseline!B$33 * (C518 * Baseline!B$61*Baseline!B$57/Baseline!B$73 + Baseline!B$62*Baseline!B$67/Baseline!B$74 + Baseline!B$63*Baseline!B$55/Baseline!B$75 + Baseline!B$69*Baseline!B$56/Baseline!B$76)</f>
        <v>0.00000001439284266</v>
      </c>
      <c r="S518" s="43">
        <f>Baseline!B$33 * (C518 * Baseline!B$61*Baseline!B$58/Baseline!B$73 + Baseline!B$62*Baseline!B$59/Baseline!B$74 + Baseline!B$63*Baseline!B$68/Baseline!B$75 + Baseline!B$69*Baseline!B$60/Baseline!B$76)</f>
        <v>0.000000001646919205</v>
      </c>
      <c r="T518" s="43">
        <f>Baseline!B$33 * (C518 * Baseline!B$61*Baseline!B$61/Baseline!B$73 + Baseline!B$62*Baseline!B$62/Baseline!B$74 + Baseline!B$63*Baseline!B$63/Baseline!B$75 + Baseline!B$69*Baseline!B$69/Baseline!B$76)</f>
        <v>0.00000009854654283</v>
      </c>
      <c r="U518" s="41"/>
      <c r="V518" s="43">
        <f>E518 * ( Baseline!B$87 * Baseline!B$7 )</f>
        <v>0.1833000398</v>
      </c>
      <c r="W518" s="43">
        <f>F518 * ( Baseline!D$87 * Baseline!B$11 )</f>
        <v>0.003682980775</v>
      </c>
      <c r="X518" s="43">
        <f>G518 * ( Baseline!F$87 * Baseline!B$16 )</f>
        <v>0.005838382005</v>
      </c>
      <c r="Y518" s="43">
        <f>H518 * ( Baseline!H$87 * Baseline!B$18 )</f>
        <v>0.001176885715</v>
      </c>
      <c r="Z518" s="51">
        <f t="shared" si="1"/>
        <v>0.1939982883</v>
      </c>
      <c r="AA518" s="43">
        <f>I518 * ( Baseline!B$87 * Baseline!B$7 )</f>
        <v>0.002072233713</v>
      </c>
      <c r="AB518" s="45">
        <f>J518 * ( Baseline!D$87 * Baseline!B$11 )</f>
        <v>0.03253635942</v>
      </c>
      <c r="AC518" s="45">
        <f>K518 * ( Baseline!F$87 * Baseline!B$16 )</f>
        <v>0.0004773192292</v>
      </c>
      <c r="AD518" s="45">
        <f>L518 * ( Baseline!F$87 * Baseline!B$16 )</f>
        <v>0.0004999320784</v>
      </c>
      <c r="AE518" s="51">
        <f t="shared" si="2"/>
        <v>0.03558584444</v>
      </c>
      <c r="AF518" s="51">
        <f>M518 * ( Baseline!B$87 * Baseline!B$7 )</f>
        <v>0.00174455069</v>
      </c>
      <c r="AG518" s="51">
        <f>N518 * ( Baseline!D$87 * Baseline!B$11 )</f>
        <v>0.0002534899426</v>
      </c>
      <c r="AH518" s="51">
        <f>O518 * ( Baseline!F$87 * Baseline!B$16 )</f>
        <v>0.04600238355</v>
      </c>
      <c r="AI518" s="51">
        <f>P518 * ( Baseline!H$87 * Baseline!B$18 )</f>
        <v>0.0005791777865</v>
      </c>
      <c r="AJ518" s="51">
        <f t="shared" si="3"/>
        <v>0.04857960197</v>
      </c>
      <c r="AK518" s="51">
        <f>Q518 * ( Baseline!B$87 * Baseline!B$7 )</f>
        <v>0.00003473363215</v>
      </c>
      <c r="AL518" s="51">
        <f>R518 * ( Baseline!D$87 * Baseline!B$11 )</f>
        <v>0.0002654989494</v>
      </c>
      <c r="AM518" s="51">
        <f>S518 * ( Baseline!F$87 * Baseline!B$16 )</f>
        <v>0.00005720535966</v>
      </c>
      <c r="AN518" s="51">
        <f>T518 * ( Baseline!H$87 * Baseline!B$18 )</f>
        <v>0.03465620437</v>
      </c>
      <c r="AO518" s="51">
        <f t="shared" si="4"/>
        <v>0.03501364231</v>
      </c>
      <c r="AP518" s="61"/>
      <c r="AQ518" s="51">
        <f>V518 * ( (1-Baseline!B$88-Baseline!B$87) + (1-B518)*Baseline!B$88 )</f>
        <v>0.1110293445</v>
      </c>
      <c r="AR518" s="51">
        <f>W518 * ( (1-Baseline!B$88-Baseline!B$87) + (1-B518)*Baseline!B$88 )</f>
        <v>0.00223087208</v>
      </c>
      <c r="AS518" s="51">
        <f>X518 * ( (1-Baseline!B$88-Baseline!B$87) + (1-B518)*Baseline!B$88 )</f>
        <v>0.003536451642</v>
      </c>
      <c r="AT518" s="51">
        <f>Y518 * ( (1-Baseline!B$88-Baseline!B$87) + (1-B518)*Baseline!B$88 )</f>
        <v>0.0007128686364</v>
      </c>
      <c r="AU518" s="51">
        <f t="shared" si="5"/>
        <v>0.1175095368</v>
      </c>
      <c r="AV518" s="51">
        <f>AA518 * ( (1-Baseline!D$88-Baseline!D$87) + (1-B518)*Baseline!D$88 )</f>
        <v>0.00166546215</v>
      </c>
      <c r="AW518" s="51">
        <f>AB518 * ( (1-Baseline!D$88-Baseline!D$87) + (1-B518)*Baseline!D$88 )</f>
        <v>0.02614959635</v>
      </c>
      <c r="AX518" s="51">
        <f>AC518 * ( (1-Baseline!D$88-Baseline!D$87) + (1-B518)*Baseline!D$88 )</f>
        <v>0.0003836232878</v>
      </c>
      <c r="AY518" s="51">
        <f>AD518 * ( (1-Baseline!D$88-Baseline!D$87) + (1-B518)*Baseline!D$88 )</f>
        <v>0.0004017973211</v>
      </c>
      <c r="AZ518" s="51">
        <f t="shared" si="6"/>
        <v>0.02860047911</v>
      </c>
      <c r="BA518" s="51">
        <f>AF518 * ( (1-Baseline!F$88-Baseline!F$87) + (1-Baseline!B$36)*Baseline!F$88 )</f>
        <v>0.001255434502</v>
      </c>
      <c r="BB518" s="51">
        <f>AG518 * ( (1-Baseline!F$88-Baseline!F$87) + (1-Baseline!B$36)*Baseline!F$88 )</f>
        <v>0.0001824194744</v>
      </c>
      <c r="BC518" s="51">
        <f>AH518 * ( (1-Baseline!F$88-Baseline!F$87) + (1-Baseline!B$36)*Baseline!F$88 )</f>
        <v>0.03310478728</v>
      </c>
      <c r="BD518" s="51">
        <f>AI518 * ( (1-Baseline!F$88-Baseline!F$87) + (1-Baseline!B$36)*Baseline!F$88 )</f>
        <v>0.0004167948688</v>
      </c>
      <c r="BE518" s="51">
        <f t="shared" si="7"/>
        <v>0.03495943612</v>
      </c>
      <c r="BF518" s="51">
        <f>AK518 * ( (1-Baseline!H$88-Baseline!H$87) + (1-Baseline!B$36)*Baseline!H$88 )</f>
        <v>0.00002752015142</v>
      </c>
      <c r="BG518" s="51">
        <f>AL518 * ( (1-Baseline!H$88-Baseline!H$87) + (1-Baseline!B$36)*Baseline!H$88 )</f>
        <v>0.0002103601276</v>
      </c>
      <c r="BH518" s="51">
        <f>AM518 * ( (1-Baseline!H$88-Baseline!H$87) + (1-Baseline!B$36)*Baseline!H$88 )</f>
        <v>0.00004532495056</v>
      </c>
      <c r="BI518" s="51">
        <f>AN518 * ( (1-Baseline!H$88-Baseline!H$87) + (1-Baseline!B$36)*Baseline!H$88 )</f>
        <v>0.02745880384</v>
      </c>
      <c r="BJ518" s="51">
        <f t="shared" si="8"/>
        <v>0.02774200907</v>
      </c>
      <c r="BK518" s="61"/>
      <c r="BL518" s="51">
        <f t="shared" si="19"/>
        <v>0.9448539026</v>
      </c>
      <c r="BM518" s="51">
        <f t="shared" si="20"/>
        <v>0.01898460449</v>
      </c>
      <c r="BN518" s="51">
        <f t="shared" si="21"/>
        <v>0.03009501814</v>
      </c>
      <c r="BO518" s="51">
        <f t="shared" si="22"/>
        <v>0.006066474736</v>
      </c>
      <c r="BP518" s="51">
        <f t="shared" si="9"/>
        <v>1</v>
      </c>
      <c r="BQ518" s="51">
        <f t="shared" si="23"/>
        <v>0.05823196682</v>
      </c>
      <c r="BR518" s="51">
        <f t="shared" si="24"/>
        <v>0.9143062342</v>
      </c>
      <c r="BS518" s="51">
        <f t="shared" si="25"/>
        <v>0.01341317697</v>
      </c>
      <c r="BT518" s="51">
        <f t="shared" si="26"/>
        <v>0.01404862204</v>
      </c>
      <c r="BU518" s="51">
        <f t="shared" si="10"/>
        <v>1</v>
      </c>
      <c r="BV518" s="51">
        <f t="shared" si="27"/>
        <v>0.03591117711</v>
      </c>
      <c r="BW518" s="51">
        <f t="shared" si="28"/>
        <v>0.005218032515</v>
      </c>
      <c r="BX518" s="51">
        <f t="shared" si="29"/>
        <v>0.9469485481</v>
      </c>
      <c r="BY518" s="51">
        <f t="shared" si="30"/>
        <v>0.01192224232</v>
      </c>
      <c r="BZ518" s="51">
        <f t="shared" si="11"/>
        <v>1</v>
      </c>
      <c r="CA518" s="51">
        <f t="shared" si="31"/>
        <v>0.0009920028268</v>
      </c>
      <c r="CB518" s="51">
        <f t="shared" si="32"/>
        <v>0.00758272867</v>
      </c>
      <c r="CC518" s="51">
        <f t="shared" si="33"/>
        <v>0.001633802024</v>
      </c>
      <c r="CD518" s="51">
        <f t="shared" si="34"/>
        <v>0.9897914665</v>
      </c>
      <c r="CE518" s="51">
        <f t="shared" si="12"/>
        <v>1</v>
      </c>
      <c r="CF518" s="61"/>
      <c r="CG518" s="51">
        <f t="shared" si="35"/>
        <v>0.9448539026</v>
      </c>
      <c r="CH518" s="51">
        <f t="shared" si="36"/>
        <v>0.01898460449</v>
      </c>
      <c r="CI518" s="51">
        <f t="shared" si="37"/>
        <v>0.03009501814</v>
      </c>
      <c r="CJ518" s="51">
        <f t="shared" si="38"/>
        <v>0.006066474736</v>
      </c>
      <c r="CK518" s="51">
        <f t="shared" si="13"/>
        <v>1</v>
      </c>
      <c r="CL518" s="51">
        <f t="shared" si="39"/>
        <v>0.05823196682</v>
      </c>
      <c r="CM518" s="51">
        <f t="shared" si="40"/>
        <v>0.9143062342</v>
      </c>
      <c r="CN518" s="51">
        <f t="shared" si="41"/>
        <v>0.01341317697</v>
      </c>
      <c r="CO518" s="51">
        <f t="shared" si="42"/>
        <v>0.01404862204</v>
      </c>
      <c r="CP518" s="51">
        <f t="shared" si="14"/>
        <v>1</v>
      </c>
      <c r="CQ518" s="51">
        <f t="shared" si="43"/>
        <v>0.03591117711</v>
      </c>
      <c r="CR518" s="51">
        <f t="shared" si="44"/>
        <v>0.005218032515</v>
      </c>
      <c r="CS518" s="51">
        <f t="shared" si="45"/>
        <v>0.9469485481</v>
      </c>
      <c r="CT518" s="51">
        <f t="shared" si="46"/>
        <v>0.01192224232</v>
      </c>
      <c r="CU518" s="51">
        <f t="shared" si="15"/>
        <v>1</v>
      </c>
      <c r="CV518" s="51">
        <f t="shared" si="47"/>
        <v>0.0009920028268</v>
      </c>
      <c r="CW518" s="51">
        <f t="shared" si="48"/>
        <v>0.00758272867</v>
      </c>
      <c r="CX518" s="51">
        <f t="shared" si="49"/>
        <v>0.001633802024</v>
      </c>
      <c r="CY518" s="51">
        <f t="shared" si="50"/>
        <v>0.9897914665</v>
      </c>
      <c r="CZ518" s="51">
        <f t="shared" si="16"/>
        <v>1</v>
      </c>
      <c r="DA518" s="61"/>
      <c r="DB518" s="51">
        <f>(AQ518*Baseline!B$7 + AV518*Baseline!B$11 + BA518*Baseline!B$16 + BF518*Baseline!B$18)</f>
        <v>62887.01989</v>
      </c>
      <c r="DC518" s="51">
        <f>(AR518*Baseline!B$7 + AW518*Baseline!B$11 + BB518*Baseline!B$16 + BG518*Baseline!B$18)</f>
        <v>67404.8962</v>
      </c>
      <c r="DD518" s="51">
        <f>(AS518*Baseline!B$7 + AX518*Baseline!B$11 + BC518*Baseline!B$16 + BH518*Baseline!B$18)</f>
        <v>115520.6737</v>
      </c>
      <c r="DE518" s="51">
        <f>(AT518*Baseline!B$7 + AY518*Baseline!B$11 + BD518*Baseline!B$16 + BI518*Baseline!B$18)</f>
        <v>1259964.794</v>
      </c>
      <c r="DF518" s="51">
        <f t="shared" si="17"/>
        <v>1505777.383</v>
      </c>
      <c r="DG518" s="61"/>
      <c r="DH518" s="51">
        <f t="shared" si="51"/>
        <v>0.04176382284</v>
      </c>
      <c r="DI518" s="51">
        <f t="shared" si="52"/>
        <v>0.04476418423</v>
      </c>
      <c r="DJ518" s="51">
        <f t="shared" si="53"/>
        <v>0.0767182951</v>
      </c>
      <c r="DK518" s="51">
        <f t="shared" si="54"/>
        <v>0.8367536978</v>
      </c>
      <c r="DL518" s="51">
        <f t="shared" si="18"/>
        <v>1</v>
      </c>
      <c r="DM518" s="61"/>
      <c r="DN518" s="51">
        <f>DH518 / (Baseline!B$7/Baseline!B$17)</f>
        <v>4.458013395</v>
      </c>
      <c r="DO518" s="51">
        <f>DI518 / (Baseline!B$11/Baseline!B$17)</f>
        <v>1.080628833</v>
      </c>
      <c r="DP518" s="51">
        <f>DJ518 / (Baseline!B$16/Baseline!B$17)</f>
        <v>1.185529507</v>
      </c>
      <c r="DQ518" s="51">
        <f>DK518 / (Baseline!B$18/Baseline!B$17)</f>
        <v>0.9460239258</v>
      </c>
      <c r="DR518" s="79"/>
      <c r="DS518" s="51">
        <f>(AU518*Baseline!B$34)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0.03015596177</v>
      </c>
      <c r="DT518" s="51">
        <f>(AZ518*Baseline!B$34) + (Baseline!D$88*(1-Baseline!D$89)*Baseline!B$35) + (Baseline!D$88*Baseline!D$89*((1-Baseline!D$90)*Baseline!B$40 + Baseline!D$90*Baseline!B$41))</f>
        <v>0.01070363987</v>
      </c>
      <c r="DU518" s="51">
        <f>(BE518*Baseline!B$34) + (Baseline!F$88*(1-Baseline!F$89)*Baseline!B$35) + (Baseline!F$88*Baseline!F$89*((1-Baseline!F$90)*Baseline!B$40 + Baseline!F$90*Baseline!B$41))</f>
        <v>0.01297455542</v>
      </c>
      <c r="DV518" s="51">
        <f>(BJ518*Baseline!B$34) + (Baseline!H$88*(1-Baseline!H$89)*Baseline!B$35) + (Baseline!H$88*Baseline!H$89*((1-Baseline!H$90)*Baseline!B$40 + Baseline!H$90*Baseline!B$41))</f>
        <v>0.009306301361</v>
      </c>
      <c r="DW518" s="51">
        <f>( DS518*Baseline!B$7 + DT518*Baseline!B$11 + DU518*Baseline!B$16 + DV518*Baseline!B$18 ) / Baseline!B$17</f>
        <v>0.009796891017</v>
      </c>
    </row>
    <row r="519">
      <c r="A519" s="4" t="s">
        <v>837</v>
      </c>
      <c r="B519" s="45">
        <f>MIN( MAX( NORMINV( MCrands!B519, (B$5+B$4)/2, (B$5-B$4)/3.29 ), 0 ), 1 )</f>
        <v>0.594800911</v>
      </c>
      <c r="C519" s="45">
        <f>MAX( NORMINV( MCrands!C519, (C$5+C$4)/2, (C$5-C$4)/3.29 ), 0 )</f>
        <v>3.432400821</v>
      </c>
      <c r="D519" s="41"/>
      <c r="E519" s="43">
        <f>Baseline!B$33 * (C519 * Baseline!B$66*Baseline!B$66/Baseline!B$73 + Baseline!B$52*Baseline!B$52/Baseline!B$74 + Baseline!B$53*Baseline!B$53/Baseline!B$75 + Baseline!B$54*Baseline!B$54/Baseline!B$76)</f>
        <v>0.00002434272444</v>
      </c>
      <c r="F519" s="43">
        <f>Baseline!B$33 * (C519 * Baseline!B$66*Baseline!B$57/Baseline!B$73 + Baseline!B$52*Baseline!B$67/Baseline!B$74 + Baseline!B$53*Baseline!B$55/Baseline!B$75 + Baseline!B$54*Baseline!B$56/Baseline!B$76)</f>
        <v>0.000000200711456</v>
      </c>
      <c r="G519" s="45">
        <f>Baseline!B$33 * (C519 * Baseline!B$66*Baseline!B$58/Baseline!B$73 + Baseline!B$52*Baseline!B$59/Baseline!B$74 + Baseline!B$53*Baseline!B$68/Baseline!B$75 + Baseline!B$54*Baseline!B$60/Baseline!B$76)</f>
        <v>0.0000001706783546</v>
      </c>
      <c r="H519" s="43">
        <f>Baseline!B$33 * (C519 * Baseline!B$66*Baseline!B$61/Baseline!B$73 + Baseline!B$52*Baseline!B$62/Baseline!B$74 + Baseline!B$53*Baseline!B$63/Baseline!B$75 + Baseline!B$54*Baseline!B$69/Baseline!B$76)</f>
        <v>0.000000003605899158</v>
      </c>
      <c r="I519" s="43">
        <f>Baseline!B$33 * (C519 * Baseline!B$57*Baseline!B$66/Baseline!B$73 + Baseline!B$67*Baseline!B$52/Baseline!B$74 + Baseline!B$55*Baseline!B$53/Baseline!B$75 + Baseline!B$56*Baseline!B$54/Baseline!B$76)</f>
        <v>0.000000200711456</v>
      </c>
      <c r="J519" s="45">
        <f>Baseline!B$33 * (C519 * Baseline!B$57*Baseline!B$57/Baseline!B$73 + Baseline!B$67*Baseline!B$67/Baseline!B$74 + Baseline!B$55*Baseline!B$55/Baseline!B$75 + Baseline!B$56*Baseline!B$56/Baseline!B$76)</f>
        <v>0.000001763813933</v>
      </c>
      <c r="K519" s="43">
        <f>Baseline!B$33 * (C519 * Baseline!B$57*Baseline!B$58/Baseline!B$73 + Baseline!B$67*Baseline!B$59/Baseline!B$74 + Baseline!B$55*Baseline!B$68/Baseline!B$75 + Baseline!B$56*Baseline!B$60/Baseline!B$76)</f>
        <v>0.0000000137422374</v>
      </c>
      <c r="L519" s="45">
        <f>Baseline!B$33 * (C519 * Baseline!B$57*Baseline!B$61/Baseline!B$73 + Baseline!B$67*Baseline!B$62/Baseline!B$74 + Baseline!B$55*Baseline!B$63/Baseline!B$75 + Baseline!B$56*Baseline!B$69/Baseline!B$76)</f>
        <v>0.00000001439288362</v>
      </c>
      <c r="M519" s="43">
        <f>Baseline!B$33 * (C519 * Baseline!B$58*Baseline!B$66/Baseline!B$73 + Baseline!B$59*Baseline!B$52/Baseline!B$74 + Baseline!B$68*Baseline!B$53/Baseline!B$75 + Baseline!B$60*Baseline!B$54/Baseline!B$76)</f>
        <v>0.0000001706783546</v>
      </c>
      <c r="N519" s="45">
        <f>Baseline!B$33 * (C519 * Baseline!B$58*Baseline!B$57/Baseline!B$73 + Baseline!B$59*Baseline!B$67/Baseline!B$74 + Baseline!B$68*Baseline!B$55/Baseline!B$75 + Baseline!B$60*Baseline!B$56/Baseline!B$76)</f>
        <v>0.0000000137422374</v>
      </c>
      <c r="O519" s="45">
        <f>Baseline!B$33 * (C519 * Baseline!B$58*Baseline!B$58/Baseline!B$73 + Baseline!B$59*Baseline!B$59/Baseline!B$74 + Baseline!B$68*Baseline!B$68/Baseline!B$75 + Baseline!B$60*Baseline!B$60/Baseline!B$76)</f>
        <v>0.000001324391053</v>
      </c>
      <c r="P519" s="43">
        <f>Baseline!B$33 * (C519 * Baseline!B$58*Baseline!B$61/Baseline!B$73 + Baseline!B$59*Baseline!B$62/Baseline!B$74 + Baseline!B$68*Baseline!B$63/Baseline!B$75 + Baseline!B$60*Baseline!B$69/Baseline!B$76)</f>
        <v>0.000000001647019881</v>
      </c>
      <c r="Q519" s="43">
        <f>Baseline!B$33 * (C519 * Baseline!B$61*Baseline!B$66/Baseline!B$73 + Baseline!B$62*Baseline!B$52/Baseline!B$74 + Baseline!B$63*Baseline!B$53/Baseline!B$75 + Baseline!B$69*Baseline!B$54/Baseline!B$76)</f>
        <v>0.000000003605899158</v>
      </c>
      <c r="R519" s="43">
        <f>Baseline!B$33 * (C519 * Baseline!B$61*Baseline!B$57/Baseline!B$73 + Baseline!B$62*Baseline!B$67/Baseline!B$74 + Baseline!B$63*Baseline!B$55/Baseline!B$75 + Baseline!B$69*Baseline!B$56/Baseline!B$76)</f>
        <v>0.00000001439288362</v>
      </c>
      <c r="S519" s="43">
        <f>Baseline!B$33 * (C519 * Baseline!B$61*Baseline!B$58/Baseline!B$73 + Baseline!B$62*Baseline!B$59/Baseline!B$74 + Baseline!B$63*Baseline!B$68/Baseline!B$75 + Baseline!B$69*Baseline!B$60/Baseline!B$76)</f>
        <v>0.000000001647019881</v>
      </c>
      <c r="T519" s="43">
        <f>Baseline!B$33 * (C519 * Baseline!B$61*Baseline!B$61/Baseline!B$73 + Baseline!B$62*Baseline!B$62/Baseline!B$74 + Baseline!B$63*Baseline!B$63/Baseline!B$75 + Baseline!B$69*Baseline!B$69/Baseline!B$76)</f>
        <v>0.0000000985465529</v>
      </c>
      <c r="U519" s="41"/>
      <c r="V519" s="43">
        <f>E519 * ( Baseline!B$87 * Baseline!B$7 )</f>
        <v>0.2526531369</v>
      </c>
      <c r="W519" s="43">
        <f>F519 * ( Baseline!D$87 * Baseline!B$11 )</f>
        <v>0.003702443078</v>
      </c>
      <c r="X519" s="43">
        <f>G519 * ( Baseline!F$87 * Baseline!B$16 )</f>
        <v>0.005928473377</v>
      </c>
      <c r="Y519" s="43">
        <f>H519 * ( Baseline!H$87 * Baseline!B$18 )</f>
        <v>0.001268099058</v>
      </c>
      <c r="Z519" s="51">
        <f t="shared" si="1"/>
        <v>0.2635521525</v>
      </c>
      <c r="AA519" s="43">
        <f>I519 * ( Baseline!B$87 * Baseline!B$7 )</f>
        <v>0.002083184202</v>
      </c>
      <c r="AB519" s="45">
        <f>J519 * ( Baseline!D$87 * Baseline!B$11 )</f>
        <v>0.03253636249</v>
      </c>
      <c r="AC519" s="45">
        <f>K519 * ( Baseline!F$87 * Baseline!B$16 )</f>
        <v>0.0004773334542</v>
      </c>
      <c r="AD519" s="45">
        <f>L519 * ( Baseline!F$87 * Baseline!B$16 )</f>
        <v>0.0004999335009</v>
      </c>
      <c r="AE519" s="51">
        <f t="shared" si="2"/>
        <v>0.03559681365</v>
      </c>
      <c r="AF519" s="51">
        <f>M519 * ( Baseline!B$87 * Baseline!B$7 )</f>
        <v>0.001771470642</v>
      </c>
      <c r="AG519" s="51">
        <f>N519 * ( Baseline!D$87 * Baseline!B$11 )</f>
        <v>0.0002534974971</v>
      </c>
      <c r="AH519" s="51">
        <f>O519 * ( Baseline!F$87 * Baseline!B$16 )</f>
        <v>0.04600241852</v>
      </c>
      <c r="AI519" s="51">
        <f>P519 * ( Baseline!H$87 * Baseline!B$18 )</f>
        <v>0.0005792131916</v>
      </c>
      <c r="AJ519" s="51">
        <f t="shared" si="3"/>
        <v>0.04860659985</v>
      </c>
      <c r="AK519" s="51">
        <f>Q519 * ( Baseline!B$87 * Baseline!B$7 )</f>
        <v>0.00003742562736</v>
      </c>
      <c r="AL519" s="51">
        <f>R519 * ( Baseline!D$87 * Baseline!B$11 )</f>
        <v>0.0002654997048</v>
      </c>
      <c r="AM519" s="51">
        <f>S519 * ( Baseline!F$87 * Baseline!B$16 )</f>
        <v>0.00005720885663</v>
      </c>
      <c r="AN519" s="51">
        <f>T519 * ( Baseline!H$87 * Baseline!B$18 )</f>
        <v>0.03465620791</v>
      </c>
      <c r="AO519" s="51">
        <f t="shared" si="4"/>
        <v>0.0350163421</v>
      </c>
      <c r="AP519" s="61"/>
      <c r="AQ519" s="51">
        <f>V519 * ( (1-Baseline!B$88-Baseline!B$87) + (1-B519)*Baseline!B$88 )</f>
        <v>0.1134986585</v>
      </c>
      <c r="AR519" s="51">
        <f>W519 * ( (1-Baseline!B$88-Baseline!B$87) + (1-B519)*Baseline!B$88 )</f>
        <v>0.001663238097</v>
      </c>
      <c r="AS519" s="51">
        <f>X519 * ( (1-Baseline!B$88-Baseline!B$87) + (1-B519)*Baseline!B$88 )</f>
        <v>0.002663231431</v>
      </c>
      <c r="AT519" s="51">
        <f>Y519 * ( (1-Baseline!B$88-Baseline!B$87) + (1-B519)*Baseline!B$88 )</f>
        <v>0.0005696645756</v>
      </c>
      <c r="AU519" s="51">
        <f t="shared" si="5"/>
        <v>0.1183947927</v>
      </c>
      <c r="AV519" s="51">
        <f>AA519 * ( (1-Baseline!D$88-Baseline!D$87) + (1-B519)*Baseline!D$88 )</f>
        <v>0.001510157707</v>
      </c>
      <c r="AW519" s="51">
        <f>AB519 * ( (1-Baseline!D$88-Baseline!D$87) + (1-B519)*Baseline!D$88 )</f>
        <v>0.02358650691</v>
      </c>
      <c r="AX519" s="51">
        <f>AC519 * ( (1-Baseline!D$88-Baseline!D$87) + (1-B519)*Baseline!D$88 )</f>
        <v>0.0003460321914</v>
      </c>
      <c r="AY519" s="51">
        <f>AD519 * ( (1-Baseline!D$88-Baseline!D$87) + (1-B519)*Baseline!D$88 )</f>
        <v>0.0003624155889</v>
      </c>
      <c r="AZ519" s="51">
        <f t="shared" si="6"/>
        <v>0.0258051124</v>
      </c>
      <c r="BA519" s="51">
        <f>AF519 * ( (1-Baseline!F$88-Baseline!F$87) + (1-Baseline!B$36)*Baseline!F$88 )</f>
        <v>0.001274806961</v>
      </c>
      <c r="BB519" s="51">
        <f>AG519 * ( (1-Baseline!F$88-Baseline!F$87) + (1-Baseline!B$36)*Baseline!F$88 )</f>
        <v>0.0001824249108</v>
      </c>
      <c r="BC519" s="51">
        <f>AH519 * ( (1-Baseline!F$88-Baseline!F$87) + (1-Baseline!B$36)*Baseline!F$88 )</f>
        <v>0.03310481244</v>
      </c>
      <c r="BD519" s="51">
        <f>AI519 * ( (1-Baseline!F$88-Baseline!F$87) + (1-Baseline!B$36)*Baseline!F$88 )</f>
        <v>0.0004168203475</v>
      </c>
      <c r="BE519" s="51">
        <f t="shared" si="7"/>
        <v>0.03497886466</v>
      </c>
      <c r="BF519" s="51">
        <f>AK519 * ( (1-Baseline!H$88-Baseline!H$87) + (1-Baseline!B$36)*Baseline!H$88 )</f>
        <v>0.00002965307307</v>
      </c>
      <c r="BG519" s="51">
        <f>AL519 * ( (1-Baseline!H$88-Baseline!H$87) + (1-Baseline!B$36)*Baseline!H$88 )</f>
        <v>0.0002103607261</v>
      </c>
      <c r="BH519" s="51">
        <f>AM519 * ( (1-Baseline!H$88-Baseline!H$87) + (1-Baseline!B$36)*Baseline!H$88 )</f>
        <v>0.00004532772128</v>
      </c>
      <c r="BI519" s="51">
        <f>AN519 * ( (1-Baseline!H$88-Baseline!H$87) + (1-Baseline!B$36)*Baseline!H$88 )</f>
        <v>0.02745880665</v>
      </c>
      <c r="BJ519" s="51">
        <f t="shared" si="8"/>
        <v>0.02774414817</v>
      </c>
      <c r="BK519" s="61"/>
      <c r="BL519" s="51">
        <f t="shared" si="19"/>
        <v>0.9586456972</v>
      </c>
      <c r="BM519" s="51">
        <f t="shared" si="20"/>
        <v>0.01404823692</v>
      </c>
      <c r="BN519" s="51">
        <f t="shared" si="21"/>
        <v>0.02249449804</v>
      </c>
      <c r="BO519" s="51">
        <f t="shared" si="22"/>
        <v>0.00481156783</v>
      </c>
      <c r="BP519" s="51">
        <f t="shared" si="9"/>
        <v>1</v>
      </c>
      <c r="BQ519" s="51">
        <f t="shared" si="23"/>
        <v>0.05852164809</v>
      </c>
      <c r="BR519" s="51">
        <f t="shared" si="24"/>
        <v>0.9140245757</v>
      </c>
      <c r="BS519" s="51">
        <f t="shared" si="25"/>
        <v>0.0134094433</v>
      </c>
      <c r="BT519" s="51">
        <f t="shared" si="26"/>
        <v>0.0140443329</v>
      </c>
      <c r="BU519" s="51">
        <f t="shared" si="10"/>
        <v>1</v>
      </c>
      <c r="BV519" s="51">
        <f t="shared" si="27"/>
        <v>0.036445064</v>
      </c>
      <c r="BW519" s="51">
        <f t="shared" si="28"/>
        <v>0.00521528965</v>
      </c>
      <c r="BX519" s="51">
        <f t="shared" si="29"/>
        <v>0.9464232977</v>
      </c>
      <c r="BY519" s="51">
        <f t="shared" si="30"/>
        <v>0.01191634867</v>
      </c>
      <c r="BZ519" s="51">
        <f t="shared" si="11"/>
        <v>1</v>
      </c>
      <c r="CA519" s="51">
        <f t="shared" si="31"/>
        <v>0.001068804596</v>
      </c>
      <c r="CB519" s="51">
        <f t="shared" si="32"/>
        <v>0.00758216561</v>
      </c>
      <c r="CC519" s="51">
        <f t="shared" si="33"/>
        <v>0.001633775923</v>
      </c>
      <c r="CD519" s="51">
        <f t="shared" si="34"/>
        <v>0.9897152539</v>
      </c>
      <c r="CE519" s="51">
        <f t="shared" si="12"/>
        <v>1</v>
      </c>
      <c r="CF519" s="61"/>
      <c r="CG519" s="51">
        <f t="shared" si="35"/>
        <v>0.9586456972</v>
      </c>
      <c r="CH519" s="51">
        <f t="shared" si="36"/>
        <v>0.01404823692</v>
      </c>
      <c r="CI519" s="51">
        <f t="shared" si="37"/>
        <v>0.02249449804</v>
      </c>
      <c r="CJ519" s="51">
        <f t="shared" si="38"/>
        <v>0.00481156783</v>
      </c>
      <c r="CK519" s="51">
        <f t="shared" si="13"/>
        <v>1</v>
      </c>
      <c r="CL519" s="51">
        <f t="shared" si="39"/>
        <v>0.05852164809</v>
      </c>
      <c r="CM519" s="51">
        <f t="shared" si="40"/>
        <v>0.9140245757</v>
      </c>
      <c r="CN519" s="51">
        <f t="shared" si="41"/>
        <v>0.0134094433</v>
      </c>
      <c r="CO519" s="51">
        <f t="shared" si="42"/>
        <v>0.0140443329</v>
      </c>
      <c r="CP519" s="51">
        <f t="shared" si="14"/>
        <v>1</v>
      </c>
      <c r="CQ519" s="51">
        <f t="shared" si="43"/>
        <v>0.036445064</v>
      </c>
      <c r="CR519" s="51">
        <f t="shared" si="44"/>
        <v>0.00521528965</v>
      </c>
      <c r="CS519" s="51">
        <f t="shared" si="45"/>
        <v>0.9464232977</v>
      </c>
      <c r="CT519" s="51">
        <f t="shared" si="46"/>
        <v>0.01191634867</v>
      </c>
      <c r="CU519" s="51">
        <f t="shared" si="15"/>
        <v>1</v>
      </c>
      <c r="CV519" s="51">
        <f t="shared" si="47"/>
        <v>0.001068804596</v>
      </c>
      <c r="CW519" s="51">
        <f t="shared" si="48"/>
        <v>0.00758216561</v>
      </c>
      <c r="CX519" s="51">
        <f t="shared" si="49"/>
        <v>0.001633775923</v>
      </c>
      <c r="CY519" s="51">
        <f t="shared" si="50"/>
        <v>0.9897152539</v>
      </c>
      <c r="CZ519" s="51">
        <f t="shared" si="16"/>
        <v>1</v>
      </c>
      <c r="DA519" s="61"/>
      <c r="DB519" s="51">
        <f>(AQ519*Baseline!B$7 + AV519*Baseline!B$11 + BA519*Baseline!B$16 + BF519*Baseline!B$18)</f>
        <v>63914.14809</v>
      </c>
      <c r="DC519" s="51">
        <f>(AR519*Baseline!B$7 + AW519*Baseline!B$11 + BB519*Baseline!B$16 + BG519*Baseline!B$18)</f>
        <v>61632.95563</v>
      </c>
      <c r="DD519" s="51">
        <f>(AS519*Baseline!B$7 + AX519*Baseline!B$11 + BC519*Baseline!B$16 + BH519*Baseline!B$18)</f>
        <v>115016.7569</v>
      </c>
      <c r="DE519" s="51">
        <f>(AT519*Baseline!B$7 + AY519*Baseline!B$11 + BD519*Baseline!B$16 + BI519*Baseline!B$18)</f>
        <v>1259811.097</v>
      </c>
      <c r="DF519" s="51">
        <f t="shared" si="17"/>
        <v>1500374.958</v>
      </c>
      <c r="DG519" s="61"/>
      <c r="DH519" s="51">
        <f t="shared" si="51"/>
        <v>0.04259878356</v>
      </c>
      <c r="DI519" s="51">
        <f t="shared" si="52"/>
        <v>0.04107836865</v>
      </c>
      <c r="DJ519" s="51">
        <f t="shared" si="53"/>
        <v>0.07665867542</v>
      </c>
      <c r="DK519" s="51">
        <f t="shared" si="54"/>
        <v>0.8396641724</v>
      </c>
      <c r="DL519" s="51">
        <f t="shared" si="18"/>
        <v>1</v>
      </c>
      <c r="DM519" s="61"/>
      <c r="DN519" s="51">
        <f>DH519 / (Baseline!B$7/Baseline!B$17)</f>
        <v>4.547139959</v>
      </c>
      <c r="DO519" s="51">
        <f>DI519 / (Baseline!B$11/Baseline!B$17)</f>
        <v>0.9916514803</v>
      </c>
      <c r="DP519" s="51">
        <f>DJ519 / (Baseline!B$16/Baseline!B$17)</f>
        <v>1.184608203</v>
      </c>
      <c r="DQ519" s="51">
        <f>DK519 / (Baseline!B$18/Baseline!B$17)</f>
        <v>0.9493144742</v>
      </c>
      <c r="DR519" s="79"/>
      <c r="DS519" s="51">
        <f>(AU519*Baseline!B$34)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0.03028875015</v>
      </c>
      <c r="DT519" s="51">
        <f>(AZ519*Baseline!B$34) + (Baseline!D$88*(1-Baseline!D$89)*Baseline!B$35) + (Baseline!D$88*Baseline!D$89*((1-Baseline!D$90)*Baseline!B$40 + Baseline!D$90*Baseline!B$41))</f>
        <v>0.01028433486</v>
      </c>
      <c r="DU519" s="51">
        <f>(BE519*Baseline!B$34) + (Baseline!F$88*(1-Baseline!F$89)*Baseline!B$35) + (Baseline!F$88*Baseline!F$89*((1-Baseline!F$90)*Baseline!B$40 + Baseline!F$90*Baseline!B$41))</f>
        <v>0.0129774697</v>
      </c>
      <c r="DV519" s="51">
        <f>(BJ519*Baseline!B$34) + (Baseline!H$88*(1-Baseline!H$89)*Baseline!B$35) + (Baseline!H$88*Baseline!H$89*((1-Baseline!H$90)*Baseline!B$40 + Baseline!H$90*Baseline!B$41))</f>
        <v>0.009306622225</v>
      </c>
      <c r="DW519" s="51">
        <f>( DS519*Baseline!B$7 + DT519*Baseline!B$11 + DU519*Baseline!B$16 + DV519*Baseline!B$18 ) / Baseline!B$17</f>
        <v>0.009781238032</v>
      </c>
    </row>
    <row r="520">
      <c r="A520" s="4" t="s">
        <v>839</v>
      </c>
      <c r="B520" s="45">
        <f>MIN( MAX( NORMINV( MCrands!B520, (B$5+B$4)/2, (B$5-B$4)/3.29 ), 0 ), 1 )</f>
        <v>0.4384388529</v>
      </c>
      <c r="C520" s="45">
        <f>MAX( NORMINV( MCrands!C520, (C$5+C$4)/2, (C$5-C$4)/3.29 ), 0 )</f>
        <v>2.393682745</v>
      </c>
      <c r="D520" s="41"/>
      <c r="E520" s="43">
        <f>Baseline!B$33 * (C520 * Baseline!B$66*Baseline!B$66/Baseline!B$73 + Baseline!B$52*Baseline!B$52/Baseline!B$74 + Baseline!B$53*Baseline!B$53/Baseline!B$75 + Baseline!B$54*Baseline!B$54/Baseline!B$76)</f>
        <v>0.00001698857552</v>
      </c>
      <c r="F520" s="43">
        <f>Baseline!B$33 * (C520 * Baseline!B$66*Baseline!B$57/Baseline!B$73 + Baseline!B$52*Baseline!B$67/Baseline!B$74 + Baseline!B$53*Baseline!B$55/Baseline!B$75 + Baseline!B$54*Baseline!B$56/Baseline!B$76)</f>
        <v>0.0000001995502746</v>
      </c>
      <c r="G520" s="45">
        <f>Baseline!B$33 * (C520 * Baseline!B$66*Baseline!B$58/Baseline!B$73 + Baseline!B$52*Baseline!B$59/Baseline!B$74 + Baseline!B$53*Baseline!B$68/Baseline!B$75 + Baseline!B$54*Baseline!B$60/Baseline!B$76)</f>
        <v>0.0000001678237836</v>
      </c>
      <c r="H520" s="43">
        <f>Baseline!B$33 * (C520 * Baseline!B$66*Baseline!B$61/Baseline!B$73 + Baseline!B$52*Baseline!B$62/Baseline!B$74 + Baseline!B$53*Baseline!B$63/Baseline!B$75 + Baseline!B$54*Baseline!B$69/Baseline!B$76)</f>
        <v>0.000000003320442062</v>
      </c>
      <c r="I520" s="43">
        <f>Baseline!B$33 * (C520 * Baseline!B$57*Baseline!B$66/Baseline!B$73 + Baseline!B$67*Baseline!B$52/Baseline!B$74 + Baseline!B$55*Baseline!B$53/Baseline!B$75 + Baseline!B$56*Baseline!B$54/Baseline!B$76)</f>
        <v>0.0000001995502746</v>
      </c>
      <c r="J520" s="45">
        <f>Baseline!B$33 * (C520 * Baseline!B$57*Baseline!B$57/Baseline!B$73 + Baseline!B$67*Baseline!B$67/Baseline!B$74 + Baseline!B$55*Baseline!B$55/Baseline!B$75 + Baseline!B$56*Baseline!B$56/Baseline!B$76)</f>
        <v>0.00000176381375</v>
      </c>
      <c r="K520" s="43">
        <f>Baseline!B$33 * (C520 * Baseline!B$57*Baseline!B$58/Baseline!B$73 + Baseline!B$67*Baseline!B$59/Baseline!B$74 + Baseline!B$55*Baseline!B$68/Baseline!B$75 + Baseline!B$56*Baseline!B$60/Baseline!B$76)</f>
        <v>0.00000001374178668</v>
      </c>
      <c r="L520" s="45">
        <f>Baseline!B$33 * (C520 * Baseline!B$57*Baseline!B$61/Baseline!B$73 + Baseline!B$67*Baseline!B$62/Baseline!B$74 + Baseline!B$55*Baseline!B$63/Baseline!B$75 + Baseline!B$56*Baseline!B$69/Baseline!B$76)</f>
        <v>0.00000001439283854</v>
      </c>
      <c r="M520" s="43">
        <f>Baseline!B$33 * (C520 * Baseline!B$58*Baseline!B$66/Baseline!B$73 + Baseline!B$59*Baseline!B$52/Baseline!B$74 + Baseline!B$68*Baseline!B$53/Baseline!B$75 + Baseline!B$60*Baseline!B$54/Baseline!B$76)</f>
        <v>0.0000001678237836</v>
      </c>
      <c r="N520" s="45">
        <f>Baseline!B$33 * (C520 * Baseline!B$58*Baseline!B$57/Baseline!B$73 + Baseline!B$59*Baseline!B$67/Baseline!B$74 + Baseline!B$68*Baseline!B$55/Baseline!B$75 + Baseline!B$60*Baseline!B$56/Baseline!B$76)</f>
        <v>0.00000001374178668</v>
      </c>
      <c r="O520" s="45">
        <f>Baseline!B$33 * (C520 * Baseline!B$58*Baseline!B$58/Baseline!B$73 + Baseline!B$59*Baseline!B$59/Baseline!B$74 + Baseline!B$68*Baseline!B$68/Baseline!B$75 + Baseline!B$60*Baseline!B$60/Baseline!B$76)</f>
        <v>0.000001324389945</v>
      </c>
      <c r="P520" s="43">
        <f>Baseline!B$33 * (C520 * Baseline!B$58*Baseline!B$61/Baseline!B$73 + Baseline!B$59*Baseline!B$62/Baseline!B$74 + Baseline!B$68*Baseline!B$63/Baseline!B$75 + Baseline!B$60*Baseline!B$69/Baseline!B$76)</f>
        <v>0.000000001646909079</v>
      </c>
      <c r="Q520" s="43">
        <f>Baseline!B$33 * (C520 * Baseline!B$61*Baseline!B$66/Baseline!B$73 + Baseline!B$62*Baseline!B$52/Baseline!B$74 + Baseline!B$63*Baseline!B$53/Baseline!B$75 + Baseline!B$69*Baseline!B$54/Baseline!B$76)</f>
        <v>0.000000003320442062</v>
      </c>
      <c r="R520" s="43">
        <f>Baseline!B$33 * (C520 * Baseline!B$61*Baseline!B$57/Baseline!B$73 + Baseline!B$62*Baseline!B$67/Baseline!B$74 + Baseline!B$63*Baseline!B$55/Baseline!B$75 + Baseline!B$69*Baseline!B$56/Baseline!B$76)</f>
        <v>0.00000001439283854</v>
      </c>
      <c r="S520" s="43">
        <f>Baseline!B$33 * (C520 * Baseline!B$61*Baseline!B$58/Baseline!B$73 + Baseline!B$62*Baseline!B$59/Baseline!B$74 + Baseline!B$63*Baseline!B$68/Baseline!B$75 + Baseline!B$69*Baseline!B$60/Baseline!B$76)</f>
        <v>0.000000001646909079</v>
      </c>
      <c r="T520" s="43">
        <f>Baseline!B$33 * (C520 * Baseline!B$61*Baseline!B$61/Baseline!B$73 + Baseline!B$62*Baseline!B$62/Baseline!B$74 + Baseline!B$63*Baseline!B$63/Baseline!B$75 + Baseline!B$69*Baseline!B$69/Baseline!B$76)</f>
        <v>0.00000009854654182</v>
      </c>
      <c r="U520" s="41"/>
      <c r="V520" s="43">
        <f>E520 * ( Baseline!B$87 * Baseline!B$7 )</f>
        <v>0.1763244254</v>
      </c>
      <c r="W520" s="43">
        <f>F520 * ( Baseline!D$87 * Baseline!B$11 )</f>
        <v>0.003681023234</v>
      </c>
      <c r="X520" s="43">
        <f>G520 * ( Baseline!F$87 * Baseline!B$16 )</f>
        <v>0.005829320511</v>
      </c>
      <c r="Y520" s="43">
        <f>H520 * ( Baseline!H$87 * Baseline!B$18 )</f>
        <v>0.001167711372</v>
      </c>
      <c r="Z520" s="51">
        <f t="shared" si="1"/>
        <v>0.1870024805</v>
      </c>
      <c r="AA520" s="43">
        <f>I520 * ( Baseline!B$87 * Baseline!B$7 )</f>
        <v>0.0020711323</v>
      </c>
      <c r="AB520" s="45">
        <f>J520 * ( Baseline!D$87 * Baseline!B$11 )</f>
        <v>0.03253635911</v>
      </c>
      <c r="AC520" s="45">
        <f>K520 * ( Baseline!F$87 * Baseline!B$16 )</f>
        <v>0.0004773177985</v>
      </c>
      <c r="AD520" s="45">
        <f>L520 * ( Baseline!F$87 * Baseline!B$16 )</f>
        <v>0.0004999319353</v>
      </c>
      <c r="AE520" s="51">
        <f t="shared" si="2"/>
        <v>0.03558474114</v>
      </c>
      <c r="AF520" s="51">
        <f>M520 * ( Baseline!B$87 * Baseline!B$7 )</f>
        <v>0.00174184305</v>
      </c>
      <c r="AG520" s="51">
        <f>N520 * ( Baseline!D$87 * Baseline!B$11 )</f>
        <v>0.0002534891828</v>
      </c>
      <c r="AH520" s="51">
        <f>O520 * ( Baseline!F$87 * Baseline!B$16 )</f>
        <v>0.04600238003</v>
      </c>
      <c r="AI520" s="51">
        <f>P520 * ( Baseline!H$87 * Baseline!B$18 )</f>
        <v>0.0005791742254</v>
      </c>
      <c r="AJ520" s="51">
        <f t="shared" si="3"/>
        <v>0.04857688649</v>
      </c>
      <c r="AK520" s="51">
        <f>Q520 * ( Baseline!B$87 * Baseline!B$7 )</f>
        <v>0.00003446286817</v>
      </c>
      <c r="AL520" s="51">
        <f>R520 * ( Baseline!D$87 * Baseline!B$11 )</f>
        <v>0.0002654988734</v>
      </c>
      <c r="AM520" s="51">
        <f>S520 * ( Baseline!F$87 * Baseline!B$16 )</f>
        <v>0.00005720500793</v>
      </c>
      <c r="AN520" s="51">
        <f>T520 * ( Baseline!H$87 * Baseline!B$18 )</f>
        <v>0.03465620401</v>
      </c>
      <c r="AO520" s="51">
        <f t="shared" si="4"/>
        <v>0.03501337076</v>
      </c>
      <c r="AP520" s="61"/>
      <c r="AQ520" s="51">
        <f>V520 * ( (1-Baseline!B$88-Baseline!B$87) + (1-B520)*Baseline!B$88 )</f>
        <v>0.1037474265</v>
      </c>
      <c r="AR520" s="51">
        <f>W520 * ( (1-Baseline!B$88-Baseline!B$87) + (1-B520)*Baseline!B$88 )</f>
        <v>0.002165875129</v>
      </c>
      <c r="AS520" s="51">
        <f>X520 * ( (1-Baseline!B$88-Baseline!B$87) + (1-B520)*Baseline!B$88 )</f>
        <v>0.00342991052</v>
      </c>
      <c r="AT520" s="51">
        <f>Y520 * ( (1-Baseline!B$88-Baseline!B$87) + (1-B520)*Baseline!B$88 )</f>
        <v>0.0006870690178</v>
      </c>
      <c r="AU520" s="51">
        <f t="shared" si="5"/>
        <v>0.1100302812</v>
      </c>
      <c r="AV520" s="51">
        <f>AA520 * ( (1-Baseline!D$88-Baseline!D$87) + (1-B520)*Baseline!D$88 )</f>
        <v>0.001646504187</v>
      </c>
      <c r="AW520" s="51">
        <f>AB520 * ( (1-Baseline!D$88-Baseline!D$87) + (1-B520)*Baseline!D$88 )</f>
        <v>0.02586568299</v>
      </c>
      <c r="AX520" s="51">
        <f>AC520 * ( (1-Baseline!D$88-Baseline!D$87) + (1-B520)*Baseline!D$88 )</f>
        <v>0.0003794570504</v>
      </c>
      <c r="AY520" s="51">
        <f>AD520 * ( (1-Baseline!D$88-Baseline!D$87) + (1-B520)*Baseline!D$88 )</f>
        <v>0.000397434787</v>
      </c>
      <c r="AZ520" s="51">
        <f t="shared" si="6"/>
        <v>0.02828907901</v>
      </c>
      <c r="BA520" s="51">
        <f>AF520 * ( (1-Baseline!F$88-Baseline!F$87) + (1-Baseline!B$36)*Baseline!F$88 )</f>
        <v>0.001253485998</v>
      </c>
      <c r="BB520" s="51">
        <f>AG520 * ( (1-Baseline!F$88-Baseline!F$87) + (1-Baseline!B$36)*Baseline!F$88 )</f>
        <v>0.0001824189276</v>
      </c>
      <c r="BC520" s="51">
        <f>AH520 * ( (1-Baseline!F$88-Baseline!F$87) + (1-Baseline!B$36)*Baseline!F$88 )</f>
        <v>0.03310478475</v>
      </c>
      <c r="BD520" s="51">
        <f>AI520 * ( (1-Baseline!F$88-Baseline!F$87) + (1-Baseline!B$36)*Baseline!F$88 )</f>
        <v>0.0004167923061</v>
      </c>
      <c r="BE520" s="51">
        <f t="shared" si="7"/>
        <v>0.03495748198</v>
      </c>
      <c r="BF520" s="51">
        <f>AK520 * ( (1-Baseline!H$88-Baseline!H$87) + (1-Baseline!B$36)*Baseline!H$88 )</f>
        <v>0.00002730561971</v>
      </c>
      <c r="BG520" s="51">
        <f>AL520 * ( (1-Baseline!H$88-Baseline!H$87) + (1-Baseline!B$36)*Baseline!H$88 )</f>
        <v>0.0002103600674</v>
      </c>
      <c r="BH520" s="51">
        <f>AM520 * ( (1-Baseline!H$88-Baseline!H$87) + (1-Baseline!B$36)*Baseline!H$88 )</f>
        <v>0.00004532467188</v>
      </c>
      <c r="BI520" s="51">
        <f>AN520 * ( (1-Baseline!H$88-Baseline!H$87) + (1-Baseline!B$36)*Baseline!H$88 )</f>
        <v>0.02745880356</v>
      </c>
      <c r="BJ520" s="51">
        <f t="shared" si="8"/>
        <v>0.02774179392</v>
      </c>
      <c r="BK520" s="61"/>
      <c r="BL520" s="51">
        <f t="shared" si="19"/>
        <v>0.9428988584</v>
      </c>
      <c r="BM520" s="51">
        <f t="shared" si="20"/>
        <v>0.01968435512</v>
      </c>
      <c r="BN520" s="51">
        <f t="shared" si="21"/>
        <v>0.03117242347</v>
      </c>
      <c r="BO520" s="51">
        <f t="shared" si="22"/>
        <v>0.006244363009</v>
      </c>
      <c r="BP520" s="51">
        <f t="shared" si="9"/>
        <v>1</v>
      </c>
      <c r="BQ520" s="51">
        <f t="shared" si="23"/>
        <v>0.05820282046</v>
      </c>
      <c r="BR520" s="51">
        <f t="shared" si="24"/>
        <v>0.9143345733</v>
      </c>
      <c r="BS520" s="51">
        <f t="shared" si="25"/>
        <v>0.01341355264</v>
      </c>
      <c r="BT520" s="51">
        <f t="shared" si="26"/>
        <v>0.01404905359</v>
      </c>
      <c r="BU520" s="51">
        <f t="shared" si="10"/>
        <v>1</v>
      </c>
      <c r="BV520" s="51">
        <f t="shared" si="27"/>
        <v>0.0358574453</v>
      </c>
      <c r="BW520" s="51">
        <f t="shared" si="28"/>
        <v>0.005218308565</v>
      </c>
      <c r="BX520" s="51">
        <f t="shared" si="29"/>
        <v>0.9470014107</v>
      </c>
      <c r="BY520" s="51">
        <f t="shared" si="30"/>
        <v>0.01192283547</v>
      </c>
      <c r="BZ520" s="51">
        <f t="shared" si="11"/>
        <v>1</v>
      </c>
      <c r="CA520" s="51">
        <f t="shared" si="31"/>
        <v>0.0009842773608</v>
      </c>
      <c r="CB520" s="51">
        <f t="shared" si="32"/>
        <v>0.007582785308</v>
      </c>
      <c r="CC520" s="51">
        <f t="shared" si="33"/>
        <v>0.001633804649</v>
      </c>
      <c r="CD520" s="51">
        <f t="shared" si="34"/>
        <v>0.9897991327</v>
      </c>
      <c r="CE520" s="51">
        <f t="shared" si="12"/>
        <v>1</v>
      </c>
      <c r="CF520" s="61"/>
      <c r="CG520" s="51">
        <f t="shared" si="35"/>
        <v>0.9428988584</v>
      </c>
      <c r="CH520" s="51">
        <f t="shared" si="36"/>
        <v>0.01968435512</v>
      </c>
      <c r="CI520" s="51">
        <f t="shared" si="37"/>
        <v>0.03117242347</v>
      </c>
      <c r="CJ520" s="51">
        <f t="shared" si="38"/>
        <v>0.006244363009</v>
      </c>
      <c r="CK520" s="51">
        <f t="shared" si="13"/>
        <v>1</v>
      </c>
      <c r="CL520" s="51">
        <f t="shared" si="39"/>
        <v>0.05820282046</v>
      </c>
      <c r="CM520" s="51">
        <f t="shared" si="40"/>
        <v>0.9143345733</v>
      </c>
      <c r="CN520" s="51">
        <f t="shared" si="41"/>
        <v>0.01341355264</v>
      </c>
      <c r="CO520" s="51">
        <f t="shared" si="42"/>
        <v>0.01404905359</v>
      </c>
      <c r="CP520" s="51">
        <f t="shared" si="14"/>
        <v>1</v>
      </c>
      <c r="CQ520" s="51">
        <f t="shared" si="43"/>
        <v>0.0358574453</v>
      </c>
      <c r="CR520" s="51">
        <f t="shared" si="44"/>
        <v>0.005218308565</v>
      </c>
      <c r="CS520" s="51">
        <f t="shared" si="45"/>
        <v>0.9470014107</v>
      </c>
      <c r="CT520" s="51">
        <f t="shared" si="46"/>
        <v>0.01192283547</v>
      </c>
      <c r="CU520" s="51">
        <f t="shared" si="15"/>
        <v>1</v>
      </c>
      <c r="CV520" s="51">
        <f t="shared" si="47"/>
        <v>0.0009842773608</v>
      </c>
      <c r="CW520" s="51">
        <f t="shared" si="48"/>
        <v>0.007582785308</v>
      </c>
      <c r="CX520" s="51">
        <f t="shared" si="49"/>
        <v>0.001633804649</v>
      </c>
      <c r="CY520" s="51">
        <f t="shared" si="50"/>
        <v>0.9897991327</v>
      </c>
      <c r="CZ520" s="51">
        <f t="shared" si="16"/>
        <v>1</v>
      </c>
      <c r="DA520" s="61"/>
      <c r="DB520" s="51">
        <f>(AQ520*Baseline!B$7 + AV520*Baseline!B$11 + BA520*Baseline!B$16 + BF520*Baseline!B$18)</f>
        <v>59298.28187</v>
      </c>
      <c r="DC520" s="51">
        <f>(AR520*Baseline!B$7 + AW520*Baseline!B$11 + BB520*Baseline!B$16 + BG520*Baseline!B$18)</f>
        <v>66764.50055</v>
      </c>
      <c r="DD520" s="51">
        <f>(AS520*Baseline!B$7 + AX520*Baseline!B$11 + BC520*Baseline!B$16 + BH520*Baseline!B$18)</f>
        <v>115460.0453</v>
      </c>
      <c r="DE520" s="51">
        <f>(AT520*Baseline!B$7 + AY520*Baseline!B$11 + BD520*Baseline!B$16 + BI520*Baseline!B$18)</f>
        <v>1259942.904</v>
      </c>
      <c r="DF520" s="51">
        <f t="shared" si="17"/>
        <v>1501465.731</v>
      </c>
      <c r="DG520" s="61"/>
      <c r="DH520" s="51">
        <f t="shared" si="51"/>
        <v>0.03949359658</v>
      </c>
      <c r="DI520" s="51">
        <f t="shared" si="52"/>
        <v>0.04446621668</v>
      </c>
      <c r="DJ520" s="51">
        <f t="shared" si="53"/>
        <v>0.07689822208</v>
      </c>
      <c r="DK520" s="51">
        <f t="shared" si="54"/>
        <v>0.8391419647</v>
      </c>
      <c r="DL520" s="51">
        <f t="shared" si="18"/>
        <v>1</v>
      </c>
      <c r="DM520" s="61"/>
      <c r="DN520" s="51">
        <f>DH520 / (Baseline!B$7/Baseline!B$17)</f>
        <v>4.215681673</v>
      </c>
      <c r="DO520" s="51">
        <f>DI520 / (Baseline!B$11/Baseline!B$17)</f>
        <v>1.073435753</v>
      </c>
      <c r="DP520" s="51">
        <f>DJ520 / (Baseline!B$16/Baseline!B$17)</f>
        <v>1.188309923</v>
      </c>
      <c r="DQ520" s="51">
        <f>DK520 / (Baseline!B$18/Baseline!B$17)</f>
        <v>0.9487240723</v>
      </c>
      <c r="DR520" s="79"/>
      <c r="DS520" s="51">
        <f>(AU520*Baseline!B$34)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0.02903407343</v>
      </c>
      <c r="DT520" s="51">
        <f>(AZ520*Baseline!B$34) + (Baseline!D$88*(1-Baseline!D$89)*Baseline!B$35) + (Baseline!D$88*Baseline!D$89*((1-Baseline!D$90)*Baseline!B$40 + Baseline!D$90*Baseline!B$41))</f>
        <v>0.01065692985</v>
      </c>
      <c r="DU520" s="51">
        <f>(BE520*Baseline!B$34) + (Baseline!F$88*(1-Baseline!F$89)*Baseline!B$35) + (Baseline!F$88*Baseline!F$89*((1-Baseline!F$90)*Baseline!B$40 + Baseline!F$90*Baseline!B$41))</f>
        <v>0.0129742623</v>
      </c>
      <c r="DV520" s="51">
        <f>(BJ520*Baseline!B$34) + (Baseline!H$88*(1-Baseline!H$89)*Baseline!B$35) + (Baseline!H$88*Baseline!H$89*((1-Baseline!H$90)*Baseline!B$40 + Baseline!H$90*Baseline!B$41))</f>
        <v>0.009306269088</v>
      </c>
      <c r="DW520" s="51">
        <f>( DS520*Baseline!B$7 + DT520*Baseline!B$11 + DU520*Baseline!B$16 + DV520*Baseline!B$18 ) / Baseline!B$17</f>
        <v>0.009784398438</v>
      </c>
    </row>
    <row r="521">
      <c r="A521" s="4" t="s">
        <v>840</v>
      </c>
      <c r="B521" s="45">
        <f>MIN( MAX( NORMINV( MCrands!B521, (B$5+B$4)/2, (B$5-B$4)/3.29 ), 0 ), 1 )</f>
        <v>0.4447826314</v>
      </c>
      <c r="C521" s="45">
        <f>MAX( NORMINV( MCrands!C521, (C$5+C$4)/2, (C$5-C$4)/3.29 ), 0 )</f>
        <v>2.75377774</v>
      </c>
      <c r="D521" s="41"/>
      <c r="E521" s="43">
        <f>Baseline!B$33 * (C521 * Baseline!B$66*Baseline!B$66/Baseline!B$73 + Baseline!B$52*Baseline!B$52/Baseline!B$74 + Baseline!B$53*Baseline!B$53/Baseline!B$75 + Baseline!B$54*Baseline!B$54/Baseline!B$76)</f>
        <v>0.00001953805674</v>
      </c>
      <c r="F521" s="43">
        <f>Baseline!B$33 * (C521 * Baseline!B$66*Baseline!B$57/Baseline!B$73 + Baseline!B$52*Baseline!B$67/Baseline!B$74 + Baseline!B$53*Baseline!B$55/Baseline!B$75 + Baseline!B$54*Baseline!B$56/Baseline!B$76)</f>
        <v>0.0000001999528242</v>
      </c>
      <c r="G521" s="45">
        <f>Baseline!B$33 * (C521 * Baseline!B$66*Baseline!B$58/Baseline!B$73 + Baseline!B$52*Baseline!B$59/Baseline!B$74 + Baseline!B$53*Baseline!B$68/Baseline!B$75 + Baseline!B$54*Baseline!B$60/Baseline!B$76)</f>
        <v>0.0000001688133849</v>
      </c>
      <c r="H521" s="43">
        <f>Baseline!B$33 * (C521 * Baseline!B$66*Baseline!B$61/Baseline!B$73 + Baseline!B$52*Baseline!B$62/Baseline!B$74 + Baseline!B$53*Baseline!B$63/Baseline!B$75 + Baseline!B$54*Baseline!B$69/Baseline!B$76)</f>
        <v>0.000000003419402188</v>
      </c>
      <c r="I521" s="43">
        <f>Baseline!B$33 * (C521 * Baseline!B$57*Baseline!B$66/Baseline!B$73 + Baseline!B$67*Baseline!B$52/Baseline!B$74 + Baseline!B$55*Baseline!B$53/Baseline!B$75 + Baseline!B$56*Baseline!B$54/Baseline!B$76)</f>
        <v>0.0000001999528242</v>
      </c>
      <c r="J521" s="45">
        <f>Baseline!B$33 * (C521 * Baseline!B$57*Baseline!B$57/Baseline!B$73 + Baseline!B$67*Baseline!B$67/Baseline!B$74 + Baseline!B$55*Baseline!B$55/Baseline!B$75 + Baseline!B$56*Baseline!B$56/Baseline!B$76)</f>
        <v>0.000001763813813</v>
      </c>
      <c r="K521" s="43">
        <f>Baseline!B$33 * (C521 * Baseline!B$57*Baseline!B$58/Baseline!B$73 + Baseline!B$67*Baseline!B$59/Baseline!B$74 + Baseline!B$55*Baseline!B$68/Baseline!B$75 + Baseline!B$56*Baseline!B$60/Baseline!B$76)</f>
        <v>0.00000001374194293</v>
      </c>
      <c r="L521" s="45">
        <f>Baseline!B$33 * (C521 * Baseline!B$57*Baseline!B$61/Baseline!B$73 + Baseline!B$67*Baseline!B$62/Baseline!B$74 + Baseline!B$55*Baseline!B$63/Baseline!B$75 + Baseline!B$56*Baseline!B$69/Baseline!B$76)</f>
        <v>0.00000001439285417</v>
      </c>
      <c r="M521" s="43">
        <f>Baseline!B$33 * (C521 * Baseline!B$58*Baseline!B$66/Baseline!B$73 + Baseline!B$59*Baseline!B$52/Baseline!B$74 + Baseline!B$68*Baseline!B$53/Baseline!B$75 + Baseline!B$60*Baseline!B$54/Baseline!B$76)</f>
        <v>0.0000001688133849</v>
      </c>
      <c r="N521" s="45">
        <f>Baseline!B$33 * (C521 * Baseline!B$58*Baseline!B$57/Baseline!B$73 + Baseline!B$59*Baseline!B$67/Baseline!B$74 + Baseline!B$68*Baseline!B$55/Baseline!B$75 + Baseline!B$60*Baseline!B$56/Baseline!B$76)</f>
        <v>0.00000001374194293</v>
      </c>
      <c r="O521" s="45">
        <f>Baseline!B$33 * (C521 * Baseline!B$58*Baseline!B$58/Baseline!B$73 + Baseline!B$59*Baseline!B$59/Baseline!B$74 + Baseline!B$68*Baseline!B$68/Baseline!B$75 + Baseline!B$60*Baseline!B$60/Baseline!B$76)</f>
        <v>0.000001324390329</v>
      </c>
      <c r="P521" s="43">
        <f>Baseline!B$33 * (C521 * Baseline!B$58*Baseline!B$61/Baseline!B$73 + Baseline!B$59*Baseline!B$62/Baseline!B$74 + Baseline!B$68*Baseline!B$63/Baseline!B$75 + Baseline!B$60*Baseline!B$69/Baseline!B$76)</f>
        <v>0.000000001646947491</v>
      </c>
      <c r="Q521" s="43">
        <f>Baseline!B$33 * (C521 * Baseline!B$61*Baseline!B$66/Baseline!B$73 + Baseline!B$62*Baseline!B$52/Baseline!B$74 + Baseline!B$63*Baseline!B$53/Baseline!B$75 + Baseline!B$69*Baseline!B$54/Baseline!B$76)</f>
        <v>0.000000003419402188</v>
      </c>
      <c r="R521" s="43">
        <f>Baseline!B$33 * (C521 * Baseline!B$61*Baseline!B$57/Baseline!B$73 + Baseline!B$62*Baseline!B$67/Baseline!B$74 + Baseline!B$63*Baseline!B$55/Baseline!B$75 + Baseline!B$69*Baseline!B$56/Baseline!B$76)</f>
        <v>0.00000001439285417</v>
      </c>
      <c r="S521" s="43">
        <f>Baseline!B$33 * (C521 * Baseline!B$61*Baseline!B$58/Baseline!B$73 + Baseline!B$62*Baseline!B$59/Baseline!B$74 + Baseline!B$63*Baseline!B$68/Baseline!B$75 + Baseline!B$69*Baseline!B$60/Baseline!B$76)</f>
        <v>0.000000001646947491</v>
      </c>
      <c r="T521" s="43">
        <f>Baseline!B$33 * (C521 * Baseline!B$61*Baseline!B$61/Baseline!B$73 + Baseline!B$62*Baseline!B$62/Baseline!B$74 + Baseline!B$63*Baseline!B$63/Baseline!B$75 + Baseline!B$69*Baseline!B$69/Baseline!B$76)</f>
        <v>0.00000009854654566</v>
      </c>
      <c r="U521" s="41"/>
      <c r="V521" s="43">
        <f>E521 * ( Baseline!B$87 * Baseline!B$7 )</f>
        <v>0.2027854909</v>
      </c>
      <c r="W521" s="43">
        <f>F521 * ( Baseline!D$87 * Baseline!B$11 )</f>
        <v>0.003688448905</v>
      </c>
      <c r="X521" s="43">
        <f>G521 * ( Baseline!F$87 * Baseline!B$16 )</f>
        <v>0.005863694083</v>
      </c>
      <c r="Y521" s="43">
        <f>H521 * ( Baseline!H$87 * Baseline!B$18 )</f>
        <v>0.001202513022</v>
      </c>
      <c r="Z521" s="51">
        <f t="shared" si="1"/>
        <v>0.2135401469</v>
      </c>
      <c r="AA521" s="43">
        <f>I521 * ( Baseline!B$87 * Baseline!B$7 )</f>
        <v>0.002075310363</v>
      </c>
      <c r="AB521" s="45">
        <f>J521 * ( Baseline!D$87 * Baseline!B$11 )</f>
        <v>0.03253636028</v>
      </c>
      <c r="AC521" s="45">
        <f>K521 * ( Baseline!F$87 * Baseline!B$16 )</f>
        <v>0.0004773232259</v>
      </c>
      <c r="AD521" s="45">
        <f>L521 * ( Baseline!F$87 * Baseline!B$16 )</f>
        <v>0.0004999324781</v>
      </c>
      <c r="AE521" s="51">
        <f t="shared" si="2"/>
        <v>0.03558892635</v>
      </c>
      <c r="AF521" s="51">
        <f>M521 * ( Baseline!B$87 * Baseline!B$7 )</f>
        <v>0.001752114122</v>
      </c>
      <c r="AG521" s="51">
        <f>N521 * ( Baseline!D$87 * Baseline!B$11 )</f>
        <v>0.0002534920651</v>
      </c>
      <c r="AH521" s="51">
        <f>O521 * ( Baseline!F$87 * Baseline!B$16 )</f>
        <v>0.04600239337</v>
      </c>
      <c r="AI521" s="51">
        <f>P521 * ( Baseline!H$87 * Baseline!B$18 )</f>
        <v>0.0005791877339</v>
      </c>
      <c r="AJ521" s="51">
        <f t="shared" si="3"/>
        <v>0.04858718729</v>
      </c>
      <c r="AK521" s="51">
        <f>Q521 * ( Baseline!B$87 * Baseline!B$7 )</f>
        <v>0.00003548997531</v>
      </c>
      <c r="AL521" s="51">
        <f>R521 * ( Baseline!D$87 * Baseline!B$11 )</f>
        <v>0.0002654991616</v>
      </c>
      <c r="AM521" s="51">
        <f>S521 * ( Baseline!F$87 * Baseline!B$16 )</f>
        <v>0.00005720634217</v>
      </c>
      <c r="AN521" s="51">
        <f>T521 * ( Baseline!H$87 * Baseline!B$18 )</f>
        <v>0.03465620536</v>
      </c>
      <c r="AO521" s="51">
        <f t="shared" si="4"/>
        <v>0.03501440084</v>
      </c>
      <c r="AP521" s="61"/>
      <c r="AQ521" s="51">
        <f>V521 * ( (1-Baseline!B$88-Baseline!B$87) + (1-B521)*Baseline!B$88 )</f>
        <v>0.1181719182</v>
      </c>
      <c r="AR521" s="51">
        <f>W521 * ( (1-Baseline!B$88-Baseline!B$87) + (1-B521)*Baseline!B$88 )</f>
        <v>0.00214941947</v>
      </c>
      <c r="AS521" s="51">
        <f>X521 * ( (1-Baseline!B$88-Baseline!B$87) + (1-B521)*Baseline!B$88 )</f>
        <v>0.003417029367</v>
      </c>
      <c r="AT521" s="51">
        <f>Y521 * ( (1-Baseline!B$88-Baseline!B$87) + (1-B521)*Baseline!B$88 )</f>
        <v>0.000700756597</v>
      </c>
      <c r="AU521" s="51">
        <f t="shared" si="5"/>
        <v>0.1244391236</v>
      </c>
      <c r="AV521" s="51">
        <f>AA521 * ( (1-Baseline!D$88-Baseline!D$87) + (1-B521)*Baseline!D$88 )</f>
        <v>0.001643927595</v>
      </c>
      <c r="AW521" s="51">
        <f>AB521 * ( (1-Baseline!D$88-Baseline!D$87) + (1-B521)*Baseline!D$88 )</f>
        <v>0.02577321517</v>
      </c>
      <c r="AX521" s="51">
        <f>AC521 * ( (1-Baseline!D$88-Baseline!D$87) + (1-B521)*Baseline!D$88 )</f>
        <v>0.0003781048064</v>
      </c>
      <c r="AY521" s="51">
        <f>AD521 * ( (1-Baseline!D$88-Baseline!D$87) + (1-B521)*Baseline!D$88 )</f>
        <v>0.000396014404</v>
      </c>
      <c r="AZ521" s="51">
        <f t="shared" si="6"/>
        <v>0.02819126197</v>
      </c>
      <c r="BA521" s="51">
        <f>AF521 * ( (1-Baseline!F$88-Baseline!F$87) + (1-Baseline!B$36)*Baseline!F$88 )</f>
        <v>0.00126087739</v>
      </c>
      <c r="BB521" s="51">
        <f>AG521 * ( (1-Baseline!F$88-Baseline!F$87) + (1-Baseline!B$36)*Baseline!F$88 )</f>
        <v>0.0001824210018</v>
      </c>
      <c r="BC521" s="51">
        <f>AH521 * ( (1-Baseline!F$88-Baseline!F$87) + (1-Baseline!B$36)*Baseline!F$88 )</f>
        <v>0.03310479435</v>
      </c>
      <c r="BD521" s="51">
        <f>AI521 * ( (1-Baseline!F$88-Baseline!F$87) + (1-Baseline!B$36)*Baseline!F$88 )</f>
        <v>0.0004168020273</v>
      </c>
      <c r="BE521" s="51">
        <f t="shared" si="7"/>
        <v>0.03496489477</v>
      </c>
      <c r="BF521" s="51">
        <f>AK521 * ( (1-Baseline!H$88-Baseline!H$87) + (1-Baseline!B$36)*Baseline!H$88 )</f>
        <v>0.00002811941724</v>
      </c>
      <c r="BG521" s="51">
        <f>AL521 * ( (1-Baseline!H$88-Baseline!H$87) + (1-Baseline!B$36)*Baseline!H$88 )</f>
        <v>0.0002103602957</v>
      </c>
      <c r="BH521" s="51">
        <f>AM521 * ( (1-Baseline!H$88-Baseline!H$87) + (1-Baseline!B$36)*Baseline!H$88 )</f>
        <v>0.00004532572903</v>
      </c>
      <c r="BI521" s="51">
        <f>AN521 * ( (1-Baseline!H$88-Baseline!H$87) + (1-Baseline!B$36)*Baseline!H$88 )</f>
        <v>0.02745880463</v>
      </c>
      <c r="BJ521" s="51">
        <f t="shared" si="8"/>
        <v>0.02774261007</v>
      </c>
      <c r="BK521" s="61"/>
      <c r="BL521" s="51">
        <f t="shared" si="19"/>
        <v>0.9496363744</v>
      </c>
      <c r="BM521" s="51">
        <f t="shared" si="20"/>
        <v>0.01727285927</v>
      </c>
      <c r="BN521" s="51">
        <f t="shared" si="21"/>
        <v>0.02745944577</v>
      </c>
      <c r="BO521" s="51">
        <f t="shared" si="22"/>
        <v>0.005631320573</v>
      </c>
      <c r="BP521" s="51">
        <f t="shared" si="9"/>
        <v>1</v>
      </c>
      <c r="BQ521" s="51">
        <f t="shared" si="23"/>
        <v>0.05831337373</v>
      </c>
      <c r="BR521" s="51">
        <f t="shared" si="24"/>
        <v>0.9142270819</v>
      </c>
      <c r="BS521" s="51">
        <f t="shared" si="25"/>
        <v>0.01341212773</v>
      </c>
      <c r="BT521" s="51">
        <f t="shared" si="26"/>
        <v>0.01404741669</v>
      </c>
      <c r="BU521" s="51">
        <f t="shared" si="10"/>
        <v>1</v>
      </c>
      <c r="BV521" s="51">
        <f t="shared" si="27"/>
        <v>0.03606123794</v>
      </c>
      <c r="BW521" s="51">
        <f t="shared" si="28"/>
        <v>0.005217261572</v>
      </c>
      <c r="BX521" s="51">
        <f t="shared" si="29"/>
        <v>0.9468009147</v>
      </c>
      <c r="BY521" s="51">
        <f t="shared" si="30"/>
        <v>0.01192058578</v>
      </c>
      <c r="BZ521" s="51">
        <f t="shared" si="11"/>
        <v>1</v>
      </c>
      <c r="CA521" s="51">
        <f t="shared" si="31"/>
        <v>0.001013582254</v>
      </c>
      <c r="CB521" s="51">
        <f t="shared" si="32"/>
        <v>0.007582570464</v>
      </c>
      <c r="CC521" s="51">
        <f t="shared" si="33"/>
        <v>0.00163379469</v>
      </c>
      <c r="CD521" s="51">
        <f t="shared" si="34"/>
        <v>0.9897700526</v>
      </c>
      <c r="CE521" s="51">
        <f t="shared" si="12"/>
        <v>1</v>
      </c>
      <c r="CF521" s="61"/>
      <c r="CG521" s="51">
        <f t="shared" si="35"/>
        <v>0.9496363744</v>
      </c>
      <c r="CH521" s="51">
        <f t="shared" si="36"/>
        <v>0.01727285927</v>
      </c>
      <c r="CI521" s="51">
        <f t="shared" si="37"/>
        <v>0.02745944577</v>
      </c>
      <c r="CJ521" s="51">
        <f t="shared" si="38"/>
        <v>0.005631320573</v>
      </c>
      <c r="CK521" s="51">
        <f t="shared" si="13"/>
        <v>1</v>
      </c>
      <c r="CL521" s="51">
        <f t="shared" si="39"/>
        <v>0.05831337373</v>
      </c>
      <c r="CM521" s="51">
        <f t="shared" si="40"/>
        <v>0.9142270819</v>
      </c>
      <c r="CN521" s="51">
        <f t="shared" si="41"/>
        <v>0.01341212773</v>
      </c>
      <c r="CO521" s="51">
        <f t="shared" si="42"/>
        <v>0.01404741669</v>
      </c>
      <c r="CP521" s="51">
        <f t="shared" si="14"/>
        <v>1</v>
      </c>
      <c r="CQ521" s="51">
        <f t="shared" si="43"/>
        <v>0.03606123794</v>
      </c>
      <c r="CR521" s="51">
        <f t="shared" si="44"/>
        <v>0.005217261572</v>
      </c>
      <c r="CS521" s="51">
        <f t="shared" si="45"/>
        <v>0.9468009147</v>
      </c>
      <c r="CT521" s="51">
        <f t="shared" si="46"/>
        <v>0.01192058578</v>
      </c>
      <c r="CU521" s="51">
        <f t="shared" si="15"/>
        <v>1</v>
      </c>
      <c r="CV521" s="51">
        <f t="shared" si="47"/>
        <v>0.001013582254</v>
      </c>
      <c r="CW521" s="51">
        <f t="shared" si="48"/>
        <v>0.007582570464</v>
      </c>
      <c r="CX521" s="51">
        <f t="shared" si="49"/>
        <v>0.00163379469</v>
      </c>
      <c r="CY521" s="51">
        <f t="shared" si="50"/>
        <v>0.9897700526</v>
      </c>
      <c r="CZ521" s="51">
        <f t="shared" si="16"/>
        <v>1</v>
      </c>
      <c r="DA521" s="61"/>
      <c r="DB521" s="51">
        <f>(AQ521*Baseline!B$7 + AV521*Baseline!B$11 + BA521*Baseline!B$16 + BF521*Baseline!B$18)</f>
        <v>66350.66171</v>
      </c>
      <c r="DC521" s="51">
        <f>(AR521*Baseline!B$7 + AW521*Baseline!B$11 + BB521*Baseline!B$16 + BG521*Baseline!B$18)</f>
        <v>66558.23474</v>
      </c>
      <c r="DD521" s="51">
        <f>(AS521*Baseline!B$7 + AX521*Baseline!B$11 + BC521*Baseline!B$16 + BH521*Baseline!B$18)</f>
        <v>115450.9785</v>
      </c>
      <c r="DE521" s="51">
        <f>(AT521*Baseline!B$7 + AY521*Baseline!B$11 + BD521*Baseline!B$16 + BI521*Baseline!B$18)</f>
        <v>1259946.578</v>
      </c>
      <c r="DF521" s="51">
        <f t="shared" si="17"/>
        <v>1508306.453</v>
      </c>
      <c r="DG521" s="61"/>
      <c r="DH521" s="51">
        <f t="shared" si="51"/>
        <v>0.04399017295</v>
      </c>
      <c r="DI521" s="51">
        <f t="shared" si="52"/>
        <v>0.04412779288</v>
      </c>
      <c r="DJ521" s="51">
        <f t="shared" si="53"/>
        <v>0.07654344932</v>
      </c>
      <c r="DK521" s="51">
        <f t="shared" si="54"/>
        <v>0.8353385849</v>
      </c>
      <c r="DL521" s="51">
        <f t="shared" si="18"/>
        <v>1</v>
      </c>
      <c r="DM521" s="61"/>
      <c r="DN521" s="51">
        <f>DH521 / (Baseline!B$7/Baseline!B$17)</f>
        <v>4.695661625</v>
      </c>
      <c r="DO521" s="51">
        <f>DI521 / (Baseline!B$11/Baseline!B$17)</f>
        <v>1.065266041</v>
      </c>
      <c r="DP521" s="51">
        <f>DJ521 / (Baseline!B$16/Baseline!B$17)</f>
        <v>1.182827611</v>
      </c>
      <c r="DQ521" s="51">
        <f>DK521 / (Baseline!B$18/Baseline!B$17)</f>
        <v>0.9444240157</v>
      </c>
      <c r="DR521" s="79"/>
      <c r="DS521" s="51">
        <f>(AU521*Baseline!B$34)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0.03119539979</v>
      </c>
      <c r="DT521" s="51">
        <f>(AZ521*Baseline!B$34) + (Baseline!D$88*(1-Baseline!D$89)*Baseline!B$35) + (Baseline!D$88*Baseline!D$89*((1-Baseline!D$90)*Baseline!B$40 + Baseline!D$90*Baseline!B$41))</f>
        <v>0.0106422573</v>
      </c>
      <c r="DU521" s="51">
        <f>(BE521*Baseline!B$34) + (Baseline!F$88*(1-Baseline!F$89)*Baseline!B$35) + (Baseline!F$88*Baseline!F$89*((1-Baseline!F$90)*Baseline!B$40 + Baseline!F$90*Baseline!B$41))</f>
        <v>0.01297537421</v>
      </c>
      <c r="DV521" s="51">
        <f>(BJ521*Baseline!B$34) + (Baseline!H$88*(1-Baseline!H$89)*Baseline!B$35) + (Baseline!H$88*Baseline!H$89*((1-Baseline!H$90)*Baseline!B$40 + Baseline!H$90*Baseline!B$41))</f>
        <v>0.009306391511</v>
      </c>
      <c r="DW521" s="51">
        <f>( DS521*Baseline!B$7 + DT521*Baseline!B$11 + DU521*Baseline!B$16 + DV521*Baseline!B$18 ) / Baseline!B$17</f>
        <v>0.009804218741</v>
      </c>
    </row>
    <row r="522">
      <c r="A522" s="4" t="s">
        <v>841</v>
      </c>
      <c r="B522" s="45">
        <f>MIN( MAX( NORMINV( MCrands!B522, (B$5+B$4)/2, (B$5-B$4)/3.29 ), 0 ), 1 )</f>
        <v>0.4711791405</v>
      </c>
      <c r="C522" s="45">
        <f>MAX( NORMINV( MCrands!C522, (C$5+C$4)/2, (C$5-C$4)/3.29 ), 0 )</f>
        <v>2.364483148</v>
      </c>
      <c r="D522" s="41"/>
      <c r="E522" s="43">
        <f>Baseline!B$33 * (C522 * Baseline!B$66*Baseline!B$66/Baseline!B$73 + Baseline!B$52*Baseline!B$52/Baseline!B$74 + Baseline!B$53*Baseline!B$53/Baseline!B$75 + Baseline!B$54*Baseline!B$54/Baseline!B$76)</f>
        <v>0.00001678184168</v>
      </c>
      <c r="F522" s="43">
        <f>Baseline!B$33 * (C522 * Baseline!B$66*Baseline!B$57/Baseline!B$73 + Baseline!B$52*Baseline!B$67/Baseline!B$74 + Baseline!B$53*Baseline!B$55/Baseline!B$75 + Baseline!B$54*Baseline!B$56/Baseline!B$76)</f>
        <v>0.0000001995176324</v>
      </c>
      <c r="G522" s="45">
        <f>Baseline!B$33 * (C522 * Baseline!B$66*Baseline!B$58/Baseline!B$73 + Baseline!B$52*Baseline!B$59/Baseline!B$74 + Baseline!B$53*Baseline!B$68/Baseline!B$75 + Baseline!B$54*Baseline!B$60/Baseline!B$76)</f>
        <v>0.0000001677435382</v>
      </c>
      <c r="H522" s="43">
        <f>Baseline!B$33 * (C522 * Baseline!B$66*Baseline!B$61/Baseline!B$73 + Baseline!B$52*Baseline!B$62/Baseline!B$74 + Baseline!B$53*Baseline!B$63/Baseline!B$75 + Baseline!B$54*Baseline!B$69/Baseline!B$76)</f>
        <v>0.000000003312417525</v>
      </c>
      <c r="I522" s="43">
        <f>Baseline!B$33 * (C522 * Baseline!B$57*Baseline!B$66/Baseline!B$73 + Baseline!B$67*Baseline!B$52/Baseline!B$74 + Baseline!B$55*Baseline!B$53/Baseline!B$75 + Baseline!B$56*Baseline!B$54/Baseline!B$76)</f>
        <v>0.0000001995176324</v>
      </c>
      <c r="J522" s="45">
        <f>Baseline!B$33 * (C522 * Baseline!B$57*Baseline!B$57/Baseline!B$73 + Baseline!B$67*Baseline!B$67/Baseline!B$74 + Baseline!B$55*Baseline!B$55/Baseline!B$75 + Baseline!B$56*Baseline!B$56/Baseline!B$76)</f>
        <v>0.000001763813745</v>
      </c>
      <c r="K522" s="43">
        <f>Baseline!B$33 * (C522 * Baseline!B$57*Baseline!B$58/Baseline!B$73 + Baseline!B$67*Baseline!B$59/Baseline!B$74 + Baseline!B$55*Baseline!B$68/Baseline!B$75 + Baseline!B$56*Baseline!B$60/Baseline!B$76)</f>
        <v>0.000000013741774</v>
      </c>
      <c r="L522" s="45">
        <f>Baseline!B$33 * (C522 * Baseline!B$57*Baseline!B$61/Baseline!B$73 + Baseline!B$67*Baseline!B$62/Baseline!B$74 + Baseline!B$55*Baseline!B$63/Baseline!B$75 + Baseline!B$56*Baseline!B$69/Baseline!B$76)</f>
        <v>0.00000001439283728</v>
      </c>
      <c r="M522" s="43">
        <f>Baseline!B$33 * (C522 * Baseline!B$58*Baseline!B$66/Baseline!B$73 + Baseline!B$59*Baseline!B$52/Baseline!B$74 + Baseline!B$68*Baseline!B$53/Baseline!B$75 + Baseline!B$60*Baseline!B$54/Baseline!B$76)</f>
        <v>0.0000001677435382</v>
      </c>
      <c r="N522" s="45">
        <f>Baseline!B$33 * (C522 * Baseline!B$58*Baseline!B$57/Baseline!B$73 + Baseline!B$59*Baseline!B$67/Baseline!B$74 + Baseline!B$68*Baseline!B$55/Baseline!B$75 + Baseline!B$60*Baseline!B$56/Baseline!B$76)</f>
        <v>0.000000013741774</v>
      </c>
      <c r="O522" s="45">
        <f>Baseline!B$33 * (C522 * Baseline!B$58*Baseline!B$58/Baseline!B$73 + Baseline!B$59*Baseline!B$59/Baseline!B$74 + Baseline!B$68*Baseline!B$68/Baseline!B$75 + Baseline!B$60*Baseline!B$60/Baseline!B$76)</f>
        <v>0.000001324389914</v>
      </c>
      <c r="P522" s="43">
        <f>Baseline!B$33 * (C522 * Baseline!B$58*Baseline!B$61/Baseline!B$73 + Baseline!B$59*Baseline!B$62/Baseline!B$74 + Baseline!B$68*Baseline!B$63/Baseline!B$75 + Baseline!B$60*Baseline!B$69/Baseline!B$76)</f>
        <v>0.000000001646905964</v>
      </c>
      <c r="Q522" s="43">
        <f>Baseline!B$33 * (C522 * Baseline!B$61*Baseline!B$66/Baseline!B$73 + Baseline!B$62*Baseline!B$52/Baseline!B$74 + Baseline!B$63*Baseline!B$53/Baseline!B$75 + Baseline!B$69*Baseline!B$54/Baseline!B$76)</f>
        <v>0.000000003312417525</v>
      </c>
      <c r="R522" s="43">
        <f>Baseline!B$33 * (C522 * Baseline!B$61*Baseline!B$57/Baseline!B$73 + Baseline!B$62*Baseline!B$67/Baseline!B$74 + Baseline!B$63*Baseline!B$55/Baseline!B$75 + Baseline!B$69*Baseline!B$56/Baseline!B$76)</f>
        <v>0.00000001439283728</v>
      </c>
      <c r="S522" s="43">
        <f>Baseline!B$33 * (C522 * Baseline!B$61*Baseline!B$58/Baseline!B$73 + Baseline!B$62*Baseline!B$59/Baseline!B$74 + Baseline!B$63*Baseline!B$68/Baseline!B$75 + Baseline!B$69*Baseline!B$60/Baseline!B$76)</f>
        <v>0.000000001646905964</v>
      </c>
      <c r="T522" s="43">
        <f>Baseline!B$33 * (C522 * Baseline!B$61*Baseline!B$61/Baseline!B$73 + Baseline!B$62*Baseline!B$62/Baseline!B$74 + Baseline!B$63*Baseline!B$63/Baseline!B$75 + Baseline!B$69*Baseline!B$69/Baseline!B$76)</f>
        <v>0.00000009854654151</v>
      </c>
      <c r="U522" s="41"/>
      <c r="V522" s="43">
        <f>E522 * ( Baseline!B$87 * Baseline!B$7 )</f>
        <v>0.1741787348</v>
      </c>
      <c r="W522" s="43">
        <f>F522 * ( Baseline!D$87 * Baseline!B$11 )</f>
        <v>0.003680421097</v>
      </c>
      <c r="X522" s="43">
        <f>G522 * ( Baseline!F$87 * Baseline!B$16 )</f>
        <v>0.005826533207</v>
      </c>
      <c r="Y522" s="43">
        <f>H522 * ( Baseline!H$87 * Baseline!B$18 )</f>
        <v>0.001164889355</v>
      </c>
      <c r="Z522" s="51">
        <f t="shared" si="1"/>
        <v>0.1848505785</v>
      </c>
      <c r="AA522" s="43">
        <f>I522 * ( Baseline!B$87 * Baseline!B$7 )</f>
        <v>0.002070793507</v>
      </c>
      <c r="AB522" s="45">
        <f>J522 * ( Baseline!D$87 * Baseline!B$11 )</f>
        <v>0.03253635901</v>
      </c>
      <c r="AC522" s="45">
        <f>K522 * ( Baseline!F$87 * Baseline!B$16 )</f>
        <v>0.0004773173584</v>
      </c>
      <c r="AD522" s="45">
        <f>L522 * ( Baseline!F$87 * Baseline!B$16 )</f>
        <v>0.0004999318913</v>
      </c>
      <c r="AE522" s="51">
        <f t="shared" si="2"/>
        <v>0.03558440177</v>
      </c>
      <c r="AF522" s="51">
        <f>M522 * ( Baseline!B$87 * Baseline!B$7 )</f>
        <v>0.001741010183</v>
      </c>
      <c r="AG522" s="51">
        <f>N522 * ( Baseline!D$87 * Baseline!B$11 )</f>
        <v>0.0002534889491</v>
      </c>
      <c r="AH522" s="51">
        <f>O522 * ( Baseline!F$87 * Baseline!B$16 )</f>
        <v>0.04600237895</v>
      </c>
      <c r="AI522" s="51">
        <f>P522 * ( Baseline!H$87 * Baseline!B$18 )</f>
        <v>0.00057917313</v>
      </c>
      <c r="AJ522" s="51">
        <f t="shared" si="3"/>
        <v>0.04857605121</v>
      </c>
      <c r="AK522" s="51">
        <f>Q522 * ( Baseline!B$87 * Baseline!B$7 )</f>
        <v>0.00003437958149</v>
      </c>
      <c r="AL522" s="51">
        <f>R522 * ( Baseline!D$87 * Baseline!B$11 )</f>
        <v>0.00026549885</v>
      </c>
      <c r="AM522" s="51">
        <f>S522 * ( Baseline!F$87 * Baseline!B$16 )</f>
        <v>0.00005720489974</v>
      </c>
      <c r="AN522" s="51">
        <f>T522 * ( Baseline!H$87 * Baseline!B$18 )</f>
        <v>0.0346562039</v>
      </c>
      <c r="AO522" s="51">
        <f t="shared" si="4"/>
        <v>0.03501328723</v>
      </c>
      <c r="AP522" s="61"/>
      <c r="AQ522" s="51">
        <f>V522 * ( (1-Baseline!B$88-Baseline!B$87) + (1-B522)*Baseline!B$88 )</f>
        <v>0.09740955584</v>
      </c>
      <c r="AR522" s="51">
        <f>W522 * ( (1-Baseline!B$88-Baseline!B$87) + (1-B522)*Baseline!B$88 )</f>
        <v>0.002058277578</v>
      </c>
      <c r="AS522" s="51">
        <f>X522 * ( (1-Baseline!B$88-Baseline!B$87) + (1-B522)*Baseline!B$88 )</f>
        <v>0.003258491987</v>
      </c>
      <c r="AT522" s="51">
        <f>Y522 * ( (1-Baseline!B$88-Baseline!B$87) + (1-B522)*Baseline!B$88 )</f>
        <v>0.0006514650297</v>
      </c>
      <c r="AU522" s="51">
        <f t="shared" si="5"/>
        <v>0.1033777904</v>
      </c>
      <c r="AV522" s="51">
        <f>AA522 * ( (1-Baseline!D$88-Baseline!D$87) + (1-B522)*Baseline!D$88 )</f>
        <v>0.001615861181</v>
      </c>
      <c r="AW522" s="51">
        <f>AB522 * ( (1-Baseline!D$88-Baseline!D$87) + (1-B522)*Baseline!D$88 )</f>
        <v>0.02538845102</v>
      </c>
      <c r="AX522" s="51">
        <f>AC522 * ( (1-Baseline!D$88-Baseline!D$87) + (1-B522)*Baseline!D$88 )</f>
        <v>0.0003724555771</v>
      </c>
      <c r="AY522" s="51">
        <f>AD522 * ( (1-Baseline!D$88-Baseline!D$87) + (1-B522)*Baseline!D$88 )</f>
        <v>0.0003901019266</v>
      </c>
      <c r="AZ522" s="51">
        <f t="shared" si="6"/>
        <v>0.02776686971</v>
      </c>
      <c r="BA522" s="51">
        <f>AF522 * ( (1-Baseline!F$88-Baseline!F$87) + (1-Baseline!B$36)*Baseline!F$88 )</f>
        <v>0.00125288664</v>
      </c>
      <c r="BB522" s="51">
        <f>AG522 * ( (1-Baseline!F$88-Baseline!F$87) + (1-Baseline!B$36)*Baseline!F$88 )</f>
        <v>0.0001824187594</v>
      </c>
      <c r="BC522" s="51">
        <f>AH522 * ( (1-Baseline!F$88-Baseline!F$87) + (1-Baseline!B$36)*Baseline!F$88 )</f>
        <v>0.03310478397</v>
      </c>
      <c r="BD522" s="51">
        <f>AI522 * ( (1-Baseline!F$88-Baseline!F$87) + (1-Baseline!B$36)*Baseline!F$88 )</f>
        <v>0.0004167915179</v>
      </c>
      <c r="BE522" s="51">
        <f t="shared" si="7"/>
        <v>0.03495688088</v>
      </c>
      <c r="BF522" s="51">
        <f>AK522 * ( (1-Baseline!H$88-Baseline!H$87) + (1-Baseline!B$36)*Baseline!H$88 )</f>
        <v>0.00002723963001</v>
      </c>
      <c r="BG522" s="51">
        <f>AL522 * ( (1-Baseline!H$88-Baseline!H$87) + (1-Baseline!B$36)*Baseline!H$88 )</f>
        <v>0.0002103600489</v>
      </c>
      <c r="BH522" s="51">
        <f>AM522 * ( (1-Baseline!H$88-Baseline!H$87) + (1-Baseline!B$36)*Baseline!H$88 )</f>
        <v>0.00004532458616</v>
      </c>
      <c r="BI522" s="51">
        <f>AN522 * ( (1-Baseline!H$88-Baseline!H$87) + (1-Baseline!B$36)*Baseline!H$88 )</f>
        <v>0.02745880347</v>
      </c>
      <c r="BJ522" s="51">
        <f t="shared" si="8"/>
        <v>0.02774172774</v>
      </c>
      <c r="BK522" s="61"/>
      <c r="BL522" s="51">
        <f t="shared" si="19"/>
        <v>0.9422677292</v>
      </c>
      <c r="BM522" s="51">
        <f t="shared" si="20"/>
        <v>0.01991024928</v>
      </c>
      <c r="BN522" s="51">
        <f t="shared" si="21"/>
        <v>0.03152023248</v>
      </c>
      <c r="BO522" s="51">
        <f t="shared" si="22"/>
        <v>0.006301789069</v>
      </c>
      <c r="BP522" s="51">
        <f t="shared" si="9"/>
        <v>1</v>
      </c>
      <c r="BQ522" s="51">
        <f t="shared" si="23"/>
        <v>0.05819385471</v>
      </c>
      <c r="BR522" s="51">
        <f t="shared" si="24"/>
        <v>0.9143432908</v>
      </c>
      <c r="BS522" s="51">
        <f t="shared" si="25"/>
        <v>0.0134136682</v>
      </c>
      <c r="BT522" s="51">
        <f t="shared" si="26"/>
        <v>0.01404918634</v>
      </c>
      <c r="BU522" s="51">
        <f t="shared" si="10"/>
        <v>1</v>
      </c>
      <c r="BV522" s="51">
        <f t="shared" si="27"/>
        <v>0.03584091626</v>
      </c>
      <c r="BW522" s="51">
        <f t="shared" si="28"/>
        <v>0.005218393483</v>
      </c>
      <c r="BX522" s="51">
        <f t="shared" si="29"/>
        <v>0.9470176723</v>
      </c>
      <c r="BY522" s="51">
        <f t="shared" si="30"/>
        <v>0.01192301794</v>
      </c>
      <c r="BZ522" s="51">
        <f t="shared" si="11"/>
        <v>1</v>
      </c>
      <c r="CA522" s="51">
        <f t="shared" si="31"/>
        <v>0.0009819009927</v>
      </c>
      <c r="CB522" s="51">
        <f t="shared" si="32"/>
        <v>0.00758280273</v>
      </c>
      <c r="CC522" s="51">
        <f t="shared" si="33"/>
        <v>0.001633805457</v>
      </c>
      <c r="CD522" s="51">
        <f t="shared" si="34"/>
        <v>0.9898014908</v>
      </c>
      <c r="CE522" s="51">
        <f t="shared" si="12"/>
        <v>1</v>
      </c>
      <c r="CF522" s="61"/>
      <c r="CG522" s="51">
        <f t="shared" si="35"/>
        <v>0.9422677292</v>
      </c>
      <c r="CH522" s="51">
        <f t="shared" si="36"/>
        <v>0.01991024928</v>
      </c>
      <c r="CI522" s="51">
        <f t="shared" si="37"/>
        <v>0.03152023248</v>
      </c>
      <c r="CJ522" s="51">
        <f t="shared" si="38"/>
        <v>0.006301789069</v>
      </c>
      <c r="CK522" s="51">
        <f t="shared" si="13"/>
        <v>1</v>
      </c>
      <c r="CL522" s="51">
        <f t="shared" si="39"/>
        <v>0.05819385471</v>
      </c>
      <c r="CM522" s="51">
        <f t="shared" si="40"/>
        <v>0.9143432908</v>
      </c>
      <c r="CN522" s="51">
        <f t="shared" si="41"/>
        <v>0.0134136682</v>
      </c>
      <c r="CO522" s="51">
        <f t="shared" si="42"/>
        <v>0.01404918634</v>
      </c>
      <c r="CP522" s="51">
        <f t="shared" si="14"/>
        <v>1</v>
      </c>
      <c r="CQ522" s="51">
        <f t="shared" si="43"/>
        <v>0.03584091626</v>
      </c>
      <c r="CR522" s="51">
        <f t="shared" si="44"/>
        <v>0.005218393483</v>
      </c>
      <c r="CS522" s="51">
        <f t="shared" si="45"/>
        <v>0.9470176723</v>
      </c>
      <c r="CT522" s="51">
        <f t="shared" si="46"/>
        <v>0.01192301794</v>
      </c>
      <c r="CU522" s="51">
        <f t="shared" si="15"/>
        <v>1</v>
      </c>
      <c r="CV522" s="51">
        <f t="shared" si="47"/>
        <v>0.0009819009927</v>
      </c>
      <c r="CW522" s="51">
        <f t="shared" si="48"/>
        <v>0.00758280273</v>
      </c>
      <c r="CX522" s="51">
        <f t="shared" si="49"/>
        <v>0.001633805457</v>
      </c>
      <c r="CY522" s="51">
        <f t="shared" si="50"/>
        <v>0.9898014908</v>
      </c>
      <c r="CZ522" s="51">
        <f t="shared" si="16"/>
        <v>1</v>
      </c>
      <c r="DA522" s="61"/>
      <c r="DB522" s="51">
        <f>(AQ522*Baseline!B$7 + AV522*Baseline!B$11 + BA522*Baseline!B$16 + BF522*Baseline!B$18)</f>
        <v>56153.66932</v>
      </c>
      <c r="DC522" s="51">
        <f>(AR522*Baseline!B$7 + AW522*Baseline!B$11 + BB522*Baseline!B$16 + BG522*Baseline!B$18)</f>
        <v>65688.86461</v>
      </c>
      <c r="DD522" s="51">
        <f>(AS522*Baseline!B$7 + AX522*Baseline!B$11 + BC522*Baseline!B$16 + BH522*Baseline!B$18)</f>
        <v>115361.8857</v>
      </c>
      <c r="DE522" s="51">
        <f>(AT522*Baseline!B$7 + AY522*Baseline!B$11 + BD522*Baseline!B$16 + BI522*Baseline!B$18)</f>
        <v>1259909.903</v>
      </c>
      <c r="DF522" s="51">
        <f t="shared" si="17"/>
        <v>1497114.323</v>
      </c>
      <c r="DG522" s="61"/>
      <c r="DH522" s="51">
        <f t="shared" si="51"/>
        <v>0.03750793674</v>
      </c>
      <c r="DI522" s="51">
        <f t="shared" si="52"/>
        <v>0.04387698628</v>
      </c>
      <c r="DJ522" s="51">
        <f t="shared" si="53"/>
        <v>0.07705616326</v>
      </c>
      <c r="DK522" s="51">
        <f t="shared" si="54"/>
        <v>0.8415589137</v>
      </c>
      <c r="DL522" s="51">
        <f t="shared" si="18"/>
        <v>1</v>
      </c>
      <c r="DM522" s="61"/>
      <c r="DN522" s="51">
        <f>DH522 / (Baseline!B$7/Baseline!B$17)</f>
        <v>4.003725545</v>
      </c>
      <c r="DO522" s="51">
        <f>DI522 / (Baseline!B$11/Baseline!B$17)</f>
        <v>1.059211449</v>
      </c>
      <c r="DP522" s="51">
        <f>DJ522 / (Baseline!B$16/Baseline!B$17)</f>
        <v>1.190750591</v>
      </c>
      <c r="DQ522" s="51">
        <f>DK522 / (Baseline!B$18/Baseline!B$17)</f>
        <v>0.9514566466</v>
      </c>
      <c r="DR522" s="79"/>
      <c r="DS522" s="51">
        <f>(AU522*Baseline!B$34)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0.02803619981</v>
      </c>
      <c r="DT522" s="51">
        <f>(AZ522*Baseline!B$34) + (Baseline!D$88*(1-Baseline!D$89)*Baseline!B$35) + (Baseline!D$88*Baseline!D$89*((1-Baseline!D$90)*Baseline!B$40 + Baseline!D$90*Baseline!B$41))</f>
        <v>0.01057859846</v>
      </c>
      <c r="DU522" s="51">
        <f>(BE522*Baseline!B$34) + (Baseline!F$88*(1-Baseline!F$89)*Baseline!B$35) + (Baseline!F$88*Baseline!F$89*((1-Baseline!F$90)*Baseline!B$40 + Baseline!F$90*Baseline!B$41))</f>
        <v>0.01297417213</v>
      </c>
      <c r="DV522" s="51">
        <f>(BJ522*Baseline!B$34) + (Baseline!H$88*(1-Baseline!H$89)*Baseline!B$35) + (Baseline!H$88*Baseline!H$89*((1-Baseline!H$90)*Baseline!B$40 + Baseline!H$90*Baseline!B$41))</f>
        <v>0.009306259161</v>
      </c>
      <c r="DW522" s="51">
        <f>( DS522*Baseline!B$7 + DT522*Baseline!B$11 + DU522*Baseline!B$16 + DV522*Baseline!B$18 ) / Baseline!B$17</f>
        <v>0.00977179067</v>
      </c>
    </row>
    <row r="523">
      <c r="A523" s="4" t="s">
        <v>842</v>
      </c>
      <c r="B523" s="45">
        <f>MIN( MAX( NORMINV( MCrands!B523, (B$5+B$4)/2, (B$5-B$4)/3.29 ), 0 ), 1 )</f>
        <v>0.470659324</v>
      </c>
      <c r="C523" s="45">
        <f>MAX( NORMINV( MCrands!C523, (C$5+C$4)/2, (C$5-C$4)/3.29 ), 0 )</f>
        <v>2.90771279</v>
      </c>
      <c r="D523" s="41"/>
      <c r="E523" s="43">
        <f>Baseline!B$33 * (C523 * Baseline!B$66*Baseline!B$66/Baseline!B$73 + Baseline!B$52*Baseline!B$52/Baseline!B$74 + Baseline!B$53*Baseline!B$53/Baseline!B$75 + Baseline!B$54*Baseline!B$54/Baseline!B$76)</f>
        <v>0.00002062792059</v>
      </c>
      <c r="F523" s="43">
        <f>Baseline!B$33 * (C523 * Baseline!B$66*Baseline!B$57/Baseline!B$73 + Baseline!B$52*Baseline!B$67/Baseline!B$74 + Baseline!B$53*Baseline!B$55/Baseline!B$75 + Baseline!B$54*Baseline!B$56/Baseline!B$76)</f>
        <v>0.000000200124908</v>
      </c>
      <c r="G523" s="45">
        <f>Baseline!B$33 * (C523 * Baseline!B$66*Baseline!B$58/Baseline!B$73 + Baseline!B$52*Baseline!B$59/Baseline!B$74 + Baseline!B$53*Baseline!B$68/Baseline!B$75 + Baseline!B$54*Baseline!B$60/Baseline!B$76)</f>
        <v>0.0000001692364241</v>
      </c>
      <c r="H523" s="43">
        <f>Baseline!B$33 * (C523 * Baseline!B$66*Baseline!B$61/Baseline!B$73 + Baseline!B$52*Baseline!B$62/Baseline!B$74 + Baseline!B$53*Baseline!B$63/Baseline!B$75 + Baseline!B$54*Baseline!B$69/Baseline!B$76)</f>
        <v>0.000000003461706114</v>
      </c>
      <c r="I523" s="43">
        <f>Baseline!B$33 * (C523 * Baseline!B$57*Baseline!B$66/Baseline!B$73 + Baseline!B$67*Baseline!B$52/Baseline!B$74 + Baseline!B$55*Baseline!B$53/Baseline!B$75 + Baseline!B$56*Baseline!B$54/Baseline!B$76)</f>
        <v>0.000000200124908</v>
      </c>
      <c r="J523" s="45">
        <f>Baseline!B$33 * (C523 * Baseline!B$57*Baseline!B$57/Baseline!B$73 + Baseline!B$67*Baseline!B$67/Baseline!B$74 + Baseline!B$55*Baseline!B$55/Baseline!B$75 + Baseline!B$56*Baseline!B$56/Baseline!B$76)</f>
        <v>0.000001763813841</v>
      </c>
      <c r="K523" s="43">
        <f>Baseline!B$33 * (C523 * Baseline!B$57*Baseline!B$58/Baseline!B$73 + Baseline!B$67*Baseline!B$59/Baseline!B$74 + Baseline!B$55*Baseline!B$68/Baseline!B$75 + Baseline!B$56*Baseline!B$60/Baseline!B$76)</f>
        <v>0.00000001374200972</v>
      </c>
      <c r="L523" s="45">
        <f>Baseline!B$33 * (C523 * Baseline!B$57*Baseline!B$61/Baseline!B$73 + Baseline!B$67*Baseline!B$62/Baseline!B$74 + Baseline!B$55*Baseline!B$63/Baseline!B$75 + Baseline!B$56*Baseline!B$69/Baseline!B$76)</f>
        <v>0.00000001439286085</v>
      </c>
      <c r="M523" s="43">
        <f>Baseline!B$33 * (C523 * Baseline!B$58*Baseline!B$66/Baseline!B$73 + Baseline!B$59*Baseline!B$52/Baseline!B$74 + Baseline!B$68*Baseline!B$53/Baseline!B$75 + Baseline!B$60*Baseline!B$54/Baseline!B$76)</f>
        <v>0.0000001692364241</v>
      </c>
      <c r="N523" s="45">
        <f>Baseline!B$33 * (C523 * Baseline!B$58*Baseline!B$57/Baseline!B$73 + Baseline!B$59*Baseline!B$67/Baseline!B$74 + Baseline!B$68*Baseline!B$55/Baseline!B$75 + Baseline!B$60*Baseline!B$56/Baseline!B$76)</f>
        <v>0.00000001374200972</v>
      </c>
      <c r="O523" s="45">
        <f>Baseline!B$33 * (C523 * Baseline!B$58*Baseline!B$58/Baseline!B$73 + Baseline!B$59*Baseline!B$59/Baseline!B$74 + Baseline!B$68*Baseline!B$68/Baseline!B$75 + Baseline!B$60*Baseline!B$60/Baseline!B$76)</f>
        <v>0.000001324390493</v>
      </c>
      <c r="P523" s="43">
        <f>Baseline!B$33 * (C523 * Baseline!B$58*Baseline!B$61/Baseline!B$73 + Baseline!B$59*Baseline!B$62/Baseline!B$74 + Baseline!B$68*Baseline!B$63/Baseline!B$75 + Baseline!B$60*Baseline!B$69/Baseline!B$76)</f>
        <v>0.000000001646963912</v>
      </c>
      <c r="Q523" s="43">
        <f>Baseline!B$33 * (C523 * Baseline!B$61*Baseline!B$66/Baseline!B$73 + Baseline!B$62*Baseline!B$52/Baseline!B$74 + Baseline!B$63*Baseline!B$53/Baseline!B$75 + Baseline!B$69*Baseline!B$54/Baseline!B$76)</f>
        <v>0.000000003461706114</v>
      </c>
      <c r="R523" s="43">
        <f>Baseline!B$33 * (C523 * Baseline!B$61*Baseline!B$57/Baseline!B$73 + Baseline!B$62*Baseline!B$67/Baseline!B$74 + Baseline!B$63*Baseline!B$55/Baseline!B$75 + Baseline!B$69*Baseline!B$56/Baseline!B$76)</f>
        <v>0.00000001439286085</v>
      </c>
      <c r="S523" s="43">
        <f>Baseline!B$33 * (C523 * Baseline!B$61*Baseline!B$58/Baseline!B$73 + Baseline!B$62*Baseline!B$59/Baseline!B$74 + Baseline!B$63*Baseline!B$68/Baseline!B$75 + Baseline!B$69*Baseline!B$60/Baseline!B$76)</f>
        <v>0.000000001646963912</v>
      </c>
      <c r="T523" s="43">
        <f>Baseline!B$33 * (C523 * Baseline!B$61*Baseline!B$61/Baseline!B$73 + Baseline!B$62*Baseline!B$62/Baseline!B$74 + Baseline!B$63*Baseline!B$63/Baseline!B$75 + Baseline!B$69*Baseline!B$69/Baseline!B$76)</f>
        <v>0.0000000985465473</v>
      </c>
      <c r="U523" s="41"/>
      <c r="V523" s="43">
        <f>E523 * ( Baseline!B$87 * Baseline!B$7 )</f>
        <v>0.2140971878</v>
      </c>
      <c r="W523" s="43">
        <f>F523 * ( Baseline!D$87 * Baseline!B$11 )</f>
        <v>0.003691623265</v>
      </c>
      <c r="X523" s="43">
        <f>G523 * ( Baseline!F$87 * Baseline!B$16 )</f>
        <v>0.005878388255</v>
      </c>
      <c r="Y523" s="43">
        <f>H523 * ( Baseline!H$87 * Baseline!B$18 )</f>
        <v>0.00121739019</v>
      </c>
      <c r="Z523" s="51">
        <f t="shared" si="1"/>
        <v>0.2248845895</v>
      </c>
      <c r="AA523" s="43">
        <f>I523 * ( Baseline!B$87 * Baseline!B$7 )</f>
        <v>0.00207709642</v>
      </c>
      <c r="AB523" s="45">
        <f>J523 * ( Baseline!D$87 * Baseline!B$11 )</f>
        <v>0.03253636078</v>
      </c>
      <c r="AC523" s="45">
        <f>K523 * ( Baseline!F$87 * Baseline!B$16 )</f>
        <v>0.000477325546</v>
      </c>
      <c r="AD523" s="45">
        <f>L523 * ( Baseline!F$87 * Baseline!B$16 )</f>
        <v>0.0004999327101</v>
      </c>
      <c r="AE523" s="51">
        <f t="shared" si="2"/>
        <v>0.03559071546</v>
      </c>
      <c r="AF523" s="51">
        <f>M523 * ( Baseline!B$87 * Baseline!B$7 )</f>
        <v>0.001756504846</v>
      </c>
      <c r="AG523" s="51">
        <f>N523 * ( Baseline!D$87 * Baseline!B$11 )</f>
        <v>0.0002534932973</v>
      </c>
      <c r="AH523" s="51">
        <f>O523 * ( Baseline!F$87 * Baseline!B$16 )</f>
        <v>0.04600239908</v>
      </c>
      <c r="AI523" s="51">
        <f>P523 * ( Baseline!H$87 * Baseline!B$18 )</f>
        <v>0.0005791935086</v>
      </c>
      <c r="AJ523" s="51">
        <f t="shared" si="3"/>
        <v>0.04859159073</v>
      </c>
      <c r="AK523" s="51">
        <f>Q523 * ( Baseline!B$87 * Baseline!B$7 )</f>
        <v>0.00003592904776</v>
      </c>
      <c r="AL523" s="51">
        <f>R523 * ( Baseline!D$87 * Baseline!B$11 )</f>
        <v>0.0002654992848</v>
      </c>
      <c r="AM523" s="51">
        <f>S523 * ( Baseline!F$87 * Baseline!B$16 )</f>
        <v>0.00005720691253</v>
      </c>
      <c r="AN523" s="51">
        <f>T523 * ( Baseline!H$87 * Baseline!B$18 )</f>
        <v>0.03465620594</v>
      </c>
      <c r="AO523" s="51">
        <f t="shared" si="4"/>
        <v>0.03501484118</v>
      </c>
      <c r="AP523" s="61"/>
      <c r="AQ523" s="51">
        <f>V523 * ( (1-Baseline!B$88-Baseline!B$87) + (1-B523)*Baseline!B$88 )</f>
        <v>0.1198330224</v>
      </c>
      <c r="AR523" s="51">
        <f>W523 * ( (1-Baseline!B$88-Baseline!B$87) + (1-B523)*Baseline!B$88 )</f>
        <v>0.002066250277</v>
      </c>
      <c r="AS523" s="51">
        <f>X523 * ( (1-Baseline!B$88-Baseline!B$87) + (1-B523)*Baseline!B$88 )</f>
        <v>0.003290211511</v>
      </c>
      <c r="AT523" s="51">
        <f>Y523 * ( (1-Baseline!B$88-Baseline!B$87) + (1-B523)*Baseline!B$88 )</f>
        <v>0.0006813893612</v>
      </c>
      <c r="AU523" s="51">
        <f t="shared" si="5"/>
        <v>0.1258708736</v>
      </c>
      <c r="AV523" s="51">
        <f>AA523 * ( (1-Baseline!D$88-Baseline!D$87) + (1-B523)*Baseline!D$88 )</f>
        <v>0.001621263119</v>
      </c>
      <c r="AW523" s="51">
        <f>AB523 * ( (1-Baseline!D$88-Baseline!D$87) + (1-B523)*Baseline!D$88 )</f>
        <v>0.0253960294</v>
      </c>
      <c r="AX523" s="51">
        <f>AC523 * ( (1-Baseline!D$88-Baseline!D$87) + (1-B523)*Baseline!D$88 )</f>
        <v>0.0003725731246</v>
      </c>
      <c r="AY523" s="51">
        <f>AD523 * ( (1-Baseline!D$88-Baseline!D$87) + (1-B523)*Baseline!D$88 )</f>
        <v>0.0003902189887</v>
      </c>
      <c r="AZ523" s="51">
        <f t="shared" si="6"/>
        <v>0.02778008463</v>
      </c>
      <c r="BA523" s="51">
        <f>AF523 * ( (1-Baseline!F$88-Baseline!F$87) + (1-Baseline!B$36)*Baseline!F$88 )</f>
        <v>0.001264037095</v>
      </c>
      <c r="BB523" s="51">
        <f>AG523 * ( (1-Baseline!F$88-Baseline!F$87) + (1-Baseline!B$36)*Baseline!F$88 )</f>
        <v>0.0001824218885</v>
      </c>
      <c r="BC523" s="51">
        <f>AH523 * ( (1-Baseline!F$88-Baseline!F$87) + (1-Baseline!B$36)*Baseline!F$88 )</f>
        <v>0.03310479845</v>
      </c>
      <c r="BD523" s="51">
        <f>AI523 * ( (1-Baseline!F$88-Baseline!F$87) + (1-Baseline!B$36)*Baseline!F$88 )</f>
        <v>0.000416806183</v>
      </c>
      <c r="BE523" s="51">
        <f t="shared" si="7"/>
        <v>0.03496806362</v>
      </c>
      <c r="BF523" s="51">
        <f>AK523 * ( (1-Baseline!H$88-Baseline!H$87) + (1-Baseline!B$36)*Baseline!H$88 )</f>
        <v>0.00002846730312</v>
      </c>
      <c r="BG523" s="51">
        <f>AL523 * ( (1-Baseline!H$88-Baseline!H$87) + (1-Baseline!B$36)*Baseline!H$88 )</f>
        <v>0.0002103603934</v>
      </c>
      <c r="BH523" s="51">
        <f>AM523 * ( (1-Baseline!H$88-Baseline!H$87) + (1-Baseline!B$36)*Baseline!H$88 )</f>
        <v>0.00004532618094</v>
      </c>
      <c r="BI523" s="51">
        <f>AN523 * ( (1-Baseline!H$88-Baseline!H$87) + (1-Baseline!B$36)*Baseline!H$88 )</f>
        <v>0.02745880509</v>
      </c>
      <c r="BJ523" s="51">
        <f t="shared" si="8"/>
        <v>0.02774295897</v>
      </c>
      <c r="BK523" s="61"/>
      <c r="BL523" s="51">
        <f t="shared" si="19"/>
        <v>0.9520313876</v>
      </c>
      <c r="BM523" s="51">
        <f t="shared" si="20"/>
        <v>0.01641563467</v>
      </c>
      <c r="BN523" s="51">
        <f t="shared" si="21"/>
        <v>0.02613957794</v>
      </c>
      <c r="BO523" s="51">
        <f t="shared" si="22"/>
        <v>0.005413399795</v>
      </c>
      <c r="BP523" s="51">
        <f t="shared" si="9"/>
        <v>1</v>
      </c>
      <c r="BQ523" s="51">
        <f t="shared" si="23"/>
        <v>0.05836062561</v>
      </c>
      <c r="BR523" s="51">
        <f t="shared" si="24"/>
        <v>0.9141811386</v>
      </c>
      <c r="BS523" s="51">
        <f t="shared" si="25"/>
        <v>0.0134115187</v>
      </c>
      <c r="BT523" s="51">
        <f t="shared" si="26"/>
        <v>0.01404671706</v>
      </c>
      <c r="BU523" s="51">
        <f t="shared" si="10"/>
        <v>1</v>
      </c>
      <c r="BV523" s="51">
        <f t="shared" si="27"/>
        <v>0.03614832978</v>
      </c>
      <c r="BW523" s="51">
        <f t="shared" si="28"/>
        <v>0.005216814134</v>
      </c>
      <c r="BX523" s="51">
        <f t="shared" si="29"/>
        <v>0.9467152317</v>
      </c>
      <c r="BY523" s="51">
        <f t="shared" si="30"/>
        <v>0.01191962436</v>
      </c>
      <c r="BZ523" s="51">
        <f t="shared" si="11"/>
        <v>1</v>
      </c>
      <c r="CA523" s="51">
        <f t="shared" si="31"/>
        <v>0.001026109117</v>
      </c>
      <c r="CB523" s="51">
        <f t="shared" si="32"/>
        <v>0.007582478625</v>
      </c>
      <c r="CC523" s="51">
        <f t="shared" si="33"/>
        <v>0.001633790433</v>
      </c>
      <c r="CD523" s="51">
        <f t="shared" si="34"/>
        <v>0.9897576218</v>
      </c>
      <c r="CE523" s="51">
        <f t="shared" si="12"/>
        <v>1</v>
      </c>
      <c r="CF523" s="61"/>
      <c r="CG523" s="51">
        <f t="shared" si="35"/>
        <v>0.9520313876</v>
      </c>
      <c r="CH523" s="51">
        <f t="shared" si="36"/>
        <v>0.01641563467</v>
      </c>
      <c r="CI523" s="51">
        <f t="shared" si="37"/>
        <v>0.02613957794</v>
      </c>
      <c r="CJ523" s="51">
        <f t="shared" si="38"/>
        <v>0.005413399795</v>
      </c>
      <c r="CK523" s="51">
        <f t="shared" si="13"/>
        <v>1</v>
      </c>
      <c r="CL523" s="51">
        <f t="shared" si="39"/>
        <v>0.05836062561</v>
      </c>
      <c r="CM523" s="51">
        <f t="shared" si="40"/>
        <v>0.9141811386</v>
      </c>
      <c r="CN523" s="51">
        <f t="shared" si="41"/>
        <v>0.0134115187</v>
      </c>
      <c r="CO523" s="51">
        <f t="shared" si="42"/>
        <v>0.01404671706</v>
      </c>
      <c r="CP523" s="51">
        <f t="shared" si="14"/>
        <v>1</v>
      </c>
      <c r="CQ523" s="51">
        <f t="shared" si="43"/>
        <v>0.03614832978</v>
      </c>
      <c r="CR523" s="51">
        <f t="shared" si="44"/>
        <v>0.005216814134</v>
      </c>
      <c r="CS523" s="51">
        <f t="shared" si="45"/>
        <v>0.9467152317</v>
      </c>
      <c r="CT523" s="51">
        <f t="shared" si="46"/>
        <v>0.01191962436</v>
      </c>
      <c r="CU523" s="51">
        <f t="shared" si="15"/>
        <v>1</v>
      </c>
      <c r="CV523" s="51">
        <f t="shared" si="47"/>
        <v>0.001026109117</v>
      </c>
      <c r="CW523" s="51">
        <f t="shared" si="48"/>
        <v>0.007582478625</v>
      </c>
      <c r="CX523" s="51">
        <f t="shared" si="49"/>
        <v>0.001633790433</v>
      </c>
      <c r="CY523" s="51">
        <f t="shared" si="50"/>
        <v>0.9897576218</v>
      </c>
      <c r="CZ523" s="51">
        <f t="shared" si="16"/>
        <v>1</v>
      </c>
      <c r="DA523" s="61"/>
      <c r="DB523" s="51">
        <f>(AQ523*Baseline!B$7 + AV523*Baseline!B$11 + BA523*Baseline!B$16 + BF523*Baseline!B$18)</f>
        <v>67134.20766</v>
      </c>
      <c r="DC523" s="51">
        <f>(AR523*Baseline!B$7 + AW523*Baseline!B$11 + BB523*Baseline!B$16 + BG523*Baseline!B$18)</f>
        <v>65709.00987</v>
      </c>
      <c r="DD523" s="51">
        <f>(AS523*Baseline!B$7 + AX523*Baseline!B$11 + BC523*Baseline!B$16 + BH523*Baseline!B$18)</f>
        <v>115377.6433</v>
      </c>
      <c r="DE523" s="51">
        <f>(AT523*Baseline!B$7 + AY523*Baseline!B$11 + BD523*Baseline!B$16 + BI523*Baseline!B$18)</f>
        <v>1259924.791</v>
      </c>
      <c r="DF523" s="51">
        <f t="shared" si="17"/>
        <v>1508145.652</v>
      </c>
      <c r="DG523" s="61"/>
      <c r="DH523" s="51">
        <f t="shared" si="51"/>
        <v>0.04451440588</v>
      </c>
      <c r="DI523" s="51">
        <f t="shared" si="52"/>
        <v>0.04356940578</v>
      </c>
      <c r="DJ523" s="51">
        <f t="shared" si="53"/>
        <v>0.07650298443</v>
      </c>
      <c r="DK523" s="51">
        <f t="shared" si="54"/>
        <v>0.8354132039</v>
      </c>
      <c r="DL523" s="51">
        <f t="shared" si="18"/>
        <v>1</v>
      </c>
      <c r="DM523" s="61"/>
      <c r="DN523" s="51">
        <f>DH523 / (Baseline!B$7/Baseline!B$17)</f>
        <v>4.751620042</v>
      </c>
      <c r="DO523" s="51">
        <f>DI523 / (Baseline!B$11/Baseline!B$17)</f>
        <v>1.051786309</v>
      </c>
      <c r="DP523" s="51">
        <f>DJ523 / (Baseline!B$16/Baseline!B$17)</f>
        <v>1.182202307</v>
      </c>
      <c r="DQ523" s="51">
        <f>DK523 / (Baseline!B$18/Baseline!B$17)</f>
        <v>0.9445083791</v>
      </c>
      <c r="DR523" s="79"/>
      <c r="DS523" s="51">
        <f>(AU523*Baseline!B$34)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0.03141016229</v>
      </c>
      <c r="DT523" s="51">
        <f>(AZ523*Baseline!B$34) + (Baseline!D$88*(1-Baseline!D$89)*Baseline!B$35) + (Baseline!D$88*Baseline!D$89*((1-Baseline!D$90)*Baseline!B$40 + Baseline!D$90*Baseline!B$41))</f>
        <v>0.01058058069</v>
      </c>
      <c r="DU523" s="51">
        <f>(BE523*Baseline!B$34) + (Baseline!F$88*(1-Baseline!F$89)*Baseline!B$35) + (Baseline!F$88*Baseline!F$89*((1-Baseline!F$90)*Baseline!B$40 + Baseline!F$90*Baseline!B$41))</f>
        <v>0.01297584954</v>
      </c>
      <c r="DV523" s="51">
        <f>(BJ523*Baseline!B$34) + (Baseline!H$88*(1-Baseline!H$89)*Baseline!B$35) + (Baseline!H$88*Baseline!H$89*((1-Baseline!H$90)*Baseline!B$40 + Baseline!H$90*Baseline!B$41))</f>
        <v>0.009306443845</v>
      </c>
      <c r="DW523" s="51">
        <f>( DS523*Baseline!B$7 + DT523*Baseline!B$11 + DU523*Baseline!B$16 + DV523*Baseline!B$18 ) / Baseline!B$17</f>
        <v>0.009803752837</v>
      </c>
    </row>
    <row r="524">
      <c r="A524" s="4" t="s">
        <v>843</v>
      </c>
      <c r="B524" s="45">
        <f>MIN( MAX( NORMINV( MCrands!B524, (B$5+B$4)/2, (B$5-B$4)/3.29 ), 0 ), 1 )</f>
        <v>0.2940974576</v>
      </c>
      <c r="C524" s="45">
        <f>MAX( NORMINV( MCrands!C524, (C$5+C$4)/2, (C$5-C$4)/3.29 ), 0 )</f>
        <v>2.409575439</v>
      </c>
      <c r="D524" s="41"/>
      <c r="E524" s="43">
        <f>Baseline!B$33 * (C524 * Baseline!B$66*Baseline!B$66/Baseline!B$73 + Baseline!B$52*Baseline!B$52/Baseline!B$74 + Baseline!B$53*Baseline!B$53/Baseline!B$75 + Baseline!B$54*Baseline!B$54/Baseline!B$76)</f>
        <v>0.00001710109618</v>
      </c>
      <c r="F524" s="43">
        <f>Baseline!B$33 * (C524 * Baseline!B$66*Baseline!B$57/Baseline!B$73 + Baseline!B$52*Baseline!B$67/Baseline!B$74 + Baseline!B$53*Baseline!B$55/Baseline!B$75 + Baseline!B$54*Baseline!B$56/Baseline!B$76)</f>
        <v>0.000000199568041</v>
      </c>
      <c r="G524" s="45">
        <f>Baseline!B$33 * (C524 * Baseline!B$66*Baseline!B$58/Baseline!B$73 + Baseline!B$52*Baseline!B$59/Baseline!B$74 + Baseline!B$53*Baseline!B$68/Baseline!B$75 + Baseline!B$54*Baseline!B$60/Baseline!B$76)</f>
        <v>0.0000001678674594</v>
      </c>
      <c r="H524" s="43">
        <f>Baseline!B$33 * (C524 * Baseline!B$66*Baseline!B$61/Baseline!B$73 + Baseline!B$52*Baseline!B$62/Baseline!B$74 + Baseline!B$53*Baseline!B$63/Baseline!B$75 + Baseline!B$54*Baseline!B$69/Baseline!B$76)</f>
        <v>0.000000003324809641</v>
      </c>
      <c r="I524" s="43">
        <f>Baseline!B$33 * (C524 * Baseline!B$57*Baseline!B$66/Baseline!B$73 + Baseline!B$67*Baseline!B$52/Baseline!B$74 + Baseline!B$55*Baseline!B$53/Baseline!B$75 + Baseline!B$56*Baseline!B$54/Baseline!B$76)</f>
        <v>0.000000199568041</v>
      </c>
      <c r="J524" s="45">
        <f>Baseline!B$33 * (C524 * Baseline!B$57*Baseline!B$57/Baseline!B$73 + Baseline!B$67*Baseline!B$67/Baseline!B$74 + Baseline!B$55*Baseline!B$55/Baseline!B$75 + Baseline!B$56*Baseline!B$56/Baseline!B$76)</f>
        <v>0.000001763813753</v>
      </c>
      <c r="K524" s="43">
        <f>Baseline!B$33 * (C524 * Baseline!B$57*Baseline!B$58/Baseline!B$73 + Baseline!B$67*Baseline!B$59/Baseline!B$74 + Baseline!B$55*Baseline!B$68/Baseline!B$75 + Baseline!B$56*Baseline!B$60/Baseline!B$76)</f>
        <v>0.00000001374179357</v>
      </c>
      <c r="L524" s="45">
        <f>Baseline!B$33 * (C524 * Baseline!B$57*Baseline!B$61/Baseline!B$73 + Baseline!B$67*Baseline!B$62/Baseline!B$74 + Baseline!B$55*Baseline!B$63/Baseline!B$75 + Baseline!B$56*Baseline!B$69/Baseline!B$76)</f>
        <v>0.00000001439283923</v>
      </c>
      <c r="M524" s="43">
        <f>Baseline!B$33 * (C524 * Baseline!B$58*Baseline!B$66/Baseline!B$73 + Baseline!B$59*Baseline!B$52/Baseline!B$74 + Baseline!B$68*Baseline!B$53/Baseline!B$75 + Baseline!B$60*Baseline!B$54/Baseline!B$76)</f>
        <v>0.0000001678674594</v>
      </c>
      <c r="N524" s="45">
        <f>Baseline!B$33 * (C524 * Baseline!B$58*Baseline!B$57/Baseline!B$73 + Baseline!B$59*Baseline!B$67/Baseline!B$74 + Baseline!B$68*Baseline!B$55/Baseline!B$75 + Baseline!B$60*Baseline!B$56/Baseline!B$76)</f>
        <v>0.00000001374179357</v>
      </c>
      <c r="O524" s="45">
        <f>Baseline!B$33 * (C524 * Baseline!B$58*Baseline!B$58/Baseline!B$73 + Baseline!B$59*Baseline!B$59/Baseline!B$74 + Baseline!B$68*Baseline!B$68/Baseline!B$75 + Baseline!B$60*Baseline!B$60/Baseline!B$76)</f>
        <v>0.000001324389962</v>
      </c>
      <c r="P524" s="43">
        <f>Baseline!B$33 * (C524 * Baseline!B$58*Baseline!B$61/Baseline!B$73 + Baseline!B$59*Baseline!B$62/Baseline!B$74 + Baseline!B$68*Baseline!B$63/Baseline!B$75 + Baseline!B$60*Baseline!B$69/Baseline!B$76)</f>
        <v>0.000000001646910774</v>
      </c>
      <c r="Q524" s="43">
        <f>Baseline!B$33 * (C524 * Baseline!B$61*Baseline!B$66/Baseline!B$73 + Baseline!B$62*Baseline!B$52/Baseline!B$74 + Baseline!B$63*Baseline!B$53/Baseline!B$75 + Baseline!B$69*Baseline!B$54/Baseline!B$76)</f>
        <v>0.000000003324809641</v>
      </c>
      <c r="R524" s="43">
        <f>Baseline!B$33 * (C524 * Baseline!B$61*Baseline!B$57/Baseline!B$73 + Baseline!B$62*Baseline!B$67/Baseline!B$74 + Baseline!B$63*Baseline!B$55/Baseline!B$75 + Baseline!B$69*Baseline!B$56/Baseline!B$76)</f>
        <v>0.00000001439283923</v>
      </c>
      <c r="S524" s="43">
        <f>Baseline!B$33 * (C524 * Baseline!B$61*Baseline!B$58/Baseline!B$73 + Baseline!B$62*Baseline!B$59/Baseline!B$74 + Baseline!B$63*Baseline!B$68/Baseline!B$75 + Baseline!B$69*Baseline!B$60/Baseline!B$76)</f>
        <v>0.000000001646910774</v>
      </c>
      <c r="T524" s="43">
        <f>Baseline!B$33 * (C524 * Baseline!B$61*Baseline!B$61/Baseline!B$73 + Baseline!B$62*Baseline!B$62/Baseline!B$74 + Baseline!B$63*Baseline!B$63/Baseline!B$75 + Baseline!B$69*Baseline!B$69/Baseline!B$76)</f>
        <v>0.00000009854654199</v>
      </c>
      <c r="U524" s="41"/>
      <c r="V524" s="43">
        <f>E524 * ( Baseline!B$87 * Baseline!B$7 )</f>
        <v>0.1774922773</v>
      </c>
      <c r="W524" s="43">
        <f>F524 * ( Baseline!D$87 * Baseline!B$11 )</f>
        <v>0.003681350964</v>
      </c>
      <c r="X524" s="43">
        <f>G524 * ( Baseline!F$87 * Baseline!B$16 )</f>
        <v>0.005830837579</v>
      </c>
      <c r="Y524" s="43">
        <f>H524 * ( Baseline!H$87 * Baseline!B$18 )</f>
        <v>0.001169247333</v>
      </c>
      <c r="Z524" s="51">
        <f t="shared" si="1"/>
        <v>0.1881737131</v>
      </c>
      <c r="AA524" s="43">
        <f>I524 * ( Baseline!B$87 * Baseline!B$7 )</f>
        <v>0.002071316697</v>
      </c>
      <c r="AB524" s="45">
        <f>J524 * ( Baseline!D$87 * Baseline!B$11 )</f>
        <v>0.03253635916</v>
      </c>
      <c r="AC524" s="45">
        <f>K524 * ( Baseline!F$87 * Baseline!B$16 )</f>
        <v>0.000477318038</v>
      </c>
      <c r="AD524" s="45">
        <f>L524 * ( Baseline!F$87 * Baseline!B$16 )</f>
        <v>0.0004999319593</v>
      </c>
      <c r="AE524" s="51">
        <f t="shared" si="2"/>
        <v>0.03558492586</v>
      </c>
      <c r="AF524" s="51">
        <f>M524 * ( Baseline!B$87 * Baseline!B$7 )</f>
        <v>0.001742296361</v>
      </c>
      <c r="AG524" s="51">
        <f>N524 * ( Baseline!D$87 * Baseline!B$11 )</f>
        <v>0.00025348931</v>
      </c>
      <c r="AH524" s="51">
        <f>O524 * ( Baseline!F$87 * Baseline!B$16 )</f>
        <v>0.04600238062</v>
      </c>
      <c r="AI524" s="51">
        <f>P524 * ( Baseline!H$87 * Baseline!B$18 )</f>
        <v>0.0005791748216</v>
      </c>
      <c r="AJ524" s="51">
        <f t="shared" si="3"/>
        <v>0.04857734111</v>
      </c>
      <c r="AK524" s="51">
        <f>Q524 * ( Baseline!B$87 * Baseline!B$7 )</f>
        <v>0.00003450819926</v>
      </c>
      <c r="AL524" s="51">
        <f>R524 * ( Baseline!D$87 * Baseline!B$11 )</f>
        <v>0.0002654988861</v>
      </c>
      <c r="AM524" s="51">
        <f>S524 * ( Baseline!F$87 * Baseline!B$16 )</f>
        <v>0.00005720506682</v>
      </c>
      <c r="AN524" s="51">
        <f>T524 * ( Baseline!H$87 * Baseline!B$18 )</f>
        <v>0.03465620407</v>
      </c>
      <c r="AO524" s="51">
        <f t="shared" si="4"/>
        <v>0.03501341622</v>
      </c>
      <c r="AP524" s="61"/>
      <c r="AQ524" s="51">
        <f>V524 * ( (1-Baseline!B$88-Baseline!B$87) + (1-B524)*Baseline!B$88 )</f>
        <v>0.1272359181</v>
      </c>
      <c r="AR524" s="51">
        <f>W524 * ( (1-Baseline!B$88-Baseline!B$87) + (1-B524)*Baseline!B$88 )</f>
        <v>0.00263898845</v>
      </c>
      <c r="AS524" s="51">
        <f>X524 * ( (1-Baseline!B$88-Baseline!B$87) + (1-B524)*Baseline!B$88 )</f>
        <v>0.004179854943</v>
      </c>
      <c r="AT524" s="51">
        <f>Y524 * ( (1-Baseline!B$88-Baseline!B$87) + (1-B524)*Baseline!B$88 )</f>
        <v>0.0008381787656</v>
      </c>
      <c r="AU524" s="51">
        <f t="shared" si="5"/>
        <v>0.1348929402</v>
      </c>
      <c r="AV524" s="51">
        <f>AA524 * ( (1-Baseline!D$88-Baseline!D$87) + (1-B524)*Baseline!D$88 )</f>
        <v>0.001780592359</v>
      </c>
      <c r="AW524" s="51">
        <f>AB524 * ( (1-Baseline!D$88-Baseline!D$87) + (1-B524)*Baseline!D$88 )</f>
        <v>0.02796964491</v>
      </c>
      <c r="AX524" s="51">
        <f>AC524 * ( (1-Baseline!D$88-Baseline!D$87) + (1-B524)*Baseline!D$88 )</f>
        <v>0.0004103229856</v>
      </c>
      <c r="AY524" s="51">
        <f>AD524 * ( (1-Baseline!D$88-Baseline!D$87) + (1-B524)*Baseline!D$88 )</f>
        <v>0.0004297628788</v>
      </c>
      <c r="AZ524" s="51">
        <f t="shared" si="6"/>
        <v>0.03059032313</v>
      </c>
      <c r="BA524" s="51">
        <f>AF524 * ( (1-Baseline!F$88-Baseline!F$87) + (1-Baseline!B$36)*Baseline!F$88 )</f>
        <v>0.001253812215</v>
      </c>
      <c r="BB524" s="51">
        <f>AG524 * ( (1-Baseline!F$88-Baseline!F$87) + (1-Baseline!B$36)*Baseline!F$88 )</f>
        <v>0.0001824190191</v>
      </c>
      <c r="BC524" s="51">
        <f>AH524 * ( (1-Baseline!F$88-Baseline!F$87) + (1-Baseline!B$36)*Baseline!F$88 )</f>
        <v>0.03310478517</v>
      </c>
      <c r="BD524" s="51">
        <f>AI524 * ( (1-Baseline!F$88-Baseline!F$87) + (1-Baseline!B$36)*Baseline!F$88 )</f>
        <v>0.0004167927352</v>
      </c>
      <c r="BE524" s="51">
        <f t="shared" si="7"/>
        <v>0.03495780914</v>
      </c>
      <c r="BF524" s="51">
        <f>AK524 * ( (1-Baseline!H$88-Baseline!H$87) + (1-Baseline!B$36)*Baseline!H$88 )</f>
        <v>0.00002734153644</v>
      </c>
      <c r="BG524" s="51">
        <f>AL524 * ( (1-Baseline!H$88-Baseline!H$87) + (1-Baseline!B$36)*Baseline!H$88 )</f>
        <v>0.0002103600774</v>
      </c>
      <c r="BH524" s="51">
        <f>AM524 * ( (1-Baseline!H$88-Baseline!H$87) + (1-Baseline!B$36)*Baseline!H$88 )</f>
        <v>0.00004532471854</v>
      </c>
      <c r="BI524" s="51">
        <f>AN524 * ( (1-Baseline!H$88-Baseline!H$87) + (1-Baseline!B$36)*Baseline!H$88 )</f>
        <v>0.02745880361</v>
      </c>
      <c r="BJ524" s="51">
        <f t="shared" si="8"/>
        <v>0.02774182994</v>
      </c>
      <c r="BK524" s="61"/>
      <c r="BL524" s="51">
        <f t="shared" si="19"/>
        <v>0.9432363017</v>
      </c>
      <c r="BM524" s="51">
        <f t="shared" si="20"/>
        <v>0.0195635772</v>
      </c>
      <c r="BN524" s="51">
        <f t="shared" si="21"/>
        <v>0.03098646183</v>
      </c>
      <c r="BO524" s="51">
        <f t="shared" si="22"/>
        <v>0.006213659249</v>
      </c>
      <c r="BP524" s="51">
        <f t="shared" si="9"/>
        <v>1</v>
      </c>
      <c r="BQ524" s="51">
        <f t="shared" si="23"/>
        <v>0.05820770024</v>
      </c>
      <c r="BR524" s="51">
        <f t="shared" si="24"/>
        <v>0.9143298287</v>
      </c>
      <c r="BS524" s="51">
        <f t="shared" si="25"/>
        <v>0.01341348974</v>
      </c>
      <c r="BT524" s="51">
        <f t="shared" si="26"/>
        <v>0.01404898134</v>
      </c>
      <c r="BU524" s="51">
        <f t="shared" si="10"/>
        <v>1</v>
      </c>
      <c r="BV524" s="51">
        <f t="shared" si="27"/>
        <v>0.03586644146</v>
      </c>
      <c r="BW524" s="51">
        <f t="shared" si="28"/>
        <v>0.005218262347</v>
      </c>
      <c r="BX524" s="51">
        <f t="shared" si="29"/>
        <v>0.94699256</v>
      </c>
      <c r="BY524" s="51">
        <f t="shared" si="30"/>
        <v>0.01192273616</v>
      </c>
      <c r="BZ524" s="51">
        <f t="shared" si="11"/>
        <v>1</v>
      </c>
      <c r="CA524" s="51">
        <f t="shared" si="31"/>
        <v>0.0009855707606</v>
      </c>
      <c r="CB524" s="51">
        <f t="shared" si="32"/>
        <v>0.007582775826</v>
      </c>
      <c r="CC524" s="51">
        <f t="shared" si="33"/>
        <v>0.00163380421</v>
      </c>
      <c r="CD524" s="51">
        <f t="shared" si="34"/>
        <v>0.9897978492</v>
      </c>
      <c r="CE524" s="51">
        <f t="shared" si="12"/>
        <v>1</v>
      </c>
      <c r="CF524" s="61"/>
      <c r="CG524" s="51">
        <f t="shared" si="35"/>
        <v>0.9432363017</v>
      </c>
      <c r="CH524" s="51">
        <f t="shared" si="36"/>
        <v>0.0195635772</v>
      </c>
      <c r="CI524" s="51">
        <f t="shared" si="37"/>
        <v>0.03098646183</v>
      </c>
      <c r="CJ524" s="51">
        <f t="shared" si="38"/>
        <v>0.006213659249</v>
      </c>
      <c r="CK524" s="51">
        <f t="shared" si="13"/>
        <v>1</v>
      </c>
      <c r="CL524" s="51">
        <f t="shared" si="39"/>
        <v>0.05820770024</v>
      </c>
      <c r="CM524" s="51">
        <f t="shared" si="40"/>
        <v>0.9143298287</v>
      </c>
      <c r="CN524" s="51">
        <f t="shared" si="41"/>
        <v>0.01341348974</v>
      </c>
      <c r="CO524" s="51">
        <f t="shared" si="42"/>
        <v>0.01404898134</v>
      </c>
      <c r="CP524" s="51">
        <f t="shared" si="14"/>
        <v>1</v>
      </c>
      <c r="CQ524" s="51">
        <f t="shared" si="43"/>
        <v>0.03586644146</v>
      </c>
      <c r="CR524" s="51">
        <f t="shared" si="44"/>
        <v>0.005218262347</v>
      </c>
      <c r="CS524" s="51">
        <f t="shared" si="45"/>
        <v>0.94699256</v>
      </c>
      <c r="CT524" s="51">
        <f t="shared" si="46"/>
        <v>0.01192273616</v>
      </c>
      <c r="CU524" s="51">
        <f t="shared" si="15"/>
        <v>1</v>
      </c>
      <c r="CV524" s="51">
        <f t="shared" si="47"/>
        <v>0.0009855707606</v>
      </c>
      <c r="CW524" s="51">
        <f t="shared" si="48"/>
        <v>0.007582775826</v>
      </c>
      <c r="CX524" s="51">
        <f t="shared" si="49"/>
        <v>0.00163380421</v>
      </c>
      <c r="CY524" s="51">
        <f t="shared" si="50"/>
        <v>0.9897978492</v>
      </c>
      <c r="CZ524" s="51">
        <f t="shared" si="16"/>
        <v>1</v>
      </c>
      <c r="DA524" s="61"/>
      <c r="DB524" s="51">
        <f>(AQ524*Baseline!B$7 + AV524*Baseline!B$11 + BA524*Baseline!B$16 + BF524*Baseline!B$18)</f>
        <v>70980.49714</v>
      </c>
      <c r="DC524" s="51">
        <f>(AR524*Baseline!B$7 + AW524*Baseline!B$11 + BB524*Baseline!B$16 + BG524*Baseline!B$18)</f>
        <v>71506.02124</v>
      </c>
      <c r="DD524" s="51">
        <f>(AS524*Baseline!B$7 + AX524*Baseline!B$11 + BC524*Baseline!B$16 + BH524*Baseline!B$18)</f>
        <v>115889.9655</v>
      </c>
      <c r="DE524" s="51">
        <f>(AT524*Baseline!B$7 + AY524*Baseline!B$11 + BD524*Baseline!B$16 + BI524*Baseline!B$18)</f>
        <v>1260085.525</v>
      </c>
      <c r="DF524" s="51">
        <f t="shared" si="17"/>
        <v>1518462.009</v>
      </c>
      <c r="DG524" s="61"/>
      <c r="DH524" s="51">
        <f t="shared" si="51"/>
        <v>0.04674499377</v>
      </c>
      <c r="DI524" s="51">
        <f t="shared" si="52"/>
        <v>0.04709108349</v>
      </c>
      <c r="DJ524" s="51">
        <f t="shared" si="53"/>
        <v>0.07632062235</v>
      </c>
      <c r="DK524" s="51">
        <f t="shared" si="54"/>
        <v>0.8298433004</v>
      </c>
      <c r="DL524" s="51">
        <f t="shared" si="18"/>
        <v>1</v>
      </c>
      <c r="DM524" s="61"/>
      <c r="DN524" s="51">
        <f>DH524 / (Baseline!B$7/Baseline!B$17)</f>
        <v>4.989720628</v>
      </c>
      <c r="DO524" s="51">
        <f>DI524 / (Baseline!B$11/Baseline!B$17)</f>
        <v>1.136801295</v>
      </c>
      <c r="DP524" s="51">
        <f>DJ524 / (Baseline!B$16/Baseline!B$17)</f>
        <v>1.179384261</v>
      </c>
      <c r="DQ524" s="51">
        <f>DK524 / (Baseline!B$18/Baseline!B$17)</f>
        <v>0.9382111114</v>
      </c>
      <c r="DR524" s="79"/>
      <c r="DS524" s="51">
        <f>(AU524*Baseline!B$34)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0.03276347228</v>
      </c>
      <c r="DT524" s="51">
        <f>(AZ524*Baseline!B$34) + (Baseline!D$88*(1-Baseline!D$89)*Baseline!B$35) + (Baseline!D$88*Baseline!D$89*((1-Baseline!D$90)*Baseline!B$40 + Baseline!D$90*Baseline!B$41))</f>
        <v>0.01100211647</v>
      </c>
      <c r="DU524" s="51">
        <f>(BE524*Baseline!B$34) + (Baseline!F$88*(1-Baseline!F$89)*Baseline!B$35) + (Baseline!F$88*Baseline!F$89*((1-Baseline!F$90)*Baseline!B$40 + Baseline!F$90*Baseline!B$41))</f>
        <v>0.01297431137</v>
      </c>
      <c r="DV524" s="51">
        <f>(BJ524*Baseline!B$34) + (Baseline!H$88*(1-Baseline!H$89)*Baseline!B$35) + (Baseline!H$88*Baseline!H$89*((1-Baseline!H$90)*Baseline!B$40 + Baseline!H$90*Baseline!B$41))</f>
        <v>0.009306274491</v>
      </c>
      <c r="DW524" s="51">
        <f>( DS524*Baseline!B$7 + DT524*Baseline!B$11 + DU524*Baseline!B$16 + DV524*Baseline!B$18 ) / Baseline!B$17</f>
        <v>0.009833643446</v>
      </c>
    </row>
    <row r="525">
      <c r="A525" s="4" t="s">
        <v>844</v>
      </c>
      <c r="B525" s="45">
        <f>MIN( MAX( NORMINV( MCrands!B525, (B$5+B$4)/2, (B$5-B$4)/3.29 ), 0 ), 1 )</f>
        <v>0.7910877933</v>
      </c>
      <c r="C525" s="45">
        <f>MAX( NORMINV( MCrands!C525, (C$5+C$4)/2, (C$5-C$4)/3.29 ), 0 )</f>
        <v>2.873388771</v>
      </c>
      <c r="D525" s="41"/>
      <c r="E525" s="43">
        <f>Baseline!B$33 * (C525 * Baseline!B$66*Baseline!B$66/Baseline!B$73 + Baseline!B$52*Baseline!B$52/Baseline!B$74 + Baseline!B$53*Baseline!B$53/Baseline!B$75 + Baseline!B$54*Baseline!B$54/Baseline!B$76)</f>
        <v>0.0000203849057</v>
      </c>
      <c r="F525" s="43">
        <f>Baseline!B$33 * (C525 * Baseline!B$66*Baseline!B$57/Baseline!B$73 + Baseline!B$52*Baseline!B$67/Baseline!B$74 + Baseline!B$53*Baseline!B$55/Baseline!B$75 + Baseline!B$54*Baseline!B$56/Baseline!B$76)</f>
        <v>0.0000002000865372</v>
      </c>
      <c r="G525" s="45">
        <f>Baseline!B$33 * (C525 * Baseline!B$66*Baseline!B$58/Baseline!B$73 + Baseline!B$52*Baseline!B$59/Baseline!B$74 + Baseline!B$53*Baseline!B$68/Baseline!B$75 + Baseline!B$54*Baseline!B$60/Baseline!B$76)</f>
        <v>0.000000169142096</v>
      </c>
      <c r="H525" s="43">
        <f>Baseline!B$33 * (C525 * Baseline!B$66*Baseline!B$61/Baseline!B$73 + Baseline!B$52*Baseline!B$62/Baseline!B$74 + Baseline!B$53*Baseline!B$63/Baseline!B$75 + Baseline!B$54*Baseline!B$69/Baseline!B$76)</f>
        <v>0.0000000034522733</v>
      </c>
      <c r="I525" s="43">
        <f>Baseline!B$33 * (C525 * Baseline!B$57*Baseline!B$66/Baseline!B$73 + Baseline!B$67*Baseline!B$52/Baseline!B$74 + Baseline!B$55*Baseline!B$53/Baseline!B$75 + Baseline!B$56*Baseline!B$54/Baseline!B$76)</f>
        <v>0.0000002000865372</v>
      </c>
      <c r="J525" s="45">
        <f>Baseline!B$33 * (C525 * Baseline!B$57*Baseline!B$57/Baseline!B$73 + Baseline!B$67*Baseline!B$67/Baseline!B$74 + Baseline!B$55*Baseline!B$55/Baseline!B$75 + Baseline!B$56*Baseline!B$56/Baseline!B$76)</f>
        <v>0.000001763813835</v>
      </c>
      <c r="K525" s="43">
        <f>Baseline!B$33 * (C525 * Baseline!B$57*Baseline!B$58/Baseline!B$73 + Baseline!B$67*Baseline!B$59/Baseline!B$74 + Baseline!B$55*Baseline!B$68/Baseline!B$75 + Baseline!B$56*Baseline!B$60/Baseline!B$76)</f>
        <v>0.00000001374199483</v>
      </c>
      <c r="L525" s="45">
        <f>Baseline!B$33 * (C525 * Baseline!B$57*Baseline!B$61/Baseline!B$73 + Baseline!B$67*Baseline!B$62/Baseline!B$74 + Baseline!B$55*Baseline!B$63/Baseline!B$75 + Baseline!B$56*Baseline!B$69/Baseline!B$76)</f>
        <v>0.00000001439285936</v>
      </c>
      <c r="M525" s="43">
        <f>Baseline!B$33 * (C525 * Baseline!B$58*Baseline!B$66/Baseline!B$73 + Baseline!B$59*Baseline!B$52/Baseline!B$74 + Baseline!B$68*Baseline!B$53/Baseline!B$75 + Baseline!B$60*Baseline!B$54/Baseline!B$76)</f>
        <v>0.000000169142096</v>
      </c>
      <c r="N525" s="45">
        <f>Baseline!B$33 * (C525 * Baseline!B$58*Baseline!B$57/Baseline!B$73 + Baseline!B$59*Baseline!B$67/Baseline!B$74 + Baseline!B$68*Baseline!B$55/Baseline!B$75 + Baseline!B$60*Baseline!B$56/Baseline!B$76)</f>
        <v>0.00000001374199483</v>
      </c>
      <c r="O525" s="45">
        <f>Baseline!B$33 * (C525 * Baseline!B$58*Baseline!B$58/Baseline!B$73 + Baseline!B$59*Baseline!B$59/Baseline!B$74 + Baseline!B$68*Baseline!B$68/Baseline!B$75 + Baseline!B$60*Baseline!B$60/Baseline!B$76)</f>
        <v>0.000001324390457</v>
      </c>
      <c r="P525" s="43">
        <f>Baseline!B$33 * (C525 * Baseline!B$58*Baseline!B$61/Baseline!B$73 + Baseline!B$59*Baseline!B$62/Baseline!B$74 + Baseline!B$68*Baseline!B$63/Baseline!B$75 + Baseline!B$60*Baseline!B$69/Baseline!B$76)</f>
        <v>0.00000000164696025</v>
      </c>
      <c r="Q525" s="43">
        <f>Baseline!B$33 * (C525 * Baseline!B$61*Baseline!B$66/Baseline!B$73 + Baseline!B$62*Baseline!B$52/Baseline!B$74 + Baseline!B$63*Baseline!B$53/Baseline!B$75 + Baseline!B$69*Baseline!B$54/Baseline!B$76)</f>
        <v>0.0000000034522733</v>
      </c>
      <c r="R525" s="43">
        <f>Baseline!B$33 * (C525 * Baseline!B$61*Baseline!B$57/Baseline!B$73 + Baseline!B$62*Baseline!B$67/Baseline!B$74 + Baseline!B$63*Baseline!B$55/Baseline!B$75 + Baseline!B$69*Baseline!B$56/Baseline!B$76)</f>
        <v>0.00000001439285936</v>
      </c>
      <c r="S525" s="43">
        <f>Baseline!B$33 * (C525 * Baseline!B$61*Baseline!B$58/Baseline!B$73 + Baseline!B$62*Baseline!B$59/Baseline!B$74 + Baseline!B$63*Baseline!B$68/Baseline!B$75 + Baseline!B$69*Baseline!B$60/Baseline!B$76)</f>
        <v>0.00000000164696025</v>
      </c>
      <c r="T525" s="43">
        <f>Baseline!B$33 * (C525 * Baseline!B$61*Baseline!B$61/Baseline!B$73 + Baseline!B$62*Baseline!B$62/Baseline!B$74 + Baseline!B$63*Baseline!B$63/Baseline!B$75 + Baseline!B$69*Baseline!B$69/Baseline!B$76)</f>
        <v>0.00000009854654694</v>
      </c>
      <c r="U525" s="41"/>
      <c r="V525" s="43">
        <f>E525 * ( Baseline!B$87 * Baseline!B$7 )</f>
        <v>0.2115749363</v>
      </c>
      <c r="W525" s="43">
        <f>F525 * ( Baseline!D$87 * Baseline!B$11 )</f>
        <v>0.003690915455</v>
      </c>
      <c r="X525" s="43">
        <f>G525 * ( Baseline!F$87 * Baseline!B$16 )</f>
        <v>0.005875111788</v>
      </c>
      <c r="Y525" s="43">
        <f>H525 * ( Baseline!H$87 * Baseline!B$18 )</f>
        <v>0.00121407292</v>
      </c>
      <c r="Z525" s="51">
        <f t="shared" si="1"/>
        <v>0.2223550365</v>
      </c>
      <c r="AA525" s="43">
        <f>I525 * ( Baseline!B$87 * Baseline!B$7 )</f>
        <v>0.00207669817</v>
      </c>
      <c r="AB525" s="45">
        <f>J525 * ( Baseline!D$87 * Baseline!B$11 )</f>
        <v>0.03253636067</v>
      </c>
      <c r="AC525" s="45">
        <f>K525 * ( Baseline!F$87 * Baseline!B$16 )</f>
        <v>0.0004773250287</v>
      </c>
      <c r="AD525" s="45">
        <f>L525 * ( Baseline!F$87 * Baseline!B$16 )</f>
        <v>0.0004999326583</v>
      </c>
      <c r="AE525" s="51">
        <f t="shared" si="2"/>
        <v>0.03559031653</v>
      </c>
      <c r="AF525" s="51">
        <f>M525 * ( Baseline!B$87 * Baseline!B$7 )</f>
        <v>0.001755525814</v>
      </c>
      <c r="AG525" s="51">
        <f>N525 * ( Baseline!D$87 * Baseline!B$11 )</f>
        <v>0.0002534930226</v>
      </c>
      <c r="AH525" s="51">
        <f>O525 * ( Baseline!F$87 * Baseline!B$16 )</f>
        <v>0.0460023978</v>
      </c>
      <c r="AI525" s="51">
        <f>P525 * ( Baseline!H$87 * Baseline!B$18 )</f>
        <v>0.000579192221</v>
      </c>
      <c r="AJ525" s="51">
        <f t="shared" si="3"/>
        <v>0.04859060886</v>
      </c>
      <c r="AK525" s="51">
        <f>Q525 * ( Baseline!B$87 * Baseline!B$7 )</f>
        <v>0.00003583114458</v>
      </c>
      <c r="AL525" s="51">
        <f>R525 * ( Baseline!D$87 * Baseline!B$11 )</f>
        <v>0.0002654992574</v>
      </c>
      <c r="AM525" s="51">
        <f>S525 * ( Baseline!F$87 * Baseline!B$16 )</f>
        <v>0.00005720678535</v>
      </c>
      <c r="AN525" s="51">
        <f>T525 * ( Baseline!H$87 * Baseline!B$18 )</f>
        <v>0.03465620581</v>
      </c>
      <c r="AO525" s="51">
        <f t="shared" si="4"/>
        <v>0.035014743</v>
      </c>
      <c r="AP525" s="61"/>
      <c r="AQ525" s="51">
        <f>V525 * ( (1-Baseline!B$88-Baseline!B$87) + (1-B525)*Baseline!B$88 )</f>
        <v>0.05808406163</v>
      </c>
      <c r="AR525" s="51">
        <f>W525 * ( (1-Baseline!B$88-Baseline!B$87) + (1-B525)*Baseline!B$88 )</f>
        <v>0.001013273899</v>
      </c>
      <c r="AS525" s="51">
        <f>X525 * ( (1-Baseline!B$88-Baseline!B$87) + (1-B525)*Baseline!B$88 )</f>
        <v>0.00161290539</v>
      </c>
      <c r="AT525" s="51">
        <f>Y525 * ( (1-Baseline!B$88-Baseline!B$87) + (1-B525)*Baseline!B$88 )</f>
        <v>0.0003333017017</v>
      </c>
      <c r="AU525" s="51">
        <f t="shared" si="5"/>
        <v>0.06104354262</v>
      </c>
      <c r="AV525" s="51">
        <f>AA525 * ( (1-Baseline!D$88-Baseline!D$87) + (1-B525)*Baseline!D$88 )</f>
        <v>0.001322838186</v>
      </c>
      <c r="AW525" s="51">
        <f>AB525 * ( (1-Baseline!D$88-Baseline!D$87) + (1-B525)*Baseline!D$88 )</f>
        <v>0.02072537115</v>
      </c>
      <c r="AX525" s="51">
        <f>AC525 * ( (1-Baseline!D$88-Baseline!D$87) + (1-B525)*Baseline!D$88 )</f>
        <v>0.0003040517801</v>
      </c>
      <c r="AY525" s="51">
        <f>AD525 * ( (1-Baseline!D$88-Baseline!D$87) + (1-B525)*Baseline!D$88 )</f>
        <v>0.0003184526383</v>
      </c>
      <c r="AZ525" s="51">
        <f t="shared" si="6"/>
        <v>0.02267071376</v>
      </c>
      <c r="BA525" s="51">
        <f>AF525 * ( (1-Baseline!F$88-Baseline!F$87) + (1-Baseline!B$36)*Baseline!F$88 )</f>
        <v>0.001263332553</v>
      </c>
      <c r="BB525" s="51">
        <f>AG525 * ( (1-Baseline!F$88-Baseline!F$87) + (1-Baseline!B$36)*Baseline!F$88 )</f>
        <v>0.0001824216908</v>
      </c>
      <c r="BC525" s="51">
        <f>AH525 * ( (1-Baseline!F$88-Baseline!F$87) + (1-Baseline!B$36)*Baseline!F$88 )</f>
        <v>0.03310479754</v>
      </c>
      <c r="BD525" s="51">
        <f>AI525 * ( (1-Baseline!F$88-Baseline!F$87) + (1-Baseline!B$36)*Baseline!F$88 )</f>
        <v>0.0004168052564</v>
      </c>
      <c r="BE525" s="51">
        <f t="shared" si="7"/>
        <v>0.03496735704</v>
      </c>
      <c r="BF525" s="51">
        <f>AK525 * ( (1-Baseline!H$88-Baseline!H$87) + (1-Baseline!B$36)*Baseline!H$88 )</f>
        <v>0.00002838973247</v>
      </c>
      <c r="BG525" s="51">
        <f>AL525 * ( (1-Baseline!H$88-Baseline!H$87) + (1-Baseline!B$36)*Baseline!H$88 )</f>
        <v>0.0002103603716</v>
      </c>
      <c r="BH525" s="51">
        <f>AM525 * ( (1-Baseline!H$88-Baseline!H$87) + (1-Baseline!B$36)*Baseline!H$88 )</f>
        <v>0.00004532608017</v>
      </c>
      <c r="BI525" s="51">
        <f>AN525 * ( (1-Baseline!H$88-Baseline!H$87) + (1-Baseline!B$36)*Baseline!H$88 )</f>
        <v>0.02745880499</v>
      </c>
      <c r="BJ525" s="51">
        <f t="shared" si="8"/>
        <v>0.02774288117</v>
      </c>
      <c r="BK525" s="61"/>
      <c r="BL525" s="51">
        <f t="shared" si="19"/>
        <v>0.9515185249</v>
      </c>
      <c r="BM525" s="51">
        <f t="shared" si="20"/>
        <v>0.0165991988</v>
      </c>
      <c r="BN525" s="51">
        <f t="shared" si="21"/>
        <v>0.02642221144</v>
      </c>
      <c r="BO525" s="51">
        <f t="shared" si="22"/>
        <v>0.005460064855</v>
      </c>
      <c r="BP525" s="51">
        <f t="shared" si="9"/>
        <v>1</v>
      </c>
      <c r="BQ525" s="51">
        <f t="shared" si="23"/>
        <v>0.05835008993</v>
      </c>
      <c r="BR525" s="51">
        <f t="shared" si="24"/>
        <v>0.9141913825</v>
      </c>
      <c r="BS525" s="51">
        <f t="shared" si="25"/>
        <v>0.0134116545</v>
      </c>
      <c r="BT525" s="51">
        <f t="shared" si="26"/>
        <v>0.01404687306</v>
      </c>
      <c r="BU525" s="51">
        <f t="shared" si="10"/>
        <v>1</v>
      </c>
      <c r="BV525" s="51">
        <f t="shared" si="27"/>
        <v>0.03612891164</v>
      </c>
      <c r="BW525" s="51">
        <f t="shared" si="28"/>
        <v>0.005216913895</v>
      </c>
      <c r="BX525" s="51">
        <f t="shared" si="29"/>
        <v>0.9467343357</v>
      </c>
      <c r="BY525" s="51">
        <f t="shared" si="30"/>
        <v>0.01191983872</v>
      </c>
      <c r="BZ525" s="51">
        <f t="shared" si="11"/>
        <v>1</v>
      </c>
      <c r="CA525" s="51">
        <f t="shared" si="31"/>
        <v>0.001023315938</v>
      </c>
      <c r="CB525" s="51">
        <f t="shared" si="32"/>
        <v>0.007582499103</v>
      </c>
      <c r="CC525" s="51">
        <f t="shared" si="33"/>
        <v>0.001633791382</v>
      </c>
      <c r="CD525" s="51">
        <f t="shared" si="34"/>
        <v>0.9897603936</v>
      </c>
      <c r="CE525" s="51">
        <f t="shared" si="12"/>
        <v>1</v>
      </c>
      <c r="CF525" s="61"/>
      <c r="CG525" s="51">
        <f t="shared" si="35"/>
        <v>0.9515185249</v>
      </c>
      <c r="CH525" s="51">
        <f t="shared" si="36"/>
        <v>0.0165991988</v>
      </c>
      <c r="CI525" s="51">
        <f t="shared" si="37"/>
        <v>0.02642221144</v>
      </c>
      <c r="CJ525" s="51">
        <f t="shared" si="38"/>
        <v>0.005460064855</v>
      </c>
      <c r="CK525" s="51">
        <f t="shared" si="13"/>
        <v>1</v>
      </c>
      <c r="CL525" s="51">
        <f t="shared" si="39"/>
        <v>0.05835008993</v>
      </c>
      <c r="CM525" s="51">
        <f t="shared" si="40"/>
        <v>0.9141913825</v>
      </c>
      <c r="CN525" s="51">
        <f t="shared" si="41"/>
        <v>0.0134116545</v>
      </c>
      <c r="CO525" s="51">
        <f t="shared" si="42"/>
        <v>0.01404687306</v>
      </c>
      <c r="CP525" s="51">
        <f t="shared" si="14"/>
        <v>1</v>
      </c>
      <c r="CQ525" s="51">
        <f t="shared" si="43"/>
        <v>0.03612891164</v>
      </c>
      <c r="CR525" s="51">
        <f t="shared" si="44"/>
        <v>0.005216913895</v>
      </c>
      <c r="CS525" s="51">
        <f t="shared" si="45"/>
        <v>0.9467343357</v>
      </c>
      <c r="CT525" s="51">
        <f t="shared" si="46"/>
        <v>0.01191983872</v>
      </c>
      <c r="CU525" s="51">
        <f t="shared" si="15"/>
        <v>1</v>
      </c>
      <c r="CV525" s="51">
        <f t="shared" si="47"/>
        <v>0.001023315938</v>
      </c>
      <c r="CW525" s="51">
        <f t="shared" si="48"/>
        <v>0.007582499103</v>
      </c>
      <c r="CX525" s="51">
        <f t="shared" si="49"/>
        <v>0.001633791382</v>
      </c>
      <c r="CY525" s="51">
        <f t="shared" si="50"/>
        <v>0.9897603936</v>
      </c>
      <c r="CZ525" s="51">
        <f t="shared" si="16"/>
        <v>1</v>
      </c>
      <c r="DA525" s="61"/>
      <c r="DB525" s="51">
        <f>(AQ525*Baseline!B$7 + AV525*Baseline!B$11 + BA525*Baseline!B$16 + BF525*Baseline!B$18)</f>
        <v>36540.06091</v>
      </c>
      <c r="DC525" s="51">
        <f>(AR525*Baseline!B$7 + AW525*Baseline!B$11 + BB525*Baseline!B$16 + BG525*Baseline!B$18)</f>
        <v>55181.83584</v>
      </c>
      <c r="DD525" s="51">
        <f>(AS525*Baseline!B$7 + AX525*Baseline!B$11 + BC525*Baseline!B$16 + BH525*Baseline!B$18)</f>
        <v>114417.1944</v>
      </c>
      <c r="DE525" s="51">
        <f>(AT525*Baseline!B$7 + AY525*Baseline!B$11 + BD525*Baseline!B$16 + BI525*Baseline!B$18)</f>
        <v>1259602.054</v>
      </c>
      <c r="DF525" s="51">
        <f t="shared" si="17"/>
        <v>1465741.145</v>
      </c>
      <c r="DG525" s="61"/>
      <c r="DH525" s="51">
        <f t="shared" si="51"/>
        <v>0.02492940929</v>
      </c>
      <c r="DI525" s="51">
        <f t="shared" si="52"/>
        <v>0.03764773612</v>
      </c>
      <c r="DJ525" s="51">
        <f t="shared" si="53"/>
        <v>0.07806098289</v>
      </c>
      <c r="DK525" s="51">
        <f t="shared" si="54"/>
        <v>0.8593618717</v>
      </c>
      <c r="DL525" s="51">
        <f t="shared" si="18"/>
        <v>1</v>
      </c>
      <c r="DM525" s="61"/>
      <c r="DN525" s="51">
        <f>DH525 / (Baseline!B$7/Baseline!B$17)</f>
        <v>2.661050473</v>
      </c>
      <c r="DO525" s="51">
        <f>DI525 / (Baseline!B$11/Baseline!B$17)</f>
        <v>0.9088343691</v>
      </c>
      <c r="DP525" s="51">
        <f>DJ525 / (Baseline!B$16/Baseline!B$17)</f>
        <v>1.206278091</v>
      </c>
      <c r="DQ525" s="51">
        <f>DK525 / (Baseline!B$18/Baseline!B$17)</f>
        <v>0.9715844623</v>
      </c>
      <c r="DR525" s="79"/>
      <c r="DS525" s="51">
        <f>(AU525*Baseline!B$34)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0.02168606264</v>
      </c>
      <c r="DT525" s="51">
        <f>(AZ525*Baseline!B$34) + (Baseline!D$88*(1-Baseline!D$89)*Baseline!B$35) + (Baseline!D$88*Baseline!D$89*((1-Baseline!D$90)*Baseline!B$40 + Baseline!D$90*Baseline!B$41))</f>
        <v>0.009814175064</v>
      </c>
      <c r="DU525" s="51">
        <f>(BE525*Baseline!B$34) + (Baseline!F$88*(1-Baseline!F$89)*Baseline!B$35) + (Baseline!F$88*Baseline!F$89*((1-Baseline!F$90)*Baseline!B$40 + Baseline!F$90*Baseline!B$41))</f>
        <v>0.01297574356</v>
      </c>
      <c r="DV525" s="51">
        <f>(BJ525*Baseline!B$34) + (Baseline!H$88*(1-Baseline!H$89)*Baseline!B$35) + (Baseline!H$88*Baseline!H$89*((1-Baseline!H$90)*Baseline!B$40 + Baseline!H$90*Baseline!B$41))</f>
        <v>0.009306432176</v>
      </c>
      <c r="DW525" s="51">
        <f>( DS525*Baseline!B$7 + DT525*Baseline!B$11 + DU525*Baseline!B$16 + DV525*Baseline!B$18 ) / Baseline!B$17</f>
        <v>0.009680890036</v>
      </c>
    </row>
    <row r="526">
      <c r="A526" s="4" t="s">
        <v>845</v>
      </c>
      <c r="B526" s="45">
        <f>MIN( MAX( NORMINV( MCrands!B526, (B$5+B$4)/2, (B$5-B$4)/3.29 ), 0 ), 1 )</f>
        <v>0.351475638</v>
      </c>
      <c r="C526" s="45">
        <f>MAX( NORMINV( MCrands!C526, (C$5+C$4)/2, (C$5-C$4)/3.29 ), 0 )</f>
        <v>2.566898192</v>
      </c>
      <c r="D526" s="41"/>
      <c r="E526" s="43">
        <f>Baseline!B$33 * (C526 * Baseline!B$66*Baseline!B$66/Baseline!B$73 + Baseline!B$52*Baseline!B$52/Baseline!B$74 + Baseline!B$53*Baseline!B$53/Baseline!B$75 + Baseline!B$54*Baseline!B$54/Baseline!B$76)</f>
        <v>0.00001821494505</v>
      </c>
      <c r="F526" s="43">
        <f>Baseline!B$33 * (C526 * Baseline!B$66*Baseline!B$57/Baseline!B$73 + Baseline!B$52*Baseline!B$67/Baseline!B$74 + Baseline!B$53*Baseline!B$55/Baseline!B$75 + Baseline!B$54*Baseline!B$56/Baseline!B$76)</f>
        <v>0.0000001997439119</v>
      </c>
      <c r="G526" s="45">
        <f>Baseline!B$33 * (C526 * Baseline!B$66*Baseline!B$58/Baseline!B$73 + Baseline!B$52*Baseline!B$59/Baseline!B$74 + Baseline!B$53*Baseline!B$68/Baseline!B$75 + Baseline!B$54*Baseline!B$60/Baseline!B$76)</f>
        <v>0.0000001682998086</v>
      </c>
      <c r="H526" s="43">
        <f>Baseline!B$33 * (C526 * Baseline!B$66*Baseline!B$61/Baseline!B$73 + Baseline!B$52*Baseline!B$62/Baseline!B$74 + Baseline!B$53*Baseline!B$63/Baseline!B$75 + Baseline!B$54*Baseline!B$69/Baseline!B$76)</f>
        <v>0.000000003368044564</v>
      </c>
      <c r="I526" s="43">
        <f>Baseline!B$33 * (C526 * Baseline!B$57*Baseline!B$66/Baseline!B$73 + Baseline!B$67*Baseline!B$52/Baseline!B$74 + Baseline!B$55*Baseline!B$53/Baseline!B$75 + Baseline!B$56*Baseline!B$54/Baseline!B$76)</f>
        <v>0.0000001997439119</v>
      </c>
      <c r="J526" s="45">
        <f>Baseline!B$33 * (C526 * Baseline!B$57*Baseline!B$57/Baseline!B$73 + Baseline!B$67*Baseline!B$67/Baseline!B$74 + Baseline!B$55*Baseline!B$55/Baseline!B$75 + Baseline!B$56*Baseline!B$56/Baseline!B$76)</f>
        <v>0.00000176381378</v>
      </c>
      <c r="K526" s="43">
        <f>Baseline!B$33 * (C526 * Baseline!B$57*Baseline!B$58/Baseline!B$73 + Baseline!B$67*Baseline!B$59/Baseline!B$74 + Baseline!B$55*Baseline!B$68/Baseline!B$75 + Baseline!B$56*Baseline!B$60/Baseline!B$76)</f>
        <v>0.00000001374186184</v>
      </c>
      <c r="L526" s="45">
        <f>Baseline!B$33 * (C526 * Baseline!B$57*Baseline!B$61/Baseline!B$73 + Baseline!B$67*Baseline!B$62/Baseline!B$74 + Baseline!B$55*Baseline!B$63/Baseline!B$75 + Baseline!B$56*Baseline!B$69/Baseline!B$76)</f>
        <v>0.00000001439284606</v>
      </c>
      <c r="M526" s="43">
        <f>Baseline!B$33 * (C526 * Baseline!B$58*Baseline!B$66/Baseline!B$73 + Baseline!B$59*Baseline!B$52/Baseline!B$74 + Baseline!B$68*Baseline!B$53/Baseline!B$75 + Baseline!B$60*Baseline!B$54/Baseline!B$76)</f>
        <v>0.0000001682998086</v>
      </c>
      <c r="N526" s="45">
        <f>Baseline!B$33 * (C526 * Baseline!B$58*Baseline!B$57/Baseline!B$73 + Baseline!B$59*Baseline!B$67/Baseline!B$74 + Baseline!B$68*Baseline!B$55/Baseline!B$75 + Baseline!B$60*Baseline!B$56/Baseline!B$76)</f>
        <v>0.00000001374186184</v>
      </c>
      <c r="O526" s="45">
        <f>Baseline!B$33 * (C526 * Baseline!B$58*Baseline!B$58/Baseline!B$73 + Baseline!B$59*Baseline!B$59/Baseline!B$74 + Baseline!B$68*Baseline!B$68/Baseline!B$75 + Baseline!B$60*Baseline!B$60/Baseline!B$76)</f>
        <v>0.00000132439013</v>
      </c>
      <c r="P526" s="43">
        <f>Baseline!B$33 * (C526 * Baseline!B$58*Baseline!B$61/Baseline!B$73 + Baseline!B$59*Baseline!B$62/Baseline!B$74 + Baseline!B$68*Baseline!B$63/Baseline!B$75 + Baseline!B$60*Baseline!B$69/Baseline!B$76)</f>
        <v>0.000000001646927556</v>
      </c>
      <c r="Q526" s="43">
        <f>Baseline!B$33 * (C526 * Baseline!B$61*Baseline!B$66/Baseline!B$73 + Baseline!B$62*Baseline!B$52/Baseline!B$74 + Baseline!B$63*Baseline!B$53/Baseline!B$75 + Baseline!B$69*Baseline!B$54/Baseline!B$76)</f>
        <v>0.000000003368044564</v>
      </c>
      <c r="R526" s="43">
        <f>Baseline!B$33 * (C526 * Baseline!B$61*Baseline!B$57/Baseline!B$73 + Baseline!B$62*Baseline!B$67/Baseline!B$74 + Baseline!B$63*Baseline!B$55/Baseline!B$75 + Baseline!B$69*Baseline!B$56/Baseline!B$76)</f>
        <v>0.00000001439284606</v>
      </c>
      <c r="S526" s="43">
        <f>Baseline!B$33 * (C526 * Baseline!B$61*Baseline!B$58/Baseline!B$73 + Baseline!B$62*Baseline!B$59/Baseline!B$74 + Baseline!B$63*Baseline!B$68/Baseline!B$75 + Baseline!B$69*Baseline!B$60/Baseline!B$76)</f>
        <v>0.000000001646927556</v>
      </c>
      <c r="T526" s="43">
        <f>Baseline!B$33 * (C526 * Baseline!B$61*Baseline!B$61/Baseline!B$73 + Baseline!B$62*Baseline!B$62/Baseline!B$74 + Baseline!B$63*Baseline!B$63/Baseline!B$75 + Baseline!B$69*Baseline!B$69/Baseline!B$76)</f>
        <v>0.00000009854654367</v>
      </c>
      <c r="U526" s="41"/>
      <c r="V526" s="43">
        <f>E526 * ( Baseline!B$87 * Baseline!B$7 )</f>
        <v>0.1890529146</v>
      </c>
      <c r="W526" s="43">
        <f>F526 * ( Baseline!D$87 * Baseline!B$11 )</f>
        <v>0.003684595183</v>
      </c>
      <c r="X526" s="43">
        <f>G526 * ( Baseline!F$87 * Baseline!B$16 )</f>
        <v>0.00584585513</v>
      </c>
      <c r="Y526" s="43">
        <f>H526 * ( Baseline!H$87 * Baseline!B$18 )</f>
        <v>0.001184451908</v>
      </c>
      <c r="Z526" s="51">
        <f t="shared" si="1"/>
        <v>0.1997678169</v>
      </c>
      <c r="AA526" s="43">
        <f>I526 * ( Baseline!B$87 * Baseline!B$7 )</f>
        <v>0.002073142061</v>
      </c>
      <c r="AB526" s="45">
        <f>J526 * ( Baseline!D$87 * Baseline!B$11 )</f>
        <v>0.03253635967</v>
      </c>
      <c r="AC526" s="45">
        <f>K526 * ( Baseline!F$87 * Baseline!B$16 )</f>
        <v>0.0004773204092</v>
      </c>
      <c r="AD526" s="45">
        <f>L526 * ( Baseline!F$87 * Baseline!B$16 )</f>
        <v>0.0004999321964</v>
      </c>
      <c r="AE526" s="51">
        <f t="shared" si="2"/>
        <v>0.03558675434</v>
      </c>
      <c r="AF526" s="51">
        <f>M526 * ( Baseline!B$87 * Baseline!B$7 )</f>
        <v>0.001746783714</v>
      </c>
      <c r="AG526" s="51">
        <f>N526 * ( Baseline!D$87 * Baseline!B$11 )</f>
        <v>0.0002534905693</v>
      </c>
      <c r="AH526" s="51">
        <f>O526 * ( Baseline!F$87 * Baseline!B$16 )</f>
        <v>0.04600238645</v>
      </c>
      <c r="AI526" s="51">
        <f>P526 * ( Baseline!H$87 * Baseline!B$18 )</f>
        <v>0.0005791807233</v>
      </c>
      <c r="AJ526" s="51">
        <f t="shared" si="3"/>
        <v>0.04858184145</v>
      </c>
      <c r="AK526" s="51">
        <f>Q526 * ( Baseline!B$87 * Baseline!B$7 )</f>
        <v>0.00003495693453</v>
      </c>
      <c r="AL526" s="51">
        <f>R526 * ( Baseline!D$87 * Baseline!B$11 )</f>
        <v>0.000265499012</v>
      </c>
      <c r="AM526" s="51">
        <f>S526 * ( Baseline!F$87 * Baseline!B$16 )</f>
        <v>0.00005720564973</v>
      </c>
      <c r="AN526" s="51">
        <f>T526 * ( Baseline!H$87 * Baseline!B$18 )</f>
        <v>0.03465620466</v>
      </c>
      <c r="AO526" s="51">
        <f t="shared" si="4"/>
        <v>0.03501386626</v>
      </c>
      <c r="AP526" s="61"/>
      <c r="AQ526" s="51">
        <f>V526 * ( (1-Baseline!B$88-Baseline!B$87) + (1-B526)*Baseline!B$88 )</f>
        <v>0.1258689128</v>
      </c>
      <c r="AR526" s="51">
        <f>W526 * ( (1-Baseline!B$88-Baseline!B$87) + (1-B526)*Baseline!B$88 )</f>
        <v>0.002453154402</v>
      </c>
      <c r="AS526" s="51">
        <f>X526 * ( (1-Baseline!B$88-Baseline!B$87) + (1-B526)*Baseline!B$88 )</f>
        <v>0.003892092492</v>
      </c>
      <c r="AT526" s="51">
        <f>Y526 * ( (1-Baseline!B$88-Baseline!B$87) + (1-B526)*Baseline!B$88 )</f>
        <v>0.0007885923062</v>
      </c>
      <c r="AU526" s="51">
        <f t="shared" si="5"/>
        <v>0.133002752</v>
      </c>
      <c r="AV526" s="51">
        <f>AA526 * ( (1-Baseline!D$88-Baseline!D$87) + (1-B526)*Baseline!D$88 )</f>
        <v>0.001728870522</v>
      </c>
      <c r="AW526" s="51">
        <f>AB526 * ( (1-Baseline!D$88-Baseline!D$87) + (1-B526)*Baseline!D$88 )</f>
        <v>0.0271332844</v>
      </c>
      <c r="AX526" s="51">
        <f>AC526 * ( (1-Baseline!D$88-Baseline!D$87) + (1-B526)*Baseline!D$88 )</f>
        <v>0.0003980553</v>
      </c>
      <c r="AY526" s="51">
        <f>AD526 * ( (1-Baseline!D$88-Baseline!D$87) + (1-B526)*Baseline!D$88 )</f>
        <v>0.0004169121131</v>
      </c>
      <c r="AZ526" s="51">
        <f t="shared" si="6"/>
        <v>0.02967712233</v>
      </c>
      <c r="BA526" s="51">
        <f>AF526 * ( (1-Baseline!F$88-Baseline!F$87) + (1-Baseline!B$36)*Baseline!F$88 )</f>
        <v>0.001257041458</v>
      </c>
      <c r="BB526" s="51">
        <f>AG526 * ( (1-Baseline!F$88-Baseline!F$87) + (1-Baseline!B$36)*Baseline!F$88 )</f>
        <v>0.0001824199254</v>
      </c>
      <c r="BC526" s="51">
        <f>AH526 * ( (1-Baseline!F$88-Baseline!F$87) + (1-Baseline!B$36)*Baseline!F$88 )</f>
        <v>0.03310478936</v>
      </c>
      <c r="BD526" s="51">
        <f>AI526 * ( (1-Baseline!F$88-Baseline!F$87) + (1-Baseline!B$36)*Baseline!F$88 )</f>
        <v>0.0004167969823</v>
      </c>
      <c r="BE526" s="51">
        <f t="shared" si="7"/>
        <v>0.03496104773</v>
      </c>
      <c r="BF526" s="51">
        <f>AK526 * ( (1-Baseline!H$88-Baseline!H$87) + (1-Baseline!B$36)*Baseline!H$88 )</f>
        <v>0.00002769707836</v>
      </c>
      <c r="BG526" s="51">
        <f>AL526 * ( (1-Baseline!H$88-Baseline!H$87) + (1-Baseline!B$36)*Baseline!H$88 )</f>
        <v>0.0002103601772</v>
      </c>
      <c r="BH526" s="51">
        <f>AM526 * ( (1-Baseline!H$88-Baseline!H$87) + (1-Baseline!B$36)*Baseline!H$88 )</f>
        <v>0.0000453251804</v>
      </c>
      <c r="BI526" s="51">
        <f>AN526 * ( (1-Baseline!H$88-Baseline!H$87) + (1-Baseline!B$36)*Baseline!H$88 )</f>
        <v>0.02745880408</v>
      </c>
      <c r="BJ526" s="51">
        <f t="shared" si="8"/>
        <v>0.02774218651</v>
      </c>
      <c r="BK526" s="61"/>
      <c r="BL526" s="51">
        <f t="shared" si="19"/>
        <v>0.9463632211</v>
      </c>
      <c r="BM526" s="51">
        <f t="shared" si="20"/>
        <v>0.0184443883</v>
      </c>
      <c r="BN526" s="51">
        <f t="shared" si="21"/>
        <v>0.02926324782</v>
      </c>
      <c r="BO526" s="51">
        <f t="shared" si="22"/>
        <v>0.005929142777</v>
      </c>
      <c r="BP526" s="51">
        <f t="shared" si="9"/>
        <v>1</v>
      </c>
      <c r="BQ526" s="51">
        <f t="shared" si="23"/>
        <v>0.05825600282</v>
      </c>
      <c r="BR526" s="51">
        <f t="shared" si="24"/>
        <v>0.9142828639</v>
      </c>
      <c r="BS526" s="51">
        <f t="shared" si="25"/>
        <v>0.01341286718</v>
      </c>
      <c r="BT526" s="51">
        <f t="shared" si="26"/>
        <v>0.01404826615</v>
      </c>
      <c r="BU526" s="51">
        <f t="shared" si="10"/>
        <v>1</v>
      </c>
      <c r="BV526" s="51">
        <f t="shared" si="27"/>
        <v>0.03595548587</v>
      </c>
      <c r="BW526" s="51">
        <f t="shared" si="28"/>
        <v>0.005217804877</v>
      </c>
      <c r="BX526" s="51">
        <f t="shared" si="29"/>
        <v>0.9469049561</v>
      </c>
      <c r="BY526" s="51">
        <f t="shared" si="30"/>
        <v>0.01192175319</v>
      </c>
      <c r="BZ526" s="51">
        <f t="shared" si="11"/>
        <v>1</v>
      </c>
      <c r="CA526" s="51">
        <f t="shared" si="31"/>
        <v>0.0009983740233</v>
      </c>
      <c r="CB526" s="51">
        <f t="shared" si="32"/>
        <v>0.007582681961</v>
      </c>
      <c r="CC526" s="51">
        <f t="shared" si="33"/>
        <v>0.001633799858</v>
      </c>
      <c r="CD526" s="51">
        <f t="shared" si="34"/>
        <v>0.9897851442</v>
      </c>
      <c r="CE526" s="51">
        <f t="shared" si="12"/>
        <v>1</v>
      </c>
      <c r="CF526" s="61"/>
      <c r="CG526" s="51">
        <f t="shared" si="35"/>
        <v>0.9463632211</v>
      </c>
      <c r="CH526" s="51">
        <f t="shared" si="36"/>
        <v>0.0184443883</v>
      </c>
      <c r="CI526" s="51">
        <f t="shared" si="37"/>
        <v>0.02926324782</v>
      </c>
      <c r="CJ526" s="51">
        <f t="shared" si="38"/>
        <v>0.005929142777</v>
      </c>
      <c r="CK526" s="51">
        <f t="shared" si="13"/>
        <v>1</v>
      </c>
      <c r="CL526" s="51">
        <f t="shared" si="39"/>
        <v>0.05825600282</v>
      </c>
      <c r="CM526" s="51">
        <f t="shared" si="40"/>
        <v>0.9142828639</v>
      </c>
      <c r="CN526" s="51">
        <f t="shared" si="41"/>
        <v>0.01341286718</v>
      </c>
      <c r="CO526" s="51">
        <f t="shared" si="42"/>
        <v>0.01404826615</v>
      </c>
      <c r="CP526" s="51">
        <f t="shared" si="14"/>
        <v>1</v>
      </c>
      <c r="CQ526" s="51">
        <f t="shared" si="43"/>
        <v>0.03595548587</v>
      </c>
      <c r="CR526" s="51">
        <f t="shared" si="44"/>
        <v>0.005217804877</v>
      </c>
      <c r="CS526" s="51">
        <f t="shared" si="45"/>
        <v>0.9469049561</v>
      </c>
      <c r="CT526" s="51">
        <f t="shared" si="46"/>
        <v>0.01192175319</v>
      </c>
      <c r="CU526" s="51">
        <f t="shared" si="15"/>
        <v>1</v>
      </c>
      <c r="CV526" s="51">
        <f t="shared" si="47"/>
        <v>0.0009983740233</v>
      </c>
      <c r="CW526" s="51">
        <f t="shared" si="48"/>
        <v>0.007582681961</v>
      </c>
      <c r="CX526" s="51">
        <f t="shared" si="49"/>
        <v>0.001633799858</v>
      </c>
      <c r="CY526" s="51">
        <f t="shared" si="50"/>
        <v>0.9897851442</v>
      </c>
      <c r="CZ526" s="51">
        <f t="shared" si="16"/>
        <v>1</v>
      </c>
      <c r="DA526" s="61"/>
      <c r="DB526" s="51">
        <f>(AQ526*Baseline!B$7 + AV526*Baseline!B$11 + BA526*Baseline!B$16 + BF526*Baseline!B$18)</f>
        <v>70233.67844</v>
      </c>
      <c r="DC526" s="51">
        <f>(AR526*Baseline!B$7 + AW526*Baseline!B$11 + BB526*Baseline!B$16 + BG526*Baseline!B$18)</f>
        <v>69622.27906</v>
      </c>
      <c r="DD526" s="51">
        <f>(AS526*Baseline!B$7 + AX526*Baseline!B$11 + BC526*Baseline!B$16 + BH526*Baseline!B$18)</f>
        <v>115724.1272</v>
      </c>
      <c r="DE526" s="51">
        <f>(AT526*Baseline!B$7 + AY526*Baseline!B$11 + BD526*Baseline!B$16 + BI526*Baseline!B$18)</f>
        <v>1260033.952</v>
      </c>
      <c r="DF526" s="51">
        <f t="shared" si="17"/>
        <v>1515614.037</v>
      </c>
      <c r="DG526" s="61"/>
      <c r="DH526" s="51">
        <f t="shared" si="51"/>
        <v>0.0463400818</v>
      </c>
      <c r="DI526" s="51">
        <f t="shared" si="52"/>
        <v>0.04593668135</v>
      </c>
      <c r="DJ526" s="51">
        <f t="shared" si="53"/>
        <v>0.07635461564</v>
      </c>
      <c r="DK526" s="51">
        <f t="shared" si="54"/>
        <v>0.8313686212</v>
      </c>
      <c r="DL526" s="51">
        <f t="shared" si="18"/>
        <v>1</v>
      </c>
      <c r="DM526" s="61"/>
      <c r="DN526" s="51">
        <f>DH526 / (Baseline!B$7/Baseline!B$17)</f>
        <v>4.946498939</v>
      </c>
      <c r="DO526" s="51">
        <f>DI526 / (Baseline!B$11/Baseline!B$17)</f>
        <v>1.108933474</v>
      </c>
      <c r="DP526" s="51">
        <f>DJ526 / (Baseline!B$16/Baseline!B$17)</f>
        <v>1.17990956</v>
      </c>
      <c r="DQ526" s="51">
        <f>DK526 / (Baseline!B$18/Baseline!B$17)</f>
        <v>0.9399356213</v>
      </c>
      <c r="DR526" s="79"/>
      <c r="DS526" s="51">
        <f>(AU526*Baseline!B$34)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0.03247994405</v>
      </c>
      <c r="DT526" s="51">
        <f>(AZ526*Baseline!B$34) + (Baseline!D$88*(1-Baseline!D$89)*Baseline!B$35) + (Baseline!D$88*Baseline!D$89*((1-Baseline!D$90)*Baseline!B$40 + Baseline!D$90*Baseline!B$41))</f>
        <v>0.01086513635</v>
      </c>
      <c r="DU526" s="51">
        <f>(BE526*Baseline!B$34) + (Baseline!F$88*(1-Baseline!F$89)*Baseline!B$35) + (Baseline!F$88*Baseline!F$89*((1-Baseline!F$90)*Baseline!B$40 + Baseline!F$90*Baseline!B$41))</f>
        <v>0.01297479716</v>
      </c>
      <c r="DV526" s="51">
        <f>(BJ526*Baseline!B$34) + (Baseline!H$88*(1-Baseline!H$89)*Baseline!B$35) + (Baseline!H$88*Baseline!H$89*((1-Baseline!H$90)*Baseline!B$40 + Baseline!H$90*Baseline!B$41))</f>
        <v>0.009306327977</v>
      </c>
      <c r="DW526" s="51">
        <f>( DS526*Baseline!B$7 + DT526*Baseline!B$11 + DU526*Baseline!B$16 + DV526*Baseline!B$18 ) / Baseline!B$17</f>
        <v>0.009825391732</v>
      </c>
    </row>
    <row r="527">
      <c r="A527" s="4" t="s">
        <v>846</v>
      </c>
      <c r="B527" s="45">
        <f>MIN( MAX( NORMINV( MCrands!B527, (B$5+B$4)/2, (B$5-B$4)/3.29 ), 0 ), 1 )</f>
        <v>0.7880774643</v>
      </c>
      <c r="C527" s="45">
        <f>MAX( NORMINV( MCrands!C527, (C$5+C$4)/2, (C$5-C$4)/3.29 ), 0 )</f>
        <v>2.303120681</v>
      </c>
      <c r="D527" s="41"/>
      <c r="E527" s="43">
        <f>Baseline!B$33 * (C527 * Baseline!B$66*Baseline!B$66/Baseline!B$73 + Baseline!B$52*Baseline!B$52/Baseline!B$74 + Baseline!B$53*Baseline!B$53/Baseline!B$75 + Baseline!B$54*Baseline!B$54/Baseline!B$76)</f>
        <v>0.00001634739394</v>
      </c>
      <c r="F527" s="43">
        <f>Baseline!B$33 * (C527 * Baseline!B$66*Baseline!B$57/Baseline!B$73 + Baseline!B$52*Baseline!B$67/Baseline!B$74 + Baseline!B$53*Baseline!B$55/Baseline!B$75 + Baseline!B$54*Baseline!B$56/Baseline!B$76)</f>
        <v>0.0000001994490354</v>
      </c>
      <c r="G527" s="45">
        <f>Baseline!B$33 * (C527 * Baseline!B$66*Baseline!B$58/Baseline!B$73 + Baseline!B$52*Baseline!B$59/Baseline!B$74 + Baseline!B$53*Baseline!B$68/Baseline!B$75 + Baseline!B$54*Baseline!B$60/Baseline!B$76)</f>
        <v>0.0000001675749039</v>
      </c>
      <c r="H527" s="43">
        <f>Baseline!B$33 * (C527 * Baseline!B$66*Baseline!B$61/Baseline!B$73 + Baseline!B$52*Baseline!B$62/Baseline!B$74 + Baseline!B$53*Baseline!B$63/Baseline!B$75 + Baseline!B$54*Baseline!B$69/Baseline!B$76)</f>
        <v>0.000000003295554093</v>
      </c>
      <c r="I527" s="43">
        <f>Baseline!B$33 * (C527 * Baseline!B$57*Baseline!B$66/Baseline!B$73 + Baseline!B$67*Baseline!B$52/Baseline!B$74 + Baseline!B$55*Baseline!B$53/Baseline!B$75 + Baseline!B$56*Baseline!B$54/Baseline!B$76)</f>
        <v>0.0000001994490354</v>
      </c>
      <c r="J527" s="45">
        <f>Baseline!B$33 * (C527 * Baseline!B$57*Baseline!B$57/Baseline!B$73 + Baseline!B$67*Baseline!B$67/Baseline!B$74 + Baseline!B$55*Baseline!B$55/Baseline!B$75 + Baseline!B$56*Baseline!B$56/Baseline!B$76)</f>
        <v>0.000001763813734</v>
      </c>
      <c r="K527" s="43">
        <f>Baseline!B$33 * (C527 * Baseline!B$57*Baseline!B$58/Baseline!B$73 + Baseline!B$67*Baseline!B$59/Baseline!B$74 + Baseline!B$55*Baseline!B$68/Baseline!B$75 + Baseline!B$56*Baseline!B$60/Baseline!B$76)</f>
        <v>0.00000001374174738</v>
      </c>
      <c r="L527" s="45">
        <f>Baseline!B$33 * (C527 * Baseline!B$57*Baseline!B$61/Baseline!B$73 + Baseline!B$67*Baseline!B$62/Baseline!B$74 + Baseline!B$55*Baseline!B$63/Baseline!B$75 + Baseline!B$56*Baseline!B$69/Baseline!B$76)</f>
        <v>0.00000001439283461</v>
      </c>
      <c r="M527" s="43">
        <f>Baseline!B$33 * (C527 * Baseline!B$58*Baseline!B$66/Baseline!B$73 + Baseline!B$59*Baseline!B$52/Baseline!B$74 + Baseline!B$68*Baseline!B$53/Baseline!B$75 + Baseline!B$60*Baseline!B$54/Baseline!B$76)</f>
        <v>0.0000001675749039</v>
      </c>
      <c r="N527" s="45">
        <f>Baseline!B$33 * (C527 * Baseline!B$58*Baseline!B$57/Baseline!B$73 + Baseline!B$59*Baseline!B$67/Baseline!B$74 + Baseline!B$68*Baseline!B$55/Baseline!B$75 + Baseline!B$60*Baseline!B$56/Baseline!B$76)</f>
        <v>0.00000001374174738</v>
      </c>
      <c r="O527" s="45">
        <f>Baseline!B$33 * (C527 * Baseline!B$58*Baseline!B$58/Baseline!B$73 + Baseline!B$59*Baseline!B$59/Baseline!B$74 + Baseline!B$68*Baseline!B$68/Baseline!B$75 + Baseline!B$60*Baseline!B$60/Baseline!B$76)</f>
        <v>0.000001324389849</v>
      </c>
      <c r="P527" s="43">
        <f>Baseline!B$33 * (C527 * Baseline!B$58*Baseline!B$61/Baseline!B$73 + Baseline!B$59*Baseline!B$62/Baseline!B$74 + Baseline!B$68*Baseline!B$63/Baseline!B$75 + Baseline!B$60*Baseline!B$69/Baseline!B$76)</f>
        <v>0.000000001646899418</v>
      </c>
      <c r="Q527" s="43">
        <f>Baseline!B$33 * (C527 * Baseline!B$61*Baseline!B$66/Baseline!B$73 + Baseline!B$62*Baseline!B$52/Baseline!B$74 + Baseline!B$63*Baseline!B$53/Baseline!B$75 + Baseline!B$69*Baseline!B$54/Baseline!B$76)</f>
        <v>0.000000003295554093</v>
      </c>
      <c r="R527" s="43">
        <f>Baseline!B$33 * (C527 * Baseline!B$61*Baseline!B$57/Baseline!B$73 + Baseline!B$62*Baseline!B$67/Baseline!B$74 + Baseline!B$63*Baseline!B$55/Baseline!B$75 + Baseline!B$69*Baseline!B$56/Baseline!B$76)</f>
        <v>0.00000001439283461</v>
      </c>
      <c r="S527" s="43">
        <f>Baseline!B$33 * (C527 * Baseline!B$61*Baseline!B$58/Baseline!B$73 + Baseline!B$62*Baseline!B$59/Baseline!B$74 + Baseline!B$63*Baseline!B$68/Baseline!B$75 + Baseline!B$69*Baseline!B$60/Baseline!B$76)</f>
        <v>0.000000001646899418</v>
      </c>
      <c r="T527" s="43">
        <f>Baseline!B$33 * (C527 * Baseline!B$61*Baseline!B$61/Baseline!B$73 + Baseline!B$62*Baseline!B$62/Baseline!B$74 + Baseline!B$63*Baseline!B$63/Baseline!B$75 + Baseline!B$69*Baseline!B$69/Baseline!B$76)</f>
        <v>0.00000009854654085</v>
      </c>
      <c r="U527" s="41"/>
      <c r="V527" s="43">
        <f>E527 * ( Baseline!B$87 * Baseline!B$7 )</f>
        <v>0.1696696017</v>
      </c>
      <c r="W527" s="43">
        <f>F527 * ( Baseline!D$87 * Baseline!B$11 )</f>
        <v>0.003679155716</v>
      </c>
      <c r="X527" s="43">
        <f>G527 * ( Baseline!F$87 * Baseline!B$16 )</f>
        <v>0.005820675732</v>
      </c>
      <c r="Y527" s="43">
        <f>H527 * ( Baseline!H$87 * Baseline!B$18 )</f>
        <v>0.001158958933</v>
      </c>
      <c r="Z527" s="51">
        <f t="shared" si="1"/>
        <v>0.180328392</v>
      </c>
      <c r="AA527" s="43">
        <f>I527 * ( Baseline!B$87 * Baseline!B$7 )</f>
        <v>0.002070081538</v>
      </c>
      <c r="AB527" s="45">
        <f>J527 * ( Baseline!D$87 * Baseline!B$11 )</f>
        <v>0.03253635881</v>
      </c>
      <c r="AC527" s="45">
        <f>K527 * ( Baseline!F$87 * Baseline!B$16 )</f>
        <v>0.0004773164335</v>
      </c>
      <c r="AD527" s="45">
        <f>L527 * ( Baseline!F$87 * Baseline!B$16 )</f>
        <v>0.0004999317988</v>
      </c>
      <c r="AE527" s="51">
        <f t="shared" si="2"/>
        <v>0.03558368859</v>
      </c>
      <c r="AF527" s="51">
        <f>M527 * ( Baseline!B$87 * Baseline!B$7 )</f>
        <v>0.001739259928</v>
      </c>
      <c r="AG527" s="51">
        <f>N527 * ( Baseline!D$87 * Baseline!B$11 )</f>
        <v>0.0002534884579</v>
      </c>
      <c r="AH527" s="51">
        <f>O527 * ( Baseline!F$87 * Baseline!B$16 )</f>
        <v>0.04600237667</v>
      </c>
      <c r="AI527" s="51">
        <f>P527 * ( Baseline!H$87 * Baseline!B$18 )</f>
        <v>0.000579170828</v>
      </c>
      <c r="AJ527" s="51">
        <f t="shared" si="3"/>
        <v>0.04857429589</v>
      </c>
      <c r="AK527" s="51">
        <f>Q527 * ( Baseline!B$87 * Baseline!B$7 )</f>
        <v>0.00003420455593</v>
      </c>
      <c r="AL527" s="51">
        <f>R527 * ( Baseline!D$87 * Baseline!B$11 )</f>
        <v>0.0002654988009</v>
      </c>
      <c r="AM527" s="51">
        <f>S527 * ( Baseline!F$87 * Baseline!B$16 )</f>
        <v>0.00005720467238</v>
      </c>
      <c r="AN527" s="51">
        <f>T527 * ( Baseline!H$87 * Baseline!B$18 )</f>
        <v>0.03465620367</v>
      </c>
      <c r="AO527" s="51">
        <f t="shared" si="4"/>
        <v>0.0350131117</v>
      </c>
      <c r="AP527" s="61"/>
      <c r="AQ527" s="51">
        <f>V527 * ( (1-Baseline!B$88-Baseline!B$87) + (1-B527)*Baseline!B$88 )</f>
        <v>0.04703428959</v>
      </c>
      <c r="AR527" s="51">
        <f>W527 * ( (1-Baseline!B$88-Baseline!B$87) + (1-B527)*Baseline!B$88 )</f>
        <v>0.001019902644</v>
      </c>
      <c r="AS527" s="51">
        <f>X527 * ( (1-Baseline!B$88-Baseline!B$87) + (1-B527)*Baseline!B$88 )</f>
        <v>0.001613555671</v>
      </c>
      <c r="AT527" s="51">
        <f>Y527 * ( (1-Baseline!B$88-Baseline!B$87) + (1-B527)*Baseline!B$88 )</f>
        <v>0.0003212762307</v>
      </c>
      <c r="AU527" s="51">
        <f t="shared" si="5"/>
        <v>0.04998902413</v>
      </c>
      <c r="AV527" s="51">
        <f>AA527 * ( (1-Baseline!D$88-Baseline!D$87) + (1-B527)*Baseline!D$88 )</f>
        <v>0.00132141522</v>
      </c>
      <c r="AW527" s="51">
        <f>AB527 * ( (1-Baseline!D$88-Baseline!D$87) + (1-B527)*Baseline!D$88 )</f>
        <v>0.0207692494</v>
      </c>
      <c r="AX527" s="51">
        <f>AC527 * ( (1-Baseline!D$88-Baseline!D$87) + (1-B527)*Baseline!D$88 )</f>
        <v>0.0003046900271</v>
      </c>
      <c r="AY527" s="51">
        <f>AD527 * ( (1-Baseline!D$88-Baseline!D$87) + (1-B527)*Baseline!D$88 )</f>
        <v>0.0003191263125</v>
      </c>
      <c r="AZ527" s="51">
        <f t="shared" si="6"/>
        <v>0.02271448095</v>
      </c>
      <c r="BA527" s="51">
        <f>AF527 * ( (1-Baseline!F$88-Baseline!F$87) + (1-Baseline!B$36)*Baseline!F$88 )</f>
        <v>0.0012516271</v>
      </c>
      <c r="BB527" s="51">
        <f>AG527 * ( (1-Baseline!F$88-Baseline!F$87) + (1-Baseline!B$36)*Baseline!F$88 )</f>
        <v>0.0001824184059</v>
      </c>
      <c r="BC527" s="51">
        <f>AH527 * ( (1-Baseline!F$88-Baseline!F$87) + (1-Baseline!B$36)*Baseline!F$88 )</f>
        <v>0.03310478233</v>
      </c>
      <c r="BD527" s="51">
        <f>AI527 * ( (1-Baseline!F$88-Baseline!F$87) + (1-Baseline!B$36)*Baseline!F$88 )</f>
        <v>0.0004167898613</v>
      </c>
      <c r="BE527" s="51">
        <f t="shared" si="7"/>
        <v>0.0349556177</v>
      </c>
      <c r="BF527" s="51">
        <f>AK527 * ( (1-Baseline!H$88-Baseline!H$87) + (1-Baseline!B$36)*Baseline!H$88 )</f>
        <v>0.00002710095375</v>
      </c>
      <c r="BG527" s="51">
        <f>AL527 * ( (1-Baseline!H$88-Baseline!H$87) + (1-Baseline!B$36)*Baseline!H$88 )</f>
        <v>0.0002103600099</v>
      </c>
      <c r="BH527" s="51">
        <f>AM527 * ( (1-Baseline!H$88-Baseline!H$87) + (1-Baseline!B$36)*Baseline!H$88 )</f>
        <v>0.00004532440602</v>
      </c>
      <c r="BI527" s="51">
        <f>AN527 * ( (1-Baseline!H$88-Baseline!H$87) + (1-Baseline!B$36)*Baseline!H$88 )</f>
        <v>0.02745880329</v>
      </c>
      <c r="BJ527" s="51">
        <f t="shared" si="8"/>
        <v>0.02774158866</v>
      </c>
      <c r="BK527" s="61"/>
      <c r="BL527" s="51">
        <f t="shared" si="19"/>
        <v>0.9408923339</v>
      </c>
      <c r="BM527" s="51">
        <f t="shared" si="20"/>
        <v>0.02040253159</v>
      </c>
      <c r="BN527" s="51">
        <f t="shared" si="21"/>
        <v>0.03227819905</v>
      </c>
      <c r="BO527" s="51">
        <f t="shared" si="22"/>
        <v>0.006426935437</v>
      </c>
      <c r="BP527" s="51">
        <f t="shared" si="9"/>
        <v>1</v>
      </c>
      <c r="BQ527" s="51">
        <f t="shared" si="23"/>
        <v>0.05817501278</v>
      </c>
      <c r="BR527" s="51">
        <f t="shared" si="24"/>
        <v>0.9143616109</v>
      </c>
      <c r="BS527" s="51">
        <f t="shared" si="25"/>
        <v>0.01341391105</v>
      </c>
      <c r="BT527" s="51">
        <f t="shared" si="26"/>
        <v>0.01404946532</v>
      </c>
      <c r="BU527" s="51">
        <f t="shared" si="10"/>
        <v>1</v>
      </c>
      <c r="BV527" s="51">
        <f t="shared" si="27"/>
        <v>0.03580617889</v>
      </c>
      <c r="BW527" s="51">
        <f t="shared" si="28"/>
        <v>0.005218571948</v>
      </c>
      <c r="BX527" s="51">
        <f t="shared" si="29"/>
        <v>0.9470518478</v>
      </c>
      <c r="BY527" s="51">
        <f t="shared" si="30"/>
        <v>0.01192340141</v>
      </c>
      <c r="BZ527" s="51">
        <f t="shared" si="11"/>
        <v>1</v>
      </c>
      <c r="CA527" s="51">
        <f t="shared" si="31"/>
        <v>0.0009769070576</v>
      </c>
      <c r="CB527" s="51">
        <f t="shared" si="32"/>
        <v>0.007582839343</v>
      </c>
      <c r="CC527" s="51">
        <f t="shared" si="33"/>
        <v>0.001633807154</v>
      </c>
      <c r="CD527" s="51">
        <f t="shared" si="34"/>
        <v>0.9898064464</v>
      </c>
      <c r="CE527" s="51">
        <f t="shared" si="12"/>
        <v>1</v>
      </c>
      <c r="CF527" s="61"/>
      <c r="CG527" s="51">
        <f t="shared" si="35"/>
        <v>0.9408923339</v>
      </c>
      <c r="CH527" s="51">
        <f t="shared" si="36"/>
        <v>0.02040253159</v>
      </c>
      <c r="CI527" s="51">
        <f t="shared" si="37"/>
        <v>0.03227819905</v>
      </c>
      <c r="CJ527" s="51">
        <f t="shared" si="38"/>
        <v>0.006426935437</v>
      </c>
      <c r="CK527" s="51">
        <f t="shared" si="13"/>
        <v>1</v>
      </c>
      <c r="CL527" s="51">
        <f t="shared" si="39"/>
        <v>0.05817501278</v>
      </c>
      <c r="CM527" s="51">
        <f t="shared" si="40"/>
        <v>0.9143616109</v>
      </c>
      <c r="CN527" s="51">
        <f t="shared" si="41"/>
        <v>0.01341391105</v>
      </c>
      <c r="CO527" s="51">
        <f t="shared" si="42"/>
        <v>0.01404946532</v>
      </c>
      <c r="CP527" s="51">
        <f t="shared" si="14"/>
        <v>1</v>
      </c>
      <c r="CQ527" s="51">
        <f t="shared" si="43"/>
        <v>0.03580617889</v>
      </c>
      <c r="CR527" s="51">
        <f t="shared" si="44"/>
        <v>0.005218571948</v>
      </c>
      <c r="CS527" s="51">
        <f t="shared" si="45"/>
        <v>0.9470518478</v>
      </c>
      <c r="CT527" s="51">
        <f t="shared" si="46"/>
        <v>0.01192340141</v>
      </c>
      <c r="CU527" s="51">
        <f t="shared" si="15"/>
        <v>1</v>
      </c>
      <c r="CV527" s="51">
        <f t="shared" si="47"/>
        <v>0.0009769070576</v>
      </c>
      <c r="CW527" s="51">
        <f t="shared" si="48"/>
        <v>0.007582839343</v>
      </c>
      <c r="CX527" s="51">
        <f t="shared" si="49"/>
        <v>0.001633807154</v>
      </c>
      <c r="CY527" s="51">
        <f t="shared" si="50"/>
        <v>0.9898064464</v>
      </c>
      <c r="CZ527" s="51">
        <f t="shared" si="16"/>
        <v>1</v>
      </c>
      <c r="DA527" s="61"/>
      <c r="DB527" s="51">
        <f>(AQ527*Baseline!B$7 + AV527*Baseline!B$11 + BA527*Baseline!B$16 + BF527*Baseline!B$18)</f>
        <v>31079.64013</v>
      </c>
      <c r="DC527" s="51">
        <f>(AR527*Baseline!B$7 + AW527*Baseline!B$11 + BB527*Baseline!B$16 + BG527*Baseline!B$18)</f>
        <v>55279.12248</v>
      </c>
      <c r="DD527" s="51">
        <f>(AS527*Baseline!B$7 + AX527*Baseline!B$11 + BC527*Baseline!B$16 + BH527*Baseline!B$18)</f>
        <v>114418.751</v>
      </c>
      <c r="DE527" s="51">
        <f>(AT527*Baseline!B$7 + AY527*Baseline!B$11 + BD527*Baseline!B$16 + BI527*Baseline!B$18)</f>
        <v>1259597.537</v>
      </c>
      <c r="DF527" s="51">
        <f t="shared" si="17"/>
        <v>1460375.051</v>
      </c>
      <c r="DG527" s="61"/>
      <c r="DH527" s="51">
        <f t="shared" si="51"/>
        <v>0.02128195775</v>
      </c>
      <c r="DI527" s="51">
        <f t="shared" si="52"/>
        <v>0.03785268891</v>
      </c>
      <c r="DJ527" s="51">
        <f t="shared" si="53"/>
        <v>0.07834888095</v>
      </c>
      <c r="DK527" s="51">
        <f t="shared" si="54"/>
        <v>0.8625164724</v>
      </c>
      <c r="DL527" s="51">
        <f t="shared" si="18"/>
        <v>1</v>
      </c>
      <c r="DM527" s="61"/>
      <c r="DN527" s="51">
        <f>DH527 / (Baseline!B$7/Baseline!B$17)</f>
        <v>2.271709012</v>
      </c>
      <c r="DO527" s="51">
        <f>DI527 / (Baseline!B$11/Baseline!B$17)</f>
        <v>0.9137820276</v>
      </c>
      <c r="DP527" s="51">
        <f>DJ527 / (Baseline!B$16/Baseline!B$17)</f>
        <v>1.210726986</v>
      </c>
      <c r="DQ527" s="51">
        <f>DK527 / (Baseline!B$18/Baseline!B$17)</f>
        <v>0.9751510169</v>
      </c>
      <c r="DR527" s="79"/>
      <c r="DS527" s="51">
        <f>(AU527*Baseline!B$34)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0.02002788487</v>
      </c>
      <c r="DT527" s="51">
        <f>(AZ527*Baseline!B$34) + (Baseline!D$88*(1-Baseline!D$89)*Baseline!B$35) + (Baseline!D$88*Baseline!D$89*((1-Baseline!D$90)*Baseline!B$40 + Baseline!D$90*Baseline!B$41))</f>
        <v>0.009820740143</v>
      </c>
      <c r="DU527" s="51">
        <f>(BE527*Baseline!B$34) + (Baseline!F$88*(1-Baseline!F$89)*Baseline!B$35) + (Baseline!F$88*Baseline!F$89*((1-Baseline!F$90)*Baseline!B$40 + Baseline!F$90*Baseline!B$41))</f>
        <v>0.01297398265</v>
      </c>
      <c r="DV527" s="51">
        <f>(BJ527*Baseline!B$34) + (Baseline!H$88*(1-Baseline!H$89)*Baseline!B$35) + (Baseline!H$88*Baseline!H$89*((1-Baseline!H$90)*Baseline!B$40 + Baseline!H$90*Baseline!B$41))</f>
        <v>0.009306238299</v>
      </c>
      <c r="DW527" s="51">
        <f>( DS527*Baseline!B$7 + DT527*Baseline!B$11 + DU527*Baseline!B$16 + DV527*Baseline!B$18 ) / Baseline!B$17</f>
        <v>0.009665342316</v>
      </c>
    </row>
    <row r="528">
      <c r="A528" s="4" t="s">
        <v>848</v>
      </c>
      <c r="B528" s="45">
        <f>MIN( MAX( NORMINV( MCrands!B528, (B$5+B$4)/2, (B$5-B$4)/3.29 ), 0 ), 1 )</f>
        <v>0.4439348237</v>
      </c>
      <c r="C528" s="45">
        <f>MAX( NORMINV( MCrands!C528, (C$5+C$4)/2, (C$5-C$4)/3.29 ), 0 )</f>
        <v>2.721583027</v>
      </c>
      <c r="D528" s="41"/>
      <c r="E528" s="43">
        <f>Baseline!B$33 * (C528 * Baseline!B$66*Baseline!B$66/Baseline!B$73 + Baseline!B$52*Baseline!B$52/Baseline!B$74 + Baseline!B$53*Baseline!B$53/Baseline!B$75 + Baseline!B$54*Baseline!B$54/Baseline!B$76)</f>
        <v>0.00001931011739</v>
      </c>
      <c r="F528" s="43">
        <f>Baseline!B$33 * (C528 * Baseline!B$66*Baseline!B$57/Baseline!B$73 + Baseline!B$52*Baseline!B$67/Baseline!B$74 + Baseline!B$53*Baseline!B$55/Baseline!B$75 + Baseline!B$54*Baseline!B$56/Baseline!B$76)</f>
        <v>0.0000001999168338</v>
      </c>
      <c r="G528" s="45">
        <f>Baseline!B$33 * (C528 * Baseline!B$66*Baseline!B$58/Baseline!B$73 + Baseline!B$52*Baseline!B$59/Baseline!B$74 + Baseline!B$53*Baseline!B$68/Baseline!B$75 + Baseline!B$54*Baseline!B$60/Baseline!B$76)</f>
        <v>0.0000001687249084</v>
      </c>
      <c r="H528" s="43">
        <f>Baseline!B$33 * (C528 * Baseline!B$66*Baseline!B$61/Baseline!B$73 + Baseline!B$52*Baseline!B$62/Baseline!B$74 + Baseline!B$53*Baseline!B$63/Baseline!B$75 + Baseline!B$54*Baseline!B$69/Baseline!B$76)</f>
        <v>0.000000003410554543</v>
      </c>
      <c r="I528" s="43">
        <f>Baseline!B$33 * (C528 * Baseline!B$57*Baseline!B$66/Baseline!B$73 + Baseline!B$67*Baseline!B$52/Baseline!B$74 + Baseline!B$55*Baseline!B$53/Baseline!B$75 + Baseline!B$56*Baseline!B$54/Baseline!B$76)</f>
        <v>0.0000001999168338</v>
      </c>
      <c r="J528" s="45">
        <f>Baseline!B$33 * (C528 * Baseline!B$57*Baseline!B$57/Baseline!B$73 + Baseline!B$67*Baseline!B$67/Baseline!B$74 + Baseline!B$55*Baseline!B$55/Baseline!B$75 + Baseline!B$56*Baseline!B$56/Baseline!B$76)</f>
        <v>0.000001763813808</v>
      </c>
      <c r="K528" s="43">
        <f>Baseline!B$33 * (C528 * Baseline!B$57*Baseline!B$58/Baseline!B$73 + Baseline!B$67*Baseline!B$59/Baseline!B$74 + Baseline!B$55*Baseline!B$68/Baseline!B$75 + Baseline!B$56*Baseline!B$60/Baseline!B$76)</f>
        <v>0.00000001374192896</v>
      </c>
      <c r="L528" s="45">
        <f>Baseline!B$33 * (C528 * Baseline!B$57*Baseline!B$61/Baseline!B$73 + Baseline!B$67*Baseline!B$62/Baseline!B$74 + Baseline!B$55*Baseline!B$63/Baseline!B$75 + Baseline!B$56*Baseline!B$69/Baseline!B$76)</f>
        <v>0.00000001439285277</v>
      </c>
      <c r="M528" s="43">
        <f>Baseline!B$33 * (C528 * Baseline!B$58*Baseline!B$66/Baseline!B$73 + Baseline!B$59*Baseline!B$52/Baseline!B$74 + Baseline!B$68*Baseline!B$53/Baseline!B$75 + Baseline!B$60*Baseline!B$54/Baseline!B$76)</f>
        <v>0.0000001687249084</v>
      </c>
      <c r="N528" s="45">
        <f>Baseline!B$33 * (C528 * Baseline!B$58*Baseline!B$57/Baseline!B$73 + Baseline!B$59*Baseline!B$67/Baseline!B$74 + Baseline!B$68*Baseline!B$55/Baseline!B$75 + Baseline!B$60*Baseline!B$56/Baseline!B$76)</f>
        <v>0.00000001374192896</v>
      </c>
      <c r="O528" s="45">
        <f>Baseline!B$33 * (C528 * Baseline!B$58*Baseline!B$58/Baseline!B$73 + Baseline!B$59*Baseline!B$59/Baseline!B$74 + Baseline!B$68*Baseline!B$68/Baseline!B$75 + Baseline!B$60*Baseline!B$60/Baseline!B$76)</f>
        <v>0.000001324390295</v>
      </c>
      <c r="P528" s="43">
        <f>Baseline!B$33 * (C528 * Baseline!B$58*Baseline!B$61/Baseline!B$73 + Baseline!B$59*Baseline!B$62/Baseline!B$74 + Baseline!B$68*Baseline!B$63/Baseline!B$75 + Baseline!B$60*Baseline!B$69/Baseline!B$76)</f>
        <v>0.000000001646944057</v>
      </c>
      <c r="Q528" s="43">
        <f>Baseline!B$33 * (C528 * Baseline!B$61*Baseline!B$66/Baseline!B$73 + Baseline!B$62*Baseline!B$52/Baseline!B$74 + Baseline!B$63*Baseline!B$53/Baseline!B$75 + Baseline!B$69*Baseline!B$54/Baseline!B$76)</f>
        <v>0.000000003410554543</v>
      </c>
      <c r="R528" s="43">
        <f>Baseline!B$33 * (C528 * Baseline!B$61*Baseline!B$57/Baseline!B$73 + Baseline!B$62*Baseline!B$67/Baseline!B$74 + Baseline!B$63*Baseline!B$55/Baseline!B$75 + Baseline!B$69*Baseline!B$56/Baseline!B$76)</f>
        <v>0.00000001439285277</v>
      </c>
      <c r="S528" s="43">
        <f>Baseline!B$33 * (C528 * Baseline!B$61*Baseline!B$58/Baseline!B$73 + Baseline!B$62*Baseline!B$59/Baseline!B$74 + Baseline!B$63*Baseline!B$68/Baseline!B$75 + Baseline!B$69*Baseline!B$60/Baseline!B$76)</f>
        <v>0.000000001646944057</v>
      </c>
      <c r="T528" s="43">
        <f>Baseline!B$33 * (C528 * Baseline!B$61*Baseline!B$61/Baseline!B$73 + Baseline!B$62*Baseline!B$62/Baseline!B$74 + Baseline!B$63*Baseline!B$63/Baseline!B$75 + Baseline!B$69*Baseline!B$69/Baseline!B$76)</f>
        <v>0.00000009854654532</v>
      </c>
      <c r="U528" s="41"/>
      <c r="V528" s="43">
        <f>E528 * ( Baseline!B$87 * Baseline!B$7 )</f>
        <v>0.2004197084</v>
      </c>
      <c r="W528" s="43">
        <f>F528 * ( Baseline!D$87 * Baseline!B$11 )</f>
        <v>0.003687785004</v>
      </c>
      <c r="X528" s="43">
        <f>G528 * ( Baseline!F$87 * Baseline!B$16 )</f>
        <v>0.005860620874</v>
      </c>
      <c r="Y528" s="43">
        <f>H528 * ( Baseline!H$87 * Baseline!B$18 )</f>
        <v>0.00119940154</v>
      </c>
      <c r="Z528" s="51">
        <f t="shared" si="1"/>
        <v>0.2111675158</v>
      </c>
      <c r="AA528" s="43">
        <f>I528 * ( Baseline!B$87 * Baseline!B$7 )</f>
        <v>0.002074936818</v>
      </c>
      <c r="AB528" s="45">
        <f>J528 * ( Baseline!D$87 * Baseline!B$11 )</f>
        <v>0.03253636018</v>
      </c>
      <c r="AC528" s="45">
        <f>K528 * ( Baseline!F$87 * Baseline!B$16 )</f>
        <v>0.0004773227406</v>
      </c>
      <c r="AD528" s="45">
        <f>L528 * ( Baseline!F$87 * Baseline!B$16 )</f>
        <v>0.0004999324295</v>
      </c>
      <c r="AE528" s="51">
        <f t="shared" si="2"/>
        <v>0.03558855217</v>
      </c>
      <c r="AF528" s="51">
        <f>M528 * ( Baseline!B$87 * Baseline!B$7 )</f>
        <v>0.001751195825</v>
      </c>
      <c r="AG528" s="51">
        <f>N528 * ( Baseline!D$87 * Baseline!B$11 )</f>
        <v>0.0002534918074</v>
      </c>
      <c r="AH528" s="51">
        <f>O528 * ( Baseline!F$87 * Baseline!B$16 )</f>
        <v>0.04600239218</v>
      </c>
      <c r="AI528" s="51">
        <f>P528 * ( Baseline!H$87 * Baseline!B$18 )</f>
        <v>0.0005791865262</v>
      </c>
      <c r="AJ528" s="51">
        <f t="shared" si="3"/>
        <v>0.04858626634</v>
      </c>
      <c r="AK528" s="51">
        <f>Q528 * ( Baseline!B$87 * Baseline!B$7 )</f>
        <v>0.0000353981456</v>
      </c>
      <c r="AL528" s="51">
        <f>R528 * ( Baseline!D$87 * Baseline!B$11 )</f>
        <v>0.0002654991359</v>
      </c>
      <c r="AM528" s="51">
        <f>S528 * ( Baseline!F$87 * Baseline!B$16 )</f>
        <v>0.00005720622288</v>
      </c>
      <c r="AN528" s="51">
        <f>T528 * ( Baseline!H$87 * Baseline!B$18 )</f>
        <v>0.03465620524</v>
      </c>
      <c r="AO528" s="51">
        <f t="shared" si="4"/>
        <v>0.03501430874</v>
      </c>
      <c r="AP528" s="61"/>
      <c r="AQ528" s="51">
        <f>V528 * ( (1-Baseline!B$88-Baseline!B$87) + (1-B528)*Baseline!B$88 )</f>
        <v>0.1169445004</v>
      </c>
      <c r="AR528" s="51">
        <f>W528 * ( (1-Baseline!B$88-Baseline!B$87) + (1-B528)*Baseline!B$88 )</f>
        <v>0.0021518152</v>
      </c>
      <c r="AS528" s="51">
        <f>X528 * ( (1-Baseline!B$88-Baseline!B$87) + (1-B528)*Baseline!B$88 )</f>
        <v>0.003419660599</v>
      </c>
      <c r="AT528" s="51">
        <f>Y528 * ( (1-Baseline!B$88-Baseline!B$87) + (1-B528)*Baseline!B$88 )</f>
        <v>0.0006998484081</v>
      </c>
      <c r="AU528" s="51">
        <f t="shared" si="5"/>
        <v>0.1232158246</v>
      </c>
      <c r="AV528" s="51">
        <f>AA528 * ( (1-Baseline!D$88-Baseline!D$87) + (1-B528)*Baseline!D$88 )</f>
        <v>0.001644419795</v>
      </c>
      <c r="AW528" s="51">
        <f>AB528 * ( (1-Baseline!D$88-Baseline!D$87) + (1-B528)*Baseline!D$88 )</f>
        <v>0.02578557297</v>
      </c>
      <c r="AX528" s="51">
        <f>AC528 * ( (1-Baseline!D$88-Baseline!D$87) + (1-B528)*Baseline!D$88 )</f>
        <v>0.0003782857177</v>
      </c>
      <c r="AY528" s="51">
        <f>AD528 * ( (1-Baseline!D$88-Baseline!D$87) + (1-B528)*Baseline!D$88 )</f>
        <v>0.0003962042488</v>
      </c>
      <c r="AZ528" s="51">
        <f t="shared" si="6"/>
        <v>0.02820448274</v>
      </c>
      <c r="BA528" s="51">
        <f>AF528 * ( (1-Baseline!F$88-Baseline!F$87) + (1-Baseline!B$36)*Baseline!F$88 )</f>
        <v>0.001260216554</v>
      </c>
      <c r="BB528" s="51">
        <f>AG528 * ( (1-Baseline!F$88-Baseline!F$87) + (1-Baseline!B$36)*Baseline!F$88 )</f>
        <v>0.0001824208164</v>
      </c>
      <c r="BC528" s="51">
        <f>AH528 * ( (1-Baseline!F$88-Baseline!F$87) + (1-Baseline!B$36)*Baseline!F$88 )</f>
        <v>0.03310479349</v>
      </c>
      <c r="BD528" s="51">
        <f>AI528 * ( (1-Baseline!F$88-Baseline!F$87) + (1-Baseline!B$36)*Baseline!F$88 )</f>
        <v>0.0004168011582</v>
      </c>
      <c r="BE528" s="51">
        <f t="shared" si="7"/>
        <v>0.03496423202</v>
      </c>
      <c r="BF528" s="51">
        <f>AK528 * ( (1-Baseline!H$88-Baseline!H$87) + (1-Baseline!B$36)*Baseline!H$88 )</f>
        <v>0.00002804665872</v>
      </c>
      <c r="BG528" s="51">
        <f>AL528 * ( (1-Baseline!H$88-Baseline!H$87) + (1-Baseline!B$36)*Baseline!H$88 )</f>
        <v>0.0002103602753</v>
      </c>
      <c r="BH528" s="51">
        <f>AM528 * ( (1-Baseline!H$88-Baseline!H$87) + (1-Baseline!B$36)*Baseline!H$88 )</f>
        <v>0.00004532563451</v>
      </c>
      <c r="BI528" s="51">
        <f>AN528 * ( (1-Baseline!H$88-Baseline!H$87) + (1-Baseline!B$36)*Baseline!H$88 )</f>
        <v>0.02745880454</v>
      </c>
      <c r="BJ528" s="51">
        <f t="shared" si="8"/>
        <v>0.0277425371</v>
      </c>
      <c r="BK528" s="61"/>
      <c r="BL528" s="51">
        <f t="shared" si="19"/>
        <v>0.949102932</v>
      </c>
      <c r="BM528" s="51">
        <f t="shared" si="20"/>
        <v>0.0174637893</v>
      </c>
      <c r="BN528" s="51">
        <f t="shared" si="21"/>
        <v>0.02775342055</v>
      </c>
      <c r="BO528" s="51">
        <f t="shared" si="22"/>
        <v>0.00567985817</v>
      </c>
      <c r="BP528" s="51">
        <f t="shared" si="9"/>
        <v>1</v>
      </c>
      <c r="BQ528" s="51">
        <f t="shared" si="23"/>
        <v>0.05830349064</v>
      </c>
      <c r="BR528" s="51">
        <f t="shared" si="24"/>
        <v>0.9142366912</v>
      </c>
      <c r="BS528" s="51">
        <f t="shared" si="25"/>
        <v>0.01341225511</v>
      </c>
      <c r="BT528" s="51">
        <f t="shared" si="26"/>
        <v>0.01404756303</v>
      </c>
      <c r="BU528" s="51">
        <f t="shared" si="10"/>
        <v>1</v>
      </c>
      <c r="BV528" s="51">
        <f t="shared" si="27"/>
        <v>0.03604302114</v>
      </c>
      <c r="BW528" s="51">
        <f t="shared" si="28"/>
        <v>0.005217355161</v>
      </c>
      <c r="BX528" s="51">
        <f t="shared" si="29"/>
        <v>0.9468188368</v>
      </c>
      <c r="BY528" s="51">
        <f t="shared" si="30"/>
        <v>0.01192078688</v>
      </c>
      <c r="BZ528" s="51">
        <f t="shared" si="11"/>
        <v>1</v>
      </c>
      <c r="CA528" s="51">
        <f t="shared" si="31"/>
        <v>0.001010962286</v>
      </c>
      <c r="CB528" s="51">
        <f t="shared" si="32"/>
        <v>0.007582589672</v>
      </c>
      <c r="CC528" s="51">
        <f t="shared" si="33"/>
        <v>0.00163379558</v>
      </c>
      <c r="CD528" s="51">
        <f t="shared" si="34"/>
        <v>0.9897726525</v>
      </c>
      <c r="CE528" s="51">
        <f t="shared" si="12"/>
        <v>1</v>
      </c>
      <c r="CF528" s="61"/>
      <c r="CG528" s="51">
        <f t="shared" si="35"/>
        <v>0.949102932</v>
      </c>
      <c r="CH528" s="51">
        <f t="shared" si="36"/>
        <v>0.0174637893</v>
      </c>
      <c r="CI528" s="51">
        <f t="shared" si="37"/>
        <v>0.02775342055</v>
      </c>
      <c r="CJ528" s="51">
        <f t="shared" si="38"/>
        <v>0.00567985817</v>
      </c>
      <c r="CK528" s="51">
        <f t="shared" si="13"/>
        <v>1</v>
      </c>
      <c r="CL528" s="51">
        <f t="shared" si="39"/>
        <v>0.05830349064</v>
      </c>
      <c r="CM528" s="51">
        <f t="shared" si="40"/>
        <v>0.9142366912</v>
      </c>
      <c r="CN528" s="51">
        <f t="shared" si="41"/>
        <v>0.01341225511</v>
      </c>
      <c r="CO528" s="51">
        <f t="shared" si="42"/>
        <v>0.01404756303</v>
      </c>
      <c r="CP528" s="51">
        <f t="shared" si="14"/>
        <v>1</v>
      </c>
      <c r="CQ528" s="51">
        <f t="shared" si="43"/>
        <v>0.03604302114</v>
      </c>
      <c r="CR528" s="51">
        <f t="shared" si="44"/>
        <v>0.005217355161</v>
      </c>
      <c r="CS528" s="51">
        <f t="shared" si="45"/>
        <v>0.9468188368</v>
      </c>
      <c r="CT528" s="51">
        <f t="shared" si="46"/>
        <v>0.01192078688</v>
      </c>
      <c r="CU528" s="51">
        <f t="shared" si="15"/>
        <v>1</v>
      </c>
      <c r="CV528" s="51">
        <f t="shared" si="47"/>
        <v>0.001010962286</v>
      </c>
      <c r="CW528" s="51">
        <f t="shared" si="48"/>
        <v>0.007582589672</v>
      </c>
      <c r="CX528" s="51">
        <f t="shared" si="49"/>
        <v>0.00163379558</v>
      </c>
      <c r="CY528" s="51">
        <f t="shared" si="50"/>
        <v>0.9897726525</v>
      </c>
      <c r="CZ528" s="51">
        <f t="shared" si="16"/>
        <v>1</v>
      </c>
      <c r="DA528" s="61"/>
      <c r="DB528" s="51">
        <f>(AQ528*Baseline!B$7 + AV528*Baseline!B$11 + BA528*Baseline!B$16 + BF528*Baseline!B$18)</f>
        <v>65750.87403</v>
      </c>
      <c r="DC528" s="51">
        <f>(AR528*Baseline!B$7 + AW528*Baseline!B$11 + BB528*Baseline!B$16 + BG528*Baseline!B$18)</f>
        <v>66585.89709</v>
      </c>
      <c r="DD528" s="51">
        <f>(AS528*Baseline!B$7 + AX528*Baseline!B$11 + BC528*Baseline!B$16 + BH528*Baseline!B$18)</f>
        <v>115452.6354</v>
      </c>
      <c r="DE528" s="51">
        <f>(AT528*Baseline!B$7 + AY528*Baseline!B$11 + BD528*Baseline!B$16 + BI528*Baseline!B$18)</f>
        <v>1259946.537</v>
      </c>
      <c r="DF528" s="51">
        <f t="shared" si="17"/>
        <v>1507735.944</v>
      </c>
      <c r="DG528" s="61"/>
      <c r="DH528" s="51">
        <f t="shared" si="51"/>
        <v>0.04360901145</v>
      </c>
      <c r="DI528" s="51">
        <f t="shared" si="52"/>
        <v>0.04416283725</v>
      </c>
      <c r="DJ528" s="51">
        <f t="shared" si="53"/>
        <v>0.07657351137</v>
      </c>
      <c r="DK528" s="51">
        <f t="shared" si="54"/>
        <v>0.8356546399</v>
      </c>
      <c r="DL528" s="51">
        <f t="shared" si="18"/>
        <v>1</v>
      </c>
      <c r="DM528" s="61"/>
      <c r="DN528" s="51">
        <f>DH528 / (Baseline!B$7/Baseline!B$17)</f>
        <v>4.654975142</v>
      </c>
      <c r="DO528" s="51">
        <f>DI528 / (Baseline!B$11/Baseline!B$17)</f>
        <v>1.066112029</v>
      </c>
      <c r="DP528" s="51">
        <f>DJ528 / (Baseline!B$16/Baseline!B$17)</f>
        <v>1.183292161</v>
      </c>
      <c r="DQ528" s="51">
        <f>DK528 / (Baseline!B$18/Baseline!B$17)</f>
        <v>0.9447813438</v>
      </c>
      <c r="DR528" s="79"/>
      <c r="DS528" s="51">
        <f>(AU528*Baseline!B$34)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0.03101190494</v>
      </c>
      <c r="DT528" s="51">
        <f>(AZ528*Baseline!B$34) + (Baseline!D$88*(1-Baseline!D$89)*Baseline!B$35) + (Baseline!D$88*Baseline!D$89*((1-Baseline!D$90)*Baseline!B$40 + Baseline!D$90*Baseline!B$41))</f>
        <v>0.01064424041</v>
      </c>
      <c r="DU528" s="51">
        <f>(BE528*Baseline!B$34) + (Baseline!F$88*(1-Baseline!F$89)*Baseline!B$35) + (Baseline!F$88*Baseline!F$89*((1-Baseline!F$90)*Baseline!B$40 + Baseline!F$90*Baseline!B$41))</f>
        <v>0.0129752748</v>
      </c>
      <c r="DV528" s="51">
        <f>(BJ528*Baseline!B$34) + (Baseline!H$88*(1-Baseline!H$89)*Baseline!B$35) + (Baseline!H$88*Baseline!H$89*((1-Baseline!H$90)*Baseline!B$40 + Baseline!H$90*Baseline!B$41))</f>
        <v>0.009306380566</v>
      </c>
      <c r="DW528" s="51">
        <f>( DS528*Baseline!B$7 + DT528*Baseline!B$11 + DU528*Baseline!B$16 + DV528*Baseline!B$18 ) / Baseline!B$17</f>
        <v>0.009802565749</v>
      </c>
    </row>
    <row r="529">
      <c r="A529" s="4" t="s">
        <v>849</v>
      </c>
      <c r="B529" s="45">
        <f>MIN( MAX( NORMINV( MCrands!B529, (B$5+B$4)/2, (B$5-B$4)/3.29 ), 0 ), 1 )</f>
        <v>0.4408271893</v>
      </c>
      <c r="C529" s="45">
        <f>MAX( NORMINV( MCrands!C529, (C$5+C$4)/2, (C$5-C$4)/3.29 ), 0 )</f>
        <v>2.373626833</v>
      </c>
      <c r="D529" s="41"/>
      <c r="E529" s="43">
        <f>Baseline!B$33 * (C529 * Baseline!B$66*Baseline!B$66/Baseline!B$73 + Baseline!B$52*Baseline!B$52/Baseline!B$74 + Baseline!B$53*Baseline!B$53/Baseline!B$75 + Baseline!B$54*Baseline!B$54/Baseline!B$76)</f>
        <v>0.00001684657919</v>
      </c>
      <c r="F529" s="43">
        <f>Baseline!B$33 * (C529 * Baseline!B$66*Baseline!B$57/Baseline!B$73 + Baseline!B$52*Baseline!B$67/Baseline!B$74 + Baseline!B$53*Baseline!B$55/Baseline!B$75 + Baseline!B$54*Baseline!B$56/Baseline!B$76)</f>
        <v>0.0000001995278541</v>
      </c>
      <c r="G529" s="45">
        <f>Baseline!B$33 * (C529 * Baseline!B$66*Baseline!B$58/Baseline!B$73 + Baseline!B$52*Baseline!B$59/Baseline!B$74 + Baseline!B$53*Baseline!B$68/Baseline!B$75 + Baseline!B$54*Baseline!B$60/Baseline!B$76)</f>
        <v>0.0000001677686666</v>
      </c>
      <c r="H529" s="43">
        <f>Baseline!B$33 * (C529 * Baseline!B$66*Baseline!B$61/Baseline!B$73 + Baseline!B$52*Baseline!B$62/Baseline!B$74 + Baseline!B$53*Baseline!B$63/Baseline!B$75 + Baseline!B$54*Baseline!B$69/Baseline!B$76)</f>
        <v>0.000000003314930362</v>
      </c>
      <c r="I529" s="43">
        <f>Baseline!B$33 * (C529 * Baseline!B$57*Baseline!B$66/Baseline!B$73 + Baseline!B$67*Baseline!B$52/Baseline!B$74 + Baseline!B$55*Baseline!B$53/Baseline!B$75 + Baseline!B$56*Baseline!B$54/Baseline!B$76)</f>
        <v>0.0000001995278541</v>
      </c>
      <c r="J529" s="45">
        <f>Baseline!B$33 * (C529 * Baseline!B$57*Baseline!B$57/Baseline!B$73 + Baseline!B$67*Baseline!B$67/Baseline!B$74 + Baseline!B$55*Baseline!B$55/Baseline!B$75 + Baseline!B$56*Baseline!B$56/Baseline!B$76)</f>
        <v>0.000001763813746</v>
      </c>
      <c r="K529" s="43">
        <f>Baseline!B$33 * (C529 * Baseline!B$57*Baseline!B$58/Baseline!B$73 + Baseline!B$67*Baseline!B$59/Baseline!B$74 + Baseline!B$55*Baseline!B$68/Baseline!B$75 + Baseline!B$56*Baseline!B$60/Baseline!B$76)</f>
        <v>0.00000001374177797</v>
      </c>
      <c r="L529" s="45">
        <f>Baseline!B$33 * (C529 * Baseline!B$57*Baseline!B$61/Baseline!B$73 + Baseline!B$67*Baseline!B$62/Baseline!B$74 + Baseline!B$55*Baseline!B$63/Baseline!B$75 + Baseline!B$56*Baseline!B$69/Baseline!B$76)</f>
        <v>0.00000001439283767</v>
      </c>
      <c r="M529" s="43">
        <f>Baseline!B$33 * (C529 * Baseline!B$58*Baseline!B$66/Baseline!B$73 + Baseline!B$59*Baseline!B$52/Baseline!B$74 + Baseline!B$68*Baseline!B$53/Baseline!B$75 + Baseline!B$60*Baseline!B$54/Baseline!B$76)</f>
        <v>0.0000001677686666</v>
      </c>
      <c r="N529" s="45">
        <f>Baseline!B$33 * (C529 * Baseline!B$58*Baseline!B$57/Baseline!B$73 + Baseline!B$59*Baseline!B$67/Baseline!B$74 + Baseline!B$68*Baseline!B$55/Baseline!B$75 + Baseline!B$60*Baseline!B$56/Baseline!B$76)</f>
        <v>0.00000001374177797</v>
      </c>
      <c r="O529" s="45">
        <f>Baseline!B$33 * (C529 * Baseline!B$58*Baseline!B$58/Baseline!B$73 + Baseline!B$59*Baseline!B$59/Baseline!B$74 + Baseline!B$68*Baseline!B$68/Baseline!B$75 + Baseline!B$60*Baseline!B$60/Baseline!B$76)</f>
        <v>0.000001324389924</v>
      </c>
      <c r="P529" s="43">
        <f>Baseline!B$33 * (C529 * Baseline!B$58*Baseline!B$61/Baseline!B$73 + Baseline!B$59*Baseline!B$62/Baseline!B$74 + Baseline!B$68*Baseline!B$63/Baseline!B$75 + Baseline!B$60*Baseline!B$69/Baseline!B$76)</f>
        <v>0.000000001646906939</v>
      </c>
      <c r="Q529" s="43">
        <f>Baseline!B$33 * (C529 * Baseline!B$61*Baseline!B$66/Baseline!B$73 + Baseline!B$62*Baseline!B$52/Baseline!B$74 + Baseline!B$63*Baseline!B$53/Baseline!B$75 + Baseline!B$69*Baseline!B$54/Baseline!B$76)</f>
        <v>0.000000003314930362</v>
      </c>
      <c r="R529" s="43">
        <f>Baseline!B$33 * (C529 * Baseline!B$61*Baseline!B$57/Baseline!B$73 + Baseline!B$62*Baseline!B$67/Baseline!B$74 + Baseline!B$63*Baseline!B$55/Baseline!B$75 + Baseline!B$69*Baseline!B$56/Baseline!B$76)</f>
        <v>0.00000001439283767</v>
      </c>
      <c r="S529" s="43">
        <f>Baseline!B$33 * (C529 * Baseline!B$61*Baseline!B$58/Baseline!B$73 + Baseline!B$62*Baseline!B$59/Baseline!B$74 + Baseline!B$63*Baseline!B$68/Baseline!B$75 + Baseline!B$69*Baseline!B$60/Baseline!B$76)</f>
        <v>0.000000001646906939</v>
      </c>
      <c r="T529" s="43">
        <f>Baseline!B$33 * (C529 * Baseline!B$61*Baseline!B$61/Baseline!B$73 + Baseline!B$62*Baseline!B$62/Baseline!B$74 + Baseline!B$63*Baseline!B$63/Baseline!B$75 + Baseline!B$69*Baseline!B$69/Baseline!B$76)</f>
        <v>0.0000000985465416</v>
      </c>
      <c r="U529" s="41"/>
      <c r="V529" s="43">
        <f>E529 * ( Baseline!B$87 * Baseline!B$7 )</f>
        <v>0.1748506454</v>
      </c>
      <c r="W529" s="43">
        <f>F529 * ( Baseline!D$87 * Baseline!B$11 )</f>
        <v>0.003680609653</v>
      </c>
      <c r="X529" s="43">
        <f>G529 * ( Baseline!F$87 * Baseline!B$16 )</f>
        <v>0.005827406035</v>
      </c>
      <c r="Y529" s="43">
        <f>H529 * ( Baseline!H$87 * Baseline!B$18 )</f>
        <v>0.001165773053</v>
      </c>
      <c r="Z529" s="51">
        <f t="shared" si="1"/>
        <v>0.1855244341</v>
      </c>
      <c r="AA529" s="43">
        <f>I529 * ( Baseline!B$87 * Baseline!B$7 )</f>
        <v>0.002070899598</v>
      </c>
      <c r="AB529" s="45">
        <f>J529 * ( Baseline!D$87 * Baseline!B$11 )</f>
        <v>0.03253635904</v>
      </c>
      <c r="AC529" s="45">
        <f>K529 * ( Baseline!F$87 * Baseline!B$16 )</f>
        <v>0.0004773174962</v>
      </c>
      <c r="AD529" s="45">
        <f>L529 * ( Baseline!F$87 * Baseline!B$16 )</f>
        <v>0.0004999319051</v>
      </c>
      <c r="AE529" s="51">
        <f t="shared" si="2"/>
        <v>0.03558450804</v>
      </c>
      <c r="AF529" s="51">
        <f>M529 * ( Baseline!B$87 * Baseline!B$7 )</f>
        <v>0.001741270991</v>
      </c>
      <c r="AG529" s="51">
        <f>N529 * ( Baseline!D$87 * Baseline!B$11 )</f>
        <v>0.0002534890223</v>
      </c>
      <c r="AH529" s="51">
        <f>O529 * ( Baseline!F$87 * Baseline!B$16 )</f>
        <v>0.04600237929</v>
      </c>
      <c r="AI529" s="51">
        <f>P529 * ( Baseline!H$87 * Baseline!B$18 )</f>
        <v>0.000579173473</v>
      </c>
      <c r="AJ529" s="51">
        <f t="shared" si="3"/>
        <v>0.04857631277</v>
      </c>
      <c r="AK529" s="51">
        <f>Q529 * ( Baseline!B$87 * Baseline!B$7 )</f>
        <v>0.00003440566223</v>
      </c>
      <c r="AL529" s="51">
        <f>R529 * ( Baseline!D$87 * Baseline!B$11 )</f>
        <v>0.0002654988573</v>
      </c>
      <c r="AM529" s="51">
        <f>S529 * ( Baseline!F$87 * Baseline!B$16 )</f>
        <v>0.00005720493362</v>
      </c>
      <c r="AN529" s="51">
        <f>T529 * ( Baseline!H$87 * Baseline!B$18 )</f>
        <v>0.03465620394</v>
      </c>
      <c r="AO529" s="51">
        <f t="shared" si="4"/>
        <v>0.03501331339</v>
      </c>
      <c r="AP529" s="61"/>
      <c r="AQ529" s="51">
        <f>V529 * ( (1-Baseline!B$88-Baseline!B$87) + (1-B529)*Baseline!B$88 )</f>
        <v>0.1025086041</v>
      </c>
      <c r="AR529" s="51">
        <f>W529 * ( (1-Baseline!B$88-Baseline!B$87) + (1-B529)*Baseline!B$88 )</f>
        <v>0.002157808207</v>
      </c>
      <c r="AS529" s="51">
        <f>X529 * ( (1-Baseline!B$88-Baseline!B$87) + (1-B529)*Baseline!B$88 )</f>
        <v>0.003416397215</v>
      </c>
      <c r="AT529" s="51">
        <f>Y529 * ( (1-Baseline!B$88-Baseline!B$87) + (1-B529)*Baseline!B$88 )</f>
        <v>0.0006834505418</v>
      </c>
      <c r="AU529" s="51">
        <f t="shared" si="5"/>
        <v>0.10876626</v>
      </c>
      <c r="AV529" s="51">
        <f>AA529 * ( (1-Baseline!D$88-Baseline!D$87) + (1-B529)*Baseline!D$88 )</f>
        <v>0.001644103383</v>
      </c>
      <c r="AW529" s="51">
        <f>AB529 * ( (1-Baseline!D$88-Baseline!D$87) + (1-B529)*Baseline!D$88 )</f>
        <v>0.02583086985</v>
      </c>
      <c r="AX529" s="51">
        <f>AC529 * ( (1-Baseline!D$88-Baseline!D$87) + (1-B529)*Baseline!D$88 )</f>
        <v>0.0003789460925</v>
      </c>
      <c r="AY529" s="51">
        <f>AD529 * ( (1-Baseline!D$88-Baseline!D$87) + (1-B529)*Baseline!D$88 )</f>
        <v>0.0003968998485</v>
      </c>
      <c r="AZ529" s="51">
        <f t="shared" si="6"/>
        <v>0.02825081918</v>
      </c>
      <c r="BA529" s="51">
        <f>AF529 * ( (1-Baseline!F$88-Baseline!F$87) + (1-Baseline!B$36)*Baseline!F$88 )</f>
        <v>0.001253074326</v>
      </c>
      <c r="BB529" s="51">
        <f>AG529 * ( (1-Baseline!F$88-Baseline!F$87) + (1-Baseline!B$36)*Baseline!F$88 )</f>
        <v>0.0001824188121</v>
      </c>
      <c r="BC529" s="51">
        <f>AH529 * ( (1-Baseline!F$88-Baseline!F$87) + (1-Baseline!B$36)*Baseline!F$88 )</f>
        <v>0.03310478421</v>
      </c>
      <c r="BD529" s="51">
        <f>AI529 * ( (1-Baseline!F$88-Baseline!F$87) + (1-Baseline!B$36)*Baseline!F$88 )</f>
        <v>0.0004167917647</v>
      </c>
      <c r="BE529" s="51">
        <f t="shared" si="7"/>
        <v>0.03495706911</v>
      </c>
      <c r="BF529" s="51">
        <f>AK529 * ( (1-Baseline!H$88-Baseline!H$87) + (1-Baseline!B$36)*Baseline!H$88 )</f>
        <v>0.0000272602943</v>
      </c>
      <c r="BG529" s="51">
        <f>AL529 * ( (1-Baseline!H$88-Baseline!H$87) + (1-Baseline!B$36)*Baseline!H$88 )</f>
        <v>0.0002103600546</v>
      </c>
      <c r="BH529" s="51">
        <f>AM529 * ( (1-Baseline!H$88-Baseline!H$87) + (1-Baseline!B$36)*Baseline!H$88 )</f>
        <v>0.000045324613</v>
      </c>
      <c r="BI529" s="51">
        <f>AN529 * ( (1-Baseline!H$88-Baseline!H$87) + (1-Baseline!B$36)*Baseline!H$88 )</f>
        <v>0.0274588035</v>
      </c>
      <c r="BJ529" s="51">
        <f t="shared" si="8"/>
        <v>0.02774174846</v>
      </c>
      <c r="BK529" s="61"/>
      <c r="BL529" s="51">
        <f t="shared" si="19"/>
        <v>0.9424669382</v>
      </c>
      <c r="BM529" s="51">
        <f t="shared" si="20"/>
        <v>0.01983894828</v>
      </c>
      <c r="BN529" s="51">
        <f t="shared" si="21"/>
        <v>0.0314104504</v>
      </c>
      <c r="BO529" s="51">
        <f t="shared" si="22"/>
        <v>0.006283663166</v>
      </c>
      <c r="BP529" s="51">
        <f t="shared" si="9"/>
        <v>1</v>
      </c>
      <c r="BQ529" s="51">
        <f t="shared" si="23"/>
        <v>0.0581966623</v>
      </c>
      <c r="BR529" s="51">
        <f t="shared" si="24"/>
        <v>0.9143405609</v>
      </c>
      <c r="BS529" s="51">
        <f t="shared" si="25"/>
        <v>0.01341363201</v>
      </c>
      <c r="BT529" s="51">
        <f t="shared" si="26"/>
        <v>0.01404914477</v>
      </c>
      <c r="BU529" s="51">
        <f t="shared" si="10"/>
        <v>1</v>
      </c>
      <c r="BV529" s="51">
        <f t="shared" si="27"/>
        <v>0.03584609229</v>
      </c>
      <c r="BW529" s="51">
        <f t="shared" si="28"/>
        <v>0.005218366891</v>
      </c>
      <c r="BX529" s="51">
        <f t="shared" si="29"/>
        <v>0.94701258</v>
      </c>
      <c r="BY529" s="51">
        <f t="shared" si="30"/>
        <v>0.0119229608</v>
      </c>
      <c r="BZ529" s="51">
        <f t="shared" si="11"/>
        <v>1</v>
      </c>
      <c r="CA529" s="51">
        <f t="shared" si="31"/>
        <v>0.0009826451399</v>
      </c>
      <c r="CB529" s="51">
        <f t="shared" si="32"/>
        <v>0.007582797275</v>
      </c>
      <c r="CC529" s="51">
        <f t="shared" si="33"/>
        <v>0.001633805204</v>
      </c>
      <c r="CD529" s="51">
        <f t="shared" si="34"/>
        <v>0.9898007524</v>
      </c>
      <c r="CE529" s="51">
        <f t="shared" si="12"/>
        <v>1</v>
      </c>
      <c r="CF529" s="61"/>
      <c r="CG529" s="51">
        <f t="shared" si="35"/>
        <v>0.9424669382</v>
      </c>
      <c r="CH529" s="51">
        <f t="shared" si="36"/>
        <v>0.01983894828</v>
      </c>
      <c r="CI529" s="51">
        <f t="shared" si="37"/>
        <v>0.0314104504</v>
      </c>
      <c r="CJ529" s="51">
        <f t="shared" si="38"/>
        <v>0.006283663166</v>
      </c>
      <c r="CK529" s="51">
        <f t="shared" si="13"/>
        <v>1</v>
      </c>
      <c r="CL529" s="51">
        <f t="shared" si="39"/>
        <v>0.0581966623</v>
      </c>
      <c r="CM529" s="51">
        <f t="shared" si="40"/>
        <v>0.9143405609</v>
      </c>
      <c r="CN529" s="51">
        <f t="shared" si="41"/>
        <v>0.01341363201</v>
      </c>
      <c r="CO529" s="51">
        <f t="shared" si="42"/>
        <v>0.01404914477</v>
      </c>
      <c r="CP529" s="51">
        <f t="shared" si="14"/>
        <v>1</v>
      </c>
      <c r="CQ529" s="51">
        <f t="shared" si="43"/>
        <v>0.03584609229</v>
      </c>
      <c r="CR529" s="51">
        <f t="shared" si="44"/>
        <v>0.005218366891</v>
      </c>
      <c r="CS529" s="51">
        <f t="shared" si="45"/>
        <v>0.94701258</v>
      </c>
      <c r="CT529" s="51">
        <f t="shared" si="46"/>
        <v>0.0119229608</v>
      </c>
      <c r="CU529" s="51">
        <f t="shared" si="15"/>
        <v>1</v>
      </c>
      <c r="CV529" s="51">
        <f t="shared" si="47"/>
        <v>0.0009826451399</v>
      </c>
      <c r="CW529" s="51">
        <f t="shared" si="48"/>
        <v>0.007582797275</v>
      </c>
      <c r="CX529" s="51">
        <f t="shared" si="49"/>
        <v>0.001633805204</v>
      </c>
      <c r="CY529" s="51">
        <f t="shared" si="50"/>
        <v>0.9898007524</v>
      </c>
      <c r="CZ529" s="51">
        <f t="shared" si="16"/>
        <v>1</v>
      </c>
      <c r="DA529" s="61"/>
      <c r="DB529" s="51">
        <f>(AQ529*Baseline!B$7 + AV529*Baseline!B$11 + BA529*Baseline!B$16 + BF529*Baseline!B$18)</f>
        <v>58688.84965</v>
      </c>
      <c r="DC529" s="51">
        <f>(AR529*Baseline!B$7 + AW529*Baseline!B$11 + BB529*Baseline!B$16 + BG529*Baseline!B$18)</f>
        <v>66685.92849</v>
      </c>
      <c r="DD529" s="51">
        <f>(AS529*Baseline!B$7 + AX529*Baseline!B$11 + BC529*Baseline!B$16 + BH529*Baseline!B$18)</f>
        <v>115452.391</v>
      </c>
      <c r="DE529" s="51">
        <f>(AT529*Baseline!B$7 + AY529*Baseline!B$11 + BD529*Baseline!B$16 + BI529*Baseline!B$18)</f>
        <v>1259939.997</v>
      </c>
      <c r="DF529" s="51">
        <f t="shared" si="17"/>
        <v>1500767.166</v>
      </c>
      <c r="DG529" s="61"/>
      <c r="DH529" s="51">
        <f t="shared" si="51"/>
        <v>0.03910589929</v>
      </c>
      <c r="DI529" s="51">
        <f t="shared" si="52"/>
        <v>0.04443455986</v>
      </c>
      <c r="DJ529" s="51">
        <f t="shared" si="53"/>
        <v>0.07692891585</v>
      </c>
      <c r="DK529" s="51">
        <f t="shared" si="54"/>
        <v>0.839530625</v>
      </c>
      <c r="DL529" s="51">
        <f t="shared" si="18"/>
        <v>1</v>
      </c>
      <c r="DM529" s="61"/>
      <c r="DN529" s="51">
        <f>DH529 / (Baseline!B$7/Baseline!B$17)</f>
        <v>4.174297537</v>
      </c>
      <c r="DO529" s="51">
        <f>DI529 / (Baseline!B$11/Baseline!B$17)</f>
        <v>1.072671543</v>
      </c>
      <c r="DP529" s="51">
        <f>DJ529 / (Baseline!B$16/Baseline!B$17)</f>
        <v>1.188784234</v>
      </c>
      <c r="DQ529" s="51">
        <f>DK529 / (Baseline!B$18/Baseline!B$17)</f>
        <v>0.9491634871</v>
      </c>
      <c r="DR529" s="79"/>
      <c r="DS529" s="51">
        <f>(AU529*Baseline!B$34)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0.02884447025</v>
      </c>
      <c r="DT529" s="51">
        <f>(AZ529*Baseline!B$34) + (Baseline!D$88*(1-Baseline!D$89)*Baseline!B$35) + (Baseline!D$88*Baseline!D$89*((1-Baseline!D$90)*Baseline!B$40 + Baseline!D$90*Baseline!B$41))</f>
        <v>0.01065119088</v>
      </c>
      <c r="DU529" s="51">
        <f>(BE529*Baseline!B$34) + (Baseline!F$88*(1-Baseline!F$89)*Baseline!B$35) + (Baseline!F$88*Baseline!F$89*((1-Baseline!F$90)*Baseline!B$40 + Baseline!F$90*Baseline!B$41))</f>
        <v>0.01297420037</v>
      </c>
      <c r="DV529" s="51">
        <f>(BJ529*Baseline!B$34) + (Baseline!H$88*(1-Baseline!H$89)*Baseline!B$35) + (Baseline!H$88*Baseline!H$89*((1-Baseline!H$90)*Baseline!B$40 + Baseline!H$90*Baseline!B$41))</f>
        <v>0.00930626227</v>
      </c>
      <c r="DW529" s="51">
        <f>( DS529*Baseline!B$7 + DT529*Baseline!B$11 + DU529*Baseline!B$16 + DV529*Baseline!B$18 ) / Baseline!B$17</f>
        <v>0.009782374416</v>
      </c>
    </row>
    <row r="530">
      <c r="A530" s="4" t="s">
        <v>850</v>
      </c>
      <c r="B530" s="45">
        <f>MIN( MAX( NORMINV( MCrands!B530, (B$5+B$4)/2, (B$5-B$4)/3.29 ), 0 ), 1 )</f>
        <v>0.4268639124</v>
      </c>
      <c r="C530" s="45">
        <f>MAX( NORMINV( MCrands!C530, (C$5+C$4)/2, (C$5-C$4)/3.29 ), 0 )</f>
        <v>2.358110641</v>
      </c>
      <c r="D530" s="41"/>
      <c r="E530" s="43">
        <f>Baseline!B$33 * (C530 * Baseline!B$66*Baseline!B$66/Baseline!B$73 + Baseline!B$52*Baseline!B$52/Baseline!B$74 + Baseline!B$53*Baseline!B$53/Baseline!B$75 + Baseline!B$54*Baseline!B$54/Baseline!B$76)</f>
        <v>0.00001673672417</v>
      </c>
      <c r="F530" s="43">
        <f>Baseline!B$33 * (C530 * Baseline!B$66*Baseline!B$57/Baseline!B$73 + Baseline!B$52*Baseline!B$67/Baseline!B$74 + Baseline!B$53*Baseline!B$55/Baseline!B$75 + Baseline!B$54*Baseline!B$56/Baseline!B$76)</f>
        <v>0.0000001995105086</v>
      </c>
      <c r="G530" s="45">
        <f>Baseline!B$33 * (C530 * Baseline!B$66*Baseline!B$58/Baseline!B$73 + Baseline!B$52*Baseline!B$59/Baseline!B$74 + Baseline!B$53*Baseline!B$68/Baseline!B$75 + Baseline!B$54*Baseline!B$60/Baseline!B$76)</f>
        <v>0.0000001677260255</v>
      </c>
      <c r="H530" s="43">
        <f>Baseline!B$33 * (C530 * Baseline!B$66*Baseline!B$61/Baseline!B$73 + Baseline!B$52*Baseline!B$62/Baseline!B$74 + Baseline!B$53*Baseline!B$63/Baseline!B$75 + Baseline!B$54*Baseline!B$69/Baseline!B$76)</f>
        <v>0.000000003310666253</v>
      </c>
      <c r="I530" s="43">
        <f>Baseline!B$33 * (C530 * Baseline!B$57*Baseline!B$66/Baseline!B$73 + Baseline!B$67*Baseline!B$52/Baseline!B$74 + Baseline!B$55*Baseline!B$53/Baseline!B$75 + Baseline!B$56*Baseline!B$54/Baseline!B$76)</f>
        <v>0.0000001995105086</v>
      </c>
      <c r="J530" s="45">
        <f>Baseline!B$33 * (C530 * Baseline!B$57*Baseline!B$57/Baseline!B$73 + Baseline!B$67*Baseline!B$67/Baseline!B$74 + Baseline!B$55*Baseline!B$55/Baseline!B$75 + Baseline!B$56*Baseline!B$56/Baseline!B$76)</f>
        <v>0.000001763813744</v>
      </c>
      <c r="K530" s="43">
        <f>Baseline!B$33 * (C530 * Baseline!B$57*Baseline!B$58/Baseline!B$73 + Baseline!B$67*Baseline!B$59/Baseline!B$74 + Baseline!B$55*Baseline!B$68/Baseline!B$75 + Baseline!B$56*Baseline!B$60/Baseline!B$76)</f>
        <v>0.00000001374177124</v>
      </c>
      <c r="L530" s="45">
        <f>Baseline!B$33 * (C530 * Baseline!B$57*Baseline!B$61/Baseline!B$73 + Baseline!B$67*Baseline!B$62/Baseline!B$74 + Baseline!B$55*Baseline!B$63/Baseline!B$75 + Baseline!B$56*Baseline!B$69/Baseline!B$76)</f>
        <v>0.000000014392837</v>
      </c>
      <c r="M530" s="43">
        <f>Baseline!B$33 * (C530 * Baseline!B$58*Baseline!B$66/Baseline!B$73 + Baseline!B$59*Baseline!B$52/Baseline!B$74 + Baseline!B$68*Baseline!B$53/Baseline!B$75 + Baseline!B$60*Baseline!B$54/Baseline!B$76)</f>
        <v>0.0000001677260255</v>
      </c>
      <c r="N530" s="45">
        <f>Baseline!B$33 * (C530 * Baseline!B$58*Baseline!B$57/Baseline!B$73 + Baseline!B$59*Baseline!B$67/Baseline!B$74 + Baseline!B$68*Baseline!B$55/Baseline!B$75 + Baseline!B$60*Baseline!B$56/Baseline!B$76)</f>
        <v>0.00000001374177124</v>
      </c>
      <c r="O530" s="45">
        <f>Baseline!B$33 * (C530 * Baseline!B$58*Baseline!B$58/Baseline!B$73 + Baseline!B$59*Baseline!B$59/Baseline!B$74 + Baseline!B$68*Baseline!B$68/Baseline!B$75 + Baseline!B$60*Baseline!B$60/Baseline!B$76)</f>
        <v>0.000001324389907</v>
      </c>
      <c r="P530" s="43">
        <f>Baseline!B$33 * (C530 * Baseline!B$58*Baseline!B$61/Baseline!B$73 + Baseline!B$59*Baseline!B$62/Baseline!B$74 + Baseline!B$68*Baseline!B$63/Baseline!B$75 + Baseline!B$60*Baseline!B$69/Baseline!B$76)</f>
        <v>0.000000001646905284</v>
      </c>
      <c r="Q530" s="43">
        <f>Baseline!B$33 * (C530 * Baseline!B$61*Baseline!B$66/Baseline!B$73 + Baseline!B$62*Baseline!B$52/Baseline!B$74 + Baseline!B$63*Baseline!B$53/Baseline!B$75 + Baseline!B$69*Baseline!B$54/Baseline!B$76)</f>
        <v>0.000000003310666253</v>
      </c>
      <c r="R530" s="43">
        <f>Baseline!B$33 * (C530 * Baseline!B$61*Baseline!B$57/Baseline!B$73 + Baseline!B$62*Baseline!B$67/Baseline!B$74 + Baseline!B$63*Baseline!B$55/Baseline!B$75 + Baseline!B$69*Baseline!B$56/Baseline!B$76)</f>
        <v>0.000000014392837</v>
      </c>
      <c r="S530" s="43">
        <f>Baseline!B$33 * (C530 * Baseline!B$61*Baseline!B$58/Baseline!B$73 + Baseline!B$62*Baseline!B$59/Baseline!B$74 + Baseline!B$63*Baseline!B$68/Baseline!B$75 + Baseline!B$69*Baseline!B$60/Baseline!B$76)</f>
        <v>0.000000001646905284</v>
      </c>
      <c r="T530" s="43">
        <f>Baseline!B$33 * (C530 * Baseline!B$61*Baseline!B$61/Baseline!B$73 + Baseline!B$62*Baseline!B$62/Baseline!B$74 + Baseline!B$63*Baseline!B$63/Baseline!B$75 + Baseline!B$69*Baseline!B$69/Baseline!B$76)</f>
        <v>0.00000009854654144</v>
      </c>
      <c r="U530" s="41"/>
      <c r="V530" s="43">
        <f>E530 * ( Baseline!B$87 * Baseline!B$7 )</f>
        <v>0.1737104602</v>
      </c>
      <c r="W530" s="43">
        <f>F530 * ( Baseline!D$87 * Baseline!B$11 )</f>
        <v>0.003680289687</v>
      </c>
      <c r="X530" s="43">
        <f>G530 * ( Baseline!F$87 * Baseline!B$16 )</f>
        <v>0.005825924906</v>
      </c>
      <c r="Y530" s="43">
        <f>H530 * ( Baseline!H$87 * Baseline!B$18 )</f>
        <v>0.001164273479</v>
      </c>
      <c r="Z530" s="51">
        <f t="shared" si="1"/>
        <v>0.1843809483</v>
      </c>
      <c r="AA530" s="43">
        <f>I530 * ( Baseline!B$87 * Baseline!B$7 )</f>
        <v>0.002070719568</v>
      </c>
      <c r="AB530" s="45">
        <f>J530 * ( Baseline!D$87 * Baseline!B$11 )</f>
        <v>0.03253635899</v>
      </c>
      <c r="AC530" s="45">
        <f>K530 * ( Baseline!F$87 * Baseline!B$16 )</f>
        <v>0.0004773172623</v>
      </c>
      <c r="AD530" s="45">
        <f>L530 * ( Baseline!F$87 * Baseline!B$16 )</f>
        <v>0.0004999318817</v>
      </c>
      <c r="AE530" s="51">
        <f t="shared" si="2"/>
        <v>0.03558432771</v>
      </c>
      <c r="AF530" s="51">
        <f>M530 * ( Baseline!B$87 * Baseline!B$7 )</f>
        <v>0.001740828419</v>
      </c>
      <c r="AG530" s="51">
        <f>N530 * ( Baseline!D$87 * Baseline!B$11 )</f>
        <v>0.0002534888981</v>
      </c>
      <c r="AH530" s="51">
        <f>O530 * ( Baseline!F$87 * Baseline!B$16 )</f>
        <v>0.04600237871</v>
      </c>
      <c r="AI530" s="51">
        <f>P530 * ( Baseline!H$87 * Baseline!B$18 )</f>
        <v>0.0005791728909</v>
      </c>
      <c r="AJ530" s="51">
        <f t="shared" si="3"/>
        <v>0.04857586892</v>
      </c>
      <c r="AK530" s="51">
        <f>Q530 * ( Baseline!B$87 * Baseline!B$7 )</f>
        <v>0.00003436140504</v>
      </c>
      <c r="AL530" s="51">
        <f>R530 * ( Baseline!D$87 * Baseline!B$11 )</f>
        <v>0.0002654988449</v>
      </c>
      <c r="AM530" s="51">
        <f>S530 * ( Baseline!F$87 * Baseline!B$16 )</f>
        <v>0.00005720487613</v>
      </c>
      <c r="AN530" s="51">
        <f>T530 * ( Baseline!H$87 * Baseline!B$18 )</f>
        <v>0.03465620388</v>
      </c>
      <c r="AO530" s="51">
        <f t="shared" si="4"/>
        <v>0.035013269</v>
      </c>
      <c r="AP530" s="61"/>
      <c r="AQ530" s="51">
        <f>V530 * ( (1-Baseline!B$88-Baseline!B$87) + (1-B530)*Baseline!B$88 )</f>
        <v>0.1039989096</v>
      </c>
      <c r="AR530" s="51">
        <f>W530 * ( (1-Baseline!B$88-Baseline!B$87) + (1-B530)*Baseline!B$88 )</f>
        <v>0.002203356747</v>
      </c>
      <c r="AS530" s="51">
        <f>X530 * ( (1-Baseline!B$88-Baseline!B$87) + (1-B530)*Baseline!B$88 )</f>
        <v>0.003487929495</v>
      </c>
      <c r="AT530" s="51">
        <f>Y530 * ( (1-Baseline!B$88-Baseline!B$87) + (1-B530)*Baseline!B$88 )</f>
        <v>0.0006970401907</v>
      </c>
      <c r="AU530" s="51">
        <f t="shared" si="5"/>
        <v>0.110387236</v>
      </c>
      <c r="AV530" s="51">
        <f>AA530 * ( (1-Baseline!D$88-Baseline!D$87) + (1-B530)*Baseline!D$88 )</f>
        <v>0.001656913942</v>
      </c>
      <c r="AW530" s="51">
        <f>AB530 * ( (1-Baseline!D$88-Baseline!D$87) + (1-B530)*Baseline!D$88 )</f>
        <v>0.02603440257</v>
      </c>
      <c r="AX530" s="51">
        <f>AC530 * ( (1-Baseline!D$88-Baseline!D$87) + (1-B530)*Baseline!D$88 )</f>
        <v>0.0003819317878</v>
      </c>
      <c r="AY530" s="51">
        <f>AD530 * ( (1-Baseline!D$88-Baseline!D$87) + (1-B530)*Baseline!D$88 )</f>
        <v>0.0004000271778</v>
      </c>
      <c r="AZ530" s="51">
        <f t="shared" si="6"/>
        <v>0.02847327548</v>
      </c>
      <c r="BA530" s="51">
        <f>AF530 * ( (1-Baseline!F$88-Baseline!F$87) + (1-Baseline!B$36)*Baseline!F$88 )</f>
        <v>0.001252755837</v>
      </c>
      <c r="BB530" s="51">
        <f>AG530 * ( (1-Baseline!F$88-Baseline!F$87) + (1-Baseline!B$36)*Baseline!F$88 )</f>
        <v>0.0001824187227</v>
      </c>
      <c r="BC530" s="51">
        <f>AH530 * ( (1-Baseline!F$88-Baseline!F$87) + (1-Baseline!B$36)*Baseline!F$88 )</f>
        <v>0.0331047838</v>
      </c>
      <c r="BD530" s="51">
        <f>AI530 * ( (1-Baseline!F$88-Baseline!F$87) + (1-Baseline!B$36)*Baseline!F$88 )</f>
        <v>0.0004167913458</v>
      </c>
      <c r="BE530" s="51">
        <f t="shared" si="7"/>
        <v>0.0349567497</v>
      </c>
      <c r="BF530" s="51">
        <f>AK530 * ( (1-Baseline!H$88-Baseline!H$87) + (1-Baseline!B$36)*Baseline!H$88 )</f>
        <v>0.00002722522844</v>
      </c>
      <c r="BG530" s="51">
        <f>AL530 * ( (1-Baseline!H$88-Baseline!H$87) + (1-Baseline!B$36)*Baseline!H$88 )</f>
        <v>0.0002103600448</v>
      </c>
      <c r="BH530" s="51">
        <f>AM530 * ( (1-Baseline!H$88-Baseline!H$87) + (1-Baseline!B$36)*Baseline!H$88 )</f>
        <v>0.00004532456745</v>
      </c>
      <c r="BI530" s="51">
        <f>AN530 * ( (1-Baseline!H$88-Baseline!H$87) + (1-Baseline!B$36)*Baseline!H$88 )</f>
        <v>0.02745880346</v>
      </c>
      <c r="BJ530" s="51">
        <f t="shared" si="8"/>
        <v>0.0277417133</v>
      </c>
      <c r="BK530" s="61"/>
      <c r="BL530" s="51">
        <f t="shared" si="19"/>
        <v>0.9421280334</v>
      </c>
      <c r="BM530" s="51">
        <f t="shared" si="20"/>
        <v>0.01996024926</v>
      </c>
      <c r="BN530" s="51">
        <f t="shared" si="21"/>
        <v>0.0315972174</v>
      </c>
      <c r="BO530" s="51">
        <f t="shared" si="22"/>
        <v>0.006314499898</v>
      </c>
      <c r="BP530" s="51">
        <f t="shared" si="9"/>
        <v>1</v>
      </c>
      <c r="BQ530" s="51">
        <f t="shared" si="23"/>
        <v>0.058191898</v>
      </c>
      <c r="BR530" s="51">
        <f t="shared" si="24"/>
        <v>0.9143451933</v>
      </c>
      <c r="BS530" s="51">
        <f t="shared" si="25"/>
        <v>0.01341369342</v>
      </c>
      <c r="BT530" s="51">
        <f t="shared" si="26"/>
        <v>0.01404921531</v>
      </c>
      <c r="BU530" s="51">
        <f t="shared" si="10"/>
        <v>1</v>
      </c>
      <c r="BV530" s="51">
        <f t="shared" si="27"/>
        <v>0.03583730889</v>
      </c>
      <c r="BW530" s="51">
        <f t="shared" si="28"/>
        <v>0.005218412016</v>
      </c>
      <c r="BX530" s="51">
        <f t="shared" si="29"/>
        <v>0.9470212213</v>
      </c>
      <c r="BY530" s="51">
        <f t="shared" si="30"/>
        <v>0.01192305776</v>
      </c>
      <c r="BZ530" s="51">
        <f t="shared" si="11"/>
        <v>1</v>
      </c>
      <c r="CA530" s="51">
        <f t="shared" si="31"/>
        <v>0.0009813823737</v>
      </c>
      <c r="CB530" s="51">
        <f t="shared" si="32"/>
        <v>0.007582806533</v>
      </c>
      <c r="CC530" s="51">
        <f t="shared" si="33"/>
        <v>0.001633805633</v>
      </c>
      <c r="CD530" s="51">
        <f t="shared" si="34"/>
        <v>0.9898020055</v>
      </c>
      <c r="CE530" s="51">
        <f t="shared" si="12"/>
        <v>1</v>
      </c>
      <c r="CF530" s="61"/>
      <c r="CG530" s="51">
        <f t="shared" si="35"/>
        <v>0.9421280334</v>
      </c>
      <c r="CH530" s="51">
        <f t="shared" si="36"/>
        <v>0.01996024926</v>
      </c>
      <c r="CI530" s="51">
        <f t="shared" si="37"/>
        <v>0.0315972174</v>
      </c>
      <c r="CJ530" s="51">
        <f t="shared" si="38"/>
        <v>0.006314499898</v>
      </c>
      <c r="CK530" s="51">
        <f t="shared" si="13"/>
        <v>1</v>
      </c>
      <c r="CL530" s="51">
        <f t="shared" si="39"/>
        <v>0.058191898</v>
      </c>
      <c r="CM530" s="51">
        <f t="shared" si="40"/>
        <v>0.9143451933</v>
      </c>
      <c r="CN530" s="51">
        <f t="shared" si="41"/>
        <v>0.01341369342</v>
      </c>
      <c r="CO530" s="51">
        <f t="shared" si="42"/>
        <v>0.01404921531</v>
      </c>
      <c r="CP530" s="51">
        <f t="shared" si="14"/>
        <v>1</v>
      </c>
      <c r="CQ530" s="51">
        <f t="shared" si="43"/>
        <v>0.03583730889</v>
      </c>
      <c r="CR530" s="51">
        <f t="shared" si="44"/>
        <v>0.005218412016</v>
      </c>
      <c r="CS530" s="51">
        <f t="shared" si="45"/>
        <v>0.9470212213</v>
      </c>
      <c r="CT530" s="51">
        <f t="shared" si="46"/>
        <v>0.01192305776</v>
      </c>
      <c r="CU530" s="51">
        <f t="shared" si="15"/>
        <v>1</v>
      </c>
      <c r="CV530" s="51">
        <f t="shared" si="47"/>
        <v>0.0009813823737</v>
      </c>
      <c r="CW530" s="51">
        <f t="shared" si="48"/>
        <v>0.007582806533</v>
      </c>
      <c r="CX530" s="51">
        <f t="shared" si="49"/>
        <v>0.001633805633</v>
      </c>
      <c r="CY530" s="51">
        <f t="shared" si="50"/>
        <v>0.9898020055</v>
      </c>
      <c r="CZ530" s="51">
        <f t="shared" si="16"/>
        <v>1</v>
      </c>
      <c r="DA530" s="61"/>
      <c r="DB530" s="51">
        <f>(AQ530*Baseline!B$7 + AV530*Baseline!B$11 + BA530*Baseline!B$16 + BF530*Baseline!B$18)</f>
        <v>59436.44809</v>
      </c>
      <c r="DC530" s="51">
        <f>(AR530*Baseline!B$7 + AW530*Baseline!B$11 + BB530*Baseline!B$16 + BG530*Baseline!B$18)</f>
        <v>67144.50568</v>
      </c>
      <c r="DD530" s="51">
        <f>(AS530*Baseline!B$7 + AX530*Baseline!B$11 + BC530*Baseline!B$16 + BH530*Baseline!B$18)</f>
        <v>115493.4837</v>
      </c>
      <c r="DE530" s="51">
        <f>(AT530*Baseline!B$7 + AY530*Baseline!B$11 + BD530*Baseline!B$16 + BI530*Baseline!B$18)</f>
        <v>1259953.291</v>
      </c>
      <c r="DF530" s="51">
        <f t="shared" si="17"/>
        <v>1502027.729</v>
      </c>
      <c r="DG530" s="61"/>
      <c r="DH530" s="51">
        <f t="shared" si="51"/>
        <v>0.03957080615</v>
      </c>
      <c r="DI530" s="51">
        <f t="shared" si="52"/>
        <v>0.04470257399</v>
      </c>
      <c r="DJ530" s="51">
        <f t="shared" si="53"/>
        <v>0.07689171212</v>
      </c>
      <c r="DK530" s="51">
        <f t="shared" si="54"/>
        <v>0.8388349077</v>
      </c>
      <c r="DL530" s="51">
        <f t="shared" si="18"/>
        <v>1</v>
      </c>
      <c r="DM530" s="61"/>
      <c r="DN530" s="51">
        <f>DH530 / (Baseline!B$7/Baseline!B$17)</f>
        <v>4.223923287</v>
      </c>
      <c r="DO530" s="51">
        <f>DI530 / (Baseline!B$11/Baseline!B$17)</f>
        <v>1.079141532</v>
      </c>
      <c r="DP530" s="51">
        <f>DJ530 / (Baseline!B$16/Baseline!B$17)</f>
        <v>1.188209324</v>
      </c>
      <c r="DQ530" s="51">
        <f>DK530 / (Baseline!B$18/Baseline!B$17)</f>
        <v>0.9483769174</v>
      </c>
      <c r="DR530" s="79"/>
      <c r="DS530" s="51">
        <f>(AU530*Baseline!B$34)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0.02908761666</v>
      </c>
      <c r="DT530" s="51">
        <f>(AZ530*Baseline!B$34) + (Baseline!D$88*(1-Baseline!D$89)*Baseline!B$35) + (Baseline!D$88*Baseline!D$89*((1-Baseline!D$90)*Baseline!B$40 + Baseline!D$90*Baseline!B$41))</f>
        <v>0.01068455932</v>
      </c>
      <c r="DU530" s="51">
        <f>(BE530*Baseline!B$34) + (Baseline!F$88*(1-Baseline!F$89)*Baseline!B$35) + (Baseline!F$88*Baseline!F$89*((1-Baseline!F$90)*Baseline!B$40 + Baseline!F$90*Baseline!B$41))</f>
        <v>0.01297415246</v>
      </c>
      <c r="DV530" s="51">
        <f>(BJ530*Baseline!B$34) + (Baseline!H$88*(1-Baseline!H$89)*Baseline!B$35) + (Baseline!H$88*Baseline!H$89*((1-Baseline!H$90)*Baseline!B$40 + Baseline!H$90*Baseline!B$41))</f>
        <v>0.009306256994</v>
      </c>
      <c r="DW530" s="51">
        <f>( DS530*Baseline!B$7 + DT530*Baseline!B$11 + DU530*Baseline!B$16 + DV530*Baseline!B$18 ) / Baseline!B$17</f>
        <v>0.009786026769</v>
      </c>
    </row>
    <row r="531">
      <c r="A531" s="4" t="s">
        <v>851</v>
      </c>
      <c r="B531" s="45">
        <f>MIN( MAX( NORMINV( MCrands!B531, (B$5+B$4)/2, (B$5-B$4)/3.29 ), 0 ), 1 )</f>
        <v>0.3056638751</v>
      </c>
      <c r="C531" s="45">
        <f>MAX( NORMINV( MCrands!C531, (C$5+C$4)/2, (C$5-C$4)/3.29 ), 0 )</f>
        <v>2.638057523</v>
      </c>
      <c r="D531" s="41"/>
      <c r="E531" s="43">
        <f>Baseline!B$33 * (C531 * Baseline!B$66*Baseline!B$66/Baseline!B$73 + Baseline!B$52*Baseline!B$52/Baseline!B$74 + Baseline!B$53*Baseline!B$53/Baseline!B$75 + Baseline!B$54*Baseline!B$54/Baseline!B$76)</f>
        <v>0.00001871875482</v>
      </c>
      <c r="F531" s="43">
        <f>Baseline!B$33 * (C531 * Baseline!B$66*Baseline!B$57/Baseline!B$73 + Baseline!B$52*Baseline!B$67/Baseline!B$74 + Baseline!B$53*Baseline!B$55/Baseline!B$75 + Baseline!B$54*Baseline!B$56/Baseline!B$76)</f>
        <v>0.0000001998234608</v>
      </c>
      <c r="G531" s="45">
        <f>Baseline!B$33 * (C531 * Baseline!B$66*Baseline!B$58/Baseline!B$73 + Baseline!B$52*Baseline!B$59/Baseline!B$74 + Baseline!B$53*Baseline!B$68/Baseline!B$75 + Baseline!B$54*Baseline!B$60/Baseline!B$76)</f>
        <v>0.0000001684953664</v>
      </c>
      <c r="H531" s="43">
        <f>Baseline!B$33 * (C531 * Baseline!B$66*Baseline!B$61/Baseline!B$73 + Baseline!B$52*Baseline!B$62/Baseline!B$74 + Baseline!B$53*Baseline!B$63/Baseline!B$75 + Baseline!B$54*Baseline!B$69/Baseline!B$76)</f>
        <v>0.000000003387600338</v>
      </c>
      <c r="I531" s="43">
        <f>Baseline!B$33 * (C531 * Baseline!B$57*Baseline!B$66/Baseline!B$73 + Baseline!B$67*Baseline!B$52/Baseline!B$74 + Baseline!B$55*Baseline!B$53/Baseline!B$75 + Baseline!B$56*Baseline!B$54/Baseline!B$76)</f>
        <v>0.0000001998234608</v>
      </c>
      <c r="J531" s="45">
        <f>Baseline!B$33 * (C531 * Baseline!B$57*Baseline!B$57/Baseline!B$73 + Baseline!B$67*Baseline!B$67/Baseline!B$74 + Baseline!B$55*Baseline!B$55/Baseline!B$75 + Baseline!B$56*Baseline!B$56/Baseline!B$76)</f>
        <v>0.000001763813793</v>
      </c>
      <c r="K531" s="43">
        <f>Baseline!B$33 * (C531 * Baseline!B$57*Baseline!B$58/Baseline!B$73 + Baseline!B$67*Baseline!B$59/Baseline!B$74 + Baseline!B$55*Baseline!B$68/Baseline!B$75 + Baseline!B$56*Baseline!B$60/Baseline!B$76)</f>
        <v>0.00000001374189271</v>
      </c>
      <c r="L531" s="45">
        <f>Baseline!B$33 * (C531 * Baseline!B$57*Baseline!B$61/Baseline!B$73 + Baseline!B$67*Baseline!B$62/Baseline!B$74 + Baseline!B$55*Baseline!B$63/Baseline!B$75 + Baseline!B$56*Baseline!B$69/Baseline!B$76)</f>
        <v>0.00000001439284915</v>
      </c>
      <c r="M531" s="43">
        <f>Baseline!B$33 * (C531 * Baseline!B$58*Baseline!B$66/Baseline!B$73 + Baseline!B$59*Baseline!B$52/Baseline!B$74 + Baseline!B$68*Baseline!B$53/Baseline!B$75 + Baseline!B$60*Baseline!B$54/Baseline!B$76)</f>
        <v>0.0000001684953664</v>
      </c>
      <c r="N531" s="45">
        <f>Baseline!B$33 * (C531 * Baseline!B$58*Baseline!B$57/Baseline!B$73 + Baseline!B$59*Baseline!B$67/Baseline!B$74 + Baseline!B$68*Baseline!B$55/Baseline!B$75 + Baseline!B$60*Baseline!B$56/Baseline!B$76)</f>
        <v>0.00000001374189271</v>
      </c>
      <c r="O531" s="45">
        <f>Baseline!B$33 * (C531 * Baseline!B$58*Baseline!B$58/Baseline!B$73 + Baseline!B$59*Baseline!B$59/Baseline!B$74 + Baseline!B$68*Baseline!B$68/Baseline!B$75 + Baseline!B$60*Baseline!B$60/Baseline!B$76)</f>
        <v>0.000001324390206</v>
      </c>
      <c r="P531" s="43">
        <f>Baseline!B$33 * (C531 * Baseline!B$58*Baseline!B$61/Baseline!B$73 + Baseline!B$59*Baseline!B$62/Baseline!B$74 + Baseline!B$68*Baseline!B$63/Baseline!B$75 + Baseline!B$60*Baseline!B$69/Baseline!B$76)</f>
        <v>0.000000001646935147</v>
      </c>
      <c r="Q531" s="43">
        <f>Baseline!B$33 * (C531 * Baseline!B$61*Baseline!B$66/Baseline!B$73 + Baseline!B$62*Baseline!B$52/Baseline!B$74 + Baseline!B$63*Baseline!B$53/Baseline!B$75 + Baseline!B$69*Baseline!B$54/Baseline!B$76)</f>
        <v>0.000000003387600338</v>
      </c>
      <c r="R531" s="43">
        <f>Baseline!B$33 * (C531 * Baseline!B$61*Baseline!B$57/Baseline!B$73 + Baseline!B$62*Baseline!B$67/Baseline!B$74 + Baseline!B$63*Baseline!B$55/Baseline!B$75 + Baseline!B$69*Baseline!B$56/Baseline!B$76)</f>
        <v>0.00000001439284915</v>
      </c>
      <c r="S531" s="43">
        <f>Baseline!B$33 * (C531 * Baseline!B$61*Baseline!B$58/Baseline!B$73 + Baseline!B$62*Baseline!B$59/Baseline!B$74 + Baseline!B$63*Baseline!B$68/Baseline!B$75 + Baseline!B$69*Baseline!B$60/Baseline!B$76)</f>
        <v>0.000000001646935147</v>
      </c>
      <c r="T531" s="43">
        <f>Baseline!B$33 * (C531 * Baseline!B$61*Baseline!B$61/Baseline!B$73 + Baseline!B$62*Baseline!B$62/Baseline!B$74 + Baseline!B$63*Baseline!B$63/Baseline!B$75 + Baseline!B$69*Baseline!B$69/Baseline!B$76)</f>
        <v>0.00000009854654443</v>
      </c>
      <c r="U531" s="41"/>
      <c r="V531" s="43">
        <f>E531 * ( Baseline!B$87 * Baseline!B$7 )</f>
        <v>0.1942819563</v>
      </c>
      <c r="W531" s="43">
        <f>F531 * ( Baseline!D$87 * Baseline!B$11 )</f>
        <v>0.00368606259</v>
      </c>
      <c r="X531" s="43">
        <f>G531 * ( Baseline!F$87 * Baseline!B$16 )</f>
        <v>0.005852647784</v>
      </c>
      <c r="Y531" s="43">
        <f>H531 * ( Baseline!H$87 * Baseline!B$18 )</f>
        <v>0.001191329155</v>
      </c>
      <c r="Z531" s="51">
        <f t="shared" si="1"/>
        <v>0.2050119958</v>
      </c>
      <c r="AA531" s="43">
        <f>I531 * ( Baseline!B$87 * Baseline!B$7 )</f>
        <v>0.002073967699</v>
      </c>
      <c r="AB531" s="45">
        <f>J531 * ( Baseline!D$87 * Baseline!B$11 )</f>
        <v>0.03253635991</v>
      </c>
      <c r="AC531" s="45">
        <f>K531 * ( Baseline!F$87 * Baseline!B$16 )</f>
        <v>0.0004773214817</v>
      </c>
      <c r="AD531" s="45">
        <f>L531 * ( Baseline!F$87 * Baseline!B$16 )</f>
        <v>0.0004999323036</v>
      </c>
      <c r="AE531" s="51">
        <f t="shared" si="2"/>
        <v>0.03558758139</v>
      </c>
      <c r="AF531" s="51">
        <f>M531 * ( Baseline!B$87 * Baseline!B$7 )</f>
        <v>0.001748813408</v>
      </c>
      <c r="AG531" s="51">
        <f>N531 * ( Baseline!D$87 * Baseline!B$11 )</f>
        <v>0.0002534911389</v>
      </c>
      <c r="AH531" s="51">
        <f>O531 * ( Baseline!F$87 * Baseline!B$16 )</f>
        <v>0.04600238908</v>
      </c>
      <c r="AI531" s="51">
        <f>P531 * ( Baseline!H$87 * Baseline!B$18 )</f>
        <v>0.0005791833928</v>
      </c>
      <c r="AJ531" s="51">
        <f t="shared" si="3"/>
        <v>0.04858387702</v>
      </c>
      <c r="AK531" s="51">
        <f>Q531 * ( Baseline!B$87 * Baseline!B$7 )</f>
        <v>0.00003515990391</v>
      </c>
      <c r="AL531" s="51">
        <f>R531 * ( Baseline!D$87 * Baseline!B$11 )</f>
        <v>0.000265499069</v>
      </c>
      <c r="AM531" s="51">
        <f>S531 * ( Baseline!F$87 * Baseline!B$16 )</f>
        <v>0.0000572059134</v>
      </c>
      <c r="AN531" s="51">
        <f>T531 * ( Baseline!H$87 * Baseline!B$18 )</f>
        <v>0.03465620493</v>
      </c>
      <c r="AO531" s="51">
        <f t="shared" si="4"/>
        <v>0.03501406981</v>
      </c>
      <c r="AP531" s="61"/>
      <c r="AQ531" s="51">
        <f>V531 * ( (1-Baseline!B$88-Baseline!B$87) + (1-B531)*Baseline!B$88 )</f>
        <v>0.1372716941</v>
      </c>
      <c r="AR531" s="51">
        <f>W531 * ( (1-Baseline!B$88-Baseline!B$87) + (1-B531)*Baseline!B$88 )</f>
        <v>0.002604421255</v>
      </c>
      <c r="AS531" s="51">
        <f>X531 * ( (1-Baseline!B$88-Baseline!B$87) + (1-B531)*Baseline!B$88 )</f>
        <v>0.00413524185</v>
      </c>
      <c r="AT531" s="51">
        <f>Y531 * ( (1-Baseline!B$88-Baseline!B$87) + (1-B531)*Baseline!B$88 )</f>
        <v>0.0008417445167</v>
      </c>
      <c r="AU531" s="51">
        <f t="shared" si="5"/>
        <v>0.1448531018</v>
      </c>
      <c r="AV531" s="51">
        <f>AA531 * ( (1-Baseline!D$88-Baseline!D$87) + (1-B531)*Baseline!D$88 )</f>
        <v>0.001772124481</v>
      </c>
      <c r="AW531" s="51">
        <f>AB531 * ( (1-Baseline!D$88-Baseline!D$87) + (1-B531)*Baseline!D$88 )</f>
        <v>0.0278010501</v>
      </c>
      <c r="AX531" s="51">
        <f>AC531 * ( (1-Baseline!D$88-Baseline!D$87) + (1-B531)*Baseline!D$88 )</f>
        <v>0.0004078525829</v>
      </c>
      <c r="AY531" s="51">
        <f>AD531 * ( (1-Baseline!D$88-Baseline!D$87) + (1-B531)*Baseline!D$88 )</f>
        <v>0.0004271726481</v>
      </c>
      <c r="AZ531" s="51">
        <f t="shared" si="6"/>
        <v>0.03040819981</v>
      </c>
      <c r="BA531" s="51">
        <f>AF531 * ( (1-Baseline!F$88-Baseline!F$87) + (1-Baseline!B$36)*Baseline!F$88 )</f>
        <v>0.00125850209</v>
      </c>
      <c r="BB531" s="51">
        <f>AG531 * ( (1-Baseline!F$88-Baseline!F$87) + (1-Baseline!B$36)*Baseline!F$88 )</f>
        <v>0.0001824203352</v>
      </c>
      <c r="BC531" s="51">
        <f>AH531 * ( (1-Baseline!F$88-Baseline!F$87) + (1-Baseline!B$36)*Baseline!F$88 )</f>
        <v>0.03310479126</v>
      </c>
      <c r="BD531" s="51">
        <f>AI531 * ( (1-Baseline!F$88-Baseline!F$87) + (1-Baseline!B$36)*Baseline!F$88 )</f>
        <v>0.0004167989033</v>
      </c>
      <c r="BE531" s="51">
        <f t="shared" si="7"/>
        <v>0.03496251259</v>
      </c>
      <c r="BF531" s="51">
        <f>AK531 * ( (1-Baseline!H$88-Baseline!H$87) + (1-Baseline!B$36)*Baseline!H$88 )</f>
        <v>0.00002785789506</v>
      </c>
      <c r="BG531" s="51">
        <f>AL531 * ( (1-Baseline!H$88-Baseline!H$87) + (1-Baseline!B$36)*Baseline!H$88 )</f>
        <v>0.0002103602224</v>
      </c>
      <c r="BH531" s="51">
        <f>AM531 * ( (1-Baseline!H$88-Baseline!H$87) + (1-Baseline!B$36)*Baseline!H$88 )</f>
        <v>0.0000453253893</v>
      </c>
      <c r="BI531" s="51">
        <f>AN531 * ( (1-Baseline!H$88-Baseline!H$87) + (1-Baseline!B$36)*Baseline!H$88 )</f>
        <v>0.02745880429</v>
      </c>
      <c r="BJ531" s="51">
        <f t="shared" si="8"/>
        <v>0.02774234779</v>
      </c>
      <c r="BK531" s="61"/>
      <c r="BL531" s="51">
        <f t="shared" si="19"/>
        <v>0.9476614064</v>
      </c>
      <c r="BM531" s="51">
        <f t="shared" si="20"/>
        <v>0.01797974101</v>
      </c>
      <c r="BN531" s="51">
        <f t="shared" si="21"/>
        <v>0.02854783087</v>
      </c>
      <c r="BO531" s="51">
        <f t="shared" si="22"/>
        <v>0.005811021694</v>
      </c>
      <c r="BP531" s="51">
        <f t="shared" si="9"/>
        <v>1</v>
      </c>
      <c r="BQ531" s="51">
        <f t="shared" si="23"/>
        <v>0.05827784914</v>
      </c>
      <c r="BR531" s="51">
        <f t="shared" si="24"/>
        <v>0.9142616226</v>
      </c>
      <c r="BS531" s="51">
        <f t="shared" si="25"/>
        <v>0.0134125856</v>
      </c>
      <c r="BT531" s="51">
        <f t="shared" si="26"/>
        <v>0.01404794268</v>
      </c>
      <c r="BU531" s="51">
        <f t="shared" si="10"/>
        <v>1</v>
      </c>
      <c r="BV531" s="51">
        <f t="shared" si="27"/>
        <v>0.03599575651</v>
      </c>
      <c r="BW531" s="51">
        <f t="shared" si="28"/>
        <v>0.005217597985</v>
      </c>
      <c r="BX531" s="51">
        <f t="shared" si="29"/>
        <v>0.9468653369</v>
      </c>
      <c r="BY531" s="51">
        <f t="shared" si="30"/>
        <v>0.01192130864</v>
      </c>
      <c r="BZ531" s="51">
        <f t="shared" si="11"/>
        <v>1</v>
      </c>
      <c r="CA531" s="51">
        <f t="shared" si="31"/>
        <v>0.001004165014</v>
      </c>
      <c r="CB531" s="51">
        <f t="shared" si="32"/>
        <v>0.007582639505</v>
      </c>
      <c r="CC531" s="51">
        <f t="shared" si="33"/>
        <v>0.00163379789</v>
      </c>
      <c r="CD531" s="51">
        <f t="shared" si="34"/>
        <v>0.9897793976</v>
      </c>
      <c r="CE531" s="51">
        <f t="shared" si="12"/>
        <v>1</v>
      </c>
      <c r="CF531" s="61"/>
      <c r="CG531" s="51">
        <f t="shared" si="35"/>
        <v>0.9476614064</v>
      </c>
      <c r="CH531" s="51">
        <f t="shared" si="36"/>
        <v>0.01797974101</v>
      </c>
      <c r="CI531" s="51">
        <f t="shared" si="37"/>
        <v>0.02854783087</v>
      </c>
      <c r="CJ531" s="51">
        <f t="shared" si="38"/>
        <v>0.005811021694</v>
      </c>
      <c r="CK531" s="51">
        <f t="shared" si="13"/>
        <v>1</v>
      </c>
      <c r="CL531" s="51">
        <f t="shared" si="39"/>
        <v>0.05827784914</v>
      </c>
      <c r="CM531" s="51">
        <f t="shared" si="40"/>
        <v>0.9142616226</v>
      </c>
      <c r="CN531" s="51">
        <f t="shared" si="41"/>
        <v>0.0134125856</v>
      </c>
      <c r="CO531" s="51">
        <f t="shared" si="42"/>
        <v>0.01404794268</v>
      </c>
      <c r="CP531" s="51">
        <f t="shared" si="14"/>
        <v>1</v>
      </c>
      <c r="CQ531" s="51">
        <f t="shared" si="43"/>
        <v>0.03599575651</v>
      </c>
      <c r="CR531" s="51">
        <f t="shared" si="44"/>
        <v>0.005217597985</v>
      </c>
      <c r="CS531" s="51">
        <f t="shared" si="45"/>
        <v>0.9468653369</v>
      </c>
      <c r="CT531" s="51">
        <f t="shared" si="46"/>
        <v>0.01192130864</v>
      </c>
      <c r="CU531" s="51">
        <f t="shared" si="15"/>
        <v>1</v>
      </c>
      <c r="CV531" s="51">
        <f t="shared" si="47"/>
        <v>0.001004165014</v>
      </c>
      <c r="CW531" s="51">
        <f t="shared" si="48"/>
        <v>0.007582639505</v>
      </c>
      <c r="CX531" s="51">
        <f t="shared" si="49"/>
        <v>0.00163379789</v>
      </c>
      <c r="CY531" s="51">
        <f t="shared" si="50"/>
        <v>0.9897793976</v>
      </c>
      <c r="CZ531" s="51">
        <f t="shared" si="16"/>
        <v>1</v>
      </c>
      <c r="DA531" s="61"/>
      <c r="DB531" s="51">
        <f>(AQ531*Baseline!B$7 + AV531*Baseline!B$11 + BA531*Baseline!B$16 + BF531*Baseline!B$18)</f>
        <v>75869.04516</v>
      </c>
      <c r="DC531" s="51">
        <f>(AR531*Baseline!B$7 + AW531*Baseline!B$11 + BB531*Baseline!B$16 + BG531*Baseline!B$18)</f>
        <v>71127.70652</v>
      </c>
      <c r="DD531" s="51">
        <f>(AS531*Baseline!B$7 + AX531*Baseline!B$11 + BC531*Baseline!B$16 + BH531*Baseline!B$18)</f>
        <v>115863.0814</v>
      </c>
      <c r="DE531" s="51">
        <f>(AT531*Baseline!B$7 + AY531*Baseline!B$11 + BD531*Baseline!B$16 + BI531*Baseline!B$18)</f>
        <v>1260081.751</v>
      </c>
      <c r="DF531" s="51">
        <f t="shared" si="17"/>
        <v>1522941.584</v>
      </c>
      <c r="DG531" s="61"/>
      <c r="DH531" s="51">
        <f t="shared" si="51"/>
        <v>0.04981743617</v>
      </c>
      <c r="DI531" s="51">
        <f t="shared" si="52"/>
        <v>0.04670415941</v>
      </c>
      <c r="DJ531" s="51">
        <f t="shared" si="53"/>
        <v>0.07607848035</v>
      </c>
      <c r="DK531" s="51">
        <f t="shared" si="54"/>
        <v>0.8273999241</v>
      </c>
      <c r="DL531" s="51">
        <f t="shared" si="18"/>
        <v>1</v>
      </c>
      <c r="DM531" s="61"/>
      <c r="DN531" s="51">
        <f>DH531 / (Baseline!B$7/Baseline!B$17)</f>
        <v>5.317683646</v>
      </c>
      <c r="DO531" s="51">
        <f>DI531 / (Baseline!B$11/Baseline!B$17)</f>
        <v>1.127460762</v>
      </c>
      <c r="DP531" s="51">
        <f>DJ531 / (Baseline!B$16/Baseline!B$17)</f>
        <v>1.175642436</v>
      </c>
      <c r="DQ531" s="51">
        <f>DK531 / (Baseline!B$18/Baseline!B$17)</f>
        <v>0.9354486588</v>
      </c>
      <c r="DR531" s="79"/>
      <c r="DS531" s="51">
        <f>(AU531*Baseline!B$34)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0.03425749651</v>
      </c>
      <c r="DT531" s="51">
        <f>(AZ531*Baseline!B$34) + (Baseline!D$88*(1-Baseline!D$89)*Baseline!B$35) + (Baseline!D$88*Baseline!D$89*((1-Baseline!D$90)*Baseline!B$40 + Baseline!D$90*Baseline!B$41))</f>
        <v>0.01097479797</v>
      </c>
      <c r="DU531" s="51">
        <f>(BE531*Baseline!B$34) + (Baseline!F$88*(1-Baseline!F$89)*Baseline!B$35) + (Baseline!F$88*Baseline!F$89*((1-Baseline!F$90)*Baseline!B$40 + Baseline!F$90*Baseline!B$41))</f>
        <v>0.01297501689</v>
      </c>
      <c r="DV531" s="51">
        <f>(BJ531*Baseline!B$34) + (Baseline!H$88*(1-Baseline!H$89)*Baseline!B$35) + (Baseline!H$88*Baseline!H$89*((1-Baseline!H$90)*Baseline!B$40 + Baseline!H$90*Baseline!B$41))</f>
        <v>0.009306352169</v>
      </c>
      <c r="DW531" s="51">
        <f>( DS531*Baseline!B$7 + DT531*Baseline!B$11 + DU531*Baseline!B$16 + DV531*Baseline!B$18 ) / Baseline!B$17</f>
        <v>0.009846622566</v>
      </c>
    </row>
    <row r="532">
      <c r="A532" s="4" t="s">
        <v>852</v>
      </c>
      <c r="B532" s="45">
        <f>MIN( MAX( NORMINV( MCrands!B532, (B$5+B$4)/2, (B$5-B$4)/3.29 ), 0 ), 1 )</f>
        <v>0.4941939106</v>
      </c>
      <c r="C532" s="45">
        <f>MAX( NORMINV( MCrands!C532, (C$5+C$4)/2, (C$5-C$4)/3.29 ), 0 )</f>
        <v>2.550299357</v>
      </c>
      <c r="D532" s="41"/>
      <c r="E532" s="43">
        <f>Baseline!B$33 * (C532 * Baseline!B$66*Baseline!B$66/Baseline!B$73 + Baseline!B$52*Baseline!B$52/Baseline!B$74 + Baseline!B$53*Baseline!B$53/Baseline!B$75 + Baseline!B$54*Baseline!B$54/Baseline!B$76)</f>
        <v>0.0000180974249</v>
      </c>
      <c r="F532" s="43">
        <f>Baseline!B$33 * (C532 * Baseline!B$66*Baseline!B$57/Baseline!B$73 + Baseline!B$52*Baseline!B$67/Baseline!B$74 + Baseline!B$53*Baseline!B$55/Baseline!B$75 + Baseline!B$54*Baseline!B$56/Baseline!B$76)</f>
        <v>0.0000001997253561</v>
      </c>
      <c r="G532" s="45">
        <f>Baseline!B$33 * (C532 * Baseline!B$66*Baseline!B$58/Baseline!B$73 + Baseline!B$52*Baseline!B$59/Baseline!B$74 + Baseline!B$53*Baseline!B$68/Baseline!B$75 + Baseline!B$54*Baseline!B$60/Baseline!B$76)</f>
        <v>0.0000001682541923</v>
      </c>
      <c r="H532" s="43">
        <f>Baseline!B$33 * (C532 * Baseline!B$66*Baseline!B$61/Baseline!B$73 + Baseline!B$52*Baseline!B$62/Baseline!B$74 + Baseline!B$53*Baseline!B$63/Baseline!B$75 + Baseline!B$54*Baseline!B$69/Baseline!B$76)</f>
        <v>0.000000003363482926</v>
      </c>
      <c r="I532" s="43">
        <f>Baseline!B$33 * (C532 * Baseline!B$57*Baseline!B$66/Baseline!B$73 + Baseline!B$67*Baseline!B$52/Baseline!B$74 + Baseline!B$55*Baseline!B$53/Baseline!B$75 + Baseline!B$56*Baseline!B$54/Baseline!B$76)</f>
        <v>0.0000001997253561</v>
      </c>
      <c r="J532" s="45">
        <f>Baseline!B$33 * (C532 * Baseline!B$57*Baseline!B$57/Baseline!B$73 + Baseline!B$67*Baseline!B$67/Baseline!B$74 + Baseline!B$55*Baseline!B$55/Baseline!B$75 + Baseline!B$56*Baseline!B$56/Baseline!B$76)</f>
        <v>0.000001763813777</v>
      </c>
      <c r="K532" s="43">
        <f>Baseline!B$33 * (C532 * Baseline!B$57*Baseline!B$58/Baseline!B$73 + Baseline!B$67*Baseline!B$59/Baseline!B$74 + Baseline!B$55*Baseline!B$68/Baseline!B$75 + Baseline!B$56*Baseline!B$60/Baseline!B$76)</f>
        <v>0.00000001374185463</v>
      </c>
      <c r="L532" s="45">
        <f>Baseline!B$33 * (C532 * Baseline!B$57*Baseline!B$61/Baseline!B$73 + Baseline!B$67*Baseline!B$62/Baseline!B$74 + Baseline!B$55*Baseline!B$63/Baseline!B$75 + Baseline!B$56*Baseline!B$69/Baseline!B$76)</f>
        <v>0.00000001439284534</v>
      </c>
      <c r="M532" s="43">
        <f>Baseline!B$33 * (C532 * Baseline!B$58*Baseline!B$66/Baseline!B$73 + Baseline!B$59*Baseline!B$52/Baseline!B$74 + Baseline!B$68*Baseline!B$53/Baseline!B$75 + Baseline!B$60*Baseline!B$54/Baseline!B$76)</f>
        <v>0.0000001682541923</v>
      </c>
      <c r="N532" s="45">
        <f>Baseline!B$33 * (C532 * Baseline!B$58*Baseline!B$57/Baseline!B$73 + Baseline!B$59*Baseline!B$67/Baseline!B$74 + Baseline!B$68*Baseline!B$55/Baseline!B$75 + Baseline!B$60*Baseline!B$56/Baseline!B$76)</f>
        <v>0.00000001374185463</v>
      </c>
      <c r="O532" s="45">
        <f>Baseline!B$33 * (C532 * Baseline!B$58*Baseline!B$58/Baseline!B$73 + Baseline!B$59*Baseline!B$59/Baseline!B$74 + Baseline!B$68*Baseline!B$68/Baseline!B$75 + Baseline!B$60*Baseline!B$60/Baseline!B$76)</f>
        <v>0.000001324390112</v>
      </c>
      <c r="P532" s="43">
        <f>Baseline!B$33 * (C532 * Baseline!B$58*Baseline!B$61/Baseline!B$73 + Baseline!B$59*Baseline!B$62/Baseline!B$74 + Baseline!B$68*Baseline!B$63/Baseline!B$75 + Baseline!B$60*Baseline!B$69/Baseline!B$76)</f>
        <v>0.000000001646925785</v>
      </c>
      <c r="Q532" s="43">
        <f>Baseline!B$33 * (C532 * Baseline!B$61*Baseline!B$66/Baseline!B$73 + Baseline!B$62*Baseline!B$52/Baseline!B$74 + Baseline!B$63*Baseline!B$53/Baseline!B$75 + Baseline!B$69*Baseline!B$54/Baseline!B$76)</f>
        <v>0.000000003363482926</v>
      </c>
      <c r="R532" s="43">
        <f>Baseline!B$33 * (C532 * Baseline!B$61*Baseline!B$57/Baseline!B$73 + Baseline!B$62*Baseline!B$67/Baseline!B$74 + Baseline!B$63*Baseline!B$55/Baseline!B$75 + Baseline!B$69*Baseline!B$56/Baseline!B$76)</f>
        <v>0.00000001439284534</v>
      </c>
      <c r="S532" s="43">
        <f>Baseline!B$33 * (C532 * Baseline!B$61*Baseline!B$58/Baseline!B$73 + Baseline!B$62*Baseline!B$59/Baseline!B$74 + Baseline!B$63*Baseline!B$68/Baseline!B$75 + Baseline!B$69*Baseline!B$60/Baseline!B$76)</f>
        <v>0.000000001646925785</v>
      </c>
      <c r="T532" s="43">
        <f>Baseline!B$33 * (C532 * Baseline!B$61*Baseline!B$61/Baseline!B$73 + Baseline!B$62*Baseline!B$62/Baseline!B$74 + Baseline!B$63*Baseline!B$63/Baseline!B$75 + Baseline!B$69*Baseline!B$69/Baseline!B$76)</f>
        <v>0.00000009854654349</v>
      </c>
      <c r="U532" s="41"/>
      <c r="V532" s="43">
        <f>E532 * ( Baseline!B$87 * Baseline!B$7 )</f>
        <v>0.1878331731</v>
      </c>
      <c r="W532" s="43">
        <f>F532 * ( Baseline!D$87 * Baseline!B$11 )</f>
        <v>0.003684252891</v>
      </c>
      <c r="X532" s="43">
        <f>G532 * ( Baseline!F$87 * Baseline!B$16 )</f>
        <v>0.005844270656</v>
      </c>
      <c r="Y532" s="43">
        <f>H532 * ( Baseline!H$87 * Baseline!B$18 )</f>
        <v>0.001182847702</v>
      </c>
      <c r="Z532" s="51">
        <f t="shared" si="1"/>
        <v>0.1985445443</v>
      </c>
      <c r="AA532" s="43">
        <f>I532 * ( Baseline!B$87 * Baseline!B$7 )</f>
        <v>0.00207294947</v>
      </c>
      <c r="AB532" s="45">
        <f>J532 * ( Baseline!D$87 * Baseline!B$11 )</f>
        <v>0.03253635962</v>
      </c>
      <c r="AC532" s="45">
        <f>K532 * ( Baseline!F$87 * Baseline!B$16 )</f>
        <v>0.000477320159</v>
      </c>
      <c r="AD532" s="45">
        <f>L532 * ( Baseline!F$87 * Baseline!B$16 )</f>
        <v>0.0004999321714</v>
      </c>
      <c r="AE532" s="51">
        <f t="shared" si="2"/>
        <v>0.03558656142</v>
      </c>
      <c r="AF532" s="51">
        <f>M532 * ( Baseline!B$87 * Baseline!B$7 )</f>
        <v>0.001746310261</v>
      </c>
      <c r="AG532" s="51">
        <f>N532 * ( Baseline!D$87 * Baseline!B$11 )</f>
        <v>0.0002534904364</v>
      </c>
      <c r="AH532" s="51">
        <f>O532 * ( Baseline!F$87 * Baseline!B$16 )</f>
        <v>0.04600238583</v>
      </c>
      <c r="AI532" s="51">
        <f>P532 * ( Baseline!H$87 * Baseline!B$18 )</f>
        <v>0.0005791801006</v>
      </c>
      <c r="AJ532" s="51">
        <f t="shared" si="3"/>
        <v>0.04858136663</v>
      </c>
      <c r="AK532" s="51">
        <f>Q532 * ( Baseline!B$87 * Baseline!B$7 )</f>
        <v>0.00003490958929</v>
      </c>
      <c r="AL532" s="51">
        <f>R532 * ( Baseline!D$87 * Baseline!B$11 )</f>
        <v>0.0002654989988</v>
      </c>
      <c r="AM532" s="51">
        <f>S532 * ( Baseline!F$87 * Baseline!B$16 )</f>
        <v>0.00005720558823</v>
      </c>
      <c r="AN532" s="51">
        <f>T532 * ( Baseline!H$87 * Baseline!B$18 )</f>
        <v>0.0346562046</v>
      </c>
      <c r="AO532" s="51">
        <f t="shared" si="4"/>
        <v>0.03501381877</v>
      </c>
      <c r="AP532" s="61"/>
      <c r="AQ532" s="51">
        <f>V532 * ( (1-Baseline!B$88-Baseline!B$87) + (1-B532)*Baseline!B$88 )</f>
        <v>0.101198394</v>
      </c>
      <c r="AR532" s="51">
        <f>W532 * ( (1-Baseline!B$88-Baseline!B$87) + (1-B532)*Baseline!B$88 )</f>
        <v>0.001984955423</v>
      </c>
      <c r="AS532" s="51">
        <f>X532 * ( (1-Baseline!B$88-Baseline!B$87) + (1-B532)*Baseline!B$88 )</f>
        <v>0.003148702621</v>
      </c>
      <c r="AT532" s="51">
        <f>Y532 * ( (1-Baseline!B$88-Baseline!B$87) + (1-B532)*Baseline!B$88 )</f>
        <v>0.0006372798039</v>
      </c>
      <c r="AU532" s="51">
        <f t="shared" si="5"/>
        <v>0.1069693318</v>
      </c>
      <c r="AV532" s="51">
        <f>AA532 * ( (1-Baseline!D$88-Baseline!D$87) + (1-B532)*Baseline!D$88 )</f>
        <v>0.001596170114</v>
      </c>
      <c r="AW532" s="51">
        <f>AB532 * ( (1-Baseline!D$88-Baseline!D$87) + (1-B532)*Baseline!D$88 )</f>
        <v>0.02505298155</v>
      </c>
      <c r="AX532" s="51">
        <f>AC532 * ( (1-Baseline!D$88-Baseline!D$87) + (1-B532)*Baseline!D$88 )</f>
        <v>0.0003675362972</v>
      </c>
      <c r="AY532" s="51">
        <f>AD532 * ( (1-Baseline!D$88-Baseline!D$87) + (1-B532)*Baseline!D$88 )</f>
        <v>0.000384947536</v>
      </c>
      <c r="AZ532" s="51">
        <f t="shared" si="6"/>
        <v>0.0274016355</v>
      </c>
      <c r="BA532" s="51">
        <f>AF532 * ( (1-Baseline!F$88-Baseline!F$87) + (1-Baseline!B$36)*Baseline!F$88 )</f>
        <v>0.001256700746</v>
      </c>
      <c r="BB532" s="51">
        <f>AG532 * ( (1-Baseline!F$88-Baseline!F$87) + (1-Baseline!B$36)*Baseline!F$88 )</f>
        <v>0.0001824198297</v>
      </c>
      <c r="BC532" s="51">
        <f>AH532 * ( (1-Baseline!F$88-Baseline!F$87) + (1-Baseline!B$36)*Baseline!F$88 )</f>
        <v>0.03310478892</v>
      </c>
      <c r="BD532" s="51">
        <f>AI532 * ( (1-Baseline!F$88-Baseline!F$87) + (1-Baseline!B$36)*Baseline!F$88 )</f>
        <v>0.0004167965342</v>
      </c>
      <c r="BE532" s="51">
        <f t="shared" si="7"/>
        <v>0.03496070603</v>
      </c>
      <c r="BF532" s="51">
        <f>AK532 * ( (1-Baseline!H$88-Baseline!H$87) + (1-Baseline!B$36)*Baseline!H$88 )</f>
        <v>0.00002765956579</v>
      </c>
      <c r="BG532" s="51">
        <f>AL532 * ( (1-Baseline!H$88-Baseline!H$87) + (1-Baseline!B$36)*Baseline!H$88 )</f>
        <v>0.0002103601667</v>
      </c>
      <c r="BH532" s="51">
        <f>AM532 * ( (1-Baseline!H$88-Baseline!H$87) + (1-Baseline!B$36)*Baseline!H$88 )</f>
        <v>0.00004532513167</v>
      </c>
      <c r="BI532" s="51">
        <f>AN532 * ( (1-Baseline!H$88-Baseline!H$87) + (1-Baseline!B$36)*Baseline!H$88 )</f>
        <v>0.02745880403</v>
      </c>
      <c r="BJ532" s="51">
        <f t="shared" si="8"/>
        <v>0.02774214889</v>
      </c>
      <c r="BK532" s="61"/>
      <c r="BL532" s="51">
        <f t="shared" si="19"/>
        <v>0.9460505385</v>
      </c>
      <c r="BM532" s="51">
        <f t="shared" si="20"/>
        <v>0.01855630385</v>
      </c>
      <c r="BN532" s="51">
        <f t="shared" si="21"/>
        <v>0.02943556408</v>
      </c>
      <c r="BO532" s="51">
        <f t="shared" si="22"/>
        <v>0.005957593575</v>
      </c>
      <c r="BP532" s="51">
        <f t="shared" si="9"/>
        <v>1</v>
      </c>
      <c r="BQ532" s="51">
        <f t="shared" si="23"/>
        <v>0.05825090674</v>
      </c>
      <c r="BR532" s="51">
        <f t="shared" si="24"/>
        <v>0.9142878188</v>
      </c>
      <c r="BS532" s="51">
        <f t="shared" si="25"/>
        <v>0.01341293286</v>
      </c>
      <c r="BT532" s="51">
        <f t="shared" si="26"/>
        <v>0.0140483416</v>
      </c>
      <c r="BU532" s="51">
        <f t="shared" si="10"/>
        <v>1</v>
      </c>
      <c r="BV532" s="51">
        <f t="shared" si="27"/>
        <v>0.03594609173</v>
      </c>
      <c r="BW532" s="51">
        <f t="shared" si="28"/>
        <v>0.00521785314</v>
      </c>
      <c r="BX532" s="51">
        <f t="shared" si="29"/>
        <v>0.9469141982</v>
      </c>
      <c r="BY532" s="51">
        <f t="shared" si="30"/>
        <v>0.01192185689</v>
      </c>
      <c r="BZ532" s="51">
        <f t="shared" si="11"/>
        <v>1</v>
      </c>
      <c r="CA532" s="51">
        <f t="shared" si="31"/>
        <v>0.0009970231901</v>
      </c>
      <c r="CB532" s="51">
        <f t="shared" si="32"/>
        <v>0.007582691864</v>
      </c>
      <c r="CC532" s="51">
        <f t="shared" si="33"/>
        <v>0.001633800318</v>
      </c>
      <c r="CD532" s="51">
        <f t="shared" si="34"/>
        <v>0.9897864846</v>
      </c>
      <c r="CE532" s="51">
        <f t="shared" si="12"/>
        <v>1</v>
      </c>
      <c r="CF532" s="61"/>
      <c r="CG532" s="51">
        <f t="shared" si="35"/>
        <v>0.9460505385</v>
      </c>
      <c r="CH532" s="51">
        <f t="shared" si="36"/>
        <v>0.01855630385</v>
      </c>
      <c r="CI532" s="51">
        <f t="shared" si="37"/>
        <v>0.02943556408</v>
      </c>
      <c r="CJ532" s="51">
        <f t="shared" si="38"/>
        <v>0.005957593575</v>
      </c>
      <c r="CK532" s="51">
        <f t="shared" si="13"/>
        <v>1</v>
      </c>
      <c r="CL532" s="51">
        <f t="shared" si="39"/>
        <v>0.05825090674</v>
      </c>
      <c r="CM532" s="51">
        <f t="shared" si="40"/>
        <v>0.9142878188</v>
      </c>
      <c r="CN532" s="51">
        <f t="shared" si="41"/>
        <v>0.01341293286</v>
      </c>
      <c r="CO532" s="51">
        <f t="shared" si="42"/>
        <v>0.0140483416</v>
      </c>
      <c r="CP532" s="51">
        <f t="shared" si="14"/>
        <v>1</v>
      </c>
      <c r="CQ532" s="51">
        <f t="shared" si="43"/>
        <v>0.03594609173</v>
      </c>
      <c r="CR532" s="51">
        <f t="shared" si="44"/>
        <v>0.00521785314</v>
      </c>
      <c r="CS532" s="51">
        <f t="shared" si="45"/>
        <v>0.9469141982</v>
      </c>
      <c r="CT532" s="51">
        <f t="shared" si="46"/>
        <v>0.01192185689</v>
      </c>
      <c r="CU532" s="51">
        <f t="shared" si="15"/>
        <v>1</v>
      </c>
      <c r="CV532" s="51">
        <f t="shared" si="47"/>
        <v>0.0009970231901</v>
      </c>
      <c r="CW532" s="51">
        <f t="shared" si="48"/>
        <v>0.007582691864</v>
      </c>
      <c r="CX532" s="51">
        <f t="shared" si="49"/>
        <v>0.001633800318</v>
      </c>
      <c r="CY532" s="51">
        <f t="shared" si="50"/>
        <v>0.9897864846</v>
      </c>
      <c r="CZ532" s="51">
        <f t="shared" si="16"/>
        <v>1</v>
      </c>
      <c r="DA532" s="61"/>
      <c r="DB532" s="51">
        <f>(AQ532*Baseline!B$7 + AV532*Baseline!B$11 + BA532*Baseline!B$16 + BF532*Baseline!B$18)</f>
        <v>57981.03443</v>
      </c>
      <c r="DC532" s="51">
        <f>(AR532*Baseline!B$7 + AW532*Baseline!B$11 + BB532*Baseline!B$16 + BG532*Baseline!B$18)</f>
        <v>64933.87996</v>
      </c>
      <c r="DD532" s="51">
        <f>(AS532*Baseline!B$7 + AX532*Baseline!B$11 + BC532*Baseline!B$16 + BH532*Baseline!B$18)</f>
        <v>115298.1298</v>
      </c>
      <c r="DE532" s="51">
        <f>(AT532*Baseline!B$7 + AY532*Baseline!B$11 + BD532*Baseline!B$16 + BI532*Baseline!B$18)</f>
        <v>1259892.012</v>
      </c>
      <c r="DF532" s="51">
        <f t="shared" si="17"/>
        <v>1498105.056</v>
      </c>
      <c r="DG532" s="61"/>
      <c r="DH532" s="51">
        <f t="shared" si="51"/>
        <v>0.03870291619</v>
      </c>
      <c r="DI532" s="51">
        <f t="shared" si="52"/>
        <v>0.04334400962</v>
      </c>
      <c r="DJ532" s="51">
        <f t="shared" si="53"/>
        <v>0.07696264645</v>
      </c>
      <c r="DK532" s="51">
        <f t="shared" si="54"/>
        <v>0.8409904277</v>
      </c>
      <c r="DL532" s="51">
        <f t="shared" si="18"/>
        <v>1</v>
      </c>
      <c r="DM532" s="61"/>
      <c r="DN532" s="51">
        <f>DH532 / (Baseline!B$7/Baseline!B$17)</f>
        <v>4.131281742</v>
      </c>
      <c r="DO532" s="51">
        <f>DI532 / (Baseline!B$11/Baseline!B$17)</f>
        <v>1.046345138</v>
      </c>
      <c r="DP532" s="51">
        <f>DJ532 / (Baseline!B$16/Baseline!B$17)</f>
        <v>1.189305474</v>
      </c>
      <c r="DQ532" s="51">
        <f>DK532 / (Baseline!B$18/Baseline!B$17)</f>
        <v>0.950813923</v>
      </c>
      <c r="DR532" s="79"/>
      <c r="DS532" s="51">
        <f>(AU532*Baseline!B$34)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0.02857493102</v>
      </c>
      <c r="DT532" s="51">
        <f>(AZ532*Baseline!B$34) + (Baseline!D$88*(1-Baseline!D$89)*Baseline!B$35) + (Baseline!D$88*Baseline!D$89*((1-Baseline!D$90)*Baseline!B$40 + Baseline!D$90*Baseline!B$41))</f>
        <v>0.01052381332</v>
      </c>
      <c r="DU532" s="51">
        <f>(BE532*Baseline!B$34) + (Baseline!F$88*(1-Baseline!F$89)*Baseline!B$35) + (Baseline!F$88*Baseline!F$89*((1-Baseline!F$90)*Baseline!B$40 + Baseline!F$90*Baseline!B$41))</f>
        <v>0.0129747459</v>
      </c>
      <c r="DV532" s="51">
        <f>(BJ532*Baseline!B$34) + (Baseline!H$88*(1-Baseline!H$89)*Baseline!B$35) + (Baseline!H$88*Baseline!H$89*((1-Baseline!H$90)*Baseline!B$40 + Baseline!H$90*Baseline!B$41))</f>
        <v>0.009306322334</v>
      </c>
      <c r="DW532" s="51">
        <f>( DS532*Baseline!B$7 + DT532*Baseline!B$11 + DU532*Baseline!B$16 + DV532*Baseline!B$18 ) / Baseline!B$17</f>
        <v>0.009774661219</v>
      </c>
    </row>
    <row r="533">
      <c r="A533" s="4" t="s">
        <v>856</v>
      </c>
      <c r="B533" s="45">
        <f>MIN( MAX( NORMINV( MCrands!B533, (B$5+B$4)/2, (B$5-B$4)/3.29 ), 0 ), 1 )</f>
        <v>0.6285914116</v>
      </c>
      <c r="C533" s="45">
        <f>MAX( NORMINV( MCrands!C533, (C$5+C$4)/2, (C$5-C$4)/3.29 ), 0 )</f>
        <v>3.044818602</v>
      </c>
      <c r="D533" s="41"/>
      <c r="E533" s="43">
        <f>Baseline!B$33 * (C533 * Baseline!B$66*Baseline!B$66/Baseline!B$73 + Baseline!B$52*Baseline!B$52/Baseline!B$74 + Baseline!B$53*Baseline!B$53/Baseline!B$75 + Baseline!B$54*Baseline!B$54/Baseline!B$76)</f>
        <v>0.00002159863302</v>
      </c>
      <c r="F533" s="43">
        <f>Baseline!B$33 * (C533 * Baseline!B$66*Baseline!B$57/Baseline!B$73 + Baseline!B$52*Baseline!B$67/Baseline!B$74 + Baseline!B$53*Baseline!B$55/Baseline!B$75 + Baseline!B$54*Baseline!B$56/Baseline!B$76)</f>
        <v>0.0000002002781784</v>
      </c>
      <c r="G533" s="45">
        <f>Baseline!B$33 * (C533 * Baseline!B$66*Baseline!B$58/Baseline!B$73 + Baseline!B$52*Baseline!B$59/Baseline!B$74 + Baseline!B$53*Baseline!B$68/Baseline!B$75 + Baseline!B$54*Baseline!B$60/Baseline!B$76)</f>
        <v>0.0000001696132138</v>
      </c>
      <c r="H533" s="43">
        <f>Baseline!B$33 * (C533 * Baseline!B$66*Baseline!B$61/Baseline!B$73 + Baseline!B$52*Baseline!B$62/Baseline!B$74 + Baseline!B$53*Baseline!B$63/Baseline!B$75 + Baseline!B$54*Baseline!B$69/Baseline!B$76)</f>
        <v>0.000000003499385084</v>
      </c>
      <c r="I533" s="43">
        <f>Baseline!B$33 * (C533 * Baseline!B$57*Baseline!B$66/Baseline!B$73 + Baseline!B$67*Baseline!B$52/Baseline!B$74 + Baseline!B$55*Baseline!B$53/Baseline!B$75 + Baseline!B$56*Baseline!B$54/Baseline!B$76)</f>
        <v>0.0000002002781784</v>
      </c>
      <c r="J533" s="45">
        <f>Baseline!B$33 * (C533 * Baseline!B$57*Baseline!B$57/Baseline!B$73 + Baseline!B$67*Baseline!B$67/Baseline!B$74 + Baseline!B$55*Baseline!B$55/Baseline!B$75 + Baseline!B$56*Baseline!B$56/Baseline!B$76)</f>
        <v>0.000001763813865</v>
      </c>
      <c r="K533" s="43">
        <f>Baseline!B$33 * (C533 * Baseline!B$57*Baseline!B$58/Baseline!B$73 + Baseline!B$67*Baseline!B$59/Baseline!B$74 + Baseline!B$55*Baseline!B$68/Baseline!B$75 + Baseline!B$56*Baseline!B$60/Baseline!B$76)</f>
        <v>0.00000001374206922</v>
      </c>
      <c r="L533" s="45">
        <f>Baseline!B$33 * (C533 * Baseline!B$57*Baseline!B$61/Baseline!B$73 + Baseline!B$67*Baseline!B$62/Baseline!B$74 + Baseline!B$55*Baseline!B$63/Baseline!B$75 + Baseline!B$56*Baseline!B$69/Baseline!B$76)</f>
        <v>0.0000000143928668</v>
      </c>
      <c r="M533" s="43">
        <f>Baseline!B$33 * (C533 * Baseline!B$58*Baseline!B$66/Baseline!B$73 + Baseline!B$59*Baseline!B$52/Baseline!B$74 + Baseline!B$68*Baseline!B$53/Baseline!B$75 + Baseline!B$60*Baseline!B$54/Baseline!B$76)</f>
        <v>0.0000001696132138</v>
      </c>
      <c r="N533" s="45">
        <f>Baseline!B$33 * (C533 * Baseline!B$58*Baseline!B$57/Baseline!B$73 + Baseline!B$59*Baseline!B$67/Baseline!B$74 + Baseline!B$68*Baseline!B$55/Baseline!B$75 + Baseline!B$60*Baseline!B$56/Baseline!B$76)</f>
        <v>0.00000001374206922</v>
      </c>
      <c r="O533" s="45">
        <f>Baseline!B$33 * (C533 * Baseline!B$58*Baseline!B$58/Baseline!B$73 + Baseline!B$59*Baseline!B$59/Baseline!B$74 + Baseline!B$68*Baseline!B$68/Baseline!B$75 + Baseline!B$60*Baseline!B$60/Baseline!B$76)</f>
        <v>0.00000132439064</v>
      </c>
      <c r="P533" s="43">
        <f>Baseline!B$33 * (C533 * Baseline!B$58*Baseline!B$61/Baseline!B$73 + Baseline!B$59*Baseline!B$62/Baseline!B$74 + Baseline!B$68*Baseline!B$63/Baseline!B$75 + Baseline!B$60*Baseline!B$69/Baseline!B$76)</f>
        <v>0.000000001646978537</v>
      </c>
      <c r="Q533" s="43">
        <f>Baseline!B$33 * (C533 * Baseline!B$61*Baseline!B$66/Baseline!B$73 + Baseline!B$62*Baseline!B$52/Baseline!B$74 + Baseline!B$63*Baseline!B$53/Baseline!B$75 + Baseline!B$69*Baseline!B$54/Baseline!B$76)</f>
        <v>0.000000003499385084</v>
      </c>
      <c r="R533" s="43">
        <f>Baseline!B$33 * (C533 * Baseline!B$61*Baseline!B$57/Baseline!B$73 + Baseline!B$62*Baseline!B$67/Baseline!B$74 + Baseline!B$63*Baseline!B$55/Baseline!B$75 + Baseline!B$69*Baseline!B$56/Baseline!B$76)</f>
        <v>0.0000000143928668</v>
      </c>
      <c r="S533" s="43">
        <f>Baseline!B$33 * (C533 * Baseline!B$61*Baseline!B$58/Baseline!B$73 + Baseline!B$62*Baseline!B$59/Baseline!B$74 + Baseline!B$63*Baseline!B$68/Baseline!B$75 + Baseline!B$69*Baseline!B$60/Baseline!B$76)</f>
        <v>0.000000001646978537</v>
      </c>
      <c r="T533" s="43">
        <f>Baseline!B$33 * (C533 * Baseline!B$61*Baseline!B$61/Baseline!B$73 + Baseline!B$62*Baseline!B$62/Baseline!B$74 + Baseline!B$63*Baseline!B$63/Baseline!B$75 + Baseline!B$69*Baseline!B$69/Baseline!B$76)</f>
        <v>0.00000009854654876</v>
      </c>
      <c r="U533" s="41"/>
      <c r="V533" s="43">
        <f>E533 * ( Baseline!B$87 * Baseline!B$7 )</f>
        <v>0.2241722122</v>
      </c>
      <c r="W533" s="43">
        <f>F533 * ( Baseline!D$87 * Baseline!B$11 )</f>
        <v>0.003694450581</v>
      </c>
      <c r="X533" s="43">
        <f>G533 * ( Baseline!F$87 * Baseline!B$16 )</f>
        <v>0.005891475958</v>
      </c>
      <c r="Y533" s="43">
        <f>H533 * ( Baseline!H$87 * Baseline!B$18 )</f>
        <v>0.001230640884</v>
      </c>
      <c r="Z533" s="51">
        <f t="shared" si="1"/>
        <v>0.2349887796</v>
      </c>
      <c r="AA533" s="43">
        <f>I533 * ( Baseline!B$87 * Baseline!B$7 )</f>
        <v>0.002078687213</v>
      </c>
      <c r="AB533" s="45">
        <f>J533 * ( Baseline!D$87 * Baseline!B$11 )</f>
        <v>0.03253636123</v>
      </c>
      <c r="AC533" s="45">
        <f>K533 * ( Baseline!F$87 * Baseline!B$16 )</f>
        <v>0.0004773276125</v>
      </c>
      <c r="AD533" s="45">
        <f>L533 * ( Baseline!F$87 * Baseline!B$16 )</f>
        <v>0.0004999329167</v>
      </c>
      <c r="AE533" s="51">
        <f t="shared" si="2"/>
        <v>0.03559230897</v>
      </c>
      <c r="AF533" s="51">
        <f>M533 * ( Baseline!B$87 * Baseline!B$7 )</f>
        <v>0.001760415546</v>
      </c>
      <c r="AG533" s="51">
        <f>N533 * ( Baseline!D$87 * Baseline!B$11 )</f>
        <v>0.0002534943947</v>
      </c>
      <c r="AH533" s="51">
        <f>O533 * ( Baseline!F$87 * Baseline!B$16 )</f>
        <v>0.04600240416</v>
      </c>
      <c r="AI533" s="51">
        <f>P533 * ( Baseline!H$87 * Baseline!B$18 )</f>
        <v>0.000579198652</v>
      </c>
      <c r="AJ533" s="51">
        <f t="shared" si="3"/>
        <v>0.04859551275</v>
      </c>
      <c r="AK533" s="51">
        <f>Q533 * ( Baseline!B$87 * Baseline!B$7 )</f>
        <v>0.00003632011778</v>
      </c>
      <c r="AL533" s="51">
        <f>R533 * ( Baseline!D$87 * Baseline!B$11 )</f>
        <v>0.0002654993946</v>
      </c>
      <c r="AM533" s="51">
        <f>S533 * ( Baseline!F$87 * Baseline!B$16 )</f>
        <v>0.00005720742054</v>
      </c>
      <c r="AN533" s="51">
        <f>T533 * ( Baseline!H$87 * Baseline!B$18 )</f>
        <v>0.03465620645</v>
      </c>
      <c r="AO533" s="51">
        <f t="shared" si="4"/>
        <v>0.03501523339</v>
      </c>
      <c r="AP533" s="61"/>
      <c r="AQ533" s="51">
        <f>V533 * ( (1-Baseline!B$88-Baseline!B$87) + (1-B533)*Baseline!B$88 )</f>
        <v>0.09396259954</v>
      </c>
      <c r="AR533" s="51">
        <f>W533 * ( (1-Baseline!B$88-Baseline!B$87) + (1-B533)*Baseline!B$88 )</f>
        <v>0.001548542423</v>
      </c>
      <c r="AS533" s="51">
        <f>X533 * ( (1-Baseline!B$88-Baseline!B$87) + (1-B533)*Baseline!B$88 )</f>
        <v>0.002469433614</v>
      </c>
      <c r="AT533" s="51">
        <f>Y533 * ( (1-Baseline!B$88-Baseline!B$87) + (1-B533)*Baseline!B$88 )</f>
        <v>0.0005158276107</v>
      </c>
      <c r="AU533" s="51">
        <f t="shared" si="5"/>
        <v>0.09849640318</v>
      </c>
      <c r="AV533" s="51">
        <f>AA533 * ( (1-Baseline!D$88-Baseline!D$87) + (1-B533)*Baseline!D$88 )</f>
        <v>0.001475430249</v>
      </c>
      <c r="AW533" s="51">
        <f>AB533 * ( (1-Baseline!D$88-Baseline!D$87) + (1-B533)*Baseline!D$88 )</f>
        <v>0.02309396586</v>
      </c>
      <c r="AX533" s="51">
        <f>AC533 * ( (1-Baseline!D$88-Baseline!D$87) + (1-B533)*Baseline!D$88 )</f>
        <v>0.0003388021024</v>
      </c>
      <c r="AY533" s="51">
        <f>AD533 * ( (1-Baseline!D$88-Baseline!D$87) + (1-B533)*Baseline!D$88 )</f>
        <v>0.0003548471088</v>
      </c>
      <c r="AZ533" s="51">
        <f t="shared" si="6"/>
        <v>0.02526304532</v>
      </c>
      <c r="BA533" s="51">
        <f>AF533 * ( (1-Baseline!F$88-Baseline!F$87) + (1-Baseline!B$36)*Baseline!F$88 )</f>
        <v>0.00126685136</v>
      </c>
      <c r="BB533" s="51">
        <f>AG533 * ( (1-Baseline!F$88-Baseline!F$87) + (1-Baseline!B$36)*Baseline!F$88 )</f>
        <v>0.0001824226783</v>
      </c>
      <c r="BC533" s="51">
        <f>AH533 * ( (1-Baseline!F$88-Baseline!F$87) + (1-Baseline!B$36)*Baseline!F$88 )</f>
        <v>0.03310480211</v>
      </c>
      <c r="BD533" s="51">
        <f>AI533 * ( (1-Baseline!F$88-Baseline!F$87) + (1-Baseline!B$36)*Baseline!F$88 )</f>
        <v>0.0004168098843</v>
      </c>
      <c r="BE533" s="51">
        <f t="shared" si="7"/>
        <v>0.03497088603</v>
      </c>
      <c r="BF533" s="51">
        <f>AK533 * ( (1-Baseline!H$88-Baseline!H$87) + (1-Baseline!B$36)*Baseline!H$88 )</f>
        <v>0.00002877715572</v>
      </c>
      <c r="BG533" s="51">
        <f>AL533 * ( (1-Baseline!H$88-Baseline!H$87) + (1-Baseline!B$36)*Baseline!H$88 )</f>
        <v>0.0002103604803</v>
      </c>
      <c r="BH533" s="51">
        <f>AM533 * ( (1-Baseline!H$88-Baseline!H$87) + (1-Baseline!B$36)*Baseline!H$88 )</f>
        <v>0.00004532658344</v>
      </c>
      <c r="BI533" s="51">
        <f>AN533 * ( (1-Baseline!H$88-Baseline!H$87) + (1-Baseline!B$36)*Baseline!H$88 )</f>
        <v>0.0274588055</v>
      </c>
      <c r="BJ533" s="51">
        <f t="shared" si="8"/>
        <v>0.02774326972</v>
      </c>
      <c r="BK533" s="61"/>
      <c r="BL533" s="51">
        <f t="shared" si="19"/>
        <v>0.9539698557</v>
      </c>
      <c r="BM533" s="51">
        <f t="shared" si="20"/>
        <v>0.01572181697</v>
      </c>
      <c r="BN533" s="51">
        <f t="shared" si="21"/>
        <v>0.02507130753</v>
      </c>
      <c r="BO533" s="51">
        <f t="shared" si="22"/>
        <v>0.00523701977</v>
      </c>
      <c r="BP533" s="51">
        <f t="shared" si="9"/>
        <v>1</v>
      </c>
      <c r="BQ533" s="51">
        <f t="shared" si="23"/>
        <v>0.05840270759</v>
      </c>
      <c r="BR533" s="51">
        <f t="shared" si="24"/>
        <v>0.9141402221</v>
      </c>
      <c r="BS533" s="51">
        <f t="shared" si="25"/>
        <v>0.01341097631</v>
      </c>
      <c r="BT533" s="51">
        <f t="shared" si="26"/>
        <v>0.01404609398</v>
      </c>
      <c r="BU533" s="51">
        <f t="shared" si="10"/>
        <v>1</v>
      </c>
      <c r="BV533" s="51">
        <f t="shared" si="27"/>
        <v>0.03622588685</v>
      </c>
      <c r="BW533" s="51">
        <f t="shared" si="28"/>
        <v>0.005216415681</v>
      </c>
      <c r="BX533" s="51">
        <f t="shared" si="29"/>
        <v>0.9466389293</v>
      </c>
      <c r="BY533" s="51">
        <f t="shared" si="30"/>
        <v>0.0119187682</v>
      </c>
      <c r="BZ533" s="51">
        <f t="shared" si="11"/>
        <v>1</v>
      </c>
      <c r="CA533" s="51">
        <f t="shared" si="31"/>
        <v>0.001037266192</v>
      </c>
      <c r="CB533" s="51">
        <f t="shared" si="32"/>
        <v>0.007582396829</v>
      </c>
      <c r="CC533" s="51">
        <f t="shared" si="33"/>
        <v>0.001633786641</v>
      </c>
      <c r="CD533" s="51">
        <f t="shared" si="34"/>
        <v>0.9897465503</v>
      </c>
      <c r="CE533" s="51">
        <f t="shared" si="12"/>
        <v>1</v>
      </c>
      <c r="CF533" s="61"/>
      <c r="CG533" s="51">
        <f t="shared" si="35"/>
        <v>0.9539698557</v>
      </c>
      <c r="CH533" s="51">
        <f t="shared" si="36"/>
        <v>0.01572181697</v>
      </c>
      <c r="CI533" s="51">
        <f t="shared" si="37"/>
        <v>0.02507130753</v>
      </c>
      <c r="CJ533" s="51">
        <f t="shared" si="38"/>
        <v>0.00523701977</v>
      </c>
      <c r="CK533" s="51">
        <f t="shared" si="13"/>
        <v>1</v>
      </c>
      <c r="CL533" s="51">
        <f t="shared" si="39"/>
        <v>0.05840270759</v>
      </c>
      <c r="CM533" s="51">
        <f t="shared" si="40"/>
        <v>0.9141402221</v>
      </c>
      <c r="CN533" s="51">
        <f t="shared" si="41"/>
        <v>0.01341097631</v>
      </c>
      <c r="CO533" s="51">
        <f t="shared" si="42"/>
        <v>0.01404609398</v>
      </c>
      <c r="CP533" s="51">
        <f t="shared" si="14"/>
        <v>1</v>
      </c>
      <c r="CQ533" s="51">
        <f t="shared" si="43"/>
        <v>0.03622588685</v>
      </c>
      <c r="CR533" s="51">
        <f t="shared" si="44"/>
        <v>0.005216415681</v>
      </c>
      <c r="CS533" s="51">
        <f t="shared" si="45"/>
        <v>0.9466389293</v>
      </c>
      <c r="CT533" s="51">
        <f t="shared" si="46"/>
        <v>0.0119187682</v>
      </c>
      <c r="CU533" s="51">
        <f t="shared" si="15"/>
        <v>1</v>
      </c>
      <c r="CV533" s="51">
        <f t="shared" si="47"/>
        <v>0.001037266192</v>
      </c>
      <c r="CW533" s="51">
        <f t="shared" si="48"/>
        <v>0.007582396829</v>
      </c>
      <c r="CX533" s="51">
        <f t="shared" si="49"/>
        <v>0.001633786641</v>
      </c>
      <c r="CY533" s="51">
        <f t="shared" si="50"/>
        <v>0.9897465503</v>
      </c>
      <c r="CZ533" s="51">
        <f t="shared" si="16"/>
        <v>1</v>
      </c>
      <c r="DA533" s="61"/>
      <c r="DB533" s="51">
        <f>(AQ533*Baseline!B$7 + AV533*Baseline!B$11 + BA533*Baseline!B$16 + BF533*Baseline!B$18)</f>
        <v>54297.92282</v>
      </c>
      <c r="DC533" s="51">
        <f>(AR533*Baseline!B$7 + AW533*Baseline!B$11 + BB533*Baseline!B$16 + BG533*Baseline!B$18)</f>
        <v>60521.02863</v>
      </c>
      <c r="DD533" s="51">
        <f>(AS533*Baseline!B$7 + AX533*Baseline!B$11 + BC533*Baseline!B$16 + BH533*Baseline!B$18)</f>
        <v>114907.1729</v>
      </c>
      <c r="DE533" s="51">
        <f>(AT533*Baseline!B$7 + AY533*Baseline!B$11 + BD533*Baseline!B$16 + BI533*Baseline!B$18)</f>
        <v>1259768.668</v>
      </c>
      <c r="DF533" s="51">
        <f t="shared" si="17"/>
        <v>1489494.792</v>
      </c>
      <c r="DG533" s="61"/>
      <c r="DH533" s="51">
        <f t="shared" si="51"/>
        <v>0.03645391922</v>
      </c>
      <c r="DI533" s="51">
        <f t="shared" si="52"/>
        <v>0.04063191691</v>
      </c>
      <c r="DJ533" s="51">
        <f t="shared" si="53"/>
        <v>0.07714506525</v>
      </c>
      <c r="DK533" s="51">
        <f t="shared" si="54"/>
        <v>0.8457690986</v>
      </c>
      <c r="DL533" s="51">
        <f t="shared" si="18"/>
        <v>1</v>
      </c>
      <c r="DM533" s="61"/>
      <c r="DN533" s="51">
        <f>DH533 / (Baseline!B$7/Baseline!B$17)</f>
        <v>3.891216107</v>
      </c>
      <c r="DO533" s="51">
        <f>DI533 / (Baseline!B$11/Baseline!B$17)</f>
        <v>0.9808739217</v>
      </c>
      <c r="DP533" s="51">
        <f>DJ533 / (Baseline!B$16/Baseline!B$17)</f>
        <v>1.192124396</v>
      </c>
      <c r="DQ533" s="51">
        <f>DK533 / (Baseline!B$18/Baseline!B$17)</f>
        <v>0.9562166323</v>
      </c>
      <c r="DR533" s="79"/>
      <c r="DS533" s="51">
        <f>(AU533*Baseline!B$34)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0.02730399173</v>
      </c>
      <c r="DT533" s="51">
        <f>(AZ533*Baseline!B$34) + (Baseline!D$88*(1-Baseline!D$89)*Baseline!B$35) + (Baseline!D$88*Baseline!D$89*((1-Baseline!D$90)*Baseline!B$40 + Baseline!D$90*Baseline!B$41))</f>
        <v>0.0102030248</v>
      </c>
      <c r="DU533" s="51">
        <f>(BE533*Baseline!B$34) + (Baseline!F$88*(1-Baseline!F$89)*Baseline!B$35) + (Baseline!F$88*Baseline!F$89*((1-Baseline!F$90)*Baseline!B$40 + Baseline!F$90*Baseline!B$41))</f>
        <v>0.0129762729</v>
      </c>
      <c r="DV533" s="51">
        <f>(BJ533*Baseline!B$34) + (Baseline!H$88*(1-Baseline!H$89)*Baseline!B$35) + (Baseline!H$88*Baseline!H$89*((1-Baseline!H$90)*Baseline!B$40 + Baseline!H$90*Baseline!B$41))</f>
        <v>0.009306490457</v>
      </c>
      <c r="DW533" s="51">
        <f>( DS533*Baseline!B$7 + DT533*Baseline!B$11 + DU533*Baseline!B$16 + DV533*Baseline!B$18 ) / Baseline!B$17</f>
        <v>0.009749713843</v>
      </c>
    </row>
    <row r="534">
      <c r="A534" s="4" t="s">
        <v>858</v>
      </c>
      <c r="B534" s="45">
        <f>MIN( MAX( NORMINV( MCrands!B534, (B$5+B$4)/2, (B$5-B$4)/3.29 ), 0 ), 1 )</f>
        <v>0.4229833875</v>
      </c>
      <c r="C534" s="45">
        <f>MAX( NORMINV( MCrands!C534, (C$5+C$4)/2, (C$5-C$4)/3.29 ), 0 )</f>
        <v>2.478795953</v>
      </c>
      <c r="D534" s="41"/>
      <c r="E534" s="43">
        <f>Baseline!B$33 * (C534 * Baseline!B$66*Baseline!B$66/Baseline!B$73 + Baseline!B$52*Baseline!B$52/Baseline!B$74 + Baseline!B$53*Baseline!B$53/Baseline!B$75 + Baseline!B$54*Baseline!B$54/Baseline!B$76)</f>
        <v>0.00001759117908</v>
      </c>
      <c r="F534" s="43">
        <f>Baseline!B$33 * (C534 * Baseline!B$66*Baseline!B$57/Baseline!B$73 + Baseline!B$52*Baseline!B$67/Baseline!B$74 + Baseline!B$53*Baseline!B$55/Baseline!B$75 + Baseline!B$54*Baseline!B$56/Baseline!B$76)</f>
        <v>0.0000001996454225</v>
      </c>
      <c r="G534" s="45">
        <f>Baseline!B$33 * (C534 * Baseline!B$66*Baseline!B$58/Baseline!B$73 + Baseline!B$52*Baseline!B$59/Baseline!B$74 + Baseline!B$53*Baseline!B$68/Baseline!B$75 + Baseline!B$54*Baseline!B$60/Baseline!B$76)</f>
        <v>0.000000168057689</v>
      </c>
      <c r="H534" s="43">
        <f>Baseline!B$33 * (C534 * Baseline!B$66*Baseline!B$61/Baseline!B$73 + Baseline!B$52*Baseline!B$62/Baseline!B$74 + Baseline!B$53*Baseline!B$63/Baseline!B$75 + Baseline!B$54*Baseline!B$69/Baseline!B$76)</f>
        <v>0.000000003343832595</v>
      </c>
      <c r="I534" s="43">
        <f>Baseline!B$33 * (C534 * Baseline!B$57*Baseline!B$66/Baseline!B$73 + Baseline!B$67*Baseline!B$52/Baseline!B$74 + Baseline!B$55*Baseline!B$53/Baseline!B$75 + Baseline!B$56*Baseline!B$54/Baseline!B$76)</f>
        <v>0.0000001996454225</v>
      </c>
      <c r="J534" s="45">
        <f>Baseline!B$33 * (C534 * Baseline!B$57*Baseline!B$57/Baseline!B$73 + Baseline!B$67*Baseline!B$67/Baseline!B$74 + Baseline!B$55*Baseline!B$55/Baseline!B$75 + Baseline!B$56*Baseline!B$56/Baseline!B$76)</f>
        <v>0.000001763813765</v>
      </c>
      <c r="K534" s="43">
        <f>Baseline!B$33 * (C534 * Baseline!B$57*Baseline!B$58/Baseline!B$73 + Baseline!B$67*Baseline!B$59/Baseline!B$74 + Baseline!B$55*Baseline!B$68/Baseline!B$75 + Baseline!B$56*Baseline!B$60/Baseline!B$76)</f>
        <v>0.00000001374182361</v>
      </c>
      <c r="L534" s="45">
        <f>Baseline!B$33 * (C534 * Baseline!B$57*Baseline!B$61/Baseline!B$73 + Baseline!B$67*Baseline!B$62/Baseline!B$74 + Baseline!B$55*Baseline!B$63/Baseline!B$75 + Baseline!B$56*Baseline!B$69/Baseline!B$76)</f>
        <v>0.00000001439284224</v>
      </c>
      <c r="M534" s="43">
        <f>Baseline!B$33 * (C534 * Baseline!B$58*Baseline!B$66/Baseline!B$73 + Baseline!B$59*Baseline!B$52/Baseline!B$74 + Baseline!B$68*Baseline!B$53/Baseline!B$75 + Baseline!B$60*Baseline!B$54/Baseline!B$76)</f>
        <v>0.000000168057689</v>
      </c>
      <c r="N534" s="45">
        <f>Baseline!B$33 * (C534 * Baseline!B$58*Baseline!B$57/Baseline!B$73 + Baseline!B$59*Baseline!B$67/Baseline!B$74 + Baseline!B$68*Baseline!B$55/Baseline!B$75 + Baseline!B$60*Baseline!B$56/Baseline!B$76)</f>
        <v>0.00000001374182361</v>
      </c>
      <c r="O534" s="45">
        <f>Baseline!B$33 * (C534 * Baseline!B$58*Baseline!B$58/Baseline!B$73 + Baseline!B$59*Baseline!B$59/Baseline!B$74 + Baseline!B$68*Baseline!B$68/Baseline!B$75 + Baseline!B$60*Baseline!B$60/Baseline!B$76)</f>
        <v>0.000001324390036</v>
      </c>
      <c r="P534" s="43">
        <f>Baseline!B$33 * (C534 * Baseline!B$58*Baseline!B$61/Baseline!B$73 + Baseline!B$59*Baseline!B$62/Baseline!B$74 + Baseline!B$68*Baseline!B$63/Baseline!B$75 + Baseline!B$60*Baseline!B$69/Baseline!B$76)</f>
        <v>0.000000001646918158</v>
      </c>
      <c r="Q534" s="43">
        <f>Baseline!B$33 * (C534 * Baseline!B$61*Baseline!B$66/Baseline!B$73 + Baseline!B$62*Baseline!B$52/Baseline!B$74 + Baseline!B$63*Baseline!B$53/Baseline!B$75 + Baseline!B$69*Baseline!B$54/Baseline!B$76)</f>
        <v>0.000000003343832595</v>
      </c>
      <c r="R534" s="43">
        <f>Baseline!B$33 * (C534 * Baseline!B$61*Baseline!B$57/Baseline!B$73 + Baseline!B$62*Baseline!B$67/Baseline!B$74 + Baseline!B$63*Baseline!B$55/Baseline!B$75 + Baseline!B$69*Baseline!B$56/Baseline!B$76)</f>
        <v>0.00000001439284224</v>
      </c>
      <c r="S534" s="43">
        <f>Baseline!B$33 * (C534 * Baseline!B$61*Baseline!B$58/Baseline!B$73 + Baseline!B$62*Baseline!B$59/Baseline!B$74 + Baseline!B$63*Baseline!B$68/Baseline!B$75 + Baseline!B$69*Baseline!B$60/Baseline!B$76)</f>
        <v>0.000000001646918158</v>
      </c>
      <c r="T534" s="43">
        <f>Baseline!B$33 * (C534 * Baseline!B$61*Baseline!B$61/Baseline!B$73 + Baseline!B$62*Baseline!B$62/Baseline!B$74 + Baseline!B$63*Baseline!B$63/Baseline!B$75 + Baseline!B$69*Baseline!B$69/Baseline!B$76)</f>
        <v>0.00000009854654273</v>
      </c>
      <c r="U534" s="41"/>
      <c r="V534" s="43">
        <f>E534 * ( Baseline!B$87 * Baseline!B$7 )</f>
        <v>0.1825788477</v>
      </c>
      <c r="W534" s="43">
        <f>F534 * ( Baseline!D$87 * Baseline!B$11 )</f>
        <v>0.00368277839</v>
      </c>
      <c r="X534" s="43">
        <f>G534 * ( Baseline!F$87 * Baseline!B$16 )</f>
        <v>0.005837445159</v>
      </c>
      <c r="Y534" s="43">
        <f>H534 * ( Baseline!H$87 * Baseline!B$18 )</f>
        <v>0.001175937201</v>
      </c>
      <c r="Z534" s="51">
        <f t="shared" si="1"/>
        <v>0.1932750085</v>
      </c>
      <c r="AA534" s="43">
        <f>I534 * ( Baseline!B$87 * Baseline!B$7 )</f>
        <v>0.00207211984</v>
      </c>
      <c r="AB534" s="45">
        <f>J534 * ( Baseline!D$87 * Baseline!B$11 )</f>
        <v>0.03253635939</v>
      </c>
      <c r="AC534" s="45">
        <f>K534 * ( Baseline!F$87 * Baseline!B$16 )</f>
        <v>0.0004773190813</v>
      </c>
      <c r="AD534" s="45">
        <f>L534 * ( Baseline!F$87 * Baseline!B$16 )</f>
        <v>0.0004999320636</v>
      </c>
      <c r="AE534" s="51">
        <f t="shared" si="2"/>
        <v>0.03558573037</v>
      </c>
      <c r="AF534" s="51">
        <f>M534 * ( Baseline!B$87 * Baseline!B$7 )</f>
        <v>0.001744270754</v>
      </c>
      <c r="AG534" s="51">
        <f>N534 * ( Baseline!D$87 * Baseline!B$11 )</f>
        <v>0.0002534898641</v>
      </c>
      <c r="AH534" s="51">
        <f>O534 * ( Baseline!F$87 * Baseline!B$16 )</f>
        <v>0.04600238318</v>
      </c>
      <c r="AI534" s="51">
        <f>P534 * ( Baseline!H$87 * Baseline!B$18 )</f>
        <v>0.0005791774183</v>
      </c>
      <c r="AJ534" s="51">
        <f t="shared" si="3"/>
        <v>0.04857932122</v>
      </c>
      <c r="AK534" s="51">
        <f>Q534 * ( Baseline!B$87 * Baseline!B$7 )</f>
        <v>0.00003470563851</v>
      </c>
      <c r="AL534" s="51">
        <f>R534 * ( Baseline!D$87 * Baseline!B$11 )</f>
        <v>0.0002654989415</v>
      </c>
      <c r="AM534" s="51">
        <f>S534 * ( Baseline!F$87 * Baseline!B$16 )</f>
        <v>0.00005720532329</v>
      </c>
      <c r="AN534" s="51">
        <f>T534 * ( Baseline!H$87 * Baseline!B$18 )</f>
        <v>0.03465620433</v>
      </c>
      <c r="AO534" s="51">
        <f t="shared" si="4"/>
        <v>0.03501361423</v>
      </c>
      <c r="AP534" s="61"/>
      <c r="AQ534" s="51">
        <f>V534 * ( (1-Baseline!B$88-Baseline!B$87) + (1-B534)*Baseline!B$88 )</f>
        <v>0.109938901</v>
      </c>
      <c r="AR534" s="51">
        <f>W534 * ( (1-Baseline!B$88-Baseline!B$87) + (1-B534)*Baseline!B$88 )</f>
        <v>0.002217565802</v>
      </c>
      <c r="AS534" s="51">
        <f>X534 * ( (1-Baseline!B$88-Baseline!B$87) + (1-B534)*Baseline!B$88 )</f>
        <v>0.003514987161</v>
      </c>
      <c r="AT534" s="51">
        <f>Y534 * ( (1-Baseline!B$88-Baseline!B$87) + (1-B534)*Baseline!B$88 )</f>
        <v>0.0007080844535</v>
      </c>
      <c r="AU534" s="51">
        <f t="shared" si="5"/>
        <v>0.1163795384</v>
      </c>
      <c r="AV534" s="51">
        <f>AA534 * ( (1-Baseline!D$88-Baseline!D$87) + (1-B534)*Baseline!D$88 )</f>
        <v>0.001661636717</v>
      </c>
      <c r="AW534" s="51">
        <f>AB534 * ( (1-Baseline!D$88-Baseline!D$87) + (1-B534)*Baseline!D$88 )</f>
        <v>0.02609096654</v>
      </c>
      <c r="AX534" s="51">
        <f>AC534 * ( (1-Baseline!D$88-Baseline!D$87) + (1-B534)*Baseline!D$88 )</f>
        <v>0.0003827630507</v>
      </c>
      <c r="AY534" s="51">
        <f>AD534 * ( (1-Baseline!D$88-Baseline!D$87) + (1-B534)*Baseline!D$88 )</f>
        <v>0.0004008964429</v>
      </c>
      <c r="AZ534" s="51">
        <f t="shared" si="6"/>
        <v>0.02853626275</v>
      </c>
      <c r="BA534" s="51">
        <f>AF534 * ( (1-Baseline!F$88-Baseline!F$87) + (1-Baseline!B$36)*Baseline!F$88 )</f>
        <v>0.001255233051</v>
      </c>
      <c r="BB534" s="51">
        <f>AG534 * ( (1-Baseline!F$88-Baseline!F$87) + (1-Baseline!B$36)*Baseline!F$88 )</f>
        <v>0.0001824194179</v>
      </c>
      <c r="BC534" s="51">
        <f>AH534 * ( (1-Baseline!F$88-Baseline!F$87) + (1-Baseline!B$36)*Baseline!F$88 )</f>
        <v>0.03310478701</v>
      </c>
      <c r="BD534" s="51">
        <f>AI534 * ( (1-Baseline!F$88-Baseline!F$87) + (1-Baseline!B$36)*Baseline!F$88 )</f>
        <v>0.0004167946039</v>
      </c>
      <c r="BE534" s="51">
        <f t="shared" si="7"/>
        <v>0.03495923409</v>
      </c>
      <c r="BF534" s="51">
        <f>AK534 * ( (1-Baseline!H$88-Baseline!H$87) + (1-Baseline!B$36)*Baseline!H$88 )</f>
        <v>0.0000274979715</v>
      </c>
      <c r="BG534" s="51">
        <f>AL534 * ( (1-Baseline!H$88-Baseline!H$87) + (1-Baseline!B$36)*Baseline!H$88 )</f>
        <v>0.0002103601213</v>
      </c>
      <c r="BH534" s="51">
        <f>AM534 * ( (1-Baseline!H$88-Baseline!H$87) + (1-Baseline!B$36)*Baseline!H$88 )</f>
        <v>0.00004532492175</v>
      </c>
      <c r="BI534" s="51">
        <f>AN534 * ( (1-Baseline!H$88-Baseline!H$87) + (1-Baseline!B$36)*Baseline!H$88 )</f>
        <v>0.02745880381</v>
      </c>
      <c r="BJ534" s="51">
        <f t="shared" si="8"/>
        <v>0.02774198683</v>
      </c>
      <c r="BK534" s="61"/>
      <c r="BL534" s="51">
        <f t="shared" si="19"/>
        <v>0.9446583351</v>
      </c>
      <c r="BM534" s="51">
        <f t="shared" si="20"/>
        <v>0.01905460214</v>
      </c>
      <c r="BN534" s="51">
        <f t="shared" si="21"/>
        <v>0.03020279345</v>
      </c>
      <c r="BO534" s="51">
        <f t="shared" si="22"/>
        <v>0.006084269305</v>
      </c>
      <c r="BP534" s="51">
        <f t="shared" si="9"/>
        <v>1</v>
      </c>
      <c r="BQ534" s="51">
        <f t="shared" si="23"/>
        <v>0.05822895353</v>
      </c>
      <c r="BR534" s="51">
        <f t="shared" si="24"/>
        <v>0.914309164</v>
      </c>
      <c r="BS534" s="51">
        <f t="shared" si="25"/>
        <v>0.01341321581</v>
      </c>
      <c r="BT534" s="51">
        <f t="shared" si="26"/>
        <v>0.01404866665</v>
      </c>
      <c r="BU534" s="51">
        <f t="shared" si="10"/>
        <v>1</v>
      </c>
      <c r="BV534" s="51">
        <f t="shared" si="27"/>
        <v>0.03590562218</v>
      </c>
      <c r="BW534" s="51">
        <f t="shared" si="28"/>
        <v>0.005218061054</v>
      </c>
      <c r="BX534" s="51">
        <f t="shared" si="29"/>
        <v>0.9469540131</v>
      </c>
      <c r="BY534" s="51">
        <f t="shared" si="30"/>
        <v>0.01192230364</v>
      </c>
      <c r="BZ534" s="51">
        <f t="shared" si="11"/>
        <v>1</v>
      </c>
      <c r="CA534" s="51">
        <f t="shared" si="31"/>
        <v>0.0009912041149</v>
      </c>
      <c r="CB534" s="51">
        <f t="shared" si="32"/>
        <v>0.007582734526</v>
      </c>
      <c r="CC534" s="51">
        <f t="shared" si="33"/>
        <v>0.001633802295</v>
      </c>
      <c r="CD534" s="51">
        <f t="shared" si="34"/>
        <v>0.9897922591</v>
      </c>
      <c r="CE534" s="51">
        <f t="shared" si="12"/>
        <v>1</v>
      </c>
      <c r="CF534" s="61"/>
      <c r="CG534" s="51">
        <f t="shared" si="35"/>
        <v>0.9446583351</v>
      </c>
      <c r="CH534" s="51">
        <f t="shared" si="36"/>
        <v>0.01905460214</v>
      </c>
      <c r="CI534" s="51">
        <f t="shared" si="37"/>
        <v>0.03020279345</v>
      </c>
      <c r="CJ534" s="51">
        <f t="shared" si="38"/>
        <v>0.006084269305</v>
      </c>
      <c r="CK534" s="51">
        <f t="shared" si="13"/>
        <v>1</v>
      </c>
      <c r="CL534" s="51">
        <f t="shared" si="39"/>
        <v>0.05822895353</v>
      </c>
      <c r="CM534" s="51">
        <f t="shared" si="40"/>
        <v>0.914309164</v>
      </c>
      <c r="CN534" s="51">
        <f t="shared" si="41"/>
        <v>0.01341321581</v>
      </c>
      <c r="CO534" s="51">
        <f t="shared" si="42"/>
        <v>0.01404866665</v>
      </c>
      <c r="CP534" s="51">
        <f t="shared" si="14"/>
        <v>1</v>
      </c>
      <c r="CQ534" s="51">
        <f t="shared" si="43"/>
        <v>0.03590562218</v>
      </c>
      <c r="CR534" s="51">
        <f t="shared" si="44"/>
        <v>0.005218061054</v>
      </c>
      <c r="CS534" s="51">
        <f t="shared" si="45"/>
        <v>0.9469540131</v>
      </c>
      <c r="CT534" s="51">
        <f t="shared" si="46"/>
        <v>0.01192230364</v>
      </c>
      <c r="CU534" s="51">
        <f t="shared" si="15"/>
        <v>1</v>
      </c>
      <c r="CV534" s="51">
        <f t="shared" si="47"/>
        <v>0.0009912041149</v>
      </c>
      <c r="CW534" s="51">
        <f t="shared" si="48"/>
        <v>0.007582734526</v>
      </c>
      <c r="CX534" s="51">
        <f t="shared" si="49"/>
        <v>0.001633802295</v>
      </c>
      <c r="CY534" s="51">
        <f t="shared" si="50"/>
        <v>0.9897922591</v>
      </c>
      <c r="CZ534" s="51">
        <f t="shared" si="16"/>
        <v>1</v>
      </c>
      <c r="DA534" s="61"/>
      <c r="DB534" s="51">
        <f>(AQ534*Baseline!B$7 + AV534*Baseline!B$11 + BA534*Baseline!B$16 + BF534*Baseline!B$18)</f>
        <v>62348.26044</v>
      </c>
      <c r="DC534" s="51">
        <f>(AR534*Baseline!B$7 + AW534*Baseline!B$11 + BB534*Baseline!B$16 + BG534*Baseline!B$18)</f>
        <v>67272.70739</v>
      </c>
      <c r="DD534" s="51">
        <f>(AS534*Baseline!B$7 + AX534*Baseline!B$11 + BC534*Baseline!B$16 + BH534*Baseline!B$18)</f>
        <v>115508.4164</v>
      </c>
      <c r="DE534" s="51">
        <f>(AT534*Baseline!B$7 + AY534*Baseline!B$11 + BD534*Baseline!B$16 + BI534*Baseline!B$18)</f>
        <v>1259960.539</v>
      </c>
      <c r="DF534" s="51">
        <f t="shared" si="17"/>
        <v>1505089.923</v>
      </c>
      <c r="DG534" s="61"/>
      <c r="DH534" s="51">
        <f t="shared" si="51"/>
        <v>0.04142494044</v>
      </c>
      <c r="DI534" s="51">
        <f t="shared" si="52"/>
        <v>0.04469680272</v>
      </c>
      <c r="DJ534" s="51">
        <f t="shared" si="53"/>
        <v>0.07674519281</v>
      </c>
      <c r="DK534" s="51">
        <f t="shared" si="54"/>
        <v>0.837133064</v>
      </c>
      <c r="DL534" s="51">
        <f t="shared" si="18"/>
        <v>1</v>
      </c>
      <c r="DM534" s="61"/>
      <c r="DN534" s="51">
        <f>DH534 / (Baseline!B$7/Baseline!B$17)</f>
        <v>4.421839927</v>
      </c>
      <c r="DO534" s="51">
        <f>DI534 / (Baseline!B$11/Baseline!B$17)</f>
        <v>1.079002211</v>
      </c>
      <c r="DP534" s="51">
        <f>DJ534 / (Baseline!B$16/Baseline!B$17)</f>
        <v>1.185945158</v>
      </c>
      <c r="DQ534" s="51">
        <f>DK534 / (Baseline!B$18/Baseline!B$17)</f>
        <v>0.9464528328</v>
      </c>
      <c r="DR534" s="79"/>
      <c r="DS534" s="51">
        <f>(AU534*Baseline!B$34)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0.02998646202</v>
      </c>
      <c r="DT534" s="51">
        <f>(AZ534*Baseline!B$34) + (Baseline!D$88*(1-Baseline!D$89)*Baseline!B$35) + (Baseline!D$88*Baseline!D$89*((1-Baseline!D$90)*Baseline!B$40 + Baseline!D$90*Baseline!B$41))</f>
        <v>0.01069400741</v>
      </c>
      <c r="DU534" s="51">
        <f>(BE534*Baseline!B$34) + (Baseline!F$88*(1-Baseline!F$89)*Baseline!B$35) + (Baseline!F$88*Baseline!F$89*((1-Baseline!F$90)*Baseline!B$40 + Baseline!F$90*Baseline!B$41))</f>
        <v>0.01297452511</v>
      </c>
      <c r="DV534" s="51">
        <f>(BJ534*Baseline!B$34) + (Baseline!H$88*(1-Baseline!H$89)*Baseline!B$35) + (Baseline!H$88*Baseline!H$89*((1-Baseline!H$90)*Baseline!B$40 + Baseline!H$90*Baseline!B$41))</f>
        <v>0.009306298024</v>
      </c>
      <c r="DW534" s="51">
        <f>( DS534*Baseline!B$7 + DT534*Baseline!B$11 + DU534*Baseline!B$16 + DV534*Baseline!B$18 ) / Baseline!B$17</f>
        <v>0.009794899171</v>
      </c>
    </row>
    <row r="535">
      <c r="A535" s="4" t="s">
        <v>859</v>
      </c>
      <c r="B535" s="45">
        <f>MIN( MAX( NORMINV( MCrands!B535, (B$5+B$4)/2, (B$5-B$4)/3.29 ), 0 ), 1 )</f>
        <v>0.5839900313</v>
      </c>
      <c r="C535" s="45">
        <f>MAX( NORMINV( MCrands!C535, (C$5+C$4)/2, (C$5-C$4)/3.29 ), 0 )</f>
        <v>2.118705579</v>
      </c>
      <c r="D535" s="41"/>
      <c r="E535" s="43">
        <f>Baseline!B$33 * (C535 * Baseline!B$66*Baseline!B$66/Baseline!B$73 + Baseline!B$52*Baseline!B$52/Baseline!B$74 + Baseline!B$53*Baseline!B$53/Baseline!B$75 + Baseline!B$54*Baseline!B$54/Baseline!B$76)</f>
        <v>0.00001504173059</v>
      </c>
      <c r="F535" s="43">
        <f>Baseline!B$33 * (C535 * Baseline!B$66*Baseline!B$57/Baseline!B$73 + Baseline!B$52*Baseline!B$67/Baseline!B$74 + Baseline!B$53*Baseline!B$55/Baseline!B$75 + Baseline!B$54*Baseline!B$56/Baseline!B$76)</f>
        <v>0.000000199242878</v>
      </c>
      <c r="G535" s="45">
        <f>Baseline!B$33 * (C535 * Baseline!B$66*Baseline!B$58/Baseline!B$73 + Baseline!B$52*Baseline!B$59/Baseline!B$74 + Baseline!B$53*Baseline!B$68/Baseline!B$75 + Baseline!B$54*Baseline!B$60/Baseline!B$76)</f>
        <v>0.0000001670681004</v>
      </c>
      <c r="H535" s="43">
        <f>Baseline!B$33 * (C535 * Baseline!B$66*Baseline!B$61/Baseline!B$73 + Baseline!B$52*Baseline!B$62/Baseline!B$74 + Baseline!B$53*Baseline!B$63/Baseline!B$75 + Baseline!B$54*Baseline!B$69/Baseline!B$76)</f>
        <v>0.000000003244873739</v>
      </c>
      <c r="I535" s="43">
        <f>Baseline!B$33 * (C535 * Baseline!B$57*Baseline!B$66/Baseline!B$73 + Baseline!B$67*Baseline!B$52/Baseline!B$74 + Baseline!B$55*Baseline!B$53/Baseline!B$75 + Baseline!B$56*Baseline!B$54/Baseline!B$76)</f>
        <v>0.000000199242878</v>
      </c>
      <c r="J535" s="45">
        <f>Baseline!B$33 * (C535 * Baseline!B$57*Baseline!B$57/Baseline!B$73 + Baseline!B$67*Baseline!B$67/Baseline!B$74 + Baseline!B$55*Baseline!B$55/Baseline!B$75 + Baseline!B$56*Baseline!B$56/Baseline!B$76)</f>
        <v>0.000001763813701</v>
      </c>
      <c r="K535" s="43">
        <f>Baseline!B$33 * (C535 * Baseline!B$57*Baseline!B$58/Baseline!B$73 + Baseline!B$67*Baseline!B$59/Baseline!B$74 + Baseline!B$55*Baseline!B$68/Baseline!B$75 + Baseline!B$56*Baseline!B$60/Baseline!B$76)</f>
        <v>0.00000001374166736</v>
      </c>
      <c r="L535" s="45">
        <f>Baseline!B$33 * (C535 * Baseline!B$57*Baseline!B$61/Baseline!B$73 + Baseline!B$67*Baseline!B$62/Baseline!B$74 + Baseline!B$55*Baseline!B$63/Baseline!B$75 + Baseline!B$56*Baseline!B$69/Baseline!B$76)</f>
        <v>0.00000001439282661</v>
      </c>
      <c r="M535" s="43">
        <f>Baseline!B$33 * (C535 * Baseline!B$58*Baseline!B$66/Baseline!B$73 + Baseline!B$59*Baseline!B$52/Baseline!B$74 + Baseline!B$68*Baseline!B$53/Baseline!B$75 + Baseline!B$60*Baseline!B$54/Baseline!B$76)</f>
        <v>0.0000001670681004</v>
      </c>
      <c r="N535" s="45">
        <f>Baseline!B$33 * (C535 * Baseline!B$58*Baseline!B$57/Baseline!B$73 + Baseline!B$59*Baseline!B$67/Baseline!B$74 + Baseline!B$68*Baseline!B$55/Baseline!B$75 + Baseline!B$60*Baseline!B$56/Baseline!B$76)</f>
        <v>0.00000001374166736</v>
      </c>
      <c r="O535" s="45">
        <f>Baseline!B$33 * (C535 * Baseline!B$58*Baseline!B$58/Baseline!B$73 + Baseline!B$59*Baseline!B$59/Baseline!B$74 + Baseline!B$68*Baseline!B$68/Baseline!B$75 + Baseline!B$60*Baseline!B$60/Baseline!B$76)</f>
        <v>0.000001324389652</v>
      </c>
      <c r="P535" s="43">
        <f>Baseline!B$33 * (C535 * Baseline!B$58*Baseline!B$61/Baseline!B$73 + Baseline!B$59*Baseline!B$62/Baseline!B$74 + Baseline!B$68*Baseline!B$63/Baseline!B$75 + Baseline!B$60*Baseline!B$69/Baseline!B$76)</f>
        <v>0.000000001646879746</v>
      </c>
      <c r="Q535" s="43">
        <f>Baseline!B$33 * (C535 * Baseline!B$61*Baseline!B$66/Baseline!B$73 + Baseline!B$62*Baseline!B$52/Baseline!B$74 + Baseline!B$63*Baseline!B$53/Baseline!B$75 + Baseline!B$69*Baseline!B$54/Baseline!B$76)</f>
        <v>0.000000003244873739</v>
      </c>
      <c r="R535" s="43">
        <f>Baseline!B$33 * (C535 * Baseline!B$61*Baseline!B$57/Baseline!B$73 + Baseline!B$62*Baseline!B$67/Baseline!B$74 + Baseline!B$63*Baseline!B$55/Baseline!B$75 + Baseline!B$69*Baseline!B$56/Baseline!B$76)</f>
        <v>0.00000001439282661</v>
      </c>
      <c r="S535" s="43">
        <f>Baseline!B$33 * (C535 * Baseline!B$61*Baseline!B$58/Baseline!B$73 + Baseline!B$62*Baseline!B$59/Baseline!B$74 + Baseline!B$63*Baseline!B$68/Baseline!B$75 + Baseline!B$69*Baseline!B$60/Baseline!B$76)</f>
        <v>0.000000001646879746</v>
      </c>
      <c r="T535" s="43">
        <f>Baseline!B$33 * (C535 * Baseline!B$61*Baseline!B$61/Baseline!B$73 + Baseline!B$62*Baseline!B$62/Baseline!B$74 + Baseline!B$63*Baseline!B$63/Baseline!B$75 + Baseline!B$69*Baseline!B$69/Baseline!B$76)</f>
        <v>0.00000009854653889</v>
      </c>
      <c r="U535" s="41"/>
      <c r="V535" s="43">
        <f>E535 * ( Baseline!B$87 * Baseline!B$7 )</f>
        <v>0.1561181218</v>
      </c>
      <c r="W535" s="43">
        <f>F535 * ( Baseline!D$87 * Baseline!B$11 )</f>
        <v>0.003675352814</v>
      </c>
      <c r="X535" s="43">
        <f>G535 * ( Baseline!F$87 * Baseline!B$16 )</f>
        <v>0.005803072028</v>
      </c>
      <c r="Y535" s="43">
        <f>H535 * ( Baseline!H$87 * Baseline!B$18 )</f>
        <v>0.001141135998</v>
      </c>
      <c r="Z535" s="51">
        <f t="shared" si="1"/>
        <v>0.1667376827</v>
      </c>
      <c r="AA535" s="43">
        <f>I535 * ( Baseline!B$87 * Baseline!B$7 )</f>
        <v>0.002067941831</v>
      </c>
      <c r="AB535" s="45">
        <f>J535 * ( Baseline!D$87 * Baseline!B$11 )</f>
        <v>0.03253635821</v>
      </c>
      <c r="AC535" s="45">
        <f>K535 * ( Baseline!F$87 * Baseline!B$16 )</f>
        <v>0.000477313654</v>
      </c>
      <c r="AD535" s="45">
        <f>L535 * ( Baseline!F$87 * Baseline!B$16 )</f>
        <v>0.0004999315209</v>
      </c>
      <c r="AE535" s="51">
        <f t="shared" si="2"/>
        <v>0.03558154522</v>
      </c>
      <c r="AF535" s="51">
        <f>M535 * ( Baseline!B$87 * Baseline!B$7 )</f>
        <v>0.001733999814</v>
      </c>
      <c r="AG535" s="51">
        <f>N535 * ( Baseline!D$87 * Baseline!B$11 )</f>
        <v>0.0002534869818</v>
      </c>
      <c r="AH535" s="51">
        <f>O535 * ( Baseline!F$87 * Baseline!B$16 )</f>
        <v>0.04600236984</v>
      </c>
      <c r="AI535" s="51">
        <f>P535 * ( Baseline!H$87 * Baseline!B$18 )</f>
        <v>0.0005791639099</v>
      </c>
      <c r="AJ535" s="51">
        <f t="shared" si="3"/>
        <v>0.04856902055</v>
      </c>
      <c r="AK535" s="51">
        <f>Q535 * ( Baseline!B$87 * Baseline!B$7 )</f>
        <v>0.00003367854454</v>
      </c>
      <c r="AL535" s="51">
        <f>R535 * ( Baseline!D$87 * Baseline!B$11 )</f>
        <v>0.0002654986533</v>
      </c>
      <c r="AM535" s="51">
        <f>S535 * ( Baseline!F$87 * Baseline!B$16 )</f>
        <v>0.00005720398907</v>
      </c>
      <c r="AN535" s="51">
        <f>T535 * ( Baseline!H$87 * Baseline!B$18 )</f>
        <v>0.03465620298</v>
      </c>
      <c r="AO535" s="51">
        <f t="shared" si="4"/>
        <v>0.03501258417</v>
      </c>
      <c r="AP535" s="61"/>
      <c r="AQ535" s="51">
        <f>V535 * ( (1-Baseline!B$88-Baseline!B$87) + (1-B535)*Baseline!B$88 )</f>
        <v>0.07163462411</v>
      </c>
      <c r="AR535" s="51">
        <f>W535 * ( (1-Baseline!B$88-Baseline!B$87) + (1-B535)*Baseline!B$88 )</f>
        <v>0.001686431493</v>
      </c>
      <c r="AS535" s="51">
        <f>X535 * ( (1-Baseline!B$88-Baseline!B$87) + (1-B535)*Baseline!B$88 )</f>
        <v>0.002662733055</v>
      </c>
      <c r="AT535" s="51">
        <f>Y535 * ( (1-Baseline!B$88-Baseline!B$87) + (1-B535)*Baseline!B$88 )</f>
        <v>0.0005236089654</v>
      </c>
      <c r="AU535" s="51">
        <f t="shared" si="5"/>
        <v>0.07650739762</v>
      </c>
      <c r="AV535" s="51">
        <f>AA535 * ( (1-Baseline!D$88-Baseline!D$87) + (1-B535)*Baseline!D$88 )</f>
        <v>0.001509123701</v>
      </c>
      <c r="AW535" s="51">
        <f>AB535 * ( (1-Baseline!D$88-Baseline!D$87) + (1-B535)*Baseline!D$88 )</f>
        <v>0.02374408631</v>
      </c>
      <c r="AX535" s="51">
        <f>AC535 * ( (1-Baseline!D$88-Baseline!D$87) + (1-B535)*Baseline!D$88 )</f>
        <v>0.0003483295986</v>
      </c>
      <c r="AY535" s="51">
        <f>AD535 * ( (1-Baseline!D$88-Baseline!D$87) + (1-B535)*Baseline!D$88 )</f>
        <v>0.0003648354589</v>
      </c>
      <c r="AZ535" s="51">
        <f t="shared" si="6"/>
        <v>0.02596637507</v>
      </c>
      <c r="BA535" s="51">
        <f>AF535 * ( (1-Baseline!F$88-Baseline!F$87) + (1-Baseline!B$36)*Baseline!F$88 )</f>
        <v>0.001247841754</v>
      </c>
      <c r="BB535" s="51">
        <f>AG535 * ( (1-Baseline!F$88-Baseline!F$87) + (1-Baseline!B$36)*Baseline!F$88 )</f>
        <v>0.0001824173437</v>
      </c>
      <c r="BC535" s="51">
        <f>AH535 * ( (1-Baseline!F$88-Baseline!F$87) + (1-Baseline!B$36)*Baseline!F$88 )</f>
        <v>0.03310477741</v>
      </c>
      <c r="BD535" s="51">
        <f>AI535 * ( (1-Baseline!F$88-Baseline!F$87) + (1-Baseline!B$36)*Baseline!F$88 )</f>
        <v>0.0004167848828</v>
      </c>
      <c r="BE535" s="51">
        <f t="shared" si="7"/>
        <v>0.03495182139</v>
      </c>
      <c r="BF535" s="51">
        <f>AK535 * ( (1-Baseline!H$88-Baseline!H$87) + (1-Baseline!B$36)*Baseline!H$88 )</f>
        <v>0.00002668418441</v>
      </c>
      <c r="BG535" s="51">
        <f>AL535 * ( (1-Baseline!H$88-Baseline!H$87) + (1-Baseline!B$36)*Baseline!H$88 )</f>
        <v>0.000210359893</v>
      </c>
      <c r="BH535" s="51">
        <f>AM535 * ( (1-Baseline!H$88-Baseline!H$87) + (1-Baseline!B$36)*Baseline!H$88 )</f>
        <v>0.00004532386462</v>
      </c>
      <c r="BI535" s="51">
        <f>AN535 * ( (1-Baseline!H$88-Baseline!H$87) + (1-Baseline!B$36)*Baseline!H$88 )</f>
        <v>0.02745880274</v>
      </c>
      <c r="BJ535" s="51">
        <f t="shared" si="8"/>
        <v>0.02774117069</v>
      </c>
      <c r="BK535" s="61"/>
      <c r="BL535" s="51">
        <f t="shared" si="19"/>
        <v>0.9363097731</v>
      </c>
      <c r="BM535" s="51">
        <f t="shared" si="20"/>
        <v>0.02204272457</v>
      </c>
      <c r="BN535" s="51">
        <f t="shared" si="21"/>
        <v>0.03480360249</v>
      </c>
      <c r="BO535" s="51">
        <f t="shared" si="22"/>
        <v>0.006843899827</v>
      </c>
      <c r="BP535" s="51">
        <f t="shared" si="9"/>
        <v>1</v>
      </c>
      <c r="BQ535" s="51">
        <f t="shared" si="23"/>
        <v>0.05811838182</v>
      </c>
      <c r="BR535" s="51">
        <f t="shared" si="24"/>
        <v>0.9144166734</v>
      </c>
      <c r="BS535" s="51">
        <f t="shared" si="25"/>
        <v>0.01341464096</v>
      </c>
      <c r="BT535" s="51">
        <f t="shared" si="26"/>
        <v>0.01405030382</v>
      </c>
      <c r="BU535" s="51">
        <f t="shared" si="10"/>
        <v>1</v>
      </c>
      <c r="BV535" s="51">
        <f t="shared" si="27"/>
        <v>0.03570176616</v>
      </c>
      <c r="BW535" s="51">
        <f t="shared" si="28"/>
        <v>0.005219108373</v>
      </c>
      <c r="BX535" s="51">
        <f t="shared" si="29"/>
        <v>0.9471545714</v>
      </c>
      <c r="BY535" s="51">
        <f t="shared" si="30"/>
        <v>0.01192455403</v>
      </c>
      <c r="BZ535" s="51">
        <f t="shared" si="11"/>
        <v>1</v>
      </c>
      <c r="CA535" s="51">
        <f t="shared" si="31"/>
        <v>0.0009618982815</v>
      </c>
      <c r="CB535" s="51">
        <f t="shared" si="32"/>
        <v>0.007582949377</v>
      </c>
      <c r="CC535" s="51">
        <f t="shared" si="33"/>
        <v>0.001633812255</v>
      </c>
      <c r="CD535" s="51">
        <f t="shared" si="34"/>
        <v>0.9898213401</v>
      </c>
      <c r="CE535" s="51">
        <f t="shared" si="12"/>
        <v>1</v>
      </c>
      <c r="CF535" s="61"/>
      <c r="CG535" s="51">
        <f t="shared" si="35"/>
        <v>0.9363097731</v>
      </c>
      <c r="CH535" s="51">
        <f t="shared" si="36"/>
        <v>0.02204272457</v>
      </c>
      <c r="CI535" s="51">
        <f t="shared" si="37"/>
        <v>0.03480360249</v>
      </c>
      <c r="CJ535" s="51">
        <f t="shared" si="38"/>
        <v>0.006843899827</v>
      </c>
      <c r="CK535" s="51">
        <f t="shared" si="13"/>
        <v>1</v>
      </c>
      <c r="CL535" s="51">
        <f t="shared" si="39"/>
        <v>0.05811838182</v>
      </c>
      <c r="CM535" s="51">
        <f t="shared" si="40"/>
        <v>0.9144166734</v>
      </c>
      <c r="CN535" s="51">
        <f t="shared" si="41"/>
        <v>0.01341464096</v>
      </c>
      <c r="CO535" s="51">
        <f t="shared" si="42"/>
        <v>0.01405030382</v>
      </c>
      <c r="CP535" s="51">
        <f t="shared" si="14"/>
        <v>1</v>
      </c>
      <c r="CQ535" s="51">
        <f t="shared" si="43"/>
        <v>0.03570176616</v>
      </c>
      <c r="CR535" s="51">
        <f t="shared" si="44"/>
        <v>0.005219108373</v>
      </c>
      <c r="CS535" s="51">
        <f t="shared" si="45"/>
        <v>0.9471545714</v>
      </c>
      <c r="CT535" s="51">
        <f t="shared" si="46"/>
        <v>0.01192455403</v>
      </c>
      <c r="CU535" s="51">
        <f t="shared" si="15"/>
        <v>1</v>
      </c>
      <c r="CV535" s="51">
        <f t="shared" si="47"/>
        <v>0.0009618982815</v>
      </c>
      <c r="CW535" s="51">
        <f t="shared" si="48"/>
        <v>0.007582949377</v>
      </c>
      <c r="CX535" s="51">
        <f t="shared" si="49"/>
        <v>0.001633812255</v>
      </c>
      <c r="CY535" s="51">
        <f t="shared" si="50"/>
        <v>0.9898213401</v>
      </c>
      <c r="CZ535" s="51">
        <f t="shared" si="16"/>
        <v>1</v>
      </c>
      <c r="DA535" s="61"/>
      <c r="DB535" s="51">
        <f>(AQ535*Baseline!B$7 + AV535*Baseline!B$11 + BA535*Baseline!B$16 + BF535*Baseline!B$18)</f>
        <v>43381.58751</v>
      </c>
      <c r="DC535" s="51">
        <f>(AR535*Baseline!B$7 + AW535*Baseline!B$11 + BB535*Baseline!B$16 + BG535*Baseline!B$18)</f>
        <v>61982.07846</v>
      </c>
      <c r="DD535" s="51">
        <f>(AS535*Baseline!B$7 + AX535*Baseline!B$11 + BC535*Baseline!B$16 + BH535*Baseline!B$18)</f>
        <v>115021.1482</v>
      </c>
      <c r="DE535" s="51">
        <f>(AT535*Baseline!B$7 + AY535*Baseline!B$11 + BD535*Baseline!B$16 + BI535*Baseline!B$18)</f>
        <v>1259793.652</v>
      </c>
      <c r="DF535" s="51">
        <f t="shared" si="17"/>
        <v>1480178.466</v>
      </c>
      <c r="DG535" s="61"/>
      <c r="DH535" s="51">
        <f t="shared" si="51"/>
        <v>0.02930834929</v>
      </c>
      <c r="DI535" s="51">
        <f t="shared" si="52"/>
        <v>0.04187473326</v>
      </c>
      <c r="DJ535" s="51">
        <f t="shared" si="53"/>
        <v>0.07770762159</v>
      </c>
      <c r="DK535" s="51">
        <f t="shared" si="54"/>
        <v>0.8511092959</v>
      </c>
      <c r="DL535" s="51">
        <f t="shared" si="18"/>
        <v>1</v>
      </c>
      <c r="DM535" s="61"/>
      <c r="DN535" s="51">
        <f>DH535 / (Baseline!B$7/Baseline!B$17)</f>
        <v>3.128473517</v>
      </c>
      <c r="DO535" s="51">
        <f>DI535 / (Baseline!B$11/Baseline!B$17)</f>
        <v>1.010876103</v>
      </c>
      <c r="DP535" s="51">
        <f>DJ535 / (Baseline!B$16/Baseline!B$17)</f>
        <v>1.200817591</v>
      </c>
      <c r="DQ535" s="51">
        <f>DK535 / (Baseline!B$18/Baseline!B$17)</f>
        <v>0.9622541967</v>
      </c>
      <c r="DR535" s="79"/>
      <c r="DS535" s="51">
        <f>(AU535*Baseline!B$34)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0.02400564089</v>
      </c>
      <c r="DT535" s="51">
        <f>(AZ535*Baseline!B$34) + (Baseline!D$88*(1-Baseline!D$89)*Baseline!B$35) + (Baseline!D$88*Baseline!D$89*((1-Baseline!D$90)*Baseline!B$40 + Baseline!D$90*Baseline!B$41))</f>
        <v>0.01030852426</v>
      </c>
      <c r="DU535" s="51">
        <f>(BE535*Baseline!B$34) + (Baseline!F$88*(1-Baseline!F$89)*Baseline!B$35) + (Baseline!F$88*Baseline!F$89*((1-Baseline!F$90)*Baseline!B$40 + Baseline!F$90*Baseline!B$41))</f>
        <v>0.01297341321</v>
      </c>
      <c r="DV535" s="51">
        <f>(BJ535*Baseline!B$34) + (Baseline!H$88*(1-Baseline!H$89)*Baseline!B$35) + (Baseline!H$88*Baseline!H$89*((1-Baseline!H$90)*Baseline!B$40 + Baseline!H$90*Baseline!B$41))</f>
        <v>0.009306175603</v>
      </c>
      <c r="DW535" s="51">
        <f>( DS535*Baseline!B$7 + DT535*Baseline!B$11 + DU535*Baseline!B$16 + DV535*Baseline!B$18 ) / Baseline!B$17</f>
        <v>0.009722720725</v>
      </c>
    </row>
    <row r="536">
      <c r="A536" s="4" t="s">
        <v>860</v>
      </c>
      <c r="B536" s="45">
        <f>MIN( MAX( NORMINV( MCrands!B536, (B$5+B$4)/2, (B$5-B$4)/3.29 ), 0 ), 1 )</f>
        <v>0.5447510897</v>
      </c>
      <c r="C536" s="45">
        <f>MAX( NORMINV( MCrands!C536, (C$5+C$4)/2, (C$5-C$4)/3.29 ), 0 )</f>
        <v>2.697748179</v>
      </c>
      <c r="D536" s="41"/>
      <c r="E536" s="43">
        <f>Baseline!B$33 * (C536 * Baseline!B$66*Baseline!B$66/Baseline!B$73 + Baseline!B$52*Baseline!B$52/Baseline!B$74 + Baseline!B$53*Baseline!B$53/Baseline!B$75 + Baseline!B$54*Baseline!B$54/Baseline!B$76)</f>
        <v>0.0000191413661</v>
      </c>
      <c r="F536" s="43">
        <f>Baseline!B$33 * (C536 * Baseline!B$66*Baseline!B$57/Baseline!B$73 + Baseline!B$52*Baseline!B$67/Baseline!B$74 + Baseline!B$53*Baseline!B$55/Baseline!B$75 + Baseline!B$54*Baseline!B$56/Baseline!B$76)</f>
        <v>0.0000001998901889</v>
      </c>
      <c r="G536" s="45">
        <f>Baseline!B$33 * (C536 * Baseline!B$66*Baseline!B$58/Baseline!B$73 + Baseline!B$52*Baseline!B$59/Baseline!B$74 + Baseline!B$53*Baseline!B$68/Baseline!B$75 + Baseline!B$54*Baseline!B$60/Baseline!B$76)</f>
        <v>0.0000001686594063</v>
      </c>
      <c r="H536" s="43">
        <f>Baseline!B$33 * (C536 * Baseline!B$66*Baseline!B$61/Baseline!B$73 + Baseline!B$52*Baseline!B$62/Baseline!B$74 + Baseline!B$53*Baseline!B$63/Baseline!B$75 + Baseline!B$54*Baseline!B$69/Baseline!B$76)</f>
        <v>0.000000003404004328</v>
      </c>
      <c r="I536" s="43">
        <f>Baseline!B$33 * (C536 * Baseline!B$57*Baseline!B$66/Baseline!B$73 + Baseline!B$67*Baseline!B$52/Baseline!B$74 + Baseline!B$55*Baseline!B$53/Baseline!B$75 + Baseline!B$56*Baseline!B$54/Baseline!B$76)</f>
        <v>0.0000001998901889</v>
      </c>
      <c r="J536" s="45">
        <f>Baseline!B$33 * (C536 * Baseline!B$57*Baseline!B$57/Baseline!B$73 + Baseline!B$67*Baseline!B$67/Baseline!B$74 + Baseline!B$55*Baseline!B$55/Baseline!B$75 + Baseline!B$56*Baseline!B$56/Baseline!B$76)</f>
        <v>0.000001763813804</v>
      </c>
      <c r="K536" s="43">
        <f>Baseline!B$33 * (C536 * Baseline!B$57*Baseline!B$58/Baseline!B$73 + Baseline!B$67*Baseline!B$59/Baseline!B$74 + Baseline!B$55*Baseline!B$68/Baseline!B$75 + Baseline!B$56*Baseline!B$60/Baseline!B$76)</f>
        <v>0.00000001374191862</v>
      </c>
      <c r="L536" s="45">
        <f>Baseline!B$33 * (C536 * Baseline!B$57*Baseline!B$61/Baseline!B$73 + Baseline!B$67*Baseline!B$62/Baseline!B$74 + Baseline!B$55*Baseline!B$63/Baseline!B$75 + Baseline!B$56*Baseline!B$69/Baseline!B$76)</f>
        <v>0.00000001439285174</v>
      </c>
      <c r="M536" s="43">
        <f>Baseline!B$33 * (C536 * Baseline!B$58*Baseline!B$66/Baseline!B$73 + Baseline!B$59*Baseline!B$52/Baseline!B$74 + Baseline!B$68*Baseline!B$53/Baseline!B$75 + Baseline!B$60*Baseline!B$54/Baseline!B$76)</f>
        <v>0.0000001686594063</v>
      </c>
      <c r="N536" s="45">
        <f>Baseline!B$33 * (C536 * Baseline!B$58*Baseline!B$57/Baseline!B$73 + Baseline!B$59*Baseline!B$67/Baseline!B$74 + Baseline!B$68*Baseline!B$55/Baseline!B$75 + Baseline!B$60*Baseline!B$56/Baseline!B$76)</f>
        <v>0.00000001374191862</v>
      </c>
      <c r="O536" s="45">
        <f>Baseline!B$33 * (C536 * Baseline!B$58*Baseline!B$58/Baseline!B$73 + Baseline!B$59*Baseline!B$59/Baseline!B$74 + Baseline!B$68*Baseline!B$68/Baseline!B$75 + Baseline!B$60*Baseline!B$60/Baseline!B$76)</f>
        <v>0.00000132439027</v>
      </c>
      <c r="P536" s="43">
        <f>Baseline!B$33 * (C536 * Baseline!B$58*Baseline!B$61/Baseline!B$73 + Baseline!B$59*Baseline!B$62/Baseline!B$74 + Baseline!B$68*Baseline!B$63/Baseline!B$75 + Baseline!B$60*Baseline!B$69/Baseline!B$76)</f>
        <v>0.000000001646941514</v>
      </c>
      <c r="Q536" s="43">
        <f>Baseline!B$33 * (C536 * Baseline!B$61*Baseline!B$66/Baseline!B$73 + Baseline!B$62*Baseline!B$52/Baseline!B$74 + Baseline!B$63*Baseline!B$53/Baseline!B$75 + Baseline!B$69*Baseline!B$54/Baseline!B$76)</f>
        <v>0.000000003404004328</v>
      </c>
      <c r="R536" s="43">
        <f>Baseline!B$33 * (C536 * Baseline!B$61*Baseline!B$57/Baseline!B$73 + Baseline!B$62*Baseline!B$67/Baseline!B$74 + Baseline!B$63*Baseline!B$55/Baseline!B$75 + Baseline!B$69*Baseline!B$56/Baseline!B$76)</f>
        <v>0.00000001439285174</v>
      </c>
      <c r="S536" s="43">
        <f>Baseline!B$33 * (C536 * Baseline!B$61*Baseline!B$58/Baseline!B$73 + Baseline!B$62*Baseline!B$59/Baseline!B$74 + Baseline!B$63*Baseline!B$68/Baseline!B$75 + Baseline!B$69*Baseline!B$60/Baseline!B$76)</f>
        <v>0.000000001646941514</v>
      </c>
      <c r="T536" s="43">
        <f>Baseline!B$33 * (C536 * Baseline!B$61*Baseline!B$61/Baseline!B$73 + Baseline!B$62*Baseline!B$62/Baseline!B$74 + Baseline!B$63*Baseline!B$63/Baseline!B$75 + Baseline!B$69*Baseline!B$69/Baseline!B$76)</f>
        <v>0.00000009854654506</v>
      </c>
      <c r="U536" s="41"/>
      <c r="V536" s="43">
        <f>E536 * ( Baseline!B$87 * Baseline!B$7 )</f>
        <v>0.1986682387</v>
      </c>
      <c r="W536" s="43">
        <f>F536 * ( Baseline!D$87 * Baseline!B$11 )</f>
        <v>0.003687293496</v>
      </c>
      <c r="X536" s="43">
        <f>G536 * ( Baseline!F$87 * Baseline!B$16 )</f>
        <v>0.005858345672</v>
      </c>
      <c r="Y536" s="43">
        <f>H536 * ( Baseline!H$87 * Baseline!B$18 )</f>
        <v>0.001197098003</v>
      </c>
      <c r="Z536" s="51">
        <f t="shared" si="1"/>
        <v>0.2094109759</v>
      </c>
      <c r="AA536" s="43">
        <f>I536 * ( Baseline!B$87 * Baseline!B$7 )</f>
        <v>0.00207466027</v>
      </c>
      <c r="AB536" s="45">
        <f>J536 * ( Baseline!D$87 * Baseline!B$11 )</f>
        <v>0.0325363601</v>
      </c>
      <c r="AC536" s="45">
        <f>K536 * ( Baseline!F$87 * Baseline!B$16 )</f>
        <v>0.0004773223814</v>
      </c>
      <c r="AD536" s="45">
        <f>L536 * ( Baseline!F$87 * Baseline!B$16 )</f>
        <v>0.0004999323936</v>
      </c>
      <c r="AE536" s="51">
        <f t="shared" si="2"/>
        <v>0.03558827514</v>
      </c>
      <c r="AF536" s="51">
        <f>M536 * ( Baseline!B$87 * Baseline!B$7 )</f>
        <v>0.001750515978</v>
      </c>
      <c r="AG536" s="51">
        <f>N536 * ( Baseline!D$87 * Baseline!B$11 )</f>
        <v>0.0002534916167</v>
      </c>
      <c r="AH536" s="51">
        <f>O536 * ( Baseline!F$87 * Baseline!B$16 )</f>
        <v>0.0460023913</v>
      </c>
      <c r="AI536" s="51">
        <f>P536 * ( Baseline!H$87 * Baseline!B$18 )</f>
        <v>0.000579185632</v>
      </c>
      <c r="AJ536" s="51">
        <f t="shared" si="3"/>
        <v>0.04858558452</v>
      </c>
      <c r="AK536" s="51">
        <f>Q536 * ( Baseline!B$87 * Baseline!B$7 )</f>
        <v>0.00003533016092</v>
      </c>
      <c r="AL536" s="51">
        <f>R536 * ( Baseline!D$87 * Baseline!B$11 )</f>
        <v>0.0002654991168</v>
      </c>
      <c r="AM536" s="51">
        <f>S536 * ( Baseline!F$87 * Baseline!B$16 )</f>
        <v>0.00005720613456</v>
      </c>
      <c r="AN536" s="51">
        <f>T536 * ( Baseline!H$87 * Baseline!B$18 )</f>
        <v>0.03465620515</v>
      </c>
      <c r="AO536" s="51">
        <f t="shared" si="4"/>
        <v>0.03501424056</v>
      </c>
      <c r="AP536" s="61"/>
      <c r="AQ536" s="51">
        <f>V536 * ( (1-Baseline!B$88-Baseline!B$87) + (1-B536)*Baseline!B$88 )</f>
        <v>0.09809672022</v>
      </c>
      <c r="AR536" s="51">
        <f>W536 * ( (1-Baseline!B$88-Baseline!B$87) + (1-B536)*Baseline!B$88 )</f>
        <v>0.001820680551</v>
      </c>
      <c r="AS536" s="51">
        <f>X536 * ( (1-Baseline!B$88-Baseline!B$87) + (1-B536)*Baseline!B$88 )</f>
        <v>0.002892684306</v>
      </c>
      <c r="AT536" s="51">
        <f>Y536 * ( (1-Baseline!B$88-Baseline!B$87) + (1-B536)*Baseline!B$88 )</f>
        <v>0.0005910929128</v>
      </c>
      <c r="AU536" s="51">
        <f t="shared" si="5"/>
        <v>0.103401178</v>
      </c>
      <c r="AV536" s="51">
        <f>AA536 * ( (1-Baseline!D$88-Baseline!D$87) + (1-B536)*Baseline!D$88 )</f>
        <v>0.00155049717</v>
      </c>
      <c r="AW536" s="51">
        <f>AB536 * ( (1-Baseline!D$88-Baseline!D$87) + (1-B536)*Baseline!D$88 )</f>
        <v>0.02431604585</v>
      </c>
      <c r="AX536" s="51">
        <f>AC536 * ( (1-Baseline!D$88-Baseline!D$87) + (1-B536)*Baseline!D$88 )</f>
        <v>0.0003567268396</v>
      </c>
      <c r="AY536" s="51">
        <f>AD536 * ( (1-Baseline!D$88-Baseline!D$87) + (1-B536)*Baseline!D$88 )</f>
        <v>0.0003736244303</v>
      </c>
      <c r="AZ536" s="51">
        <f t="shared" si="6"/>
        <v>0.02659689429</v>
      </c>
      <c r="BA536" s="51">
        <f>AF536 * ( (1-Baseline!F$88-Baseline!F$87) + (1-Baseline!B$36)*Baseline!F$88 )</f>
        <v>0.001259727314</v>
      </c>
      <c r="BB536" s="51">
        <f>AG536 * ( (1-Baseline!F$88-Baseline!F$87) + (1-Baseline!B$36)*Baseline!F$88 )</f>
        <v>0.0001824206791</v>
      </c>
      <c r="BC536" s="51">
        <f>AH536 * ( (1-Baseline!F$88-Baseline!F$87) + (1-Baseline!B$36)*Baseline!F$88 )</f>
        <v>0.03310479285</v>
      </c>
      <c r="BD536" s="51">
        <f>AI536 * ( (1-Baseline!F$88-Baseline!F$87) + (1-Baseline!B$36)*Baseline!F$88 )</f>
        <v>0.0004168005147</v>
      </c>
      <c r="BE536" s="51">
        <f t="shared" si="7"/>
        <v>0.03496374136</v>
      </c>
      <c r="BF536" s="51">
        <f>AK536 * ( (1-Baseline!H$88-Baseline!H$87) + (1-Baseline!B$36)*Baseline!H$88 )</f>
        <v>0.0000279927931</v>
      </c>
      <c r="BG536" s="51">
        <f>AL536 * ( (1-Baseline!H$88-Baseline!H$87) + (1-Baseline!B$36)*Baseline!H$88 )</f>
        <v>0.0002103602602</v>
      </c>
      <c r="BH536" s="51">
        <f>AM536 * ( (1-Baseline!H$88-Baseline!H$87) + (1-Baseline!B$36)*Baseline!H$88 )</f>
        <v>0.00004532556454</v>
      </c>
      <c r="BI536" s="51">
        <f>AN536 * ( (1-Baseline!H$88-Baseline!H$87) + (1-Baseline!B$36)*Baseline!H$88 )</f>
        <v>0.02745880447</v>
      </c>
      <c r="BJ536" s="51">
        <f t="shared" si="8"/>
        <v>0.02774248308</v>
      </c>
      <c r="BK536" s="61"/>
      <c r="BL536" s="51">
        <f t="shared" si="19"/>
        <v>0.9487002191</v>
      </c>
      <c r="BM536" s="51">
        <f t="shared" si="20"/>
        <v>0.01760792852</v>
      </c>
      <c r="BN536" s="51">
        <f t="shared" si="21"/>
        <v>0.02797535156</v>
      </c>
      <c r="BO536" s="51">
        <f t="shared" si="22"/>
        <v>0.005716500762</v>
      </c>
      <c r="BP536" s="51">
        <f t="shared" si="9"/>
        <v>1</v>
      </c>
      <c r="BQ536" s="51">
        <f t="shared" si="23"/>
        <v>0.05829617372</v>
      </c>
      <c r="BR536" s="51">
        <f t="shared" si="24"/>
        <v>0.9142438055</v>
      </c>
      <c r="BS536" s="51">
        <f t="shared" si="25"/>
        <v>0.01341234942</v>
      </c>
      <c r="BT536" s="51">
        <f t="shared" si="26"/>
        <v>0.01404767136</v>
      </c>
      <c r="BU536" s="51">
        <f t="shared" si="10"/>
        <v>1</v>
      </c>
      <c r="BV536" s="51">
        <f t="shared" si="27"/>
        <v>0.03602953417</v>
      </c>
      <c r="BW536" s="51">
        <f t="shared" si="28"/>
        <v>0.005217424451</v>
      </c>
      <c r="BX536" s="51">
        <f t="shared" si="29"/>
        <v>0.9468321056</v>
      </c>
      <c r="BY536" s="51">
        <f t="shared" si="30"/>
        <v>0.01192093576</v>
      </c>
      <c r="BZ536" s="51">
        <f t="shared" si="11"/>
        <v>1</v>
      </c>
      <c r="CA536" s="51">
        <f t="shared" si="31"/>
        <v>0.001009022625</v>
      </c>
      <c r="CB536" s="51">
        <f t="shared" si="32"/>
        <v>0.007582603892</v>
      </c>
      <c r="CC536" s="51">
        <f t="shared" si="33"/>
        <v>0.00163379624</v>
      </c>
      <c r="CD536" s="51">
        <f t="shared" si="34"/>
        <v>0.9897745772</v>
      </c>
      <c r="CE536" s="51">
        <f t="shared" si="12"/>
        <v>1</v>
      </c>
      <c r="CF536" s="61"/>
      <c r="CG536" s="51">
        <f t="shared" si="35"/>
        <v>0.9487002191</v>
      </c>
      <c r="CH536" s="51">
        <f t="shared" si="36"/>
        <v>0.01760792852</v>
      </c>
      <c r="CI536" s="51">
        <f t="shared" si="37"/>
        <v>0.02797535156</v>
      </c>
      <c r="CJ536" s="51">
        <f t="shared" si="38"/>
        <v>0.005716500762</v>
      </c>
      <c r="CK536" s="51">
        <f t="shared" si="13"/>
        <v>1</v>
      </c>
      <c r="CL536" s="51">
        <f t="shared" si="39"/>
        <v>0.05829617372</v>
      </c>
      <c r="CM536" s="51">
        <f t="shared" si="40"/>
        <v>0.9142438055</v>
      </c>
      <c r="CN536" s="51">
        <f t="shared" si="41"/>
        <v>0.01341234942</v>
      </c>
      <c r="CO536" s="51">
        <f t="shared" si="42"/>
        <v>0.01404767136</v>
      </c>
      <c r="CP536" s="51">
        <f t="shared" si="14"/>
        <v>1</v>
      </c>
      <c r="CQ536" s="51">
        <f t="shared" si="43"/>
        <v>0.03602953417</v>
      </c>
      <c r="CR536" s="51">
        <f t="shared" si="44"/>
        <v>0.005217424451</v>
      </c>
      <c r="CS536" s="51">
        <f t="shared" si="45"/>
        <v>0.9468321056</v>
      </c>
      <c r="CT536" s="51">
        <f t="shared" si="46"/>
        <v>0.01192093576</v>
      </c>
      <c r="CU536" s="51">
        <f t="shared" si="15"/>
        <v>1</v>
      </c>
      <c r="CV536" s="51">
        <f t="shared" si="47"/>
        <v>0.001009022625</v>
      </c>
      <c r="CW536" s="51">
        <f t="shared" si="48"/>
        <v>0.007582603892</v>
      </c>
      <c r="CX536" s="51">
        <f t="shared" si="49"/>
        <v>0.00163379624</v>
      </c>
      <c r="CY536" s="51">
        <f t="shared" si="50"/>
        <v>0.9897745772</v>
      </c>
      <c r="CZ536" s="51">
        <f t="shared" si="16"/>
        <v>1</v>
      </c>
      <c r="DA536" s="61"/>
      <c r="DB536" s="51">
        <f>(AQ536*Baseline!B$7 + AV536*Baseline!B$11 + BA536*Baseline!B$16 + BF536*Baseline!B$18)</f>
        <v>56404.1729</v>
      </c>
      <c r="DC536" s="51">
        <f>(AR536*Baseline!B$7 + AW536*Baseline!B$11 + BB536*Baseline!B$16 + BG536*Baseline!B$18)</f>
        <v>63273.81536</v>
      </c>
      <c r="DD536" s="51">
        <f>(AS536*Baseline!B$7 + AX536*Baseline!B$11 + BC536*Baseline!B$16 + BH536*Baseline!B$18)</f>
        <v>115150.8124</v>
      </c>
      <c r="DE536" s="51">
        <f>(AT536*Baseline!B$7 + AY536*Baseline!B$11 + BD536*Baseline!B$16 + BI536*Baseline!B$18)</f>
        <v>1259845.362</v>
      </c>
      <c r="DF536" s="51">
        <f t="shared" si="17"/>
        <v>1494674.162</v>
      </c>
      <c r="DG536" s="61"/>
      <c r="DH536" s="51">
        <f t="shared" si="51"/>
        <v>0.03773676854</v>
      </c>
      <c r="DI536" s="51">
        <f t="shared" si="52"/>
        <v>0.04233284883</v>
      </c>
      <c r="DJ536" s="51">
        <f t="shared" si="53"/>
        <v>0.07704074595</v>
      </c>
      <c r="DK536" s="51">
        <f t="shared" si="54"/>
        <v>0.8428896367</v>
      </c>
      <c r="DL536" s="51">
        <f t="shared" si="18"/>
        <v>1</v>
      </c>
      <c r="DM536" s="61"/>
      <c r="DN536" s="51">
        <f>DH536 / (Baseline!B$7/Baseline!B$17)</f>
        <v>4.028151835</v>
      </c>
      <c r="DO536" s="51">
        <f>DI536 / (Baseline!B$11/Baseline!B$17)</f>
        <v>1.021935232</v>
      </c>
      <c r="DP536" s="51">
        <f>DJ536 / (Baseline!B$16/Baseline!B$17)</f>
        <v>1.190512347</v>
      </c>
      <c r="DQ536" s="51">
        <f>DK536 / (Baseline!B$18/Baseline!B$17)</f>
        <v>0.9529611464</v>
      </c>
      <c r="DR536" s="79"/>
      <c r="DS536" s="51">
        <f>(AU536*Baseline!B$34)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0.02803970795</v>
      </c>
      <c r="DT536" s="51">
        <f>(AZ536*Baseline!B$34) + (Baseline!D$88*(1-Baseline!D$89)*Baseline!B$35) + (Baseline!D$88*Baseline!D$89*((1-Baseline!D$90)*Baseline!B$40 + Baseline!D$90*Baseline!B$41))</f>
        <v>0.01040310214</v>
      </c>
      <c r="DU536" s="51">
        <f>(BE536*Baseline!B$34) + (Baseline!F$88*(1-Baseline!F$89)*Baseline!B$35) + (Baseline!F$88*Baseline!F$89*((1-Baseline!F$90)*Baseline!B$40 + Baseline!F$90*Baseline!B$41))</f>
        <v>0.0129752012</v>
      </c>
      <c r="DV536" s="51">
        <f>(BJ536*Baseline!B$34) + (Baseline!H$88*(1-Baseline!H$89)*Baseline!B$35) + (Baseline!H$88*Baseline!H$89*((1-Baseline!H$90)*Baseline!B$40 + Baseline!H$90*Baseline!B$41))</f>
        <v>0.009306372462</v>
      </c>
      <c r="DW536" s="51">
        <f>( DS536*Baseline!B$7 + DT536*Baseline!B$11 + DU536*Baseline!B$16 + DV536*Baseline!B$18 ) / Baseline!B$17</f>
        <v>0.009764720549</v>
      </c>
    </row>
    <row r="537">
      <c r="A537" s="4" t="s">
        <v>861</v>
      </c>
      <c r="B537" s="45">
        <f>MIN( MAX( NORMINV( MCrands!B537, (B$5+B$4)/2, (B$5-B$4)/3.29 ), 0 ), 1 )</f>
        <v>0.5244608142</v>
      </c>
      <c r="C537" s="45">
        <f>MAX( NORMINV( MCrands!C537, (C$5+C$4)/2, (C$5-C$4)/3.29 ), 0 )</f>
        <v>2.798213546</v>
      </c>
      <c r="D537" s="41"/>
      <c r="E537" s="43">
        <f>Baseline!B$33 * (C537 * Baseline!B$66*Baseline!B$66/Baseline!B$73 + Baseline!B$52*Baseline!B$52/Baseline!B$74 + Baseline!B$53*Baseline!B$53/Baseline!B$75 + Baseline!B$54*Baseline!B$54/Baseline!B$76)</f>
        <v>0.00001985266331</v>
      </c>
      <c r="F537" s="43">
        <f>Baseline!B$33 * (C537 * Baseline!B$66*Baseline!B$57/Baseline!B$73 + Baseline!B$52*Baseline!B$67/Baseline!B$74 + Baseline!B$53*Baseline!B$55/Baseline!B$75 + Baseline!B$54*Baseline!B$56/Baseline!B$76)</f>
        <v>0.000000200002499</v>
      </c>
      <c r="G537" s="45">
        <f>Baseline!B$33 * (C537 * Baseline!B$66*Baseline!B$58/Baseline!B$73 + Baseline!B$52*Baseline!B$59/Baseline!B$74 + Baseline!B$53*Baseline!B$68/Baseline!B$75 + Baseline!B$54*Baseline!B$60/Baseline!B$76)</f>
        <v>0.0000001689355019</v>
      </c>
      <c r="H537" s="43">
        <f>Baseline!B$33 * (C537 * Baseline!B$66*Baseline!B$61/Baseline!B$73 + Baseline!B$52*Baseline!B$62/Baseline!B$74 + Baseline!B$53*Baseline!B$63/Baseline!B$75 + Baseline!B$54*Baseline!B$69/Baseline!B$76)</f>
        <v>0.000000003431613891</v>
      </c>
      <c r="I537" s="43">
        <f>Baseline!B$33 * (C537 * Baseline!B$57*Baseline!B$66/Baseline!B$73 + Baseline!B$67*Baseline!B$52/Baseline!B$74 + Baseline!B$55*Baseline!B$53/Baseline!B$75 + Baseline!B$56*Baseline!B$54/Baseline!B$76)</f>
        <v>0.000000200002499</v>
      </c>
      <c r="J537" s="45">
        <f>Baseline!B$33 * (C537 * Baseline!B$57*Baseline!B$57/Baseline!B$73 + Baseline!B$67*Baseline!B$67/Baseline!B$74 + Baseline!B$55*Baseline!B$55/Baseline!B$75 + Baseline!B$56*Baseline!B$56/Baseline!B$76)</f>
        <v>0.000001763813821</v>
      </c>
      <c r="K537" s="43">
        <f>Baseline!B$33 * (C537 * Baseline!B$57*Baseline!B$58/Baseline!B$73 + Baseline!B$67*Baseline!B$59/Baseline!B$74 + Baseline!B$55*Baseline!B$68/Baseline!B$75 + Baseline!B$56*Baseline!B$60/Baseline!B$76)</f>
        <v>0.00000001374196221</v>
      </c>
      <c r="L537" s="45">
        <f>Baseline!B$33 * (C537 * Baseline!B$57*Baseline!B$61/Baseline!B$73 + Baseline!B$67*Baseline!B$62/Baseline!B$74 + Baseline!B$55*Baseline!B$63/Baseline!B$75 + Baseline!B$56*Baseline!B$69/Baseline!B$76)</f>
        <v>0.0000000143928561</v>
      </c>
      <c r="M537" s="43">
        <f>Baseline!B$33 * (C537 * Baseline!B$58*Baseline!B$66/Baseline!B$73 + Baseline!B$59*Baseline!B$52/Baseline!B$74 + Baseline!B$68*Baseline!B$53/Baseline!B$75 + Baseline!B$60*Baseline!B$54/Baseline!B$76)</f>
        <v>0.0000001689355019</v>
      </c>
      <c r="N537" s="45">
        <f>Baseline!B$33 * (C537 * Baseline!B$58*Baseline!B$57/Baseline!B$73 + Baseline!B$59*Baseline!B$67/Baseline!B$74 + Baseline!B$68*Baseline!B$55/Baseline!B$75 + Baseline!B$60*Baseline!B$56/Baseline!B$76)</f>
        <v>0.00000001374196221</v>
      </c>
      <c r="O537" s="45">
        <f>Baseline!B$33 * (C537 * Baseline!B$58*Baseline!B$58/Baseline!B$73 + Baseline!B$59*Baseline!B$59/Baseline!B$74 + Baseline!B$68*Baseline!B$68/Baseline!B$75 + Baseline!B$60*Baseline!B$60/Baseline!B$76)</f>
        <v>0.000001324390377</v>
      </c>
      <c r="P537" s="43">
        <f>Baseline!B$33 * (C537 * Baseline!B$58*Baseline!B$61/Baseline!B$73 + Baseline!B$59*Baseline!B$62/Baseline!B$74 + Baseline!B$68*Baseline!B$63/Baseline!B$75 + Baseline!B$60*Baseline!B$69/Baseline!B$76)</f>
        <v>0.000000001646952231</v>
      </c>
      <c r="Q537" s="43">
        <f>Baseline!B$33 * (C537 * Baseline!B$61*Baseline!B$66/Baseline!B$73 + Baseline!B$62*Baseline!B$52/Baseline!B$74 + Baseline!B$63*Baseline!B$53/Baseline!B$75 + Baseline!B$69*Baseline!B$54/Baseline!B$76)</f>
        <v>0.000000003431613891</v>
      </c>
      <c r="R537" s="43">
        <f>Baseline!B$33 * (C537 * Baseline!B$61*Baseline!B$57/Baseline!B$73 + Baseline!B$62*Baseline!B$67/Baseline!B$74 + Baseline!B$63*Baseline!B$55/Baseline!B$75 + Baseline!B$69*Baseline!B$56/Baseline!B$76)</f>
        <v>0.0000000143928561</v>
      </c>
      <c r="S537" s="43">
        <f>Baseline!B$33 * (C537 * Baseline!B$61*Baseline!B$58/Baseline!B$73 + Baseline!B$62*Baseline!B$59/Baseline!B$74 + Baseline!B$63*Baseline!B$68/Baseline!B$75 + Baseline!B$69*Baseline!B$60/Baseline!B$76)</f>
        <v>0.000000001646952231</v>
      </c>
      <c r="T537" s="43">
        <f>Baseline!B$33 * (C537 * Baseline!B$61*Baseline!B$61/Baseline!B$73 + Baseline!B$62*Baseline!B$62/Baseline!B$74 + Baseline!B$63*Baseline!B$63/Baseline!B$75 + Baseline!B$69*Baseline!B$69/Baseline!B$76)</f>
        <v>0.00000009854654613</v>
      </c>
      <c r="U537" s="41"/>
      <c r="V537" s="43">
        <f>E537 * ( Baseline!B$87 * Baseline!B$7 )</f>
        <v>0.2060507925</v>
      </c>
      <c r="W537" s="43">
        <f>F537 * ( Baseline!D$87 * Baseline!B$11 )</f>
        <v>0.003689365235</v>
      </c>
      <c r="X537" s="43">
        <f>G537 * ( Baseline!F$87 * Baseline!B$16 )</f>
        <v>0.00586793579</v>
      </c>
      <c r="Y537" s="43">
        <f>H537 * ( Baseline!H$87 * Baseline!B$18 )</f>
        <v>0.001206807554</v>
      </c>
      <c r="Z537" s="51">
        <f t="shared" si="1"/>
        <v>0.216814901</v>
      </c>
      <c r="AA537" s="43">
        <f>I537 * ( Baseline!B$87 * Baseline!B$7 )</f>
        <v>0.002075825937</v>
      </c>
      <c r="AB537" s="45">
        <f>J537 * ( Baseline!D$87 * Baseline!B$11 )</f>
        <v>0.03253636043</v>
      </c>
      <c r="AC537" s="45">
        <f>K537 * ( Baseline!F$87 * Baseline!B$16 )</f>
        <v>0.0004773238956</v>
      </c>
      <c r="AD537" s="45">
        <f>L537 * ( Baseline!F$87 * Baseline!B$16 )</f>
        <v>0.000499932545</v>
      </c>
      <c r="AE537" s="51">
        <f t="shared" si="2"/>
        <v>0.0355894428</v>
      </c>
      <c r="AF537" s="51">
        <f>M537 * ( Baseline!B$87 * Baseline!B$7 )</f>
        <v>0.001753381574</v>
      </c>
      <c r="AG537" s="51">
        <f>N537 * ( Baseline!D$87 * Baseline!B$11 )</f>
        <v>0.0002534924208</v>
      </c>
      <c r="AH537" s="51">
        <f>O537 * ( Baseline!F$87 * Baseline!B$16 )</f>
        <v>0.04600239502</v>
      </c>
      <c r="AI537" s="51">
        <f>P537 * ( Baseline!H$87 * Baseline!B$18 )</f>
        <v>0.0005791894009</v>
      </c>
      <c r="AJ537" s="51">
        <f t="shared" si="3"/>
        <v>0.04858845841</v>
      </c>
      <c r="AK537" s="51">
        <f>Q537 * ( Baseline!B$87 * Baseline!B$7 )</f>
        <v>0.00003561672057</v>
      </c>
      <c r="AL537" s="51">
        <f>R537 * ( Baseline!D$87 * Baseline!B$11 )</f>
        <v>0.0002654991972</v>
      </c>
      <c r="AM537" s="51">
        <f>S537 * ( Baseline!F$87 * Baseline!B$16 )</f>
        <v>0.00005720650681</v>
      </c>
      <c r="AN537" s="51">
        <f>T537 * ( Baseline!H$87 * Baseline!B$18 )</f>
        <v>0.03465620553</v>
      </c>
      <c r="AO537" s="51">
        <f t="shared" si="4"/>
        <v>0.03501452795</v>
      </c>
      <c r="AP537" s="61"/>
      <c r="AQ537" s="51">
        <f>V537 * ( (1-Baseline!B$88-Baseline!B$87) + (1-B537)*Baseline!B$88 )</f>
        <v>0.1054629514</v>
      </c>
      <c r="AR537" s="51">
        <f>W537 * ( (1-Baseline!B$88-Baseline!B$87) + (1-B537)*Baseline!B$88 )</f>
        <v>0.001888327348</v>
      </c>
      <c r="AS537" s="51">
        <f>X537 * ( (1-Baseline!B$88-Baseline!B$87) + (1-B537)*Baseline!B$88 )</f>
        <v>0.003003384844</v>
      </c>
      <c r="AT537" s="51">
        <f>Y537 * ( (1-Baseline!B$88-Baseline!B$87) + (1-B537)*Baseline!B$88 )</f>
        <v>0.00061768016</v>
      </c>
      <c r="AU537" s="51">
        <f t="shared" si="5"/>
        <v>0.1109723438</v>
      </c>
      <c r="AV537" s="51">
        <f>AA537 * ( (1-Baseline!D$88-Baseline!D$87) + (1-B537)*Baseline!D$88 )</f>
        <v>0.001570237679</v>
      </c>
      <c r="AW537" s="51">
        <f>AB537 * ( (1-Baseline!D$88-Baseline!D$87) + (1-B537)*Baseline!D$88 )</f>
        <v>0.02461180303</v>
      </c>
      <c r="AX537" s="51">
        <f>AC537 * ( (1-Baseline!D$88-Baseline!D$87) + (1-B537)*Baseline!D$88 )</f>
        <v>0.0003610668662</v>
      </c>
      <c r="AY537" s="51">
        <f>AD537 * ( (1-Baseline!D$88-Baseline!D$87) + (1-B537)*Baseline!D$88 )</f>
        <v>0.000378168952</v>
      </c>
      <c r="AZ537" s="51">
        <f t="shared" si="6"/>
        <v>0.02692127652</v>
      </c>
      <c r="BA537" s="51">
        <f>AF537 * ( (1-Baseline!F$88-Baseline!F$87) + (1-Baseline!B$36)*Baseline!F$88 )</f>
        <v>0.001261789489</v>
      </c>
      <c r="BB537" s="51">
        <f>AG537 * ( (1-Baseline!F$88-Baseline!F$87) + (1-Baseline!B$36)*Baseline!F$88 )</f>
        <v>0.0001824212578</v>
      </c>
      <c r="BC537" s="51">
        <f>AH537 * ( (1-Baseline!F$88-Baseline!F$87) + (1-Baseline!B$36)*Baseline!F$88 )</f>
        <v>0.03310479553</v>
      </c>
      <c r="BD537" s="51">
        <f>AI537 * ( (1-Baseline!F$88-Baseline!F$87) + (1-Baseline!B$36)*Baseline!F$88 )</f>
        <v>0.0004168032269</v>
      </c>
      <c r="BE537" s="51">
        <f t="shared" si="7"/>
        <v>0.03496580951</v>
      </c>
      <c r="BF537" s="51">
        <f>AK537 * ( (1-Baseline!H$88-Baseline!H$87) + (1-Baseline!B$36)*Baseline!H$88 )</f>
        <v>0.00002821984004</v>
      </c>
      <c r="BG537" s="51">
        <f>AL537 * ( (1-Baseline!H$88-Baseline!H$87) + (1-Baseline!B$36)*Baseline!H$88 )</f>
        <v>0.0002103603239</v>
      </c>
      <c r="BH537" s="51">
        <f>AM537 * ( (1-Baseline!H$88-Baseline!H$87) + (1-Baseline!B$36)*Baseline!H$88 )</f>
        <v>0.00004532585948</v>
      </c>
      <c r="BI537" s="51">
        <f>AN537 * ( (1-Baseline!H$88-Baseline!H$87) + (1-Baseline!B$36)*Baseline!H$88 )</f>
        <v>0.02745880476</v>
      </c>
      <c r="BJ537" s="51">
        <f t="shared" si="8"/>
        <v>0.02774271079</v>
      </c>
      <c r="BK537" s="61"/>
      <c r="BL537" s="51">
        <f t="shared" si="19"/>
        <v>0.950353465</v>
      </c>
      <c r="BM537" s="51">
        <f t="shared" si="20"/>
        <v>0.01701619776</v>
      </c>
      <c r="BN537" s="51">
        <f t="shared" si="21"/>
        <v>0.02706426432</v>
      </c>
      <c r="BO537" s="51">
        <f t="shared" si="22"/>
        <v>0.005566072941</v>
      </c>
      <c r="BP537" s="51">
        <f t="shared" si="9"/>
        <v>1</v>
      </c>
      <c r="BQ537" s="51">
        <f t="shared" si="23"/>
        <v>0.05832701422</v>
      </c>
      <c r="BR537" s="51">
        <f t="shared" si="24"/>
        <v>0.9142138191</v>
      </c>
      <c r="BS537" s="51">
        <f t="shared" si="25"/>
        <v>0.01341195192</v>
      </c>
      <c r="BT537" s="51">
        <f t="shared" si="26"/>
        <v>0.01404721473</v>
      </c>
      <c r="BU537" s="51">
        <f t="shared" si="10"/>
        <v>1</v>
      </c>
      <c r="BV537" s="51">
        <f t="shared" si="27"/>
        <v>0.03608638001</v>
      </c>
      <c r="BW537" s="51">
        <f t="shared" si="28"/>
        <v>0.005217132403</v>
      </c>
      <c r="BX537" s="51">
        <f t="shared" si="29"/>
        <v>0.9467761794</v>
      </c>
      <c r="BY537" s="51">
        <f t="shared" si="30"/>
        <v>0.01192030823</v>
      </c>
      <c r="BZ537" s="51">
        <f t="shared" si="11"/>
        <v>1</v>
      </c>
      <c r="CA537" s="51">
        <f t="shared" si="31"/>
        <v>0.001017198365</v>
      </c>
      <c r="CB537" s="51">
        <f t="shared" si="32"/>
        <v>0.007582543953</v>
      </c>
      <c r="CC537" s="51">
        <f t="shared" si="33"/>
        <v>0.001633793461</v>
      </c>
      <c r="CD537" s="51">
        <f t="shared" si="34"/>
        <v>0.9897664642</v>
      </c>
      <c r="CE537" s="51">
        <f t="shared" si="12"/>
        <v>1</v>
      </c>
      <c r="CF537" s="61"/>
      <c r="CG537" s="51">
        <f t="shared" si="35"/>
        <v>0.950353465</v>
      </c>
      <c r="CH537" s="51">
        <f t="shared" si="36"/>
        <v>0.01701619776</v>
      </c>
      <c r="CI537" s="51">
        <f t="shared" si="37"/>
        <v>0.02706426432</v>
      </c>
      <c r="CJ537" s="51">
        <f t="shared" si="38"/>
        <v>0.005566072941</v>
      </c>
      <c r="CK537" s="51">
        <f t="shared" si="13"/>
        <v>1</v>
      </c>
      <c r="CL537" s="51">
        <f t="shared" si="39"/>
        <v>0.05832701422</v>
      </c>
      <c r="CM537" s="51">
        <f t="shared" si="40"/>
        <v>0.9142138191</v>
      </c>
      <c r="CN537" s="51">
        <f t="shared" si="41"/>
        <v>0.01341195192</v>
      </c>
      <c r="CO537" s="51">
        <f t="shared" si="42"/>
        <v>0.01404721473</v>
      </c>
      <c r="CP537" s="51">
        <f t="shared" si="14"/>
        <v>1</v>
      </c>
      <c r="CQ537" s="51">
        <f t="shared" si="43"/>
        <v>0.03608638001</v>
      </c>
      <c r="CR537" s="51">
        <f t="shared" si="44"/>
        <v>0.005217132403</v>
      </c>
      <c r="CS537" s="51">
        <f t="shared" si="45"/>
        <v>0.9467761794</v>
      </c>
      <c r="CT537" s="51">
        <f t="shared" si="46"/>
        <v>0.01192030823</v>
      </c>
      <c r="CU537" s="51">
        <f t="shared" si="15"/>
        <v>1</v>
      </c>
      <c r="CV537" s="51">
        <f t="shared" si="47"/>
        <v>0.001017198365</v>
      </c>
      <c r="CW537" s="51">
        <f t="shared" si="48"/>
        <v>0.007582543953</v>
      </c>
      <c r="CX537" s="51">
        <f t="shared" si="49"/>
        <v>0.001633793461</v>
      </c>
      <c r="CY537" s="51">
        <f t="shared" si="50"/>
        <v>0.9897664642</v>
      </c>
      <c r="CZ537" s="51">
        <f t="shared" si="16"/>
        <v>1</v>
      </c>
      <c r="DA537" s="61"/>
      <c r="DB537" s="51">
        <f>(AQ537*Baseline!B$7 + AV537*Baseline!B$11 + BA537*Baseline!B$16 + BF537*Baseline!B$18)</f>
        <v>60036.43497</v>
      </c>
      <c r="DC537" s="51">
        <f>(AR537*Baseline!B$7 + AW537*Baseline!B$11 + BB537*Baseline!B$16 + BG537*Baseline!B$18)</f>
        <v>63940.89615</v>
      </c>
      <c r="DD537" s="51">
        <f>(AS537*Baseline!B$7 + AX537*Baseline!B$11 + BC537*Baseline!B$16 + BH537*Baseline!B$18)</f>
        <v>115213.8321</v>
      </c>
      <c r="DE537" s="51">
        <f>(AT537*Baseline!B$7 + AY537*Baseline!B$11 + BD537*Baseline!B$16 + BI537*Baseline!B$18)</f>
        <v>1259868.025</v>
      </c>
      <c r="DF537" s="51">
        <f t="shared" si="17"/>
        <v>1499059.188</v>
      </c>
      <c r="DG537" s="61"/>
      <c r="DH537" s="51">
        <f t="shared" si="51"/>
        <v>0.04004940928</v>
      </c>
      <c r="DI537" s="51">
        <f t="shared" si="52"/>
        <v>0.04265401703</v>
      </c>
      <c r="DJ537" s="51">
        <f t="shared" si="53"/>
        <v>0.07685742696</v>
      </c>
      <c r="DK537" s="51">
        <f t="shared" si="54"/>
        <v>0.8404391467</v>
      </c>
      <c r="DL537" s="51">
        <f t="shared" si="18"/>
        <v>1</v>
      </c>
      <c r="DM537" s="61"/>
      <c r="DN537" s="51">
        <f>DH537 / (Baseline!B$7/Baseline!B$17)</f>
        <v>4.275011023</v>
      </c>
      <c r="DO537" s="51">
        <f>DI537 / (Baseline!B$11/Baseline!B$17)</f>
        <v>1.029688386</v>
      </c>
      <c r="DP537" s="51">
        <f>DJ537 / (Baseline!B$16/Baseline!B$17)</f>
        <v>1.187679515</v>
      </c>
      <c r="DQ537" s="51">
        <f>DK537 / (Baseline!B$18/Baseline!B$17)</f>
        <v>0.9501906512</v>
      </c>
      <c r="DR537" s="79"/>
      <c r="DS537" s="51">
        <f>(AU537*Baseline!B$34)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0.02917538282</v>
      </c>
      <c r="DT537" s="51">
        <f>(AZ537*Baseline!B$34) + (Baseline!D$88*(1-Baseline!D$89)*Baseline!B$35) + (Baseline!D$88*Baseline!D$89*((1-Baseline!D$90)*Baseline!B$40 + Baseline!D$90*Baseline!B$41))</f>
        <v>0.01045175948</v>
      </c>
      <c r="DU537" s="51">
        <f>(BE537*Baseline!B$34) + (Baseline!F$88*(1-Baseline!F$89)*Baseline!B$35) + (Baseline!F$88*Baseline!F$89*((1-Baseline!F$90)*Baseline!B$40 + Baseline!F$90*Baseline!B$41))</f>
        <v>0.01297551143</v>
      </c>
      <c r="DV537" s="51">
        <f>(BJ537*Baseline!B$34) + (Baseline!H$88*(1-Baseline!H$89)*Baseline!B$35) + (Baseline!H$88*Baseline!H$89*((1-Baseline!H$90)*Baseline!B$40 + Baseline!H$90*Baseline!B$41))</f>
        <v>0.009306406618</v>
      </c>
      <c r="DW537" s="51">
        <f>( DS537*Baseline!B$7 + DT537*Baseline!B$11 + DU537*Baseline!B$16 + DV537*Baseline!B$18 ) / Baseline!B$17</f>
        <v>0.009777425721</v>
      </c>
    </row>
    <row r="538">
      <c r="A538" s="4" t="s">
        <v>862</v>
      </c>
      <c r="B538" s="45">
        <f>MIN( MAX( NORMINV( MCrands!B538, (B$5+B$4)/2, (B$5-B$4)/3.29 ), 0 ), 1 )</f>
        <v>0.5659159492</v>
      </c>
      <c r="C538" s="45">
        <f>MAX( NORMINV( MCrands!C538, (C$5+C$4)/2, (C$5-C$4)/3.29 ), 0 )</f>
        <v>2.423268045</v>
      </c>
      <c r="D538" s="41"/>
      <c r="E538" s="43">
        <f>Baseline!B$33 * (C538 * Baseline!B$66*Baseline!B$66/Baseline!B$73 + Baseline!B$52*Baseline!B$52/Baseline!B$74 + Baseline!B$53*Baseline!B$53/Baseline!B$75 + Baseline!B$54*Baseline!B$54/Baseline!B$76)</f>
        <v>0.00001719804016</v>
      </c>
      <c r="F538" s="43">
        <f>Baseline!B$33 * (C538 * Baseline!B$66*Baseline!B$57/Baseline!B$73 + Baseline!B$52*Baseline!B$67/Baseline!B$74 + Baseline!B$53*Baseline!B$55/Baseline!B$75 + Baseline!B$54*Baseline!B$56/Baseline!B$76)</f>
        <v>0.0000001995833479</v>
      </c>
      <c r="G538" s="45">
        <f>Baseline!B$33 * (C538 * Baseline!B$66*Baseline!B$58/Baseline!B$73 + Baseline!B$52*Baseline!B$59/Baseline!B$74 + Baseline!B$53*Baseline!B$68/Baseline!B$75 + Baseline!B$54*Baseline!B$60/Baseline!B$76)</f>
        <v>0.000000167905089</v>
      </c>
      <c r="H538" s="43">
        <f>Baseline!B$33 * (C538 * Baseline!B$66*Baseline!B$61/Baseline!B$73 + Baseline!B$52*Baseline!B$62/Baseline!B$74 + Baseline!B$53*Baseline!B$63/Baseline!B$75 + Baseline!B$54*Baseline!B$69/Baseline!B$76)</f>
        <v>0.000000003328572598</v>
      </c>
      <c r="I538" s="43">
        <f>Baseline!B$33 * (C538 * Baseline!B$57*Baseline!B$66/Baseline!B$73 + Baseline!B$67*Baseline!B$52/Baseline!B$74 + Baseline!B$55*Baseline!B$53/Baseline!B$75 + Baseline!B$56*Baseline!B$54/Baseline!B$76)</f>
        <v>0.0000001995833479</v>
      </c>
      <c r="J538" s="45">
        <f>Baseline!B$33 * (C538 * Baseline!B$57*Baseline!B$57/Baseline!B$73 + Baseline!B$67*Baseline!B$67/Baseline!B$74 + Baseline!B$55*Baseline!B$55/Baseline!B$75 + Baseline!B$56*Baseline!B$56/Baseline!B$76)</f>
        <v>0.000001763813755</v>
      </c>
      <c r="K538" s="43">
        <f>Baseline!B$33 * (C538 * Baseline!B$57*Baseline!B$58/Baseline!B$73 + Baseline!B$67*Baseline!B$59/Baseline!B$74 + Baseline!B$55*Baseline!B$68/Baseline!B$75 + Baseline!B$56*Baseline!B$60/Baseline!B$76)</f>
        <v>0.00000001374179951</v>
      </c>
      <c r="L538" s="45">
        <f>Baseline!B$33 * (C538 * Baseline!B$57*Baseline!B$61/Baseline!B$73 + Baseline!B$67*Baseline!B$62/Baseline!B$74 + Baseline!B$55*Baseline!B$63/Baseline!B$75 + Baseline!B$56*Baseline!B$69/Baseline!B$76)</f>
        <v>0.00000001439283983</v>
      </c>
      <c r="M538" s="43">
        <f>Baseline!B$33 * (C538 * Baseline!B$58*Baseline!B$66/Baseline!B$73 + Baseline!B$59*Baseline!B$52/Baseline!B$74 + Baseline!B$68*Baseline!B$53/Baseline!B$75 + Baseline!B$60*Baseline!B$54/Baseline!B$76)</f>
        <v>0.000000167905089</v>
      </c>
      <c r="N538" s="45">
        <f>Baseline!B$33 * (C538 * Baseline!B$58*Baseline!B$57/Baseline!B$73 + Baseline!B$59*Baseline!B$67/Baseline!B$74 + Baseline!B$68*Baseline!B$55/Baseline!B$75 + Baseline!B$60*Baseline!B$56/Baseline!B$76)</f>
        <v>0.00000001374179951</v>
      </c>
      <c r="O538" s="45">
        <f>Baseline!B$33 * (C538 * Baseline!B$58*Baseline!B$58/Baseline!B$73 + Baseline!B$59*Baseline!B$59/Baseline!B$74 + Baseline!B$68*Baseline!B$68/Baseline!B$75 + Baseline!B$60*Baseline!B$60/Baseline!B$76)</f>
        <v>0.000001324389977</v>
      </c>
      <c r="P538" s="43">
        <f>Baseline!B$33 * (C538 * Baseline!B$58*Baseline!B$61/Baseline!B$73 + Baseline!B$59*Baseline!B$62/Baseline!B$74 + Baseline!B$68*Baseline!B$63/Baseline!B$75 + Baseline!B$60*Baseline!B$69/Baseline!B$76)</f>
        <v>0.000000001646912235</v>
      </c>
      <c r="Q538" s="43">
        <f>Baseline!B$33 * (C538 * Baseline!B$61*Baseline!B$66/Baseline!B$73 + Baseline!B$62*Baseline!B$52/Baseline!B$74 + Baseline!B$63*Baseline!B$53/Baseline!B$75 + Baseline!B$69*Baseline!B$54/Baseline!B$76)</f>
        <v>0.000000003328572598</v>
      </c>
      <c r="R538" s="43">
        <f>Baseline!B$33 * (C538 * Baseline!B$61*Baseline!B$57/Baseline!B$73 + Baseline!B$62*Baseline!B$67/Baseline!B$74 + Baseline!B$63*Baseline!B$55/Baseline!B$75 + Baseline!B$69*Baseline!B$56/Baseline!B$76)</f>
        <v>0.00000001439283983</v>
      </c>
      <c r="S538" s="43">
        <f>Baseline!B$33 * (C538 * Baseline!B$61*Baseline!B$58/Baseline!B$73 + Baseline!B$62*Baseline!B$59/Baseline!B$74 + Baseline!B$63*Baseline!B$68/Baseline!B$75 + Baseline!B$69*Baseline!B$60/Baseline!B$76)</f>
        <v>0.000000001646912235</v>
      </c>
      <c r="T538" s="43">
        <f>Baseline!B$33 * (C538 * Baseline!B$61*Baseline!B$61/Baseline!B$73 + Baseline!B$62*Baseline!B$62/Baseline!B$74 + Baseline!B$63*Baseline!B$63/Baseline!B$75 + Baseline!B$69*Baseline!B$69/Baseline!B$76)</f>
        <v>0.00000009854654213</v>
      </c>
      <c r="U538" s="41"/>
      <c r="V538" s="43">
        <f>E538 * ( Baseline!B$87 * Baseline!B$7 )</f>
        <v>0.1784984588</v>
      </c>
      <c r="W538" s="43">
        <f>F538 * ( Baseline!D$87 * Baseline!B$11 )</f>
        <v>0.003681633325</v>
      </c>
      <c r="X538" s="43">
        <f>G538 * ( Baseline!F$87 * Baseline!B$16 )</f>
        <v>0.005832144634</v>
      </c>
      <c r="Y538" s="43">
        <f>H538 * ( Baseline!H$87 * Baseline!B$18 )</f>
        <v>0.001170570665</v>
      </c>
      <c r="Z538" s="51">
        <f t="shared" si="1"/>
        <v>0.1891828075</v>
      </c>
      <c r="AA538" s="43">
        <f>I538 * ( Baseline!B$87 * Baseline!B$7 )</f>
        <v>0.002071475568</v>
      </c>
      <c r="AB538" s="45">
        <f>J538 * ( Baseline!D$87 * Baseline!B$11 )</f>
        <v>0.03253635921</v>
      </c>
      <c r="AC538" s="45">
        <f>K538 * ( Baseline!F$87 * Baseline!B$16 )</f>
        <v>0.0004773182444</v>
      </c>
      <c r="AD538" s="45">
        <f>L538 * ( Baseline!F$87 * Baseline!B$16 )</f>
        <v>0.0004999319799</v>
      </c>
      <c r="AE538" s="51">
        <f t="shared" si="2"/>
        <v>0.035585085</v>
      </c>
      <c r="AF538" s="51">
        <f>M538 * ( Baseline!B$87 * Baseline!B$7 )</f>
        <v>0.001742686918</v>
      </c>
      <c r="AG538" s="51">
        <f>N538 * ( Baseline!D$87 * Baseline!B$11 )</f>
        <v>0.0002534894196</v>
      </c>
      <c r="AH538" s="51">
        <f>O538 * ( Baseline!F$87 * Baseline!B$16 )</f>
        <v>0.04600238113</v>
      </c>
      <c r="AI538" s="51">
        <f>P538 * ( Baseline!H$87 * Baseline!B$18 )</f>
        <v>0.0005791753352</v>
      </c>
      <c r="AJ538" s="51">
        <f t="shared" si="3"/>
        <v>0.0485777328</v>
      </c>
      <c r="AK538" s="51">
        <f>Q538 * ( Baseline!B$87 * Baseline!B$7 )</f>
        <v>0.00003454725499</v>
      </c>
      <c r="AL538" s="51">
        <f>R538 * ( Baseline!D$87 * Baseline!B$11 )</f>
        <v>0.0002654988971</v>
      </c>
      <c r="AM538" s="51">
        <f>S538 * ( Baseline!F$87 * Baseline!B$16 )</f>
        <v>0.00005720511755</v>
      </c>
      <c r="AN538" s="51">
        <f>T538 * ( Baseline!H$87 * Baseline!B$18 )</f>
        <v>0.03465620412</v>
      </c>
      <c r="AO538" s="51">
        <f t="shared" si="4"/>
        <v>0.03501345539</v>
      </c>
      <c r="AP538" s="61"/>
      <c r="AQ538" s="51">
        <f>V538 * ( (1-Baseline!B$88-Baseline!B$87) + (1-B538)*Baseline!B$88 )</f>
        <v>0.08477513079</v>
      </c>
      <c r="AR538" s="51">
        <f>W538 * ( (1-Baseline!B$88-Baseline!B$87) + (1-B538)*Baseline!B$88 )</f>
        <v>0.001748535806</v>
      </c>
      <c r="AS538" s="51">
        <f>X538 * ( (1-Baseline!B$88-Baseline!B$87) + (1-B538)*Baseline!B$88 )</f>
        <v>0.002769888476</v>
      </c>
      <c r="AT538" s="51">
        <f>Y538 * ( (1-Baseline!B$88-Baseline!B$87) + (1-B538)*Baseline!B$88 )</f>
        <v>0.0005559447509</v>
      </c>
      <c r="AU538" s="51">
        <f t="shared" si="5"/>
        <v>0.08984949982</v>
      </c>
      <c r="AV538" s="51">
        <f>AA538 * ( (1-Baseline!D$88-Baseline!D$87) + (1-B538)*Baseline!D$88 )</f>
        <v>0.001528475648</v>
      </c>
      <c r="AW538" s="51">
        <f>AB538 * ( (1-Baseline!D$88-Baseline!D$87) + (1-B538)*Baseline!D$88 )</f>
        <v>0.02400754008</v>
      </c>
      <c r="AX538" s="51">
        <f>AC538 * ( (1-Baseline!D$88-Baseline!D$87) + (1-B538)*Baseline!D$88 )</f>
        <v>0.0003521978845</v>
      </c>
      <c r="AY538" s="51">
        <f>AD538 * ( (1-Baseline!D$88-Baseline!D$87) + (1-B538)*Baseline!D$88 )</f>
        <v>0.0003688838375</v>
      </c>
      <c r="AZ538" s="51">
        <f t="shared" si="6"/>
        <v>0.02625709745</v>
      </c>
      <c r="BA538" s="51">
        <f>AF538 * ( (1-Baseline!F$88-Baseline!F$87) + (1-Baseline!B$36)*Baseline!F$88 )</f>
        <v>0.001254093273</v>
      </c>
      <c r="BB538" s="51">
        <f>AG538 * ( (1-Baseline!F$88-Baseline!F$87) + (1-Baseline!B$36)*Baseline!F$88 )</f>
        <v>0.000182419098</v>
      </c>
      <c r="BC538" s="51">
        <f>AH538 * ( (1-Baseline!F$88-Baseline!F$87) + (1-Baseline!B$36)*Baseline!F$88 )</f>
        <v>0.03310478553</v>
      </c>
      <c r="BD538" s="51">
        <f>AI538 * ( (1-Baseline!F$88-Baseline!F$87) + (1-Baseline!B$36)*Baseline!F$88 )</f>
        <v>0.0004167931048</v>
      </c>
      <c r="BE538" s="51">
        <f t="shared" si="7"/>
        <v>0.03495809101</v>
      </c>
      <c r="BF538" s="51">
        <f>AK538 * ( (1-Baseline!H$88-Baseline!H$87) + (1-Baseline!B$36)*Baseline!H$88 )</f>
        <v>0.00002737248107</v>
      </c>
      <c r="BG538" s="51">
        <f>AL538 * ( (1-Baseline!H$88-Baseline!H$87) + (1-Baseline!B$36)*Baseline!H$88 )</f>
        <v>0.0002103600861</v>
      </c>
      <c r="BH538" s="51">
        <f>AM538 * ( (1-Baseline!H$88-Baseline!H$87) + (1-Baseline!B$36)*Baseline!H$88 )</f>
        <v>0.00004532475874</v>
      </c>
      <c r="BI538" s="51">
        <f>AN538 * ( (1-Baseline!H$88-Baseline!H$87) + (1-Baseline!B$36)*Baseline!H$88 )</f>
        <v>0.02745880365</v>
      </c>
      <c r="BJ538" s="51">
        <f t="shared" si="8"/>
        <v>0.02774186098</v>
      </c>
      <c r="BK538" s="61"/>
      <c r="BL538" s="51">
        <f t="shared" si="19"/>
        <v>0.9435236808</v>
      </c>
      <c r="BM538" s="51">
        <f t="shared" si="20"/>
        <v>0.01946071831</v>
      </c>
      <c r="BN538" s="51">
        <f t="shared" si="21"/>
        <v>0.0308280901</v>
      </c>
      <c r="BO538" s="51">
        <f t="shared" si="22"/>
        <v>0.006187510804</v>
      </c>
      <c r="BP538" s="51">
        <f t="shared" si="9"/>
        <v>1</v>
      </c>
      <c r="BQ538" s="51">
        <f t="shared" si="23"/>
        <v>0.05821190446</v>
      </c>
      <c r="BR538" s="51">
        <f t="shared" si="24"/>
        <v>0.9143257409</v>
      </c>
      <c r="BS538" s="51">
        <f t="shared" si="25"/>
        <v>0.01341343556</v>
      </c>
      <c r="BT538" s="51">
        <f t="shared" si="26"/>
        <v>0.01404891909</v>
      </c>
      <c r="BU538" s="51">
        <f t="shared" si="10"/>
        <v>1</v>
      </c>
      <c r="BV538" s="51">
        <f t="shared" si="27"/>
        <v>0.03587419211</v>
      </c>
      <c r="BW538" s="51">
        <f t="shared" si="28"/>
        <v>0.005218222527</v>
      </c>
      <c r="BX538" s="51">
        <f t="shared" si="29"/>
        <v>0.9469849348</v>
      </c>
      <c r="BY538" s="51">
        <f t="shared" si="30"/>
        <v>0.0119226506</v>
      </c>
      <c r="BZ538" s="51">
        <f t="shared" si="11"/>
        <v>1</v>
      </c>
      <c r="CA538" s="51">
        <f t="shared" si="31"/>
        <v>0.0009866851074</v>
      </c>
      <c r="CB538" s="51">
        <f t="shared" si="32"/>
        <v>0.007582767656</v>
      </c>
      <c r="CC538" s="51">
        <f t="shared" si="33"/>
        <v>0.001633803831</v>
      </c>
      <c r="CD538" s="51">
        <f t="shared" si="34"/>
        <v>0.9897967434</v>
      </c>
      <c r="CE538" s="51">
        <f t="shared" si="12"/>
        <v>1</v>
      </c>
      <c r="CF538" s="61"/>
      <c r="CG538" s="51">
        <f t="shared" si="35"/>
        <v>0.9435236808</v>
      </c>
      <c r="CH538" s="51">
        <f t="shared" si="36"/>
        <v>0.01946071831</v>
      </c>
      <c r="CI538" s="51">
        <f t="shared" si="37"/>
        <v>0.0308280901</v>
      </c>
      <c r="CJ538" s="51">
        <f t="shared" si="38"/>
        <v>0.006187510804</v>
      </c>
      <c r="CK538" s="51">
        <f t="shared" si="13"/>
        <v>1</v>
      </c>
      <c r="CL538" s="51">
        <f t="shared" si="39"/>
        <v>0.05821190446</v>
      </c>
      <c r="CM538" s="51">
        <f t="shared" si="40"/>
        <v>0.9143257409</v>
      </c>
      <c r="CN538" s="51">
        <f t="shared" si="41"/>
        <v>0.01341343556</v>
      </c>
      <c r="CO538" s="51">
        <f t="shared" si="42"/>
        <v>0.01404891909</v>
      </c>
      <c r="CP538" s="51">
        <f t="shared" si="14"/>
        <v>1</v>
      </c>
      <c r="CQ538" s="51">
        <f t="shared" si="43"/>
        <v>0.03587419211</v>
      </c>
      <c r="CR538" s="51">
        <f t="shared" si="44"/>
        <v>0.005218222527</v>
      </c>
      <c r="CS538" s="51">
        <f t="shared" si="45"/>
        <v>0.9469849348</v>
      </c>
      <c r="CT538" s="51">
        <f t="shared" si="46"/>
        <v>0.0119226506</v>
      </c>
      <c r="CU538" s="51">
        <f t="shared" si="15"/>
        <v>1</v>
      </c>
      <c r="CV538" s="51">
        <f t="shared" si="47"/>
        <v>0.0009866851074</v>
      </c>
      <c r="CW538" s="51">
        <f t="shared" si="48"/>
        <v>0.007582767656</v>
      </c>
      <c r="CX538" s="51">
        <f t="shared" si="49"/>
        <v>0.001633803831</v>
      </c>
      <c r="CY538" s="51">
        <f t="shared" si="50"/>
        <v>0.9897967434</v>
      </c>
      <c r="CZ538" s="51">
        <f t="shared" si="16"/>
        <v>1</v>
      </c>
      <c r="DA538" s="61"/>
      <c r="DB538" s="51">
        <f>(AQ538*Baseline!B$7 + AV538*Baseline!B$11 + BA538*Baseline!B$16 + BF538*Baseline!B$18)</f>
        <v>49848.69598</v>
      </c>
      <c r="DC538" s="51">
        <f>(AR538*Baseline!B$7 + AW538*Baseline!B$11 + BB538*Baseline!B$16 + BG538*Baseline!B$18)</f>
        <v>62577.2046</v>
      </c>
      <c r="DD538" s="51">
        <f>(AS538*Baseline!B$7 + AX538*Baseline!B$11 + BC538*Baseline!B$16 + BH538*Baseline!B$18)</f>
        <v>115081.4824</v>
      </c>
      <c r="DE538" s="51">
        <f>(AT538*Baseline!B$7 + AY538*Baseline!B$11 + BD538*Baseline!B$16 + BI538*Baseline!B$18)</f>
        <v>1259818.086</v>
      </c>
      <c r="DF538" s="51">
        <f t="shared" si="17"/>
        <v>1487325.469</v>
      </c>
      <c r="DG538" s="61"/>
      <c r="DH538" s="51">
        <f t="shared" si="51"/>
        <v>0.03351566084</v>
      </c>
      <c r="DI538" s="51">
        <f t="shared" si="52"/>
        <v>0.04207364555</v>
      </c>
      <c r="DJ538" s="51">
        <f t="shared" si="53"/>
        <v>0.07737478099</v>
      </c>
      <c r="DK538" s="51">
        <f t="shared" si="54"/>
        <v>0.8470359126</v>
      </c>
      <c r="DL538" s="51">
        <f t="shared" si="18"/>
        <v>1</v>
      </c>
      <c r="DM538" s="61"/>
      <c r="DN538" s="51">
        <f>DH538 / (Baseline!B$7/Baseline!B$17)</f>
        <v>3.577576351</v>
      </c>
      <c r="DO538" s="51">
        <f>DI538 / (Baseline!B$11/Baseline!B$17)</f>
        <v>1.015677941</v>
      </c>
      <c r="DP538" s="51">
        <f>DJ538 / (Baseline!B$16/Baseline!B$17)</f>
        <v>1.195674198</v>
      </c>
      <c r="DQ538" s="51">
        <f>DK538 / (Baseline!B$18/Baseline!B$17)</f>
        <v>0.9576488774</v>
      </c>
      <c r="DR538" s="79"/>
      <c r="DS538" s="51">
        <f>(AU538*Baseline!B$34)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0.02600695622</v>
      </c>
      <c r="DT538" s="51">
        <f>(AZ538*Baseline!B$34) + (Baseline!D$88*(1-Baseline!D$89)*Baseline!B$35) + (Baseline!D$88*Baseline!D$89*((1-Baseline!D$90)*Baseline!B$40 + Baseline!D$90*Baseline!B$41))</f>
        <v>0.01035213262</v>
      </c>
      <c r="DU538" s="51">
        <f>(BE538*Baseline!B$34) + (Baseline!F$88*(1-Baseline!F$89)*Baseline!B$35) + (Baseline!F$88*Baseline!F$89*((1-Baseline!F$90)*Baseline!B$40 + Baseline!F$90*Baseline!B$41))</f>
        <v>0.01297435365</v>
      </c>
      <c r="DV538" s="51">
        <f>(BJ538*Baseline!B$34) + (Baseline!H$88*(1-Baseline!H$89)*Baseline!B$35) + (Baseline!H$88*Baseline!H$89*((1-Baseline!H$90)*Baseline!B$40 + Baseline!H$90*Baseline!B$41))</f>
        <v>0.009306279146</v>
      </c>
      <c r="DW538" s="51">
        <f>( DS538*Baseline!B$7 + DT538*Baseline!B$11 + DU538*Baseline!B$16 + DV538*Baseline!B$18 ) / Baseline!B$17</f>
        <v>0.009743428448</v>
      </c>
    </row>
    <row r="539">
      <c r="A539" s="4" t="s">
        <v>863</v>
      </c>
      <c r="B539" s="45">
        <f>MIN( MAX( NORMINV( MCrands!B539, (B$5+B$4)/2, (B$5-B$4)/3.29 ), 0 ), 1 )</f>
        <v>0.6721530869</v>
      </c>
      <c r="C539" s="45">
        <f>MAX( NORMINV( MCrands!C539, (C$5+C$4)/2, (C$5-C$4)/3.29 ), 0 )</f>
        <v>2.940244961</v>
      </c>
      <c r="D539" s="41"/>
      <c r="E539" s="43">
        <f>Baseline!B$33 * (C539 * Baseline!B$66*Baseline!B$66/Baseline!B$73 + Baseline!B$52*Baseline!B$52/Baseline!B$74 + Baseline!B$53*Baseline!B$53/Baseline!B$75 + Baseline!B$54*Baseline!B$54/Baseline!B$76)</f>
        <v>0.00002085824914</v>
      </c>
      <c r="F539" s="43">
        <f>Baseline!B$33 * (C539 * Baseline!B$66*Baseline!B$57/Baseline!B$73 + Baseline!B$52*Baseline!B$67/Baseline!B$74 + Baseline!B$53*Baseline!B$55/Baseline!B$75 + Baseline!B$54*Baseline!B$56/Baseline!B$76)</f>
        <v>0.0000002001612757</v>
      </c>
      <c r="G539" s="45">
        <f>Baseline!B$33 * (C539 * Baseline!B$66*Baseline!B$58/Baseline!B$73 + Baseline!B$52*Baseline!B$59/Baseline!B$74 + Baseline!B$53*Baseline!B$68/Baseline!B$75 + Baseline!B$54*Baseline!B$60/Baseline!B$76)</f>
        <v>0.000000169325828</v>
      </c>
      <c r="H539" s="43">
        <f>Baseline!B$33 * (C539 * Baseline!B$66*Baseline!B$61/Baseline!B$73 + Baseline!B$52*Baseline!B$62/Baseline!B$74 + Baseline!B$53*Baseline!B$63/Baseline!B$75 + Baseline!B$54*Baseline!B$69/Baseline!B$76)</f>
        <v>0.000000003470646499</v>
      </c>
      <c r="I539" s="43">
        <f>Baseline!B$33 * (C539 * Baseline!B$57*Baseline!B$66/Baseline!B$73 + Baseline!B$67*Baseline!B$52/Baseline!B$74 + Baseline!B$55*Baseline!B$53/Baseline!B$75 + Baseline!B$56*Baseline!B$54/Baseline!B$76)</f>
        <v>0.0000002001612757</v>
      </c>
      <c r="J539" s="45">
        <f>Baseline!B$33 * (C539 * Baseline!B$57*Baseline!B$57/Baseline!B$73 + Baseline!B$67*Baseline!B$67/Baseline!B$74 + Baseline!B$55*Baseline!B$55/Baseline!B$75 + Baseline!B$56*Baseline!B$56/Baseline!B$76)</f>
        <v>0.000001763813846</v>
      </c>
      <c r="K539" s="43">
        <f>Baseline!B$33 * (C539 * Baseline!B$57*Baseline!B$58/Baseline!B$73 + Baseline!B$67*Baseline!B$59/Baseline!B$74 + Baseline!B$55*Baseline!B$68/Baseline!B$75 + Baseline!B$56*Baseline!B$60/Baseline!B$76)</f>
        <v>0.00000001374202384</v>
      </c>
      <c r="L539" s="45">
        <f>Baseline!B$33 * (C539 * Baseline!B$57*Baseline!B$61/Baseline!B$73 + Baseline!B$67*Baseline!B$62/Baseline!B$74 + Baseline!B$55*Baseline!B$63/Baseline!B$75 + Baseline!B$56*Baseline!B$69/Baseline!B$76)</f>
        <v>0.00000001439286226</v>
      </c>
      <c r="M539" s="43">
        <f>Baseline!B$33 * (C539 * Baseline!B$58*Baseline!B$66/Baseline!B$73 + Baseline!B$59*Baseline!B$52/Baseline!B$74 + Baseline!B$68*Baseline!B$53/Baseline!B$75 + Baseline!B$60*Baseline!B$54/Baseline!B$76)</f>
        <v>0.000000169325828</v>
      </c>
      <c r="N539" s="45">
        <f>Baseline!B$33 * (C539 * Baseline!B$58*Baseline!B$57/Baseline!B$73 + Baseline!B$59*Baseline!B$67/Baseline!B$74 + Baseline!B$68*Baseline!B$55/Baseline!B$75 + Baseline!B$60*Baseline!B$56/Baseline!B$76)</f>
        <v>0.00000001374202384</v>
      </c>
      <c r="O539" s="45">
        <f>Baseline!B$33 * (C539 * Baseline!B$58*Baseline!B$58/Baseline!B$73 + Baseline!B$59*Baseline!B$59/Baseline!B$74 + Baseline!B$68*Baseline!B$68/Baseline!B$75 + Baseline!B$60*Baseline!B$60/Baseline!B$76)</f>
        <v>0.000001324390528</v>
      </c>
      <c r="P539" s="43">
        <f>Baseline!B$33 * (C539 * Baseline!B$58*Baseline!B$61/Baseline!B$73 + Baseline!B$59*Baseline!B$62/Baseline!B$74 + Baseline!B$68*Baseline!B$63/Baseline!B$75 + Baseline!B$60*Baseline!B$69/Baseline!B$76)</f>
        <v>0.000000001646967382</v>
      </c>
      <c r="Q539" s="43">
        <f>Baseline!B$33 * (C539 * Baseline!B$61*Baseline!B$66/Baseline!B$73 + Baseline!B$62*Baseline!B$52/Baseline!B$74 + Baseline!B$63*Baseline!B$53/Baseline!B$75 + Baseline!B$69*Baseline!B$54/Baseline!B$76)</f>
        <v>0.000000003470646499</v>
      </c>
      <c r="R539" s="43">
        <f>Baseline!B$33 * (C539 * Baseline!B$61*Baseline!B$57/Baseline!B$73 + Baseline!B$62*Baseline!B$67/Baseline!B$74 + Baseline!B$63*Baseline!B$55/Baseline!B$75 + Baseline!B$69*Baseline!B$56/Baseline!B$76)</f>
        <v>0.00000001439286226</v>
      </c>
      <c r="S539" s="43">
        <f>Baseline!B$33 * (C539 * Baseline!B$61*Baseline!B$58/Baseline!B$73 + Baseline!B$62*Baseline!B$59/Baseline!B$74 + Baseline!B$63*Baseline!B$68/Baseline!B$75 + Baseline!B$69*Baseline!B$60/Baseline!B$76)</f>
        <v>0.000000001646967382</v>
      </c>
      <c r="T539" s="43">
        <f>Baseline!B$33 * (C539 * Baseline!B$61*Baseline!B$61/Baseline!B$73 + Baseline!B$62*Baseline!B$62/Baseline!B$74 + Baseline!B$63*Baseline!B$63/Baseline!B$75 + Baseline!B$69*Baseline!B$69/Baseline!B$76)</f>
        <v>0.00000009854654765</v>
      </c>
      <c r="U539" s="41"/>
      <c r="V539" s="43">
        <f>E539 * ( Baseline!B$87 * Baseline!B$7 )</f>
        <v>0.2164877678</v>
      </c>
      <c r="W539" s="43">
        <f>F539 * ( Baseline!D$87 * Baseline!B$11 )</f>
        <v>0.003692294124</v>
      </c>
      <c r="X539" s="43">
        <f>G539 * ( Baseline!F$87 * Baseline!B$16 )</f>
        <v>0.005881493677</v>
      </c>
      <c r="Y539" s="43">
        <f>H539 * ( Baseline!H$87 * Baseline!B$18 )</f>
        <v>0.001220534286</v>
      </c>
      <c r="Z539" s="51">
        <f t="shared" si="1"/>
        <v>0.2272820899</v>
      </c>
      <c r="AA539" s="43">
        <f>I539 * ( Baseline!B$87 * Baseline!B$7 )</f>
        <v>0.00207747388</v>
      </c>
      <c r="AB539" s="45">
        <f>J539 * ( Baseline!D$87 * Baseline!B$11 )</f>
        <v>0.03253636089</v>
      </c>
      <c r="AC539" s="45">
        <f>K539 * ( Baseline!F$87 * Baseline!B$16 )</f>
        <v>0.0004773260363</v>
      </c>
      <c r="AD539" s="45">
        <f>L539 * ( Baseline!F$87 * Baseline!B$16 )</f>
        <v>0.0004999327591</v>
      </c>
      <c r="AE539" s="51">
        <f t="shared" si="2"/>
        <v>0.03559109356</v>
      </c>
      <c r="AF539" s="51">
        <f>M539 * ( Baseline!B$87 * Baseline!B$7 )</f>
        <v>0.001757432769</v>
      </c>
      <c r="AG539" s="51">
        <f>N539 * ( Baseline!D$87 * Baseline!B$11 )</f>
        <v>0.0002534935577</v>
      </c>
      <c r="AH539" s="51">
        <f>O539 * ( Baseline!F$87 * Baseline!B$16 )</f>
        <v>0.04600240028</v>
      </c>
      <c r="AI539" s="51">
        <f>P539 * ( Baseline!H$87 * Baseline!B$18 )</f>
        <v>0.000579194729</v>
      </c>
      <c r="AJ539" s="51">
        <f t="shared" si="3"/>
        <v>0.04859252134</v>
      </c>
      <c r="AK539" s="51">
        <f>Q539 * ( Baseline!B$87 * Baseline!B$7 )</f>
        <v>0.00003602184001</v>
      </c>
      <c r="AL539" s="51">
        <f>R539 * ( Baseline!D$87 * Baseline!B$11 )</f>
        <v>0.0002654993109</v>
      </c>
      <c r="AM539" s="51">
        <f>S539 * ( Baseline!F$87 * Baseline!B$16 )</f>
        <v>0.00005720703307</v>
      </c>
      <c r="AN539" s="51">
        <f>T539 * ( Baseline!H$87 * Baseline!B$18 )</f>
        <v>0.03465620606</v>
      </c>
      <c r="AO539" s="51">
        <f t="shared" si="4"/>
        <v>0.03501493424</v>
      </c>
      <c r="AP539" s="61"/>
      <c r="AQ539" s="51">
        <f>V539 * ( (1-Baseline!B$88-Baseline!B$87) + (1-B539)*Baseline!B$88 )</f>
        <v>0.08234842951</v>
      </c>
      <c r="AR539" s="51">
        <f>W539 * ( (1-Baseline!B$88-Baseline!B$87) + (1-B539)*Baseline!B$88 )</f>
        <v>0.001404488695</v>
      </c>
      <c r="AS539" s="51">
        <f>X539 * ( (1-Baseline!B$88-Baseline!B$87) + (1-B539)*Baseline!B$88 )</f>
        <v>0.002237224636</v>
      </c>
      <c r="AT539" s="51">
        <f>Y539 * ( (1-Baseline!B$88-Baseline!B$87) + (1-B539)*Baseline!B$88 )</f>
        <v>0.0004642714121</v>
      </c>
      <c r="AU539" s="51">
        <f t="shared" si="5"/>
        <v>0.08645441425</v>
      </c>
      <c r="AV539" s="51">
        <f>AA539 * ( (1-Baseline!D$88-Baseline!D$87) + (1-B539)*Baseline!D$88 )</f>
        <v>0.001434025825</v>
      </c>
      <c r="AW539" s="51">
        <f>AB539 * ( (1-Baseline!D$88-Baseline!D$87) + (1-B539)*Baseline!D$88 )</f>
        <v>0.02245899802</v>
      </c>
      <c r="AX539" s="51">
        <f>AC539 * ( (1-Baseline!D$88-Baseline!D$87) + (1-B539)*Baseline!D$88 )</f>
        <v>0.0003294856651</v>
      </c>
      <c r="AY539" s="51">
        <f>AD539 * ( (1-Baseline!D$88-Baseline!D$87) + (1-B539)*Baseline!D$88 )</f>
        <v>0.0003450904939</v>
      </c>
      <c r="AZ539" s="51">
        <f t="shared" si="6"/>
        <v>0.02456760001</v>
      </c>
      <c r="BA539" s="51">
        <f>AF539 * ( (1-Baseline!F$88-Baseline!F$87) + (1-Baseline!B$36)*Baseline!F$88 )</f>
        <v>0.001264704858</v>
      </c>
      <c r="BB539" s="51">
        <f>AG539 * ( (1-Baseline!F$88-Baseline!F$87) + (1-Baseline!B$36)*Baseline!F$88 )</f>
        <v>0.0001824220759</v>
      </c>
      <c r="BC539" s="51">
        <f>AH539 * ( (1-Baseline!F$88-Baseline!F$87) + (1-Baseline!B$36)*Baseline!F$88 )</f>
        <v>0.03310479932</v>
      </c>
      <c r="BD539" s="51">
        <f>AI539 * ( (1-Baseline!F$88-Baseline!F$87) + (1-Baseline!B$36)*Baseline!F$88 )</f>
        <v>0.0004168070612</v>
      </c>
      <c r="BE539" s="51">
        <f t="shared" si="7"/>
        <v>0.03496873331</v>
      </c>
      <c r="BF539" s="51">
        <f>AK539 * ( (1-Baseline!H$88-Baseline!H$87) + (1-Baseline!B$36)*Baseline!H$88 )</f>
        <v>0.00002854082428</v>
      </c>
      <c r="BG539" s="51">
        <f>AL539 * ( (1-Baseline!H$88-Baseline!H$87) + (1-Baseline!B$36)*Baseline!H$88 )</f>
        <v>0.000210360414</v>
      </c>
      <c r="BH539" s="51">
        <f>AM539 * ( (1-Baseline!H$88-Baseline!H$87) + (1-Baseline!B$36)*Baseline!H$88 )</f>
        <v>0.00004532627644</v>
      </c>
      <c r="BI539" s="51">
        <f>AN539 * ( (1-Baseline!H$88-Baseline!H$87) + (1-Baseline!B$36)*Baseline!H$88 )</f>
        <v>0.02745880519</v>
      </c>
      <c r="BJ539" s="51">
        <f t="shared" si="8"/>
        <v>0.0277430327</v>
      </c>
      <c r="BK539" s="61"/>
      <c r="BL539" s="51">
        <f t="shared" si="19"/>
        <v>0.9525069393</v>
      </c>
      <c r="BM539" s="51">
        <f t="shared" si="20"/>
        <v>0.01624542491</v>
      </c>
      <c r="BN539" s="51">
        <f t="shared" si="21"/>
        <v>0.02587750614</v>
      </c>
      <c r="BO539" s="51">
        <f t="shared" si="22"/>
        <v>0.005370129636</v>
      </c>
      <c r="BP539" s="51">
        <f t="shared" si="9"/>
        <v>1</v>
      </c>
      <c r="BQ539" s="51">
        <f t="shared" si="23"/>
        <v>0.05837061107</v>
      </c>
      <c r="BR539" s="51">
        <f t="shared" si="24"/>
        <v>0.9141714297</v>
      </c>
      <c r="BS539" s="51">
        <f t="shared" si="25"/>
        <v>0.01341139</v>
      </c>
      <c r="BT539" s="51">
        <f t="shared" si="26"/>
        <v>0.01404656921</v>
      </c>
      <c r="BU539" s="51">
        <f t="shared" si="10"/>
        <v>1</v>
      </c>
      <c r="BV539" s="51">
        <f t="shared" si="27"/>
        <v>0.03616673349</v>
      </c>
      <c r="BW539" s="51">
        <f t="shared" si="28"/>
        <v>0.005216719584</v>
      </c>
      <c r="BX539" s="51">
        <f t="shared" si="29"/>
        <v>0.9466971257</v>
      </c>
      <c r="BY539" s="51">
        <f t="shared" si="30"/>
        <v>0.0119194212</v>
      </c>
      <c r="BZ539" s="51">
        <f t="shared" si="11"/>
        <v>1</v>
      </c>
      <c r="CA539" s="51">
        <f t="shared" si="31"/>
        <v>0.001028756466</v>
      </c>
      <c r="CB539" s="51">
        <f t="shared" si="32"/>
        <v>0.007582459217</v>
      </c>
      <c r="CC539" s="51">
        <f t="shared" si="33"/>
        <v>0.001633789533</v>
      </c>
      <c r="CD539" s="51">
        <f t="shared" si="34"/>
        <v>0.9897549948</v>
      </c>
      <c r="CE539" s="51">
        <f t="shared" si="12"/>
        <v>1</v>
      </c>
      <c r="CF539" s="61"/>
      <c r="CG539" s="51">
        <f t="shared" si="35"/>
        <v>0.9525069393</v>
      </c>
      <c r="CH539" s="51">
        <f t="shared" si="36"/>
        <v>0.01624542491</v>
      </c>
      <c r="CI539" s="51">
        <f t="shared" si="37"/>
        <v>0.02587750614</v>
      </c>
      <c r="CJ539" s="51">
        <f t="shared" si="38"/>
        <v>0.005370129636</v>
      </c>
      <c r="CK539" s="51">
        <f t="shared" si="13"/>
        <v>1</v>
      </c>
      <c r="CL539" s="51">
        <f t="shared" si="39"/>
        <v>0.05837061107</v>
      </c>
      <c r="CM539" s="51">
        <f t="shared" si="40"/>
        <v>0.9141714297</v>
      </c>
      <c r="CN539" s="51">
        <f t="shared" si="41"/>
        <v>0.01341139</v>
      </c>
      <c r="CO539" s="51">
        <f t="shared" si="42"/>
        <v>0.01404656921</v>
      </c>
      <c r="CP539" s="51">
        <f t="shared" si="14"/>
        <v>1</v>
      </c>
      <c r="CQ539" s="51">
        <f t="shared" si="43"/>
        <v>0.03616673349</v>
      </c>
      <c r="CR539" s="51">
        <f t="shared" si="44"/>
        <v>0.005216719584</v>
      </c>
      <c r="CS539" s="51">
        <f t="shared" si="45"/>
        <v>0.9466971257</v>
      </c>
      <c r="CT539" s="51">
        <f t="shared" si="46"/>
        <v>0.0119194212</v>
      </c>
      <c r="CU539" s="51">
        <f t="shared" si="15"/>
        <v>1</v>
      </c>
      <c r="CV539" s="51">
        <f t="shared" si="47"/>
        <v>0.001028756466</v>
      </c>
      <c r="CW539" s="51">
        <f t="shared" si="48"/>
        <v>0.007582459217</v>
      </c>
      <c r="CX539" s="51">
        <f t="shared" si="49"/>
        <v>0.001633789533</v>
      </c>
      <c r="CY539" s="51">
        <f t="shared" si="50"/>
        <v>0.9897549948</v>
      </c>
      <c r="CZ539" s="51">
        <f t="shared" si="16"/>
        <v>1</v>
      </c>
      <c r="DA539" s="61"/>
      <c r="DB539" s="51">
        <f>(AQ539*Baseline!B$7 + AV539*Baseline!B$11 + BA539*Baseline!B$16 + BF539*Baseline!B$18)</f>
        <v>48558.24333</v>
      </c>
      <c r="DC539" s="51">
        <f>(AR539*Baseline!B$7 + AW539*Baseline!B$11 + BB539*Baseline!B$16 + BG539*Baseline!B$18)</f>
        <v>59089.43469</v>
      </c>
      <c r="DD539" s="51">
        <f>(AS539*Baseline!B$7 + AX539*Baseline!B$11 + BC539*Baseline!B$16 + BH539*Baseline!B$18)</f>
        <v>114774.5486</v>
      </c>
      <c r="DE539" s="51">
        <f>(AT539*Baseline!B$7 + AY539*Baseline!B$11 + BD539*Baseline!B$16 + BI539*Baseline!B$18)</f>
        <v>1259722.716</v>
      </c>
      <c r="DF539" s="51">
        <f t="shared" si="17"/>
        <v>1482144.942</v>
      </c>
      <c r="DG539" s="61"/>
      <c r="DH539" s="51">
        <f t="shared" si="51"/>
        <v>0.03276214219</v>
      </c>
      <c r="DI539" s="51">
        <f t="shared" si="52"/>
        <v>0.03986751431</v>
      </c>
      <c r="DJ539" s="51">
        <f t="shared" si="53"/>
        <v>0.0774381407</v>
      </c>
      <c r="DK539" s="51">
        <f t="shared" si="54"/>
        <v>0.8499322028</v>
      </c>
      <c r="DL539" s="51">
        <f t="shared" si="18"/>
        <v>1</v>
      </c>
      <c r="DM539" s="61"/>
      <c r="DN539" s="51">
        <f>DH539 / (Baseline!B$7/Baseline!B$17)</f>
        <v>3.497143191</v>
      </c>
      <c r="DO539" s="51">
        <f>DI539 / (Baseline!B$11/Baseline!B$17)</f>
        <v>0.9624208771</v>
      </c>
      <c r="DP539" s="51">
        <f>DJ539 / (Baseline!B$16/Baseline!B$17)</f>
        <v>1.196653297</v>
      </c>
      <c r="DQ539" s="51">
        <f>DK539 / (Baseline!B$18/Baseline!B$17)</f>
        <v>0.9609233891</v>
      </c>
      <c r="DR539" s="79"/>
      <c r="DS539" s="51">
        <f>(AU539*Baseline!B$34)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0.02549769339</v>
      </c>
      <c r="DT539" s="51">
        <f>(AZ539*Baseline!B$34) + (Baseline!D$88*(1-Baseline!D$89)*Baseline!B$35) + (Baseline!D$88*Baseline!D$89*((1-Baseline!D$90)*Baseline!B$40 + Baseline!D$90*Baseline!B$41))</f>
        <v>0.010098708</v>
      </c>
      <c r="DU539" s="51">
        <f>(BE539*Baseline!B$34) + (Baseline!F$88*(1-Baseline!F$89)*Baseline!B$35) + (Baseline!F$88*Baseline!F$89*((1-Baseline!F$90)*Baseline!B$40 + Baseline!F$90*Baseline!B$41))</f>
        <v>0.01297595</v>
      </c>
      <c r="DV539" s="51">
        <f>(BJ539*Baseline!B$34) + (Baseline!H$88*(1-Baseline!H$89)*Baseline!B$35) + (Baseline!H$88*Baseline!H$89*((1-Baseline!H$90)*Baseline!B$40 + Baseline!H$90*Baseline!B$41))</f>
        <v>0.009306454905</v>
      </c>
      <c r="DW539" s="51">
        <f>( DS539*Baseline!B$7 + DT539*Baseline!B$11 + DU539*Baseline!B$16 + DV539*Baseline!B$18 ) / Baseline!B$17</f>
        <v>0.009728418391</v>
      </c>
    </row>
    <row r="540">
      <c r="A540" s="4" t="s">
        <v>864</v>
      </c>
      <c r="B540" s="45">
        <f>MIN( MAX( NORMINV( MCrands!B540, (B$5+B$4)/2, (B$5-B$4)/3.29 ), 0 ), 1 )</f>
        <v>0.2109116854</v>
      </c>
      <c r="C540" s="45">
        <f>MAX( NORMINV( MCrands!C540, (C$5+C$4)/2, (C$5-C$4)/3.29 ), 0 )</f>
        <v>2.752485267</v>
      </c>
      <c r="D540" s="41"/>
      <c r="E540" s="43">
        <f>Baseline!B$33 * (C540 * Baseline!B$66*Baseline!B$66/Baseline!B$73 + Baseline!B$52*Baseline!B$52/Baseline!B$74 + Baseline!B$53*Baseline!B$53/Baseline!B$75 + Baseline!B$54*Baseline!B$54/Baseline!B$76)</f>
        <v>0.00001952890599</v>
      </c>
      <c r="F540" s="43">
        <f>Baseline!B$33 * (C540 * Baseline!B$66*Baseline!B$57/Baseline!B$73 + Baseline!B$52*Baseline!B$67/Baseline!B$74 + Baseline!B$53*Baseline!B$55/Baseline!B$75 + Baseline!B$54*Baseline!B$56/Baseline!B$76)</f>
        <v>0.0000001999513794</v>
      </c>
      <c r="G540" s="45">
        <f>Baseline!B$33 * (C540 * Baseline!B$66*Baseline!B$58/Baseline!B$73 + Baseline!B$52*Baseline!B$59/Baseline!B$74 + Baseline!B$53*Baseline!B$68/Baseline!B$75 + Baseline!B$54*Baseline!B$60/Baseline!B$76)</f>
        <v>0.0000001688098329</v>
      </c>
      <c r="H540" s="43">
        <f>Baseline!B$33 * (C540 * Baseline!B$66*Baseline!B$61/Baseline!B$73 + Baseline!B$52*Baseline!B$62/Baseline!B$74 + Baseline!B$53*Baseline!B$63/Baseline!B$75 + Baseline!B$54*Baseline!B$69/Baseline!B$76)</f>
        <v>0.000000003419046995</v>
      </c>
      <c r="I540" s="43">
        <f>Baseline!B$33 * (C540 * Baseline!B$57*Baseline!B$66/Baseline!B$73 + Baseline!B$67*Baseline!B$52/Baseline!B$74 + Baseline!B$55*Baseline!B$53/Baseline!B$75 + Baseline!B$56*Baseline!B$54/Baseline!B$76)</f>
        <v>0.0000001999513794</v>
      </c>
      <c r="J540" s="45">
        <f>Baseline!B$33 * (C540 * Baseline!B$57*Baseline!B$57/Baseline!B$73 + Baseline!B$67*Baseline!B$67/Baseline!B$74 + Baseline!B$55*Baseline!B$55/Baseline!B$75 + Baseline!B$56*Baseline!B$56/Baseline!B$76)</f>
        <v>0.000001763813813</v>
      </c>
      <c r="K540" s="43">
        <f>Baseline!B$33 * (C540 * Baseline!B$57*Baseline!B$58/Baseline!B$73 + Baseline!B$67*Baseline!B$59/Baseline!B$74 + Baseline!B$55*Baseline!B$68/Baseline!B$75 + Baseline!B$56*Baseline!B$60/Baseline!B$76)</f>
        <v>0.00000001374194237</v>
      </c>
      <c r="L540" s="45">
        <f>Baseline!B$33 * (C540 * Baseline!B$57*Baseline!B$61/Baseline!B$73 + Baseline!B$67*Baseline!B$62/Baseline!B$74 + Baseline!B$55*Baseline!B$63/Baseline!B$75 + Baseline!B$56*Baseline!B$69/Baseline!B$76)</f>
        <v>0.00000001439285411</v>
      </c>
      <c r="M540" s="43">
        <f>Baseline!B$33 * (C540 * Baseline!B$58*Baseline!B$66/Baseline!B$73 + Baseline!B$59*Baseline!B$52/Baseline!B$74 + Baseline!B$68*Baseline!B$53/Baseline!B$75 + Baseline!B$60*Baseline!B$54/Baseline!B$76)</f>
        <v>0.0000001688098329</v>
      </c>
      <c r="N540" s="45">
        <f>Baseline!B$33 * (C540 * Baseline!B$58*Baseline!B$57/Baseline!B$73 + Baseline!B$59*Baseline!B$67/Baseline!B$74 + Baseline!B$68*Baseline!B$55/Baseline!B$75 + Baseline!B$60*Baseline!B$56/Baseline!B$76)</f>
        <v>0.00000001374194237</v>
      </c>
      <c r="O540" s="45">
        <f>Baseline!B$33 * (C540 * Baseline!B$58*Baseline!B$58/Baseline!B$73 + Baseline!B$59*Baseline!B$59/Baseline!B$74 + Baseline!B$68*Baseline!B$68/Baseline!B$75 + Baseline!B$60*Baseline!B$60/Baseline!B$76)</f>
        <v>0.000001324390328</v>
      </c>
      <c r="P540" s="43">
        <f>Baseline!B$33 * (C540 * Baseline!B$58*Baseline!B$61/Baseline!B$73 + Baseline!B$59*Baseline!B$62/Baseline!B$74 + Baseline!B$68*Baseline!B$63/Baseline!B$75 + Baseline!B$60*Baseline!B$69/Baseline!B$76)</f>
        <v>0.000000001646947353</v>
      </c>
      <c r="Q540" s="43">
        <f>Baseline!B$33 * (C540 * Baseline!B$61*Baseline!B$66/Baseline!B$73 + Baseline!B$62*Baseline!B$52/Baseline!B$74 + Baseline!B$63*Baseline!B$53/Baseline!B$75 + Baseline!B$69*Baseline!B$54/Baseline!B$76)</f>
        <v>0.000000003419046995</v>
      </c>
      <c r="R540" s="43">
        <f>Baseline!B$33 * (C540 * Baseline!B$61*Baseline!B$57/Baseline!B$73 + Baseline!B$62*Baseline!B$67/Baseline!B$74 + Baseline!B$63*Baseline!B$55/Baseline!B$75 + Baseline!B$69*Baseline!B$56/Baseline!B$76)</f>
        <v>0.00000001439285411</v>
      </c>
      <c r="S540" s="43">
        <f>Baseline!B$33 * (C540 * Baseline!B$61*Baseline!B$58/Baseline!B$73 + Baseline!B$62*Baseline!B$59/Baseline!B$74 + Baseline!B$63*Baseline!B$68/Baseline!B$75 + Baseline!B$69*Baseline!B$60/Baseline!B$76)</f>
        <v>0.000000001646947353</v>
      </c>
      <c r="T540" s="43">
        <f>Baseline!B$33 * (C540 * Baseline!B$61*Baseline!B$61/Baseline!B$73 + Baseline!B$62*Baseline!B$62/Baseline!B$74 + Baseline!B$63*Baseline!B$63/Baseline!B$75 + Baseline!B$69*Baseline!B$69/Baseline!B$76)</f>
        <v>0.00000009854654565</v>
      </c>
      <c r="U540" s="41"/>
      <c r="V540" s="43">
        <f>E540 * ( Baseline!B$87 * Baseline!B$7 )</f>
        <v>0.2026905153</v>
      </c>
      <c r="W540" s="43">
        <f>F540 * ( Baseline!D$87 * Baseline!B$11 )</f>
        <v>0.003688422252</v>
      </c>
      <c r="X540" s="43">
        <f>G540 * ( Baseline!F$87 * Baseline!B$16 )</f>
        <v>0.005863570708</v>
      </c>
      <c r="Y540" s="43">
        <f>H540 * ( Baseline!H$87 * Baseline!B$18 )</f>
        <v>0.00120238811</v>
      </c>
      <c r="Z540" s="51">
        <f t="shared" si="1"/>
        <v>0.2134448964</v>
      </c>
      <c r="AA540" s="43">
        <f>I540 * ( Baseline!B$87 * Baseline!B$7 )</f>
        <v>0.002075295367</v>
      </c>
      <c r="AB540" s="45">
        <f>J540 * ( Baseline!D$87 * Baseline!B$11 )</f>
        <v>0.03253636028</v>
      </c>
      <c r="AC540" s="45">
        <f>K540 * ( Baseline!F$87 * Baseline!B$16 )</f>
        <v>0.0004773232064</v>
      </c>
      <c r="AD540" s="45">
        <f>L540 * ( Baseline!F$87 * Baseline!B$16 )</f>
        <v>0.0004999324761</v>
      </c>
      <c r="AE540" s="51">
        <f t="shared" si="2"/>
        <v>0.03558891133</v>
      </c>
      <c r="AF540" s="51">
        <f>M540 * ( Baseline!B$87 * Baseline!B$7 )</f>
        <v>0.001752077256</v>
      </c>
      <c r="AG540" s="51">
        <f>N540 * ( Baseline!D$87 * Baseline!B$11 )</f>
        <v>0.0002534920548</v>
      </c>
      <c r="AH540" s="51">
        <f>O540 * ( Baseline!F$87 * Baseline!B$16 )</f>
        <v>0.04600239332</v>
      </c>
      <c r="AI540" s="51">
        <f>P540 * ( Baseline!H$87 * Baseline!B$18 )</f>
        <v>0.0005791876854</v>
      </c>
      <c r="AJ540" s="51">
        <f t="shared" si="3"/>
        <v>0.04858715032</v>
      </c>
      <c r="AK540" s="51">
        <f>Q540 * ( Baseline!B$87 * Baseline!B$7 )</f>
        <v>0.00003548628876</v>
      </c>
      <c r="AL540" s="51">
        <f>R540 * ( Baseline!D$87 * Baseline!B$11 )</f>
        <v>0.0002654991606</v>
      </c>
      <c r="AM540" s="51">
        <f>S540 * ( Baseline!F$87 * Baseline!B$16 )</f>
        <v>0.00005720633738</v>
      </c>
      <c r="AN540" s="51">
        <f>T540 * ( Baseline!H$87 * Baseline!B$18 )</f>
        <v>0.03465620536</v>
      </c>
      <c r="AO540" s="51">
        <f t="shared" si="4"/>
        <v>0.03501439714</v>
      </c>
      <c r="AP540" s="61"/>
      <c r="AQ540" s="51">
        <f>V540 * ( (1-Baseline!B$88-Baseline!B$87) + (1-B540)*Baseline!B$88 )</f>
        <v>0.1603056179</v>
      </c>
      <c r="AR540" s="51">
        <f>W540 * ( (1-Baseline!B$88-Baseline!B$87) + (1-B540)*Baseline!B$88 )</f>
        <v>0.002917131111</v>
      </c>
      <c r="AS540" s="51">
        <f>X540 * ( (1-Baseline!B$88-Baseline!B$87) + (1-B540)*Baseline!B$88 )</f>
        <v>0.004637431228</v>
      </c>
      <c r="AT540" s="51">
        <f>Y540 * ( (1-Baseline!B$88-Baseline!B$87) + (1-B540)*Baseline!B$88 )</f>
        <v>0.0009509550492</v>
      </c>
      <c r="AU540" s="51">
        <f t="shared" si="5"/>
        <v>0.1688111353</v>
      </c>
      <c r="AV540" s="51">
        <f>AA540 * ( (1-Baseline!D$88-Baseline!D$87) + (1-B540)*Baseline!D$88 )</f>
        <v>0.001861353095</v>
      </c>
      <c r="AW540" s="51">
        <f>AB540 * ( (1-Baseline!D$88-Baseline!D$87) + (1-B540)*Baseline!D$88 )</f>
        <v>0.02918218576</v>
      </c>
      <c r="AX540" s="51">
        <f>AC540 * ( (1-Baseline!D$88-Baseline!D$87) + (1-B540)*Baseline!D$88 )</f>
        <v>0.0004281159403</v>
      </c>
      <c r="AY540" s="51">
        <f>AD540 * ( (1-Baseline!D$88-Baseline!D$87) + (1-B540)*Baseline!D$88 )</f>
        <v>0.0004483944196</v>
      </c>
      <c r="AZ540" s="51">
        <f t="shared" si="6"/>
        <v>0.03192004921</v>
      </c>
      <c r="BA540" s="51">
        <f>AF540 * ( (1-Baseline!F$88-Baseline!F$87) + (1-Baseline!B$36)*Baseline!F$88 )</f>
        <v>0.00126085086</v>
      </c>
      <c r="BB540" s="51">
        <f>AG540 * ( (1-Baseline!F$88-Baseline!F$87) + (1-Baseline!B$36)*Baseline!F$88 )</f>
        <v>0.0001824209944</v>
      </c>
      <c r="BC540" s="51">
        <f>AH540 * ( (1-Baseline!F$88-Baseline!F$87) + (1-Baseline!B$36)*Baseline!F$88 )</f>
        <v>0.03310479431</v>
      </c>
      <c r="BD540" s="51">
        <f>AI540 * ( (1-Baseline!F$88-Baseline!F$87) + (1-Baseline!B$36)*Baseline!F$88 )</f>
        <v>0.0004168019924</v>
      </c>
      <c r="BE540" s="51">
        <f t="shared" si="7"/>
        <v>0.03496486816</v>
      </c>
      <c r="BF540" s="51">
        <f>AK540 * ( (1-Baseline!H$88-Baseline!H$87) + (1-Baseline!B$36)*Baseline!H$88 )</f>
        <v>0.00002811649631</v>
      </c>
      <c r="BG540" s="51">
        <f>AL540 * ( (1-Baseline!H$88-Baseline!H$87) + (1-Baseline!B$36)*Baseline!H$88 )</f>
        <v>0.0002103602949</v>
      </c>
      <c r="BH540" s="51">
        <f>AM540 * ( (1-Baseline!H$88-Baseline!H$87) + (1-Baseline!B$36)*Baseline!H$88 )</f>
        <v>0.00004532572523</v>
      </c>
      <c r="BI540" s="51">
        <f>AN540 * ( (1-Baseline!H$88-Baseline!H$87) + (1-Baseline!B$36)*Baseline!H$88 )</f>
        <v>0.02745880463</v>
      </c>
      <c r="BJ540" s="51">
        <f t="shared" si="8"/>
        <v>0.02774260714</v>
      </c>
      <c r="BK540" s="61"/>
      <c r="BL540" s="51">
        <f t="shared" si="19"/>
        <v>0.9496151876</v>
      </c>
      <c r="BM540" s="51">
        <f t="shared" si="20"/>
        <v>0.01728044247</v>
      </c>
      <c r="BN540" s="51">
        <f t="shared" si="21"/>
        <v>0.02747112162</v>
      </c>
      <c r="BO540" s="51">
        <f t="shared" si="22"/>
        <v>0.005633248349</v>
      </c>
      <c r="BP540" s="51">
        <f t="shared" si="9"/>
        <v>1</v>
      </c>
      <c r="BQ540" s="51">
        <f t="shared" si="23"/>
        <v>0.05831297697</v>
      </c>
      <c r="BR540" s="51">
        <f t="shared" si="24"/>
        <v>0.9142274676</v>
      </c>
      <c r="BS540" s="51">
        <f t="shared" si="25"/>
        <v>0.01341213284</v>
      </c>
      <c r="BT540" s="51">
        <f t="shared" si="26"/>
        <v>0.01404742257</v>
      </c>
      <c r="BU540" s="51">
        <f t="shared" si="10"/>
        <v>1</v>
      </c>
      <c r="BV540" s="51">
        <f t="shared" si="27"/>
        <v>0.03606050663</v>
      </c>
      <c r="BW540" s="51">
        <f t="shared" si="28"/>
        <v>0.005217265329</v>
      </c>
      <c r="BX540" s="51">
        <f t="shared" si="29"/>
        <v>0.9468016342</v>
      </c>
      <c r="BY540" s="51">
        <f t="shared" si="30"/>
        <v>0.01192059385</v>
      </c>
      <c r="BZ540" s="51">
        <f t="shared" si="11"/>
        <v>1</v>
      </c>
      <c r="CA540" s="51">
        <f t="shared" si="31"/>
        <v>0.001013477074</v>
      </c>
      <c r="CB540" s="51">
        <f t="shared" si="32"/>
        <v>0.007582571235</v>
      </c>
      <c r="CC540" s="51">
        <f t="shared" si="33"/>
        <v>0.001633794726</v>
      </c>
      <c r="CD540" s="51">
        <f t="shared" si="34"/>
        <v>0.989770157</v>
      </c>
      <c r="CE540" s="51">
        <f t="shared" si="12"/>
        <v>1</v>
      </c>
      <c r="CF540" s="61"/>
      <c r="CG540" s="51">
        <f t="shared" si="35"/>
        <v>0.9496151876</v>
      </c>
      <c r="CH540" s="51">
        <f t="shared" si="36"/>
        <v>0.01728044247</v>
      </c>
      <c r="CI540" s="51">
        <f t="shared" si="37"/>
        <v>0.02747112162</v>
      </c>
      <c r="CJ540" s="51">
        <f t="shared" si="38"/>
        <v>0.005633248349</v>
      </c>
      <c r="CK540" s="51">
        <f t="shared" si="13"/>
        <v>1</v>
      </c>
      <c r="CL540" s="51">
        <f t="shared" si="39"/>
        <v>0.05831297697</v>
      </c>
      <c r="CM540" s="51">
        <f t="shared" si="40"/>
        <v>0.9142274676</v>
      </c>
      <c r="CN540" s="51">
        <f t="shared" si="41"/>
        <v>0.01341213284</v>
      </c>
      <c r="CO540" s="51">
        <f t="shared" si="42"/>
        <v>0.01404742257</v>
      </c>
      <c r="CP540" s="51">
        <f t="shared" si="14"/>
        <v>1</v>
      </c>
      <c r="CQ540" s="51">
        <f t="shared" si="43"/>
        <v>0.03606050663</v>
      </c>
      <c r="CR540" s="51">
        <f t="shared" si="44"/>
        <v>0.005217265329</v>
      </c>
      <c r="CS540" s="51">
        <f t="shared" si="45"/>
        <v>0.9468016342</v>
      </c>
      <c r="CT540" s="51">
        <f t="shared" si="46"/>
        <v>0.01192059385</v>
      </c>
      <c r="CU540" s="51">
        <f t="shared" si="15"/>
        <v>1</v>
      </c>
      <c r="CV540" s="51">
        <f t="shared" si="47"/>
        <v>0.001013477074</v>
      </c>
      <c r="CW540" s="51">
        <f t="shared" si="48"/>
        <v>0.007582571235</v>
      </c>
      <c r="CX540" s="51">
        <f t="shared" si="49"/>
        <v>0.001633794726</v>
      </c>
      <c r="CY540" s="51">
        <f t="shared" si="50"/>
        <v>0.989770157</v>
      </c>
      <c r="CZ540" s="51">
        <f t="shared" si="16"/>
        <v>1</v>
      </c>
      <c r="DA540" s="61"/>
      <c r="DB540" s="51">
        <f>(AQ540*Baseline!B$7 + AV540*Baseline!B$11 + BA540*Baseline!B$16 + BF540*Baseline!B$18)</f>
        <v>87251.56416</v>
      </c>
      <c r="DC540" s="51">
        <f>(AR540*Baseline!B$7 + AW540*Baseline!B$11 + BB540*Baseline!B$16 + BG540*Baseline!B$18)</f>
        <v>74241.29633</v>
      </c>
      <c r="DD540" s="51">
        <f>(AS540*Baseline!B$7 + AX540*Baseline!B$11 + BC540*Baseline!B$16 + BH540*Baseline!B$18)</f>
        <v>116150.1247</v>
      </c>
      <c r="DE540" s="51">
        <f>(AT540*Baseline!B$7 + AY540*Baseline!B$11 + BD540*Baseline!B$16 + BI540*Baseline!B$18)</f>
        <v>1260180.255</v>
      </c>
      <c r="DF540" s="51">
        <f t="shared" si="17"/>
        <v>1537823.241</v>
      </c>
      <c r="DG540" s="61"/>
      <c r="DH540" s="51">
        <f t="shared" si="51"/>
        <v>0.05673705654</v>
      </c>
      <c r="DI540" s="51">
        <f t="shared" si="52"/>
        <v>0.04827687238</v>
      </c>
      <c r="DJ540" s="51">
        <f t="shared" si="53"/>
        <v>0.07552891752</v>
      </c>
      <c r="DK540" s="51">
        <f t="shared" si="54"/>
        <v>0.8194571536</v>
      </c>
      <c r="DL540" s="51">
        <f t="shared" si="18"/>
        <v>1</v>
      </c>
      <c r="DM540" s="61"/>
      <c r="DN540" s="51">
        <f>DH540 / (Baseline!B$7/Baseline!B$17)</f>
        <v>6.056307608</v>
      </c>
      <c r="DO540" s="51">
        <f>DI540 / (Baseline!B$11/Baseline!B$17)</f>
        <v>1.165426806</v>
      </c>
      <c r="DP540" s="51">
        <f>DJ540 / (Baseline!B$16/Baseline!B$17)</f>
        <v>1.167150029</v>
      </c>
      <c r="DQ540" s="51">
        <f>DK540 / (Baseline!B$18/Baseline!B$17)</f>
        <v>0.9264686555</v>
      </c>
      <c r="DR540" s="79"/>
      <c r="DS540" s="51">
        <f>(AU540*Baseline!B$34)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0.03785120154</v>
      </c>
      <c r="DT540" s="51">
        <f>(AZ540*Baseline!B$34) + (Baseline!D$88*(1-Baseline!D$89)*Baseline!B$35) + (Baseline!D$88*Baseline!D$89*((1-Baseline!D$90)*Baseline!B$40 + Baseline!D$90*Baseline!B$41))</f>
        <v>0.01120157538</v>
      </c>
      <c r="DU540" s="51">
        <f>(BE540*Baseline!B$34) + (Baseline!F$88*(1-Baseline!F$89)*Baseline!B$35) + (Baseline!F$88*Baseline!F$89*((1-Baseline!F$90)*Baseline!B$40 + Baseline!F$90*Baseline!B$41))</f>
        <v>0.01297537022</v>
      </c>
      <c r="DV540" s="51">
        <f>(BJ540*Baseline!B$34) + (Baseline!H$88*(1-Baseline!H$89)*Baseline!B$35) + (Baseline!H$88*Baseline!H$89*((1-Baseline!H$90)*Baseline!B$40 + Baseline!H$90*Baseline!B$41))</f>
        <v>0.009306391072</v>
      </c>
      <c r="DW540" s="51">
        <f>( DS540*Baseline!B$7 + DT540*Baseline!B$11 + DU540*Baseline!B$16 + DV540*Baseline!B$18 ) / Baseline!B$17</f>
        <v>0.009889740671</v>
      </c>
    </row>
    <row r="541">
      <c r="A541" s="4" t="s">
        <v>865</v>
      </c>
      <c r="B541" s="45">
        <f>MIN( MAX( NORMINV( MCrands!B541, (B$5+B$4)/2, (B$5-B$4)/3.29 ), 0 ), 1 )</f>
        <v>0.4435193516</v>
      </c>
      <c r="C541" s="45">
        <f>MAX( NORMINV( MCrands!C541, (C$5+C$4)/2, (C$5-C$4)/3.29 ), 0 )</f>
        <v>2.847397337</v>
      </c>
      <c r="D541" s="41"/>
      <c r="E541" s="43">
        <f>Baseline!B$33 * (C541 * Baseline!B$66*Baseline!B$66/Baseline!B$73 + Baseline!B$52*Baseline!B$52/Baseline!B$74 + Baseline!B$53*Baseline!B$53/Baseline!B$75 + Baseline!B$54*Baseline!B$54/Baseline!B$76)</f>
        <v>0.00002020088573</v>
      </c>
      <c r="F541" s="43">
        <f>Baseline!B$33 * (C541 * Baseline!B$66*Baseline!B$57/Baseline!B$73 + Baseline!B$52*Baseline!B$67/Baseline!B$74 + Baseline!B$53*Baseline!B$55/Baseline!B$75 + Baseline!B$54*Baseline!B$56/Baseline!B$76)</f>
        <v>0.0000002000574814</v>
      </c>
      <c r="G541" s="45">
        <f>Baseline!B$33 * (C541 * Baseline!B$66*Baseline!B$58/Baseline!B$73 + Baseline!B$52*Baseline!B$59/Baseline!B$74 + Baseline!B$53*Baseline!B$68/Baseline!B$75 + Baseline!B$54*Baseline!B$60/Baseline!B$76)</f>
        <v>0.0000001690706672</v>
      </c>
      <c r="H541" s="43">
        <f>Baseline!B$33 * (C541 * Baseline!B$66*Baseline!B$61/Baseline!B$73 + Baseline!B$52*Baseline!B$62/Baseline!B$74 + Baseline!B$53*Baseline!B$63/Baseline!B$75 + Baseline!B$54*Baseline!B$69/Baseline!B$76)</f>
        <v>0.000000003445130419</v>
      </c>
      <c r="I541" s="43">
        <f>Baseline!B$33 * (C541 * Baseline!B$57*Baseline!B$66/Baseline!B$73 + Baseline!B$67*Baseline!B$52/Baseline!B$74 + Baseline!B$55*Baseline!B$53/Baseline!B$75 + Baseline!B$56*Baseline!B$54/Baseline!B$76)</f>
        <v>0.0000002000574814</v>
      </c>
      <c r="J541" s="45">
        <f>Baseline!B$33 * (C541 * Baseline!B$57*Baseline!B$57/Baseline!B$73 + Baseline!B$67*Baseline!B$67/Baseline!B$74 + Baseline!B$55*Baseline!B$55/Baseline!B$75 + Baseline!B$56*Baseline!B$56/Baseline!B$76)</f>
        <v>0.00000176381383</v>
      </c>
      <c r="K541" s="43">
        <f>Baseline!B$33 * (C541 * Baseline!B$57*Baseline!B$58/Baseline!B$73 + Baseline!B$67*Baseline!B$59/Baseline!B$74 + Baseline!B$55*Baseline!B$68/Baseline!B$75 + Baseline!B$56*Baseline!B$60/Baseline!B$76)</f>
        <v>0.00000001374198355</v>
      </c>
      <c r="L541" s="45">
        <f>Baseline!B$33 * (C541 * Baseline!B$57*Baseline!B$61/Baseline!B$73 + Baseline!B$67*Baseline!B$62/Baseline!B$74 + Baseline!B$55*Baseline!B$63/Baseline!B$75 + Baseline!B$56*Baseline!B$69/Baseline!B$76)</f>
        <v>0.00000001439285823</v>
      </c>
      <c r="M541" s="43">
        <f>Baseline!B$33 * (C541 * Baseline!B$58*Baseline!B$66/Baseline!B$73 + Baseline!B$59*Baseline!B$52/Baseline!B$74 + Baseline!B$68*Baseline!B$53/Baseline!B$75 + Baseline!B$60*Baseline!B$54/Baseline!B$76)</f>
        <v>0.0000001690706672</v>
      </c>
      <c r="N541" s="45">
        <f>Baseline!B$33 * (C541 * Baseline!B$58*Baseline!B$57/Baseline!B$73 + Baseline!B$59*Baseline!B$67/Baseline!B$74 + Baseline!B$68*Baseline!B$55/Baseline!B$75 + Baseline!B$60*Baseline!B$56/Baseline!B$76)</f>
        <v>0.00000001374198355</v>
      </c>
      <c r="O541" s="45">
        <f>Baseline!B$33 * (C541 * Baseline!B$58*Baseline!B$58/Baseline!B$73 + Baseline!B$59*Baseline!B$59/Baseline!B$74 + Baseline!B$68*Baseline!B$68/Baseline!B$75 + Baseline!B$60*Baseline!B$60/Baseline!B$76)</f>
        <v>0.000001324390429</v>
      </c>
      <c r="P541" s="43">
        <f>Baseline!B$33 * (C541 * Baseline!B$58*Baseline!B$61/Baseline!B$73 + Baseline!B$59*Baseline!B$62/Baseline!B$74 + Baseline!B$68*Baseline!B$63/Baseline!B$75 + Baseline!B$60*Baseline!B$69/Baseline!B$76)</f>
        <v>0.000000001646957478</v>
      </c>
      <c r="Q541" s="43">
        <f>Baseline!B$33 * (C541 * Baseline!B$61*Baseline!B$66/Baseline!B$73 + Baseline!B$62*Baseline!B$52/Baseline!B$74 + Baseline!B$63*Baseline!B$53/Baseline!B$75 + Baseline!B$69*Baseline!B$54/Baseline!B$76)</f>
        <v>0.000000003445130419</v>
      </c>
      <c r="R541" s="43">
        <f>Baseline!B$33 * (C541 * Baseline!B$61*Baseline!B$57/Baseline!B$73 + Baseline!B$62*Baseline!B$67/Baseline!B$74 + Baseline!B$63*Baseline!B$55/Baseline!B$75 + Baseline!B$69*Baseline!B$56/Baseline!B$76)</f>
        <v>0.00000001439285823</v>
      </c>
      <c r="S541" s="43">
        <f>Baseline!B$33 * (C541 * Baseline!B$61*Baseline!B$58/Baseline!B$73 + Baseline!B$62*Baseline!B$59/Baseline!B$74 + Baseline!B$63*Baseline!B$68/Baseline!B$75 + Baseline!B$69*Baseline!B$60/Baseline!B$76)</f>
        <v>0.000000001646957478</v>
      </c>
      <c r="T541" s="43">
        <f>Baseline!B$33 * (C541 * Baseline!B$61*Baseline!B$61/Baseline!B$73 + Baseline!B$62*Baseline!B$62/Baseline!B$74 + Baseline!B$63*Baseline!B$63/Baseline!B$75 + Baseline!B$69*Baseline!B$69/Baseline!B$76)</f>
        <v>0.00000009854654666</v>
      </c>
      <c r="U541" s="41"/>
      <c r="V541" s="43">
        <f>E541 * ( Baseline!B$87 * Baseline!B$7 )</f>
        <v>0.209664993</v>
      </c>
      <c r="W541" s="43">
        <f>F541 * ( Baseline!D$87 * Baseline!B$11 )</f>
        <v>0.003690379474</v>
      </c>
      <c r="X541" s="43">
        <f>G541 * ( Baseline!F$87 * Baseline!B$16 )</f>
        <v>0.005872630725</v>
      </c>
      <c r="Y541" s="43">
        <f>H541 * ( Baseline!H$87 * Baseline!B$18 )</f>
        <v>0.001211560958</v>
      </c>
      <c r="Z541" s="51">
        <f t="shared" si="1"/>
        <v>0.2204395642</v>
      </c>
      <c r="AA541" s="43">
        <f>I541 * ( Baseline!B$87 * Baseline!B$7 )</f>
        <v>0.0020763966</v>
      </c>
      <c r="AB541" s="45">
        <f>J541 * ( Baseline!D$87 * Baseline!B$11 )</f>
        <v>0.03253636059</v>
      </c>
      <c r="AC541" s="45">
        <f>K541 * ( Baseline!F$87 * Baseline!B$16 )</f>
        <v>0.0004773246369</v>
      </c>
      <c r="AD541" s="45">
        <f>L541 * ( Baseline!F$87 * Baseline!B$16 )</f>
        <v>0.0004999326192</v>
      </c>
      <c r="AE541" s="51">
        <f t="shared" si="2"/>
        <v>0.03559001444</v>
      </c>
      <c r="AF541" s="51">
        <f>M541 * ( Baseline!B$87 * Baseline!B$7 )</f>
        <v>0.001754784455</v>
      </c>
      <c r="AG541" s="51">
        <f>N541 * ( Baseline!D$87 * Baseline!B$11 )</f>
        <v>0.0002534928145</v>
      </c>
      <c r="AH541" s="51">
        <f>O541 * ( Baseline!F$87 * Baseline!B$16 )</f>
        <v>0.04600239684</v>
      </c>
      <c r="AI541" s="51">
        <f>P541 * ( Baseline!H$87 * Baseline!B$18 )</f>
        <v>0.0005791912459</v>
      </c>
      <c r="AJ541" s="51">
        <f t="shared" si="3"/>
        <v>0.04858986536</v>
      </c>
      <c r="AK541" s="51">
        <f>Q541 * ( Baseline!B$87 * Baseline!B$7 )</f>
        <v>0.00003575700862</v>
      </c>
      <c r="AL541" s="51">
        <f>R541 * ( Baseline!D$87 * Baseline!B$11 )</f>
        <v>0.0002654992366</v>
      </c>
      <c r="AM541" s="51">
        <f>S541 * ( Baseline!F$87 * Baseline!B$16 )</f>
        <v>0.00005720668905</v>
      </c>
      <c r="AN541" s="51">
        <f>T541 * ( Baseline!H$87 * Baseline!B$18 )</f>
        <v>0.03465620571</v>
      </c>
      <c r="AO541" s="51">
        <f t="shared" si="4"/>
        <v>0.03501466865</v>
      </c>
      <c r="AP541" s="61"/>
      <c r="AQ541" s="51">
        <f>V541 * ( (1-Baseline!B$88-Baseline!B$87) + (1-B541)*Baseline!B$88 )</f>
        <v>0.1224166334</v>
      </c>
      <c r="AR541" s="51">
        <f>W541 * ( (1-Baseline!B$88-Baseline!B$87) + (1-B541)*Baseline!B$88 )</f>
        <v>0.00215469366</v>
      </c>
      <c r="AS541" s="51">
        <f>X541 * ( (1-Baseline!B$88-Baseline!B$87) + (1-B541)*Baseline!B$88 )</f>
        <v>0.003428839847</v>
      </c>
      <c r="AT541" s="51">
        <f>Y541 * ( (1-Baseline!B$88-Baseline!B$87) + (1-B541)*Baseline!B$88 )</f>
        <v>0.0007073914035</v>
      </c>
      <c r="AU541" s="51">
        <f t="shared" si="5"/>
        <v>0.1287075583</v>
      </c>
      <c r="AV541" s="51">
        <f>AA541 * ( (1-Baseline!D$88-Baseline!D$87) + (1-B541)*Baseline!D$88 )</f>
        <v>0.001645963178</v>
      </c>
      <c r="AW541" s="51">
        <f>AB541 * ( (1-Baseline!D$88-Baseline!D$87) + (1-B541)*Baseline!D$88 )</f>
        <v>0.02579162934</v>
      </c>
      <c r="AX541" s="51">
        <f>AC541 * ( (1-Baseline!D$88-Baseline!D$87) + (1-B541)*Baseline!D$88 )</f>
        <v>0.0003783760657</v>
      </c>
      <c r="AY541" s="51">
        <f>AD541 * ( (1-Baseline!D$88-Baseline!D$87) + (1-B541)*Baseline!D$88 )</f>
        <v>0.0003962974523</v>
      </c>
      <c r="AZ541" s="51">
        <f t="shared" si="6"/>
        <v>0.02821226604</v>
      </c>
      <c r="BA541" s="51">
        <f>AF541 * ( (1-Baseline!F$88-Baseline!F$87) + (1-Baseline!B$36)*Baseline!F$88 )</f>
        <v>0.001262799047</v>
      </c>
      <c r="BB541" s="51">
        <f>AG541 * ( (1-Baseline!F$88-Baseline!F$87) + (1-Baseline!B$36)*Baseline!F$88 )</f>
        <v>0.0001824215411</v>
      </c>
      <c r="BC541" s="51">
        <f>AH541 * ( (1-Baseline!F$88-Baseline!F$87) + (1-Baseline!B$36)*Baseline!F$88 )</f>
        <v>0.03310479684</v>
      </c>
      <c r="BD541" s="51">
        <f>AI541 * ( (1-Baseline!F$88-Baseline!F$87) + (1-Baseline!B$36)*Baseline!F$88 )</f>
        <v>0.0004168045547</v>
      </c>
      <c r="BE541" s="51">
        <f t="shared" si="7"/>
        <v>0.03496682199</v>
      </c>
      <c r="BF541" s="51">
        <f>AK541 * ( (1-Baseline!H$88-Baseline!H$87) + (1-Baseline!B$36)*Baseline!H$88 )</f>
        <v>0.00002833099307</v>
      </c>
      <c r="BG541" s="51">
        <f>AL541 * ( (1-Baseline!H$88-Baseline!H$87) + (1-Baseline!B$36)*Baseline!H$88 )</f>
        <v>0.0002103603551</v>
      </c>
      <c r="BH541" s="51">
        <f>AM541 * ( (1-Baseline!H$88-Baseline!H$87) + (1-Baseline!B$36)*Baseline!H$88 )</f>
        <v>0.00004532600387</v>
      </c>
      <c r="BI541" s="51">
        <f>AN541 * ( (1-Baseline!H$88-Baseline!H$87) + (1-Baseline!B$36)*Baseline!H$88 )</f>
        <v>0.02745880491</v>
      </c>
      <c r="BJ541" s="51">
        <f t="shared" si="8"/>
        <v>0.02774282226</v>
      </c>
      <c r="BK541" s="61"/>
      <c r="BL541" s="51">
        <f t="shared" si="19"/>
        <v>0.9511223351</v>
      </c>
      <c r="BM541" s="51">
        <f t="shared" si="20"/>
        <v>0.01674100331</v>
      </c>
      <c r="BN541" s="51">
        <f t="shared" si="21"/>
        <v>0.02664054771</v>
      </c>
      <c r="BO541" s="51">
        <f t="shared" si="22"/>
        <v>0.005496113926</v>
      </c>
      <c r="BP541" s="51">
        <f t="shared" si="9"/>
        <v>1</v>
      </c>
      <c r="BQ541" s="51">
        <f t="shared" si="23"/>
        <v>0.05834211175</v>
      </c>
      <c r="BR541" s="51">
        <f t="shared" si="24"/>
        <v>0.9141991397</v>
      </c>
      <c r="BS541" s="51">
        <f t="shared" si="25"/>
        <v>0.01341175733</v>
      </c>
      <c r="BT541" s="51">
        <f t="shared" si="26"/>
        <v>0.01404699119</v>
      </c>
      <c r="BU541" s="51">
        <f t="shared" si="10"/>
        <v>1</v>
      </c>
      <c r="BV541" s="51">
        <f t="shared" si="27"/>
        <v>0.03611420698</v>
      </c>
      <c r="BW541" s="51">
        <f t="shared" si="28"/>
        <v>0.005216989441</v>
      </c>
      <c r="BX541" s="51">
        <f t="shared" si="29"/>
        <v>0.9467488025</v>
      </c>
      <c r="BY541" s="51">
        <f t="shared" si="30"/>
        <v>0.01192000105</v>
      </c>
      <c r="BZ541" s="51">
        <f t="shared" si="11"/>
        <v>1</v>
      </c>
      <c r="CA541" s="51">
        <f t="shared" si="31"/>
        <v>0.001021200828</v>
      </c>
      <c r="CB541" s="51">
        <f t="shared" si="32"/>
        <v>0.00758251461</v>
      </c>
      <c r="CC541" s="51">
        <f t="shared" si="33"/>
        <v>0.001633792101</v>
      </c>
      <c r="CD541" s="51">
        <f t="shared" si="34"/>
        <v>0.9897624925</v>
      </c>
      <c r="CE541" s="51">
        <f t="shared" si="12"/>
        <v>1</v>
      </c>
      <c r="CF541" s="61"/>
      <c r="CG541" s="51">
        <f t="shared" si="35"/>
        <v>0.9511223351</v>
      </c>
      <c r="CH541" s="51">
        <f t="shared" si="36"/>
        <v>0.01674100331</v>
      </c>
      <c r="CI541" s="51">
        <f t="shared" si="37"/>
        <v>0.02664054771</v>
      </c>
      <c r="CJ541" s="51">
        <f t="shared" si="38"/>
        <v>0.005496113926</v>
      </c>
      <c r="CK541" s="51">
        <f t="shared" si="13"/>
        <v>1</v>
      </c>
      <c r="CL541" s="51">
        <f t="shared" si="39"/>
        <v>0.05834211175</v>
      </c>
      <c r="CM541" s="51">
        <f t="shared" si="40"/>
        <v>0.9141991397</v>
      </c>
      <c r="CN541" s="51">
        <f t="shared" si="41"/>
        <v>0.01341175733</v>
      </c>
      <c r="CO541" s="51">
        <f t="shared" si="42"/>
        <v>0.01404699119</v>
      </c>
      <c r="CP541" s="51">
        <f t="shared" si="14"/>
        <v>1</v>
      </c>
      <c r="CQ541" s="51">
        <f t="shared" si="43"/>
        <v>0.03611420698</v>
      </c>
      <c r="CR541" s="51">
        <f t="shared" si="44"/>
        <v>0.005216989441</v>
      </c>
      <c r="CS541" s="51">
        <f t="shared" si="45"/>
        <v>0.9467488025</v>
      </c>
      <c r="CT541" s="51">
        <f t="shared" si="46"/>
        <v>0.01192000105</v>
      </c>
      <c r="CU541" s="51">
        <f t="shared" si="15"/>
        <v>1</v>
      </c>
      <c r="CV541" s="51">
        <f t="shared" si="47"/>
        <v>0.001021200828</v>
      </c>
      <c r="CW541" s="51">
        <f t="shared" si="48"/>
        <v>0.00758251461</v>
      </c>
      <c r="CX541" s="51">
        <f t="shared" si="49"/>
        <v>0.001633792101</v>
      </c>
      <c r="CY541" s="51">
        <f t="shared" si="50"/>
        <v>0.9897624925</v>
      </c>
      <c r="CZ541" s="51">
        <f t="shared" si="16"/>
        <v>1</v>
      </c>
      <c r="DA541" s="61"/>
      <c r="DB541" s="51">
        <f>(AQ541*Baseline!B$7 + AV541*Baseline!B$11 + BA541*Baseline!B$16 + BF541*Baseline!B$18)</f>
        <v>68429.84014</v>
      </c>
      <c r="DC541" s="51">
        <f>(AR541*Baseline!B$7 + AW541*Baseline!B$11 + BB541*Baseline!B$16 + BG541*Baseline!B$18)</f>
        <v>66600.28743</v>
      </c>
      <c r="DD541" s="51">
        <f>(AS541*Baseline!B$7 + AX541*Baseline!B$11 + BC541*Baseline!B$16 + BH541*Baseline!B$18)</f>
        <v>115457.3093</v>
      </c>
      <c r="DE541" s="51">
        <f>(AT541*Baseline!B$7 + AY541*Baseline!B$11 + BD541*Baseline!B$16 + BI541*Baseline!B$18)</f>
        <v>1259950.424</v>
      </c>
      <c r="DF541" s="51">
        <f t="shared" si="17"/>
        <v>1510437.861</v>
      </c>
      <c r="DG541" s="61"/>
      <c r="DH541" s="51">
        <f t="shared" si="51"/>
        <v>0.04530463776</v>
      </c>
      <c r="DI541" s="51">
        <f t="shared" si="52"/>
        <v>0.04409336469</v>
      </c>
      <c r="DJ541" s="51">
        <f t="shared" si="53"/>
        <v>0.07643962872</v>
      </c>
      <c r="DK541" s="51">
        <f t="shared" si="54"/>
        <v>0.8341623688</v>
      </c>
      <c r="DL541" s="51">
        <f t="shared" si="18"/>
        <v>1</v>
      </c>
      <c r="DM541" s="61"/>
      <c r="DN541" s="51">
        <f>DH541 / (Baseline!B$7/Baseline!B$17)</f>
        <v>4.835972098</v>
      </c>
      <c r="DO541" s="51">
        <f>DI541 / (Baseline!B$11/Baseline!B$17)</f>
        <v>1.064434928</v>
      </c>
      <c r="DP541" s="51">
        <f>DJ541 / (Baseline!B$16/Baseline!B$17)</f>
        <v>1.181223269</v>
      </c>
      <c r="DQ541" s="51">
        <f>DK541 / (Baseline!B$18/Baseline!B$17)</f>
        <v>0.9430941996</v>
      </c>
      <c r="DR541" s="79"/>
      <c r="DS541" s="51">
        <f>(AU541*Baseline!B$34)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0.03183566499</v>
      </c>
      <c r="DT541" s="51">
        <f>(AZ541*Baseline!B$34) + (Baseline!D$88*(1-Baseline!D$89)*Baseline!B$35) + (Baseline!D$88*Baseline!D$89*((1-Baseline!D$90)*Baseline!B$40 + Baseline!D$90*Baseline!B$41))</f>
        <v>0.01064540791</v>
      </c>
      <c r="DU541" s="51">
        <f>(BE541*Baseline!B$34) + (Baseline!F$88*(1-Baseline!F$89)*Baseline!B$35) + (Baseline!F$88*Baseline!F$89*((1-Baseline!F$90)*Baseline!B$40 + Baseline!F$90*Baseline!B$41))</f>
        <v>0.0129756633</v>
      </c>
      <c r="DV541" s="51">
        <f>(BJ541*Baseline!B$34) + (Baseline!H$88*(1-Baseline!H$89)*Baseline!B$35) + (Baseline!H$88*Baseline!H$89*((1-Baseline!H$90)*Baseline!B$40 + Baseline!H$90*Baseline!B$41))</f>
        <v>0.009306423339</v>
      </c>
      <c r="DW541" s="51">
        <f>( DS541*Baseline!B$7 + DT541*Baseline!B$11 + DU541*Baseline!B$16 + DV541*Baseline!B$18 ) / Baseline!B$17</f>
        <v>0.009810394282</v>
      </c>
    </row>
    <row r="542">
      <c r="A542" s="4" t="s">
        <v>866</v>
      </c>
      <c r="B542" s="45">
        <f>MIN( MAX( NORMINV( MCrands!B542, (B$5+B$4)/2, (B$5-B$4)/3.29 ), 0 ), 1 )</f>
        <v>0.5700480695</v>
      </c>
      <c r="C542" s="45">
        <f>MAX( NORMINV( MCrands!C542, (C$5+C$4)/2, (C$5-C$4)/3.29 ), 0 )</f>
        <v>2.854546256</v>
      </c>
      <c r="D542" s="41"/>
      <c r="E542" s="43">
        <f>Baseline!B$33 * (C542 * Baseline!B$66*Baseline!B$66/Baseline!B$73 + Baseline!B$52*Baseline!B$52/Baseline!B$74 + Baseline!B$53*Baseline!B$53/Baseline!B$75 + Baseline!B$54*Baseline!B$54/Baseline!B$76)</f>
        <v>0.00002025150025</v>
      </c>
      <c r="F542" s="43">
        <f>Baseline!B$33 * (C542 * Baseline!B$66*Baseline!B$57/Baseline!B$73 + Baseline!B$52*Baseline!B$67/Baseline!B$74 + Baseline!B$53*Baseline!B$55/Baseline!B$75 + Baseline!B$54*Baseline!B$56/Baseline!B$76)</f>
        <v>0.0000002000654732</v>
      </c>
      <c r="G542" s="45">
        <f>Baseline!B$33 * (C542 * Baseline!B$66*Baseline!B$58/Baseline!B$73 + Baseline!B$52*Baseline!B$59/Baseline!B$74 + Baseline!B$53*Baseline!B$68/Baseline!B$75 + Baseline!B$54*Baseline!B$60/Baseline!B$76)</f>
        <v>0.0000001690903136</v>
      </c>
      <c r="H542" s="43">
        <f>Baseline!B$33 * (C542 * Baseline!B$66*Baseline!B$61/Baseline!B$73 + Baseline!B$52*Baseline!B$62/Baseline!B$74 + Baseline!B$53*Baseline!B$63/Baseline!B$75 + Baseline!B$54*Baseline!B$69/Baseline!B$76)</f>
        <v>0.000000003447095062</v>
      </c>
      <c r="I542" s="43">
        <f>Baseline!B$33 * (C542 * Baseline!B$57*Baseline!B$66/Baseline!B$73 + Baseline!B$67*Baseline!B$52/Baseline!B$74 + Baseline!B$55*Baseline!B$53/Baseline!B$75 + Baseline!B$56*Baseline!B$54/Baseline!B$76)</f>
        <v>0.0000002000654732</v>
      </c>
      <c r="J542" s="45">
        <f>Baseline!B$33 * (C542 * Baseline!B$57*Baseline!B$57/Baseline!B$73 + Baseline!B$67*Baseline!B$67/Baseline!B$74 + Baseline!B$55*Baseline!B$55/Baseline!B$75 + Baseline!B$56*Baseline!B$56/Baseline!B$76)</f>
        <v>0.000001763813831</v>
      </c>
      <c r="K542" s="43">
        <f>Baseline!B$33 * (C542 * Baseline!B$57*Baseline!B$58/Baseline!B$73 + Baseline!B$67*Baseline!B$59/Baseline!B$74 + Baseline!B$55*Baseline!B$68/Baseline!B$75 + Baseline!B$56*Baseline!B$60/Baseline!B$76)</f>
        <v>0.00000001374198665</v>
      </c>
      <c r="L542" s="45">
        <f>Baseline!B$33 * (C542 * Baseline!B$57*Baseline!B$61/Baseline!B$73 + Baseline!B$67*Baseline!B$62/Baseline!B$74 + Baseline!B$55*Baseline!B$63/Baseline!B$75 + Baseline!B$56*Baseline!B$69/Baseline!B$76)</f>
        <v>0.00000001439285854</v>
      </c>
      <c r="M542" s="43">
        <f>Baseline!B$33 * (C542 * Baseline!B$58*Baseline!B$66/Baseline!B$73 + Baseline!B$59*Baseline!B$52/Baseline!B$74 + Baseline!B$68*Baseline!B$53/Baseline!B$75 + Baseline!B$60*Baseline!B$54/Baseline!B$76)</f>
        <v>0.0000001690903136</v>
      </c>
      <c r="N542" s="45">
        <f>Baseline!B$33 * (C542 * Baseline!B$58*Baseline!B$57/Baseline!B$73 + Baseline!B$59*Baseline!B$67/Baseline!B$74 + Baseline!B$68*Baseline!B$55/Baseline!B$75 + Baseline!B$60*Baseline!B$56/Baseline!B$76)</f>
        <v>0.00000001374198665</v>
      </c>
      <c r="O542" s="45">
        <f>Baseline!B$33 * (C542 * Baseline!B$58*Baseline!B$58/Baseline!B$73 + Baseline!B$59*Baseline!B$59/Baseline!B$74 + Baseline!B$68*Baseline!B$68/Baseline!B$75 + Baseline!B$60*Baseline!B$60/Baseline!B$76)</f>
        <v>0.000001324390437</v>
      </c>
      <c r="P542" s="43">
        <f>Baseline!B$33 * (C542 * Baseline!B$58*Baseline!B$61/Baseline!B$73 + Baseline!B$59*Baseline!B$62/Baseline!B$74 + Baseline!B$68*Baseline!B$63/Baseline!B$75 + Baseline!B$60*Baseline!B$69/Baseline!B$76)</f>
        <v>0.00000000164695824</v>
      </c>
      <c r="Q542" s="43">
        <f>Baseline!B$33 * (C542 * Baseline!B$61*Baseline!B$66/Baseline!B$73 + Baseline!B$62*Baseline!B$52/Baseline!B$74 + Baseline!B$63*Baseline!B$53/Baseline!B$75 + Baseline!B$69*Baseline!B$54/Baseline!B$76)</f>
        <v>0.000000003447095062</v>
      </c>
      <c r="R542" s="43">
        <f>Baseline!B$33 * (C542 * Baseline!B$61*Baseline!B$57/Baseline!B$73 + Baseline!B$62*Baseline!B$67/Baseline!B$74 + Baseline!B$63*Baseline!B$55/Baseline!B$75 + Baseline!B$69*Baseline!B$56/Baseline!B$76)</f>
        <v>0.00000001439285854</v>
      </c>
      <c r="S542" s="43">
        <f>Baseline!B$33 * (C542 * Baseline!B$61*Baseline!B$58/Baseline!B$73 + Baseline!B$62*Baseline!B$59/Baseline!B$74 + Baseline!B$63*Baseline!B$68/Baseline!B$75 + Baseline!B$69*Baseline!B$60/Baseline!B$76)</f>
        <v>0.00000000164695824</v>
      </c>
      <c r="T542" s="43">
        <f>Baseline!B$33 * (C542 * Baseline!B$61*Baseline!B$61/Baseline!B$73 + Baseline!B$62*Baseline!B$62/Baseline!B$74 + Baseline!B$63*Baseline!B$63/Baseline!B$75 + Baseline!B$69*Baseline!B$69/Baseline!B$76)</f>
        <v>0.00000009854654673</v>
      </c>
      <c r="U542" s="41"/>
      <c r="V542" s="43">
        <f>E542 * ( Baseline!B$87 * Baseline!B$7 )</f>
        <v>0.2101903211</v>
      </c>
      <c r="W542" s="43">
        <f>F542 * ( Baseline!D$87 * Baseline!B$11 )</f>
        <v>0.003690526895</v>
      </c>
      <c r="X542" s="43">
        <f>G542 * ( Baseline!F$87 * Baseline!B$16 )</f>
        <v>0.005873313139</v>
      </c>
      <c r="Y542" s="43">
        <f>H542 * ( Baseline!H$87 * Baseline!B$18 )</f>
        <v>0.001212251871</v>
      </c>
      <c r="Z542" s="51">
        <f t="shared" si="1"/>
        <v>0.220966413</v>
      </c>
      <c r="AA542" s="43">
        <f>I542 * ( Baseline!B$87 * Baseline!B$7 )</f>
        <v>0.002076479546</v>
      </c>
      <c r="AB542" s="45">
        <f>J542 * ( Baseline!D$87 * Baseline!B$11 )</f>
        <v>0.03253636061</v>
      </c>
      <c r="AC542" s="45">
        <f>K542 * ( Baseline!F$87 * Baseline!B$16 )</f>
        <v>0.0004773247447</v>
      </c>
      <c r="AD542" s="45">
        <f>L542 * ( Baseline!F$87 * Baseline!B$16 )</f>
        <v>0.0004999326299</v>
      </c>
      <c r="AE542" s="51">
        <f t="shared" si="2"/>
        <v>0.03559009753</v>
      </c>
      <c r="AF542" s="51">
        <f>M542 * ( Baseline!B$87 * Baseline!B$7 )</f>
        <v>0.001754988365</v>
      </c>
      <c r="AG542" s="51">
        <f>N542 * ( Baseline!D$87 * Baseline!B$11 )</f>
        <v>0.0002534928717</v>
      </c>
      <c r="AH542" s="51">
        <f>O542 * ( Baseline!F$87 * Baseline!B$16 )</f>
        <v>0.04600239711</v>
      </c>
      <c r="AI542" s="51">
        <f>P542 * ( Baseline!H$87 * Baseline!B$18 )</f>
        <v>0.0005791915141</v>
      </c>
      <c r="AJ542" s="51">
        <f t="shared" si="3"/>
        <v>0.04859006986</v>
      </c>
      <c r="AK542" s="51">
        <f>Q542 * ( Baseline!B$87 * Baseline!B$7 )</f>
        <v>0.00003577739964</v>
      </c>
      <c r="AL542" s="51">
        <f>R542 * ( Baseline!D$87 * Baseline!B$11 )</f>
        <v>0.0002654992423</v>
      </c>
      <c r="AM542" s="51">
        <f>S542 * ( Baseline!F$87 * Baseline!B$16 )</f>
        <v>0.00005720671554</v>
      </c>
      <c r="AN542" s="51">
        <f>T542 * ( Baseline!H$87 * Baseline!B$18 )</f>
        <v>0.03465620574</v>
      </c>
      <c r="AO542" s="51">
        <f t="shared" si="4"/>
        <v>0.0350146891</v>
      </c>
      <c r="AP542" s="61"/>
      <c r="AQ542" s="51">
        <f>V542 * ( (1-Baseline!B$88-Baseline!B$87) + (1-B542)*Baseline!B$88 )</f>
        <v>0.099053706</v>
      </c>
      <c r="AR542" s="51">
        <f>W542 * ( (1-Baseline!B$88-Baseline!B$87) + (1-B542)*Baseline!B$88 )</f>
        <v>0.001739187438</v>
      </c>
      <c r="AS542" s="51">
        <f>X542 * ( (1-Baseline!B$88-Baseline!B$87) + (1-B542)*Baseline!B$88 )</f>
        <v>0.002767841211</v>
      </c>
      <c r="AT542" s="51">
        <f>Y542 * ( (1-Baseline!B$88-Baseline!B$87) + (1-B542)*Baseline!B$88 )</f>
        <v>0.0005712824444</v>
      </c>
      <c r="AU542" s="51">
        <f t="shared" si="5"/>
        <v>0.1041320171</v>
      </c>
      <c r="AV542" s="51">
        <f>AA542 * ( (1-Baseline!D$88-Baseline!D$87) + (1-B542)*Baseline!D$88 )</f>
        <v>0.001528323966</v>
      </c>
      <c r="AW542" s="51">
        <f>AB542 * ( (1-Baseline!D$88-Baseline!D$87) + (1-B542)*Baseline!D$88 )</f>
        <v>0.02394731013</v>
      </c>
      <c r="AX542" s="51">
        <f>AC542 * ( (1-Baseline!D$88-Baseline!D$87) + (1-B542)*Baseline!D$88 )</f>
        <v>0.0003513190621</v>
      </c>
      <c r="AY542" s="51">
        <f>AD542 * ( (1-Baseline!D$88-Baseline!D$87) + (1-B542)*Baseline!D$88 )</f>
        <v>0.0003679588469</v>
      </c>
      <c r="AZ542" s="51">
        <f t="shared" si="6"/>
        <v>0.02619491201</v>
      </c>
      <c r="BA542" s="51">
        <f>AF542 * ( (1-Baseline!F$88-Baseline!F$87) + (1-Baseline!B$36)*Baseline!F$88 )</f>
        <v>0.001262945787</v>
      </c>
      <c r="BB542" s="51">
        <f>AG542 * ( (1-Baseline!F$88-Baseline!F$87) + (1-Baseline!B$36)*Baseline!F$88 )</f>
        <v>0.0001824215823</v>
      </c>
      <c r="BC542" s="51">
        <f>AH542 * ( (1-Baseline!F$88-Baseline!F$87) + (1-Baseline!B$36)*Baseline!F$88 )</f>
        <v>0.03310479703</v>
      </c>
      <c r="BD542" s="51">
        <f>AI542 * ( (1-Baseline!F$88-Baseline!F$87) + (1-Baseline!B$36)*Baseline!F$88 )</f>
        <v>0.0004168047477</v>
      </c>
      <c r="BE542" s="51">
        <f t="shared" si="7"/>
        <v>0.03496696915</v>
      </c>
      <c r="BF542" s="51">
        <f>AK542 * ( (1-Baseline!H$88-Baseline!H$87) + (1-Baseline!B$36)*Baseline!H$88 )</f>
        <v>0.00002834714929</v>
      </c>
      <c r="BG542" s="51">
        <f>AL542 * ( (1-Baseline!H$88-Baseline!H$87) + (1-Baseline!B$36)*Baseline!H$88 )</f>
        <v>0.0002103603596</v>
      </c>
      <c r="BH542" s="51">
        <f>AM542 * ( (1-Baseline!H$88-Baseline!H$87) + (1-Baseline!B$36)*Baseline!H$88 )</f>
        <v>0.00004532602486</v>
      </c>
      <c r="BI542" s="51">
        <f>AN542 * ( (1-Baseline!H$88-Baseline!H$87) + (1-Baseline!B$36)*Baseline!H$88 )</f>
        <v>0.02745880493</v>
      </c>
      <c r="BJ542" s="51">
        <f t="shared" si="8"/>
        <v>0.02774283847</v>
      </c>
      <c r="BK542" s="61"/>
      <c r="BL542" s="51">
        <f t="shared" si="19"/>
        <v>0.9512319915</v>
      </c>
      <c r="BM542" s="51">
        <f t="shared" si="20"/>
        <v>0.01670175501</v>
      </c>
      <c r="BN542" s="51">
        <f t="shared" si="21"/>
        <v>0.02658011713</v>
      </c>
      <c r="BO542" s="51">
        <f t="shared" si="22"/>
        <v>0.005486136353</v>
      </c>
      <c r="BP542" s="51">
        <f t="shared" si="9"/>
        <v>1</v>
      </c>
      <c r="BQ542" s="51">
        <f t="shared" si="23"/>
        <v>0.05834430615</v>
      </c>
      <c r="BR542" s="51">
        <f t="shared" si="24"/>
        <v>0.9141970061</v>
      </c>
      <c r="BS542" s="51">
        <f t="shared" si="25"/>
        <v>0.01341172904</v>
      </c>
      <c r="BT542" s="51">
        <f t="shared" si="26"/>
        <v>0.01404695869</v>
      </c>
      <c r="BU542" s="51">
        <f t="shared" si="10"/>
        <v>1</v>
      </c>
      <c r="BV542" s="51">
        <f t="shared" si="27"/>
        <v>0.03611825153</v>
      </c>
      <c r="BW542" s="51">
        <f t="shared" si="28"/>
        <v>0.005216968662</v>
      </c>
      <c r="BX542" s="51">
        <f t="shared" si="29"/>
        <v>0.9467448234</v>
      </c>
      <c r="BY542" s="51">
        <f t="shared" si="30"/>
        <v>0.0119199564</v>
      </c>
      <c r="BZ542" s="51">
        <f t="shared" si="11"/>
        <v>1</v>
      </c>
      <c r="CA542" s="51">
        <f t="shared" si="31"/>
        <v>0.001021782588</v>
      </c>
      <c r="CB542" s="51">
        <f t="shared" si="32"/>
        <v>0.007582510345</v>
      </c>
      <c r="CC542" s="51">
        <f t="shared" si="33"/>
        <v>0.001633791903</v>
      </c>
      <c r="CD542" s="51">
        <f t="shared" si="34"/>
        <v>0.9897619152</v>
      </c>
      <c r="CE542" s="51">
        <f t="shared" si="12"/>
        <v>1</v>
      </c>
      <c r="CF542" s="61"/>
      <c r="CG542" s="51">
        <f t="shared" si="35"/>
        <v>0.9512319915</v>
      </c>
      <c r="CH542" s="51">
        <f t="shared" si="36"/>
        <v>0.01670175501</v>
      </c>
      <c r="CI542" s="51">
        <f t="shared" si="37"/>
        <v>0.02658011713</v>
      </c>
      <c r="CJ542" s="51">
        <f t="shared" si="38"/>
        <v>0.005486136353</v>
      </c>
      <c r="CK542" s="51">
        <f t="shared" si="13"/>
        <v>1</v>
      </c>
      <c r="CL542" s="51">
        <f t="shared" si="39"/>
        <v>0.05834430615</v>
      </c>
      <c r="CM542" s="51">
        <f t="shared" si="40"/>
        <v>0.9141970061</v>
      </c>
      <c r="CN542" s="51">
        <f t="shared" si="41"/>
        <v>0.01341172904</v>
      </c>
      <c r="CO542" s="51">
        <f t="shared" si="42"/>
        <v>0.01404695869</v>
      </c>
      <c r="CP542" s="51">
        <f t="shared" si="14"/>
        <v>1</v>
      </c>
      <c r="CQ542" s="51">
        <f t="shared" si="43"/>
        <v>0.03611825153</v>
      </c>
      <c r="CR542" s="51">
        <f t="shared" si="44"/>
        <v>0.005216968662</v>
      </c>
      <c r="CS542" s="51">
        <f t="shared" si="45"/>
        <v>0.9467448234</v>
      </c>
      <c r="CT542" s="51">
        <f t="shared" si="46"/>
        <v>0.0119199564</v>
      </c>
      <c r="CU542" s="51">
        <f t="shared" si="15"/>
        <v>1</v>
      </c>
      <c r="CV542" s="51">
        <f t="shared" si="47"/>
        <v>0.001021782588</v>
      </c>
      <c r="CW542" s="51">
        <f t="shared" si="48"/>
        <v>0.007582510345</v>
      </c>
      <c r="CX542" s="51">
        <f t="shared" si="49"/>
        <v>0.001633791903</v>
      </c>
      <c r="CY542" s="51">
        <f t="shared" si="50"/>
        <v>0.9897619152</v>
      </c>
      <c r="CZ542" s="51">
        <f t="shared" si="16"/>
        <v>1</v>
      </c>
      <c r="DA542" s="61"/>
      <c r="DB542" s="51">
        <f>(AQ542*Baseline!B$7 + AV542*Baseline!B$11 + BA542*Baseline!B$16 + BF542*Baseline!B$18)</f>
        <v>56847.76813</v>
      </c>
      <c r="DC542" s="51">
        <f>(AR542*Baseline!B$7 + AW542*Baseline!B$11 + BB542*Baseline!B$16 + BG542*Baseline!B$18)</f>
        <v>62443.52512</v>
      </c>
      <c r="DD542" s="51">
        <f>(AS542*Baseline!B$7 + AX542*Baseline!B$11 + BC542*Baseline!B$16 + BH542*Baseline!B$18)</f>
        <v>115078.7013</v>
      </c>
      <c r="DE542" s="51">
        <f>(AT542*Baseline!B$7 + AY542*Baseline!B$11 + BD542*Baseline!B$16 + BI542*Baseline!B$18)</f>
        <v>1259823.639</v>
      </c>
      <c r="DF542" s="51">
        <f t="shared" si="17"/>
        <v>1494193.633</v>
      </c>
      <c r="DG542" s="61"/>
      <c r="DH542" s="51">
        <f t="shared" si="51"/>
        <v>0.03804578393</v>
      </c>
      <c r="DI542" s="51">
        <f t="shared" si="52"/>
        <v>0.04179078516</v>
      </c>
      <c r="DJ542" s="51">
        <f t="shared" si="53"/>
        <v>0.07701726118</v>
      </c>
      <c r="DK542" s="51">
        <f t="shared" si="54"/>
        <v>0.8431461697</v>
      </c>
      <c r="DL542" s="51">
        <f t="shared" si="18"/>
        <v>1</v>
      </c>
      <c r="DM542" s="61"/>
      <c r="DN542" s="51">
        <f>DH542 / (Baseline!B$7/Baseline!B$17)</f>
        <v>4.061137195</v>
      </c>
      <c r="DO542" s="51">
        <f>DI542 / (Baseline!B$11/Baseline!B$17)</f>
        <v>1.008849556</v>
      </c>
      <c r="DP542" s="51">
        <f>DJ542 / (Baseline!B$16/Baseline!B$17)</f>
        <v>1.190149437</v>
      </c>
      <c r="DQ542" s="51">
        <f>DK542 / (Baseline!B$18/Baseline!B$17)</f>
        <v>0.9532511796</v>
      </c>
      <c r="DR542" s="79"/>
      <c r="DS542" s="51">
        <f>(AU542*Baseline!B$34)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0.02814933381</v>
      </c>
      <c r="DT542" s="51">
        <f>(AZ542*Baseline!B$34) + (Baseline!D$88*(1-Baseline!D$89)*Baseline!B$35) + (Baseline!D$88*Baseline!D$89*((1-Baseline!D$90)*Baseline!B$40 + Baseline!D$90*Baseline!B$41))</f>
        <v>0.0103428048</v>
      </c>
      <c r="DU542" s="51">
        <f>(BE542*Baseline!B$34) + (Baseline!F$88*(1-Baseline!F$89)*Baseline!B$35) + (Baseline!F$88*Baseline!F$89*((1-Baseline!F$90)*Baseline!B$40 + Baseline!F$90*Baseline!B$41))</f>
        <v>0.01297568537</v>
      </c>
      <c r="DV542" s="51">
        <f>(BJ542*Baseline!B$34) + (Baseline!H$88*(1-Baseline!H$89)*Baseline!B$35) + (Baseline!H$88*Baseline!H$89*((1-Baseline!H$90)*Baseline!B$40 + Baseline!H$90*Baseline!B$41))</f>
        <v>0.00930642577</v>
      </c>
      <c r="DW542" s="51">
        <f>( DS542*Baseline!B$7 + DT542*Baseline!B$11 + DU542*Baseline!B$16 + DV542*Baseline!B$18 ) / Baseline!B$17</f>
        <v>0.009763328265</v>
      </c>
    </row>
    <row r="543">
      <c r="A543" s="4" t="s">
        <v>867</v>
      </c>
      <c r="B543" s="45">
        <f>MIN( MAX( NORMINV( MCrands!B543, (B$5+B$4)/2, (B$5-B$4)/3.29 ), 0 ), 1 )</f>
        <v>0.3525393729</v>
      </c>
      <c r="C543" s="45">
        <f>MAX( NORMINV( MCrands!C543, (C$5+C$4)/2, (C$5-C$4)/3.29 ), 0 )</f>
        <v>2.584828546</v>
      </c>
      <c r="D543" s="41"/>
      <c r="E543" s="43">
        <f>Baseline!B$33 * (C543 * Baseline!B$66*Baseline!B$66/Baseline!B$73 + Baseline!B$52*Baseline!B$52/Baseline!B$74 + Baseline!B$53*Baseline!B$53/Baseline!B$75 + Baseline!B$54*Baseline!B$54/Baseline!B$76)</f>
        <v>0.00001834189238</v>
      </c>
      <c r="F543" s="43">
        <f>Baseline!B$33 * (C543 * Baseline!B$66*Baseline!B$57/Baseline!B$73 + Baseline!B$52*Baseline!B$67/Baseline!B$74 + Baseline!B$53*Baseline!B$55/Baseline!B$75 + Baseline!B$54*Baseline!B$56/Baseline!B$76)</f>
        <v>0.0000001997639562</v>
      </c>
      <c r="G543" s="45">
        <f>Baseline!B$33 * (C543 * Baseline!B$66*Baseline!B$58/Baseline!B$73 + Baseline!B$52*Baseline!B$59/Baseline!B$74 + Baseline!B$53*Baseline!B$68/Baseline!B$75 + Baseline!B$54*Baseline!B$60/Baseline!B$76)</f>
        <v>0.0000001683490842</v>
      </c>
      <c r="H543" s="43">
        <f>Baseline!B$33 * (C543 * Baseline!B$66*Baseline!B$61/Baseline!B$73 + Baseline!B$52*Baseline!B$62/Baseline!B$74 + Baseline!B$53*Baseline!B$63/Baseline!B$75 + Baseline!B$54*Baseline!B$69/Baseline!B$76)</f>
        <v>0.000000003372972125</v>
      </c>
      <c r="I543" s="43">
        <f>Baseline!B$33 * (C543 * Baseline!B$57*Baseline!B$66/Baseline!B$73 + Baseline!B$67*Baseline!B$52/Baseline!B$74 + Baseline!B$55*Baseline!B$53/Baseline!B$75 + Baseline!B$56*Baseline!B$54/Baseline!B$76)</f>
        <v>0.0000001997639562</v>
      </c>
      <c r="J543" s="45">
        <f>Baseline!B$33 * (C543 * Baseline!B$57*Baseline!B$57/Baseline!B$73 + Baseline!B$67*Baseline!B$67/Baseline!B$74 + Baseline!B$55*Baseline!B$55/Baseline!B$75 + Baseline!B$56*Baseline!B$56/Baseline!B$76)</f>
        <v>0.000001763813784</v>
      </c>
      <c r="K543" s="43">
        <f>Baseline!B$33 * (C543 * Baseline!B$57*Baseline!B$58/Baseline!B$73 + Baseline!B$67*Baseline!B$59/Baseline!B$74 + Baseline!B$55*Baseline!B$68/Baseline!B$75 + Baseline!B$56*Baseline!B$60/Baseline!B$76)</f>
        <v>0.00000001374186962</v>
      </c>
      <c r="L543" s="45">
        <f>Baseline!B$33 * (C543 * Baseline!B$57*Baseline!B$61/Baseline!B$73 + Baseline!B$67*Baseline!B$62/Baseline!B$74 + Baseline!B$55*Baseline!B$63/Baseline!B$75 + Baseline!B$56*Baseline!B$69/Baseline!B$76)</f>
        <v>0.00000001439284684</v>
      </c>
      <c r="M543" s="43">
        <f>Baseline!B$33 * (C543 * Baseline!B$58*Baseline!B$66/Baseline!B$73 + Baseline!B$59*Baseline!B$52/Baseline!B$74 + Baseline!B$68*Baseline!B$53/Baseline!B$75 + Baseline!B$60*Baseline!B$54/Baseline!B$76)</f>
        <v>0.0000001683490842</v>
      </c>
      <c r="N543" s="45">
        <f>Baseline!B$33 * (C543 * Baseline!B$58*Baseline!B$57/Baseline!B$73 + Baseline!B$59*Baseline!B$67/Baseline!B$74 + Baseline!B$68*Baseline!B$55/Baseline!B$75 + Baseline!B$60*Baseline!B$56/Baseline!B$76)</f>
        <v>0.00000001374186962</v>
      </c>
      <c r="O543" s="45">
        <f>Baseline!B$33 * (C543 * Baseline!B$58*Baseline!B$58/Baseline!B$73 + Baseline!B$59*Baseline!B$59/Baseline!B$74 + Baseline!B$68*Baseline!B$68/Baseline!B$75 + Baseline!B$60*Baseline!B$60/Baseline!B$76)</f>
        <v>0.000001324390149</v>
      </c>
      <c r="P543" s="43">
        <f>Baseline!B$33 * (C543 * Baseline!B$58*Baseline!B$61/Baseline!B$73 + Baseline!B$59*Baseline!B$62/Baseline!B$74 + Baseline!B$68*Baseline!B$63/Baseline!B$75 + Baseline!B$60*Baseline!B$69/Baseline!B$76)</f>
        <v>0.000000001646929469</v>
      </c>
      <c r="Q543" s="43">
        <f>Baseline!B$33 * (C543 * Baseline!B$61*Baseline!B$66/Baseline!B$73 + Baseline!B$62*Baseline!B$52/Baseline!B$74 + Baseline!B$63*Baseline!B$53/Baseline!B$75 + Baseline!B$69*Baseline!B$54/Baseline!B$76)</f>
        <v>0.000000003372972125</v>
      </c>
      <c r="R543" s="43">
        <f>Baseline!B$33 * (C543 * Baseline!B$61*Baseline!B$57/Baseline!B$73 + Baseline!B$62*Baseline!B$67/Baseline!B$74 + Baseline!B$63*Baseline!B$55/Baseline!B$75 + Baseline!B$69*Baseline!B$56/Baseline!B$76)</f>
        <v>0.00000001439284684</v>
      </c>
      <c r="S543" s="43">
        <f>Baseline!B$33 * (C543 * Baseline!B$61*Baseline!B$58/Baseline!B$73 + Baseline!B$62*Baseline!B$59/Baseline!B$74 + Baseline!B$63*Baseline!B$68/Baseline!B$75 + Baseline!B$69*Baseline!B$60/Baseline!B$76)</f>
        <v>0.000000001646929469</v>
      </c>
      <c r="T543" s="43">
        <f>Baseline!B$33 * (C543 * Baseline!B$61*Baseline!B$61/Baseline!B$73 + Baseline!B$62*Baseline!B$62/Baseline!B$74 + Baseline!B$63*Baseline!B$63/Baseline!B$75 + Baseline!B$69*Baseline!B$69/Baseline!B$76)</f>
        <v>0.00000009854654386</v>
      </c>
      <c r="U543" s="41"/>
      <c r="V543" s="43">
        <f>E543 * ( Baseline!B$87 * Baseline!B$7 )</f>
        <v>0.190370501</v>
      </c>
      <c r="W543" s="43">
        <f>F543 * ( Baseline!D$87 * Baseline!B$11 )</f>
        <v>0.003684964932</v>
      </c>
      <c r="X543" s="43">
        <f>G543 * ( Baseline!F$87 * Baseline!B$16 )</f>
        <v>0.005847566707</v>
      </c>
      <c r="Y543" s="43">
        <f>H543 * ( Baseline!H$87 * Baseline!B$18 )</f>
        <v>0.001186184801</v>
      </c>
      <c r="Z543" s="51">
        <f t="shared" si="1"/>
        <v>0.2010892175</v>
      </c>
      <c r="AA543" s="43">
        <f>I543 * ( Baseline!B$87 * Baseline!B$7 )</f>
        <v>0.002073350101</v>
      </c>
      <c r="AB543" s="45">
        <f>J543 * ( Baseline!D$87 * Baseline!B$11 )</f>
        <v>0.03253635973</v>
      </c>
      <c r="AC543" s="45">
        <f>K543 * ( Baseline!F$87 * Baseline!B$16 )</f>
        <v>0.0004773206794</v>
      </c>
      <c r="AD543" s="45">
        <f>L543 * ( Baseline!F$87 * Baseline!B$16 )</f>
        <v>0.0004999322234</v>
      </c>
      <c r="AE543" s="51">
        <f t="shared" si="2"/>
        <v>0.03558696274</v>
      </c>
      <c r="AF543" s="51">
        <f>M543 * ( Baseline!B$87 * Baseline!B$7 )</f>
        <v>0.001747295145</v>
      </c>
      <c r="AG543" s="51">
        <f>N543 * ( Baseline!D$87 * Baseline!B$11 )</f>
        <v>0.0002534907128</v>
      </c>
      <c r="AH543" s="51">
        <f>O543 * ( Baseline!F$87 * Baseline!B$16 )</f>
        <v>0.04600238711</v>
      </c>
      <c r="AI543" s="51">
        <f>P543 * ( Baseline!H$87 * Baseline!B$18 )</f>
        <v>0.000579181396</v>
      </c>
      <c r="AJ543" s="51">
        <f t="shared" si="3"/>
        <v>0.04858235437</v>
      </c>
      <c r="AK543" s="51">
        <f>Q543 * ( Baseline!B$87 * Baseline!B$7 )</f>
        <v>0.00003500807768</v>
      </c>
      <c r="AL543" s="51">
        <f>R543 * ( Baseline!D$87 * Baseline!B$11 )</f>
        <v>0.0002654990264</v>
      </c>
      <c r="AM543" s="51">
        <f>S543 * ( Baseline!F$87 * Baseline!B$16 )</f>
        <v>0.00005720571617</v>
      </c>
      <c r="AN543" s="51">
        <f>T543 * ( Baseline!H$87 * Baseline!B$18 )</f>
        <v>0.03465620473</v>
      </c>
      <c r="AO543" s="51">
        <f t="shared" si="4"/>
        <v>0.03501391755</v>
      </c>
      <c r="AP543" s="61"/>
      <c r="AQ543" s="51">
        <f>V543 * ( (1-Baseline!B$88-Baseline!B$87) + (1-B543)*Baseline!B$88 )</f>
        <v>0.1265659159</v>
      </c>
      <c r="AR543" s="51">
        <f>W543 * ( (1-Baseline!B$88-Baseline!B$87) + (1-B543)*Baseline!B$88 )</f>
        <v>0.002449911931</v>
      </c>
      <c r="AS543" s="51">
        <f>X543 * ( (1-Baseline!B$88-Baseline!B$87) + (1-B543)*Baseline!B$88 )</f>
        <v>0.003887696005</v>
      </c>
      <c r="AT543" s="51">
        <f>Y543 * ( (1-Baseline!B$88-Baseline!B$87) + (1-B543)*Baseline!B$88 )</f>
        <v>0.0007886230533</v>
      </c>
      <c r="AU543" s="51">
        <f t="shared" si="5"/>
        <v>0.1336921469</v>
      </c>
      <c r="AV543" s="51">
        <f>AA543 * ( (1-Baseline!D$88-Baseline!D$87) + (1-B543)*Baseline!D$88 )</f>
        <v>0.001728055953</v>
      </c>
      <c r="AW543" s="51">
        <f>AB543 * ( (1-Baseline!D$88-Baseline!D$87) + (1-B543)*Baseline!D$88 )</f>
        <v>0.02711777914</v>
      </c>
      <c r="AX543" s="51">
        <f>AC543 * ( (1-Baseline!D$88-Baseline!D$87) + (1-B543)*Baseline!D$88 )</f>
        <v>0.0003978280567</v>
      </c>
      <c r="AY543" s="51">
        <f>AD543 * ( (1-Baseline!D$88-Baseline!D$87) + (1-B543)*Baseline!D$88 )</f>
        <v>0.0004166738913</v>
      </c>
      <c r="AZ543" s="51">
        <f t="shared" si="6"/>
        <v>0.02966033704</v>
      </c>
      <c r="BA543" s="51">
        <f>AF543 * ( (1-Baseline!F$88-Baseline!F$87) + (1-Baseline!B$36)*Baseline!F$88 )</f>
        <v>0.0012574095</v>
      </c>
      <c r="BB543" s="51">
        <f>AG543 * ( (1-Baseline!F$88-Baseline!F$87) + (1-Baseline!B$36)*Baseline!F$88 )</f>
        <v>0.0001824200286</v>
      </c>
      <c r="BC543" s="51">
        <f>AH543 * ( (1-Baseline!F$88-Baseline!F$87) + (1-Baseline!B$36)*Baseline!F$88 )</f>
        <v>0.03310478984</v>
      </c>
      <c r="BD543" s="51">
        <f>AI543 * ( (1-Baseline!F$88-Baseline!F$87) + (1-Baseline!B$36)*Baseline!F$88 )</f>
        <v>0.0004167974663</v>
      </c>
      <c r="BE543" s="51">
        <f t="shared" si="7"/>
        <v>0.03496141684</v>
      </c>
      <c r="BF543" s="51">
        <f>AK543 * ( (1-Baseline!H$88-Baseline!H$87) + (1-Baseline!B$36)*Baseline!H$88 )</f>
        <v>0.00002773760011</v>
      </c>
      <c r="BG543" s="51">
        <f>AL543 * ( (1-Baseline!H$88-Baseline!H$87) + (1-Baseline!B$36)*Baseline!H$88 )</f>
        <v>0.0002103601886</v>
      </c>
      <c r="BH543" s="51">
        <f>AM543 * ( (1-Baseline!H$88-Baseline!H$87) + (1-Baseline!B$36)*Baseline!H$88 )</f>
        <v>0.00004532523304</v>
      </c>
      <c r="BI543" s="51">
        <f>AN543 * ( (1-Baseline!H$88-Baseline!H$87) + (1-Baseline!B$36)*Baseline!H$88 )</f>
        <v>0.02745880413</v>
      </c>
      <c r="BJ543" s="51">
        <f t="shared" si="8"/>
        <v>0.02774222715</v>
      </c>
      <c r="BK543" s="61"/>
      <c r="BL543" s="51">
        <f t="shared" si="19"/>
        <v>0.9466967122</v>
      </c>
      <c r="BM543" s="51">
        <f t="shared" si="20"/>
        <v>0.01832502497</v>
      </c>
      <c r="BN543" s="51">
        <f t="shared" si="21"/>
        <v>0.02907946423</v>
      </c>
      <c r="BO543" s="51">
        <f t="shared" si="22"/>
        <v>0.005898798631</v>
      </c>
      <c r="BP543" s="51">
        <f t="shared" si="9"/>
        <v>1</v>
      </c>
      <c r="BQ543" s="51">
        <f t="shared" si="23"/>
        <v>0.05826150764</v>
      </c>
      <c r="BR543" s="51">
        <f t="shared" si="24"/>
        <v>0.9142775115</v>
      </c>
      <c r="BS543" s="51">
        <f t="shared" si="25"/>
        <v>0.01341279622</v>
      </c>
      <c r="BT543" s="51">
        <f t="shared" si="26"/>
        <v>0.01404818464</v>
      </c>
      <c r="BU543" s="51">
        <f t="shared" si="10"/>
        <v>1</v>
      </c>
      <c r="BV543" s="51">
        <f t="shared" si="27"/>
        <v>0.03596563337</v>
      </c>
      <c r="BW543" s="51">
        <f t="shared" si="28"/>
        <v>0.005217752744</v>
      </c>
      <c r="BX543" s="51">
        <f t="shared" si="29"/>
        <v>0.9468949727</v>
      </c>
      <c r="BY543" s="51">
        <f t="shared" si="30"/>
        <v>0.01192164117</v>
      </c>
      <c r="BZ543" s="51">
        <f t="shared" si="11"/>
        <v>1</v>
      </c>
      <c r="CA543" s="51">
        <f t="shared" si="31"/>
        <v>0.000999833213</v>
      </c>
      <c r="CB543" s="51">
        <f t="shared" si="32"/>
        <v>0.007582671263</v>
      </c>
      <c r="CC543" s="51">
        <f t="shared" si="33"/>
        <v>0.001633799363</v>
      </c>
      <c r="CD543" s="51">
        <f t="shared" si="34"/>
        <v>0.9897836962</v>
      </c>
      <c r="CE543" s="51">
        <f t="shared" si="12"/>
        <v>1</v>
      </c>
      <c r="CF543" s="61"/>
      <c r="CG543" s="51">
        <f t="shared" si="35"/>
        <v>0.9466967122</v>
      </c>
      <c r="CH543" s="51">
        <f t="shared" si="36"/>
        <v>0.01832502497</v>
      </c>
      <c r="CI543" s="51">
        <f t="shared" si="37"/>
        <v>0.02907946423</v>
      </c>
      <c r="CJ543" s="51">
        <f t="shared" si="38"/>
        <v>0.005898798631</v>
      </c>
      <c r="CK543" s="51">
        <f t="shared" si="13"/>
        <v>1</v>
      </c>
      <c r="CL543" s="51">
        <f t="shared" si="39"/>
        <v>0.05826150764</v>
      </c>
      <c r="CM543" s="51">
        <f t="shared" si="40"/>
        <v>0.9142775115</v>
      </c>
      <c r="CN543" s="51">
        <f t="shared" si="41"/>
        <v>0.01341279622</v>
      </c>
      <c r="CO543" s="51">
        <f t="shared" si="42"/>
        <v>0.01404818464</v>
      </c>
      <c r="CP543" s="51">
        <f t="shared" si="14"/>
        <v>1</v>
      </c>
      <c r="CQ543" s="51">
        <f t="shared" si="43"/>
        <v>0.03596563337</v>
      </c>
      <c r="CR543" s="51">
        <f t="shared" si="44"/>
        <v>0.005217752744</v>
      </c>
      <c r="CS543" s="51">
        <f t="shared" si="45"/>
        <v>0.9468949727</v>
      </c>
      <c r="CT543" s="51">
        <f t="shared" si="46"/>
        <v>0.01192164117</v>
      </c>
      <c r="CU543" s="51">
        <f t="shared" si="15"/>
        <v>1</v>
      </c>
      <c r="CV543" s="51">
        <f t="shared" si="47"/>
        <v>0.000999833213</v>
      </c>
      <c r="CW543" s="51">
        <f t="shared" si="48"/>
        <v>0.007582671263</v>
      </c>
      <c r="CX543" s="51">
        <f t="shared" si="49"/>
        <v>0.001633799363</v>
      </c>
      <c r="CY543" s="51">
        <f t="shared" si="50"/>
        <v>0.9897836962</v>
      </c>
      <c r="CZ543" s="51">
        <f t="shared" si="16"/>
        <v>1</v>
      </c>
      <c r="DA543" s="61"/>
      <c r="DB543" s="51">
        <f>(AQ543*Baseline!B$7 + AV543*Baseline!B$11 + BA543*Baseline!B$16 + BF543*Baseline!B$18)</f>
        <v>70573.06662</v>
      </c>
      <c r="DC543" s="51">
        <f>(AR543*Baseline!B$7 + AW543*Baseline!B$11 + BB543*Baseline!B$16 + BG543*Baseline!B$18)</f>
        <v>69587.45546</v>
      </c>
      <c r="DD543" s="51">
        <f>(AS543*Baseline!B$7 + AX543*Baseline!B$11 + BC543*Baseline!B$16 + BH543*Baseline!B$18)</f>
        <v>115721.5116</v>
      </c>
      <c r="DE543" s="51">
        <f>(AT543*Baseline!B$7 + AY543*Baseline!B$11 + BD543*Baseline!B$16 + BI543*Baseline!B$18)</f>
        <v>1260033.46</v>
      </c>
      <c r="DF543" s="51">
        <f t="shared" si="17"/>
        <v>1515915.494</v>
      </c>
      <c r="DG543" s="61"/>
      <c r="DH543" s="51">
        <f t="shared" si="51"/>
        <v>0.04655474986</v>
      </c>
      <c r="DI543" s="51">
        <f t="shared" si="52"/>
        <v>0.04590457433</v>
      </c>
      <c r="DJ543" s="51">
        <f t="shared" si="53"/>
        <v>0.07633770621</v>
      </c>
      <c r="DK543" s="51">
        <f t="shared" si="54"/>
        <v>0.8312029696</v>
      </c>
      <c r="DL543" s="51">
        <f t="shared" si="18"/>
        <v>1</v>
      </c>
      <c r="DM543" s="61"/>
      <c r="DN543" s="51">
        <f>DH543 / (Baseline!B$7/Baseline!B$17)</f>
        <v>4.969413342</v>
      </c>
      <c r="DO543" s="51">
        <f>DI543 / (Baseline!B$11/Baseline!B$17)</f>
        <v>1.108158395</v>
      </c>
      <c r="DP543" s="51">
        <f>DJ543 / (Baseline!B$16/Baseline!B$17)</f>
        <v>1.179648259</v>
      </c>
      <c r="DQ543" s="51">
        <f>DK543 / (Baseline!B$18/Baseline!B$17)</f>
        <v>0.9397483375</v>
      </c>
      <c r="DR543" s="79"/>
      <c r="DS543" s="51">
        <f>(AU543*Baseline!B$34)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0.03258335329</v>
      </c>
      <c r="DT543" s="51">
        <f>(AZ543*Baseline!B$34) + (Baseline!D$88*(1-Baseline!D$89)*Baseline!B$35) + (Baseline!D$88*Baseline!D$89*((1-Baseline!D$90)*Baseline!B$40 + Baseline!D$90*Baseline!B$41))</f>
        <v>0.01086261856</v>
      </c>
      <c r="DU543" s="51">
        <f>(BE543*Baseline!B$34) + (Baseline!F$88*(1-Baseline!F$89)*Baseline!B$35) + (Baseline!F$88*Baseline!F$89*((1-Baseline!F$90)*Baseline!B$40 + Baseline!F$90*Baseline!B$41))</f>
        <v>0.01297485253</v>
      </c>
      <c r="DV543" s="51">
        <f>(BJ543*Baseline!B$34) + (Baseline!H$88*(1-Baseline!H$89)*Baseline!B$35) + (Baseline!H$88*Baseline!H$89*((1-Baseline!H$90)*Baseline!B$40 + Baseline!H$90*Baseline!B$41))</f>
        <v>0.009306334073</v>
      </c>
      <c r="DW543" s="51">
        <f>( DS543*Baseline!B$7 + DT543*Baseline!B$11 + DU543*Baseline!B$16 + DV543*Baseline!B$18 ) / Baseline!B$17</f>
        <v>0.009826265174</v>
      </c>
    </row>
    <row r="544">
      <c r="A544" s="4" t="s">
        <v>868</v>
      </c>
      <c r="B544" s="45">
        <f>MIN( MAX( NORMINV( MCrands!B544, (B$5+B$4)/2, (B$5-B$4)/3.29 ), 0 ), 1 )</f>
        <v>0.3477809817</v>
      </c>
      <c r="C544" s="45">
        <f>MAX( NORMINV( MCrands!C544, (C$5+C$4)/2, (C$5-C$4)/3.29 ), 0 )</f>
        <v>2.591324791</v>
      </c>
      <c r="D544" s="41"/>
      <c r="E544" s="43">
        <f>Baseline!B$33 * (C544 * Baseline!B$66*Baseline!B$66/Baseline!B$73 + Baseline!B$52*Baseline!B$52/Baseline!B$74 + Baseline!B$53*Baseline!B$53/Baseline!B$75 + Baseline!B$54*Baseline!B$54/Baseline!B$76)</f>
        <v>0.00001838788595</v>
      </c>
      <c r="F544" s="43">
        <f>Baseline!B$33 * (C544 * Baseline!B$66*Baseline!B$57/Baseline!B$73 + Baseline!B$52*Baseline!B$67/Baseline!B$74 + Baseline!B$53*Baseline!B$55/Baseline!B$75 + Baseline!B$54*Baseline!B$56/Baseline!B$76)</f>
        <v>0.0000001997712183</v>
      </c>
      <c r="G544" s="45">
        <f>Baseline!B$33 * (C544 * Baseline!B$66*Baseline!B$58/Baseline!B$73 + Baseline!B$52*Baseline!B$59/Baseline!B$74 + Baseline!B$53*Baseline!B$68/Baseline!B$75 + Baseline!B$54*Baseline!B$60/Baseline!B$76)</f>
        <v>0.000000168366937</v>
      </c>
      <c r="H544" s="43">
        <f>Baseline!B$33 * (C544 * Baseline!B$66*Baseline!B$61/Baseline!B$73 + Baseline!B$52*Baseline!B$62/Baseline!B$74 + Baseline!B$53*Baseline!B$63/Baseline!B$75 + Baseline!B$54*Baseline!B$69/Baseline!B$76)</f>
        <v>0.000000003374757401</v>
      </c>
      <c r="I544" s="43">
        <f>Baseline!B$33 * (C544 * Baseline!B$57*Baseline!B$66/Baseline!B$73 + Baseline!B$67*Baseline!B$52/Baseline!B$74 + Baseline!B$55*Baseline!B$53/Baseline!B$75 + Baseline!B$56*Baseline!B$54/Baseline!B$76)</f>
        <v>0.0000001997712183</v>
      </c>
      <c r="J544" s="45">
        <f>Baseline!B$33 * (C544 * Baseline!B$57*Baseline!B$57/Baseline!B$73 + Baseline!B$67*Baseline!B$67/Baseline!B$74 + Baseline!B$55*Baseline!B$55/Baseline!B$75 + Baseline!B$56*Baseline!B$56/Baseline!B$76)</f>
        <v>0.000001763813785</v>
      </c>
      <c r="K544" s="43">
        <f>Baseline!B$33 * (C544 * Baseline!B$57*Baseline!B$58/Baseline!B$73 + Baseline!B$67*Baseline!B$59/Baseline!B$74 + Baseline!B$55*Baseline!B$68/Baseline!B$75 + Baseline!B$56*Baseline!B$60/Baseline!B$76)</f>
        <v>0.00000001374187244</v>
      </c>
      <c r="L544" s="45">
        <f>Baseline!B$33 * (C544 * Baseline!B$57*Baseline!B$61/Baseline!B$73 + Baseline!B$67*Baseline!B$62/Baseline!B$74 + Baseline!B$55*Baseline!B$63/Baseline!B$75 + Baseline!B$56*Baseline!B$69/Baseline!B$76)</f>
        <v>0.00000001439284712</v>
      </c>
      <c r="M544" s="43">
        <f>Baseline!B$33 * (C544 * Baseline!B$58*Baseline!B$66/Baseline!B$73 + Baseline!B$59*Baseline!B$52/Baseline!B$74 + Baseline!B$68*Baseline!B$53/Baseline!B$75 + Baseline!B$60*Baseline!B$54/Baseline!B$76)</f>
        <v>0.000000168366937</v>
      </c>
      <c r="N544" s="45">
        <f>Baseline!B$33 * (C544 * Baseline!B$58*Baseline!B$57/Baseline!B$73 + Baseline!B$59*Baseline!B$67/Baseline!B$74 + Baseline!B$68*Baseline!B$55/Baseline!B$75 + Baseline!B$60*Baseline!B$56/Baseline!B$76)</f>
        <v>0.00000001374187244</v>
      </c>
      <c r="O544" s="45">
        <f>Baseline!B$33 * (C544 * Baseline!B$58*Baseline!B$58/Baseline!B$73 + Baseline!B$59*Baseline!B$59/Baseline!B$74 + Baseline!B$68*Baseline!B$68/Baseline!B$75 + Baseline!B$60*Baseline!B$60/Baseline!B$76)</f>
        <v>0.000001324390156</v>
      </c>
      <c r="P544" s="43">
        <f>Baseline!B$33 * (C544 * Baseline!B$58*Baseline!B$61/Baseline!B$73 + Baseline!B$59*Baseline!B$62/Baseline!B$74 + Baseline!B$68*Baseline!B$63/Baseline!B$75 + Baseline!B$60*Baseline!B$69/Baseline!B$76)</f>
        <v>0.000000001646930162</v>
      </c>
      <c r="Q544" s="43">
        <f>Baseline!B$33 * (C544 * Baseline!B$61*Baseline!B$66/Baseline!B$73 + Baseline!B$62*Baseline!B$52/Baseline!B$74 + Baseline!B$63*Baseline!B$53/Baseline!B$75 + Baseline!B$69*Baseline!B$54/Baseline!B$76)</f>
        <v>0.000000003374757401</v>
      </c>
      <c r="R544" s="43">
        <f>Baseline!B$33 * (C544 * Baseline!B$61*Baseline!B$57/Baseline!B$73 + Baseline!B$62*Baseline!B$67/Baseline!B$74 + Baseline!B$63*Baseline!B$55/Baseline!B$75 + Baseline!B$69*Baseline!B$56/Baseline!B$76)</f>
        <v>0.00000001439284712</v>
      </c>
      <c r="S544" s="43">
        <f>Baseline!B$33 * (C544 * Baseline!B$61*Baseline!B$58/Baseline!B$73 + Baseline!B$62*Baseline!B$59/Baseline!B$74 + Baseline!B$63*Baseline!B$68/Baseline!B$75 + Baseline!B$69*Baseline!B$60/Baseline!B$76)</f>
        <v>0.000000001646930162</v>
      </c>
      <c r="T544" s="43">
        <f>Baseline!B$33 * (C544 * Baseline!B$61*Baseline!B$61/Baseline!B$73 + Baseline!B$62*Baseline!B$62/Baseline!B$74 + Baseline!B$63*Baseline!B$63/Baseline!B$75 + Baseline!B$69*Baseline!B$69/Baseline!B$76)</f>
        <v>0.00000009854654393</v>
      </c>
      <c r="U544" s="41"/>
      <c r="V544" s="43">
        <f>E544 * ( Baseline!B$87 * Baseline!B$7 )</f>
        <v>0.1908478683</v>
      </c>
      <c r="W544" s="43">
        <f>F544 * ( Baseline!D$87 * Baseline!B$11 )</f>
        <v>0.003685098894</v>
      </c>
      <c r="X544" s="43">
        <f>G544 * ( Baseline!F$87 * Baseline!B$16 )</f>
        <v>0.005848186819</v>
      </c>
      <c r="Y544" s="43">
        <f>H544 * ( Baseline!H$87 * Baseline!B$18 )</f>
        <v>0.001186812635</v>
      </c>
      <c r="Z544" s="51">
        <f t="shared" si="1"/>
        <v>0.2015679667</v>
      </c>
      <c r="AA544" s="43">
        <f>I544 * ( Baseline!B$87 * Baseline!B$7 )</f>
        <v>0.002073425475</v>
      </c>
      <c r="AB544" s="45">
        <f>J544 * ( Baseline!D$87 * Baseline!B$11 )</f>
        <v>0.03253635975</v>
      </c>
      <c r="AC544" s="45">
        <f>K544 * ( Baseline!F$87 * Baseline!B$16 )</f>
        <v>0.0004773207773</v>
      </c>
      <c r="AD544" s="45">
        <f>L544 * ( Baseline!F$87 * Baseline!B$16 )</f>
        <v>0.0004999322332</v>
      </c>
      <c r="AE544" s="51">
        <f t="shared" si="2"/>
        <v>0.03558703824</v>
      </c>
      <c r="AF544" s="51">
        <f>M544 * ( Baseline!B$87 * Baseline!B$7 )</f>
        <v>0.001747480439</v>
      </c>
      <c r="AG544" s="51">
        <f>N544 * ( Baseline!D$87 * Baseline!B$11 )</f>
        <v>0.0002534907648</v>
      </c>
      <c r="AH544" s="51">
        <f>O544 * ( Baseline!F$87 * Baseline!B$16 )</f>
        <v>0.04600238735</v>
      </c>
      <c r="AI544" s="51">
        <f>P544 * ( Baseline!H$87 * Baseline!B$18 )</f>
        <v>0.0005791816397</v>
      </c>
      <c r="AJ544" s="51">
        <f t="shared" si="3"/>
        <v>0.0485825402</v>
      </c>
      <c r="AK544" s="51">
        <f>Q544 * ( Baseline!B$87 * Baseline!B$7 )</f>
        <v>0.00003502660707</v>
      </c>
      <c r="AL544" s="51">
        <f>R544 * ( Baseline!D$87 * Baseline!B$11 )</f>
        <v>0.0002654990316</v>
      </c>
      <c r="AM544" s="51">
        <f>S544 * ( Baseline!F$87 * Baseline!B$16 )</f>
        <v>0.00005720574024</v>
      </c>
      <c r="AN544" s="51">
        <f>T544 * ( Baseline!H$87 * Baseline!B$18 )</f>
        <v>0.03465620475</v>
      </c>
      <c r="AO544" s="51">
        <f t="shared" si="4"/>
        <v>0.03501393613</v>
      </c>
      <c r="AP544" s="61"/>
      <c r="AQ544" s="51">
        <f>V544 * ( (1-Baseline!B$88-Baseline!B$87) + (1-B544)*Baseline!B$88 )</f>
        <v>0.1276915234</v>
      </c>
      <c r="AR544" s="51">
        <f>W544 * ( (1-Baseline!B$88-Baseline!B$87) + (1-B544)*Baseline!B$88 )</f>
        <v>0.002465607271</v>
      </c>
      <c r="AS544" s="51">
        <f>X544 * ( (1-Baseline!B$88-Baseline!B$87) + (1-B544)*Baseline!B$88 )</f>
        <v>0.003912875165</v>
      </c>
      <c r="AT544" s="51">
        <f>Y544 * ( (1-Baseline!B$88-Baseline!B$87) + (1-B544)*Baseline!B$88 )</f>
        <v>0.0007940665765</v>
      </c>
      <c r="AU544" s="51">
        <f t="shared" si="5"/>
        <v>0.1348640724</v>
      </c>
      <c r="AV544" s="51">
        <f>AA544 * ( (1-Baseline!D$88-Baseline!D$87) + (1-B544)*Baseline!D$88 )</f>
        <v>0.001732538818</v>
      </c>
      <c r="AW544" s="51">
        <f>AB544 * ( (1-Baseline!D$88-Baseline!D$87) + (1-B544)*Baseline!D$88 )</f>
        <v>0.02718713884</v>
      </c>
      <c r="AX544" s="51">
        <f>AC544 * ( (1-Baseline!D$88-Baseline!D$87) + (1-B544)*Baseline!D$88 )</f>
        <v>0.0003988456713</v>
      </c>
      <c r="AY544" s="51">
        <f>AD544 * ( (1-Baseline!D$88-Baseline!D$87) + (1-B544)*Baseline!D$88 )</f>
        <v>0.0004177396347</v>
      </c>
      <c r="AZ544" s="51">
        <f t="shared" si="6"/>
        <v>0.02973626297</v>
      </c>
      <c r="BA544" s="51">
        <f>AF544 * ( (1-Baseline!F$88-Baseline!F$87) + (1-Baseline!B$36)*Baseline!F$88 )</f>
        <v>0.001257542843</v>
      </c>
      <c r="BB544" s="51">
        <f>AG544 * ( (1-Baseline!F$88-Baseline!F$87) + (1-Baseline!B$36)*Baseline!F$88 )</f>
        <v>0.0001824200661</v>
      </c>
      <c r="BC544" s="51">
        <f>AH544 * ( (1-Baseline!F$88-Baseline!F$87) + (1-Baseline!B$36)*Baseline!F$88 )</f>
        <v>0.03310479002</v>
      </c>
      <c r="BD544" s="51">
        <f>AI544 * ( (1-Baseline!F$88-Baseline!F$87) + (1-Baseline!B$36)*Baseline!F$88 )</f>
        <v>0.0004167976417</v>
      </c>
      <c r="BE544" s="51">
        <f t="shared" si="7"/>
        <v>0.03496155057</v>
      </c>
      <c r="BF544" s="51">
        <f>AK544 * ( (1-Baseline!H$88-Baseline!H$87) + (1-Baseline!B$36)*Baseline!H$88 )</f>
        <v>0.00002775228131</v>
      </c>
      <c r="BG544" s="51">
        <f>AL544 * ( (1-Baseline!H$88-Baseline!H$87) + (1-Baseline!B$36)*Baseline!H$88 )</f>
        <v>0.0002103601927</v>
      </c>
      <c r="BH544" s="51">
        <f>AM544 * ( (1-Baseline!H$88-Baseline!H$87) + (1-Baseline!B$36)*Baseline!H$88 )</f>
        <v>0.00004532525211</v>
      </c>
      <c r="BI544" s="51">
        <f>AN544 * ( (1-Baseline!H$88-Baseline!H$87) + (1-Baseline!B$36)*Baseline!H$88 )</f>
        <v>0.02745880415</v>
      </c>
      <c r="BJ544" s="51">
        <f t="shared" si="8"/>
        <v>0.02774224188</v>
      </c>
      <c r="BK544" s="61"/>
      <c r="BL544" s="51">
        <f t="shared" si="19"/>
        <v>0.9468164584</v>
      </c>
      <c r="BM544" s="51">
        <f t="shared" si="20"/>
        <v>0.01828216534</v>
      </c>
      <c r="BN544" s="51">
        <f t="shared" si="21"/>
        <v>0.0290134733</v>
      </c>
      <c r="BO544" s="51">
        <f t="shared" si="22"/>
        <v>0.005887902998</v>
      </c>
      <c r="BP544" s="51">
        <f t="shared" si="9"/>
        <v>1</v>
      </c>
      <c r="BQ544" s="51">
        <f t="shared" si="23"/>
        <v>0.05826350204</v>
      </c>
      <c r="BR544" s="51">
        <f t="shared" si="24"/>
        <v>0.9142755723</v>
      </c>
      <c r="BS544" s="51">
        <f t="shared" si="25"/>
        <v>0.01341277052</v>
      </c>
      <c r="BT544" s="51">
        <f t="shared" si="26"/>
        <v>0.01404815511</v>
      </c>
      <c r="BU544" s="51">
        <f t="shared" si="10"/>
        <v>1</v>
      </c>
      <c r="BV544" s="51">
        <f t="shared" si="27"/>
        <v>0.0359693098</v>
      </c>
      <c r="BW544" s="51">
        <f t="shared" si="28"/>
        <v>0.005217733856</v>
      </c>
      <c r="BX544" s="51">
        <f t="shared" si="29"/>
        <v>0.9468913558</v>
      </c>
      <c r="BY544" s="51">
        <f t="shared" si="30"/>
        <v>0.01192160059</v>
      </c>
      <c r="BZ544" s="51">
        <f t="shared" si="11"/>
        <v>1</v>
      </c>
      <c r="CA544" s="51">
        <f t="shared" si="31"/>
        <v>0.001000361883</v>
      </c>
      <c r="CB544" s="51">
        <f t="shared" si="32"/>
        <v>0.007582667387</v>
      </c>
      <c r="CC544" s="51">
        <f t="shared" si="33"/>
        <v>0.001633799183</v>
      </c>
      <c r="CD544" s="51">
        <f t="shared" si="34"/>
        <v>0.9897831715</v>
      </c>
      <c r="CE544" s="51">
        <f t="shared" si="12"/>
        <v>1</v>
      </c>
      <c r="CF544" s="61"/>
      <c r="CG544" s="51">
        <f t="shared" si="35"/>
        <v>0.9468164584</v>
      </c>
      <c r="CH544" s="51">
        <f t="shared" si="36"/>
        <v>0.01828216534</v>
      </c>
      <c r="CI544" s="51">
        <f t="shared" si="37"/>
        <v>0.0290134733</v>
      </c>
      <c r="CJ544" s="51">
        <f t="shared" si="38"/>
        <v>0.005887902998</v>
      </c>
      <c r="CK544" s="51">
        <f t="shared" si="13"/>
        <v>1</v>
      </c>
      <c r="CL544" s="51">
        <f t="shared" si="39"/>
        <v>0.05826350204</v>
      </c>
      <c r="CM544" s="51">
        <f t="shared" si="40"/>
        <v>0.9142755723</v>
      </c>
      <c r="CN544" s="51">
        <f t="shared" si="41"/>
        <v>0.01341277052</v>
      </c>
      <c r="CO544" s="51">
        <f t="shared" si="42"/>
        <v>0.01404815511</v>
      </c>
      <c r="CP544" s="51">
        <f t="shared" si="14"/>
        <v>1</v>
      </c>
      <c r="CQ544" s="51">
        <f t="shared" si="43"/>
        <v>0.0359693098</v>
      </c>
      <c r="CR544" s="51">
        <f t="shared" si="44"/>
        <v>0.005217733856</v>
      </c>
      <c r="CS544" s="51">
        <f t="shared" si="45"/>
        <v>0.9468913558</v>
      </c>
      <c r="CT544" s="51">
        <f t="shared" si="46"/>
        <v>0.01192160059</v>
      </c>
      <c r="CU544" s="51">
        <f t="shared" si="15"/>
        <v>1</v>
      </c>
      <c r="CV544" s="51">
        <f t="shared" si="47"/>
        <v>0.001000361883</v>
      </c>
      <c r="CW544" s="51">
        <f t="shared" si="48"/>
        <v>0.007582667387</v>
      </c>
      <c r="CX544" s="51">
        <f t="shared" si="49"/>
        <v>0.001633799183</v>
      </c>
      <c r="CY544" s="51">
        <f t="shared" si="50"/>
        <v>0.9897831715</v>
      </c>
      <c r="CZ544" s="51">
        <f t="shared" si="16"/>
        <v>1</v>
      </c>
      <c r="DA544" s="61"/>
      <c r="DB544" s="51">
        <f>(AQ544*Baseline!B$7 + AV544*Baseline!B$11 + BA544*Baseline!B$16 + BF544*Baseline!B$18)</f>
        <v>71129.71898</v>
      </c>
      <c r="DC544" s="51">
        <f>(AR544*Baseline!B$7 + AW544*Baseline!B$11 + BB544*Baseline!B$16 + BG544*Baseline!B$18)</f>
        <v>69743.81364</v>
      </c>
      <c r="DD544" s="51">
        <f>(AS544*Baseline!B$7 + AX544*Baseline!B$11 + BC544*Baseline!B$16 + BH544*Baseline!B$18)</f>
        <v>115735.9073</v>
      </c>
      <c r="DE544" s="51">
        <f>(AT544*Baseline!B$7 + AY544*Baseline!B$11 + BD544*Baseline!B$16 + BI544*Baseline!B$18)</f>
        <v>1260038.387</v>
      </c>
      <c r="DF544" s="51">
        <f t="shared" si="17"/>
        <v>1516647.827</v>
      </c>
      <c r="DG544" s="61"/>
      <c r="DH544" s="51">
        <f t="shared" si="51"/>
        <v>0.04689929838</v>
      </c>
      <c r="DI544" s="51">
        <f t="shared" si="52"/>
        <v>0.04598550329</v>
      </c>
      <c r="DJ544" s="51">
        <f t="shared" si="53"/>
        <v>0.07631033732</v>
      </c>
      <c r="DK544" s="51">
        <f t="shared" si="54"/>
        <v>0.830804861</v>
      </c>
      <c r="DL544" s="51">
        <f t="shared" si="18"/>
        <v>1</v>
      </c>
      <c r="DM544" s="61"/>
      <c r="DN544" s="51">
        <f>DH544 / (Baseline!B$7/Baseline!B$17)</f>
        <v>5.006191631</v>
      </c>
      <c r="DO544" s="51">
        <f>DI544 / (Baseline!B$11/Baseline!B$17)</f>
        <v>1.110112059</v>
      </c>
      <c r="DP544" s="51">
        <f>DJ544 / (Baseline!B$16/Baseline!B$17)</f>
        <v>1.179225327</v>
      </c>
      <c r="DQ544" s="51">
        <f>DK544 / (Baseline!B$18/Baseline!B$17)</f>
        <v>0.9392982406</v>
      </c>
      <c r="DR544" s="79"/>
      <c r="DS544" s="51">
        <f>(AU544*Baseline!B$34)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0.03275914212</v>
      </c>
      <c r="DT544" s="51">
        <f>(AZ544*Baseline!B$34) + (Baseline!D$88*(1-Baseline!D$89)*Baseline!B$35) + (Baseline!D$88*Baseline!D$89*((1-Baseline!D$90)*Baseline!B$40 + Baseline!D$90*Baseline!B$41))</f>
        <v>0.01087400745</v>
      </c>
      <c r="DU544" s="51">
        <f>(BE544*Baseline!B$34) + (Baseline!F$88*(1-Baseline!F$89)*Baseline!B$35) + (Baseline!F$88*Baseline!F$89*((1-Baseline!F$90)*Baseline!B$40 + Baseline!F$90*Baseline!B$41))</f>
        <v>0.01297487258</v>
      </c>
      <c r="DV544" s="51">
        <f>(BJ544*Baseline!B$34) + (Baseline!H$88*(1-Baseline!H$89)*Baseline!B$35) + (Baseline!H$88*Baseline!H$89*((1-Baseline!H$90)*Baseline!B$40 + Baseline!H$90*Baseline!B$41))</f>
        <v>0.009306336281</v>
      </c>
      <c r="DW544" s="51">
        <f>( DS544*Baseline!B$7 + DT544*Baseline!B$11 + DU544*Baseline!B$16 + DV544*Baseline!B$18 ) / Baseline!B$17</f>
        <v>0.009828387036</v>
      </c>
    </row>
    <row r="545">
      <c r="A545" s="4" t="s">
        <v>869</v>
      </c>
      <c r="B545" s="45">
        <f>MIN( MAX( NORMINV( MCrands!B545, (B$5+B$4)/2, (B$5-B$4)/3.29 ), 0 ), 1 )</f>
        <v>0.5703611893</v>
      </c>
      <c r="C545" s="45">
        <f>MAX( NORMINV( MCrands!C545, (C$5+C$4)/2, (C$5-C$4)/3.29 ), 0 )</f>
        <v>2.699407378</v>
      </c>
      <c r="D545" s="41"/>
      <c r="E545" s="43">
        <f>Baseline!B$33 * (C545 * Baseline!B$66*Baseline!B$66/Baseline!B$73 + Baseline!B$52*Baseline!B$52/Baseline!B$74 + Baseline!B$53*Baseline!B$53/Baseline!B$75 + Baseline!B$54*Baseline!B$54/Baseline!B$76)</f>
        <v>0.00001915311326</v>
      </c>
      <c r="F545" s="43">
        <f>Baseline!B$33 * (C545 * Baseline!B$66*Baseline!B$57/Baseline!B$73 + Baseline!B$52*Baseline!B$67/Baseline!B$74 + Baseline!B$53*Baseline!B$55/Baseline!B$75 + Baseline!B$54*Baseline!B$56/Baseline!B$76)</f>
        <v>0.0000001998920437</v>
      </c>
      <c r="G545" s="45">
        <f>Baseline!B$33 * (C545 * Baseline!B$66*Baseline!B$58/Baseline!B$73 + Baseline!B$52*Baseline!B$59/Baseline!B$74 + Baseline!B$53*Baseline!B$68/Baseline!B$75 + Baseline!B$54*Baseline!B$60/Baseline!B$76)</f>
        <v>0.000000168663966</v>
      </c>
      <c r="H545" s="43">
        <f>Baseline!B$33 * (C545 * Baseline!B$66*Baseline!B$61/Baseline!B$73 + Baseline!B$52*Baseline!B$62/Baseline!B$74 + Baseline!B$53*Baseline!B$63/Baseline!B$75 + Baseline!B$54*Baseline!B$69/Baseline!B$76)</f>
        <v>0.000000003404460304</v>
      </c>
      <c r="I545" s="43">
        <f>Baseline!B$33 * (C545 * Baseline!B$57*Baseline!B$66/Baseline!B$73 + Baseline!B$67*Baseline!B$52/Baseline!B$74 + Baseline!B$55*Baseline!B$53/Baseline!B$75 + Baseline!B$56*Baseline!B$54/Baseline!B$76)</f>
        <v>0.0000001998920437</v>
      </c>
      <c r="J545" s="45">
        <f>Baseline!B$33 * (C545 * Baseline!B$57*Baseline!B$57/Baseline!B$73 + Baseline!B$67*Baseline!B$67/Baseline!B$74 + Baseline!B$55*Baseline!B$55/Baseline!B$75 + Baseline!B$56*Baseline!B$56/Baseline!B$76)</f>
        <v>0.000001763813804</v>
      </c>
      <c r="K545" s="43">
        <f>Baseline!B$33 * (C545 * Baseline!B$57*Baseline!B$58/Baseline!B$73 + Baseline!B$67*Baseline!B$59/Baseline!B$74 + Baseline!B$55*Baseline!B$68/Baseline!B$75 + Baseline!B$56*Baseline!B$60/Baseline!B$76)</f>
        <v>0.00000001374191934</v>
      </c>
      <c r="L545" s="45">
        <f>Baseline!B$33 * (C545 * Baseline!B$57*Baseline!B$61/Baseline!B$73 + Baseline!B$67*Baseline!B$62/Baseline!B$74 + Baseline!B$55*Baseline!B$63/Baseline!B$75 + Baseline!B$56*Baseline!B$69/Baseline!B$76)</f>
        <v>0.00000001439285181</v>
      </c>
      <c r="M545" s="43">
        <f>Baseline!B$33 * (C545 * Baseline!B$58*Baseline!B$66/Baseline!B$73 + Baseline!B$59*Baseline!B$52/Baseline!B$74 + Baseline!B$68*Baseline!B$53/Baseline!B$75 + Baseline!B$60*Baseline!B$54/Baseline!B$76)</f>
        <v>0.000000168663966</v>
      </c>
      <c r="N545" s="45">
        <f>Baseline!B$33 * (C545 * Baseline!B$58*Baseline!B$57/Baseline!B$73 + Baseline!B$59*Baseline!B$67/Baseline!B$74 + Baseline!B$68*Baseline!B$55/Baseline!B$75 + Baseline!B$60*Baseline!B$56/Baseline!B$76)</f>
        <v>0.00000001374191934</v>
      </c>
      <c r="O545" s="45">
        <f>Baseline!B$33 * (C545 * Baseline!B$58*Baseline!B$58/Baseline!B$73 + Baseline!B$59*Baseline!B$59/Baseline!B$74 + Baseline!B$68*Baseline!B$68/Baseline!B$75 + Baseline!B$60*Baseline!B$60/Baseline!B$76)</f>
        <v>0.000001324390271</v>
      </c>
      <c r="P545" s="43">
        <f>Baseline!B$33 * (C545 * Baseline!B$58*Baseline!B$61/Baseline!B$73 + Baseline!B$59*Baseline!B$62/Baseline!B$74 + Baseline!B$68*Baseline!B$63/Baseline!B$75 + Baseline!B$60*Baseline!B$69/Baseline!B$76)</f>
        <v>0.000000001646941691</v>
      </c>
      <c r="Q545" s="43">
        <f>Baseline!B$33 * (C545 * Baseline!B$61*Baseline!B$66/Baseline!B$73 + Baseline!B$62*Baseline!B$52/Baseline!B$74 + Baseline!B$63*Baseline!B$53/Baseline!B$75 + Baseline!B$69*Baseline!B$54/Baseline!B$76)</f>
        <v>0.000000003404460304</v>
      </c>
      <c r="R545" s="43">
        <f>Baseline!B$33 * (C545 * Baseline!B$61*Baseline!B$57/Baseline!B$73 + Baseline!B$62*Baseline!B$67/Baseline!B$74 + Baseline!B$63*Baseline!B$55/Baseline!B$75 + Baseline!B$69*Baseline!B$56/Baseline!B$76)</f>
        <v>0.00000001439285181</v>
      </c>
      <c r="S545" s="43">
        <f>Baseline!B$33 * (C545 * Baseline!B$61*Baseline!B$58/Baseline!B$73 + Baseline!B$62*Baseline!B$59/Baseline!B$74 + Baseline!B$63*Baseline!B$68/Baseline!B$75 + Baseline!B$69*Baseline!B$60/Baseline!B$76)</f>
        <v>0.000000001646941691</v>
      </c>
      <c r="T545" s="43">
        <f>Baseline!B$33 * (C545 * Baseline!B$61*Baseline!B$61/Baseline!B$73 + Baseline!B$62*Baseline!B$62/Baseline!B$74 + Baseline!B$63*Baseline!B$63/Baseline!B$75 + Baseline!B$69*Baseline!B$69/Baseline!B$76)</f>
        <v>0.00000009854654508</v>
      </c>
      <c r="U545" s="41"/>
      <c r="V545" s="43">
        <f>E545 * ( Baseline!B$87 * Baseline!B$7 )</f>
        <v>0.1987901626</v>
      </c>
      <c r="W545" s="43">
        <f>F545 * ( Baseline!D$87 * Baseline!B$11 )</f>
        <v>0.003687327711</v>
      </c>
      <c r="X545" s="43">
        <f>G545 * ( Baseline!F$87 * Baseline!B$16 )</f>
        <v>0.005858504054</v>
      </c>
      <c r="Y545" s="43">
        <f>H545 * ( Baseline!H$87 * Baseline!B$18 )</f>
        <v>0.001197258358</v>
      </c>
      <c r="Z545" s="51">
        <f t="shared" si="1"/>
        <v>0.2095332527</v>
      </c>
      <c r="AA545" s="43">
        <f>I545 * ( Baseline!B$87 * Baseline!B$7 )</f>
        <v>0.002074679521</v>
      </c>
      <c r="AB545" s="45">
        <f>J545 * ( Baseline!D$87 * Baseline!B$11 )</f>
        <v>0.03253636011</v>
      </c>
      <c r="AC545" s="45">
        <f>K545 * ( Baseline!F$87 * Baseline!B$16 )</f>
        <v>0.0004773224064</v>
      </c>
      <c r="AD545" s="45">
        <f>L545 * ( Baseline!F$87 * Baseline!B$16 )</f>
        <v>0.0004999323961</v>
      </c>
      <c r="AE545" s="51">
        <f t="shared" si="2"/>
        <v>0.03558829443</v>
      </c>
      <c r="AF545" s="51">
        <f>M545 * ( Baseline!B$87 * Baseline!B$7 )</f>
        <v>0.001750563303</v>
      </c>
      <c r="AG545" s="51">
        <f>N545 * ( Baseline!D$87 * Baseline!B$11 )</f>
        <v>0.0002534916299</v>
      </c>
      <c r="AH545" s="51">
        <f>O545 * ( Baseline!F$87 * Baseline!B$16 )</f>
        <v>0.04600239136</v>
      </c>
      <c r="AI545" s="51">
        <f>P545 * ( Baseline!H$87 * Baseline!B$18 )</f>
        <v>0.0005791856943</v>
      </c>
      <c r="AJ545" s="51">
        <f t="shared" si="3"/>
        <v>0.04858563198</v>
      </c>
      <c r="AK545" s="51">
        <f>Q545 * ( Baseline!B$87 * Baseline!B$7 )</f>
        <v>0.00003533489349</v>
      </c>
      <c r="AL545" s="51">
        <f>R545 * ( Baseline!D$87 * Baseline!B$11 )</f>
        <v>0.0002654991181</v>
      </c>
      <c r="AM545" s="51">
        <f>S545 * ( Baseline!F$87 * Baseline!B$16 )</f>
        <v>0.00005720614071</v>
      </c>
      <c r="AN545" s="51">
        <f>T545 * ( Baseline!H$87 * Baseline!B$18 )</f>
        <v>0.03465620516</v>
      </c>
      <c r="AO545" s="51">
        <f t="shared" si="4"/>
        <v>0.03501424531</v>
      </c>
      <c r="AP545" s="61"/>
      <c r="AQ545" s="51">
        <f>V545 * ( (1-Baseline!B$88-Baseline!B$87) + (1-B545)*Baseline!B$88 )</f>
        <v>0.09362590083</v>
      </c>
      <c r="AR545" s="51">
        <f>W545 * ( (1-Baseline!B$88-Baseline!B$87) + (1-B545)*Baseline!B$88 )</f>
        <v>0.001736652227</v>
      </c>
      <c r="AS545" s="51">
        <f>X545 * ( (1-Baseline!B$88-Baseline!B$87) + (1-B545)*Baseline!B$88 )</f>
        <v>0.002759229695</v>
      </c>
      <c r="AT545" s="51">
        <f>Y545 * ( (1-Baseline!B$88-Baseline!B$87) + (1-B545)*Baseline!B$88 )</f>
        <v>0.0005638829952</v>
      </c>
      <c r="AU545" s="51">
        <f t="shared" si="5"/>
        <v>0.09868566575</v>
      </c>
      <c r="AV545" s="51">
        <f>AA545 * ( (1-Baseline!D$88-Baseline!D$87) + (1-B545)*Baseline!D$88 )</f>
        <v>0.001526708086</v>
      </c>
      <c r="AW545" s="51">
        <f>AB545 * ( (1-Baseline!D$88-Baseline!D$87) + (1-B545)*Baseline!D$88 )</f>
        <v>0.02394274563</v>
      </c>
      <c r="AX545" s="51">
        <f>AC545 * ( (1-Baseline!D$88-Baseline!D$87) + (1-B545)*Baseline!D$88 )</f>
        <v>0.0003512503834</v>
      </c>
      <c r="AY545" s="51">
        <f>AD545 * ( (1-Baseline!D$88-Baseline!D$87) + (1-B545)*Baseline!D$88 )</f>
        <v>0.0003678885455</v>
      </c>
      <c r="AZ545" s="51">
        <f t="shared" si="6"/>
        <v>0.02618859265</v>
      </c>
      <c r="BA545" s="51">
        <f>AF545 * ( (1-Baseline!F$88-Baseline!F$87) + (1-Baseline!B$36)*Baseline!F$88 )</f>
        <v>0.001259761371</v>
      </c>
      <c r="BB545" s="51">
        <f>AG545 * ( (1-Baseline!F$88-Baseline!F$87) + (1-Baseline!B$36)*Baseline!F$88 )</f>
        <v>0.0001824206886</v>
      </c>
      <c r="BC545" s="51">
        <f>AH545 * ( (1-Baseline!F$88-Baseline!F$87) + (1-Baseline!B$36)*Baseline!F$88 )</f>
        <v>0.0331047929</v>
      </c>
      <c r="BD545" s="51">
        <f>AI545 * ( (1-Baseline!F$88-Baseline!F$87) + (1-Baseline!B$36)*Baseline!F$88 )</f>
        <v>0.0004168005595</v>
      </c>
      <c r="BE545" s="51">
        <f t="shared" si="7"/>
        <v>0.03496377552</v>
      </c>
      <c r="BF545" s="51">
        <f>AK545 * ( (1-Baseline!H$88-Baseline!H$87) + (1-Baseline!B$36)*Baseline!H$88 )</f>
        <v>0.00002799654281</v>
      </c>
      <c r="BG545" s="51">
        <f>AL545 * ( (1-Baseline!H$88-Baseline!H$87) + (1-Baseline!B$36)*Baseline!H$88 )</f>
        <v>0.0002103602613</v>
      </c>
      <c r="BH545" s="51">
        <f>AM545 * ( (1-Baseline!H$88-Baseline!H$87) + (1-Baseline!B$36)*Baseline!H$88 )</f>
        <v>0.00004532556941</v>
      </c>
      <c r="BI545" s="51">
        <f>AN545 * ( (1-Baseline!H$88-Baseline!H$87) + (1-Baseline!B$36)*Baseline!H$88 )</f>
        <v>0.02745880447</v>
      </c>
      <c r="BJ545" s="51">
        <f t="shared" si="8"/>
        <v>0.02774248684</v>
      </c>
      <c r="BK545" s="61"/>
      <c r="BL545" s="51">
        <f t="shared" si="19"/>
        <v>0.9487284716</v>
      </c>
      <c r="BM545" s="51">
        <f t="shared" si="20"/>
        <v>0.0175978164</v>
      </c>
      <c r="BN545" s="51">
        <f t="shared" si="21"/>
        <v>0.02795978194</v>
      </c>
      <c r="BO545" s="51">
        <f t="shared" si="22"/>
        <v>0.005713930092</v>
      </c>
      <c r="BP545" s="51">
        <f t="shared" si="9"/>
        <v>1</v>
      </c>
      <c r="BQ545" s="51">
        <f t="shared" si="23"/>
        <v>0.05829668307</v>
      </c>
      <c r="BR545" s="51">
        <f t="shared" si="24"/>
        <v>0.9142433103</v>
      </c>
      <c r="BS545" s="51">
        <f t="shared" si="25"/>
        <v>0.01341234285</v>
      </c>
      <c r="BT545" s="51">
        <f t="shared" si="26"/>
        <v>0.01404766382</v>
      </c>
      <c r="BU545" s="51">
        <f t="shared" si="10"/>
        <v>1</v>
      </c>
      <c r="BV545" s="51">
        <f t="shared" si="27"/>
        <v>0.03603047304</v>
      </c>
      <c r="BW545" s="51">
        <f t="shared" si="28"/>
        <v>0.005217419628</v>
      </c>
      <c r="BX545" s="51">
        <f t="shared" si="29"/>
        <v>0.9468311819</v>
      </c>
      <c r="BY545" s="51">
        <f t="shared" si="30"/>
        <v>0.0119209254</v>
      </c>
      <c r="BZ545" s="51">
        <f t="shared" si="11"/>
        <v>1</v>
      </c>
      <c r="CA545" s="51">
        <f t="shared" si="31"/>
        <v>0.001009157649</v>
      </c>
      <c r="CB545" s="51">
        <f t="shared" si="32"/>
        <v>0.007582602902</v>
      </c>
      <c r="CC545" s="51">
        <f t="shared" si="33"/>
        <v>0.001633796194</v>
      </c>
      <c r="CD545" s="51">
        <f t="shared" si="34"/>
        <v>0.9897744433</v>
      </c>
      <c r="CE545" s="51">
        <f t="shared" si="12"/>
        <v>1</v>
      </c>
      <c r="CF545" s="61"/>
      <c r="CG545" s="51">
        <f t="shared" si="35"/>
        <v>0.9487284716</v>
      </c>
      <c r="CH545" s="51">
        <f t="shared" si="36"/>
        <v>0.0175978164</v>
      </c>
      <c r="CI545" s="51">
        <f t="shared" si="37"/>
        <v>0.02795978194</v>
      </c>
      <c r="CJ545" s="51">
        <f t="shared" si="38"/>
        <v>0.005713930092</v>
      </c>
      <c r="CK545" s="51">
        <f t="shared" si="13"/>
        <v>1</v>
      </c>
      <c r="CL545" s="51">
        <f t="shared" si="39"/>
        <v>0.05829668307</v>
      </c>
      <c r="CM545" s="51">
        <f t="shared" si="40"/>
        <v>0.9142433103</v>
      </c>
      <c r="CN545" s="51">
        <f t="shared" si="41"/>
        <v>0.01341234285</v>
      </c>
      <c r="CO545" s="51">
        <f t="shared" si="42"/>
        <v>0.01404766382</v>
      </c>
      <c r="CP545" s="51">
        <f t="shared" si="14"/>
        <v>1</v>
      </c>
      <c r="CQ545" s="51">
        <f t="shared" si="43"/>
        <v>0.03603047304</v>
      </c>
      <c r="CR545" s="51">
        <f t="shared" si="44"/>
        <v>0.005217419628</v>
      </c>
      <c r="CS545" s="51">
        <f t="shared" si="45"/>
        <v>0.9468311819</v>
      </c>
      <c r="CT545" s="51">
        <f t="shared" si="46"/>
        <v>0.0119209254</v>
      </c>
      <c r="CU545" s="51">
        <f t="shared" si="15"/>
        <v>1</v>
      </c>
      <c r="CV545" s="51">
        <f t="shared" si="47"/>
        <v>0.001009157649</v>
      </c>
      <c r="CW545" s="51">
        <f t="shared" si="48"/>
        <v>0.007582602902</v>
      </c>
      <c r="CX545" s="51">
        <f t="shared" si="49"/>
        <v>0.001633796194</v>
      </c>
      <c r="CY545" s="51">
        <f t="shared" si="50"/>
        <v>0.9897744433</v>
      </c>
      <c r="CZ545" s="51">
        <f t="shared" si="16"/>
        <v>1</v>
      </c>
      <c r="DA545" s="61"/>
      <c r="DB545" s="51">
        <f>(AQ545*Baseline!B$7 + AV545*Baseline!B$11 + BA545*Baseline!B$16 + BF545*Baseline!B$18)</f>
        <v>54185.09432</v>
      </c>
      <c r="DC545" s="51">
        <f>(AR545*Baseline!B$7 + AW545*Baseline!B$11 + BB545*Baseline!B$16 + BG545*Baseline!B$18)</f>
        <v>62432.49924</v>
      </c>
      <c r="DD545" s="51">
        <f>(AS545*Baseline!B$7 + AX545*Baseline!B$11 + BC545*Baseline!B$16 + BH545*Baseline!B$18)</f>
        <v>115074.3427</v>
      </c>
      <c r="DE545" s="51">
        <f>(AT545*Baseline!B$7 + AY545*Baseline!B$11 + BD545*Baseline!B$16 + BI545*Baseline!B$18)</f>
        <v>1259819.864</v>
      </c>
      <c r="DF545" s="51">
        <f t="shared" si="17"/>
        <v>1491511.801</v>
      </c>
      <c r="DG545" s="61"/>
      <c r="DH545" s="51">
        <f t="shared" si="51"/>
        <v>0.0363289746</v>
      </c>
      <c r="DI545" s="51">
        <f t="shared" si="52"/>
        <v>0.04185853522</v>
      </c>
      <c r="DJ545" s="51">
        <f t="shared" si="53"/>
        <v>0.07715282085</v>
      </c>
      <c r="DK545" s="51">
        <f t="shared" si="54"/>
        <v>0.8446596693</v>
      </c>
      <c r="DL545" s="51">
        <f t="shared" si="18"/>
        <v>1</v>
      </c>
      <c r="DM545" s="61"/>
      <c r="DN545" s="51">
        <f>DH545 / (Baseline!B$7/Baseline!B$17)</f>
        <v>3.877879092</v>
      </c>
      <c r="DO545" s="51">
        <f>DI545 / (Baseline!B$11/Baseline!B$17)</f>
        <v>1.010485075</v>
      </c>
      <c r="DP545" s="51">
        <f>DJ545 / (Baseline!B$16/Baseline!B$17)</f>
        <v>1.192244243</v>
      </c>
      <c r="DQ545" s="51">
        <f>DK545 / (Baseline!B$18/Baseline!B$17)</f>
        <v>0.9549623246</v>
      </c>
      <c r="DR545" s="79"/>
      <c r="DS545" s="51">
        <f>(AU545*Baseline!B$34)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0.02733238111</v>
      </c>
      <c r="DT545" s="51">
        <f>(AZ545*Baseline!B$34) + (Baseline!D$88*(1-Baseline!D$89)*Baseline!B$35) + (Baseline!D$88*Baseline!D$89*((1-Baseline!D$90)*Baseline!B$40 + Baseline!D$90*Baseline!B$41))</f>
        <v>0.0103418569</v>
      </c>
      <c r="DU545" s="51">
        <f>(BE545*Baseline!B$34) + (Baseline!F$88*(1-Baseline!F$89)*Baseline!B$35) + (Baseline!F$88*Baseline!F$89*((1-Baseline!F$90)*Baseline!B$40 + Baseline!F$90*Baseline!B$41))</f>
        <v>0.01297520633</v>
      </c>
      <c r="DV545" s="51">
        <f>(BJ545*Baseline!B$34) + (Baseline!H$88*(1-Baseline!H$89)*Baseline!B$35) + (Baseline!H$88*Baseline!H$89*((1-Baseline!H$90)*Baseline!B$40 + Baseline!H$90*Baseline!B$41))</f>
        <v>0.009306373027</v>
      </c>
      <c r="DW545" s="51">
        <f>( DS545*Baseline!B$7 + DT545*Baseline!B$11 + DU545*Baseline!B$16 + DV545*Baseline!B$18 ) / Baseline!B$17</f>
        <v>0.009755557923</v>
      </c>
    </row>
    <row r="546">
      <c r="A546" s="4" t="s">
        <v>870</v>
      </c>
      <c r="B546" s="45">
        <f>MIN( MAX( NORMINV( MCrands!B546, (B$5+B$4)/2, (B$5-B$4)/3.29 ), 0 ), 1 )</f>
        <v>0.6776065251</v>
      </c>
      <c r="C546" s="45">
        <f>MAX( NORMINV( MCrands!C546, (C$5+C$4)/2, (C$5-C$4)/3.29 ), 0 )</f>
        <v>2.825444855</v>
      </c>
      <c r="D546" s="41"/>
      <c r="E546" s="43">
        <f>Baseline!B$33 * (C546 * Baseline!B$66*Baseline!B$66/Baseline!B$73 + Baseline!B$52*Baseline!B$52/Baseline!B$74 + Baseline!B$53*Baseline!B$53/Baseline!B$75 + Baseline!B$54*Baseline!B$54/Baseline!B$76)</f>
        <v>0.00002004546163</v>
      </c>
      <c r="F546" s="43">
        <f>Baseline!B$33 * (C546 * Baseline!B$66*Baseline!B$57/Baseline!B$73 + Baseline!B$52*Baseline!B$67/Baseline!B$74 + Baseline!B$53*Baseline!B$55/Baseline!B$75 + Baseline!B$54*Baseline!B$56/Baseline!B$76)</f>
        <v>0.0000002000329408</v>
      </c>
      <c r="G546" s="45">
        <f>Baseline!B$33 * (C546 * Baseline!B$66*Baseline!B$58/Baseline!B$73 + Baseline!B$52*Baseline!B$59/Baseline!B$74 + Baseline!B$53*Baseline!B$68/Baseline!B$75 + Baseline!B$54*Baseline!B$60/Baseline!B$76)</f>
        <v>0.0000001690103381</v>
      </c>
      <c r="H546" s="43">
        <f>Baseline!B$33 * (C546 * Baseline!B$66*Baseline!B$61/Baseline!B$73 + Baseline!B$52*Baseline!B$62/Baseline!B$74 + Baseline!B$53*Baseline!B$63/Baseline!B$75 + Baseline!B$54*Baseline!B$69/Baseline!B$76)</f>
        <v>0.00000000343909751</v>
      </c>
      <c r="I546" s="43">
        <f>Baseline!B$33 * (C546 * Baseline!B$57*Baseline!B$66/Baseline!B$73 + Baseline!B$67*Baseline!B$52/Baseline!B$74 + Baseline!B$55*Baseline!B$53/Baseline!B$75 + Baseline!B$56*Baseline!B$54/Baseline!B$76)</f>
        <v>0.0000002000329408</v>
      </c>
      <c r="J546" s="45">
        <f>Baseline!B$33 * (C546 * Baseline!B$57*Baseline!B$57/Baseline!B$73 + Baseline!B$67*Baseline!B$67/Baseline!B$74 + Baseline!B$55*Baseline!B$55/Baseline!B$75 + Baseline!B$56*Baseline!B$56/Baseline!B$76)</f>
        <v>0.000001763813826</v>
      </c>
      <c r="K546" s="43">
        <f>Baseline!B$33 * (C546 * Baseline!B$57*Baseline!B$58/Baseline!B$73 + Baseline!B$67*Baseline!B$59/Baseline!B$74 + Baseline!B$55*Baseline!B$68/Baseline!B$75 + Baseline!B$56*Baseline!B$60/Baseline!B$76)</f>
        <v>0.00000001374197403</v>
      </c>
      <c r="L546" s="45">
        <f>Baseline!B$33 * (C546 * Baseline!B$57*Baseline!B$61/Baseline!B$73 + Baseline!B$67*Baseline!B$62/Baseline!B$74 + Baseline!B$55*Baseline!B$63/Baseline!B$75 + Baseline!B$56*Baseline!B$69/Baseline!B$76)</f>
        <v>0.00000001439285728</v>
      </c>
      <c r="M546" s="43">
        <f>Baseline!B$33 * (C546 * Baseline!B$58*Baseline!B$66/Baseline!B$73 + Baseline!B$59*Baseline!B$52/Baseline!B$74 + Baseline!B$68*Baseline!B$53/Baseline!B$75 + Baseline!B$60*Baseline!B$54/Baseline!B$76)</f>
        <v>0.0000001690103381</v>
      </c>
      <c r="N546" s="45">
        <f>Baseline!B$33 * (C546 * Baseline!B$58*Baseline!B$57/Baseline!B$73 + Baseline!B$59*Baseline!B$67/Baseline!B$74 + Baseline!B$68*Baseline!B$55/Baseline!B$75 + Baseline!B$60*Baseline!B$56/Baseline!B$76)</f>
        <v>0.00000001374197403</v>
      </c>
      <c r="O546" s="45">
        <f>Baseline!B$33 * (C546 * Baseline!B$58*Baseline!B$58/Baseline!B$73 + Baseline!B$59*Baseline!B$59/Baseline!B$74 + Baseline!B$68*Baseline!B$68/Baseline!B$75 + Baseline!B$60*Baseline!B$60/Baseline!B$76)</f>
        <v>0.000001324390406</v>
      </c>
      <c r="P546" s="43">
        <f>Baseline!B$33 * (C546 * Baseline!B$58*Baseline!B$61/Baseline!B$73 + Baseline!B$59*Baseline!B$62/Baseline!B$74 + Baseline!B$68*Baseline!B$63/Baseline!B$75 + Baseline!B$60*Baseline!B$69/Baseline!B$76)</f>
        <v>0.000000001646955136</v>
      </c>
      <c r="Q546" s="43">
        <f>Baseline!B$33 * (C546 * Baseline!B$61*Baseline!B$66/Baseline!B$73 + Baseline!B$62*Baseline!B$52/Baseline!B$74 + Baseline!B$63*Baseline!B$53/Baseline!B$75 + Baseline!B$69*Baseline!B$54/Baseline!B$76)</f>
        <v>0.00000000343909751</v>
      </c>
      <c r="R546" s="43">
        <f>Baseline!B$33 * (C546 * Baseline!B$61*Baseline!B$57/Baseline!B$73 + Baseline!B$62*Baseline!B$67/Baseline!B$74 + Baseline!B$63*Baseline!B$55/Baseline!B$75 + Baseline!B$69*Baseline!B$56/Baseline!B$76)</f>
        <v>0.00000001439285728</v>
      </c>
      <c r="S546" s="43">
        <f>Baseline!B$33 * (C546 * Baseline!B$61*Baseline!B$58/Baseline!B$73 + Baseline!B$62*Baseline!B$59/Baseline!B$74 + Baseline!B$63*Baseline!B$68/Baseline!B$75 + Baseline!B$69*Baseline!B$60/Baseline!B$76)</f>
        <v>0.000000001646955136</v>
      </c>
      <c r="T546" s="43">
        <f>Baseline!B$33 * (C546 * Baseline!B$61*Baseline!B$61/Baseline!B$73 + Baseline!B$62*Baseline!B$62/Baseline!B$74 + Baseline!B$63*Baseline!B$63/Baseline!B$75 + Baseline!B$69*Baseline!B$69/Baseline!B$76)</f>
        <v>0.00000009854654642</v>
      </c>
      <c r="U546" s="41"/>
      <c r="V546" s="43">
        <f>E546 * ( Baseline!B$87 * Baseline!B$7 )</f>
        <v>0.2080518463</v>
      </c>
      <c r="W546" s="43">
        <f>F546 * ( Baseline!D$87 * Baseline!B$11 )</f>
        <v>0.003689926783</v>
      </c>
      <c r="X546" s="43">
        <f>G546 * ( Baseline!F$87 * Baseline!B$16 )</f>
        <v>0.005870535208</v>
      </c>
      <c r="Y546" s="43">
        <f>H546 * ( Baseline!H$87 * Baseline!B$18 )</f>
        <v>0.001209439344</v>
      </c>
      <c r="Z546" s="51">
        <f t="shared" si="1"/>
        <v>0.2188217476</v>
      </c>
      <c r="AA546" s="43">
        <f>I546 * ( Baseline!B$87 * Baseline!B$7 )</f>
        <v>0.002076141893</v>
      </c>
      <c r="AB546" s="45">
        <f>J546 * ( Baseline!D$87 * Baseline!B$11 )</f>
        <v>0.03253636052</v>
      </c>
      <c r="AC546" s="45">
        <f>K546 * ( Baseline!F$87 * Baseline!B$16 )</f>
        <v>0.000477324306</v>
      </c>
      <c r="AD546" s="45">
        <f>L546 * ( Baseline!F$87 * Baseline!B$16 )</f>
        <v>0.0004999325861</v>
      </c>
      <c r="AE546" s="51">
        <f t="shared" si="2"/>
        <v>0.0355897593</v>
      </c>
      <c r="AF546" s="51">
        <f>M546 * ( Baseline!B$87 * Baseline!B$7 )</f>
        <v>0.001754158299</v>
      </c>
      <c r="AG546" s="51">
        <f>N546 * ( Baseline!D$87 * Baseline!B$11 )</f>
        <v>0.0002534926388</v>
      </c>
      <c r="AH546" s="51">
        <f>O546 * ( Baseline!F$87 * Baseline!B$16 )</f>
        <v>0.04600239603</v>
      </c>
      <c r="AI546" s="51">
        <f>P546 * ( Baseline!H$87 * Baseline!B$18 )</f>
        <v>0.0005791904224</v>
      </c>
      <c r="AJ546" s="51">
        <f t="shared" si="3"/>
        <v>0.04858923739</v>
      </c>
      <c r="AK546" s="51">
        <f>Q546 * ( Baseline!B$87 * Baseline!B$7 )</f>
        <v>0.00003569439306</v>
      </c>
      <c r="AL546" s="51">
        <f>R546 * ( Baseline!D$87 * Baseline!B$11 )</f>
        <v>0.000265499219</v>
      </c>
      <c r="AM546" s="51">
        <f>S546 * ( Baseline!F$87 * Baseline!B$16 )</f>
        <v>0.00005720660771</v>
      </c>
      <c r="AN546" s="51">
        <f>T546 * ( Baseline!H$87 * Baseline!B$18 )</f>
        <v>0.03465620563</v>
      </c>
      <c r="AO546" s="51">
        <f t="shared" si="4"/>
        <v>0.03501460585</v>
      </c>
      <c r="AP546" s="61"/>
      <c r="AQ546" s="51">
        <f>V546 * ( (1-Baseline!B$88-Baseline!B$87) + (1-B546)*Baseline!B$88 )</f>
        <v>0.07812974991</v>
      </c>
      <c r="AR546" s="51">
        <f>W546 * ( (1-Baseline!B$88-Baseline!B$87) + (1-B546)*Baseline!B$88 )</f>
        <v>0.001385678916</v>
      </c>
      <c r="AS546" s="51">
        <f>X546 * ( (1-Baseline!B$88-Baseline!B$87) + (1-B546)*Baseline!B$88 )</f>
        <v>0.002204563218</v>
      </c>
      <c r="AT546" s="51">
        <f>Y546 * ( (1-Baseline!B$88-Baseline!B$87) + (1-B546)*Baseline!B$88 )</f>
        <v>0.00045418099</v>
      </c>
      <c r="AU546" s="51">
        <f t="shared" si="5"/>
        <v>0.08217417303</v>
      </c>
      <c r="AV546" s="51">
        <f>AA546 * ( (1-Baseline!D$88-Baseline!D$87) + (1-B546)*Baseline!D$88 )</f>
        <v>0.001428034083</v>
      </c>
      <c r="AW546" s="51">
        <f>AB546 * ( (1-Baseline!D$88-Baseline!D$87) + (1-B546)*Baseline!D$88 )</f>
        <v>0.02237950687</v>
      </c>
      <c r="AX546" s="51">
        <f>AC546 * ( (1-Baseline!D$88-Baseline!D$87) + (1-B546)*Baseline!D$88 )</f>
        <v>0.0003283183005</v>
      </c>
      <c r="AY546" s="51">
        <f>AD546 * ( (1-Baseline!D$88-Baseline!D$87) + (1-B546)*Baseline!D$88 )</f>
        <v>0.000343868969</v>
      </c>
      <c r="AZ546" s="51">
        <f t="shared" si="6"/>
        <v>0.02447972822</v>
      </c>
      <c r="BA546" s="51">
        <f>AF546 * ( (1-Baseline!F$88-Baseline!F$87) + (1-Baseline!B$36)*Baseline!F$88 )</f>
        <v>0.001262348445</v>
      </c>
      <c r="BB546" s="51">
        <f>AG546 * ( (1-Baseline!F$88-Baseline!F$87) + (1-Baseline!B$36)*Baseline!F$88 )</f>
        <v>0.0001824214146</v>
      </c>
      <c r="BC546" s="51">
        <f>AH546 * ( (1-Baseline!F$88-Baseline!F$87) + (1-Baseline!B$36)*Baseline!F$88 )</f>
        <v>0.03310479626</v>
      </c>
      <c r="BD546" s="51">
        <f>AI546 * ( (1-Baseline!F$88-Baseline!F$87) + (1-Baseline!B$36)*Baseline!F$88 )</f>
        <v>0.0004168039621</v>
      </c>
      <c r="BE546" s="51">
        <f t="shared" si="7"/>
        <v>0.03496637008</v>
      </c>
      <c r="BF546" s="51">
        <f>AK546 * ( (1-Baseline!H$88-Baseline!H$87) + (1-Baseline!B$36)*Baseline!H$88 )</f>
        <v>0.00002828138151</v>
      </c>
      <c r="BG546" s="51">
        <f>AL546 * ( (1-Baseline!H$88-Baseline!H$87) + (1-Baseline!B$36)*Baseline!H$88 )</f>
        <v>0.0002103603412</v>
      </c>
      <c r="BH546" s="51">
        <f>AM546 * ( (1-Baseline!H$88-Baseline!H$87) + (1-Baseline!B$36)*Baseline!H$88 )</f>
        <v>0.00004532593942</v>
      </c>
      <c r="BI546" s="51">
        <f>AN546 * ( (1-Baseline!H$88-Baseline!H$87) + (1-Baseline!B$36)*Baseline!H$88 )</f>
        <v>0.02745880484</v>
      </c>
      <c r="BJ546" s="51">
        <f t="shared" si="8"/>
        <v>0.02774277251</v>
      </c>
      <c r="BK546" s="61"/>
      <c r="BL546" s="51">
        <f t="shared" si="19"/>
        <v>0.9507823082</v>
      </c>
      <c r="BM546" s="51">
        <f t="shared" si="20"/>
        <v>0.01686270594</v>
      </c>
      <c r="BN546" s="51">
        <f t="shared" si="21"/>
        <v>0.02682793311</v>
      </c>
      <c r="BO546" s="51">
        <f t="shared" si="22"/>
        <v>0.005527052761</v>
      </c>
      <c r="BP546" s="51">
        <f t="shared" si="9"/>
        <v>1</v>
      </c>
      <c r="BQ546" s="51">
        <f t="shared" si="23"/>
        <v>0.05833537325</v>
      </c>
      <c r="BR546" s="51">
        <f t="shared" si="24"/>
        <v>0.9142056916</v>
      </c>
      <c r="BS546" s="51">
        <f t="shared" si="25"/>
        <v>0.01341184418</v>
      </c>
      <c r="BT546" s="51">
        <f t="shared" si="26"/>
        <v>0.01404709096</v>
      </c>
      <c r="BU546" s="51">
        <f t="shared" si="10"/>
        <v>1</v>
      </c>
      <c r="BV546" s="51">
        <f t="shared" si="27"/>
        <v>0.03610178701</v>
      </c>
      <c r="BW546" s="51">
        <f t="shared" si="28"/>
        <v>0.005217053249</v>
      </c>
      <c r="BX546" s="51">
        <f t="shared" si="29"/>
        <v>0.9467610216</v>
      </c>
      <c r="BY546" s="51">
        <f t="shared" si="30"/>
        <v>0.01192013815</v>
      </c>
      <c r="BZ546" s="51">
        <f t="shared" si="11"/>
        <v>1</v>
      </c>
      <c r="CA546" s="51">
        <f t="shared" si="31"/>
        <v>0.00101941439</v>
      </c>
      <c r="CB546" s="51">
        <f t="shared" si="32"/>
        <v>0.007582527707</v>
      </c>
      <c r="CC546" s="51">
        <f t="shared" si="33"/>
        <v>0.001633792708</v>
      </c>
      <c r="CD546" s="51">
        <f t="shared" si="34"/>
        <v>0.9897642652</v>
      </c>
      <c r="CE546" s="51">
        <f t="shared" si="12"/>
        <v>1</v>
      </c>
      <c r="CF546" s="61"/>
      <c r="CG546" s="51">
        <f t="shared" si="35"/>
        <v>0.9507823082</v>
      </c>
      <c r="CH546" s="51">
        <f t="shared" si="36"/>
        <v>0.01686270594</v>
      </c>
      <c r="CI546" s="51">
        <f t="shared" si="37"/>
        <v>0.02682793311</v>
      </c>
      <c r="CJ546" s="51">
        <f t="shared" si="38"/>
        <v>0.005527052761</v>
      </c>
      <c r="CK546" s="51">
        <f t="shared" si="13"/>
        <v>1</v>
      </c>
      <c r="CL546" s="51">
        <f t="shared" si="39"/>
        <v>0.05833537325</v>
      </c>
      <c r="CM546" s="51">
        <f t="shared" si="40"/>
        <v>0.9142056916</v>
      </c>
      <c r="CN546" s="51">
        <f t="shared" si="41"/>
        <v>0.01341184418</v>
      </c>
      <c r="CO546" s="51">
        <f t="shared" si="42"/>
        <v>0.01404709096</v>
      </c>
      <c r="CP546" s="51">
        <f t="shared" si="14"/>
        <v>1</v>
      </c>
      <c r="CQ546" s="51">
        <f t="shared" si="43"/>
        <v>0.03610178701</v>
      </c>
      <c r="CR546" s="51">
        <f t="shared" si="44"/>
        <v>0.005217053249</v>
      </c>
      <c r="CS546" s="51">
        <f t="shared" si="45"/>
        <v>0.9467610216</v>
      </c>
      <c r="CT546" s="51">
        <f t="shared" si="46"/>
        <v>0.01192013815</v>
      </c>
      <c r="CU546" s="51">
        <f t="shared" si="15"/>
        <v>1</v>
      </c>
      <c r="CV546" s="51">
        <f t="shared" si="47"/>
        <v>0.00101941439</v>
      </c>
      <c r="CW546" s="51">
        <f t="shared" si="48"/>
        <v>0.007582527707</v>
      </c>
      <c r="CX546" s="51">
        <f t="shared" si="49"/>
        <v>0.001633792708</v>
      </c>
      <c r="CY546" s="51">
        <f t="shared" si="50"/>
        <v>0.9897642652</v>
      </c>
      <c r="CZ546" s="51">
        <f t="shared" si="16"/>
        <v>1</v>
      </c>
      <c r="DA546" s="61"/>
      <c r="DB546" s="51">
        <f>(AQ546*Baseline!B$7 + AV546*Baseline!B$11 + BA546*Baseline!B$16 + BF546*Baseline!B$18)</f>
        <v>46479.55958</v>
      </c>
      <c r="DC546" s="51">
        <f>(AR546*Baseline!B$7 + AW546*Baseline!B$11 + BB546*Baseline!B$16 + BG546*Baseline!B$18)</f>
        <v>58909.83333</v>
      </c>
      <c r="DD546" s="51">
        <f>(AS546*Baseline!B$7 + AX546*Baseline!B$11 + BC546*Baseline!B$16 + BH546*Baseline!B$18)</f>
        <v>114756.1786</v>
      </c>
      <c r="DE546" s="51">
        <f>(AT546*Baseline!B$7 + AY546*Baseline!B$11 + BD546*Baseline!B$16 + BI546*Baseline!B$18)</f>
        <v>1259715.176</v>
      </c>
      <c r="DF546" s="51">
        <f t="shared" si="17"/>
        <v>1479860.748</v>
      </c>
      <c r="DG546" s="61"/>
      <c r="DH546" s="51">
        <f t="shared" si="51"/>
        <v>0.031408063</v>
      </c>
      <c r="DI546" s="51">
        <f t="shared" si="52"/>
        <v>0.03980768692</v>
      </c>
      <c r="DJ546" s="51">
        <f t="shared" si="53"/>
        <v>0.07754525471</v>
      </c>
      <c r="DK546" s="51">
        <f t="shared" si="54"/>
        <v>0.8512389954</v>
      </c>
      <c r="DL546" s="51">
        <f t="shared" si="18"/>
        <v>1</v>
      </c>
      <c r="DM546" s="61"/>
      <c r="DN546" s="51">
        <f>DH546 / (Baseline!B$7/Baseline!B$17)</f>
        <v>3.352604144</v>
      </c>
      <c r="DO546" s="51">
        <f>DI546 / (Baseline!B$11/Baseline!B$17)</f>
        <v>0.9609766154</v>
      </c>
      <c r="DP546" s="51">
        <f>DJ546 / (Baseline!B$16/Baseline!B$17)</f>
        <v>1.198308532</v>
      </c>
      <c r="DQ546" s="51">
        <f>DK546 / (Baseline!B$18/Baseline!B$17)</f>
        <v>0.9624008335</v>
      </c>
      <c r="DR546" s="79"/>
      <c r="DS546" s="51">
        <f>(AU546*Baseline!B$34)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0.0248556572</v>
      </c>
      <c r="DT546" s="51">
        <f>(AZ546*Baseline!B$34) + (Baseline!D$88*(1-Baseline!D$89)*Baseline!B$35) + (Baseline!D$88*Baseline!D$89*((1-Baseline!D$90)*Baseline!B$40 + Baseline!D$90*Baseline!B$41))</f>
        <v>0.01008552723</v>
      </c>
      <c r="DU546" s="51">
        <f>(BE546*Baseline!B$34) + (Baseline!F$88*(1-Baseline!F$89)*Baseline!B$35) + (Baseline!F$88*Baseline!F$89*((1-Baseline!F$90)*Baseline!B$40 + Baseline!F$90*Baseline!B$41))</f>
        <v>0.01297559551</v>
      </c>
      <c r="DV546" s="51">
        <f>(BJ546*Baseline!B$34) + (Baseline!H$88*(1-Baseline!H$89)*Baseline!B$35) + (Baseline!H$88*Baseline!H$89*((1-Baseline!H$90)*Baseline!B$40 + Baseline!H$90*Baseline!B$41))</f>
        <v>0.009306415876</v>
      </c>
      <c r="DW546" s="51">
        <f>( DS546*Baseline!B$7 + DT546*Baseline!B$11 + DU546*Baseline!B$16 + DV546*Baseline!B$18 ) / Baseline!B$17</f>
        <v>0.009721800167</v>
      </c>
    </row>
    <row r="547">
      <c r="A547" s="4" t="s">
        <v>871</v>
      </c>
      <c r="B547" s="45">
        <f>MIN( MAX( NORMINV( MCrands!B547, (B$5+B$4)/2, (B$5-B$4)/3.29 ), 0 ), 1 )</f>
        <v>0.6424081131</v>
      </c>
      <c r="C547" s="45">
        <f>MAX( NORMINV( MCrands!C547, (C$5+C$4)/2, (C$5-C$4)/3.29 ), 0 )</f>
        <v>2.735024204</v>
      </c>
      <c r="D547" s="41"/>
      <c r="E547" s="43">
        <f>Baseline!B$33 * (C547 * Baseline!B$66*Baseline!B$66/Baseline!B$73 + Baseline!B$52*Baseline!B$52/Baseline!B$74 + Baseline!B$53*Baseline!B$53/Baseline!B$75 + Baseline!B$54*Baseline!B$54/Baseline!B$76)</f>
        <v>0.00001940528125</v>
      </c>
      <c r="F547" s="43">
        <f>Baseline!B$33 * (C547 * Baseline!B$66*Baseline!B$57/Baseline!B$73 + Baseline!B$52*Baseline!B$67/Baseline!B$74 + Baseline!B$53*Baseline!B$55/Baseline!B$75 + Baseline!B$54*Baseline!B$56/Baseline!B$76)</f>
        <v>0.0000001999318597</v>
      </c>
      <c r="G547" s="45">
        <f>Baseline!B$33 * (C547 * Baseline!B$66*Baseline!B$58/Baseline!B$73 + Baseline!B$52*Baseline!B$59/Baseline!B$74 + Baseline!B$53*Baseline!B$68/Baseline!B$75 + Baseline!B$54*Baseline!B$60/Baseline!B$76)</f>
        <v>0.000000168761847</v>
      </c>
      <c r="H547" s="43">
        <f>Baseline!B$33 * (C547 * Baseline!B$66*Baseline!B$61/Baseline!B$73 + Baseline!B$52*Baseline!B$62/Baseline!B$74 + Baseline!B$53*Baseline!B$63/Baseline!B$75 + Baseline!B$54*Baseline!B$69/Baseline!B$76)</f>
        <v>0.000000003414248403</v>
      </c>
      <c r="I547" s="43">
        <f>Baseline!B$33 * (C547 * Baseline!B$57*Baseline!B$66/Baseline!B$73 + Baseline!B$67*Baseline!B$52/Baseline!B$74 + Baseline!B$55*Baseline!B$53/Baseline!B$75 + Baseline!B$56*Baseline!B$54/Baseline!B$76)</f>
        <v>0.0000001999318597</v>
      </c>
      <c r="J547" s="45">
        <f>Baseline!B$33 * (C547 * Baseline!B$57*Baseline!B$57/Baseline!B$73 + Baseline!B$67*Baseline!B$67/Baseline!B$74 + Baseline!B$55*Baseline!B$55/Baseline!B$75 + Baseline!B$56*Baseline!B$56/Baseline!B$76)</f>
        <v>0.00000176381381</v>
      </c>
      <c r="K547" s="43">
        <f>Baseline!B$33 * (C547 * Baseline!B$57*Baseline!B$58/Baseline!B$73 + Baseline!B$67*Baseline!B$59/Baseline!B$74 + Baseline!B$55*Baseline!B$68/Baseline!B$75 + Baseline!B$56*Baseline!B$60/Baseline!B$76)</f>
        <v>0.00000001374193479</v>
      </c>
      <c r="L547" s="45">
        <f>Baseline!B$33 * (C547 * Baseline!B$57*Baseline!B$61/Baseline!B$73 + Baseline!B$67*Baseline!B$62/Baseline!B$74 + Baseline!B$55*Baseline!B$63/Baseline!B$75 + Baseline!B$56*Baseline!B$69/Baseline!B$76)</f>
        <v>0.00000001439285336</v>
      </c>
      <c r="M547" s="43">
        <f>Baseline!B$33 * (C547 * Baseline!B$58*Baseline!B$66/Baseline!B$73 + Baseline!B$59*Baseline!B$52/Baseline!B$74 + Baseline!B$68*Baseline!B$53/Baseline!B$75 + Baseline!B$60*Baseline!B$54/Baseline!B$76)</f>
        <v>0.000000168761847</v>
      </c>
      <c r="N547" s="45">
        <f>Baseline!B$33 * (C547 * Baseline!B$58*Baseline!B$57/Baseline!B$73 + Baseline!B$59*Baseline!B$67/Baseline!B$74 + Baseline!B$68*Baseline!B$55/Baseline!B$75 + Baseline!B$60*Baseline!B$56/Baseline!B$76)</f>
        <v>0.00000001374193479</v>
      </c>
      <c r="O547" s="45">
        <f>Baseline!B$33 * (C547 * Baseline!B$58*Baseline!B$58/Baseline!B$73 + Baseline!B$59*Baseline!B$59/Baseline!B$74 + Baseline!B$68*Baseline!B$68/Baseline!B$75 + Baseline!B$60*Baseline!B$60/Baseline!B$76)</f>
        <v>0.000001324390309</v>
      </c>
      <c r="P547" s="43">
        <f>Baseline!B$33 * (C547 * Baseline!B$58*Baseline!B$61/Baseline!B$73 + Baseline!B$59*Baseline!B$62/Baseline!B$74 + Baseline!B$68*Baseline!B$63/Baseline!B$75 + Baseline!B$60*Baseline!B$69/Baseline!B$76)</f>
        <v>0.00000000164694549</v>
      </c>
      <c r="Q547" s="43">
        <f>Baseline!B$33 * (C547 * Baseline!B$61*Baseline!B$66/Baseline!B$73 + Baseline!B$62*Baseline!B$52/Baseline!B$74 + Baseline!B$63*Baseline!B$53/Baseline!B$75 + Baseline!B$69*Baseline!B$54/Baseline!B$76)</f>
        <v>0.000000003414248403</v>
      </c>
      <c r="R547" s="43">
        <f>Baseline!B$33 * (C547 * Baseline!B$61*Baseline!B$57/Baseline!B$73 + Baseline!B$62*Baseline!B$67/Baseline!B$74 + Baseline!B$63*Baseline!B$55/Baseline!B$75 + Baseline!B$69*Baseline!B$56/Baseline!B$76)</f>
        <v>0.00000001439285336</v>
      </c>
      <c r="S547" s="43">
        <f>Baseline!B$33 * (C547 * Baseline!B$61*Baseline!B$58/Baseline!B$73 + Baseline!B$62*Baseline!B$59/Baseline!B$74 + Baseline!B$63*Baseline!B$68/Baseline!B$75 + Baseline!B$69*Baseline!B$60/Baseline!B$76)</f>
        <v>0.00000000164694549</v>
      </c>
      <c r="T547" s="43">
        <f>Baseline!B$33 * (C547 * Baseline!B$61*Baseline!B$61/Baseline!B$73 + Baseline!B$62*Baseline!B$62/Baseline!B$74 + Baseline!B$63*Baseline!B$63/Baseline!B$75 + Baseline!B$69*Baseline!B$69/Baseline!B$76)</f>
        <v>0.00000009854654546</v>
      </c>
      <c r="U547" s="41"/>
      <c r="V547" s="43">
        <f>E547 * ( Baseline!B$87 * Baseline!B$7 )</f>
        <v>0.2014074141</v>
      </c>
      <c r="W547" s="43">
        <f>F547 * ( Baseline!D$87 * Baseline!B$11 )</f>
        <v>0.00368806218</v>
      </c>
      <c r="X547" s="43">
        <f>G547 * ( Baseline!F$87 * Baseline!B$16 )</f>
        <v>0.005861903928</v>
      </c>
      <c r="Y547" s="43">
        <f>H547 * ( Baseline!H$87 * Baseline!B$18 )</f>
        <v>0.001200700573</v>
      </c>
      <c r="Z547" s="51">
        <f t="shared" si="1"/>
        <v>0.2121580808</v>
      </c>
      <c r="AA547" s="43">
        <f>I547 * ( Baseline!B$87 * Baseline!B$7 )</f>
        <v>0.002075092772</v>
      </c>
      <c r="AB547" s="45">
        <f>J547 * ( Baseline!D$87 * Baseline!B$11 )</f>
        <v>0.03253636022</v>
      </c>
      <c r="AC547" s="45">
        <f>K547 * ( Baseline!F$87 * Baseline!B$16 )</f>
        <v>0.0004773229432</v>
      </c>
      <c r="AD547" s="45">
        <f>L547 * ( Baseline!F$87 * Baseline!B$16 )</f>
        <v>0.0004999324498</v>
      </c>
      <c r="AE547" s="51">
        <f t="shared" si="2"/>
        <v>0.03558870839</v>
      </c>
      <c r="AF547" s="51">
        <f>M547 * ( Baseline!B$87 * Baseline!B$7 )</f>
        <v>0.00175157921</v>
      </c>
      <c r="AG547" s="51">
        <f>N547 * ( Baseline!D$87 * Baseline!B$11 )</f>
        <v>0.000253491915</v>
      </c>
      <c r="AH547" s="51">
        <f>O547 * ( Baseline!F$87 * Baseline!B$16 )</f>
        <v>0.04600239268</v>
      </c>
      <c r="AI547" s="51">
        <f>P547 * ( Baseline!H$87 * Baseline!B$18 )</f>
        <v>0.0005791870304</v>
      </c>
      <c r="AJ547" s="51">
        <f t="shared" si="3"/>
        <v>0.04858665083</v>
      </c>
      <c r="AK547" s="51">
        <f>Q547 * ( Baseline!B$87 * Baseline!B$7 )</f>
        <v>0.00003543648418</v>
      </c>
      <c r="AL547" s="51">
        <f>R547 * ( Baseline!D$87 * Baseline!B$11 )</f>
        <v>0.0002654991466</v>
      </c>
      <c r="AM547" s="51">
        <f>S547 * ( Baseline!F$87 * Baseline!B$16 )</f>
        <v>0.00005720627268</v>
      </c>
      <c r="AN547" s="51">
        <f>T547 * ( Baseline!H$87 * Baseline!B$18 )</f>
        <v>0.03465620529</v>
      </c>
      <c r="AO547" s="51">
        <f t="shared" si="4"/>
        <v>0.03501434719</v>
      </c>
      <c r="AP547" s="61"/>
      <c r="AQ547" s="51">
        <f>V547 * ( (1-Baseline!B$88-Baseline!B$87) + (1-B547)*Baseline!B$88 )</f>
        <v>0.08194397183</v>
      </c>
      <c r="AR547" s="51">
        <f>W547 * ( (1-Baseline!B$88-Baseline!B$87) + (1-B547)*Baseline!B$88 )</f>
        <v>0.001500513101</v>
      </c>
      <c r="AS547" s="51">
        <f>X547 * ( (1-Baseline!B$88-Baseline!B$87) + (1-B547)*Baseline!B$88 )</f>
        <v>0.002384955353</v>
      </c>
      <c r="AT547" s="51">
        <f>Y547 * ( (1-Baseline!B$88-Baseline!B$87) + (1-B547)*Baseline!B$88 )</f>
        <v>0.0004885131679</v>
      </c>
      <c r="AU547" s="51">
        <f t="shared" si="5"/>
        <v>0.08631795345</v>
      </c>
      <c r="AV547" s="51">
        <f>AA547 * ( (1-Baseline!D$88-Baseline!D$87) + (1-B547)*Baseline!D$88 )</f>
        <v>0.001460034372</v>
      </c>
      <c r="AW547" s="51">
        <f>AB547 * ( (1-Baseline!D$88-Baseline!D$87) + (1-B547)*Baseline!D$88 )</f>
        <v>0.02289256891</v>
      </c>
      <c r="AX547" s="51">
        <f>AC547 * ( (1-Baseline!D$88-Baseline!D$87) + (1-B547)*Baseline!D$88 )</f>
        <v>0.0003358442154</v>
      </c>
      <c r="AY547" s="51">
        <f>AD547 * ( (1-Baseline!D$88-Baseline!D$87) + (1-B547)*Baseline!D$88 )</f>
        <v>0.0003517522544</v>
      </c>
      <c r="AZ547" s="51">
        <f t="shared" si="6"/>
        <v>0.02504019975</v>
      </c>
      <c r="BA547" s="51">
        <f>AF547 * ( (1-Baseline!F$88-Baseline!F$87) + (1-Baseline!B$36)*Baseline!F$88 )</f>
        <v>0.00126049245</v>
      </c>
      <c r="BB547" s="51">
        <f>AG547 * ( (1-Baseline!F$88-Baseline!F$87) + (1-Baseline!B$36)*Baseline!F$88 )</f>
        <v>0.0001824208938</v>
      </c>
      <c r="BC547" s="51">
        <f>AH547 * ( (1-Baseline!F$88-Baseline!F$87) + (1-Baseline!B$36)*Baseline!F$88 )</f>
        <v>0.03310479385</v>
      </c>
      <c r="BD547" s="51">
        <f>AI547 * ( (1-Baseline!F$88-Baseline!F$87) + (1-Baseline!B$36)*Baseline!F$88 )</f>
        <v>0.000416801521</v>
      </c>
      <c r="BE547" s="51">
        <f t="shared" si="7"/>
        <v>0.03496450871</v>
      </c>
      <c r="BF547" s="51">
        <f>AK547 * ( (1-Baseline!H$88-Baseline!H$87) + (1-Baseline!B$36)*Baseline!H$88 )</f>
        <v>0.00002807703514</v>
      </c>
      <c r="BG547" s="51">
        <f>AL547 * ( (1-Baseline!H$88-Baseline!H$87) + (1-Baseline!B$36)*Baseline!H$88 )</f>
        <v>0.0002103602838</v>
      </c>
      <c r="BH547" s="51">
        <f>AM547 * ( (1-Baseline!H$88-Baseline!H$87) + (1-Baseline!B$36)*Baseline!H$88 )</f>
        <v>0.00004532567397</v>
      </c>
      <c r="BI547" s="51">
        <f>AN547 * ( (1-Baseline!H$88-Baseline!H$87) + (1-Baseline!B$36)*Baseline!H$88 )</f>
        <v>0.02745880458</v>
      </c>
      <c r="BJ547" s="51">
        <f t="shared" si="8"/>
        <v>0.02774256757</v>
      </c>
      <c r="BK547" s="61"/>
      <c r="BL547" s="51">
        <f t="shared" si="19"/>
        <v>0.9493270931</v>
      </c>
      <c r="BM547" s="51">
        <f t="shared" si="20"/>
        <v>0.01738355743</v>
      </c>
      <c r="BN547" s="51">
        <f t="shared" si="21"/>
        <v>0.02762988761</v>
      </c>
      <c r="BO547" s="51">
        <f t="shared" si="22"/>
        <v>0.005659461889</v>
      </c>
      <c r="BP547" s="51">
        <f t="shared" si="9"/>
        <v>1</v>
      </c>
      <c r="BQ547" s="51">
        <f t="shared" si="23"/>
        <v>0.05830761682</v>
      </c>
      <c r="BR547" s="51">
        <f t="shared" si="24"/>
        <v>0.9142326793</v>
      </c>
      <c r="BS547" s="51">
        <f t="shared" si="25"/>
        <v>0.01341220193</v>
      </c>
      <c r="BT547" s="51">
        <f t="shared" si="26"/>
        <v>0.01404750193</v>
      </c>
      <c r="BU547" s="51">
        <f t="shared" si="10"/>
        <v>1</v>
      </c>
      <c r="BV547" s="51">
        <f t="shared" si="27"/>
        <v>0.03605062667</v>
      </c>
      <c r="BW547" s="51">
        <f t="shared" si="28"/>
        <v>0.005217316088</v>
      </c>
      <c r="BX547" s="51">
        <f t="shared" si="29"/>
        <v>0.9468113543</v>
      </c>
      <c r="BY547" s="51">
        <f t="shared" si="30"/>
        <v>0.01192070292</v>
      </c>
      <c r="BZ547" s="51">
        <f t="shared" si="11"/>
        <v>1</v>
      </c>
      <c r="CA547" s="51">
        <f t="shared" si="31"/>
        <v>0.001012056115</v>
      </c>
      <c r="CB547" s="51">
        <f t="shared" si="32"/>
        <v>0.007582581653</v>
      </c>
      <c r="CC547" s="51">
        <f t="shared" si="33"/>
        <v>0.001633795209</v>
      </c>
      <c r="CD547" s="51">
        <f t="shared" si="34"/>
        <v>0.989771567</v>
      </c>
      <c r="CE547" s="51">
        <f t="shared" si="12"/>
        <v>1</v>
      </c>
      <c r="CF547" s="61"/>
      <c r="CG547" s="51">
        <f t="shared" si="35"/>
        <v>0.9493270931</v>
      </c>
      <c r="CH547" s="51">
        <f t="shared" si="36"/>
        <v>0.01738355743</v>
      </c>
      <c r="CI547" s="51">
        <f t="shared" si="37"/>
        <v>0.02762988761</v>
      </c>
      <c r="CJ547" s="51">
        <f t="shared" si="38"/>
        <v>0.005659461889</v>
      </c>
      <c r="CK547" s="51">
        <f t="shared" si="13"/>
        <v>1</v>
      </c>
      <c r="CL547" s="51">
        <f t="shared" si="39"/>
        <v>0.05830761682</v>
      </c>
      <c r="CM547" s="51">
        <f t="shared" si="40"/>
        <v>0.9142326793</v>
      </c>
      <c r="CN547" s="51">
        <f t="shared" si="41"/>
        <v>0.01341220193</v>
      </c>
      <c r="CO547" s="51">
        <f t="shared" si="42"/>
        <v>0.01404750193</v>
      </c>
      <c r="CP547" s="51">
        <f t="shared" si="14"/>
        <v>1</v>
      </c>
      <c r="CQ547" s="51">
        <f t="shared" si="43"/>
        <v>0.03605062667</v>
      </c>
      <c r="CR547" s="51">
        <f t="shared" si="44"/>
        <v>0.005217316088</v>
      </c>
      <c r="CS547" s="51">
        <f t="shared" si="45"/>
        <v>0.9468113543</v>
      </c>
      <c r="CT547" s="51">
        <f t="shared" si="46"/>
        <v>0.01192070292</v>
      </c>
      <c r="CU547" s="51">
        <f t="shared" si="15"/>
        <v>1</v>
      </c>
      <c r="CV547" s="51">
        <f t="shared" si="47"/>
        <v>0.001012056115</v>
      </c>
      <c r="CW547" s="51">
        <f t="shared" si="48"/>
        <v>0.007582581653</v>
      </c>
      <c r="CX547" s="51">
        <f t="shared" si="49"/>
        <v>0.001633795209</v>
      </c>
      <c r="CY547" s="51">
        <f t="shared" si="50"/>
        <v>0.989771567</v>
      </c>
      <c r="CZ547" s="51">
        <f t="shared" si="16"/>
        <v>1</v>
      </c>
      <c r="DA547" s="61"/>
      <c r="DB547" s="51">
        <f>(AQ547*Baseline!B$7 + AV547*Baseline!B$11 + BA547*Baseline!B$16 + BF547*Baseline!B$18)</f>
        <v>48382.50844</v>
      </c>
      <c r="DC547" s="51">
        <f>(AR547*Baseline!B$7 + AW547*Baseline!B$11 + BB547*Baseline!B$16 + BG547*Baseline!B$18)</f>
        <v>60065.81278</v>
      </c>
      <c r="DD547" s="51">
        <f>(AS547*Baseline!B$7 + AX547*Baseline!B$11 + BC547*Baseline!B$16 + BH547*Baseline!B$18)</f>
        <v>114859.7883</v>
      </c>
      <c r="DE547" s="51">
        <f>(AT547*Baseline!B$7 + AY547*Baseline!B$11 + BD547*Baseline!B$16 + BI547*Baseline!B$18)</f>
        <v>1259748.713</v>
      </c>
      <c r="DF547" s="51">
        <f t="shared" si="17"/>
        <v>1483056.822</v>
      </c>
      <c r="DG547" s="61"/>
      <c r="DH547" s="51">
        <f t="shared" si="51"/>
        <v>0.03262350283</v>
      </c>
      <c r="DI547" s="51">
        <f t="shared" si="52"/>
        <v>0.04050135631</v>
      </c>
      <c r="DJ547" s="51">
        <f t="shared" si="53"/>
        <v>0.07744800237</v>
      </c>
      <c r="DK547" s="51">
        <f t="shared" si="54"/>
        <v>0.8494271385</v>
      </c>
      <c r="DL547" s="51">
        <f t="shared" si="18"/>
        <v>1</v>
      </c>
      <c r="DM547" s="61"/>
      <c r="DN547" s="51">
        <f>DH547 / (Baseline!B$7/Baseline!B$17)</f>
        <v>3.482344352</v>
      </c>
      <c r="DO547" s="51">
        <f>DI547 / (Baseline!B$11/Baseline!B$17)</f>
        <v>0.9777221262</v>
      </c>
      <c r="DP547" s="51">
        <f>DJ547 / (Baseline!B$16/Baseline!B$17)</f>
        <v>1.19680569</v>
      </c>
      <c r="DQ547" s="51">
        <f>DK547 / (Baseline!B$18/Baseline!B$17)</f>
        <v>0.9603523693</v>
      </c>
      <c r="DR547" s="79"/>
      <c r="DS547" s="51">
        <f>(AU547*Baseline!B$34)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0.02547722427</v>
      </c>
      <c r="DT547" s="51">
        <f>(AZ547*Baseline!B$34) + (Baseline!D$88*(1-Baseline!D$89)*Baseline!B$35) + (Baseline!D$88*Baseline!D$89*((1-Baseline!D$90)*Baseline!B$40 + Baseline!D$90*Baseline!B$41))</f>
        <v>0.01016959796</v>
      </c>
      <c r="DU547" s="51">
        <f>(BE547*Baseline!B$34) + (Baseline!F$88*(1-Baseline!F$89)*Baseline!B$35) + (Baseline!F$88*Baseline!F$89*((1-Baseline!F$90)*Baseline!B$40 + Baseline!F$90*Baseline!B$41))</f>
        <v>0.01297531631</v>
      </c>
      <c r="DV547" s="51">
        <f>(BJ547*Baseline!B$34) + (Baseline!H$88*(1-Baseline!H$89)*Baseline!B$35) + (Baseline!H$88*Baseline!H$89*((1-Baseline!H$90)*Baseline!B$40 + Baseline!H$90*Baseline!B$41))</f>
        <v>0.009306385135</v>
      </c>
      <c r="DW547" s="51">
        <f>( DS547*Baseline!B$7 + DT547*Baseline!B$11 + DU547*Baseline!B$16 + DV547*Baseline!B$18 ) / Baseline!B$17</f>
        <v>0.009731060473</v>
      </c>
    </row>
    <row r="548">
      <c r="A548" s="4" t="s">
        <v>872</v>
      </c>
      <c r="B548" s="45">
        <f>MIN( MAX( NORMINV( MCrands!B548, (B$5+B$4)/2, (B$5-B$4)/3.29 ), 0 ), 1 )</f>
        <v>0.8061607617</v>
      </c>
      <c r="C548" s="45">
        <f>MAX( NORMINV( MCrands!C548, (C$5+C$4)/2, (C$5-C$4)/3.29 ), 0 )</f>
        <v>2.695361252</v>
      </c>
      <c r="D548" s="41"/>
      <c r="E548" s="43">
        <f>Baseline!B$33 * (C548 * Baseline!B$66*Baseline!B$66/Baseline!B$73 + Baseline!B$52*Baseline!B$52/Baseline!B$74 + Baseline!B$53*Baseline!B$53/Baseline!B$75 + Baseline!B$54*Baseline!B$54/Baseline!B$76)</f>
        <v>0.0000191244666</v>
      </c>
      <c r="F548" s="43">
        <f>Baseline!B$33 * (C548 * Baseline!B$66*Baseline!B$57/Baseline!B$73 + Baseline!B$52*Baseline!B$67/Baseline!B$74 + Baseline!B$53*Baseline!B$55/Baseline!B$75 + Baseline!B$54*Baseline!B$56/Baseline!B$76)</f>
        <v>0.0000001998875205</v>
      </c>
      <c r="G548" s="45">
        <f>Baseline!B$33 * (C548 * Baseline!B$66*Baseline!B$58/Baseline!B$73 + Baseline!B$52*Baseline!B$59/Baseline!B$74 + Baseline!B$53*Baseline!B$68/Baseline!B$75 + Baseline!B$54*Baseline!B$60/Baseline!B$76)</f>
        <v>0.0000001686528466</v>
      </c>
      <c r="H548" s="43">
        <f>Baseline!B$33 * (C548 * Baseline!B$66*Baseline!B$61/Baseline!B$73 + Baseline!B$52*Baseline!B$62/Baseline!B$74 + Baseline!B$53*Baseline!B$63/Baseline!B$75 + Baseline!B$54*Baseline!B$69/Baseline!B$76)</f>
        <v>0.000000003403348361</v>
      </c>
      <c r="I548" s="43">
        <f>Baseline!B$33 * (C548 * Baseline!B$57*Baseline!B$66/Baseline!B$73 + Baseline!B$67*Baseline!B$52/Baseline!B$74 + Baseline!B$55*Baseline!B$53/Baseline!B$75 + Baseline!B$56*Baseline!B$54/Baseline!B$76)</f>
        <v>0.0000001998875205</v>
      </c>
      <c r="J548" s="45">
        <f>Baseline!B$33 * (C548 * Baseline!B$57*Baseline!B$57/Baseline!B$73 + Baseline!B$67*Baseline!B$67/Baseline!B$74 + Baseline!B$55*Baseline!B$55/Baseline!B$75 + Baseline!B$56*Baseline!B$56/Baseline!B$76)</f>
        <v>0.000001763813803</v>
      </c>
      <c r="K548" s="43">
        <f>Baseline!B$33 * (C548 * Baseline!B$57*Baseline!B$58/Baseline!B$73 + Baseline!B$67*Baseline!B$59/Baseline!B$74 + Baseline!B$55*Baseline!B$68/Baseline!B$75 + Baseline!B$56*Baseline!B$60/Baseline!B$76)</f>
        <v>0.00000001374191758</v>
      </c>
      <c r="L548" s="45">
        <f>Baseline!B$33 * (C548 * Baseline!B$57*Baseline!B$61/Baseline!B$73 + Baseline!B$67*Baseline!B$62/Baseline!B$74 + Baseline!B$55*Baseline!B$63/Baseline!B$75 + Baseline!B$56*Baseline!B$69/Baseline!B$76)</f>
        <v>0.00000001439285163</v>
      </c>
      <c r="M548" s="43">
        <f>Baseline!B$33 * (C548 * Baseline!B$58*Baseline!B$66/Baseline!B$73 + Baseline!B$59*Baseline!B$52/Baseline!B$74 + Baseline!B$68*Baseline!B$53/Baseline!B$75 + Baseline!B$60*Baseline!B$54/Baseline!B$76)</f>
        <v>0.0000001686528466</v>
      </c>
      <c r="N548" s="45">
        <f>Baseline!B$33 * (C548 * Baseline!B$58*Baseline!B$57/Baseline!B$73 + Baseline!B$59*Baseline!B$67/Baseline!B$74 + Baseline!B$68*Baseline!B$55/Baseline!B$75 + Baseline!B$60*Baseline!B$56/Baseline!B$76)</f>
        <v>0.00000001374191758</v>
      </c>
      <c r="O548" s="45">
        <f>Baseline!B$33 * (C548 * Baseline!B$58*Baseline!B$58/Baseline!B$73 + Baseline!B$59*Baseline!B$59/Baseline!B$74 + Baseline!B$68*Baseline!B$68/Baseline!B$75 + Baseline!B$60*Baseline!B$60/Baseline!B$76)</f>
        <v>0.000001324390267</v>
      </c>
      <c r="P548" s="43">
        <f>Baseline!B$33 * (C548 * Baseline!B$58*Baseline!B$61/Baseline!B$73 + Baseline!B$59*Baseline!B$62/Baseline!B$74 + Baseline!B$68*Baseline!B$63/Baseline!B$75 + Baseline!B$60*Baseline!B$69/Baseline!B$76)</f>
        <v>0.000000001646941259</v>
      </c>
      <c r="Q548" s="43">
        <f>Baseline!B$33 * (C548 * Baseline!B$61*Baseline!B$66/Baseline!B$73 + Baseline!B$62*Baseline!B$52/Baseline!B$74 + Baseline!B$63*Baseline!B$53/Baseline!B$75 + Baseline!B$69*Baseline!B$54/Baseline!B$76)</f>
        <v>0.000000003403348361</v>
      </c>
      <c r="R548" s="43">
        <f>Baseline!B$33 * (C548 * Baseline!B$61*Baseline!B$57/Baseline!B$73 + Baseline!B$62*Baseline!B$67/Baseline!B$74 + Baseline!B$63*Baseline!B$55/Baseline!B$75 + Baseline!B$69*Baseline!B$56/Baseline!B$76)</f>
        <v>0.00000001439285163</v>
      </c>
      <c r="S548" s="43">
        <f>Baseline!B$33 * (C548 * Baseline!B$61*Baseline!B$58/Baseline!B$73 + Baseline!B$62*Baseline!B$59/Baseline!B$74 + Baseline!B$63*Baseline!B$68/Baseline!B$75 + Baseline!B$69*Baseline!B$60/Baseline!B$76)</f>
        <v>0.000000001646941259</v>
      </c>
      <c r="T548" s="43">
        <f>Baseline!B$33 * (C548 * Baseline!B$61*Baseline!B$61/Baseline!B$73 + Baseline!B$62*Baseline!B$62/Baseline!B$74 + Baseline!B$63*Baseline!B$63/Baseline!B$75 + Baseline!B$69*Baseline!B$69/Baseline!B$76)</f>
        <v>0.00000009854654504</v>
      </c>
      <c r="U548" s="41"/>
      <c r="V548" s="43">
        <f>E548 * ( Baseline!B$87 * Baseline!B$7 )</f>
        <v>0.1984928388</v>
      </c>
      <c r="W548" s="43">
        <f>F548 * ( Baseline!D$87 * Baseline!B$11 )</f>
        <v>0.003687244274</v>
      </c>
      <c r="X548" s="43">
        <f>G548 * ( Baseline!F$87 * Baseline!B$16 )</f>
        <v>0.005858117823</v>
      </c>
      <c r="Y548" s="43">
        <f>H548 * ( Baseline!H$87 * Baseline!B$18 )</f>
        <v>0.001196867317</v>
      </c>
      <c r="Z548" s="51">
        <f t="shared" si="1"/>
        <v>0.2092350682</v>
      </c>
      <c r="AA548" s="43">
        <f>I548 * ( Baseline!B$87 * Baseline!B$7 )</f>
        <v>0.002074632576</v>
      </c>
      <c r="AB548" s="45">
        <f>J548 * ( Baseline!D$87 * Baseline!B$11 )</f>
        <v>0.03253636009</v>
      </c>
      <c r="AC548" s="45">
        <f>K548 * ( Baseline!F$87 * Baseline!B$16 )</f>
        <v>0.0004773223454</v>
      </c>
      <c r="AD548" s="45">
        <f>L548 * ( Baseline!F$87 * Baseline!B$16 )</f>
        <v>0.00049993239</v>
      </c>
      <c r="AE548" s="51">
        <f t="shared" si="2"/>
        <v>0.0355882474</v>
      </c>
      <c r="AF548" s="51">
        <f>M548 * ( Baseline!B$87 * Baseline!B$7 )</f>
        <v>0.001750447895</v>
      </c>
      <c r="AG548" s="51">
        <f>N548 * ( Baseline!D$87 * Baseline!B$11 )</f>
        <v>0.0002534915976</v>
      </c>
      <c r="AH548" s="51">
        <f>O548 * ( Baseline!F$87 * Baseline!B$16 )</f>
        <v>0.04600239121</v>
      </c>
      <c r="AI548" s="51">
        <f>P548 * ( Baseline!H$87 * Baseline!B$18 )</f>
        <v>0.0005791855425</v>
      </c>
      <c r="AJ548" s="51">
        <f t="shared" si="3"/>
        <v>0.04858551624</v>
      </c>
      <c r="AK548" s="51">
        <f>Q548 * ( Baseline!B$87 * Baseline!B$7 )</f>
        <v>0.00003532335263</v>
      </c>
      <c r="AL548" s="51">
        <f>R548 * ( Baseline!D$87 * Baseline!B$11 )</f>
        <v>0.0002654991149</v>
      </c>
      <c r="AM548" s="51">
        <f>S548 * ( Baseline!F$87 * Baseline!B$16 )</f>
        <v>0.00005720612572</v>
      </c>
      <c r="AN548" s="51">
        <f>T548 * ( Baseline!H$87 * Baseline!B$18 )</f>
        <v>0.03465620514</v>
      </c>
      <c r="AO548" s="51">
        <f t="shared" si="4"/>
        <v>0.03501423374</v>
      </c>
      <c r="AP548" s="61"/>
      <c r="AQ548" s="51">
        <f>V548 * ( (1-Baseline!B$88-Baseline!B$87) + (1-B548)*Baseline!B$88 )</f>
        <v>0.05182983912</v>
      </c>
      <c r="AR548" s="51">
        <f>W548 * ( (1-Baseline!B$88-Baseline!B$87) + (1-B548)*Baseline!B$88 )</f>
        <v>0.0009628018757</v>
      </c>
      <c r="AS548" s="51">
        <f>X548 * ( (1-Baseline!B$88-Baseline!B$87) + (1-B548)*Baseline!B$88 )</f>
        <v>0.001529653695</v>
      </c>
      <c r="AT548" s="51">
        <f>Y548 * ( (1-Baseline!B$88-Baseline!B$87) + (1-B548)*Baseline!B$88 )</f>
        <v>0.0003125223099</v>
      </c>
      <c r="AU548" s="51">
        <f t="shared" si="5"/>
        <v>0.054634817</v>
      </c>
      <c r="AV548" s="51">
        <f>AA548 * ( (1-Baseline!D$88-Baseline!D$87) + (1-B548)*Baseline!D$88 )</f>
        <v>0.001307513071</v>
      </c>
      <c r="AW548" s="51">
        <f>AB548 * ( (1-Baseline!D$88-Baseline!D$87) + (1-B548)*Baseline!D$88 )</f>
        <v>0.02050566283</v>
      </c>
      <c r="AX548" s="51">
        <f>AC548 * ( (1-Baseline!D$88-Baseline!D$87) + (1-B548)*Baseline!D$88 )</f>
        <v>0.0003008268611</v>
      </c>
      <c r="AY548" s="51">
        <f>AD548 * ( (1-Baseline!D$88-Baseline!D$87) + (1-B548)*Baseline!D$88 )</f>
        <v>0.000315076579</v>
      </c>
      <c r="AZ548" s="51">
        <f t="shared" si="6"/>
        <v>0.02242907935</v>
      </c>
      <c r="BA548" s="51">
        <f>AF548 * ( (1-Baseline!F$88-Baseline!F$87) + (1-Baseline!B$36)*Baseline!F$88 )</f>
        <v>0.00125967832</v>
      </c>
      <c r="BB548" s="51">
        <f>AG548 * ( (1-Baseline!F$88-Baseline!F$87) + (1-Baseline!B$36)*Baseline!F$88 )</f>
        <v>0.0001824206653</v>
      </c>
      <c r="BC548" s="51">
        <f>AH548 * ( (1-Baseline!F$88-Baseline!F$87) + (1-Baseline!B$36)*Baseline!F$88 )</f>
        <v>0.03310479279</v>
      </c>
      <c r="BD548" s="51">
        <f>AI548 * ( (1-Baseline!F$88-Baseline!F$87) + (1-Baseline!B$36)*Baseline!F$88 )</f>
        <v>0.0004168004503</v>
      </c>
      <c r="BE548" s="51">
        <f t="shared" si="7"/>
        <v>0.03496369222</v>
      </c>
      <c r="BF548" s="51">
        <f>AK548 * ( (1-Baseline!H$88-Baseline!H$87) + (1-Baseline!B$36)*Baseline!H$88 )</f>
        <v>0.00002798739876</v>
      </c>
      <c r="BG548" s="51">
        <f>AL548 * ( (1-Baseline!H$88-Baseline!H$87) + (1-Baseline!B$36)*Baseline!H$88 )</f>
        <v>0.0002103602587</v>
      </c>
      <c r="BH548" s="51">
        <f>AM548 * ( (1-Baseline!H$88-Baseline!H$87) + (1-Baseline!B$36)*Baseline!H$88 )</f>
        <v>0.00004532555753</v>
      </c>
      <c r="BI548" s="51">
        <f>AN548 * ( (1-Baseline!H$88-Baseline!H$87) + (1-Baseline!B$36)*Baseline!H$88 )</f>
        <v>0.02745880446</v>
      </c>
      <c r="BJ548" s="51">
        <f t="shared" si="8"/>
        <v>0.02774247767</v>
      </c>
      <c r="BK548" s="61"/>
      <c r="BL548" s="51">
        <f t="shared" si="19"/>
        <v>0.9486595172</v>
      </c>
      <c r="BM548" s="51">
        <f t="shared" si="20"/>
        <v>0.01762249658</v>
      </c>
      <c r="BN548" s="51">
        <f t="shared" si="21"/>
        <v>0.02799778198</v>
      </c>
      <c r="BO548" s="51">
        <f t="shared" si="22"/>
        <v>0.005720204205</v>
      </c>
      <c r="BP548" s="51">
        <f t="shared" si="9"/>
        <v>1</v>
      </c>
      <c r="BQ548" s="51">
        <f t="shared" si="23"/>
        <v>0.05829544097</v>
      </c>
      <c r="BR548" s="51">
        <f t="shared" si="24"/>
        <v>0.914244518</v>
      </c>
      <c r="BS548" s="51">
        <f t="shared" si="25"/>
        <v>0.01341235886</v>
      </c>
      <c r="BT548" s="51">
        <f t="shared" si="26"/>
        <v>0.01404768221</v>
      </c>
      <c r="BU548" s="51">
        <f t="shared" si="10"/>
        <v>1</v>
      </c>
      <c r="BV548" s="51">
        <f t="shared" si="27"/>
        <v>0.03602818351</v>
      </c>
      <c r="BW548" s="51">
        <f t="shared" si="28"/>
        <v>0.00521743139</v>
      </c>
      <c r="BX548" s="51">
        <f t="shared" si="29"/>
        <v>0.9468334344</v>
      </c>
      <c r="BY548" s="51">
        <f t="shared" si="30"/>
        <v>0.01192095067</v>
      </c>
      <c r="BZ548" s="51">
        <f t="shared" si="11"/>
        <v>1</v>
      </c>
      <c r="CA548" s="51">
        <f t="shared" si="31"/>
        <v>0.001008828378</v>
      </c>
      <c r="CB548" s="51">
        <f t="shared" si="32"/>
        <v>0.007582605316</v>
      </c>
      <c r="CC548" s="51">
        <f t="shared" si="33"/>
        <v>0.001633796306</v>
      </c>
      <c r="CD548" s="51">
        <f t="shared" si="34"/>
        <v>0.98977477</v>
      </c>
      <c r="CE548" s="51">
        <f t="shared" si="12"/>
        <v>1</v>
      </c>
      <c r="CF548" s="61"/>
      <c r="CG548" s="51">
        <f t="shared" si="35"/>
        <v>0.9486595172</v>
      </c>
      <c r="CH548" s="51">
        <f t="shared" si="36"/>
        <v>0.01762249658</v>
      </c>
      <c r="CI548" s="51">
        <f t="shared" si="37"/>
        <v>0.02799778198</v>
      </c>
      <c r="CJ548" s="51">
        <f t="shared" si="38"/>
        <v>0.005720204205</v>
      </c>
      <c r="CK548" s="51">
        <f t="shared" si="13"/>
        <v>1</v>
      </c>
      <c r="CL548" s="51">
        <f t="shared" si="39"/>
        <v>0.05829544097</v>
      </c>
      <c r="CM548" s="51">
        <f t="shared" si="40"/>
        <v>0.914244518</v>
      </c>
      <c r="CN548" s="51">
        <f t="shared" si="41"/>
        <v>0.01341235886</v>
      </c>
      <c r="CO548" s="51">
        <f t="shared" si="42"/>
        <v>0.01404768221</v>
      </c>
      <c r="CP548" s="51">
        <f t="shared" si="14"/>
        <v>1</v>
      </c>
      <c r="CQ548" s="51">
        <f t="shared" si="43"/>
        <v>0.03602818351</v>
      </c>
      <c r="CR548" s="51">
        <f t="shared" si="44"/>
        <v>0.00521743139</v>
      </c>
      <c r="CS548" s="51">
        <f t="shared" si="45"/>
        <v>0.9468334344</v>
      </c>
      <c r="CT548" s="51">
        <f t="shared" si="46"/>
        <v>0.01192095067</v>
      </c>
      <c r="CU548" s="51">
        <f t="shared" si="15"/>
        <v>1</v>
      </c>
      <c r="CV548" s="51">
        <f t="shared" si="47"/>
        <v>0.001008828378</v>
      </c>
      <c r="CW548" s="51">
        <f t="shared" si="48"/>
        <v>0.007582605316</v>
      </c>
      <c r="CX548" s="51">
        <f t="shared" si="49"/>
        <v>0.001633796306</v>
      </c>
      <c r="CY548" s="51">
        <f t="shared" si="50"/>
        <v>0.98977477</v>
      </c>
      <c r="CZ548" s="51">
        <f t="shared" si="16"/>
        <v>1</v>
      </c>
      <c r="DA548" s="61"/>
      <c r="DB548" s="51">
        <f>(AQ548*Baseline!B$7 + AV548*Baseline!B$11 + BA548*Baseline!B$16 + BF548*Baseline!B$18)</f>
        <v>33443.23189</v>
      </c>
      <c r="DC548" s="51">
        <f>(AR548*Baseline!B$7 + AW548*Baseline!B$11 + BB548*Baseline!B$16 + BG548*Baseline!B$18)</f>
        <v>54686.17195</v>
      </c>
      <c r="DD548" s="51">
        <f>(AS548*Baseline!B$7 + AX548*Baseline!B$11 + BC548*Baseline!B$16 + BH548*Baseline!B$18)</f>
        <v>114369.8615</v>
      </c>
      <c r="DE548" s="51">
        <f>(AT548*Baseline!B$7 + AY548*Baseline!B$11 + BD548*Baseline!B$16 + BI548*Baseline!B$18)</f>
        <v>1259584.695</v>
      </c>
      <c r="DF548" s="51">
        <f t="shared" si="17"/>
        <v>1462083.961</v>
      </c>
      <c r="DG548" s="61"/>
      <c r="DH548" s="51">
        <f t="shared" si="51"/>
        <v>0.02287367401</v>
      </c>
      <c r="DI548" s="51">
        <f t="shared" si="52"/>
        <v>0.03740289438</v>
      </c>
      <c r="DJ548" s="51">
        <f t="shared" si="53"/>
        <v>0.07822386716</v>
      </c>
      <c r="DK548" s="51">
        <f t="shared" si="54"/>
        <v>0.8614995645</v>
      </c>
      <c r="DL548" s="51">
        <f t="shared" si="18"/>
        <v>1</v>
      </c>
      <c r="DM548" s="61"/>
      <c r="DN548" s="51">
        <f>DH548 / (Baseline!B$7/Baseline!B$17)</f>
        <v>2.441614253</v>
      </c>
      <c r="DO548" s="51">
        <f>DI548 / (Baseline!B$11/Baseline!B$17)</f>
        <v>0.9029237723</v>
      </c>
      <c r="DP548" s="51">
        <f>DJ548 / (Baseline!B$16/Baseline!B$17)</f>
        <v>1.208795145</v>
      </c>
      <c r="DQ548" s="51">
        <f>DK548 / (Baseline!B$18/Baseline!B$17)</f>
        <v>0.9740013127</v>
      </c>
      <c r="DR548" s="79"/>
      <c r="DS548" s="51">
        <f>(AU548*Baseline!B$34)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0.0207247538</v>
      </c>
      <c r="DT548" s="51">
        <f>(AZ548*Baseline!B$34) + (Baseline!D$88*(1-Baseline!D$89)*Baseline!B$35) + (Baseline!D$88*Baseline!D$89*((1-Baseline!D$90)*Baseline!B$40 + Baseline!D$90*Baseline!B$41))</f>
        <v>0.009777929902</v>
      </c>
      <c r="DU548" s="51">
        <f>(BE548*Baseline!B$34) + (Baseline!F$88*(1-Baseline!F$89)*Baseline!B$35) + (Baseline!F$88*Baseline!F$89*((1-Baseline!F$90)*Baseline!B$40 + Baseline!F$90*Baseline!B$41))</f>
        <v>0.01297519383</v>
      </c>
      <c r="DV548" s="51">
        <f>(BJ548*Baseline!B$34) + (Baseline!H$88*(1-Baseline!H$89)*Baseline!B$35) + (Baseline!H$88*Baseline!H$89*((1-Baseline!H$90)*Baseline!B$40 + Baseline!H$90*Baseline!B$41))</f>
        <v>0.009306371651</v>
      </c>
      <c r="DW548" s="51">
        <f>( DS548*Baseline!B$7 + DT548*Baseline!B$11 + DU548*Baseline!B$16 + DV548*Baseline!B$18 ) / Baseline!B$17</f>
        <v>0.009670293711</v>
      </c>
    </row>
    <row r="549">
      <c r="A549" s="4" t="s">
        <v>873</v>
      </c>
      <c r="B549" s="45">
        <f>MIN( MAX( NORMINV( MCrands!B549, (B$5+B$4)/2, (B$5-B$4)/3.29 ), 0 ), 1 )</f>
        <v>0.4746983213</v>
      </c>
      <c r="C549" s="45">
        <f>MAX( NORMINV( MCrands!C549, (C$5+C$4)/2, (C$5-C$4)/3.29 ), 0 )</f>
        <v>2.432599333</v>
      </c>
      <c r="D549" s="41"/>
      <c r="E549" s="43">
        <f>Baseline!B$33 * (C549 * Baseline!B$66*Baseline!B$66/Baseline!B$73 + Baseline!B$52*Baseline!B$52/Baseline!B$74 + Baseline!B$53*Baseline!B$53/Baseline!B$75 + Baseline!B$54*Baseline!B$54/Baseline!B$76)</f>
        <v>0.0000172641059</v>
      </c>
      <c r="F549" s="43">
        <f>Baseline!B$33 * (C549 * Baseline!B$66*Baseline!B$57/Baseline!B$73 + Baseline!B$52*Baseline!B$67/Baseline!B$74 + Baseline!B$53*Baseline!B$55/Baseline!B$75 + Baseline!B$54*Baseline!B$56/Baseline!B$76)</f>
        <v>0.0000001995937794</v>
      </c>
      <c r="G549" s="45">
        <f>Baseline!B$33 * (C549 * Baseline!B$66*Baseline!B$58/Baseline!B$73 + Baseline!B$52*Baseline!B$59/Baseline!B$74 + Baseline!B$53*Baseline!B$68/Baseline!B$75 + Baseline!B$54*Baseline!B$60/Baseline!B$76)</f>
        <v>0.0000001679307329</v>
      </c>
      <c r="H549" s="43">
        <f>Baseline!B$33 * (C549 * Baseline!B$66*Baseline!B$61/Baseline!B$73 + Baseline!B$52*Baseline!B$62/Baseline!B$74 + Baseline!B$53*Baseline!B$63/Baseline!B$75 + Baseline!B$54*Baseline!B$69/Baseline!B$76)</f>
        <v>0.000000003331136992</v>
      </c>
      <c r="I549" s="43">
        <f>Baseline!B$33 * (C549 * Baseline!B$57*Baseline!B$66/Baseline!B$73 + Baseline!B$67*Baseline!B$52/Baseline!B$74 + Baseline!B$55*Baseline!B$53/Baseline!B$75 + Baseline!B$56*Baseline!B$54/Baseline!B$76)</f>
        <v>0.0000001995937794</v>
      </c>
      <c r="J549" s="45">
        <f>Baseline!B$33 * (C549 * Baseline!B$57*Baseline!B$57/Baseline!B$73 + Baseline!B$67*Baseline!B$67/Baseline!B$74 + Baseline!B$55*Baseline!B$55/Baseline!B$75 + Baseline!B$56*Baseline!B$56/Baseline!B$76)</f>
        <v>0.000001763813757</v>
      </c>
      <c r="K549" s="43">
        <f>Baseline!B$33 * (C549 * Baseline!B$57*Baseline!B$58/Baseline!B$73 + Baseline!B$67*Baseline!B$59/Baseline!B$74 + Baseline!B$55*Baseline!B$68/Baseline!B$75 + Baseline!B$56*Baseline!B$60/Baseline!B$76)</f>
        <v>0.00000001374180356</v>
      </c>
      <c r="L549" s="45">
        <f>Baseline!B$33 * (C549 * Baseline!B$57*Baseline!B$61/Baseline!B$73 + Baseline!B$67*Baseline!B$62/Baseline!B$74 + Baseline!B$55*Baseline!B$63/Baseline!B$75 + Baseline!B$56*Baseline!B$69/Baseline!B$76)</f>
        <v>0.00000001439284023</v>
      </c>
      <c r="M549" s="43">
        <f>Baseline!B$33 * (C549 * Baseline!B$58*Baseline!B$66/Baseline!B$73 + Baseline!B$59*Baseline!B$52/Baseline!B$74 + Baseline!B$68*Baseline!B$53/Baseline!B$75 + Baseline!B$60*Baseline!B$54/Baseline!B$76)</f>
        <v>0.0000001679307329</v>
      </c>
      <c r="N549" s="45">
        <f>Baseline!B$33 * (C549 * Baseline!B$58*Baseline!B$57/Baseline!B$73 + Baseline!B$59*Baseline!B$67/Baseline!B$74 + Baseline!B$68*Baseline!B$55/Baseline!B$75 + Baseline!B$60*Baseline!B$56/Baseline!B$76)</f>
        <v>0.00000001374180356</v>
      </c>
      <c r="O549" s="45">
        <f>Baseline!B$33 * (C549 * Baseline!B$58*Baseline!B$58/Baseline!B$73 + Baseline!B$59*Baseline!B$59/Baseline!B$74 + Baseline!B$68*Baseline!B$68/Baseline!B$75 + Baseline!B$60*Baseline!B$60/Baseline!B$76)</f>
        <v>0.000001324389987</v>
      </c>
      <c r="P549" s="43">
        <f>Baseline!B$33 * (C549 * Baseline!B$58*Baseline!B$61/Baseline!B$73 + Baseline!B$59*Baseline!B$62/Baseline!B$74 + Baseline!B$68*Baseline!B$63/Baseline!B$75 + Baseline!B$60*Baseline!B$69/Baseline!B$76)</f>
        <v>0.00000000164691323</v>
      </c>
      <c r="Q549" s="43">
        <f>Baseline!B$33 * (C549 * Baseline!B$61*Baseline!B$66/Baseline!B$73 + Baseline!B$62*Baseline!B$52/Baseline!B$74 + Baseline!B$63*Baseline!B$53/Baseline!B$75 + Baseline!B$69*Baseline!B$54/Baseline!B$76)</f>
        <v>0.000000003331136992</v>
      </c>
      <c r="R549" s="43">
        <f>Baseline!B$33 * (C549 * Baseline!B$61*Baseline!B$57/Baseline!B$73 + Baseline!B$62*Baseline!B$67/Baseline!B$74 + Baseline!B$63*Baseline!B$55/Baseline!B$75 + Baseline!B$69*Baseline!B$56/Baseline!B$76)</f>
        <v>0.00000001439284023</v>
      </c>
      <c r="S549" s="43">
        <f>Baseline!B$33 * (C549 * Baseline!B$61*Baseline!B$58/Baseline!B$73 + Baseline!B$62*Baseline!B$59/Baseline!B$74 + Baseline!B$63*Baseline!B$68/Baseline!B$75 + Baseline!B$69*Baseline!B$60/Baseline!B$76)</f>
        <v>0.00000000164691323</v>
      </c>
      <c r="T549" s="43">
        <f>Baseline!B$33 * (C549 * Baseline!B$61*Baseline!B$61/Baseline!B$73 + Baseline!B$62*Baseline!B$62/Baseline!B$74 + Baseline!B$63*Baseline!B$63/Baseline!B$75 + Baseline!B$69*Baseline!B$69/Baseline!B$76)</f>
        <v>0.00000009854654223</v>
      </c>
      <c r="U549" s="41"/>
      <c r="V549" s="43">
        <f>E549 * ( Baseline!B$87 * Baseline!B$7 )</f>
        <v>0.1791841552</v>
      </c>
      <c r="W549" s="43">
        <f>F549 * ( Baseline!D$87 * Baseline!B$11 )</f>
        <v>0.003681825749</v>
      </c>
      <c r="X549" s="43">
        <f>G549 * ( Baseline!F$87 * Baseline!B$16 )</f>
        <v>0.00583303537</v>
      </c>
      <c r="Y549" s="43">
        <f>H549 * ( Baseline!H$87 * Baseline!B$18 )</f>
        <v>0.001171472494</v>
      </c>
      <c r="Z549" s="51">
        <f t="shared" si="1"/>
        <v>0.1898704888</v>
      </c>
      <c r="AA549" s="43">
        <f>I549 * ( Baseline!B$87 * Baseline!B$7 )</f>
        <v>0.002071583836</v>
      </c>
      <c r="AB549" s="45">
        <f>J549 * ( Baseline!D$87 * Baseline!B$11 )</f>
        <v>0.03253635924</v>
      </c>
      <c r="AC549" s="45">
        <f>K549 * ( Baseline!F$87 * Baseline!B$16 )</f>
        <v>0.000477318385</v>
      </c>
      <c r="AD549" s="45">
        <f>L549 * ( Baseline!F$87 * Baseline!B$16 )</f>
        <v>0.000499931994</v>
      </c>
      <c r="AE549" s="51">
        <f t="shared" si="2"/>
        <v>0.03558519345</v>
      </c>
      <c r="AF549" s="51">
        <f>M549 * ( Baseline!B$87 * Baseline!B$7 )</f>
        <v>0.001742953077</v>
      </c>
      <c r="AG549" s="51">
        <f>N549 * ( Baseline!D$87 * Baseline!B$11 )</f>
        <v>0.0002534894943</v>
      </c>
      <c r="AH549" s="51">
        <f>O549 * ( Baseline!F$87 * Baseline!B$16 )</f>
        <v>0.04600238147</v>
      </c>
      <c r="AI549" s="51">
        <f>P549 * ( Baseline!H$87 * Baseline!B$18 )</f>
        <v>0.0005791756853</v>
      </c>
      <c r="AJ549" s="51">
        <f t="shared" si="3"/>
        <v>0.04857799973</v>
      </c>
      <c r="AK549" s="51">
        <f>Q549 * ( Baseline!B$87 * Baseline!B$7 )</f>
        <v>0.00003457387084</v>
      </c>
      <c r="AL549" s="51">
        <f>R549 * ( Baseline!D$87 * Baseline!B$11 )</f>
        <v>0.0002654989045</v>
      </c>
      <c r="AM549" s="51">
        <f>S549 * ( Baseline!F$87 * Baseline!B$16 )</f>
        <v>0.00005720515213</v>
      </c>
      <c r="AN549" s="51">
        <f>T549 * ( Baseline!H$87 * Baseline!B$18 )</f>
        <v>0.03465620416</v>
      </c>
      <c r="AO549" s="51">
        <f t="shared" si="4"/>
        <v>0.03501348208</v>
      </c>
      <c r="AP549" s="61"/>
      <c r="AQ549" s="51">
        <f>V549 * ( (1-Baseline!B$88-Baseline!B$87) + (1-B549)*Baseline!B$88 )</f>
        <v>0.09964762252</v>
      </c>
      <c r="AR549" s="51">
        <f>W549 * ( (1-Baseline!B$88-Baseline!B$87) + (1-B549)*Baseline!B$88 )</f>
        <v>0.002047531391</v>
      </c>
      <c r="AS549" s="51">
        <f>X549 * ( (1-Baseline!B$88-Baseline!B$87) + (1-B549)*Baseline!B$88 )</f>
        <v>0.003243858846</v>
      </c>
      <c r="AT549" s="51">
        <f>Y549 * ( (1-Baseline!B$88-Baseline!B$87) + (1-B549)*Baseline!B$88 )</f>
        <v>0.0006514775194</v>
      </c>
      <c r="AU549" s="51">
        <f t="shared" si="5"/>
        <v>0.1055904903</v>
      </c>
      <c r="AV549" s="51">
        <f>AA549 * ( (1-Baseline!D$88-Baseline!D$87) + (1-B549)*Baseline!D$88 )</f>
        <v>0.001613211839</v>
      </c>
      <c r="AW549" s="51">
        <f>AB549 * ( (1-Baseline!D$88-Baseline!D$87) + (1-B549)*Baseline!D$88 )</f>
        <v>0.0253371546</v>
      </c>
      <c r="AX549" s="51">
        <f>AC549 * ( (1-Baseline!D$88-Baseline!D$87) + (1-B549)*Baseline!D$88 )</f>
        <v>0.0003717038414</v>
      </c>
      <c r="AY549" s="51">
        <f>AD549 * ( (1-Baseline!D$88-Baseline!D$87) + (1-B549)*Baseline!D$88 )</f>
        <v>0.0003893138174</v>
      </c>
      <c r="AZ549" s="51">
        <f t="shared" si="6"/>
        <v>0.0277113841</v>
      </c>
      <c r="BA549" s="51">
        <f>AF549 * ( (1-Baseline!F$88-Baseline!F$87) + (1-Baseline!B$36)*Baseline!F$88 )</f>
        <v>0.001254284809</v>
      </c>
      <c r="BB549" s="51">
        <f>AG549 * ( (1-Baseline!F$88-Baseline!F$87) + (1-Baseline!B$36)*Baseline!F$88 )</f>
        <v>0.0001824191518</v>
      </c>
      <c r="BC549" s="51">
        <f>AH549 * ( (1-Baseline!F$88-Baseline!F$87) + (1-Baseline!B$36)*Baseline!F$88 )</f>
        <v>0.03310478578</v>
      </c>
      <c r="BD549" s="51">
        <f>AI549 * ( (1-Baseline!F$88-Baseline!F$87) + (1-Baseline!B$36)*Baseline!F$88 )</f>
        <v>0.0004167933567</v>
      </c>
      <c r="BE549" s="51">
        <f t="shared" si="7"/>
        <v>0.0349582831</v>
      </c>
      <c r="BF549" s="51">
        <f>AK549 * ( (1-Baseline!H$88-Baseline!H$87) + (1-Baseline!B$36)*Baseline!H$88 )</f>
        <v>0.00002739356934</v>
      </c>
      <c r="BG549" s="51">
        <f>AL549 * ( (1-Baseline!H$88-Baseline!H$87) + (1-Baseline!B$36)*Baseline!H$88 )</f>
        <v>0.000210360092</v>
      </c>
      <c r="BH549" s="51">
        <f>AM549 * ( (1-Baseline!H$88-Baseline!H$87) + (1-Baseline!B$36)*Baseline!H$88 )</f>
        <v>0.00004532478613</v>
      </c>
      <c r="BI549" s="51">
        <f>AN549 * ( (1-Baseline!H$88-Baseline!H$87) + (1-Baseline!B$36)*Baseline!H$88 )</f>
        <v>0.02745880368</v>
      </c>
      <c r="BJ549" s="51">
        <f t="shared" si="8"/>
        <v>0.02774188212</v>
      </c>
      <c r="BK549" s="61"/>
      <c r="BL549" s="51">
        <f t="shared" si="19"/>
        <v>0.9437177748</v>
      </c>
      <c r="BM549" s="51">
        <f t="shared" si="20"/>
        <v>0.01939124807</v>
      </c>
      <c r="BN549" s="51">
        <f t="shared" si="21"/>
        <v>0.03072112685</v>
      </c>
      <c r="BO549" s="51">
        <f t="shared" si="22"/>
        <v>0.006169850312</v>
      </c>
      <c r="BP549" s="51">
        <f t="shared" si="9"/>
        <v>1</v>
      </c>
      <c r="BQ549" s="51">
        <f t="shared" si="23"/>
        <v>0.05821476955</v>
      </c>
      <c r="BR549" s="51">
        <f t="shared" si="24"/>
        <v>0.9143229552</v>
      </c>
      <c r="BS549" s="51">
        <f t="shared" si="25"/>
        <v>0.01341339863</v>
      </c>
      <c r="BT549" s="51">
        <f t="shared" si="26"/>
        <v>0.01404887667</v>
      </c>
      <c r="BU549" s="51">
        <f t="shared" si="10"/>
        <v>1</v>
      </c>
      <c r="BV549" s="51">
        <f t="shared" si="27"/>
        <v>0.03587947397</v>
      </c>
      <c r="BW549" s="51">
        <f t="shared" si="28"/>
        <v>0.005218195392</v>
      </c>
      <c r="BX549" s="51">
        <f t="shared" si="29"/>
        <v>0.9469797383</v>
      </c>
      <c r="BY549" s="51">
        <f t="shared" si="30"/>
        <v>0.0119225923</v>
      </c>
      <c r="BZ549" s="51">
        <f t="shared" si="11"/>
        <v>1</v>
      </c>
      <c r="CA549" s="51">
        <f t="shared" si="31"/>
        <v>0.000987444515</v>
      </c>
      <c r="CB549" s="51">
        <f t="shared" si="32"/>
        <v>0.007582762089</v>
      </c>
      <c r="CC549" s="51">
        <f t="shared" si="33"/>
        <v>0.001633803573</v>
      </c>
      <c r="CD549" s="51">
        <f t="shared" si="34"/>
        <v>0.9897959898</v>
      </c>
      <c r="CE549" s="51">
        <f t="shared" si="12"/>
        <v>1</v>
      </c>
      <c r="CF549" s="61"/>
      <c r="CG549" s="51">
        <f t="shared" si="35"/>
        <v>0.9437177748</v>
      </c>
      <c r="CH549" s="51">
        <f t="shared" si="36"/>
        <v>0.01939124807</v>
      </c>
      <c r="CI549" s="51">
        <f t="shared" si="37"/>
        <v>0.03072112685</v>
      </c>
      <c r="CJ549" s="51">
        <f t="shared" si="38"/>
        <v>0.006169850312</v>
      </c>
      <c r="CK549" s="51">
        <f t="shared" si="13"/>
        <v>1</v>
      </c>
      <c r="CL549" s="51">
        <f t="shared" si="39"/>
        <v>0.05821476955</v>
      </c>
      <c r="CM549" s="51">
        <f t="shared" si="40"/>
        <v>0.9143229552</v>
      </c>
      <c r="CN549" s="51">
        <f t="shared" si="41"/>
        <v>0.01341339863</v>
      </c>
      <c r="CO549" s="51">
        <f t="shared" si="42"/>
        <v>0.01404887667</v>
      </c>
      <c r="CP549" s="51">
        <f t="shared" si="14"/>
        <v>1</v>
      </c>
      <c r="CQ549" s="51">
        <f t="shared" si="43"/>
        <v>0.03587947397</v>
      </c>
      <c r="CR549" s="51">
        <f t="shared" si="44"/>
        <v>0.005218195392</v>
      </c>
      <c r="CS549" s="51">
        <f t="shared" si="45"/>
        <v>0.9469797383</v>
      </c>
      <c r="CT549" s="51">
        <f t="shared" si="46"/>
        <v>0.0119225923</v>
      </c>
      <c r="CU549" s="51">
        <f t="shared" si="15"/>
        <v>1</v>
      </c>
      <c r="CV549" s="51">
        <f t="shared" si="47"/>
        <v>0.000987444515</v>
      </c>
      <c r="CW549" s="51">
        <f t="shared" si="48"/>
        <v>0.007582762089</v>
      </c>
      <c r="CX549" s="51">
        <f t="shared" si="49"/>
        <v>0.001633803573</v>
      </c>
      <c r="CY549" s="51">
        <f t="shared" si="50"/>
        <v>0.9897959898</v>
      </c>
      <c r="CZ549" s="51">
        <f t="shared" si="16"/>
        <v>1</v>
      </c>
      <c r="DA549" s="61"/>
      <c r="DB549" s="51">
        <f>(AQ549*Baseline!B$7 + AV549*Baseline!B$11 + BA549*Baseline!B$16 + BF549*Baseline!B$18)</f>
        <v>57245.18314</v>
      </c>
      <c r="DC549" s="51">
        <f>(AR549*Baseline!B$7 + AW549*Baseline!B$11 + BB549*Baseline!B$16 + BG549*Baseline!B$18)</f>
        <v>65573.64806</v>
      </c>
      <c r="DD549" s="51">
        <f>(AS549*Baseline!B$7 + AX549*Baseline!B$11 + BC549*Baseline!B$16 + BH549*Baseline!B$18)</f>
        <v>115353.1917</v>
      </c>
      <c r="DE549" s="51">
        <f>(AT549*Baseline!B$7 + AY549*Baseline!B$11 + BD549*Baseline!B$16 + BI549*Baseline!B$18)</f>
        <v>1259908.235</v>
      </c>
      <c r="DF549" s="51">
        <f t="shared" si="17"/>
        <v>1498080.258</v>
      </c>
      <c r="DG549" s="61"/>
      <c r="DH549" s="51">
        <f t="shared" si="51"/>
        <v>0.03821236068</v>
      </c>
      <c r="DI549" s="51">
        <f t="shared" si="52"/>
        <v>0.04377178574</v>
      </c>
      <c r="DJ549" s="51">
        <f t="shared" si="53"/>
        <v>0.07700067545</v>
      </c>
      <c r="DK549" s="51">
        <f t="shared" si="54"/>
        <v>0.8410151781</v>
      </c>
      <c r="DL549" s="51">
        <f t="shared" si="18"/>
        <v>1</v>
      </c>
      <c r="DM549" s="61"/>
      <c r="DN549" s="51">
        <f>DH549 / (Baseline!B$7/Baseline!B$17)</f>
        <v>4.078918168</v>
      </c>
      <c r="DO549" s="51">
        <f>DI549 / (Baseline!B$11/Baseline!B$17)</f>
        <v>1.056671858</v>
      </c>
      <c r="DP549" s="51">
        <f>DJ549 / (Baseline!B$16/Baseline!B$17)</f>
        <v>1.189893137</v>
      </c>
      <c r="DQ549" s="51">
        <f>DK549 / (Baseline!B$18/Baseline!B$17)</f>
        <v>0.9508419055</v>
      </c>
      <c r="DR549" s="79"/>
      <c r="DS549" s="51">
        <f>(AU549*Baseline!B$34)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0.02836810479</v>
      </c>
      <c r="DT549" s="51">
        <f>(AZ549*Baseline!B$34) + (Baseline!D$88*(1-Baseline!D$89)*Baseline!B$35) + (Baseline!D$88*Baseline!D$89*((1-Baseline!D$90)*Baseline!B$40 + Baseline!D$90*Baseline!B$41))</f>
        <v>0.01057027561</v>
      </c>
      <c r="DU549" s="51">
        <f>(BE549*Baseline!B$34) + (Baseline!F$88*(1-Baseline!F$89)*Baseline!B$35) + (Baseline!F$88*Baseline!F$89*((1-Baseline!F$90)*Baseline!B$40 + Baseline!F$90*Baseline!B$41))</f>
        <v>0.01297438247</v>
      </c>
      <c r="DV549" s="51">
        <f>(BJ549*Baseline!B$34) + (Baseline!H$88*(1-Baseline!H$89)*Baseline!B$35) + (Baseline!H$88*Baseline!H$89*((1-Baseline!H$90)*Baseline!B$40 + Baseline!H$90*Baseline!B$41))</f>
        <v>0.009306282319</v>
      </c>
      <c r="DW549" s="51">
        <f>( DS549*Baseline!B$7 + DT549*Baseline!B$11 + DU549*Baseline!B$16 + DV549*Baseline!B$18 ) / Baseline!B$17</f>
        <v>0.009774589368</v>
      </c>
    </row>
    <row r="550">
      <c r="A550" s="4" t="s">
        <v>874</v>
      </c>
      <c r="B550" s="45">
        <f>MIN( MAX( NORMINV( MCrands!B550, (B$5+B$4)/2, (B$5-B$4)/3.29 ), 0 ), 1 )</f>
        <v>0.6686757374</v>
      </c>
      <c r="C550" s="45">
        <f>MAX( NORMINV( MCrands!C550, (C$5+C$4)/2, (C$5-C$4)/3.29 ), 0 )</f>
        <v>2.914315368</v>
      </c>
      <c r="D550" s="41"/>
      <c r="E550" s="43">
        <f>Baseline!B$33 * (C550 * Baseline!B$66*Baseline!B$66/Baseline!B$73 + Baseline!B$52*Baseline!B$52/Baseline!B$74 + Baseline!B$53*Baseline!B$53/Baseline!B$75 + Baseline!B$54*Baseline!B$54/Baseline!B$76)</f>
        <v>0.000020674667</v>
      </c>
      <c r="F550" s="43">
        <f>Baseline!B$33 * (C550 * Baseline!B$66*Baseline!B$57/Baseline!B$73 + Baseline!B$52*Baseline!B$67/Baseline!B$74 + Baseline!B$53*Baseline!B$55/Baseline!B$75 + Baseline!B$54*Baseline!B$56/Baseline!B$76)</f>
        <v>0.000000200132289</v>
      </c>
      <c r="G550" s="45">
        <f>Baseline!B$33 * (C550 * Baseline!B$66*Baseline!B$58/Baseline!B$73 + Baseline!B$52*Baseline!B$59/Baseline!B$74 + Baseline!B$53*Baseline!B$68/Baseline!B$75 + Baseline!B$54*Baseline!B$60/Baseline!B$76)</f>
        <v>0.0000001692545691</v>
      </c>
      <c r="H550" s="43">
        <f>Baseline!B$33 * (C550 * Baseline!B$66*Baseline!B$61/Baseline!B$73 + Baseline!B$52*Baseline!B$62/Baseline!B$74 + Baseline!B$53*Baseline!B$63/Baseline!B$75 + Baseline!B$54*Baseline!B$69/Baseline!B$76)</f>
        <v>0.000000003463520613</v>
      </c>
      <c r="I550" s="43">
        <f>Baseline!B$33 * (C550 * Baseline!B$57*Baseline!B$66/Baseline!B$73 + Baseline!B$67*Baseline!B$52/Baseline!B$74 + Baseline!B$55*Baseline!B$53/Baseline!B$75 + Baseline!B$56*Baseline!B$54/Baseline!B$76)</f>
        <v>0.000000200132289</v>
      </c>
      <c r="J550" s="45">
        <f>Baseline!B$33 * (C550 * Baseline!B$57*Baseline!B$57/Baseline!B$73 + Baseline!B$67*Baseline!B$67/Baseline!B$74 + Baseline!B$55*Baseline!B$55/Baseline!B$75 + Baseline!B$56*Baseline!B$56/Baseline!B$76)</f>
        <v>0.000001763813842</v>
      </c>
      <c r="K550" s="43">
        <f>Baseline!B$33 * (C550 * Baseline!B$57*Baseline!B$58/Baseline!B$73 + Baseline!B$67*Baseline!B$59/Baseline!B$74 + Baseline!B$55*Baseline!B$68/Baseline!B$75 + Baseline!B$56*Baseline!B$60/Baseline!B$76)</f>
        <v>0.00000001374201259</v>
      </c>
      <c r="L550" s="45">
        <f>Baseline!B$33 * (C550 * Baseline!B$57*Baseline!B$61/Baseline!B$73 + Baseline!B$67*Baseline!B$62/Baseline!B$74 + Baseline!B$55*Baseline!B$63/Baseline!B$75 + Baseline!B$56*Baseline!B$69/Baseline!B$76)</f>
        <v>0.00000001439286114</v>
      </c>
      <c r="M550" s="43">
        <f>Baseline!B$33 * (C550 * Baseline!B$58*Baseline!B$66/Baseline!B$73 + Baseline!B$59*Baseline!B$52/Baseline!B$74 + Baseline!B$68*Baseline!B$53/Baseline!B$75 + Baseline!B$60*Baseline!B$54/Baseline!B$76)</f>
        <v>0.0000001692545691</v>
      </c>
      <c r="N550" s="45">
        <f>Baseline!B$33 * (C550 * Baseline!B$58*Baseline!B$57/Baseline!B$73 + Baseline!B$59*Baseline!B$67/Baseline!B$74 + Baseline!B$68*Baseline!B$55/Baseline!B$75 + Baseline!B$60*Baseline!B$56/Baseline!B$76)</f>
        <v>0.00000001374201259</v>
      </c>
      <c r="O550" s="45">
        <f>Baseline!B$33 * (C550 * Baseline!B$58*Baseline!B$58/Baseline!B$73 + Baseline!B$59*Baseline!B$59/Baseline!B$74 + Baseline!B$68*Baseline!B$68/Baseline!B$75 + Baseline!B$60*Baseline!B$60/Baseline!B$76)</f>
        <v>0.000001324390501</v>
      </c>
      <c r="P550" s="43">
        <f>Baseline!B$33 * (C550 * Baseline!B$58*Baseline!B$61/Baseline!B$73 + Baseline!B$59*Baseline!B$62/Baseline!B$74 + Baseline!B$68*Baseline!B$63/Baseline!B$75 + Baseline!B$60*Baseline!B$69/Baseline!B$76)</f>
        <v>0.000000001646964616</v>
      </c>
      <c r="Q550" s="43">
        <f>Baseline!B$33 * (C550 * Baseline!B$61*Baseline!B$66/Baseline!B$73 + Baseline!B$62*Baseline!B$52/Baseline!B$74 + Baseline!B$63*Baseline!B$53/Baseline!B$75 + Baseline!B$69*Baseline!B$54/Baseline!B$76)</f>
        <v>0.000000003463520613</v>
      </c>
      <c r="R550" s="43">
        <f>Baseline!B$33 * (C550 * Baseline!B$61*Baseline!B$57/Baseline!B$73 + Baseline!B$62*Baseline!B$67/Baseline!B$74 + Baseline!B$63*Baseline!B$55/Baseline!B$75 + Baseline!B$69*Baseline!B$56/Baseline!B$76)</f>
        <v>0.00000001439286114</v>
      </c>
      <c r="S550" s="43">
        <f>Baseline!B$33 * (C550 * Baseline!B$61*Baseline!B$58/Baseline!B$73 + Baseline!B$62*Baseline!B$59/Baseline!B$74 + Baseline!B$63*Baseline!B$68/Baseline!B$75 + Baseline!B$69*Baseline!B$60/Baseline!B$76)</f>
        <v>0.000000001646964616</v>
      </c>
      <c r="T550" s="43">
        <f>Baseline!B$33 * (C550 * Baseline!B$61*Baseline!B$61/Baseline!B$73 + Baseline!B$62*Baseline!B$62/Baseline!B$74 + Baseline!B$63*Baseline!B$63/Baseline!B$75 + Baseline!B$69*Baseline!B$69/Baseline!B$76)</f>
        <v>0.00000009854654737</v>
      </c>
      <c r="U550" s="41"/>
      <c r="V550" s="43">
        <f>E550 * ( Baseline!B$87 * Baseline!B$7 )</f>
        <v>0.2145823688</v>
      </c>
      <c r="W550" s="43">
        <f>F550 * ( Baseline!D$87 * Baseline!B$11 )</f>
        <v>0.003691759419</v>
      </c>
      <c r="X550" s="43">
        <f>G550 * ( Baseline!F$87 * Baseline!B$16 )</f>
        <v>0.005879018517</v>
      </c>
      <c r="Y550" s="43">
        <f>H550 * ( Baseline!H$87 * Baseline!B$18 )</f>
        <v>0.001218028302</v>
      </c>
      <c r="Z550" s="51">
        <f t="shared" si="1"/>
        <v>0.225371175</v>
      </c>
      <c r="AA550" s="43">
        <f>I550 * ( Baseline!B$87 * Baseline!B$7 )</f>
        <v>0.002077173028</v>
      </c>
      <c r="AB550" s="45">
        <f>J550 * ( Baseline!D$87 * Baseline!B$11 )</f>
        <v>0.0325363608</v>
      </c>
      <c r="AC550" s="45">
        <f>K550 * ( Baseline!F$87 * Baseline!B$16 )</f>
        <v>0.0004773256455</v>
      </c>
      <c r="AD550" s="45">
        <f>L550 * ( Baseline!F$87 * Baseline!B$16 )</f>
        <v>0.00049993272</v>
      </c>
      <c r="AE550" s="51">
        <f t="shared" si="2"/>
        <v>0.0355907922</v>
      </c>
      <c r="AF550" s="51">
        <f>M550 * ( Baseline!B$87 * Baseline!B$7 )</f>
        <v>0.001756693173</v>
      </c>
      <c r="AG550" s="51">
        <f>N550 * ( Baseline!D$87 * Baseline!B$11 )</f>
        <v>0.0002534933501</v>
      </c>
      <c r="AH550" s="51">
        <f>O550 * ( Baseline!F$87 * Baseline!B$16 )</f>
        <v>0.04600239932</v>
      </c>
      <c r="AI550" s="51">
        <f>P550 * ( Baseline!H$87 * Baseline!B$18 )</f>
        <v>0.0005791937563</v>
      </c>
      <c r="AJ550" s="51">
        <f t="shared" si="3"/>
        <v>0.0485917796</v>
      </c>
      <c r="AK550" s="51">
        <f>Q550 * ( Baseline!B$87 * Baseline!B$7 )</f>
        <v>0.00003594788044</v>
      </c>
      <c r="AL550" s="51">
        <f>R550 * ( Baseline!D$87 * Baseline!B$11 )</f>
        <v>0.0002654992901</v>
      </c>
      <c r="AM550" s="51">
        <f>S550 * ( Baseline!F$87 * Baseline!B$16 )</f>
        <v>0.000057206937</v>
      </c>
      <c r="AN550" s="51">
        <f>T550 * ( Baseline!H$87 * Baseline!B$18 )</f>
        <v>0.03465620596</v>
      </c>
      <c r="AO550" s="51">
        <f t="shared" si="4"/>
        <v>0.03501486007</v>
      </c>
      <c r="AP550" s="61"/>
      <c r="AQ550" s="51">
        <f>V550 * ( (1-Baseline!B$88-Baseline!B$87) + (1-B550)*Baseline!B$88 )</f>
        <v>0.08228774501</v>
      </c>
      <c r="AR550" s="51">
        <f>W550 * ( (1-Baseline!B$88-Baseline!B$87) + (1-B550)*Baseline!B$88 )</f>
        <v>0.00141571071</v>
      </c>
      <c r="AS550" s="51">
        <f>X550 * ( (1-Baseline!B$88-Baseline!B$87) + (1-B550)*Baseline!B$88 )</f>
        <v>0.002254477753</v>
      </c>
      <c r="AT550" s="51">
        <f>Y550 * ( (1-Baseline!B$88-Baseline!B$87) + (1-B550)*Baseline!B$88 )</f>
        <v>0.0004670877802</v>
      </c>
      <c r="AU550" s="51">
        <f t="shared" si="5"/>
        <v>0.08642502125</v>
      </c>
      <c r="AV550" s="51">
        <f>AA550 * ( (1-Baseline!D$88-Baseline!D$87) + (1-B550)*Baseline!D$88 )</f>
        <v>0.001437054084</v>
      </c>
      <c r="AW550" s="51">
        <f>AB550 * ( (1-Baseline!D$88-Baseline!D$87) + (1-B550)*Baseline!D$88 )</f>
        <v>0.02250968482</v>
      </c>
      <c r="AX550" s="51">
        <f>AC550 * ( (1-Baseline!D$88-Baseline!D$87) + (1-B550)*Baseline!D$88 )</f>
        <v>0.0003302289983</v>
      </c>
      <c r="AY550" s="51">
        <f>AD550 * ( (1-Baseline!D$88-Baseline!D$87) + (1-B550)*Baseline!D$88 )</f>
        <v>0.0003458692884</v>
      </c>
      <c r="AZ550" s="51">
        <f t="shared" si="6"/>
        <v>0.02462283719</v>
      </c>
      <c r="BA550" s="51">
        <f>AF550 * ( (1-Baseline!F$88-Baseline!F$87) + (1-Baseline!B$36)*Baseline!F$88 )</f>
        <v>0.001264172621</v>
      </c>
      <c r="BB550" s="51">
        <f>AG550 * ( (1-Baseline!F$88-Baseline!F$87) + (1-Baseline!B$36)*Baseline!F$88 )</f>
        <v>0.0001824219265</v>
      </c>
      <c r="BC550" s="51">
        <f>AH550 * ( (1-Baseline!F$88-Baseline!F$87) + (1-Baseline!B$36)*Baseline!F$88 )</f>
        <v>0.03310479863</v>
      </c>
      <c r="BD550" s="51">
        <f>AI550 * ( (1-Baseline!F$88-Baseline!F$87) + (1-Baseline!B$36)*Baseline!F$88 )</f>
        <v>0.0004168063612</v>
      </c>
      <c r="BE550" s="51">
        <f t="shared" si="7"/>
        <v>0.03496819954</v>
      </c>
      <c r="BF550" s="51">
        <f>AK550 * ( (1-Baseline!H$88-Baseline!H$87) + (1-Baseline!B$36)*Baseline!H$88 )</f>
        <v>0.00002848222463</v>
      </c>
      <c r="BG550" s="51">
        <f>AL550 * ( (1-Baseline!H$88-Baseline!H$87) + (1-Baseline!B$36)*Baseline!H$88 )</f>
        <v>0.0002103603976</v>
      </c>
      <c r="BH550" s="51">
        <f>AM550 * ( (1-Baseline!H$88-Baseline!H$87) + (1-Baseline!B$36)*Baseline!H$88 )</f>
        <v>0.00004532620032</v>
      </c>
      <c r="BI550" s="51">
        <f>AN550 * ( (1-Baseline!H$88-Baseline!H$87) + (1-Baseline!B$36)*Baseline!H$88 )</f>
        <v>0.02745880511</v>
      </c>
      <c r="BJ550" s="51">
        <f t="shared" si="8"/>
        <v>0.02774297393</v>
      </c>
      <c r="BK550" s="61"/>
      <c r="BL550" s="51">
        <f t="shared" si="19"/>
        <v>0.9521287217</v>
      </c>
      <c r="BM550" s="51">
        <f t="shared" si="20"/>
        <v>0.01638079679</v>
      </c>
      <c r="BN550" s="51">
        <f t="shared" si="21"/>
        <v>0.02608593808</v>
      </c>
      <c r="BO550" s="51">
        <f t="shared" si="22"/>
        <v>0.005404543423</v>
      </c>
      <c r="BP550" s="51">
        <f t="shared" si="9"/>
        <v>1</v>
      </c>
      <c r="BQ550" s="51">
        <f t="shared" si="23"/>
        <v>0.05836265223</v>
      </c>
      <c r="BR550" s="51">
        <f t="shared" si="24"/>
        <v>0.9141791681</v>
      </c>
      <c r="BS550" s="51">
        <f t="shared" si="25"/>
        <v>0.01341149258</v>
      </c>
      <c r="BT550" s="51">
        <f t="shared" si="26"/>
        <v>0.01404668705</v>
      </c>
      <c r="BU550" s="51">
        <f t="shared" si="10"/>
        <v>1</v>
      </c>
      <c r="BV550" s="51">
        <f t="shared" si="27"/>
        <v>0.03615206497</v>
      </c>
      <c r="BW550" s="51">
        <f t="shared" si="28"/>
        <v>0.005216794944</v>
      </c>
      <c r="BX550" s="51">
        <f t="shared" si="29"/>
        <v>0.946711557</v>
      </c>
      <c r="BY550" s="51">
        <f t="shared" si="30"/>
        <v>0.01191958313</v>
      </c>
      <c r="BZ550" s="51">
        <f t="shared" si="11"/>
        <v>1</v>
      </c>
      <c r="CA550" s="51">
        <f t="shared" si="31"/>
        <v>0.001026646412</v>
      </c>
      <c r="CB550" s="51">
        <f t="shared" si="32"/>
        <v>0.007582474686</v>
      </c>
      <c r="CC550" s="51">
        <f t="shared" si="33"/>
        <v>0.00163379025</v>
      </c>
      <c r="CD550" s="51">
        <f t="shared" si="34"/>
        <v>0.9897570887</v>
      </c>
      <c r="CE550" s="51">
        <f t="shared" si="12"/>
        <v>1</v>
      </c>
      <c r="CF550" s="61"/>
      <c r="CG550" s="51">
        <f t="shared" si="35"/>
        <v>0.9521287217</v>
      </c>
      <c r="CH550" s="51">
        <f t="shared" si="36"/>
        <v>0.01638079679</v>
      </c>
      <c r="CI550" s="51">
        <f t="shared" si="37"/>
        <v>0.02608593808</v>
      </c>
      <c r="CJ550" s="51">
        <f t="shared" si="38"/>
        <v>0.005404543423</v>
      </c>
      <c r="CK550" s="51">
        <f t="shared" si="13"/>
        <v>1</v>
      </c>
      <c r="CL550" s="51">
        <f t="shared" si="39"/>
        <v>0.05836265223</v>
      </c>
      <c r="CM550" s="51">
        <f t="shared" si="40"/>
        <v>0.9141791681</v>
      </c>
      <c r="CN550" s="51">
        <f t="shared" si="41"/>
        <v>0.01341149258</v>
      </c>
      <c r="CO550" s="51">
        <f t="shared" si="42"/>
        <v>0.01404668705</v>
      </c>
      <c r="CP550" s="51">
        <f t="shared" si="14"/>
        <v>1</v>
      </c>
      <c r="CQ550" s="51">
        <f t="shared" si="43"/>
        <v>0.03615206497</v>
      </c>
      <c r="CR550" s="51">
        <f t="shared" si="44"/>
        <v>0.005216794944</v>
      </c>
      <c r="CS550" s="51">
        <f t="shared" si="45"/>
        <v>0.946711557</v>
      </c>
      <c r="CT550" s="51">
        <f t="shared" si="46"/>
        <v>0.01191958313</v>
      </c>
      <c r="CU550" s="51">
        <f t="shared" si="15"/>
        <v>1</v>
      </c>
      <c r="CV550" s="51">
        <f t="shared" si="47"/>
        <v>0.001026646412</v>
      </c>
      <c r="CW550" s="51">
        <f t="shared" si="48"/>
        <v>0.007582474686</v>
      </c>
      <c r="CX550" s="51">
        <f t="shared" si="49"/>
        <v>0.00163379025</v>
      </c>
      <c r="CY550" s="51">
        <f t="shared" si="50"/>
        <v>0.9897570887</v>
      </c>
      <c r="CZ550" s="51">
        <f t="shared" si="16"/>
        <v>1</v>
      </c>
      <c r="DA550" s="61"/>
      <c r="DB550" s="51">
        <f>(AQ550*Baseline!B$7 + AV550*Baseline!B$11 + BA550*Baseline!B$16 + BF550*Baseline!B$18)</f>
        <v>48530.8392</v>
      </c>
      <c r="DC550" s="51">
        <f>(AR550*Baseline!B$7 + AW550*Baseline!B$11 + BB550*Baseline!B$16 + BG550*Baseline!B$18)</f>
        <v>59203.57669</v>
      </c>
      <c r="DD550" s="51">
        <f>(AS550*Baseline!B$7 + AX550*Baseline!B$11 + BC550*Baseline!B$16 + BH550*Baseline!B$18)</f>
        <v>114784.5046</v>
      </c>
      <c r="DE550" s="51">
        <f>(AT550*Baseline!B$7 + AY550*Baseline!B$11 + BD550*Baseline!B$16 + BI550*Baseline!B$18)</f>
        <v>1259725.746</v>
      </c>
      <c r="DF550" s="51">
        <f t="shared" si="17"/>
        <v>1482244.666</v>
      </c>
      <c r="DG550" s="61"/>
      <c r="DH550" s="51">
        <f t="shared" si="51"/>
        <v>0.03274144971</v>
      </c>
      <c r="DI550" s="51">
        <f t="shared" si="52"/>
        <v>0.03994183824</v>
      </c>
      <c r="DJ550" s="51">
        <f t="shared" si="53"/>
        <v>0.07743964762</v>
      </c>
      <c r="DK550" s="51">
        <f t="shared" si="54"/>
        <v>0.8498770644</v>
      </c>
      <c r="DL550" s="51">
        <f t="shared" si="18"/>
        <v>1</v>
      </c>
      <c r="DM550" s="61"/>
      <c r="DN550" s="51">
        <f>DH550 / (Baseline!B$7/Baseline!B$17)</f>
        <v>3.494934405</v>
      </c>
      <c r="DO550" s="51">
        <f>DI550 / (Baseline!B$11/Baseline!B$17)</f>
        <v>0.9642150922</v>
      </c>
      <c r="DP550" s="51">
        <f>DJ550 / (Baseline!B$16/Baseline!B$17)</f>
        <v>1.196676584</v>
      </c>
      <c r="DQ550" s="51">
        <f>DK550 / (Baseline!B$18/Baseline!B$17)</f>
        <v>0.9608610503</v>
      </c>
      <c r="DR550" s="79"/>
      <c r="DS550" s="51">
        <f>(AU550*Baseline!B$34)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0.02549328444</v>
      </c>
      <c r="DT550" s="51">
        <f>(AZ550*Baseline!B$34) + (Baseline!D$88*(1-Baseline!D$89)*Baseline!B$35) + (Baseline!D$88*Baseline!D$89*((1-Baseline!D$90)*Baseline!B$40 + Baseline!D$90*Baseline!B$41))</f>
        <v>0.01010699358</v>
      </c>
      <c r="DU550" s="51">
        <f>(BE550*Baseline!B$34) + (Baseline!F$88*(1-Baseline!F$89)*Baseline!B$35) + (Baseline!F$88*Baseline!F$89*((1-Baseline!F$90)*Baseline!B$40 + Baseline!F$90*Baseline!B$41))</f>
        <v>0.01297586993</v>
      </c>
      <c r="DV550" s="51">
        <f>(BJ550*Baseline!B$34) + (Baseline!H$88*(1-Baseline!H$89)*Baseline!B$35) + (Baseline!H$88*Baseline!H$89*((1-Baseline!H$90)*Baseline!B$40 + Baseline!H$90*Baseline!B$41))</f>
        <v>0.00930644609</v>
      </c>
      <c r="DW550" s="51">
        <f>( DS550*Baseline!B$7 + DT550*Baseline!B$11 + DU550*Baseline!B$16 + DV550*Baseline!B$18 ) / Baseline!B$17</f>
        <v>0.009728707332</v>
      </c>
    </row>
    <row r="551">
      <c r="A551" s="4" t="s">
        <v>875</v>
      </c>
      <c r="B551" s="45">
        <f>MIN( MAX( NORMINV( MCrands!B551, (B$5+B$4)/2, (B$5-B$4)/3.29 ), 0 ), 1 )</f>
        <v>0.5512481804</v>
      </c>
      <c r="C551" s="45">
        <f>MAX( NORMINV( MCrands!C551, (C$5+C$4)/2, (C$5-C$4)/3.29 ), 0 )</f>
        <v>2.519666353</v>
      </c>
      <c r="D551" s="41"/>
      <c r="E551" s="43">
        <f>Baseline!B$33 * (C551 * Baseline!B$66*Baseline!B$66/Baseline!B$73 + Baseline!B$52*Baseline!B$52/Baseline!B$74 + Baseline!B$53*Baseline!B$53/Baseline!B$75 + Baseline!B$54*Baseline!B$54/Baseline!B$76)</f>
        <v>0.0000178805425</v>
      </c>
      <c r="F551" s="43">
        <f>Baseline!B$33 * (C551 * Baseline!B$66*Baseline!B$57/Baseline!B$73 + Baseline!B$52*Baseline!B$67/Baseline!B$74 + Baseline!B$53*Baseline!B$55/Baseline!B$75 + Baseline!B$54*Baseline!B$56/Baseline!B$76)</f>
        <v>0.0000001996911115</v>
      </c>
      <c r="G551" s="45">
        <f>Baseline!B$33 * (C551 * Baseline!B$66*Baseline!B$58/Baseline!B$73 + Baseline!B$52*Baseline!B$59/Baseline!B$74 + Baseline!B$53*Baseline!B$68/Baseline!B$75 + Baseline!B$54*Baseline!B$60/Baseline!B$76)</f>
        <v>0.0000001681700076</v>
      </c>
      <c r="H551" s="43">
        <f>Baseline!B$33 * (C551 * Baseline!B$66*Baseline!B$61/Baseline!B$73 + Baseline!B$52*Baseline!B$62/Baseline!B$74 + Baseline!B$53*Baseline!B$63/Baseline!B$75 + Baseline!B$54*Baseline!B$69/Baseline!B$76)</f>
        <v>0.000000003355064465</v>
      </c>
      <c r="I551" s="43">
        <f>Baseline!B$33 * (C551 * Baseline!B$57*Baseline!B$66/Baseline!B$73 + Baseline!B$67*Baseline!B$52/Baseline!B$74 + Baseline!B$55*Baseline!B$53/Baseline!B$75 + Baseline!B$56*Baseline!B$54/Baseline!B$76)</f>
        <v>0.0000001996911115</v>
      </c>
      <c r="J551" s="45">
        <f>Baseline!B$33 * (C551 * Baseline!B$57*Baseline!B$57/Baseline!B$73 + Baseline!B$67*Baseline!B$67/Baseline!B$74 + Baseline!B$55*Baseline!B$55/Baseline!B$75 + Baseline!B$56*Baseline!B$56/Baseline!B$76)</f>
        <v>0.000001763813772</v>
      </c>
      <c r="K551" s="43">
        <f>Baseline!B$33 * (C551 * Baseline!B$57*Baseline!B$58/Baseline!B$73 + Baseline!B$67*Baseline!B$59/Baseline!B$74 + Baseline!B$55*Baseline!B$68/Baseline!B$75 + Baseline!B$56*Baseline!B$60/Baseline!B$76)</f>
        <v>0.00000001374184134</v>
      </c>
      <c r="L551" s="45">
        <f>Baseline!B$33 * (C551 * Baseline!B$57*Baseline!B$61/Baseline!B$73 + Baseline!B$67*Baseline!B$62/Baseline!B$74 + Baseline!B$55*Baseline!B$63/Baseline!B$75 + Baseline!B$56*Baseline!B$69/Baseline!B$76)</f>
        <v>0.00000001439284401</v>
      </c>
      <c r="M551" s="43">
        <f>Baseline!B$33 * (C551 * Baseline!B$58*Baseline!B$66/Baseline!B$73 + Baseline!B$59*Baseline!B$52/Baseline!B$74 + Baseline!B$68*Baseline!B$53/Baseline!B$75 + Baseline!B$60*Baseline!B$54/Baseline!B$76)</f>
        <v>0.0000001681700076</v>
      </c>
      <c r="N551" s="45">
        <f>Baseline!B$33 * (C551 * Baseline!B$58*Baseline!B$57/Baseline!B$73 + Baseline!B$59*Baseline!B$67/Baseline!B$74 + Baseline!B$68*Baseline!B$55/Baseline!B$75 + Baseline!B$60*Baseline!B$56/Baseline!B$76)</f>
        <v>0.00000001374184134</v>
      </c>
      <c r="O551" s="45">
        <f>Baseline!B$33 * (C551 * Baseline!B$58*Baseline!B$58/Baseline!B$73 + Baseline!B$59*Baseline!B$59/Baseline!B$74 + Baseline!B$68*Baseline!B$68/Baseline!B$75 + Baseline!B$60*Baseline!B$60/Baseline!B$76)</f>
        <v>0.00000132439008</v>
      </c>
      <c r="P551" s="43">
        <f>Baseline!B$33 * (C551 * Baseline!B$58*Baseline!B$61/Baseline!B$73 + Baseline!B$59*Baseline!B$62/Baseline!B$74 + Baseline!B$68*Baseline!B$63/Baseline!B$75 + Baseline!B$60*Baseline!B$69/Baseline!B$76)</f>
        <v>0.000000001646922518</v>
      </c>
      <c r="Q551" s="43">
        <f>Baseline!B$33 * (C551 * Baseline!B$61*Baseline!B$66/Baseline!B$73 + Baseline!B$62*Baseline!B$52/Baseline!B$74 + Baseline!B$63*Baseline!B$53/Baseline!B$75 + Baseline!B$69*Baseline!B$54/Baseline!B$76)</f>
        <v>0.000000003355064465</v>
      </c>
      <c r="R551" s="43">
        <f>Baseline!B$33 * (C551 * Baseline!B$61*Baseline!B$57/Baseline!B$73 + Baseline!B$62*Baseline!B$67/Baseline!B$74 + Baseline!B$63*Baseline!B$55/Baseline!B$75 + Baseline!B$69*Baseline!B$56/Baseline!B$76)</f>
        <v>0.00000001439284401</v>
      </c>
      <c r="S551" s="43">
        <f>Baseline!B$33 * (C551 * Baseline!B$61*Baseline!B$58/Baseline!B$73 + Baseline!B$62*Baseline!B$59/Baseline!B$74 + Baseline!B$63*Baseline!B$68/Baseline!B$75 + Baseline!B$69*Baseline!B$60/Baseline!B$76)</f>
        <v>0.000000001646922518</v>
      </c>
      <c r="T551" s="43">
        <f>Baseline!B$33 * (C551 * Baseline!B$61*Baseline!B$61/Baseline!B$73 + Baseline!B$62*Baseline!B$62/Baseline!B$74 + Baseline!B$63*Baseline!B$63/Baseline!B$75 + Baseline!B$69*Baseline!B$69/Baseline!B$76)</f>
        <v>0.00000009854654316</v>
      </c>
      <c r="U551" s="41"/>
      <c r="V551" s="43">
        <f>E551 * ( Baseline!B$87 * Baseline!B$7 )</f>
        <v>0.1855821506</v>
      </c>
      <c r="W551" s="43">
        <f>F551 * ( Baseline!D$87 * Baseline!B$11 )</f>
        <v>0.003683621195</v>
      </c>
      <c r="X551" s="43">
        <f>G551 * ( Baseline!F$87 * Baseline!B$16 )</f>
        <v>0.005841346523</v>
      </c>
      <c r="Y551" s="43">
        <f>H551 * ( Baseline!H$87 * Baseline!B$18 )</f>
        <v>0.001179887152</v>
      </c>
      <c r="Z551" s="51">
        <f t="shared" si="1"/>
        <v>0.1962870054</v>
      </c>
      <c r="AA551" s="43">
        <f>I551 * ( Baseline!B$87 * Baseline!B$7 )</f>
        <v>0.002072594046</v>
      </c>
      <c r="AB551" s="45">
        <f>J551 * ( Baseline!D$87 * Baseline!B$11 )</f>
        <v>0.03253635952</v>
      </c>
      <c r="AC551" s="45">
        <f>K551 * ( Baseline!F$87 * Baseline!B$16 )</f>
        <v>0.0004773196973</v>
      </c>
      <c r="AD551" s="45">
        <f>L551 * ( Baseline!F$87 * Baseline!B$16 )</f>
        <v>0.0004999321252</v>
      </c>
      <c r="AE551" s="51">
        <f t="shared" si="2"/>
        <v>0.03558620539</v>
      </c>
      <c r="AF551" s="51">
        <f>M551 * ( Baseline!B$87 * Baseline!B$7 )</f>
        <v>0.001745436509</v>
      </c>
      <c r="AG551" s="51">
        <f>N551 * ( Baseline!D$87 * Baseline!B$11 )</f>
        <v>0.0002534901912</v>
      </c>
      <c r="AH551" s="51">
        <f>O551 * ( Baseline!F$87 * Baseline!B$16 )</f>
        <v>0.0460023847</v>
      </c>
      <c r="AI551" s="51">
        <f>P551 * ( Baseline!H$87 * Baseline!B$18 )</f>
        <v>0.0005791789515</v>
      </c>
      <c r="AJ551" s="51">
        <f t="shared" si="3"/>
        <v>0.04858049035</v>
      </c>
      <c r="AK551" s="51">
        <f>Q551 * ( Baseline!B$87 * Baseline!B$7 )</f>
        <v>0.00003482221408</v>
      </c>
      <c r="AL551" s="51">
        <f>R551 * ( Baseline!D$87 * Baseline!B$11 )</f>
        <v>0.0002654989742</v>
      </c>
      <c r="AM551" s="51">
        <f>S551 * ( Baseline!F$87 * Baseline!B$16 )</f>
        <v>0.00005720547473</v>
      </c>
      <c r="AN551" s="51">
        <f>T551 * ( Baseline!H$87 * Baseline!B$18 )</f>
        <v>0.03465620448</v>
      </c>
      <c r="AO551" s="51">
        <f t="shared" si="4"/>
        <v>0.03501373115</v>
      </c>
      <c r="AP551" s="61"/>
      <c r="AQ551" s="51">
        <f>V551 * ( (1-Baseline!B$88-Baseline!B$87) + (1-B551)*Baseline!B$88 )</f>
        <v>0.09056207023</v>
      </c>
      <c r="AR551" s="51">
        <f>W551 * ( (1-Baseline!B$88-Baseline!B$87) + (1-B551)*Baseline!B$88 )</f>
        <v>0.001797567063</v>
      </c>
      <c r="AS551" s="51">
        <f>X551 * ( (1-Baseline!B$88-Baseline!B$87) + (1-B551)*Baseline!B$88 )</f>
        <v>0.002850513546</v>
      </c>
      <c r="AT551" s="51">
        <f>Y551 * ( (1-Baseline!B$88-Baseline!B$87) + (1-B551)*Baseline!B$88 )</f>
        <v>0.0005757720923</v>
      </c>
      <c r="AU551" s="51">
        <f t="shared" si="5"/>
        <v>0.09578592293</v>
      </c>
      <c r="AV551" s="51">
        <f>AA551 * ( (1-Baseline!D$88-Baseline!D$87) + (1-B551)*Baseline!D$88 )</f>
        <v>0.001542920285</v>
      </c>
      <c r="AW551" s="51">
        <f>AB551 * ( (1-Baseline!D$88-Baseline!D$87) + (1-B551)*Baseline!D$88 )</f>
        <v>0.02422134195</v>
      </c>
      <c r="AX551" s="51">
        <f>AC551 * ( (1-Baseline!D$88-Baseline!D$87) + (1-B551)*Baseline!D$88 )</f>
        <v>0.0003553355008</v>
      </c>
      <c r="AY551" s="51">
        <f>AD551 * ( (1-Baseline!D$88-Baseline!D$87) + (1-B551)*Baseline!D$88 )</f>
        <v>0.0003721690789</v>
      </c>
      <c r="AZ551" s="51">
        <f t="shared" si="6"/>
        <v>0.02649176681</v>
      </c>
      <c r="BA551" s="51">
        <f>AF551 * ( (1-Baseline!F$88-Baseline!F$87) + (1-Baseline!B$36)*Baseline!F$88 )</f>
        <v>0.001256071966</v>
      </c>
      <c r="BB551" s="51">
        <f>AG551 * ( (1-Baseline!F$88-Baseline!F$87) + (1-Baseline!B$36)*Baseline!F$88 )</f>
        <v>0.0001824196533</v>
      </c>
      <c r="BC551" s="51">
        <f>AH551 * ( (1-Baseline!F$88-Baseline!F$87) + (1-Baseline!B$36)*Baseline!F$88 )</f>
        <v>0.0331047881</v>
      </c>
      <c r="BD551" s="51">
        <f>AI551 * ( (1-Baseline!F$88-Baseline!F$87) + (1-Baseline!B$36)*Baseline!F$88 )</f>
        <v>0.0004167957072</v>
      </c>
      <c r="BE551" s="51">
        <f t="shared" si="7"/>
        <v>0.03496007543</v>
      </c>
      <c r="BF551" s="51">
        <f>AK551 * ( (1-Baseline!H$88-Baseline!H$87) + (1-Baseline!B$36)*Baseline!H$88 )</f>
        <v>0.00002759033666</v>
      </c>
      <c r="BG551" s="51">
        <f>AL551 * ( (1-Baseline!H$88-Baseline!H$87) + (1-Baseline!B$36)*Baseline!H$88 )</f>
        <v>0.0002103601473</v>
      </c>
      <c r="BH551" s="51">
        <f>AM551 * ( (1-Baseline!H$88-Baseline!H$87) + (1-Baseline!B$36)*Baseline!H$88 )</f>
        <v>0.00004532504174</v>
      </c>
      <c r="BI551" s="51">
        <f>AN551 * ( (1-Baseline!H$88-Baseline!H$87) + (1-Baseline!B$36)*Baseline!H$88 )</f>
        <v>0.02745880394</v>
      </c>
      <c r="BJ551" s="51">
        <f t="shared" si="8"/>
        <v>0.02774207946</v>
      </c>
      <c r="BK551" s="61"/>
      <c r="BL551" s="51">
        <f t="shared" si="19"/>
        <v>0.9454632524</v>
      </c>
      <c r="BM551" s="51">
        <f t="shared" si="20"/>
        <v>0.01876650564</v>
      </c>
      <c r="BN551" s="51">
        <f t="shared" si="21"/>
        <v>0.02975921157</v>
      </c>
      <c r="BO551" s="51">
        <f t="shared" si="22"/>
        <v>0.006011030375</v>
      </c>
      <c r="BP551" s="51">
        <f t="shared" si="9"/>
        <v>1</v>
      </c>
      <c r="BQ551" s="51">
        <f t="shared" si="23"/>
        <v>0.05824150182</v>
      </c>
      <c r="BR551" s="51">
        <f t="shared" si="24"/>
        <v>0.9142969632</v>
      </c>
      <c r="BS551" s="51">
        <f t="shared" si="25"/>
        <v>0.01341305408</v>
      </c>
      <c r="BT551" s="51">
        <f t="shared" si="26"/>
        <v>0.01404848086</v>
      </c>
      <c r="BU551" s="51">
        <f t="shared" si="10"/>
        <v>1</v>
      </c>
      <c r="BV551" s="51">
        <f t="shared" si="27"/>
        <v>0.03592875446</v>
      </c>
      <c r="BW551" s="51">
        <f t="shared" si="28"/>
        <v>0.005217942211</v>
      </c>
      <c r="BX551" s="51">
        <f t="shared" si="29"/>
        <v>0.946931255</v>
      </c>
      <c r="BY551" s="51">
        <f t="shared" si="30"/>
        <v>0.01192204828</v>
      </c>
      <c r="BZ551" s="51">
        <f t="shared" si="11"/>
        <v>1</v>
      </c>
      <c r="CA551" s="51">
        <f t="shared" si="31"/>
        <v>0.0009945302297</v>
      </c>
      <c r="CB551" s="51">
        <f t="shared" si="32"/>
        <v>0.007582710141</v>
      </c>
      <c r="CC551" s="51">
        <f t="shared" si="33"/>
        <v>0.001633801165</v>
      </c>
      <c r="CD551" s="51">
        <f t="shared" si="34"/>
        <v>0.9897889585</v>
      </c>
      <c r="CE551" s="51">
        <f t="shared" si="12"/>
        <v>1</v>
      </c>
      <c r="CF551" s="61"/>
      <c r="CG551" s="51">
        <f t="shared" si="35"/>
        <v>0.9454632524</v>
      </c>
      <c r="CH551" s="51">
        <f t="shared" si="36"/>
        <v>0.01876650564</v>
      </c>
      <c r="CI551" s="51">
        <f t="shared" si="37"/>
        <v>0.02975921157</v>
      </c>
      <c r="CJ551" s="51">
        <f t="shared" si="38"/>
        <v>0.006011030375</v>
      </c>
      <c r="CK551" s="51">
        <f t="shared" si="13"/>
        <v>1</v>
      </c>
      <c r="CL551" s="51">
        <f t="shared" si="39"/>
        <v>0.05824150182</v>
      </c>
      <c r="CM551" s="51">
        <f t="shared" si="40"/>
        <v>0.9142969632</v>
      </c>
      <c r="CN551" s="51">
        <f t="shared" si="41"/>
        <v>0.01341305408</v>
      </c>
      <c r="CO551" s="51">
        <f t="shared" si="42"/>
        <v>0.01404848086</v>
      </c>
      <c r="CP551" s="51">
        <f t="shared" si="14"/>
        <v>1</v>
      </c>
      <c r="CQ551" s="51">
        <f t="shared" si="43"/>
        <v>0.03592875446</v>
      </c>
      <c r="CR551" s="51">
        <f t="shared" si="44"/>
        <v>0.005217942211</v>
      </c>
      <c r="CS551" s="51">
        <f t="shared" si="45"/>
        <v>0.946931255</v>
      </c>
      <c r="CT551" s="51">
        <f t="shared" si="46"/>
        <v>0.01192204828</v>
      </c>
      <c r="CU551" s="51">
        <f t="shared" si="15"/>
        <v>1</v>
      </c>
      <c r="CV551" s="51">
        <f t="shared" si="47"/>
        <v>0.0009945302297</v>
      </c>
      <c r="CW551" s="51">
        <f t="shared" si="48"/>
        <v>0.007582710141</v>
      </c>
      <c r="CX551" s="51">
        <f t="shared" si="49"/>
        <v>0.001633801165</v>
      </c>
      <c r="CY551" s="51">
        <f t="shared" si="50"/>
        <v>0.9897889585</v>
      </c>
      <c r="CZ551" s="51">
        <f t="shared" si="16"/>
        <v>1</v>
      </c>
      <c r="DA551" s="61"/>
      <c r="DB551" s="51">
        <f>(AQ551*Baseline!B$7 + AV551*Baseline!B$11 + BA551*Baseline!B$16 + BF551*Baseline!B$18)</f>
        <v>52702.9437</v>
      </c>
      <c r="DC551" s="51">
        <f>(AR551*Baseline!B$7 + AW551*Baseline!B$11 + BB551*Baseline!B$16 + BG551*Baseline!B$18)</f>
        <v>63059.49908</v>
      </c>
      <c r="DD551" s="51">
        <f>(AS551*Baseline!B$7 + AX551*Baseline!B$11 + BC551*Baseline!B$16 + BH551*Baseline!B$18)</f>
        <v>115127.3359</v>
      </c>
      <c r="DE551" s="51">
        <f>(AT551*Baseline!B$7 + AY551*Baseline!B$11 + BD551*Baseline!B$16 + BI551*Baseline!B$18)</f>
        <v>1259834.77</v>
      </c>
      <c r="DF551" s="51">
        <f t="shared" si="17"/>
        <v>1490724.548</v>
      </c>
      <c r="DG551" s="61"/>
      <c r="DH551" s="51">
        <f t="shared" si="51"/>
        <v>0.03535391147</v>
      </c>
      <c r="DI551" s="51">
        <f t="shared" si="52"/>
        <v>0.04230124147</v>
      </c>
      <c r="DJ551" s="51">
        <f t="shared" si="53"/>
        <v>0.07722911391</v>
      </c>
      <c r="DK551" s="51">
        <f t="shared" si="54"/>
        <v>0.8451157332</v>
      </c>
      <c r="DL551" s="51">
        <f t="shared" si="18"/>
        <v>1</v>
      </c>
      <c r="DM551" s="61"/>
      <c r="DN551" s="51">
        <f>DH551 / (Baseline!B$7/Baseline!B$17)</f>
        <v>3.773797515</v>
      </c>
      <c r="DO551" s="51">
        <f>DI551 / (Baseline!B$11/Baseline!B$17)</f>
        <v>1.021172215</v>
      </c>
      <c r="DP551" s="51">
        <f>DJ551 / (Baseline!B$16/Baseline!B$17)</f>
        <v>1.193423201</v>
      </c>
      <c r="DQ551" s="51">
        <f>DK551 / (Baseline!B$18/Baseline!B$17)</f>
        <v>0.955477945</v>
      </c>
      <c r="DR551" s="79"/>
      <c r="DS551" s="51">
        <f>(AU551*Baseline!B$34)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0.02689741969</v>
      </c>
      <c r="DT551" s="51">
        <f>(AZ551*Baseline!B$34) + (Baseline!D$88*(1-Baseline!D$89)*Baseline!B$35) + (Baseline!D$88*Baseline!D$89*((1-Baseline!D$90)*Baseline!B$40 + Baseline!D$90*Baseline!B$41))</f>
        <v>0.01038733302</v>
      </c>
      <c r="DU551" s="51">
        <f>(BE551*Baseline!B$34) + (Baseline!F$88*(1-Baseline!F$89)*Baseline!B$35) + (Baseline!F$88*Baseline!F$89*((1-Baseline!F$90)*Baseline!B$40 + Baseline!F$90*Baseline!B$41))</f>
        <v>0.01297465131</v>
      </c>
      <c r="DV551" s="51">
        <f>(BJ551*Baseline!B$34) + (Baseline!H$88*(1-Baseline!H$89)*Baseline!B$35) + (Baseline!H$88*Baseline!H$89*((1-Baseline!H$90)*Baseline!B$40 + Baseline!H$90*Baseline!B$41))</f>
        <v>0.009306311919</v>
      </c>
      <c r="DW551" s="51">
        <f>( DS551*Baseline!B$7 + DT551*Baseline!B$11 + DU551*Baseline!B$16 + DV551*Baseline!B$18 ) / Baseline!B$17</f>
        <v>0.009753276939</v>
      </c>
    </row>
    <row r="552">
      <c r="A552" s="4" t="s">
        <v>876</v>
      </c>
      <c r="B552" s="45">
        <f>MIN( MAX( NORMINV( MCrands!B552, (B$5+B$4)/2, (B$5-B$4)/3.29 ), 0 ), 1 )</f>
        <v>0.5481303061</v>
      </c>
      <c r="C552" s="45">
        <f>MAX( NORMINV( MCrands!C552, (C$5+C$4)/2, (C$5-C$4)/3.29 ), 0 )</f>
        <v>2.560170712</v>
      </c>
      <c r="D552" s="41"/>
      <c r="E552" s="43">
        <f>Baseline!B$33 * (C552 * Baseline!B$66*Baseline!B$66/Baseline!B$73 + Baseline!B$52*Baseline!B$52/Baseline!B$74 + Baseline!B$53*Baseline!B$53/Baseline!B$75 + Baseline!B$54*Baseline!B$54/Baseline!B$76)</f>
        <v>0.00001816731433</v>
      </c>
      <c r="F552" s="43">
        <f>Baseline!B$33 * (C552 * Baseline!B$66*Baseline!B$57/Baseline!B$73 + Baseline!B$52*Baseline!B$67/Baseline!B$74 + Baseline!B$53*Baseline!B$55/Baseline!B$75 + Baseline!B$54*Baseline!B$56/Baseline!B$76)</f>
        <v>0.0000001997363912</v>
      </c>
      <c r="G552" s="45">
        <f>Baseline!B$33 * (C552 * Baseline!B$66*Baseline!B$58/Baseline!B$73 + Baseline!B$52*Baseline!B$59/Baseline!B$74 + Baseline!B$53*Baseline!B$68/Baseline!B$75 + Baseline!B$54*Baseline!B$60/Baseline!B$76)</f>
        <v>0.0000001682813204</v>
      </c>
      <c r="H552" s="43">
        <f>Baseline!B$33 * (C552 * Baseline!B$66*Baseline!B$61/Baseline!B$73 + Baseline!B$52*Baseline!B$62/Baseline!B$74 + Baseline!B$53*Baseline!B$63/Baseline!B$75 + Baseline!B$54*Baseline!B$69/Baseline!B$76)</f>
        <v>0.00000000336619574</v>
      </c>
      <c r="I552" s="43">
        <f>Baseline!B$33 * (C552 * Baseline!B$57*Baseline!B$66/Baseline!B$73 + Baseline!B$67*Baseline!B$52/Baseline!B$74 + Baseline!B$55*Baseline!B$53/Baseline!B$75 + Baseline!B$56*Baseline!B$54/Baseline!B$76)</f>
        <v>0.0000001997363912</v>
      </c>
      <c r="J552" s="45">
        <f>Baseline!B$33 * (C552 * Baseline!B$57*Baseline!B$57/Baseline!B$73 + Baseline!B$67*Baseline!B$67/Baseline!B$74 + Baseline!B$55*Baseline!B$55/Baseline!B$75 + Baseline!B$56*Baseline!B$56/Baseline!B$76)</f>
        <v>0.000001763813779</v>
      </c>
      <c r="K552" s="43">
        <f>Baseline!B$33 * (C552 * Baseline!B$57*Baseline!B$58/Baseline!B$73 + Baseline!B$67*Baseline!B$59/Baseline!B$74 + Baseline!B$55*Baseline!B$68/Baseline!B$75 + Baseline!B$56*Baseline!B$60/Baseline!B$76)</f>
        <v>0.00000001374185892</v>
      </c>
      <c r="L552" s="45">
        <f>Baseline!B$33 * (C552 * Baseline!B$57*Baseline!B$61/Baseline!B$73 + Baseline!B$67*Baseline!B$62/Baseline!B$74 + Baseline!B$55*Baseline!B$63/Baseline!B$75 + Baseline!B$56*Baseline!B$69/Baseline!B$76)</f>
        <v>0.00000001439284577</v>
      </c>
      <c r="M552" s="43">
        <f>Baseline!B$33 * (C552 * Baseline!B$58*Baseline!B$66/Baseline!B$73 + Baseline!B$59*Baseline!B$52/Baseline!B$74 + Baseline!B$68*Baseline!B$53/Baseline!B$75 + Baseline!B$60*Baseline!B$54/Baseline!B$76)</f>
        <v>0.0000001682813204</v>
      </c>
      <c r="N552" s="45">
        <f>Baseline!B$33 * (C552 * Baseline!B$58*Baseline!B$57/Baseline!B$73 + Baseline!B$59*Baseline!B$67/Baseline!B$74 + Baseline!B$68*Baseline!B$55/Baseline!B$75 + Baseline!B$60*Baseline!B$56/Baseline!B$76)</f>
        <v>0.00000001374185892</v>
      </c>
      <c r="O552" s="45">
        <f>Baseline!B$33 * (C552 * Baseline!B$58*Baseline!B$58/Baseline!B$73 + Baseline!B$59*Baseline!B$59/Baseline!B$74 + Baseline!B$68*Baseline!B$68/Baseline!B$75 + Baseline!B$60*Baseline!B$60/Baseline!B$76)</f>
        <v>0.000001324390123</v>
      </c>
      <c r="P552" s="43">
        <f>Baseline!B$33 * (C552 * Baseline!B$58*Baseline!B$61/Baseline!B$73 + Baseline!B$59*Baseline!B$62/Baseline!B$74 + Baseline!B$68*Baseline!B$63/Baseline!B$75 + Baseline!B$60*Baseline!B$69/Baseline!B$76)</f>
        <v>0.000000001646926838</v>
      </c>
      <c r="Q552" s="43">
        <f>Baseline!B$33 * (C552 * Baseline!B$61*Baseline!B$66/Baseline!B$73 + Baseline!B$62*Baseline!B$52/Baseline!B$74 + Baseline!B$63*Baseline!B$53/Baseline!B$75 + Baseline!B$69*Baseline!B$54/Baseline!B$76)</f>
        <v>0.00000000336619574</v>
      </c>
      <c r="R552" s="43">
        <f>Baseline!B$33 * (C552 * Baseline!B$61*Baseline!B$57/Baseline!B$73 + Baseline!B$62*Baseline!B$67/Baseline!B$74 + Baseline!B$63*Baseline!B$55/Baseline!B$75 + Baseline!B$69*Baseline!B$56/Baseline!B$76)</f>
        <v>0.00000001439284577</v>
      </c>
      <c r="S552" s="43">
        <f>Baseline!B$33 * (C552 * Baseline!B$61*Baseline!B$58/Baseline!B$73 + Baseline!B$62*Baseline!B$59/Baseline!B$74 + Baseline!B$63*Baseline!B$68/Baseline!B$75 + Baseline!B$69*Baseline!B$60/Baseline!B$76)</f>
        <v>0.000000001646926838</v>
      </c>
      <c r="T552" s="43">
        <f>Baseline!B$33 * (C552 * Baseline!B$61*Baseline!B$61/Baseline!B$73 + Baseline!B$62*Baseline!B$62/Baseline!B$74 + Baseline!B$63*Baseline!B$63/Baseline!B$75 + Baseline!B$69*Baseline!B$69/Baseline!B$76)</f>
        <v>0.00000009854654359</v>
      </c>
      <c r="U552" s="41"/>
      <c r="V552" s="43">
        <f>E552 * ( Baseline!B$87 * Baseline!B$7 )</f>
        <v>0.1885585554</v>
      </c>
      <c r="W552" s="43">
        <f>F552 * ( Baseline!D$87 * Baseline!B$11 )</f>
        <v>0.003684456453</v>
      </c>
      <c r="X552" s="43">
        <f>G552 * ( Baseline!F$87 * Baseline!B$16 )</f>
        <v>0.005845212946</v>
      </c>
      <c r="Y552" s="43">
        <f>H552 * ( Baseline!H$87 * Baseline!B$18 )</f>
        <v>0.001183801726</v>
      </c>
      <c r="Z552" s="51">
        <f t="shared" si="1"/>
        <v>0.1992720265</v>
      </c>
      <c r="AA552" s="43">
        <f>I552 * ( Baseline!B$87 * Baseline!B$7 )</f>
        <v>0.002073064004</v>
      </c>
      <c r="AB552" s="45">
        <f>J552 * ( Baseline!D$87 * Baseline!B$11 )</f>
        <v>0.03253635965</v>
      </c>
      <c r="AC552" s="45">
        <f>K552 * ( Baseline!F$87 * Baseline!B$16 )</f>
        <v>0.0004773203078</v>
      </c>
      <c r="AD552" s="45">
        <f>L552 * ( Baseline!F$87 * Baseline!B$16 )</f>
        <v>0.0004999321862</v>
      </c>
      <c r="AE552" s="51">
        <f t="shared" si="2"/>
        <v>0.03558667615</v>
      </c>
      <c r="AF552" s="51">
        <f>M552 * ( Baseline!B$87 * Baseline!B$7 )</f>
        <v>0.001746591824</v>
      </c>
      <c r="AG552" s="51">
        <f>N552 * ( Baseline!D$87 * Baseline!B$11 )</f>
        <v>0.0002534905154</v>
      </c>
      <c r="AH552" s="51">
        <f>O552 * ( Baseline!F$87 * Baseline!B$16 )</f>
        <v>0.0460023862</v>
      </c>
      <c r="AI552" s="51">
        <f>P552 * ( Baseline!H$87 * Baseline!B$18 )</f>
        <v>0.000579180471</v>
      </c>
      <c r="AJ552" s="51">
        <f t="shared" si="3"/>
        <v>0.04858164901</v>
      </c>
      <c r="AK552" s="51">
        <f>Q552 * ( Baseline!B$87 * Baseline!B$7 )</f>
        <v>0.00003493774558</v>
      </c>
      <c r="AL552" s="51">
        <f>R552 * ( Baseline!D$87 * Baseline!B$11 )</f>
        <v>0.0002654990067</v>
      </c>
      <c r="AM552" s="51">
        <f>S552 * ( Baseline!F$87 * Baseline!B$16 )</f>
        <v>0.00005720562481</v>
      </c>
      <c r="AN552" s="51">
        <f>T552 * ( Baseline!H$87 * Baseline!B$18 )</f>
        <v>0.03465620464</v>
      </c>
      <c r="AO552" s="51">
        <f t="shared" si="4"/>
        <v>0.03501384701</v>
      </c>
      <c r="AP552" s="61"/>
      <c r="AQ552" s="51">
        <f>V552 * ( (1-Baseline!B$88-Baseline!B$87) + (1-B552)*Baseline!B$88 )</f>
        <v>0.09253775607</v>
      </c>
      <c r="AR552" s="51">
        <f>W552 * ( (1-Baseline!B$88-Baseline!B$87) + (1-B552)*Baseline!B$88 )</f>
        <v>0.001808198688</v>
      </c>
      <c r="AS552" s="51">
        <f>X552 * ( (1-Baseline!B$88-Baseline!B$87) + (1-B552)*Baseline!B$88 )</f>
        <v>0.002868620247</v>
      </c>
      <c r="AT552" s="51">
        <f>Y552 * ( (1-Baseline!B$88-Baseline!B$87) + (1-B552)*Baseline!B$88 )</f>
        <v>0.0005809673029</v>
      </c>
      <c r="AU552" s="51">
        <f t="shared" si="5"/>
        <v>0.09779554231</v>
      </c>
      <c r="AV552" s="51">
        <f>AA552 * ( (1-Baseline!D$88-Baseline!D$87) + (1-B552)*Baseline!D$88 )</f>
        <v>0.001546165812</v>
      </c>
      <c r="AW552" s="51">
        <f>AB552 * ( (1-Baseline!D$88-Baseline!D$87) + (1-B552)*Baseline!D$88 )</f>
        <v>0.02426678908</v>
      </c>
      <c r="AX552" s="51">
        <f>AC552 * ( (1-Baseline!D$88-Baseline!D$87) + (1-B552)*Baseline!D$88 )</f>
        <v>0.00035600268</v>
      </c>
      <c r="AY552" s="51">
        <f>AD552 * ( (1-Baseline!D$88-Baseline!D$87) + (1-B552)*Baseline!D$88 )</f>
        <v>0.0003728674335</v>
      </c>
      <c r="AZ552" s="51">
        <f t="shared" si="6"/>
        <v>0.02654182501</v>
      </c>
      <c r="BA552" s="51">
        <f>AF552 * ( (1-Baseline!F$88-Baseline!F$87) + (1-Baseline!B$36)*Baseline!F$88 )</f>
        <v>0.001256903368</v>
      </c>
      <c r="BB552" s="51">
        <f>AG552 * ( (1-Baseline!F$88-Baseline!F$87) + (1-Baseline!B$36)*Baseline!F$88 )</f>
        <v>0.0001824198866</v>
      </c>
      <c r="BC552" s="51">
        <f>AH552 * ( (1-Baseline!F$88-Baseline!F$87) + (1-Baseline!B$36)*Baseline!F$88 )</f>
        <v>0.03310478918</v>
      </c>
      <c r="BD552" s="51">
        <f>AI552 * ( (1-Baseline!F$88-Baseline!F$87) + (1-Baseline!B$36)*Baseline!F$88 )</f>
        <v>0.0004167968007</v>
      </c>
      <c r="BE552" s="51">
        <f t="shared" si="7"/>
        <v>0.03496090924</v>
      </c>
      <c r="BF552" s="51">
        <f>AK552 * ( (1-Baseline!H$88-Baseline!H$87) + (1-Baseline!B$36)*Baseline!H$88 )</f>
        <v>0.00002768187458</v>
      </c>
      <c r="BG552" s="51">
        <f>AL552 * ( (1-Baseline!H$88-Baseline!H$87) + (1-Baseline!B$36)*Baseline!H$88 )</f>
        <v>0.000210360173</v>
      </c>
      <c r="BH552" s="51">
        <f>AM552 * ( (1-Baseline!H$88-Baseline!H$87) + (1-Baseline!B$36)*Baseline!H$88 )</f>
        <v>0.00004532516065</v>
      </c>
      <c r="BI552" s="51">
        <f>AN552 * ( (1-Baseline!H$88-Baseline!H$87) + (1-Baseline!B$36)*Baseline!H$88 )</f>
        <v>0.02745880406</v>
      </c>
      <c r="BJ552" s="51">
        <f t="shared" si="8"/>
        <v>0.02774217126</v>
      </c>
      <c r="BK552" s="61"/>
      <c r="BL552" s="51">
        <f t="shared" si="19"/>
        <v>0.946236954</v>
      </c>
      <c r="BM552" s="51">
        <f t="shared" si="20"/>
        <v>0.01848958189</v>
      </c>
      <c r="BN552" s="51">
        <f t="shared" si="21"/>
        <v>0.02933283235</v>
      </c>
      <c r="BO552" s="51">
        <f t="shared" si="22"/>
        <v>0.005940631742</v>
      </c>
      <c r="BP552" s="51">
        <f t="shared" si="9"/>
        <v>1</v>
      </c>
      <c r="BQ552" s="51">
        <f t="shared" si="23"/>
        <v>0.05825393739</v>
      </c>
      <c r="BR552" s="51">
        <f t="shared" si="24"/>
        <v>0.9142848721</v>
      </c>
      <c r="BS552" s="51">
        <f t="shared" si="25"/>
        <v>0.0134128938</v>
      </c>
      <c r="BT552" s="51">
        <f t="shared" si="26"/>
        <v>0.01404829673</v>
      </c>
      <c r="BU552" s="51">
        <f t="shared" si="10"/>
        <v>1</v>
      </c>
      <c r="BV552" s="51">
        <f t="shared" si="27"/>
        <v>0.03595167846</v>
      </c>
      <c r="BW552" s="51">
        <f t="shared" si="28"/>
        <v>0.005217824438</v>
      </c>
      <c r="BX552" s="51">
        <f t="shared" si="29"/>
        <v>0.9469087019</v>
      </c>
      <c r="BY552" s="51">
        <f t="shared" si="30"/>
        <v>0.01192179522</v>
      </c>
      <c r="BZ552" s="51">
        <f t="shared" si="11"/>
        <v>1</v>
      </c>
      <c r="CA552" s="51">
        <f t="shared" si="31"/>
        <v>0.0009978265333</v>
      </c>
      <c r="CB552" s="51">
        <f t="shared" si="32"/>
        <v>0.007582685975</v>
      </c>
      <c r="CC552" s="51">
        <f t="shared" si="33"/>
        <v>0.001633800045</v>
      </c>
      <c r="CD552" s="51">
        <f t="shared" si="34"/>
        <v>0.9897856874</v>
      </c>
      <c r="CE552" s="51">
        <f t="shared" si="12"/>
        <v>1</v>
      </c>
      <c r="CF552" s="61"/>
      <c r="CG552" s="51">
        <f t="shared" si="35"/>
        <v>0.946236954</v>
      </c>
      <c r="CH552" s="51">
        <f t="shared" si="36"/>
        <v>0.01848958189</v>
      </c>
      <c r="CI552" s="51">
        <f t="shared" si="37"/>
        <v>0.02933283235</v>
      </c>
      <c r="CJ552" s="51">
        <f t="shared" si="38"/>
        <v>0.005940631742</v>
      </c>
      <c r="CK552" s="51">
        <f t="shared" si="13"/>
        <v>1</v>
      </c>
      <c r="CL552" s="51">
        <f t="shared" si="39"/>
        <v>0.05825393739</v>
      </c>
      <c r="CM552" s="51">
        <f t="shared" si="40"/>
        <v>0.9142848721</v>
      </c>
      <c r="CN552" s="51">
        <f t="shared" si="41"/>
        <v>0.0134128938</v>
      </c>
      <c r="CO552" s="51">
        <f t="shared" si="42"/>
        <v>0.01404829673</v>
      </c>
      <c r="CP552" s="51">
        <f t="shared" si="14"/>
        <v>1</v>
      </c>
      <c r="CQ552" s="51">
        <f t="shared" si="43"/>
        <v>0.03595167846</v>
      </c>
      <c r="CR552" s="51">
        <f t="shared" si="44"/>
        <v>0.005217824438</v>
      </c>
      <c r="CS552" s="51">
        <f t="shared" si="45"/>
        <v>0.9469087019</v>
      </c>
      <c r="CT552" s="51">
        <f t="shared" si="46"/>
        <v>0.01192179522</v>
      </c>
      <c r="CU552" s="51">
        <f t="shared" si="15"/>
        <v>1</v>
      </c>
      <c r="CV552" s="51">
        <f t="shared" si="47"/>
        <v>0.0009978265333</v>
      </c>
      <c r="CW552" s="51">
        <f t="shared" si="48"/>
        <v>0.007582685975</v>
      </c>
      <c r="CX552" s="51">
        <f t="shared" si="49"/>
        <v>0.001633800045</v>
      </c>
      <c r="CY552" s="51">
        <f t="shared" si="50"/>
        <v>0.9897856874</v>
      </c>
      <c r="CZ552" s="51">
        <f t="shared" si="16"/>
        <v>1</v>
      </c>
      <c r="DA552" s="61"/>
      <c r="DB552" s="51">
        <f>(AQ552*Baseline!B$7 + AV552*Baseline!B$11 + BA552*Baseline!B$16 + BF552*Baseline!B$18)</f>
        <v>53675.08849</v>
      </c>
      <c r="DC552" s="51">
        <f>(AR552*Baseline!B$7 + AW552*Baseline!B$11 + BB552*Baseline!B$16 + BG552*Baseline!B$18)</f>
        <v>63162.12121</v>
      </c>
      <c r="DD552" s="51">
        <f>(AS552*Baseline!B$7 + AX552*Baseline!B$11 + BC552*Baseline!B$16 + BH552*Baseline!B$18)</f>
        <v>115137.5576</v>
      </c>
      <c r="DE552" s="51">
        <f>(AT552*Baseline!B$7 + AY552*Baseline!B$11 + BD552*Baseline!B$16 + BI552*Baseline!B$18)</f>
        <v>1259838.796</v>
      </c>
      <c r="DF552" s="51">
        <f t="shared" si="17"/>
        <v>1491813.563</v>
      </c>
      <c r="DG552" s="61"/>
      <c r="DH552" s="51">
        <f t="shared" si="51"/>
        <v>0.03597975633</v>
      </c>
      <c r="DI552" s="51">
        <f t="shared" si="52"/>
        <v>0.042339152</v>
      </c>
      <c r="DJ552" s="51">
        <f t="shared" si="53"/>
        <v>0.07717958892</v>
      </c>
      <c r="DK552" s="51">
        <f t="shared" si="54"/>
        <v>0.8445015028</v>
      </c>
      <c r="DL552" s="51">
        <f t="shared" si="18"/>
        <v>1</v>
      </c>
      <c r="DM552" s="61"/>
      <c r="DN552" s="51">
        <f>DH552 / (Baseline!B$7/Baseline!B$17)</f>
        <v>3.840602337</v>
      </c>
      <c r="DO552" s="51">
        <f>DI552 / (Baseline!B$11/Baseline!B$17)</f>
        <v>1.022087394</v>
      </c>
      <c r="DP552" s="51">
        <f>DJ552 / (Baseline!B$16/Baseline!B$17)</f>
        <v>1.192657891</v>
      </c>
      <c r="DQ552" s="51">
        <f>DK552 / (Baseline!B$18/Baseline!B$17)</f>
        <v>0.9547835033</v>
      </c>
      <c r="DR552" s="79"/>
      <c r="DS552" s="51">
        <f>(AU552*Baseline!B$34)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0.0271988626</v>
      </c>
      <c r="DT552" s="51">
        <f>(AZ552*Baseline!B$34) + (Baseline!D$88*(1-Baseline!D$89)*Baseline!B$35) + (Baseline!D$88*Baseline!D$89*((1-Baseline!D$90)*Baseline!B$40 + Baseline!D$90*Baseline!B$41))</f>
        <v>0.01039484175</v>
      </c>
      <c r="DU552" s="51">
        <f>(BE552*Baseline!B$34) + (Baseline!F$88*(1-Baseline!F$89)*Baseline!B$35) + (Baseline!F$88*Baseline!F$89*((1-Baseline!F$90)*Baseline!B$40 + Baseline!F$90*Baseline!B$41))</f>
        <v>0.01297477639</v>
      </c>
      <c r="DV552" s="51">
        <f>(BJ552*Baseline!B$34) + (Baseline!H$88*(1-Baseline!H$89)*Baseline!B$35) + (Baseline!H$88*Baseline!H$89*((1-Baseline!H$90)*Baseline!B$40 + Baseline!H$90*Baseline!B$41))</f>
        <v>0.00930632569</v>
      </c>
      <c r="DW552" s="51">
        <f>( DS552*Baseline!B$7 + DT552*Baseline!B$11 + DU552*Baseline!B$16 + DV552*Baseline!B$18 ) / Baseline!B$17</f>
        <v>0.00975643225</v>
      </c>
    </row>
    <row r="553">
      <c r="A553" s="4" t="s">
        <v>877</v>
      </c>
      <c r="B553" s="45">
        <f>MIN( MAX( NORMINV( MCrands!B553, (B$5+B$4)/2, (B$5-B$4)/3.29 ), 0 ), 1 )</f>
        <v>0.525730591</v>
      </c>
      <c r="C553" s="45">
        <f>MAX( NORMINV( MCrands!C553, (C$5+C$4)/2, (C$5-C$4)/3.29 ), 0 )</f>
        <v>2.920128225</v>
      </c>
      <c r="D553" s="41"/>
      <c r="E553" s="43">
        <f>Baseline!B$33 * (C553 * Baseline!B$66*Baseline!B$66/Baseline!B$73 + Baseline!B$52*Baseline!B$52/Baseline!B$74 + Baseline!B$53*Baseline!B$53/Baseline!B$75 + Baseline!B$54*Baseline!B$54/Baseline!B$76)</f>
        <v>0.00002071582216</v>
      </c>
      <c r="F553" s="43">
        <f>Baseline!B$33 * (C553 * Baseline!B$66*Baseline!B$57/Baseline!B$73 + Baseline!B$52*Baseline!B$67/Baseline!B$74 + Baseline!B$53*Baseline!B$55/Baseline!B$75 + Baseline!B$54*Baseline!B$56/Baseline!B$76)</f>
        <v>0.0000002001387872</v>
      </c>
      <c r="G553" s="45">
        <f>Baseline!B$33 * (C553 * Baseline!B$66*Baseline!B$58/Baseline!B$73 + Baseline!B$52*Baseline!B$59/Baseline!B$74 + Baseline!B$53*Baseline!B$68/Baseline!B$75 + Baseline!B$54*Baseline!B$60/Baseline!B$76)</f>
        <v>0.0000001692705438</v>
      </c>
      <c r="H553" s="43">
        <f>Baseline!B$33 * (C553 * Baseline!B$66*Baseline!B$61/Baseline!B$73 + Baseline!B$52*Baseline!B$62/Baseline!B$74 + Baseline!B$53*Baseline!B$63/Baseline!B$75 + Baseline!B$54*Baseline!B$69/Baseline!B$76)</f>
        <v>0.000000003465118083</v>
      </c>
      <c r="I553" s="43">
        <f>Baseline!B$33 * (C553 * Baseline!B$57*Baseline!B$66/Baseline!B$73 + Baseline!B$67*Baseline!B$52/Baseline!B$74 + Baseline!B$55*Baseline!B$53/Baseline!B$75 + Baseline!B$56*Baseline!B$54/Baseline!B$76)</f>
        <v>0.0000002001387872</v>
      </c>
      <c r="J553" s="45">
        <f>Baseline!B$33 * (C553 * Baseline!B$57*Baseline!B$57/Baseline!B$73 + Baseline!B$67*Baseline!B$67/Baseline!B$74 + Baseline!B$55*Baseline!B$55/Baseline!B$75 + Baseline!B$56*Baseline!B$56/Baseline!B$76)</f>
        <v>0.000001763813843</v>
      </c>
      <c r="K553" s="43">
        <f>Baseline!B$33 * (C553 * Baseline!B$57*Baseline!B$58/Baseline!B$73 + Baseline!B$67*Baseline!B$59/Baseline!B$74 + Baseline!B$55*Baseline!B$68/Baseline!B$75 + Baseline!B$56*Baseline!B$60/Baseline!B$76)</f>
        <v>0.00000001374201511</v>
      </c>
      <c r="L553" s="45">
        <f>Baseline!B$33 * (C553 * Baseline!B$57*Baseline!B$61/Baseline!B$73 + Baseline!B$67*Baseline!B$62/Baseline!B$74 + Baseline!B$55*Baseline!B$63/Baseline!B$75 + Baseline!B$56*Baseline!B$69/Baseline!B$76)</f>
        <v>0.00000001439286139</v>
      </c>
      <c r="M553" s="43">
        <f>Baseline!B$33 * (C553 * Baseline!B$58*Baseline!B$66/Baseline!B$73 + Baseline!B$59*Baseline!B$52/Baseline!B$74 + Baseline!B$68*Baseline!B$53/Baseline!B$75 + Baseline!B$60*Baseline!B$54/Baseline!B$76)</f>
        <v>0.0000001692705438</v>
      </c>
      <c r="N553" s="45">
        <f>Baseline!B$33 * (C553 * Baseline!B$58*Baseline!B$57/Baseline!B$73 + Baseline!B$59*Baseline!B$67/Baseline!B$74 + Baseline!B$68*Baseline!B$55/Baseline!B$75 + Baseline!B$60*Baseline!B$56/Baseline!B$76)</f>
        <v>0.00000001374201511</v>
      </c>
      <c r="O553" s="45">
        <f>Baseline!B$33 * (C553 * Baseline!B$58*Baseline!B$58/Baseline!B$73 + Baseline!B$59*Baseline!B$59/Baseline!B$74 + Baseline!B$68*Baseline!B$68/Baseline!B$75 + Baseline!B$60*Baseline!B$60/Baseline!B$76)</f>
        <v>0.000001324390507</v>
      </c>
      <c r="P553" s="43">
        <f>Baseline!B$33 * (C553 * Baseline!B$58*Baseline!B$61/Baseline!B$73 + Baseline!B$59*Baseline!B$62/Baseline!B$74 + Baseline!B$68*Baseline!B$63/Baseline!B$75 + Baseline!B$60*Baseline!B$69/Baseline!B$76)</f>
        <v>0.000000001646965236</v>
      </c>
      <c r="Q553" s="43">
        <f>Baseline!B$33 * (C553 * Baseline!B$61*Baseline!B$66/Baseline!B$73 + Baseline!B$62*Baseline!B$52/Baseline!B$74 + Baseline!B$63*Baseline!B$53/Baseline!B$75 + Baseline!B$69*Baseline!B$54/Baseline!B$76)</f>
        <v>0.000000003465118083</v>
      </c>
      <c r="R553" s="43">
        <f>Baseline!B$33 * (C553 * Baseline!B$61*Baseline!B$57/Baseline!B$73 + Baseline!B$62*Baseline!B$67/Baseline!B$74 + Baseline!B$63*Baseline!B$55/Baseline!B$75 + Baseline!B$69*Baseline!B$56/Baseline!B$76)</f>
        <v>0.00000001439286139</v>
      </c>
      <c r="S553" s="43">
        <f>Baseline!B$33 * (C553 * Baseline!B$61*Baseline!B$58/Baseline!B$73 + Baseline!B$62*Baseline!B$59/Baseline!B$74 + Baseline!B$63*Baseline!B$68/Baseline!B$75 + Baseline!B$69*Baseline!B$60/Baseline!B$76)</f>
        <v>0.000000001646965236</v>
      </c>
      <c r="T553" s="43">
        <f>Baseline!B$33 * (C553 * Baseline!B$61*Baseline!B$61/Baseline!B$73 + Baseline!B$62*Baseline!B$62/Baseline!B$74 + Baseline!B$63*Baseline!B$63/Baseline!B$75 + Baseline!B$69*Baseline!B$69/Baseline!B$76)</f>
        <v>0.00000009854654743</v>
      </c>
      <c r="U553" s="41"/>
      <c r="V553" s="43">
        <f>E553 * ( Baseline!B$87 * Baseline!B$7 )</f>
        <v>0.2150095182</v>
      </c>
      <c r="W553" s="43">
        <f>F553 * ( Baseline!D$87 * Baseline!B$11 )</f>
        <v>0.003691879289</v>
      </c>
      <c r="X553" s="43">
        <f>G553 * ( Baseline!F$87 * Baseline!B$16 )</f>
        <v>0.005879573394</v>
      </c>
      <c r="Y553" s="43">
        <f>H553 * ( Baseline!H$87 * Baseline!B$18 )</f>
        <v>0.001218590089</v>
      </c>
      <c r="Z553" s="51">
        <f t="shared" si="1"/>
        <v>0.225799561</v>
      </c>
      <c r="AA553" s="43">
        <f>I553 * ( Baseline!B$87 * Baseline!B$7 )</f>
        <v>0.002077240472</v>
      </c>
      <c r="AB553" s="45">
        <f>J553 * ( Baseline!D$87 * Baseline!B$11 )</f>
        <v>0.03253636082</v>
      </c>
      <c r="AC553" s="45">
        <f>K553 * ( Baseline!F$87 * Baseline!B$16 )</f>
        <v>0.0004773257331</v>
      </c>
      <c r="AD553" s="45">
        <f>L553 * ( Baseline!F$87 * Baseline!B$16 )</f>
        <v>0.0004999327288</v>
      </c>
      <c r="AE553" s="51">
        <f t="shared" si="2"/>
        <v>0.03559085976</v>
      </c>
      <c r="AF553" s="51">
        <f>M553 * ( Baseline!B$87 * Baseline!B$7 )</f>
        <v>0.001756858974</v>
      </c>
      <c r="AG553" s="51">
        <f>N553 * ( Baseline!D$87 * Baseline!B$11 )</f>
        <v>0.0002534933967</v>
      </c>
      <c r="AH553" s="51">
        <f>O553 * ( Baseline!F$87 * Baseline!B$16 )</f>
        <v>0.04600239954</v>
      </c>
      <c r="AI553" s="51">
        <f>P553 * ( Baseline!H$87 * Baseline!B$18 )</f>
        <v>0.0005791939743</v>
      </c>
      <c r="AJ553" s="51">
        <f t="shared" si="3"/>
        <v>0.04859194588</v>
      </c>
      <c r="AK553" s="51">
        <f>Q553 * ( Baseline!B$87 * Baseline!B$7 )</f>
        <v>0.00003596446058</v>
      </c>
      <c r="AL553" s="51">
        <f>R553 * ( Baseline!D$87 * Baseline!B$11 )</f>
        <v>0.0002654992948</v>
      </c>
      <c r="AM553" s="51">
        <f>S553 * ( Baseline!F$87 * Baseline!B$16 )</f>
        <v>0.00005720695854</v>
      </c>
      <c r="AN553" s="51">
        <f>T553 * ( Baseline!H$87 * Baseline!B$18 )</f>
        <v>0.03465620599</v>
      </c>
      <c r="AO553" s="51">
        <f t="shared" si="4"/>
        <v>0.0350148767</v>
      </c>
      <c r="AP553" s="61"/>
      <c r="AQ553" s="51">
        <f>V553 * ( (1-Baseline!B$88-Baseline!B$87) + (1-B553)*Baseline!B$88 )</f>
        <v>0.1098053123</v>
      </c>
      <c r="AR553" s="51">
        <f>W553 * ( (1-Baseline!B$88-Baseline!B$87) + (1-B553)*Baseline!B$88 )</f>
        <v>0.001885441918</v>
      </c>
      <c r="AS553" s="51">
        <f>X553 * ( (1-Baseline!B$88-Baseline!B$87) + (1-B553)*Baseline!B$88 )</f>
        <v>0.003002696804</v>
      </c>
      <c r="AT553" s="51">
        <f>Y553 * ( (1-Baseline!B$88-Baseline!B$87) + (1-B553)*Baseline!B$88 )</f>
        <v>0.0006223336833</v>
      </c>
      <c r="AU553" s="51">
        <f t="shared" si="5"/>
        <v>0.1153157848</v>
      </c>
      <c r="AV553" s="51">
        <f>AA553 * ( (1-Baseline!D$88-Baseline!D$87) + (1-B553)*Baseline!D$88 )</f>
        <v>0.001570126031</v>
      </c>
      <c r="AW553" s="51">
        <f>AB553 * ( (1-Baseline!D$88-Baseline!D$87) + (1-B553)*Baseline!D$88 )</f>
        <v>0.02459329469</v>
      </c>
      <c r="AX553" s="51">
        <f>AC553 * ( (1-Baseline!D$88-Baseline!D$87) + (1-B553)*Baseline!D$88 )</f>
        <v>0.0003607967247</v>
      </c>
      <c r="AY553" s="51">
        <f>AD553 * ( (1-Baseline!D$88-Baseline!D$87) + (1-B553)*Baseline!D$88 )</f>
        <v>0.0003778846992</v>
      </c>
      <c r="AZ553" s="51">
        <f t="shared" si="6"/>
        <v>0.02690210215</v>
      </c>
      <c r="BA553" s="51">
        <f>AF553 * ( (1-Baseline!F$88-Baseline!F$87) + (1-Baseline!B$36)*Baseline!F$88 )</f>
        <v>0.001264291937</v>
      </c>
      <c r="BB553" s="51">
        <f>AG553 * ( (1-Baseline!F$88-Baseline!F$87) + (1-Baseline!B$36)*Baseline!F$88 )</f>
        <v>0.00018242196</v>
      </c>
      <c r="BC553" s="51">
        <f>AH553 * ( (1-Baseline!F$88-Baseline!F$87) + (1-Baseline!B$36)*Baseline!F$88 )</f>
        <v>0.03310479878</v>
      </c>
      <c r="BD553" s="51">
        <f>AI553 * ( (1-Baseline!F$88-Baseline!F$87) + (1-Baseline!B$36)*Baseline!F$88 )</f>
        <v>0.0004168065181</v>
      </c>
      <c r="BE553" s="51">
        <f t="shared" si="7"/>
        <v>0.0349683192</v>
      </c>
      <c r="BF553" s="51">
        <f>AK553 * ( (1-Baseline!H$88-Baseline!H$87) + (1-Baseline!B$36)*Baseline!H$88 )</f>
        <v>0.00002849536141</v>
      </c>
      <c r="BG553" s="51">
        <f>AL553 * ( (1-Baseline!H$88-Baseline!H$87) + (1-Baseline!B$36)*Baseline!H$88 )</f>
        <v>0.0002103604012</v>
      </c>
      <c r="BH553" s="51">
        <f>AM553 * ( (1-Baseline!H$88-Baseline!H$87) + (1-Baseline!B$36)*Baseline!H$88 )</f>
        <v>0.00004532621739</v>
      </c>
      <c r="BI553" s="51">
        <f>AN553 * ( (1-Baseline!H$88-Baseline!H$87) + (1-Baseline!B$36)*Baseline!H$88 )</f>
        <v>0.02745880513</v>
      </c>
      <c r="BJ553" s="51">
        <f t="shared" si="8"/>
        <v>0.02774298711</v>
      </c>
      <c r="BK553" s="61"/>
      <c r="BL553" s="51">
        <f t="shared" si="19"/>
        <v>0.9522140666</v>
      </c>
      <c r="BM553" s="51">
        <f t="shared" si="20"/>
        <v>0.01635025008</v>
      </c>
      <c r="BN553" s="51">
        <f t="shared" si="21"/>
        <v>0.02603890534</v>
      </c>
      <c r="BO553" s="51">
        <f t="shared" si="22"/>
        <v>0.00539677794</v>
      </c>
      <c r="BP553" s="51">
        <f t="shared" si="9"/>
        <v>1</v>
      </c>
      <c r="BQ553" s="51">
        <f t="shared" si="23"/>
        <v>0.05836443644</v>
      </c>
      <c r="BR553" s="51">
        <f t="shared" si="24"/>
        <v>0.9141774333</v>
      </c>
      <c r="BS553" s="51">
        <f t="shared" si="25"/>
        <v>0.01341146958</v>
      </c>
      <c r="BT553" s="51">
        <f t="shared" si="26"/>
        <v>0.01404666064</v>
      </c>
      <c r="BU553" s="51">
        <f t="shared" si="10"/>
        <v>1</v>
      </c>
      <c r="BV553" s="51">
        <f t="shared" si="27"/>
        <v>0.03615535337</v>
      </c>
      <c r="BW553" s="51">
        <f t="shared" si="28"/>
        <v>0.00521677805</v>
      </c>
      <c r="BX553" s="51">
        <f t="shared" si="29"/>
        <v>0.9467083218</v>
      </c>
      <c r="BY553" s="51">
        <f t="shared" si="30"/>
        <v>0.01191954683</v>
      </c>
      <c r="BZ553" s="51">
        <f t="shared" si="11"/>
        <v>1</v>
      </c>
      <c r="CA553" s="51">
        <f t="shared" si="31"/>
        <v>0.001027119441</v>
      </c>
      <c r="CB553" s="51">
        <f t="shared" si="32"/>
        <v>0.007582471218</v>
      </c>
      <c r="CC553" s="51">
        <f t="shared" si="33"/>
        <v>0.001633790089</v>
      </c>
      <c r="CD553" s="51">
        <f t="shared" si="34"/>
        <v>0.9897566193</v>
      </c>
      <c r="CE553" s="51">
        <f t="shared" si="12"/>
        <v>1</v>
      </c>
      <c r="CF553" s="61"/>
      <c r="CG553" s="51">
        <f t="shared" si="35"/>
        <v>0.9522140666</v>
      </c>
      <c r="CH553" s="51">
        <f t="shared" si="36"/>
        <v>0.01635025008</v>
      </c>
      <c r="CI553" s="51">
        <f t="shared" si="37"/>
        <v>0.02603890534</v>
      </c>
      <c r="CJ553" s="51">
        <f t="shared" si="38"/>
        <v>0.00539677794</v>
      </c>
      <c r="CK553" s="51">
        <f t="shared" si="13"/>
        <v>1</v>
      </c>
      <c r="CL553" s="51">
        <f t="shared" si="39"/>
        <v>0.05836443644</v>
      </c>
      <c r="CM553" s="51">
        <f t="shared" si="40"/>
        <v>0.9141774333</v>
      </c>
      <c r="CN553" s="51">
        <f t="shared" si="41"/>
        <v>0.01341146958</v>
      </c>
      <c r="CO553" s="51">
        <f t="shared" si="42"/>
        <v>0.01404666064</v>
      </c>
      <c r="CP553" s="51">
        <f t="shared" si="14"/>
        <v>1</v>
      </c>
      <c r="CQ553" s="51">
        <f t="shared" si="43"/>
        <v>0.03615535337</v>
      </c>
      <c r="CR553" s="51">
        <f t="shared" si="44"/>
        <v>0.00521677805</v>
      </c>
      <c r="CS553" s="51">
        <f t="shared" si="45"/>
        <v>0.9467083218</v>
      </c>
      <c r="CT553" s="51">
        <f t="shared" si="46"/>
        <v>0.01191954683</v>
      </c>
      <c r="CU553" s="51">
        <f t="shared" si="15"/>
        <v>1</v>
      </c>
      <c r="CV553" s="51">
        <f t="shared" si="47"/>
        <v>0.001027119441</v>
      </c>
      <c r="CW553" s="51">
        <f t="shared" si="48"/>
        <v>0.007582471218</v>
      </c>
      <c r="CX553" s="51">
        <f t="shared" si="49"/>
        <v>0.001633790089</v>
      </c>
      <c r="CY553" s="51">
        <f t="shared" si="50"/>
        <v>0.9897566193</v>
      </c>
      <c r="CZ553" s="51">
        <f t="shared" si="16"/>
        <v>1</v>
      </c>
      <c r="DA553" s="61"/>
      <c r="DB553" s="51">
        <f>(AQ553*Baseline!B$7 + AV553*Baseline!B$11 + BA553*Baseline!B$16 + BF553*Baseline!B$18)</f>
        <v>62163.24061</v>
      </c>
      <c r="DC553" s="51">
        <f>(AR553*Baseline!B$7 + AW553*Baseline!B$11 + BB553*Baseline!B$16 + BG553*Baseline!B$18)</f>
        <v>63899.81049</v>
      </c>
      <c r="DD553" s="51">
        <f>(AS553*Baseline!B$7 + AX553*Baseline!B$11 + BC553*Baseline!B$16 + BH553*Baseline!B$18)</f>
        <v>115212.9463</v>
      </c>
      <c r="DE553" s="51">
        <f>(AT553*Baseline!B$7 + AY553*Baseline!B$11 + BD553*Baseline!B$16 + BI553*Baseline!B$18)</f>
        <v>1259869.7</v>
      </c>
      <c r="DF553" s="51">
        <f t="shared" si="17"/>
        <v>1501145.698</v>
      </c>
      <c r="DG553" s="61"/>
      <c r="DH553" s="51">
        <f t="shared" si="51"/>
        <v>0.04141053111</v>
      </c>
      <c r="DI553" s="51">
        <f t="shared" si="52"/>
        <v>0.04256736078</v>
      </c>
      <c r="DJ553" s="51">
        <f t="shared" si="53"/>
        <v>0.07675000935</v>
      </c>
      <c r="DK553" s="51">
        <f t="shared" si="54"/>
        <v>0.8392720988</v>
      </c>
      <c r="DL553" s="51">
        <f t="shared" si="18"/>
        <v>1</v>
      </c>
      <c r="DM553" s="61"/>
      <c r="DN553" s="51">
        <f>DH553 / (Baseline!B$7/Baseline!B$17)</f>
        <v>4.420301825</v>
      </c>
      <c r="DO553" s="51">
        <f>DI553 / (Baseline!B$11/Baseline!B$17)</f>
        <v>1.027596463</v>
      </c>
      <c r="DP553" s="51">
        <f>DJ553 / (Baseline!B$16/Baseline!B$17)</f>
        <v>1.186019588</v>
      </c>
      <c r="DQ553" s="51">
        <f>DK553 / (Baseline!B$18/Baseline!B$17)</f>
        <v>0.9488712004</v>
      </c>
      <c r="DR553" s="79"/>
      <c r="DS553" s="51">
        <f>(AU553*Baseline!B$34)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0.02982689896</v>
      </c>
      <c r="DT553" s="51">
        <f>(AZ553*Baseline!B$34) + (Baseline!D$88*(1-Baseline!D$89)*Baseline!B$35) + (Baseline!D$88*Baseline!D$89*((1-Baseline!D$90)*Baseline!B$40 + Baseline!D$90*Baseline!B$41))</f>
        <v>0.01044888332</v>
      </c>
      <c r="DU553" s="51">
        <f>(BE553*Baseline!B$34) + (Baseline!F$88*(1-Baseline!F$89)*Baseline!B$35) + (Baseline!F$88*Baseline!F$89*((1-Baseline!F$90)*Baseline!B$40 + Baseline!F$90*Baseline!B$41))</f>
        <v>0.01297588788</v>
      </c>
      <c r="DV553" s="51">
        <f>(BJ553*Baseline!B$34) + (Baseline!H$88*(1-Baseline!H$89)*Baseline!B$35) + (Baseline!H$88*Baseline!H$89*((1-Baseline!H$90)*Baseline!B$40 + Baseline!H$90*Baseline!B$41))</f>
        <v>0.009306448066</v>
      </c>
      <c r="DW553" s="51">
        <f>( DS553*Baseline!B$7 + DT553*Baseline!B$11 + DU553*Baseline!B$16 + DV553*Baseline!B$18 ) / Baseline!B$17</f>
        <v>0.009783471172</v>
      </c>
    </row>
    <row r="554">
      <c r="A554" s="4" t="s">
        <v>878</v>
      </c>
      <c r="B554" s="45">
        <f>MIN( MAX( NORMINV( MCrands!B554, (B$5+B$4)/2, (B$5-B$4)/3.29 ), 0 ), 1 )</f>
        <v>0.6754283365</v>
      </c>
      <c r="C554" s="45">
        <f>MAX( NORMINV( MCrands!C554, (C$5+C$4)/2, (C$5-C$4)/3.29 ), 0 )</f>
        <v>2.807343543</v>
      </c>
      <c r="D554" s="41"/>
      <c r="E554" s="43">
        <f>Baseline!B$33 * (C554 * Baseline!B$66*Baseline!B$66/Baseline!B$73 + Baseline!B$52*Baseline!B$52/Baseline!B$74 + Baseline!B$53*Baseline!B$53/Baseline!B$75 + Baseline!B$54*Baseline!B$54/Baseline!B$76)</f>
        <v>0.00001991730391</v>
      </c>
      <c r="F554" s="43">
        <f>Baseline!B$33 * (C554 * Baseline!B$66*Baseline!B$57/Baseline!B$73 + Baseline!B$52*Baseline!B$67/Baseline!B$74 + Baseline!B$53*Baseline!B$55/Baseline!B$75 + Baseline!B$54*Baseline!B$56/Baseline!B$76)</f>
        <v>0.0000002000127054</v>
      </c>
      <c r="G554" s="45">
        <f>Baseline!B$33 * (C554 * Baseline!B$66*Baseline!B$58/Baseline!B$73 + Baseline!B$52*Baseline!B$59/Baseline!B$74 + Baseline!B$53*Baseline!B$68/Baseline!B$75 + Baseline!B$54*Baseline!B$60/Baseline!B$76)</f>
        <v>0.0000001689605927</v>
      </c>
      <c r="H554" s="43">
        <f>Baseline!B$33 * (C554 * Baseline!B$66*Baseline!B$61/Baseline!B$73 + Baseline!B$52*Baseline!B$62/Baseline!B$74 + Baseline!B$53*Baseline!B$63/Baseline!B$75 + Baseline!B$54*Baseline!B$69/Baseline!B$76)</f>
        <v>0.000000003434122967</v>
      </c>
      <c r="I554" s="43">
        <f>Baseline!B$33 * (C554 * Baseline!B$57*Baseline!B$66/Baseline!B$73 + Baseline!B$67*Baseline!B$52/Baseline!B$74 + Baseline!B$55*Baseline!B$53/Baseline!B$75 + Baseline!B$56*Baseline!B$54/Baseline!B$76)</f>
        <v>0.0000002000127054</v>
      </c>
      <c r="J554" s="45">
        <f>Baseline!B$33 * (C554 * Baseline!B$57*Baseline!B$57/Baseline!B$73 + Baseline!B$67*Baseline!B$67/Baseline!B$74 + Baseline!B$55*Baseline!B$55/Baseline!B$75 + Baseline!B$56*Baseline!B$56/Baseline!B$76)</f>
        <v>0.000001763813823</v>
      </c>
      <c r="K554" s="43">
        <f>Baseline!B$33 * (C554 * Baseline!B$57*Baseline!B$58/Baseline!B$73 + Baseline!B$67*Baseline!B$59/Baseline!B$74 + Baseline!B$55*Baseline!B$68/Baseline!B$75 + Baseline!B$56*Baseline!B$60/Baseline!B$76)</f>
        <v>0.00000001374196617</v>
      </c>
      <c r="L554" s="45">
        <f>Baseline!B$33 * (C554 * Baseline!B$57*Baseline!B$61/Baseline!B$73 + Baseline!B$67*Baseline!B$62/Baseline!B$74 + Baseline!B$55*Baseline!B$63/Baseline!B$75 + Baseline!B$56*Baseline!B$69/Baseline!B$76)</f>
        <v>0.00000001439285649</v>
      </c>
      <c r="M554" s="43">
        <f>Baseline!B$33 * (C554 * Baseline!B$58*Baseline!B$66/Baseline!B$73 + Baseline!B$59*Baseline!B$52/Baseline!B$74 + Baseline!B$68*Baseline!B$53/Baseline!B$75 + Baseline!B$60*Baseline!B$54/Baseline!B$76)</f>
        <v>0.0000001689605927</v>
      </c>
      <c r="N554" s="45">
        <f>Baseline!B$33 * (C554 * Baseline!B$58*Baseline!B$57/Baseline!B$73 + Baseline!B$59*Baseline!B$67/Baseline!B$74 + Baseline!B$68*Baseline!B$55/Baseline!B$75 + Baseline!B$60*Baseline!B$56/Baseline!B$76)</f>
        <v>0.00000001374196617</v>
      </c>
      <c r="O554" s="45">
        <f>Baseline!B$33 * (C554 * Baseline!B$58*Baseline!B$58/Baseline!B$73 + Baseline!B$59*Baseline!B$59/Baseline!B$74 + Baseline!B$68*Baseline!B$68/Baseline!B$75 + Baseline!B$60*Baseline!B$60/Baseline!B$76)</f>
        <v>0.000001324390386</v>
      </c>
      <c r="P554" s="43">
        <f>Baseline!B$33 * (C554 * Baseline!B$58*Baseline!B$61/Baseline!B$73 + Baseline!B$59*Baseline!B$62/Baseline!B$74 + Baseline!B$68*Baseline!B$63/Baseline!B$75 + Baseline!B$60*Baseline!B$69/Baseline!B$76)</f>
        <v>0.000000001646953205</v>
      </c>
      <c r="Q554" s="43">
        <f>Baseline!B$33 * (C554 * Baseline!B$61*Baseline!B$66/Baseline!B$73 + Baseline!B$62*Baseline!B$52/Baseline!B$74 + Baseline!B$63*Baseline!B$53/Baseline!B$75 + Baseline!B$69*Baseline!B$54/Baseline!B$76)</f>
        <v>0.000000003434122967</v>
      </c>
      <c r="R554" s="43">
        <f>Baseline!B$33 * (C554 * Baseline!B$61*Baseline!B$57/Baseline!B$73 + Baseline!B$62*Baseline!B$67/Baseline!B$74 + Baseline!B$63*Baseline!B$55/Baseline!B$75 + Baseline!B$69*Baseline!B$56/Baseline!B$76)</f>
        <v>0.00000001439285649</v>
      </c>
      <c r="S554" s="43">
        <f>Baseline!B$33 * (C554 * Baseline!B$61*Baseline!B$58/Baseline!B$73 + Baseline!B$62*Baseline!B$59/Baseline!B$74 + Baseline!B$63*Baseline!B$68/Baseline!B$75 + Baseline!B$69*Baseline!B$60/Baseline!B$76)</f>
        <v>0.000000001646953205</v>
      </c>
      <c r="T554" s="43">
        <f>Baseline!B$33 * (C554 * Baseline!B$61*Baseline!B$61/Baseline!B$73 + Baseline!B$62*Baseline!B$62/Baseline!B$74 + Baseline!B$63*Baseline!B$63/Baseline!B$75 + Baseline!B$69*Baseline!B$69/Baseline!B$76)</f>
        <v>0.00000009854654623</v>
      </c>
      <c r="U554" s="41"/>
      <c r="V554" s="43">
        <f>E554 * ( Baseline!B$87 * Baseline!B$7 )</f>
        <v>0.2067216973</v>
      </c>
      <c r="W554" s="43">
        <f>F554 * ( Baseline!D$87 * Baseline!B$11 )</f>
        <v>0.003689553508</v>
      </c>
      <c r="X554" s="43">
        <f>G554 * ( Baseline!F$87 * Baseline!B$16 )</f>
        <v>0.005868807312</v>
      </c>
      <c r="Y554" s="43">
        <f>H554 * ( Baseline!H$87 * Baseline!B$18 )</f>
        <v>0.001207689929</v>
      </c>
      <c r="Z554" s="51">
        <f t="shared" si="1"/>
        <v>0.217487748</v>
      </c>
      <c r="AA554" s="43">
        <f>I554 * ( Baseline!B$87 * Baseline!B$7 )</f>
        <v>0.002075931869</v>
      </c>
      <c r="AB554" s="45">
        <f>J554 * ( Baseline!D$87 * Baseline!B$11 )</f>
        <v>0.03253636046</v>
      </c>
      <c r="AC554" s="45">
        <f>K554 * ( Baseline!F$87 * Baseline!B$16 )</f>
        <v>0.0004773240332</v>
      </c>
      <c r="AD554" s="45">
        <f>L554 * ( Baseline!F$87 * Baseline!B$16 )</f>
        <v>0.0004999325588</v>
      </c>
      <c r="AE554" s="51">
        <f t="shared" si="2"/>
        <v>0.03558954892</v>
      </c>
      <c r="AF554" s="51">
        <f>M554 * ( Baseline!B$87 * Baseline!B$7 )</f>
        <v>0.001753641991</v>
      </c>
      <c r="AG554" s="51">
        <f>N554 * ( Baseline!D$87 * Baseline!B$11 )</f>
        <v>0.0002534924939</v>
      </c>
      <c r="AH554" s="51">
        <f>O554 * ( Baseline!F$87 * Baseline!B$16 )</f>
        <v>0.04600239536</v>
      </c>
      <c r="AI554" s="51">
        <f>P554 * ( Baseline!H$87 * Baseline!B$18 )</f>
        <v>0.0005791897434</v>
      </c>
      <c r="AJ554" s="51">
        <f t="shared" si="3"/>
        <v>0.04858871959</v>
      </c>
      <c r="AK554" s="51">
        <f>Q554 * ( Baseline!B$87 * Baseline!B$7 )</f>
        <v>0.00003564276227</v>
      </c>
      <c r="AL554" s="51">
        <f>R554 * ( Baseline!D$87 * Baseline!B$11 )</f>
        <v>0.0002654992045</v>
      </c>
      <c r="AM554" s="51">
        <f>S554 * ( Baseline!F$87 * Baseline!B$16 )</f>
        <v>0.00005720654064</v>
      </c>
      <c r="AN554" s="51">
        <f>T554 * ( Baseline!H$87 * Baseline!B$18 )</f>
        <v>0.03465620556</v>
      </c>
      <c r="AO554" s="51">
        <f t="shared" si="4"/>
        <v>0.03501455407</v>
      </c>
      <c r="AP554" s="61"/>
      <c r="AQ554" s="51">
        <f>V554 * ( (1-Baseline!B$88-Baseline!B$87) + (1-B554)*Baseline!B$88 )</f>
        <v>0.07803098698</v>
      </c>
      <c r="AR554" s="51">
        <f>W554 * ( (1-Baseline!B$88-Baseline!B$87) + (1-B554)*Baseline!B$88 )</f>
        <v>0.001392691263</v>
      </c>
      <c r="AS554" s="51">
        <f>X554 * ( (1-Baseline!B$88-Baseline!B$87) + (1-B554)*Baseline!B$88 )</f>
        <v>0.002215291539</v>
      </c>
      <c r="AT554" s="51">
        <f>Y554 * ( (1-Baseline!B$88-Baseline!B$87) + (1-B554)*Baseline!B$88 )</f>
        <v>0.0004558652449</v>
      </c>
      <c r="AU554" s="51">
        <f t="shared" si="5"/>
        <v>0.08209483502</v>
      </c>
      <c r="AV554" s="51">
        <f>AA554 * ( (1-Baseline!D$88-Baseline!D$87) + (1-B554)*Baseline!D$88 )</f>
        <v>0.001429915376</v>
      </c>
      <c r="AW554" s="51">
        <f>AB554 * ( (1-Baseline!D$88-Baseline!D$87) + (1-B554)*Baseline!D$88 )</f>
        <v>0.02241125674</v>
      </c>
      <c r="AX554" s="51">
        <f>AC554 * ( (1-Baseline!D$88-Baseline!D$87) + (1-B554)*Baseline!D$88 )</f>
        <v>0.0003287838992</v>
      </c>
      <c r="AY554" s="51">
        <f>AD554 * ( (1-Baseline!D$88-Baseline!D$87) + (1-B554)*Baseline!D$88 )</f>
        <v>0.0003443567987</v>
      </c>
      <c r="AZ554" s="51">
        <f t="shared" si="6"/>
        <v>0.02451431281</v>
      </c>
      <c r="BA554" s="51">
        <f>AF554 * ( (1-Baseline!F$88-Baseline!F$87) + (1-Baseline!B$36)*Baseline!F$88 )</f>
        <v>0.001261976893</v>
      </c>
      <c r="BB554" s="51">
        <f>AG554 * ( (1-Baseline!F$88-Baseline!F$87) + (1-Baseline!B$36)*Baseline!F$88 )</f>
        <v>0.0001824213104</v>
      </c>
      <c r="BC554" s="51">
        <f>AH554 * ( (1-Baseline!F$88-Baseline!F$87) + (1-Baseline!B$36)*Baseline!F$88 )</f>
        <v>0.03310479578</v>
      </c>
      <c r="BD554" s="51">
        <f>AI554 * ( (1-Baseline!F$88-Baseline!F$87) + (1-Baseline!B$36)*Baseline!F$88 )</f>
        <v>0.0004168034734</v>
      </c>
      <c r="BE554" s="51">
        <f t="shared" si="7"/>
        <v>0.03496599745</v>
      </c>
      <c r="BF554" s="51">
        <f>AK554 * ( (1-Baseline!H$88-Baseline!H$87) + (1-Baseline!B$36)*Baseline!H$88 )</f>
        <v>0.0000282404734</v>
      </c>
      <c r="BG554" s="51">
        <f>AL554 * ( (1-Baseline!H$88-Baseline!H$87) + (1-Baseline!B$36)*Baseline!H$88 )</f>
        <v>0.0002103603297</v>
      </c>
      <c r="BH554" s="51">
        <f>AM554 * ( (1-Baseline!H$88-Baseline!H$87) + (1-Baseline!B$36)*Baseline!H$88 )</f>
        <v>0.00004532588628</v>
      </c>
      <c r="BI554" s="51">
        <f>AN554 * ( (1-Baseline!H$88-Baseline!H$87) + (1-Baseline!B$36)*Baseline!H$88 )</f>
        <v>0.02745880479</v>
      </c>
      <c r="BJ554" s="51">
        <f t="shared" si="8"/>
        <v>0.02774273148</v>
      </c>
      <c r="BK554" s="61"/>
      <c r="BL554" s="51">
        <f t="shared" si="19"/>
        <v>0.9504981276</v>
      </c>
      <c r="BM554" s="51">
        <f t="shared" si="20"/>
        <v>0.01696442003</v>
      </c>
      <c r="BN554" s="51">
        <f t="shared" si="21"/>
        <v>0.02698454219</v>
      </c>
      <c r="BO554" s="51">
        <f t="shared" si="22"/>
        <v>0.005552910178</v>
      </c>
      <c r="BP554" s="51">
        <f t="shared" si="9"/>
        <v>1</v>
      </c>
      <c r="BQ554" s="51">
        <f t="shared" si="23"/>
        <v>0.05832981682</v>
      </c>
      <c r="BR554" s="51">
        <f t="shared" si="24"/>
        <v>0.9142110942</v>
      </c>
      <c r="BS554" s="51">
        <f t="shared" si="25"/>
        <v>0.01341191579</v>
      </c>
      <c r="BT554" s="51">
        <f t="shared" si="26"/>
        <v>0.01404717323</v>
      </c>
      <c r="BU554" s="51">
        <f t="shared" si="10"/>
        <v>1</v>
      </c>
      <c r="BV554" s="51">
        <f t="shared" si="27"/>
        <v>0.03609154566</v>
      </c>
      <c r="BW554" s="51">
        <f t="shared" si="28"/>
        <v>0.005217105865</v>
      </c>
      <c r="BX554" s="51">
        <f t="shared" si="29"/>
        <v>0.9467710973</v>
      </c>
      <c r="BY554" s="51">
        <f t="shared" si="30"/>
        <v>0.01192025121</v>
      </c>
      <c r="BZ554" s="51">
        <f t="shared" si="11"/>
        <v>1</v>
      </c>
      <c r="CA554" s="51">
        <f t="shared" si="31"/>
        <v>0.001017941345</v>
      </c>
      <c r="CB554" s="51">
        <f t="shared" si="32"/>
        <v>0.007582538506</v>
      </c>
      <c r="CC554" s="51">
        <f t="shared" si="33"/>
        <v>0.001633793209</v>
      </c>
      <c r="CD554" s="51">
        <f t="shared" si="34"/>
        <v>0.9897657269</v>
      </c>
      <c r="CE554" s="51">
        <f t="shared" si="12"/>
        <v>1</v>
      </c>
      <c r="CF554" s="61"/>
      <c r="CG554" s="51">
        <f t="shared" si="35"/>
        <v>0.9504981276</v>
      </c>
      <c r="CH554" s="51">
        <f t="shared" si="36"/>
        <v>0.01696442003</v>
      </c>
      <c r="CI554" s="51">
        <f t="shared" si="37"/>
        <v>0.02698454219</v>
      </c>
      <c r="CJ554" s="51">
        <f t="shared" si="38"/>
        <v>0.005552910178</v>
      </c>
      <c r="CK554" s="51">
        <f t="shared" si="13"/>
        <v>1</v>
      </c>
      <c r="CL554" s="51">
        <f t="shared" si="39"/>
        <v>0.05832981682</v>
      </c>
      <c r="CM554" s="51">
        <f t="shared" si="40"/>
        <v>0.9142110942</v>
      </c>
      <c r="CN554" s="51">
        <f t="shared" si="41"/>
        <v>0.01341191579</v>
      </c>
      <c r="CO554" s="51">
        <f t="shared" si="42"/>
        <v>0.01404717323</v>
      </c>
      <c r="CP554" s="51">
        <f t="shared" si="14"/>
        <v>1</v>
      </c>
      <c r="CQ554" s="51">
        <f t="shared" si="43"/>
        <v>0.03609154566</v>
      </c>
      <c r="CR554" s="51">
        <f t="shared" si="44"/>
        <v>0.005217105865</v>
      </c>
      <c r="CS554" s="51">
        <f t="shared" si="45"/>
        <v>0.9467710973</v>
      </c>
      <c r="CT554" s="51">
        <f t="shared" si="46"/>
        <v>0.01192025121</v>
      </c>
      <c r="CU554" s="51">
        <f t="shared" si="15"/>
        <v>1</v>
      </c>
      <c r="CV554" s="51">
        <f t="shared" si="47"/>
        <v>0.001017941345</v>
      </c>
      <c r="CW554" s="51">
        <f t="shared" si="48"/>
        <v>0.007582538506</v>
      </c>
      <c r="CX554" s="51">
        <f t="shared" si="49"/>
        <v>0.001633793209</v>
      </c>
      <c r="CY554" s="51">
        <f t="shared" si="50"/>
        <v>0.9897657269</v>
      </c>
      <c r="CZ554" s="51">
        <f t="shared" si="16"/>
        <v>1</v>
      </c>
      <c r="DA554" s="61"/>
      <c r="DB554" s="51">
        <f>(AQ554*Baseline!B$7 + AV554*Baseline!B$11 + BA554*Baseline!B$16 + BF554*Baseline!B$18)</f>
        <v>46432.57611</v>
      </c>
      <c r="DC554" s="51">
        <f>(AR554*Baseline!B$7 + AW554*Baseline!B$11 + BB554*Baseline!B$16 + BG554*Baseline!B$18)</f>
        <v>58981.32275</v>
      </c>
      <c r="DD554" s="51">
        <f>(AS554*Baseline!B$7 + AX554*Baseline!B$11 + BC554*Baseline!B$16 + BH554*Baseline!B$18)</f>
        <v>114762.3763</v>
      </c>
      <c r="DE554" s="51">
        <f>(AT554*Baseline!B$7 + AY554*Baseline!B$11 + BD554*Baseline!B$16 + BI554*Baseline!B$18)</f>
        <v>1259717.035</v>
      </c>
      <c r="DF554" s="51">
        <f t="shared" si="17"/>
        <v>1479893.31</v>
      </c>
      <c r="DG554" s="61"/>
      <c r="DH554" s="51">
        <f t="shared" si="51"/>
        <v>0.03137562404</v>
      </c>
      <c r="DI554" s="51">
        <f t="shared" si="52"/>
        <v>0.03985511817</v>
      </c>
      <c r="DJ554" s="51">
        <f t="shared" si="53"/>
        <v>0.07754773639</v>
      </c>
      <c r="DK554" s="51">
        <f t="shared" si="54"/>
        <v>0.8512215214</v>
      </c>
      <c r="DL554" s="51">
        <f t="shared" si="18"/>
        <v>1</v>
      </c>
      <c r="DM554" s="61"/>
      <c r="DN554" s="51">
        <f>DH554 / (Baseline!B$7/Baseline!B$17)</f>
        <v>3.349141498</v>
      </c>
      <c r="DO554" s="51">
        <f>DI554 / (Baseline!B$11/Baseline!B$17)</f>
        <v>0.9621216283</v>
      </c>
      <c r="DP554" s="51">
        <f>DJ554 / (Baseline!B$16/Baseline!B$17)</f>
        <v>1.198346882</v>
      </c>
      <c r="DQ554" s="51">
        <f>DK554 / (Baseline!B$18/Baseline!B$17)</f>
        <v>0.9623810776</v>
      </c>
      <c r="DR554" s="79"/>
      <c r="DS554" s="51">
        <f>(AU554*Baseline!B$34)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0.0248437565</v>
      </c>
      <c r="DT554" s="51">
        <f>(AZ554*Baseline!B$34) + (Baseline!D$88*(1-Baseline!D$89)*Baseline!B$35) + (Baseline!D$88*Baseline!D$89*((1-Baseline!D$90)*Baseline!B$40 + Baseline!D$90*Baseline!B$41))</f>
        <v>0.01009071492</v>
      </c>
      <c r="DU554" s="51">
        <f>(BE554*Baseline!B$34) + (Baseline!F$88*(1-Baseline!F$89)*Baseline!B$35) + (Baseline!F$88*Baseline!F$89*((1-Baseline!F$90)*Baseline!B$40 + Baseline!F$90*Baseline!B$41))</f>
        <v>0.01297553962</v>
      </c>
      <c r="DV554" s="51">
        <f>(BJ554*Baseline!B$34) + (Baseline!H$88*(1-Baseline!H$89)*Baseline!B$35) + (Baseline!H$88*Baseline!H$89*((1-Baseline!H$90)*Baseline!B$40 + Baseline!H$90*Baseline!B$41))</f>
        <v>0.009306409722</v>
      </c>
      <c r="DW554" s="51">
        <f>( DS554*Baseline!B$7 + DT554*Baseline!B$11 + DU554*Baseline!B$16 + DV554*Baseline!B$18 ) / Baseline!B$17</f>
        <v>0.009721894514</v>
      </c>
    </row>
    <row r="555">
      <c r="A555" s="4" t="s">
        <v>879</v>
      </c>
      <c r="B555" s="45">
        <f>MIN( MAX( NORMINV( MCrands!B555, (B$5+B$4)/2, (B$5-B$4)/3.29 ), 0 ), 1 )</f>
        <v>0.1725922541</v>
      </c>
      <c r="C555" s="45">
        <f>MAX( NORMINV( MCrands!C555, (C$5+C$4)/2, (C$5-C$4)/3.29 ), 0 )</f>
        <v>2.591274557</v>
      </c>
      <c r="D555" s="41"/>
      <c r="E555" s="43">
        <f>Baseline!B$33 * (C555 * Baseline!B$66*Baseline!B$66/Baseline!B$73 + Baseline!B$52*Baseline!B$52/Baseline!B$74 + Baseline!B$53*Baseline!B$53/Baseline!B$75 + Baseline!B$54*Baseline!B$54/Baseline!B$76)</f>
        <v>0.0000183875303</v>
      </c>
      <c r="F555" s="43">
        <f>Baseline!B$33 * (C555 * Baseline!B$66*Baseline!B$57/Baseline!B$73 + Baseline!B$52*Baseline!B$67/Baseline!B$74 + Baseline!B$53*Baseline!B$55/Baseline!B$75 + Baseline!B$54*Baseline!B$56/Baseline!B$76)</f>
        <v>0.0000001997711622</v>
      </c>
      <c r="G555" s="45">
        <f>Baseline!B$33 * (C555 * Baseline!B$66*Baseline!B$58/Baseline!B$73 + Baseline!B$52*Baseline!B$59/Baseline!B$74 + Baseline!B$53*Baseline!B$68/Baseline!B$75 + Baseline!B$54*Baseline!B$60/Baseline!B$76)</f>
        <v>0.000000168366799</v>
      </c>
      <c r="H555" s="43">
        <f>Baseline!B$33 * (C555 * Baseline!B$66*Baseline!B$61/Baseline!B$73 + Baseline!B$52*Baseline!B$62/Baseline!B$74 + Baseline!B$53*Baseline!B$63/Baseline!B$75 + Baseline!B$54*Baseline!B$69/Baseline!B$76)</f>
        <v>0.000000003374743596</v>
      </c>
      <c r="I555" s="43">
        <f>Baseline!B$33 * (C555 * Baseline!B$57*Baseline!B$66/Baseline!B$73 + Baseline!B$67*Baseline!B$52/Baseline!B$74 + Baseline!B$55*Baseline!B$53/Baseline!B$75 + Baseline!B$56*Baseline!B$54/Baseline!B$76)</f>
        <v>0.0000001997711622</v>
      </c>
      <c r="J555" s="45">
        <f>Baseline!B$33 * (C555 * Baseline!B$57*Baseline!B$57/Baseline!B$73 + Baseline!B$67*Baseline!B$67/Baseline!B$74 + Baseline!B$55*Baseline!B$55/Baseline!B$75 + Baseline!B$56*Baseline!B$56/Baseline!B$76)</f>
        <v>0.000001763813785</v>
      </c>
      <c r="K555" s="43">
        <f>Baseline!B$33 * (C555 * Baseline!B$57*Baseline!B$58/Baseline!B$73 + Baseline!B$67*Baseline!B$59/Baseline!B$74 + Baseline!B$55*Baseline!B$68/Baseline!B$75 + Baseline!B$56*Baseline!B$60/Baseline!B$76)</f>
        <v>0.00000001374187241</v>
      </c>
      <c r="L555" s="45">
        <f>Baseline!B$33 * (C555 * Baseline!B$57*Baseline!B$61/Baseline!B$73 + Baseline!B$67*Baseline!B$62/Baseline!B$74 + Baseline!B$55*Baseline!B$63/Baseline!B$75 + Baseline!B$56*Baseline!B$69/Baseline!B$76)</f>
        <v>0.00000001439284712</v>
      </c>
      <c r="M555" s="43">
        <f>Baseline!B$33 * (C555 * Baseline!B$58*Baseline!B$66/Baseline!B$73 + Baseline!B$59*Baseline!B$52/Baseline!B$74 + Baseline!B$68*Baseline!B$53/Baseline!B$75 + Baseline!B$60*Baseline!B$54/Baseline!B$76)</f>
        <v>0.000000168366799</v>
      </c>
      <c r="N555" s="45">
        <f>Baseline!B$33 * (C555 * Baseline!B$58*Baseline!B$57/Baseline!B$73 + Baseline!B$59*Baseline!B$67/Baseline!B$74 + Baseline!B$68*Baseline!B$55/Baseline!B$75 + Baseline!B$60*Baseline!B$56/Baseline!B$76)</f>
        <v>0.00000001374187241</v>
      </c>
      <c r="O555" s="45">
        <f>Baseline!B$33 * (C555 * Baseline!B$58*Baseline!B$58/Baseline!B$73 + Baseline!B$59*Baseline!B$59/Baseline!B$74 + Baseline!B$68*Baseline!B$68/Baseline!B$75 + Baseline!B$60*Baseline!B$60/Baseline!B$76)</f>
        <v>0.000001324390156</v>
      </c>
      <c r="P555" s="43">
        <f>Baseline!B$33 * (C555 * Baseline!B$58*Baseline!B$61/Baseline!B$73 + Baseline!B$59*Baseline!B$62/Baseline!B$74 + Baseline!B$68*Baseline!B$63/Baseline!B$75 + Baseline!B$60*Baseline!B$69/Baseline!B$76)</f>
        <v>0.000000001646930156</v>
      </c>
      <c r="Q555" s="43">
        <f>Baseline!B$33 * (C555 * Baseline!B$61*Baseline!B$66/Baseline!B$73 + Baseline!B$62*Baseline!B$52/Baseline!B$74 + Baseline!B$63*Baseline!B$53/Baseline!B$75 + Baseline!B$69*Baseline!B$54/Baseline!B$76)</f>
        <v>0.000000003374743596</v>
      </c>
      <c r="R555" s="43">
        <f>Baseline!B$33 * (C555 * Baseline!B$61*Baseline!B$57/Baseline!B$73 + Baseline!B$62*Baseline!B$67/Baseline!B$74 + Baseline!B$63*Baseline!B$55/Baseline!B$75 + Baseline!B$69*Baseline!B$56/Baseline!B$76)</f>
        <v>0.00000001439284712</v>
      </c>
      <c r="S555" s="43">
        <f>Baseline!B$33 * (C555 * Baseline!B$61*Baseline!B$58/Baseline!B$73 + Baseline!B$62*Baseline!B$59/Baseline!B$74 + Baseline!B$63*Baseline!B$68/Baseline!B$75 + Baseline!B$69*Baseline!B$60/Baseline!B$76)</f>
        <v>0.000000001646930156</v>
      </c>
      <c r="T555" s="43">
        <f>Baseline!B$33 * (C555 * Baseline!B$61*Baseline!B$61/Baseline!B$73 + Baseline!B$62*Baseline!B$62/Baseline!B$74 + Baseline!B$63*Baseline!B$63/Baseline!B$75 + Baseline!B$69*Baseline!B$69/Baseline!B$76)</f>
        <v>0.00000009854654393</v>
      </c>
      <c r="U555" s="41"/>
      <c r="V555" s="43">
        <f>E555 * ( Baseline!B$87 * Baseline!B$7 )</f>
        <v>0.190844177</v>
      </c>
      <c r="W555" s="43">
        <f>F555 * ( Baseline!D$87 * Baseline!B$11 )</f>
        <v>0.003685097858</v>
      </c>
      <c r="X555" s="43">
        <f>G555 * ( Baseline!F$87 * Baseline!B$16 )</f>
        <v>0.005848182024</v>
      </c>
      <c r="Y555" s="43">
        <f>H555 * ( Baseline!H$87 * Baseline!B$18 )</f>
        <v>0.00118680778</v>
      </c>
      <c r="Z555" s="51">
        <f t="shared" si="1"/>
        <v>0.2015642646</v>
      </c>
      <c r="AA555" s="43">
        <f>I555 * ( Baseline!B$87 * Baseline!B$7 )</f>
        <v>0.002073424892</v>
      </c>
      <c r="AB555" s="45">
        <f>J555 * ( Baseline!D$87 * Baseline!B$11 )</f>
        <v>0.03253635975</v>
      </c>
      <c r="AC555" s="45">
        <f>K555 * ( Baseline!F$87 * Baseline!B$16 )</f>
        <v>0.0004773207766</v>
      </c>
      <c r="AD555" s="45">
        <f>L555 * ( Baseline!F$87 * Baseline!B$16 )</f>
        <v>0.0004999322331</v>
      </c>
      <c r="AE555" s="51">
        <f t="shared" si="2"/>
        <v>0.03558703765</v>
      </c>
      <c r="AF555" s="51">
        <f>M555 * ( Baseline!B$87 * Baseline!B$7 )</f>
        <v>0.001747479006</v>
      </c>
      <c r="AG555" s="51">
        <f>N555 * ( Baseline!D$87 * Baseline!B$11 )</f>
        <v>0.0002534907644</v>
      </c>
      <c r="AH555" s="51">
        <f>O555 * ( Baseline!F$87 * Baseline!B$16 )</f>
        <v>0.04600238735</v>
      </c>
      <c r="AI555" s="51">
        <f>P555 * ( Baseline!H$87 * Baseline!B$18 )</f>
        <v>0.0005791816378</v>
      </c>
      <c r="AJ555" s="51">
        <f t="shared" si="3"/>
        <v>0.04858253876</v>
      </c>
      <c r="AK555" s="51">
        <f>Q555 * ( Baseline!B$87 * Baseline!B$7 )</f>
        <v>0.00003502646379</v>
      </c>
      <c r="AL555" s="51">
        <f>R555 * ( Baseline!D$87 * Baseline!B$11 )</f>
        <v>0.0002654990316</v>
      </c>
      <c r="AM555" s="51">
        <f>S555 * ( Baseline!F$87 * Baseline!B$16 )</f>
        <v>0.00005720574005</v>
      </c>
      <c r="AN555" s="51">
        <f>T555 * ( Baseline!H$87 * Baseline!B$18 )</f>
        <v>0.03465620475</v>
      </c>
      <c r="AO555" s="51">
        <f t="shared" si="4"/>
        <v>0.03501393599</v>
      </c>
      <c r="AP555" s="61"/>
      <c r="AQ555" s="51">
        <f>V555 * ( (1-Baseline!B$88-Baseline!B$87) + (1-B555)*Baseline!B$88 )</f>
        <v>0.1574450898</v>
      </c>
      <c r="AR555" s="51">
        <f>W555 * ( (1-Baseline!B$88-Baseline!B$87) + (1-B555)*Baseline!B$88 )</f>
        <v>0.003040179546</v>
      </c>
      <c r="AS555" s="51">
        <f>X555 * ( (1-Baseline!B$88-Baseline!B$87) + (1-B555)*Baseline!B$88 )</f>
        <v>0.004824708612</v>
      </c>
      <c r="AT555" s="51">
        <f>Y555 * ( (1-Baseline!B$88-Baseline!B$87) + (1-B555)*Baseline!B$88 )</f>
        <v>0.0009791079852</v>
      </c>
      <c r="AU555" s="51">
        <f t="shared" si="5"/>
        <v>0.166289086</v>
      </c>
      <c r="AV555" s="51">
        <f>AA555 * ( (1-Baseline!D$88-Baseline!D$87) + (1-B555)*Baseline!D$88 )</f>
        <v>0.001895270151</v>
      </c>
      <c r="AW555" s="51">
        <f>AB555 * ( (1-Baseline!D$88-Baseline!D$87) + (1-B555)*Baseline!D$88 )</f>
        <v>0.0297407404</v>
      </c>
      <c r="AX555" s="51">
        <f>AC555 * ( (1-Baseline!D$88-Baseline!D$87) + (1-B555)*Baseline!D$88 )</f>
        <v>0.000436307977</v>
      </c>
      <c r="AY555" s="51">
        <f>AD555 * ( (1-Baseline!D$88-Baseline!D$87) + (1-B555)*Baseline!D$88 )</f>
        <v>0.0004569765909</v>
      </c>
      <c r="AZ555" s="51">
        <f t="shared" si="6"/>
        <v>0.03252929511</v>
      </c>
      <c r="BA555" s="51">
        <f>AF555 * ( (1-Baseline!F$88-Baseline!F$87) + (1-Baseline!B$36)*Baseline!F$88 )</f>
        <v>0.001257541812</v>
      </c>
      <c r="BB555" s="51">
        <f>AG555 * ( (1-Baseline!F$88-Baseline!F$87) + (1-Baseline!B$36)*Baseline!F$88 )</f>
        <v>0.0001824200658</v>
      </c>
      <c r="BC555" s="51">
        <f>AH555 * ( (1-Baseline!F$88-Baseline!F$87) + (1-Baseline!B$36)*Baseline!F$88 )</f>
        <v>0.03310479001</v>
      </c>
      <c r="BD555" s="51">
        <f>AI555 * ( (1-Baseline!F$88-Baseline!F$87) + (1-Baseline!B$36)*Baseline!F$88 )</f>
        <v>0.0004167976404</v>
      </c>
      <c r="BE555" s="51">
        <f t="shared" si="7"/>
        <v>0.03496154953</v>
      </c>
      <c r="BF555" s="51">
        <f>AK555 * ( (1-Baseline!H$88-Baseline!H$87) + (1-Baseline!B$36)*Baseline!H$88 )</f>
        <v>0.00002775216779</v>
      </c>
      <c r="BG555" s="51">
        <f>AL555 * ( (1-Baseline!H$88-Baseline!H$87) + (1-Baseline!B$36)*Baseline!H$88 )</f>
        <v>0.0002103601927</v>
      </c>
      <c r="BH555" s="51">
        <f>AM555 * ( (1-Baseline!H$88-Baseline!H$87) + (1-Baseline!B$36)*Baseline!H$88 )</f>
        <v>0.00004532525196</v>
      </c>
      <c r="BI555" s="51">
        <f>AN555 * ( (1-Baseline!H$88-Baseline!H$87) + (1-Baseline!B$36)*Baseline!H$88 )</f>
        <v>0.02745880415</v>
      </c>
      <c r="BJ555" s="51">
        <f t="shared" si="8"/>
        <v>0.02774224176</v>
      </c>
      <c r="BK555" s="61"/>
      <c r="BL555" s="51">
        <f t="shared" si="19"/>
        <v>0.9468155346</v>
      </c>
      <c r="BM555" s="51">
        <f t="shared" si="20"/>
        <v>0.01828249598</v>
      </c>
      <c r="BN555" s="51">
        <f t="shared" si="21"/>
        <v>0.02901398239</v>
      </c>
      <c r="BO555" s="51">
        <f t="shared" si="22"/>
        <v>0.005887987052</v>
      </c>
      <c r="BP555" s="51">
        <f t="shared" si="9"/>
        <v>1</v>
      </c>
      <c r="BQ555" s="51">
        <f t="shared" si="23"/>
        <v>0.05826348662</v>
      </c>
      <c r="BR555" s="51">
        <f t="shared" si="24"/>
        <v>0.9142755873</v>
      </c>
      <c r="BS555" s="51">
        <f t="shared" si="25"/>
        <v>0.01341277072</v>
      </c>
      <c r="BT555" s="51">
        <f t="shared" si="26"/>
        <v>0.01404815534</v>
      </c>
      <c r="BU555" s="51">
        <f t="shared" si="10"/>
        <v>1</v>
      </c>
      <c r="BV555" s="51">
        <f t="shared" si="27"/>
        <v>0.03596928137</v>
      </c>
      <c r="BW555" s="51">
        <f t="shared" si="28"/>
        <v>0.005217734002</v>
      </c>
      <c r="BX555" s="51">
        <f t="shared" si="29"/>
        <v>0.9468913837</v>
      </c>
      <c r="BY555" s="51">
        <f t="shared" si="30"/>
        <v>0.0119216009</v>
      </c>
      <c r="BZ555" s="51">
        <f t="shared" si="11"/>
        <v>1</v>
      </c>
      <c r="CA555" s="51">
        <f t="shared" si="31"/>
        <v>0.001000357795</v>
      </c>
      <c r="CB555" s="51">
        <f t="shared" si="32"/>
        <v>0.007582667417</v>
      </c>
      <c r="CC555" s="51">
        <f t="shared" si="33"/>
        <v>0.001633799184</v>
      </c>
      <c r="CD555" s="51">
        <f t="shared" si="34"/>
        <v>0.9897831756</v>
      </c>
      <c r="CE555" s="51">
        <f t="shared" si="12"/>
        <v>1</v>
      </c>
      <c r="CF555" s="61"/>
      <c r="CG555" s="51">
        <f t="shared" si="35"/>
        <v>0.9468155346</v>
      </c>
      <c r="CH555" s="51">
        <f t="shared" si="36"/>
        <v>0.01828249598</v>
      </c>
      <c r="CI555" s="51">
        <f t="shared" si="37"/>
        <v>0.02901398239</v>
      </c>
      <c r="CJ555" s="51">
        <f t="shared" si="38"/>
        <v>0.005887987052</v>
      </c>
      <c r="CK555" s="51">
        <f t="shared" si="13"/>
        <v>1</v>
      </c>
      <c r="CL555" s="51">
        <f t="shared" si="39"/>
        <v>0.05826348662</v>
      </c>
      <c r="CM555" s="51">
        <f t="shared" si="40"/>
        <v>0.9142755873</v>
      </c>
      <c r="CN555" s="51">
        <f t="shared" si="41"/>
        <v>0.01341277072</v>
      </c>
      <c r="CO555" s="51">
        <f t="shared" si="42"/>
        <v>0.01404815534</v>
      </c>
      <c r="CP555" s="51">
        <f t="shared" si="14"/>
        <v>1</v>
      </c>
      <c r="CQ555" s="51">
        <f t="shared" si="43"/>
        <v>0.03596928137</v>
      </c>
      <c r="CR555" s="51">
        <f t="shared" si="44"/>
        <v>0.005217734002</v>
      </c>
      <c r="CS555" s="51">
        <f t="shared" si="45"/>
        <v>0.9468913837</v>
      </c>
      <c r="CT555" s="51">
        <f t="shared" si="46"/>
        <v>0.0119216009</v>
      </c>
      <c r="CU555" s="51">
        <f t="shared" si="15"/>
        <v>1</v>
      </c>
      <c r="CV555" s="51">
        <f t="shared" si="47"/>
        <v>0.001000357795</v>
      </c>
      <c r="CW555" s="51">
        <f t="shared" si="48"/>
        <v>0.007582667417</v>
      </c>
      <c r="CX555" s="51">
        <f t="shared" si="49"/>
        <v>0.001633799184</v>
      </c>
      <c r="CY555" s="51">
        <f t="shared" si="50"/>
        <v>0.9897831756</v>
      </c>
      <c r="CZ555" s="51">
        <f t="shared" si="16"/>
        <v>1</v>
      </c>
      <c r="DA555" s="61"/>
      <c r="DB555" s="51">
        <f>(AQ555*Baseline!B$7 + AV555*Baseline!B$11 + BA555*Baseline!B$16 + BF555*Baseline!B$18)</f>
        <v>85909.17616</v>
      </c>
      <c r="DC555" s="51">
        <f>(AR555*Baseline!B$7 + AW555*Baseline!B$11 + BB555*Baseline!B$16 + BG555*Baseline!B$18)</f>
        <v>75498.81762</v>
      </c>
      <c r="DD555" s="51">
        <f>(AS555*Baseline!B$7 + AX555*Baseline!B$11 + BC555*Baseline!B$16 + BH555*Baseline!B$18)</f>
        <v>116258.4864</v>
      </c>
      <c r="DE555" s="51">
        <f>(AT555*Baseline!B$7 + AY555*Baseline!B$11 + BD555*Baseline!B$16 + BI555*Baseline!B$18)</f>
        <v>1260212.278</v>
      </c>
      <c r="DF555" s="51">
        <f t="shared" si="17"/>
        <v>1537878.758</v>
      </c>
      <c r="DG555" s="61"/>
      <c r="DH555" s="51">
        <f t="shared" si="51"/>
        <v>0.05586212548</v>
      </c>
      <c r="DI555" s="51">
        <f t="shared" si="52"/>
        <v>0.04909282817</v>
      </c>
      <c r="DJ555" s="51">
        <f t="shared" si="53"/>
        <v>0.07559665273</v>
      </c>
      <c r="DK555" s="51">
        <f t="shared" si="54"/>
        <v>0.8194483936</v>
      </c>
      <c r="DL555" s="51">
        <f t="shared" si="18"/>
        <v>1</v>
      </c>
      <c r="DM555" s="61"/>
      <c r="DN555" s="51">
        <f>DH555 / (Baseline!B$7/Baseline!B$17)</f>
        <v>5.962914472</v>
      </c>
      <c r="DO555" s="51">
        <f>DI555 / (Baseline!B$11/Baseline!B$17)</f>
        <v>1.185124369</v>
      </c>
      <c r="DP555" s="51">
        <f>DJ555 / (Baseline!B$16/Baseline!B$17)</f>
        <v>1.168196743</v>
      </c>
      <c r="DQ555" s="51">
        <f>DK555 / (Baseline!B$18/Baseline!B$17)</f>
        <v>0.9264587517</v>
      </c>
      <c r="DR555" s="79"/>
      <c r="DS555" s="51">
        <f>(AU555*Baseline!B$34)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0.03747289415</v>
      </c>
      <c r="DT555" s="51">
        <f>(AZ555*Baseline!B$34) + (Baseline!D$88*(1-Baseline!D$89)*Baseline!B$35) + (Baseline!D$88*Baseline!D$89*((1-Baseline!D$90)*Baseline!B$40 + Baseline!D$90*Baseline!B$41))</f>
        <v>0.01129296227</v>
      </c>
      <c r="DU555" s="51">
        <f>(BE555*Baseline!B$34) + (Baseline!F$88*(1-Baseline!F$89)*Baseline!B$35) + (Baseline!F$88*Baseline!F$89*((1-Baseline!F$90)*Baseline!B$40 + Baseline!F$90*Baseline!B$41))</f>
        <v>0.01297487243</v>
      </c>
      <c r="DV555" s="51">
        <f>(BJ555*Baseline!B$34) + (Baseline!H$88*(1-Baseline!H$89)*Baseline!B$35) + (Baseline!H$88*Baseline!H$89*((1-Baseline!H$90)*Baseline!B$40 + Baseline!H$90*Baseline!B$41))</f>
        <v>0.009306336264</v>
      </c>
      <c r="DW555" s="51">
        <f>( DS555*Baseline!B$7 + DT555*Baseline!B$11 + DU555*Baseline!B$16 + DV555*Baseline!B$18 ) / Baseline!B$17</f>
        <v>0.009889901528</v>
      </c>
    </row>
    <row r="556">
      <c r="A556" s="4" t="s">
        <v>880</v>
      </c>
      <c r="B556" s="45">
        <f>MIN( MAX( NORMINV( MCrands!B556, (B$5+B$4)/2, (B$5-B$4)/3.29 ), 0 ), 1 )</f>
        <v>0.2881092677</v>
      </c>
      <c r="C556" s="45">
        <f>MAX( NORMINV( MCrands!C556, (C$5+C$4)/2, (C$5-C$4)/3.29 ), 0 )</f>
        <v>2.387258341</v>
      </c>
      <c r="D556" s="41"/>
      <c r="E556" s="43">
        <f>Baseline!B$33 * (C556 * Baseline!B$66*Baseline!B$66/Baseline!B$73 + Baseline!B$52*Baseline!B$52/Baseline!B$74 + Baseline!B$53*Baseline!B$53/Baseline!B$75 + Baseline!B$54*Baseline!B$54/Baseline!B$76)</f>
        <v>0.00001694309059</v>
      </c>
      <c r="F556" s="43">
        <f>Baseline!B$33 * (C556 * Baseline!B$66*Baseline!B$57/Baseline!B$73 + Baseline!B$52*Baseline!B$67/Baseline!B$74 + Baseline!B$53*Baseline!B$55/Baseline!B$75 + Baseline!B$54*Baseline!B$56/Baseline!B$76)</f>
        <v>0.0000001995430927</v>
      </c>
      <c r="G556" s="45">
        <f>Baseline!B$33 * (C556 * Baseline!B$66*Baseline!B$58/Baseline!B$73 + Baseline!B$52*Baseline!B$59/Baseline!B$74 + Baseline!B$53*Baseline!B$68/Baseline!B$75 + Baseline!B$54*Baseline!B$60/Baseline!B$76)</f>
        <v>0.0000001678061283</v>
      </c>
      <c r="H556" s="43">
        <f>Baseline!B$33 * (C556 * Baseline!B$66*Baseline!B$61/Baseline!B$73 + Baseline!B$52*Baseline!B$62/Baseline!B$74 + Baseline!B$53*Baseline!B$63/Baseline!B$75 + Baseline!B$54*Baseline!B$69/Baseline!B$76)</f>
        <v>0.000000003318676529</v>
      </c>
      <c r="I556" s="43">
        <f>Baseline!B$33 * (C556 * Baseline!B$57*Baseline!B$66/Baseline!B$73 + Baseline!B$67*Baseline!B$52/Baseline!B$74 + Baseline!B$55*Baseline!B$53/Baseline!B$75 + Baseline!B$56*Baseline!B$54/Baseline!B$76)</f>
        <v>0.0000001995430927</v>
      </c>
      <c r="J556" s="45">
        <f>Baseline!B$33 * (C556 * Baseline!B$57*Baseline!B$57/Baseline!B$73 + Baseline!B$67*Baseline!B$67/Baseline!B$74 + Baseline!B$55*Baseline!B$55/Baseline!B$75 + Baseline!B$56*Baseline!B$56/Baseline!B$76)</f>
        <v>0.000001763813749</v>
      </c>
      <c r="K556" s="43">
        <f>Baseline!B$33 * (C556 * Baseline!B$57*Baseline!B$58/Baseline!B$73 + Baseline!B$67*Baseline!B$59/Baseline!B$74 + Baseline!B$55*Baseline!B$68/Baseline!B$75 + Baseline!B$56*Baseline!B$60/Baseline!B$76)</f>
        <v>0.00000001374178389</v>
      </c>
      <c r="L556" s="45">
        <f>Baseline!B$33 * (C556 * Baseline!B$57*Baseline!B$61/Baseline!B$73 + Baseline!B$67*Baseline!B$62/Baseline!B$74 + Baseline!B$55*Baseline!B$63/Baseline!B$75 + Baseline!B$56*Baseline!B$69/Baseline!B$76)</f>
        <v>0.00000001439283826</v>
      </c>
      <c r="M556" s="43">
        <f>Baseline!B$33 * (C556 * Baseline!B$58*Baseline!B$66/Baseline!B$73 + Baseline!B$59*Baseline!B$52/Baseline!B$74 + Baseline!B$68*Baseline!B$53/Baseline!B$75 + Baseline!B$60*Baseline!B$54/Baseline!B$76)</f>
        <v>0.0000001678061283</v>
      </c>
      <c r="N556" s="45">
        <f>Baseline!B$33 * (C556 * Baseline!B$58*Baseline!B$57/Baseline!B$73 + Baseline!B$59*Baseline!B$67/Baseline!B$74 + Baseline!B$68*Baseline!B$55/Baseline!B$75 + Baseline!B$60*Baseline!B$56/Baseline!B$76)</f>
        <v>0.00000001374178389</v>
      </c>
      <c r="O556" s="45">
        <f>Baseline!B$33 * (C556 * Baseline!B$58*Baseline!B$58/Baseline!B$73 + Baseline!B$59*Baseline!B$59/Baseline!B$74 + Baseline!B$68*Baseline!B$68/Baseline!B$75 + Baseline!B$60*Baseline!B$60/Baseline!B$76)</f>
        <v>0.000001324389938</v>
      </c>
      <c r="P556" s="43">
        <f>Baseline!B$33 * (C556 * Baseline!B$58*Baseline!B$61/Baseline!B$73 + Baseline!B$59*Baseline!B$62/Baseline!B$74 + Baseline!B$68*Baseline!B$63/Baseline!B$75 + Baseline!B$60*Baseline!B$69/Baseline!B$76)</f>
        <v>0.000000001646908393</v>
      </c>
      <c r="Q556" s="43">
        <f>Baseline!B$33 * (C556 * Baseline!B$61*Baseline!B$66/Baseline!B$73 + Baseline!B$62*Baseline!B$52/Baseline!B$74 + Baseline!B$63*Baseline!B$53/Baseline!B$75 + Baseline!B$69*Baseline!B$54/Baseline!B$76)</f>
        <v>0.000000003318676529</v>
      </c>
      <c r="R556" s="43">
        <f>Baseline!B$33 * (C556 * Baseline!B$61*Baseline!B$57/Baseline!B$73 + Baseline!B$62*Baseline!B$67/Baseline!B$74 + Baseline!B$63*Baseline!B$55/Baseline!B$75 + Baseline!B$69*Baseline!B$56/Baseline!B$76)</f>
        <v>0.00000001439283826</v>
      </c>
      <c r="S556" s="43">
        <f>Baseline!B$33 * (C556 * Baseline!B$61*Baseline!B$58/Baseline!B$73 + Baseline!B$62*Baseline!B$59/Baseline!B$74 + Baseline!B$63*Baseline!B$68/Baseline!B$75 + Baseline!B$69*Baseline!B$60/Baseline!B$76)</f>
        <v>0.000000001646908393</v>
      </c>
      <c r="T556" s="43">
        <f>Baseline!B$33 * (C556 * Baseline!B$61*Baseline!B$61/Baseline!B$73 + Baseline!B$62*Baseline!B$62/Baseline!B$74 + Baseline!B$63*Baseline!B$63/Baseline!B$75 + Baseline!B$69*Baseline!B$69/Baseline!B$76)</f>
        <v>0.00000009854654175</v>
      </c>
      <c r="U556" s="41"/>
      <c r="V556" s="43">
        <f>E556 * ( Baseline!B$87 * Baseline!B$7 )</f>
        <v>0.1758523372</v>
      </c>
      <c r="W556" s="43">
        <f>F556 * ( Baseline!D$87 * Baseline!B$11 )</f>
        <v>0.003680890754</v>
      </c>
      <c r="X556" s="43">
        <f>G556 * ( Baseline!F$87 * Baseline!B$16 )</f>
        <v>0.005828707257</v>
      </c>
      <c r="Y556" s="43">
        <f>H556 * ( Baseline!H$87 * Baseline!B$18 )</f>
        <v>0.00116709048</v>
      </c>
      <c r="Z556" s="51">
        <f t="shared" si="1"/>
        <v>0.1865290257</v>
      </c>
      <c r="AA556" s="43">
        <f>I556 * ( Baseline!B$87 * Baseline!B$7 )</f>
        <v>0.00207105776</v>
      </c>
      <c r="AB556" s="45">
        <f>J556 * ( Baseline!D$87 * Baseline!B$11 )</f>
        <v>0.03253635909</v>
      </c>
      <c r="AC556" s="45">
        <f>K556 * ( Baseline!F$87 * Baseline!B$16 )</f>
        <v>0.0004773177016</v>
      </c>
      <c r="AD556" s="45">
        <f>L556 * ( Baseline!F$87 * Baseline!B$16 )</f>
        <v>0.0004999319256</v>
      </c>
      <c r="AE556" s="51">
        <f t="shared" si="2"/>
        <v>0.03558466648</v>
      </c>
      <c r="AF556" s="51">
        <f>M556 * ( Baseline!B$87 * Baseline!B$7 )</f>
        <v>0.001741659805</v>
      </c>
      <c r="AG556" s="51">
        <f>N556 * ( Baseline!D$87 * Baseline!B$11 )</f>
        <v>0.0002534891314</v>
      </c>
      <c r="AH556" s="51">
        <f>O556 * ( Baseline!F$87 * Baseline!B$16 )</f>
        <v>0.04600237979</v>
      </c>
      <c r="AI556" s="51">
        <f>P556 * ( Baseline!H$87 * Baseline!B$18 )</f>
        <v>0.0005791739844</v>
      </c>
      <c r="AJ556" s="51">
        <f t="shared" si="3"/>
        <v>0.04857670271</v>
      </c>
      <c r="AK556" s="51">
        <f>Q556 * ( Baseline!B$87 * Baseline!B$7 )</f>
        <v>0.00003444454369</v>
      </c>
      <c r="AL556" s="51">
        <f>R556 * ( Baseline!D$87 * Baseline!B$11 )</f>
        <v>0.0002654988683</v>
      </c>
      <c r="AM556" s="51">
        <f>S556 * ( Baseline!F$87 * Baseline!B$16 )</f>
        <v>0.00005720498413</v>
      </c>
      <c r="AN556" s="51">
        <f>T556 * ( Baseline!H$87 * Baseline!B$18 )</f>
        <v>0.03465620399</v>
      </c>
      <c r="AO556" s="51">
        <f t="shared" si="4"/>
        <v>0.03501335238</v>
      </c>
      <c r="AP556" s="61"/>
      <c r="AQ556" s="51">
        <f>V556 * ( (1-Baseline!B$88-Baseline!B$87) + (1-B556)*Baseline!B$88 )</f>
        <v>0.1269975248</v>
      </c>
      <c r="AR556" s="51">
        <f>W556 * ( (1-Baseline!B$88-Baseline!B$87) + (1-B556)*Baseline!B$88 )</f>
        <v>0.002658275813</v>
      </c>
      <c r="AS556" s="51">
        <f>X556 * ( (1-Baseline!B$88-Baseline!B$87) + (1-B556)*Baseline!B$88 )</f>
        <v>0.004209391846</v>
      </c>
      <c r="AT556" s="51">
        <f>Y556 * ( (1-Baseline!B$88-Baseline!B$87) + (1-B556)*Baseline!B$88 )</f>
        <v>0.0008428526146</v>
      </c>
      <c r="AU556" s="51">
        <f t="shared" si="5"/>
        <v>0.1347080451</v>
      </c>
      <c r="AV556" s="51">
        <f>AA556 * ( (1-Baseline!D$88-Baseline!D$87) + (1-B556)*Baseline!D$88 )</f>
        <v>0.00178592581</v>
      </c>
      <c r="AW556" s="51">
        <f>AB556 * ( (1-Baseline!D$88-Baseline!D$87) + (1-B556)*Baseline!D$88 )</f>
        <v>0.02805693043</v>
      </c>
      <c r="AX556" s="51">
        <f>AC556 * ( (1-Baseline!D$88-Baseline!D$87) + (1-B556)*Baseline!D$88 )</f>
        <v>0.0004116032009</v>
      </c>
      <c r="AY556" s="51">
        <f>AD556 * ( (1-Baseline!D$88-Baseline!D$87) + (1-B556)*Baseline!D$88 )</f>
        <v>0.0004311040218</v>
      </c>
      <c r="AZ556" s="51">
        <f t="shared" si="6"/>
        <v>0.03068556346</v>
      </c>
      <c r="BA556" s="51">
        <f>AF556 * ( (1-Baseline!F$88-Baseline!F$87) + (1-Baseline!B$36)*Baseline!F$88 )</f>
        <v>0.001253354129</v>
      </c>
      <c r="BB556" s="51">
        <f>AG556 * ( (1-Baseline!F$88-Baseline!F$87) + (1-Baseline!B$36)*Baseline!F$88 )</f>
        <v>0.0001824188906</v>
      </c>
      <c r="BC556" s="51">
        <f>AH556 * ( (1-Baseline!F$88-Baseline!F$87) + (1-Baseline!B$36)*Baseline!F$88 )</f>
        <v>0.03310478457</v>
      </c>
      <c r="BD556" s="51">
        <f>AI556 * ( (1-Baseline!F$88-Baseline!F$87) + (1-Baseline!B$36)*Baseline!F$88 )</f>
        <v>0.0004167921327</v>
      </c>
      <c r="BE556" s="51">
        <f t="shared" si="7"/>
        <v>0.03495734973</v>
      </c>
      <c r="BF556" s="51">
        <f>AK556 * ( (1-Baseline!H$88-Baseline!H$87) + (1-Baseline!B$36)*Baseline!H$88 )</f>
        <v>0.00002729110086</v>
      </c>
      <c r="BG556" s="51">
        <f>AL556 * ( (1-Baseline!H$88-Baseline!H$87) + (1-Baseline!B$36)*Baseline!H$88 )</f>
        <v>0.0002103600633</v>
      </c>
      <c r="BH556" s="51">
        <f>AM556 * ( (1-Baseline!H$88-Baseline!H$87) + (1-Baseline!B$36)*Baseline!H$88 )</f>
        <v>0.00004532465302</v>
      </c>
      <c r="BI556" s="51">
        <f>AN556 * ( (1-Baseline!H$88-Baseline!H$87) + (1-Baseline!B$36)*Baseline!H$88 )</f>
        <v>0.02745880354</v>
      </c>
      <c r="BJ556" s="51">
        <f t="shared" si="8"/>
        <v>0.02774177936</v>
      </c>
      <c r="BK556" s="61"/>
      <c r="BL556" s="51">
        <f t="shared" si="19"/>
        <v>0.9427612488</v>
      </c>
      <c r="BM556" s="51">
        <f t="shared" si="20"/>
        <v>0.01973360843</v>
      </c>
      <c r="BN556" s="51">
        <f t="shared" si="21"/>
        <v>0.03124825873</v>
      </c>
      <c r="BO556" s="51">
        <f t="shared" si="22"/>
        <v>0.00625688402</v>
      </c>
      <c r="BP556" s="51">
        <f t="shared" si="9"/>
        <v>1</v>
      </c>
      <c r="BQ556" s="51">
        <f t="shared" si="23"/>
        <v>0.05820084786</v>
      </c>
      <c r="BR556" s="51">
        <f t="shared" si="24"/>
        <v>0.9143364913</v>
      </c>
      <c r="BS556" s="51">
        <f t="shared" si="25"/>
        <v>0.01341357806</v>
      </c>
      <c r="BT556" s="51">
        <f t="shared" si="26"/>
        <v>0.0140490828</v>
      </c>
      <c r="BU556" s="51">
        <f t="shared" si="10"/>
        <v>1</v>
      </c>
      <c r="BV556" s="51">
        <f t="shared" si="27"/>
        <v>0.03585380868</v>
      </c>
      <c r="BW556" s="51">
        <f t="shared" si="28"/>
        <v>0.005218327248</v>
      </c>
      <c r="BX556" s="51">
        <f t="shared" si="29"/>
        <v>0.9470049885</v>
      </c>
      <c r="BY556" s="51">
        <f t="shared" si="30"/>
        <v>0.01192287562</v>
      </c>
      <c r="BZ556" s="51">
        <f t="shared" si="11"/>
        <v>1</v>
      </c>
      <c r="CA556" s="51">
        <f t="shared" si="31"/>
        <v>0.0009837545207</v>
      </c>
      <c r="CB556" s="51">
        <f t="shared" si="32"/>
        <v>0.007582789141</v>
      </c>
      <c r="CC556" s="51">
        <f t="shared" si="33"/>
        <v>0.001633804827</v>
      </c>
      <c r="CD556" s="51">
        <f t="shared" si="34"/>
        <v>0.9897996515</v>
      </c>
      <c r="CE556" s="51">
        <f t="shared" si="12"/>
        <v>1</v>
      </c>
      <c r="CF556" s="61"/>
      <c r="CG556" s="51">
        <f t="shared" si="35"/>
        <v>0.9427612488</v>
      </c>
      <c r="CH556" s="51">
        <f t="shared" si="36"/>
        <v>0.01973360843</v>
      </c>
      <c r="CI556" s="51">
        <f t="shared" si="37"/>
        <v>0.03124825873</v>
      </c>
      <c r="CJ556" s="51">
        <f t="shared" si="38"/>
        <v>0.00625688402</v>
      </c>
      <c r="CK556" s="51">
        <f t="shared" si="13"/>
        <v>1</v>
      </c>
      <c r="CL556" s="51">
        <f t="shared" si="39"/>
        <v>0.05820084786</v>
      </c>
      <c r="CM556" s="51">
        <f t="shared" si="40"/>
        <v>0.9143364913</v>
      </c>
      <c r="CN556" s="51">
        <f t="shared" si="41"/>
        <v>0.01341357806</v>
      </c>
      <c r="CO556" s="51">
        <f t="shared" si="42"/>
        <v>0.0140490828</v>
      </c>
      <c r="CP556" s="51">
        <f t="shared" si="14"/>
        <v>1</v>
      </c>
      <c r="CQ556" s="51">
        <f t="shared" si="43"/>
        <v>0.03585380868</v>
      </c>
      <c r="CR556" s="51">
        <f t="shared" si="44"/>
        <v>0.005218327248</v>
      </c>
      <c r="CS556" s="51">
        <f t="shared" si="45"/>
        <v>0.9470049885</v>
      </c>
      <c r="CT556" s="51">
        <f t="shared" si="46"/>
        <v>0.01192287562</v>
      </c>
      <c r="CU556" s="51">
        <f t="shared" si="15"/>
        <v>1</v>
      </c>
      <c r="CV556" s="51">
        <f t="shared" si="47"/>
        <v>0.0009837545207</v>
      </c>
      <c r="CW556" s="51">
        <f t="shared" si="48"/>
        <v>0.007582789141</v>
      </c>
      <c r="CX556" s="51">
        <f t="shared" si="49"/>
        <v>0.001633804827</v>
      </c>
      <c r="CY556" s="51">
        <f t="shared" si="50"/>
        <v>0.9897996515</v>
      </c>
      <c r="CZ556" s="51">
        <f t="shared" si="16"/>
        <v>1</v>
      </c>
      <c r="DA556" s="61"/>
      <c r="DB556" s="51">
        <f>(AQ556*Baseline!B$7 + AV556*Baseline!B$11 + BA556*Baseline!B$16 + BF556*Baseline!B$18)</f>
        <v>70872.47012</v>
      </c>
      <c r="DC556" s="51">
        <f>(AR556*Baseline!B$7 + AW556*Baseline!B$11 + BB556*Baseline!B$16 + BG556*Baseline!B$18)</f>
        <v>71702.56305</v>
      </c>
      <c r="DD556" s="51">
        <f>(AS556*Baseline!B$7 + AX556*Baseline!B$11 + BC556*Baseline!B$16 + BH556*Baseline!B$18)</f>
        <v>115907.0314</v>
      </c>
      <c r="DE556" s="51">
        <f>(AT556*Baseline!B$7 + AY556*Baseline!B$11 + BD556*Baseline!B$16 + BI556*Baseline!B$18)</f>
        <v>1260090.663</v>
      </c>
      <c r="DF556" s="51">
        <f t="shared" si="17"/>
        <v>1518572.727</v>
      </c>
      <c r="DG556" s="61"/>
      <c r="DH556" s="51">
        <f t="shared" si="51"/>
        <v>0.0466704484</v>
      </c>
      <c r="DI556" s="51">
        <f t="shared" si="52"/>
        <v>0.04721707545</v>
      </c>
      <c r="DJ556" s="51">
        <f t="shared" si="53"/>
        <v>0.07632629595</v>
      </c>
      <c r="DK556" s="51">
        <f t="shared" si="54"/>
        <v>0.8297861802</v>
      </c>
      <c r="DL556" s="51">
        <f t="shared" si="18"/>
        <v>1</v>
      </c>
      <c r="DM556" s="61"/>
      <c r="DN556" s="51">
        <f>DH556 / (Baseline!B$7/Baseline!B$17)</f>
        <v>4.981763401</v>
      </c>
      <c r="DO556" s="51">
        <f>DI556 / (Baseline!B$11/Baseline!B$17)</f>
        <v>1.139842801</v>
      </c>
      <c r="DP556" s="51">
        <f>DJ556 / (Baseline!B$16/Baseline!B$17)</f>
        <v>1.179471936</v>
      </c>
      <c r="DQ556" s="51">
        <f>DK556 / (Baseline!B$18/Baseline!B$17)</f>
        <v>0.938146532</v>
      </c>
      <c r="DR556" s="79"/>
      <c r="DS556" s="51">
        <f>(AU556*Baseline!B$34)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0.03273573801</v>
      </c>
      <c r="DT556" s="51">
        <f>(AZ556*Baseline!B$34) + (Baseline!D$88*(1-Baseline!D$89)*Baseline!B$35) + (Baseline!D$88*Baseline!D$89*((1-Baseline!D$90)*Baseline!B$40 + Baseline!D$90*Baseline!B$41))</f>
        <v>0.01101640252</v>
      </c>
      <c r="DU556" s="51">
        <f>(BE556*Baseline!B$34) + (Baseline!F$88*(1-Baseline!F$89)*Baseline!B$35) + (Baseline!F$88*Baseline!F$89*((1-Baseline!F$90)*Baseline!B$40 + Baseline!F$90*Baseline!B$41))</f>
        <v>0.01297424246</v>
      </c>
      <c r="DV556" s="51">
        <f>(BJ556*Baseline!B$34) + (Baseline!H$88*(1-Baseline!H$89)*Baseline!B$35) + (Baseline!H$88*Baseline!H$89*((1-Baseline!H$90)*Baseline!B$40 + Baseline!H$90*Baseline!B$41))</f>
        <v>0.009306266904</v>
      </c>
      <c r="DW556" s="51">
        <f>( DS556*Baseline!B$7 + DT556*Baseline!B$11 + DU556*Baseline!B$16 + DV556*Baseline!B$18 ) / Baseline!B$17</f>
        <v>0.009833964242</v>
      </c>
    </row>
    <row r="557">
      <c r="A557" s="4" t="s">
        <v>881</v>
      </c>
      <c r="B557" s="45">
        <f>MIN( MAX( NORMINV( MCrands!B557, (B$5+B$4)/2, (B$5-B$4)/3.29 ), 0 ), 1 )</f>
        <v>0.2774027793</v>
      </c>
      <c r="C557" s="45">
        <f>MAX( NORMINV( MCrands!C557, (C$5+C$4)/2, (C$5-C$4)/3.29 ), 0 )</f>
        <v>2.724057269</v>
      </c>
      <c r="D557" s="41"/>
      <c r="E557" s="43">
        <f>Baseline!B$33 * (C557 * Baseline!B$66*Baseline!B$66/Baseline!B$73 + Baseline!B$52*Baseline!B$52/Baseline!B$74 + Baseline!B$53*Baseline!B$53/Baseline!B$75 + Baseline!B$54*Baseline!B$54/Baseline!B$76)</f>
        <v>0.00001932763509</v>
      </c>
      <c r="F557" s="43">
        <f>Baseline!B$33 * (C557 * Baseline!B$66*Baseline!B$57/Baseline!B$73 + Baseline!B$52*Baseline!B$67/Baseline!B$74 + Baseline!B$53*Baseline!B$55/Baseline!B$75 + Baseline!B$54*Baseline!B$56/Baseline!B$76)</f>
        <v>0.0000001999195998</v>
      </c>
      <c r="G557" s="45">
        <f>Baseline!B$33 * (C557 * Baseline!B$66*Baseline!B$58/Baseline!B$73 + Baseline!B$52*Baseline!B$59/Baseline!B$74 + Baseline!B$53*Baseline!B$68/Baseline!B$75 + Baseline!B$54*Baseline!B$60/Baseline!B$76)</f>
        <v>0.0000001687317081</v>
      </c>
      <c r="H557" s="43">
        <f>Baseline!B$33 * (C557 * Baseline!B$66*Baseline!B$61/Baseline!B$73 + Baseline!B$52*Baseline!B$62/Baseline!B$74 + Baseline!B$53*Baseline!B$63/Baseline!B$75 + Baseline!B$54*Baseline!B$69/Baseline!B$76)</f>
        <v>0.000000003411234506</v>
      </c>
      <c r="I557" s="43">
        <f>Baseline!B$33 * (C557 * Baseline!B$57*Baseline!B$66/Baseline!B$73 + Baseline!B$67*Baseline!B$52/Baseline!B$74 + Baseline!B$55*Baseline!B$53/Baseline!B$75 + Baseline!B$56*Baseline!B$54/Baseline!B$76)</f>
        <v>0.0000001999195998</v>
      </c>
      <c r="J557" s="45">
        <f>Baseline!B$33 * (C557 * Baseline!B$57*Baseline!B$57/Baseline!B$73 + Baseline!B$67*Baseline!B$67/Baseline!B$74 + Baseline!B$55*Baseline!B$55/Baseline!B$75 + Baseline!B$56*Baseline!B$56/Baseline!B$76)</f>
        <v>0.000001763813808</v>
      </c>
      <c r="K557" s="43">
        <f>Baseline!B$33 * (C557 * Baseline!B$57*Baseline!B$58/Baseline!B$73 + Baseline!B$67*Baseline!B$59/Baseline!B$74 + Baseline!B$55*Baseline!B$68/Baseline!B$75 + Baseline!B$56*Baseline!B$60/Baseline!B$76)</f>
        <v>0.00000001374193003</v>
      </c>
      <c r="L557" s="45">
        <f>Baseline!B$33 * (C557 * Baseline!B$57*Baseline!B$61/Baseline!B$73 + Baseline!B$67*Baseline!B$62/Baseline!B$74 + Baseline!B$55*Baseline!B$63/Baseline!B$75 + Baseline!B$56*Baseline!B$69/Baseline!B$76)</f>
        <v>0.00000001439285288</v>
      </c>
      <c r="M557" s="43">
        <f>Baseline!B$33 * (C557 * Baseline!B$58*Baseline!B$66/Baseline!B$73 + Baseline!B$59*Baseline!B$52/Baseline!B$74 + Baseline!B$68*Baseline!B$53/Baseline!B$75 + Baseline!B$60*Baseline!B$54/Baseline!B$76)</f>
        <v>0.0000001687317081</v>
      </c>
      <c r="N557" s="45">
        <f>Baseline!B$33 * (C557 * Baseline!B$58*Baseline!B$57/Baseline!B$73 + Baseline!B$59*Baseline!B$67/Baseline!B$74 + Baseline!B$68*Baseline!B$55/Baseline!B$75 + Baseline!B$60*Baseline!B$56/Baseline!B$76)</f>
        <v>0.00000001374193003</v>
      </c>
      <c r="O557" s="45">
        <f>Baseline!B$33 * (C557 * Baseline!B$58*Baseline!B$58/Baseline!B$73 + Baseline!B$59*Baseline!B$59/Baseline!B$74 + Baseline!B$68*Baseline!B$68/Baseline!B$75 + Baseline!B$60*Baseline!B$60/Baseline!B$76)</f>
        <v>0.000001324390298</v>
      </c>
      <c r="P557" s="43">
        <f>Baseline!B$33 * (C557 * Baseline!B$58*Baseline!B$61/Baseline!B$73 + Baseline!B$59*Baseline!B$62/Baseline!B$74 + Baseline!B$68*Baseline!B$63/Baseline!B$75 + Baseline!B$60*Baseline!B$69/Baseline!B$76)</f>
        <v>0.000000001646944321</v>
      </c>
      <c r="Q557" s="43">
        <f>Baseline!B$33 * (C557 * Baseline!B$61*Baseline!B$66/Baseline!B$73 + Baseline!B$62*Baseline!B$52/Baseline!B$74 + Baseline!B$63*Baseline!B$53/Baseline!B$75 + Baseline!B$69*Baseline!B$54/Baseline!B$76)</f>
        <v>0.000000003411234506</v>
      </c>
      <c r="R557" s="43">
        <f>Baseline!B$33 * (C557 * Baseline!B$61*Baseline!B$57/Baseline!B$73 + Baseline!B$62*Baseline!B$67/Baseline!B$74 + Baseline!B$63*Baseline!B$55/Baseline!B$75 + Baseline!B$69*Baseline!B$56/Baseline!B$76)</f>
        <v>0.00000001439285288</v>
      </c>
      <c r="S557" s="43">
        <f>Baseline!B$33 * (C557 * Baseline!B$61*Baseline!B$58/Baseline!B$73 + Baseline!B$62*Baseline!B$59/Baseline!B$74 + Baseline!B$63*Baseline!B$68/Baseline!B$75 + Baseline!B$69*Baseline!B$60/Baseline!B$76)</f>
        <v>0.000000001646944321</v>
      </c>
      <c r="T557" s="43">
        <f>Baseline!B$33 * (C557 * Baseline!B$61*Baseline!B$61/Baseline!B$73 + Baseline!B$62*Baseline!B$62/Baseline!B$74 + Baseline!B$63*Baseline!B$63/Baseline!B$75 + Baseline!B$69*Baseline!B$69/Baseline!B$76)</f>
        <v>0.00000009854654534</v>
      </c>
      <c r="U557" s="41"/>
      <c r="V557" s="43">
        <f>E557 * ( Baseline!B$87 * Baseline!B$7 )</f>
        <v>0.2006015246</v>
      </c>
      <c r="W557" s="43">
        <f>F557 * ( Baseline!D$87 * Baseline!B$11 )</f>
        <v>0.003687836027</v>
      </c>
      <c r="X557" s="43">
        <f>G557 * ( Baseline!F$87 * Baseline!B$16 )</f>
        <v>0.005860857058</v>
      </c>
      <c r="Y557" s="43">
        <f>H557 * ( Baseline!H$87 * Baseline!B$18 )</f>
        <v>0.001199640665</v>
      </c>
      <c r="Z557" s="51">
        <f t="shared" si="1"/>
        <v>0.2113498583</v>
      </c>
      <c r="AA557" s="43">
        <f>I557 * ( Baseline!B$87 * Baseline!B$7 )</f>
        <v>0.002074965526</v>
      </c>
      <c r="AB557" s="45">
        <f>J557 * ( Baseline!D$87 * Baseline!B$11 )</f>
        <v>0.03253636019</v>
      </c>
      <c r="AC557" s="45">
        <f>K557 * ( Baseline!F$87 * Baseline!B$16 )</f>
        <v>0.0004773227779</v>
      </c>
      <c r="AD557" s="45">
        <f>L557 * ( Baseline!F$87 * Baseline!B$16 )</f>
        <v>0.0004999324333</v>
      </c>
      <c r="AE557" s="51">
        <f t="shared" si="2"/>
        <v>0.03558858092</v>
      </c>
      <c r="AF557" s="51">
        <f>M557 * ( Baseline!B$87 * Baseline!B$7 )</f>
        <v>0.001751266398</v>
      </c>
      <c r="AG557" s="51">
        <f>N557 * ( Baseline!D$87 * Baseline!B$11 )</f>
        <v>0.0002534918272</v>
      </c>
      <c r="AH557" s="51">
        <f>O557 * ( Baseline!F$87 * Baseline!B$16 )</f>
        <v>0.04600239227</v>
      </c>
      <c r="AI557" s="51">
        <f>P557 * ( Baseline!H$87 * Baseline!B$18 )</f>
        <v>0.000579186619</v>
      </c>
      <c r="AJ557" s="51">
        <f t="shared" si="3"/>
        <v>0.04858633711</v>
      </c>
      <c r="AK557" s="51">
        <f>Q557 * ( Baseline!B$87 * Baseline!B$7 )</f>
        <v>0.00003540520294</v>
      </c>
      <c r="AL557" s="51">
        <f>R557 * ( Baseline!D$87 * Baseline!B$11 )</f>
        <v>0.0002654991378</v>
      </c>
      <c r="AM557" s="51">
        <f>S557 * ( Baseline!F$87 * Baseline!B$16 )</f>
        <v>0.00005720623205</v>
      </c>
      <c r="AN557" s="51">
        <f>T557 * ( Baseline!H$87 * Baseline!B$18 )</f>
        <v>0.03465620525</v>
      </c>
      <c r="AO557" s="51">
        <f t="shared" si="4"/>
        <v>0.03501431582</v>
      </c>
      <c r="AP557" s="61"/>
      <c r="AQ557" s="51">
        <f>V557 * ( (1-Baseline!B$88-Baseline!B$87) + (1-B557)*Baseline!B$88 )</f>
        <v>0.1467824477</v>
      </c>
      <c r="AR557" s="51">
        <f>W557 * ( (1-Baseline!B$88-Baseline!B$87) + (1-B557)*Baseline!B$88 )</f>
        <v>0.002698432128</v>
      </c>
      <c r="AS557" s="51">
        <f>X557 * ( (1-Baseline!B$88-Baseline!B$87) + (1-B557)*Baseline!B$88 )</f>
        <v>0.004288456664</v>
      </c>
      <c r="AT557" s="51">
        <f>Y557 * ( (1-Baseline!B$88-Baseline!B$87) + (1-B557)*Baseline!B$88 )</f>
        <v>0.0008777909021</v>
      </c>
      <c r="AU557" s="51">
        <f t="shared" si="5"/>
        <v>0.1546471274</v>
      </c>
      <c r="AV557" s="51">
        <f>AA557 * ( (1-Baseline!D$88-Baseline!D$87) + (1-B557)*Baseline!D$88 )</f>
        <v>0.001799248163</v>
      </c>
      <c r="AW557" s="51">
        <f>AB557 * ( (1-Baseline!D$88-Baseline!D$87) + (1-B557)*Baseline!D$88 )</f>
        <v>0.02821299225</v>
      </c>
      <c r="AX557" s="51">
        <f>AC557 * ( (1-Baseline!D$88-Baseline!D$87) + (1-B557)*Baseline!D$88 )</f>
        <v>0.0004138970603</v>
      </c>
      <c r="AY557" s="51">
        <f>AD557 * ( (1-Baseline!D$88-Baseline!D$87) + (1-B557)*Baseline!D$88 )</f>
        <v>0.0004335023888</v>
      </c>
      <c r="AZ557" s="51">
        <f t="shared" si="6"/>
        <v>0.03085963986</v>
      </c>
      <c r="BA557" s="51">
        <f>AF557 * ( (1-Baseline!F$88-Baseline!F$87) + (1-Baseline!B$36)*Baseline!F$88 )</f>
        <v>0.00126026734</v>
      </c>
      <c r="BB557" s="51">
        <f>AG557 * ( (1-Baseline!F$88-Baseline!F$87) + (1-Baseline!B$36)*Baseline!F$88 )</f>
        <v>0.0001824208306</v>
      </c>
      <c r="BC557" s="51">
        <f>AH557 * ( (1-Baseline!F$88-Baseline!F$87) + (1-Baseline!B$36)*Baseline!F$88 )</f>
        <v>0.03310479355</v>
      </c>
      <c r="BD557" s="51">
        <f>AI557 * ( (1-Baseline!F$88-Baseline!F$87) + (1-Baseline!B$36)*Baseline!F$88 )</f>
        <v>0.000416801225</v>
      </c>
      <c r="BE557" s="51">
        <f t="shared" si="7"/>
        <v>0.03496428295</v>
      </c>
      <c r="BF557" s="51">
        <f>AK557 * ( (1-Baseline!H$88-Baseline!H$87) + (1-Baseline!B$36)*Baseline!H$88 )</f>
        <v>0.00002805225039</v>
      </c>
      <c r="BG557" s="51">
        <f>AL557 * ( (1-Baseline!H$88-Baseline!H$87) + (1-Baseline!B$36)*Baseline!H$88 )</f>
        <v>0.0002103602769</v>
      </c>
      <c r="BH557" s="51">
        <f>AM557 * ( (1-Baseline!H$88-Baseline!H$87) + (1-Baseline!B$36)*Baseline!H$88 )</f>
        <v>0.00004532564177</v>
      </c>
      <c r="BI557" s="51">
        <f>AN557 * ( (1-Baseline!H$88-Baseline!H$87) + (1-Baseline!B$36)*Baseline!H$88 )</f>
        <v>0.02745880454</v>
      </c>
      <c r="BJ557" s="51">
        <f t="shared" si="8"/>
        <v>0.02774254271</v>
      </c>
      <c r="BK557" s="61"/>
      <c r="BL557" s="51">
        <f t="shared" si="19"/>
        <v>0.9491443532</v>
      </c>
      <c r="BM557" s="51">
        <f t="shared" si="20"/>
        <v>0.0174489638</v>
      </c>
      <c r="BN557" s="51">
        <f t="shared" si="21"/>
        <v>0.02773059374</v>
      </c>
      <c r="BO557" s="51">
        <f t="shared" si="22"/>
        <v>0.005676089279</v>
      </c>
      <c r="BP557" s="51">
        <f t="shared" si="9"/>
        <v>1</v>
      </c>
      <c r="BQ557" s="51">
        <f t="shared" si="23"/>
        <v>0.05830425019</v>
      </c>
      <c r="BR557" s="51">
        <f t="shared" si="24"/>
        <v>0.9142359527</v>
      </c>
      <c r="BS557" s="51">
        <f t="shared" si="25"/>
        <v>0.01341224532</v>
      </c>
      <c r="BT557" s="51">
        <f t="shared" si="26"/>
        <v>0.01404755178</v>
      </c>
      <c r="BU557" s="51">
        <f t="shared" si="10"/>
        <v>1</v>
      </c>
      <c r="BV557" s="51">
        <f t="shared" si="27"/>
        <v>0.03604442117</v>
      </c>
      <c r="BW557" s="51">
        <f t="shared" si="28"/>
        <v>0.005217347969</v>
      </c>
      <c r="BX557" s="51">
        <f t="shared" si="29"/>
        <v>0.9468174594</v>
      </c>
      <c r="BY557" s="51">
        <f t="shared" si="30"/>
        <v>0.01192077142</v>
      </c>
      <c r="BZ557" s="51">
        <f t="shared" si="11"/>
        <v>1</v>
      </c>
      <c r="CA557" s="51">
        <f t="shared" si="31"/>
        <v>0.001011163637</v>
      </c>
      <c r="CB557" s="51">
        <f t="shared" si="32"/>
        <v>0.007582588196</v>
      </c>
      <c r="CC557" s="51">
        <f t="shared" si="33"/>
        <v>0.001633795512</v>
      </c>
      <c r="CD557" s="51">
        <f t="shared" si="34"/>
        <v>0.9897724527</v>
      </c>
      <c r="CE557" s="51">
        <f t="shared" si="12"/>
        <v>1</v>
      </c>
      <c r="CF557" s="61"/>
      <c r="CG557" s="51">
        <f t="shared" si="35"/>
        <v>0.9491443532</v>
      </c>
      <c r="CH557" s="51">
        <f t="shared" si="36"/>
        <v>0.0174489638</v>
      </c>
      <c r="CI557" s="51">
        <f t="shared" si="37"/>
        <v>0.02773059374</v>
      </c>
      <c r="CJ557" s="51">
        <f t="shared" si="38"/>
        <v>0.005676089279</v>
      </c>
      <c r="CK557" s="51">
        <f t="shared" si="13"/>
        <v>1</v>
      </c>
      <c r="CL557" s="51">
        <f t="shared" si="39"/>
        <v>0.05830425019</v>
      </c>
      <c r="CM557" s="51">
        <f t="shared" si="40"/>
        <v>0.9142359527</v>
      </c>
      <c r="CN557" s="51">
        <f t="shared" si="41"/>
        <v>0.01341224532</v>
      </c>
      <c r="CO557" s="51">
        <f t="shared" si="42"/>
        <v>0.01404755178</v>
      </c>
      <c r="CP557" s="51">
        <f t="shared" si="14"/>
        <v>1</v>
      </c>
      <c r="CQ557" s="51">
        <f t="shared" si="43"/>
        <v>0.03604442117</v>
      </c>
      <c r="CR557" s="51">
        <f t="shared" si="44"/>
        <v>0.005217347969</v>
      </c>
      <c r="CS557" s="51">
        <f t="shared" si="45"/>
        <v>0.9468174594</v>
      </c>
      <c r="CT557" s="51">
        <f t="shared" si="46"/>
        <v>0.01192077142</v>
      </c>
      <c r="CU557" s="51">
        <f t="shared" si="15"/>
        <v>1</v>
      </c>
      <c r="CV557" s="51">
        <f t="shared" si="47"/>
        <v>0.001011163637</v>
      </c>
      <c r="CW557" s="51">
        <f t="shared" si="48"/>
        <v>0.007582588196</v>
      </c>
      <c r="CX557" s="51">
        <f t="shared" si="49"/>
        <v>0.001633795512</v>
      </c>
      <c r="CY557" s="51">
        <f t="shared" si="50"/>
        <v>0.9897724527</v>
      </c>
      <c r="CZ557" s="51">
        <f t="shared" si="16"/>
        <v>1</v>
      </c>
      <c r="DA557" s="61"/>
      <c r="DB557" s="51">
        <f>(AQ557*Baseline!B$7 + AV557*Baseline!B$11 + BA557*Baseline!B$16 + BF557*Baseline!B$18)</f>
        <v>80554.74248</v>
      </c>
      <c r="DC557" s="51">
        <f>(AR557*Baseline!B$7 + AW557*Baseline!B$11 + BB557*Baseline!B$16 + BG557*Baseline!B$18)</f>
        <v>72056.73813</v>
      </c>
      <c r="DD557" s="51">
        <f>(AS557*Baseline!B$7 + AX557*Baseline!B$11 + BC557*Baseline!B$16 + BH557*Baseline!B$18)</f>
        <v>115950.3725</v>
      </c>
      <c r="DE557" s="51">
        <f>(AT557*Baseline!B$7 + AY557*Baseline!B$11 + BD557*Baseline!B$16 + BI557*Baseline!B$18)</f>
        <v>1260112.828</v>
      </c>
      <c r="DF557" s="51">
        <f t="shared" si="17"/>
        <v>1528674.681</v>
      </c>
      <c r="DG557" s="61"/>
      <c r="DH557" s="51">
        <f t="shared" si="51"/>
        <v>0.05269580473</v>
      </c>
      <c r="DI557" s="51">
        <f t="shared" si="52"/>
        <v>0.04713673815</v>
      </c>
      <c r="DJ557" s="51">
        <f t="shared" si="53"/>
        <v>0.07585026035</v>
      </c>
      <c r="DK557" s="51">
        <f t="shared" si="54"/>
        <v>0.8243171968</v>
      </c>
      <c r="DL557" s="51">
        <f t="shared" si="18"/>
        <v>1</v>
      </c>
      <c r="DM557" s="61"/>
      <c r="DN557" s="51">
        <f>DH557 / (Baseline!B$7/Baseline!B$17)</f>
        <v>5.624930558</v>
      </c>
      <c r="DO557" s="51">
        <f>DI557 / (Baseline!B$11/Baseline!B$17)</f>
        <v>1.13790342</v>
      </c>
      <c r="DP557" s="51">
        <f>DJ557 / (Baseline!B$16/Baseline!B$17)</f>
        <v>1.172115747</v>
      </c>
      <c r="DQ557" s="51">
        <f>DK557 / (Baseline!B$18/Baseline!B$17)</f>
        <v>0.9319633635</v>
      </c>
      <c r="DR557" s="79"/>
      <c r="DS557" s="51">
        <f>(AU557*Baseline!B$34)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0.03572660037</v>
      </c>
      <c r="DT557" s="51">
        <f>(AZ557*Baseline!B$34) + (Baseline!D$88*(1-Baseline!D$89)*Baseline!B$35) + (Baseline!D$88*Baseline!D$89*((1-Baseline!D$90)*Baseline!B$40 + Baseline!D$90*Baseline!B$41))</f>
        <v>0.01104251398</v>
      </c>
      <c r="DU557" s="51">
        <f>(BE557*Baseline!B$34) + (Baseline!F$88*(1-Baseline!F$89)*Baseline!B$35) + (Baseline!F$88*Baseline!F$89*((1-Baseline!F$90)*Baseline!B$40 + Baseline!F$90*Baseline!B$41))</f>
        <v>0.01297528244</v>
      </c>
      <c r="DV557" s="51">
        <f>(BJ557*Baseline!B$34) + (Baseline!H$88*(1-Baseline!H$89)*Baseline!B$35) + (Baseline!H$88*Baseline!H$89*((1-Baseline!H$90)*Baseline!B$40 + Baseline!H$90*Baseline!B$41))</f>
        <v>0.009306381407</v>
      </c>
      <c r="DW557" s="51">
        <f>( DS557*Baseline!B$7 + DT557*Baseline!B$11 + DU557*Baseline!B$16 + DV557*Baseline!B$18 ) / Baseline!B$17</f>
        <v>0.009863233637</v>
      </c>
    </row>
    <row r="558">
      <c r="A558" s="4" t="s">
        <v>882</v>
      </c>
      <c r="B558" s="45">
        <f>MIN( MAX( NORMINV( MCrands!B558, (B$5+B$4)/2, (B$5-B$4)/3.29 ), 0 ), 1 )</f>
        <v>0.6951464973</v>
      </c>
      <c r="C558" s="45">
        <f>MAX( NORMINV( MCrands!C558, (C$5+C$4)/2, (C$5-C$4)/3.29 ), 0 )</f>
        <v>2.354594044</v>
      </c>
      <c r="D558" s="41"/>
      <c r="E558" s="43">
        <f>Baseline!B$33 * (C558 * Baseline!B$66*Baseline!B$66/Baseline!B$73 + Baseline!B$52*Baseline!B$52/Baseline!B$74 + Baseline!B$53*Baseline!B$53/Baseline!B$75 + Baseline!B$54*Baseline!B$54/Baseline!B$76)</f>
        <v>0.00001671182658</v>
      </c>
      <c r="F558" s="43">
        <f>Baseline!B$33 * (C558 * Baseline!B$66*Baseline!B$57/Baseline!B$73 + Baseline!B$52*Baseline!B$67/Baseline!B$74 + Baseline!B$53*Baseline!B$55/Baseline!B$75 + Baseline!B$54*Baseline!B$56/Baseline!B$76)</f>
        <v>0.0000001995065774</v>
      </c>
      <c r="G558" s="45">
        <f>Baseline!B$33 * (C558 * Baseline!B$66*Baseline!B$58/Baseline!B$73 + Baseline!B$52*Baseline!B$59/Baseline!B$74 + Baseline!B$53*Baseline!B$68/Baseline!B$75 + Baseline!B$54*Baseline!B$60/Baseline!B$76)</f>
        <v>0.0000001677163613</v>
      </c>
      <c r="H558" s="43">
        <f>Baseline!B$33 * (C558 * Baseline!B$66*Baseline!B$61/Baseline!B$73 + Baseline!B$52*Baseline!B$62/Baseline!B$74 + Baseline!B$53*Baseline!B$63/Baseline!B$75 + Baseline!B$54*Baseline!B$69/Baseline!B$76)</f>
        <v>0.000000003309699834</v>
      </c>
      <c r="I558" s="43">
        <f>Baseline!B$33 * (C558 * Baseline!B$57*Baseline!B$66/Baseline!B$73 + Baseline!B$67*Baseline!B$52/Baseline!B$74 + Baseline!B$55*Baseline!B$53/Baseline!B$75 + Baseline!B$56*Baseline!B$54/Baseline!B$76)</f>
        <v>0.0000001995065774</v>
      </c>
      <c r="J558" s="45">
        <f>Baseline!B$33 * (C558 * Baseline!B$57*Baseline!B$57/Baseline!B$73 + Baseline!B$67*Baseline!B$67/Baseline!B$74 + Baseline!B$55*Baseline!B$55/Baseline!B$75 + Baseline!B$56*Baseline!B$56/Baseline!B$76)</f>
        <v>0.000001763813743</v>
      </c>
      <c r="K558" s="43">
        <f>Baseline!B$33 * (C558 * Baseline!B$57*Baseline!B$58/Baseline!B$73 + Baseline!B$67*Baseline!B$59/Baseline!B$74 + Baseline!B$55*Baseline!B$68/Baseline!B$75 + Baseline!B$56*Baseline!B$60/Baseline!B$76)</f>
        <v>0.00000001374176971</v>
      </c>
      <c r="L558" s="45">
        <f>Baseline!B$33 * (C558 * Baseline!B$57*Baseline!B$61/Baseline!B$73 + Baseline!B$67*Baseline!B$62/Baseline!B$74 + Baseline!B$55*Baseline!B$63/Baseline!B$75 + Baseline!B$56*Baseline!B$69/Baseline!B$76)</f>
        <v>0.00000001439283685</v>
      </c>
      <c r="M558" s="43">
        <f>Baseline!B$33 * (C558 * Baseline!B$58*Baseline!B$66/Baseline!B$73 + Baseline!B$59*Baseline!B$52/Baseline!B$74 + Baseline!B$68*Baseline!B$53/Baseline!B$75 + Baseline!B$60*Baseline!B$54/Baseline!B$76)</f>
        <v>0.0000001677163613</v>
      </c>
      <c r="N558" s="45">
        <f>Baseline!B$33 * (C558 * Baseline!B$58*Baseline!B$57/Baseline!B$73 + Baseline!B$59*Baseline!B$67/Baseline!B$74 + Baseline!B$68*Baseline!B$55/Baseline!B$75 + Baseline!B$60*Baseline!B$56/Baseline!B$76)</f>
        <v>0.00000001374176971</v>
      </c>
      <c r="O558" s="45">
        <f>Baseline!B$33 * (C558 * Baseline!B$58*Baseline!B$58/Baseline!B$73 + Baseline!B$59*Baseline!B$59/Baseline!B$74 + Baseline!B$68*Baseline!B$68/Baseline!B$75 + Baseline!B$60*Baseline!B$60/Baseline!B$76)</f>
        <v>0.000001324389903</v>
      </c>
      <c r="P558" s="43">
        <f>Baseline!B$33 * (C558 * Baseline!B$58*Baseline!B$61/Baseline!B$73 + Baseline!B$59*Baseline!B$62/Baseline!B$74 + Baseline!B$68*Baseline!B$63/Baseline!B$75 + Baseline!B$60*Baseline!B$69/Baseline!B$76)</f>
        <v>0.000000001646904909</v>
      </c>
      <c r="Q558" s="43">
        <f>Baseline!B$33 * (C558 * Baseline!B$61*Baseline!B$66/Baseline!B$73 + Baseline!B$62*Baseline!B$52/Baseline!B$74 + Baseline!B$63*Baseline!B$53/Baseline!B$75 + Baseline!B$69*Baseline!B$54/Baseline!B$76)</f>
        <v>0.000000003309699834</v>
      </c>
      <c r="R558" s="43">
        <f>Baseline!B$33 * (C558 * Baseline!B$61*Baseline!B$57/Baseline!B$73 + Baseline!B$62*Baseline!B$67/Baseline!B$74 + Baseline!B$63*Baseline!B$55/Baseline!B$75 + Baseline!B$69*Baseline!B$56/Baseline!B$76)</f>
        <v>0.00000001439283685</v>
      </c>
      <c r="S558" s="43">
        <f>Baseline!B$33 * (C558 * Baseline!B$61*Baseline!B$58/Baseline!B$73 + Baseline!B$62*Baseline!B$59/Baseline!B$74 + Baseline!B$63*Baseline!B$68/Baseline!B$75 + Baseline!B$69*Baseline!B$60/Baseline!B$76)</f>
        <v>0.000000001646904909</v>
      </c>
      <c r="T558" s="43">
        <f>Baseline!B$33 * (C558 * Baseline!B$61*Baseline!B$61/Baseline!B$73 + Baseline!B$62*Baseline!B$62/Baseline!B$74 + Baseline!B$63*Baseline!B$63/Baseline!B$75 + Baseline!B$69*Baseline!B$69/Baseline!B$76)</f>
        <v>0.0000000985465414</v>
      </c>
      <c r="U558" s="41"/>
      <c r="V558" s="43">
        <f>E558 * ( Baseline!B$87 * Baseline!B$7 )</f>
        <v>0.1734520481</v>
      </c>
      <c r="W558" s="43">
        <f>F558 * ( Baseline!D$87 * Baseline!B$11 )</f>
        <v>0.003680217169</v>
      </c>
      <c r="X558" s="43">
        <f>G558 * ( Baseline!F$87 * Baseline!B$16 )</f>
        <v>0.005825589223</v>
      </c>
      <c r="Y558" s="43">
        <f>H558 * ( Baseline!H$87 * Baseline!B$18 )</f>
        <v>0.001163933615</v>
      </c>
      <c r="Z558" s="51">
        <f t="shared" si="1"/>
        <v>0.1841217881</v>
      </c>
      <c r="AA558" s="43">
        <f>I558 * ( Baseline!B$87 * Baseline!B$7 )</f>
        <v>0.002070678767</v>
      </c>
      <c r="AB558" s="45">
        <f>J558 * ( Baseline!D$87 * Baseline!B$11 )</f>
        <v>0.03253635898</v>
      </c>
      <c r="AC558" s="45">
        <f>K558 * ( Baseline!F$87 * Baseline!B$16 )</f>
        <v>0.0004773172093</v>
      </c>
      <c r="AD558" s="45">
        <f>L558 * ( Baseline!F$87 * Baseline!B$16 )</f>
        <v>0.0004999318764</v>
      </c>
      <c r="AE558" s="51">
        <f t="shared" si="2"/>
        <v>0.03558428683</v>
      </c>
      <c r="AF558" s="51">
        <f>M558 * ( Baseline!B$87 * Baseline!B$7 )</f>
        <v>0.001740728114</v>
      </c>
      <c r="AG558" s="51">
        <f>N558 * ( Baseline!D$87 * Baseline!B$11 )</f>
        <v>0.0002534888699</v>
      </c>
      <c r="AH558" s="51">
        <f>O558 * ( Baseline!F$87 * Baseline!B$16 )</f>
        <v>0.04600237858</v>
      </c>
      <c r="AI558" s="51">
        <f>P558 * ( Baseline!H$87 * Baseline!B$18 )</f>
        <v>0.000579172759</v>
      </c>
      <c r="AJ558" s="51">
        <f t="shared" si="3"/>
        <v>0.04857576832</v>
      </c>
      <c r="AK558" s="51">
        <f>Q558 * ( Baseline!B$87 * Baseline!B$7 )</f>
        <v>0.00003435137457</v>
      </c>
      <c r="AL558" s="51">
        <f>R558 * ( Baseline!D$87 * Baseline!B$11 )</f>
        <v>0.0002654988421</v>
      </c>
      <c r="AM558" s="51">
        <f>S558 * ( Baseline!F$87 * Baseline!B$16 )</f>
        <v>0.0000572048631</v>
      </c>
      <c r="AN558" s="51">
        <f>T558 * ( Baseline!H$87 * Baseline!B$18 )</f>
        <v>0.03465620386</v>
      </c>
      <c r="AO558" s="51">
        <f t="shared" si="4"/>
        <v>0.03501325894</v>
      </c>
      <c r="AP558" s="61"/>
      <c r="AQ558" s="51">
        <f>V558 * ( (1-Baseline!B$88-Baseline!B$87) + (1-B558)*Baseline!B$88 )</f>
        <v>0.06242879479</v>
      </c>
      <c r="AR558" s="51">
        <f>W558 * ( (1-Baseline!B$88-Baseline!B$87) + (1-B558)*Baseline!B$88 )</f>
        <v>0.001324582356</v>
      </c>
      <c r="AS558" s="51">
        <f>X558 * ( (1-Baseline!B$88-Baseline!B$87) + (1-B558)*Baseline!B$88 )</f>
        <v>0.002096743844</v>
      </c>
      <c r="AT558" s="51">
        <f>Y558 * ( (1-Baseline!B$88-Baseline!B$87) + (1-B558)*Baseline!B$88 )</f>
        <v>0.0004189225413</v>
      </c>
      <c r="AU558" s="51">
        <f t="shared" si="5"/>
        <v>0.06626904353</v>
      </c>
      <c r="AV558" s="51">
        <f>AA558 * ( (1-Baseline!D$88-Baseline!D$87) + (1-B558)*Baseline!D$88 )</f>
        <v>0.001408005175</v>
      </c>
      <c r="AW558" s="51">
        <f>AB558 * ( (1-Baseline!D$88-Baseline!D$87) + (1-B558)*Baseline!D$88 )</f>
        <v>0.02212383812</v>
      </c>
      <c r="AX558" s="51">
        <f>AC558 * ( (1-Baseline!D$88-Baseline!D$87) + (1-B558)*Baseline!D$88 )</f>
        <v>0.0003245627046</v>
      </c>
      <c r="AY558" s="51">
        <f>AD558 * ( (1-Baseline!D$88-Baseline!D$87) + (1-B558)*Baseline!D$88 )</f>
        <v>0.0003399400624</v>
      </c>
      <c r="AZ558" s="51">
        <f t="shared" si="6"/>
        <v>0.02419634606</v>
      </c>
      <c r="BA558" s="51">
        <f>AF558 * ( (1-Baseline!F$88-Baseline!F$87) + (1-Baseline!B$36)*Baseline!F$88 )</f>
        <v>0.001252683654</v>
      </c>
      <c r="BB558" s="51">
        <f>AG558 * ( (1-Baseline!F$88-Baseline!F$87) + (1-Baseline!B$36)*Baseline!F$88 )</f>
        <v>0.0001824187024</v>
      </c>
      <c r="BC558" s="51">
        <f>AH558 * ( (1-Baseline!F$88-Baseline!F$87) + (1-Baseline!B$36)*Baseline!F$88 )</f>
        <v>0.0331047837</v>
      </c>
      <c r="BD558" s="51">
        <f>AI558 * ( (1-Baseline!F$88-Baseline!F$87) + (1-Baseline!B$36)*Baseline!F$88 )</f>
        <v>0.0004167912509</v>
      </c>
      <c r="BE558" s="51">
        <f t="shared" si="7"/>
        <v>0.03495667731</v>
      </c>
      <c r="BF558" s="51">
        <f>AK558 * ( (1-Baseline!H$88-Baseline!H$87) + (1-Baseline!B$36)*Baseline!H$88 )</f>
        <v>0.0000272172811</v>
      </c>
      <c r="BG558" s="51">
        <f>AL558 * ( (1-Baseline!H$88-Baseline!H$87) + (1-Baseline!B$36)*Baseline!H$88 )</f>
        <v>0.0002103600426</v>
      </c>
      <c r="BH558" s="51">
        <f>AM558 * ( (1-Baseline!H$88-Baseline!H$87) + (1-Baseline!B$36)*Baseline!H$88 )</f>
        <v>0.00004532455713</v>
      </c>
      <c r="BI558" s="51">
        <f>AN558 * ( (1-Baseline!H$88-Baseline!H$87) + (1-Baseline!B$36)*Baseline!H$88 )</f>
        <v>0.02745880345</v>
      </c>
      <c r="BJ558" s="51">
        <f t="shared" si="8"/>
        <v>0.02774170533</v>
      </c>
      <c r="BK558" s="61"/>
      <c r="BL558" s="51">
        <f t="shared" si="19"/>
        <v>0.9420506388</v>
      </c>
      <c r="BM558" s="51">
        <f t="shared" si="20"/>
        <v>0.01998795041</v>
      </c>
      <c r="BN558" s="51">
        <f t="shared" si="21"/>
        <v>0.03163986882</v>
      </c>
      <c r="BO558" s="51">
        <f t="shared" si="22"/>
        <v>0.006321541991</v>
      </c>
      <c r="BP558" s="51">
        <f t="shared" si="9"/>
        <v>1</v>
      </c>
      <c r="BQ558" s="51">
        <f t="shared" si="23"/>
        <v>0.05819081821</v>
      </c>
      <c r="BR558" s="51">
        <f t="shared" si="24"/>
        <v>0.9143462432</v>
      </c>
      <c r="BS558" s="51">
        <f t="shared" si="25"/>
        <v>0.01341370733</v>
      </c>
      <c r="BT558" s="51">
        <f t="shared" si="26"/>
        <v>0.0140492313</v>
      </c>
      <c r="BU558" s="51">
        <f t="shared" si="10"/>
        <v>1</v>
      </c>
      <c r="BV558" s="51">
        <f t="shared" si="27"/>
        <v>0.03583531819</v>
      </c>
      <c r="BW558" s="51">
        <f t="shared" si="28"/>
        <v>0.005218422244</v>
      </c>
      <c r="BX558" s="51">
        <f t="shared" si="29"/>
        <v>0.9470231798</v>
      </c>
      <c r="BY558" s="51">
        <f t="shared" si="30"/>
        <v>0.01192307974</v>
      </c>
      <c r="BZ558" s="51">
        <f t="shared" si="11"/>
        <v>1</v>
      </c>
      <c r="CA558" s="51">
        <f t="shared" si="31"/>
        <v>0.0009810961793</v>
      </c>
      <c r="CB558" s="51">
        <f t="shared" si="32"/>
        <v>0.007582808631</v>
      </c>
      <c r="CC558" s="51">
        <f t="shared" si="33"/>
        <v>0.00163380573</v>
      </c>
      <c r="CD558" s="51">
        <f t="shared" si="34"/>
        <v>0.9898022895</v>
      </c>
      <c r="CE558" s="51">
        <f t="shared" si="12"/>
        <v>1</v>
      </c>
      <c r="CF558" s="61"/>
      <c r="CG558" s="51">
        <f t="shared" si="35"/>
        <v>0.9420506388</v>
      </c>
      <c r="CH558" s="51">
        <f t="shared" si="36"/>
        <v>0.01998795041</v>
      </c>
      <c r="CI558" s="51">
        <f t="shared" si="37"/>
        <v>0.03163986882</v>
      </c>
      <c r="CJ558" s="51">
        <f t="shared" si="38"/>
        <v>0.006321541991</v>
      </c>
      <c r="CK558" s="51">
        <f t="shared" si="13"/>
        <v>1</v>
      </c>
      <c r="CL558" s="51">
        <f t="shared" si="39"/>
        <v>0.05819081821</v>
      </c>
      <c r="CM558" s="51">
        <f t="shared" si="40"/>
        <v>0.9143462432</v>
      </c>
      <c r="CN558" s="51">
        <f t="shared" si="41"/>
        <v>0.01341370733</v>
      </c>
      <c r="CO558" s="51">
        <f t="shared" si="42"/>
        <v>0.0140492313</v>
      </c>
      <c r="CP558" s="51">
        <f t="shared" si="14"/>
        <v>1</v>
      </c>
      <c r="CQ558" s="51">
        <f t="shared" si="43"/>
        <v>0.03583531819</v>
      </c>
      <c r="CR558" s="51">
        <f t="shared" si="44"/>
        <v>0.005218422244</v>
      </c>
      <c r="CS558" s="51">
        <f t="shared" si="45"/>
        <v>0.9470231798</v>
      </c>
      <c r="CT558" s="51">
        <f t="shared" si="46"/>
        <v>0.01192307974</v>
      </c>
      <c r="CU558" s="51">
        <f t="shared" si="15"/>
        <v>1</v>
      </c>
      <c r="CV558" s="51">
        <f t="shared" si="47"/>
        <v>0.0009810961793</v>
      </c>
      <c r="CW558" s="51">
        <f t="shared" si="48"/>
        <v>0.007582808631</v>
      </c>
      <c r="CX558" s="51">
        <f t="shared" si="49"/>
        <v>0.00163380573</v>
      </c>
      <c r="CY558" s="51">
        <f t="shared" si="50"/>
        <v>0.9898022895</v>
      </c>
      <c r="CZ558" s="51">
        <f t="shared" si="16"/>
        <v>1</v>
      </c>
      <c r="DA558" s="61"/>
      <c r="DB558" s="51">
        <f>(AQ558*Baseline!B$7 + AV558*Baseline!B$11 + BA558*Baseline!B$16 + BF558*Baseline!B$18)</f>
        <v>38740.53836</v>
      </c>
      <c r="DC558" s="51">
        <f>(AR558*Baseline!B$7 + AW558*Baseline!B$11 + BB558*Baseline!B$16 + BG558*Baseline!B$18)</f>
        <v>58331.88329</v>
      </c>
      <c r="DD558" s="51">
        <f>(AS558*Baseline!B$7 + AX558*Baseline!B$11 + BC558*Baseline!B$16 + BH558*Baseline!B$18)</f>
        <v>114695.7268</v>
      </c>
      <c r="DE558" s="51">
        <f>(AT558*Baseline!B$7 + AY558*Baseline!B$11 + BD558*Baseline!B$16 + BI558*Baseline!B$18)</f>
        <v>1259689.543</v>
      </c>
      <c r="DF558" s="51">
        <f t="shared" si="17"/>
        <v>1471457.692</v>
      </c>
      <c r="DG558" s="61"/>
      <c r="DH558" s="51">
        <f t="shared" si="51"/>
        <v>0.02632800017</v>
      </c>
      <c r="DI558" s="51">
        <f t="shared" si="52"/>
        <v>0.03964224294</v>
      </c>
      <c r="DJ558" s="51">
        <f t="shared" si="53"/>
        <v>0.07794700957</v>
      </c>
      <c r="DK558" s="51">
        <f t="shared" si="54"/>
        <v>0.8560827473</v>
      </c>
      <c r="DL558" s="51">
        <f t="shared" si="18"/>
        <v>1</v>
      </c>
      <c r="DM558" s="61"/>
      <c r="DN558" s="51">
        <f>DH558 / (Baseline!B$7/Baseline!B$17)</f>
        <v>2.810340851</v>
      </c>
      <c r="DO558" s="51">
        <f>DI558 / (Baseline!B$11/Baseline!B$17)</f>
        <v>0.9569827183</v>
      </c>
      <c r="DP558" s="51">
        <f>DJ558 / (Baseline!B$16/Baseline!B$17)</f>
        <v>1.204516859</v>
      </c>
      <c r="DQ558" s="51">
        <f>DK558 / (Baseline!B$18/Baseline!B$17)</f>
        <v>0.9678771227</v>
      </c>
      <c r="DR558" s="79"/>
      <c r="DS558" s="51">
        <f>(AU558*Baseline!B$34)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0.02246988778</v>
      </c>
      <c r="DT558" s="51">
        <f>(AZ558*Baseline!B$34) + (Baseline!D$88*(1-Baseline!D$89)*Baseline!B$35) + (Baseline!D$88*Baseline!D$89*((1-Baseline!D$90)*Baseline!B$40 + Baseline!D$90*Baseline!B$41))</f>
        <v>0.01004301991</v>
      </c>
      <c r="DU558" s="51">
        <f>(BE558*Baseline!B$34) + (Baseline!F$88*(1-Baseline!F$89)*Baseline!B$35) + (Baseline!F$88*Baseline!F$89*((1-Baseline!F$90)*Baseline!B$40 + Baseline!F$90*Baseline!B$41))</f>
        <v>0.0129741416</v>
      </c>
      <c r="DV558" s="51">
        <f>(BJ558*Baseline!B$34) + (Baseline!H$88*(1-Baseline!H$89)*Baseline!B$35) + (Baseline!H$88*Baseline!H$89*((1-Baseline!H$90)*Baseline!B$40 + Baseline!H$90*Baseline!B$41))</f>
        <v>0.009306255799</v>
      </c>
      <c r="DW558" s="51">
        <f>( DS558*Baseline!B$7 + DT558*Baseline!B$11 + DU558*Baseline!B$16 + DV558*Baseline!B$18 ) / Baseline!B$17</f>
        <v>0.009697453156</v>
      </c>
    </row>
    <row r="559">
      <c r="A559" s="4" t="s">
        <v>883</v>
      </c>
      <c r="B559" s="45">
        <f>MIN( MAX( NORMINV( MCrands!B559, (B$5+B$4)/2, (B$5-B$4)/3.29 ), 0 ), 1 )</f>
        <v>0.7428741584</v>
      </c>
      <c r="C559" s="45">
        <f>MAX( NORMINV( MCrands!C559, (C$5+C$4)/2, (C$5-C$4)/3.29 ), 0 )</f>
        <v>2.47778792</v>
      </c>
      <c r="D559" s="41"/>
      <c r="E559" s="43">
        <f>Baseline!B$33 * (C559 * Baseline!B$66*Baseline!B$66/Baseline!B$73 + Baseline!B$52*Baseline!B$52/Baseline!B$74 + Baseline!B$53*Baseline!B$53/Baseline!B$75 + Baseline!B$54*Baseline!B$54/Baseline!B$76)</f>
        <v>0.00001758404218</v>
      </c>
      <c r="F559" s="43">
        <f>Baseline!B$33 * (C559 * Baseline!B$66*Baseline!B$57/Baseline!B$73 + Baseline!B$52*Baseline!B$67/Baseline!B$74 + Baseline!B$53*Baseline!B$55/Baseline!B$75 + Baseline!B$54*Baseline!B$56/Baseline!B$76)</f>
        <v>0.0000001996442956</v>
      </c>
      <c r="G559" s="45">
        <f>Baseline!B$33 * (C559 * Baseline!B$66*Baseline!B$58/Baseline!B$73 + Baseline!B$52*Baseline!B$59/Baseline!B$74 + Baseline!B$53*Baseline!B$68/Baseline!B$75 + Baseline!B$54*Baseline!B$60/Baseline!B$76)</f>
        <v>0.0000001680549187</v>
      </c>
      <c r="H559" s="43">
        <f>Baseline!B$33 * (C559 * Baseline!B$66*Baseline!B$61/Baseline!B$73 + Baseline!B$52*Baseline!B$62/Baseline!B$74 + Baseline!B$53*Baseline!B$63/Baseline!B$75 + Baseline!B$54*Baseline!B$69/Baseline!B$76)</f>
        <v>0.000000003343555571</v>
      </c>
      <c r="I559" s="43">
        <f>Baseline!B$33 * (C559 * Baseline!B$57*Baseline!B$66/Baseline!B$73 + Baseline!B$67*Baseline!B$52/Baseline!B$74 + Baseline!B$55*Baseline!B$53/Baseline!B$75 + Baseline!B$56*Baseline!B$54/Baseline!B$76)</f>
        <v>0.0000001996442956</v>
      </c>
      <c r="J559" s="45">
        <f>Baseline!B$33 * (C559 * Baseline!B$57*Baseline!B$57/Baseline!B$73 + Baseline!B$67*Baseline!B$67/Baseline!B$74 + Baseline!B$55*Baseline!B$55/Baseline!B$75 + Baseline!B$56*Baseline!B$56/Baseline!B$76)</f>
        <v>0.000001763813765</v>
      </c>
      <c r="K559" s="43">
        <f>Baseline!B$33 * (C559 * Baseline!B$57*Baseline!B$58/Baseline!B$73 + Baseline!B$67*Baseline!B$59/Baseline!B$74 + Baseline!B$55*Baseline!B$68/Baseline!B$75 + Baseline!B$56*Baseline!B$60/Baseline!B$76)</f>
        <v>0.00000001374182317</v>
      </c>
      <c r="L559" s="45">
        <f>Baseline!B$33 * (C559 * Baseline!B$57*Baseline!B$61/Baseline!B$73 + Baseline!B$67*Baseline!B$62/Baseline!B$74 + Baseline!B$55*Baseline!B$63/Baseline!B$75 + Baseline!B$56*Baseline!B$69/Baseline!B$76)</f>
        <v>0.00000001439284219</v>
      </c>
      <c r="M559" s="43">
        <f>Baseline!B$33 * (C559 * Baseline!B$58*Baseline!B$66/Baseline!B$73 + Baseline!B$59*Baseline!B$52/Baseline!B$74 + Baseline!B$68*Baseline!B$53/Baseline!B$75 + Baseline!B$60*Baseline!B$54/Baseline!B$76)</f>
        <v>0.0000001680549187</v>
      </c>
      <c r="N559" s="45">
        <f>Baseline!B$33 * (C559 * Baseline!B$58*Baseline!B$57/Baseline!B$73 + Baseline!B$59*Baseline!B$67/Baseline!B$74 + Baseline!B$68*Baseline!B$55/Baseline!B$75 + Baseline!B$60*Baseline!B$56/Baseline!B$76)</f>
        <v>0.00000001374182317</v>
      </c>
      <c r="O559" s="45">
        <f>Baseline!B$33 * (C559 * Baseline!B$58*Baseline!B$58/Baseline!B$73 + Baseline!B$59*Baseline!B$59/Baseline!B$74 + Baseline!B$68*Baseline!B$68/Baseline!B$75 + Baseline!B$60*Baseline!B$60/Baseline!B$76)</f>
        <v>0.000001324390035</v>
      </c>
      <c r="P559" s="43">
        <f>Baseline!B$33 * (C559 * Baseline!B$58*Baseline!B$61/Baseline!B$73 + Baseline!B$59*Baseline!B$62/Baseline!B$74 + Baseline!B$68*Baseline!B$63/Baseline!B$75 + Baseline!B$60*Baseline!B$69/Baseline!B$76)</f>
        <v>0.00000000164691805</v>
      </c>
      <c r="Q559" s="43">
        <f>Baseline!B$33 * (C559 * Baseline!B$61*Baseline!B$66/Baseline!B$73 + Baseline!B$62*Baseline!B$52/Baseline!B$74 + Baseline!B$63*Baseline!B$53/Baseline!B$75 + Baseline!B$69*Baseline!B$54/Baseline!B$76)</f>
        <v>0.000000003343555571</v>
      </c>
      <c r="R559" s="43">
        <f>Baseline!B$33 * (C559 * Baseline!B$61*Baseline!B$57/Baseline!B$73 + Baseline!B$62*Baseline!B$67/Baseline!B$74 + Baseline!B$63*Baseline!B$55/Baseline!B$75 + Baseline!B$69*Baseline!B$56/Baseline!B$76)</f>
        <v>0.00000001439284219</v>
      </c>
      <c r="S559" s="43">
        <f>Baseline!B$33 * (C559 * Baseline!B$61*Baseline!B$58/Baseline!B$73 + Baseline!B$62*Baseline!B$59/Baseline!B$74 + Baseline!B$63*Baseline!B$68/Baseline!B$75 + Baseline!B$69*Baseline!B$60/Baseline!B$76)</f>
        <v>0.00000000164691805</v>
      </c>
      <c r="T559" s="43">
        <f>Baseline!B$33 * (C559 * Baseline!B$61*Baseline!B$61/Baseline!B$73 + Baseline!B$62*Baseline!B$62/Baseline!B$74 + Baseline!B$63*Baseline!B$63/Baseline!B$75 + Baseline!B$69*Baseline!B$69/Baseline!B$76)</f>
        <v>0.00000009854654272</v>
      </c>
      <c r="U559" s="41"/>
      <c r="V559" s="43">
        <f>E559 * ( Baseline!B$87 * Baseline!B$7 )</f>
        <v>0.1825047738</v>
      </c>
      <c r="W559" s="43">
        <f>F559 * ( Baseline!D$87 * Baseline!B$11 )</f>
        <v>0.003682757602</v>
      </c>
      <c r="X559" s="43">
        <f>G559 * ( Baseline!F$87 * Baseline!B$16 )</f>
        <v>0.005837348935</v>
      </c>
      <c r="Y559" s="43">
        <f>H559 * ( Baseline!H$87 * Baseline!B$18 )</f>
        <v>0.001175839779</v>
      </c>
      <c r="Z559" s="51">
        <f t="shared" si="1"/>
        <v>0.1932007201</v>
      </c>
      <c r="AA559" s="43">
        <f>I559 * ( Baseline!B$87 * Baseline!B$7 )</f>
        <v>0.002072108144</v>
      </c>
      <c r="AB559" s="45">
        <f>J559 * ( Baseline!D$87 * Baseline!B$11 )</f>
        <v>0.03253635938</v>
      </c>
      <c r="AC559" s="45">
        <f>K559 * ( Baseline!F$87 * Baseline!B$16 )</f>
        <v>0.0004773190661</v>
      </c>
      <c r="AD559" s="45">
        <f>L559 * ( Baseline!F$87 * Baseline!B$16 )</f>
        <v>0.0004999320621</v>
      </c>
      <c r="AE559" s="51">
        <f t="shared" si="2"/>
        <v>0.03558571866</v>
      </c>
      <c r="AF559" s="51">
        <f>M559 * ( Baseline!B$87 * Baseline!B$7 )</f>
        <v>0.001744242001</v>
      </c>
      <c r="AG559" s="51">
        <f>N559 * ( Baseline!D$87 * Baseline!B$11 )</f>
        <v>0.000253489856</v>
      </c>
      <c r="AH559" s="51">
        <f>O559 * ( Baseline!F$87 * Baseline!B$16 )</f>
        <v>0.04600238315</v>
      </c>
      <c r="AI559" s="51">
        <f>P559 * ( Baseline!H$87 * Baseline!B$18 )</f>
        <v>0.0005791773805</v>
      </c>
      <c r="AJ559" s="51">
        <f t="shared" si="3"/>
        <v>0.04857929238</v>
      </c>
      <c r="AK559" s="51">
        <f>Q559 * ( Baseline!B$87 * Baseline!B$7 )</f>
        <v>0.00003470276327</v>
      </c>
      <c r="AL559" s="51">
        <f>R559 * ( Baseline!D$87 * Baseline!B$11 )</f>
        <v>0.0002654989407</v>
      </c>
      <c r="AM559" s="51">
        <f>S559 * ( Baseline!F$87 * Baseline!B$16 )</f>
        <v>0.00005720531956</v>
      </c>
      <c r="AN559" s="51">
        <f>T559 * ( Baseline!H$87 * Baseline!B$18 )</f>
        <v>0.03465620433</v>
      </c>
      <c r="AO559" s="51">
        <f t="shared" si="4"/>
        <v>0.03501361135</v>
      </c>
      <c r="AP559" s="61"/>
      <c r="AQ559" s="51">
        <f>V559 * ( (1-Baseline!B$88-Baseline!B$87) + (1-B559)*Baseline!B$88 )</f>
        <v>0.05793468022</v>
      </c>
      <c r="AR559" s="51">
        <f>W559 * ( (1-Baseline!B$88-Baseline!B$87) + (1-B559)*Baseline!B$88 )</f>
        <v>0.001169061935</v>
      </c>
      <c r="AS559" s="51">
        <f>X559 * ( (1-Baseline!B$88-Baseline!B$87) + (1-B559)*Baseline!B$88 )</f>
        <v>0.001853019715</v>
      </c>
      <c r="AT559" s="51">
        <f>Y559 * ( (1-Baseline!B$88-Baseline!B$87) + (1-B559)*Baseline!B$88 )</f>
        <v>0.0003732609301</v>
      </c>
      <c r="AU559" s="51">
        <f t="shared" si="5"/>
        <v>0.0613300228</v>
      </c>
      <c r="AV559" s="51">
        <f>AA559 * ( (1-Baseline!D$88-Baseline!D$87) + (1-B559)*Baseline!D$88 )</f>
        <v>0.001364671313</v>
      </c>
      <c r="AW559" s="51">
        <f>AB559 * ( (1-Baseline!D$88-Baseline!D$87) + (1-B559)*Baseline!D$88 )</f>
        <v>0.02142814621</v>
      </c>
      <c r="AX559" s="51">
        <f>AC559 * ( (1-Baseline!D$88-Baseline!D$87) + (1-B559)*Baseline!D$88 )</f>
        <v>0.0003143579346</v>
      </c>
      <c r="AY559" s="51">
        <f>AD559 * ( (1-Baseline!D$88-Baseline!D$87) + (1-B559)*Baseline!D$88 )</f>
        <v>0.0003292506452</v>
      </c>
      <c r="AZ559" s="51">
        <f t="shared" si="6"/>
        <v>0.0234364261</v>
      </c>
      <c r="BA559" s="51">
        <f>AF559 * ( (1-Baseline!F$88-Baseline!F$87) + (1-Baseline!B$36)*Baseline!F$88 )</f>
        <v>0.00125521236</v>
      </c>
      <c r="BB559" s="51">
        <f>AG559 * ( (1-Baseline!F$88-Baseline!F$87) + (1-Baseline!B$36)*Baseline!F$88 )</f>
        <v>0.0001824194121</v>
      </c>
      <c r="BC559" s="51">
        <f>AH559 * ( (1-Baseline!F$88-Baseline!F$87) + (1-Baseline!B$36)*Baseline!F$88 )</f>
        <v>0.03310478699</v>
      </c>
      <c r="BD559" s="51">
        <f>AI559 * ( (1-Baseline!F$88-Baseline!F$87) + (1-Baseline!B$36)*Baseline!F$88 )</f>
        <v>0.0004167945767</v>
      </c>
      <c r="BE559" s="51">
        <f t="shared" si="7"/>
        <v>0.03495921334</v>
      </c>
      <c r="BF559" s="51">
        <f>AK559 * ( (1-Baseline!H$88-Baseline!H$87) + (1-Baseline!B$36)*Baseline!H$88 )</f>
        <v>0.00002749569339</v>
      </c>
      <c r="BG559" s="51">
        <f>AL559 * ( (1-Baseline!H$88-Baseline!H$87) + (1-Baseline!B$36)*Baseline!H$88 )</f>
        <v>0.0002103601207</v>
      </c>
      <c r="BH559" s="51">
        <f>AM559 * ( (1-Baseline!H$88-Baseline!H$87) + (1-Baseline!B$36)*Baseline!H$88 )</f>
        <v>0.00004532491879</v>
      </c>
      <c r="BI559" s="51">
        <f>AN559 * ( (1-Baseline!H$88-Baseline!H$87) + (1-Baseline!B$36)*Baseline!H$88 )</f>
        <v>0.02745880381</v>
      </c>
      <c r="BJ559" s="51">
        <f t="shared" si="8"/>
        <v>0.02774198454</v>
      </c>
      <c r="BK559" s="61"/>
      <c r="BL559" s="51">
        <f t="shared" si="19"/>
        <v>0.9446381654</v>
      </c>
      <c r="BM559" s="51">
        <f t="shared" si="20"/>
        <v>0.0190618213</v>
      </c>
      <c r="BN559" s="51">
        <f t="shared" si="21"/>
        <v>0.03021390879</v>
      </c>
      <c r="BO559" s="51">
        <f t="shared" si="22"/>
        <v>0.006086104537</v>
      </c>
      <c r="BP559" s="51">
        <f t="shared" si="9"/>
        <v>1</v>
      </c>
      <c r="BQ559" s="51">
        <f t="shared" si="23"/>
        <v>0.05822864403</v>
      </c>
      <c r="BR559" s="51">
        <f t="shared" si="24"/>
        <v>0.9143094649</v>
      </c>
      <c r="BS559" s="51">
        <f t="shared" si="25"/>
        <v>0.0134132198</v>
      </c>
      <c r="BT559" s="51">
        <f t="shared" si="26"/>
        <v>0.01404867124</v>
      </c>
      <c r="BU559" s="51">
        <f t="shared" si="10"/>
        <v>1</v>
      </c>
      <c r="BV559" s="51">
        <f t="shared" si="27"/>
        <v>0.03590505163</v>
      </c>
      <c r="BW559" s="51">
        <f t="shared" si="28"/>
        <v>0.005218063985</v>
      </c>
      <c r="BX559" s="51">
        <f t="shared" si="29"/>
        <v>0.9469545744</v>
      </c>
      <c r="BY559" s="51">
        <f t="shared" si="30"/>
        <v>0.01192230994</v>
      </c>
      <c r="BZ559" s="51">
        <f t="shared" si="11"/>
        <v>1</v>
      </c>
      <c r="CA559" s="51">
        <f t="shared" si="31"/>
        <v>0.0009911220789</v>
      </c>
      <c r="CB559" s="51">
        <f t="shared" si="32"/>
        <v>0.007582735127</v>
      </c>
      <c r="CC559" s="51">
        <f t="shared" si="33"/>
        <v>0.001633802323</v>
      </c>
      <c r="CD559" s="51">
        <f t="shared" si="34"/>
        <v>0.9897923405</v>
      </c>
      <c r="CE559" s="51">
        <f t="shared" si="12"/>
        <v>1</v>
      </c>
      <c r="CF559" s="61"/>
      <c r="CG559" s="51">
        <f t="shared" si="35"/>
        <v>0.9446381654</v>
      </c>
      <c r="CH559" s="51">
        <f t="shared" si="36"/>
        <v>0.0190618213</v>
      </c>
      <c r="CI559" s="51">
        <f t="shared" si="37"/>
        <v>0.03021390879</v>
      </c>
      <c r="CJ559" s="51">
        <f t="shared" si="38"/>
        <v>0.006086104537</v>
      </c>
      <c r="CK559" s="51">
        <f t="shared" si="13"/>
        <v>1</v>
      </c>
      <c r="CL559" s="51">
        <f t="shared" si="39"/>
        <v>0.05822864403</v>
      </c>
      <c r="CM559" s="51">
        <f t="shared" si="40"/>
        <v>0.9143094649</v>
      </c>
      <c r="CN559" s="51">
        <f t="shared" si="41"/>
        <v>0.0134132198</v>
      </c>
      <c r="CO559" s="51">
        <f t="shared" si="42"/>
        <v>0.01404867124</v>
      </c>
      <c r="CP559" s="51">
        <f t="shared" si="14"/>
        <v>1</v>
      </c>
      <c r="CQ559" s="51">
        <f t="shared" si="43"/>
        <v>0.03590505163</v>
      </c>
      <c r="CR559" s="51">
        <f t="shared" si="44"/>
        <v>0.005218063985</v>
      </c>
      <c r="CS559" s="51">
        <f t="shared" si="45"/>
        <v>0.9469545744</v>
      </c>
      <c r="CT559" s="51">
        <f t="shared" si="46"/>
        <v>0.01192230994</v>
      </c>
      <c r="CU559" s="51">
        <f t="shared" si="15"/>
        <v>1</v>
      </c>
      <c r="CV559" s="51">
        <f t="shared" si="47"/>
        <v>0.0009911220789</v>
      </c>
      <c r="CW559" s="51">
        <f t="shared" si="48"/>
        <v>0.007582735127</v>
      </c>
      <c r="CX559" s="51">
        <f t="shared" si="49"/>
        <v>0.001633802323</v>
      </c>
      <c r="CY559" s="51">
        <f t="shared" si="50"/>
        <v>0.9897923405</v>
      </c>
      <c r="CZ559" s="51">
        <f t="shared" si="16"/>
        <v>1</v>
      </c>
      <c r="DA559" s="61"/>
      <c r="DB559" s="51">
        <f>(AQ559*Baseline!B$7 + AV559*Baseline!B$11 + BA559*Baseline!B$16 + BF559*Baseline!B$18)</f>
        <v>36489.18136</v>
      </c>
      <c r="DC559" s="51">
        <f>(AR559*Baseline!B$7 + AW559*Baseline!B$11 + BB559*Baseline!B$16 + BG559*Baseline!B$18)</f>
        <v>56764.51297</v>
      </c>
      <c r="DD559" s="51">
        <f>(AS559*Baseline!B$7 + AX559*Baseline!B$11 + BC559*Baseline!B$16 + BH559*Baseline!B$18)</f>
        <v>114555.6635</v>
      </c>
      <c r="DE559" s="51">
        <f>(AT559*Baseline!B$7 + AY559*Baseline!B$11 + BD559*Baseline!B$16 + BI559*Baseline!B$18)</f>
        <v>1259644.501</v>
      </c>
      <c r="DF559" s="51">
        <f t="shared" si="17"/>
        <v>1467453.859</v>
      </c>
      <c r="DG559" s="61"/>
      <c r="DH559" s="51">
        <f t="shared" si="51"/>
        <v>0.02486564135</v>
      </c>
      <c r="DI559" s="51">
        <f t="shared" si="52"/>
        <v>0.03868231537</v>
      </c>
      <c r="DJ559" s="51">
        <f t="shared" si="53"/>
        <v>0.07806423538</v>
      </c>
      <c r="DK559" s="51">
        <f t="shared" si="54"/>
        <v>0.8583878079</v>
      </c>
      <c r="DL559" s="51">
        <f t="shared" si="18"/>
        <v>1</v>
      </c>
      <c r="DM559" s="61"/>
      <c r="DN559" s="51">
        <f>DH559 / (Baseline!B$7/Baseline!B$17)</f>
        <v>2.654243665</v>
      </c>
      <c r="DO559" s="51">
        <f>DI559 / (Baseline!B$11/Baseline!B$17)</f>
        <v>0.9338096075</v>
      </c>
      <c r="DP559" s="51">
        <f>DJ559 / (Baseline!B$16/Baseline!B$17)</f>
        <v>1.206328352</v>
      </c>
      <c r="DQ559" s="51">
        <f>DK559 / (Baseline!B$18/Baseline!B$17)</f>
        <v>0.9704831971</v>
      </c>
      <c r="DR559" s="79"/>
      <c r="DS559" s="51">
        <f>(AU559*Baseline!B$34)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0.02172903467</v>
      </c>
      <c r="DT559" s="51">
        <f>(AZ559*Baseline!B$34) + (Baseline!D$88*(1-Baseline!D$89)*Baseline!B$35) + (Baseline!D$88*Baseline!D$89*((1-Baseline!D$90)*Baseline!B$40 + Baseline!D$90*Baseline!B$41))</f>
        <v>0.009929031915</v>
      </c>
      <c r="DU559" s="51">
        <f>(BE559*Baseline!B$34) + (Baseline!F$88*(1-Baseline!F$89)*Baseline!B$35) + (Baseline!F$88*Baseline!F$89*((1-Baseline!F$90)*Baseline!B$40 + Baseline!F$90*Baseline!B$41))</f>
        <v>0.012974522</v>
      </c>
      <c r="DV559" s="51">
        <f>(BJ559*Baseline!B$34) + (Baseline!H$88*(1-Baseline!H$89)*Baseline!B$35) + (Baseline!H$88*Baseline!H$89*((1-Baseline!H$90)*Baseline!B$40 + Baseline!H$90*Baseline!B$41))</f>
        <v>0.009306297682</v>
      </c>
      <c r="DW559" s="51">
        <f>( DS559*Baseline!B$7 + DT559*Baseline!B$11 + DU559*Baseline!B$16 + DV559*Baseline!B$18 ) / Baseline!B$17</f>
        <v>0.009685852453</v>
      </c>
    </row>
    <row r="560">
      <c r="A560" s="4" t="s">
        <v>884</v>
      </c>
      <c r="B560" s="45">
        <f>MIN( MAX( NORMINV( MCrands!B560, (B$5+B$4)/2, (B$5-B$4)/3.29 ), 0 ), 1 )</f>
        <v>0.5178829372</v>
      </c>
      <c r="C560" s="45">
        <f>MAX( NORMINV( MCrands!C560, (C$5+C$4)/2, (C$5-C$4)/3.29 ), 0 )</f>
        <v>2.867446418</v>
      </c>
      <c r="D560" s="41"/>
      <c r="E560" s="43">
        <f>Baseline!B$33 * (C560 * Baseline!B$66*Baseline!B$66/Baseline!B$73 + Baseline!B$52*Baseline!B$52/Baseline!B$74 + Baseline!B$53*Baseline!B$53/Baseline!B$75 + Baseline!B$54*Baseline!B$54/Baseline!B$76)</f>
        <v>0.0000203428337</v>
      </c>
      <c r="F560" s="43">
        <f>Baseline!B$33 * (C560 * Baseline!B$66*Baseline!B$57/Baseline!B$73 + Baseline!B$52*Baseline!B$67/Baseline!B$74 + Baseline!B$53*Baseline!B$55/Baseline!B$75 + Baseline!B$54*Baseline!B$56/Baseline!B$76)</f>
        <v>0.0000002000798943</v>
      </c>
      <c r="G560" s="45">
        <f>Baseline!B$33 * (C560 * Baseline!B$66*Baseline!B$58/Baseline!B$73 + Baseline!B$52*Baseline!B$59/Baseline!B$74 + Baseline!B$53*Baseline!B$68/Baseline!B$75 + Baseline!B$54*Baseline!B$60/Baseline!B$76)</f>
        <v>0.0000001691257654</v>
      </c>
      <c r="H560" s="43">
        <f>Baseline!B$33 * (C560 * Baseline!B$66*Baseline!B$61/Baseline!B$73 + Baseline!B$52*Baseline!B$62/Baseline!B$74 + Baseline!B$53*Baseline!B$63/Baseline!B$75 + Baseline!B$54*Baseline!B$69/Baseline!B$76)</f>
        <v>0.000000003450640242</v>
      </c>
      <c r="I560" s="43">
        <f>Baseline!B$33 * (C560 * Baseline!B$57*Baseline!B$66/Baseline!B$73 + Baseline!B$67*Baseline!B$52/Baseline!B$74 + Baseline!B$55*Baseline!B$53/Baseline!B$75 + Baseline!B$56*Baseline!B$54/Baseline!B$76)</f>
        <v>0.0000002000798943</v>
      </c>
      <c r="J560" s="45">
        <f>Baseline!B$33 * (C560 * Baseline!B$57*Baseline!B$57/Baseline!B$73 + Baseline!B$67*Baseline!B$67/Baseline!B$74 + Baseline!B$55*Baseline!B$55/Baseline!B$75 + Baseline!B$56*Baseline!B$56/Baseline!B$76)</f>
        <v>0.000001763813833</v>
      </c>
      <c r="K560" s="43">
        <f>Baseline!B$33 * (C560 * Baseline!B$57*Baseline!B$58/Baseline!B$73 + Baseline!B$67*Baseline!B$59/Baseline!B$74 + Baseline!B$55*Baseline!B$68/Baseline!B$75 + Baseline!B$56*Baseline!B$60/Baseline!B$76)</f>
        <v>0.00000001374199225</v>
      </c>
      <c r="L560" s="45">
        <f>Baseline!B$33 * (C560 * Baseline!B$57*Baseline!B$61/Baseline!B$73 + Baseline!B$67*Baseline!B$62/Baseline!B$74 + Baseline!B$55*Baseline!B$63/Baseline!B$75 + Baseline!B$56*Baseline!B$69/Baseline!B$76)</f>
        <v>0.0000000143928591</v>
      </c>
      <c r="M560" s="43">
        <f>Baseline!B$33 * (C560 * Baseline!B$58*Baseline!B$66/Baseline!B$73 + Baseline!B$59*Baseline!B$52/Baseline!B$74 + Baseline!B$68*Baseline!B$53/Baseline!B$75 + Baseline!B$60*Baseline!B$54/Baseline!B$76)</f>
        <v>0.0000001691257654</v>
      </c>
      <c r="N560" s="45">
        <f>Baseline!B$33 * (C560 * Baseline!B$58*Baseline!B$57/Baseline!B$73 + Baseline!B$59*Baseline!B$67/Baseline!B$74 + Baseline!B$68*Baseline!B$55/Baseline!B$75 + Baseline!B$60*Baseline!B$56/Baseline!B$76)</f>
        <v>0.00000001374199225</v>
      </c>
      <c r="O560" s="45">
        <f>Baseline!B$33 * (C560 * Baseline!B$58*Baseline!B$58/Baseline!B$73 + Baseline!B$59*Baseline!B$59/Baseline!B$74 + Baseline!B$68*Baseline!B$68/Baseline!B$75 + Baseline!B$60*Baseline!B$60/Baseline!B$76)</f>
        <v>0.000001324390451</v>
      </c>
      <c r="P560" s="43">
        <f>Baseline!B$33 * (C560 * Baseline!B$58*Baseline!B$61/Baseline!B$73 + Baseline!B$59*Baseline!B$62/Baseline!B$74 + Baseline!B$68*Baseline!B$63/Baseline!B$75 + Baseline!B$60*Baseline!B$69/Baseline!B$76)</f>
        <v>0.000000001646959616</v>
      </c>
      <c r="Q560" s="43">
        <f>Baseline!B$33 * (C560 * Baseline!B$61*Baseline!B$66/Baseline!B$73 + Baseline!B$62*Baseline!B$52/Baseline!B$74 + Baseline!B$63*Baseline!B$53/Baseline!B$75 + Baseline!B$69*Baseline!B$54/Baseline!B$76)</f>
        <v>0.000000003450640242</v>
      </c>
      <c r="R560" s="43">
        <f>Baseline!B$33 * (C560 * Baseline!B$61*Baseline!B$57/Baseline!B$73 + Baseline!B$62*Baseline!B$67/Baseline!B$74 + Baseline!B$63*Baseline!B$55/Baseline!B$75 + Baseline!B$69*Baseline!B$56/Baseline!B$76)</f>
        <v>0.0000000143928591</v>
      </c>
      <c r="S560" s="43">
        <f>Baseline!B$33 * (C560 * Baseline!B$61*Baseline!B$58/Baseline!B$73 + Baseline!B$62*Baseline!B$59/Baseline!B$74 + Baseline!B$63*Baseline!B$68/Baseline!B$75 + Baseline!B$69*Baseline!B$60/Baseline!B$76)</f>
        <v>0.000000001646959616</v>
      </c>
      <c r="T560" s="43">
        <f>Baseline!B$33 * (C560 * Baseline!B$61*Baseline!B$61/Baseline!B$73 + Baseline!B$62*Baseline!B$62/Baseline!B$74 + Baseline!B$63*Baseline!B$63/Baseline!B$75 + Baseline!B$69*Baseline!B$69/Baseline!B$76)</f>
        <v>0.00000009854654687</v>
      </c>
      <c r="U560" s="41"/>
      <c r="V560" s="43">
        <f>E560 * ( Baseline!B$87 * Baseline!B$7 )</f>
        <v>0.211138271</v>
      </c>
      <c r="W560" s="43">
        <f>F560 * ( Baseline!D$87 * Baseline!B$11 )</f>
        <v>0.003690792915</v>
      </c>
      <c r="X560" s="43">
        <f>G560 * ( Baseline!F$87 * Baseline!B$16 )</f>
        <v>0.005874544549</v>
      </c>
      <c r="Y560" s="43">
        <f>H560 * ( Baseline!H$87 * Baseline!B$18 )</f>
        <v>0.001213498617</v>
      </c>
      <c r="Z560" s="51">
        <f t="shared" si="1"/>
        <v>0.221917107</v>
      </c>
      <c r="AA560" s="43">
        <f>I560 * ( Baseline!B$87 * Baseline!B$7 )</f>
        <v>0.002076629223</v>
      </c>
      <c r="AB560" s="45">
        <f>J560 * ( Baseline!D$87 * Baseline!B$11 )</f>
        <v>0.03253636065</v>
      </c>
      <c r="AC560" s="45">
        <f>K560 * ( Baseline!F$87 * Baseline!B$16 )</f>
        <v>0.0004773249391</v>
      </c>
      <c r="AD560" s="45">
        <f>L560 * ( Baseline!F$87 * Baseline!B$16 )</f>
        <v>0.0004999326494</v>
      </c>
      <c r="AE560" s="51">
        <f t="shared" si="2"/>
        <v>0.03559024746</v>
      </c>
      <c r="AF560" s="51">
        <f>M560 * ( Baseline!B$87 * Baseline!B$7 )</f>
        <v>0.001755356319</v>
      </c>
      <c r="AG560" s="51">
        <f>N560 * ( Baseline!D$87 * Baseline!B$11 )</f>
        <v>0.000253492975</v>
      </c>
      <c r="AH560" s="51">
        <f>O560 * ( Baseline!F$87 * Baseline!B$16 )</f>
        <v>0.04600239758</v>
      </c>
      <c r="AI560" s="51">
        <f>P560 * ( Baseline!H$87 * Baseline!B$18 )</f>
        <v>0.000579191998</v>
      </c>
      <c r="AJ560" s="51">
        <f t="shared" si="3"/>
        <v>0.04859043888</v>
      </c>
      <c r="AK560" s="51">
        <f>Q560 * ( Baseline!B$87 * Baseline!B$7 )</f>
        <v>0.00003581419507</v>
      </c>
      <c r="AL560" s="51">
        <f>R560 * ( Baseline!D$87 * Baseline!B$11 )</f>
        <v>0.0002654992526</v>
      </c>
      <c r="AM560" s="51">
        <f>S560 * ( Baseline!F$87 * Baseline!B$16 )</f>
        <v>0.00005720676334</v>
      </c>
      <c r="AN560" s="51">
        <f>T560 * ( Baseline!H$87 * Baseline!B$18 )</f>
        <v>0.03465620579</v>
      </c>
      <c r="AO560" s="51">
        <f t="shared" si="4"/>
        <v>0.035014726</v>
      </c>
      <c r="AP560" s="61"/>
      <c r="AQ560" s="51">
        <f>V560 * ( (1-Baseline!B$88-Baseline!B$87) + (1-B560)*Baseline!B$88 )</f>
        <v>0.1093029439</v>
      </c>
      <c r="AR560" s="51">
        <f>W560 * ( (1-Baseline!B$88-Baseline!B$87) + (1-B560)*Baseline!B$88 )</f>
        <v>0.001910665126</v>
      </c>
      <c r="AS560" s="51">
        <f>X560 * ( (1-Baseline!B$88-Baseline!B$87) + (1-B560)*Baseline!B$88 )</f>
        <v>0.003041158813</v>
      </c>
      <c r="AT560" s="51">
        <f>Y560 * ( (1-Baseline!B$88-Baseline!B$87) + (1-B560)*Baseline!B$88 )</f>
        <v>0.0006282090435</v>
      </c>
      <c r="AU560" s="51">
        <f t="shared" si="5"/>
        <v>0.1148829769</v>
      </c>
      <c r="AV560" s="51">
        <f>AA560 * ( (1-Baseline!D$88-Baseline!D$87) + (1-B560)*Baseline!D$88 )</f>
        <v>0.001576964912</v>
      </c>
      <c r="AW560" s="51">
        <f>AB560 * ( (1-Baseline!D$88-Baseline!D$87) + (1-B560)*Baseline!D$88 )</f>
        <v>0.02470768424</v>
      </c>
      <c r="AX560" s="51">
        <f>AC560 * ( (1-Baseline!D$88-Baseline!D$87) + (1-B560)*Baseline!D$88 )</f>
        <v>0.0003624742791</v>
      </c>
      <c r="AY560" s="51">
        <f>AD560 * ( (1-Baseline!D$88-Baseline!D$87) + (1-B560)*Baseline!D$88 )</f>
        <v>0.0003796422769</v>
      </c>
      <c r="AZ560" s="51">
        <f t="shared" si="6"/>
        <v>0.0270267657</v>
      </c>
      <c r="BA560" s="51">
        <f>AF560 * ( (1-Baseline!F$88-Baseline!F$87) + (1-Baseline!B$36)*Baseline!F$88 )</f>
        <v>0.001263210579</v>
      </c>
      <c r="BB560" s="51">
        <f>AG560 * ( (1-Baseline!F$88-Baseline!F$87) + (1-Baseline!B$36)*Baseline!F$88 )</f>
        <v>0.0001824216566</v>
      </c>
      <c r="BC560" s="51">
        <f>AH560 * ( (1-Baseline!F$88-Baseline!F$87) + (1-Baseline!B$36)*Baseline!F$88 )</f>
        <v>0.03310479738</v>
      </c>
      <c r="BD560" s="51">
        <f>AI560 * ( (1-Baseline!F$88-Baseline!F$87) + (1-Baseline!B$36)*Baseline!F$88 )</f>
        <v>0.0004168050959</v>
      </c>
      <c r="BE560" s="51">
        <f t="shared" si="7"/>
        <v>0.03496723471</v>
      </c>
      <c r="BF560" s="51">
        <f>AK560 * ( (1-Baseline!H$88-Baseline!H$87) + (1-Baseline!B$36)*Baseline!H$88 )</f>
        <v>0.00002837630304</v>
      </c>
      <c r="BG560" s="51">
        <f>AL560 * ( (1-Baseline!H$88-Baseline!H$87) + (1-Baseline!B$36)*Baseline!H$88 )</f>
        <v>0.0002103603678</v>
      </c>
      <c r="BH560" s="51">
        <f>AM560 * ( (1-Baseline!H$88-Baseline!H$87) + (1-Baseline!B$36)*Baseline!H$88 )</f>
        <v>0.00004532606273</v>
      </c>
      <c r="BI560" s="51">
        <f>AN560 * ( (1-Baseline!H$88-Baseline!H$87) + (1-Baseline!B$36)*Baseline!H$88 )</f>
        <v>0.02745880497</v>
      </c>
      <c r="BJ560" s="51">
        <f t="shared" si="8"/>
        <v>0.0277428677</v>
      </c>
      <c r="BK560" s="61"/>
      <c r="BL560" s="51">
        <f t="shared" si="19"/>
        <v>0.9514285481</v>
      </c>
      <c r="BM560" s="51">
        <f t="shared" si="20"/>
        <v>0.01663140334</v>
      </c>
      <c r="BN560" s="51">
        <f t="shared" si="21"/>
        <v>0.02647179673</v>
      </c>
      <c r="BO560" s="51">
        <f t="shared" si="22"/>
        <v>0.005468251785</v>
      </c>
      <c r="BP560" s="51">
        <f t="shared" si="9"/>
        <v>1</v>
      </c>
      <c r="BQ560" s="51">
        <f t="shared" si="23"/>
        <v>0.05834826591</v>
      </c>
      <c r="BR560" s="51">
        <f t="shared" si="24"/>
        <v>0.914193156</v>
      </c>
      <c r="BS560" s="51">
        <f t="shared" si="25"/>
        <v>0.013411678</v>
      </c>
      <c r="BT560" s="51">
        <f t="shared" si="26"/>
        <v>0.01404690006</v>
      </c>
      <c r="BU560" s="51">
        <f t="shared" si="10"/>
        <v>1</v>
      </c>
      <c r="BV560" s="51">
        <f t="shared" si="27"/>
        <v>0.0361255498</v>
      </c>
      <c r="BW560" s="51">
        <f t="shared" si="28"/>
        <v>0.005216931167</v>
      </c>
      <c r="BX560" s="51">
        <f t="shared" si="29"/>
        <v>0.9467376432</v>
      </c>
      <c r="BY560" s="51">
        <f t="shared" si="30"/>
        <v>0.01191987583</v>
      </c>
      <c r="BZ560" s="51">
        <f t="shared" si="11"/>
        <v>1</v>
      </c>
      <c r="CA560" s="51">
        <f t="shared" si="31"/>
        <v>0.001022832367</v>
      </c>
      <c r="CB560" s="51">
        <f t="shared" si="32"/>
        <v>0.007582502648</v>
      </c>
      <c r="CC560" s="51">
        <f t="shared" si="33"/>
        <v>0.001633791546</v>
      </c>
      <c r="CD560" s="51">
        <f t="shared" si="34"/>
        <v>0.9897608734</v>
      </c>
      <c r="CE560" s="51">
        <f t="shared" si="12"/>
        <v>1</v>
      </c>
      <c r="CF560" s="61"/>
      <c r="CG560" s="51">
        <f t="shared" si="35"/>
        <v>0.9514285481</v>
      </c>
      <c r="CH560" s="51">
        <f t="shared" si="36"/>
        <v>0.01663140334</v>
      </c>
      <c r="CI560" s="51">
        <f t="shared" si="37"/>
        <v>0.02647179673</v>
      </c>
      <c r="CJ560" s="51">
        <f t="shared" si="38"/>
        <v>0.005468251785</v>
      </c>
      <c r="CK560" s="51">
        <f t="shared" si="13"/>
        <v>1</v>
      </c>
      <c r="CL560" s="51">
        <f t="shared" si="39"/>
        <v>0.05834826591</v>
      </c>
      <c r="CM560" s="51">
        <f t="shared" si="40"/>
        <v>0.914193156</v>
      </c>
      <c r="CN560" s="51">
        <f t="shared" si="41"/>
        <v>0.013411678</v>
      </c>
      <c r="CO560" s="51">
        <f t="shared" si="42"/>
        <v>0.01404690006</v>
      </c>
      <c r="CP560" s="51">
        <f t="shared" si="14"/>
        <v>1</v>
      </c>
      <c r="CQ560" s="51">
        <f t="shared" si="43"/>
        <v>0.0361255498</v>
      </c>
      <c r="CR560" s="51">
        <f t="shared" si="44"/>
        <v>0.005216931167</v>
      </c>
      <c r="CS560" s="51">
        <f t="shared" si="45"/>
        <v>0.9467376432</v>
      </c>
      <c r="CT560" s="51">
        <f t="shared" si="46"/>
        <v>0.01191987583</v>
      </c>
      <c r="CU560" s="51">
        <f t="shared" si="15"/>
        <v>1</v>
      </c>
      <c r="CV560" s="51">
        <f t="shared" si="47"/>
        <v>0.001022832367</v>
      </c>
      <c r="CW560" s="51">
        <f t="shared" si="48"/>
        <v>0.007582502648</v>
      </c>
      <c r="CX560" s="51">
        <f t="shared" si="49"/>
        <v>0.001633791546</v>
      </c>
      <c r="CY560" s="51">
        <f t="shared" si="50"/>
        <v>0.9897608734</v>
      </c>
      <c r="CZ560" s="51">
        <f t="shared" si="16"/>
        <v>1</v>
      </c>
      <c r="DA560" s="61"/>
      <c r="DB560" s="51">
        <f>(AQ560*Baseline!B$7 + AV560*Baseline!B$11 + BA560*Baseline!B$16 + BF560*Baseline!B$18)</f>
        <v>61925.18373</v>
      </c>
      <c r="DC560" s="51">
        <f>(AR560*Baseline!B$7 + AW560*Baseline!B$11 + BB560*Baseline!B$16 + BG560*Baseline!B$18)</f>
        <v>64157.35575</v>
      </c>
      <c r="DD560" s="51">
        <f>(AS560*Baseline!B$7 + AX560*Baseline!B$11 + BC560*Baseline!B$16 + BH560*Baseline!B$18)</f>
        <v>115235.1862</v>
      </c>
      <c r="DE560" s="51">
        <f>(AT560*Baseline!B$7 + AY560*Baseline!B$11 + BD560*Baseline!B$16 + BI560*Baseline!B$18)</f>
        <v>1259876.307</v>
      </c>
      <c r="DF560" s="51">
        <f t="shared" si="17"/>
        <v>1501194.033</v>
      </c>
      <c r="DG560" s="61"/>
      <c r="DH560" s="51">
        <f t="shared" si="51"/>
        <v>0.04125061943</v>
      </c>
      <c r="DI560" s="51">
        <f t="shared" si="52"/>
        <v>0.04273755048</v>
      </c>
      <c r="DJ560" s="51">
        <f t="shared" si="53"/>
        <v>0.07676235297</v>
      </c>
      <c r="DK560" s="51">
        <f t="shared" si="54"/>
        <v>0.8392494771</v>
      </c>
      <c r="DL560" s="51">
        <f t="shared" si="18"/>
        <v>1</v>
      </c>
      <c r="DM560" s="61"/>
      <c r="DN560" s="51">
        <f>DH560 / (Baseline!B$7/Baseline!B$17)</f>
        <v>4.403232306</v>
      </c>
      <c r="DO560" s="51">
        <f>DI560 / (Baseline!B$11/Baseline!B$17)</f>
        <v>1.031704924</v>
      </c>
      <c r="DP560" s="51">
        <f>DJ560 / (Baseline!B$16/Baseline!B$17)</f>
        <v>1.186210334</v>
      </c>
      <c r="DQ560" s="51">
        <f>DK560 / (Baseline!B$18/Baseline!B$17)</f>
        <v>0.9488456246</v>
      </c>
      <c r="DR560" s="79"/>
      <c r="DS560" s="51">
        <f>(AU560*Baseline!B$34)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0.02976197779</v>
      </c>
      <c r="DT560" s="51">
        <f>(AZ560*Baseline!B$34) + (Baseline!D$88*(1-Baseline!D$89)*Baseline!B$35) + (Baseline!D$88*Baseline!D$89*((1-Baseline!D$90)*Baseline!B$40 + Baseline!D$90*Baseline!B$41))</f>
        <v>0.01046758286</v>
      </c>
      <c r="DU560" s="51">
        <f>(BE560*Baseline!B$34) + (Baseline!F$88*(1-Baseline!F$89)*Baseline!B$35) + (Baseline!F$88*Baseline!F$89*((1-Baseline!F$90)*Baseline!B$40 + Baseline!F$90*Baseline!B$41))</f>
        <v>0.01297572521</v>
      </c>
      <c r="DV560" s="51">
        <f>(BJ560*Baseline!B$34) + (Baseline!H$88*(1-Baseline!H$89)*Baseline!B$35) + (Baseline!H$88*Baseline!H$89*((1-Baseline!H$90)*Baseline!B$40 + Baseline!H$90*Baseline!B$41))</f>
        <v>0.009306430155</v>
      </c>
      <c r="DW560" s="51">
        <f>( DS560*Baseline!B$7 + DT560*Baseline!B$11 + DU560*Baseline!B$16 + DV560*Baseline!B$18 ) / Baseline!B$17</f>
        <v>0.009783611219</v>
      </c>
    </row>
    <row r="561">
      <c r="A561" s="4" t="s">
        <v>885</v>
      </c>
      <c r="B561" s="45">
        <f>MIN( MAX( NORMINV( MCrands!B561, (B$5+B$4)/2, (B$5-B$4)/3.29 ), 0 ), 1 )</f>
        <v>0.5091356778</v>
      </c>
      <c r="C561" s="45">
        <f>MAX( NORMINV( MCrands!C561, (C$5+C$4)/2, (C$5-C$4)/3.29 ), 0 )</f>
        <v>2.503713392</v>
      </c>
      <c r="D561" s="41"/>
      <c r="E561" s="43">
        <f>Baseline!B$33 * (C561 * Baseline!B$66*Baseline!B$66/Baseline!B$73 + Baseline!B$52*Baseline!B$52/Baseline!B$74 + Baseline!B$53*Baseline!B$53/Baseline!B$75 + Baseline!B$54*Baseline!B$54/Baseline!B$76)</f>
        <v>0.00001776759515</v>
      </c>
      <c r="F561" s="43">
        <f>Baseline!B$33 * (C561 * Baseline!B$66*Baseline!B$57/Baseline!B$73 + Baseline!B$52*Baseline!B$67/Baseline!B$74 + Baseline!B$53*Baseline!B$55/Baseline!B$75 + Baseline!B$54*Baseline!B$56/Baseline!B$76)</f>
        <v>0.0000001996732777</v>
      </c>
      <c r="G561" s="45">
        <f>Baseline!B$33 * (C561 * Baseline!B$66*Baseline!B$58/Baseline!B$73 + Baseline!B$52*Baseline!B$59/Baseline!B$74 + Baseline!B$53*Baseline!B$68/Baseline!B$75 + Baseline!B$54*Baseline!B$60/Baseline!B$76)</f>
        <v>0.0000001681261662</v>
      </c>
      <c r="H561" s="43">
        <f>Baseline!B$33 * (C561 * Baseline!B$66*Baseline!B$61/Baseline!B$73 + Baseline!B$52*Baseline!B$62/Baseline!B$74 + Baseline!B$53*Baseline!B$63/Baseline!B$75 + Baseline!B$54*Baseline!B$69/Baseline!B$76)</f>
        <v>0.000000003350680324</v>
      </c>
      <c r="I561" s="43">
        <f>Baseline!B$33 * (C561 * Baseline!B$57*Baseline!B$66/Baseline!B$73 + Baseline!B$67*Baseline!B$52/Baseline!B$74 + Baseline!B$55*Baseline!B$53/Baseline!B$75 + Baseline!B$56*Baseline!B$54/Baseline!B$76)</f>
        <v>0.0000001996732777</v>
      </c>
      <c r="J561" s="45">
        <f>Baseline!B$33 * (C561 * Baseline!B$57*Baseline!B$57/Baseline!B$73 + Baseline!B$67*Baseline!B$67/Baseline!B$74 + Baseline!B$55*Baseline!B$55/Baseline!B$75 + Baseline!B$56*Baseline!B$56/Baseline!B$76)</f>
        <v>0.000001763813769</v>
      </c>
      <c r="K561" s="43">
        <f>Baseline!B$33 * (C561 * Baseline!B$57*Baseline!B$58/Baseline!B$73 + Baseline!B$67*Baseline!B$59/Baseline!B$74 + Baseline!B$55*Baseline!B$68/Baseline!B$75 + Baseline!B$56*Baseline!B$60/Baseline!B$76)</f>
        <v>0.00000001374183442</v>
      </c>
      <c r="L561" s="45">
        <f>Baseline!B$33 * (C561 * Baseline!B$57*Baseline!B$61/Baseline!B$73 + Baseline!B$67*Baseline!B$62/Baseline!B$74 + Baseline!B$55*Baseline!B$63/Baseline!B$75 + Baseline!B$56*Baseline!B$69/Baseline!B$76)</f>
        <v>0.00000001439284332</v>
      </c>
      <c r="M561" s="43">
        <f>Baseline!B$33 * (C561 * Baseline!B$58*Baseline!B$66/Baseline!B$73 + Baseline!B$59*Baseline!B$52/Baseline!B$74 + Baseline!B$68*Baseline!B$53/Baseline!B$75 + Baseline!B$60*Baseline!B$54/Baseline!B$76)</f>
        <v>0.0000001681261662</v>
      </c>
      <c r="N561" s="45">
        <f>Baseline!B$33 * (C561 * Baseline!B$58*Baseline!B$57/Baseline!B$73 + Baseline!B$59*Baseline!B$67/Baseline!B$74 + Baseline!B$68*Baseline!B$55/Baseline!B$75 + Baseline!B$60*Baseline!B$56/Baseline!B$76)</f>
        <v>0.00000001374183442</v>
      </c>
      <c r="O561" s="45">
        <f>Baseline!B$33 * (C561 * Baseline!B$58*Baseline!B$58/Baseline!B$73 + Baseline!B$59*Baseline!B$59/Baseline!B$74 + Baseline!B$68*Baseline!B$68/Baseline!B$75 + Baseline!B$60*Baseline!B$60/Baseline!B$76)</f>
        <v>0.000001324390063</v>
      </c>
      <c r="P561" s="43">
        <f>Baseline!B$33 * (C561 * Baseline!B$58*Baseline!B$61/Baseline!B$73 + Baseline!B$59*Baseline!B$62/Baseline!B$74 + Baseline!B$68*Baseline!B$63/Baseline!B$75 + Baseline!B$60*Baseline!B$69/Baseline!B$76)</f>
        <v>0.000000001646920816</v>
      </c>
      <c r="Q561" s="43">
        <f>Baseline!B$33 * (C561 * Baseline!B$61*Baseline!B$66/Baseline!B$73 + Baseline!B$62*Baseline!B$52/Baseline!B$74 + Baseline!B$63*Baseline!B$53/Baseline!B$75 + Baseline!B$69*Baseline!B$54/Baseline!B$76)</f>
        <v>0.000000003350680324</v>
      </c>
      <c r="R561" s="43">
        <f>Baseline!B$33 * (C561 * Baseline!B$61*Baseline!B$57/Baseline!B$73 + Baseline!B$62*Baseline!B$67/Baseline!B$74 + Baseline!B$63*Baseline!B$55/Baseline!B$75 + Baseline!B$69*Baseline!B$56/Baseline!B$76)</f>
        <v>0.00000001439284332</v>
      </c>
      <c r="S561" s="43">
        <f>Baseline!B$33 * (C561 * Baseline!B$61*Baseline!B$58/Baseline!B$73 + Baseline!B$62*Baseline!B$59/Baseline!B$74 + Baseline!B$63*Baseline!B$68/Baseline!B$75 + Baseline!B$69*Baseline!B$60/Baseline!B$76)</f>
        <v>0.000000001646920816</v>
      </c>
      <c r="T561" s="43">
        <f>Baseline!B$33 * (C561 * Baseline!B$61*Baseline!B$61/Baseline!B$73 + Baseline!B$62*Baseline!B$62/Baseline!B$74 + Baseline!B$63*Baseline!B$63/Baseline!B$75 + Baseline!B$69*Baseline!B$69/Baseline!B$76)</f>
        <v>0.00000009854654299</v>
      </c>
      <c r="U561" s="41"/>
      <c r="V561" s="43">
        <f>E561 * ( Baseline!B$87 * Baseline!B$7 )</f>
        <v>0.1844098701</v>
      </c>
      <c r="W561" s="43">
        <f>F561 * ( Baseline!D$87 * Baseline!B$11 )</f>
        <v>0.003683292223</v>
      </c>
      <c r="X561" s="43">
        <f>G561 * ( Baseline!F$87 * Baseline!B$16 )</f>
        <v>0.005839823702</v>
      </c>
      <c r="Y561" s="43">
        <f>H561 * ( Baseline!H$87 * Baseline!B$18 )</f>
        <v>0.001178345366</v>
      </c>
      <c r="Z561" s="51">
        <f t="shared" si="1"/>
        <v>0.1951113314</v>
      </c>
      <c r="AA561" s="43">
        <f>I561 * ( Baseline!B$87 * Baseline!B$7 )</f>
        <v>0.002072408949</v>
      </c>
      <c r="AB561" s="45">
        <f>J561 * ( Baseline!D$87 * Baseline!B$11 )</f>
        <v>0.03253635947</v>
      </c>
      <c r="AC561" s="45">
        <f>K561 * ( Baseline!F$87 * Baseline!B$16 )</f>
        <v>0.0004773194569</v>
      </c>
      <c r="AD561" s="45">
        <f>L561 * ( Baseline!F$87 * Baseline!B$16 )</f>
        <v>0.0004999321012</v>
      </c>
      <c r="AE561" s="51">
        <f t="shared" si="2"/>
        <v>0.03558601997</v>
      </c>
      <c r="AF561" s="51">
        <f>M561 * ( Baseline!B$87 * Baseline!B$7 )</f>
        <v>0.001744981479</v>
      </c>
      <c r="AG561" s="51">
        <f>N561 * ( Baseline!D$87 * Baseline!B$11 )</f>
        <v>0.0002534900635</v>
      </c>
      <c r="AH561" s="51">
        <f>O561 * ( Baseline!F$87 * Baseline!B$16 )</f>
        <v>0.04600238411</v>
      </c>
      <c r="AI561" s="51">
        <f>P561 * ( Baseline!H$87 * Baseline!B$18 )</f>
        <v>0.000579178353</v>
      </c>
      <c r="AJ561" s="51">
        <f t="shared" si="3"/>
        <v>0.048580034</v>
      </c>
      <c r="AK561" s="51">
        <f>Q561 * ( Baseline!B$87 * Baseline!B$7 )</f>
        <v>0.00003477671108</v>
      </c>
      <c r="AL561" s="51">
        <f>R561 * ( Baseline!D$87 * Baseline!B$11 )</f>
        <v>0.0002654989615</v>
      </c>
      <c r="AM561" s="51">
        <f>S561 * ( Baseline!F$87 * Baseline!B$16 )</f>
        <v>0.00005720541562</v>
      </c>
      <c r="AN561" s="51">
        <f>T561 * ( Baseline!H$87 * Baseline!B$18 )</f>
        <v>0.03465620442</v>
      </c>
      <c r="AO561" s="51">
        <f t="shared" si="4"/>
        <v>0.03501368551</v>
      </c>
      <c r="AP561" s="61"/>
      <c r="AQ561" s="51">
        <f>V561 * ( (1-Baseline!B$88-Baseline!B$87) + (1-B561)*Baseline!B$88 )</f>
        <v>0.09690171552</v>
      </c>
      <c r="AR561" s="51">
        <f>W561 * ( (1-Baseline!B$88-Baseline!B$87) + (1-B561)*Baseline!B$88 )</f>
        <v>0.00193545679</v>
      </c>
      <c r="AS561" s="51">
        <f>X561 * ( (1-Baseline!B$88-Baseline!B$87) + (1-B561)*Baseline!B$88 )</f>
        <v>0.003068647762</v>
      </c>
      <c r="AT561" s="51">
        <f>Y561 * ( (1-Baseline!B$88-Baseline!B$87) + (1-B561)*Baseline!B$88 )</f>
        <v>0.0006191842519</v>
      </c>
      <c r="AU561" s="51">
        <f t="shared" si="5"/>
        <v>0.1025250043</v>
      </c>
      <c r="AV561" s="51">
        <f>AA561 * ( (1-Baseline!D$88-Baseline!D$87) + (1-B561)*Baseline!D$88 )</f>
        <v>0.00158188139</v>
      </c>
      <c r="AW561" s="51">
        <f>AB561 * ( (1-Baseline!D$88-Baseline!D$87) + (1-B561)*Baseline!D$88 )</f>
        <v>0.02483518592</v>
      </c>
      <c r="AX561" s="51">
        <f>AC561 * ( (1-Baseline!D$88-Baseline!D$87) + (1-B561)*Baseline!D$88 )</f>
        <v>0.0003643406222</v>
      </c>
      <c r="AY561" s="51">
        <f>AD561 * ( (1-Baseline!D$88-Baseline!D$87) + (1-B561)*Baseline!D$88 )</f>
        <v>0.0003816009806</v>
      </c>
      <c r="AZ561" s="51">
        <f t="shared" si="6"/>
        <v>0.02716300891</v>
      </c>
      <c r="BA561" s="51">
        <f>AF561 * ( (1-Baseline!F$88-Baseline!F$87) + (1-Baseline!B$36)*Baseline!F$88 )</f>
        <v>0.001255744512</v>
      </c>
      <c r="BB561" s="51">
        <f>AG561 * ( (1-Baseline!F$88-Baseline!F$87) + (1-Baseline!B$36)*Baseline!F$88 )</f>
        <v>0.0001824195614</v>
      </c>
      <c r="BC561" s="51">
        <f>AH561 * ( (1-Baseline!F$88-Baseline!F$87) + (1-Baseline!B$36)*Baseline!F$88 )</f>
        <v>0.03310478768</v>
      </c>
      <c r="BD561" s="51">
        <f>AI561 * ( (1-Baseline!F$88-Baseline!F$87) + (1-Baseline!B$36)*Baseline!F$88 )</f>
        <v>0.0004167952765</v>
      </c>
      <c r="BE561" s="51">
        <f t="shared" si="7"/>
        <v>0.03495974703</v>
      </c>
      <c r="BF561" s="51">
        <f>AK561 * ( (1-Baseline!H$88-Baseline!H$87) + (1-Baseline!B$36)*Baseline!H$88 )</f>
        <v>0.00002755428373</v>
      </c>
      <c r="BG561" s="51">
        <f>AL561 * ( (1-Baseline!H$88-Baseline!H$87) + (1-Baseline!B$36)*Baseline!H$88 )</f>
        <v>0.0002103601372</v>
      </c>
      <c r="BH561" s="51">
        <f>AM561 * ( (1-Baseline!H$88-Baseline!H$87) + (1-Baseline!B$36)*Baseline!H$88 )</f>
        <v>0.0000453249949</v>
      </c>
      <c r="BI561" s="51">
        <f>AN561 * ( (1-Baseline!H$88-Baseline!H$87) + (1-Baseline!B$36)*Baseline!H$88 )</f>
        <v>0.02745880389</v>
      </c>
      <c r="BJ561" s="51">
        <f t="shared" si="8"/>
        <v>0.0277420433</v>
      </c>
      <c r="BK561" s="61"/>
      <c r="BL561" s="51">
        <f t="shared" si="19"/>
        <v>0.9451520257</v>
      </c>
      <c r="BM561" s="51">
        <f t="shared" si="20"/>
        <v>0.0188779001</v>
      </c>
      <c r="BN561" s="51">
        <f t="shared" si="21"/>
        <v>0.02993072551</v>
      </c>
      <c r="BO561" s="51">
        <f t="shared" si="22"/>
        <v>0.006039348703</v>
      </c>
      <c r="BP561" s="51">
        <f t="shared" si="9"/>
        <v>1</v>
      </c>
      <c r="BQ561" s="51">
        <f t="shared" si="23"/>
        <v>0.05823660388</v>
      </c>
      <c r="BR561" s="51">
        <f t="shared" si="24"/>
        <v>0.9143017255</v>
      </c>
      <c r="BS561" s="51">
        <f t="shared" si="25"/>
        <v>0.01341311721</v>
      </c>
      <c r="BT561" s="51">
        <f t="shared" si="26"/>
        <v>0.01404855338</v>
      </c>
      <c r="BU561" s="51">
        <f t="shared" si="10"/>
        <v>1</v>
      </c>
      <c r="BV561" s="51">
        <f t="shared" si="27"/>
        <v>0.03591972536</v>
      </c>
      <c r="BW561" s="51">
        <f t="shared" si="28"/>
        <v>0.005217988598</v>
      </c>
      <c r="BX561" s="51">
        <f t="shared" si="29"/>
        <v>0.9469401381</v>
      </c>
      <c r="BY561" s="51">
        <f t="shared" si="30"/>
        <v>0.01192214795</v>
      </c>
      <c r="BZ561" s="51">
        <f t="shared" si="11"/>
        <v>1</v>
      </c>
      <c r="CA561" s="51">
        <f t="shared" si="31"/>
        <v>0.0009932319485</v>
      </c>
      <c r="CB561" s="51">
        <f t="shared" si="32"/>
        <v>0.007582719659</v>
      </c>
      <c r="CC561" s="51">
        <f t="shared" si="33"/>
        <v>0.001633801606</v>
      </c>
      <c r="CD561" s="51">
        <f t="shared" si="34"/>
        <v>0.9897902468</v>
      </c>
      <c r="CE561" s="51">
        <f t="shared" si="12"/>
        <v>1</v>
      </c>
      <c r="CF561" s="61"/>
      <c r="CG561" s="51">
        <f t="shared" si="35"/>
        <v>0.9451520257</v>
      </c>
      <c r="CH561" s="51">
        <f t="shared" si="36"/>
        <v>0.0188779001</v>
      </c>
      <c r="CI561" s="51">
        <f t="shared" si="37"/>
        <v>0.02993072551</v>
      </c>
      <c r="CJ561" s="51">
        <f t="shared" si="38"/>
        <v>0.006039348703</v>
      </c>
      <c r="CK561" s="51">
        <f t="shared" si="13"/>
        <v>1</v>
      </c>
      <c r="CL561" s="51">
        <f t="shared" si="39"/>
        <v>0.05823660388</v>
      </c>
      <c r="CM561" s="51">
        <f t="shared" si="40"/>
        <v>0.9143017255</v>
      </c>
      <c r="CN561" s="51">
        <f t="shared" si="41"/>
        <v>0.01341311721</v>
      </c>
      <c r="CO561" s="51">
        <f t="shared" si="42"/>
        <v>0.01404855338</v>
      </c>
      <c r="CP561" s="51">
        <f t="shared" si="14"/>
        <v>1</v>
      </c>
      <c r="CQ561" s="51">
        <f t="shared" si="43"/>
        <v>0.03591972536</v>
      </c>
      <c r="CR561" s="51">
        <f t="shared" si="44"/>
        <v>0.005217988598</v>
      </c>
      <c r="CS561" s="51">
        <f t="shared" si="45"/>
        <v>0.9469401381</v>
      </c>
      <c r="CT561" s="51">
        <f t="shared" si="46"/>
        <v>0.01192214795</v>
      </c>
      <c r="CU561" s="51">
        <f t="shared" si="15"/>
        <v>1</v>
      </c>
      <c r="CV561" s="51">
        <f t="shared" si="47"/>
        <v>0.0009932319485</v>
      </c>
      <c r="CW561" s="51">
        <f t="shared" si="48"/>
        <v>0.007582719659</v>
      </c>
      <c r="CX561" s="51">
        <f t="shared" si="49"/>
        <v>0.001633801606</v>
      </c>
      <c r="CY561" s="51">
        <f t="shared" si="50"/>
        <v>0.9897902468</v>
      </c>
      <c r="CZ561" s="51">
        <f t="shared" si="16"/>
        <v>1</v>
      </c>
      <c r="DA561" s="61"/>
      <c r="DB561" s="51">
        <f>(AQ561*Baseline!B$7 + AV561*Baseline!B$11 + BA561*Baseline!B$16 + BF561*Baseline!B$18)</f>
        <v>55858.47793</v>
      </c>
      <c r="DC561" s="51">
        <f>(AR561*Baseline!B$7 + AW561*Baseline!B$11 + BB561*Baseline!B$16 + BG561*Baseline!B$18)</f>
        <v>64442.79637</v>
      </c>
      <c r="DD561" s="51">
        <f>(AS561*Baseline!B$7 + AX561*Baseline!B$11 + BC561*Baseline!B$16 + BH561*Baseline!B$18)</f>
        <v>115252.4394</v>
      </c>
      <c r="DE561" s="51">
        <f>(AT561*Baseline!B$7 + AY561*Baseline!B$11 + BD561*Baseline!B$16 + BI561*Baseline!B$18)</f>
        <v>1259876.048</v>
      </c>
      <c r="DF561" s="51">
        <f t="shared" si="17"/>
        <v>1495429.762</v>
      </c>
      <c r="DG561" s="61"/>
      <c r="DH561" s="51">
        <f t="shared" si="51"/>
        <v>0.03735279273</v>
      </c>
      <c r="DI561" s="51">
        <f t="shared" si="52"/>
        <v>0.04309316159</v>
      </c>
      <c r="DJ561" s="51">
        <f t="shared" si="53"/>
        <v>0.07706977779</v>
      </c>
      <c r="DK561" s="51">
        <f t="shared" si="54"/>
        <v>0.8424842679</v>
      </c>
      <c r="DL561" s="51">
        <f t="shared" si="18"/>
        <v>1</v>
      </c>
      <c r="DM561" s="61"/>
      <c r="DN561" s="51">
        <f>DH561 / (Baseline!B$7/Baseline!B$17)</f>
        <v>3.987164942</v>
      </c>
      <c r="DO561" s="51">
        <f>DI561 / (Baseline!B$11/Baseline!B$17)</f>
        <v>1.040289546</v>
      </c>
      <c r="DP561" s="51">
        <f>DJ561 / (Baseline!B$16/Baseline!B$17)</f>
        <v>1.190960977</v>
      </c>
      <c r="DQ561" s="51">
        <f>DK561 / (Baseline!B$18/Baseline!B$17)</f>
        <v>0.9525028412</v>
      </c>
      <c r="DR561" s="79"/>
      <c r="DS561" s="51">
        <f>(AU561*Baseline!B$34)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0.0279082819</v>
      </c>
      <c r="DT561" s="51">
        <f>(AZ561*Baseline!B$34) + (Baseline!D$88*(1-Baseline!D$89)*Baseline!B$35) + (Baseline!D$88*Baseline!D$89*((1-Baseline!D$90)*Baseline!B$40 + Baseline!D$90*Baseline!B$41))</f>
        <v>0.01048801934</v>
      </c>
      <c r="DU561" s="51">
        <f>(BE561*Baseline!B$34) + (Baseline!F$88*(1-Baseline!F$89)*Baseline!B$35) + (Baseline!F$88*Baseline!F$89*((1-Baseline!F$90)*Baseline!B$40 + Baseline!F$90*Baseline!B$41))</f>
        <v>0.01297460205</v>
      </c>
      <c r="DV561" s="51">
        <f>(BJ561*Baseline!B$34) + (Baseline!H$88*(1-Baseline!H$89)*Baseline!B$35) + (Baseline!H$88*Baseline!H$89*((1-Baseline!H$90)*Baseline!B$40 + Baseline!H$90*Baseline!B$41))</f>
        <v>0.009306306496</v>
      </c>
      <c r="DW561" s="51">
        <f>( DS561*Baseline!B$7 + DT561*Baseline!B$11 + DU561*Baseline!B$16 + DV561*Baseline!B$18 ) / Baseline!B$17</f>
        <v>0.009766909822</v>
      </c>
    </row>
    <row r="562">
      <c r="A562" s="4" t="s">
        <v>886</v>
      </c>
      <c r="B562" s="45">
        <f>MIN( MAX( NORMINV( MCrands!B562, (B$5+B$4)/2, (B$5-B$4)/3.29 ), 0 ), 1 )</f>
        <v>0.5212102228</v>
      </c>
      <c r="C562" s="45">
        <f>MAX( NORMINV( MCrands!C562, (C$5+C$4)/2, (C$5-C$4)/3.29 ), 0 )</f>
        <v>2.644318124</v>
      </c>
      <c r="D562" s="41"/>
      <c r="E562" s="43">
        <f>Baseline!B$33 * (C562 * Baseline!B$66*Baseline!B$66/Baseline!B$73 + Baseline!B$52*Baseline!B$52/Baseline!B$74 + Baseline!B$53*Baseline!B$53/Baseline!B$75 + Baseline!B$54*Baseline!B$54/Baseline!B$76)</f>
        <v>0.00001876308002</v>
      </c>
      <c r="F562" s="43">
        <f>Baseline!B$33 * (C562 * Baseline!B$66*Baseline!B$57/Baseline!B$73 + Baseline!B$52*Baseline!B$67/Baseline!B$74 + Baseline!B$53*Baseline!B$55/Baseline!B$75 + Baseline!B$54*Baseline!B$56/Baseline!B$76)</f>
        <v>0.0000001998304595</v>
      </c>
      <c r="G562" s="45">
        <f>Baseline!B$33 * (C562 * Baseline!B$66*Baseline!B$58/Baseline!B$73 + Baseline!B$52*Baseline!B$59/Baseline!B$74 + Baseline!B$53*Baseline!B$68/Baseline!B$75 + Baseline!B$54*Baseline!B$60/Baseline!B$76)</f>
        <v>0.0000001685125716</v>
      </c>
      <c r="H562" s="43">
        <f>Baseline!B$33 * (C562 * Baseline!B$66*Baseline!B$61/Baseline!B$73 + Baseline!B$52*Baseline!B$62/Baseline!B$74 + Baseline!B$53*Baseline!B$63/Baseline!B$75 + Baseline!B$54*Baseline!B$69/Baseline!B$76)</f>
        <v>0.000000003389320855</v>
      </c>
      <c r="I562" s="43">
        <f>Baseline!B$33 * (C562 * Baseline!B$57*Baseline!B$66/Baseline!B$73 + Baseline!B$67*Baseline!B$52/Baseline!B$74 + Baseline!B$55*Baseline!B$53/Baseline!B$75 + Baseline!B$56*Baseline!B$54/Baseline!B$76)</f>
        <v>0.0000001998304595</v>
      </c>
      <c r="J562" s="45">
        <f>Baseline!B$33 * (C562 * Baseline!B$57*Baseline!B$57/Baseline!B$73 + Baseline!B$67*Baseline!B$67/Baseline!B$74 + Baseline!B$55*Baseline!B$55/Baseline!B$75 + Baseline!B$56*Baseline!B$56/Baseline!B$76)</f>
        <v>0.000001763813794</v>
      </c>
      <c r="K562" s="43">
        <f>Baseline!B$33 * (C562 * Baseline!B$57*Baseline!B$58/Baseline!B$73 + Baseline!B$67*Baseline!B$59/Baseline!B$74 + Baseline!B$55*Baseline!B$68/Baseline!B$75 + Baseline!B$56*Baseline!B$60/Baseline!B$76)</f>
        <v>0.00000001374189543</v>
      </c>
      <c r="L562" s="45">
        <f>Baseline!B$33 * (C562 * Baseline!B$57*Baseline!B$61/Baseline!B$73 + Baseline!B$67*Baseline!B$62/Baseline!B$74 + Baseline!B$55*Baseline!B$63/Baseline!B$75 + Baseline!B$56*Baseline!B$69/Baseline!B$76)</f>
        <v>0.00000001439284942</v>
      </c>
      <c r="M562" s="43">
        <f>Baseline!B$33 * (C562 * Baseline!B$58*Baseline!B$66/Baseline!B$73 + Baseline!B$59*Baseline!B$52/Baseline!B$74 + Baseline!B$68*Baseline!B$53/Baseline!B$75 + Baseline!B$60*Baseline!B$54/Baseline!B$76)</f>
        <v>0.0000001685125716</v>
      </c>
      <c r="N562" s="45">
        <f>Baseline!B$33 * (C562 * Baseline!B$58*Baseline!B$57/Baseline!B$73 + Baseline!B$59*Baseline!B$67/Baseline!B$74 + Baseline!B$68*Baseline!B$55/Baseline!B$75 + Baseline!B$60*Baseline!B$56/Baseline!B$76)</f>
        <v>0.00000001374189543</v>
      </c>
      <c r="O562" s="45">
        <f>Baseline!B$33 * (C562 * Baseline!B$58*Baseline!B$58/Baseline!B$73 + Baseline!B$59*Baseline!B$59/Baseline!B$74 + Baseline!B$68*Baseline!B$68/Baseline!B$75 + Baseline!B$60*Baseline!B$60/Baseline!B$76)</f>
        <v>0.000001324390213</v>
      </c>
      <c r="P562" s="43">
        <f>Baseline!B$33 * (C562 * Baseline!B$58*Baseline!B$61/Baseline!B$73 + Baseline!B$59*Baseline!B$62/Baseline!B$74 + Baseline!B$68*Baseline!B$63/Baseline!B$75 + Baseline!B$60*Baseline!B$69/Baseline!B$76)</f>
        <v>0.000000001646935815</v>
      </c>
      <c r="Q562" s="43">
        <f>Baseline!B$33 * (C562 * Baseline!B$61*Baseline!B$66/Baseline!B$73 + Baseline!B$62*Baseline!B$52/Baseline!B$74 + Baseline!B$63*Baseline!B$53/Baseline!B$75 + Baseline!B$69*Baseline!B$54/Baseline!B$76)</f>
        <v>0.000000003389320855</v>
      </c>
      <c r="R562" s="43">
        <f>Baseline!B$33 * (C562 * Baseline!B$61*Baseline!B$57/Baseline!B$73 + Baseline!B$62*Baseline!B$67/Baseline!B$74 + Baseline!B$63*Baseline!B$55/Baseline!B$75 + Baseline!B$69*Baseline!B$56/Baseline!B$76)</f>
        <v>0.00000001439284942</v>
      </c>
      <c r="S562" s="43">
        <f>Baseline!B$33 * (C562 * Baseline!B$61*Baseline!B$58/Baseline!B$73 + Baseline!B$62*Baseline!B$59/Baseline!B$74 + Baseline!B$63*Baseline!B$68/Baseline!B$75 + Baseline!B$69*Baseline!B$60/Baseline!B$76)</f>
        <v>0.000000001646935815</v>
      </c>
      <c r="T562" s="43">
        <f>Baseline!B$33 * (C562 * Baseline!B$61*Baseline!B$61/Baseline!B$73 + Baseline!B$62*Baseline!B$62/Baseline!B$74 + Baseline!B$63*Baseline!B$63/Baseline!B$75 + Baseline!B$69*Baseline!B$69/Baseline!B$76)</f>
        <v>0.00000009854654449</v>
      </c>
      <c r="U562" s="41"/>
      <c r="V562" s="43">
        <f>E562 * ( Baseline!B$87 * Baseline!B$7 )</f>
        <v>0.1947420076</v>
      </c>
      <c r="W562" s="43">
        <f>F562 * ( Baseline!D$87 * Baseline!B$11 )</f>
        <v>0.003686191692</v>
      </c>
      <c r="X562" s="43">
        <f>G562 * ( Baseline!F$87 * Baseline!B$16 )</f>
        <v>0.005853245401</v>
      </c>
      <c r="Y562" s="43">
        <f>H562 * ( Baseline!H$87 * Baseline!B$18 )</f>
        <v>0.001191934216</v>
      </c>
      <c r="Z562" s="51">
        <f t="shared" si="1"/>
        <v>0.2054733789</v>
      </c>
      <c r="AA562" s="43">
        <f>I562 * ( Baseline!B$87 * Baseline!B$7 )</f>
        <v>0.002074040339</v>
      </c>
      <c r="AB562" s="45">
        <f>J562 * ( Baseline!D$87 * Baseline!B$11 )</f>
        <v>0.03253635993</v>
      </c>
      <c r="AC562" s="45">
        <f>K562 * ( Baseline!F$87 * Baseline!B$16 )</f>
        <v>0.0004773215761</v>
      </c>
      <c r="AD562" s="45">
        <f>L562 * ( Baseline!F$87 * Baseline!B$16 )</f>
        <v>0.0004999323131</v>
      </c>
      <c r="AE562" s="51">
        <f t="shared" si="2"/>
        <v>0.03558765415</v>
      </c>
      <c r="AF562" s="51">
        <f>M562 * ( Baseline!B$87 * Baseline!B$7 )</f>
        <v>0.00174899198</v>
      </c>
      <c r="AG562" s="51">
        <f>N562 * ( Baseline!D$87 * Baseline!B$11 )</f>
        <v>0.000253491189</v>
      </c>
      <c r="AH562" s="51">
        <f>O562 * ( Baseline!F$87 * Baseline!B$16 )</f>
        <v>0.04600238932</v>
      </c>
      <c r="AI562" s="51">
        <f>P562 * ( Baseline!H$87 * Baseline!B$18 )</f>
        <v>0.0005791836277</v>
      </c>
      <c r="AJ562" s="51">
        <f t="shared" si="3"/>
        <v>0.04858405611</v>
      </c>
      <c r="AK562" s="51">
        <f>Q562 * ( Baseline!B$87 * Baseline!B$7 )</f>
        <v>0.00003517776116</v>
      </c>
      <c r="AL562" s="51">
        <f>R562 * ( Baseline!D$87 * Baseline!B$11 )</f>
        <v>0.000265499074</v>
      </c>
      <c r="AM562" s="51">
        <f>S562 * ( Baseline!F$87 * Baseline!B$16 )</f>
        <v>0.00005720593659</v>
      </c>
      <c r="AN562" s="51">
        <f>T562 * ( Baseline!H$87 * Baseline!B$18 )</f>
        <v>0.03465620495</v>
      </c>
      <c r="AO562" s="51">
        <f t="shared" si="4"/>
        <v>0.03501408772</v>
      </c>
      <c r="AP562" s="61"/>
      <c r="AQ562" s="51">
        <f>V562 * ( (1-Baseline!B$88-Baseline!B$87) + (1-B562)*Baseline!B$88 )</f>
        <v>0.1002381712</v>
      </c>
      <c r="AR562" s="51">
        <f>W562 * ( (1-Baseline!B$88-Baseline!B$87) + (1-B562)*Baseline!B$88 )</f>
        <v>0.001897367284</v>
      </c>
      <c r="AS562" s="51">
        <f>X562 * ( (1-Baseline!B$88-Baseline!B$87) + (1-B562)*Baseline!B$88 )</f>
        <v>0.003012799457</v>
      </c>
      <c r="AT562" s="51">
        <f>Y562 * ( (1-Baseline!B$88-Baseline!B$87) + (1-B562)*Baseline!B$88 )</f>
        <v>0.000613515838</v>
      </c>
      <c r="AU562" s="51">
        <f t="shared" si="5"/>
        <v>0.1057618538</v>
      </c>
      <c r="AV562" s="51">
        <f>AA562 * ( (1-Baseline!D$88-Baseline!D$87) + (1-B562)*Baseline!D$88 )</f>
        <v>0.001571907333</v>
      </c>
      <c r="AW562" s="51">
        <f>AB562 * ( (1-Baseline!D$88-Baseline!D$87) + (1-B562)*Baseline!D$88 )</f>
        <v>0.02465918421</v>
      </c>
      <c r="AX562" s="51">
        <f>AC562 * ( (1-Baseline!D$88-Baseline!D$87) + (1-B562)*Baseline!D$88 )</f>
        <v>0.0003617602183</v>
      </c>
      <c r="AY562" s="51">
        <f>AD562 * ( (1-Baseline!D$88-Baseline!D$87) + (1-B562)*Baseline!D$88 )</f>
        <v>0.0003788968104</v>
      </c>
      <c r="AZ562" s="51">
        <f t="shared" si="6"/>
        <v>0.02697174857</v>
      </c>
      <c r="BA562" s="51">
        <f>AF562 * ( (1-Baseline!F$88-Baseline!F$87) + (1-Baseline!B$36)*Baseline!F$88 )</f>
        <v>0.001258630597</v>
      </c>
      <c r="BB562" s="51">
        <f>AG562 * ( (1-Baseline!F$88-Baseline!F$87) + (1-Baseline!B$36)*Baseline!F$88 )</f>
        <v>0.0001824203713</v>
      </c>
      <c r="BC562" s="51">
        <f>AH562 * ( (1-Baseline!F$88-Baseline!F$87) + (1-Baseline!B$36)*Baseline!F$88 )</f>
        <v>0.03310479143</v>
      </c>
      <c r="BD562" s="51">
        <f>AI562 * ( (1-Baseline!F$88-Baseline!F$87) + (1-Baseline!B$36)*Baseline!F$88 )</f>
        <v>0.0004167990723</v>
      </c>
      <c r="BE562" s="51">
        <f t="shared" si="7"/>
        <v>0.03496264147</v>
      </c>
      <c r="BF562" s="51">
        <f>AK562 * ( (1-Baseline!H$88-Baseline!H$87) + (1-Baseline!B$36)*Baseline!H$88 )</f>
        <v>0.00002787204372</v>
      </c>
      <c r="BG562" s="51">
        <f>AL562 * ( (1-Baseline!H$88-Baseline!H$87) + (1-Baseline!B$36)*Baseline!H$88 )</f>
        <v>0.0002103602263</v>
      </c>
      <c r="BH562" s="51">
        <f>AM562 * ( (1-Baseline!H$88-Baseline!H$87) + (1-Baseline!B$36)*Baseline!H$88 )</f>
        <v>0.00004532540768</v>
      </c>
      <c r="BI562" s="51">
        <f>AN562 * ( (1-Baseline!H$88-Baseline!H$87) + (1-Baseline!B$36)*Baseline!H$88 )</f>
        <v>0.02745880431</v>
      </c>
      <c r="BJ562" s="51">
        <f t="shared" si="8"/>
        <v>0.02774236198</v>
      </c>
      <c r="BK562" s="61"/>
      <c r="BL562" s="51">
        <f t="shared" si="19"/>
        <v>0.9477724493</v>
      </c>
      <c r="BM562" s="51">
        <f t="shared" si="20"/>
        <v>0.01793999647</v>
      </c>
      <c r="BN562" s="51">
        <f t="shared" si="21"/>
        <v>0.02848663624</v>
      </c>
      <c r="BO562" s="51">
        <f t="shared" si="22"/>
        <v>0.005800917969</v>
      </c>
      <c r="BP562" s="51">
        <f t="shared" si="9"/>
        <v>1</v>
      </c>
      <c r="BQ562" s="51">
        <f t="shared" si="23"/>
        <v>0.05827977113</v>
      </c>
      <c r="BR562" s="51">
        <f t="shared" si="24"/>
        <v>0.9142597538</v>
      </c>
      <c r="BS562" s="51">
        <f t="shared" si="25"/>
        <v>0.01341256083</v>
      </c>
      <c r="BT562" s="51">
        <f t="shared" si="26"/>
        <v>0.01404791423</v>
      </c>
      <c r="BU562" s="51">
        <f t="shared" si="10"/>
        <v>1</v>
      </c>
      <c r="BV562" s="51">
        <f t="shared" si="27"/>
        <v>0.03599929936</v>
      </c>
      <c r="BW562" s="51">
        <f t="shared" si="28"/>
        <v>0.005217579784</v>
      </c>
      <c r="BX562" s="51">
        <f t="shared" si="29"/>
        <v>0.9468618513</v>
      </c>
      <c r="BY562" s="51">
        <f t="shared" si="30"/>
        <v>0.01192126953</v>
      </c>
      <c r="BZ562" s="51">
        <f t="shared" si="11"/>
        <v>1</v>
      </c>
      <c r="CA562" s="51">
        <f t="shared" si="31"/>
        <v>0.001004674502</v>
      </c>
      <c r="CB562" s="51">
        <f t="shared" si="32"/>
        <v>0.00758263577</v>
      </c>
      <c r="CC562" s="51">
        <f t="shared" si="33"/>
        <v>0.001633797717</v>
      </c>
      <c r="CD562" s="51">
        <f t="shared" si="34"/>
        <v>0.989778892</v>
      </c>
      <c r="CE562" s="51">
        <f t="shared" si="12"/>
        <v>1</v>
      </c>
      <c r="CF562" s="61"/>
      <c r="CG562" s="51">
        <f t="shared" si="35"/>
        <v>0.9477724493</v>
      </c>
      <c r="CH562" s="51">
        <f t="shared" si="36"/>
        <v>0.01793999647</v>
      </c>
      <c r="CI562" s="51">
        <f t="shared" si="37"/>
        <v>0.02848663624</v>
      </c>
      <c r="CJ562" s="51">
        <f t="shared" si="38"/>
        <v>0.005800917969</v>
      </c>
      <c r="CK562" s="51">
        <f t="shared" si="13"/>
        <v>1</v>
      </c>
      <c r="CL562" s="51">
        <f t="shared" si="39"/>
        <v>0.05827977113</v>
      </c>
      <c r="CM562" s="51">
        <f t="shared" si="40"/>
        <v>0.9142597538</v>
      </c>
      <c r="CN562" s="51">
        <f t="shared" si="41"/>
        <v>0.01341256083</v>
      </c>
      <c r="CO562" s="51">
        <f t="shared" si="42"/>
        <v>0.01404791423</v>
      </c>
      <c r="CP562" s="51">
        <f t="shared" si="14"/>
        <v>1</v>
      </c>
      <c r="CQ562" s="51">
        <f t="shared" si="43"/>
        <v>0.03599929936</v>
      </c>
      <c r="CR562" s="51">
        <f t="shared" si="44"/>
        <v>0.005217579784</v>
      </c>
      <c r="CS562" s="51">
        <f t="shared" si="45"/>
        <v>0.9468618513</v>
      </c>
      <c r="CT562" s="51">
        <f t="shared" si="46"/>
        <v>0.01192126953</v>
      </c>
      <c r="CU562" s="51">
        <f t="shared" si="15"/>
        <v>1</v>
      </c>
      <c r="CV562" s="51">
        <f t="shared" si="47"/>
        <v>0.001004674502</v>
      </c>
      <c r="CW562" s="51">
        <f t="shared" si="48"/>
        <v>0.00758263577</v>
      </c>
      <c r="CX562" s="51">
        <f t="shared" si="49"/>
        <v>0.001633797717</v>
      </c>
      <c r="CY562" s="51">
        <f t="shared" si="50"/>
        <v>0.989778892</v>
      </c>
      <c r="CZ562" s="51">
        <f t="shared" si="16"/>
        <v>1</v>
      </c>
      <c r="DA562" s="61"/>
      <c r="DB562" s="51">
        <f>(AQ562*Baseline!B$7 + AV562*Baseline!B$11 + BA562*Baseline!B$16 + BF562*Baseline!B$18)</f>
        <v>57479.48846</v>
      </c>
      <c r="DC562" s="51">
        <f>(AR562*Baseline!B$7 + AW562*Baseline!B$11 + BB562*Baseline!B$16 + BG562*Baseline!B$18)</f>
        <v>64046.88458</v>
      </c>
      <c r="DD562" s="51">
        <f>(AS562*Baseline!B$7 + AX562*Baseline!B$11 + BC562*Baseline!B$16 + BH562*Baseline!B$18)</f>
        <v>115219.8507</v>
      </c>
      <c r="DE562" s="51">
        <f>(AT562*Baseline!B$7 + AY562*Baseline!B$11 + BD562*Baseline!B$16 + BI562*Baseline!B$18)</f>
        <v>1259867.532</v>
      </c>
      <c r="DF562" s="51">
        <f t="shared" si="17"/>
        <v>1496613.755</v>
      </c>
      <c r="DG562" s="61"/>
      <c r="DH562" s="51">
        <f t="shared" si="51"/>
        <v>0.0384063612</v>
      </c>
      <c r="DI562" s="51">
        <f t="shared" si="52"/>
        <v>0.04279453156</v>
      </c>
      <c r="DJ562" s="51">
        <f t="shared" si="53"/>
        <v>0.07698703173</v>
      </c>
      <c r="DK562" s="51">
        <f t="shared" si="54"/>
        <v>0.8418120755</v>
      </c>
      <c r="DL562" s="51">
        <f t="shared" si="18"/>
        <v>1</v>
      </c>
      <c r="DM562" s="61"/>
      <c r="DN562" s="51">
        <f>DH562 / (Baseline!B$7/Baseline!B$17)</f>
        <v>4.099626447</v>
      </c>
      <c r="DO562" s="51">
        <f>DI562 / (Baseline!B$11/Baseline!B$17)</f>
        <v>1.033080474</v>
      </c>
      <c r="DP562" s="51">
        <f>DJ562 / (Baseline!B$16/Baseline!B$17)</f>
        <v>1.1896823</v>
      </c>
      <c r="DQ562" s="51">
        <f>DK562 / (Baseline!B$18/Baseline!B$17)</f>
        <v>0.9517428684</v>
      </c>
      <c r="DR562" s="79"/>
      <c r="DS562" s="51">
        <f>(AU562*Baseline!B$34)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0.02839380932</v>
      </c>
      <c r="DT562" s="51">
        <f>(AZ562*Baseline!B$34) + (Baseline!D$88*(1-Baseline!D$89)*Baseline!B$35) + (Baseline!D$88*Baseline!D$89*((1-Baseline!D$90)*Baseline!B$40 + Baseline!D$90*Baseline!B$41))</f>
        <v>0.01045933029</v>
      </c>
      <c r="DU562" s="51">
        <f>(BE562*Baseline!B$34) + (Baseline!F$88*(1-Baseline!F$89)*Baseline!B$35) + (Baseline!F$88*Baseline!F$89*((1-Baseline!F$90)*Baseline!B$40 + Baseline!F$90*Baseline!B$41))</f>
        <v>0.01297503622</v>
      </c>
      <c r="DV562" s="51">
        <f>(BJ562*Baseline!B$34) + (Baseline!H$88*(1-Baseline!H$89)*Baseline!B$35) + (Baseline!H$88*Baseline!H$89*((1-Baseline!H$90)*Baseline!B$40 + Baseline!H$90*Baseline!B$41))</f>
        <v>0.009306354298</v>
      </c>
      <c r="DW562" s="51">
        <f>( DS562*Baseline!B$7 + DT562*Baseline!B$11 + DU562*Baseline!B$16 + DV562*Baseline!B$18 ) / Baseline!B$17</f>
        <v>0.009770340324</v>
      </c>
    </row>
    <row r="563">
      <c r="A563" s="4" t="s">
        <v>887</v>
      </c>
      <c r="B563" s="45">
        <f>MIN( MAX( NORMINV( MCrands!B563, (B$5+B$4)/2, (B$5-B$4)/3.29 ), 0 ), 1 )</f>
        <v>0.3015326889</v>
      </c>
      <c r="C563" s="45">
        <f>MAX( NORMINV( MCrands!C563, (C$5+C$4)/2, (C$5-C$4)/3.29 ), 0 )</f>
        <v>3.163567512</v>
      </c>
      <c r="D563" s="41"/>
      <c r="E563" s="43">
        <f>Baseline!B$33 * (C563 * Baseline!B$66*Baseline!B$66/Baseline!B$73 + Baseline!B$52*Baseline!B$52/Baseline!B$74 + Baseline!B$53*Baseline!B$53/Baseline!B$75 + Baseline!B$54*Baseline!B$54/Baseline!B$76)</f>
        <v>0.00002243937816</v>
      </c>
      <c r="F563" s="43">
        <f>Baseline!B$33 * (C563 * Baseline!B$66*Baseline!B$57/Baseline!B$73 + Baseline!B$52*Baseline!B$67/Baseline!B$74 + Baseline!B$53*Baseline!B$55/Baseline!B$75 + Baseline!B$54*Baseline!B$56/Baseline!B$76)</f>
        <v>0.0000002004109276</v>
      </c>
      <c r="G563" s="45">
        <f>Baseline!B$33 * (C563 * Baseline!B$66*Baseline!B$58/Baseline!B$73 + Baseline!B$52*Baseline!B$59/Baseline!B$74 + Baseline!B$53*Baseline!B$68/Baseline!B$75 + Baseline!B$54*Baseline!B$60/Baseline!B$76)</f>
        <v>0.0000001699395557</v>
      </c>
      <c r="H563" s="43">
        <f>Baseline!B$33 * (C563 * Baseline!B$66*Baseline!B$61/Baseline!B$73 + Baseline!B$52*Baseline!B$62/Baseline!B$74 + Baseline!B$53*Baseline!B$63/Baseline!B$75 + Baseline!B$54*Baseline!B$69/Baseline!B$76)</f>
        <v>0.00000000353201927</v>
      </c>
      <c r="I563" s="43">
        <f>Baseline!B$33 * (C563 * Baseline!B$57*Baseline!B$66/Baseline!B$73 + Baseline!B$67*Baseline!B$52/Baseline!B$74 + Baseline!B$55*Baseline!B$53/Baseline!B$75 + Baseline!B$56*Baseline!B$54/Baseline!B$76)</f>
        <v>0.0000002004109276</v>
      </c>
      <c r="J563" s="45">
        <f>Baseline!B$33 * (C563 * Baseline!B$57*Baseline!B$57/Baseline!B$73 + Baseline!B$67*Baseline!B$67/Baseline!B$74 + Baseline!B$55*Baseline!B$55/Baseline!B$75 + Baseline!B$56*Baseline!B$56/Baseline!B$76)</f>
        <v>0.000001763813886</v>
      </c>
      <c r="K563" s="43">
        <f>Baseline!B$33 * (C563 * Baseline!B$57*Baseline!B$58/Baseline!B$73 + Baseline!B$67*Baseline!B$59/Baseline!B$74 + Baseline!B$55*Baseline!B$68/Baseline!B$75 + Baseline!B$56*Baseline!B$60/Baseline!B$76)</f>
        <v>0.00000001374212074</v>
      </c>
      <c r="L563" s="45">
        <f>Baseline!B$33 * (C563 * Baseline!B$57*Baseline!B$61/Baseline!B$73 + Baseline!B$67*Baseline!B$62/Baseline!B$74 + Baseline!B$55*Baseline!B$63/Baseline!B$75 + Baseline!B$56*Baseline!B$69/Baseline!B$76)</f>
        <v>0.00000001439287195</v>
      </c>
      <c r="M563" s="43">
        <f>Baseline!B$33 * (C563 * Baseline!B$58*Baseline!B$66/Baseline!B$73 + Baseline!B$59*Baseline!B$52/Baseline!B$74 + Baseline!B$68*Baseline!B$53/Baseline!B$75 + Baseline!B$60*Baseline!B$54/Baseline!B$76)</f>
        <v>0.0000001699395557</v>
      </c>
      <c r="N563" s="45">
        <f>Baseline!B$33 * (C563 * Baseline!B$58*Baseline!B$57/Baseline!B$73 + Baseline!B$59*Baseline!B$67/Baseline!B$74 + Baseline!B$68*Baseline!B$55/Baseline!B$75 + Baseline!B$60*Baseline!B$56/Baseline!B$76)</f>
        <v>0.00000001374212074</v>
      </c>
      <c r="O563" s="45">
        <f>Baseline!B$33 * (C563 * Baseline!B$58*Baseline!B$58/Baseline!B$73 + Baseline!B$59*Baseline!B$59/Baseline!B$74 + Baseline!B$68*Baseline!B$68/Baseline!B$75 + Baseline!B$60*Baseline!B$60/Baseline!B$76)</f>
        <v>0.000001324390766</v>
      </c>
      <c r="P563" s="43">
        <f>Baseline!B$33 * (C563 * Baseline!B$58*Baseline!B$61/Baseline!B$73 + Baseline!B$59*Baseline!B$62/Baseline!B$74 + Baseline!B$68*Baseline!B$63/Baseline!B$75 + Baseline!B$60*Baseline!B$69/Baseline!B$76)</f>
        <v>0.000000001646991204</v>
      </c>
      <c r="Q563" s="43">
        <f>Baseline!B$33 * (C563 * Baseline!B$61*Baseline!B$66/Baseline!B$73 + Baseline!B$62*Baseline!B$52/Baseline!B$74 + Baseline!B$63*Baseline!B$53/Baseline!B$75 + Baseline!B$69*Baseline!B$54/Baseline!B$76)</f>
        <v>0.00000000353201927</v>
      </c>
      <c r="R563" s="43">
        <f>Baseline!B$33 * (C563 * Baseline!B$61*Baseline!B$57/Baseline!B$73 + Baseline!B$62*Baseline!B$67/Baseline!B$74 + Baseline!B$63*Baseline!B$55/Baseline!B$75 + Baseline!B$69*Baseline!B$56/Baseline!B$76)</f>
        <v>0.00000001439287195</v>
      </c>
      <c r="S563" s="43">
        <f>Baseline!B$33 * (C563 * Baseline!B$61*Baseline!B$58/Baseline!B$73 + Baseline!B$62*Baseline!B$59/Baseline!B$74 + Baseline!B$63*Baseline!B$68/Baseline!B$75 + Baseline!B$69*Baseline!B$60/Baseline!B$76)</f>
        <v>0.000000001646991204</v>
      </c>
      <c r="T563" s="43">
        <f>Baseline!B$33 * (C563 * Baseline!B$61*Baseline!B$61/Baseline!B$73 + Baseline!B$62*Baseline!B$62/Baseline!B$74 + Baseline!B$63*Baseline!B$63/Baseline!B$75 + Baseline!B$69*Baseline!B$69/Baseline!B$76)</f>
        <v>0.00000009854655003</v>
      </c>
      <c r="U563" s="41"/>
      <c r="V563" s="43">
        <f>E563 * ( Baseline!B$87 * Baseline!B$7 )</f>
        <v>0.2328983059</v>
      </c>
      <c r="W563" s="43">
        <f>F563 * ( Baseline!D$87 * Baseline!B$11 )</f>
        <v>0.003696899353</v>
      </c>
      <c r="X563" s="43">
        <f>G563 * ( Baseline!F$87 * Baseline!B$16 )</f>
        <v>0.005902811367</v>
      </c>
      <c r="Y563" s="43">
        <f>H563 * ( Baseline!H$87 * Baseline!B$18 )</f>
        <v>0.001242117462</v>
      </c>
      <c r="Z563" s="51">
        <f t="shared" si="1"/>
        <v>0.2437401341</v>
      </c>
      <c r="AA563" s="43">
        <f>I563 * ( Baseline!B$87 * Baseline!B$7 )</f>
        <v>0.002080065018</v>
      </c>
      <c r="AB563" s="45">
        <f>J563 * ( Baseline!D$87 * Baseline!B$11 )</f>
        <v>0.03253636162</v>
      </c>
      <c r="AC563" s="45">
        <f>K563 * ( Baseline!F$87 * Baseline!B$16 )</f>
        <v>0.0004773294023</v>
      </c>
      <c r="AD563" s="45">
        <f>L563 * ( Baseline!F$87 * Baseline!B$16 )</f>
        <v>0.0004999330957</v>
      </c>
      <c r="AE563" s="51">
        <f t="shared" si="2"/>
        <v>0.03559368913</v>
      </c>
      <c r="AF563" s="51">
        <f>M563 * ( Baseline!B$87 * Baseline!B$7 )</f>
        <v>0.001763802649</v>
      </c>
      <c r="AG563" s="51">
        <f>N563 * ( Baseline!D$87 * Baseline!B$11 )</f>
        <v>0.0002534953452</v>
      </c>
      <c r="AH563" s="51">
        <f>O563 * ( Baseline!F$87 * Baseline!B$16 )</f>
        <v>0.04600240856</v>
      </c>
      <c r="AI563" s="51">
        <f>P563 * ( Baseline!H$87 * Baseline!B$18 )</f>
        <v>0.0005792031067</v>
      </c>
      <c r="AJ563" s="51">
        <f t="shared" si="3"/>
        <v>0.04859890966</v>
      </c>
      <c r="AK563" s="51">
        <f>Q563 * ( Baseline!B$87 * Baseline!B$7 )</f>
        <v>0.000036658828</v>
      </c>
      <c r="AL563" s="51">
        <f>R563 * ( Baseline!D$87 * Baseline!B$11 )</f>
        <v>0.0002654994896</v>
      </c>
      <c r="AM563" s="51">
        <f>S563 * ( Baseline!F$87 * Baseline!B$16 )</f>
        <v>0.00005720786054</v>
      </c>
      <c r="AN563" s="51">
        <f>T563 * ( Baseline!H$87 * Baseline!B$18 )</f>
        <v>0.0346562069</v>
      </c>
      <c r="AO563" s="51">
        <f t="shared" si="4"/>
        <v>0.03501557308</v>
      </c>
      <c r="AP563" s="61"/>
      <c r="AQ563" s="51">
        <f>V563 * ( (1-Baseline!B$88-Baseline!B$87) + (1-B563)*Baseline!B$88 )</f>
        <v>0.1654127395</v>
      </c>
      <c r="AR563" s="51">
        <f>W563 * ( (1-Baseline!B$88-Baseline!B$87) + (1-B563)*Baseline!B$88 )</f>
        <v>0.002625670665</v>
      </c>
      <c r="AS563" s="51">
        <f>X563 * ( (1-Baseline!B$88-Baseline!B$87) + (1-B563)*Baseline!B$88 )</f>
        <v>0.004192388585</v>
      </c>
      <c r="AT563" s="51">
        <f>Y563 * ( (1-Baseline!B$88-Baseline!B$87) + (1-B563)*Baseline!B$88 )</f>
        <v>0.0008821964219</v>
      </c>
      <c r="AU563" s="51">
        <f t="shared" si="5"/>
        <v>0.1731129952</v>
      </c>
      <c r="AV563" s="51">
        <f>AA563 * ( (1-Baseline!D$88-Baseline!D$87) + (1-B563)*Baseline!D$88 )</f>
        <v>0.001781184127</v>
      </c>
      <c r="AW563" s="51">
        <f>AB563 * ( (1-Baseline!D$88-Baseline!D$87) + (1-B563)*Baseline!D$88 )</f>
        <v>0.02786126893</v>
      </c>
      <c r="AX563" s="51">
        <f>AC563 * ( (1-Baseline!D$88-Baseline!D$87) + (1-B563)*Baseline!D$88 )</f>
        <v>0.0004087427784</v>
      </c>
      <c r="AY563" s="51">
        <f>AD563 * ( (1-Baseline!D$88-Baseline!D$87) + (1-B563)*Baseline!D$88 )</f>
        <v>0.0004280985867</v>
      </c>
      <c r="AZ563" s="51">
        <f t="shared" si="6"/>
        <v>0.03047929442</v>
      </c>
      <c r="BA563" s="51">
        <f>AF563 * ( (1-Baseline!F$88-Baseline!F$87) + (1-Baseline!B$36)*Baseline!F$88 )</f>
        <v>0.001269288828</v>
      </c>
      <c r="BB563" s="51">
        <f>AG563 * ( (1-Baseline!F$88-Baseline!F$87) + (1-Baseline!B$36)*Baseline!F$88 )</f>
        <v>0.0001824233623</v>
      </c>
      <c r="BC563" s="51">
        <f>AH563 * ( (1-Baseline!F$88-Baseline!F$87) + (1-Baseline!B$36)*Baseline!F$88 )</f>
        <v>0.03310480527</v>
      </c>
      <c r="BD563" s="51">
        <f>AI563 * ( (1-Baseline!F$88-Baseline!F$87) + (1-Baseline!B$36)*Baseline!F$88 )</f>
        <v>0.0004168130901</v>
      </c>
      <c r="BE563" s="51">
        <f t="shared" si="7"/>
        <v>0.03497333055</v>
      </c>
      <c r="BF563" s="51">
        <f>AK563 * ( (1-Baseline!H$88-Baseline!H$87) + (1-Baseline!B$36)*Baseline!H$88 )</f>
        <v>0.0000290455226</v>
      </c>
      <c r="BG563" s="51">
        <f>AL563 * ( (1-Baseline!H$88-Baseline!H$87) + (1-Baseline!B$36)*Baseline!H$88 )</f>
        <v>0.0002103605556</v>
      </c>
      <c r="BH563" s="51">
        <f>AM563 * ( (1-Baseline!H$88-Baseline!H$87) + (1-Baseline!B$36)*Baseline!H$88 )</f>
        <v>0.00004532693206</v>
      </c>
      <c r="BI563" s="51">
        <f>AN563 * ( (1-Baseline!H$88-Baseline!H$87) + (1-Baseline!B$36)*Baseline!H$88 )</f>
        <v>0.02745880585</v>
      </c>
      <c r="BJ563" s="51">
        <f t="shared" si="8"/>
        <v>0.02774353886</v>
      </c>
      <c r="BK563" s="61"/>
      <c r="BL563" s="51">
        <f t="shared" si="19"/>
        <v>0.9555189045</v>
      </c>
      <c r="BM563" s="51">
        <f t="shared" si="20"/>
        <v>0.01516738049</v>
      </c>
      <c r="BN563" s="51">
        <f t="shared" si="21"/>
        <v>0.02421764225</v>
      </c>
      <c r="BO563" s="51">
        <f t="shared" si="22"/>
        <v>0.005096072776</v>
      </c>
      <c r="BP563" s="51">
        <f t="shared" si="9"/>
        <v>1</v>
      </c>
      <c r="BQ563" s="51">
        <f t="shared" si="23"/>
        <v>0.05843915223</v>
      </c>
      <c r="BR563" s="51">
        <f t="shared" si="24"/>
        <v>0.9141047868</v>
      </c>
      <c r="BS563" s="51">
        <f t="shared" si="25"/>
        <v>0.01341050658</v>
      </c>
      <c r="BT563" s="51">
        <f t="shared" si="26"/>
        <v>0.01404555436</v>
      </c>
      <c r="BU563" s="51">
        <f t="shared" si="10"/>
        <v>1</v>
      </c>
      <c r="BV563" s="51">
        <f t="shared" si="27"/>
        <v>0.0362930498</v>
      </c>
      <c r="BW563" s="51">
        <f t="shared" si="28"/>
        <v>0.005216070629</v>
      </c>
      <c r="BX563" s="51">
        <f t="shared" si="29"/>
        <v>0.9465728528</v>
      </c>
      <c r="BY563" s="51">
        <f t="shared" si="30"/>
        <v>0.01191802678</v>
      </c>
      <c r="BZ563" s="51">
        <f t="shared" si="11"/>
        <v>1</v>
      </c>
      <c r="CA563" s="51">
        <f t="shared" si="31"/>
        <v>0.00104692926</v>
      </c>
      <c r="CB563" s="51">
        <f t="shared" si="32"/>
        <v>0.007582325986</v>
      </c>
      <c r="CC563" s="51">
        <f t="shared" si="33"/>
        <v>0.001633783357</v>
      </c>
      <c r="CD563" s="51">
        <f t="shared" si="34"/>
        <v>0.9897369614</v>
      </c>
      <c r="CE563" s="51">
        <f t="shared" si="12"/>
        <v>1</v>
      </c>
      <c r="CF563" s="61"/>
      <c r="CG563" s="51">
        <f t="shared" si="35"/>
        <v>0.9555189045</v>
      </c>
      <c r="CH563" s="51">
        <f t="shared" si="36"/>
        <v>0.01516738049</v>
      </c>
      <c r="CI563" s="51">
        <f t="shared" si="37"/>
        <v>0.02421764225</v>
      </c>
      <c r="CJ563" s="51">
        <f t="shared" si="38"/>
        <v>0.005096072776</v>
      </c>
      <c r="CK563" s="51">
        <f t="shared" si="13"/>
        <v>1</v>
      </c>
      <c r="CL563" s="51">
        <f t="shared" si="39"/>
        <v>0.05843915223</v>
      </c>
      <c r="CM563" s="51">
        <f t="shared" si="40"/>
        <v>0.9141047868</v>
      </c>
      <c r="CN563" s="51">
        <f t="shared" si="41"/>
        <v>0.01341050658</v>
      </c>
      <c r="CO563" s="51">
        <f t="shared" si="42"/>
        <v>0.01404555436</v>
      </c>
      <c r="CP563" s="51">
        <f t="shared" si="14"/>
        <v>1</v>
      </c>
      <c r="CQ563" s="51">
        <f t="shared" si="43"/>
        <v>0.0362930498</v>
      </c>
      <c r="CR563" s="51">
        <f t="shared" si="44"/>
        <v>0.005216070629</v>
      </c>
      <c r="CS563" s="51">
        <f t="shared" si="45"/>
        <v>0.9465728528</v>
      </c>
      <c r="CT563" s="51">
        <f t="shared" si="46"/>
        <v>0.01191802678</v>
      </c>
      <c r="CU563" s="51">
        <f t="shared" si="15"/>
        <v>1</v>
      </c>
      <c r="CV563" s="51">
        <f t="shared" si="47"/>
        <v>0.00104692926</v>
      </c>
      <c r="CW563" s="51">
        <f t="shared" si="48"/>
        <v>0.007582325986</v>
      </c>
      <c r="CX563" s="51">
        <f t="shared" si="49"/>
        <v>0.001633783357</v>
      </c>
      <c r="CY563" s="51">
        <f t="shared" si="50"/>
        <v>0.9897369614</v>
      </c>
      <c r="CZ563" s="51">
        <f t="shared" si="16"/>
        <v>1</v>
      </c>
      <c r="DA563" s="61"/>
      <c r="DB563" s="51">
        <f>(AQ563*Baseline!B$7 + AV563*Baseline!B$11 + BA563*Baseline!B$16 + BF563*Baseline!B$18)</f>
        <v>89627.40111</v>
      </c>
      <c r="DC563" s="51">
        <f>(AR563*Baseline!B$7 + AW563*Baseline!B$11 + BB563*Baseline!B$16 + BG563*Baseline!B$18)</f>
        <v>71267.18042</v>
      </c>
      <c r="DD563" s="51">
        <f>(AS563*Baseline!B$7 + AX563*Baseline!B$11 + BC563*Baseline!B$16 + BH563*Baseline!B$18)</f>
        <v>115892.8242</v>
      </c>
      <c r="DE563" s="51">
        <f>(AT563*Baseline!B$7 + AY563*Baseline!B$11 + BD563*Baseline!B$16 + BI563*Baseline!B$18)</f>
        <v>1260103.475</v>
      </c>
      <c r="DF563" s="51">
        <f t="shared" si="17"/>
        <v>1536890.881</v>
      </c>
      <c r="DG563" s="61"/>
      <c r="DH563" s="51">
        <f t="shared" si="51"/>
        <v>0.05831734851</v>
      </c>
      <c r="DI563" s="51">
        <f t="shared" si="52"/>
        <v>0.04637100871</v>
      </c>
      <c r="DJ563" s="51">
        <f t="shared" si="53"/>
        <v>0.07540732114</v>
      </c>
      <c r="DK563" s="51">
        <f t="shared" si="54"/>
        <v>0.8199043216</v>
      </c>
      <c r="DL563" s="51">
        <f t="shared" si="18"/>
        <v>1</v>
      </c>
      <c r="DM563" s="61"/>
      <c r="DN563" s="51">
        <f>DH563 / (Baseline!B$7/Baseline!B$17)</f>
        <v>6.224993381</v>
      </c>
      <c r="DO563" s="51">
        <f>DI563 / (Baseline!B$11/Baseline!B$17)</f>
        <v>1.119418345</v>
      </c>
      <c r="DP563" s="51">
        <f>DJ563 / (Baseline!B$16/Baseline!B$17)</f>
        <v>1.165270998</v>
      </c>
      <c r="DQ563" s="51">
        <f>DK563 / (Baseline!B$18/Baseline!B$17)</f>
        <v>0.9269742185</v>
      </c>
      <c r="DR563" s="79"/>
      <c r="DS563" s="51">
        <f>(AU563*Baseline!B$34)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0.03849648052</v>
      </c>
      <c r="DT563" s="51">
        <f>(AZ563*Baseline!B$34) + (Baseline!D$88*(1-Baseline!D$89)*Baseline!B$35) + (Baseline!D$88*Baseline!D$89*((1-Baseline!D$90)*Baseline!B$40 + Baseline!D$90*Baseline!B$41))</f>
        <v>0.01098546216</v>
      </c>
      <c r="DU563" s="51">
        <f>(BE563*Baseline!B$34) + (Baseline!F$88*(1-Baseline!F$89)*Baseline!B$35) + (Baseline!F$88*Baseline!F$89*((1-Baseline!F$90)*Baseline!B$40 + Baseline!F$90*Baseline!B$41))</f>
        <v>0.01297663958</v>
      </c>
      <c r="DV563" s="51">
        <f>(BJ563*Baseline!B$34) + (Baseline!H$88*(1-Baseline!H$89)*Baseline!B$35) + (Baseline!H$88*Baseline!H$89*((1-Baseline!H$90)*Baseline!B$40 + Baseline!H$90*Baseline!B$41))</f>
        <v>0.009306530829</v>
      </c>
      <c r="DW563" s="51">
        <f>( DS563*Baseline!B$7 + DT563*Baseline!B$11 + DU563*Baseline!B$16 + DV563*Baseline!B$18 ) / Baseline!B$17</f>
        <v>0.009887039252</v>
      </c>
    </row>
    <row r="564">
      <c r="A564" s="4" t="s">
        <v>888</v>
      </c>
      <c r="B564" s="45">
        <f>MIN( MAX( NORMINV( MCrands!B564, (B$5+B$4)/2, (B$5-B$4)/3.29 ), 0 ), 1 )</f>
        <v>0.6791954062</v>
      </c>
      <c r="C564" s="45">
        <f>MAX( NORMINV( MCrands!C564, (C$5+C$4)/2, (C$5-C$4)/3.29 ), 0 )</f>
        <v>2.988747419</v>
      </c>
      <c r="D564" s="41"/>
      <c r="E564" s="43">
        <f>Baseline!B$33 * (C564 * Baseline!B$66*Baseline!B$66/Baseline!B$73 + Baseline!B$52*Baseline!B$52/Baseline!B$74 + Baseline!B$53*Baseline!B$53/Baseline!B$75 + Baseline!B$54*Baseline!B$54/Baseline!B$76)</f>
        <v>0.0000212016477</v>
      </c>
      <c r="F564" s="43">
        <f>Baseline!B$33 * (C564 * Baseline!B$66*Baseline!B$57/Baseline!B$73 + Baseline!B$52*Baseline!B$67/Baseline!B$74 + Baseline!B$53*Baseline!B$55/Baseline!B$75 + Baseline!B$54*Baseline!B$56/Baseline!B$76)</f>
        <v>0.0000002002154965</v>
      </c>
      <c r="G564" s="45">
        <f>Baseline!B$33 * (C564 * Baseline!B$66*Baseline!B$58/Baseline!B$73 + Baseline!B$52*Baseline!B$59/Baseline!B$74 + Baseline!B$53*Baseline!B$68/Baseline!B$75 + Baseline!B$54*Baseline!B$60/Baseline!B$76)</f>
        <v>0.0000001694591208</v>
      </c>
      <c r="H564" s="43">
        <f>Baseline!B$33 * (C564 * Baseline!B$66*Baseline!B$61/Baseline!B$73 + Baseline!B$52*Baseline!B$62/Baseline!B$74 + Baseline!B$53*Baseline!B$63/Baseline!B$75 + Baseline!B$54*Baseline!B$69/Baseline!B$76)</f>
        <v>0.000000003483975785</v>
      </c>
      <c r="I564" s="43">
        <f>Baseline!B$33 * (C564 * Baseline!B$57*Baseline!B$66/Baseline!B$73 + Baseline!B$67*Baseline!B$52/Baseline!B$74 + Baseline!B$55*Baseline!B$53/Baseline!B$75 + Baseline!B$56*Baseline!B$54/Baseline!B$76)</f>
        <v>0.0000002002154965</v>
      </c>
      <c r="J564" s="45">
        <f>Baseline!B$33 * (C564 * Baseline!B$57*Baseline!B$57/Baseline!B$73 + Baseline!B$67*Baseline!B$67/Baseline!B$74 + Baseline!B$55*Baseline!B$55/Baseline!B$75 + Baseline!B$56*Baseline!B$56/Baseline!B$76)</f>
        <v>0.000001763813855</v>
      </c>
      <c r="K564" s="43">
        <f>Baseline!B$33 * (C564 * Baseline!B$57*Baseline!B$58/Baseline!B$73 + Baseline!B$67*Baseline!B$59/Baseline!B$74 + Baseline!B$55*Baseline!B$68/Baseline!B$75 + Baseline!B$56*Baseline!B$60/Baseline!B$76)</f>
        <v>0.00000001374204489</v>
      </c>
      <c r="L564" s="45">
        <f>Baseline!B$33 * (C564 * Baseline!B$57*Baseline!B$61/Baseline!B$73 + Baseline!B$67*Baseline!B$62/Baseline!B$74 + Baseline!B$55*Baseline!B$63/Baseline!B$75 + Baseline!B$56*Baseline!B$69/Baseline!B$76)</f>
        <v>0.00000001439286436</v>
      </c>
      <c r="M564" s="43">
        <f>Baseline!B$33 * (C564 * Baseline!B$58*Baseline!B$66/Baseline!B$73 + Baseline!B$59*Baseline!B$52/Baseline!B$74 + Baseline!B$68*Baseline!B$53/Baseline!B$75 + Baseline!B$60*Baseline!B$54/Baseline!B$76)</f>
        <v>0.0000001694591208</v>
      </c>
      <c r="N564" s="45">
        <f>Baseline!B$33 * (C564 * Baseline!B$58*Baseline!B$57/Baseline!B$73 + Baseline!B$59*Baseline!B$67/Baseline!B$74 + Baseline!B$68*Baseline!B$55/Baseline!B$75 + Baseline!B$60*Baseline!B$56/Baseline!B$76)</f>
        <v>0.00000001374204489</v>
      </c>
      <c r="O564" s="45">
        <f>Baseline!B$33 * (C564 * Baseline!B$58*Baseline!B$58/Baseline!B$73 + Baseline!B$59*Baseline!B$59/Baseline!B$74 + Baseline!B$68*Baseline!B$68/Baseline!B$75 + Baseline!B$60*Baseline!B$60/Baseline!B$76)</f>
        <v>0.00000132439058</v>
      </c>
      <c r="P564" s="43">
        <f>Baseline!B$33 * (C564 * Baseline!B$58*Baseline!B$61/Baseline!B$73 + Baseline!B$59*Baseline!B$62/Baseline!B$74 + Baseline!B$68*Baseline!B$63/Baseline!B$75 + Baseline!B$60*Baseline!B$69/Baseline!B$76)</f>
        <v>0.000000001646972556</v>
      </c>
      <c r="Q564" s="43">
        <f>Baseline!B$33 * (C564 * Baseline!B$61*Baseline!B$66/Baseline!B$73 + Baseline!B$62*Baseline!B$52/Baseline!B$74 + Baseline!B$63*Baseline!B$53/Baseline!B$75 + Baseline!B$69*Baseline!B$54/Baseline!B$76)</f>
        <v>0.000000003483975785</v>
      </c>
      <c r="R564" s="43">
        <f>Baseline!B$33 * (C564 * Baseline!B$61*Baseline!B$57/Baseline!B$73 + Baseline!B$62*Baseline!B$67/Baseline!B$74 + Baseline!B$63*Baseline!B$55/Baseline!B$75 + Baseline!B$69*Baseline!B$56/Baseline!B$76)</f>
        <v>0.00000001439286436</v>
      </c>
      <c r="S564" s="43">
        <f>Baseline!B$33 * (C564 * Baseline!B$61*Baseline!B$58/Baseline!B$73 + Baseline!B$62*Baseline!B$59/Baseline!B$74 + Baseline!B$63*Baseline!B$68/Baseline!B$75 + Baseline!B$69*Baseline!B$60/Baseline!B$76)</f>
        <v>0.000000001646972556</v>
      </c>
      <c r="T564" s="43">
        <f>Baseline!B$33 * (C564 * Baseline!B$61*Baseline!B$61/Baseline!B$73 + Baseline!B$62*Baseline!B$62/Baseline!B$74 + Baseline!B$63*Baseline!B$63/Baseline!B$75 + Baseline!B$69*Baseline!B$69/Baseline!B$76)</f>
        <v>0.00000009854654817</v>
      </c>
      <c r="U564" s="41"/>
      <c r="V564" s="43">
        <f>E564 * ( Baseline!B$87 * Baseline!B$7 )</f>
        <v>0.2200519015</v>
      </c>
      <c r="W564" s="43">
        <f>F564 * ( Baseline!D$87 * Baseline!B$11 )</f>
        <v>0.003693294314</v>
      </c>
      <c r="X564" s="43">
        <f>G564 * ( Baseline!F$87 * Baseline!B$16 )</f>
        <v>0.005886123574</v>
      </c>
      <c r="Y564" s="43">
        <f>H564 * ( Baseline!H$87 * Baseline!B$18 )</f>
        <v>0.001225221843</v>
      </c>
      <c r="Z564" s="51">
        <f t="shared" si="1"/>
        <v>0.2308565412</v>
      </c>
      <c r="AA564" s="43">
        <f>I564 * ( Baseline!B$87 * Baseline!B$7 )</f>
        <v>0.002078036638</v>
      </c>
      <c r="AB564" s="45">
        <f>J564 * ( Baseline!D$87 * Baseline!B$11 )</f>
        <v>0.03253636105</v>
      </c>
      <c r="AC564" s="45">
        <f>K564 * ( Baseline!F$87 * Baseline!B$16 )</f>
        <v>0.0004773267674</v>
      </c>
      <c r="AD564" s="45">
        <f>L564 * ( Baseline!F$87 * Baseline!B$16 )</f>
        <v>0.0004999328322</v>
      </c>
      <c r="AE564" s="51">
        <f t="shared" si="2"/>
        <v>0.03559165728</v>
      </c>
      <c r="AF564" s="51">
        <f>M564 * ( Baseline!B$87 * Baseline!B$7 )</f>
        <v>0.001758816215</v>
      </c>
      <c r="AG564" s="51">
        <f>N564 * ( Baseline!D$87 * Baseline!B$11 )</f>
        <v>0.0002534939459</v>
      </c>
      <c r="AH564" s="51">
        <f>O564 * ( Baseline!F$87 * Baseline!B$16 )</f>
        <v>0.04600240208</v>
      </c>
      <c r="AI564" s="51">
        <f>P564 * ( Baseline!H$87 * Baseline!B$18 )</f>
        <v>0.0005791965485</v>
      </c>
      <c r="AJ564" s="51">
        <f t="shared" si="3"/>
        <v>0.04859390879</v>
      </c>
      <c r="AK564" s="51">
        <f>Q564 * ( Baseline!B$87 * Baseline!B$7 )</f>
        <v>0.00003616018467</v>
      </c>
      <c r="AL564" s="51">
        <f>R564 * ( Baseline!D$87 * Baseline!B$11 )</f>
        <v>0.0002654993497</v>
      </c>
      <c r="AM564" s="51">
        <f>S564 * ( Baseline!F$87 * Baseline!B$16 )</f>
        <v>0.00005720721279</v>
      </c>
      <c r="AN564" s="51">
        <f>T564 * ( Baseline!H$87 * Baseline!B$18 )</f>
        <v>0.03465620624</v>
      </c>
      <c r="AO564" s="51">
        <f t="shared" si="4"/>
        <v>0.03501507299</v>
      </c>
      <c r="AP564" s="61"/>
      <c r="AQ564" s="51">
        <f>V564 * ( (1-Baseline!B$88-Baseline!B$87) + (1-B564)*Baseline!B$88 )</f>
        <v>0.08232495665</v>
      </c>
      <c r="AR564" s="51">
        <f>W564 * ( (1-Baseline!B$88-Baseline!B$87) + (1-B564)*Baseline!B$88 )</f>
        <v>0.001381720822</v>
      </c>
      <c r="AS564" s="51">
        <f>X564 * ( (1-Baseline!B$88-Baseline!B$87) + (1-B564)*Baseline!B$88 )</f>
        <v>0.002202093528</v>
      </c>
      <c r="AT564" s="51">
        <f>Y564 * ( (1-Baseline!B$88-Baseline!B$87) + (1-B564)*Baseline!B$88 )</f>
        <v>0.0004583752034</v>
      </c>
      <c r="AU564" s="51">
        <f t="shared" si="5"/>
        <v>0.08636714621</v>
      </c>
      <c r="AV564" s="51">
        <f>AA564 * ( (1-Baseline!D$88-Baseline!D$87) + (1-B564)*Baseline!D$88 )</f>
        <v>0.001427858162</v>
      </c>
      <c r="AW564" s="51">
        <f>AB564 * ( (1-Baseline!D$88-Baseline!D$87) + (1-B564)*Baseline!D$88 )</f>
        <v>0.02235634725</v>
      </c>
      <c r="AX564" s="51">
        <f>AC564 * ( (1-Baseline!D$88-Baseline!D$87) + (1-B564)*Baseline!D$88 )</f>
        <v>0.0003279802233</v>
      </c>
      <c r="AY564" s="51">
        <f>AD564 * ( (1-Baseline!D$88-Baseline!D$87) + (1-B564)*Baseline!D$88 )</f>
        <v>0.0003435132767</v>
      </c>
      <c r="AZ564" s="51">
        <f t="shared" si="6"/>
        <v>0.02445569891</v>
      </c>
      <c r="BA564" s="51">
        <f>AF564 * ( (1-Baseline!F$88-Baseline!F$87) + (1-Baseline!B$36)*Baseline!F$88 )</f>
        <v>0.001265700431</v>
      </c>
      <c r="BB564" s="51">
        <f>AG564 * ( (1-Baseline!F$88-Baseline!F$87) + (1-Baseline!B$36)*Baseline!F$88 )</f>
        <v>0.0001824223553</v>
      </c>
      <c r="BC564" s="51">
        <f>AH564 * ( (1-Baseline!F$88-Baseline!F$87) + (1-Baseline!B$36)*Baseline!F$88 )</f>
        <v>0.03310480061</v>
      </c>
      <c r="BD564" s="51">
        <f>AI564 * ( (1-Baseline!F$88-Baseline!F$87) + (1-Baseline!B$36)*Baseline!F$88 )</f>
        <v>0.0004168083706</v>
      </c>
      <c r="BE564" s="51">
        <f t="shared" si="7"/>
        <v>0.03496973177</v>
      </c>
      <c r="BF564" s="51">
        <f>AK564 * ( (1-Baseline!H$88-Baseline!H$87) + (1-Baseline!B$36)*Baseline!H$88 )</f>
        <v>0.00002865043752</v>
      </c>
      <c r="BG564" s="51">
        <f>AL564 * ( (1-Baseline!H$88-Baseline!H$87) + (1-Baseline!B$36)*Baseline!H$88 )</f>
        <v>0.0002103604448</v>
      </c>
      <c r="BH564" s="51">
        <f>AM564 * ( (1-Baseline!H$88-Baseline!H$87) + (1-Baseline!B$36)*Baseline!H$88 )</f>
        <v>0.00004532641883</v>
      </c>
      <c r="BI564" s="51">
        <f>AN564 * ( (1-Baseline!H$88-Baseline!H$87) + (1-Baseline!B$36)*Baseline!H$88 )</f>
        <v>0.02745880533</v>
      </c>
      <c r="BJ564" s="51">
        <f t="shared" si="8"/>
        <v>0.02774314263</v>
      </c>
      <c r="BK564" s="61"/>
      <c r="BL564" s="51">
        <f t="shared" si="19"/>
        <v>0.953197602</v>
      </c>
      <c r="BM564" s="51">
        <f t="shared" si="20"/>
        <v>0.01599822251</v>
      </c>
      <c r="BN564" s="51">
        <f t="shared" si="21"/>
        <v>0.02549688886</v>
      </c>
      <c r="BO564" s="51">
        <f t="shared" si="22"/>
        <v>0.005307286665</v>
      </c>
      <c r="BP564" s="51">
        <f t="shared" si="9"/>
        <v>1</v>
      </c>
      <c r="BQ564" s="51">
        <f t="shared" si="23"/>
        <v>0.05838549808</v>
      </c>
      <c r="BR564" s="51">
        <f t="shared" si="24"/>
        <v>0.914156955</v>
      </c>
      <c r="BS564" s="51">
        <f t="shared" si="25"/>
        <v>0.01341119812</v>
      </c>
      <c r="BT564" s="51">
        <f t="shared" si="26"/>
        <v>0.01404634879</v>
      </c>
      <c r="BU564" s="51">
        <f t="shared" si="10"/>
        <v>1</v>
      </c>
      <c r="BV564" s="51">
        <f t="shared" si="27"/>
        <v>0.0361941704</v>
      </c>
      <c r="BW564" s="51">
        <f t="shared" si="28"/>
        <v>0.005216578626</v>
      </c>
      <c r="BX564" s="51">
        <f t="shared" si="29"/>
        <v>0.9466701326</v>
      </c>
      <c r="BY564" s="51">
        <f t="shared" si="30"/>
        <v>0.01191911832</v>
      </c>
      <c r="BZ564" s="51">
        <f t="shared" si="11"/>
        <v>1</v>
      </c>
      <c r="CA564" s="51">
        <f t="shared" si="31"/>
        <v>0.001032703393</v>
      </c>
      <c r="CB564" s="51">
        <f t="shared" si="32"/>
        <v>0.00758243028</v>
      </c>
      <c r="CC564" s="51">
        <f t="shared" si="33"/>
        <v>0.001633788192</v>
      </c>
      <c r="CD564" s="51">
        <f t="shared" si="34"/>
        <v>0.9897510781</v>
      </c>
      <c r="CE564" s="51">
        <f t="shared" si="12"/>
        <v>1</v>
      </c>
      <c r="CF564" s="61"/>
      <c r="CG564" s="51">
        <f t="shared" si="35"/>
        <v>0.953197602</v>
      </c>
      <c r="CH564" s="51">
        <f t="shared" si="36"/>
        <v>0.01599822251</v>
      </c>
      <c r="CI564" s="51">
        <f t="shared" si="37"/>
        <v>0.02549688886</v>
      </c>
      <c r="CJ564" s="51">
        <f t="shared" si="38"/>
        <v>0.005307286665</v>
      </c>
      <c r="CK564" s="51">
        <f t="shared" si="13"/>
        <v>1</v>
      </c>
      <c r="CL564" s="51">
        <f t="shared" si="39"/>
        <v>0.05838549808</v>
      </c>
      <c r="CM564" s="51">
        <f t="shared" si="40"/>
        <v>0.914156955</v>
      </c>
      <c r="CN564" s="51">
        <f t="shared" si="41"/>
        <v>0.01341119812</v>
      </c>
      <c r="CO564" s="51">
        <f t="shared" si="42"/>
        <v>0.01404634879</v>
      </c>
      <c r="CP564" s="51">
        <f t="shared" si="14"/>
        <v>1</v>
      </c>
      <c r="CQ564" s="51">
        <f t="shared" si="43"/>
        <v>0.0361941704</v>
      </c>
      <c r="CR564" s="51">
        <f t="shared" si="44"/>
        <v>0.005216578626</v>
      </c>
      <c r="CS564" s="51">
        <f t="shared" si="45"/>
        <v>0.9466701326</v>
      </c>
      <c r="CT564" s="51">
        <f t="shared" si="46"/>
        <v>0.01191911832</v>
      </c>
      <c r="CU564" s="51">
        <f t="shared" si="15"/>
        <v>1</v>
      </c>
      <c r="CV564" s="51">
        <f t="shared" si="47"/>
        <v>0.001032703393</v>
      </c>
      <c r="CW564" s="51">
        <f t="shared" si="48"/>
        <v>0.00758243028</v>
      </c>
      <c r="CX564" s="51">
        <f t="shared" si="49"/>
        <v>0.001633788192</v>
      </c>
      <c r="CY564" s="51">
        <f t="shared" si="50"/>
        <v>0.9897510781</v>
      </c>
      <c r="CZ564" s="51">
        <f t="shared" si="16"/>
        <v>1</v>
      </c>
      <c r="DA564" s="61"/>
      <c r="DB564" s="51">
        <f>(AQ564*Baseline!B$7 + AV564*Baseline!B$11 + BA564*Baseline!B$16 + BF564*Baseline!B$18)</f>
        <v>48541.98675</v>
      </c>
      <c r="DC564" s="51">
        <f>(AR564*Baseline!B$7 + AW564*Baseline!B$11 + BB564*Baseline!B$16 + BG564*Baseline!B$18)</f>
        <v>58858.25448</v>
      </c>
      <c r="DD564" s="51">
        <f>(AS564*Baseline!B$7 + AX564*Baseline!B$11 + BC564*Baseline!B$16 + BH564*Baseline!B$18)</f>
        <v>114754.2923</v>
      </c>
      <c r="DE564" s="51">
        <f>(AT564*Baseline!B$7 + AY564*Baseline!B$11 + BD564*Baseline!B$16 + BI564*Baseline!B$18)</f>
        <v>1259716.484</v>
      </c>
      <c r="DF564" s="51">
        <f t="shared" si="17"/>
        <v>1481871.018</v>
      </c>
      <c r="DG564" s="61"/>
      <c r="DH564" s="51">
        <f t="shared" si="51"/>
        <v>0.03275722796</v>
      </c>
      <c r="DI564" s="51">
        <f t="shared" si="52"/>
        <v>0.03971887821</v>
      </c>
      <c r="DJ564" s="51">
        <f t="shared" si="53"/>
        <v>0.07743878579</v>
      </c>
      <c r="DK564" s="51">
        <f t="shared" si="54"/>
        <v>0.850085108</v>
      </c>
      <c r="DL564" s="51">
        <f t="shared" si="18"/>
        <v>1</v>
      </c>
      <c r="DM564" s="61"/>
      <c r="DN564" s="51">
        <f>DH564 / (Baseline!B$7/Baseline!B$17)</f>
        <v>3.49661863</v>
      </c>
      <c r="DO564" s="51">
        <f>DI564 / (Baseline!B$11/Baseline!B$17)</f>
        <v>0.9588327304</v>
      </c>
      <c r="DP564" s="51">
        <f>DJ564 / (Baseline!B$16/Baseline!B$17)</f>
        <v>1.196663266</v>
      </c>
      <c r="DQ564" s="51">
        <f>DK564 / (Baseline!B$18/Baseline!B$17)</f>
        <v>0.961096262</v>
      </c>
      <c r="DR564" s="79"/>
      <c r="DS564" s="51">
        <f>(AU564*Baseline!B$34)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0.02548460318</v>
      </c>
      <c r="DT564" s="51">
        <f>(AZ564*Baseline!B$34) + (Baseline!D$88*(1-Baseline!D$89)*Baseline!B$35) + (Baseline!D$88*Baseline!D$89*((1-Baseline!D$90)*Baseline!B$40 + Baseline!D$90*Baseline!B$41))</f>
        <v>0.01008192284</v>
      </c>
      <c r="DU564" s="51">
        <f>(BE564*Baseline!B$34) + (Baseline!F$88*(1-Baseline!F$89)*Baseline!B$35) + (Baseline!F$88*Baseline!F$89*((1-Baseline!F$90)*Baseline!B$40 + Baseline!F$90*Baseline!B$41))</f>
        <v>0.01297609977</v>
      </c>
      <c r="DV564" s="51">
        <f>(BJ564*Baseline!B$34) + (Baseline!H$88*(1-Baseline!H$89)*Baseline!B$35) + (Baseline!H$88*Baseline!H$89*((1-Baseline!H$90)*Baseline!B$40 + Baseline!H$90*Baseline!B$41))</f>
        <v>0.009306471395</v>
      </c>
      <c r="DW564" s="51">
        <f>( DS564*Baseline!B$7 + DT564*Baseline!B$11 + DU564*Baseline!B$16 + DV564*Baseline!B$18 ) / Baseline!B$17</f>
        <v>0.009727624724</v>
      </c>
    </row>
    <row r="565">
      <c r="A565" s="4" t="s">
        <v>889</v>
      </c>
      <c r="B565" s="45">
        <f>MIN( MAX( NORMINV( MCrands!B565, (B$5+B$4)/2, (B$5-B$4)/3.29 ), 0 ), 1 )</f>
        <v>0.2956558824</v>
      </c>
      <c r="C565" s="45">
        <f>MAX( NORMINV( MCrands!C565, (C$5+C$4)/2, (C$5-C$4)/3.29 ), 0 )</f>
        <v>2.447704021</v>
      </c>
      <c r="D565" s="41"/>
      <c r="E565" s="43">
        <f>Baseline!B$33 * (C565 * Baseline!B$66*Baseline!B$66/Baseline!B$73 + Baseline!B$52*Baseline!B$52/Baseline!B$74 + Baseline!B$53*Baseline!B$53/Baseline!B$75 + Baseline!B$54*Baseline!B$54/Baseline!B$76)</f>
        <v>0.00001737104746</v>
      </c>
      <c r="F565" s="43">
        <f>Baseline!B$33 * (C565 * Baseline!B$66*Baseline!B$57/Baseline!B$73 + Baseline!B$52*Baseline!B$67/Baseline!B$74 + Baseline!B$53*Baseline!B$55/Baseline!B$75 + Baseline!B$54*Baseline!B$56/Baseline!B$76)</f>
        <v>0.0000001996106649</v>
      </c>
      <c r="G565" s="45">
        <f>Baseline!B$33 * (C565 * Baseline!B$66*Baseline!B$58/Baseline!B$73 + Baseline!B$52*Baseline!B$59/Baseline!B$74 + Baseline!B$53*Baseline!B$68/Baseline!B$75 + Baseline!B$54*Baseline!B$60/Baseline!B$76)</f>
        <v>0.0000001679722431</v>
      </c>
      <c r="H565" s="43">
        <f>Baseline!B$33 * (C565 * Baseline!B$66*Baseline!B$61/Baseline!B$73 + Baseline!B$52*Baseline!B$62/Baseline!B$74 + Baseline!B$53*Baseline!B$63/Baseline!B$75 + Baseline!B$54*Baseline!B$69/Baseline!B$76)</f>
        <v>0.000000003335288012</v>
      </c>
      <c r="I565" s="43">
        <f>Baseline!B$33 * (C565 * Baseline!B$57*Baseline!B$66/Baseline!B$73 + Baseline!B$67*Baseline!B$52/Baseline!B$74 + Baseline!B$55*Baseline!B$53/Baseline!B$75 + Baseline!B$56*Baseline!B$54/Baseline!B$76)</f>
        <v>0.0000001996106649</v>
      </c>
      <c r="J565" s="45">
        <f>Baseline!B$33 * (C565 * Baseline!B$57*Baseline!B$57/Baseline!B$73 + Baseline!B$67*Baseline!B$67/Baseline!B$74 + Baseline!B$55*Baseline!B$55/Baseline!B$75 + Baseline!B$56*Baseline!B$56/Baseline!B$76)</f>
        <v>0.000001763813759</v>
      </c>
      <c r="K565" s="43">
        <f>Baseline!B$33 * (C565 * Baseline!B$57*Baseline!B$58/Baseline!B$73 + Baseline!B$67*Baseline!B$59/Baseline!B$74 + Baseline!B$55*Baseline!B$68/Baseline!B$75 + Baseline!B$56*Baseline!B$60/Baseline!B$76)</f>
        <v>0.00000001374181012</v>
      </c>
      <c r="L565" s="45">
        <f>Baseline!B$33 * (C565 * Baseline!B$57*Baseline!B$61/Baseline!B$73 + Baseline!B$67*Baseline!B$62/Baseline!B$74 + Baseline!B$55*Baseline!B$63/Baseline!B$75 + Baseline!B$56*Baseline!B$69/Baseline!B$76)</f>
        <v>0.00000001439284089</v>
      </c>
      <c r="M565" s="43">
        <f>Baseline!B$33 * (C565 * Baseline!B$58*Baseline!B$66/Baseline!B$73 + Baseline!B$59*Baseline!B$52/Baseline!B$74 + Baseline!B$68*Baseline!B$53/Baseline!B$75 + Baseline!B$60*Baseline!B$54/Baseline!B$76)</f>
        <v>0.0000001679722431</v>
      </c>
      <c r="N565" s="45">
        <f>Baseline!B$33 * (C565 * Baseline!B$58*Baseline!B$57/Baseline!B$73 + Baseline!B$59*Baseline!B$67/Baseline!B$74 + Baseline!B$68*Baseline!B$55/Baseline!B$75 + Baseline!B$60*Baseline!B$56/Baseline!B$76)</f>
        <v>0.00000001374181012</v>
      </c>
      <c r="O565" s="45">
        <f>Baseline!B$33 * (C565 * Baseline!B$58*Baseline!B$58/Baseline!B$73 + Baseline!B$59*Baseline!B$59/Baseline!B$74 + Baseline!B$68*Baseline!B$68/Baseline!B$75 + Baseline!B$60*Baseline!B$60/Baseline!B$76)</f>
        <v>0.000001324390003</v>
      </c>
      <c r="P565" s="43">
        <f>Baseline!B$33 * (C565 * Baseline!B$58*Baseline!B$61/Baseline!B$73 + Baseline!B$59*Baseline!B$62/Baseline!B$74 + Baseline!B$68*Baseline!B$63/Baseline!B$75 + Baseline!B$60*Baseline!B$69/Baseline!B$76)</f>
        <v>0.000000001646914841</v>
      </c>
      <c r="Q565" s="43">
        <f>Baseline!B$33 * (C565 * Baseline!B$61*Baseline!B$66/Baseline!B$73 + Baseline!B$62*Baseline!B$52/Baseline!B$74 + Baseline!B$63*Baseline!B$53/Baseline!B$75 + Baseline!B$69*Baseline!B$54/Baseline!B$76)</f>
        <v>0.000000003335288012</v>
      </c>
      <c r="R565" s="43">
        <f>Baseline!B$33 * (C565 * Baseline!B$61*Baseline!B$57/Baseline!B$73 + Baseline!B$62*Baseline!B$67/Baseline!B$74 + Baseline!B$63*Baseline!B$55/Baseline!B$75 + Baseline!B$69*Baseline!B$56/Baseline!B$76)</f>
        <v>0.00000001439284089</v>
      </c>
      <c r="S565" s="43">
        <f>Baseline!B$33 * (C565 * Baseline!B$61*Baseline!B$58/Baseline!B$73 + Baseline!B$62*Baseline!B$59/Baseline!B$74 + Baseline!B$63*Baseline!B$68/Baseline!B$75 + Baseline!B$69*Baseline!B$60/Baseline!B$76)</f>
        <v>0.000000001646914841</v>
      </c>
      <c r="T565" s="43">
        <f>Baseline!B$33 * (C565 * Baseline!B$61*Baseline!B$61/Baseline!B$73 + Baseline!B$62*Baseline!B$62/Baseline!B$74 + Baseline!B$63*Baseline!B$63/Baseline!B$75 + Baseline!B$69*Baseline!B$69/Baseline!B$76)</f>
        <v>0.0000000985465424</v>
      </c>
      <c r="U565" s="41"/>
      <c r="V565" s="43">
        <f>E565 * ( Baseline!B$87 * Baseline!B$7 )</f>
        <v>0.1802941016</v>
      </c>
      <c r="W565" s="43">
        <f>F565 * ( Baseline!D$87 * Baseline!B$11 )</f>
        <v>0.00368213723</v>
      </c>
      <c r="X565" s="43">
        <f>G565 * ( Baseline!F$87 * Baseline!B$16 )</f>
        <v>0.005834477218</v>
      </c>
      <c r="Y565" s="43">
        <f>H565 * ( Baseline!H$87 * Baseline!B$18 )</f>
        <v>0.001172932298</v>
      </c>
      <c r="Z565" s="51">
        <f t="shared" si="1"/>
        <v>0.1909836483</v>
      </c>
      <c r="AA565" s="43">
        <f>I565 * ( Baseline!B$87 * Baseline!B$7 )</f>
        <v>0.002071759091</v>
      </c>
      <c r="AB565" s="45">
        <f>J565 * ( Baseline!D$87 * Baseline!B$11 )</f>
        <v>0.03253635929</v>
      </c>
      <c r="AC565" s="45">
        <f>K565 * ( Baseline!F$87 * Baseline!B$16 )</f>
        <v>0.0004773186127</v>
      </c>
      <c r="AD565" s="45">
        <f>L565 * ( Baseline!F$87 * Baseline!B$16 )</f>
        <v>0.0004999320167</v>
      </c>
      <c r="AE565" s="51">
        <f t="shared" si="2"/>
        <v>0.03558536901</v>
      </c>
      <c r="AF565" s="51">
        <f>M565 * ( Baseline!B$87 * Baseline!B$7 )</f>
        <v>0.001743383911</v>
      </c>
      <c r="AG565" s="51">
        <f>N565 * ( Baseline!D$87 * Baseline!B$11 )</f>
        <v>0.0002534896152</v>
      </c>
      <c r="AH565" s="51">
        <f>O565 * ( Baseline!F$87 * Baseline!B$16 )</f>
        <v>0.04600238203</v>
      </c>
      <c r="AI565" s="51">
        <f>P565 * ( Baseline!H$87 * Baseline!B$18 )</f>
        <v>0.0005791762519</v>
      </c>
      <c r="AJ565" s="51">
        <f t="shared" si="3"/>
        <v>0.04857843181</v>
      </c>
      <c r="AK565" s="51">
        <f>Q565 * ( Baseline!B$87 * Baseline!B$7 )</f>
        <v>0.00003461695428</v>
      </c>
      <c r="AL565" s="51">
        <f>R565 * ( Baseline!D$87 * Baseline!B$11 )</f>
        <v>0.0002654989166</v>
      </c>
      <c r="AM565" s="51">
        <f>S565 * ( Baseline!F$87 * Baseline!B$16 )</f>
        <v>0.00005720520809</v>
      </c>
      <c r="AN565" s="51">
        <f>T565 * ( Baseline!H$87 * Baseline!B$18 )</f>
        <v>0.03465620421</v>
      </c>
      <c r="AO565" s="51">
        <f t="shared" si="4"/>
        <v>0.03501352529</v>
      </c>
      <c r="AP565" s="61"/>
      <c r="AQ565" s="51">
        <f>V565 * ( (1-Baseline!B$88-Baseline!B$87) + (1-B565)*Baseline!B$88 )</f>
        <v>0.1289943474</v>
      </c>
      <c r="AR565" s="51">
        <f>W565 * ( (1-Baseline!B$88-Baseline!B$87) + (1-B565)*Baseline!B$88 )</f>
        <v>0.00263444497</v>
      </c>
      <c r="AS565" s="51">
        <f>X565 * ( (1-Baseline!B$88-Baseline!B$87) + (1-B565)*Baseline!B$88 )</f>
        <v>0.004174371621</v>
      </c>
      <c r="AT565" s="51">
        <f>Y565 * ( (1-Baseline!B$88-Baseline!B$87) + (1-B565)*Baseline!B$88 )</f>
        <v>0.0008391934902</v>
      </c>
      <c r="AU565" s="51">
        <f t="shared" si="5"/>
        <v>0.1366423575</v>
      </c>
      <c r="AV565" s="51">
        <f>AA565 * ( (1-Baseline!D$88-Baseline!D$87) + (1-B565)*Baseline!D$88 )</f>
        <v>0.00177952621</v>
      </c>
      <c r="AW565" s="51">
        <f>AB565 * ( (1-Baseline!D$88-Baseline!D$87) + (1-B565)*Baseline!D$88 )</f>
        <v>0.02794692896</v>
      </c>
      <c r="AX565" s="51">
        <f>AC565 * ( (1-Baseline!D$88-Baseline!D$87) + (1-B565)*Baseline!D$88 )</f>
        <v>0.000409990228</v>
      </c>
      <c r="AY565" s="51">
        <f>AD565 * ( (1-Baseline!D$88-Baseline!D$87) + (1-B565)*Baseline!D$88 )</f>
        <v>0.0004294138885</v>
      </c>
      <c r="AZ565" s="51">
        <f t="shared" si="6"/>
        <v>0.03056585929</v>
      </c>
      <c r="BA565" s="51">
        <f>AF565 * ( (1-Baseline!F$88-Baseline!F$87) + (1-Baseline!B$36)*Baseline!F$88 )</f>
        <v>0.001254594851</v>
      </c>
      <c r="BB565" s="51">
        <f>AG565 * ( (1-Baseline!F$88-Baseline!F$87) + (1-Baseline!B$36)*Baseline!F$88 )</f>
        <v>0.0001824192388</v>
      </c>
      <c r="BC565" s="51">
        <f>AH565 * ( (1-Baseline!F$88-Baseline!F$87) + (1-Baseline!B$36)*Baseline!F$88 )</f>
        <v>0.03310478619</v>
      </c>
      <c r="BD565" s="51">
        <f>AI565 * ( (1-Baseline!F$88-Baseline!F$87) + (1-Baseline!B$36)*Baseline!F$88 )</f>
        <v>0.0004167937645</v>
      </c>
      <c r="BE565" s="51">
        <f t="shared" si="7"/>
        <v>0.03495859404</v>
      </c>
      <c r="BF565" s="51">
        <f>AK565 * ( (1-Baseline!H$88-Baseline!H$87) + (1-Baseline!B$36)*Baseline!H$88 )</f>
        <v>0.00002742770522</v>
      </c>
      <c r="BG565" s="51">
        <f>AL565 * ( (1-Baseline!H$88-Baseline!H$87) + (1-Baseline!B$36)*Baseline!H$88 )</f>
        <v>0.0002103601016</v>
      </c>
      <c r="BH565" s="51">
        <f>AM565 * ( (1-Baseline!H$88-Baseline!H$87) + (1-Baseline!B$36)*Baseline!H$88 )</f>
        <v>0.00004532483048</v>
      </c>
      <c r="BI565" s="51">
        <f>AN565 * ( (1-Baseline!H$88-Baseline!H$87) + (1-Baseline!B$36)*Baseline!H$88 )</f>
        <v>0.02745880372</v>
      </c>
      <c r="BJ565" s="51">
        <f t="shared" si="8"/>
        <v>0.02774191636</v>
      </c>
      <c r="BK565" s="61"/>
      <c r="BL565" s="51">
        <f t="shared" si="19"/>
        <v>0.9440289949</v>
      </c>
      <c r="BM565" s="51">
        <f t="shared" si="20"/>
        <v>0.01927985596</v>
      </c>
      <c r="BN565" s="51">
        <f t="shared" si="21"/>
        <v>0.03054961652</v>
      </c>
      <c r="BO565" s="51">
        <f t="shared" si="22"/>
        <v>0.00614153258</v>
      </c>
      <c r="BP565" s="51">
        <f t="shared" si="9"/>
        <v>1</v>
      </c>
      <c r="BQ565" s="51">
        <f t="shared" si="23"/>
        <v>0.05821940726</v>
      </c>
      <c r="BR565" s="51">
        <f t="shared" si="24"/>
        <v>0.9143184459</v>
      </c>
      <c r="BS565" s="51">
        <f t="shared" si="25"/>
        <v>0.01341333885</v>
      </c>
      <c r="BT565" s="51">
        <f t="shared" si="26"/>
        <v>0.014048808</v>
      </c>
      <c r="BU565" s="51">
        <f t="shared" si="10"/>
        <v>1</v>
      </c>
      <c r="BV565" s="51">
        <f t="shared" si="27"/>
        <v>0.03588802369</v>
      </c>
      <c r="BW565" s="51">
        <f t="shared" si="28"/>
        <v>0.005218151467</v>
      </c>
      <c r="BX565" s="51">
        <f t="shared" si="29"/>
        <v>0.9469713269</v>
      </c>
      <c r="BY565" s="51">
        <f t="shared" si="30"/>
        <v>0.01192249791</v>
      </c>
      <c r="BZ565" s="51">
        <f t="shared" si="11"/>
        <v>1</v>
      </c>
      <c r="CA565" s="51">
        <f t="shared" si="31"/>
        <v>0.0009886737766</v>
      </c>
      <c r="CB565" s="51">
        <f t="shared" si="32"/>
        <v>0.007582753077</v>
      </c>
      <c r="CC565" s="51">
        <f t="shared" si="33"/>
        <v>0.001633803155</v>
      </c>
      <c r="CD565" s="51">
        <f t="shared" si="34"/>
        <v>0.98979477</v>
      </c>
      <c r="CE565" s="51">
        <f t="shared" si="12"/>
        <v>1</v>
      </c>
      <c r="CF565" s="61"/>
      <c r="CG565" s="51">
        <f t="shared" si="35"/>
        <v>0.9440289949</v>
      </c>
      <c r="CH565" s="51">
        <f t="shared" si="36"/>
        <v>0.01927985596</v>
      </c>
      <c r="CI565" s="51">
        <f t="shared" si="37"/>
        <v>0.03054961652</v>
      </c>
      <c r="CJ565" s="51">
        <f t="shared" si="38"/>
        <v>0.00614153258</v>
      </c>
      <c r="CK565" s="51">
        <f t="shared" si="13"/>
        <v>1</v>
      </c>
      <c r="CL565" s="51">
        <f t="shared" si="39"/>
        <v>0.05821940726</v>
      </c>
      <c r="CM565" s="51">
        <f t="shared" si="40"/>
        <v>0.9143184459</v>
      </c>
      <c r="CN565" s="51">
        <f t="shared" si="41"/>
        <v>0.01341333885</v>
      </c>
      <c r="CO565" s="51">
        <f t="shared" si="42"/>
        <v>0.014048808</v>
      </c>
      <c r="CP565" s="51">
        <f t="shared" si="14"/>
        <v>1</v>
      </c>
      <c r="CQ565" s="51">
        <f t="shared" si="43"/>
        <v>0.03588802369</v>
      </c>
      <c r="CR565" s="51">
        <f t="shared" si="44"/>
        <v>0.005218151467</v>
      </c>
      <c r="CS565" s="51">
        <f t="shared" si="45"/>
        <v>0.9469713269</v>
      </c>
      <c r="CT565" s="51">
        <f t="shared" si="46"/>
        <v>0.01192249791</v>
      </c>
      <c r="CU565" s="51">
        <f t="shared" si="15"/>
        <v>1</v>
      </c>
      <c r="CV565" s="51">
        <f t="shared" si="47"/>
        <v>0.0009886737766</v>
      </c>
      <c r="CW565" s="51">
        <f t="shared" si="48"/>
        <v>0.007582753077</v>
      </c>
      <c r="CX565" s="51">
        <f t="shared" si="49"/>
        <v>0.001633803155</v>
      </c>
      <c r="CY565" s="51">
        <f t="shared" si="50"/>
        <v>0.98979477</v>
      </c>
      <c r="CZ565" s="51">
        <f t="shared" si="16"/>
        <v>1</v>
      </c>
      <c r="DA565" s="61"/>
      <c r="DB565" s="51">
        <f>(AQ565*Baseline!B$7 + AV565*Baseline!B$11 + BA565*Baseline!B$16 + BF565*Baseline!B$18)</f>
        <v>71837.61666</v>
      </c>
      <c r="DC565" s="51">
        <f>(AR565*Baseline!B$7 + AW565*Baseline!B$11 + BB565*Baseline!B$16 + BG565*Baseline!B$18)</f>
        <v>71455.10392</v>
      </c>
      <c r="DD565" s="51">
        <f>(AS565*Baseline!B$7 + AX565*Baseline!B$11 + BC565*Baseline!B$16 + BH565*Baseline!B$18)</f>
        <v>115886.601</v>
      </c>
      <c r="DE565" s="51">
        <f>(AT565*Baseline!B$7 + AY565*Baseline!B$11 + BD565*Baseline!B$16 + BI565*Baseline!B$18)</f>
        <v>1260085.277</v>
      </c>
      <c r="DF565" s="51">
        <f t="shared" si="17"/>
        <v>1519264.599</v>
      </c>
      <c r="DG565" s="61"/>
      <c r="DH565" s="51">
        <f t="shared" si="51"/>
        <v>0.04728446692</v>
      </c>
      <c r="DI565" s="51">
        <f t="shared" si="52"/>
        <v>0.04703269199</v>
      </c>
      <c r="DJ565" s="51">
        <f t="shared" si="53"/>
        <v>0.07627808949</v>
      </c>
      <c r="DK565" s="51">
        <f t="shared" si="54"/>
        <v>0.8294047516</v>
      </c>
      <c r="DL565" s="51">
        <f t="shared" si="18"/>
        <v>1</v>
      </c>
      <c r="DM565" s="61"/>
      <c r="DN565" s="51">
        <f>DH565 / (Baseline!B$7/Baseline!B$17)</f>
        <v>5.047305838</v>
      </c>
      <c r="DO565" s="51">
        <f>DI565 / (Baseline!B$11/Baseline!B$17)</f>
        <v>1.135391696</v>
      </c>
      <c r="DP565" s="51">
        <f>DJ565 / (Baseline!B$16/Baseline!B$17)</f>
        <v>1.178727</v>
      </c>
      <c r="DQ565" s="51">
        <f>DK565 / (Baseline!B$18/Baseline!B$17)</f>
        <v>0.9377152933</v>
      </c>
      <c r="DR565" s="79"/>
      <c r="DS565" s="51">
        <f>(AU565*Baseline!B$34)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0.03302588487</v>
      </c>
      <c r="DT565" s="51">
        <f>(AZ565*Baseline!B$34) + (Baseline!D$88*(1-Baseline!D$89)*Baseline!B$35) + (Baseline!D$88*Baseline!D$89*((1-Baseline!D$90)*Baseline!B$40 + Baseline!D$90*Baseline!B$41))</f>
        <v>0.01099844689</v>
      </c>
      <c r="DU565" s="51">
        <f>(BE565*Baseline!B$34) + (Baseline!F$88*(1-Baseline!F$89)*Baseline!B$35) + (Baseline!F$88*Baseline!F$89*((1-Baseline!F$90)*Baseline!B$40 + Baseline!F$90*Baseline!B$41))</f>
        <v>0.01297442911</v>
      </c>
      <c r="DV565" s="51">
        <f>(BJ565*Baseline!B$34) + (Baseline!H$88*(1-Baseline!H$89)*Baseline!B$35) + (Baseline!H$88*Baseline!H$89*((1-Baseline!H$90)*Baseline!B$40 + Baseline!H$90*Baseline!B$41))</f>
        <v>0.009306287454</v>
      </c>
      <c r="DW565" s="51">
        <f>( DS565*Baseline!B$7 + DT565*Baseline!B$11 + DU565*Baseline!B$16 + DV565*Baseline!B$18 ) / Baseline!B$17</f>
        <v>0.00983596887</v>
      </c>
    </row>
    <row r="566">
      <c r="A566" s="4" t="s">
        <v>890</v>
      </c>
      <c r="B566" s="45">
        <f>MIN( MAX( NORMINV( MCrands!B566, (B$5+B$4)/2, (B$5-B$4)/3.29 ), 0 ), 1 )</f>
        <v>0.3938091857</v>
      </c>
      <c r="C566" s="45">
        <f>MAX( NORMINV( MCrands!C566, (C$5+C$4)/2, (C$5-C$4)/3.29 ), 0 )</f>
        <v>2.603924501</v>
      </c>
      <c r="D566" s="41"/>
      <c r="E566" s="43">
        <f>Baseline!B$33 * (C566 * Baseline!B$66*Baseline!B$66/Baseline!B$73 + Baseline!B$52*Baseline!B$52/Baseline!B$74 + Baseline!B$53*Baseline!B$53/Baseline!B$75 + Baseline!B$54*Baseline!B$54/Baseline!B$76)</f>
        <v>0.00001847709221</v>
      </c>
      <c r="F566" s="43">
        <f>Baseline!B$33 * (C566 * Baseline!B$66*Baseline!B$57/Baseline!B$73 + Baseline!B$52*Baseline!B$67/Baseline!B$74 + Baseline!B$53*Baseline!B$55/Baseline!B$75 + Baseline!B$54*Baseline!B$56/Baseline!B$76)</f>
        <v>0.0000001997853035</v>
      </c>
      <c r="G566" s="45">
        <f>Baseline!B$33 * (C566 * Baseline!B$66*Baseline!B$58/Baseline!B$73 + Baseline!B$52*Baseline!B$59/Baseline!B$74 + Baseline!B$53*Baseline!B$68/Baseline!B$75 + Baseline!B$54*Baseline!B$60/Baseline!B$76)</f>
        <v>0.0000001684015631</v>
      </c>
      <c r="H566" s="43">
        <f>Baseline!B$33 * (C566 * Baseline!B$66*Baseline!B$61/Baseline!B$73 + Baseline!B$52*Baseline!B$62/Baseline!B$74 + Baseline!B$53*Baseline!B$63/Baseline!B$75 + Baseline!B$54*Baseline!B$69/Baseline!B$76)</f>
        <v>0.000000003378220013</v>
      </c>
      <c r="I566" s="43">
        <f>Baseline!B$33 * (C566 * Baseline!B$57*Baseline!B$66/Baseline!B$73 + Baseline!B$67*Baseline!B$52/Baseline!B$74 + Baseline!B$55*Baseline!B$53/Baseline!B$75 + Baseline!B$56*Baseline!B$54/Baseline!B$76)</f>
        <v>0.0000001997853035</v>
      </c>
      <c r="J566" s="45">
        <f>Baseline!B$33 * (C566 * Baseline!B$57*Baseline!B$57/Baseline!B$73 + Baseline!B$67*Baseline!B$67/Baseline!B$74 + Baseline!B$55*Baseline!B$55/Baseline!B$75 + Baseline!B$56*Baseline!B$56/Baseline!B$76)</f>
        <v>0.000001763813787</v>
      </c>
      <c r="K566" s="43">
        <f>Baseline!B$33 * (C566 * Baseline!B$57*Baseline!B$58/Baseline!B$73 + Baseline!B$67*Baseline!B$59/Baseline!B$74 + Baseline!B$55*Baseline!B$68/Baseline!B$75 + Baseline!B$56*Baseline!B$60/Baseline!B$76)</f>
        <v>0.0000000137418779</v>
      </c>
      <c r="L566" s="45">
        <f>Baseline!B$33 * (C566 * Baseline!B$57*Baseline!B$61/Baseline!B$73 + Baseline!B$67*Baseline!B$62/Baseline!B$74 + Baseline!B$55*Baseline!B$63/Baseline!B$75 + Baseline!B$56*Baseline!B$69/Baseline!B$76)</f>
        <v>0.00000001439284767</v>
      </c>
      <c r="M566" s="43">
        <f>Baseline!B$33 * (C566 * Baseline!B$58*Baseline!B$66/Baseline!B$73 + Baseline!B$59*Baseline!B$52/Baseline!B$74 + Baseline!B$68*Baseline!B$53/Baseline!B$75 + Baseline!B$60*Baseline!B$54/Baseline!B$76)</f>
        <v>0.0000001684015631</v>
      </c>
      <c r="N566" s="45">
        <f>Baseline!B$33 * (C566 * Baseline!B$58*Baseline!B$57/Baseline!B$73 + Baseline!B$59*Baseline!B$67/Baseline!B$74 + Baseline!B$68*Baseline!B$55/Baseline!B$75 + Baseline!B$60*Baseline!B$56/Baseline!B$76)</f>
        <v>0.0000000137418779</v>
      </c>
      <c r="O566" s="45">
        <f>Baseline!B$33 * (C566 * Baseline!B$58*Baseline!B$58/Baseline!B$73 + Baseline!B$59*Baseline!B$59/Baseline!B$74 + Baseline!B$68*Baseline!B$68/Baseline!B$75 + Baseline!B$60*Baseline!B$60/Baseline!B$76)</f>
        <v>0.000001324390169</v>
      </c>
      <c r="P566" s="43">
        <f>Baseline!B$33 * (C566 * Baseline!B$58*Baseline!B$61/Baseline!B$73 + Baseline!B$59*Baseline!B$62/Baseline!B$74 + Baseline!B$68*Baseline!B$63/Baseline!B$75 + Baseline!B$60*Baseline!B$69/Baseline!B$76)</f>
        <v>0.000000001646931506</v>
      </c>
      <c r="Q566" s="43">
        <f>Baseline!B$33 * (C566 * Baseline!B$61*Baseline!B$66/Baseline!B$73 + Baseline!B$62*Baseline!B$52/Baseline!B$74 + Baseline!B$63*Baseline!B$53/Baseline!B$75 + Baseline!B$69*Baseline!B$54/Baseline!B$76)</f>
        <v>0.000000003378220013</v>
      </c>
      <c r="R566" s="43">
        <f>Baseline!B$33 * (C566 * Baseline!B$61*Baseline!B$57/Baseline!B$73 + Baseline!B$62*Baseline!B$67/Baseline!B$74 + Baseline!B$63*Baseline!B$55/Baseline!B$75 + Baseline!B$69*Baseline!B$56/Baseline!B$76)</f>
        <v>0.00000001439284767</v>
      </c>
      <c r="S566" s="43">
        <f>Baseline!B$33 * (C566 * Baseline!B$61*Baseline!B$58/Baseline!B$73 + Baseline!B$62*Baseline!B$59/Baseline!B$74 + Baseline!B$63*Baseline!B$68/Baseline!B$75 + Baseline!B$69*Baseline!B$60/Baseline!B$76)</f>
        <v>0.000000001646931506</v>
      </c>
      <c r="T566" s="43">
        <f>Baseline!B$33 * (C566 * Baseline!B$61*Baseline!B$61/Baseline!B$73 + Baseline!B$62*Baseline!B$62/Baseline!B$74 + Baseline!B$63*Baseline!B$63/Baseline!B$75 + Baseline!B$69*Baseline!B$69/Baseline!B$76)</f>
        <v>0.00000009854654406</v>
      </c>
      <c r="U566" s="41"/>
      <c r="V566" s="43">
        <f>E566 * ( Baseline!B$87 * Baseline!B$7 )</f>
        <v>0.19177374</v>
      </c>
      <c r="W566" s="43">
        <f>F566 * ( Baseline!D$87 * Baseline!B$11 )</f>
        <v>0.003685358718</v>
      </c>
      <c r="X566" s="43">
        <f>G566 * ( Baseline!F$87 * Baseline!B$16 )</f>
        <v>0.005849389549</v>
      </c>
      <c r="Y566" s="43">
        <f>H566 * ( Baseline!H$87 * Baseline!B$18 )</f>
        <v>0.001188030344</v>
      </c>
      <c r="Z566" s="51">
        <f t="shared" si="1"/>
        <v>0.2024965186</v>
      </c>
      <c r="AA566" s="43">
        <f>I566 * ( Baseline!B$87 * Baseline!B$7 )</f>
        <v>0.002073571665</v>
      </c>
      <c r="AB566" s="45">
        <f>J566 * ( Baseline!D$87 * Baseline!B$11 )</f>
        <v>0.03253635979</v>
      </c>
      <c r="AC566" s="45">
        <f>K566 * ( Baseline!F$87 * Baseline!B$16 )</f>
        <v>0.0004773209673</v>
      </c>
      <c r="AD566" s="45">
        <f>L566 * ( Baseline!F$87 * Baseline!B$16 )</f>
        <v>0.0004999322522</v>
      </c>
      <c r="AE566" s="51">
        <f t="shared" si="2"/>
        <v>0.03558718468</v>
      </c>
      <c r="AF566" s="51">
        <f>M566 * ( Baseline!B$87 * Baseline!B$7 )</f>
        <v>0.001747839824</v>
      </c>
      <c r="AG566" s="51">
        <f>N566 * ( Baseline!D$87 * Baseline!B$11 )</f>
        <v>0.0002534908657</v>
      </c>
      <c r="AH566" s="51">
        <f>O566 * ( Baseline!F$87 * Baseline!B$16 )</f>
        <v>0.04600238782</v>
      </c>
      <c r="AI566" s="51">
        <f>P566 * ( Baseline!H$87 * Baseline!B$18 )</f>
        <v>0.0005791821123</v>
      </c>
      <c r="AJ566" s="51">
        <f t="shared" si="3"/>
        <v>0.04858290062</v>
      </c>
      <c r="AK566" s="51">
        <f>Q566 * ( Baseline!B$87 * Baseline!B$7 )</f>
        <v>0.00003506254551</v>
      </c>
      <c r="AL566" s="51">
        <f>R566 * ( Baseline!D$87 * Baseline!B$11 )</f>
        <v>0.0002654990417</v>
      </c>
      <c r="AM566" s="51">
        <f>S566 * ( Baseline!F$87 * Baseline!B$16 )</f>
        <v>0.00005720578693</v>
      </c>
      <c r="AN566" s="51">
        <f>T566 * ( Baseline!H$87 * Baseline!B$18 )</f>
        <v>0.0346562048</v>
      </c>
      <c r="AO566" s="51">
        <f t="shared" si="4"/>
        <v>0.03501397217</v>
      </c>
      <c r="AP566" s="61"/>
      <c r="AQ566" s="51">
        <f>V566 * ( (1-Baseline!B$88-Baseline!B$87) + (1-B566)*Baseline!B$88 )</f>
        <v>0.1204549702</v>
      </c>
      <c r="AR566" s="51">
        <f>W566 * ( (1-Baseline!B$88-Baseline!B$87) + (1-B566)*Baseline!B$88 )</f>
        <v>0.002314810018</v>
      </c>
      <c r="AS566" s="51">
        <f>X566 * ( (1-Baseline!B$88-Baseline!B$87) + (1-B566)*Baseline!B$88 )</f>
        <v>0.003674059044</v>
      </c>
      <c r="AT566" s="51">
        <f>Y566 * ( (1-Baseline!B$88-Baseline!B$87) + (1-B566)*Baseline!B$88 )</f>
        <v>0.0007462135309</v>
      </c>
      <c r="AU566" s="51">
        <f t="shared" si="5"/>
        <v>0.1271900528</v>
      </c>
      <c r="AV566" s="51">
        <f>AA566 * ( (1-Baseline!D$88-Baseline!D$87) + (1-B566)*Baseline!D$88 )</f>
        <v>0.001689902608</v>
      </c>
      <c r="AW566" s="51">
        <f>AB566 * ( (1-Baseline!D$88-Baseline!D$87) + (1-B566)*Baseline!D$88 )</f>
        <v>0.02651621847</v>
      </c>
      <c r="AX566" s="51">
        <f>AC566 * ( (1-Baseline!D$88-Baseline!D$87) + (1-B566)*Baseline!D$88 )</f>
        <v>0.0003890031683</v>
      </c>
      <c r="AY566" s="51">
        <f>AD566 * ( (1-Baseline!D$88-Baseline!D$87) + (1-B566)*Baseline!D$88 )</f>
        <v>0.0004074307298</v>
      </c>
      <c r="AZ566" s="51">
        <f t="shared" si="6"/>
        <v>0.02900255497</v>
      </c>
      <c r="BA566" s="51">
        <f>AF566 * ( (1-Baseline!F$88-Baseline!F$87) + (1-Baseline!B$36)*Baseline!F$88 )</f>
        <v>0.001257801468</v>
      </c>
      <c r="BB566" s="51">
        <f>AG566 * ( (1-Baseline!F$88-Baseline!F$87) + (1-Baseline!B$36)*Baseline!F$88 )</f>
        <v>0.0001824201386</v>
      </c>
      <c r="BC566" s="51">
        <f>AH566 * ( (1-Baseline!F$88-Baseline!F$87) + (1-Baseline!B$36)*Baseline!F$88 )</f>
        <v>0.03310479035</v>
      </c>
      <c r="BD566" s="51">
        <f>AI566 * ( (1-Baseline!F$88-Baseline!F$87) + (1-Baseline!B$36)*Baseline!F$88 )</f>
        <v>0.0004167979819</v>
      </c>
      <c r="BE566" s="51">
        <f t="shared" si="7"/>
        <v>0.03496180994</v>
      </c>
      <c r="BF566" s="51">
        <f>AK566 * ( (1-Baseline!H$88-Baseline!H$87) + (1-Baseline!B$36)*Baseline!H$88 )</f>
        <v>0.00002778075606</v>
      </c>
      <c r="BG566" s="51">
        <f>AL566 * ( (1-Baseline!H$88-Baseline!H$87) + (1-Baseline!B$36)*Baseline!H$88 )</f>
        <v>0.0002103602007</v>
      </c>
      <c r="BH566" s="51">
        <f>AM566 * ( (1-Baseline!H$88-Baseline!H$87) + (1-Baseline!B$36)*Baseline!H$88 )</f>
        <v>0.0000453252891</v>
      </c>
      <c r="BI566" s="51">
        <f>AN566 * ( (1-Baseline!H$88-Baseline!H$87) + (1-Baseline!B$36)*Baseline!H$88 )</f>
        <v>0.02745880419</v>
      </c>
      <c r="BJ566" s="51">
        <f t="shared" si="8"/>
        <v>0.02774227043</v>
      </c>
      <c r="BK566" s="61"/>
      <c r="BL566" s="51">
        <f t="shared" si="19"/>
        <v>0.9470470965</v>
      </c>
      <c r="BM566" s="51">
        <f t="shared" si="20"/>
        <v>0.0181996152</v>
      </c>
      <c r="BN566" s="51">
        <f t="shared" si="21"/>
        <v>0.02888637093</v>
      </c>
      <c r="BO566" s="51">
        <f t="shared" si="22"/>
        <v>0.005866917376</v>
      </c>
      <c r="BP566" s="51">
        <f t="shared" si="9"/>
        <v>1</v>
      </c>
      <c r="BQ566" s="51">
        <f t="shared" si="23"/>
        <v>0.05826737023</v>
      </c>
      <c r="BR566" s="51">
        <f t="shared" si="24"/>
        <v>0.9142718113</v>
      </c>
      <c r="BS566" s="51">
        <f t="shared" si="25"/>
        <v>0.01341272066</v>
      </c>
      <c r="BT566" s="51">
        <f t="shared" si="26"/>
        <v>0.01404809784</v>
      </c>
      <c r="BU566" s="51">
        <f t="shared" si="10"/>
        <v>1</v>
      </c>
      <c r="BV566" s="51">
        <f t="shared" si="27"/>
        <v>0.0359764403</v>
      </c>
      <c r="BW566" s="51">
        <f t="shared" si="28"/>
        <v>0.005217697223</v>
      </c>
      <c r="BX566" s="51">
        <f t="shared" si="29"/>
        <v>0.9468843406</v>
      </c>
      <c r="BY566" s="51">
        <f t="shared" si="30"/>
        <v>0.01192152187</v>
      </c>
      <c r="BZ566" s="51">
        <f t="shared" si="11"/>
        <v>1</v>
      </c>
      <c r="CA566" s="51">
        <f t="shared" si="31"/>
        <v>0.001001387256</v>
      </c>
      <c r="CB566" s="51">
        <f t="shared" si="32"/>
        <v>0.00758265987</v>
      </c>
      <c r="CC566" s="51">
        <f t="shared" si="33"/>
        <v>0.001633798834</v>
      </c>
      <c r="CD566" s="51">
        <f t="shared" si="34"/>
        <v>0.989782154</v>
      </c>
      <c r="CE566" s="51">
        <f t="shared" si="12"/>
        <v>1</v>
      </c>
      <c r="CF566" s="61"/>
      <c r="CG566" s="51">
        <f t="shared" si="35"/>
        <v>0.9470470965</v>
      </c>
      <c r="CH566" s="51">
        <f t="shared" si="36"/>
        <v>0.0181996152</v>
      </c>
      <c r="CI566" s="51">
        <f t="shared" si="37"/>
        <v>0.02888637093</v>
      </c>
      <c r="CJ566" s="51">
        <f t="shared" si="38"/>
        <v>0.005866917376</v>
      </c>
      <c r="CK566" s="51">
        <f t="shared" si="13"/>
        <v>1</v>
      </c>
      <c r="CL566" s="51">
        <f t="shared" si="39"/>
        <v>0.05826737023</v>
      </c>
      <c r="CM566" s="51">
        <f t="shared" si="40"/>
        <v>0.9142718113</v>
      </c>
      <c r="CN566" s="51">
        <f t="shared" si="41"/>
        <v>0.01341272066</v>
      </c>
      <c r="CO566" s="51">
        <f t="shared" si="42"/>
        <v>0.01404809784</v>
      </c>
      <c r="CP566" s="51">
        <f t="shared" si="14"/>
        <v>1</v>
      </c>
      <c r="CQ566" s="51">
        <f t="shared" si="43"/>
        <v>0.0359764403</v>
      </c>
      <c r="CR566" s="51">
        <f t="shared" si="44"/>
        <v>0.005217697223</v>
      </c>
      <c r="CS566" s="51">
        <f t="shared" si="45"/>
        <v>0.9468843406</v>
      </c>
      <c r="CT566" s="51">
        <f t="shared" si="46"/>
        <v>0.01192152187</v>
      </c>
      <c r="CU566" s="51">
        <f t="shared" si="15"/>
        <v>1</v>
      </c>
      <c r="CV566" s="51">
        <f t="shared" si="47"/>
        <v>0.001001387256</v>
      </c>
      <c r="CW566" s="51">
        <f t="shared" si="48"/>
        <v>0.00758265987</v>
      </c>
      <c r="CX566" s="51">
        <f t="shared" si="49"/>
        <v>0.001633798834</v>
      </c>
      <c r="CY566" s="51">
        <f t="shared" si="50"/>
        <v>0.989782154</v>
      </c>
      <c r="CZ566" s="51">
        <f t="shared" si="16"/>
        <v>1</v>
      </c>
      <c r="DA566" s="61"/>
      <c r="DB566" s="51">
        <f>(AQ566*Baseline!B$7 + AV566*Baseline!B$11 + BA566*Baseline!B$16 + BF566*Baseline!B$18)</f>
        <v>67530.72535</v>
      </c>
      <c r="DC566" s="51">
        <f>(AR566*Baseline!B$7 + AW566*Baseline!B$11 + BB566*Baseline!B$16 + BG566*Baseline!B$18)</f>
        <v>68231.8526</v>
      </c>
      <c r="DD566" s="51">
        <f>(AS566*Baseline!B$7 + AX566*Baseline!B$11 + BC566*Baseline!B$16 + BH566*Baseline!B$18)</f>
        <v>115598.9765</v>
      </c>
      <c r="DE566" s="51">
        <f>(AT566*Baseline!B$7 + AY566*Baseline!B$11 + BD566*Baseline!B$16 + BI566*Baseline!B$18)</f>
        <v>1259993.073</v>
      </c>
      <c r="DF566" s="51">
        <f t="shared" si="17"/>
        <v>1511354.628</v>
      </c>
      <c r="DG566" s="61"/>
      <c r="DH566" s="51">
        <f t="shared" si="51"/>
        <v>0.04468225002</v>
      </c>
      <c r="DI566" s="51">
        <f t="shared" si="52"/>
        <v>0.04514615653</v>
      </c>
      <c r="DJ566" s="51">
        <f t="shared" si="53"/>
        <v>0.07648699675</v>
      </c>
      <c r="DK566" s="51">
        <f t="shared" si="54"/>
        <v>0.8336845967</v>
      </c>
      <c r="DL566" s="51">
        <f t="shared" si="18"/>
        <v>1</v>
      </c>
      <c r="DM566" s="61"/>
      <c r="DN566" s="51">
        <f>DH566 / (Baseline!B$7/Baseline!B$17)</f>
        <v>4.7695363</v>
      </c>
      <c r="DO566" s="51">
        <f>DI566 / (Baseline!B$11/Baseline!B$17)</f>
        <v>1.089849827</v>
      </c>
      <c r="DP566" s="51">
        <f>DJ566 / (Baseline!B$16/Baseline!B$17)</f>
        <v>1.181955249</v>
      </c>
      <c r="DQ566" s="51">
        <f>DK566 / (Baseline!B$18/Baseline!B$17)</f>
        <v>0.942554036</v>
      </c>
      <c r="DR566" s="79"/>
      <c r="DS566" s="51">
        <f>(AU566*Baseline!B$34)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0.03160803917</v>
      </c>
      <c r="DT566" s="51">
        <f>(AZ566*Baseline!B$34) + (Baseline!D$88*(1-Baseline!D$89)*Baseline!B$35) + (Baseline!D$88*Baseline!D$89*((1-Baseline!D$90)*Baseline!B$40 + Baseline!D$90*Baseline!B$41))</f>
        <v>0.01076395125</v>
      </c>
      <c r="DU566" s="51">
        <f>(BE566*Baseline!B$34) + (Baseline!F$88*(1-Baseline!F$89)*Baseline!B$35) + (Baseline!F$88*Baseline!F$89*((1-Baseline!F$90)*Baseline!B$40 + Baseline!F$90*Baseline!B$41))</f>
        <v>0.01297491149</v>
      </c>
      <c r="DV566" s="51">
        <f>(BJ566*Baseline!B$34) + (Baseline!H$88*(1-Baseline!H$89)*Baseline!B$35) + (Baseline!H$88*Baseline!H$89*((1-Baseline!H$90)*Baseline!B$40 + Baseline!H$90*Baseline!B$41))</f>
        <v>0.009306340565</v>
      </c>
      <c r="DW566" s="51">
        <f>( DS566*Baseline!B$7 + DT566*Baseline!B$11 + DU566*Baseline!B$16 + DV566*Baseline!B$18 ) / Baseline!B$17</f>
        <v>0.009813050523</v>
      </c>
    </row>
    <row r="567">
      <c r="A567" s="4" t="s">
        <v>891</v>
      </c>
      <c r="B567" s="45">
        <f>MIN( MAX( NORMINV( MCrands!B567, (B$5+B$4)/2, (B$5-B$4)/3.29 ), 0 ), 1 )</f>
        <v>0.5903693266</v>
      </c>
      <c r="C567" s="45">
        <f>MAX( NORMINV( MCrands!C567, (C$5+C$4)/2, (C$5-C$4)/3.29 ), 0 )</f>
        <v>2.528601635</v>
      </c>
      <c r="D567" s="41"/>
      <c r="E567" s="43">
        <f>Baseline!B$33 * (C567 * Baseline!B$66*Baseline!B$66/Baseline!B$73 + Baseline!B$52*Baseline!B$52/Baseline!B$74 + Baseline!B$53*Baseline!B$53/Baseline!B$75 + Baseline!B$54*Baseline!B$54/Baseline!B$76)</f>
        <v>0.00001794380451</v>
      </c>
      <c r="F567" s="43">
        <f>Baseline!B$33 * (C567 * Baseline!B$66*Baseline!B$57/Baseline!B$73 + Baseline!B$52*Baseline!B$67/Baseline!B$74 + Baseline!B$53*Baseline!B$55/Baseline!B$75 + Baseline!B$54*Baseline!B$56/Baseline!B$76)</f>
        <v>0.0000001997011002</v>
      </c>
      <c r="G567" s="45">
        <f>Baseline!B$33 * (C567 * Baseline!B$66*Baseline!B$58/Baseline!B$73 + Baseline!B$52*Baseline!B$59/Baseline!B$74 + Baseline!B$53*Baseline!B$68/Baseline!B$75 + Baseline!B$54*Baseline!B$60/Baseline!B$76)</f>
        <v>0.0000001681945633</v>
      </c>
      <c r="H567" s="43">
        <f>Baseline!B$33 * (C567 * Baseline!B$66*Baseline!B$61/Baseline!B$73 + Baseline!B$52*Baseline!B$62/Baseline!B$74 + Baseline!B$53*Baseline!B$63/Baseline!B$75 + Baseline!B$54*Baseline!B$69/Baseline!B$76)</f>
        <v>0.000000003357520029</v>
      </c>
      <c r="I567" s="43">
        <f>Baseline!B$33 * (C567 * Baseline!B$57*Baseline!B$66/Baseline!B$73 + Baseline!B$67*Baseline!B$52/Baseline!B$74 + Baseline!B$55*Baseline!B$53/Baseline!B$75 + Baseline!B$56*Baseline!B$54/Baseline!B$76)</f>
        <v>0.0000001997011002</v>
      </c>
      <c r="J567" s="45">
        <f>Baseline!B$33 * (C567 * Baseline!B$57*Baseline!B$57/Baseline!B$73 + Baseline!B$67*Baseline!B$67/Baseline!B$74 + Baseline!B$55*Baseline!B$55/Baseline!B$75 + Baseline!B$56*Baseline!B$56/Baseline!B$76)</f>
        <v>0.000001763813774</v>
      </c>
      <c r="K567" s="43">
        <f>Baseline!B$33 * (C567 * Baseline!B$57*Baseline!B$58/Baseline!B$73 + Baseline!B$67*Baseline!B$59/Baseline!B$74 + Baseline!B$55*Baseline!B$68/Baseline!B$75 + Baseline!B$56*Baseline!B$60/Baseline!B$76)</f>
        <v>0.00000001374184522</v>
      </c>
      <c r="L567" s="45">
        <f>Baseline!B$33 * (C567 * Baseline!B$57*Baseline!B$61/Baseline!B$73 + Baseline!B$67*Baseline!B$62/Baseline!B$74 + Baseline!B$55*Baseline!B$63/Baseline!B$75 + Baseline!B$56*Baseline!B$69/Baseline!B$76)</f>
        <v>0.0000000143928444</v>
      </c>
      <c r="M567" s="43">
        <f>Baseline!B$33 * (C567 * Baseline!B$58*Baseline!B$66/Baseline!B$73 + Baseline!B$59*Baseline!B$52/Baseline!B$74 + Baseline!B$68*Baseline!B$53/Baseline!B$75 + Baseline!B$60*Baseline!B$54/Baseline!B$76)</f>
        <v>0.0000001681945633</v>
      </c>
      <c r="N567" s="45">
        <f>Baseline!B$33 * (C567 * Baseline!B$58*Baseline!B$57/Baseline!B$73 + Baseline!B$59*Baseline!B$67/Baseline!B$74 + Baseline!B$68*Baseline!B$55/Baseline!B$75 + Baseline!B$60*Baseline!B$56/Baseline!B$76)</f>
        <v>0.00000001374184522</v>
      </c>
      <c r="O567" s="45">
        <f>Baseline!B$33 * (C567 * Baseline!B$58*Baseline!B$58/Baseline!B$73 + Baseline!B$59*Baseline!B$59/Baseline!B$74 + Baseline!B$68*Baseline!B$68/Baseline!B$75 + Baseline!B$60*Baseline!B$60/Baseline!B$76)</f>
        <v>0.000001324390089</v>
      </c>
      <c r="P567" s="43">
        <f>Baseline!B$33 * (C567 * Baseline!B$58*Baseline!B$61/Baseline!B$73 + Baseline!B$59*Baseline!B$62/Baseline!B$74 + Baseline!B$68*Baseline!B$63/Baseline!B$75 + Baseline!B$60*Baseline!B$69/Baseline!B$76)</f>
        <v>0.000000001646923471</v>
      </c>
      <c r="Q567" s="43">
        <f>Baseline!B$33 * (C567 * Baseline!B$61*Baseline!B$66/Baseline!B$73 + Baseline!B$62*Baseline!B$52/Baseline!B$74 + Baseline!B$63*Baseline!B$53/Baseline!B$75 + Baseline!B$69*Baseline!B$54/Baseline!B$76)</f>
        <v>0.000000003357520029</v>
      </c>
      <c r="R567" s="43">
        <f>Baseline!B$33 * (C567 * Baseline!B$61*Baseline!B$57/Baseline!B$73 + Baseline!B$62*Baseline!B$67/Baseline!B$74 + Baseline!B$63*Baseline!B$55/Baseline!B$75 + Baseline!B$69*Baseline!B$56/Baseline!B$76)</f>
        <v>0.0000000143928444</v>
      </c>
      <c r="S567" s="43">
        <f>Baseline!B$33 * (C567 * Baseline!B$61*Baseline!B$58/Baseline!B$73 + Baseline!B$62*Baseline!B$59/Baseline!B$74 + Baseline!B$63*Baseline!B$68/Baseline!B$75 + Baseline!B$69*Baseline!B$60/Baseline!B$76)</f>
        <v>0.000000001646923471</v>
      </c>
      <c r="T567" s="43">
        <f>Baseline!B$33 * (C567 * Baseline!B$61*Baseline!B$61/Baseline!B$73 + Baseline!B$62*Baseline!B$62/Baseline!B$74 + Baseline!B$63*Baseline!B$63/Baseline!B$75 + Baseline!B$69*Baseline!B$69/Baseline!B$76)</f>
        <v>0.00000009854654326</v>
      </c>
      <c r="U567" s="41"/>
      <c r="V567" s="43">
        <f>E567 * ( Baseline!B$87 * Baseline!B$7 )</f>
        <v>0.186238747</v>
      </c>
      <c r="W567" s="43">
        <f>F567 * ( Baseline!D$87 * Baseline!B$11 )</f>
        <v>0.003683805453</v>
      </c>
      <c r="X567" s="43">
        <f>G567 * ( Baseline!F$87 * Baseline!B$16 )</f>
        <v>0.005842199458</v>
      </c>
      <c r="Y567" s="43">
        <f>H567 * ( Baseline!H$87 * Baseline!B$18 )</f>
        <v>0.001180750709</v>
      </c>
      <c r="Z567" s="51">
        <f t="shared" si="1"/>
        <v>0.1969455026</v>
      </c>
      <c r="AA567" s="43">
        <f>I567 * ( Baseline!B$87 * Baseline!B$7 )</f>
        <v>0.002072697719</v>
      </c>
      <c r="AB567" s="45">
        <f>J567 * ( Baseline!D$87 * Baseline!B$11 )</f>
        <v>0.03253635955</v>
      </c>
      <c r="AC567" s="45">
        <f>K567 * ( Baseline!F$87 * Baseline!B$16 )</f>
        <v>0.000477319832</v>
      </c>
      <c r="AD567" s="45">
        <f>L567 * ( Baseline!F$87 * Baseline!B$16 )</f>
        <v>0.0004999321387</v>
      </c>
      <c r="AE567" s="51">
        <f t="shared" si="2"/>
        <v>0.03558630924</v>
      </c>
      <c r="AF567" s="51">
        <f>M567 * ( Baseline!B$87 * Baseline!B$7 )</f>
        <v>0.001745691372</v>
      </c>
      <c r="AG567" s="51">
        <f>N567 * ( Baseline!D$87 * Baseline!B$11 )</f>
        <v>0.0002534902627</v>
      </c>
      <c r="AH567" s="51">
        <f>O567 * ( Baseline!F$87 * Baseline!B$16 )</f>
        <v>0.04600238503</v>
      </c>
      <c r="AI567" s="51">
        <f>P567 * ( Baseline!H$87 * Baseline!B$18 )</f>
        <v>0.0005791792867</v>
      </c>
      <c r="AJ567" s="51">
        <f t="shared" si="3"/>
        <v>0.04858074595</v>
      </c>
      <c r="AK567" s="51">
        <f>Q567 * ( Baseline!B$87 * Baseline!B$7 )</f>
        <v>0.00003484770039</v>
      </c>
      <c r="AL567" s="51">
        <f>R567 * ( Baseline!D$87 * Baseline!B$11 )</f>
        <v>0.0002654989814</v>
      </c>
      <c r="AM567" s="51">
        <f>S567 * ( Baseline!F$87 * Baseline!B$16 )</f>
        <v>0.00005720550784</v>
      </c>
      <c r="AN567" s="51">
        <f>T567 * ( Baseline!H$87 * Baseline!B$18 )</f>
        <v>0.03465620452</v>
      </c>
      <c r="AO567" s="51">
        <f t="shared" si="4"/>
        <v>0.03501375671</v>
      </c>
      <c r="AP567" s="61"/>
      <c r="AQ567" s="51">
        <f>V567 * ( (1-Baseline!B$88-Baseline!B$87) + (1-B567)*Baseline!B$88 )</f>
        <v>0.08439805495</v>
      </c>
      <c r="AR567" s="51">
        <f>W567 * ( (1-Baseline!B$88-Baseline!B$87) + (1-B567)*Baseline!B$88 )</f>
        <v>0.001669394904</v>
      </c>
      <c r="AS567" s="51">
        <f>X567 * ( (1-Baseline!B$88-Baseline!B$87) + (1-B567)*Baseline!B$88 )</f>
        <v>0.002647517119</v>
      </c>
      <c r="AT567" s="51">
        <f>Y567 * ( (1-Baseline!B$88-Baseline!B$87) + (1-B567)*Baseline!B$88 )</f>
        <v>0.0005350823329</v>
      </c>
      <c r="AU567" s="51">
        <f t="shared" si="5"/>
        <v>0.0892500493</v>
      </c>
      <c r="AV567" s="51">
        <f>AA567 * ( (1-Baseline!D$88-Baseline!D$87) + (1-B567)*Baseline!D$88 )</f>
        <v>0.001506670796</v>
      </c>
      <c r="AW567" s="51">
        <f>AB567 * ( (1-Baseline!D$88-Baseline!D$87) + (1-B567)*Baseline!D$88 )</f>
        <v>0.02365110083</v>
      </c>
      <c r="AX567" s="51">
        <f>AC567 * ( (1-Baseline!D$88-Baseline!D$87) + (1-B567)*Baseline!D$88 )</f>
        <v>0.0003469699632</v>
      </c>
      <c r="AY567" s="51">
        <f>AD567 * ( (1-Baseline!D$88-Baseline!D$87) + (1-B567)*Baseline!D$88 )</f>
        <v>0.0003634071416</v>
      </c>
      <c r="AZ567" s="51">
        <f t="shared" si="6"/>
        <v>0.02586814873</v>
      </c>
      <c r="BA567" s="51">
        <f>AF567 * ( (1-Baseline!F$88-Baseline!F$87) + (1-Baseline!B$36)*Baseline!F$88 )</f>
        <v>0.001256255374</v>
      </c>
      <c r="BB567" s="51">
        <f>AG567 * ( (1-Baseline!F$88-Baseline!F$87) + (1-Baseline!B$36)*Baseline!F$88 )</f>
        <v>0.0001824197048</v>
      </c>
      <c r="BC567" s="51">
        <f>AH567 * ( (1-Baseline!F$88-Baseline!F$87) + (1-Baseline!B$36)*Baseline!F$88 )</f>
        <v>0.03310478834</v>
      </c>
      <c r="BD567" s="51">
        <f>AI567 * ( (1-Baseline!F$88-Baseline!F$87) + (1-Baseline!B$36)*Baseline!F$88 )</f>
        <v>0.0004167959484</v>
      </c>
      <c r="BE567" s="51">
        <f t="shared" si="7"/>
        <v>0.03496025937</v>
      </c>
      <c r="BF567" s="51">
        <f>AK567 * ( (1-Baseline!H$88-Baseline!H$87) + (1-Baseline!B$36)*Baseline!H$88 )</f>
        <v>0.00002761052997</v>
      </c>
      <c r="BG567" s="51">
        <f>AL567 * ( (1-Baseline!H$88-Baseline!H$87) + (1-Baseline!B$36)*Baseline!H$88 )</f>
        <v>0.0002103601529</v>
      </c>
      <c r="BH567" s="51">
        <f>AM567 * ( (1-Baseline!H$88-Baseline!H$87) + (1-Baseline!B$36)*Baseline!H$88 )</f>
        <v>0.00004532506797</v>
      </c>
      <c r="BI567" s="51">
        <f>AN567 * ( (1-Baseline!H$88-Baseline!H$87) + (1-Baseline!B$36)*Baseline!H$88 )</f>
        <v>0.02745880396</v>
      </c>
      <c r="BJ567" s="51">
        <f t="shared" si="8"/>
        <v>0.02774209971</v>
      </c>
      <c r="BK567" s="61"/>
      <c r="BL567" s="51">
        <f t="shared" si="19"/>
        <v>0.9456359476</v>
      </c>
      <c r="BM567" s="51">
        <f t="shared" si="20"/>
        <v>0.01870469447</v>
      </c>
      <c r="BN567" s="51">
        <f t="shared" si="21"/>
        <v>0.02966404097</v>
      </c>
      <c r="BO567" s="51">
        <f t="shared" si="22"/>
        <v>0.005995316945</v>
      </c>
      <c r="BP567" s="51">
        <f t="shared" si="9"/>
        <v>1</v>
      </c>
      <c r="BQ567" s="51">
        <f t="shared" si="23"/>
        <v>0.05824424514</v>
      </c>
      <c r="BR567" s="51">
        <f t="shared" si="24"/>
        <v>0.9142942959</v>
      </c>
      <c r="BS567" s="51">
        <f t="shared" si="25"/>
        <v>0.01341301872</v>
      </c>
      <c r="BT567" s="51">
        <f t="shared" si="26"/>
        <v>0.01404844024</v>
      </c>
      <c r="BU567" s="51">
        <f t="shared" si="10"/>
        <v>1</v>
      </c>
      <c r="BV567" s="51">
        <f t="shared" si="27"/>
        <v>0.0359338116</v>
      </c>
      <c r="BW567" s="51">
        <f t="shared" si="28"/>
        <v>0.00521791623</v>
      </c>
      <c r="BX567" s="51">
        <f t="shared" si="29"/>
        <v>0.9469262797</v>
      </c>
      <c r="BY567" s="51">
        <f t="shared" si="30"/>
        <v>0.01192199246</v>
      </c>
      <c r="BZ567" s="51">
        <f t="shared" si="11"/>
        <v>1</v>
      </c>
      <c r="CA567" s="51">
        <f t="shared" si="31"/>
        <v>0.0009952573978</v>
      </c>
      <c r="CB567" s="51">
        <f t="shared" si="32"/>
        <v>0.00758270481</v>
      </c>
      <c r="CC567" s="51">
        <f t="shared" si="33"/>
        <v>0.001633800918</v>
      </c>
      <c r="CD567" s="51">
        <f t="shared" si="34"/>
        <v>0.9897882369</v>
      </c>
      <c r="CE567" s="51">
        <f t="shared" si="12"/>
        <v>1</v>
      </c>
      <c r="CF567" s="61"/>
      <c r="CG567" s="51">
        <f t="shared" si="35"/>
        <v>0.9456359476</v>
      </c>
      <c r="CH567" s="51">
        <f t="shared" si="36"/>
        <v>0.01870469447</v>
      </c>
      <c r="CI567" s="51">
        <f t="shared" si="37"/>
        <v>0.02966404097</v>
      </c>
      <c r="CJ567" s="51">
        <f t="shared" si="38"/>
        <v>0.005995316945</v>
      </c>
      <c r="CK567" s="51">
        <f t="shared" si="13"/>
        <v>1</v>
      </c>
      <c r="CL567" s="51">
        <f t="shared" si="39"/>
        <v>0.05824424514</v>
      </c>
      <c r="CM567" s="51">
        <f t="shared" si="40"/>
        <v>0.9142942959</v>
      </c>
      <c r="CN567" s="51">
        <f t="shared" si="41"/>
        <v>0.01341301872</v>
      </c>
      <c r="CO567" s="51">
        <f t="shared" si="42"/>
        <v>0.01404844024</v>
      </c>
      <c r="CP567" s="51">
        <f t="shared" si="14"/>
        <v>1</v>
      </c>
      <c r="CQ567" s="51">
        <f t="shared" si="43"/>
        <v>0.0359338116</v>
      </c>
      <c r="CR567" s="51">
        <f t="shared" si="44"/>
        <v>0.00521791623</v>
      </c>
      <c r="CS567" s="51">
        <f t="shared" si="45"/>
        <v>0.9469262797</v>
      </c>
      <c r="CT567" s="51">
        <f t="shared" si="46"/>
        <v>0.01192199246</v>
      </c>
      <c r="CU567" s="51">
        <f t="shared" si="15"/>
        <v>1</v>
      </c>
      <c r="CV567" s="51">
        <f t="shared" si="47"/>
        <v>0.0009952573978</v>
      </c>
      <c r="CW567" s="51">
        <f t="shared" si="48"/>
        <v>0.00758270481</v>
      </c>
      <c r="CX567" s="51">
        <f t="shared" si="49"/>
        <v>0.001633800918</v>
      </c>
      <c r="CY567" s="51">
        <f t="shared" si="50"/>
        <v>0.9897882369</v>
      </c>
      <c r="CZ567" s="51">
        <f t="shared" si="16"/>
        <v>1</v>
      </c>
      <c r="DA567" s="61"/>
      <c r="DB567" s="51">
        <f>(AQ567*Baseline!B$7 + AV567*Baseline!B$11 + BA567*Baseline!B$16 + BF567*Baseline!B$18)</f>
        <v>49637.19642</v>
      </c>
      <c r="DC567" s="51">
        <f>(AR567*Baseline!B$7 + AW567*Baseline!B$11 + BB567*Baseline!B$16 + BG567*Baseline!B$18)</f>
        <v>61774.42315</v>
      </c>
      <c r="DD567" s="51">
        <f>(AS567*Baseline!B$7 + AX567*Baseline!B$11 + BC567*Baseline!B$16 + BH567*Baseline!B$18)</f>
        <v>115010.9443</v>
      </c>
      <c r="DE567" s="51">
        <f>(AT567*Baseline!B$7 + AY567*Baseline!B$11 + BD567*Baseline!B$16 + BI567*Baseline!B$18)</f>
        <v>1259796.247</v>
      </c>
      <c r="DF567" s="51">
        <f t="shared" si="17"/>
        <v>1486218.811</v>
      </c>
      <c r="DG567" s="61"/>
      <c r="DH567" s="51">
        <f t="shared" si="51"/>
        <v>0.0333983099</v>
      </c>
      <c r="DI567" s="51">
        <f t="shared" si="52"/>
        <v>0.04156482391</v>
      </c>
      <c r="DJ567" s="51">
        <f t="shared" si="53"/>
        <v>0.07738493384</v>
      </c>
      <c r="DK567" s="51">
        <f t="shared" si="54"/>
        <v>0.8476519323</v>
      </c>
      <c r="DL567" s="51">
        <f t="shared" si="18"/>
        <v>1</v>
      </c>
      <c r="DM567" s="61"/>
      <c r="DN567" s="51">
        <f>DH567 / (Baseline!B$7/Baseline!B$17)</f>
        <v>3.565049911</v>
      </c>
      <c r="DO567" s="51">
        <f>DI567 / (Baseline!B$11/Baseline!B$17)</f>
        <v>1.003394743</v>
      </c>
      <c r="DP567" s="51">
        <f>DJ567 / (Baseline!B$16/Baseline!B$17)</f>
        <v>1.19583109</v>
      </c>
      <c r="DQ567" s="51">
        <f>DK567 / (Baseline!B$18/Baseline!B$17)</f>
        <v>0.9583453421</v>
      </c>
      <c r="DR567" s="79"/>
      <c r="DS567" s="51">
        <f>(AU567*Baseline!B$34)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0.02591703865</v>
      </c>
      <c r="DT567" s="51">
        <f>(AZ567*Baseline!B$34) + (Baseline!D$88*(1-Baseline!D$89)*Baseline!B$35) + (Baseline!D$88*Baseline!D$89*((1-Baseline!D$90)*Baseline!B$40 + Baseline!D$90*Baseline!B$41))</f>
        <v>0.01029379031</v>
      </c>
      <c r="DU567" s="51">
        <f>(BE567*Baseline!B$34) + (Baseline!F$88*(1-Baseline!F$89)*Baseline!B$35) + (Baseline!F$88*Baseline!F$89*((1-Baseline!F$90)*Baseline!B$40 + Baseline!F$90*Baseline!B$41))</f>
        <v>0.01297467891</v>
      </c>
      <c r="DV567" s="51">
        <f>(BJ567*Baseline!B$34) + (Baseline!H$88*(1-Baseline!H$89)*Baseline!B$35) + (Baseline!H$88*Baseline!H$89*((1-Baseline!H$90)*Baseline!B$40 + Baseline!H$90*Baseline!B$41))</f>
        <v>0.009306314957</v>
      </c>
      <c r="DW567" s="51">
        <f>( DS567*Baseline!B$7 + DT567*Baseline!B$11 + DU567*Baseline!B$16 + DV567*Baseline!B$18 ) / Baseline!B$17</f>
        <v>0.009740222016</v>
      </c>
    </row>
    <row r="568">
      <c r="A568" s="4" t="s">
        <v>892</v>
      </c>
      <c r="B568" s="45">
        <f>MIN( MAX( NORMINV( MCrands!B568, (B$5+B$4)/2, (B$5-B$4)/3.29 ), 0 ), 1 )</f>
        <v>0.5651391345</v>
      </c>
      <c r="C568" s="45">
        <f>MAX( NORMINV( MCrands!C568, (C$5+C$4)/2, (C$5-C$4)/3.29 ), 0 )</f>
        <v>2.859294667</v>
      </c>
      <c r="D568" s="41"/>
      <c r="E568" s="43">
        <f>Baseline!B$33 * (C568 * Baseline!B$66*Baseline!B$66/Baseline!B$73 + Baseline!B$52*Baseline!B$52/Baseline!B$74 + Baseline!B$53*Baseline!B$53/Baseline!B$75 + Baseline!B$54*Baseline!B$54/Baseline!B$76)</f>
        <v>0.00002028511911</v>
      </c>
      <c r="F568" s="43">
        <f>Baseline!B$33 * (C568 * Baseline!B$66*Baseline!B$57/Baseline!B$73 + Baseline!B$52*Baseline!B$67/Baseline!B$74 + Baseline!B$53*Baseline!B$55/Baseline!B$75 + Baseline!B$54*Baseline!B$56/Baseline!B$76)</f>
        <v>0.0000002000707815</v>
      </c>
      <c r="G568" s="45">
        <f>Baseline!B$33 * (C568 * Baseline!B$66*Baseline!B$58/Baseline!B$73 + Baseline!B$52*Baseline!B$59/Baseline!B$74 + Baseline!B$53*Baseline!B$68/Baseline!B$75 + Baseline!B$54*Baseline!B$60/Baseline!B$76)</f>
        <v>0.000000169103363</v>
      </c>
      <c r="H568" s="43">
        <f>Baseline!B$33 * (C568 * Baseline!B$66*Baseline!B$61/Baseline!B$73 + Baseline!B$52*Baseline!B$62/Baseline!B$74 + Baseline!B$53*Baseline!B$63/Baseline!B$75 + Baseline!B$54*Baseline!B$69/Baseline!B$76)</f>
        <v>0.000000003448400004</v>
      </c>
      <c r="I568" s="43">
        <f>Baseline!B$33 * (C568 * Baseline!B$57*Baseline!B$66/Baseline!B$73 + Baseline!B$67*Baseline!B$52/Baseline!B$74 + Baseline!B$55*Baseline!B$53/Baseline!B$75 + Baseline!B$56*Baseline!B$54/Baseline!B$76)</f>
        <v>0.0000002000707815</v>
      </c>
      <c r="J568" s="45">
        <f>Baseline!B$33 * (C568 * Baseline!B$57*Baseline!B$57/Baseline!B$73 + Baseline!B$67*Baseline!B$67/Baseline!B$74 + Baseline!B$55*Baseline!B$55/Baseline!B$75 + Baseline!B$56*Baseline!B$56/Baseline!B$76)</f>
        <v>0.000001763813832</v>
      </c>
      <c r="K568" s="43">
        <f>Baseline!B$33 * (C568 * Baseline!B$57*Baseline!B$58/Baseline!B$73 + Baseline!B$67*Baseline!B$59/Baseline!B$74 + Baseline!B$55*Baseline!B$68/Baseline!B$75 + Baseline!B$56*Baseline!B$60/Baseline!B$76)</f>
        <v>0.00000001374198871</v>
      </c>
      <c r="L568" s="45">
        <f>Baseline!B$33 * (C568 * Baseline!B$57*Baseline!B$61/Baseline!B$73 + Baseline!B$67*Baseline!B$62/Baseline!B$74 + Baseline!B$55*Baseline!B$63/Baseline!B$75 + Baseline!B$56*Baseline!B$69/Baseline!B$76)</f>
        <v>0.00000001439285875</v>
      </c>
      <c r="M568" s="43">
        <f>Baseline!B$33 * (C568 * Baseline!B$58*Baseline!B$66/Baseline!B$73 + Baseline!B$59*Baseline!B$52/Baseline!B$74 + Baseline!B$68*Baseline!B$53/Baseline!B$75 + Baseline!B$60*Baseline!B$54/Baseline!B$76)</f>
        <v>0.000000169103363</v>
      </c>
      <c r="N568" s="45">
        <f>Baseline!B$33 * (C568 * Baseline!B$58*Baseline!B$57/Baseline!B$73 + Baseline!B$59*Baseline!B$67/Baseline!B$74 + Baseline!B$68*Baseline!B$55/Baseline!B$75 + Baseline!B$60*Baseline!B$56/Baseline!B$76)</f>
        <v>0.00000001374198871</v>
      </c>
      <c r="O568" s="45">
        <f>Baseline!B$33 * (C568 * Baseline!B$58*Baseline!B$58/Baseline!B$73 + Baseline!B$59*Baseline!B$59/Baseline!B$74 + Baseline!B$68*Baseline!B$68/Baseline!B$75 + Baseline!B$60*Baseline!B$60/Baseline!B$76)</f>
        <v>0.000001324390442</v>
      </c>
      <c r="P568" s="43">
        <f>Baseline!B$33 * (C568 * Baseline!B$58*Baseline!B$61/Baseline!B$73 + Baseline!B$59*Baseline!B$62/Baseline!B$74 + Baseline!B$68*Baseline!B$63/Baseline!B$75 + Baseline!B$60*Baseline!B$69/Baseline!B$76)</f>
        <v>0.000000001646958747</v>
      </c>
      <c r="Q568" s="43">
        <f>Baseline!B$33 * (C568 * Baseline!B$61*Baseline!B$66/Baseline!B$73 + Baseline!B$62*Baseline!B$52/Baseline!B$74 + Baseline!B$63*Baseline!B$53/Baseline!B$75 + Baseline!B$69*Baseline!B$54/Baseline!B$76)</f>
        <v>0.000000003448400004</v>
      </c>
      <c r="R568" s="43">
        <f>Baseline!B$33 * (C568 * Baseline!B$61*Baseline!B$57/Baseline!B$73 + Baseline!B$62*Baseline!B$67/Baseline!B$74 + Baseline!B$63*Baseline!B$55/Baseline!B$75 + Baseline!B$69*Baseline!B$56/Baseline!B$76)</f>
        <v>0.00000001439285875</v>
      </c>
      <c r="S568" s="43">
        <f>Baseline!B$33 * (C568 * Baseline!B$61*Baseline!B$58/Baseline!B$73 + Baseline!B$62*Baseline!B$59/Baseline!B$74 + Baseline!B$63*Baseline!B$68/Baseline!B$75 + Baseline!B$69*Baseline!B$60/Baseline!B$76)</f>
        <v>0.000000001646958747</v>
      </c>
      <c r="T568" s="43">
        <f>Baseline!B$33 * (C568 * Baseline!B$61*Baseline!B$61/Baseline!B$73 + Baseline!B$62*Baseline!B$62/Baseline!B$74 + Baseline!B$63*Baseline!B$63/Baseline!B$75 + Baseline!B$69*Baseline!B$69/Baseline!B$76)</f>
        <v>0.00000009854654679</v>
      </c>
      <c r="U568" s="41"/>
      <c r="V568" s="43">
        <f>E568 * ( Baseline!B$87 * Baseline!B$7 )</f>
        <v>0.2105392512</v>
      </c>
      <c r="W568" s="43">
        <f>F568 * ( Baseline!D$87 * Baseline!B$11 )</f>
        <v>0.003690624814</v>
      </c>
      <c r="X568" s="43">
        <f>G568 * ( Baseline!F$87 * Baseline!B$16 )</f>
        <v>0.005873766408</v>
      </c>
      <c r="Y568" s="43">
        <f>H568 * ( Baseline!H$87 * Baseline!B$18 )</f>
        <v>0.001212710785</v>
      </c>
      <c r="Z568" s="51">
        <f t="shared" si="1"/>
        <v>0.2213163532</v>
      </c>
      <c r="AA568" s="43">
        <f>I568 * ( Baseline!B$87 * Baseline!B$7 )</f>
        <v>0.002076534641</v>
      </c>
      <c r="AB568" s="45">
        <f>J568 * ( Baseline!D$87 * Baseline!B$11 )</f>
        <v>0.03253636063</v>
      </c>
      <c r="AC568" s="45">
        <f>K568 * ( Baseline!F$87 * Baseline!B$16 )</f>
        <v>0.0004773248162</v>
      </c>
      <c r="AD568" s="45">
        <f>L568 * ( Baseline!F$87 * Baseline!B$16 )</f>
        <v>0.0004999326371</v>
      </c>
      <c r="AE568" s="51">
        <f t="shared" si="2"/>
        <v>0.03559015272</v>
      </c>
      <c r="AF568" s="51">
        <f>M568 * ( Baseline!B$87 * Baseline!B$7 )</f>
        <v>0.001755123805</v>
      </c>
      <c r="AG568" s="51">
        <f>N568 * ( Baseline!D$87 * Baseline!B$11 )</f>
        <v>0.0002534929097</v>
      </c>
      <c r="AH568" s="51">
        <f>O568 * ( Baseline!F$87 * Baseline!B$16 )</f>
        <v>0.04600239728</v>
      </c>
      <c r="AI568" s="51">
        <f>P568 * ( Baseline!H$87 * Baseline!B$18 )</f>
        <v>0.0005791916922</v>
      </c>
      <c r="AJ568" s="51">
        <f t="shared" si="3"/>
        <v>0.04859020569</v>
      </c>
      <c r="AK568" s="51">
        <f>Q568 * ( Baseline!B$87 * Baseline!B$7 )</f>
        <v>0.00003579094364</v>
      </c>
      <c r="AL568" s="51">
        <f>R568 * ( Baseline!D$87 * Baseline!B$11 )</f>
        <v>0.0002654992461</v>
      </c>
      <c r="AM568" s="51">
        <f>S568 * ( Baseline!F$87 * Baseline!B$16 )</f>
        <v>0.00005720673313</v>
      </c>
      <c r="AN568" s="51">
        <f>T568 * ( Baseline!H$87 * Baseline!B$18 )</f>
        <v>0.03465620576</v>
      </c>
      <c r="AO568" s="51">
        <f t="shared" si="4"/>
        <v>0.03501470268</v>
      </c>
      <c r="AP568" s="61"/>
      <c r="AQ568" s="51">
        <f>V568 * ( (1-Baseline!B$88-Baseline!B$87) + (1-B568)*Baseline!B$88 )</f>
        <v>0.1001379778</v>
      </c>
      <c r="AR568" s="51">
        <f>W568 * ( (1-Baseline!B$88-Baseline!B$87) + (1-B568)*Baseline!B$88 )</f>
        <v>0.001755357746</v>
      </c>
      <c r="AS568" s="51">
        <f>X568 * ( (1-Baseline!B$88-Baseline!B$87) + (1-B568)*Baseline!B$88 )</f>
        <v>0.002793717022</v>
      </c>
      <c r="AT568" s="51">
        <f>Y568 * ( (1-Baseline!B$88-Baseline!B$87) + (1-B568)*Baseline!B$88 )</f>
        <v>0.0005767969862</v>
      </c>
      <c r="AU568" s="51">
        <f t="shared" si="5"/>
        <v>0.1052638495</v>
      </c>
      <c r="AV568" s="51">
        <f>AA568 * ( (1-Baseline!D$88-Baseline!D$87) + (1-B568)*Baseline!D$88 )</f>
        <v>0.001532931237</v>
      </c>
      <c r="AW568" s="51">
        <f>AB568 * ( (1-Baseline!D$88-Baseline!D$87) + (1-B568)*Baseline!D$88 )</f>
        <v>0.0240188642</v>
      </c>
      <c r="AX568" s="51">
        <f>AC568 * ( (1-Baseline!D$88-Baseline!D$87) + (1-B568)*Baseline!D$88 )</f>
        <v>0.0003523688489</v>
      </c>
      <c r="AY568" s="51">
        <f>AD568 * ( (1-Baseline!D$88-Baseline!D$87) + (1-B568)*Baseline!D$88 )</f>
        <v>0.0003690583055</v>
      </c>
      <c r="AZ568" s="51">
        <f t="shared" si="6"/>
        <v>0.02627322259</v>
      </c>
      <c r="BA568" s="51">
        <f>AF568 * ( (1-Baseline!F$88-Baseline!F$87) + (1-Baseline!B$36)*Baseline!F$88 )</f>
        <v>0.001263043254</v>
      </c>
      <c r="BB568" s="51">
        <f>AG568 * ( (1-Baseline!F$88-Baseline!F$87) + (1-Baseline!B$36)*Baseline!F$88 )</f>
        <v>0.0001824216096</v>
      </c>
      <c r="BC568" s="51">
        <f>AH568 * ( (1-Baseline!F$88-Baseline!F$87) + (1-Baseline!B$36)*Baseline!F$88 )</f>
        <v>0.03310479716</v>
      </c>
      <c r="BD568" s="51">
        <f>AI568 * ( (1-Baseline!F$88-Baseline!F$87) + (1-Baseline!B$36)*Baseline!F$88 )</f>
        <v>0.0004168048759</v>
      </c>
      <c r="BE568" s="51">
        <f t="shared" si="7"/>
        <v>0.0349670669</v>
      </c>
      <c r="BF568" s="51">
        <f>AK568 * ( (1-Baseline!H$88-Baseline!H$87) + (1-Baseline!B$36)*Baseline!H$88 )</f>
        <v>0.00002835788047</v>
      </c>
      <c r="BG568" s="51">
        <f>AL568 * ( (1-Baseline!H$88-Baseline!H$87) + (1-Baseline!B$36)*Baseline!H$88 )</f>
        <v>0.0002103603627</v>
      </c>
      <c r="BH568" s="51">
        <f>AM568 * ( (1-Baseline!H$88-Baseline!H$87) + (1-Baseline!B$36)*Baseline!H$88 )</f>
        <v>0.0000453260388</v>
      </c>
      <c r="BI568" s="51">
        <f>AN568 * ( (1-Baseline!H$88-Baseline!H$87) + (1-Baseline!B$36)*Baseline!H$88 )</f>
        <v>0.02745880495</v>
      </c>
      <c r="BJ568" s="51">
        <f t="shared" si="8"/>
        <v>0.02774284923</v>
      </c>
      <c r="BK568" s="61"/>
      <c r="BL568" s="51">
        <f t="shared" si="19"/>
        <v>0.9513045383</v>
      </c>
      <c r="BM568" s="51">
        <f t="shared" si="20"/>
        <v>0.01667578902</v>
      </c>
      <c r="BN568" s="51">
        <f t="shared" si="21"/>
        <v>0.02654013733</v>
      </c>
      <c r="BO568" s="51">
        <f t="shared" si="22"/>
        <v>0.005479535366</v>
      </c>
      <c r="BP568" s="51">
        <f t="shared" si="9"/>
        <v>1</v>
      </c>
      <c r="BQ568" s="51">
        <f t="shared" si="23"/>
        <v>0.0583457637</v>
      </c>
      <c r="BR568" s="51">
        <f t="shared" si="24"/>
        <v>0.9141955889</v>
      </c>
      <c r="BS568" s="51">
        <f t="shared" si="25"/>
        <v>0.01341171026</v>
      </c>
      <c r="BT568" s="51">
        <f t="shared" si="26"/>
        <v>0.01404693711</v>
      </c>
      <c r="BU568" s="51">
        <f t="shared" si="10"/>
        <v>1</v>
      </c>
      <c r="BV568" s="51">
        <f t="shared" si="27"/>
        <v>0.03612093796</v>
      </c>
      <c r="BW568" s="51">
        <f t="shared" si="28"/>
        <v>0.00521695486</v>
      </c>
      <c r="BX568" s="51">
        <f t="shared" si="29"/>
        <v>0.9467421804</v>
      </c>
      <c r="BY568" s="51">
        <f t="shared" si="30"/>
        <v>0.01191992674</v>
      </c>
      <c r="BZ568" s="51">
        <f t="shared" si="11"/>
        <v>1</v>
      </c>
      <c r="CA568" s="51">
        <f t="shared" si="31"/>
        <v>0.001022169001</v>
      </c>
      <c r="CB568" s="51">
        <f t="shared" si="32"/>
        <v>0.007582507512</v>
      </c>
      <c r="CC568" s="51">
        <f t="shared" si="33"/>
        <v>0.001633791772</v>
      </c>
      <c r="CD568" s="51">
        <f t="shared" si="34"/>
        <v>0.9897615317</v>
      </c>
      <c r="CE568" s="51">
        <f t="shared" si="12"/>
        <v>1</v>
      </c>
      <c r="CF568" s="61"/>
      <c r="CG568" s="51">
        <f t="shared" si="35"/>
        <v>0.9513045383</v>
      </c>
      <c r="CH568" s="51">
        <f t="shared" si="36"/>
        <v>0.01667578902</v>
      </c>
      <c r="CI568" s="51">
        <f t="shared" si="37"/>
        <v>0.02654013733</v>
      </c>
      <c r="CJ568" s="51">
        <f t="shared" si="38"/>
        <v>0.005479535366</v>
      </c>
      <c r="CK568" s="51">
        <f t="shared" si="13"/>
        <v>1</v>
      </c>
      <c r="CL568" s="51">
        <f t="shared" si="39"/>
        <v>0.0583457637</v>
      </c>
      <c r="CM568" s="51">
        <f t="shared" si="40"/>
        <v>0.9141955889</v>
      </c>
      <c r="CN568" s="51">
        <f t="shared" si="41"/>
        <v>0.01341171026</v>
      </c>
      <c r="CO568" s="51">
        <f t="shared" si="42"/>
        <v>0.01404693711</v>
      </c>
      <c r="CP568" s="51">
        <f t="shared" si="14"/>
        <v>1</v>
      </c>
      <c r="CQ568" s="51">
        <f t="shared" si="43"/>
        <v>0.03612093796</v>
      </c>
      <c r="CR568" s="51">
        <f t="shared" si="44"/>
        <v>0.00521695486</v>
      </c>
      <c r="CS568" s="51">
        <f t="shared" si="45"/>
        <v>0.9467421804</v>
      </c>
      <c r="CT568" s="51">
        <f t="shared" si="46"/>
        <v>0.01191992674</v>
      </c>
      <c r="CU568" s="51">
        <f t="shared" si="15"/>
        <v>1</v>
      </c>
      <c r="CV568" s="51">
        <f t="shared" si="47"/>
        <v>0.001022169001</v>
      </c>
      <c r="CW568" s="51">
        <f t="shared" si="48"/>
        <v>0.007582507512</v>
      </c>
      <c r="CX568" s="51">
        <f t="shared" si="49"/>
        <v>0.001633791772</v>
      </c>
      <c r="CY568" s="51">
        <f t="shared" si="50"/>
        <v>0.9897615317</v>
      </c>
      <c r="CZ568" s="51">
        <f t="shared" si="16"/>
        <v>1</v>
      </c>
      <c r="DA568" s="61"/>
      <c r="DB568" s="51">
        <f>(AQ568*Baseline!B$7 + AV568*Baseline!B$11 + BA568*Baseline!B$16 + BF568*Baseline!B$18)</f>
        <v>57384.3384</v>
      </c>
      <c r="DC568" s="51">
        <f>(AR568*Baseline!B$7 + AW568*Baseline!B$11 + BB568*Baseline!B$16 + BG568*Baseline!B$18)</f>
        <v>62604.81952</v>
      </c>
      <c r="DD568" s="51">
        <f>(AS568*Baseline!B$7 + AX568*Baseline!B$11 + BC568*Baseline!B$16 + BH568*Baseline!B$18)</f>
        <v>115093.5035</v>
      </c>
      <c r="DE568" s="51">
        <f>(AT568*Baseline!B$7 + AY568*Baseline!B$11 + BD568*Baseline!B$16 + BI568*Baseline!B$18)</f>
        <v>1259828.672</v>
      </c>
      <c r="DF568" s="51">
        <f t="shared" si="17"/>
        <v>1494911.334</v>
      </c>
      <c r="DG568" s="61"/>
      <c r="DH568" s="51">
        <f t="shared" si="51"/>
        <v>0.03838644949</v>
      </c>
      <c r="DI568" s="51">
        <f t="shared" si="52"/>
        <v>0.04187861721</v>
      </c>
      <c r="DJ568" s="51">
        <f t="shared" si="53"/>
        <v>0.07699018723</v>
      </c>
      <c r="DK568" s="51">
        <f t="shared" si="54"/>
        <v>0.8427447461</v>
      </c>
      <c r="DL568" s="51">
        <f t="shared" si="18"/>
        <v>1</v>
      </c>
      <c r="DM568" s="61"/>
      <c r="DN568" s="51">
        <f>DH568 / (Baseline!B$7/Baseline!B$17)</f>
        <v>4.097501003</v>
      </c>
      <c r="DO568" s="51">
        <f>DI568 / (Baseline!B$11/Baseline!B$17)</f>
        <v>1.010969864</v>
      </c>
      <c r="DP568" s="51">
        <f>DJ568 / (Baseline!B$16/Baseline!B$17)</f>
        <v>1.189731062</v>
      </c>
      <c r="DQ568" s="51">
        <f>DK568 / (Baseline!B$18/Baseline!B$17)</f>
        <v>0.9527973348</v>
      </c>
      <c r="DR568" s="79"/>
      <c r="DS568" s="51">
        <f>(AU568*Baseline!B$34)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0.02831910868</v>
      </c>
      <c r="DT568" s="51">
        <f>(AZ568*Baseline!B$34) + (Baseline!D$88*(1-Baseline!D$89)*Baseline!B$35) + (Baseline!D$88*Baseline!D$89*((1-Baseline!D$90)*Baseline!B$40 + Baseline!D$90*Baseline!B$41))</f>
        <v>0.01035455139</v>
      </c>
      <c r="DU568" s="51">
        <f>(BE568*Baseline!B$34) + (Baseline!F$88*(1-Baseline!F$89)*Baseline!B$35) + (Baseline!F$88*Baseline!F$89*((1-Baseline!F$90)*Baseline!B$40 + Baseline!F$90*Baseline!B$41))</f>
        <v>0.01297570004</v>
      </c>
      <c r="DV568" s="51">
        <f>(BJ568*Baseline!B$34) + (Baseline!H$88*(1-Baseline!H$89)*Baseline!B$35) + (Baseline!H$88*Baseline!H$89*((1-Baseline!H$90)*Baseline!B$40 + Baseline!H$90*Baseline!B$41))</f>
        <v>0.009306427384</v>
      </c>
      <c r="DW568" s="51">
        <f>( DS568*Baseline!B$7 + DT568*Baseline!B$11 + DU568*Baseline!B$16 + DV568*Baseline!B$18 ) / Baseline!B$17</f>
        <v>0.009765407729</v>
      </c>
    </row>
    <row r="569">
      <c r="A569" s="4" t="s">
        <v>893</v>
      </c>
      <c r="B569" s="45">
        <f>MIN( MAX( NORMINV( MCrands!B569, (B$5+B$4)/2, (B$5-B$4)/3.29 ), 0 ), 1 )</f>
        <v>0.2977190801</v>
      </c>
      <c r="C569" s="45">
        <f>MAX( NORMINV( MCrands!C569, (C$5+C$4)/2, (C$5-C$4)/3.29 ), 0 )</f>
        <v>3.278267785</v>
      </c>
      <c r="D569" s="41"/>
      <c r="E569" s="43">
        <f>Baseline!B$33 * (C569 * Baseline!B$66*Baseline!B$66/Baseline!B$73 + Baseline!B$52*Baseline!B$52/Baseline!B$74 + Baseline!B$53*Baseline!B$53/Baseline!B$75 + Baseline!B$54*Baseline!B$54/Baseline!B$76)</f>
        <v>0.00002325145884</v>
      </c>
      <c r="F569" s="43">
        <f>Baseline!B$33 * (C569 * Baseline!B$66*Baseline!B$57/Baseline!B$73 + Baseline!B$52*Baseline!B$67/Baseline!B$74 + Baseline!B$53*Baseline!B$55/Baseline!B$75 + Baseline!B$54*Baseline!B$56/Baseline!B$76)</f>
        <v>0.0000002005391509</v>
      </c>
      <c r="G569" s="45">
        <f>Baseline!B$33 * (C569 * Baseline!B$66*Baseline!B$58/Baseline!B$73 + Baseline!B$52*Baseline!B$59/Baseline!B$74 + Baseline!B$53*Baseline!B$68/Baseline!B$75 + Baseline!B$54*Baseline!B$60/Baseline!B$76)</f>
        <v>0.0000001702547712</v>
      </c>
      <c r="H569" s="43">
        <f>Baseline!B$33 * (C569 * Baseline!B$66*Baseline!B$61/Baseline!B$73 + Baseline!B$52*Baseline!B$62/Baseline!B$74 + Baseline!B$53*Baseline!B$63/Baseline!B$75 + Baseline!B$54*Baseline!B$69/Baseline!B$76)</f>
        <v>0.000000003563540823</v>
      </c>
      <c r="I569" s="43">
        <f>Baseline!B$33 * (C569 * Baseline!B$57*Baseline!B$66/Baseline!B$73 + Baseline!B$67*Baseline!B$52/Baseline!B$74 + Baseline!B$55*Baseline!B$53/Baseline!B$75 + Baseline!B$56*Baseline!B$54/Baseline!B$76)</f>
        <v>0.0000002005391509</v>
      </c>
      <c r="J569" s="45">
        <f>Baseline!B$33 * (C569 * Baseline!B$57*Baseline!B$57/Baseline!B$73 + Baseline!B$67*Baseline!B$67/Baseline!B$74 + Baseline!B$55*Baseline!B$55/Baseline!B$75 + Baseline!B$56*Baseline!B$56/Baseline!B$76)</f>
        <v>0.000001763813906</v>
      </c>
      <c r="K569" s="43">
        <f>Baseline!B$33 * (C569 * Baseline!B$57*Baseline!B$58/Baseline!B$73 + Baseline!B$67*Baseline!B$59/Baseline!B$74 + Baseline!B$55*Baseline!B$68/Baseline!B$75 + Baseline!B$56*Baseline!B$60/Baseline!B$76)</f>
        <v>0.00000001374217052</v>
      </c>
      <c r="L569" s="45">
        <f>Baseline!B$33 * (C569 * Baseline!B$57*Baseline!B$61/Baseline!B$73 + Baseline!B$67*Baseline!B$62/Baseline!B$74 + Baseline!B$55*Baseline!B$63/Baseline!B$75 + Baseline!B$56*Baseline!B$69/Baseline!B$76)</f>
        <v>0.00000001439287693</v>
      </c>
      <c r="M569" s="43">
        <f>Baseline!B$33 * (C569 * Baseline!B$58*Baseline!B$66/Baseline!B$73 + Baseline!B$59*Baseline!B$52/Baseline!B$74 + Baseline!B$68*Baseline!B$53/Baseline!B$75 + Baseline!B$60*Baseline!B$54/Baseline!B$76)</f>
        <v>0.0000001702547712</v>
      </c>
      <c r="N569" s="45">
        <f>Baseline!B$33 * (C569 * Baseline!B$58*Baseline!B$57/Baseline!B$73 + Baseline!B$59*Baseline!B$67/Baseline!B$74 + Baseline!B$68*Baseline!B$55/Baseline!B$75 + Baseline!B$60*Baseline!B$56/Baseline!B$76)</f>
        <v>0.00000001374217052</v>
      </c>
      <c r="O569" s="45">
        <f>Baseline!B$33 * (C569 * Baseline!B$58*Baseline!B$58/Baseline!B$73 + Baseline!B$59*Baseline!B$59/Baseline!B$74 + Baseline!B$68*Baseline!B$68/Baseline!B$75 + Baseline!B$60*Baseline!B$60/Baseline!B$76)</f>
        <v>0.000001324390889</v>
      </c>
      <c r="P569" s="43">
        <f>Baseline!B$33 * (C569 * Baseline!B$58*Baseline!B$61/Baseline!B$73 + Baseline!B$59*Baseline!B$62/Baseline!B$74 + Baseline!B$68*Baseline!B$63/Baseline!B$75 + Baseline!B$60*Baseline!B$69/Baseline!B$76)</f>
        <v>0.000000001647003439</v>
      </c>
      <c r="Q569" s="43">
        <f>Baseline!B$33 * (C569 * Baseline!B$61*Baseline!B$66/Baseline!B$73 + Baseline!B$62*Baseline!B$52/Baseline!B$74 + Baseline!B$63*Baseline!B$53/Baseline!B$75 + Baseline!B$69*Baseline!B$54/Baseline!B$76)</f>
        <v>0.000000003563540823</v>
      </c>
      <c r="R569" s="43">
        <f>Baseline!B$33 * (C569 * Baseline!B$61*Baseline!B$57/Baseline!B$73 + Baseline!B$62*Baseline!B$67/Baseline!B$74 + Baseline!B$63*Baseline!B$55/Baseline!B$75 + Baseline!B$69*Baseline!B$56/Baseline!B$76)</f>
        <v>0.00000001439287693</v>
      </c>
      <c r="S569" s="43">
        <f>Baseline!B$33 * (C569 * Baseline!B$61*Baseline!B$58/Baseline!B$73 + Baseline!B$62*Baseline!B$59/Baseline!B$74 + Baseline!B$63*Baseline!B$68/Baseline!B$75 + Baseline!B$69*Baseline!B$60/Baseline!B$76)</f>
        <v>0.000000001647003439</v>
      </c>
      <c r="T569" s="43">
        <f>Baseline!B$33 * (C569 * Baseline!B$61*Baseline!B$61/Baseline!B$73 + Baseline!B$62*Baseline!B$62/Baseline!B$74 + Baseline!B$63*Baseline!B$63/Baseline!B$75 + Baseline!B$69*Baseline!B$69/Baseline!B$76)</f>
        <v>0.00000009854655125</v>
      </c>
      <c r="U569" s="41"/>
      <c r="V569" s="43">
        <f>E569 * ( Baseline!B$87 * Baseline!B$7 )</f>
        <v>0.2413268913</v>
      </c>
      <c r="W569" s="43">
        <f>F569 * ( Baseline!D$87 * Baseline!B$11 )</f>
        <v>0.003699264636</v>
      </c>
      <c r="X569" s="43">
        <f>G569 * ( Baseline!F$87 * Baseline!B$16 )</f>
        <v>0.005913760306</v>
      </c>
      <c r="Y569" s="43">
        <f>H569 * ( Baseline!H$87 * Baseline!B$18 )</f>
        <v>0.001253202756</v>
      </c>
      <c r="Z569" s="51">
        <f t="shared" si="1"/>
        <v>0.252193119</v>
      </c>
      <c r="AA569" s="43">
        <f>I569 * ( Baseline!B$87 * Baseline!B$7 )</f>
        <v>0.002081395847</v>
      </c>
      <c r="AB569" s="45">
        <f>J569 * ( Baseline!D$87 * Baseline!B$11 )</f>
        <v>0.03253636199</v>
      </c>
      <c r="AC569" s="45">
        <f>K569 * ( Baseline!F$87 * Baseline!B$16 )</f>
        <v>0.0004773311311</v>
      </c>
      <c r="AD569" s="45">
        <f>L569 * ( Baseline!F$87 * Baseline!B$16 )</f>
        <v>0.0004999332686</v>
      </c>
      <c r="AE569" s="51">
        <f t="shared" si="2"/>
        <v>0.03559502224</v>
      </c>
      <c r="AF569" s="51">
        <f>M569 * ( Baseline!B$87 * Baseline!B$7 )</f>
        <v>0.001767074271</v>
      </c>
      <c r="AG569" s="51">
        <f>N569 * ( Baseline!D$87 * Baseline!B$11 )</f>
        <v>0.0002534962634</v>
      </c>
      <c r="AH569" s="51">
        <f>O569 * ( Baseline!F$87 * Baseline!B$16 )</f>
        <v>0.04600241281</v>
      </c>
      <c r="AI569" s="51">
        <f>P569 * ( Baseline!H$87 * Baseline!B$18 )</f>
        <v>0.0005792074095</v>
      </c>
      <c r="AJ569" s="51">
        <f t="shared" si="3"/>
        <v>0.04860219075</v>
      </c>
      <c r="AK569" s="51">
        <f>Q569 * ( Baseline!B$87 * Baseline!B$7 )</f>
        <v>0.0000369859902</v>
      </c>
      <c r="AL569" s="51">
        <f>R569 * ( Baseline!D$87 * Baseline!B$11 )</f>
        <v>0.0002654995814</v>
      </c>
      <c r="AM569" s="51">
        <f>S569 * ( Baseline!F$87 * Baseline!B$16 )</f>
        <v>0.00005720828553</v>
      </c>
      <c r="AN569" s="51">
        <f>T569 * ( Baseline!H$87 * Baseline!B$18 )</f>
        <v>0.03465620733</v>
      </c>
      <c r="AO569" s="51">
        <f t="shared" si="4"/>
        <v>0.03501590119</v>
      </c>
      <c r="AP569" s="61"/>
      <c r="AQ569" s="51">
        <f>V569 * ( (1-Baseline!B$88-Baseline!B$87) + (1-B569)*Baseline!B$88 )</f>
        <v>0.172218114</v>
      </c>
      <c r="AR569" s="51">
        <f>W569 * ( (1-Baseline!B$88-Baseline!B$87) + (1-B569)*Baseline!B$88 )</f>
        <v>0.002639906291</v>
      </c>
      <c r="AS569" s="51">
        <f>X569 * ( (1-Baseline!B$88-Baseline!B$87) + (1-B569)*Baseline!B$88 )</f>
        <v>0.004220236878</v>
      </c>
      <c r="AT569" s="51">
        <f>Y569 * ( (1-Baseline!B$88-Baseline!B$87) + (1-B569)*Baseline!B$88 )</f>
        <v>0.0008943231058</v>
      </c>
      <c r="AU569" s="51">
        <f t="shared" si="5"/>
        <v>0.1799725802</v>
      </c>
      <c r="AV569" s="51">
        <f>AA569 * ( (1-Baseline!D$88-Baseline!D$87) + (1-B569)*Baseline!D$88 )</f>
        <v>0.001785879789</v>
      </c>
      <c r="AW569" s="51">
        <f>AB569 * ( (1-Baseline!D$88-Baseline!D$87) + (1-B569)*Baseline!D$88 )</f>
        <v>0.02791685752</v>
      </c>
      <c r="AX569" s="51">
        <f>AC569 * ( (1-Baseline!D$88-Baseline!D$87) + (1-B569)*Baseline!D$88 )</f>
        <v>0.0004095597774</v>
      </c>
      <c r="AY569" s="51">
        <f>AD569 * ( (1-Baseline!D$88-Baseline!D$87) + (1-B569)*Baseline!D$88 )</f>
        <v>0.0004289528691</v>
      </c>
      <c r="AZ569" s="51">
        <f t="shared" si="6"/>
        <v>0.03054124995</v>
      </c>
      <c r="BA569" s="51">
        <f>AF569 * ( (1-Baseline!F$88-Baseline!F$87) + (1-Baseline!B$36)*Baseline!F$88 )</f>
        <v>0.001271643191</v>
      </c>
      <c r="BB569" s="51">
        <f>AG569 * ( (1-Baseline!F$88-Baseline!F$87) + (1-Baseline!B$36)*Baseline!F$88 )</f>
        <v>0.000182424023</v>
      </c>
      <c r="BC569" s="51">
        <f>AH569 * ( (1-Baseline!F$88-Baseline!F$87) + (1-Baseline!B$36)*Baseline!F$88 )</f>
        <v>0.03310480833</v>
      </c>
      <c r="BD569" s="51">
        <f>AI569 * ( (1-Baseline!F$88-Baseline!F$87) + (1-Baseline!B$36)*Baseline!F$88 )</f>
        <v>0.0004168161865</v>
      </c>
      <c r="BE569" s="51">
        <f t="shared" si="7"/>
        <v>0.03497569173</v>
      </c>
      <c r="BF569" s="51">
        <f>AK569 * ( (1-Baseline!H$88-Baseline!H$87) + (1-Baseline!B$36)*Baseline!H$88 )</f>
        <v>0.00002930473975</v>
      </c>
      <c r="BG569" s="51">
        <f>AL569 * ( (1-Baseline!H$88-Baseline!H$87) + (1-Baseline!B$36)*Baseline!H$88 )</f>
        <v>0.0002103606284</v>
      </c>
      <c r="BH569" s="51">
        <f>AM569 * ( (1-Baseline!H$88-Baseline!H$87) + (1-Baseline!B$36)*Baseline!H$88 )</f>
        <v>0.00004532726879</v>
      </c>
      <c r="BI569" s="51">
        <f>AN569 * ( (1-Baseline!H$88-Baseline!H$87) + (1-Baseline!B$36)*Baseline!H$88 )</f>
        <v>0.02745880619</v>
      </c>
      <c r="BJ569" s="51">
        <f t="shared" si="8"/>
        <v>0.02774379883</v>
      </c>
      <c r="BK569" s="61"/>
      <c r="BL569" s="51">
        <f t="shared" si="19"/>
        <v>0.9569130683</v>
      </c>
      <c r="BM569" s="51">
        <f t="shared" si="20"/>
        <v>0.01466838053</v>
      </c>
      <c r="BN569" s="51">
        <f t="shared" si="21"/>
        <v>0.02344933252</v>
      </c>
      <c r="BO569" s="51">
        <f t="shared" si="22"/>
        <v>0.00496921867</v>
      </c>
      <c r="BP569" s="51">
        <f t="shared" si="9"/>
        <v>1</v>
      </c>
      <c r="BQ569" s="51">
        <f t="shared" si="23"/>
        <v>0.05847435164</v>
      </c>
      <c r="BR569" s="51">
        <f t="shared" si="24"/>
        <v>0.9140705623</v>
      </c>
      <c r="BS569" s="51">
        <f t="shared" si="25"/>
        <v>0.0134100529</v>
      </c>
      <c r="BT569" s="51">
        <f t="shared" si="26"/>
        <v>0.01404503319</v>
      </c>
      <c r="BU569" s="51">
        <f t="shared" si="10"/>
        <v>1</v>
      </c>
      <c r="BV569" s="51">
        <f t="shared" si="27"/>
        <v>0.03635791398</v>
      </c>
      <c r="BW569" s="51">
        <f t="shared" si="28"/>
        <v>0.005215737386</v>
      </c>
      <c r="BX569" s="51">
        <f t="shared" si="29"/>
        <v>0.9465090379</v>
      </c>
      <c r="BY569" s="51">
        <f t="shared" si="30"/>
        <v>0.01191731073</v>
      </c>
      <c r="BZ569" s="51">
        <f t="shared" si="11"/>
        <v>1</v>
      </c>
      <c r="CA569" s="51">
        <f t="shared" si="31"/>
        <v>0.001056262696</v>
      </c>
      <c r="CB569" s="51">
        <f t="shared" si="32"/>
        <v>0.007582257559</v>
      </c>
      <c r="CC569" s="51">
        <f t="shared" si="33"/>
        <v>0.001633780185</v>
      </c>
      <c r="CD569" s="51">
        <f t="shared" si="34"/>
        <v>0.9897276996</v>
      </c>
      <c r="CE569" s="51">
        <f t="shared" si="12"/>
        <v>1</v>
      </c>
      <c r="CF569" s="61"/>
      <c r="CG569" s="51">
        <f t="shared" si="35"/>
        <v>0.9569130683</v>
      </c>
      <c r="CH569" s="51">
        <f t="shared" si="36"/>
        <v>0.01466838053</v>
      </c>
      <c r="CI569" s="51">
        <f t="shared" si="37"/>
        <v>0.02344933252</v>
      </c>
      <c r="CJ569" s="51">
        <f t="shared" si="38"/>
        <v>0.00496921867</v>
      </c>
      <c r="CK569" s="51">
        <f t="shared" si="13"/>
        <v>1</v>
      </c>
      <c r="CL569" s="51">
        <f t="shared" si="39"/>
        <v>0.05847435164</v>
      </c>
      <c r="CM569" s="51">
        <f t="shared" si="40"/>
        <v>0.9140705623</v>
      </c>
      <c r="CN569" s="51">
        <f t="shared" si="41"/>
        <v>0.0134100529</v>
      </c>
      <c r="CO569" s="51">
        <f t="shared" si="42"/>
        <v>0.01404503319</v>
      </c>
      <c r="CP569" s="51">
        <f t="shared" si="14"/>
        <v>1</v>
      </c>
      <c r="CQ569" s="51">
        <f t="shared" si="43"/>
        <v>0.03635791398</v>
      </c>
      <c r="CR569" s="51">
        <f t="shared" si="44"/>
        <v>0.005215737386</v>
      </c>
      <c r="CS569" s="51">
        <f t="shared" si="45"/>
        <v>0.9465090379</v>
      </c>
      <c r="CT569" s="51">
        <f t="shared" si="46"/>
        <v>0.01191731073</v>
      </c>
      <c r="CU569" s="51">
        <f t="shared" si="15"/>
        <v>1</v>
      </c>
      <c r="CV569" s="51">
        <f t="shared" si="47"/>
        <v>0.001056262696</v>
      </c>
      <c r="CW569" s="51">
        <f t="shared" si="48"/>
        <v>0.007582257559</v>
      </c>
      <c r="CX569" s="51">
        <f t="shared" si="49"/>
        <v>0.001633780185</v>
      </c>
      <c r="CY569" s="51">
        <f t="shared" si="50"/>
        <v>0.9897276996</v>
      </c>
      <c r="CZ569" s="51">
        <f t="shared" si="16"/>
        <v>1</v>
      </c>
      <c r="DA569" s="61"/>
      <c r="DB569" s="51">
        <f>(AQ569*Baseline!B$7 + AV569*Baseline!B$11 + BA569*Baseline!B$16 + BF569*Baseline!B$18)</f>
        <v>92957.83517</v>
      </c>
      <c r="DC569" s="51">
        <f>(AR569*Baseline!B$7 + AW569*Baseline!B$11 + BB569*Baseline!B$16 + BG569*Baseline!B$18)</f>
        <v>71393.30297</v>
      </c>
      <c r="DD569" s="51">
        <f>(AS569*Baseline!B$7 + AX569*Baseline!B$11 + BC569*Baseline!B$16 + BH569*Baseline!B$18)</f>
        <v>115908.1084</v>
      </c>
      <c r="DE569" s="51">
        <f>(AT569*Baseline!B$7 + AY569*Baseline!B$11 + BD569*Baseline!B$16 + BI569*Baseline!B$18)</f>
        <v>1260111.215</v>
      </c>
      <c r="DF569" s="51">
        <f t="shared" si="17"/>
        <v>1540370.461</v>
      </c>
      <c r="DG569" s="61"/>
      <c r="DH569" s="51">
        <f t="shared" si="51"/>
        <v>0.06034771343</v>
      </c>
      <c r="DI569" s="51">
        <f t="shared" si="52"/>
        <v>0.04634813817</v>
      </c>
      <c r="DJ569" s="51">
        <f t="shared" si="53"/>
        <v>0.07524690412</v>
      </c>
      <c r="DK569" s="51">
        <f t="shared" si="54"/>
        <v>0.8180572443</v>
      </c>
      <c r="DL569" s="51">
        <f t="shared" si="18"/>
        <v>1</v>
      </c>
      <c r="DM569" s="61"/>
      <c r="DN569" s="51">
        <f>DH569 / (Baseline!B$7/Baseline!B$17)</f>
        <v>6.441721483</v>
      </c>
      <c r="DO569" s="51">
        <f>DI569 / (Baseline!B$11/Baseline!B$17)</f>
        <v>1.118866239</v>
      </c>
      <c r="DP569" s="51">
        <f>DJ569 / (Baseline!B$16/Baseline!B$17)</f>
        <v>1.16279207</v>
      </c>
      <c r="DQ569" s="51">
        <f>DK569 / (Baseline!B$18/Baseline!B$17)</f>
        <v>0.9248859345</v>
      </c>
      <c r="DR569" s="79"/>
      <c r="DS569" s="51">
        <f>(AU569*Baseline!B$34)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0.03952541829</v>
      </c>
      <c r="DT569" s="51">
        <f>(AZ569*Baseline!B$34) + (Baseline!D$88*(1-Baseline!D$89)*Baseline!B$35) + (Baseline!D$88*Baseline!D$89*((1-Baseline!D$90)*Baseline!B$40 + Baseline!D$90*Baseline!B$41))</f>
        <v>0.01099475549</v>
      </c>
      <c r="DU569" s="51">
        <f>(BE569*Baseline!B$34) + (Baseline!F$88*(1-Baseline!F$89)*Baseline!B$35) + (Baseline!F$88*Baseline!F$89*((1-Baseline!F$90)*Baseline!B$40 + Baseline!F$90*Baseline!B$41))</f>
        <v>0.01297699376</v>
      </c>
      <c r="DV569" s="51">
        <f>(BJ569*Baseline!B$34) + (Baseline!H$88*(1-Baseline!H$89)*Baseline!B$35) + (Baseline!H$88*Baseline!H$89*((1-Baseline!H$90)*Baseline!B$40 + Baseline!H$90*Baseline!B$41))</f>
        <v>0.009306569824</v>
      </c>
      <c r="DW569" s="51">
        <f>( DS569*Baseline!B$7 + DT569*Baseline!B$11 + DU569*Baseline!B$16 + DV569*Baseline!B$18 ) / Baseline!B$17</f>
        <v>0.009897120987</v>
      </c>
    </row>
    <row r="570">
      <c r="A570" s="4" t="s">
        <v>894</v>
      </c>
      <c r="B570" s="45">
        <f>MIN( MAX( NORMINV( MCrands!B570, (B$5+B$4)/2, (B$5-B$4)/3.29 ), 0 ), 1 )</f>
        <v>0.4827698651</v>
      </c>
      <c r="C570" s="45">
        <f>MAX( NORMINV( MCrands!C570, (C$5+C$4)/2, (C$5-C$4)/3.29 ), 0 )</f>
        <v>2.335673044</v>
      </c>
      <c r="D570" s="41"/>
      <c r="E570" s="43">
        <f>Baseline!B$33 * (C570 * Baseline!B$66*Baseline!B$66/Baseline!B$73 + Baseline!B$52*Baseline!B$52/Baseline!B$74 + Baseline!B$53*Baseline!B$53/Baseline!B$75 + Baseline!B$54*Baseline!B$54/Baseline!B$76)</f>
        <v>0.00001657786545</v>
      </c>
      <c r="F570" s="43">
        <f>Baseline!B$33 * (C570 * Baseline!B$66*Baseline!B$57/Baseline!B$73 + Baseline!B$52*Baseline!B$67/Baseline!B$74 + Baseline!B$53*Baseline!B$55/Baseline!B$75 + Baseline!B$54*Baseline!B$56/Baseline!B$76)</f>
        <v>0.0000001994854256</v>
      </c>
      <c r="G570" s="45">
        <f>Baseline!B$33 * (C570 * Baseline!B$66*Baseline!B$58/Baseline!B$73 + Baseline!B$52*Baseline!B$59/Baseline!B$74 + Baseline!B$53*Baseline!B$68/Baseline!B$75 + Baseline!B$54*Baseline!B$60/Baseline!B$76)</f>
        <v>0.0000001676643633</v>
      </c>
      <c r="H570" s="43">
        <f>Baseline!B$33 * (C570 * Baseline!B$66*Baseline!B$61/Baseline!B$73 + Baseline!B$52*Baseline!B$62/Baseline!B$74 + Baseline!B$53*Baseline!B$63/Baseline!B$75 + Baseline!B$54*Baseline!B$69/Baseline!B$76)</f>
        <v>0.000000003304500027</v>
      </c>
      <c r="I570" s="43">
        <f>Baseline!B$33 * (C570 * Baseline!B$57*Baseline!B$66/Baseline!B$73 + Baseline!B$67*Baseline!B$52/Baseline!B$74 + Baseline!B$55*Baseline!B$53/Baseline!B$75 + Baseline!B$56*Baseline!B$54/Baseline!B$76)</f>
        <v>0.0000001994854256</v>
      </c>
      <c r="J570" s="45">
        <f>Baseline!B$33 * (C570 * Baseline!B$57*Baseline!B$57/Baseline!B$73 + Baseline!B$67*Baseline!B$67/Baseline!B$74 + Baseline!B$55*Baseline!B$55/Baseline!B$75 + Baseline!B$56*Baseline!B$56/Baseline!B$76)</f>
        <v>0.00000176381374</v>
      </c>
      <c r="K570" s="43">
        <f>Baseline!B$33 * (C570 * Baseline!B$57*Baseline!B$58/Baseline!B$73 + Baseline!B$67*Baseline!B$59/Baseline!B$74 + Baseline!B$55*Baseline!B$68/Baseline!B$75 + Baseline!B$56*Baseline!B$60/Baseline!B$76)</f>
        <v>0.0000000137417615</v>
      </c>
      <c r="L570" s="45">
        <f>Baseline!B$33 * (C570 * Baseline!B$57*Baseline!B$61/Baseline!B$73 + Baseline!B$67*Baseline!B$62/Baseline!B$74 + Baseline!B$55*Baseline!B$63/Baseline!B$75 + Baseline!B$56*Baseline!B$69/Baseline!B$76)</f>
        <v>0.00000001439283603</v>
      </c>
      <c r="M570" s="43">
        <f>Baseline!B$33 * (C570 * Baseline!B$58*Baseline!B$66/Baseline!B$73 + Baseline!B$59*Baseline!B$52/Baseline!B$74 + Baseline!B$68*Baseline!B$53/Baseline!B$75 + Baseline!B$60*Baseline!B$54/Baseline!B$76)</f>
        <v>0.0000001676643633</v>
      </c>
      <c r="N570" s="45">
        <f>Baseline!B$33 * (C570 * Baseline!B$58*Baseline!B$57/Baseline!B$73 + Baseline!B$59*Baseline!B$67/Baseline!B$74 + Baseline!B$68*Baseline!B$55/Baseline!B$75 + Baseline!B$60*Baseline!B$56/Baseline!B$76)</f>
        <v>0.0000000137417615</v>
      </c>
      <c r="O570" s="45">
        <f>Baseline!B$33 * (C570 * Baseline!B$58*Baseline!B$58/Baseline!B$73 + Baseline!B$59*Baseline!B$59/Baseline!B$74 + Baseline!B$68*Baseline!B$68/Baseline!B$75 + Baseline!B$60*Baseline!B$60/Baseline!B$76)</f>
        <v>0.000001324389883</v>
      </c>
      <c r="P570" s="43">
        <f>Baseline!B$33 * (C570 * Baseline!B$58*Baseline!B$61/Baseline!B$73 + Baseline!B$59*Baseline!B$62/Baseline!B$74 + Baseline!B$68*Baseline!B$63/Baseline!B$75 + Baseline!B$60*Baseline!B$69/Baseline!B$76)</f>
        <v>0.000000001646902891</v>
      </c>
      <c r="Q570" s="43">
        <f>Baseline!B$33 * (C570 * Baseline!B$61*Baseline!B$66/Baseline!B$73 + Baseline!B$62*Baseline!B$52/Baseline!B$74 + Baseline!B$63*Baseline!B$53/Baseline!B$75 + Baseline!B$69*Baseline!B$54/Baseline!B$76)</f>
        <v>0.000000003304500027</v>
      </c>
      <c r="R570" s="43">
        <f>Baseline!B$33 * (C570 * Baseline!B$61*Baseline!B$57/Baseline!B$73 + Baseline!B$62*Baseline!B$67/Baseline!B$74 + Baseline!B$63*Baseline!B$55/Baseline!B$75 + Baseline!B$69*Baseline!B$56/Baseline!B$76)</f>
        <v>0.00000001439283603</v>
      </c>
      <c r="S570" s="43">
        <f>Baseline!B$33 * (C570 * Baseline!B$61*Baseline!B$58/Baseline!B$73 + Baseline!B$62*Baseline!B$59/Baseline!B$74 + Baseline!B$63*Baseline!B$68/Baseline!B$75 + Baseline!B$69*Baseline!B$60/Baseline!B$76)</f>
        <v>0.000000001646902891</v>
      </c>
      <c r="T570" s="43">
        <f>Baseline!B$33 * (C570 * Baseline!B$61*Baseline!B$61/Baseline!B$73 + Baseline!B$62*Baseline!B$62/Baseline!B$74 + Baseline!B$63*Baseline!B$63/Baseline!B$75 + Baseline!B$69*Baseline!B$69/Baseline!B$76)</f>
        <v>0.0000000985465412</v>
      </c>
      <c r="U570" s="41"/>
      <c r="V570" s="43">
        <f>E570 * ( Baseline!B$87 * Baseline!B$7 )</f>
        <v>0.1720616655</v>
      </c>
      <c r="W570" s="43">
        <f>F570 * ( Baseline!D$87 * Baseline!B$11 )</f>
        <v>0.003679826992</v>
      </c>
      <c r="X570" s="43">
        <f>G570 * ( Baseline!F$87 * Baseline!B$16 )</f>
        <v>0.005823783082</v>
      </c>
      <c r="Y570" s="43">
        <f>H570 * ( Baseline!H$87 * Baseline!B$18 )</f>
        <v>0.001162104981</v>
      </c>
      <c r="Z570" s="51">
        <f t="shared" si="1"/>
        <v>0.1827273806</v>
      </c>
      <c r="AA570" s="43">
        <f>I570 * ( Baseline!B$87 * Baseline!B$7 )</f>
        <v>0.002070459232</v>
      </c>
      <c r="AB570" s="45">
        <f>J570 * ( Baseline!D$87 * Baseline!B$11 )</f>
        <v>0.03253635892</v>
      </c>
      <c r="AC570" s="45">
        <f>K570 * ( Baseline!F$87 * Baseline!B$16 )</f>
        <v>0.0004773169241</v>
      </c>
      <c r="AD570" s="45">
        <f>L570 * ( Baseline!F$87 * Baseline!B$16 )</f>
        <v>0.0004999318479</v>
      </c>
      <c r="AE570" s="51">
        <f t="shared" si="2"/>
        <v>0.03558406693</v>
      </c>
      <c r="AF570" s="51">
        <f>M570 * ( Baseline!B$87 * Baseline!B$7 )</f>
        <v>0.001740188426</v>
      </c>
      <c r="AG570" s="51">
        <f>N570 * ( Baseline!D$87 * Baseline!B$11 )</f>
        <v>0.0002534887185</v>
      </c>
      <c r="AH570" s="51">
        <f>O570 * ( Baseline!F$87 * Baseline!B$16 )</f>
        <v>0.04600237788</v>
      </c>
      <c r="AI570" s="51">
        <f>P570 * ( Baseline!H$87 * Baseline!B$18 )</f>
        <v>0.0005791720492</v>
      </c>
      <c r="AJ570" s="51">
        <f t="shared" si="3"/>
        <v>0.04857522707</v>
      </c>
      <c r="AK570" s="51">
        <f>Q570 * ( Baseline!B$87 * Baseline!B$7 )</f>
        <v>0.00003429740578</v>
      </c>
      <c r="AL570" s="51">
        <f>R570 * ( Baseline!D$87 * Baseline!B$11 )</f>
        <v>0.000265498827</v>
      </c>
      <c r="AM570" s="51">
        <f>S570 * ( Baseline!F$87 * Baseline!B$16 )</f>
        <v>0.00005720479299</v>
      </c>
      <c r="AN570" s="51">
        <f>T570 * ( Baseline!H$87 * Baseline!B$18 )</f>
        <v>0.03465620379</v>
      </c>
      <c r="AO570" s="51">
        <f t="shared" si="4"/>
        <v>0.03501320482</v>
      </c>
      <c r="AP570" s="61"/>
      <c r="AQ570" s="51">
        <f>V570 * ( (1-Baseline!B$88-Baseline!B$87) + (1-B570)*Baseline!B$88 )</f>
        <v>0.09445063939</v>
      </c>
      <c r="AR570" s="51">
        <f>W570 * ( (1-Baseline!B$88-Baseline!B$87) + (1-B570)*Baseline!B$88 )</f>
        <v>0.002019985168</v>
      </c>
      <c r="AS570" s="51">
        <f>X570 * ( (1-Baseline!B$88-Baseline!B$87) + (1-B570)*Baseline!B$88 )</f>
        <v>0.003196877318</v>
      </c>
      <c r="AT570" s="51">
        <f>Y570 * ( (1-Baseline!B$88-Baseline!B$87) + (1-B570)*Baseline!B$88 )</f>
        <v>0.0006379198885</v>
      </c>
      <c r="AU570" s="51">
        <f t="shared" si="5"/>
        <v>0.1003054218</v>
      </c>
      <c r="AV570" s="51">
        <f>AA570 * ( (1-Baseline!D$88-Baseline!D$87) + (1-B570)*Baseline!D$88 )</f>
        <v>0.001604849185</v>
      </c>
      <c r="AW570" s="51">
        <f>AB570 * ( (1-Baseline!D$88-Baseline!D$87) + (1-B570)*Baseline!D$88 )</f>
        <v>0.0252195012</v>
      </c>
      <c r="AX570" s="51">
        <f>AC570 * ( (1-Baseline!D$88-Baseline!D$87) + (1-B570)*Baseline!D$88 )</f>
        <v>0.0003699767011</v>
      </c>
      <c r="AY570" s="51">
        <f>AD570 * ( (1-Baseline!D$88-Baseline!D$87) + (1-B570)*Baseline!D$88 )</f>
        <v>0.0003875059243</v>
      </c>
      <c r="AZ570" s="51">
        <f t="shared" si="6"/>
        <v>0.02758183301</v>
      </c>
      <c r="BA570" s="51">
        <f>AF570 * ( (1-Baseline!F$88-Baseline!F$87) + (1-Baseline!B$36)*Baseline!F$88 )</f>
        <v>0.001252295278</v>
      </c>
      <c r="BB570" s="51">
        <f>AG570 * ( (1-Baseline!F$88-Baseline!F$87) + (1-Baseline!B$36)*Baseline!F$88 )</f>
        <v>0.0001824185935</v>
      </c>
      <c r="BC570" s="51">
        <f>AH570 * ( (1-Baseline!F$88-Baseline!F$87) + (1-Baseline!B$36)*Baseline!F$88 )</f>
        <v>0.0331047832</v>
      </c>
      <c r="BD570" s="51">
        <f>AI570 * ( (1-Baseline!F$88-Baseline!F$87) + (1-Baseline!B$36)*Baseline!F$88 )</f>
        <v>0.0004167907401</v>
      </c>
      <c r="BE570" s="51">
        <f t="shared" si="7"/>
        <v>0.03495628781</v>
      </c>
      <c r="BF570" s="51">
        <f>AK570 * ( (1-Baseline!H$88-Baseline!H$87) + (1-Baseline!B$36)*Baseline!H$88 )</f>
        <v>0.00002717452054</v>
      </c>
      <c r="BG570" s="51">
        <f>AL570 * ( (1-Baseline!H$88-Baseline!H$87) + (1-Baseline!B$36)*Baseline!H$88 )</f>
        <v>0.0002103600306</v>
      </c>
      <c r="BH570" s="51">
        <f>AM570 * ( (1-Baseline!H$88-Baseline!H$87) + (1-Baseline!B$36)*Baseline!H$88 )</f>
        <v>0.00004532450158</v>
      </c>
      <c r="BI570" s="51">
        <f>AN570 * ( (1-Baseline!H$88-Baseline!H$87) + (1-Baseline!B$36)*Baseline!H$88 )</f>
        <v>0.02745880339</v>
      </c>
      <c r="BJ570" s="51">
        <f t="shared" si="8"/>
        <v>0.02774166244</v>
      </c>
      <c r="BK570" s="61"/>
      <c r="BL570" s="51">
        <f t="shared" si="19"/>
        <v>0.9416304496</v>
      </c>
      <c r="BM570" s="51">
        <f t="shared" si="20"/>
        <v>0.02013834479</v>
      </c>
      <c r="BN570" s="51">
        <f t="shared" si="21"/>
        <v>0.03187143089</v>
      </c>
      <c r="BO570" s="51">
        <f t="shared" si="22"/>
        <v>0.006359774748</v>
      </c>
      <c r="BP570" s="51">
        <f t="shared" si="9"/>
        <v>1</v>
      </c>
      <c r="BQ570" s="51">
        <f t="shared" si="23"/>
        <v>0.05818500838</v>
      </c>
      <c r="BR570" s="51">
        <f t="shared" si="24"/>
        <v>0.9143518921</v>
      </c>
      <c r="BS570" s="51">
        <f t="shared" si="25"/>
        <v>0.01341378222</v>
      </c>
      <c r="BT570" s="51">
        <f t="shared" si="26"/>
        <v>0.01404931732</v>
      </c>
      <c r="BU570" s="51">
        <f t="shared" si="10"/>
        <v>1</v>
      </c>
      <c r="BV570" s="51">
        <f t="shared" si="27"/>
        <v>0.03582460713</v>
      </c>
      <c r="BW570" s="51">
        <f t="shared" si="28"/>
        <v>0.005218477272</v>
      </c>
      <c r="BX570" s="51">
        <f t="shared" si="29"/>
        <v>0.9470337176</v>
      </c>
      <c r="BY570" s="51">
        <f t="shared" si="30"/>
        <v>0.01192319798</v>
      </c>
      <c r="BZ570" s="51">
        <f t="shared" si="11"/>
        <v>1</v>
      </c>
      <c r="CA570" s="51">
        <f t="shared" si="31"/>
        <v>0.0009795563118</v>
      </c>
      <c r="CB570" s="51">
        <f t="shared" si="32"/>
        <v>0.00758281992</v>
      </c>
      <c r="CC570" s="51">
        <f t="shared" si="33"/>
        <v>0.001633806254</v>
      </c>
      <c r="CD570" s="51">
        <f t="shared" si="34"/>
        <v>0.9898038175</v>
      </c>
      <c r="CE570" s="51">
        <f t="shared" si="12"/>
        <v>1</v>
      </c>
      <c r="CF570" s="61"/>
      <c r="CG570" s="51">
        <f t="shared" si="35"/>
        <v>0.9416304496</v>
      </c>
      <c r="CH570" s="51">
        <f t="shared" si="36"/>
        <v>0.02013834479</v>
      </c>
      <c r="CI570" s="51">
        <f t="shared" si="37"/>
        <v>0.03187143089</v>
      </c>
      <c r="CJ570" s="51">
        <f t="shared" si="38"/>
        <v>0.006359774748</v>
      </c>
      <c r="CK570" s="51">
        <f t="shared" si="13"/>
        <v>1</v>
      </c>
      <c r="CL570" s="51">
        <f t="shared" si="39"/>
        <v>0.05818500838</v>
      </c>
      <c r="CM570" s="51">
        <f t="shared" si="40"/>
        <v>0.9143518921</v>
      </c>
      <c r="CN570" s="51">
        <f t="shared" si="41"/>
        <v>0.01341378222</v>
      </c>
      <c r="CO570" s="51">
        <f t="shared" si="42"/>
        <v>0.01404931732</v>
      </c>
      <c r="CP570" s="51">
        <f t="shared" si="14"/>
        <v>1</v>
      </c>
      <c r="CQ570" s="51">
        <f t="shared" si="43"/>
        <v>0.03582460713</v>
      </c>
      <c r="CR570" s="51">
        <f t="shared" si="44"/>
        <v>0.005218477272</v>
      </c>
      <c r="CS570" s="51">
        <f t="shared" si="45"/>
        <v>0.9470337176</v>
      </c>
      <c r="CT570" s="51">
        <f t="shared" si="46"/>
        <v>0.01192319798</v>
      </c>
      <c r="CU570" s="51">
        <f t="shared" si="15"/>
        <v>1</v>
      </c>
      <c r="CV570" s="51">
        <f t="shared" si="47"/>
        <v>0.0009795563118</v>
      </c>
      <c r="CW570" s="51">
        <f t="shared" si="48"/>
        <v>0.00758281992</v>
      </c>
      <c r="CX570" s="51">
        <f t="shared" si="49"/>
        <v>0.001633806254</v>
      </c>
      <c r="CY570" s="51">
        <f t="shared" si="50"/>
        <v>0.9898038175</v>
      </c>
      <c r="CZ570" s="51">
        <f t="shared" si="16"/>
        <v>1</v>
      </c>
      <c r="DA570" s="61"/>
      <c r="DB570" s="51">
        <f>(AQ570*Baseline!B$7 + AV570*Baseline!B$11 + BA570*Baseline!B$16 + BF570*Baseline!B$18)</f>
        <v>54690.01643</v>
      </c>
      <c r="DC570" s="51">
        <f>(AR570*Baseline!B$7 + AW570*Baseline!B$11 + BB570*Baseline!B$16 + BG570*Baseline!B$18)</f>
        <v>65307.96938</v>
      </c>
      <c r="DD570" s="51">
        <f>(AS570*Baseline!B$7 + AX570*Baseline!B$11 + BC570*Baseline!B$16 + BH570*Baseline!B$18)</f>
        <v>115326.6801</v>
      </c>
      <c r="DE570" s="51">
        <f>(AT570*Baseline!B$7 + AY570*Baseline!B$11 + BD570*Baseline!B$16 + BI570*Baseline!B$18)</f>
        <v>1259897.76</v>
      </c>
      <c r="DF570" s="51">
        <f t="shared" si="17"/>
        <v>1495222.426</v>
      </c>
      <c r="DG570" s="61"/>
      <c r="DH570" s="51">
        <f t="shared" si="51"/>
        <v>0.03657650894</v>
      </c>
      <c r="DI570" s="51">
        <f t="shared" si="52"/>
        <v>0.04367776208</v>
      </c>
      <c r="DJ570" s="51">
        <f t="shared" si="53"/>
        <v>0.07713011659</v>
      </c>
      <c r="DK570" s="51">
        <f t="shared" si="54"/>
        <v>0.8426156124</v>
      </c>
      <c r="DL570" s="51">
        <f t="shared" si="18"/>
        <v>1</v>
      </c>
      <c r="DM570" s="61"/>
      <c r="DN570" s="51">
        <f>DH570 / (Baseline!B$7/Baseline!B$17)</f>
        <v>3.904301754</v>
      </c>
      <c r="DO570" s="51">
        <f>DI570 / (Baseline!B$11/Baseline!B$17)</f>
        <v>1.054402082</v>
      </c>
      <c r="DP570" s="51">
        <f>DJ570 / (Baseline!B$16/Baseline!B$17)</f>
        <v>1.191893394</v>
      </c>
      <c r="DQ570" s="51">
        <f>DK570 / (Baseline!B$18/Baseline!B$17)</f>
        <v>0.9526513377</v>
      </c>
      <c r="DR570" s="79"/>
      <c r="DS570" s="51">
        <f>(AU570*Baseline!B$34)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0.02757534452</v>
      </c>
      <c r="DT570" s="51">
        <f>(AZ570*Baseline!B$34) + (Baseline!D$88*(1-Baseline!D$89)*Baseline!B$35) + (Baseline!D$88*Baseline!D$89*((1-Baseline!D$90)*Baseline!B$40 + Baseline!D$90*Baseline!B$41))</f>
        <v>0.01055084295</v>
      </c>
      <c r="DU570" s="51">
        <f>(BE570*Baseline!B$34) + (Baseline!F$88*(1-Baseline!F$89)*Baseline!B$35) + (Baseline!F$88*Baseline!F$89*((1-Baseline!F$90)*Baseline!B$40 + Baseline!F$90*Baseline!B$41))</f>
        <v>0.01297408317</v>
      </c>
      <c r="DV570" s="51">
        <f>(BJ570*Baseline!B$34) + (Baseline!H$88*(1-Baseline!H$89)*Baseline!B$35) + (Baseline!H$88*Baseline!H$89*((1-Baseline!H$90)*Baseline!B$40 + Baseline!H$90*Baseline!B$41))</f>
        <v>0.009306249366</v>
      </c>
      <c r="DW570" s="51">
        <f>( DS570*Baseline!B$7 + DT570*Baseline!B$11 + DU570*Baseline!B$16 + DV570*Baseline!B$18 ) / Baseline!B$17</f>
        <v>0.009766309088</v>
      </c>
    </row>
    <row r="571">
      <c r="A571" s="4" t="s">
        <v>895</v>
      </c>
      <c r="B571" s="45">
        <f>MIN( MAX( NORMINV( MCrands!B571, (B$5+B$4)/2, (B$5-B$4)/3.29 ), 0 ), 1 )</f>
        <v>0.7136334535</v>
      </c>
      <c r="C571" s="45">
        <f>MAX( NORMINV( MCrands!C571, (C$5+C$4)/2, (C$5-C$4)/3.29 ), 0 )</f>
        <v>2.386096758</v>
      </c>
      <c r="D571" s="41"/>
      <c r="E571" s="43">
        <f>Baseline!B$33 * (C571 * Baseline!B$66*Baseline!B$66/Baseline!B$73 + Baseline!B$52*Baseline!B$52/Baseline!B$74 + Baseline!B$53*Baseline!B$53/Baseline!B$75 + Baseline!B$54*Baseline!B$54/Baseline!B$76)</f>
        <v>0.00001693486655</v>
      </c>
      <c r="F571" s="43">
        <f>Baseline!B$33 * (C571 * Baseline!B$66*Baseline!B$57/Baseline!B$73 + Baseline!B$52*Baseline!B$67/Baseline!B$74 + Baseline!B$53*Baseline!B$55/Baseline!B$75 + Baseline!B$54*Baseline!B$56/Baseline!B$76)</f>
        <v>0.0000001995417942</v>
      </c>
      <c r="G571" s="45">
        <f>Baseline!B$33 * (C571 * Baseline!B$66*Baseline!B$58/Baseline!B$73 + Baseline!B$52*Baseline!B$59/Baseline!B$74 + Baseline!B$53*Baseline!B$68/Baseline!B$75 + Baseline!B$54*Baseline!B$60/Baseline!B$76)</f>
        <v>0.0000001678029361</v>
      </c>
      <c r="H571" s="43">
        <f>Baseline!B$33 * (C571 * Baseline!B$66*Baseline!B$61/Baseline!B$73 + Baseline!B$52*Baseline!B$62/Baseline!B$74 + Baseline!B$53*Baseline!B$63/Baseline!B$75 + Baseline!B$54*Baseline!B$69/Baseline!B$76)</f>
        <v>0.000000003318357306</v>
      </c>
      <c r="I571" s="43">
        <f>Baseline!B$33 * (C571 * Baseline!B$57*Baseline!B$66/Baseline!B$73 + Baseline!B$67*Baseline!B$52/Baseline!B$74 + Baseline!B$55*Baseline!B$53/Baseline!B$75 + Baseline!B$56*Baseline!B$54/Baseline!B$76)</f>
        <v>0.0000001995417942</v>
      </c>
      <c r="J571" s="45">
        <f>Baseline!B$33 * (C571 * Baseline!B$57*Baseline!B$57/Baseline!B$73 + Baseline!B$67*Baseline!B$67/Baseline!B$74 + Baseline!B$55*Baseline!B$55/Baseline!B$75 + Baseline!B$56*Baseline!B$56/Baseline!B$76)</f>
        <v>0.000001763813749</v>
      </c>
      <c r="K571" s="43">
        <f>Baseline!B$33 * (C571 * Baseline!B$57*Baseline!B$58/Baseline!B$73 + Baseline!B$67*Baseline!B$59/Baseline!B$74 + Baseline!B$55*Baseline!B$68/Baseline!B$75 + Baseline!B$56*Baseline!B$60/Baseline!B$76)</f>
        <v>0.00000001374178338</v>
      </c>
      <c r="L571" s="45">
        <f>Baseline!B$33 * (C571 * Baseline!B$57*Baseline!B$61/Baseline!B$73 + Baseline!B$67*Baseline!B$62/Baseline!B$74 + Baseline!B$55*Baseline!B$63/Baseline!B$75 + Baseline!B$56*Baseline!B$69/Baseline!B$76)</f>
        <v>0.00000001439283821</v>
      </c>
      <c r="M571" s="43">
        <f>Baseline!B$33 * (C571 * Baseline!B$58*Baseline!B$66/Baseline!B$73 + Baseline!B$59*Baseline!B$52/Baseline!B$74 + Baseline!B$68*Baseline!B$53/Baseline!B$75 + Baseline!B$60*Baseline!B$54/Baseline!B$76)</f>
        <v>0.0000001678029361</v>
      </c>
      <c r="N571" s="45">
        <f>Baseline!B$33 * (C571 * Baseline!B$58*Baseline!B$57/Baseline!B$73 + Baseline!B$59*Baseline!B$67/Baseline!B$74 + Baseline!B$68*Baseline!B$55/Baseline!B$75 + Baseline!B$60*Baseline!B$56/Baseline!B$76)</f>
        <v>0.00000001374178338</v>
      </c>
      <c r="O571" s="45">
        <f>Baseline!B$33 * (C571 * Baseline!B$58*Baseline!B$58/Baseline!B$73 + Baseline!B$59*Baseline!B$59/Baseline!B$74 + Baseline!B$68*Baseline!B$68/Baseline!B$75 + Baseline!B$60*Baseline!B$60/Baseline!B$76)</f>
        <v>0.000001324389937</v>
      </c>
      <c r="P571" s="43">
        <f>Baseline!B$33 * (C571 * Baseline!B$58*Baseline!B$61/Baseline!B$73 + Baseline!B$59*Baseline!B$62/Baseline!B$74 + Baseline!B$68*Baseline!B$63/Baseline!B$75 + Baseline!B$60*Baseline!B$69/Baseline!B$76)</f>
        <v>0.00000000164690827</v>
      </c>
      <c r="Q571" s="43">
        <f>Baseline!B$33 * (C571 * Baseline!B$61*Baseline!B$66/Baseline!B$73 + Baseline!B$62*Baseline!B$52/Baseline!B$74 + Baseline!B$63*Baseline!B$53/Baseline!B$75 + Baseline!B$69*Baseline!B$54/Baseline!B$76)</f>
        <v>0.000000003318357306</v>
      </c>
      <c r="R571" s="43">
        <f>Baseline!B$33 * (C571 * Baseline!B$61*Baseline!B$57/Baseline!B$73 + Baseline!B$62*Baseline!B$67/Baseline!B$74 + Baseline!B$63*Baseline!B$55/Baseline!B$75 + Baseline!B$69*Baseline!B$56/Baseline!B$76)</f>
        <v>0.00000001439283821</v>
      </c>
      <c r="S571" s="43">
        <f>Baseline!B$33 * (C571 * Baseline!B$61*Baseline!B$58/Baseline!B$73 + Baseline!B$62*Baseline!B$59/Baseline!B$74 + Baseline!B$63*Baseline!B$68/Baseline!B$75 + Baseline!B$69*Baseline!B$60/Baseline!B$76)</f>
        <v>0.00000000164690827</v>
      </c>
      <c r="T571" s="43">
        <f>Baseline!B$33 * (C571 * Baseline!B$61*Baseline!B$61/Baseline!B$73 + Baseline!B$62*Baseline!B$62/Baseline!B$74 + Baseline!B$63*Baseline!B$63/Baseline!B$75 + Baseline!B$69*Baseline!B$69/Baseline!B$76)</f>
        <v>0.00000009854654174</v>
      </c>
      <c r="U571" s="41"/>
      <c r="V571" s="43">
        <f>E571 * ( Baseline!B$87 * Baseline!B$7 )</f>
        <v>0.17576698</v>
      </c>
      <c r="W571" s="43">
        <f>F571 * ( Baseline!D$87 * Baseline!B$11 )</f>
        <v>0.0036808668</v>
      </c>
      <c r="X571" s="43">
        <f>G571 * ( Baseline!F$87 * Baseline!B$16 )</f>
        <v>0.005828596376</v>
      </c>
      <c r="Y571" s="43">
        <f>H571 * ( Baseline!H$87 * Baseline!B$18 )</f>
        <v>0.001166978218</v>
      </c>
      <c r="Z571" s="51">
        <f t="shared" si="1"/>
        <v>0.1864434214</v>
      </c>
      <c r="AA571" s="43">
        <f>I571 * ( Baseline!B$87 * Baseline!B$7 )</f>
        <v>0.002071044282</v>
      </c>
      <c r="AB571" s="45">
        <f>J571 * ( Baseline!D$87 * Baseline!B$11 )</f>
        <v>0.03253635908</v>
      </c>
      <c r="AC571" s="45">
        <f>K571 * ( Baseline!F$87 * Baseline!B$16 )</f>
        <v>0.0004773176841</v>
      </c>
      <c r="AD571" s="45">
        <f>L571 * ( Baseline!F$87 * Baseline!B$16 )</f>
        <v>0.0004999319239</v>
      </c>
      <c r="AE571" s="51">
        <f t="shared" si="2"/>
        <v>0.03558465298</v>
      </c>
      <c r="AF571" s="51">
        <f>M571 * ( Baseline!B$87 * Baseline!B$7 )</f>
        <v>0.001741626673</v>
      </c>
      <c r="AG571" s="51">
        <f>N571 * ( Baseline!D$87 * Baseline!B$11 )</f>
        <v>0.0002534891221</v>
      </c>
      <c r="AH571" s="51">
        <f>O571 * ( Baseline!F$87 * Baseline!B$16 )</f>
        <v>0.04600237975</v>
      </c>
      <c r="AI571" s="51">
        <f>P571 * ( Baseline!H$87 * Baseline!B$18 )</f>
        <v>0.0005791739408</v>
      </c>
      <c r="AJ571" s="51">
        <f t="shared" si="3"/>
        <v>0.04857666948</v>
      </c>
      <c r="AK571" s="51">
        <f>Q571 * ( Baseline!B$87 * Baseline!B$7 )</f>
        <v>0.00003444123048</v>
      </c>
      <c r="AL571" s="51">
        <f>R571 * ( Baseline!D$87 * Baseline!B$11 )</f>
        <v>0.0002654988673</v>
      </c>
      <c r="AM571" s="51">
        <f>S571 * ( Baseline!F$87 * Baseline!B$16 )</f>
        <v>0.00005720497982</v>
      </c>
      <c r="AN571" s="51">
        <f>T571 * ( Baseline!H$87 * Baseline!B$18 )</f>
        <v>0.03465620398</v>
      </c>
      <c r="AO571" s="51">
        <f t="shared" si="4"/>
        <v>0.03501334906</v>
      </c>
      <c r="AP571" s="61"/>
      <c r="AQ571" s="51">
        <f>V571 * ( (1-Baseline!B$88-Baseline!B$87) + (1-B571)*Baseline!B$88 )</f>
        <v>0.06037002133</v>
      </c>
      <c r="AR571" s="51">
        <f>W571 * ( (1-Baseline!B$88-Baseline!B$87) + (1-B571)*Baseline!B$88 )</f>
        <v>0.00126425343</v>
      </c>
      <c r="AS571" s="51">
        <f>X571 * ( (1-Baseline!B$88-Baseline!B$87) + (1-B571)*Baseline!B$88 )</f>
        <v>0.002001926002</v>
      </c>
      <c r="AT571" s="51">
        <f>Y571 * ( (1-Baseline!B$88-Baseline!B$87) + (1-B571)*Baseline!B$88 )</f>
        <v>0.0004008176049</v>
      </c>
      <c r="AU571" s="51">
        <f t="shared" si="5"/>
        <v>0.06403701837</v>
      </c>
      <c r="AV571" s="51">
        <f>AA571 * ( (1-Baseline!D$88-Baseline!D$87) + (1-B571)*Baseline!D$88 )</f>
        <v>0.001391101003</v>
      </c>
      <c r="AW571" s="51">
        <f>AB571 * ( (1-Baseline!D$88-Baseline!D$87) + (1-B571)*Baseline!D$88 )</f>
        <v>0.02185436697</v>
      </c>
      <c r="AX571" s="51">
        <f>AC571 * ( (1-Baseline!D$88-Baseline!D$87) + (1-B571)*Baseline!D$88 )</f>
        <v>0.0003206098078</v>
      </c>
      <c r="AY571" s="51">
        <f>AD571 * ( (1-Baseline!D$88-Baseline!D$87) + (1-B571)*Baseline!D$88 )</f>
        <v>0.0003357995803</v>
      </c>
      <c r="AZ571" s="51">
        <f t="shared" si="6"/>
        <v>0.02390187736</v>
      </c>
      <c r="BA571" s="51">
        <f>AF571 * ( (1-Baseline!F$88-Baseline!F$87) + (1-Baseline!B$36)*Baseline!F$88 )</f>
        <v>0.001253330286</v>
      </c>
      <c r="BB571" s="51">
        <f>AG571 * ( (1-Baseline!F$88-Baseline!F$87) + (1-Baseline!B$36)*Baseline!F$88 )</f>
        <v>0.0001824188839</v>
      </c>
      <c r="BC571" s="51">
        <f>AH571 * ( (1-Baseline!F$88-Baseline!F$87) + (1-Baseline!B$36)*Baseline!F$88 )</f>
        <v>0.03310478454</v>
      </c>
      <c r="BD571" s="51">
        <f>AI571 * ( (1-Baseline!F$88-Baseline!F$87) + (1-Baseline!B$36)*Baseline!F$88 )</f>
        <v>0.0004167921014</v>
      </c>
      <c r="BE571" s="51">
        <f t="shared" si="7"/>
        <v>0.03495732581</v>
      </c>
      <c r="BF571" s="51">
        <f>AK571 * ( (1-Baseline!H$88-Baseline!H$87) + (1-Baseline!B$36)*Baseline!H$88 )</f>
        <v>0.00002728847574</v>
      </c>
      <c r="BG571" s="51">
        <f>AL571 * ( (1-Baseline!H$88-Baseline!H$87) + (1-Baseline!B$36)*Baseline!H$88 )</f>
        <v>0.0002103600626</v>
      </c>
      <c r="BH571" s="51">
        <f>AM571 * ( (1-Baseline!H$88-Baseline!H$87) + (1-Baseline!B$36)*Baseline!H$88 )</f>
        <v>0.00004532464961</v>
      </c>
      <c r="BI571" s="51">
        <f>AN571 * ( (1-Baseline!H$88-Baseline!H$87) + (1-Baseline!B$36)*Baseline!H$88 )</f>
        <v>0.02745880354</v>
      </c>
      <c r="BJ571" s="51">
        <f t="shared" si="8"/>
        <v>0.02774177673</v>
      </c>
      <c r="BK571" s="61"/>
      <c r="BL571" s="51">
        <f t="shared" si="19"/>
        <v>0.9427362933</v>
      </c>
      <c r="BM571" s="51">
        <f t="shared" si="20"/>
        <v>0.01974254052</v>
      </c>
      <c r="BN571" s="51">
        <f t="shared" si="21"/>
        <v>0.03126201146</v>
      </c>
      <c r="BO571" s="51">
        <f t="shared" si="22"/>
        <v>0.006259154706</v>
      </c>
      <c r="BP571" s="51">
        <f t="shared" si="9"/>
        <v>1</v>
      </c>
      <c r="BQ571" s="51">
        <f t="shared" si="23"/>
        <v>0.05820049119</v>
      </c>
      <c r="BR571" s="51">
        <f t="shared" si="24"/>
        <v>0.9143368381</v>
      </c>
      <c r="BS571" s="51">
        <f t="shared" si="25"/>
        <v>0.01341358266</v>
      </c>
      <c r="BT571" s="51">
        <f t="shared" si="26"/>
        <v>0.01404908808</v>
      </c>
      <c r="BU571" s="51">
        <f t="shared" si="10"/>
        <v>1</v>
      </c>
      <c r="BV571" s="51">
        <f t="shared" si="27"/>
        <v>0.03585315115</v>
      </c>
      <c r="BW571" s="51">
        <f t="shared" si="28"/>
        <v>0.005218330626</v>
      </c>
      <c r="BX571" s="51">
        <f t="shared" si="29"/>
        <v>0.9470056353</v>
      </c>
      <c r="BY571" s="51">
        <f t="shared" si="30"/>
        <v>0.01192288288</v>
      </c>
      <c r="BZ571" s="51">
        <f t="shared" si="11"/>
        <v>1</v>
      </c>
      <c r="CA571" s="51">
        <f t="shared" si="31"/>
        <v>0.0009836599871</v>
      </c>
      <c r="CB571" s="51">
        <f t="shared" si="32"/>
        <v>0.007582789835</v>
      </c>
      <c r="CC571" s="51">
        <f t="shared" si="33"/>
        <v>0.001633804859</v>
      </c>
      <c r="CD571" s="51">
        <f t="shared" si="34"/>
        <v>0.9897997453</v>
      </c>
      <c r="CE571" s="51">
        <f t="shared" si="12"/>
        <v>1</v>
      </c>
      <c r="CF571" s="61"/>
      <c r="CG571" s="51">
        <f t="shared" si="35"/>
        <v>0.9427362933</v>
      </c>
      <c r="CH571" s="51">
        <f t="shared" si="36"/>
        <v>0.01974254052</v>
      </c>
      <c r="CI571" s="51">
        <f t="shared" si="37"/>
        <v>0.03126201146</v>
      </c>
      <c r="CJ571" s="51">
        <f t="shared" si="38"/>
        <v>0.006259154706</v>
      </c>
      <c r="CK571" s="51">
        <f t="shared" si="13"/>
        <v>1</v>
      </c>
      <c r="CL571" s="51">
        <f t="shared" si="39"/>
        <v>0.05820049119</v>
      </c>
      <c r="CM571" s="51">
        <f t="shared" si="40"/>
        <v>0.9143368381</v>
      </c>
      <c r="CN571" s="51">
        <f t="shared" si="41"/>
        <v>0.01341358266</v>
      </c>
      <c r="CO571" s="51">
        <f t="shared" si="42"/>
        <v>0.01404908808</v>
      </c>
      <c r="CP571" s="51">
        <f t="shared" si="14"/>
        <v>1</v>
      </c>
      <c r="CQ571" s="51">
        <f t="shared" si="43"/>
        <v>0.03585315115</v>
      </c>
      <c r="CR571" s="51">
        <f t="shared" si="44"/>
        <v>0.005218330626</v>
      </c>
      <c r="CS571" s="51">
        <f t="shared" si="45"/>
        <v>0.9470056353</v>
      </c>
      <c r="CT571" s="51">
        <f t="shared" si="46"/>
        <v>0.01192288288</v>
      </c>
      <c r="CU571" s="51">
        <f t="shared" si="15"/>
        <v>1</v>
      </c>
      <c r="CV571" s="51">
        <f t="shared" si="47"/>
        <v>0.0009836599871</v>
      </c>
      <c r="CW571" s="51">
        <f t="shared" si="48"/>
        <v>0.007582789835</v>
      </c>
      <c r="CX571" s="51">
        <f t="shared" si="49"/>
        <v>0.001633804859</v>
      </c>
      <c r="CY571" s="51">
        <f t="shared" si="50"/>
        <v>0.9897997453</v>
      </c>
      <c r="CZ571" s="51">
        <f t="shared" si="16"/>
        <v>1</v>
      </c>
      <c r="DA571" s="61"/>
      <c r="DB571" s="51">
        <f>(AQ571*Baseline!B$7 + AV571*Baseline!B$11 + BA571*Baseline!B$16 + BF571*Baseline!B$18)</f>
        <v>37711.20773</v>
      </c>
      <c r="DC571" s="51">
        <f>(AR571*Baseline!B$7 + AW571*Baseline!B$11 + BB571*Baseline!B$16 + BG571*Baseline!B$18)</f>
        <v>57724.72986</v>
      </c>
      <c r="DD571" s="51">
        <f>(AS571*Baseline!B$7 + AX571*Baseline!B$11 + BC571*Baseline!B$16 + BH571*Baseline!B$18)</f>
        <v>114641.27</v>
      </c>
      <c r="DE571" s="51">
        <f>(AT571*Baseline!B$7 + AY571*Baseline!B$11 + BD571*Baseline!B$16 + BI571*Baseline!B$18)</f>
        <v>1259671.89</v>
      </c>
      <c r="DF571" s="51">
        <f t="shared" si="17"/>
        <v>1469749.098</v>
      </c>
      <c r="DG571" s="61"/>
      <c r="DH571" s="51">
        <f t="shared" si="51"/>
        <v>0.02565826221</v>
      </c>
      <c r="DI571" s="51">
        <f t="shared" si="52"/>
        <v>0.03927522729</v>
      </c>
      <c r="DJ571" s="51">
        <f t="shared" si="53"/>
        <v>0.07800057177</v>
      </c>
      <c r="DK571" s="51">
        <f t="shared" si="54"/>
        <v>0.8570659387</v>
      </c>
      <c r="DL571" s="51">
        <f t="shared" si="18"/>
        <v>1</v>
      </c>
      <c r="DM571" s="61"/>
      <c r="DN571" s="51">
        <f>DH571 / (Baseline!B$7/Baseline!B$17)</f>
        <v>2.738850728</v>
      </c>
      <c r="DO571" s="51">
        <f>DI571 / (Baseline!B$11/Baseline!B$17)</f>
        <v>0.9481227848</v>
      </c>
      <c r="DP571" s="51">
        <f>DJ571 / (Baseline!B$16/Baseline!B$17)</f>
        <v>1.205344557</v>
      </c>
      <c r="DQ571" s="51">
        <f>DK571 / (Baseline!B$18/Baseline!B$17)</f>
        <v>0.9689887074</v>
      </c>
      <c r="DR571" s="79"/>
      <c r="DS571" s="51">
        <f>(AU571*Baseline!B$34)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0.02213508401</v>
      </c>
      <c r="DT571" s="51">
        <f>(AZ571*Baseline!B$34) + (Baseline!D$88*(1-Baseline!D$89)*Baseline!B$35) + (Baseline!D$88*Baseline!D$89*((1-Baseline!D$90)*Baseline!B$40 + Baseline!D$90*Baseline!B$41))</f>
        <v>0.009998849605</v>
      </c>
      <c r="DU571" s="51">
        <f>(BE571*Baseline!B$34) + (Baseline!F$88*(1-Baseline!F$89)*Baseline!B$35) + (Baseline!F$88*Baseline!F$89*((1-Baseline!F$90)*Baseline!B$40 + Baseline!F$90*Baseline!B$41))</f>
        <v>0.01297423887</v>
      </c>
      <c r="DV571" s="51">
        <f>(BJ571*Baseline!B$34) + (Baseline!H$88*(1-Baseline!H$89)*Baseline!B$35) + (Baseline!H$88*Baseline!H$89*((1-Baseline!H$90)*Baseline!B$40 + Baseline!H$90*Baseline!B$41))</f>
        <v>0.009306266509</v>
      </c>
      <c r="DW571" s="51">
        <f>( DS571*Baseline!B$7 + DT571*Baseline!B$11 + DU571*Baseline!B$16 + DV571*Baseline!B$18 ) / Baseline!B$17</f>
        <v>0.009692502676</v>
      </c>
    </row>
    <row r="572">
      <c r="A572" s="4" t="s">
        <v>896</v>
      </c>
      <c r="B572" s="45">
        <f>MIN( MAX( NORMINV( MCrands!B572, (B$5+B$4)/2, (B$5-B$4)/3.29 ), 0 ), 1 )</f>
        <v>0.6505433673</v>
      </c>
      <c r="C572" s="45">
        <f>MAX( NORMINV( MCrands!C572, (C$5+C$4)/2, (C$5-C$4)/3.29 ), 0 )</f>
        <v>2.584084701</v>
      </c>
      <c r="D572" s="41"/>
      <c r="E572" s="43">
        <f>Baseline!B$33 * (C572 * Baseline!B$66*Baseline!B$66/Baseline!B$73 + Baseline!B$52*Baseline!B$52/Baseline!B$74 + Baseline!B$53*Baseline!B$53/Baseline!B$75 + Baseline!B$54*Baseline!B$54/Baseline!B$76)</f>
        <v>0.00001833662594</v>
      </c>
      <c r="F572" s="43">
        <f>Baseline!B$33 * (C572 * Baseline!B$66*Baseline!B$57/Baseline!B$73 + Baseline!B$52*Baseline!B$67/Baseline!B$74 + Baseline!B$53*Baseline!B$55/Baseline!B$75 + Baseline!B$54*Baseline!B$56/Baseline!B$76)</f>
        <v>0.0000001997631246</v>
      </c>
      <c r="G572" s="45">
        <f>Baseline!B$33 * (C572 * Baseline!B$66*Baseline!B$58/Baseline!B$73 + Baseline!B$52*Baseline!B$59/Baseline!B$74 + Baseline!B$53*Baseline!B$68/Baseline!B$75 + Baseline!B$54*Baseline!B$60/Baseline!B$76)</f>
        <v>0.00000016834704</v>
      </c>
      <c r="H572" s="43">
        <f>Baseline!B$33 * (C572 * Baseline!B$66*Baseline!B$61/Baseline!B$73 + Baseline!B$52*Baseline!B$62/Baseline!B$74 + Baseline!B$53*Baseline!B$63/Baseline!B$75 + Baseline!B$54*Baseline!B$69/Baseline!B$76)</f>
        <v>0.000000003372767704</v>
      </c>
      <c r="I572" s="43">
        <f>Baseline!B$33 * (C572 * Baseline!B$57*Baseline!B$66/Baseline!B$73 + Baseline!B$67*Baseline!B$52/Baseline!B$74 + Baseline!B$55*Baseline!B$53/Baseline!B$75 + Baseline!B$56*Baseline!B$54/Baseline!B$76)</f>
        <v>0.0000001997631246</v>
      </c>
      <c r="J572" s="45">
        <f>Baseline!B$33 * (C572 * Baseline!B$57*Baseline!B$57/Baseline!B$73 + Baseline!B$67*Baseline!B$67/Baseline!B$74 + Baseline!B$55*Baseline!B$55/Baseline!B$75 + Baseline!B$56*Baseline!B$56/Baseline!B$76)</f>
        <v>0.000001763813783</v>
      </c>
      <c r="K572" s="43">
        <f>Baseline!B$33 * (C572 * Baseline!B$57*Baseline!B$58/Baseline!B$73 + Baseline!B$67*Baseline!B$59/Baseline!B$74 + Baseline!B$55*Baseline!B$68/Baseline!B$75 + Baseline!B$56*Baseline!B$60/Baseline!B$76)</f>
        <v>0.00000001374186929</v>
      </c>
      <c r="L572" s="45">
        <f>Baseline!B$33 * (C572 * Baseline!B$57*Baseline!B$61/Baseline!B$73 + Baseline!B$67*Baseline!B$62/Baseline!B$74 + Baseline!B$55*Baseline!B$63/Baseline!B$75 + Baseline!B$56*Baseline!B$69/Baseline!B$76)</f>
        <v>0.00000001439284681</v>
      </c>
      <c r="M572" s="43">
        <f>Baseline!B$33 * (C572 * Baseline!B$58*Baseline!B$66/Baseline!B$73 + Baseline!B$59*Baseline!B$52/Baseline!B$74 + Baseline!B$68*Baseline!B$53/Baseline!B$75 + Baseline!B$60*Baseline!B$54/Baseline!B$76)</f>
        <v>0.00000016834704</v>
      </c>
      <c r="N572" s="45">
        <f>Baseline!B$33 * (C572 * Baseline!B$58*Baseline!B$57/Baseline!B$73 + Baseline!B$59*Baseline!B$67/Baseline!B$74 + Baseline!B$68*Baseline!B$55/Baseline!B$75 + Baseline!B$60*Baseline!B$56/Baseline!B$76)</f>
        <v>0.00000001374186929</v>
      </c>
      <c r="O572" s="45">
        <f>Baseline!B$33 * (C572 * Baseline!B$58*Baseline!B$58/Baseline!B$73 + Baseline!B$59*Baseline!B$59/Baseline!B$74 + Baseline!B$68*Baseline!B$68/Baseline!B$75 + Baseline!B$60*Baseline!B$60/Baseline!B$76)</f>
        <v>0.000001324390148</v>
      </c>
      <c r="P572" s="43">
        <f>Baseline!B$33 * (C572 * Baseline!B$58*Baseline!B$61/Baseline!B$73 + Baseline!B$59*Baseline!B$62/Baseline!B$74 + Baseline!B$68*Baseline!B$63/Baseline!B$75 + Baseline!B$60*Baseline!B$69/Baseline!B$76)</f>
        <v>0.000000001646929389</v>
      </c>
      <c r="Q572" s="43">
        <f>Baseline!B$33 * (C572 * Baseline!B$61*Baseline!B$66/Baseline!B$73 + Baseline!B$62*Baseline!B$52/Baseline!B$74 + Baseline!B$63*Baseline!B$53/Baseline!B$75 + Baseline!B$69*Baseline!B$54/Baseline!B$76)</f>
        <v>0.000000003372767704</v>
      </c>
      <c r="R572" s="43">
        <f>Baseline!B$33 * (C572 * Baseline!B$61*Baseline!B$57/Baseline!B$73 + Baseline!B$62*Baseline!B$67/Baseline!B$74 + Baseline!B$63*Baseline!B$55/Baseline!B$75 + Baseline!B$69*Baseline!B$56/Baseline!B$76)</f>
        <v>0.00000001439284681</v>
      </c>
      <c r="S572" s="43">
        <f>Baseline!B$33 * (C572 * Baseline!B$61*Baseline!B$58/Baseline!B$73 + Baseline!B$62*Baseline!B$59/Baseline!B$74 + Baseline!B$63*Baseline!B$68/Baseline!B$75 + Baseline!B$69*Baseline!B$60/Baseline!B$76)</f>
        <v>0.000000001646929389</v>
      </c>
      <c r="T572" s="43">
        <f>Baseline!B$33 * (C572 * Baseline!B$61*Baseline!B$61/Baseline!B$73 + Baseline!B$62*Baseline!B$62/Baseline!B$74 + Baseline!B$63*Baseline!B$63/Baseline!B$75 + Baseline!B$69*Baseline!B$69/Baseline!B$76)</f>
        <v>0.00000009854654385</v>
      </c>
      <c r="U572" s="41"/>
      <c r="V572" s="43">
        <f>E572 * ( Baseline!B$87 * Baseline!B$7 )</f>
        <v>0.1903158407</v>
      </c>
      <c r="W572" s="43">
        <f>F572 * ( Baseline!D$87 * Baseline!B$11 )</f>
        <v>0.003684949593</v>
      </c>
      <c r="X572" s="43">
        <f>G572 * ( Baseline!F$87 * Baseline!B$16 )</f>
        <v>0.005847495702</v>
      </c>
      <c r="Y572" s="43">
        <f>H572 * ( Baseline!H$87 * Baseline!B$18 )</f>
        <v>0.001186112911</v>
      </c>
      <c r="Z572" s="51">
        <f t="shared" si="1"/>
        <v>0.2010343989</v>
      </c>
      <c r="AA572" s="43">
        <f>I572 * ( Baseline!B$87 * Baseline!B$7 )</f>
        <v>0.002073341471</v>
      </c>
      <c r="AB572" s="45">
        <f>J572 * ( Baseline!D$87 * Baseline!B$11 )</f>
        <v>0.03253635973</v>
      </c>
      <c r="AC572" s="45">
        <f>K572 * ( Baseline!F$87 * Baseline!B$16 )</f>
        <v>0.0004773206682</v>
      </c>
      <c r="AD572" s="45">
        <f>L572 * ( Baseline!F$87 * Baseline!B$16 )</f>
        <v>0.0004999322223</v>
      </c>
      <c r="AE572" s="51">
        <f t="shared" si="2"/>
        <v>0.03558695409</v>
      </c>
      <c r="AF572" s="51">
        <f>M572 * ( Baseline!B$87 * Baseline!B$7 )</f>
        <v>0.001747273929</v>
      </c>
      <c r="AG572" s="51">
        <f>N572 * ( Baseline!D$87 * Baseline!B$11 )</f>
        <v>0.0002534907069</v>
      </c>
      <c r="AH572" s="51">
        <f>O572 * ( Baseline!F$87 * Baseline!B$16 )</f>
        <v>0.04600238708</v>
      </c>
      <c r="AI572" s="51">
        <f>P572 * ( Baseline!H$87 * Baseline!B$18 )</f>
        <v>0.0005791813681</v>
      </c>
      <c r="AJ572" s="51">
        <f t="shared" si="3"/>
        <v>0.04858233309</v>
      </c>
      <c r="AK572" s="51">
        <f>Q572 * ( Baseline!B$87 * Baseline!B$7 )</f>
        <v>0.000035005956</v>
      </c>
      <c r="AL572" s="51">
        <f>R572 * ( Baseline!D$87 * Baseline!B$11 )</f>
        <v>0.0002654990258</v>
      </c>
      <c r="AM572" s="51">
        <f>S572 * ( Baseline!F$87 * Baseline!B$16 )</f>
        <v>0.00005720571341</v>
      </c>
      <c r="AN572" s="51">
        <f>T572 * ( Baseline!H$87 * Baseline!B$18 )</f>
        <v>0.03465620472</v>
      </c>
      <c r="AO572" s="51">
        <f t="shared" si="4"/>
        <v>0.03501391542</v>
      </c>
      <c r="AP572" s="61"/>
      <c r="AQ572" s="51">
        <f>V572 * ( (1-Baseline!B$88-Baseline!B$87) + (1-B572)*Baseline!B$88 )</f>
        <v>0.0760533317</v>
      </c>
      <c r="AR572" s="51">
        <f>W572 * ( (1-Baseline!B$88-Baseline!B$87) + (1-B572)*Baseline!B$88 )</f>
        <v>0.001472566302</v>
      </c>
      <c r="AS572" s="51">
        <f>X572 * ( (1-Baseline!B$88-Baseline!B$87) + (1-B572)*Baseline!B$88 )</f>
        <v>0.0023367552</v>
      </c>
      <c r="AT572" s="51">
        <f>Y572 * ( (1-Baseline!B$88-Baseline!B$87) + (1-B572)*Baseline!B$88 )</f>
        <v>0.0004739901753</v>
      </c>
      <c r="AU572" s="51">
        <f t="shared" si="5"/>
        <v>0.08033664337</v>
      </c>
      <c r="AV572" s="51">
        <f>AA572 * ( (1-Baseline!D$88-Baseline!D$87) + (1-B572)*Baseline!D$88 )</f>
        <v>0.00145124567</v>
      </c>
      <c r="AW572" s="51">
        <f>AB572 * ( (1-Baseline!D$88-Baseline!D$87) + (1-B572)*Baseline!D$88 )</f>
        <v>0.02277398675</v>
      </c>
      <c r="AX572" s="51">
        <f>AC572 * ( (1-Baseline!D$88-Baseline!D$87) + (1-B572)*Baseline!D$88 )</f>
        <v>0.0003341029747</v>
      </c>
      <c r="AY572" s="51">
        <f>AD572 * ( (1-Baseline!D$88-Baseline!D$87) + (1-B572)*Baseline!D$88 )</f>
        <v>0.0003499300444</v>
      </c>
      <c r="AZ572" s="51">
        <f t="shared" si="6"/>
        <v>0.02490926543</v>
      </c>
      <c r="BA572" s="51">
        <f>AF572 * ( (1-Baseline!F$88-Baseline!F$87) + (1-Baseline!B$36)*Baseline!F$88 )</f>
        <v>0.001257394232</v>
      </c>
      <c r="BB572" s="51">
        <f>AG572 * ( (1-Baseline!F$88-Baseline!F$87) + (1-Baseline!B$36)*Baseline!F$88 )</f>
        <v>0.0001824200244</v>
      </c>
      <c r="BC572" s="51">
        <f>AH572 * ( (1-Baseline!F$88-Baseline!F$87) + (1-Baseline!B$36)*Baseline!F$88 )</f>
        <v>0.03310478982</v>
      </c>
      <c r="BD572" s="51">
        <f>AI572 * ( (1-Baseline!F$88-Baseline!F$87) + (1-Baseline!B$36)*Baseline!F$88 )</f>
        <v>0.0004167974463</v>
      </c>
      <c r="BE572" s="51">
        <f t="shared" si="7"/>
        <v>0.03496140152</v>
      </c>
      <c r="BF572" s="51">
        <f>AK572 * ( (1-Baseline!H$88-Baseline!H$87) + (1-Baseline!B$36)*Baseline!H$88 )</f>
        <v>0.00002773591905</v>
      </c>
      <c r="BG572" s="51">
        <f>AL572 * ( (1-Baseline!H$88-Baseline!H$87) + (1-Baseline!B$36)*Baseline!H$88 )</f>
        <v>0.0002103601881</v>
      </c>
      <c r="BH572" s="51">
        <f>AM572 * ( (1-Baseline!H$88-Baseline!H$87) + (1-Baseline!B$36)*Baseline!H$88 )</f>
        <v>0.00004532523085</v>
      </c>
      <c r="BI572" s="51">
        <f>AN572 * ( (1-Baseline!H$88-Baseline!H$87) + (1-Baseline!B$36)*Baseline!H$88 )</f>
        <v>0.02745880413</v>
      </c>
      <c r="BJ572" s="51">
        <f t="shared" si="8"/>
        <v>0.02774222547</v>
      </c>
      <c r="BK572" s="61"/>
      <c r="BL572" s="51">
        <f t="shared" si="19"/>
        <v>0.9466829644</v>
      </c>
      <c r="BM572" s="51">
        <f t="shared" si="20"/>
        <v>0.01832994559</v>
      </c>
      <c r="BN572" s="51">
        <f t="shared" si="21"/>
        <v>0.0290870405</v>
      </c>
      <c r="BO572" s="51">
        <f t="shared" si="22"/>
        <v>0.005900049534</v>
      </c>
      <c r="BP572" s="51">
        <f t="shared" si="9"/>
        <v>1</v>
      </c>
      <c r="BQ572" s="51">
        <f t="shared" si="23"/>
        <v>0.05826127927</v>
      </c>
      <c r="BR572" s="51">
        <f t="shared" si="24"/>
        <v>0.9142777335</v>
      </c>
      <c r="BS572" s="51">
        <f t="shared" si="25"/>
        <v>0.01341279917</v>
      </c>
      <c r="BT572" s="51">
        <f t="shared" si="26"/>
        <v>0.01404818802</v>
      </c>
      <c r="BU572" s="51">
        <f t="shared" si="10"/>
        <v>1</v>
      </c>
      <c r="BV572" s="51">
        <f t="shared" si="27"/>
        <v>0.0359652124</v>
      </c>
      <c r="BW572" s="51">
        <f t="shared" si="28"/>
        <v>0.005217754907</v>
      </c>
      <c r="BX572" s="51">
        <f t="shared" si="29"/>
        <v>0.9468953869</v>
      </c>
      <c r="BY572" s="51">
        <f t="shared" si="30"/>
        <v>0.01192164582</v>
      </c>
      <c r="BZ572" s="51">
        <f t="shared" si="11"/>
        <v>1</v>
      </c>
      <c r="CA572" s="51">
        <f t="shared" si="31"/>
        <v>0.0009997726783</v>
      </c>
      <c r="CB572" s="51">
        <f t="shared" si="32"/>
        <v>0.007582671707</v>
      </c>
      <c r="CC572" s="51">
        <f t="shared" si="33"/>
        <v>0.001633799383</v>
      </c>
      <c r="CD572" s="51">
        <f t="shared" si="34"/>
        <v>0.9897837562</v>
      </c>
      <c r="CE572" s="51">
        <f t="shared" si="12"/>
        <v>1</v>
      </c>
      <c r="CF572" s="61"/>
      <c r="CG572" s="51">
        <f t="shared" si="35"/>
        <v>0.9466829644</v>
      </c>
      <c r="CH572" s="51">
        <f t="shared" si="36"/>
        <v>0.01832994559</v>
      </c>
      <c r="CI572" s="51">
        <f t="shared" si="37"/>
        <v>0.0290870405</v>
      </c>
      <c r="CJ572" s="51">
        <f t="shared" si="38"/>
        <v>0.005900049534</v>
      </c>
      <c r="CK572" s="51">
        <f t="shared" si="13"/>
        <v>1</v>
      </c>
      <c r="CL572" s="51">
        <f t="shared" si="39"/>
        <v>0.05826127927</v>
      </c>
      <c r="CM572" s="51">
        <f t="shared" si="40"/>
        <v>0.9142777335</v>
      </c>
      <c r="CN572" s="51">
        <f t="shared" si="41"/>
        <v>0.01341279917</v>
      </c>
      <c r="CO572" s="51">
        <f t="shared" si="42"/>
        <v>0.01404818802</v>
      </c>
      <c r="CP572" s="51">
        <f t="shared" si="14"/>
        <v>1</v>
      </c>
      <c r="CQ572" s="51">
        <f t="shared" si="43"/>
        <v>0.0359652124</v>
      </c>
      <c r="CR572" s="51">
        <f t="shared" si="44"/>
        <v>0.005217754907</v>
      </c>
      <c r="CS572" s="51">
        <f t="shared" si="45"/>
        <v>0.9468953869</v>
      </c>
      <c r="CT572" s="51">
        <f t="shared" si="46"/>
        <v>0.01192164582</v>
      </c>
      <c r="CU572" s="51">
        <f t="shared" si="15"/>
        <v>1</v>
      </c>
      <c r="CV572" s="51">
        <f t="shared" si="47"/>
        <v>0.0009997726783</v>
      </c>
      <c r="CW572" s="51">
        <f t="shared" si="48"/>
        <v>0.007582671707</v>
      </c>
      <c r="CX572" s="51">
        <f t="shared" si="49"/>
        <v>0.001633799383</v>
      </c>
      <c r="CY572" s="51">
        <f t="shared" si="50"/>
        <v>0.9897837562</v>
      </c>
      <c r="CZ572" s="51">
        <f t="shared" si="16"/>
        <v>1</v>
      </c>
      <c r="DA572" s="61"/>
      <c r="DB572" s="51">
        <f>(AQ572*Baseline!B$7 + AV572*Baseline!B$11 + BA572*Baseline!B$16 + BF572*Baseline!B$18)</f>
        <v>45480.70053</v>
      </c>
      <c r="DC572" s="51">
        <f>(AR572*Baseline!B$7 + AW572*Baseline!B$11 + BB572*Baseline!B$16 + BG572*Baseline!B$18)</f>
        <v>59797.94544</v>
      </c>
      <c r="DD572" s="51">
        <f>(AS572*Baseline!B$7 + AX572*Baseline!B$11 + BC572*Baseline!B$16 + BH572*Baseline!B$18)</f>
        <v>114832.6433</v>
      </c>
      <c r="DE572" s="51">
        <f>(AT572*Baseline!B$7 + AY572*Baseline!B$11 + BD572*Baseline!B$16 + BI572*Baseline!B$18)</f>
        <v>1259737.727</v>
      </c>
      <c r="DF572" s="51">
        <f t="shared" si="17"/>
        <v>1479849.016</v>
      </c>
      <c r="DG572" s="61"/>
      <c r="DH572" s="51">
        <f t="shared" si="51"/>
        <v>0.03073333835</v>
      </c>
      <c r="DI572" s="51">
        <f t="shared" si="52"/>
        <v>0.04040813946</v>
      </c>
      <c r="DJ572" s="51">
        <f t="shared" si="53"/>
        <v>0.07759754002</v>
      </c>
      <c r="DK572" s="51">
        <f t="shared" si="54"/>
        <v>0.8512609822</v>
      </c>
      <c r="DL572" s="51">
        <f t="shared" si="18"/>
        <v>1</v>
      </c>
      <c r="DM572" s="61"/>
      <c r="DN572" s="51">
        <f>DH572 / (Baseline!B$7/Baseline!B$17)</f>
        <v>3.280581726</v>
      </c>
      <c r="DO572" s="51">
        <f>DI572 / (Baseline!B$11/Baseline!B$17)</f>
        <v>0.975471827</v>
      </c>
      <c r="DP572" s="51">
        <f>DJ572 / (Baseline!B$16/Baseline!B$17)</f>
        <v>1.199116498</v>
      </c>
      <c r="DQ572" s="51">
        <f>DK572 / (Baseline!B$18/Baseline!B$17)</f>
        <v>0.9624256915</v>
      </c>
      <c r="DR572" s="79"/>
      <c r="DS572" s="51">
        <f>(AU572*Baseline!B$34)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0.02458002776</v>
      </c>
      <c r="DT572" s="51">
        <f>(AZ572*Baseline!B$34) + (Baseline!D$88*(1-Baseline!D$89)*Baseline!B$35) + (Baseline!D$88*Baseline!D$89*((1-Baseline!D$90)*Baseline!B$40 + Baseline!D$90*Baseline!B$41))</f>
        <v>0.01014995782</v>
      </c>
      <c r="DU572" s="51">
        <f>(BE572*Baseline!B$34) + (Baseline!F$88*(1-Baseline!F$89)*Baseline!B$35) + (Baseline!F$88*Baseline!F$89*((1-Baseline!F$90)*Baseline!B$40 + Baseline!F$90*Baseline!B$41))</f>
        <v>0.01297485023</v>
      </c>
      <c r="DV572" s="51">
        <f>(BJ572*Baseline!B$34) + (Baseline!H$88*(1-Baseline!H$89)*Baseline!B$35) + (Baseline!H$88*Baseline!H$89*((1-Baseline!H$90)*Baseline!B$40 + Baseline!H$90*Baseline!B$41))</f>
        <v>0.00930633382</v>
      </c>
      <c r="DW572" s="51">
        <f>( DS572*Baseline!B$7 + DT572*Baseline!B$11 + DU572*Baseline!B$16 + DV572*Baseline!B$18 ) / Baseline!B$17</f>
        <v>0.009721766177</v>
      </c>
    </row>
    <row r="573">
      <c r="A573" s="4" t="s">
        <v>897</v>
      </c>
      <c r="B573" s="45">
        <f>MIN( MAX( NORMINV( MCrands!B573, (B$5+B$4)/2, (B$5-B$4)/3.29 ), 0 ), 1 )</f>
        <v>0.338362018</v>
      </c>
      <c r="C573" s="45">
        <f>MAX( NORMINV( MCrands!C573, (C$5+C$4)/2, (C$5-C$4)/3.29 ), 0 )</f>
        <v>2.7296192</v>
      </c>
      <c r="D573" s="41"/>
      <c r="E573" s="43">
        <f>Baseline!B$33 * (C573 * Baseline!B$66*Baseline!B$66/Baseline!B$73 + Baseline!B$52*Baseline!B$52/Baseline!B$74 + Baseline!B$53*Baseline!B$53/Baseline!B$75 + Baseline!B$54*Baseline!B$54/Baseline!B$76)</f>
        <v>0.00001936701369</v>
      </c>
      <c r="F573" s="43">
        <f>Baseline!B$33 * (C573 * Baseline!B$66*Baseline!B$57/Baseline!B$73 + Baseline!B$52*Baseline!B$67/Baseline!B$74 + Baseline!B$53*Baseline!B$55/Baseline!B$75 + Baseline!B$54*Baseline!B$56/Baseline!B$76)</f>
        <v>0.0000001999258174</v>
      </c>
      <c r="G573" s="45">
        <f>Baseline!B$33 * (C573 * Baseline!B$66*Baseline!B$58/Baseline!B$73 + Baseline!B$52*Baseline!B$59/Baseline!B$74 + Baseline!B$53*Baseline!B$68/Baseline!B$75 + Baseline!B$54*Baseline!B$60/Baseline!B$76)</f>
        <v>0.0000001687469932</v>
      </c>
      <c r="H573" s="43">
        <f>Baseline!B$33 * (C573 * Baseline!B$66*Baseline!B$61/Baseline!B$73 + Baseline!B$52*Baseline!B$62/Baseline!B$74 + Baseline!B$53*Baseline!B$63/Baseline!B$75 + Baseline!B$54*Baseline!B$69/Baseline!B$76)</f>
        <v>0.000000003412763017</v>
      </c>
      <c r="I573" s="43">
        <f>Baseline!B$33 * (C573 * Baseline!B$57*Baseline!B$66/Baseline!B$73 + Baseline!B$67*Baseline!B$52/Baseline!B$74 + Baseline!B$55*Baseline!B$53/Baseline!B$75 + Baseline!B$56*Baseline!B$54/Baseline!B$76)</f>
        <v>0.0000001999258174</v>
      </c>
      <c r="J573" s="45">
        <f>Baseline!B$33 * (C573 * Baseline!B$57*Baseline!B$57/Baseline!B$73 + Baseline!B$67*Baseline!B$67/Baseline!B$74 + Baseline!B$55*Baseline!B$55/Baseline!B$75 + Baseline!B$56*Baseline!B$56/Baseline!B$76)</f>
        <v>0.000001763813809</v>
      </c>
      <c r="K573" s="43">
        <f>Baseline!B$33 * (C573 * Baseline!B$57*Baseline!B$58/Baseline!B$73 + Baseline!B$67*Baseline!B$59/Baseline!B$74 + Baseline!B$55*Baseline!B$68/Baseline!B$75 + Baseline!B$56*Baseline!B$60/Baseline!B$76)</f>
        <v>0.00000001374193245</v>
      </c>
      <c r="L573" s="45">
        <f>Baseline!B$33 * (C573 * Baseline!B$57*Baseline!B$61/Baseline!B$73 + Baseline!B$67*Baseline!B$62/Baseline!B$74 + Baseline!B$55*Baseline!B$63/Baseline!B$75 + Baseline!B$56*Baseline!B$69/Baseline!B$76)</f>
        <v>0.00000001439285312</v>
      </c>
      <c r="M573" s="43">
        <f>Baseline!B$33 * (C573 * Baseline!B$58*Baseline!B$66/Baseline!B$73 + Baseline!B$59*Baseline!B$52/Baseline!B$74 + Baseline!B$68*Baseline!B$53/Baseline!B$75 + Baseline!B$60*Baseline!B$54/Baseline!B$76)</f>
        <v>0.0000001687469932</v>
      </c>
      <c r="N573" s="45">
        <f>Baseline!B$33 * (C573 * Baseline!B$58*Baseline!B$57/Baseline!B$73 + Baseline!B$59*Baseline!B$67/Baseline!B$74 + Baseline!B$68*Baseline!B$55/Baseline!B$75 + Baseline!B$60*Baseline!B$56/Baseline!B$76)</f>
        <v>0.00000001374193245</v>
      </c>
      <c r="O573" s="45">
        <f>Baseline!B$33 * (C573 * Baseline!B$58*Baseline!B$58/Baseline!B$73 + Baseline!B$59*Baseline!B$59/Baseline!B$74 + Baseline!B$68*Baseline!B$68/Baseline!B$75 + Baseline!B$60*Baseline!B$60/Baseline!B$76)</f>
        <v>0.000001324390304</v>
      </c>
      <c r="P573" s="43">
        <f>Baseline!B$33 * (C573 * Baseline!B$58*Baseline!B$61/Baseline!B$73 + Baseline!B$59*Baseline!B$62/Baseline!B$74 + Baseline!B$68*Baseline!B$63/Baseline!B$75 + Baseline!B$60*Baseline!B$69/Baseline!B$76)</f>
        <v>0.000000001646944914</v>
      </c>
      <c r="Q573" s="43">
        <f>Baseline!B$33 * (C573 * Baseline!B$61*Baseline!B$66/Baseline!B$73 + Baseline!B$62*Baseline!B$52/Baseline!B$74 + Baseline!B$63*Baseline!B$53/Baseline!B$75 + Baseline!B$69*Baseline!B$54/Baseline!B$76)</f>
        <v>0.000000003412763017</v>
      </c>
      <c r="R573" s="43">
        <f>Baseline!B$33 * (C573 * Baseline!B$61*Baseline!B$57/Baseline!B$73 + Baseline!B$62*Baseline!B$67/Baseline!B$74 + Baseline!B$63*Baseline!B$55/Baseline!B$75 + Baseline!B$69*Baseline!B$56/Baseline!B$76)</f>
        <v>0.00000001439285312</v>
      </c>
      <c r="S573" s="43">
        <f>Baseline!B$33 * (C573 * Baseline!B$61*Baseline!B$58/Baseline!B$73 + Baseline!B$62*Baseline!B$59/Baseline!B$74 + Baseline!B$63*Baseline!B$68/Baseline!B$75 + Baseline!B$69*Baseline!B$60/Baseline!B$76)</f>
        <v>0.000000001646944914</v>
      </c>
      <c r="T573" s="43">
        <f>Baseline!B$33 * (C573 * Baseline!B$61*Baseline!B$61/Baseline!B$73 + Baseline!B$62*Baseline!B$62/Baseline!B$74 + Baseline!B$63*Baseline!B$63/Baseline!B$75 + Baseline!B$69*Baseline!B$69/Baseline!B$76)</f>
        <v>0.0000000985465454</v>
      </c>
      <c r="U573" s="41"/>
      <c r="V573" s="43">
        <f>E573 * ( Baseline!B$87 * Baseline!B$7 )</f>
        <v>0.2010102351</v>
      </c>
      <c r="W573" s="43">
        <f>F573 * ( Baseline!D$87 * Baseline!B$11 )</f>
        <v>0.003687950722</v>
      </c>
      <c r="X573" s="43">
        <f>G573 * ( Baseline!F$87 * Baseline!B$16 )</f>
        <v>0.005861387983</v>
      </c>
      <c r="Y573" s="43">
        <f>H573 * ( Baseline!H$87 * Baseline!B$18 )</f>
        <v>0.001200178202</v>
      </c>
      <c r="Z573" s="51">
        <f t="shared" si="1"/>
        <v>0.211759752</v>
      </c>
      <c r="AA573" s="43">
        <f>I573 * ( Baseline!B$87 * Baseline!B$7 )</f>
        <v>0.002075030059</v>
      </c>
      <c r="AB573" s="45">
        <f>J573 * ( Baseline!D$87 * Baseline!B$11 )</f>
        <v>0.0325363602</v>
      </c>
      <c r="AC573" s="45">
        <f>K573 * ( Baseline!F$87 * Baseline!B$16 )</f>
        <v>0.0004773228617</v>
      </c>
      <c r="AD573" s="45">
        <f>L573 * ( Baseline!F$87 * Baseline!B$16 )</f>
        <v>0.0004999324416</v>
      </c>
      <c r="AE573" s="51">
        <f t="shared" si="2"/>
        <v>0.03558864557</v>
      </c>
      <c r="AF573" s="51">
        <f>M573 * ( Baseline!B$87 * Baseline!B$7 )</f>
        <v>0.001751425042</v>
      </c>
      <c r="AG573" s="51">
        <f>N573 * ( Baseline!D$87 * Baseline!B$11 )</f>
        <v>0.0002534918718</v>
      </c>
      <c r="AH573" s="51">
        <f>O573 * ( Baseline!F$87 * Baseline!B$16 )</f>
        <v>0.04600239248</v>
      </c>
      <c r="AI573" s="51">
        <f>P573 * ( Baseline!H$87 * Baseline!B$18 )</f>
        <v>0.0005791868276</v>
      </c>
      <c r="AJ573" s="51">
        <f t="shared" si="3"/>
        <v>0.04858649622</v>
      </c>
      <c r="AK573" s="51">
        <f>Q573 * ( Baseline!B$87 * Baseline!B$7 )</f>
        <v>0.00003542106736</v>
      </c>
      <c r="AL573" s="51">
        <f>R573 * ( Baseline!D$87 * Baseline!B$11 )</f>
        <v>0.0002654991423</v>
      </c>
      <c r="AM573" s="51">
        <f>S573 * ( Baseline!F$87 * Baseline!B$16 )</f>
        <v>0.00005720625265</v>
      </c>
      <c r="AN573" s="51">
        <f>T573 * ( Baseline!H$87 * Baseline!B$18 )</f>
        <v>0.03465620527</v>
      </c>
      <c r="AO573" s="51">
        <f t="shared" si="4"/>
        <v>0.03501433173</v>
      </c>
      <c r="AP573" s="61"/>
      <c r="AQ573" s="51">
        <f>V573 * ( (1-Baseline!B$88-Baseline!B$87) + (1-B573)*Baseline!B$88 )</f>
        <v>0.1361759524</v>
      </c>
      <c r="AR573" s="51">
        <f>W573 * ( (1-Baseline!B$88-Baseline!B$87) + (1-B573)*Baseline!B$88 )</f>
        <v>0.002498430997</v>
      </c>
      <c r="AS573" s="51">
        <f>X573 * ( (1-Baseline!B$88-Baseline!B$87) + (1-B573)*Baseline!B$88 )</f>
        <v>0.003970843031</v>
      </c>
      <c r="AT573" s="51">
        <f>Y573 * ( (1-Baseline!B$88-Baseline!B$87) + (1-B573)*Baseline!B$88 )</f>
        <v>0.0008130700891</v>
      </c>
      <c r="AU573" s="51">
        <f t="shared" si="5"/>
        <v>0.1434582966</v>
      </c>
      <c r="AV573" s="51">
        <f>AA573 * ( (1-Baseline!D$88-Baseline!D$87) + (1-B573)*Baseline!D$88 )</f>
        <v>0.001742635592</v>
      </c>
      <c r="AW573" s="51">
        <f>AB573 * ( (1-Baseline!D$88-Baseline!D$87) + (1-B573)*Baseline!D$88 )</f>
        <v>0.02732443276</v>
      </c>
      <c r="AX573" s="51">
        <f>AC573 * ( (1-Baseline!D$88-Baseline!D$87) + (1-B573)*Baseline!D$88 )</f>
        <v>0.0004008615702</v>
      </c>
      <c r="AY573" s="51">
        <f>AD573 * ( (1-Baseline!D$88-Baseline!D$87) + (1-B573)*Baseline!D$88 )</f>
        <v>0.0004198493716</v>
      </c>
      <c r="AZ573" s="51">
        <f t="shared" si="6"/>
        <v>0.0298877793</v>
      </c>
      <c r="BA573" s="51">
        <f>AF573 * ( (1-Baseline!F$88-Baseline!F$87) + (1-Baseline!B$36)*Baseline!F$88 )</f>
        <v>0.001260381506</v>
      </c>
      <c r="BB573" s="51">
        <f>AG573 * ( (1-Baseline!F$88-Baseline!F$87) + (1-Baseline!B$36)*Baseline!F$88 )</f>
        <v>0.0001824208627</v>
      </c>
      <c r="BC573" s="51">
        <f>AH573 * ( (1-Baseline!F$88-Baseline!F$87) + (1-Baseline!B$36)*Baseline!F$88 )</f>
        <v>0.0331047937</v>
      </c>
      <c r="BD573" s="51">
        <f>AI573 * ( (1-Baseline!F$88-Baseline!F$87) + (1-Baseline!B$36)*Baseline!F$88 )</f>
        <v>0.0004168013751</v>
      </c>
      <c r="BE573" s="51">
        <f t="shared" si="7"/>
        <v>0.03496439745</v>
      </c>
      <c r="BF573" s="51">
        <f>AK573 * ( (1-Baseline!H$88-Baseline!H$87) + (1-Baseline!B$36)*Baseline!H$88 )</f>
        <v>0.00002806482009</v>
      </c>
      <c r="BG573" s="51">
        <f>AL573 * ( (1-Baseline!H$88-Baseline!H$87) + (1-Baseline!B$36)*Baseline!H$88 )</f>
        <v>0.0002103602804</v>
      </c>
      <c r="BH573" s="51">
        <f>AM573 * ( (1-Baseline!H$88-Baseline!H$87) + (1-Baseline!B$36)*Baseline!H$88 )</f>
        <v>0.0000453256581</v>
      </c>
      <c r="BI573" s="51">
        <f>AN573 * ( (1-Baseline!H$88-Baseline!H$87) + (1-Baseline!B$36)*Baseline!H$88 )</f>
        <v>0.02745880456</v>
      </c>
      <c r="BJ573" s="51">
        <f t="shared" si="8"/>
        <v>0.02774255532</v>
      </c>
      <c r="BK573" s="61"/>
      <c r="BL573" s="51">
        <f t="shared" si="19"/>
        <v>0.9492372049</v>
      </c>
      <c r="BM573" s="51">
        <f t="shared" si="20"/>
        <v>0.01741573026</v>
      </c>
      <c r="BN573" s="51">
        <f t="shared" si="21"/>
        <v>0.0276794241</v>
      </c>
      <c r="BO573" s="51">
        <f t="shared" si="22"/>
        <v>0.005667640761</v>
      </c>
      <c r="BP573" s="51">
        <f t="shared" si="9"/>
        <v>1</v>
      </c>
      <c r="BQ573" s="51">
        <f t="shared" si="23"/>
        <v>0.05830595759</v>
      </c>
      <c r="BR573" s="51">
        <f t="shared" si="24"/>
        <v>0.9142342926</v>
      </c>
      <c r="BS573" s="51">
        <f t="shared" si="25"/>
        <v>0.01341222331</v>
      </c>
      <c r="BT573" s="51">
        <f t="shared" si="26"/>
        <v>0.0140475265</v>
      </c>
      <c r="BU573" s="51">
        <f t="shared" si="10"/>
        <v>1</v>
      </c>
      <c r="BV573" s="51">
        <f t="shared" si="27"/>
        <v>0.03604756833</v>
      </c>
      <c r="BW573" s="51">
        <f t="shared" si="28"/>
        <v>0.0052173318</v>
      </c>
      <c r="BX573" s="51">
        <f t="shared" si="29"/>
        <v>0.9468143632</v>
      </c>
      <c r="BY573" s="51">
        <f t="shared" si="30"/>
        <v>0.01192073668</v>
      </c>
      <c r="BZ573" s="51">
        <f t="shared" si="11"/>
        <v>1</v>
      </c>
      <c r="CA573" s="51">
        <f t="shared" si="31"/>
        <v>0.001011616261</v>
      </c>
      <c r="CB573" s="51">
        <f t="shared" si="32"/>
        <v>0.007582584877</v>
      </c>
      <c r="CC573" s="51">
        <f t="shared" si="33"/>
        <v>0.001633795358</v>
      </c>
      <c r="CD573" s="51">
        <f t="shared" si="34"/>
        <v>0.9897720035</v>
      </c>
      <c r="CE573" s="51">
        <f t="shared" si="12"/>
        <v>1</v>
      </c>
      <c r="CF573" s="61"/>
      <c r="CG573" s="51">
        <f t="shared" si="35"/>
        <v>0.9492372049</v>
      </c>
      <c r="CH573" s="51">
        <f t="shared" si="36"/>
        <v>0.01741573026</v>
      </c>
      <c r="CI573" s="51">
        <f t="shared" si="37"/>
        <v>0.0276794241</v>
      </c>
      <c r="CJ573" s="51">
        <f t="shared" si="38"/>
        <v>0.005667640761</v>
      </c>
      <c r="CK573" s="51">
        <f t="shared" si="13"/>
        <v>1</v>
      </c>
      <c r="CL573" s="51">
        <f t="shared" si="39"/>
        <v>0.05830595759</v>
      </c>
      <c r="CM573" s="51">
        <f t="shared" si="40"/>
        <v>0.9142342926</v>
      </c>
      <c r="CN573" s="51">
        <f t="shared" si="41"/>
        <v>0.01341222331</v>
      </c>
      <c r="CO573" s="51">
        <f t="shared" si="42"/>
        <v>0.0140475265</v>
      </c>
      <c r="CP573" s="51">
        <f t="shared" si="14"/>
        <v>1</v>
      </c>
      <c r="CQ573" s="51">
        <f t="shared" si="43"/>
        <v>0.03604756833</v>
      </c>
      <c r="CR573" s="51">
        <f t="shared" si="44"/>
        <v>0.0052173318</v>
      </c>
      <c r="CS573" s="51">
        <f t="shared" si="45"/>
        <v>0.9468143632</v>
      </c>
      <c r="CT573" s="51">
        <f t="shared" si="46"/>
        <v>0.01192073668</v>
      </c>
      <c r="CU573" s="51">
        <f t="shared" si="15"/>
        <v>1</v>
      </c>
      <c r="CV573" s="51">
        <f t="shared" si="47"/>
        <v>0.001011616261</v>
      </c>
      <c r="CW573" s="51">
        <f t="shared" si="48"/>
        <v>0.007582584877</v>
      </c>
      <c r="CX573" s="51">
        <f t="shared" si="49"/>
        <v>0.001633795358</v>
      </c>
      <c r="CY573" s="51">
        <f t="shared" si="50"/>
        <v>0.9897720035</v>
      </c>
      <c r="CZ573" s="51">
        <f t="shared" si="16"/>
        <v>1</v>
      </c>
      <c r="DA573" s="61"/>
      <c r="DB573" s="51">
        <f>(AQ573*Baseline!B$7 + AV573*Baseline!B$11 + BA573*Baseline!B$16 + BF573*Baseline!B$18)</f>
        <v>75290.14159</v>
      </c>
      <c r="DC573" s="51">
        <f>(AR573*Baseline!B$7 + AW573*Baseline!B$11 + BB573*Baseline!B$16 + BG573*Baseline!B$18)</f>
        <v>70054.17405</v>
      </c>
      <c r="DD573" s="51">
        <f>(AS573*Baseline!B$7 + AX573*Baseline!B$11 + BC573*Baseline!B$16 + BH573*Baseline!B$18)</f>
        <v>115768.3758</v>
      </c>
      <c r="DE573" s="51">
        <f>(AT573*Baseline!B$7 + AY573*Baseline!B$11 + BD573*Baseline!B$16 + BI573*Baseline!B$18)</f>
        <v>1260052.16</v>
      </c>
      <c r="DF573" s="51">
        <f t="shared" si="17"/>
        <v>1521164.851</v>
      </c>
      <c r="DG573" s="61"/>
      <c r="DH573" s="51">
        <f t="shared" si="51"/>
        <v>0.04949505738</v>
      </c>
      <c r="DI573" s="51">
        <f t="shared" si="52"/>
        <v>0.04605297973</v>
      </c>
      <c r="DJ573" s="51">
        <f t="shared" si="53"/>
        <v>0.07610508207</v>
      </c>
      <c r="DK573" s="51">
        <f t="shared" si="54"/>
        <v>0.8283468808</v>
      </c>
      <c r="DL573" s="51">
        <f t="shared" si="18"/>
        <v>1</v>
      </c>
      <c r="DM573" s="61"/>
      <c r="DN573" s="51">
        <f>DH573 / (Baseline!B$7/Baseline!B$17)</f>
        <v>5.283271831</v>
      </c>
      <c r="DO573" s="51">
        <f>DI573 / (Baseline!B$11/Baseline!B$17)</f>
        <v>1.111740973</v>
      </c>
      <c r="DP573" s="51">
        <f>DJ573 / (Baseline!B$16/Baseline!B$17)</f>
        <v>1.176053513</v>
      </c>
      <c r="DQ573" s="51">
        <f>DK573 / (Baseline!B$18/Baseline!B$17)</f>
        <v>0.936519277</v>
      </c>
      <c r="DR573" s="79"/>
      <c r="DS573" s="51">
        <f>(AU573*Baseline!B$34)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0.03404827573</v>
      </c>
      <c r="DT573" s="51">
        <f>(AZ573*Baseline!B$34) + (Baseline!D$88*(1-Baseline!D$89)*Baseline!B$35) + (Baseline!D$88*Baseline!D$89*((1-Baseline!D$90)*Baseline!B$40 + Baseline!D$90*Baseline!B$41))</f>
        <v>0.01089673489</v>
      </c>
      <c r="DU573" s="51">
        <f>(BE573*Baseline!B$34) + (Baseline!F$88*(1-Baseline!F$89)*Baseline!B$35) + (Baseline!F$88*Baseline!F$89*((1-Baseline!F$90)*Baseline!B$40 + Baseline!F$90*Baseline!B$41))</f>
        <v>0.01297529962</v>
      </c>
      <c r="DV573" s="51">
        <f>(BJ573*Baseline!B$34) + (Baseline!H$88*(1-Baseline!H$89)*Baseline!B$35) + (Baseline!H$88*Baseline!H$89*((1-Baseline!H$90)*Baseline!B$40 + Baseline!H$90*Baseline!B$41))</f>
        <v>0.009306383298</v>
      </c>
      <c r="DW573" s="51">
        <f>( DS573*Baseline!B$7 + DT573*Baseline!B$11 + DU573*Baseline!B$16 + DV573*Baseline!B$18 ) / Baseline!B$17</f>
        <v>0.00984147466</v>
      </c>
    </row>
    <row r="574">
      <c r="A574" s="4" t="s">
        <v>898</v>
      </c>
      <c r="B574" s="45">
        <f>MIN( MAX( NORMINV( MCrands!B574, (B$5+B$4)/2, (B$5-B$4)/3.29 ), 0 ), 1 )</f>
        <v>0.7232303905</v>
      </c>
      <c r="C574" s="45">
        <f>MAX( NORMINV( MCrands!C574, (C$5+C$4)/2, (C$5-C$4)/3.29 ), 0 )</f>
        <v>2.621889766</v>
      </c>
      <c r="D574" s="41"/>
      <c r="E574" s="43">
        <f>Baseline!B$33 * (C574 * Baseline!B$66*Baseline!B$66/Baseline!B$73 + Baseline!B$52*Baseline!B$52/Baseline!B$74 + Baseline!B$53*Baseline!B$53/Baseline!B$75 + Baseline!B$54*Baseline!B$54/Baseline!B$76)</f>
        <v>0.00001860428671</v>
      </c>
      <c r="F574" s="43">
        <f>Baseline!B$33 * (C574 * Baseline!B$66*Baseline!B$57/Baseline!B$73 + Baseline!B$52*Baseline!B$67/Baseline!B$74 + Baseline!B$53*Baseline!B$55/Baseline!B$75 + Baseline!B$54*Baseline!B$56/Baseline!B$76)</f>
        <v>0.0000001998053869</v>
      </c>
      <c r="G574" s="45">
        <f>Baseline!B$33 * (C574 * Baseline!B$66*Baseline!B$58/Baseline!B$73 + Baseline!B$52*Baseline!B$59/Baseline!B$74 + Baseline!B$53*Baseline!B$68/Baseline!B$75 + Baseline!B$54*Baseline!B$60/Baseline!B$76)</f>
        <v>0.0000001684509347</v>
      </c>
      <c r="H574" s="43">
        <f>Baseline!B$33 * (C574 * Baseline!B$66*Baseline!B$61/Baseline!B$73 + Baseline!B$52*Baseline!B$62/Baseline!B$74 + Baseline!B$53*Baseline!B$63/Baseline!B$75 + Baseline!B$54*Baseline!B$69/Baseline!B$76)</f>
        <v>0.000000003383157168</v>
      </c>
      <c r="I574" s="43">
        <f>Baseline!B$33 * (C574 * Baseline!B$57*Baseline!B$66/Baseline!B$73 + Baseline!B$67*Baseline!B$52/Baseline!B$74 + Baseline!B$55*Baseline!B$53/Baseline!B$75 + Baseline!B$56*Baseline!B$54/Baseline!B$76)</f>
        <v>0.0000001998053869</v>
      </c>
      <c r="J574" s="45">
        <f>Baseline!B$33 * (C574 * Baseline!B$57*Baseline!B$57/Baseline!B$73 + Baseline!B$67*Baseline!B$67/Baseline!B$74 + Baseline!B$55*Baseline!B$55/Baseline!B$75 + Baseline!B$56*Baseline!B$56/Baseline!B$76)</f>
        <v>0.00000176381379</v>
      </c>
      <c r="K574" s="43">
        <f>Baseline!B$33 * (C574 * Baseline!B$57*Baseline!B$58/Baseline!B$73 + Baseline!B$67*Baseline!B$59/Baseline!B$74 + Baseline!B$55*Baseline!B$68/Baseline!B$75 + Baseline!B$56*Baseline!B$60/Baseline!B$76)</f>
        <v>0.0000000137418857</v>
      </c>
      <c r="L574" s="45">
        <f>Baseline!B$33 * (C574 * Baseline!B$57*Baseline!B$61/Baseline!B$73 + Baseline!B$67*Baseline!B$62/Baseline!B$74 + Baseline!B$55*Baseline!B$63/Baseline!B$75 + Baseline!B$56*Baseline!B$69/Baseline!B$76)</f>
        <v>0.00000001439284845</v>
      </c>
      <c r="M574" s="43">
        <f>Baseline!B$33 * (C574 * Baseline!B$58*Baseline!B$66/Baseline!B$73 + Baseline!B$59*Baseline!B$52/Baseline!B$74 + Baseline!B$68*Baseline!B$53/Baseline!B$75 + Baseline!B$60*Baseline!B$54/Baseline!B$76)</f>
        <v>0.0000001684509347</v>
      </c>
      <c r="N574" s="45">
        <f>Baseline!B$33 * (C574 * Baseline!B$58*Baseline!B$57/Baseline!B$73 + Baseline!B$59*Baseline!B$67/Baseline!B$74 + Baseline!B$68*Baseline!B$55/Baseline!B$75 + Baseline!B$60*Baseline!B$56/Baseline!B$76)</f>
        <v>0.0000000137418857</v>
      </c>
      <c r="O574" s="45">
        <f>Baseline!B$33 * (C574 * Baseline!B$58*Baseline!B$58/Baseline!B$73 + Baseline!B$59*Baseline!B$59/Baseline!B$74 + Baseline!B$68*Baseline!B$68/Baseline!B$75 + Baseline!B$60*Baseline!B$60/Baseline!B$76)</f>
        <v>0.000001324390189</v>
      </c>
      <c r="P574" s="43">
        <f>Baseline!B$33 * (C574 * Baseline!B$58*Baseline!B$61/Baseline!B$73 + Baseline!B$59*Baseline!B$62/Baseline!B$74 + Baseline!B$68*Baseline!B$63/Baseline!B$75 + Baseline!B$60*Baseline!B$69/Baseline!B$76)</f>
        <v>0.000000001646933422</v>
      </c>
      <c r="Q574" s="43">
        <f>Baseline!B$33 * (C574 * Baseline!B$61*Baseline!B$66/Baseline!B$73 + Baseline!B$62*Baseline!B$52/Baseline!B$74 + Baseline!B$63*Baseline!B$53/Baseline!B$75 + Baseline!B$69*Baseline!B$54/Baseline!B$76)</f>
        <v>0.000000003383157168</v>
      </c>
      <c r="R574" s="43">
        <f>Baseline!B$33 * (C574 * Baseline!B$61*Baseline!B$57/Baseline!B$73 + Baseline!B$62*Baseline!B$67/Baseline!B$74 + Baseline!B$63*Baseline!B$55/Baseline!B$75 + Baseline!B$69*Baseline!B$56/Baseline!B$76)</f>
        <v>0.00000001439284845</v>
      </c>
      <c r="S574" s="43">
        <f>Baseline!B$33 * (C574 * Baseline!B$61*Baseline!B$58/Baseline!B$73 + Baseline!B$62*Baseline!B$59/Baseline!B$74 + Baseline!B$63*Baseline!B$68/Baseline!B$75 + Baseline!B$69*Baseline!B$60/Baseline!B$76)</f>
        <v>0.000000001646933422</v>
      </c>
      <c r="T574" s="43">
        <f>Baseline!B$33 * (C574 * Baseline!B$61*Baseline!B$61/Baseline!B$73 + Baseline!B$62*Baseline!B$62/Baseline!B$74 + Baseline!B$63*Baseline!B$63/Baseline!B$75 + Baseline!B$69*Baseline!B$69/Baseline!B$76)</f>
        <v>0.00000009854654425</v>
      </c>
      <c r="U574" s="41"/>
      <c r="V574" s="43">
        <f>E574 * ( Baseline!B$87 * Baseline!B$7 )</f>
        <v>0.1930938918</v>
      </c>
      <c r="W574" s="43">
        <f>F574 * ( Baseline!D$87 * Baseline!B$11 )</f>
        <v>0.003685729187</v>
      </c>
      <c r="X574" s="43">
        <f>G574 * ( Baseline!F$87 * Baseline!B$16 )</f>
        <v>0.005851104459</v>
      </c>
      <c r="Y574" s="43">
        <f>H574 * ( Baseline!H$87 * Baseline!B$18 )</f>
        <v>0.00118976661</v>
      </c>
      <c r="Z574" s="51">
        <f t="shared" si="1"/>
        <v>0.203820492</v>
      </c>
      <c r="AA574" s="43">
        <f>I574 * ( Baseline!B$87 * Baseline!B$7 )</f>
        <v>0.00207378011</v>
      </c>
      <c r="AB574" s="45">
        <f>J574 * ( Baseline!D$87 * Baseline!B$11 )</f>
        <v>0.03253635985</v>
      </c>
      <c r="AC574" s="45">
        <f>K574 * ( Baseline!F$87 * Baseline!B$16 )</f>
        <v>0.000477321238</v>
      </c>
      <c r="AD574" s="45">
        <f>L574 * ( Baseline!F$87 * Baseline!B$16 )</f>
        <v>0.0004999322793</v>
      </c>
      <c r="AE574" s="51">
        <f t="shared" si="2"/>
        <v>0.03558739348</v>
      </c>
      <c r="AF574" s="51">
        <f>M574 * ( Baseline!B$87 * Baseline!B$7 )</f>
        <v>0.001748352251</v>
      </c>
      <c r="AG574" s="51">
        <f>N574 * ( Baseline!D$87 * Baseline!B$11 )</f>
        <v>0.0002534910095</v>
      </c>
      <c r="AH574" s="51">
        <f>O574 * ( Baseline!F$87 * Baseline!B$16 )</f>
        <v>0.04600238849</v>
      </c>
      <c r="AI574" s="51">
        <f>P574 * ( Baseline!H$87 * Baseline!B$18 )</f>
        <v>0.0005791827863</v>
      </c>
      <c r="AJ574" s="51">
        <f t="shared" si="3"/>
        <v>0.04858341453</v>
      </c>
      <c r="AK574" s="51">
        <f>Q574 * ( Baseline!B$87 * Baseline!B$7 )</f>
        <v>0.00003511378824</v>
      </c>
      <c r="AL574" s="51">
        <f>R574 * ( Baseline!D$87 * Baseline!B$11 )</f>
        <v>0.0002654990561</v>
      </c>
      <c r="AM574" s="51">
        <f>S574 * ( Baseline!F$87 * Baseline!B$16 )</f>
        <v>0.00005720585349</v>
      </c>
      <c r="AN574" s="51">
        <f>T574 * ( Baseline!H$87 * Baseline!B$18 )</f>
        <v>0.03465620487</v>
      </c>
      <c r="AO574" s="51">
        <f t="shared" si="4"/>
        <v>0.03501402356</v>
      </c>
      <c r="AP574" s="61"/>
      <c r="AQ574" s="51">
        <f>V574 * ( (1-Baseline!B$88-Baseline!B$87) + (1-B574)*Baseline!B$88 )</f>
        <v>0.06467196251</v>
      </c>
      <c r="AR574" s="51">
        <f>W574 * ( (1-Baseline!B$88-Baseline!B$87) + (1-B574)*Baseline!B$88 )</f>
        <v>0.001234442673</v>
      </c>
      <c r="AS574" s="51">
        <f>X574 * ( (1-Baseline!B$88-Baseline!B$87) + (1-B574)*Baseline!B$88 )</f>
        <v>0.001959680882</v>
      </c>
      <c r="AT574" s="51">
        <f>Y574 * ( (1-Baseline!B$88-Baseline!B$87) + (1-B574)*Baseline!B$88 )</f>
        <v>0.0003984825253</v>
      </c>
      <c r="AU574" s="51">
        <f t="shared" si="5"/>
        <v>0.06826456859</v>
      </c>
      <c r="AV574" s="51">
        <f>AA574 * ( (1-Baseline!D$88-Baseline!D$87) + (1-B574)*Baseline!D$88 )</f>
        <v>0.001384022565</v>
      </c>
      <c r="AW574" s="51">
        <f>AB574 * ( (1-Baseline!D$88-Baseline!D$87) + (1-B574)*Baseline!D$88 )</f>
        <v>0.02171447976</v>
      </c>
      <c r="AX574" s="51">
        <f>AC574 * ( (1-Baseline!D$88-Baseline!D$87) + (1-B574)*Baseline!D$88 )</f>
        <v>0.0003185599867</v>
      </c>
      <c r="AY574" s="51">
        <f>AD574 * ( (1-Baseline!D$88-Baseline!D$87) + (1-B574)*Baseline!D$88 )</f>
        <v>0.0003336503963</v>
      </c>
      <c r="AZ574" s="51">
        <f t="shared" si="6"/>
        <v>0.02375071271</v>
      </c>
      <c r="BA574" s="51">
        <f>AF574 * ( (1-Baseline!F$88-Baseline!F$87) + (1-Baseline!B$36)*Baseline!F$88 )</f>
        <v>0.001258170227</v>
      </c>
      <c r="BB574" s="51">
        <f>AG574 * ( (1-Baseline!F$88-Baseline!F$87) + (1-Baseline!B$36)*Baseline!F$88 )</f>
        <v>0.0001824202421</v>
      </c>
      <c r="BC574" s="51">
        <f>AH574 * ( (1-Baseline!F$88-Baseline!F$87) + (1-Baseline!B$36)*Baseline!F$88 )</f>
        <v>0.03310479083</v>
      </c>
      <c r="BD574" s="51">
        <f>AI574 * ( (1-Baseline!F$88-Baseline!F$87) + (1-Baseline!B$36)*Baseline!F$88 )</f>
        <v>0.0004167984669</v>
      </c>
      <c r="BE574" s="51">
        <f t="shared" si="7"/>
        <v>0.03496217977</v>
      </c>
      <c r="BF574" s="51">
        <f>AK574 * ( (1-Baseline!H$88-Baseline!H$87) + (1-Baseline!B$36)*Baseline!H$88 )</f>
        <v>0.0000278213567</v>
      </c>
      <c r="BG574" s="51">
        <f>AL574 * ( (1-Baseline!H$88-Baseline!H$87) + (1-Baseline!B$36)*Baseline!H$88 )</f>
        <v>0.0002103602121</v>
      </c>
      <c r="BH574" s="51">
        <f>AM574 * ( (1-Baseline!H$88-Baseline!H$87) + (1-Baseline!B$36)*Baseline!H$88 )</f>
        <v>0.00004532534184</v>
      </c>
      <c r="BI574" s="51">
        <f>AN574 * ( (1-Baseline!H$88-Baseline!H$87) + (1-Baseline!B$36)*Baseline!H$88 )</f>
        <v>0.02745880424</v>
      </c>
      <c r="BJ574" s="51">
        <f t="shared" si="8"/>
        <v>0.02774231115</v>
      </c>
      <c r="BK574" s="61"/>
      <c r="BL574" s="51">
        <f t="shared" si="19"/>
        <v>0.9473723169</v>
      </c>
      <c r="BM574" s="51">
        <f t="shared" si="20"/>
        <v>0.0180832121</v>
      </c>
      <c r="BN574" s="51">
        <f t="shared" si="21"/>
        <v>0.0287071452</v>
      </c>
      <c r="BO574" s="51">
        <f t="shared" si="22"/>
        <v>0.005837325768</v>
      </c>
      <c r="BP574" s="51">
        <f t="shared" si="9"/>
        <v>1</v>
      </c>
      <c r="BQ574" s="51">
        <f t="shared" si="23"/>
        <v>0.05827288563</v>
      </c>
      <c r="BR574" s="51">
        <f t="shared" si="24"/>
        <v>0.9142664486</v>
      </c>
      <c r="BS574" s="51">
        <f t="shared" si="25"/>
        <v>0.01341264957</v>
      </c>
      <c r="BT574" s="51">
        <f t="shared" si="26"/>
        <v>0.01404801618</v>
      </c>
      <c r="BU574" s="51">
        <f t="shared" si="10"/>
        <v>1</v>
      </c>
      <c r="BV574" s="51">
        <f t="shared" si="27"/>
        <v>0.03598660711</v>
      </c>
      <c r="BW574" s="51">
        <f t="shared" si="28"/>
        <v>0.005217644991</v>
      </c>
      <c r="BX574" s="51">
        <f t="shared" si="29"/>
        <v>0.9468743383</v>
      </c>
      <c r="BY574" s="51">
        <f t="shared" si="30"/>
        <v>0.01192140964</v>
      </c>
      <c r="BZ574" s="51">
        <f t="shared" si="11"/>
        <v>1</v>
      </c>
      <c r="CA574" s="51">
        <f t="shared" si="31"/>
        <v>0.001002849278</v>
      </c>
      <c r="CB574" s="51">
        <f t="shared" si="32"/>
        <v>0.007582649151</v>
      </c>
      <c r="CC574" s="51">
        <f t="shared" si="33"/>
        <v>0.001633798338</v>
      </c>
      <c r="CD574" s="51">
        <f t="shared" si="34"/>
        <v>0.9897807032</v>
      </c>
      <c r="CE574" s="51">
        <f t="shared" si="12"/>
        <v>1</v>
      </c>
      <c r="CF574" s="61"/>
      <c r="CG574" s="51">
        <f t="shared" si="35"/>
        <v>0.9473723169</v>
      </c>
      <c r="CH574" s="51">
        <f t="shared" si="36"/>
        <v>0.0180832121</v>
      </c>
      <c r="CI574" s="51">
        <f t="shared" si="37"/>
        <v>0.0287071452</v>
      </c>
      <c r="CJ574" s="51">
        <f t="shared" si="38"/>
        <v>0.005837325768</v>
      </c>
      <c r="CK574" s="51">
        <f t="shared" si="13"/>
        <v>1</v>
      </c>
      <c r="CL574" s="51">
        <f t="shared" si="39"/>
        <v>0.05827288563</v>
      </c>
      <c r="CM574" s="51">
        <f t="shared" si="40"/>
        <v>0.9142664486</v>
      </c>
      <c r="CN574" s="51">
        <f t="shared" si="41"/>
        <v>0.01341264957</v>
      </c>
      <c r="CO574" s="51">
        <f t="shared" si="42"/>
        <v>0.01404801618</v>
      </c>
      <c r="CP574" s="51">
        <f t="shared" si="14"/>
        <v>1</v>
      </c>
      <c r="CQ574" s="51">
        <f t="shared" si="43"/>
        <v>0.03598660711</v>
      </c>
      <c r="CR574" s="51">
        <f t="shared" si="44"/>
        <v>0.005217644991</v>
      </c>
      <c r="CS574" s="51">
        <f t="shared" si="45"/>
        <v>0.9468743383</v>
      </c>
      <c r="CT574" s="51">
        <f t="shared" si="46"/>
        <v>0.01192140964</v>
      </c>
      <c r="CU574" s="51">
        <f t="shared" si="15"/>
        <v>1</v>
      </c>
      <c r="CV574" s="51">
        <f t="shared" si="47"/>
        <v>0.001002849278</v>
      </c>
      <c r="CW574" s="51">
        <f t="shared" si="48"/>
        <v>0.007582649151</v>
      </c>
      <c r="CX574" s="51">
        <f t="shared" si="49"/>
        <v>0.001633798338</v>
      </c>
      <c r="CY574" s="51">
        <f t="shared" si="50"/>
        <v>0.9897807032</v>
      </c>
      <c r="CZ574" s="51">
        <f t="shared" si="16"/>
        <v>1</v>
      </c>
      <c r="DA574" s="61"/>
      <c r="DB574" s="51">
        <f>(AQ574*Baseline!B$7 + AV574*Baseline!B$11 + BA574*Baseline!B$16 + BF574*Baseline!B$18)</f>
        <v>39823.08489</v>
      </c>
      <c r="DC574" s="51">
        <f>(AR574*Baseline!B$7 + AW574*Baseline!B$11 + BB574*Baseline!B$16 + BG574*Baseline!B$18)</f>
        <v>57410.28736</v>
      </c>
      <c r="DD574" s="51">
        <f>(AS574*Baseline!B$7 + AX574*Baseline!B$11 + BC574*Baseline!B$16 + BH574*Baseline!B$18)</f>
        <v>114616.4379</v>
      </c>
      <c r="DE574" s="51">
        <f>(AT574*Baseline!B$7 + AY574*Baseline!B$11 + BD574*Baseline!B$16 + BI574*Baseline!B$18)</f>
        <v>1259666.202</v>
      </c>
      <c r="DF574" s="51">
        <f t="shared" si="17"/>
        <v>1471516.012</v>
      </c>
      <c r="DG574" s="61"/>
      <c r="DH574" s="51">
        <f t="shared" si="51"/>
        <v>0.02706262423</v>
      </c>
      <c r="DI574" s="51">
        <f t="shared" si="52"/>
        <v>0.03901438169</v>
      </c>
      <c r="DJ574" s="51">
        <f t="shared" si="53"/>
        <v>0.07789003787</v>
      </c>
      <c r="DK574" s="51">
        <f t="shared" si="54"/>
        <v>0.8560329562</v>
      </c>
      <c r="DL574" s="51">
        <f t="shared" si="18"/>
        <v>1</v>
      </c>
      <c r="DM574" s="61"/>
      <c r="DN574" s="51">
        <f>DH574 / (Baseline!B$7/Baseline!B$17)</f>
        <v>2.888757137</v>
      </c>
      <c r="DO574" s="51">
        <f>DI574 / (Baseline!B$11/Baseline!B$17)</f>
        <v>0.9418258473</v>
      </c>
      <c r="DP574" s="51">
        <f>DJ574 / (Baseline!B$16/Baseline!B$17)</f>
        <v>1.203636474</v>
      </c>
      <c r="DQ574" s="51">
        <f>DK574 / (Baseline!B$18/Baseline!B$17)</f>
        <v>0.9678208294</v>
      </c>
      <c r="DR574" s="79"/>
      <c r="DS574" s="51">
        <f>(AU574*Baseline!B$34)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0.02276921654</v>
      </c>
      <c r="DT574" s="51">
        <f>(AZ574*Baseline!B$34) + (Baseline!D$88*(1-Baseline!D$89)*Baseline!B$35) + (Baseline!D$88*Baseline!D$89*((1-Baseline!D$90)*Baseline!B$40 + Baseline!D$90*Baseline!B$41))</f>
        <v>0.009976174906</v>
      </c>
      <c r="DU574" s="51">
        <f>(BE574*Baseline!B$34) + (Baseline!F$88*(1-Baseline!F$89)*Baseline!B$35) + (Baseline!F$88*Baseline!F$89*((1-Baseline!F$90)*Baseline!B$40 + Baseline!F$90*Baseline!B$41))</f>
        <v>0.01297496696</v>
      </c>
      <c r="DV574" s="51">
        <f>(BJ574*Baseline!B$34) + (Baseline!H$88*(1-Baseline!H$89)*Baseline!B$35) + (Baseline!H$88*Baseline!H$89*((1-Baseline!H$90)*Baseline!B$40 + Baseline!H$90*Baseline!B$41))</f>
        <v>0.009306346673</v>
      </c>
      <c r="DW574" s="51">
        <f>( DS574*Baseline!B$7 + DT574*Baseline!B$11 + DU574*Baseline!B$16 + DV574*Baseline!B$18 ) / Baseline!B$17</f>
        <v>0.009697622133</v>
      </c>
    </row>
    <row r="575">
      <c r="A575" s="4" t="s">
        <v>899</v>
      </c>
      <c r="B575" s="45">
        <f>MIN( MAX( NORMINV( MCrands!B575, (B$5+B$4)/2, (B$5-B$4)/3.29 ), 0 ), 1 )</f>
        <v>0.4557672172</v>
      </c>
      <c r="C575" s="45">
        <f>MAX( NORMINV( MCrands!C575, (C$5+C$4)/2, (C$5-C$4)/3.29 ), 0 )</f>
        <v>3.067356236</v>
      </c>
      <c r="D575" s="41"/>
      <c r="E575" s="43">
        <f>Baseline!B$33 * (C575 * Baseline!B$66*Baseline!B$66/Baseline!B$73 + Baseline!B$52*Baseline!B$52/Baseline!B$74 + Baseline!B$53*Baseline!B$53/Baseline!B$75 + Baseline!B$54*Baseline!B$54/Baseline!B$76)</f>
        <v>0.00002175820001</v>
      </c>
      <c r="F575" s="43">
        <f>Baseline!B$33 * (C575 * Baseline!B$66*Baseline!B$57/Baseline!B$73 + Baseline!B$52*Baseline!B$67/Baseline!B$74 + Baseline!B$53*Baseline!B$55/Baseline!B$75 + Baseline!B$54*Baseline!B$56/Baseline!B$76)</f>
        <v>0.0000002003033732</v>
      </c>
      <c r="G575" s="45">
        <f>Baseline!B$33 * (C575 * Baseline!B$66*Baseline!B$58/Baseline!B$73 + Baseline!B$52*Baseline!B$59/Baseline!B$74 + Baseline!B$53*Baseline!B$68/Baseline!B$75 + Baseline!B$54*Baseline!B$60/Baseline!B$76)</f>
        <v>0.000000169675151</v>
      </c>
      <c r="H575" s="43">
        <f>Baseline!B$33 * (C575 * Baseline!B$66*Baseline!B$61/Baseline!B$73 + Baseline!B$52*Baseline!B$62/Baseline!B$74 + Baseline!B$53*Baseline!B$63/Baseline!B$75 + Baseline!B$54*Baseline!B$69/Baseline!B$76)</f>
        <v>0.000000003505578802</v>
      </c>
      <c r="I575" s="43">
        <f>Baseline!B$33 * (C575 * Baseline!B$57*Baseline!B$66/Baseline!B$73 + Baseline!B$67*Baseline!B$52/Baseline!B$74 + Baseline!B$55*Baseline!B$53/Baseline!B$75 + Baseline!B$56*Baseline!B$54/Baseline!B$76)</f>
        <v>0.0000002003033732</v>
      </c>
      <c r="J575" s="45">
        <f>Baseline!B$33 * (C575 * Baseline!B$57*Baseline!B$57/Baseline!B$73 + Baseline!B$67*Baseline!B$67/Baseline!B$74 + Baseline!B$55*Baseline!B$55/Baseline!B$75 + Baseline!B$56*Baseline!B$56/Baseline!B$76)</f>
        <v>0.000001763813869</v>
      </c>
      <c r="K575" s="43">
        <f>Baseline!B$33 * (C575 * Baseline!B$57*Baseline!B$58/Baseline!B$73 + Baseline!B$67*Baseline!B$59/Baseline!B$74 + Baseline!B$55*Baseline!B$68/Baseline!B$75 + Baseline!B$56*Baseline!B$60/Baseline!B$76)</f>
        <v>0.000000013742079</v>
      </c>
      <c r="L575" s="45">
        <f>Baseline!B$33 * (C575 * Baseline!B$57*Baseline!B$61/Baseline!B$73 + Baseline!B$67*Baseline!B$62/Baseline!B$74 + Baseline!B$55*Baseline!B$63/Baseline!B$75 + Baseline!B$56*Baseline!B$69/Baseline!B$76)</f>
        <v>0.00000001439286778</v>
      </c>
      <c r="M575" s="43">
        <f>Baseline!B$33 * (C575 * Baseline!B$58*Baseline!B$66/Baseline!B$73 + Baseline!B$59*Baseline!B$52/Baseline!B$74 + Baseline!B$68*Baseline!B$53/Baseline!B$75 + Baseline!B$60*Baseline!B$54/Baseline!B$76)</f>
        <v>0.000000169675151</v>
      </c>
      <c r="N575" s="45">
        <f>Baseline!B$33 * (C575 * Baseline!B$58*Baseline!B$57/Baseline!B$73 + Baseline!B$59*Baseline!B$67/Baseline!B$74 + Baseline!B$68*Baseline!B$55/Baseline!B$75 + Baseline!B$60*Baseline!B$56/Baseline!B$76)</f>
        <v>0.000000013742079</v>
      </c>
      <c r="O575" s="45">
        <f>Baseline!B$33 * (C575 * Baseline!B$58*Baseline!B$58/Baseline!B$73 + Baseline!B$59*Baseline!B$59/Baseline!B$74 + Baseline!B$68*Baseline!B$68/Baseline!B$75 + Baseline!B$60*Baseline!B$60/Baseline!B$76)</f>
        <v>0.000001324390664</v>
      </c>
      <c r="P575" s="43">
        <f>Baseline!B$33 * (C575 * Baseline!B$58*Baseline!B$61/Baseline!B$73 + Baseline!B$59*Baseline!B$62/Baseline!B$74 + Baseline!B$68*Baseline!B$63/Baseline!B$75 + Baseline!B$60*Baseline!B$69/Baseline!B$76)</f>
        <v>0.000000001646980941</v>
      </c>
      <c r="Q575" s="43">
        <f>Baseline!B$33 * (C575 * Baseline!B$61*Baseline!B$66/Baseline!B$73 + Baseline!B$62*Baseline!B$52/Baseline!B$74 + Baseline!B$63*Baseline!B$53/Baseline!B$75 + Baseline!B$69*Baseline!B$54/Baseline!B$76)</f>
        <v>0.000000003505578802</v>
      </c>
      <c r="R575" s="43">
        <f>Baseline!B$33 * (C575 * Baseline!B$61*Baseline!B$57/Baseline!B$73 + Baseline!B$62*Baseline!B$67/Baseline!B$74 + Baseline!B$63*Baseline!B$55/Baseline!B$75 + Baseline!B$69*Baseline!B$56/Baseline!B$76)</f>
        <v>0.00000001439286778</v>
      </c>
      <c r="S575" s="43">
        <f>Baseline!B$33 * (C575 * Baseline!B$61*Baseline!B$58/Baseline!B$73 + Baseline!B$62*Baseline!B$59/Baseline!B$74 + Baseline!B$63*Baseline!B$68/Baseline!B$75 + Baseline!B$69*Baseline!B$60/Baseline!B$76)</f>
        <v>0.000000001646980941</v>
      </c>
      <c r="T575" s="43">
        <f>Baseline!B$33 * (C575 * Baseline!B$61*Baseline!B$61/Baseline!B$73 + Baseline!B$62*Baseline!B$62/Baseline!B$74 + Baseline!B$63*Baseline!B$63/Baseline!B$75 + Baseline!B$69*Baseline!B$69/Baseline!B$76)</f>
        <v>0.00000009854654901</v>
      </c>
      <c r="U575" s="41"/>
      <c r="V575" s="43">
        <f>E575 * ( Baseline!B$87 * Baseline!B$7 )</f>
        <v>0.2258283579</v>
      </c>
      <c r="W575" s="43">
        <f>F575 * ( Baseline!D$87 * Baseline!B$11 )</f>
        <v>0.00369491534</v>
      </c>
      <c r="X575" s="43">
        <f>G575 * ( Baseline!F$87 * Baseline!B$16 )</f>
        <v>0.005893627332</v>
      </c>
      <c r="Y575" s="43">
        <f>H575 * ( Baseline!H$87 * Baseline!B$18 )</f>
        <v>0.001232819051</v>
      </c>
      <c r="Z575" s="51">
        <f t="shared" si="1"/>
        <v>0.2366497197</v>
      </c>
      <c r="AA575" s="43">
        <f>I575 * ( Baseline!B$87 * Baseline!B$7 )</f>
        <v>0.00207894871</v>
      </c>
      <c r="AB575" s="45">
        <f>J575 * ( Baseline!D$87 * Baseline!B$11 )</f>
        <v>0.0325363613</v>
      </c>
      <c r="AC575" s="45">
        <f>K575 * ( Baseline!F$87 * Baseline!B$16 )</f>
        <v>0.0004773279522</v>
      </c>
      <c r="AD575" s="45">
        <f>L575 * ( Baseline!F$87 * Baseline!B$16 )</f>
        <v>0.0004999329507</v>
      </c>
      <c r="AE575" s="51">
        <f t="shared" si="2"/>
        <v>0.03559257092</v>
      </c>
      <c r="AF575" s="51">
        <f>M575 * ( Baseline!B$87 * Baseline!B$7 )</f>
        <v>0.001761058392</v>
      </c>
      <c r="AG575" s="51">
        <f>N575 * ( Baseline!D$87 * Baseline!B$11 )</f>
        <v>0.0002534945751</v>
      </c>
      <c r="AH575" s="51">
        <f>O575 * ( Baseline!F$87 * Baseline!B$16 )</f>
        <v>0.04600240499</v>
      </c>
      <c r="AI575" s="51">
        <f>P575 * ( Baseline!H$87 * Baseline!B$18 )</f>
        <v>0.0005791994974</v>
      </c>
      <c r="AJ575" s="51">
        <f t="shared" si="3"/>
        <v>0.04859615746</v>
      </c>
      <c r="AK575" s="51">
        <f>Q575 * ( Baseline!B$87 * Baseline!B$7 )</f>
        <v>0.00003638440239</v>
      </c>
      <c r="AL575" s="51">
        <f>R575 * ( Baseline!D$87 * Baseline!B$11 )</f>
        <v>0.0002654994126</v>
      </c>
      <c r="AM575" s="51">
        <f>S575 * ( Baseline!F$87 * Baseline!B$16 )</f>
        <v>0.00005720750405</v>
      </c>
      <c r="AN575" s="51">
        <f>T575 * ( Baseline!H$87 * Baseline!B$18 )</f>
        <v>0.03465620654</v>
      </c>
      <c r="AO575" s="51">
        <f t="shared" si="4"/>
        <v>0.03501529786</v>
      </c>
      <c r="AP575" s="61"/>
      <c r="AQ575" s="51">
        <f>V575 * ( (1-Baseline!B$88-Baseline!B$87) + (1-B575)*Baseline!B$88 )</f>
        <v>0.1293922367</v>
      </c>
      <c r="AR575" s="51">
        <f>W575 * ( (1-Baseline!B$88-Baseline!B$87) + (1-B575)*Baseline!B$88 )</f>
        <v>0.00211706521</v>
      </c>
      <c r="AS575" s="51">
        <f>X575 * ( (1-Baseline!B$88-Baseline!B$87) + (1-B575)*Baseline!B$88 )</f>
        <v>0.003376855013</v>
      </c>
      <c r="AT575" s="51">
        <f>Y575 * ( (1-Baseline!B$88-Baseline!B$87) + (1-B575)*Baseline!B$88 )</f>
        <v>0.000706364851</v>
      </c>
      <c r="AU575" s="51">
        <f t="shared" si="5"/>
        <v>0.1355925217</v>
      </c>
      <c r="AV575" s="51">
        <f>AA575 * ( (1-Baseline!D$88-Baseline!D$87) + (1-B575)*Baseline!D$88 )</f>
        <v>0.001636578958</v>
      </c>
      <c r="AW575" s="51">
        <f>AB575 * ( (1-Baseline!D$88-Baseline!D$87) + (1-B575)*Baseline!D$88 )</f>
        <v>0.02561310147</v>
      </c>
      <c r="AX575" s="51">
        <f>AC575 * ( (1-Baseline!D$88-Baseline!D$87) + (1-B575)*Baseline!D$88 )</f>
        <v>0.0003757595743</v>
      </c>
      <c r="AY575" s="51">
        <f>AD575 * ( (1-Baseline!D$88-Baseline!D$87) + (1-B575)*Baseline!D$88 )</f>
        <v>0.0003935545611</v>
      </c>
      <c r="AZ575" s="51">
        <f t="shared" si="6"/>
        <v>0.02801899456</v>
      </c>
      <c r="BA575" s="51">
        <f>AF575 * ( (1-Baseline!F$88-Baseline!F$87) + (1-Baseline!B$36)*Baseline!F$88 )</f>
        <v>0.001267313973</v>
      </c>
      <c r="BB575" s="51">
        <f>AG575 * ( (1-Baseline!F$88-Baseline!F$87) + (1-Baseline!B$36)*Baseline!F$88 )</f>
        <v>0.0001824228081</v>
      </c>
      <c r="BC575" s="51">
        <f>AH575 * ( (1-Baseline!F$88-Baseline!F$87) + (1-Baseline!B$36)*Baseline!F$88 )</f>
        <v>0.03310480271</v>
      </c>
      <c r="BD575" s="51">
        <f>AI575 * ( (1-Baseline!F$88-Baseline!F$87) + (1-Baseline!B$36)*Baseline!F$88 )</f>
        <v>0.0004168104927</v>
      </c>
      <c r="BE575" s="51">
        <f t="shared" si="7"/>
        <v>0.03497134998</v>
      </c>
      <c r="BF575" s="51">
        <f>AK575 * ( (1-Baseline!H$88-Baseline!H$87) + (1-Baseline!B$36)*Baseline!H$88 )</f>
        <v>0.0000288280897</v>
      </c>
      <c r="BG575" s="51">
        <f>AL575 * ( (1-Baseline!H$88-Baseline!H$87) + (1-Baseline!B$36)*Baseline!H$88 )</f>
        <v>0.0002103604946</v>
      </c>
      <c r="BH575" s="51">
        <f>AM575 * ( (1-Baseline!H$88-Baseline!H$87) + (1-Baseline!B$36)*Baseline!H$88 )</f>
        <v>0.00004532664961</v>
      </c>
      <c r="BI575" s="51">
        <f>AN575 * ( (1-Baseline!H$88-Baseline!H$87) + (1-Baseline!B$36)*Baseline!H$88 )</f>
        <v>0.02745880556</v>
      </c>
      <c r="BJ575" s="51">
        <f t="shared" si="8"/>
        <v>0.0277433208</v>
      </c>
      <c r="BK575" s="61"/>
      <c r="BL575" s="51">
        <f t="shared" si="19"/>
        <v>0.954272662</v>
      </c>
      <c r="BM575" s="51">
        <f t="shared" si="20"/>
        <v>0.01561343637</v>
      </c>
      <c r="BN575" s="51">
        <f t="shared" si="21"/>
        <v>0.02490443403</v>
      </c>
      <c r="BO575" s="51">
        <f t="shared" si="22"/>
        <v>0.005209467616</v>
      </c>
      <c r="BP575" s="51">
        <f t="shared" si="9"/>
        <v>1</v>
      </c>
      <c r="BQ575" s="51">
        <f t="shared" si="23"/>
        <v>0.05840962472</v>
      </c>
      <c r="BR575" s="51">
        <f t="shared" si="24"/>
        <v>0.9141334966</v>
      </c>
      <c r="BS575" s="51">
        <f t="shared" si="25"/>
        <v>0.01341088716</v>
      </c>
      <c r="BT575" s="51">
        <f t="shared" si="26"/>
        <v>0.01404599156</v>
      </c>
      <c r="BU575" s="51">
        <f t="shared" si="10"/>
        <v>1</v>
      </c>
      <c r="BV575" s="51">
        <f t="shared" si="27"/>
        <v>0.03623863459</v>
      </c>
      <c r="BW575" s="51">
        <f t="shared" si="28"/>
        <v>0.005216350189</v>
      </c>
      <c r="BX575" s="51">
        <f t="shared" si="29"/>
        <v>0.9466263877</v>
      </c>
      <c r="BY575" s="51">
        <f t="shared" si="30"/>
        <v>0.01191862747</v>
      </c>
      <c r="BZ575" s="51">
        <f t="shared" si="11"/>
        <v>1</v>
      </c>
      <c r="CA575" s="51">
        <f t="shared" si="31"/>
        <v>0.001039100182</v>
      </c>
      <c r="CB575" s="51">
        <f t="shared" si="32"/>
        <v>0.007582383383</v>
      </c>
      <c r="CC575" s="51">
        <f t="shared" si="33"/>
        <v>0.001633786018</v>
      </c>
      <c r="CD575" s="51">
        <f t="shared" si="34"/>
        <v>0.9897447304</v>
      </c>
      <c r="CE575" s="51">
        <f t="shared" si="12"/>
        <v>1</v>
      </c>
      <c r="CF575" s="61"/>
      <c r="CG575" s="51">
        <f t="shared" si="35"/>
        <v>0.954272662</v>
      </c>
      <c r="CH575" s="51">
        <f t="shared" si="36"/>
        <v>0.01561343637</v>
      </c>
      <c r="CI575" s="51">
        <f t="shared" si="37"/>
        <v>0.02490443403</v>
      </c>
      <c r="CJ575" s="51">
        <f t="shared" si="38"/>
        <v>0.005209467616</v>
      </c>
      <c r="CK575" s="51">
        <f t="shared" si="13"/>
        <v>1</v>
      </c>
      <c r="CL575" s="51">
        <f t="shared" si="39"/>
        <v>0.05840962472</v>
      </c>
      <c r="CM575" s="51">
        <f t="shared" si="40"/>
        <v>0.9141334966</v>
      </c>
      <c r="CN575" s="51">
        <f t="shared" si="41"/>
        <v>0.01341088716</v>
      </c>
      <c r="CO575" s="51">
        <f t="shared" si="42"/>
        <v>0.01404599156</v>
      </c>
      <c r="CP575" s="51">
        <f t="shared" si="14"/>
        <v>1</v>
      </c>
      <c r="CQ575" s="51">
        <f t="shared" si="43"/>
        <v>0.03623863459</v>
      </c>
      <c r="CR575" s="51">
        <f t="shared" si="44"/>
        <v>0.005216350189</v>
      </c>
      <c r="CS575" s="51">
        <f t="shared" si="45"/>
        <v>0.9466263877</v>
      </c>
      <c r="CT575" s="51">
        <f t="shared" si="46"/>
        <v>0.01191862747</v>
      </c>
      <c r="CU575" s="51">
        <f t="shared" si="15"/>
        <v>1</v>
      </c>
      <c r="CV575" s="51">
        <f t="shared" si="47"/>
        <v>0.001039100182</v>
      </c>
      <c r="CW575" s="51">
        <f t="shared" si="48"/>
        <v>0.007582383383</v>
      </c>
      <c r="CX575" s="51">
        <f t="shared" si="49"/>
        <v>0.001633786018</v>
      </c>
      <c r="CY575" s="51">
        <f t="shared" si="50"/>
        <v>0.9897447304</v>
      </c>
      <c r="CZ575" s="51">
        <f t="shared" si="16"/>
        <v>1</v>
      </c>
      <c r="DA575" s="61"/>
      <c r="DB575" s="51">
        <f>(AQ575*Baseline!B$7 + AV575*Baseline!B$11 + BA575*Baseline!B$16 + BF575*Baseline!B$18)</f>
        <v>71830.77108</v>
      </c>
      <c r="DC575" s="51">
        <f>(AR575*Baseline!B$7 + AW575*Baseline!B$11 + BB575*Baseline!B$16 + BG575*Baseline!B$18)</f>
        <v>66199.18561</v>
      </c>
      <c r="DD575" s="51">
        <f>(AS575*Baseline!B$7 + AX575*Baseline!B$11 + BC575*Baseline!B$16 + BH575*Baseline!B$18)</f>
        <v>115426.5346</v>
      </c>
      <c r="DE575" s="51">
        <f>(AT575*Baseline!B$7 + AY575*Baseline!B$11 + BD575*Baseline!B$16 + BI575*Baseline!B$18)</f>
        <v>1259944.093</v>
      </c>
      <c r="DF575" s="51">
        <f t="shared" si="17"/>
        <v>1513400.585</v>
      </c>
      <c r="DG575" s="61"/>
      <c r="DH575" s="51">
        <f t="shared" si="51"/>
        <v>0.04746315801</v>
      </c>
      <c r="DI575" s="51">
        <f t="shared" si="52"/>
        <v>0.04374201138</v>
      </c>
      <c r="DJ575" s="51">
        <f t="shared" si="53"/>
        <v>0.07626965114</v>
      </c>
      <c r="DK575" s="51">
        <f t="shared" si="54"/>
        <v>0.8325251795</v>
      </c>
      <c r="DL575" s="51">
        <f t="shared" si="18"/>
        <v>1</v>
      </c>
      <c r="DM575" s="61"/>
      <c r="DN575" s="51">
        <f>DH575 / (Baseline!B$7/Baseline!B$17)</f>
        <v>5.066379937</v>
      </c>
      <c r="DO575" s="51">
        <f>DI575 / (Baseline!B$11/Baseline!B$17)</f>
        <v>1.055953091</v>
      </c>
      <c r="DP575" s="51">
        <f>DJ575 / (Baseline!B$16/Baseline!B$17)</f>
        <v>1.178596602</v>
      </c>
      <c r="DQ575" s="51">
        <f>DK575 / (Baseline!B$18/Baseline!B$17)</f>
        <v>0.9412432125</v>
      </c>
      <c r="DR575" s="79"/>
      <c r="DS575" s="51">
        <f>(AU575*Baseline!B$34)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0.03286840951</v>
      </c>
      <c r="DT575" s="51">
        <f>(AZ575*Baseline!B$34) + (Baseline!D$88*(1-Baseline!D$89)*Baseline!B$35) + (Baseline!D$88*Baseline!D$89*((1-Baseline!D$90)*Baseline!B$40 + Baseline!D$90*Baseline!B$41))</f>
        <v>0.01061641718</v>
      </c>
      <c r="DU575" s="51">
        <f>(BE575*Baseline!B$34) + (Baseline!F$88*(1-Baseline!F$89)*Baseline!B$35) + (Baseline!F$88*Baseline!F$89*((1-Baseline!F$90)*Baseline!B$40 + Baseline!F$90*Baseline!B$41))</f>
        <v>0.0129763425</v>
      </c>
      <c r="DV575" s="51">
        <f>(BJ575*Baseline!B$34) + (Baseline!H$88*(1-Baseline!H$89)*Baseline!B$35) + (Baseline!H$88*Baseline!H$89*((1-Baseline!H$90)*Baseline!B$40 + Baseline!H$90*Baseline!B$41))</f>
        <v>0.00930649812</v>
      </c>
      <c r="DW575" s="51">
        <f>( DS575*Baseline!B$7 + DT575*Baseline!B$11 + DU575*Baseline!B$16 + DV575*Baseline!B$18 ) / Baseline!B$17</f>
        <v>0.009818978478</v>
      </c>
    </row>
    <row r="576">
      <c r="A576" s="4" t="s">
        <v>900</v>
      </c>
      <c r="B576" s="45">
        <f>MIN( MAX( NORMINV( MCrands!B576, (B$5+B$4)/2, (B$5-B$4)/3.29 ), 0 ), 1 )</f>
        <v>0.4898057377</v>
      </c>
      <c r="C576" s="45">
        <f>MAX( NORMINV( MCrands!C576, (C$5+C$4)/2, (C$5-C$4)/3.29 ), 0 )</f>
        <v>2.625241773</v>
      </c>
      <c r="D576" s="41"/>
      <c r="E576" s="43">
        <f>Baseline!B$33 * (C576 * Baseline!B$66*Baseline!B$66/Baseline!B$73 + Baseline!B$52*Baseline!B$52/Baseline!B$74 + Baseline!B$53*Baseline!B$53/Baseline!B$75 + Baseline!B$54*Baseline!B$54/Baseline!B$76)</f>
        <v>0.000018628019</v>
      </c>
      <c r="F576" s="43">
        <f>Baseline!B$33 * (C576 * Baseline!B$66*Baseline!B$57/Baseline!B$73 + Baseline!B$52*Baseline!B$67/Baseline!B$74 + Baseline!B$53*Baseline!B$55/Baseline!B$75 + Baseline!B$54*Baseline!B$56/Baseline!B$76)</f>
        <v>0.0000001998091341</v>
      </c>
      <c r="G576" s="45">
        <f>Baseline!B$33 * (C576 * Baseline!B$66*Baseline!B$58/Baseline!B$73 + Baseline!B$52*Baseline!B$59/Baseline!B$74 + Baseline!B$53*Baseline!B$68/Baseline!B$75 + Baseline!B$54*Baseline!B$60/Baseline!B$76)</f>
        <v>0.0000001684601466</v>
      </c>
      <c r="H576" s="43">
        <f>Baseline!B$33 * (C576 * Baseline!B$66*Baseline!B$61/Baseline!B$73 + Baseline!B$52*Baseline!B$62/Baseline!B$74 + Baseline!B$53*Baseline!B$63/Baseline!B$75 + Baseline!B$54*Baseline!B$69/Baseline!B$76)</f>
        <v>0.000000003384078355</v>
      </c>
      <c r="I576" s="43">
        <f>Baseline!B$33 * (C576 * Baseline!B$57*Baseline!B$66/Baseline!B$73 + Baseline!B$67*Baseline!B$52/Baseline!B$74 + Baseline!B$55*Baseline!B$53/Baseline!B$75 + Baseline!B$56*Baseline!B$54/Baseline!B$76)</f>
        <v>0.0000001998091341</v>
      </c>
      <c r="J576" s="45">
        <f>Baseline!B$33 * (C576 * Baseline!B$57*Baseline!B$57/Baseline!B$73 + Baseline!B$67*Baseline!B$67/Baseline!B$74 + Baseline!B$55*Baseline!B$55/Baseline!B$75 + Baseline!B$56*Baseline!B$56/Baseline!B$76)</f>
        <v>0.000001763813791</v>
      </c>
      <c r="K576" s="43">
        <f>Baseline!B$33 * (C576 * Baseline!B$57*Baseline!B$58/Baseline!B$73 + Baseline!B$67*Baseline!B$59/Baseline!B$74 + Baseline!B$55*Baseline!B$68/Baseline!B$75 + Baseline!B$56*Baseline!B$60/Baseline!B$76)</f>
        <v>0.00000001374188715</v>
      </c>
      <c r="L576" s="45">
        <f>Baseline!B$33 * (C576 * Baseline!B$57*Baseline!B$61/Baseline!B$73 + Baseline!B$67*Baseline!B$62/Baseline!B$74 + Baseline!B$55*Baseline!B$63/Baseline!B$75 + Baseline!B$56*Baseline!B$69/Baseline!B$76)</f>
        <v>0.00000001439284859</v>
      </c>
      <c r="M576" s="43">
        <f>Baseline!B$33 * (C576 * Baseline!B$58*Baseline!B$66/Baseline!B$73 + Baseline!B$59*Baseline!B$52/Baseline!B$74 + Baseline!B$68*Baseline!B$53/Baseline!B$75 + Baseline!B$60*Baseline!B$54/Baseline!B$76)</f>
        <v>0.0000001684601466</v>
      </c>
      <c r="N576" s="45">
        <f>Baseline!B$33 * (C576 * Baseline!B$58*Baseline!B$57/Baseline!B$73 + Baseline!B$59*Baseline!B$67/Baseline!B$74 + Baseline!B$68*Baseline!B$55/Baseline!B$75 + Baseline!B$60*Baseline!B$56/Baseline!B$76)</f>
        <v>0.00000001374188715</v>
      </c>
      <c r="O576" s="45">
        <f>Baseline!B$33 * (C576 * Baseline!B$58*Baseline!B$58/Baseline!B$73 + Baseline!B$59*Baseline!B$59/Baseline!B$74 + Baseline!B$68*Baseline!B$68/Baseline!B$75 + Baseline!B$60*Baseline!B$60/Baseline!B$76)</f>
        <v>0.000001324390192</v>
      </c>
      <c r="P576" s="43">
        <f>Baseline!B$33 * (C576 * Baseline!B$58*Baseline!B$61/Baseline!B$73 + Baseline!B$59*Baseline!B$62/Baseline!B$74 + Baseline!B$68*Baseline!B$63/Baseline!B$75 + Baseline!B$60*Baseline!B$69/Baseline!B$76)</f>
        <v>0.00000000164693378</v>
      </c>
      <c r="Q576" s="43">
        <f>Baseline!B$33 * (C576 * Baseline!B$61*Baseline!B$66/Baseline!B$73 + Baseline!B$62*Baseline!B$52/Baseline!B$74 + Baseline!B$63*Baseline!B$53/Baseline!B$75 + Baseline!B$69*Baseline!B$54/Baseline!B$76)</f>
        <v>0.000000003384078355</v>
      </c>
      <c r="R576" s="43">
        <f>Baseline!B$33 * (C576 * Baseline!B$61*Baseline!B$57/Baseline!B$73 + Baseline!B$62*Baseline!B$67/Baseline!B$74 + Baseline!B$63*Baseline!B$55/Baseline!B$75 + Baseline!B$69*Baseline!B$56/Baseline!B$76)</f>
        <v>0.00000001439284859</v>
      </c>
      <c r="S576" s="43">
        <f>Baseline!B$33 * (C576 * Baseline!B$61*Baseline!B$58/Baseline!B$73 + Baseline!B$62*Baseline!B$59/Baseline!B$74 + Baseline!B$63*Baseline!B$68/Baseline!B$75 + Baseline!B$69*Baseline!B$60/Baseline!B$76)</f>
        <v>0.00000000164693378</v>
      </c>
      <c r="T576" s="43">
        <f>Baseline!B$33 * (C576 * Baseline!B$61*Baseline!B$61/Baseline!B$73 + Baseline!B$62*Baseline!B$62/Baseline!B$74 + Baseline!B$63*Baseline!B$63/Baseline!B$75 + Baseline!B$69*Baseline!B$69/Baseline!B$76)</f>
        <v>0.00000009854654429</v>
      </c>
      <c r="U576" s="41"/>
      <c r="V576" s="43">
        <f>E576 * ( Baseline!B$87 * Baseline!B$7 )</f>
        <v>0.1933402092</v>
      </c>
      <c r="W576" s="43">
        <f>F576 * ( Baseline!D$87 * Baseline!B$11 )</f>
        <v>0.003685798311</v>
      </c>
      <c r="X576" s="43">
        <f>G576 * ( Baseline!F$87 * Baseline!B$16 )</f>
        <v>0.005851424431</v>
      </c>
      <c r="Y576" s="43">
        <f>H576 * ( Baseline!H$87 * Baseline!B$18 )</f>
        <v>0.001190090567</v>
      </c>
      <c r="Z576" s="51">
        <f t="shared" si="1"/>
        <v>0.2040675225</v>
      </c>
      <c r="AA576" s="43">
        <f>I576 * ( Baseline!B$87 * Baseline!B$7 )</f>
        <v>0.002073819002</v>
      </c>
      <c r="AB576" s="45">
        <f>J576 * ( Baseline!D$87 * Baseline!B$11 )</f>
        <v>0.03253635986</v>
      </c>
      <c r="AC576" s="45">
        <f>K576 * ( Baseline!F$87 * Baseline!B$16 )</f>
        <v>0.0004773212885</v>
      </c>
      <c r="AD576" s="45">
        <f>L576 * ( Baseline!F$87 * Baseline!B$16 )</f>
        <v>0.0004999322843</v>
      </c>
      <c r="AE576" s="51">
        <f t="shared" si="2"/>
        <v>0.03558743244</v>
      </c>
      <c r="AF576" s="51">
        <f>M576 * ( Baseline!B$87 * Baseline!B$7 )</f>
        <v>0.001748447861</v>
      </c>
      <c r="AG576" s="51">
        <f>N576 * ( Baseline!D$87 * Baseline!B$11 )</f>
        <v>0.0002534910363</v>
      </c>
      <c r="AH576" s="51">
        <f>O576 * ( Baseline!F$87 * Baseline!B$16 )</f>
        <v>0.04600238861</v>
      </c>
      <c r="AI576" s="51">
        <f>P576 * ( Baseline!H$87 * Baseline!B$18 )</f>
        <v>0.000579182912</v>
      </c>
      <c r="AJ576" s="51">
        <f t="shared" si="3"/>
        <v>0.04858351042</v>
      </c>
      <c r="AK576" s="51">
        <f>Q576 * ( Baseline!B$87 * Baseline!B$7 )</f>
        <v>0.00003512334925</v>
      </c>
      <c r="AL576" s="51">
        <f>R576 * ( Baseline!D$87 * Baseline!B$11 )</f>
        <v>0.0002654990587</v>
      </c>
      <c r="AM576" s="51">
        <f>S576 * ( Baseline!F$87 * Baseline!B$16 )</f>
        <v>0.00005720586591</v>
      </c>
      <c r="AN576" s="51">
        <f>T576 * ( Baseline!H$87 * Baseline!B$18 )</f>
        <v>0.03465620488</v>
      </c>
      <c r="AO576" s="51">
        <f t="shared" si="4"/>
        <v>0.03501403315</v>
      </c>
      <c r="AP576" s="61"/>
      <c r="AQ576" s="51">
        <f>V576 * ( (1-Baseline!B$88-Baseline!B$87) + (1-B576)*Baseline!B$88 )</f>
        <v>0.1049204908</v>
      </c>
      <c r="AR576" s="51">
        <f>W576 * ( (1-Baseline!B$88-Baseline!B$87) + (1-B576)*Baseline!B$88 )</f>
        <v>0.002000182834</v>
      </c>
      <c r="AS576" s="51">
        <f>X576 * ( (1-Baseline!B$88-Baseline!B$87) + (1-B576)*Baseline!B$88 )</f>
        <v>0.003175409427</v>
      </c>
      <c r="AT576" s="51">
        <f>Y576 * ( (1-Baseline!B$88-Baseline!B$87) + (1-B576)*Baseline!B$88 )</f>
        <v>0.0006458298917</v>
      </c>
      <c r="AU576" s="51">
        <f t="shared" si="5"/>
        <v>0.1107419129</v>
      </c>
      <c r="AV576" s="51">
        <f>AA576 * ( (1-Baseline!D$88-Baseline!D$87) + (1-B576)*Baseline!D$88 )</f>
        <v>0.001600916577</v>
      </c>
      <c r="AW576" s="51">
        <f>AB576 * ( (1-Baseline!D$88-Baseline!D$87) + (1-B576)*Baseline!D$88 )</f>
        <v>0.02511694502</v>
      </c>
      <c r="AX576" s="51">
        <f>AC576 * ( (1-Baseline!D$88-Baseline!D$87) + (1-B576)*Baseline!D$88 )</f>
        <v>0.0003684755335</v>
      </c>
      <c r="AY576" s="51">
        <f>AD576 * ( (1-Baseline!D$88-Baseline!D$87) + (1-B576)*Baseline!D$88 )</f>
        <v>0.0003859304406</v>
      </c>
      <c r="AZ576" s="51">
        <f t="shared" si="6"/>
        <v>0.02747226757</v>
      </c>
      <c r="BA576" s="51">
        <f>AF576 * ( (1-Baseline!F$88-Baseline!F$87) + (1-Baseline!B$36)*Baseline!F$88 )</f>
        <v>0.001258239031</v>
      </c>
      <c r="BB576" s="51">
        <f>AG576 * ( (1-Baseline!F$88-Baseline!F$87) + (1-Baseline!B$36)*Baseline!F$88 )</f>
        <v>0.0001824202614</v>
      </c>
      <c r="BC576" s="51">
        <f>AH576 * ( (1-Baseline!F$88-Baseline!F$87) + (1-Baseline!B$36)*Baseline!F$88 )</f>
        <v>0.03310479092</v>
      </c>
      <c r="BD576" s="51">
        <f>AI576 * ( (1-Baseline!F$88-Baseline!F$87) + (1-Baseline!B$36)*Baseline!F$88 )</f>
        <v>0.0004167985573</v>
      </c>
      <c r="BE576" s="51">
        <f t="shared" si="7"/>
        <v>0.03496224877</v>
      </c>
      <c r="BF576" s="51">
        <f>AK576 * ( (1-Baseline!H$88-Baseline!H$87) + (1-Baseline!B$36)*Baseline!H$88 )</f>
        <v>0.00002782893208</v>
      </c>
      <c r="BG576" s="51">
        <f>AL576 * ( (1-Baseline!H$88-Baseline!H$87) + (1-Baseline!B$36)*Baseline!H$88 )</f>
        <v>0.0002103602142</v>
      </c>
      <c r="BH576" s="51">
        <f>AM576 * ( (1-Baseline!H$88-Baseline!H$87) + (1-Baseline!B$36)*Baseline!H$88 )</f>
        <v>0.00004532535168</v>
      </c>
      <c r="BI576" s="51">
        <f>AN576 * ( (1-Baseline!H$88-Baseline!H$87) + (1-Baseline!B$36)*Baseline!H$88 )</f>
        <v>0.02745880425</v>
      </c>
      <c r="BJ576" s="51">
        <f t="shared" si="8"/>
        <v>0.02774231875</v>
      </c>
      <c r="BK576" s="61"/>
      <c r="BL576" s="51">
        <f t="shared" si="19"/>
        <v>0.9474325303</v>
      </c>
      <c r="BM576" s="51">
        <f t="shared" si="20"/>
        <v>0.0180616605</v>
      </c>
      <c r="BN576" s="51">
        <f t="shared" si="21"/>
        <v>0.02867396222</v>
      </c>
      <c r="BO576" s="51">
        <f t="shared" si="22"/>
        <v>0.005831846991</v>
      </c>
      <c r="BP576" s="51">
        <f t="shared" si="9"/>
        <v>1</v>
      </c>
      <c r="BQ576" s="51">
        <f t="shared" si="23"/>
        <v>0.0582739147</v>
      </c>
      <c r="BR576" s="51">
        <f t="shared" si="24"/>
        <v>0.914265448</v>
      </c>
      <c r="BS576" s="51">
        <f t="shared" si="25"/>
        <v>0.01341263631</v>
      </c>
      <c r="BT576" s="51">
        <f t="shared" si="26"/>
        <v>0.01404800094</v>
      </c>
      <c r="BU576" s="51">
        <f t="shared" si="10"/>
        <v>1</v>
      </c>
      <c r="BV576" s="51">
        <f t="shared" si="27"/>
        <v>0.03598850404</v>
      </c>
      <c r="BW576" s="51">
        <f t="shared" si="28"/>
        <v>0.005217635245</v>
      </c>
      <c r="BX576" s="51">
        <f t="shared" si="29"/>
        <v>0.946872472</v>
      </c>
      <c r="BY576" s="51">
        <f t="shared" si="30"/>
        <v>0.0119213887</v>
      </c>
      <c r="BZ576" s="51">
        <f t="shared" si="11"/>
        <v>1</v>
      </c>
      <c r="CA576" s="51">
        <f t="shared" si="31"/>
        <v>0.001003122065</v>
      </c>
      <c r="CB576" s="51">
        <f t="shared" si="32"/>
        <v>0.007582647151</v>
      </c>
      <c r="CC576" s="51">
        <f t="shared" si="33"/>
        <v>0.001633798245</v>
      </c>
      <c r="CD576" s="51">
        <f t="shared" si="34"/>
        <v>0.9897804325</v>
      </c>
      <c r="CE576" s="51">
        <f t="shared" si="12"/>
        <v>1</v>
      </c>
      <c r="CF576" s="61"/>
      <c r="CG576" s="51">
        <f t="shared" si="35"/>
        <v>0.9474325303</v>
      </c>
      <c r="CH576" s="51">
        <f t="shared" si="36"/>
        <v>0.0180616605</v>
      </c>
      <c r="CI576" s="51">
        <f t="shared" si="37"/>
        <v>0.02867396222</v>
      </c>
      <c r="CJ576" s="51">
        <f t="shared" si="38"/>
        <v>0.005831846991</v>
      </c>
      <c r="CK576" s="51">
        <f t="shared" si="13"/>
        <v>1</v>
      </c>
      <c r="CL576" s="51">
        <f t="shared" si="39"/>
        <v>0.0582739147</v>
      </c>
      <c r="CM576" s="51">
        <f t="shared" si="40"/>
        <v>0.914265448</v>
      </c>
      <c r="CN576" s="51">
        <f t="shared" si="41"/>
        <v>0.01341263631</v>
      </c>
      <c r="CO576" s="51">
        <f t="shared" si="42"/>
        <v>0.01404800094</v>
      </c>
      <c r="CP576" s="51">
        <f t="shared" si="14"/>
        <v>1</v>
      </c>
      <c r="CQ576" s="51">
        <f t="shared" si="43"/>
        <v>0.03598850404</v>
      </c>
      <c r="CR576" s="51">
        <f t="shared" si="44"/>
        <v>0.005217635245</v>
      </c>
      <c r="CS576" s="51">
        <f t="shared" si="45"/>
        <v>0.946872472</v>
      </c>
      <c r="CT576" s="51">
        <f t="shared" si="46"/>
        <v>0.0119213887</v>
      </c>
      <c r="CU576" s="51">
        <f t="shared" si="15"/>
        <v>1</v>
      </c>
      <c r="CV576" s="51">
        <f t="shared" si="47"/>
        <v>0.001003122065</v>
      </c>
      <c r="CW576" s="51">
        <f t="shared" si="48"/>
        <v>0.007582647151</v>
      </c>
      <c r="CX576" s="51">
        <f t="shared" si="49"/>
        <v>0.001633798245</v>
      </c>
      <c r="CY576" s="51">
        <f t="shared" si="50"/>
        <v>0.9897804325</v>
      </c>
      <c r="CZ576" s="51">
        <f t="shared" si="16"/>
        <v>1</v>
      </c>
      <c r="DA576" s="61"/>
      <c r="DB576" s="51">
        <f>(AQ576*Baseline!B$7 + AV576*Baseline!B$11 + BA576*Baseline!B$16 + BF576*Baseline!B$18)</f>
        <v>59809.3394</v>
      </c>
      <c r="DC576" s="51">
        <f>(AR576*Baseline!B$7 + AW576*Baseline!B$11 + BB576*Baseline!B$16 + BG576*Baseline!B$18)</f>
        <v>65078.44198</v>
      </c>
      <c r="DD576" s="51">
        <f>(AS576*Baseline!B$7 + AX576*Baseline!B$11 + BC576*Baseline!B$16 + BH576*Baseline!B$18)</f>
        <v>115313.1136</v>
      </c>
      <c r="DE576" s="51">
        <f>(AT576*Baseline!B$7 + AY576*Baseline!B$11 + BD576*Baseline!B$16 + BI576*Baseline!B$18)</f>
        <v>1259898.284</v>
      </c>
      <c r="DF576" s="51">
        <f t="shared" si="17"/>
        <v>1500099.178</v>
      </c>
      <c r="DG576" s="61"/>
      <c r="DH576" s="51">
        <f t="shared" si="51"/>
        <v>0.03987025675</v>
      </c>
      <c r="DI576" s="51">
        <f t="shared" si="52"/>
        <v>0.04338275956</v>
      </c>
      <c r="DJ576" s="51">
        <f t="shared" si="53"/>
        <v>0.07687032647</v>
      </c>
      <c r="DK576" s="51">
        <f t="shared" si="54"/>
        <v>0.8398766572</v>
      </c>
      <c r="DL576" s="51">
        <f t="shared" si="18"/>
        <v>1</v>
      </c>
      <c r="DM576" s="61"/>
      <c r="DN576" s="51">
        <f>DH576 / (Baseline!B$7/Baseline!B$17)</f>
        <v>4.255887669</v>
      </c>
      <c r="DO576" s="51">
        <f>DI576 / (Baseline!B$11/Baseline!B$17)</f>
        <v>1.04728058</v>
      </c>
      <c r="DP576" s="51">
        <f>DJ576 / (Baseline!B$16/Baseline!B$17)</f>
        <v>1.187878851</v>
      </c>
      <c r="DQ576" s="51">
        <f>DK576 / (Baseline!B$18/Baseline!B$17)</f>
        <v>0.9495547071</v>
      </c>
      <c r="DR576" s="79"/>
      <c r="DS576" s="51">
        <f>(AU576*Baseline!B$34)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0.02914081819</v>
      </c>
      <c r="DT576" s="51">
        <f>(AZ576*Baseline!B$34) + (Baseline!D$88*(1-Baseline!D$89)*Baseline!B$35) + (Baseline!D$88*Baseline!D$89*((1-Baseline!D$90)*Baseline!B$40 + Baseline!D$90*Baseline!B$41))</f>
        <v>0.01053440814</v>
      </c>
      <c r="DU576" s="51">
        <f>(BE576*Baseline!B$34) + (Baseline!F$88*(1-Baseline!F$89)*Baseline!B$35) + (Baseline!F$88*Baseline!F$89*((1-Baseline!F$90)*Baseline!B$40 + Baseline!F$90*Baseline!B$41))</f>
        <v>0.01297497732</v>
      </c>
      <c r="DV576" s="51">
        <f>(BJ576*Baseline!B$34) + (Baseline!H$88*(1-Baseline!H$89)*Baseline!B$35) + (Baseline!H$88*Baseline!H$89*((1-Baseline!H$90)*Baseline!B$40 + Baseline!H$90*Baseline!B$41))</f>
        <v>0.009306347812</v>
      </c>
      <c r="DW576" s="51">
        <f>( DS576*Baseline!B$7 + DT576*Baseline!B$11 + DU576*Baseline!B$16 + DV576*Baseline!B$18 ) / Baseline!B$17</f>
        <v>0.009780438988</v>
      </c>
    </row>
    <row r="577">
      <c r="A577" s="4" t="s">
        <v>901</v>
      </c>
      <c r="B577" s="45">
        <f>MIN( MAX( NORMINV( MCrands!B577, (B$5+B$4)/2, (B$5-B$4)/3.29 ), 0 ), 1 )</f>
        <v>0.43477046</v>
      </c>
      <c r="C577" s="45">
        <f>MAX( NORMINV( MCrands!C577, (C$5+C$4)/2, (C$5-C$4)/3.29 ), 0 )</f>
        <v>2.782097778</v>
      </c>
      <c r="D577" s="41"/>
      <c r="E577" s="43">
        <f>Baseline!B$33 * (C577 * Baseline!B$66*Baseline!B$66/Baseline!B$73 + Baseline!B$52*Baseline!B$52/Baseline!B$74 + Baseline!B$53*Baseline!B$53/Baseline!B$75 + Baseline!B$54*Baseline!B$54/Baseline!B$76)</f>
        <v>0.00001973856328</v>
      </c>
      <c r="F577" s="43">
        <f>Baseline!B$33 * (C577 * Baseline!B$66*Baseline!B$57/Baseline!B$73 + Baseline!B$52*Baseline!B$67/Baseline!B$74 + Baseline!B$53*Baseline!B$55/Baseline!B$75 + Baseline!B$54*Baseline!B$56/Baseline!B$76)</f>
        <v>0.0000001999844832</v>
      </c>
      <c r="G577" s="45">
        <f>Baseline!B$33 * (C577 * Baseline!B$66*Baseline!B$58/Baseline!B$73 + Baseline!B$52*Baseline!B$59/Baseline!B$74 + Baseline!B$53*Baseline!B$68/Baseline!B$75 + Baseline!B$54*Baseline!B$60/Baseline!B$76)</f>
        <v>0.0000001688912131</v>
      </c>
      <c r="H577" s="43">
        <f>Baseline!B$33 * (C577 * Baseline!B$66*Baseline!B$61/Baseline!B$73 + Baseline!B$52*Baseline!B$62/Baseline!B$74 + Baseline!B$53*Baseline!B$63/Baseline!B$75 + Baseline!B$54*Baseline!B$69/Baseline!B$76)</f>
        <v>0.000000003427185008</v>
      </c>
      <c r="I577" s="43">
        <f>Baseline!B$33 * (C577 * Baseline!B$57*Baseline!B$66/Baseline!B$73 + Baseline!B$67*Baseline!B$52/Baseline!B$74 + Baseline!B$55*Baseline!B$53/Baseline!B$75 + Baseline!B$56*Baseline!B$54/Baseline!B$76)</f>
        <v>0.0000001999844832</v>
      </c>
      <c r="J577" s="45">
        <f>Baseline!B$33 * (C577 * Baseline!B$57*Baseline!B$57/Baseline!B$73 + Baseline!B$67*Baseline!B$67/Baseline!B$74 + Baseline!B$55*Baseline!B$55/Baseline!B$75 + Baseline!B$56*Baseline!B$56/Baseline!B$76)</f>
        <v>0.000001763813818</v>
      </c>
      <c r="K577" s="43">
        <f>Baseline!B$33 * (C577 * Baseline!B$57*Baseline!B$58/Baseline!B$73 + Baseline!B$67*Baseline!B$59/Baseline!B$74 + Baseline!B$55*Baseline!B$68/Baseline!B$75 + Baseline!B$56*Baseline!B$60/Baseline!B$76)</f>
        <v>0.00000001374195522</v>
      </c>
      <c r="L577" s="45">
        <f>Baseline!B$33 * (C577 * Baseline!B$57*Baseline!B$61/Baseline!B$73 + Baseline!B$67*Baseline!B$62/Baseline!B$74 + Baseline!B$55*Baseline!B$63/Baseline!B$75 + Baseline!B$56*Baseline!B$69/Baseline!B$76)</f>
        <v>0.0000000143928554</v>
      </c>
      <c r="M577" s="43">
        <f>Baseline!B$33 * (C577 * Baseline!B$58*Baseline!B$66/Baseline!B$73 + Baseline!B$59*Baseline!B$52/Baseline!B$74 + Baseline!B$68*Baseline!B$53/Baseline!B$75 + Baseline!B$60*Baseline!B$54/Baseline!B$76)</f>
        <v>0.0000001688912131</v>
      </c>
      <c r="N577" s="45">
        <f>Baseline!B$33 * (C577 * Baseline!B$58*Baseline!B$57/Baseline!B$73 + Baseline!B$59*Baseline!B$67/Baseline!B$74 + Baseline!B$68*Baseline!B$55/Baseline!B$75 + Baseline!B$60*Baseline!B$56/Baseline!B$76)</f>
        <v>0.00000001374195522</v>
      </c>
      <c r="O577" s="45">
        <f>Baseline!B$33 * (C577 * Baseline!B$58*Baseline!B$58/Baseline!B$73 + Baseline!B$59*Baseline!B$59/Baseline!B$74 + Baseline!B$68*Baseline!B$68/Baseline!B$75 + Baseline!B$60*Baseline!B$60/Baseline!B$76)</f>
        <v>0.000001324390359</v>
      </c>
      <c r="P577" s="43">
        <f>Baseline!B$33 * (C577 * Baseline!B$58*Baseline!B$61/Baseline!B$73 + Baseline!B$59*Baseline!B$62/Baseline!B$74 + Baseline!B$68*Baseline!B$63/Baseline!B$75 + Baseline!B$60*Baseline!B$69/Baseline!B$76)</f>
        <v>0.000000001646950512</v>
      </c>
      <c r="Q577" s="43">
        <f>Baseline!B$33 * (C577 * Baseline!B$61*Baseline!B$66/Baseline!B$73 + Baseline!B$62*Baseline!B$52/Baseline!B$74 + Baseline!B$63*Baseline!B$53/Baseline!B$75 + Baseline!B$69*Baseline!B$54/Baseline!B$76)</f>
        <v>0.000000003427185008</v>
      </c>
      <c r="R577" s="43">
        <f>Baseline!B$33 * (C577 * Baseline!B$61*Baseline!B$57/Baseline!B$73 + Baseline!B$62*Baseline!B$67/Baseline!B$74 + Baseline!B$63*Baseline!B$55/Baseline!B$75 + Baseline!B$69*Baseline!B$56/Baseline!B$76)</f>
        <v>0.0000000143928554</v>
      </c>
      <c r="S577" s="43">
        <f>Baseline!B$33 * (C577 * Baseline!B$61*Baseline!B$58/Baseline!B$73 + Baseline!B$62*Baseline!B$59/Baseline!B$74 + Baseline!B$63*Baseline!B$68/Baseline!B$75 + Baseline!B$69*Baseline!B$60/Baseline!B$76)</f>
        <v>0.000000001646950512</v>
      </c>
      <c r="T577" s="43">
        <f>Baseline!B$33 * (C577 * Baseline!B$61*Baseline!B$61/Baseline!B$73 + Baseline!B$62*Baseline!B$62/Baseline!B$74 + Baseline!B$63*Baseline!B$63/Baseline!B$75 + Baseline!B$69*Baseline!B$69/Baseline!B$76)</f>
        <v>0.00000009854654596</v>
      </c>
      <c r="U577" s="41"/>
      <c r="V577" s="43">
        <f>E577 * ( Baseline!B$87 * Baseline!B$7 )</f>
        <v>0.2048665483</v>
      </c>
      <c r="W577" s="43">
        <f>F577 * ( Baseline!D$87 * Baseline!B$11 )</f>
        <v>0.003689032904</v>
      </c>
      <c r="X577" s="43">
        <f>G577 * ( Baseline!F$87 * Baseline!B$16 )</f>
        <v>0.005866397428</v>
      </c>
      <c r="Y577" s="43">
        <f>H577 * ( Baseline!H$87 * Baseline!B$18 )</f>
        <v>0.001205250034</v>
      </c>
      <c r="Z577" s="51">
        <f t="shared" si="1"/>
        <v>0.2156272287</v>
      </c>
      <c r="AA577" s="43">
        <f>I577 * ( Baseline!B$87 * Baseline!B$7 )</f>
        <v>0.002075638951</v>
      </c>
      <c r="AB577" s="45">
        <f>J577 * ( Baseline!D$87 * Baseline!B$11 )</f>
        <v>0.03253636037</v>
      </c>
      <c r="AC577" s="45">
        <f>K577 * ( Baseline!F$87 * Baseline!B$16 )</f>
        <v>0.0004773236527</v>
      </c>
      <c r="AD577" s="45">
        <f>L577 * ( Baseline!F$87 * Baseline!B$16 )</f>
        <v>0.0004999325207</v>
      </c>
      <c r="AE577" s="51">
        <f t="shared" si="2"/>
        <v>0.0355892555</v>
      </c>
      <c r="AF577" s="51">
        <f>M577 * ( Baseline!B$87 * Baseline!B$7 )</f>
        <v>0.001752921901</v>
      </c>
      <c r="AG577" s="51">
        <f>N577 * ( Baseline!D$87 * Baseline!B$11 )</f>
        <v>0.0002534922918</v>
      </c>
      <c r="AH577" s="51">
        <f>O577 * ( Baseline!F$87 * Baseline!B$16 )</f>
        <v>0.04600239442</v>
      </c>
      <c r="AI577" s="51">
        <f>P577 * ( Baseline!H$87 * Baseline!B$18 )</f>
        <v>0.0005791887963</v>
      </c>
      <c r="AJ577" s="51">
        <f t="shared" si="3"/>
        <v>0.04858799741</v>
      </c>
      <c r="AK577" s="51">
        <f>Q577 * ( Baseline!B$87 * Baseline!B$7 )</f>
        <v>0.0000355707532</v>
      </c>
      <c r="AL577" s="51">
        <f>R577 * ( Baseline!D$87 * Baseline!B$11 )</f>
        <v>0.0002654991843</v>
      </c>
      <c r="AM577" s="51">
        <f>S577 * ( Baseline!F$87 * Baseline!B$16 )</f>
        <v>0.0000572064471</v>
      </c>
      <c r="AN577" s="51">
        <f>T577 * ( Baseline!H$87 * Baseline!B$18 )</f>
        <v>0.03465620547</v>
      </c>
      <c r="AO577" s="51">
        <f t="shared" si="4"/>
        <v>0.03501448185</v>
      </c>
      <c r="AP577" s="61"/>
      <c r="AQ577" s="51">
        <f>V577 * ( (1-Baseline!B$88-Baseline!B$87) + (1-B577)*Baseline!B$88 )</f>
        <v>0.1212101723</v>
      </c>
      <c r="AR577" s="51">
        <f>W577 * ( (1-Baseline!B$88-Baseline!B$87) + (1-B577)*Baseline!B$88 )</f>
        <v>0.002182632146</v>
      </c>
      <c r="AS577" s="51">
        <f>X577 * ( (1-Baseline!B$88-Baseline!B$87) + (1-B577)*Baseline!B$88 )</f>
        <v>0.003470879209</v>
      </c>
      <c r="AT577" s="51">
        <f>Y577 * ( (1-Baseline!B$88-Baseline!B$87) + (1-B577)*Baseline!B$88 )</f>
        <v>0.0007130913536</v>
      </c>
      <c r="AU577" s="51">
        <f t="shared" si="5"/>
        <v>0.127576775</v>
      </c>
      <c r="AV577" s="51">
        <f>AA577 * ( (1-Baseline!D$88-Baseline!D$87) + (1-B577)*Baseline!D$88 )</f>
        <v>0.001653498062</v>
      </c>
      <c r="AW577" s="51">
        <f>AB577 * ( (1-Baseline!D$88-Baseline!D$87) + (1-B577)*Baseline!D$88 )</f>
        <v>0.02591915555</v>
      </c>
      <c r="AX577" s="51">
        <f>AC577 * ( (1-Baseline!D$88-Baseline!D$87) + (1-B577)*Baseline!D$88 )</f>
        <v>0.0003802461572</v>
      </c>
      <c r="AY577" s="51">
        <f>AD577 * ( (1-Baseline!D$88-Baseline!D$87) + (1-B577)*Baseline!D$88 )</f>
        <v>0.0003982568616</v>
      </c>
      <c r="AZ577" s="51">
        <f t="shared" si="6"/>
        <v>0.02835115663</v>
      </c>
      <c r="BA577" s="51">
        <f>AF577 * ( (1-Baseline!F$88-Baseline!F$87) + (1-Baseline!B$36)*Baseline!F$88 )</f>
        <v>0.001261458693</v>
      </c>
      <c r="BB577" s="51">
        <f>AG577 * ( (1-Baseline!F$88-Baseline!F$87) + (1-Baseline!B$36)*Baseline!F$88 )</f>
        <v>0.000182421165</v>
      </c>
      <c r="BC577" s="51">
        <f>AH577 * ( (1-Baseline!F$88-Baseline!F$87) + (1-Baseline!B$36)*Baseline!F$88 )</f>
        <v>0.0331047951</v>
      </c>
      <c r="BD577" s="51">
        <f>AI577 * ( (1-Baseline!F$88-Baseline!F$87) + (1-Baseline!B$36)*Baseline!F$88 )</f>
        <v>0.0004168027919</v>
      </c>
      <c r="BE577" s="51">
        <f t="shared" si="7"/>
        <v>0.03496547775</v>
      </c>
      <c r="BF577" s="51">
        <f>AK577 * ( (1-Baseline!H$88-Baseline!H$87) + (1-Baseline!B$36)*Baseline!H$88 )</f>
        <v>0.00002818341918</v>
      </c>
      <c r="BG577" s="51">
        <f>AL577 * ( (1-Baseline!H$88-Baseline!H$87) + (1-Baseline!B$36)*Baseline!H$88 )</f>
        <v>0.0002103603137</v>
      </c>
      <c r="BH577" s="51">
        <f>AM577 * ( (1-Baseline!H$88-Baseline!H$87) + (1-Baseline!B$36)*Baseline!H$88 )</f>
        <v>0.00004532581217</v>
      </c>
      <c r="BI577" s="51">
        <f>AN577 * ( (1-Baseline!H$88-Baseline!H$87) + (1-Baseline!B$36)*Baseline!H$88 )</f>
        <v>0.02745880472</v>
      </c>
      <c r="BJ577" s="51">
        <f t="shared" si="8"/>
        <v>0.02774267426</v>
      </c>
      <c r="BK577" s="61"/>
      <c r="BL577" s="51">
        <f t="shared" si="19"/>
        <v>0.9500959112</v>
      </c>
      <c r="BM577" s="51">
        <f t="shared" si="20"/>
        <v>0.01710838157</v>
      </c>
      <c r="BN577" s="51">
        <f t="shared" si="21"/>
        <v>0.02720619962</v>
      </c>
      <c r="BO577" s="51">
        <f t="shared" si="22"/>
        <v>0.0055895076</v>
      </c>
      <c r="BP577" s="51">
        <f t="shared" si="9"/>
        <v>1</v>
      </c>
      <c r="BQ577" s="51">
        <f t="shared" si="23"/>
        <v>0.0583220672</v>
      </c>
      <c r="BR577" s="51">
        <f t="shared" si="24"/>
        <v>0.9142186292</v>
      </c>
      <c r="BS577" s="51">
        <f t="shared" si="25"/>
        <v>0.01341201568</v>
      </c>
      <c r="BT577" s="51">
        <f t="shared" si="26"/>
        <v>0.01404728797</v>
      </c>
      <c r="BU577" s="51">
        <f t="shared" si="10"/>
        <v>1</v>
      </c>
      <c r="BV577" s="51">
        <f t="shared" si="27"/>
        <v>0.03607726175</v>
      </c>
      <c r="BW577" s="51">
        <f t="shared" si="28"/>
        <v>0.005217179249</v>
      </c>
      <c r="BX577" s="51">
        <f t="shared" si="29"/>
        <v>0.9467851501</v>
      </c>
      <c r="BY577" s="51">
        <f t="shared" si="30"/>
        <v>0.01192040889</v>
      </c>
      <c r="BZ577" s="51">
        <f t="shared" si="11"/>
        <v>1</v>
      </c>
      <c r="CA577" s="51">
        <f t="shared" si="31"/>
        <v>0.001015886894</v>
      </c>
      <c r="CB577" s="51">
        <f t="shared" si="32"/>
        <v>0.007582553568</v>
      </c>
      <c r="CC577" s="51">
        <f t="shared" si="33"/>
        <v>0.001633793907</v>
      </c>
      <c r="CD577" s="51">
        <f t="shared" si="34"/>
        <v>0.9897677656</v>
      </c>
      <c r="CE577" s="51">
        <f t="shared" si="12"/>
        <v>1</v>
      </c>
      <c r="CF577" s="61"/>
      <c r="CG577" s="51">
        <f t="shared" si="35"/>
        <v>0.9500959112</v>
      </c>
      <c r="CH577" s="51">
        <f t="shared" si="36"/>
        <v>0.01710838157</v>
      </c>
      <c r="CI577" s="51">
        <f t="shared" si="37"/>
        <v>0.02720619962</v>
      </c>
      <c r="CJ577" s="51">
        <f t="shared" si="38"/>
        <v>0.0055895076</v>
      </c>
      <c r="CK577" s="51">
        <f t="shared" si="13"/>
        <v>1</v>
      </c>
      <c r="CL577" s="51">
        <f t="shared" si="39"/>
        <v>0.0583220672</v>
      </c>
      <c r="CM577" s="51">
        <f t="shared" si="40"/>
        <v>0.9142186292</v>
      </c>
      <c r="CN577" s="51">
        <f t="shared" si="41"/>
        <v>0.01341201568</v>
      </c>
      <c r="CO577" s="51">
        <f t="shared" si="42"/>
        <v>0.01404728797</v>
      </c>
      <c r="CP577" s="51">
        <f t="shared" si="14"/>
        <v>1</v>
      </c>
      <c r="CQ577" s="51">
        <f t="shared" si="43"/>
        <v>0.03607726175</v>
      </c>
      <c r="CR577" s="51">
        <f t="shared" si="44"/>
        <v>0.005217179249</v>
      </c>
      <c r="CS577" s="51">
        <f t="shared" si="45"/>
        <v>0.9467851501</v>
      </c>
      <c r="CT577" s="51">
        <f t="shared" si="46"/>
        <v>0.01192040889</v>
      </c>
      <c r="CU577" s="51">
        <f t="shared" si="15"/>
        <v>1</v>
      </c>
      <c r="CV577" s="51">
        <f t="shared" si="47"/>
        <v>0.001015886894</v>
      </c>
      <c r="CW577" s="51">
        <f t="shared" si="48"/>
        <v>0.007582553568</v>
      </c>
      <c r="CX577" s="51">
        <f t="shared" si="49"/>
        <v>0.001633793907</v>
      </c>
      <c r="CY577" s="51">
        <f t="shared" si="50"/>
        <v>0.9897677656</v>
      </c>
      <c r="CZ577" s="51">
        <f t="shared" si="16"/>
        <v>1</v>
      </c>
      <c r="DA577" s="61"/>
      <c r="DB577" s="51">
        <f>(AQ577*Baseline!B$7 + AV577*Baseline!B$11 + BA577*Baseline!B$16 + BF577*Baseline!B$18)</f>
        <v>67849.61752</v>
      </c>
      <c r="DC577" s="51">
        <f>(AR577*Baseline!B$7 + AW577*Baseline!B$11 + BB577*Baseline!B$16 + BG577*Baseline!B$18)</f>
        <v>66887.32128</v>
      </c>
      <c r="DD577" s="51">
        <f>(AS577*Baseline!B$7 + AX577*Baseline!B$11 + BC577*Baseline!B$16 + BH577*Baseline!B$18)</f>
        <v>115481.6943</v>
      </c>
      <c r="DE577" s="51">
        <f>(AT577*Baseline!B$7 + AY577*Baseline!B$11 + BD577*Baseline!B$16 + BI577*Baseline!B$18)</f>
        <v>1259957.376</v>
      </c>
      <c r="DF577" s="51">
        <f t="shared" si="17"/>
        <v>1510176.009</v>
      </c>
      <c r="DG577" s="61"/>
      <c r="DH577" s="51">
        <f t="shared" si="51"/>
        <v>0.04492828461</v>
      </c>
      <c r="DI577" s="51">
        <f t="shared" si="52"/>
        <v>0.0442910766</v>
      </c>
      <c r="DJ577" s="51">
        <f t="shared" si="53"/>
        <v>0.07646902984</v>
      </c>
      <c r="DK577" s="51">
        <f t="shared" si="54"/>
        <v>0.834311609</v>
      </c>
      <c r="DL577" s="51">
        <f t="shared" si="18"/>
        <v>1</v>
      </c>
      <c r="DM577" s="61"/>
      <c r="DN577" s="51">
        <f>DH577 / (Baseline!B$7/Baseline!B$17)</f>
        <v>4.795798874</v>
      </c>
      <c r="DO577" s="51">
        <f>DI577 / (Baseline!B$11/Baseline!B$17)</f>
        <v>1.069207788</v>
      </c>
      <c r="DP577" s="51">
        <f>DJ577 / (Baseline!B$16/Baseline!B$17)</f>
        <v>1.181677606</v>
      </c>
      <c r="DQ577" s="51">
        <f>DK577 / (Baseline!B$18/Baseline!B$17)</f>
        <v>0.9432629287</v>
      </c>
      <c r="DR577" s="79"/>
      <c r="DS577" s="51">
        <f>(AU577*Baseline!B$34)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0.0316660475</v>
      </c>
      <c r="DT577" s="51">
        <f>(AZ577*Baseline!B$34) + (Baseline!D$88*(1-Baseline!D$89)*Baseline!B$35) + (Baseline!D$88*Baseline!D$89*((1-Baseline!D$90)*Baseline!B$40 + Baseline!D$90*Baseline!B$41))</f>
        <v>0.01066624149</v>
      </c>
      <c r="DU577" s="51">
        <f>(BE577*Baseline!B$34) + (Baseline!F$88*(1-Baseline!F$89)*Baseline!B$35) + (Baseline!F$88*Baseline!F$89*((1-Baseline!F$90)*Baseline!B$40 + Baseline!F$90*Baseline!B$41))</f>
        <v>0.01297546166</v>
      </c>
      <c r="DV577" s="51">
        <f>(BJ577*Baseline!B$34) + (Baseline!H$88*(1-Baseline!H$89)*Baseline!B$35) + (Baseline!H$88*Baseline!H$89*((1-Baseline!H$90)*Baseline!B$40 + Baseline!H$90*Baseline!B$41))</f>
        <v>0.009306401139</v>
      </c>
      <c r="DW577" s="51">
        <f>( DS577*Baseline!B$7 + DT577*Baseline!B$11 + DU577*Baseline!B$16 + DV577*Baseline!B$18 ) / Baseline!B$17</f>
        <v>0.009809635592</v>
      </c>
    </row>
    <row r="578">
      <c r="A578" s="4" t="s">
        <v>902</v>
      </c>
      <c r="B578" s="45">
        <f>MIN( MAX( NORMINV( MCrands!B578, (B$5+B$4)/2, (B$5-B$4)/3.29 ), 0 ), 1 )</f>
        <v>0.6449403818</v>
      </c>
      <c r="C578" s="45">
        <f>MAX( NORMINV( MCrands!C578, (C$5+C$4)/2, (C$5-C$4)/3.29 ), 0 )</f>
        <v>3.183284644</v>
      </c>
      <c r="D578" s="41"/>
      <c r="E578" s="43">
        <f>Baseline!B$33 * (C578 * Baseline!B$66*Baseline!B$66/Baseline!B$73 + Baseline!B$52*Baseline!B$52/Baseline!B$74 + Baseline!B$53*Baseline!B$53/Baseline!B$75 + Baseline!B$54*Baseline!B$54/Baseline!B$76)</f>
        <v>0.00002257897592</v>
      </c>
      <c r="F578" s="43">
        <f>Baseline!B$33 * (C578 * Baseline!B$66*Baseline!B$57/Baseline!B$73 + Baseline!B$52*Baseline!B$67/Baseline!B$74 + Baseline!B$53*Baseline!B$55/Baseline!B$75 + Baseline!B$54*Baseline!B$56/Baseline!B$76)</f>
        <v>0.0000002004329694</v>
      </c>
      <c r="G578" s="45">
        <f>Baseline!B$33 * (C578 * Baseline!B$66*Baseline!B$58/Baseline!B$73 + Baseline!B$52*Baseline!B$59/Baseline!B$74 + Baseline!B$53*Baseline!B$68/Baseline!B$75 + Baseline!B$54*Baseline!B$60/Baseline!B$76)</f>
        <v>0.0000001699937417</v>
      </c>
      <c r="H578" s="43">
        <f>Baseline!B$33 * (C578 * Baseline!B$66*Baseline!B$61/Baseline!B$73 + Baseline!B$52*Baseline!B$62/Baseline!B$74 + Baseline!B$53*Baseline!B$63/Baseline!B$75 + Baseline!B$54*Baseline!B$69/Baseline!B$76)</f>
        <v>0.000000003537437867</v>
      </c>
      <c r="I578" s="43">
        <f>Baseline!B$33 * (C578 * Baseline!B$57*Baseline!B$66/Baseline!B$73 + Baseline!B$67*Baseline!B$52/Baseline!B$74 + Baseline!B$55*Baseline!B$53/Baseline!B$75 + Baseline!B$56*Baseline!B$54/Baseline!B$76)</f>
        <v>0.0000002004329694</v>
      </c>
      <c r="J578" s="45">
        <f>Baseline!B$33 * (C578 * Baseline!B$57*Baseline!B$57/Baseline!B$73 + Baseline!B$67*Baseline!B$67/Baseline!B$74 + Baseline!B$55*Baseline!B$55/Baseline!B$75 + Baseline!B$56*Baseline!B$56/Baseline!B$76)</f>
        <v>0.000001763813889</v>
      </c>
      <c r="K578" s="43">
        <f>Baseline!B$33 * (C578 * Baseline!B$57*Baseline!B$58/Baseline!B$73 + Baseline!B$67*Baseline!B$59/Baseline!B$74 + Baseline!B$55*Baseline!B$68/Baseline!B$75 + Baseline!B$56*Baseline!B$60/Baseline!B$76)</f>
        <v>0.0000000137421293</v>
      </c>
      <c r="L578" s="45">
        <f>Baseline!B$33 * (C578 * Baseline!B$57*Baseline!B$61/Baseline!B$73 + Baseline!B$67*Baseline!B$62/Baseline!B$74 + Baseline!B$55*Baseline!B$63/Baseline!B$75 + Baseline!B$56*Baseline!B$69/Baseline!B$76)</f>
        <v>0.00000001439287281</v>
      </c>
      <c r="M578" s="43">
        <f>Baseline!B$33 * (C578 * Baseline!B$58*Baseline!B$66/Baseline!B$73 + Baseline!B$59*Baseline!B$52/Baseline!B$74 + Baseline!B$68*Baseline!B$53/Baseline!B$75 + Baseline!B$60*Baseline!B$54/Baseline!B$76)</f>
        <v>0.0000001699937417</v>
      </c>
      <c r="N578" s="45">
        <f>Baseline!B$33 * (C578 * Baseline!B$58*Baseline!B$57/Baseline!B$73 + Baseline!B$59*Baseline!B$67/Baseline!B$74 + Baseline!B$68*Baseline!B$55/Baseline!B$75 + Baseline!B$60*Baseline!B$56/Baseline!B$76)</f>
        <v>0.0000000137421293</v>
      </c>
      <c r="O578" s="45">
        <f>Baseline!B$33 * (C578 * Baseline!B$58*Baseline!B$58/Baseline!B$73 + Baseline!B$59*Baseline!B$59/Baseline!B$74 + Baseline!B$68*Baseline!B$68/Baseline!B$75 + Baseline!B$60*Baseline!B$60/Baseline!B$76)</f>
        <v>0.000001324390787</v>
      </c>
      <c r="P578" s="43">
        <f>Baseline!B$33 * (C578 * Baseline!B$58*Baseline!B$61/Baseline!B$73 + Baseline!B$59*Baseline!B$62/Baseline!B$74 + Baseline!B$68*Baseline!B$63/Baseline!B$75 + Baseline!B$60*Baseline!B$69/Baseline!B$76)</f>
        <v>0.000000001646993307</v>
      </c>
      <c r="Q578" s="43">
        <f>Baseline!B$33 * (C578 * Baseline!B$61*Baseline!B$66/Baseline!B$73 + Baseline!B$62*Baseline!B$52/Baseline!B$74 + Baseline!B$63*Baseline!B$53/Baseline!B$75 + Baseline!B$69*Baseline!B$54/Baseline!B$76)</f>
        <v>0.000000003537437867</v>
      </c>
      <c r="R578" s="43">
        <f>Baseline!B$33 * (C578 * Baseline!B$61*Baseline!B$57/Baseline!B$73 + Baseline!B$62*Baseline!B$67/Baseline!B$74 + Baseline!B$63*Baseline!B$55/Baseline!B$75 + Baseline!B$69*Baseline!B$56/Baseline!B$76)</f>
        <v>0.00000001439287281</v>
      </c>
      <c r="S578" s="43">
        <f>Baseline!B$33 * (C578 * Baseline!B$61*Baseline!B$58/Baseline!B$73 + Baseline!B$62*Baseline!B$59/Baseline!B$74 + Baseline!B$63*Baseline!B$68/Baseline!B$75 + Baseline!B$69*Baseline!B$60/Baseline!B$76)</f>
        <v>0.000000001646993307</v>
      </c>
      <c r="T578" s="43">
        <f>Baseline!B$33 * (C578 * Baseline!B$61*Baseline!B$61/Baseline!B$73 + Baseline!B$62*Baseline!B$62/Baseline!B$74 + Baseline!B$63*Baseline!B$63/Baseline!B$75 + Baseline!B$69*Baseline!B$69/Baseline!B$76)</f>
        <v>0.00000009854655024</v>
      </c>
      <c r="U578" s="41"/>
      <c r="V578" s="43">
        <f>E578 * ( Baseline!B$87 * Baseline!B$7 )</f>
        <v>0.2343471911</v>
      </c>
      <c r="W578" s="43">
        <f>F578 * ( Baseline!D$87 * Baseline!B$11 )</f>
        <v>0.003697305948</v>
      </c>
      <c r="X578" s="43">
        <f>G578 * ( Baseline!F$87 * Baseline!B$16 )</f>
        <v>0.005904693505</v>
      </c>
      <c r="Y578" s="43">
        <f>H578 * ( Baseline!H$87 * Baseline!B$18 )</f>
        <v>0.001244023039</v>
      </c>
      <c r="Z578" s="51">
        <f t="shared" si="1"/>
        <v>0.2451932136</v>
      </c>
      <c r="AA578" s="43">
        <f>I578 * ( Baseline!B$87 * Baseline!B$7 )</f>
        <v>0.002080293789</v>
      </c>
      <c r="AB578" s="45">
        <f>J578 * ( Baseline!D$87 * Baseline!B$11 )</f>
        <v>0.03253636168</v>
      </c>
      <c r="AC578" s="45">
        <f>K578 * ( Baseline!F$87 * Baseline!B$16 )</f>
        <v>0.0004773296995</v>
      </c>
      <c r="AD578" s="45">
        <f>L578 * ( Baseline!F$87 * Baseline!B$16 )</f>
        <v>0.0004999331254</v>
      </c>
      <c r="AE578" s="51">
        <f t="shared" si="2"/>
        <v>0.03559391829</v>
      </c>
      <c r="AF578" s="51">
        <f>M578 * ( Baseline!B$87 * Baseline!B$7 )</f>
        <v>0.001764365045</v>
      </c>
      <c r="AG578" s="51">
        <f>N578 * ( Baseline!D$87 * Baseline!B$11 )</f>
        <v>0.0002534955031</v>
      </c>
      <c r="AH578" s="51">
        <f>O578 * ( Baseline!F$87 * Baseline!B$16 )</f>
        <v>0.04600240929</v>
      </c>
      <c r="AI578" s="51">
        <f>P578 * ( Baseline!H$87 * Baseline!B$18 )</f>
        <v>0.0005792038463</v>
      </c>
      <c r="AJ578" s="51">
        <f t="shared" si="3"/>
        <v>0.04859947368</v>
      </c>
      <c r="AK578" s="51">
        <f>Q578 * ( Baseline!B$87 * Baseline!B$7 )</f>
        <v>0.00003671506762</v>
      </c>
      <c r="AL578" s="51">
        <f>R578 * ( Baseline!D$87 * Baseline!B$11 )</f>
        <v>0.0002654995054</v>
      </c>
      <c r="AM578" s="51">
        <f>S578 * ( Baseline!F$87 * Baseline!B$16 )</f>
        <v>0.00005720793359</v>
      </c>
      <c r="AN578" s="51">
        <f>T578 * ( Baseline!H$87 * Baseline!B$18 )</f>
        <v>0.03465620697</v>
      </c>
      <c r="AO578" s="51">
        <f t="shared" si="4"/>
        <v>0.03501562948</v>
      </c>
      <c r="AP578" s="61"/>
      <c r="AQ578" s="51">
        <f>V578 * ( (1-Baseline!B$88-Baseline!B$87) + (1-B578)*Baseline!B$88 )</f>
        <v>0.09481759065</v>
      </c>
      <c r="AR578" s="51">
        <f>W578 * ( (1-Baseline!B$88-Baseline!B$87) + (1-B578)*Baseline!B$88 )</f>
        <v>0.001495941301</v>
      </c>
      <c r="AS578" s="51">
        <f>X578 * ( (1-Baseline!B$88-Baseline!B$87) + (1-B578)*Baseline!B$88 )</f>
        <v>0.002389057061</v>
      </c>
      <c r="AT578" s="51">
        <f>Y578 * ( (1-Baseline!B$88-Baseline!B$87) + (1-B578)*Baseline!B$88 )</f>
        <v>0.0005033355284</v>
      </c>
      <c r="AU578" s="51">
        <f t="shared" si="5"/>
        <v>0.09920592454</v>
      </c>
      <c r="AV578" s="51">
        <f>AA578 * ( (1-Baseline!D$88-Baseline!D$87) + (1-B578)*Baseline!D$88 )</f>
        <v>0.001461333803</v>
      </c>
      <c r="AW578" s="51">
        <f>AB578 * ( (1-Baseline!D$88-Baseline!D$87) + (1-B578)*Baseline!D$88 )</f>
        <v>0.02285565885</v>
      </c>
      <c r="AX578" s="51">
        <f>AC578 * ( (1-Baseline!D$88-Baseline!D$87) + (1-B578)*Baseline!D$88 )</f>
        <v>0.0003353074593</v>
      </c>
      <c r="AY578" s="51">
        <f>AD578 * ( (1-Baseline!D$88-Baseline!D$87) + (1-B578)*Baseline!D$88 )</f>
        <v>0.0003511855774</v>
      </c>
      <c r="AZ578" s="51">
        <f t="shared" si="6"/>
        <v>0.02500348569</v>
      </c>
      <c r="BA578" s="51">
        <f>AF578 * ( (1-Baseline!F$88-Baseline!F$87) + (1-Baseline!B$36)*Baseline!F$88 )</f>
        <v>0.001269693546</v>
      </c>
      <c r="BB578" s="51">
        <f>AG578 * ( (1-Baseline!F$88-Baseline!F$87) + (1-Baseline!B$36)*Baseline!F$88 )</f>
        <v>0.0001824234759</v>
      </c>
      <c r="BC578" s="51">
        <f>AH578 * ( (1-Baseline!F$88-Baseline!F$87) + (1-Baseline!B$36)*Baseline!F$88 )</f>
        <v>0.0331048058</v>
      </c>
      <c r="BD578" s="51">
        <f>AI578 * ( (1-Baseline!F$88-Baseline!F$87) + (1-Baseline!B$36)*Baseline!F$88 )</f>
        <v>0.0004168136223</v>
      </c>
      <c r="BE578" s="51">
        <f t="shared" si="7"/>
        <v>0.03497373644</v>
      </c>
      <c r="BF578" s="51">
        <f>AK578 * ( (1-Baseline!H$88-Baseline!H$87) + (1-Baseline!B$36)*Baseline!H$88 )</f>
        <v>0.00002909008238</v>
      </c>
      <c r="BG578" s="51">
        <f>AL578 * ( (1-Baseline!H$88-Baseline!H$87) + (1-Baseline!B$36)*Baseline!H$88 )</f>
        <v>0.0002103605681</v>
      </c>
      <c r="BH578" s="51">
        <f>AM578 * ( (1-Baseline!H$88-Baseline!H$87) + (1-Baseline!B$36)*Baseline!H$88 )</f>
        <v>0.00004532698994</v>
      </c>
      <c r="BI578" s="51">
        <f>AN578 * ( (1-Baseline!H$88-Baseline!H$87) + (1-Baseline!B$36)*Baseline!H$88 )</f>
        <v>0.02745880591</v>
      </c>
      <c r="BJ578" s="51">
        <f t="shared" si="8"/>
        <v>0.02774358355</v>
      </c>
      <c r="BK578" s="61"/>
      <c r="BL578" s="51">
        <f t="shared" si="19"/>
        <v>0.955765405</v>
      </c>
      <c r="BM578" s="51">
        <f t="shared" si="20"/>
        <v>0.01507915286</v>
      </c>
      <c r="BN578" s="51">
        <f t="shared" si="21"/>
        <v>0.02408179826</v>
      </c>
      <c r="BO578" s="51">
        <f t="shared" si="22"/>
        <v>0.005073643844</v>
      </c>
      <c r="BP578" s="51">
        <f t="shared" si="9"/>
        <v>1</v>
      </c>
      <c r="BQ578" s="51">
        <f t="shared" si="23"/>
        <v>0.05844520325</v>
      </c>
      <c r="BR578" s="51">
        <f t="shared" si="24"/>
        <v>0.9140989034</v>
      </c>
      <c r="BS578" s="51">
        <f t="shared" si="25"/>
        <v>0.01341042859</v>
      </c>
      <c r="BT578" s="51">
        <f t="shared" si="26"/>
        <v>0.01404546477</v>
      </c>
      <c r="BU578" s="51">
        <f t="shared" si="10"/>
        <v>1</v>
      </c>
      <c r="BV578" s="51">
        <f t="shared" si="27"/>
        <v>0.03630420067</v>
      </c>
      <c r="BW578" s="51">
        <f t="shared" si="28"/>
        <v>0.005216013341</v>
      </c>
      <c r="BX578" s="51">
        <f t="shared" si="29"/>
        <v>0.9465618823</v>
      </c>
      <c r="BY578" s="51">
        <f t="shared" si="30"/>
        <v>0.01191790368</v>
      </c>
      <c r="BZ578" s="51">
        <f t="shared" si="11"/>
        <v>1</v>
      </c>
      <c r="CA578" s="51">
        <f t="shared" si="31"/>
        <v>0.001048533703</v>
      </c>
      <c r="CB578" s="51">
        <f t="shared" si="32"/>
        <v>0.007582314223</v>
      </c>
      <c r="CC578" s="51">
        <f t="shared" si="33"/>
        <v>0.001633782812</v>
      </c>
      <c r="CD578" s="51">
        <f t="shared" si="34"/>
        <v>0.9897353693</v>
      </c>
      <c r="CE578" s="51">
        <f t="shared" si="12"/>
        <v>1</v>
      </c>
      <c r="CF578" s="61"/>
      <c r="CG578" s="51">
        <f t="shared" si="35"/>
        <v>0.955765405</v>
      </c>
      <c r="CH578" s="51">
        <f t="shared" si="36"/>
        <v>0.01507915286</v>
      </c>
      <c r="CI578" s="51">
        <f t="shared" si="37"/>
        <v>0.02408179826</v>
      </c>
      <c r="CJ578" s="51">
        <f t="shared" si="38"/>
        <v>0.005073643844</v>
      </c>
      <c r="CK578" s="51">
        <f t="shared" si="13"/>
        <v>1</v>
      </c>
      <c r="CL578" s="51">
        <f t="shared" si="39"/>
        <v>0.05844520325</v>
      </c>
      <c r="CM578" s="51">
        <f t="shared" si="40"/>
        <v>0.9140989034</v>
      </c>
      <c r="CN578" s="51">
        <f t="shared" si="41"/>
        <v>0.01341042859</v>
      </c>
      <c r="CO578" s="51">
        <f t="shared" si="42"/>
        <v>0.01404546477</v>
      </c>
      <c r="CP578" s="51">
        <f t="shared" si="14"/>
        <v>1</v>
      </c>
      <c r="CQ578" s="51">
        <f t="shared" si="43"/>
        <v>0.03630420067</v>
      </c>
      <c r="CR578" s="51">
        <f t="shared" si="44"/>
        <v>0.005216013341</v>
      </c>
      <c r="CS578" s="51">
        <f t="shared" si="45"/>
        <v>0.9465618823</v>
      </c>
      <c r="CT578" s="51">
        <f t="shared" si="46"/>
        <v>0.01191790368</v>
      </c>
      <c r="CU578" s="51">
        <f t="shared" si="15"/>
        <v>1</v>
      </c>
      <c r="CV578" s="51">
        <f t="shared" si="47"/>
        <v>0.001048533703</v>
      </c>
      <c r="CW578" s="51">
        <f t="shared" si="48"/>
        <v>0.007582314223</v>
      </c>
      <c r="CX578" s="51">
        <f t="shared" si="49"/>
        <v>0.001633782812</v>
      </c>
      <c r="CY578" s="51">
        <f t="shared" si="50"/>
        <v>0.9897353693</v>
      </c>
      <c r="CZ578" s="51">
        <f t="shared" si="16"/>
        <v>1</v>
      </c>
      <c r="DA578" s="61"/>
      <c r="DB578" s="51">
        <f>(AQ578*Baseline!B$7 + AV578*Baseline!B$11 + BA578*Baseline!B$16 + BF578*Baseline!B$18)</f>
        <v>54706.21395</v>
      </c>
      <c r="DC578" s="51">
        <f>(AR578*Baseline!B$7 + AW578*Baseline!B$11 + BB578*Baseline!B$16 + BG578*Baseline!B$18)</f>
        <v>59984.46152</v>
      </c>
      <c r="DD578" s="51">
        <f>(AS578*Baseline!B$7 + AX578*Baseline!B$11 + BC578*Baseline!B$16 + BH578*Baseline!B$18)</f>
        <v>114860.7268</v>
      </c>
      <c r="DE578" s="51">
        <f>(AT578*Baseline!B$7 + AY578*Baseline!B$11 + BD578*Baseline!B$16 + BI578*Baseline!B$18)</f>
        <v>1259754.788</v>
      </c>
      <c r="DF578" s="51">
        <f t="shared" si="17"/>
        <v>1489306.19</v>
      </c>
      <c r="DG578" s="61"/>
      <c r="DH578" s="51">
        <f t="shared" si="51"/>
        <v>0.03673268419</v>
      </c>
      <c r="DI578" s="51">
        <f t="shared" si="52"/>
        <v>0.04027678251</v>
      </c>
      <c r="DJ578" s="51">
        <f t="shared" si="53"/>
        <v>0.0771236483</v>
      </c>
      <c r="DK578" s="51">
        <f t="shared" si="54"/>
        <v>0.845866885</v>
      </c>
      <c r="DL578" s="51">
        <f t="shared" si="18"/>
        <v>1</v>
      </c>
      <c r="DM578" s="61"/>
      <c r="DN578" s="51">
        <f>DH578 / (Baseline!B$7/Baseline!B$17)</f>
        <v>3.920972435</v>
      </c>
      <c r="DO578" s="51">
        <f>DI578 / (Baseline!B$11/Baseline!B$17)</f>
        <v>0.9723008074</v>
      </c>
      <c r="DP578" s="51">
        <f>DJ578 / (Baseline!B$16/Baseline!B$17)</f>
        <v>1.191793439</v>
      </c>
      <c r="DQ578" s="51">
        <f>DK578 / (Baseline!B$18/Baseline!B$17)</f>
        <v>0.9563271884</v>
      </c>
      <c r="DR578" s="79"/>
      <c r="DS578" s="51">
        <f>(AU578*Baseline!B$34)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0.02741041993</v>
      </c>
      <c r="DT578" s="51">
        <f>(AZ578*Baseline!B$34) + (Baseline!D$88*(1-Baseline!D$89)*Baseline!B$35) + (Baseline!D$88*Baseline!D$89*((1-Baseline!D$90)*Baseline!B$40 + Baseline!D$90*Baseline!B$41))</f>
        <v>0.01016409085</v>
      </c>
      <c r="DU578" s="51">
        <f>(BE578*Baseline!B$34) + (Baseline!F$88*(1-Baseline!F$89)*Baseline!B$35) + (Baseline!F$88*Baseline!F$89*((1-Baseline!F$90)*Baseline!B$40 + Baseline!F$90*Baseline!B$41))</f>
        <v>0.01297670047</v>
      </c>
      <c r="DV578" s="51">
        <f>(BJ578*Baseline!B$34) + (Baseline!H$88*(1-Baseline!H$89)*Baseline!B$35) + (Baseline!H$88*Baseline!H$89*((1-Baseline!H$90)*Baseline!B$40 + Baseline!H$90*Baseline!B$41))</f>
        <v>0.009306537532</v>
      </c>
      <c r="DW578" s="51">
        <f>( DS578*Baseline!B$7 + DT578*Baseline!B$11 + DU578*Baseline!B$16 + DV578*Baseline!B$18 ) / Baseline!B$17</f>
        <v>0.009749167389</v>
      </c>
    </row>
    <row r="579">
      <c r="A579" s="4" t="s">
        <v>903</v>
      </c>
      <c r="B579" s="45">
        <f>MIN( MAX( NORMINV( MCrands!B579, (B$5+B$4)/2, (B$5-B$4)/3.29 ), 0 ), 1 )</f>
        <v>0.6369062019</v>
      </c>
      <c r="C579" s="45">
        <f>MAX( NORMINV( MCrands!C579, (C$5+C$4)/2, (C$5-C$4)/3.29 ), 0 )</f>
        <v>2.425544741</v>
      </c>
      <c r="D579" s="41"/>
      <c r="E579" s="43">
        <f>Baseline!B$33 * (C579 * Baseline!B$66*Baseline!B$66/Baseline!B$73 + Baseline!B$52*Baseline!B$52/Baseline!B$74 + Baseline!B$53*Baseline!B$53/Baseline!B$75 + Baseline!B$54*Baseline!B$54/Baseline!B$76)</f>
        <v>0.00001721415922</v>
      </c>
      <c r="F579" s="43">
        <f>Baseline!B$33 * (C579 * Baseline!B$66*Baseline!B$57/Baseline!B$73 + Baseline!B$52*Baseline!B$67/Baseline!B$74 + Baseline!B$53*Baseline!B$55/Baseline!B$75 + Baseline!B$54*Baseline!B$56/Baseline!B$76)</f>
        <v>0.000000199585893</v>
      </c>
      <c r="G579" s="45">
        <f>Baseline!B$33 * (C579 * Baseline!B$66*Baseline!B$58/Baseline!B$73 + Baseline!B$52*Baseline!B$59/Baseline!B$74 + Baseline!B$53*Baseline!B$68/Baseline!B$75 + Baseline!B$54*Baseline!B$60/Baseline!B$76)</f>
        <v>0.0000001679113457</v>
      </c>
      <c r="H579" s="43">
        <f>Baseline!B$33 * (C579 * Baseline!B$66*Baseline!B$61/Baseline!B$73 + Baseline!B$52*Baseline!B$62/Baseline!B$74 + Baseline!B$53*Baseline!B$63/Baseline!B$75 + Baseline!B$54*Baseline!B$69/Baseline!B$76)</f>
        <v>0.000000003329198272</v>
      </c>
      <c r="I579" s="43">
        <f>Baseline!B$33 * (C579 * Baseline!B$57*Baseline!B$66/Baseline!B$73 + Baseline!B$67*Baseline!B$52/Baseline!B$74 + Baseline!B$55*Baseline!B$53/Baseline!B$75 + Baseline!B$56*Baseline!B$54/Baseline!B$76)</f>
        <v>0.000000199585893</v>
      </c>
      <c r="J579" s="45">
        <f>Baseline!B$33 * (C579 * Baseline!B$57*Baseline!B$57/Baseline!B$73 + Baseline!B$67*Baseline!B$67/Baseline!B$74 + Baseline!B$55*Baseline!B$55/Baseline!B$75 + Baseline!B$56*Baseline!B$56/Baseline!B$76)</f>
        <v>0.000001763813755</v>
      </c>
      <c r="K579" s="43">
        <f>Baseline!B$33 * (C579 * Baseline!B$57*Baseline!B$58/Baseline!B$73 + Baseline!B$67*Baseline!B$59/Baseline!B$74 + Baseline!B$55*Baseline!B$68/Baseline!B$75 + Baseline!B$56*Baseline!B$60/Baseline!B$76)</f>
        <v>0.0000000137418005</v>
      </c>
      <c r="L579" s="45">
        <f>Baseline!B$33 * (C579 * Baseline!B$57*Baseline!B$61/Baseline!B$73 + Baseline!B$67*Baseline!B$62/Baseline!B$74 + Baseline!B$55*Baseline!B$63/Baseline!B$75 + Baseline!B$56*Baseline!B$69/Baseline!B$76)</f>
        <v>0.00000001439283993</v>
      </c>
      <c r="M579" s="43">
        <f>Baseline!B$33 * (C579 * Baseline!B$58*Baseline!B$66/Baseline!B$73 + Baseline!B$59*Baseline!B$52/Baseline!B$74 + Baseline!B$68*Baseline!B$53/Baseline!B$75 + Baseline!B$60*Baseline!B$54/Baseline!B$76)</f>
        <v>0.0000001679113457</v>
      </c>
      <c r="N579" s="45">
        <f>Baseline!B$33 * (C579 * Baseline!B$58*Baseline!B$57/Baseline!B$73 + Baseline!B$59*Baseline!B$67/Baseline!B$74 + Baseline!B$68*Baseline!B$55/Baseline!B$75 + Baseline!B$60*Baseline!B$56/Baseline!B$76)</f>
        <v>0.0000000137418005</v>
      </c>
      <c r="O579" s="45">
        <f>Baseline!B$33 * (C579 * Baseline!B$58*Baseline!B$58/Baseline!B$73 + Baseline!B$59*Baseline!B$59/Baseline!B$74 + Baseline!B$68*Baseline!B$68/Baseline!B$75 + Baseline!B$60*Baseline!B$60/Baseline!B$76)</f>
        <v>0.000001324389979</v>
      </c>
      <c r="P579" s="43">
        <f>Baseline!B$33 * (C579 * Baseline!B$58*Baseline!B$61/Baseline!B$73 + Baseline!B$59*Baseline!B$62/Baseline!B$74 + Baseline!B$68*Baseline!B$63/Baseline!B$75 + Baseline!B$60*Baseline!B$69/Baseline!B$76)</f>
        <v>0.000000001646912478</v>
      </c>
      <c r="Q579" s="43">
        <f>Baseline!B$33 * (C579 * Baseline!B$61*Baseline!B$66/Baseline!B$73 + Baseline!B$62*Baseline!B$52/Baseline!B$74 + Baseline!B$63*Baseline!B$53/Baseline!B$75 + Baseline!B$69*Baseline!B$54/Baseline!B$76)</f>
        <v>0.000000003329198272</v>
      </c>
      <c r="R579" s="43">
        <f>Baseline!B$33 * (C579 * Baseline!B$61*Baseline!B$57/Baseline!B$73 + Baseline!B$62*Baseline!B$67/Baseline!B$74 + Baseline!B$63*Baseline!B$55/Baseline!B$75 + Baseline!B$69*Baseline!B$56/Baseline!B$76)</f>
        <v>0.00000001439283993</v>
      </c>
      <c r="S579" s="43">
        <f>Baseline!B$33 * (C579 * Baseline!B$61*Baseline!B$58/Baseline!B$73 + Baseline!B$62*Baseline!B$59/Baseline!B$74 + Baseline!B$63*Baseline!B$68/Baseline!B$75 + Baseline!B$69*Baseline!B$60/Baseline!B$76)</f>
        <v>0.000000001646912478</v>
      </c>
      <c r="T579" s="43">
        <f>Baseline!B$33 * (C579 * Baseline!B$61*Baseline!B$61/Baseline!B$73 + Baseline!B$62*Baseline!B$62/Baseline!B$74 + Baseline!B$63*Baseline!B$63/Baseline!B$75 + Baseline!B$69*Baseline!B$69/Baseline!B$76)</f>
        <v>0.00000009854654216</v>
      </c>
      <c r="U579" s="41"/>
      <c r="V579" s="43">
        <f>E579 * ( Baseline!B$87 * Baseline!B$7 )</f>
        <v>0.1786657586</v>
      </c>
      <c r="W579" s="43">
        <f>F579 * ( Baseline!D$87 * Baseline!B$11 )</f>
        <v>0.003681680274</v>
      </c>
      <c r="X579" s="43">
        <f>G579 * ( Baseline!F$87 * Baseline!B$16 )</f>
        <v>0.00583236196</v>
      </c>
      <c r="Y579" s="43">
        <f>H579 * ( Baseline!H$87 * Baseline!B$18 )</f>
        <v>0.001170790698</v>
      </c>
      <c r="Z579" s="51">
        <f t="shared" si="1"/>
        <v>0.1893505915</v>
      </c>
      <c r="AA579" s="43">
        <f>I579 * ( Baseline!B$87 * Baseline!B$7 )</f>
        <v>0.002071501984</v>
      </c>
      <c r="AB579" s="45">
        <f>J579 * ( Baseline!D$87 * Baseline!B$11 )</f>
        <v>0.03253635921</v>
      </c>
      <c r="AC579" s="45">
        <f>K579 * ( Baseline!F$87 * Baseline!B$16 )</f>
        <v>0.0004773182787</v>
      </c>
      <c r="AD579" s="45">
        <f>L579 * ( Baseline!F$87 * Baseline!B$16 )</f>
        <v>0.0004999319833</v>
      </c>
      <c r="AE579" s="51">
        <f t="shared" si="2"/>
        <v>0.03558511146</v>
      </c>
      <c r="AF579" s="51">
        <f>M579 * ( Baseline!B$87 * Baseline!B$7 )</f>
        <v>0.001742751857</v>
      </c>
      <c r="AG579" s="51">
        <f>N579 * ( Baseline!D$87 * Baseline!B$11 )</f>
        <v>0.0002534894378</v>
      </c>
      <c r="AH579" s="51">
        <f>O579 * ( Baseline!F$87 * Baseline!B$16 )</f>
        <v>0.04600238121</v>
      </c>
      <c r="AI579" s="51">
        <f>P579 * ( Baseline!H$87 * Baseline!B$18 )</f>
        <v>0.0005791754206</v>
      </c>
      <c r="AJ579" s="51">
        <f t="shared" si="3"/>
        <v>0.04857779793</v>
      </c>
      <c r="AK579" s="51">
        <f>Q579 * ( Baseline!B$87 * Baseline!B$7 )</f>
        <v>0.00003455374886</v>
      </c>
      <c r="AL579" s="51">
        <f>R579 * ( Baseline!D$87 * Baseline!B$11 )</f>
        <v>0.0002654988989</v>
      </c>
      <c r="AM579" s="51">
        <f>S579 * ( Baseline!F$87 * Baseline!B$16 )</f>
        <v>0.00005720512599</v>
      </c>
      <c r="AN579" s="51">
        <f>T579 * ( Baseline!H$87 * Baseline!B$18 )</f>
        <v>0.03465620413</v>
      </c>
      <c r="AO579" s="51">
        <f t="shared" si="4"/>
        <v>0.0350134619</v>
      </c>
      <c r="AP579" s="61"/>
      <c r="AQ579" s="51">
        <f>V579 * ( (1-Baseline!B$88-Baseline!B$87) + (1-B579)*Baseline!B$88 )</f>
        <v>0.0735662479</v>
      </c>
      <c r="AR579" s="51">
        <f>W579 * ( (1-Baseline!B$88-Baseline!B$87) + (1-B579)*Baseline!B$88 )</f>
        <v>0.001515944666</v>
      </c>
      <c r="AS579" s="51">
        <f>X579 * ( (1-Baseline!B$88-Baseline!B$87) + (1-B579)*Baseline!B$88 )</f>
        <v>0.002401495335</v>
      </c>
      <c r="AT579" s="51">
        <f>Y579 * ( (1-Baseline!B$88-Baseline!B$87) + (1-B579)*Baseline!B$88 )</f>
        <v>0.0004820771446</v>
      </c>
      <c r="AU579" s="51">
        <f t="shared" si="5"/>
        <v>0.07796576504</v>
      </c>
      <c r="AV579" s="51">
        <f>AA579 * ( (1-Baseline!D$88-Baseline!D$87) + (1-B579)*Baseline!D$88 )</f>
        <v>0.00146261385</v>
      </c>
      <c r="AW579" s="51">
        <f>AB579 * ( (1-Baseline!D$88-Baseline!D$87) + (1-B579)*Baseline!D$88 )</f>
        <v>0.02297276565</v>
      </c>
      <c r="AX579" s="51">
        <f>AC579 * ( (1-Baseline!D$88-Baseline!D$87) + (1-B579)*Baseline!D$88 )</f>
        <v>0.0003370174543</v>
      </c>
      <c r="AY579" s="51">
        <f>AD579 * ( (1-Baseline!D$88-Baseline!D$87) + (1-B579)*Baseline!D$88 )</f>
        <v>0.0003529841866</v>
      </c>
      <c r="AZ579" s="51">
        <f t="shared" si="6"/>
        <v>0.02512538114</v>
      </c>
      <c r="BA579" s="51">
        <f>AF579 * ( (1-Baseline!F$88-Baseline!F$87) + (1-Baseline!B$36)*Baseline!F$88 )</f>
        <v>0.001254140004</v>
      </c>
      <c r="BB579" s="51">
        <f>AG579 * ( (1-Baseline!F$88-Baseline!F$87) + (1-Baseline!B$36)*Baseline!F$88 )</f>
        <v>0.0001824191111</v>
      </c>
      <c r="BC579" s="51">
        <f>AH579 * ( (1-Baseline!F$88-Baseline!F$87) + (1-Baseline!B$36)*Baseline!F$88 )</f>
        <v>0.03310478559</v>
      </c>
      <c r="BD579" s="51">
        <f>AI579 * ( (1-Baseline!F$88-Baseline!F$87) + (1-Baseline!B$36)*Baseline!F$88 )</f>
        <v>0.0004167931663</v>
      </c>
      <c r="BE579" s="51">
        <f t="shared" si="7"/>
        <v>0.03495813788</v>
      </c>
      <c r="BF579" s="51">
        <f>AK579 * ( (1-Baseline!H$88-Baseline!H$87) + (1-Baseline!B$36)*Baseline!H$88 )</f>
        <v>0.0000273776263</v>
      </c>
      <c r="BG579" s="51">
        <f>AL579 * ( (1-Baseline!H$88-Baseline!H$87) + (1-Baseline!B$36)*Baseline!H$88 )</f>
        <v>0.0002103600876</v>
      </c>
      <c r="BH579" s="51">
        <f>AM579 * ( (1-Baseline!H$88-Baseline!H$87) + (1-Baseline!B$36)*Baseline!H$88 )</f>
        <v>0.00004532476542</v>
      </c>
      <c r="BI579" s="51">
        <f>AN579 * ( (1-Baseline!H$88-Baseline!H$87) + (1-Baseline!B$36)*Baseline!H$88 )</f>
        <v>0.02745880366</v>
      </c>
      <c r="BJ579" s="51">
        <f t="shared" si="8"/>
        <v>0.02774186614</v>
      </c>
      <c r="BK579" s="61"/>
      <c r="BL579" s="51">
        <f t="shared" si="19"/>
        <v>0.9435711669</v>
      </c>
      <c r="BM579" s="51">
        <f t="shared" si="20"/>
        <v>0.01944372206</v>
      </c>
      <c r="BN579" s="51">
        <f t="shared" si="21"/>
        <v>0.030801921</v>
      </c>
      <c r="BO579" s="51">
        <f t="shared" si="22"/>
        <v>0.006183190075</v>
      </c>
      <c r="BP579" s="51">
        <f t="shared" si="9"/>
        <v>1</v>
      </c>
      <c r="BQ579" s="51">
        <f t="shared" si="23"/>
        <v>0.0582126035</v>
      </c>
      <c r="BR579" s="51">
        <f t="shared" si="24"/>
        <v>0.9143250612</v>
      </c>
      <c r="BS579" s="51">
        <f t="shared" si="25"/>
        <v>0.01341342655</v>
      </c>
      <c r="BT579" s="51">
        <f t="shared" si="26"/>
        <v>0.01404890874</v>
      </c>
      <c r="BU579" s="51">
        <f t="shared" si="10"/>
        <v>1</v>
      </c>
      <c r="BV579" s="51">
        <f t="shared" si="27"/>
        <v>0.03587548081</v>
      </c>
      <c r="BW579" s="51">
        <f t="shared" si="28"/>
        <v>0.005218215907</v>
      </c>
      <c r="BX579" s="51">
        <f t="shared" si="29"/>
        <v>0.9469836669</v>
      </c>
      <c r="BY579" s="51">
        <f t="shared" si="30"/>
        <v>0.01192263638</v>
      </c>
      <c r="BZ579" s="51">
        <f t="shared" si="11"/>
        <v>1</v>
      </c>
      <c r="CA579" s="51">
        <f t="shared" si="31"/>
        <v>0.0009868703917</v>
      </c>
      <c r="CB579" s="51">
        <f t="shared" si="32"/>
        <v>0.007582766298</v>
      </c>
      <c r="CC579" s="51">
        <f t="shared" si="33"/>
        <v>0.001633803768</v>
      </c>
      <c r="CD579" s="51">
        <f t="shared" si="34"/>
        <v>0.9897965595</v>
      </c>
      <c r="CE579" s="51">
        <f t="shared" si="12"/>
        <v>1</v>
      </c>
      <c r="CF579" s="61"/>
      <c r="CG579" s="51">
        <f t="shared" si="35"/>
        <v>0.9435711669</v>
      </c>
      <c r="CH579" s="51">
        <f t="shared" si="36"/>
        <v>0.01944372206</v>
      </c>
      <c r="CI579" s="51">
        <f t="shared" si="37"/>
        <v>0.030801921</v>
      </c>
      <c r="CJ579" s="51">
        <f t="shared" si="38"/>
        <v>0.006183190075</v>
      </c>
      <c r="CK579" s="51">
        <f t="shared" si="13"/>
        <v>1</v>
      </c>
      <c r="CL579" s="51">
        <f t="shared" si="39"/>
        <v>0.0582126035</v>
      </c>
      <c r="CM579" s="51">
        <f t="shared" si="40"/>
        <v>0.9143250612</v>
      </c>
      <c r="CN579" s="51">
        <f t="shared" si="41"/>
        <v>0.01341342655</v>
      </c>
      <c r="CO579" s="51">
        <f t="shared" si="42"/>
        <v>0.01404890874</v>
      </c>
      <c r="CP579" s="51">
        <f t="shared" si="14"/>
        <v>1</v>
      </c>
      <c r="CQ579" s="51">
        <f t="shared" si="43"/>
        <v>0.03587548081</v>
      </c>
      <c r="CR579" s="51">
        <f t="shared" si="44"/>
        <v>0.005218215907</v>
      </c>
      <c r="CS579" s="51">
        <f t="shared" si="45"/>
        <v>0.9469836669</v>
      </c>
      <c r="CT579" s="51">
        <f t="shared" si="46"/>
        <v>0.01192263638</v>
      </c>
      <c r="CU579" s="51">
        <f t="shared" si="15"/>
        <v>1</v>
      </c>
      <c r="CV579" s="51">
        <f t="shared" si="47"/>
        <v>0.0009868703917</v>
      </c>
      <c r="CW579" s="51">
        <f t="shared" si="48"/>
        <v>0.007582766298</v>
      </c>
      <c r="CX579" s="51">
        <f t="shared" si="49"/>
        <v>0.001633803768</v>
      </c>
      <c r="CY579" s="51">
        <f t="shared" si="50"/>
        <v>0.9897965595</v>
      </c>
      <c r="CZ579" s="51">
        <f t="shared" si="16"/>
        <v>1</v>
      </c>
      <c r="DA579" s="61"/>
      <c r="DB579" s="51">
        <f>(AQ579*Baseline!B$7 + AV579*Baseline!B$11 + BA579*Baseline!B$16 + BF579*Baseline!B$18)</f>
        <v>44271.53576</v>
      </c>
      <c r="DC579" s="51">
        <f>(AR579*Baseline!B$7 + AW579*Baseline!B$11 + BB579*Baseline!B$16 + BG579*Baseline!B$18)</f>
        <v>60245.26837</v>
      </c>
      <c r="DD579" s="51">
        <f>(AS579*Baseline!B$7 + AX579*Baseline!B$11 + BC579*Baseline!B$16 + BH579*Baseline!B$18)</f>
        <v>114870.257</v>
      </c>
      <c r="DE579" s="51">
        <f>(AT579*Baseline!B$7 + AY579*Baseline!B$11 + BD579*Baseline!B$16 + BI579*Baseline!B$18)</f>
        <v>1259748.163</v>
      </c>
      <c r="DF579" s="51">
        <f t="shared" si="17"/>
        <v>1479135.224</v>
      </c>
      <c r="DG579" s="61"/>
      <c r="DH579" s="51">
        <f t="shared" si="51"/>
        <v>0.02993068858</v>
      </c>
      <c r="DI579" s="51">
        <f t="shared" si="52"/>
        <v>0.04073006131</v>
      </c>
      <c r="DJ579" s="51">
        <f t="shared" si="53"/>
        <v>0.07766041612</v>
      </c>
      <c r="DK579" s="51">
        <f t="shared" si="54"/>
        <v>0.851678834</v>
      </c>
      <c r="DL579" s="51">
        <f t="shared" si="18"/>
        <v>1</v>
      </c>
      <c r="DM579" s="61"/>
      <c r="DN579" s="51">
        <f>DH579 / (Baseline!B$7/Baseline!B$17)</f>
        <v>3.194904142</v>
      </c>
      <c r="DO579" s="51">
        <f>DI579 / (Baseline!B$11/Baseline!B$17)</f>
        <v>0.9832431744</v>
      </c>
      <c r="DP579" s="51">
        <f>DJ579 / (Baseline!B$16/Baseline!B$17)</f>
        <v>1.200088124</v>
      </c>
      <c r="DQ579" s="51">
        <f>DK579 / (Baseline!B$18/Baseline!B$17)</f>
        <v>0.9628981099</v>
      </c>
      <c r="DR579" s="79"/>
      <c r="DS579" s="51">
        <f>(AU579*Baseline!B$34)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0.02422439601</v>
      </c>
      <c r="DT579" s="51">
        <f>(AZ579*Baseline!B$34) + (Baseline!D$88*(1-Baseline!D$89)*Baseline!B$35) + (Baseline!D$88*Baseline!D$89*((1-Baseline!D$90)*Baseline!B$40 + Baseline!D$90*Baseline!B$41))</f>
        <v>0.01018237517</v>
      </c>
      <c r="DU579" s="51">
        <f>(BE579*Baseline!B$34) + (Baseline!F$88*(1-Baseline!F$89)*Baseline!B$35) + (Baseline!F$88*Baseline!F$89*((1-Baseline!F$90)*Baseline!B$40 + Baseline!F$90*Baseline!B$41))</f>
        <v>0.01297436068</v>
      </c>
      <c r="DV579" s="51">
        <f>(BJ579*Baseline!B$34) + (Baseline!H$88*(1-Baseline!H$89)*Baseline!B$35) + (Baseline!H$88*Baseline!H$89*((1-Baseline!H$90)*Baseline!B$40 + Baseline!H$90*Baseline!B$41))</f>
        <v>0.00930627992</v>
      </c>
      <c r="DW579" s="51">
        <f>( DS579*Baseline!B$7 + DT579*Baseline!B$11 + DU579*Baseline!B$16 + DV579*Baseline!B$18 ) / Baseline!B$17</f>
        <v>0.009719698036</v>
      </c>
    </row>
    <row r="580">
      <c r="A580" s="4" t="s">
        <v>904</v>
      </c>
      <c r="B580" s="45">
        <f>MIN( MAX( NORMINV( MCrands!B580, (B$5+B$4)/2, (B$5-B$4)/3.29 ), 0 ), 1 )</f>
        <v>0.568147167</v>
      </c>
      <c r="C580" s="45">
        <f>MAX( NORMINV( MCrands!C580, (C$5+C$4)/2, (C$5-C$4)/3.29 ), 0 )</f>
        <v>2.639749509</v>
      </c>
      <c r="D580" s="41"/>
      <c r="E580" s="43">
        <f>Baseline!B$33 * (C580 * Baseline!B$66*Baseline!B$66/Baseline!B$73 + Baseline!B$52*Baseline!B$52/Baseline!B$74 + Baseline!B$53*Baseline!B$53/Baseline!B$75 + Baseline!B$54*Baseline!B$54/Baseline!B$76)</f>
        <v>0.00001873073412</v>
      </c>
      <c r="F580" s="43">
        <f>Baseline!B$33 * (C580 * Baseline!B$66*Baseline!B$57/Baseline!B$73 + Baseline!B$52*Baseline!B$67/Baseline!B$74 + Baseline!B$53*Baseline!B$55/Baseline!B$75 + Baseline!B$54*Baseline!B$56/Baseline!B$76)</f>
        <v>0.0000001998253522</v>
      </c>
      <c r="G580" s="45">
        <f>Baseline!B$33 * (C580 * Baseline!B$66*Baseline!B$58/Baseline!B$73 + Baseline!B$52*Baseline!B$59/Baseline!B$74 + Baseline!B$53*Baseline!B$68/Baseline!B$75 + Baseline!B$54*Baseline!B$60/Baseline!B$76)</f>
        <v>0.0000001685000162</v>
      </c>
      <c r="H580" s="43">
        <f>Baseline!B$33 * (C580 * Baseline!B$66*Baseline!B$61/Baseline!B$73 + Baseline!B$52*Baseline!B$62/Baseline!B$74 + Baseline!B$53*Baseline!B$63/Baseline!B$75 + Baseline!B$54*Baseline!B$69/Baseline!B$76)</f>
        <v>0.000000003388065324</v>
      </c>
      <c r="I580" s="43">
        <f>Baseline!B$33 * (C580 * Baseline!B$57*Baseline!B$66/Baseline!B$73 + Baseline!B$67*Baseline!B$52/Baseline!B$74 + Baseline!B$55*Baseline!B$53/Baseline!B$75 + Baseline!B$56*Baseline!B$54/Baseline!B$76)</f>
        <v>0.0000001998253522</v>
      </c>
      <c r="J580" s="45">
        <f>Baseline!B$33 * (C580 * Baseline!B$57*Baseline!B$57/Baseline!B$73 + Baseline!B$67*Baseline!B$67/Baseline!B$74 + Baseline!B$55*Baseline!B$55/Baseline!B$75 + Baseline!B$56*Baseline!B$56/Baseline!B$76)</f>
        <v>0.000001763813793</v>
      </c>
      <c r="K580" s="43">
        <f>Baseline!B$33 * (C580 * Baseline!B$57*Baseline!B$58/Baseline!B$73 + Baseline!B$67*Baseline!B$59/Baseline!B$74 + Baseline!B$55*Baseline!B$68/Baseline!B$75 + Baseline!B$56*Baseline!B$60/Baseline!B$76)</f>
        <v>0.00000001374189345</v>
      </c>
      <c r="L580" s="45">
        <f>Baseline!B$33 * (C580 * Baseline!B$57*Baseline!B$61/Baseline!B$73 + Baseline!B$67*Baseline!B$62/Baseline!B$74 + Baseline!B$55*Baseline!B$63/Baseline!B$75 + Baseline!B$56*Baseline!B$69/Baseline!B$76)</f>
        <v>0.00000001439284922</v>
      </c>
      <c r="M580" s="43">
        <f>Baseline!B$33 * (C580 * Baseline!B$58*Baseline!B$66/Baseline!B$73 + Baseline!B$59*Baseline!B$52/Baseline!B$74 + Baseline!B$68*Baseline!B$53/Baseline!B$75 + Baseline!B$60*Baseline!B$54/Baseline!B$76)</f>
        <v>0.0000001685000162</v>
      </c>
      <c r="N580" s="45">
        <f>Baseline!B$33 * (C580 * Baseline!B$58*Baseline!B$57/Baseline!B$73 + Baseline!B$59*Baseline!B$67/Baseline!B$74 + Baseline!B$68*Baseline!B$55/Baseline!B$75 + Baseline!B$60*Baseline!B$56/Baseline!B$76)</f>
        <v>0.00000001374189345</v>
      </c>
      <c r="O580" s="45">
        <f>Baseline!B$33 * (C580 * Baseline!B$58*Baseline!B$58/Baseline!B$73 + Baseline!B$59*Baseline!B$59/Baseline!B$74 + Baseline!B$68*Baseline!B$68/Baseline!B$75 + Baseline!B$60*Baseline!B$60/Baseline!B$76)</f>
        <v>0.000001324390208</v>
      </c>
      <c r="P580" s="43">
        <f>Baseline!B$33 * (C580 * Baseline!B$58*Baseline!B$61/Baseline!B$73 + Baseline!B$59*Baseline!B$62/Baseline!B$74 + Baseline!B$68*Baseline!B$63/Baseline!B$75 + Baseline!B$60*Baseline!B$69/Baseline!B$76)</f>
        <v>0.000000001646935327</v>
      </c>
      <c r="Q580" s="43">
        <f>Baseline!B$33 * (C580 * Baseline!B$61*Baseline!B$66/Baseline!B$73 + Baseline!B$62*Baseline!B$52/Baseline!B$74 + Baseline!B$63*Baseline!B$53/Baseline!B$75 + Baseline!B$69*Baseline!B$54/Baseline!B$76)</f>
        <v>0.000000003388065324</v>
      </c>
      <c r="R580" s="43">
        <f>Baseline!B$33 * (C580 * Baseline!B$61*Baseline!B$57/Baseline!B$73 + Baseline!B$62*Baseline!B$67/Baseline!B$74 + Baseline!B$63*Baseline!B$55/Baseline!B$75 + Baseline!B$69*Baseline!B$56/Baseline!B$76)</f>
        <v>0.00000001439284922</v>
      </c>
      <c r="S580" s="43">
        <f>Baseline!B$33 * (C580 * Baseline!B$61*Baseline!B$58/Baseline!B$73 + Baseline!B$62*Baseline!B$59/Baseline!B$74 + Baseline!B$63*Baseline!B$68/Baseline!B$75 + Baseline!B$69*Baseline!B$60/Baseline!B$76)</f>
        <v>0.000000001646935327</v>
      </c>
      <c r="T580" s="43">
        <f>Baseline!B$33 * (C580 * Baseline!B$61*Baseline!B$61/Baseline!B$73 + Baseline!B$62*Baseline!B$62/Baseline!B$74 + Baseline!B$63*Baseline!B$63/Baseline!B$75 + Baseline!B$69*Baseline!B$69/Baseline!B$76)</f>
        <v>0.00000009854654444</v>
      </c>
      <c r="U580" s="41"/>
      <c r="V580" s="43">
        <f>E580 * ( Baseline!B$87 * Baseline!B$7 )</f>
        <v>0.1944062895</v>
      </c>
      <c r="W580" s="43">
        <f>F580 * ( Baseline!D$87 * Baseline!B$11 )</f>
        <v>0.003686097481</v>
      </c>
      <c r="X580" s="43">
        <f>G580 * ( Baseline!F$87 * Baseline!B$16 )</f>
        <v>0.005852809295</v>
      </c>
      <c r="Y580" s="43">
        <f>H580 * ( Baseline!H$87 * Baseline!B$18 )</f>
        <v>0.001191492678</v>
      </c>
      <c r="Z580" s="51">
        <f t="shared" si="1"/>
        <v>0.2051366889</v>
      </c>
      <c r="AA580" s="43">
        <f>I580 * ( Baseline!B$87 * Baseline!B$7 )</f>
        <v>0.002073987331</v>
      </c>
      <c r="AB580" s="45">
        <f>J580 * ( Baseline!D$87 * Baseline!B$11 )</f>
        <v>0.03253635991</v>
      </c>
      <c r="AC580" s="45">
        <f>K580 * ( Baseline!F$87 * Baseline!B$16 )</f>
        <v>0.0004773215072</v>
      </c>
      <c r="AD580" s="45">
        <f>L580 * ( Baseline!F$87 * Baseline!B$16 )</f>
        <v>0.0004999323062</v>
      </c>
      <c r="AE580" s="51">
        <f t="shared" si="2"/>
        <v>0.03558760106</v>
      </c>
      <c r="AF580" s="51">
        <f>M580 * ( Baseline!B$87 * Baseline!B$7 )</f>
        <v>0.001748861669</v>
      </c>
      <c r="AG580" s="51">
        <f>N580 * ( Baseline!D$87 * Baseline!B$11 )</f>
        <v>0.0002534911524</v>
      </c>
      <c r="AH580" s="51">
        <f>O580 * ( Baseline!F$87 * Baseline!B$16 )</f>
        <v>0.04600238915</v>
      </c>
      <c r="AI580" s="51">
        <f>P580 * ( Baseline!H$87 * Baseline!B$18 )</f>
        <v>0.0005791834563</v>
      </c>
      <c r="AJ580" s="51">
        <f t="shared" si="3"/>
        <v>0.04858392542</v>
      </c>
      <c r="AK580" s="51">
        <f>Q580 * ( Baseline!B$87 * Baseline!B$7 )</f>
        <v>0.00003516473</v>
      </c>
      <c r="AL580" s="51">
        <f>R580 * ( Baseline!D$87 * Baseline!B$11 )</f>
        <v>0.0002654990704</v>
      </c>
      <c r="AM580" s="51">
        <f>S580 * ( Baseline!F$87 * Baseline!B$16 )</f>
        <v>0.00005720591967</v>
      </c>
      <c r="AN580" s="51">
        <f>T580 * ( Baseline!H$87 * Baseline!B$18 )</f>
        <v>0.03465620493</v>
      </c>
      <c r="AO580" s="51">
        <f t="shared" si="4"/>
        <v>0.03501407465</v>
      </c>
      <c r="AP580" s="61"/>
      <c r="AQ580" s="51">
        <f>V580 * ( (1-Baseline!B$88-Baseline!B$87) + (1-B580)*Baseline!B$88 )</f>
        <v>0.09194426434</v>
      </c>
      <c r="AR580" s="51">
        <f>W580 * ( (1-Baseline!B$88-Baseline!B$87) + (1-B580)*Baseline!B$88 )</f>
        <v>0.001743336196</v>
      </c>
      <c r="AS580" s="51">
        <f>X580 * ( (1-Baseline!B$88-Baseline!B$87) + (1-B580)*Baseline!B$88 )</f>
        <v>0.002768080429</v>
      </c>
      <c r="AT580" s="51">
        <f>Y580 * ( (1-Baseline!B$88-Baseline!B$87) + (1-B580)*Baseline!B$88 )</f>
        <v>0.0005635152962</v>
      </c>
      <c r="AU580" s="51">
        <f t="shared" si="5"/>
        <v>0.09701919626</v>
      </c>
      <c r="AV580" s="51">
        <f>AA580 * ( (1-Baseline!D$88-Baseline!D$87) + (1-B580)*Baseline!D$88 )</f>
        <v>0.00152825587</v>
      </c>
      <c r="AW580" s="51">
        <f>AB580 * ( (1-Baseline!D$88-Baseline!D$87) + (1-B580)*Baseline!D$88 )</f>
        <v>0.02397501772</v>
      </c>
      <c r="AX580" s="51">
        <f>AC580 * ( (1-Baseline!D$88-Baseline!D$87) + (1-B580)*Baseline!D$88 )</f>
        <v>0.0003517231683</v>
      </c>
      <c r="AY580" s="51">
        <f>AD580 * ( (1-Baseline!D$88-Baseline!D$87) + (1-B580)*Baseline!D$88 )</f>
        <v>0.0003683843532</v>
      </c>
      <c r="AZ580" s="51">
        <f t="shared" si="6"/>
        <v>0.02622338111</v>
      </c>
      <c r="BA580" s="51">
        <f>AF580 * ( (1-Baseline!F$88-Baseline!F$87) + (1-Baseline!B$36)*Baseline!F$88 )</f>
        <v>0.00125853682</v>
      </c>
      <c r="BB580" s="51">
        <f>AG580 * ( (1-Baseline!F$88-Baseline!F$87) + (1-Baseline!B$36)*Baseline!F$88 )</f>
        <v>0.000182420345</v>
      </c>
      <c r="BC580" s="51">
        <f>AH580 * ( (1-Baseline!F$88-Baseline!F$87) + (1-Baseline!B$36)*Baseline!F$88 )</f>
        <v>0.03310479131</v>
      </c>
      <c r="BD580" s="51">
        <f>AI580 * ( (1-Baseline!F$88-Baseline!F$87) + (1-Baseline!B$36)*Baseline!F$88 )</f>
        <v>0.000416798949</v>
      </c>
      <c r="BE580" s="51">
        <f t="shared" si="7"/>
        <v>0.03496254742</v>
      </c>
      <c r="BF580" s="51">
        <f>AK580 * ( (1-Baseline!H$88-Baseline!H$87) + (1-Baseline!B$36)*Baseline!H$88 )</f>
        <v>0.00002786171887</v>
      </c>
      <c r="BG580" s="51">
        <f>AL580 * ( (1-Baseline!H$88-Baseline!H$87) + (1-Baseline!B$36)*Baseline!H$88 )</f>
        <v>0.0002103602234</v>
      </c>
      <c r="BH580" s="51">
        <f>AM580 * ( (1-Baseline!H$88-Baseline!H$87) + (1-Baseline!B$36)*Baseline!H$88 )</f>
        <v>0.00004532539427</v>
      </c>
      <c r="BI580" s="51">
        <f>AN580 * ( (1-Baseline!H$88-Baseline!H$87) + (1-Baseline!B$36)*Baseline!H$88 )</f>
        <v>0.02745880429</v>
      </c>
      <c r="BJ580" s="51">
        <f t="shared" si="8"/>
        <v>0.02774235163</v>
      </c>
      <c r="BK580" s="61"/>
      <c r="BL580" s="51">
        <f t="shared" si="19"/>
        <v>0.9476914661</v>
      </c>
      <c r="BM580" s="51">
        <f t="shared" si="20"/>
        <v>0.01796898205</v>
      </c>
      <c r="BN580" s="51">
        <f t="shared" si="21"/>
        <v>0.02853126531</v>
      </c>
      <c r="BO580" s="51">
        <f t="shared" si="22"/>
        <v>0.005808286586</v>
      </c>
      <c r="BP580" s="51">
        <f t="shared" si="9"/>
        <v>1</v>
      </c>
      <c r="BQ580" s="51">
        <f t="shared" si="23"/>
        <v>0.05827836857</v>
      </c>
      <c r="BR580" s="51">
        <f t="shared" si="24"/>
        <v>0.9142611175</v>
      </c>
      <c r="BS580" s="51">
        <f t="shared" si="25"/>
        <v>0.01341257891</v>
      </c>
      <c r="BT580" s="51">
        <f t="shared" si="26"/>
        <v>0.01404793499</v>
      </c>
      <c r="BU580" s="51">
        <f t="shared" si="10"/>
        <v>1</v>
      </c>
      <c r="BV580" s="51">
        <f t="shared" si="27"/>
        <v>0.035996714</v>
      </c>
      <c r="BW580" s="51">
        <f t="shared" si="28"/>
        <v>0.005217593066</v>
      </c>
      <c r="BX580" s="51">
        <f t="shared" si="29"/>
        <v>0.9468643949</v>
      </c>
      <c r="BY580" s="51">
        <f t="shared" si="30"/>
        <v>0.01192129807</v>
      </c>
      <c r="BZ580" s="51">
        <f t="shared" si="11"/>
        <v>1</v>
      </c>
      <c r="CA580" s="51">
        <f t="shared" si="31"/>
        <v>0.001004302708</v>
      </c>
      <c r="CB580" s="51">
        <f t="shared" si="32"/>
        <v>0.007582638496</v>
      </c>
      <c r="CC580" s="51">
        <f t="shared" si="33"/>
        <v>0.001633797844</v>
      </c>
      <c r="CD580" s="51">
        <f t="shared" si="34"/>
        <v>0.989779261</v>
      </c>
      <c r="CE580" s="51">
        <f t="shared" si="12"/>
        <v>1</v>
      </c>
      <c r="CF580" s="61"/>
      <c r="CG580" s="51">
        <f t="shared" si="35"/>
        <v>0.9476914661</v>
      </c>
      <c r="CH580" s="51">
        <f t="shared" si="36"/>
        <v>0.01796898205</v>
      </c>
      <c r="CI580" s="51">
        <f t="shared" si="37"/>
        <v>0.02853126531</v>
      </c>
      <c r="CJ580" s="51">
        <f t="shared" si="38"/>
        <v>0.005808286586</v>
      </c>
      <c r="CK580" s="51">
        <f t="shared" si="13"/>
        <v>1</v>
      </c>
      <c r="CL580" s="51">
        <f t="shared" si="39"/>
        <v>0.05827836857</v>
      </c>
      <c r="CM580" s="51">
        <f t="shared" si="40"/>
        <v>0.9142611175</v>
      </c>
      <c r="CN580" s="51">
        <f t="shared" si="41"/>
        <v>0.01341257891</v>
      </c>
      <c r="CO580" s="51">
        <f t="shared" si="42"/>
        <v>0.01404793499</v>
      </c>
      <c r="CP580" s="51">
        <f t="shared" si="14"/>
        <v>1</v>
      </c>
      <c r="CQ580" s="51">
        <f t="shared" si="43"/>
        <v>0.035996714</v>
      </c>
      <c r="CR580" s="51">
        <f t="shared" si="44"/>
        <v>0.005217593066</v>
      </c>
      <c r="CS580" s="51">
        <f t="shared" si="45"/>
        <v>0.9468643949</v>
      </c>
      <c r="CT580" s="51">
        <f t="shared" si="46"/>
        <v>0.01192129807</v>
      </c>
      <c r="CU580" s="51">
        <f t="shared" si="15"/>
        <v>1</v>
      </c>
      <c r="CV580" s="51">
        <f t="shared" si="47"/>
        <v>0.001004302708</v>
      </c>
      <c r="CW580" s="51">
        <f t="shared" si="48"/>
        <v>0.007582638496</v>
      </c>
      <c r="CX580" s="51">
        <f t="shared" si="49"/>
        <v>0.001633797844</v>
      </c>
      <c r="CY580" s="51">
        <f t="shared" si="50"/>
        <v>0.989779261</v>
      </c>
      <c r="CZ580" s="51">
        <f t="shared" si="16"/>
        <v>1</v>
      </c>
      <c r="DA580" s="61"/>
      <c r="DB580" s="51">
        <f>(AQ580*Baseline!B$7 + AV580*Baseline!B$11 + BA580*Baseline!B$16 + BF580*Baseline!B$18)</f>
        <v>53362.54376</v>
      </c>
      <c r="DC580" s="51">
        <f>(AR580*Baseline!B$7 + AW580*Baseline!B$11 + BB580*Baseline!B$16 + BG580*Baseline!B$18)</f>
        <v>62504.94731</v>
      </c>
      <c r="DD580" s="51">
        <f>(AS580*Baseline!B$7 + AX580*Baseline!B$11 + BC580*Baseline!B$16 + BH580*Baseline!B$18)</f>
        <v>115079.6359</v>
      </c>
      <c r="DE580" s="51">
        <f>(AT580*Baseline!B$7 + AY580*Baseline!B$11 + BD580*Baseline!B$16 + BI580*Baseline!B$18)</f>
        <v>1259820.736</v>
      </c>
      <c r="DF580" s="51">
        <f t="shared" si="17"/>
        <v>1490767.863</v>
      </c>
      <c r="DG580" s="61"/>
      <c r="DH580" s="51">
        <f t="shared" si="51"/>
        <v>0.03579534084</v>
      </c>
      <c r="DI580" s="51">
        <f t="shared" si="52"/>
        <v>0.04192802171</v>
      </c>
      <c r="DJ580" s="51">
        <f t="shared" si="53"/>
        <v>0.07719487305</v>
      </c>
      <c r="DK580" s="51">
        <f t="shared" si="54"/>
        <v>0.8450817644</v>
      </c>
      <c r="DL580" s="51">
        <f t="shared" si="18"/>
        <v>1</v>
      </c>
      <c r="DM580" s="61"/>
      <c r="DN580" s="51">
        <f>DH580 / (Baseline!B$7/Baseline!B$17)</f>
        <v>3.820917197</v>
      </c>
      <c r="DO580" s="51">
        <f>DI580 / (Baseline!B$11/Baseline!B$17)</f>
        <v>1.012162512</v>
      </c>
      <c r="DP580" s="51">
        <f>DJ580 / (Baseline!B$16/Baseline!B$17)</f>
        <v>1.192894077</v>
      </c>
      <c r="DQ580" s="51">
        <f>DK580 / (Baseline!B$18/Baseline!B$17)</f>
        <v>0.9554395403</v>
      </c>
      <c r="DR580" s="79"/>
      <c r="DS580" s="51">
        <f>(AU580*Baseline!B$34)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0.02708241069</v>
      </c>
      <c r="DT580" s="51">
        <f>(AZ580*Baseline!B$34) + (Baseline!D$88*(1-Baseline!D$89)*Baseline!B$35) + (Baseline!D$88*Baseline!D$89*((1-Baseline!D$90)*Baseline!B$40 + Baseline!D$90*Baseline!B$41))</f>
        <v>0.01034707517</v>
      </c>
      <c r="DU580" s="51">
        <f>(BE580*Baseline!B$34) + (Baseline!F$88*(1-Baseline!F$89)*Baseline!B$35) + (Baseline!F$88*Baseline!F$89*((1-Baseline!F$90)*Baseline!B$40 + Baseline!F$90*Baseline!B$41))</f>
        <v>0.01297502211</v>
      </c>
      <c r="DV580" s="51">
        <f>(BJ580*Baseline!B$34) + (Baseline!H$88*(1-Baseline!H$89)*Baseline!B$35) + (Baseline!H$88*Baseline!H$89*((1-Baseline!H$90)*Baseline!B$40 + Baseline!H$90*Baseline!B$41))</f>
        <v>0.009306352744</v>
      </c>
      <c r="DW580" s="51">
        <f>( DS580*Baseline!B$7 + DT580*Baseline!B$11 + DU580*Baseline!B$16 + DV580*Baseline!B$18 ) / Baseline!B$17</f>
        <v>0.009753402438</v>
      </c>
    </row>
    <row r="581">
      <c r="A581" s="4" t="s">
        <v>905</v>
      </c>
      <c r="B581" s="45">
        <f>MIN( MAX( NORMINV( MCrands!B581, (B$5+B$4)/2, (B$5-B$4)/3.29 ), 0 ), 1 )</f>
        <v>0.4935873202</v>
      </c>
      <c r="C581" s="45">
        <f>MAX( NORMINV( MCrands!C581, (C$5+C$4)/2, (C$5-C$4)/3.29 ), 0 )</f>
        <v>2.902377364</v>
      </c>
      <c r="D581" s="41"/>
      <c r="E581" s="43">
        <f>Baseline!B$33 * (C581 * Baseline!B$66*Baseline!B$66/Baseline!B$73 + Baseline!B$52*Baseline!B$52/Baseline!B$74 + Baseline!B$53*Baseline!B$53/Baseline!B$75 + Baseline!B$54*Baseline!B$54/Baseline!B$76)</f>
        <v>0.00002059014564</v>
      </c>
      <c r="F581" s="43">
        <f>Baseline!B$33 * (C581 * Baseline!B$66*Baseline!B$57/Baseline!B$73 + Baseline!B$52*Baseline!B$67/Baseline!B$74 + Baseline!B$53*Baseline!B$55/Baseline!B$75 + Baseline!B$54*Baseline!B$56/Baseline!B$76)</f>
        <v>0.0000002001189435</v>
      </c>
      <c r="G581" s="45">
        <f>Baseline!B$33 * (C581 * Baseline!B$66*Baseline!B$58/Baseline!B$73 + Baseline!B$52*Baseline!B$59/Baseline!B$74 + Baseline!B$53*Baseline!B$68/Baseline!B$75 + Baseline!B$54*Baseline!B$60/Baseline!B$76)</f>
        <v>0.0000001692217615</v>
      </c>
      <c r="H581" s="43">
        <f>Baseline!B$33 * (C581 * Baseline!B$66*Baseline!B$61/Baseline!B$73 + Baseline!B$52*Baseline!B$62/Baseline!B$74 + Baseline!B$53*Baseline!B$63/Baseline!B$75 + Baseline!B$54*Baseline!B$69/Baseline!B$76)</f>
        <v>0.00000000346023985</v>
      </c>
      <c r="I581" s="43">
        <f>Baseline!B$33 * (C581 * Baseline!B$57*Baseline!B$66/Baseline!B$73 + Baseline!B$67*Baseline!B$52/Baseline!B$74 + Baseline!B$55*Baseline!B$53/Baseline!B$75 + Baseline!B$56*Baseline!B$54/Baseline!B$76)</f>
        <v>0.0000002001189435</v>
      </c>
      <c r="J581" s="45">
        <f>Baseline!B$33 * (C581 * Baseline!B$57*Baseline!B$57/Baseline!B$73 + Baseline!B$67*Baseline!B$67/Baseline!B$74 + Baseline!B$55*Baseline!B$55/Baseline!B$75 + Baseline!B$56*Baseline!B$56/Baseline!B$76)</f>
        <v>0.00000176381384</v>
      </c>
      <c r="K581" s="43">
        <f>Baseline!B$33 * (C581 * Baseline!B$57*Baseline!B$58/Baseline!B$73 + Baseline!B$67*Baseline!B$59/Baseline!B$74 + Baseline!B$55*Baseline!B$68/Baseline!B$75 + Baseline!B$56*Baseline!B$60/Baseline!B$76)</f>
        <v>0.00000001374200741</v>
      </c>
      <c r="L581" s="45">
        <f>Baseline!B$33 * (C581 * Baseline!B$57*Baseline!B$61/Baseline!B$73 + Baseline!B$67*Baseline!B$62/Baseline!B$74 + Baseline!B$55*Baseline!B$63/Baseline!B$75 + Baseline!B$56*Baseline!B$69/Baseline!B$76)</f>
        <v>0.00000001439286062</v>
      </c>
      <c r="M581" s="43">
        <f>Baseline!B$33 * (C581 * Baseline!B$58*Baseline!B$66/Baseline!B$73 + Baseline!B$59*Baseline!B$52/Baseline!B$74 + Baseline!B$68*Baseline!B$53/Baseline!B$75 + Baseline!B$60*Baseline!B$54/Baseline!B$76)</f>
        <v>0.0000001692217615</v>
      </c>
      <c r="N581" s="45">
        <f>Baseline!B$33 * (C581 * Baseline!B$58*Baseline!B$57/Baseline!B$73 + Baseline!B$59*Baseline!B$67/Baseline!B$74 + Baseline!B$68*Baseline!B$55/Baseline!B$75 + Baseline!B$60*Baseline!B$56/Baseline!B$76)</f>
        <v>0.00000001374200741</v>
      </c>
      <c r="O581" s="45">
        <f>Baseline!B$33 * (C581 * Baseline!B$58*Baseline!B$58/Baseline!B$73 + Baseline!B$59*Baseline!B$59/Baseline!B$74 + Baseline!B$68*Baseline!B$68/Baseline!B$75 + Baseline!B$60*Baseline!B$60/Baseline!B$76)</f>
        <v>0.000001324390488</v>
      </c>
      <c r="P581" s="43">
        <f>Baseline!B$33 * (C581 * Baseline!B$58*Baseline!B$61/Baseline!B$73 + Baseline!B$59*Baseline!B$62/Baseline!B$74 + Baseline!B$68*Baseline!B$63/Baseline!B$75 + Baseline!B$60*Baseline!B$69/Baseline!B$76)</f>
        <v>0.000000001646963342</v>
      </c>
      <c r="Q581" s="43">
        <f>Baseline!B$33 * (C581 * Baseline!B$61*Baseline!B$66/Baseline!B$73 + Baseline!B$62*Baseline!B$52/Baseline!B$74 + Baseline!B$63*Baseline!B$53/Baseline!B$75 + Baseline!B$69*Baseline!B$54/Baseline!B$76)</f>
        <v>0.00000000346023985</v>
      </c>
      <c r="R581" s="43">
        <f>Baseline!B$33 * (C581 * Baseline!B$61*Baseline!B$57/Baseline!B$73 + Baseline!B$62*Baseline!B$67/Baseline!B$74 + Baseline!B$63*Baseline!B$55/Baseline!B$75 + Baseline!B$69*Baseline!B$56/Baseline!B$76)</f>
        <v>0.00000001439286062</v>
      </c>
      <c r="S581" s="43">
        <f>Baseline!B$33 * (C581 * Baseline!B$61*Baseline!B$58/Baseline!B$73 + Baseline!B$62*Baseline!B$59/Baseline!B$74 + Baseline!B$63*Baseline!B$68/Baseline!B$75 + Baseline!B$69*Baseline!B$60/Baseline!B$76)</f>
        <v>0.000000001646963342</v>
      </c>
      <c r="T581" s="43">
        <f>Baseline!B$33 * (C581 * Baseline!B$61*Baseline!B$61/Baseline!B$73 + Baseline!B$62*Baseline!B$62/Baseline!B$74 + Baseline!B$63*Baseline!B$63/Baseline!B$75 + Baseline!B$69*Baseline!B$69/Baseline!B$76)</f>
        <v>0.00000009854654725</v>
      </c>
      <c r="U581" s="41"/>
      <c r="V581" s="43">
        <f>E581 * ( Baseline!B$87 * Baseline!B$7 )</f>
        <v>0.2137051216</v>
      </c>
      <c r="W581" s="43">
        <f>F581 * ( Baseline!D$87 * Baseline!B$11 )</f>
        <v>0.003691513241</v>
      </c>
      <c r="X581" s="43">
        <f>G581 * ( Baseline!F$87 * Baseline!B$16 )</f>
        <v>0.005877878951</v>
      </c>
      <c r="Y581" s="43">
        <f>H581 * ( Baseline!H$87 * Baseline!B$18 )</f>
        <v>0.001216874544</v>
      </c>
      <c r="Z581" s="51">
        <f t="shared" si="1"/>
        <v>0.2244913883</v>
      </c>
      <c r="AA581" s="43">
        <f>I581 * ( Baseline!B$87 * Baseline!B$7 )</f>
        <v>0.002077034515</v>
      </c>
      <c r="AB581" s="45">
        <f>J581 * ( Baseline!D$87 * Baseline!B$11 )</f>
        <v>0.03253636077</v>
      </c>
      <c r="AC581" s="45">
        <f>K581 * ( Baseline!F$87 * Baseline!B$16 )</f>
        <v>0.0004773254656</v>
      </c>
      <c r="AD581" s="45">
        <f>L581 * ( Baseline!F$87 * Baseline!B$16 )</f>
        <v>0.000499932702</v>
      </c>
      <c r="AE581" s="51">
        <f t="shared" si="2"/>
        <v>0.03559065345</v>
      </c>
      <c r="AF581" s="51">
        <f>M581 * ( Baseline!B$87 * Baseline!B$7 )</f>
        <v>0.001756352663</v>
      </c>
      <c r="AG581" s="51">
        <f>N581 * ( Baseline!D$87 * Baseline!B$11 )</f>
        <v>0.0002534932546</v>
      </c>
      <c r="AH581" s="51">
        <f>O581 * ( Baseline!F$87 * Baseline!B$16 )</f>
        <v>0.04600239888</v>
      </c>
      <c r="AI581" s="51">
        <f>P581 * ( Baseline!H$87 * Baseline!B$18 )</f>
        <v>0.0005791933084</v>
      </c>
      <c r="AJ581" s="51">
        <f t="shared" si="3"/>
        <v>0.0485914381</v>
      </c>
      <c r="AK581" s="51">
        <f>Q581 * ( Baseline!B$87 * Baseline!B$7 )</f>
        <v>0.0000359138294</v>
      </c>
      <c r="AL581" s="51">
        <f>R581 * ( Baseline!D$87 * Baseline!B$11 )</f>
        <v>0.0002654992806</v>
      </c>
      <c r="AM581" s="51">
        <f>S581 * ( Baseline!F$87 * Baseline!B$16 )</f>
        <v>0.00005720689276</v>
      </c>
      <c r="AN581" s="51">
        <f>T581 * ( Baseline!H$87 * Baseline!B$18 )</f>
        <v>0.03465620592</v>
      </c>
      <c r="AO581" s="51">
        <f t="shared" si="4"/>
        <v>0.03501482592</v>
      </c>
      <c r="AP581" s="61"/>
      <c r="AQ581" s="51">
        <f>V581 * ( (1-Baseline!B$88-Baseline!B$87) + (1-B581)*Baseline!B$88 )</f>
        <v>0.1152527289</v>
      </c>
      <c r="AR581" s="51">
        <f>W581 * ( (1-Baseline!B$88-Baseline!B$87) + (1-B581)*Baseline!B$88 )</f>
        <v>0.001990859984</v>
      </c>
      <c r="AS581" s="51">
        <f>X581 * ( (1-Baseline!B$88-Baseline!B$87) + (1-B581)*Baseline!B$88 )</f>
        <v>0.003169982939</v>
      </c>
      <c r="AT581" s="51">
        <f>Y581 * ( (1-Baseline!B$88-Baseline!B$87) + (1-B581)*Baseline!B$88 )</f>
        <v>0.0006562693067</v>
      </c>
      <c r="AU581" s="51">
        <f t="shared" si="5"/>
        <v>0.1210698412</v>
      </c>
      <c r="AV581" s="51">
        <f>AA581 * ( (1-Baseline!D$88-Baseline!D$87) + (1-B581)*Baseline!D$88 )</f>
        <v>0.001599880036</v>
      </c>
      <c r="AW581" s="51">
        <f>AB581 * ( (1-Baseline!D$88-Baseline!D$87) + (1-B581)*Baseline!D$88 )</f>
        <v>0.02506182427</v>
      </c>
      <c r="AX581" s="51">
        <f>AC581 * ( (1-Baseline!D$88-Baseline!D$87) + (1-B581)*Baseline!D$88 )</f>
        <v>0.0003676700976</v>
      </c>
      <c r="AY581" s="51">
        <f>AD581 * ( (1-Baseline!D$88-Baseline!D$87) + (1-B581)*Baseline!D$88 )</f>
        <v>0.0003850838026</v>
      </c>
      <c r="AZ581" s="51">
        <f t="shared" si="6"/>
        <v>0.02741445821</v>
      </c>
      <c r="BA581" s="51">
        <f>AF581 * ( (1-Baseline!F$88-Baseline!F$87) + (1-Baseline!B$36)*Baseline!F$88 )</f>
        <v>0.001263927579</v>
      </c>
      <c r="BB581" s="51">
        <f>AG581 * ( (1-Baseline!F$88-Baseline!F$87) + (1-Baseline!B$36)*Baseline!F$88 )</f>
        <v>0.0001824218578</v>
      </c>
      <c r="BC581" s="51">
        <f>AH581 * ( (1-Baseline!F$88-Baseline!F$87) + (1-Baseline!B$36)*Baseline!F$88 )</f>
        <v>0.03310479831</v>
      </c>
      <c r="BD581" s="51">
        <f>AI581 * ( (1-Baseline!F$88-Baseline!F$87) + (1-Baseline!B$36)*Baseline!F$88 )</f>
        <v>0.0004168060389</v>
      </c>
      <c r="BE581" s="51">
        <f t="shared" si="7"/>
        <v>0.03496795379</v>
      </c>
      <c r="BF581" s="51">
        <f>AK581 * ( (1-Baseline!H$88-Baseline!H$87) + (1-Baseline!B$36)*Baseline!H$88 )</f>
        <v>0.00002845524531</v>
      </c>
      <c r="BG581" s="51">
        <f>AL581 * ( (1-Baseline!H$88-Baseline!H$87) + (1-Baseline!B$36)*Baseline!H$88 )</f>
        <v>0.00021036039</v>
      </c>
      <c r="BH581" s="51">
        <f>AM581 * ( (1-Baseline!H$88-Baseline!H$87) + (1-Baseline!B$36)*Baseline!H$88 )</f>
        <v>0.00004532616527</v>
      </c>
      <c r="BI581" s="51">
        <f>AN581 * ( (1-Baseline!H$88-Baseline!H$87) + (1-Baseline!B$36)*Baseline!H$88 )</f>
        <v>0.02745880507</v>
      </c>
      <c r="BJ581" s="51">
        <f t="shared" si="8"/>
        <v>0.02774294687</v>
      </c>
      <c r="BK581" s="61"/>
      <c r="BL581" s="51">
        <f t="shared" si="19"/>
        <v>0.9519524254</v>
      </c>
      <c r="BM581" s="51">
        <f t="shared" si="20"/>
        <v>0.01644389688</v>
      </c>
      <c r="BN581" s="51">
        <f t="shared" si="21"/>
        <v>0.02618309324</v>
      </c>
      <c r="BO581" s="51">
        <f t="shared" si="22"/>
        <v>0.005420584519</v>
      </c>
      <c r="BP581" s="51">
        <f t="shared" si="9"/>
        <v>1</v>
      </c>
      <c r="BQ581" s="51">
        <f t="shared" si="23"/>
        <v>0.05835898793</v>
      </c>
      <c r="BR581" s="51">
        <f t="shared" si="24"/>
        <v>0.914182731</v>
      </c>
      <c r="BS581" s="51">
        <f t="shared" si="25"/>
        <v>0.01341153981</v>
      </c>
      <c r="BT581" s="51">
        <f t="shared" si="26"/>
        <v>0.01404674131</v>
      </c>
      <c r="BU581" s="51">
        <f t="shared" si="10"/>
        <v>1</v>
      </c>
      <c r="BV581" s="51">
        <f t="shared" si="27"/>
        <v>0.03614531142</v>
      </c>
      <c r="BW581" s="51">
        <f t="shared" si="28"/>
        <v>0.005216829641</v>
      </c>
      <c r="BX581" s="51">
        <f t="shared" si="29"/>
        <v>0.9467182013</v>
      </c>
      <c r="BY581" s="51">
        <f t="shared" si="30"/>
        <v>0.01191965768</v>
      </c>
      <c r="BZ581" s="51">
        <f t="shared" si="11"/>
        <v>1</v>
      </c>
      <c r="CA581" s="51">
        <f t="shared" si="31"/>
        <v>0.001025674938</v>
      </c>
      <c r="CB581" s="51">
        <f t="shared" si="32"/>
        <v>0.007582481808</v>
      </c>
      <c r="CC581" s="51">
        <f t="shared" si="33"/>
        <v>0.00163379058</v>
      </c>
      <c r="CD581" s="51">
        <f t="shared" si="34"/>
        <v>0.9897580527</v>
      </c>
      <c r="CE581" s="51">
        <f t="shared" si="12"/>
        <v>1</v>
      </c>
      <c r="CF581" s="61"/>
      <c r="CG581" s="51">
        <f t="shared" si="35"/>
        <v>0.9519524254</v>
      </c>
      <c r="CH581" s="51">
        <f t="shared" si="36"/>
        <v>0.01644389688</v>
      </c>
      <c r="CI581" s="51">
        <f t="shared" si="37"/>
        <v>0.02618309324</v>
      </c>
      <c r="CJ581" s="51">
        <f t="shared" si="38"/>
        <v>0.005420584519</v>
      </c>
      <c r="CK581" s="51">
        <f t="shared" si="13"/>
        <v>1</v>
      </c>
      <c r="CL581" s="51">
        <f t="shared" si="39"/>
        <v>0.05835898793</v>
      </c>
      <c r="CM581" s="51">
        <f t="shared" si="40"/>
        <v>0.914182731</v>
      </c>
      <c r="CN581" s="51">
        <f t="shared" si="41"/>
        <v>0.01341153981</v>
      </c>
      <c r="CO581" s="51">
        <f t="shared" si="42"/>
        <v>0.01404674131</v>
      </c>
      <c r="CP581" s="51">
        <f t="shared" si="14"/>
        <v>1</v>
      </c>
      <c r="CQ581" s="51">
        <f t="shared" si="43"/>
        <v>0.03614531142</v>
      </c>
      <c r="CR581" s="51">
        <f t="shared" si="44"/>
        <v>0.005216829641</v>
      </c>
      <c r="CS581" s="51">
        <f t="shared" si="45"/>
        <v>0.9467182013</v>
      </c>
      <c r="CT581" s="51">
        <f t="shared" si="46"/>
        <v>0.01191965768</v>
      </c>
      <c r="CU581" s="51">
        <f t="shared" si="15"/>
        <v>1</v>
      </c>
      <c r="CV581" s="51">
        <f t="shared" si="47"/>
        <v>0.001025674938</v>
      </c>
      <c r="CW581" s="51">
        <f t="shared" si="48"/>
        <v>0.007582481808</v>
      </c>
      <c r="CX581" s="51">
        <f t="shared" si="49"/>
        <v>0.00163379058</v>
      </c>
      <c r="CY581" s="51">
        <f t="shared" si="50"/>
        <v>0.9897580527</v>
      </c>
      <c r="CZ581" s="51">
        <f t="shared" si="16"/>
        <v>1</v>
      </c>
      <c r="DA581" s="61"/>
      <c r="DB581" s="51">
        <f>(AQ581*Baseline!B$7 + AV581*Baseline!B$11 + BA581*Baseline!B$16 + BF581*Baseline!B$18)</f>
        <v>64865.9891</v>
      </c>
      <c r="DC581" s="51">
        <f>(AR581*Baseline!B$7 + AW581*Baseline!B$11 + BB581*Baseline!B$16 + BG581*Baseline!B$18)</f>
        <v>64955.72438</v>
      </c>
      <c r="DD581" s="51">
        <f>(AS581*Baseline!B$7 + AX581*Baseline!B$11 + BC581*Baseline!B$16 + BH581*Baseline!B$18)</f>
        <v>115308.8164</v>
      </c>
      <c r="DE581" s="51">
        <f>(AT581*Baseline!B$7 + AY581*Baseline!B$11 + BD581*Baseline!B$16 + BI581*Baseline!B$18)</f>
        <v>1259901.594</v>
      </c>
      <c r="DF581" s="51">
        <f t="shared" si="17"/>
        <v>1505032.124</v>
      </c>
      <c r="DG581" s="61"/>
      <c r="DH581" s="51">
        <f t="shared" si="51"/>
        <v>0.04309940504</v>
      </c>
      <c r="DI581" s="51">
        <f t="shared" si="52"/>
        <v>0.04315902854</v>
      </c>
      <c r="DJ581" s="51">
        <f t="shared" si="53"/>
        <v>0.07661551845</v>
      </c>
      <c r="DK581" s="51">
        <f t="shared" si="54"/>
        <v>0.837126048</v>
      </c>
      <c r="DL581" s="51">
        <f t="shared" si="18"/>
        <v>1</v>
      </c>
      <c r="DM581" s="61"/>
      <c r="DN581" s="51">
        <f>DH581 / (Baseline!B$7/Baseline!B$17)</f>
        <v>4.600578009</v>
      </c>
      <c r="DO581" s="51">
        <f>DI581 / (Baseline!B$11/Baseline!B$17)</f>
        <v>1.041879606</v>
      </c>
      <c r="DP581" s="51">
        <f>DJ581 / (Baseline!B$16/Baseline!B$17)</f>
        <v>1.183941297</v>
      </c>
      <c r="DQ581" s="51">
        <f>DK581 / (Baseline!B$18/Baseline!B$17)</f>
        <v>0.9464449005</v>
      </c>
      <c r="DR581" s="79"/>
      <c r="DS581" s="51">
        <f>(AU581*Baseline!B$34)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0.03069000742</v>
      </c>
      <c r="DT581" s="51">
        <f>(AZ581*Baseline!B$34) + (Baseline!D$88*(1-Baseline!D$89)*Baseline!B$35) + (Baseline!D$88*Baseline!D$89*((1-Baseline!D$90)*Baseline!B$40 + Baseline!D$90*Baseline!B$41))</f>
        <v>0.01052573673</v>
      </c>
      <c r="DU581" s="51">
        <f>(BE581*Baseline!B$34) + (Baseline!F$88*(1-Baseline!F$89)*Baseline!B$35) + (Baseline!F$88*Baseline!F$89*((1-Baseline!F$90)*Baseline!B$40 + Baseline!F$90*Baseline!B$41))</f>
        <v>0.01297583307</v>
      </c>
      <c r="DV581" s="51">
        <f>(BJ581*Baseline!B$34) + (Baseline!H$88*(1-Baseline!H$89)*Baseline!B$35) + (Baseline!H$88*Baseline!H$89*((1-Baseline!H$90)*Baseline!B$40 + Baseline!H$90*Baseline!B$41))</f>
        <v>0.009306442031</v>
      </c>
      <c r="DW581" s="51">
        <f>( DS581*Baseline!B$7 + DT581*Baseline!B$11 + DU581*Baseline!B$16 + DV581*Baseline!B$18 ) / Baseline!B$17</f>
        <v>0.009794731702</v>
      </c>
    </row>
    <row r="582">
      <c r="A582" s="4" t="s">
        <v>906</v>
      </c>
      <c r="B582" s="45">
        <f>MIN( MAX( NORMINV( MCrands!B582, (B$5+B$4)/2, (B$5-B$4)/3.29 ), 0 ), 1 )</f>
        <v>0.5271012998</v>
      </c>
      <c r="C582" s="45">
        <f>MAX( NORMINV( MCrands!C582, (C$5+C$4)/2, (C$5-C$4)/3.29 ), 0 )</f>
        <v>2.49688976</v>
      </c>
      <c r="D582" s="41"/>
      <c r="E582" s="43">
        <f>Baseline!B$33 * (C582 * Baseline!B$66*Baseline!B$66/Baseline!B$73 + Baseline!B$52*Baseline!B$52/Baseline!B$74 + Baseline!B$53*Baseline!B$53/Baseline!B$75 + Baseline!B$54*Baseline!B$54/Baseline!B$76)</f>
        <v>0.00001771928367</v>
      </c>
      <c r="F582" s="43">
        <f>Baseline!B$33 * (C582 * Baseline!B$66*Baseline!B$57/Baseline!B$73 + Baseline!B$52*Baseline!B$67/Baseline!B$74 + Baseline!B$53*Baseline!B$55/Baseline!B$75 + Baseline!B$54*Baseline!B$56/Baseline!B$76)</f>
        <v>0.0000001996656495</v>
      </c>
      <c r="G582" s="45">
        <f>Baseline!B$33 * (C582 * Baseline!B$66*Baseline!B$58/Baseline!B$73 + Baseline!B$52*Baseline!B$59/Baseline!B$74 + Baseline!B$53*Baseline!B$68/Baseline!B$75 + Baseline!B$54*Baseline!B$60/Baseline!B$76)</f>
        <v>0.0000001681074138</v>
      </c>
      <c r="H582" s="43">
        <f>Baseline!B$33 * (C582 * Baseline!B$66*Baseline!B$61/Baseline!B$73 + Baseline!B$52*Baseline!B$62/Baseline!B$74 + Baseline!B$53*Baseline!B$63/Baseline!B$75 + Baseline!B$54*Baseline!B$69/Baseline!B$76)</f>
        <v>0.000000003348805076</v>
      </c>
      <c r="I582" s="43">
        <f>Baseline!B$33 * (C582 * Baseline!B$57*Baseline!B$66/Baseline!B$73 + Baseline!B$67*Baseline!B$52/Baseline!B$74 + Baseline!B$55*Baseline!B$53/Baseline!B$75 + Baseline!B$56*Baseline!B$54/Baseline!B$76)</f>
        <v>0.0000001996656495</v>
      </c>
      <c r="J582" s="45">
        <f>Baseline!B$33 * (C582 * Baseline!B$57*Baseline!B$57/Baseline!B$73 + Baseline!B$67*Baseline!B$67/Baseline!B$74 + Baseline!B$55*Baseline!B$55/Baseline!B$75 + Baseline!B$56*Baseline!B$56/Baseline!B$76)</f>
        <v>0.000001763813768</v>
      </c>
      <c r="K582" s="43">
        <f>Baseline!B$33 * (C582 * Baseline!B$57*Baseline!B$58/Baseline!B$73 + Baseline!B$67*Baseline!B$59/Baseline!B$74 + Baseline!B$55*Baseline!B$68/Baseline!B$75 + Baseline!B$56*Baseline!B$60/Baseline!B$76)</f>
        <v>0.00000001374183146</v>
      </c>
      <c r="L582" s="45">
        <f>Baseline!B$33 * (C582 * Baseline!B$57*Baseline!B$61/Baseline!B$73 + Baseline!B$67*Baseline!B$62/Baseline!B$74 + Baseline!B$55*Baseline!B$63/Baseline!B$75 + Baseline!B$56*Baseline!B$69/Baseline!B$76)</f>
        <v>0.00000001439284302</v>
      </c>
      <c r="M582" s="43">
        <f>Baseline!B$33 * (C582 * Baseline!B$58*Baseline!B$66/Baseline!B$73 + Baseline!B$59*Baseline!B$52/Baseline!B$74 + Baseline!B$68*Baseline!B$53/Baseline!B$75 + Baseline!B$60*Baseline!B$54/Baseline!B$76)</f>
        <v>0.0000001681074138</v>
      </c>
      <c r="N582" s="45">
        <f>Baseline!B$33 * (C582 * Baseline!B$58*Baseline!B$57/Baseline!B$73 + Baseline!B$59*Baseline!B$67/Baseline!B$74 + Baseline!B$68*Baseline!B$55/Baseline!B$75 + Baseline!B$60*Baseline!B$56/Baseline!B$76)</f>
        <v>0.00000001374183146</v>
      </c>
      <c r="O582" s="45">
        <f>Baseline!B$33 * (C582 * Baseline!B$58*Baseline!B$58/Baseline!B$73 + Baseline!B$59*Baseline!B$59/Baseline!B$74 + Baseline!B$68*Baseline!B$68/Baseline!B$75 + Baseline!B$60*Baseline!B$60/Baseline!B$76)</f>
        <v>0.000001324390055</v>
      </c>
      <c r="P582" s="43">
        <f>Baseline!B$33 * (C582 * Baseline!B$58*Baseline!B$61/Baseline!B$73 + Baseline!B$59*Baseline!B$62/Baseline!B$74 + Baseline!B$68*Baseline!B$63/Baseline!B$75 + Baseline!B$60*Baseline!B$69/Baseline!B$76)</f>
        <v>0.000000001646920088</v>
      </c>
      <c r="Q582" s="43">
        <f>Baseline!B$33 * (C582 * Baseline!B$61*Baseline!B$66/Baseline!B$73 + Baseline!B$62*Baseline!B$52/Baseline!B$74 + Baseline!B$63*Baseline!B$53/Baseline!B$75 + Baseline!B$69*Baseline!B$54/Baseline!B$76)</f>
        <v>0.000000003348805076</v>
      </c>
      <c r="R582" s="43">
        <f>Baseline!B$33 * (C582 * Baseline!B$61*Baseline!B$57/Baseline!B$73 + Baseline!B$62*Baseline!B$67/Baseline!B$74 + Baseline!B$63*Baseline!B$55/Baseline!B$75 + Baseline!B$69*Baseline!B$56/Baseline!B$76)</f>
        <v>0.00000001439284302</v>
      </c>
      <c r="S582" s="43">
        <f>Baseline!B$33 * (C582 * Baseline!B$61*Baseline!B$58/Baseline!B$73 + Baseline!B$62*Baseline!B$59/Baseline!B$74 + Baseline!B$63*Baseline!B$68/Baseline!B$75 + Baseline!B$69*Baseline!B$60/Baseline!B$76)</f>
        <v>0.000000001646920088</v>
      </c>
      <c r="T582" s="43">
        <f>Baseline!B$33 * (C582 * Baseline!B$61*Baseline!B$61/Baseline!B$73 + Baseline!B$62*Baseline!B$62/Baseline!B$74 + Baseline!B$63*Baseline!B$63/Baseline!B$75 + Baseline!B$69*Baseline!B$69/Baseline!B$76)</f>
        <v>0.00000009854654292</v>
      </c>
      <c r="U582" s="41"/>
      <c r="V582" s="43">
        <f>E582 * ( Baseline!B$87 * Baseline!B$7 )</f>
        <v>0.1839084452</v>
      </c>
      <c r="W582" s="43">
        <f>F582 * ( Baseline!D$87 * Baseline!B$11 )</f>
        <v>0.00368315151</v>
      </c>
      <c r="X582" s="43">
        <f>G582 * ( Baseline!F$87 * Baseline!B$16 )</f>
        <v>0.005839172339</v>
      </c>
      <c r="Y582" s="43">
        <f>H582 * ( Baseline!H$87 * Baseline!B$18 )</f>
        <v>0.001177685891</v>
      </c>
      <c r="Z582" s="51">
        <f t="shared" si="1"/>
        <v>0.194608455</v>
      </c>
      <c r="AA582" s="43">
        <f>I582 * ( Baseline!B$87 * Baseline!B$7 )</f>
        <v>0.002072329777</v>
      </c>
      <c r="AB582" s="45">
        <f>J582 * ( Baseline!D$87 * Baseline!B$11 )</f>
        <v>0.03253635945</v>
      </c>
      <c r="AC582" s="45">
        <f>K582 * ( Baseline!F$87 * Baseline!B$16 )</f>
        <v>0.000477319354</v>
      </c>
      <c r="AD582" s="45">
        <f>L582 * ( Baseline!F$87 * Baseline!B$16 )</f>
        <v>0.0004999320909</v>
      </c>
      <c r="AE582" s="51">
        <f t="shared" si="2"/>
        <v>0.03558594067</v>
      </c>
      <c r="AF582" s="51">
        <f>M582 * ( Baseline!B$87 * Baseline!B$7 )</f>
        <v>0.001744786847</v>
      </c>
      <c r="AG582" s="51">
        <f>N582 * ( Baseline!D$87 * Baseline!B$11 )</f>
        <v>0.0002534900089</v>
      </c>
      <c r="AH582" s="51">
        <f>O582 * ( Baseline!F$87 * Baseline!B$16 )</f>
        <v>0.04600238385</v>
      </c>
      <c r="AI582" s="51">
        <f>P582 * ( Baseline!H$87 * Baseline!B$18 )</f>
        <v>0.0005791780971</v>
      </c>
      <c r="AJ582" s="51">
        <f t="shared" si="3"/>
        <v>0.04857983881</v>
      </c>
      <c r="AK582" s="51">
        <f>Q582 * ( Baseline!B$87 * Baseline!B$7 )</f>
        <v>0.00003475724788</v>
      </c>
      <c r="AL582" s="51">
        <f>R582 * ( Baseline!D$87 * Baseline!B$11 )</f>
        <v>0.000265498956</v>
      </c>
      <c r="AM582" s="51">
        <f>S582 * ( Baseline!F$87 * Baseline!B$16 )</f>
        <v>0.00005720539034</v>
      </c>
      <c r="AN582" s="51">
        <f>T582 * ( Baseline!H$87 * Baseline!B$18 )</f>
        <v>0.0346562044</v>
      </c>
      <c r="AO582" s="51">
        <f t="shared" si="4"/>
        <v>0.03501366599</v>
      </c>
      <c r="AP582" s="61"/>
      <c r="AQ582" s="51">
        <f>V582 * ( (1-Baseline!B$88-Baseline!B$87) + (1-B582)*Baseline!B$88 )</f>
        <v>0.09369764583</v>
      </c>
      <c r="AR582" s="51">
        <f>W582 * ( (1-Baseline!B$88-Baseline!B$87) + (1-B582)*Baseline!B$88 )</f>
        <v>0.001876491453</v>
      </c>
      <c r="AS582" s="51">
        <f>X582 * ( (1-Baseline!B$88-Baseline!B$87) + (1-B582)*Baseline!B$88 )</f>
        <v>0.002974940607</v>
      </c>
      <c r="AT582" s="51">
        <f>Y582 * ( (1-Baseline!B$88-Baseline!B$87) + (1-B582)*Baseline!B$88 )</f>
        <v>0.000600007223</v>
      </c>
      <c r="AU582" s="51">
        <f t="shared" si="5"/>
        <v>0.09914908512</v>
      </c>
      <c r="AV582" s="51">
        <f>AA582 * ( (1-Baseline!D$88-Baseline!D$87) + (1-B582)*Baseline!D$88 )</f>
        <v>0.001565141607</v>
      </c>
      <c r="AW582" s="51">
        <f>AB582 * ( (1-Baseline!D$88-Baseline!D$87) + (1-B582)*Baseline!D$88 )</f>
        <v>0.0245733138</v>
      </c>
      <c r="AX582" s="51">
        <f>AC582 * ( (1-Baseline!D$88-Baseline!D$87) + (1-B582)*Baseline!D$88 )</f>
        <v>0.0003604987918</v>
      </c>
      <c r="AY582" s="51">
        <f>AD582 * ( (1-Baseline!D$88-Baseline!D$87) + (1-B582)*Baseline!D$88 )</f>
        <v>0.00037757722</v>
      </c>
      <c r="AZ582" s="51">
        <f t="shared" si="6"/>
        <v>0.02687653142</v>
      </c>
      <c r="BA582" s="51">
        <f>AF582 * ( (1-Baseline!F$88-Baseline!F$87) + (1-Baseline!B$36)*Baseline!F$88 )</f>
        <v>0.001255604449</v>
      </c>
      <c r="BB582" s="51">
        <f>AG582 * ( (1-Baseline!F$88-Baseline!F$87) + (1-Baseline!B$36)*Baseline!F$88 )</f>
        <v>0.0001824195221</v>
      </c>
      <c r="BC582" s="51">
        <f>AH582 * ( (1-Baseline!F$88-Baseline!F$87) + (1-Baseline!B$36)*Baseline!F$88 )</f>
        <v>0.0331047875</v>
      </c>
      <c r="BD582" s="51">
        <f>AI582 * ( (1-Baseline!F$88-Baseline!F$87) + (1-Baseline!B$36)*Baseline!F$88 )</f>
        <v>0.0004167950923</v>
      </c>
      <c r="BE582" s="51">
        <f t="shared" si="7"/>
        <v>0.03495960656</v>
      </c>
      <c r="BF582" s="51">
        <f>AK582 * ( (1-Baseline!H$88-Baseline!H$87) + (1-Baseline!B$36)*Baseline!H$88 )</f>
        <v>0.00002753886264</v>
      </c>
      <c r="BG582" s="51">
        <f>AL582 * ( (1-Baseline!H$88-Baseline!H$87) + (1-Baseline!B$36)*Baseline!H$88 )</f>
        <v>0.0002103601328</v>
      </c>
      <c r="BH582" s="51">
        <f>AM582 * ( (1-Baseline!H$88-Baseline!H$87) + (1-Baseline!B$36)*Baseline!H$88 )</f>
        <v>0.00004532497487</v>
      </c>
      <c r="BI582" s="51">
        <f>AN582 * ( (1-Baseline!H$88-Baseline!H$87) + (1-Baseline!B$36)*Baseline!H$88 )</f>
        <v>0.02745880387</v>
      </c>
      <c r="BJ582" s="51">
        <f t="shared" si="8"/>
        <v>0.02774202784</v>
      </c>
      <c r="BK582" s="61"/>
      <c r="BL582" s="51">
        <f t="shared" si="19"/>
        <v>0.9450177551</v>
      </c>
      <c r="BM582" s="51">
        <f t="shared" si="20"/>
        <v>0.01892595833</v>
      </c>
      <c r="BN582" s="51">
        <f t="shared" si="21"/>
        <v>0.03000472071</v>
      </c>
      <c r="BO582" s="51">
        <f t="shared" si="22"/>
        <v>0.006051565905</v>
      </c>
      <c r="BP582" s="51">
        <f t="shared" si="9"/>
        <v>1</v>
      </c>
      <c r="BQ582" s="51">
        <f t="shared" si="23"/>
        <v>0.05823450885</v>
      </c>
      <c r="BR582" s="51">
        <f t="shared" si="24"/>
        <v>0.9143037625</v>
      </c>
      <c r="BS582" s="51">
        <f t="shared" si="25"/>
        <v>0.01341314421</v>
      </c>
      <c r="BT582" s="51">
        <f t="shared" si="26"/>
        <v>0.0140485844</v>
      </c>
      <c r="BU582" s="51">
        <f t="shared" si="10"/>
        <v>1</v>
      </c>
      <c r="BV582" s="51">
        <f t="shared" si="27"/>
        <v>0.03591586325</v>
      </c>
      <c r="BW582" s="51">
        <f t="shared" si="28"/>
        <v>0.00521800844</v>
      </c>
      <c r="BX582" s="51">
        <f t="shared" si="29"/>
        <v>0.9469439377</v>
      </c>
      <c r="BY582" s="51">
        <f t="shared" si="30"/>
        <v>0.01192219059</v>
      </c>
      <c r="BZ582" s="51">
        <f t="shared" si="11"/>
        <v>1</v>
      </c>
      <c r="CA582" s="51">
        <f t="shared" si="31"/>
        <v>0.0009926766278</v>
      </c>
      <c r="CB582" s="51">
        <f t="shared" si="32"/>
        <v>0.00758272373</v>
      </c>
      <c r="CC582" s="51">
        <f t="shared" si="33"/>
        <v>0.001633801795</v>
      </c>
      <c r="CD582" s="51">
        <f t="shared" si="34"/>
        <v>0.9897907978</v>
      </c>
      <c r="CE582" s="51">
        <f t="shared" si="12"/>
        <v>1</v>
      </c>
      <c r="CF582" s="61"/>
      <c r="CG582" s="51">
        <f t="shared" si="35"/>
        <v>0.9450177551</v>
      </c>
      <c r="CH582" s="51">
        <f t="shared" si="36"/>
        <v>0.01892595833</v>
      </c>
      <c r="CI582" s="51">
        <f t="shared" si="37"/>
        <v>0.03000472071</v>
      </c>
      <c r="CJ582" s="51">
        <f t="shared" si="38"/>
        <v>0.006051565905</v>
      </c>
      <c r="CK582" s="51">
        <f t="shared" si="13"/>
        <v>1</v>
      </c>
      <c r="CL582" s="51">
        <f t="shared" si="39"/>
        <v>0.05823450885</v>
      </c>
      <c r="CM582" s="51">
        <f t="shared" si="40"/>
        <v>0.9143037625</v>
      </c>
      <c r="CN582" s="51">
        <f t="shared" si="41"/>
        <v>0.01341314421</v>
      </c>
      <c r="CO582" s="51">
        <f t="shared" si="42"/>
        <v>0.0140485844</v>
      </c>
      <c r="CP582" s="51">
        <f t="shared" si="14"/>
        <v>1</v>
      </c>
      <c r="CQ582" s="51">
        <f t="shared" si="43"/>
        <v>0.03591586325</v>
      </c>
      <c r="CR582" s="51">
        <f t="shared" si="44"/>
        <v>0.00521800844</v>
      </c>
      <c r="CS582" s="51">
        <f t="shared" si="45"/>
        <v>0.9469439377</v>
      </c>
      <c r="CT582" s="51">
        <f t="shared" si="46"/>
        <v>0.01192219059</v>
      </c>
      <c r="CU582" s="51">
        <f t="shared" si="15"/>
        <v>1</v>
      </c>
      <c r="CV582" s="51">
        <f t="shared" si="47"/>
        <v>0.0009926766278</v>
      </c>
      <c r="CW582" s="51">
        <f t="shared" si="48"/>
        <v>0.00758272373</v>
      </c>
      <c r="CX582" s="51">
        <f t="shared" si="49"/>
        <v>0.001633801795</v>
      </c>
      <c r="CY582" s="51">
        <f t="shared" si="50"/>
        <v>0.9897907978</v>
      </c>
      <c r="CZ582" s="51">
        <f t="shared" si="16"/>
        <v>1</v>
      </c>
      <c r="DA582" s="61"/>
      <c r="DB582" s="51">
        <f>(AQ582*Baseline!B$7 + AV582*Baseline!B$11 + BA582*Baseline!B$16 + BF582*Baseline!B$18)</f>
        <v>54267.42938</v>
      </c>
      <c r="DC582" s="51">
        <f>(AR582*Baseline!B$7 + AW582*Baseline!B$11 + BB582*Baseline!B$16 + BG582*Baseline!B$18)</f>
        <v>63852.59896</v>
      </c>
      <c r="DD582" s="51">
        <f>(AS582*Baseline!B$7 + AX582*Baseline!B$11 + BC582*Baseline!B$16 + BH582*Baseline!B$18)</f>
        <v>115198.7509</v>
      </c>
      <c r="DE582" s="51">
        <f>(AT582*Baseline!B$7 + AY582*Baseline!B$11 + BD582*Baseline!B$16 + BI582*Baseline!B$18)</f>
        <v>1259858.117</v>
      </c>
      <c r="DF582" s="51">
        <f t="shared" si="17"/>
        <v>1493176.896</v>
      </c>
      <c r="DG582" s="61"/>
      <c r="DH582" s="51">
        <f t="shared" si="51"/>
        <v>0.03634360372</v>
      </c>
      <c r="DI582" s="51">
        <f t="shared" si="52"/>
        <v>0.04276291653</v>
      </c>
      <c r="DJ582" s="51">
        <f t="shared" si="53"/>
        <v>0.07715010275</v>
      </c>
      <c r="DK582" s="51">
        <f t="shared" si="54"/>
        <v>0.843743377</v>
      </c>
      <c r="DL582" s="51">
        <f t="shared" si="18"/>
        <v>1</v>
      </c>
      <c r="DM582" s="61"/>
      <c r="DN582" s="51">
        <f>DH582 / (Baseline!B$7/Baseline!B$17)</f>
        <v>3.879440654</v>
      </c>
      <c r="DO582" s="51">
        <f>DI582 / (Baseline!B$11/Baseline!B$17)</f>
        <v>1.032317272</v>
      </c>
      <c r="DP582" s="51">
        <f>DJ582 / (Baseline!B$16/Baseline!B$17)</f>
        <v>1.19220224</v>
      </c>
      <c r="DQ582" s="51">
        <f>DK582 / (Baseline!B$18/Baseline!B$17)</f>
        <v>0.9539263752</v>
      </c>
      <c r="DR582" s="79"/>
      <c r="DS582" s="51">
        <f>(AU582*Baseline!B$34)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0.02740189402</v>
      </c>
      <c r="DT582" s="51">
        <f>(AZ582*Baseline!B$34) + (Baseline!D$88*(1-Baseline!D$89)*Baseline!B$35) + (Baseline!D$88*Baseline!D$89*((1-Baseline!D$90)*Baseline!B$40 + Baseline!D$90*Baseline!B$41))</f>
        <v>0.01044504771</v>
      </c>
      <c r="DU582" s="51">
        <f>(BE582*Baseline!B$34) + (Baseline!F$88*(1-Baseline!F$89)*Baseline!B$35) + (Baseline!F$88*Baseline!F$89*((1-Baseline!F$90)*Baseline!B$40 + Baseline!F$90*Baseline!B$41))</f>
        <v>0.01297458098</v>
      </c>
      <c r="DV582" s="51">
        <f>(BJ582*Baseline!B$34) + (Baseline!H$88*(1-Baseline!H$89)*Baseline!B$35) + (Baseline!H$88*Baseline!H$89*((1-Baseline!H$90)*Baseline!B$40 + Baseline!H$90*Baseline!B$41))</f>
        <v>0.009306304176</v>
      </c>
      <c r="DW582" s="51">
        <f>( DS582*Baseline!B$7 + DT582*Baseline!B$11 + DU582*Baseline!B$16 + DV582*Baseline!B$18 ) / Baseline!B$17</f>
        <v>0.009760382369</v>
      </c>
    </row>
    <row r="583">
      <c r="A583" s="4" t="s">
        <v>909</v>
      </c>
      <c r="B583" s="45">
        <f>MIN( MAX( NORMINV( MCrands!B583, (B$5+B$4)/2, (B$5-B$4)/3.29 ), 0 ), 1 )</f>
        <v>0.6316148084</v>
      </c>
      <c r="C583" s="45">
        <f>MAX( NORMINV( MCrands!C583, (C$5+C$4)/2, (C$5-C$4)/3.29 ), 0 )</f>
        <v>2.48088066</v>
      </c>
      <c r="D583" s="41"/>
      <c r="E583" s="43">
        <f>Baseline!B$33 * (C583 * Baseline!B$66*Baseline!B$66/Baseline!B$73 + Baseline!B$52*Baseline!B$52/Baseline!B$74 + Baseline!B$53*Baseline!B$53/Baseline!B$75 + Baseline!B$54*Baseline!B$54/Baseline!B$76)</f>
        <v>0.00001760593885</v>
      </c>
      <c r="F583" s="43">
        <f>Baseline!B$33 * (C583 * Baseline!B$66*Baseline!B$57/Baseline!B$73 + Baseline!B$52*Baseline!B$67/Baseline!B$74 + Baseline!B$53*Baseline!B$55/Baseline!B$75 + Baseline!B$54*Baseline!B$56/Baseline!B$76)</f>
        <v>0.000000199647753</v>
      </c>
      <c r="G583" s="45">
        <f>Baseline!B$33 * (C583 * Baseline!B$66*Baseline!B$58/Baseline!B$73 + Baseline!B$52*Baseline!B$59/Baseline!B$74 + Baseline!B$53*Baseline!B$68/Baseline!B$75 + Baseline!B$54*Baseline!B$60/Baseline!B$76)</f>
        <v>0.0000001680634181</v>
      </c>
      <c r="H583" s="43">
        <f>Baseline!B$33 * (C583 * Baseline!B$66*Baseline!B$61/Baseline!B$73 + Baseline!B$52*Baseline!B$62/Baseline!B$74 + Baseline!B$53*Baseline!B$63/Baseline!B$75 + Baseline!B$54*Baseline!B$69/Baseline!B$76)</f>
        <v>0.000000003344405507</v>
      </c>
      <c r="I583" s="43">
        <f>Baseline!B$33 * (C583 * Baseline!B$57*Baseline!B$66/Baseline!B$73 + Baseline!B$67*Baseline!B$52/Baseline!B$74 + Baseline!B$55*Baseline!B$53/Baseline!B$75 + Baseline!B$56*Baseline!B$54/Baseline!B$76)</f>
        <v>0.000000199647753</v>
      </c>
      <c r="J583" s="45">
        <f>Baseline!B$33 * (C583 * Baseline!B$57*Baseline!B$57/Baseline!B$73 + Baseline!B$67*Baseline!B$67/Baseline!B$74 + Baseline!B$55*Baseline!B$55/Baseline!B$75 + Baseline!B$56*Baseline!B$56/Baseline!B$76)</f>
        <v>0.000001763813765</v>
      </c>
      <c r="K583" s="43">
        <f>Baseline!B$33 * (C583 * Baseline!B$57*Baseline!B$58/Baseline!B$73 + Baseline!B$67*Baseline!B$59/Baseline!B$74 + Baseline!B$55*Baseline!B$68/Baseline!B$75 + Baseline!B$56*Baseline!B$60/Baseline!B$76)</f>
        <v>0.00000001374182451</v>
      </c>
      <c r="L583" s="45">
        <f>Baseline!B$33 * (C583 * Baseline!B$57*Baseline!B$61/Baseline!B$73 + Baseline!B$67*Baseline!B$62/Baseline!B$74 + Baseline!B$55*Baseline!B$63/Baseline!B$75 + Baseline!B$56*Baseline!B$69/Baseline!B$76)</f>
        <v>0.00000001439284233</v>
      </c>
      <c r="M583" s="43">
        <f>Baseline!B$33 * (C583 * Baseline!B$58*Baseline!B$66/Baseline!B$73 + Baseline!B$59*Baseline!B$52/Baseline!B$74 + Baseline!B$68*Baseline!B$53/Baseline!B$75 + Baseline!B$60*Baseline!B$54/Baseline!B$76)</f>
        <v>0.0000001680634181</v>
      </c>
      <c r="N583" s="45">
        <f>Baseline!B$33 * (C583 * Baseline!B$58*Baseline!B$57/Baseline!B$73 + Baseline!B$59*Baseline!B$67/Baseline!B$74 + Baseline!B$68*Baseline!B$55/Baseline!B$75 + Baseline!B$60*Baseline!B$56/Baseline!B$76)</f>
        <v>0.00000001374182451</v>
      </c>
      <c r="O583" s="45">
        <f>Baseline!B$33 * (C583 * Baseline!B$58*Baseline!B$58/Baseline!B$73 + Baseline!B$59*Baseline!B$59/Baseline!B$74 + Baseline!B$68*Baseline!B$68/Baseline!B$75 + Baseline!B$60*Baseline!B$60/Baseline!B$76)</f>
        <v>0.000001324390038</v>
      </c>
      <c r="P583" s="43">
        <f>Baseline!B$33 * (C583 * Baseline!B$58*Baseline!B$61/Baseline!B$73 + Baseline!B$59*Baseline!B$62/Baseline!B$74 + Baseline!B$68*Baseline!B$63/Baseline!B$75 + Baseline!B$60*Baseline!B$69/Baseline!B$76)</f>
        <v>0.00000000164691838</v>
      </c>
      <c r="Q583" s="43">
        <f>Baseline!B$33 * (C583 * Baseline!B$61*Baseline!B$66/Baseline!B$73 + Baseline!B$62*Baseline!B$52/Baseline!B$74 + Baseline!B$63*Baseline!B$53/Baseline!B$75 + Baseline!B$69*Baseline!B$54/Baseline!B$76)</f>
        <v>0.000000003344405507</v>
      </c>
      <c r="R583" s="43">
        <f>Baseline!B$33 * (C583 * Baseline!B$61*Baseline!B$57/Baseline!B$73 + Baseline!B$62*Baseline!B$67/Baseline!B$74 + Baseline!B$63*Baseline!B$55/Baseline!B$75 + Baseline!B$69*Baseline!B$56/Baseline!B$76)</f>
        <v>0.00000001439284233</v>
      </c>
      <c r="S583" s="43">
        <f>Baseline!B$33 * (C583 * Baseline!B$61*Baseline!B$58/Baseline!B$73 + Baseline!B$62*Baseline!B$59/Baseline!B$74 + Baseline!B$63*Baseline!B$68/Baseline!B$75 + Baseline!B$69*Baseline!B$60/Baseline!B$76)</f>
        <v>0.00000000164691838</v>
      </c>
      <c r="T583" s="43">
        <f>Baseline!B$33 * (C583 * Baseline!B$61*Baseline!B$61/Baseline!B$73 + Baseline!B$62*Baseline!B$62/Baseline!B$74 + Baseline!B$63*Baseline!B$63/Baseline!B$75 + Baseline!B$69*Baseline!B$69/Baseline!B$76)</f>
        <v>0.00000009854654275</v>
      </c>
      <c r="U583" s="41"/>
      <c r="V583" s="43">
        <f>E583 * ( Baseline!B$87 * Baseline!B$7 )</f>
        <v>0.1827320394</v>
      </c>
      <c r="W583" s="43">
        <f>F583 * ( Baseline!D$87 * Baseline!B$11 )</f>
        <v>0.003682821379</v>
      </c>
      <c r="X583" s="43">
        <f>G583 * ( Baseline!F$87 * Baseline!B$16 )</f>
        <v>0.005837644159</v>
      </c>
      <c r="Y583" s="43">
        <f>H583 * ( Baseline!H$87 * Baseline!B$18 )</f>
        <v>0.001176138679</v>
      </c>
      <c r="Z583" s="51">
        <f t="shared" si="1"/>
        <v>0.1934286436</v>
      </c>
      <c r="AA583" s="43">
        <f>I583 * ( Baseline!B$87 * Baseline!B$7 )</f>
        <v>0.002072144028</v>
      </c>
      <c r="AB583" s="45">
        <f>J583 * ( Baseline!D$87 * Baseline!B$11 )</f>
        <v>0.03253635939</v>
      </c>
      <c r="AC583" s="45">
        <f>K583 * ( Baseline!F$87 * Baseline!B$16 )</f>
        <v>0.0004773191127</v>
      </c>
      <c r="AD583" s="45">
        <f>L583 * ( Baseline!F$87 * Baseline!B$16 )</f>
        <v>0.0004999320667</v>
      </c>
      <c r="AE583" s="51">
        <f t="shared" si="2"/>
        <v>0.0355857546</v>
      </c>
      <c r="AF583" s="51">
        <f>M583 * ( Baseline!B$87 * Baseline!B$7 )</f>
        <v>0.001744330216</v>
      </c>
      <c r="AG583" s="51">
        <f>N583 * ( Baseline!D$87 * Baseline!B$11 )</f>
        <v>0.0002534898808</v>
      </c>
      <c r="AH583" s="51">
        <f>O583 * ( Baseline!F$87 * Baseline!B$16 )</f>
        <v>0.04600238326</v>
      </c>
      <c r="AI583" s="51">
        <f>P583 * ( Baseline!H$87 * Baseline!B$18 )</f>
        <v>0.0005791774965</v>
      </c>
      <c r="AJ583" s="51">
        <f t="shared" si="3"/>
        <v>0.04857938085</v>
      </c>
      <c r="AK583" s="51">
        <f>Q583 * ( Baseline!B$87 * Baseline!B$7 )</f>
        <v>0.00003471158476</v>
      </c>
      <c r="AL583" s="51">
        <f>R583 * ( Baseline!D$87 * Baseline!B$11 )</f>
        <v>0.0002654989432</v>
      </c>
      <c r="AM583" s="51">
        <f>S583 * ( Baseline!F$87 * Baseline!B$16 )</f>
        <v>0.00005720533102</v>
      </c>
      <c r="AN583" s="51">
        <f>T583 * ( Baseline!H$87 * Baseline!B$18 )</f>
        <v>0.03465620434</v>
      </c>
      <c r="AO583" s="51">
        <f t="shared" si="4"/>
        <v>0.0350136202</v>
      </c>
      <c r="AP583" s="61"/>
      <c r="AQ583" s="51">
        <f>V583 * ( (1-Baseline!B$88-Baseline!B$87) + (1-B583)*Baseline!B$88 )</f>
        <v>0.07610110051</v>
      </c>
      <c r="AR583" s="51">
        <f>W583 * ( (1-Baseline!B$88-Baseline!B$87) + (1-B583)*Baseline!B$88 )</f>
        <v>0.001533758179</v>
      </c>
      <c r="AS583" s="51">
        <f>X583 * ( (1-Baseline!B$88-Baseline!B$87) + (1-B583)*Baseline!B$88 )</f>
        <v>0.002431161752</v>
      </c>
      <c r="AT583" s="51">
        <f>Y583 * ( (1-Baseline!B$88-Baseline!B$87) + (1-B583)*Baseline!B$88 )</f>
        <v>0.0004898180318</v>
      </c>
      <c r="AU583" s="51">
        <f t="shared" si="5"/>
        <v>0.08055583848</v>
      </c>
      <c r="AV583" s="51">
        <f>AA583 * ( (1-Baseline!D$88-Baseline!D$87) + (1-B583)*Baseline!D$88 )</f>
        <v>0.001467979284</v>
      </c>
      <c r="AW583" s="51">
        <f>AB583 * ( (1-Baseline!D$88-Baseline!D$87) + (1-B583)*Baseline!D$88 )</f>
        <v>0.02304989466</v>
      </c>
      <c r="AX583" s="51">
        <f>AC583 * ( (1-Baseline!D$88-Baseline!D$87) + (1-B583)*Baseline!D$88 )</f>
        <v>0.0003381495493</v>
      </c>
      <c r="AY583" s="51">
        <f>AD583 * ( (1-Baseline!D$88-Baseline!D$87) + (1-B583)*Baseline!D$88 )</f>
        <v>0.0003541693566</v>
      </c>
      <c r="AZ583" s="51">
        <f t="shared" si="6"/>
        <v>0.02521019285</v>
      </c>
      <c r="BA583" s="51">
        <f>AF583 * ( (1-Baseline!F$88-Baseline!F$87) + (1-Baseline!B$36)*Baseline!F$88 )</f>
        <v>0.001255275842</v>
      </c>
      <c r="BB583" s="51">
        <f>AG583 * ( (1-Baseline!F$88-Baseline!F$87) + (1-Baseline!B$36)*Baseline!F$88 )</f>
        <v>0.0001824194299</v>
      </c>
      <c r="BC583" s="51">
        <f>AH583 * ( (1-Baseline!F$88-Baseline!F$87) + (1-Baseline!B$36)*Baseline!F$88 )</f>
        <v>0.03310478707</v>
      </c>
      <c r="BD583" s="51">
        <f>AI583 * ( (1-Baseline!F$88-Baseline!F$87) + (1-Baseline!B$36)*Baseline!F$88 )</f>
        <v>0.0004167946602</v>
      </c>
      <c r="BE583" s="51">
        <f t="shared" si="7"/>
        <v>0.034959277</v>
      </c>
      <c r="BF583" s="51">
        <f>AK583 * ( (1-Baseline!H$88-Baseline!H$87) + (1-Baseline!B$36)*Baseline!H$88 )</f>
        <v>0.00002750268284</v>
      </c>
      <c r="BG583" s="51">
        <f>AL583 * ( (1-Baseline!H$88-Baseline!H$87) + (1-Baseline!B$36)*Baseline!H$88 )</f>
        <v>0.0002103601227</v>
      </c>
      <c r="BH583" s="51">
        <f>AM583 * ( (1-Baseline!H$88-Baseline!H$87) + (1-Baseline!B$36)*Baseline!H$88 )</f>
        <v>0.00004532492787</v>
      </c>
      <c r="BI583" s="51">
        <f>AN583 * ( (1-Baseline!H$88-Baseline!H$87) + (1-Baseline!B$36)*Baseline!H$88 )</f>
        <v>0.02745880382</v>
      </c>
      <c r="BJ583" s="51">
        <f t="shared" si="8"/>
        <v>0.02774199155</v>
      </c>
      <c r="BK583" s="61"/>
      <c r="BL583" s="51">
        <f t="shared" si="19"/>
        <v>0.9446999988</v>
      </c>
      <c r="BM583" s="51">
        <f t="shared" si="20"/>
        <v>0.01903968984</v>
      </c>
      <c r="BN583" s="51">
        <f t="shared" si="21"/>
        <v>0.03017983299</v>
      </c>
      <c r="BO583" s="51">
        <f t="shared" si="22"/>
        <v>0.006080478349</v>
      </c>
      <c r="BP583" s="51">
        <f t="shared" si="9"/>
        <v>1</v>
      </c>
      <c r="BQ583" s="51">
        <f t="shared" si="23"/>
        <v>0.0582295936</v>
      </c>
      <c r="BR583" s="51">
        <f t="shared" si="24"/>
        <v>0.9143085417</v>
      </c>
      <c r="BS583" s="51">
        <f t="shared" si="25"/>
        <v>0.01341320756</v>
      </c>
      <c r="BT583" s="51">
        <f t="shared" si="26"/>
        <v>0.01404865718</v>
      </c>
      <c r="BU583" s="51">
        <f t="shared" si="10"/>
        <v>1</v>
      </c>
      <c r="BV583" s="51">
        <f t="shared" si="27"/>
        <v>0.03590680214</v>
      </c>
      <c r="BW583" s="51">
        <f t="shared" si="28"/>
        <v>0.005218054992</v>
      </c>
      <c r="BX583" s="51">
        <f t="shared" si="29"/>
        <v>0.9469528523</v>
      </c>
      <c r="BY583" s="51">
        <f t="shared" si="30"/>
        <v>0.01192229062</v>
      </c>
      <c r="BZ583" s="51">
        <f t="shared" si="11"/>
        <v>1</v>
      </c>
      <c r="CA583" s="51">
        <f t="shared" si="31"/>
        <v>0.000991373773</v>
      </c>
      <c r="CB583" s="51">
        <f t="shared" si="32"/>
        <v>0.007582733282</v>
      </c>
      <c r="CC583" s="51">
        <f t="shared" si="33"/>
        <v>0.001633802237</v>
      </c>
      <c r="CD583" s="51">
        <f t="shared" si="34"/>
        <v>0.9897920907</v>
      </c>
      <c r="CE583" s="51">
        <f t="shared" si="12"/>
        <v>1</v>
      </c>
      <c r="CF583" s="61"/>
      <c r="CG583" s="51">
        <f t="shared" si="35"/>
        <v>0.9446999988</v>
      </c>
      <c r="CH583" s="51">
        <f t="shared" si="36"/>
        <v>0.01903968984</v>
      </c>
      <c r="CI583" s="51">
        <f t="shared" si="37"/>
        <v>0.03017983299</v>
      </c>
      <c r="CJ583" s="51">
        <f t="shared" si="38"/>
        <v>0.006080478349</v>
      </c>
      <c r="CK583" s="51">
        <f t="shared" si="13"/>
        <v>1</v>
      </c>
      <c r="CL583" s="51">
        <f t="shared" si="39"/>
        <v>0.0582295936</v>
      </c>
      <c r="CM583" s="51">
        <f t="shared" si="40"/>
        <v>0.9143085417</v>
      </c>
      <c r="CN583" s="51">
        <f t="shared" si="41"/>
        <v>0.01341320756</v>
      </c>
      <c r="CO583" s="51">
        <f t="shared" si="42"/>
        <v>0.01404865718</v>
      </c>
      <c r="CP583" s="51">
        <f t="shared" si="14"/>
        <v>1</v>
      </c>
      <c r="CQ583" s="51">
        <f t="shared" si="43"/>
        <v>0.03590680214</v>
      </c>
      <c r="CR583" s="51">
        <f t="shared" si="44"/>
        <v>0.005218054992</v>
      </c>
      <c r="CS583" s="51">
        <f t="shared" si="45"/>
        <v>0.9469528523</v>
      </c>
      <c r="CT583" s="51">
        <f t="shared" si="46"/>
        <v>0.01192229062</v>
      </c>
      <c r="CU583" s="51">
        <f t="shared" si="15"/>
        <v>1</v>
      </c>
      <c r="CV583" s="51">
        <f t="shared" si="47"/>
        <v>0.000991373773</v>
      </c>
      <c r="CW583" s="51">
        <f t="shared" si="48"/>
        <v>0.007582733282</v>
      </c>
      <c r="CX583" s="51">
        <f t="shared" si="49"/>
        <v>0.001633802237</v>
      </c>
      <c r="CY583" s="51">
        <f t="shared" si="50"/>
        <v>0.9897920907</v>
      </c>
      <c r="CZ583" s="51">
        <f t="shared" si="16"/>
        <v>1</v>
      </c>
      <c r="DA583" s="61"/>
      <c r="DB583" s="51">
        <f>(AQ583*Baseline!B$7 + AV583*Baseline!B$11 + BA583*Baseline!B$16 + BF583*Baseline!B$18)</f>
        <v>45521.97746</v>
      </c>
      <c r="DC583" s="51">
        <f>(AR583*Baseline!B$7 + AW583*Baseline!B$11 + BB583*Baseline!B$16 + BG583*Baseline!B$18)</f>
        <v>60419.31792</v>
      </c>
      <c r="DD583" s="51">
        <f>(AS583*Baseline!B$7 + AX583*Baseline!B$11 + BC583*Baseline!B$16 + BH583*Baseline!B$18)</f>
        <v>114887.0854</v>
      </c>
      <c r="DE583" s="51">
        <f>(AT583*Baseline!B$7 + AY583*Baseline!B$11 + BD583*Baseline!B$16 + BI583*Baseline!B$18)</f>
        <v>1259754.472</v>
      </c>
      <c r="DF583" s="51">
        <f t="shared" si="17"/>
        <v>1480582.853</v>
      </c>
      <c r="DG583" s="61"/>
      <c r="DH583" s="51">
        <f t="shared" si="51"/>
        <v>0.03074598452</v>
      </c>
      <c r="DI583" s="51">
        <f t="shared" si="52"/>
        <v>0.04080779256</v>
      </c>
      <c r="DJ583" s="51">
        <f t="shared" si="53"/>
        <v>0.07759585034</v>
      </c>
      <c r="DK583" s="51">
        <f t="shared" si="54"/>
        <v>0.8508503726</v>
      </c>
      <c r="DL583" s="51">
        <f t="shared" si="18"/>
        <v>1</v>
      </c>
      <c r="DM583" s="61"/>
      <c r="DN583" s="51">
        <f>DH583 / (Baseline!B$7/Baseline!B$17)</f>
        <v>3.281931621</v>
      </c>
      <c r="DO583" s="51">
        <f>DI583 / (Baseline!B$11/Baseline!B$17)</f>
        <v>0.9851196442</v>
      </c>
      <c r="DP583" s="51">
        <f>DJ583 / (Baseline!B$16/Baseline!B$17)</f>
        <v>1.199090388</v>
      </c>
      <c r="DQ583" s="51">
        <f>DK583 / (Baseline!B$18/Baseline!B$17)</f>
        <v>0.9619614611</v>
      </c>
      <c r="DR583" s="79"/>
      <c r="DS583" s="51">
        <f>(AU583*Baseline!B$34)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0.02461290702</v>
      </c>
      <c r="DT583" s="51">
        <f>(AZ583*Baseline!B$34) + (Baseline!D$88*(1-Baseline!D$89)*Baseline!B$35) + (Baseline!D$88*Baseline!D$89*((1-Baseline!D$90)*Baseline!B$40 + Baseline!D$90*Baseline!B$41))</f>
        <v>0.01019509693</v>
      </c>
      <c r="DU583" s="51">
        <f>(BE583*Baseline!B$34) + (Baseline!F$88*(1-Baseline!F$89)*Baseline!B$35) + (Baseline!F$88*Baseline!F$89*((1-Baseline!F$90)*Baseline!B$40 + Baseline!F$90*Baseline!B$41))</f>
        <v>0.01297453155</v>
      </c>
      <c r="DV583" s="51">
        <f>(BJ583*Baseline!B$34) + (Baseline!H$88*(1-Baseline!H$89)*Baseline!B$35) + (Baseline!H$88*Baseline!H$89*((1-Baseline!H$90)*Baseline!B$40 + Baseline!H$90*Baseline!B$41))</f>
        <v>0.009306298733</v>
      </c>
      <c r="DW583" s="51">
        <f>( DS583*Baseline!B$7 + DT583*Baseline!B$11 + DU583*Baseline!B$16 + DV583*Baseline!B$18 ) / Baseline!B$17</f>
        <v>0.009723892393</v>
      </c>
    </row>
    <row r="584">
      <c r="A584" s="4" t="s">
        <v>910</v>
      </c>
      <c r="B584" s="45">
        <f>MIN( MAX( NORMINV( MCrands!B584, (B$5+B$4)/2, (B$5-B$4)/3.29 ), 0 ), 1 )</f>
        <v>0.5539650518</v>
      </c>
      <c r="C584" s="45">
        <f>MAX( NORMINV( MCrands!C584, (C$5+C$4)/2, (C$5-C$4)/3.29 ), 0 )</f>
        <v>2.597718386</v>
      </c>
      <c r="D584" s="41"/>
      <c r="E584" s="43">
        <f>Baseline!B$33 * (C584 * Baseline!B$66*Baseline!B$66/Baseline!B$73 + Baseline!B$52*Baseline!B$52/Baseline!B$74 + Baseline!B$53*Baseline!B$53/Baseline!B$75 + Baseline!B$54*Baseline!B$54/Baseline!B$76)</f>
        <v>0.00001843315276</v>
      </c>
      <c r="F584" s="43">
        <f>Baseline!B$33 * (C584 * Baseline!B$66*Baseline!B$57/Baseline!B$73 + Baseline!B$52*Baseline!B$67/Baseline!B$74 + Baseline!B$53*Baseline!B$55/Baseline!B$75 + Baseline!B$54*Baseline!B$56/Baseline!B$76)</f>
        <v>0.0000001997783657</v>
      </c>
      <c r="G584" s="45">
        <f>Baseline!B$33 * (C584 * Baseline!B$66*Baseline!B$58/Baseline!B$73 + Baseline!B$52*Baseline!B$59/Baseline!B$74 + Baseline!B$53*Baseline!B$68/Baseline!B$75 + Baseline!B$54*Baseline!B$60/Baseline!B$76)</f>
        <v>0.0000001683845077</v>
      </c>
      <c r="H584" s="43">
        <f>Baseline!B$33 * (C584 * Baseline!B$66*Baseline!B$61/Baseline!B$73 + Baseline!B$52*Baseline!B$62/Baseline!B$74 + Baseline!B$53*Baseline!B$63/Baseline!B$75 + Baseline!B$54*Baseline!B$69/Baseline!B$76)</f>
        <v>0.000000003376514468</v>
      </c>
      <c r="I584" s="43">
        <f>Baseline!B$33 * (C584 * Baseline!B$57*Baseline!B$66/Baseline!B$73 + Baseline!B$67*Baseline!B$52/Baseline!B$74 + Baseline!B$55*Baseline!B$53/Baseline!B$75 + Baseline!B$56*Baseline!B$54/Baseline!B$76)</f>
        <v>0.0000001997783657</v>
      </c>
      <c r="J584" s="45">
        <f>Baseline!B$33 * (C584 * Baseline!B$57*Baseline!B$57/Baseline!B$73 + Baseline!B$67*Baseline!B$67/Baseline!B$74 + Baseline!B$55*Baseline!B$55/Baseline!B$75 + Baseline!B$56*Baseline!B$56/Baseline!B$76)</f>
        <v>0.000001763813786</v>
      </c>
      <c r="K584" s="43">
        <f>Baseline!B$33 * (C584 * Baseline!B$57*Baseline!B$58/Baseline!B$73 + Baseline!B$67*Baseline!B$59/Baseline!B$74 + Baseline!B$55*Baseline!B$68/Baseline!B$75 + Baseline!B$56*Baseline!B$60/Baseline!B$76)</f>
        <v>0.00000001374187521</v>
      </c>
      <c r="L584" s="45">
        <f>Baseline!B$33 * (C584 * Baseline!B$57*Baseline!B$61/Baseline!B$73 + Baseline!B$67*Baseline!B$62/Baseline!B$74 + Baseline!B$55*Baseline!B$63/Baseline!B$75 + Baseline!B$56*Baseline!B$69/Baseline!B$76)</f>
        <v>0.0000000143928474</v>
      </c>
      <c r="M584" s="43">
        <f>Baseline!B$33 * (C584 * Baseline!B$58*Baseline!B$66/Baseline!B$73 + Baseline!B$59*Baseline!B$52/Baseline!B$74 + Baseline!B$68*Baseline!B$53/Baseline!B$75 + Baseline!B$60*Baseline!B$54/Baseline!B$76)</f>
        <v>0.0000001683845077</v>
      </c>
      <c r="N584" s="45">
        <f>Baseline!B$33 * (C584 * Baseline!B$58*Baseline!B$57/Baseline!B$73 + Baseline!B$59*Baseline!B$67/Baseline!B$74 + Baseline!B$68*Baseline!B$55/Baseline!B$75 + Baseline!B$60*Baseline!B$56/Baseline!B$76)</f>
        <v>0.00000001374187521</v>
      </c>
      <c r="O584" s="45">
        <f>Baseline!B$33 * (C584 * Baseline!B$58*Baseline!B$58/Baseline!B$73 + Baseline!B$59*Baseline!B$59/Baseline!B$74 + Baseline!B$68*Baseline!B$68/Baseline!B$75 + Baseline!B$60*Baseline!B$60/Baseline!B$76)</f>
        <v>0.000001324390163</v>
      </c>
      <c r="P584" s="43">
        <f>Baseline!B$33 * (C584 * Baseline!B$58*Baseline!B$61/Baseline!B$73 + Baseline!B$59*Baseline!B$62/Baseline!B$74 + Baseline!B$68*Baseline!B$63/Baseline!B$75 + Baseline!B$60*Baseline!B$69/Baseline!B$76)</f>
        <v>0.000000001646930844</v>
      </c>
      <c r="Q584" s="43">
        <f>Baseline!B$33 * (C584 * Baseline!B$61*Baseline!B$66/Baseline!B$73 + Baseline!B$62*Baseline!B$52/Baseline!B$74 + Baseline!B$63*Baseline!B$53/Baseline!B$75 + Baseline!B$69*Baseline!B$54/Baseline!B$76)</f>
        <v>0.000000003376514468</v>
      </c>
      <c r="R584" s="43">
        <f>Baseline!B$33 * (C584 * Baseline!B$61*Baseline!B$57/Baseline!B$73 + Baseline!B$62*Baseline!B$67/Baseline!B$74 + Baseline!B$63*Baseline!B$55/Baseline!B$75 + Baseline!B$69*Baseline!B$56/Baseline!B$76)</f>
        <v>0.0000000143928474</v>
      </c>
      <c r="S584" s="43">
        <f>Baseline!B$33 * (C584 * Baseline!B$61*Baseline!B$58/Baseline!B$73 + Baseline!B$62*Baseline!B$59/Baseline!B$74 + Baseline!B$63*Baseline!B$68/Baseline!B$75 + Baseline!B$69*Baseline!B$60/Baseline!B$76)</f>
        <v>0.000000001646930844</v>
      </c>
      <c r="T584" s="43">
        <f>Baseline!B$33 * (C584 * Baseline!B$61*Baseline!B$61/Baseline!B$73 + Baseline!B$62*Baseline!B$62/Baseline!B$74 + Baseline!B$63*Baseline!B$63/Baseline!B$75 + Baseline!B$69*Baseline!B$69/Baseline!B$76)</f>
        <v>0.000000098546544</v>
      </c>
      <c r="U584" s="41"/>
      <c r="V584" s="43">
        <f>E584 * ( Baseline!B$87 * Baseline!B$7 )</f>
        <v>0.1913176925</v>
      </c>
      <c r="W584" s="43">
        <f>F584 * ( Baseline!D$87 * Baseline!B$11 )</f>
        <v>0.003685230739</v>
      </c>
      <c r="X584" s="43">
        <f>G584 * ( Baseline!F$87 * Baseline!B$16 )</f>
        <v>0.005848797132</v>
      </c>
      <c r="Y584" s="43">
        <f>H584 * ( Baseline!H$87 * Baseline!B$18 )</f>
        <v>0.001187430549</v>
      </c>
      <c r="Z584" s="51">
        <f t="shared" si="1"/>
        <v>0.2020391509</v>
      </c>
      <c r="AA584" s="43">
        <f>I584 * ( Baseline!B$87 * Baseline!B$7 )</f>
        <v>0.002073499658</v>
      </c>
      <c r="AB584" s="45">
        <f>J584 * ( Baseline!D$87 * Baseline!B$11 )</f>
        <v>0.03253635977</v>
      </c>
      <c r="AC584" s="45">
        <f>K584 * ( Baseline!F$87 * Baseline!B$16 )</f>
        <v>0.0004773208737</v>
      </c>
      <c r="AD584" s="45">
        <f>L584 * ( Baseline!F$87 * Baseline!B$16 )</f>
        <v>0.0004999322428</v>
      </c>
      <c r="AE584" s="51">
        <f t="shared" si="2"/>
        <v>0.03558711255</v>
      </c>
      <c r="AF584" s="51">
        <f>M584 * ( Baseline!B$87 * Baseline!B$7 )</f>
        <v>0.001747662805</v>
      </c>
      <c r="AG584" s="51">
        <f>N584 * ( Baseline!D$87 * Baseline!B$11 )</f>
        <v>0.000253490816</v>
      </c>
      <c r="AH584" s="51">
        <f>O584 * ( Baseline!F$87 * Baseline!B$16 )</f>
        <v>0.04600238759</v>
      </c>
      <c r="AI584" s="51">
        <f>P584 * ( Baseline!H$87 * Baseline!B$18 )</f>
        <v>0.0005791818795</v>
      </c>
      <c r="AJ584" s="51">
        <f t="shared" si="3"/>
        <v>0.04858272309</v>
      </c>
      <c r="AK584" s="51">
        <f>Q584 * ( Baseline!B$87 * Baseline!B$7 )</f>
        <v>0.00003504484367</v>
      </c>
      <c r="AL584" s="51">
        <f>R584 * ( Baseline!D$87 * Baseline!B$11 )</f>
        <v>0.0002654990367</v>
      </c>
      <c r="AM584" s="51">
        <f>S584 * ( Baseline!F$87 * Baseline!B$16 )</f>
        <v>0.00005720576393</v>
      </c>
      <c r="AN584" s="51">
        <f>T584 * ( Baseline!H$87 * Baseline!B$18 )</f>
        <v>0.03465620478</v>
      </c>
      <c r="AO584" s="51">
        <f t="shared" si="4"/>
        <v>0.03501395442</v>
      </c>
      <c r="AP584" s="61"/>
      <c r="AQ584" s="51">
        <f>V584 * ( (1-Baseline!B$88-Baseline!B$87) + (1-B584)*Baseline!B$88 )</f>
        <v>0.09289834314</v>
      </c>
      <c r="AR584" s="51">
        <f>W584 * ( (1-Baseline!B$88-Baseline!B$87) + (1-B584)*Baseline!B$88 )</f>
        <v>0.001789441558</v>
      </c>
      <c r="AS584" s="51">
        <f>X584 * ( (1-Baseline!B$88-Baseline!B$87) + (1-B584)*Baseline!B$88 )</f>
        <v>0.00284000688</v>
      </c>
      <c r="AT584" s="51">
        <f>Y584 * ( (1-Baseline!B$88-Baseline!B$87) + (1-B584)*Baseline!B$88 )</f>
        <v>0.0005765819625</v>
      </c>
      <c r="AU584" s="51">
        <f t="shared" si="5"/>
        <v>0.09810437354</v>
      </c>
      <c r="AV584" s="51">
        <f>AA584 * ( (1-Baseline!D$88-Baseline!D$87) + (1-B584)*Baseline!D$88 )</f>
        <v>0.00154107068</v>
      </c>
      <c r="AW584" s="51">
        <f>AB584 * ( (1-Baseline!D$88-Baseline!D$87) + (1-B584)*Baseline!D$88 )</f>
        <v>0.02418174023</v>
      </c>
      <c r="AX584" s="51">
        <f>AC584 * ( (1-Baseline!D$88-Baseline!D$87) + (1-B584)*Baseline!D$88 )</f>
        <v>0.0003547554015</v>
      </c>
      <c r="AY584" s="51">
        <f>AD584 * ( (1-Baseline!D$88-Baseline!D$87) + (1-B584)*Baseline!D$88 )</f>
        <v>0.0003715606698</v>
      </c>
      <c r="AZ584" s="51">
        <f t="shared" si="6"/>
        <v>0.02644912698</v>
      </c>
      <c r="BA584" s="51">
        <f>AF584 * ( (1-Baseline!F$88-Baseline!F$87) + (1-Baseline!B$36)*Baseline!F$88 )</f>
        <v>0.00125767408</v>
      </c>
      <c r="BB584" s="51">
        <f>AG584 * ( (1-Baseline!F$88-Baseline!F$87) + (1-Baseline!B$36)*Baseline!F$88 )</f>
        <v>0.0001824201029</v>
      </c>
      <c r="BC584" s="51">
        <f>AH584 * ( (1-Baseline!F$88-Baseline!F$87) + (1-Baseline!B$36)*Baseline!F$88 )</f>
        <v>0.03310479019</v>
      </c>
      <c r="BD584" s="51">
        <f>AI584 * ( (1-Baseline!F$88-Baseline!F$87) + (1-Baseline!B$36)*Baseline!F$88 )</f>
        <v>0.0004167978143</v>
      </c>
      <c r="BE584" s="51">
        <f t="shared" si="7"/>
        <v>0.03496168218</v>
      </c>
      <c r="BF584" s="51">
        <f>AK584 * ( (1-Baseline!H$88-Baseline!H$87) + (1-Baseline!B$36)*Baseline!H$88 )</f>
        <v>0.00002776673053</v>
      </c>
      <c r="BG584" s="51">
        <f>AL584 * ( (1-Baseline!H$88-Baseline!H$87) + (1-Baseline!B$36)*Baseline!H$88 )</f>
        <v>0.0002103601968</v>
      </c>
      <c r="BH584" s="51">
        <f>AM584 * ( (1-Baseline!H$88-Baseline!H$87) + (1-Baseline!B$36)*Baseline!H$88 )</f>
        <v>0.00004532527088</v>
      </c>
      <c r="BI584" s="51">
        <f>AN584 * ( (1-Baseline!H$88-Baseline!H$87) + (1-Baseline!B$36)*Baseline!H$88 )</f>
        <v>0.02745880417</v>
      </c>
      <c r="BJ584" s="51">
        <f t="shared" si="8"/>
        <v>0.02774225637</v>
      </c>
      <c r="BK584" s="61"/>
      <c r="BL584" s="51">
        <f t="shared" si="19"/>
        <v>0.9469337583</v>
      </c>
      <c r="BM584" s="51">
        <f t="shared" si="20"/>
        <v>0.01824018129</v>
      </c>
      <c r="BN584" s="51">
        <f t="shared" si="21"/>
        <v>0.02894883049</v>
      </c>
      <c r="BO584" s="51">
        <f t="shared" si="22"/>
        <v>0.005877229951</v>
      </c>
      <c r="BP584" s="51">
        <f t="shared" si="9"/>
        <v>1</v>
      </c>
      <c r="BQ584" s="51">
        <f t="shared" si="23"/>
        <v>0.05826546492</v>
      </c>
      <c r="BR584" s="51">
        <f t="shared" si="24"/>
        <v>0.9142736638</v>
      </c>
      <c r="BS584" s="51">
        <f t="shared" si="25"/>
        <v>0.01341274522</v>
      </c>
      <c r="BT584" s="51">
        <f t="shared" si="26"/>
        <v>0.01404812605</v>
      </c>
      <c r="BU584" s="51">
        <f t="shared" si="10"/>
        <v>1</v>
      </c>
      <c r="BV584" s="51">
        <f t="shared" si="27"/>
        <v>0.03597292811</v>
      </c>
      <c r="BW584" s="51">
        <f t="shared" si="28"/>
        <v>0.005217715267</v>
      </c>
      <c r="BX584" s="51">
        <f t="shared" si="29"/>
        <v>0.946887796</v>
      </c>
      <c r="BY584" s="51">
        <f t="shared" si="30"/>
        <v>0.01192156064</v>
      </c>
      <c r="BZ584" s="51">
        <f t="shared" si="11"/>
        <v>1</v>
      </c>
      <c r="CA584" s="51">
        <f t="shared" si="31"/>
        <v>0.001000882198</v>
      </c>
      <c r="CB584" s="51">
        <f t="shared" si="32"/>
        <v>0.007582663573</v>
      </c>
      <c r="CC584" s="51">
        <f t="shared" si="33"/>
        <v>0.001633799006</v>
      </c>
      <c r="CD584" s="51">
        <f t="shared" si="34"/>
        <v>0.9897826552</v>
      </c>
      <c r="CE584" s="51">
        <f t="shared" si="12"/>
        <v>1</v>
      </c>
      <c r="CF584" s="61"/>
      <c r="CG584" s="51">
        <f t="shared" si="35"/>
        <v>0.9469337583</v>
      </c>
      <c r="CH584" s="51">
        <f t="shared" si="36"/>
        <v>0.01824018129</v>
      </c>
      <c r="CI584" s="51">
        <f t="shared" si="37"/>
        <v>0.02894883049</v>
      </c>
      <c r="CJ584" s="51">
        <f t="shared" si="38"/>
        <v>0.005877229951</v>
      </c>
      <c r="CK584" s="51">
        <f t="shared" si="13"/>
        <v>1</v>
      </c>
      <c r="CL584" s="51">
        <f t="shared" si="39"/>
        <v>0.05826546492</v>
      </c>
      <c r="CM584" s="51">
        <f t="shared" si="40"/>
        <v>0.9142736638</v>
      </c>
      <c r="CN584" s="51">
        <f t="shared" si="41"/>
        <v>0.01341274522</v>
      </c>
      <c r="CO584" s="51">
        <f t="shared" si="42"/>
        <v>0.01404812605</v>
      </c>
      <c r="CP584" s="51">
        <f t="shared" si="14"/>
        <v>1</v>
      </c>
      <c r="CQ584" s="51">
        <f t="shared" si="43"/>
        <v>0.03597292811</v>
      </c>
      <c r="CR584" s="51">
        <f t="shared" si="44"/>
        <v>0.005217715267</v>
      </c>
      <c r="CS584" s="51">
        <f t="shared" si="45"/>
        <v>0.946887796</v>
      </c>
      <c r="CT584" s="51">
        <f t="shared" si="46"/>
        <v>0.01192156064</v>
      </c>
      <c r="CU584" s="51">
        <f t="shared" si="15"/>
        <v>1</v>
      </c>
      <c r="CV584" s="51">
        <f t="shared" si="47"/>
        <v>0.001000882198</v>
      </c>
      <c r="CW584" s="51">
        <f t="shared" si="48"/>
        <v>0.007582663573</v>
      </c>
      <c r="CX584" s="51">
        <f t="shared" si="49"/>
        <v>0.001633799006</v>
      </c>
      <c r="CY584" s="51">
        <f t="shared" si="50"/>
        <v>0.9897826552</v>
      </c>
      <c r="CZ584" s="51">
        <f t="shared" si="16"/>
        <v>1</v>
      </c>
      <c r="DA584" s="61"/>
      <c r="DB584" s="51">
        <f>(AQ584*Baseline!B$7 + AV584*Baseline!B$11 + BA584*Baseline!B$16 + BF584*Baseline!B$18)</f>
        <v>53845.51409</v>
      </c>
      <c r="DC584" s="51">
        <f>(AR584*Baseline!B$7 + AW584*Baseline!B$11 + BB584*Baseline!B$16 + BG584*Baseline!B$18)</f>
        <v>62970.63397</v>
      </c>
      <c r="DD584" s="51">
        <f>(AS584*Baseline!B$7 + AX584*Baseline!B$11 + BC584*Baseline!B$16 + BH584*Baseline!B$18)</f>
        <v>115121.0136</v>
      </c>
      <c r="DE584" s="51">
        <f>(AT584*Baseline!B$7 + AY584*Baseline!B$11 + BD584*Baseline!B$16 + BI584*Baseline!B$18)</f>
        <v>1259833.875</v>
      </c>
      <c r="DF584" s="51">
        <f t="shared" si="17"/>
        <v>1491771.037</v>
      </c>
      <c r="DG584" s="61"/>
      <c r="DH584" s="51">
        <f t="shared" si="51"/>
        <v>0.03609502581</v>
      </c>
      <c r="DI584" s="51">
        <f t="shared" si="52"/>
        <v>0.04221199662</v>
      </c>
      <c r="DJ584" s="51">
        <f t="shared" si="53"/>
        <v>0.07717069897</v>
      </c>
      <c r="DK584" s="51">
        <f t="shared" si="54"/>
        <v>0.8445222786</v>
      </c>
      <c r="DL584" s="51">
        <f t="shared" si="18"/>
        <v>1</v>
      </c>
      <c r="DM584" s="61"/>
      <c r="DN584" s="51">
        <f>DH584 / (Baseline!B$7/Baseline!B$17)</f>
        <v>3.852906597</v>
      </c>
      <c r="DO584" s="51">
        <f>DI584 / (Baseline!B$11/Baseline!B$17)</f>
        <v>1.019017802</v>
      </c>
      <c r="DP584" s="51">
        <f>DJ584 / (Baseline!B$16/Baseline!B$17)</f>
        <v>1.192520514</v>
      </c>
      <c r="DQ584" s="51">
        <f>DK584 / (Baseline!B$18/Baseline!B$17)</f>
        <v>0.9548069922</v>
      </c>
      <c r="DR584" s="79"/>
      <c r="DS584" s="51">
        <f>(AU584*Baseline!B$34)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0.02724518728</v>
      </c>
      <c r="DT584" s="51">
        <f>(AZ584*Baseline!B$34) + (Baseline!D$88*(1-Baseline!D$89)*Baseline!B$35) + (Baseline!D$88*Baseline!D$89*((1-Baseline!D$90)*Baseline!B$40 + Baseline!D$90*Baseline!B$41))</f>
        <v>0.01038093705</v>
      </c>
      <c r="DU584" s="51">
        <f>(BE584*Baseline!B$34) + (Baseline!F$88*(1-Baseline!F$89)*Baseline!B$35) + (Baseline!F$88*Baseline!F$89*((1-Baseline!F$90)*Baseline!B$40 + Baseline!F$90*Baseline!B$41))</f>
        <v>0.01297489233</v>
      </c>
      <c r="DV584" s="51">
        <f>(BJ584*Baseline!B$34) + (Baseline!H$88*(1-Baseline!H$89)*Baseline!B$35) + (Baseline!H$88*Baseline!H$89*((1-Baseline!H$90)*Baseline!B$40 + Baseline!H$90*Baseline!B$41))</f>
        <v>0.009306338455</v>
      </c>
      <c r="DW584" s="51">
        <f>( DS584*Baseline!B$7 + DT584*Baseline!B$11 + DU584*Baseline!B$16 + DV584*Baseline!B$18 ) / Baseline!B$17</f>
        <v>0.009756309035</v>
      </c>
    </row>
    <row r="585">
      <c r="A585" s="4" t="s">
        <v>911</v>
      </c>
      <c r="B585" s="45">
        <f>MIN( MAX( NORMINV( MCrands!B585, (B$5+B$4)/2, (B$5-B$4)/3.29 ), 0 ), 1 )</f>
        <v>0.2551291766</v>
      </c>
      <c r="C585" s="45">
        <f>MAX( NORMINV( MCrands!C585, (C$5+C$4)/2, (C$5-C$4)/3.29 ), 0 )</f>
        <v>2.478386696</v>
      </c>
      <c r="D585" s="41"/>
      <c r="E585" s="43">
        <f>Baseline!B$33 * (C585 * Baseline!B$66*Baseline!B$66/Baseline!B$73 + Baseline!B$52*Baseline!B$52/Baseline!B$74 + Baseline!B$53*Baseline!B$53/Baseline!B$75 + Baseline!B$54*Baseline!B$54/Baseline!B$76)</f>
        <v>0.00001758828153</v>
      </c>
      <c r="F585" s="43">
        <f>Baseline!B$33 * (C585 * Baseline!B$66*Baseline!B$57/Baseline!B$73 + Baseline!B$52*Baseline!B$67/Baseline!B$74 + Baseline!B$53*Baseline!B$55/Baseline!B$75 + Baseline!B$54*Baseline!B$56/Baseline!B$76)</f>
        <v>0.000000199644965</v>
      </c>
      <c r="G585" s="45">
        <f>Baseline!B$33 * (C585 * Baseline!B$66*Baseline!B$58/Baseline!B$73 + Baseline!B$52*Baseline!B$59/Baseline!B$74 + Baseline!B$53*Baseline!B$68/Baseline!B$75 + Baseline!B$54*Baseline!B$60/Baseline!B$76)</f>
        <v>0.0000001680565642</v>
      </c>
      <c r="H585" s="43">
        <f>Baseline!B$33 * (C585 * Baseline!B$66*Baseline!B$61/Baseline!B$73 + Baseline!B$52*Baseline!B$62/Baseline!B$74 + Baseline!B$53*Baseline!B$63/Baseline!B$75 + Baseline!B$54*Baseline!B$69/Baseline!B$76)</f>
        <v>0.000000003343720125</v>
      </c>
      <c r="I585" s="43">
        <f>Baseline!B$33 * (C585 * Baseline!B$57*Baseline!B$66/Baseline!B$73 + Baseline!B$67*Baseline!B$52/Baseline!B$74 + Baseline!B$55*Baseline!B$53/Baseline!B$75 + Baseline!B$56*Baseline!B$54/Baseline!B$76)</f>
        <v>0.000000199644965</v>
      </c>
      <c r="J585" s="45">
        <f>Baseline!B$33 * (C585 * Baseline!B$57*Baseline!B$57/Baseline!B$73 + Baseline!B$67*Baseline!B$67/Baseline!B$74 + Baseline!B$55*Baseline!B$55/Baseline!B$75 + Baseline!B$56*Baseline!B$56/Baseline!B$76)</f>
        <v>0.000001763813765</v>
      </c>
      <c r="K585" s="43">
        <f>Baseline!B$33 * (C585 * Baseline!B$57*Baseline!B$58/Baseline!B$73 + Baseline!B$67*Baseline!B$59/Baseline!B$74 + Baseline!B$55*Baseline!B$68/Baseline!B$75 + Baseline!B$56*Baseline!B$60/Baseline!B$76)</f>
        <v>0.00000001374182343</v>
      </c>
      <c r="L585" s="45">
        <f>Baseline!B$33 * (C585 * Baseline!B$57*Baseline!B$61/Baseline!B$73 + Baseline!B$67*Baseline!B$62/Baseline!B$74 + Baseline!B$55*Baseline!B$63/Baseline!B$75 + Baseline!B$56*Baseline!B$69/Baseline!B$76)</f>
        <v>0.00000001439284222</v>
      </c>
      <c r="M585" s="43">
        <f>Baseline!B$33 * (C585 * Baseline!B$58*Baseline!B$66/Baseline!B$73 + Baseline!B$59*Baseline!B$52/Baseline!B$74 + Baseline!B$68*Baseline!B$53/Baseline!B$75 + Baseline!B$60*Baseline!B$54/Baseline!B$76)</f>
        <v>0.0000001680565642</v>
      </c>
      <c r="N585" s="45">
        <f>Baseline!B$33 * (C585 * Baseline!B$58*Baseline!B$57/Baseline!B$73 + Baseline!B$59*Baseline!B$67/Baseline!B$74 + Baseline!B$68*Baseline!B$55/Baseline!B$75 + Baseline!B$60*Baseline!B$56/Baseline!B$76)</f>
        <v>0.00000001374182343</v>
      </c>
      <c r="O585" s="45">
        <f>Baseline!B$33 * (C585 * Baseline!B$58*Baseline!B$58/Baseline!B$73 + Baseline!B$59*Baseline!B$59/Baseline!B$74 + Baseline!B$68*Baseline!B$68/Baseline!B$75 + Baseline!B$60*Baseline!B$60/Baseline!B$76)</f>
        <v>0.000001324390036</v>
      </c>
      <c r="P585" s="43">
        <f>Baseline!B$33 * (C585 * Baseline!B$58*Baseline!B$61/Baseline!B$73 + Baseline!B$59*Baseline!B$62/Baseline!B$74 + Baseline!B$68*Baseline!B$63/Baseline!B$75 + Baseline!B$60*Baseline!B$69/Baseline!B$76)</f>
        <v>0.000000001646918114</v>
      </c>
      <c r="Q585" s="43">
        <f>Baseline!B$33 * (C585 * Baseline!B$61*Baseline!B$66/Baseline!B$73 + Baseline!B$62*Baseline!B$52/Baseline!B$74 + Baseline!B$63*Baseline!B$53/Baseline!B$75 + Baseline!B$69*Baseline!B$54/Baseline!B$76)</f>
        <v>0.000000003343720125</v>
      </c>
      <c r="R585" s="43">
        <f>Baseline!B$33 * (C585 * Baseline!B$61*Baseline!B$57/Baseline!B$73 + Baseline!B$62*Baseline!B$67/Baseline!B$74 + Baseline!B$63*Baseline!B$55/Baseline!B$75 + Baseline!B$69*Baseline!B$56/Baseline!B$76)</f>
        <v>0.00000001439284222</v>
      </c>
      <c r="S585" s="43">
        <f>Baseline!B$33 * (C585 * Baseline!B$61*Baseline!B$58/Baseline!B$73 + Baseline!B$62*Baseline!B$59/Baseline!B$74 + Baseline!B$63*Baseline!B$68/Baseline!B$75 + Baseline!B$69*Baseline!B$60/Baseline!B$76)</f>
        <v>0.000000001646918114</v>
      </c>
      <c r="T585" s="43">
        <f>Baseline!B$33 * (C585 * Baseline!B$61*Baseline!B$61/Baseline!B$73 + Baseline!B$62*Baseline!B$62/Baseline!B$74 + Baseline!B$63*Baseline!B$63/Baseline!B$75 + Baseline!B$69*Baseline!B$69/Baseline!B$76)</f>
        <v>0.00000009854654272</v>
      </c>
      <c r="U585" s="41"/>
      <c r="V585" s="43">
        <f>E585 * ( Baseline!B$87 * Baseline!B$7 )</f>
        <v>0.182548774</v>
      </c>
      <c r="W585" s="43">
        <f>F585 * ( Baseline!D$87 * Baseline!B$11 )</f>
        <v>0.00368276995</v>
      </c>
      <c r="X585" s="43">
        <f>G585 * ( Baseline!F$87 * Baseline!B$16 )</f>
        <v>0.005837406093</v>
      </c>
      <c r="Y585" s="43">
        <f>H585 * ( Baseline!H$87 * Baseline!B$18 )</f>
        <v>0.001175897648</v>
      </c>
      <c r="Z585" s="51">
        <f t="shared" si="1"/>
        <v>0.1932448477</v>
      </c>
      <c r="AA585" s="43">
        <f>I585 * ( Baseline!B$87 * Baseline!B$7 )</f>
        <v>0.002072115092</v>
      </c>
      <c r="AB585" s="45">
        <f>J585 * ( Baseline!D$87 * Baseline!B$11 )</f>
        <v>0.03253635939</v>
      </c>
      <c r="AC585" s="45">
        <f>K585 * ( Baseline!F$87 * Baseline!B$16 )</f>
        <v>0.0004773190751</v>
      </c>
      <c r="AD585" s="45">
        <f>L585 * ( Baseline!F$87 * Baseline!B$16 )</f>
        <v>0.000499932063</v>
      </c>
      <c r="AE585" s="51">
        <f t="shared" si="2"/>
        <v>0.03558572562</v>
      </c>
      <c r="AF585" s="51">
        <f>M585 * ( Baseline!B$87 * Baseline!B$7 )</f>
        <v>0.00174425908</v>
      </c>
      <c r="AG585" s="51">
        <f>N585 * ( Baseline!D$87 * Baseline!B$11 )</f>
        <v>0.0002534898608</v>
      </c>
      <c r="AH585" s="51">
        <f>O585 * ( Baseline!F$87 * Baseline!B$16 )</f>
        <v>0.04600238317</v>
      </c>
      <c r="AI585" s="51">
        <f>P585 * ( Baseline!H$87 * Baseline!B$18 )</f>
        <v>0.0005791774029</v>
      </c>
      <c r="AJ585" s="51">
        <f t="shared" si="3"/>
        <v>0.04857930951</v>
      </c>
      <c r="AK585" s="51">
        <f>Q585 * ( Baseline!B$87 * Baseline!B$7 )</f>
        <v>0.00003470447117</v>
      </c>
      <c r="AL585" s="51">
        <f>R585 * ( Baseline!D$87 * Baseline!B$11 )</f>
        <v>0.0002654989412</v>
      </c>
      <c r="AM585" s="51">
        <f>S585 * ( Baseline!F$87 * Baseline!B$16 )</f>
        <v>0.00005720532178</v>
      </c>
      <c r="AN585" s="51">
        <f>T585 * ( Baseline!H$87 * Baseline!B$18 )</f>
        <v>0.03465620433</v>
      </c>
      <c r="AO585" s="51">
        <f t="shared" si="4"/>
        <v>0.03501361306</v>
      </c>
      <c r="AP585" s="61"/>
      <c r="AQ585" s="51">
        <f>V585 * ( (1-Baseline!B$88-Baseline!B$87) + (1-B585)*Baseline!B$88 )</f>
        <v>0.1371917989</v>
      </c>
      <c r="AR585" s="51">
        <f>W585 * ( (1-Baseline!B$88-Baseline!B$87) + (1-B585)*Baseline!B$88 )</f>
        <v>0.002767730635</v>
      </c>
      <c r="AS585" s="51">
        <f>X585 * ( (1-Baseline!B$88-Baseline!B$87) + (1-B585)*Baseline!B$88 )</f>
        <v>0.004387015179</v>
      </c>
      <c r="AT585" s="51">
        <f>Y585 * ( (1-Baseline!B$88-Baseline!B$87) + (1-B585)*Baseline!B$88 )</f>
        <v>0.0008837282778</v>
      </c>
      <c r="AU585" s="51">
        <f t="shared" si="5"/>
        <v>0.145230273</v>
      </c>
      <c r="AV585" s="51">
        <f>AA585 * ( (1-Baseline!D$88-Baseline!D$87) + (1-B585)*Baseline!D$88 )</f>
        <v>0.001817453243</v>
      </c>
      <c r="AW585" s="51">
        <f>AB585 * ( (1-Baseline!D$88-Baseline!D$87) + (1-B585)*Baseline!D$88 )</f>
        <v>0.02853765802</v>
      </c>
      <c r="AX585" s="51">
        <f>AC585 * ( (1-Baseline!D$88-Baseline!D$87) + (1-B585)*Baseline!D$88 )</f>
        <v>0.0004186568132</v>
      </c>
      <c r="AY585" s="51">
        <f>AD585 * ( (1-Baseline!D$88-Baseline!D$87) + (1-B585)*Baseline!D$88 )</f>
        <v>0.0004384906768</v>
      </c>
      <c r="AZ585" s="51">
        <f t="shared" si="6"/>
        <v>0.03121225876</v>
      </c>
      <c r="BA585" s="51">
        <f>AF585 * ( (1-Baseline!F$88-Baseline!F$87) + (1-Baseline!B$36)*Baseline!F$88 )</f>
        <v>0.00125522465</v>
      </c>
      <c r="BB585" s="51">
        <f>AG585 * ( (1-Baseline!F$88-Baseline!F$87) + (1-Baseline!B$36)*Baseline!F$88 )</f>
        <v>0.0001824194155</v>
      </c>
      <c r="BC585" s="51">
        <f>AH585 * ( (1-Baseline!F$88-Baseline!F$87) + (1-Baseline!B$36)*Baseline!F$88 )</f>
        <v>0.033104787</v>
      </c>
      <c r="BD585" s="51">
        <f>AI585 * ( (1-Baseline!F$88-Baseline!F$87) + (1-Baseline!B$36)*Baseline!F$88 )</f>
        <v>0.0004167945928</v>
      </c>
      <c r="BE585" s="51">
        <f t="shared" si="7"/>
        <v>0.03495922566</v>
      </c>
      <c r="BF585" s="51">
        <f>AK585 * ( (1-Baseline!H$88-Baseline!H$87) + (1-Baseline!B$36)*Baseline!H$88 )</f>
        <v>0.0000274970466</v>
      </c>
      <c r="BG585" s="51">
        <f>AL585 * ( (1-Baseline!H$88-Baseline!H$87) + (1-Baseline!B$36)*Baseline!H$88 )</f>
        <v>0.0002103601211</v>
      </c>
      <c r="BH585" s="51">
        <f>AM585 * ( (1-Baseline!H$88-Baseline!H$87) + (1-Baseline!B$36)*Baseline!H$88 )</f>
        <v>0.00004532492055</v>
      </c>
      <c r="BI585" s="51">
        <f>AN585 * ( (1-Baseline!H$88-Baseline!H$87) + (1-Baseline!B$36)*Baseline!H$88 )</f>
        <v>0.02745880381</v>
      </c>
      <c r="BJ585" s="51">
        <f t="shared" si="8"/>
        <v>0.0277419859</v>
      </c>
      <c r="BK585" s="61"/>
      <c r="BL585" s="51">
        <f t="shared" si="19"/>
        <v>0.9446501482</v>
      </c>
      <c r="BM585" s="51">
        <f t="shared" si="20"/>
        <v>0.01905753242</v>
      </c>
      <c r="BN585" s="51">
        <f t="shared" si="21"/>
        <v>0.0302073052</v>
      </c>
      <c r="BO585" s="51">
        <f t="shared" si="22"/>
        <v>0.006085014232</v>
      </c>
      <c r="BP585" s="51">
        <f t="shared" si="9"/>
        <v>1</v>
      </c>
      <c r="BQ585" s="51">
        <f t="shared" si="23"/>
        <v>0.05822882787</v>
      </c>
      <c r="BR585" s="51">
        <f t="shared" si="24"/>
        <v>0.9143092862</v>
      </c>
      <c r="BS585" s="51">
        <f t="shared" si="25"/>
        <v>0.01341321743</v>
      </c>
      <c r="BT585" s="51">
        <f t="shared" si="26"/>
        <v>0.01404866851</v>
      </c>
      <c r="BU585" s="51">
        <f t="shared" si="10"/>
        <v>1</v>
      </c>
      <c r="BV585" s="51">
        <f t="shared" si="27"/>
        <v>0.03590539054</v>
      </c>
      <c r="BW585" s="51">
        <f t="shared" si="28"/>
        <v>0.005218062244</v>
      </c>
      <c r="BX585" s="51">
        <f t="shared" si="29"/>
        <v>0.946954241</v>
      </c>
      <c r="BY585" s="51">
        <f t="shared" si="30"/>
        <v>0.0119223062</v>
      </c>
      <c r="BZ585" s="51">
        <f t="shared" si="11"/>
        <v>1</v>
      </c>
      <c r="CA585" s="51">
        <f t="shared" si="31"/>
        <v>0.0009911708086</v>
      </c>
      <c r="CB585" s="51">
        <f t="shared" si="32"/>
        <v>0.00758273477</v>
      </c>
      <c r="CC585" s="51">
        <f t="shared" si="33"/>
        <v>0.001633802306</v>
      </c>
      <c r="CD585" s="51">
        <f t="shared" si="34"/>
        <v>0.9897922921</v>
      </c>
      <c r="CE585" s="51">
        <f t="shared" si="12"/>
        <v>1</v>
      </c>
      <c r="CF585" s="61"/>
      <c r="CG585" s="51">
        <f t="shared" si="35"/>
        <v>0.9446501482</v>
      </c>
      <c r="CH585" s="51">
        <f t="shared" si="36"/>
        <v>0.01905753242</v>
      </c>
      <c r="CI585" s="51">
        <f t="shared" si="37"/>
        <v>0.0302073052</v>
      </c>
      <c r="CJ585" s="51">
        <f t="shared" si="38"/>
        <v>0.006085014232</v>
      </c>
      <c r="CK585" s="51">
        <f t="shared" si="13"/>
        <v>1</v>
      </c>
      <c r="CL585" s="51">
        <f t="shared" si="39"/>
        <v>0.05822882787</v>
      </c>
      <c r="CM585" s="51">
        <f t="shared" si="40"/>
        <v>0.9143092862</v>
      </c>
      <c r="CN585" s="51">
        <f t="shared" si="41"/>
        <v>0.01341321743</v>
      </c>
      <c r="CO585" s="51">
        <f t="shared" si="42"/>
        <v>0.01404866851</v>
      </c>
      <c r="CP585" s="51">
        <f t="shared" si="14"/>
        <v>1</v>
      </c>
      <c r="CQ585" s="51">
        <f t="shared" si="43"/>
        <v>0.03590539054</v>
      </c>
      <c r="CR585" s="51">
        <f t="shared" si="44"/>
        <v>0.005218062244</v>
      </c>
      <c r="CS585" s="51">
        <f t="shared" si="45"/>
        <v>0.946954241</v>
      </c>
      <c r="CT585" s="51">
        <f t="shared" si="46"/>
        <v>0.0119223062</v>
      </c>
      <c r="CU585" s="51">
        <f t="shared" si="15"/>
        <v>1</v>
      </c>
      <c r="CV585" s="51">
        <f t="shared" si="47"/>
        <v>0.0009911708086</v>
      </c>
      <c r="CW585" s="51">
        <f t="shared" si="48"/>
        <v>0.00758273477</v>
      </c>
      <c r="CX585" s="51">
        <f t="shared" si="49"/>
        <v>0.001633802306</v>
      </c>
      <c r="CY585" s="51">
        <f t="shared" si="50"/>
        <v>0.9897922921</v>
      </c>
      <c r="CZ585" s="51">
        <f t="shared" si="16"/>
        <v>1</v>
      </c>
      <c r="DA585" s="61"/>
      <c r="DB585" s="51">
        <f>(AQ585*Baseline!B$7 + AV585*Baseline!B$11 + BA585*Baseline!B$16 + BF585*Baseline!B$18)</f>
        <v>75900.00234</v>
      </c>
      <c r="DC585" s="51">
        <f>(AR585*Baseline!B$7 + AW585*Baseline!B$11 + BB585*Baseline!B$16 + BG585*Baseline!B$18)</f>
        <v>72786.59932</v>
      </c>
      <c r="DD585" s="51">
        <f>(AS585*Baseline!B$7 + AX585*Baseline!B$11 + BC585*Baseline!B$16 + BH585*Baseline!B$18)</f>
        <v>116008.326</v>
      </c>
      <c r="DE585" s="51">
        <f>(AT585*Baseline!B$7 + AY585*Baseline!B$11 + BD585*Baseline!B$16 + BI585*Baseline!B$18)</f>
        <v>1260126.349</v>
      </c>
      <c r="DF585" s="51">
        <f t="shared" si="17"/>
        <v>1524821.277</v>
      </c>
      <c r="DG585" s="61"/>
      <c r="DH585" s="51">
        <f t="shared" si="51"/>
        <v>0.0497763269</v>
      </c>
      <c r="DI585" s="51">
        <f t="shared" si="52"/>
        <v>0.04773451186</v>
      </c>
      <c r="DJ585" s="51">
        <f t="shared" si="53"/>
        <v>0.07607994965</v>
      </c>
      <c r="DK585" s="51">
        <f t="shared" si="54"/>
        <v>0.8264092116</v>
      </c>
      <c r="DL585" s="51">
        <f t="shared" si="18"/>
        <v>1</v>
      </c>
      <c r="DM585" s="61"/>
      <c r="DN585" s="51">
        <f>DH585 / (Baseline!B$7/Baseline!B$17)</f>
        <v>5.313295502</v>
      </c>
      <c r="DO585" s="51">
        <f>DI585 / (Baseline!B$11/Baseline!B$17)</f>
        <v>1.152333963</v>
      </c>
      <c r="DP585" s="51">
        <f>DJ585 / (Baseline!B$16/Baseline!B$17)</f>
        <v>1.175665141</v>
      </c>
      <c r="DQ585" s="51">
        <f>DK585 / (Baseline!B$18/Baseline!B$17)</f>
        <v>0.9343285709</v>
      </c>
      <c r="DR585" s="79"/>
      <c r="DS585" s="51">
        <f>(AU585*Baseline!B$34)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0.03431407219</v>
      </c>
      <c r="DT585" s="51">
        <f>(AZ585*Baseline!B$34) + (Baseline!D$88*(1-Baseline!D$89)*Baseline!B$35) + (Baseline!D$88*Baseline!D$89*((1-Baseline!D$90)*Baseline!B$40 + Baseline!D$90*Baseline!B$41))</f>
        <v>0.01109540681</v>
      </c>
      <c r="DU585" s="51">
        <f>(BE585*Baseline!B$34) + (Baseline!F$88*(1-Baseline!F$89)*Baseline!B$35) + (Baseline!F$88*Baseline!F$89*((1-Baseline!F$90)*Baseline!B$40 + Baseline!F$90*Baseline!B$41))</f>
        <v>0.01297452385</v>
      </c>
      <c r="DV585" s="51">
        <f>(BJ585*Baseline!B$34) + (Baseline!H$88*(1-Baseline!H$89)*Baseline!B$35) + (Baseline!H$88*Baseline!H$89*((1-Baseline!H$90)*Baseline!B$40 + Baseline!H$90*Baseline!B$41))</f>
        <v>0.009306297885</v>
      </c>
      <c r="DW585" s="51">
        <f>( DS585*Baseline!B$7 + DT585*Baseline!B$11 + DU585*Baseline!B$16 + DV585*Baseline!B$18 ) / Baseline!B$17</f>
        <v>0.009852068787</v>
      </c>
    </row>
    <row r="586">
      <c r="A586" s="4" t="s">
        <v>912</v>
      </c>
      <c r="B586" s="45">
        <f>MIN( MAX( NORMINV( MCrands!B586, (B$5+B$4)/2, (B$5-B$4)/3.29 ), 0 ), 1 )</f>
        <v>0.5698072781</v>
      </c>
      <c r="C586" s="45">
        <f>MAX( NORMINV( MCrands!C586, (C$5+C$4)/2, (C$5-C$4)/3.29 ), 0 )</f>
        <v>2.907468015</v>
      </c>
      <c r="D586" s="41"/>
      <c r="E586" s="43">
        <f>Baseline!B$33 * (C586 * Baseline!B$66*Baseline!B$66/Baseline!B$73 + Baseline!B$52*Baseline!B$52/Baseline!B$74 + Baseline!B$53*Baseline!B$53/Baseline!B$75 + Baseline!B$54*Baseline!B$54/Baseline!B$76)</f>
        <v>0.00002062618757</v>
      </c>
      <c r="F586" s="43">
        <f>Baseline!B$33 * (C586 * Baseline!B$66*Baseline!B$57/Baseline!B$73 + Baseline!B$52*Baseline!B$67/Baseline!B$74 + Baseline!B$53*Baseline!B$55/Baseline!B$75 + Baseline!B$54*Baseline!B$56/Baseline!B$76)</f>
        <v>0.0000002001246344</v>
      </c>
      <c r="G586" s="45">
        <f>Baseline!B$33 * (C586 * Baseline!B$66*Baseline!B$58/Baseline!B$73 + Baseline!B$52*Baseline!B$59/Baseline!B$74 + Baseline!B$53*Baseline!B$68/Baseline!B$75 + Baseline!B$54*Baseline!B$60/Baseline!B$76)</f>
        <v>0.0000001692357515</v>
      </c>
      <c r="H586" s="43">
        <f>Baseline!B$33 * (C586 * Baseline!B$66*Baseline!B$61/Baseline!B$73 + Baseline!B$52*Baseline!B$62/Baseline!B$74 + Baseline!B$53*Baseline!B$63/Baseline!B$75 + Baseline!B$54*Baseline!B$69/Baseline!B$76)</f>
        <v>0.000000003461638846</v>
      </c>
      <c r="I586" s="43">
        <f>Baseline!B$33 * (C586 * Baseline!B$57*Baseline!B$66/Baseline!B$73 + Baseline!B$67*Baseline!B$52/Baseline!B$74 + Baseline!B$55*Baseline!B$53/Baseline!B$75 + Baseline!B$56*Baseline!B$54/Baseline!B$76)</f>
        <v>0.0000002001246344</v>
      </c>
      <c r="J586" s="45">
        <f>Baseline!B$33 * (C586 * Baseline!B$57*Baseline!B$57/Baseline!B$73 + Baseline!B$67*Baseline!B$67/Baseline!B$74 + Baseline!B$55*Baseline!B$55/Baseline!B$75 + Baseline!B$56*Baseline!B$56/Baseline!B$76)</f>
        <v>0.000001763813841</v>
      </c>
      <c r="K586" s="43">
        <f>Baseline!B$33 * (C586 * Baseline!B$57*Baseline!B$58/Baseline!B$73 + Baseline!B$67*Baseline!B$59/Baseline!B$74 + Baseline!B$55*Baseline!B$68/Baseline!B$75 + Baseline!B$56*Baseline!B$60/Baseline!B$76)</f>
        <v>0.00000001374200962</v>
      </c>
      <c r="L586" s="45">
        <f>Baseline!B$33 * (C586 * Baseline!B$57*Baseline!B$61/Baseline!B$73 + Baseline!B$67*Baseline!B$62/Baseline!B$74 + Baseline!B$55*Baseline!B$63/Baseline!B$75 + Baseline!B$56*Baseline!B$69/Baseline!B$76)</f>
        <v>0.00000001439286084</v>
      </c>
      <c r="M586" s="43">
        <f>Baseline!B$33 * (C586 * Baseline!B$58*Baseline!B$66/Baseline!B$73 + Baseline!B$59*Baseline!B$52/Baseline!B$74 + Baseline!B$68*Baseline!B$53/Baseline!B$75 + Baseline!B$60*Baseline!B$54/Baseline!B$76)</f>
        <v>0.0000001692357515</v>
      </c>
      <c r="N586" s="45">
        <f>Baseline!B$33 * (C586 * Baseline!B$58*Baseline!B$57/Baseline!B$73 + Baseline!B$59*Baseline!B$67/Baseline!B$74 + Baseline!B$68*Baseline!B$55/Baseline!B$75 + Baseline!B$60*Baseline!B$56/Baseline!B$76)</f>
        <v>0.00000001374200962</v>
      </c>
      <c r="O586" s="45">
        <f>Baseline!B$33 * (C586 * Baseline!B$58*Baseline!B$58/Baseline!B$73 + Baseline!B$59*Baseline!B$59/Baseline!B$74 + Baseline!B$68*Baseline!B$68/Baseline!B$75 + Baseline!B$60*Baseline!B$60/Baseline!B$76)</f>
        <v>0.000001324390493</v>
      </c>
      <c r="P586" s="43">
        <f>Baseline!B$33 * (C586 * Baseline!B$58*Baseline!B$61/Baseline!B$73 + Baseline!B$59*Baseline!B$62/Baseline!B$74 + Baseline!B$68*Baseline!B$63/Baseline!B$75 + Baseline!B$60*Baseline!B$69/Baseline!B$76)</f>
        <v>0.000000001646963885</v>
      </c>
      <c r="Q586" s="43">
        <f>Baseline!B$33 * (C586 * Baseline!B$61*Baseline!B$66/Baseline!B$73 + Baseline!B$62*Baseline!B$52/Baseline!B$74 + Baseline!B$63*Baseline!B$53/Baseline!B$75 + Baseline!B$69*Baseline!B$54/Baseline!B$76)</f>
        <v>0.000000003461638846</v>
      </c>
      <c r="R586" s="43">
        <f>Baseline!B$33 * (C586 * Baseline!B$61*Baseline!B$57/Baseline!B$73 + Baseline!B$62*Baseline!B$67/Baseline!B$74 + Baseline!B$63*Baseline!B$55/Baseline!B$75 + Baseline!B$69*Baseline!B$56/Baseline!B$76)</f>
        <v>0.00000001439286084</v>
      </c>
      <c r="S586" s="43">
        <f>Baseline!B$33 * (C586 * Baseline!B$61*Baseline!B$58/Baseline!B$73 + Baseline!B$62*Baseline!B$59/Baseline!B$74 + Baseline!B$63*Baseline!B$68/Baseline!B$75 + Baseline!B$69*Baseline!B$60/Baseline!B$76)</f>
        <v>0.000000001646963885</v>
      </c>
      <c r="T586" s="43">
        <f>Baseline!B$33 * (C586 * Baseline!B$61*Baseline!B$61/Baseline!B$73 + Baseline!B$62*Baseline!B$62/Baseline!B$74 + Baseline!B$63*Baseline!B$63/Baseline!B$75 + Baseline!B$69*Baseline!B$69/Baseline!B$76)</f>
        <v>0.0000000985465473</v>
      </c>
      <c r="U586" s="41"/>
      <c r="V586" s="43">
        <f>E586 * ( Baseline!B$87 * Baseline!B$7 )</f>
        <v>0.2140792008</v>
      </c>
      <c r="W586" s="43">
        <f>F586 * ( Baseline!D$87 * Baseline!B$11 )</f>
        <v>0.003691618217</v>
      </c>
      <c r="X586" s="43">
        <f>G586 * ( Baseline!F$87 * Baseline!B$16 )</f>
        <v>0.005878364889</v>
      </c>
      <c r="Y586" s="43">
        <f>H586 * ( Baseline!H$87 * Baseline!B$18 )</f>
        <v>0.001217366534</v>
      </c>
      <c r="Z586" s="51">
        <f t="shared" si="1"/>
        <v>0.2248665505</v>
      </c>
      <c r="AA586" s="43">
        <f>I586 * ( Baseline!B$87 * Baseline!B$7 )</f>
        <v>0.00207709358</v>
      </c>
      <c r="AB586" s="45">
        <f>J586 * ( Baseline!D$87 * Baseline!B$11 )</f>
        <v>0.03253636078</v>
      </c>
      <c r="AC586" s="45">
        <f>K586 * ( Baseline!F$87 * Baseline!B$16 )</f>
        <v>0.0004773255423</v>
      </c>
      <c r="AD586" s="45">
        <f>L586 * ( Baseline!F$87 * Baseline!B$16 )</f>
        <v>0.0004999327097</v>
      </c>
      <c r="AE586" s="51">
        <f t="shared" si="2"/>
        <v>0.03559071261</v>
      </c>
      <c r="AF586" s="51">
        <f>M586 * ( Baseline!B$87 * Baseline!B$7 )</f>
        <v>0.001756497864</v>
      </c>
      <c r="AG586" s="51">
        <f>N586 * ( Baseline!D$87 * Baseline!B$11 )</f>
        <v>0.0002534932953</v>
      </c>
      <c r="AH586" s="51">
        <f>O586 * ( Baseline!F$87 * Baseline!B$16 )</f>
        <v>0.04600239907</v>
      </c>
      <c r="AI586" s="51">
        <f>P586 * ( Baseline!H$87 * Baseline!B$18 )</f>
        <v>0.0005791934994</v>
      </c>
      <c r="AJ586" s="51">
        <f t="shared" si="3"/>
        <v>0.04859158373</v>
      </c>
      <c r="AK586" s="51">
        <f>Q586 * ( Baseline!B$87 * Baseline!B$7 )</f>
        <v>0.00003592834958</v>
      </c>
      <c r="AL586" s="51">
        <f>R586 * ( Baseline!D$87 * Baseline!B$11 )</f>
        <v>0.0002654992846</v>
      </c>
      <c r="AM586" s="51">
        <f>S586 * ( Baseline!F$87 * Baseline!B$16 )</f>
        <v>0.00005720691163</v>
      </c>
      <c r="AN586" s="51">
        <f>T586 * ( Baseline!H$87 * Baseline!B$18 )</f>
        <v>0.03465620594</v>
      </c>
      <c r="AO586" s="51">
        <f t="shared" si="4"/>
        <v>0.03501484048</v>
      </c>
      <c r="AP586" s="61"/>
      <c r="AQ586" s="51">
        <f>V586 * ( (1-Baseline!B$88-Baseline!B$87) + (1-B586)*Baseline!B$88 )</f>
        <v>0.1009322467</v>
      </c>
      <c r="AR586" s="51">
        <f>W586 * ( (1-Baseline!B$88-Baseline!B$87) + (1-B586)*Baseline!B$88 )</f>
        <v>0.001740492861</v>
      </c>
      <c r="AS586" s="51">
        <f>X586 * ( (1-Baseline!B$88-Baseline!B$87) + (1-B586)*Baseline!B$88 )</f>
        <v>0.002771481644</v>
      </c>
      <c r="AT586" s="51">
        <f>Y586 * ( (1-Baseline!B$88-Baseline!B$87) + (1-B586)*Baseline!B$88 )</f>
        <v>0.0005739536532</v>
      </c>
      <c r="AU586" s="51">
        <f t="shared" si="5"/>
        <v>0.1060181749</v>
      </c>
      <c r="AV586" s="51">
        <f>AA586 * ( (1-Baseline!D$88-Baseline!D$87) + (1-B586)*Baseline!D$88 )</f>
        <v>0.00152899997</v>
      </c>
      <c r="AW586" s="51">
        <f>AB586 * ( (1-Baseline!D$88-Baseline!D$87) + (1-B586)*Baseline!D$88 )</f>
        <v>0.0239508201</v>
      </c>
      <c r="AX586" s="51">
        <f>AC586 * ( (1-Baseline!D$88-Baseline!D$87) + (1-B586)*Baseline!D$88 )</f>
        <v>0.0003513711404</v>
      </c>
      <c r="AY586" s="51">
        <f>AD586 * ( (1-Baseline!D$88-Baseline!D$87) + (1-B586)*Baseline!D$88 )</f>
        <v>0.0003680128356</v>
      </c>
      <c r="AZ586" s="51">
        <f t="shared" si="6"/>
        <v>0.02619920405</v>
      </c>
      <c r="BA586" s="51">
        <f>AF586 * ( (1-Baseline!F$88-Baseline!F$87) + (1-Baseline!B$36)*Baseline!F$88 )</f>
        <v>0.001264032071</v>
      </c>
      <c r="BB586" s="51">
        <f>AG586 * ( (1-Baseline!F$88-Baseline!F$87) + (1-Baseline!B$36)*Baseline!F$88 )</f>
        <v>0.0001824218871</v>
      </c>
      <c r="BC586" s="51">
        <f>AH586 * ( (1-Baseline!F$88-Baseline!F$87) + (1-Baseline!B$36)*Baseline!F$88 )</f>
        <v>0.03310479844</v>
      </c>
      <c r="BD586" s="51">
        <f>AI586 * ( (1-Baseline!F$88-Baseline!F$87) + (1-Baseline!B$36)*Baseline!F$88 )</f>
        <v>0.0004168061764</v>
      </c>
      <c r="BE586" s="51">
        <f t="shared" si="7"/>
        <v>0.03496805858</v>
      </c>
      <c r="BF586" s="51">
        <f>AK586 * ( (1-Baseline!H$88-Baseline!H$87) + (1-Baseline!B$36)*Baseline!H$88 )</f>
        <v>0.00002846674994</v>
      </c>
      <c r="BG586" s="51">
        <f>AL586 * ( (1-Baseline!H$88-Baseline!H$87) + (1-Baseline!B$36)*Baseline!H$88 )</f>
        <v>0.0002103603932</v>
      </c>
      <c r="BH586" s="51">
        <f>AM586 * ( (1-Baseline!H$88-Baseline!H$87) + (1-Baseline!B$36)*Baseline!H$88 )</f>
        <v>0.00004532618022</v>
      </c>
      <c r="BI586" s="51">
        <f>AN586 * ( (1-Baseline!H$88-Baseline!H$87) + (1-Baseline!B$36)*Baseline!H$88 )</f>
        <v>0.02745880509</v>
      </c>
      <c r="BJ586" s="51">
        <f t="shared" si="8"/>
        <v>0.02774295841</v>
      </c>
      <c r="BK586" s="61"/>
      <c r="BL586" s="51">
        <f t="shared" si="19"/>
        <v>0.9520277711</v>
      </c>
      <c r="BM586" s="51">
        <f t="shared" si="20"/>
        <v>0.01641692911</v>
      </c>
      <c r="BN586" s="51">
        <f t="shared" si="21"/>
        <v>0.02614157098</v>
      </c>
      <c r="BO586" s="51">
        <f t="shared" si="22"/>
        <v>0.005413728861</v>
      </c>
      <c r="BP586" s="51">
        <f t="shared" si="9"/>
        <v>1</v>
      </c>
      <c r="BQ586" s="51">
        <f t="shared" si="23"/>
        <v>0.05836055048</v>
      </c>
      <c r="BR586" s="51">
        <f t="shared" si="24"/>
        <v>0.9141812117</v>
      </c>
      <c r="BS586" s="51">
        <f t="shared" si="25"/>
        <v>0.01341151967</v>
      </c>
      <c r="BT586" s="51">
        <f t="shared" si="26"/>
        <v>0.01404671817</v>
      </c>
      <c r="BU586" s="51">
        <f t="shared" si="10"/>
        <v>1</v>
      </c>
      <c r="BV586" s="51">
        <f t="shared" si="27"/>
        <v>0.03614819131</v>
      </c>
      <c r="BW586" s="51">
        <f t="shared" si="28"/>
        <v>0.005216814845</v>
      </c>
      <c r="BX586" s="51">
        <f t="shared" si="29"/>
        <v>0.946715368</v>
      </c>
      <c r="BY586" s="51">
        <f t="shared" si="30"/>
        <v>0.01191962589</v>
      </c>
      <c r="BZ586" s="51">
        <f t="shared" si="11"/>
        <v>1</v>
      </c>
      <c r="CA586" s="51">
        <f t="shared" si="31"/>
        <v>0.001026089198</v>
      </c>
      <c r="CB586" s="51">
        <f t="shared" si="32"/>
        <v>0.007582478771</v>
      </c>
      <c r="CC586" s="51">
        <f t="shared" si="33"/>
        <v>0.00163379044</v>
      </c>
      <c r="CD586" s="51">
        <f t="shared" si="34"/>
        <v>0.9897576416</v>
      </c>
      <c r="CE586" s="51">
        <f t="shared" si="12"/>
        <v>1</v>
      </c>
      <c r="CF586" s="61"/>
      <c r="CG586" s="51">
        <f t="shared" si="35"/>
        <v>0.9520277711</v>
      </c>
      <c r="CH586" s="51">
        <f t="shared" si="36"/>
        <v>0.01641692911</v>
      </c>
      <c r="CI586" s="51">
        <f t="shared" si="37"/>
        <v>0.02614157098</v>
      </c>
      <c r="CJ586" s="51">
        <f t="shared" si="38"/>
        <v>0.005413728861</v>
      </c>
      <c r="CK586" s="51">
        <f t="shared" si="13"/>
        <v>1</v>
      </c>
      <c r="CL586" s="51">
        <f t="shared" si="39"/>
        <v>0.05836055048</v>
      </c>
      <c r="CM586" s="51">
        <f t="shared" si="40"/>
        <v>0.9141812117</v>
      </c>
      <c r="CN586" s="51">
        <f t="shared" si="41"/>
        <v>0.01341151967</v>
      </c>
      <c r="CO586" s="51">
        <f t="shared" si="42"/>
        <v>0.01404671817</v>
      </c>
      <c r="CP586" s="51">
        <f t="shared" si="14"/>
        <v>1</v>
      </c>
      <c r="CQ586" s="51">
        <f t="shared" si="43"/>
        <v>0.03614819131</v>
      </c>
      <c r="CR586" s="51">
        <f t="shared" si="44"/>
        <v>0.005216814845</v>
      </c>
      <c r="CS586" s="51">
        <f t="shared" si="45"/>
        <v>0.946715368</v>
      </c>
      <c r="CT586" s="51">
        <f t="shared" si="46"/>
        <v>0.01191962589</v>
      </c>
      <c r="CU586" s="51">
        <f t="shared" si="15"/>
        <v>1</v>
      </c>
      <c r="CV586" s="51">
        <f t="shared" si="47"/>
        <v>0.001026089198</v>
      </c>
      <c r="CW586" s="51">
        <f t="shared" si="48"/>
        <v>0.007582478771</v>
      </c>
      <c r="CX586" s="51">
        <f t="shared" si="49"/>
        <v>0.00163379044</v>
      </c>
      <c r="CY586" s="51">
        <f t="shared" si="50"/>
        <v>0.9897576416</v>
      </c>
      <c r="CZ586" s="51">
        <f t="shared" si="16"/>
        <v>1</v>
      </c>
      <c r="DA586" s="61"/>
      <c r="DB586" s="51">
        <f>(AQ586*Baseline!B$7 + AV586*Baseline!B$11 + BA586*Baseline!B$16 + BF586*Baseline!B$18)</f>
        <v>57769.42598</v>
      </c>
      <c r="DC586" s="51">
        <f>(AR586*Baseline!B$7 + AW586*Baseline!B$11 + BB586*Baseline!B$16 + BG586*Baseline!B$18)</f>
        <v>62451.68813</v>
      </c>
      <c r="DD586" s="51">
        <f>(AS586*Baseline!B$7 + AX586*Baseline!B$11 + BC586*Baseline!B$16 + BH586*Baseline!B$18)</f>
        <v>115080.5905</v>
      </c>
      <c r="DE586" s="51">
        <f>(AT586*Baseline!B$7 + AY586*Baseline!B$11 + BD586*Baseline!B$16 + BI586*Baseline!B$18)</f>
        <v>1259825.062</v>
      </c>
      <c r="DF586" s="51">
        <f t="shared" si="17"/>
        <v>1495126.767</v>
      </c>
      <c r="DG586" s="61"/>
      <c r="DH586" s="51">
        <f t="shared" si="51"/>
        <v>0.03863848021</v>
      </c>
      <c r="DI586" s="51">
        <f t="shared" si="52"/>
        <v>0.04177016258</v>
      </c>
      <c r="DJ586" s="51">
        <f t="shared" si="53"/>
        <v>0.07697045697</v>
      </c>
      <c r="DK586" s="51">
        <f t="shared" si="54"/>
        <v>0.8426209002</v>
      </c>
      <c r="DL586" s="51">
        <f t="shared" si="18"/>
        <v>1</v>
      </c>
      <c r="DM586" s="61"/>
      <c r="DN586" s="51">
        <f>DH586 / (Baseline!B$7/Baseline!B$17)</f>
        <v>4.124403624</v>
      </c>
      <c r="DO586" s="51">
        <f>DI586 / (Baseline!B$11/Baseline!B$17)</f>
        <v>1.008351717</v>
      </c>
      <c r="DP586" s="51">
        <f>DJ586 / (Baseline!B$16/Baseline!B$17)</f>
        <v>1.18942617</v>
      </c>
      <c r="DQ586" s="51">
        <f>DK586 / (Baseline!B$18/Baseline!B$17)</f>
        <v>0.9526573161</v>
      </c>
      <c r="DR586" s="79"/>
      <c r="DS586" s="51">
        <f>(AU586*Baseline!B$34)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0.02843225748</v>
      </c>
      <c r="DT586" s="51">
        <f>(AZ586*Baseline!B$34) + (Baseline!D$88*(1-Baseline!D$89)*Baseline!B$35) + (Baseline!D$88*Baseline!D$89*((1-Baseline!D$90)*Baseline!B$40 + Baseline!D$90*Baseline!B$41))</f>
        <v>0.01034344861</v>
      </c>
      <c r="DU586" s="51">
        <f>(BE586*Baseline!B$34) + (Baseline!F$88*(1-Baseline!F$89)*Baseline!B$35) + (Baseline!F$88*Baseline!F$89*((1-Baseline!F$90)*Baseline!B$40 + Baseline!F$90*Baseline!B$41))</f>
        <v>0.01297584879</v>
      </c>
      <c r="DV586" s="51">
        <f>(BJ586*Baseline!B$34) + (Baseline!H$88*(1-Baseline!H$89)*Baseline!B$35) + (Baseline!H$88*Baseline!H$89*((1-Baseline!H$90)*Baseline!B$40 + Baseline!H$90*Baseline!B$41))</f>
        <v>0.009306443762</v>
      </c>
      <c r="DW586" s="51">
        <f>( DS586*Baseline!B$7 + DT586*Baseline!B$11 + DU586*Baseline!B$16 + DV586*Baseline!B$18 ) / Baseline!B$17</f>
        <v>0.009766031925</v>
      </c>
    </row>
    <row r="587">
      <c r="A587" s="4" t="s">
        <v>913</v>
      </c>
      <c r="B587" s="45">
        <f>MIN( MAX( NORMINV( MCrands!B587, (B$5+B$4)/2, (B$5-B$4)/3.29 ), 0 ), 1 )</f>
        <v>0.3779012337</v>
      </c>
      <c r="C587" s="45">
        <f>MAX( NORMINV( MCrands!C587, (C$5+C$4)/2, (C$5-C$4)/3.29 ), 0 )</f>
        <v>2.221271031</v>
      </c>
      <c r="D587" s="41"/>
      <c r="E587" s="43">
        <f>Baseline!B$33 * (C587 * Baseline!B$66*Baseline!B$66/Baseline!B$73 + Baseline!B$52*Baseline!B$52/Baseline!B$74 + Baseline!B$53*Baseline!B$53/Baseline!B$75 + Baseline!B$54*Baseline!B$54/Baseline!B$76)</f>
        <v>0.00001576789645</v>
      </c>
      <c r="F587" s="43">
        <f>Baseline!B$33 * (C587 * Baseline!B$66*Baseline!B$57/Baseline!B$73 + Baseline!B$52*Baseline!B$67/Baseline!B$74 + Baseline!B$53*Baseline!B$55/Baseline!B$75 + Baseline!B$54*Baseline!B$56/Baseline!B$76)</f>
        <v>0.0000001993575358</v>
      </c>
      <c r="G587" s="45">
        <f>Baseline!B$33 * (C587 * Baseline!B$66*Baseline!B$58/Baseline!B$73 + Baseline!B$52*Baseline!B$59/Baseline!B$74 + Baseline!B$53*Baseline!B$68/Baseline!B$75 + Baseline!B$54*Baseline!B$60/Baseline!B$76)</f>
        <v>0.0000001673499674</v>
      </c>
      <c r="H587" s="43">
        <f>Baseline!B$33 * (C587 * Baseline!B$66*Baseline!B$61/Baseline!B$73 + Baseline!B$52*Baseline!B$62/Baseline!B$74 + Baseline!B$53*Baseline!B$63/Baseline!B$75 + Baseline!B$54*Baseline!B$69/Baseline!B$76)</f>
        <v>0.000000003273060441</v>
      </c>
      <c r="I587" s="43">
        <f>Baseline!B$33 * (C587 * Baseline!B$57*Baseline!B$66/Baseline!B$73 + Baseline!B$67*Baseline!B$52/Baseline!B$74 + Baseline!B$55*Baseline!B$53/Baseline!B$75 + Baseline!B$56*Baseline!B$54/Baseline!B$76)</f>
        <v>0.0000001993575358</v>
      </c>
      <c r="J587" s="45">
        <f>Baseline!B$33 * (C587 * Baseline!B$57*Baseline!B$57/Baseline!B$73 + Baseline!B$67*Baseline!B$67/Baseline!B$74 + Baseline!B$55*Baseline!B$55/Baseline!B$75 + Baseline!B$56*Baseline!B$56/Baseline!B$76)</f>
        <v>0.000001763813719</v>
      </c>
      <c r="K587" s="43">
        <f>Baseline!B$33 * (C587 * Baseline!B$57*Baseline!B$58/Baseline!B$73 + Baseline!B$67*Baseline!B$59/Baseline!B$74 + Baseline!B$55*Baseline!B$68/Baseline!B$75 + Baseline!B$56*Baseline!B$60/Baseline!B$76)</f>
        <v>0.00000001374171186</v>
      </c>
      <c r="L587" s="45">
        <f>Baseline!B$33 * (C587 * Baseline!B$57*Baseline!B$61/Baseline!B$73 + Baseline!B$67*Baseline!B$62/Baseline!B$74 + Baseline!B$55*Baseline!B$63/Baseline!B$75 + Baseline!B$56*Baseline!B$69/Baseline!B$76)</f>
        <v>0.00000001439283106</v>
      </c>
      <c r="M587" s="43">
        <f>Baseline!B$33 * (C587 * Baseline!B$58*Baseline!B$66/Baseline!B$73 + Baseline!B$59*Baseline!B$52/Baseline!B$74 + Baseline!B$68*Baseline!B$53/Baseline!B$75 + Baseline!B$60*Baseline!B$54/Baseline!B$76)</f>
        <v>0.0000001673499674</v>
      </c>
      <c r="N587" s="45">
        <f>Baseline!B$33 * (C587 * Baseline!B$58*Baseline!B$57/Baseline!B$73 + Baseline!B$59*Baseline!B$67/Baseline!B$74 + Baseline!B$68*Baseline!B$55/Baseline!B$75 + Baseline!B$60*Baseline!B$56/Baseline!B$76)</f>
        <v>0.00000001374171186</v>
      </c>
      <c r="O587" s="45">
        <f>Baseline!B$33 * (C587 * Baseline!B$58*Baseline!B$58/Baseline!B$73 + Baseline!B$59*Baseline!B$59/Baseline!B$74 + Baseline!B$68*Baseline!B$68/Baseline!B$75 + Baseline!B$60*Baseline!B$60/Baseline!B$76)</f>
        <v>0.000001324389761</v>
      </c>
      <c r="P587" s="43">
        <f>Baseline!B$33 * (C587 * Baseline!B$58*Baseline!B$61/Baseline!B$73 + Baseline!B$59*Baseline!B$62/Baseline!B$74 + Baseline!B$68*Baseline!B$63/Baseline!B$75 + Baseline!B$60*Baseline!B$69/Baseline!B$76)</f>
        <v>0.000000001646890687</v>
      </c>
      <c r="Q587" s="43">
        <f>Baseline!B$33 * (C587 * Baseline!B$61*Baseline!B$66/Baseline!B$73 + Baseline!B$62*Baseline!B$52/Baseline!B$74 + Baseline!B$63*Baseline!B$53/Baseline!B$75 + Baseline!B$69*Baseline!B$54/Baseline!B$76)</f>
        <v>0.000000003273060441</v>
      </c>
      <c r="R587" s="43">
        <f>Baseline!B$33 * (C587 * Baseline!B$61*Baseline!B$57/Baseline!B$73 + Baseline!B$62*Baseline!B$67/Baseline!B$74 + Baseline!B$63*Baseline!B$55/Baseline!B$75 + Baseline!B$69*Baseline!B$56/Baseline!B$76)</f>
        <v>0.00000001439283106</v>
      </c>
      <c r="S587" s="43">
        <f>Baseline!B$33 * (C587 * Baseline!B$61*Baseline!B$58/Baseline!B$73 + Baseline!B$62*Baseline!B$59/Baseline!B$74 + Baseline!B$63*Baseline!B$68/Baseline!B$75 + Baseline!B$69*Baseline!B$60/Baseline!B$76)</f>
        <v>0.000000001646890687</v>
      </c>
      <c r="T587" s="43">
        <f>Baseline!B$33 * (C587 * Baseline!B$61*Baseline!B$61/Baseline!B$73 + Baseline!B$62*Baseline!B$62/Baseline!B$74 + Baseline!B$63*Baseline!B$63/Baseline!B$75 + Baseline!B$69*Baseline!B$69/Baseline!B$76)</f>
        <v>0.00000009854653998</v>
      </c>
      <c r="U587" s="41"/>
      <c r="V587" s="43">
        <f>E587 * ( Baseline!B$87 * Baseline!B$7 )</f>
        <v>0.1636549973</v>
      </c>
      <c r="W587" s="43">
        <f>F587 * ( Baseline!D$87 * Baseline!B$11 )</f>
        <v>0.003677467859</v>
      </c>
      <c r="X587" s="43">
        <f>G587 * ( Baseline!F$87 * Baseline!B$16 )</f>
        <v>0.005812862614</v>
      </c>
      <c r="Y587" s="43">
        <f>H587 * ( Baseline!H$87 * Baseline!B$18 )</f>
        <v>0.001151048512</v>
      </c>
      <c r="Z587" s="51">
        <f t="shared" si="1"/>
        <v>0.1742963763</v>
      </c>
      <c r="AA587" s="43">
        <f>I587 * ( Baseline!B$87 * Baseline!B$7 )</f>
        <v>0.002069131864</v>
      </c>
      <c r="AB587" s="45">
        <f>J587 * ( Baseline!D$87 * Baseline!B$11 )</f>
        <v>0.03253635855</v>
      </c>
      <c r="AC587" s="45">
        <f>K587 * ( Baseline!F$87 * Baseline!B$16 )</f>
        <v>0.0004773151998</v>
      </c>
      <c r="AD587" s="45">
        <f>L587 * ( Baseline!F$87 * Baseline!B$16 )</f>
        <v>0.0004999316754</v>
      </c>
      <c r="AE587" s="51">
        <f t="shared" si="2"/>
        <v>0.03558273729</v>
      </c>
      <c r="AF587" s="51">
        <f>M587 * ( Baseline!B$87 * Baseline!B$7 )</f>
        <v>0.001736925312</v>
      </c>
      <c r="AG587" s="51">
        <f>N587 * ( Baseline!D$87 * Baseline!B$11 )</f>
        <v>0.0002534878028</v>
      </c>
      <c r="AH587" s="51">
        <f>O587 * ( Baseline!F$87 * Baseline!B$16 )</f>
        <v>0.04600237364</v>
      </c>
      <c r="AI587" s="51">
        <f>P587 * ( Baseline!H$87 * Baseline!B$18 )</f>
        <v>0.0005791677575</v>
      </c>
      <c r="AJ587" s="51">
        <f t="shared" si="3"/>
        <v>0.04857195451</v>
      </c>
      <c r="AK587" s="51">
        <f>Q587 * ( Baseline!B$87 * Baseline!B$7 )</f>
        <v>0.00003397109431</v>
      </c>
      <c r="AL587" s="51">
        <f>R587 * ( Baseline!D$87 * Baseline!B$11 )</f>
        <v>0.0002654987354</v>
      </c>
      <c r="AM587" s="51">
        <f>S587 * ( Baseline!F$87 * Baseline!B$16 )</f>
        <v>0.0000572043691</v>
      </c>
      <c r="AN587" s="51">
        <f>T587 * ( Baseline!H$87 * Baseline!B$18 )</f>
        <v>0.03465620336</v>
      </c>
      <c r="AO587" s="51">
        <f t="shared" si="4"/>
        <v>0.03501287756</v>
      </c>
      <c r="AP587" s="61"/>
      <c r="AQ587" s="51">
        <f>V587 * ( (1-Baseline!B$88-Baseline!B$87) + (1-B587)*Baseline!B$88 )</f>
        <v>0.1051103518</v>
      </c>
      <c r="AR587" s="51">
        <f>W587 * ( (1-Baseline!B$88-Baseline!B$87) + (1-B587)*Baseline!B$88 )</f>
        <v>0.002361919567</v>
      </c>
      <c r="AS587" s="51">
        <f>X587 * ( (1-Baseline!B$88-Baseline!B$87) + (1-B587)*Baseline!B$88 )</f>
        <v>0.003733415076</v>
      </c>
      <c r="AT587" s="51">
        <f>Y587 * ( (1-Baseline!B$88-Baseline!B$87) + (1-B587)*Baseline!B$88 )</f>
        <v>0.0007392815132</v>
      </c>
      <c r="AU587" s="51">
        <f t="shared" si="5"/>
        <v>0.1119449679</v>
      </c>
      <c r="AV587" s="51">
        <f>AA587 * ( (1-Baseline!D$88-Baseline!D$87) + (1-B587)*Baseline!D$88 )</f>
        <v>0.001701030506</v>
      </c>
      <c r="AW587" s="51">
        <f>AB587 * ( (1-Baseline!D$88-Baseline!D$87) + (1-B587)*Baseline!D$88 )</f>
        <v>0.02674809635</v>
      </c>
      <c r="AX587" s="51">
        <f>AC587 * ( (1-Baseline!D$88-Baseline!D$87) + (1-B587)*Baseline!D$88 )</f>
        <v>0.0003924001801</v>
      </c>
      <c r="AY587" s="51">
        <f>AD587 * ( (1-Baseline!D$88-Baseline!D$87) + (1-B587)*Baseline!D$88 )</f>
        <v>0.0004109931541</v>
      </c>
      <c r="AZ587" s="51">
        <f t="shared" si="6"/>
        <v>0.02925252019</v>
      </c>
      <c r="BA587" s="51">
        <f>AF587 * ( (1-Baseline!F$88-Baseline!F$87) + (1-Baseline!B$36)*Baseline!F$88 )</f>
        <v>0.001249947036</v>
      </c>
      <c r="BB587" s="51">
        <f>AG587 * ( (1-Baseline!F$88-Baseline!F$87) + (1-Baseline!B$36)*Baseline!F$88 )</f>
        <v>0.0001824179345</v>
      </c>
      <c r="BC587" s="51">
        <f>AH587 * ( (1-Baseline!F$88-Baseline!F$87) + (1-Baseline!B$36)*Baseline!F$88 )</f>
        <v>0.03310478015</v>
      </c>
      <c r="BD587" s="51">
        <f>AI587 * ( (1-Baseline!F$88-Baseline!F$87) + (1-Baseline!B$36)*Baseline!F$88 )</f>
        <v>0.0004167876517</v>
      </c>
      <c r="BE587" s="51">
        <f t="shared" si="7"/>
        <v>0.03495393277</v>
      </c>
      <c r="BF587" s="51">
        <f>AK587 * ( (1-Baseline!H$88-Baseline!H$87) + (1-Baseline!B$36)*Baseline!H$88 )</f>
        <v>0.00002691597745</v>
      </c>
      <c r="BG587" s="51">
        <f>AL587 * ( (1-Baseline!H$88-Baseline!H$87) + (1-Baseline!B$36)*Baseline!H$88 )</f>
        <v>0.000210359958</v>
      </c>
      <c r="BH587" s="51">
        <f>AM587 * ( (1-Baseline!H$88-Baseline!H$87) + (1-Baseline!B$36)*Baseline!H$88 )</f>
        <v>0.00004532416573</v>
      </c>
      <c r="BI587" s="51">
        <f>AN587 * ( (1-Baseline!H$88-Baseline!H$87) + (1-Baseline!B$36)*Baseline!H$88 )</f>
        <v>0.02745880305</v>
      </c>
      <c r="BJ587" s="51">
        <f t="shared" si="8"/>
        <v>0.02774140315</v>
      </c>
      <c r="BK587" s="61"/>
      <c r="BL587" s="51">
        <f t="shared" si="19"/>
        <v>0.9389466424</v>
      </c>
      <c r="BM587" s="51">
        <f t="shared" si="20"/>
        <v>0.02109893469</v>
      </c>
      <c r="BN587" s="51">
        <f t="shared" si="21"/>
        <v>0.03335045018</v>
      </c>
      <c r="BO587" s="51">
        <f t="shared" si="22"/>
        <v>0.006603972711</v>
      </c>
      <c r="BP587" s="51">
        <f t="shared" si="9"/>
        <v>1</v>
      </c>
      <c r="BQ587" s="51">
        <f t="shared" si="23"/>
        <v>0.05814987889</v>
      </c>
      <c r="BR587" s="51">
        <f t="shared" si="24"/>
        <v>0.9143860486</v>
      </c>
      <c r="BS587" s="51">
        <f t="shared" si="25"/>
        <v>0.013414235</v>
      </c>
      <c r="BT587" s="51">
        <f t="shared" si="26"/>
        <v>0.01404983747</v>
      </c>
      <c r="BU587" s="51">
        <f t="shared" si="10"/>
        <v>1</v>
      </c>
      <c r="BV587" s="51">
        <f t="shared" si="27"/>
        <v>0.03575983979</v>
      </c>
      <c r="BW587" s="51">
        <f t="shared" si="28"/>
        <v>0.005218810017</v>
      </c>
      <c r="BX587" s="51">
        <f t="shared" si="29"/>
        <v>0.9470974372</v>
      </c>
      <c r="BY587" s="51">
        <f t="shared" si="30"/>
        <v>0.01192391295</v>
      </c>
      <c r="BZ587" s="51">
        <f t="shared" si="11"/>
        <v>1</v>
      </c>
      <c r="CA587" s="51">
        <f t="shared" si="31"/>
        <v>0.0009702457118</v>
      </c>
      <c r="CB587" s="51">
        <f t="shared" si="32"/>
        <v>0.007582888179</v>
      </c>
      <c r="CC587" s="51">
        <f t="shared" si="33"/>
        <v>0.001633809418</v>
      </c>
      <c r="CD587" s="51">
        <f t="shared" si="34"/>
        <v>0.9898130567</v>
      </c>
      <c r="CE587" s="51">
        <f t="shared" si="12"/>
        <v>1</v>
      </c>
      <c r="CF587" s="61"/>
      <c r="CG587" s="51">
        <f t="shared" si="35"/>
        <v>0.9389466424</v>
      </c>
      <c r="CH587" s="51">
        <f t="shared" si="36"/>
        <v>0.02109893469</v>
      </c>
      <c r="CI587" s="51">
        <f t="shared" si="37"/>
        <v>0.03335045018</v>
      </c>
      <c r="CJ587" s="51">
        <f t="shared" si="38"/>
        <v>0.006603972711</v>
      </c>
      <c r="CK587" s="51">
        <f t="shared" si="13"/>
        <v>1</v>
      </c>
      <c r="CL587" s="51">
        <f t="shared" si="39"/>
        <v>0.05814987889</v>
      </c>
      <c r="CM587" s="51">
        <f t="shared" si="40"/>
        <v>0.9143860486</v>
      </c>
      <c r="CN587" s="51">
        <f t="shared" si="41"/>
        <v>0.013414235</v>
      </c>
      <c r="CO587" s="51">
        <f t="shared" si="42"/>
        <v>0.01404983747</v>
      </c>
      <c r="CP587" s="51">
        <f t="shared" si="14"/>
        <v>1</v>
      </c>
      <c r="CQ587" s="51">
        <f t="shared" si="43"/>
        <v>0.03575983979</v>
      </c>
      <c r="CR587" s="51">
        <f t="shared" si="44"/>
        <v>0.005218810017</v>
      </c>
      <c r="CS587" s="51">
        <f t="shared" si="45"/>
        <v>0.9470974372</v>
      </c>
      <c r="CT587" s="51">
        <f t="shared" si="46"/>
        <v>0.01192391295</v>
      </c>
      <c r="CU587" s="51">
        <f t="shared" si="15"/>
        <v>1</v>
      </c>
      <c r="CV587" s="51">
        <f t="shared" si="47"/>
        <v>0.0009702457118</v>
      </c>
      <c r="CW587" s="51">
        <f t="shared" si="48"/>
        <v>0.007582888179</v>
      </c>
      <c r="CX587" s="51">
        <f t="shared" si="49"/>
        <v>0.001633809418</v>
      </c>
      <c r="CY587" s="51">
        <f t="shared" si="50"/>
        <v>0.9898130567</v>
      </c>
      <c r="CZ587" s="51">
        <f t="shared" si="16"/>
        <v>1</v>
      </c>
      <c r="DA587" s="61"/>
      <c r="DB587" s="51">
        <f>(AQ587*Baseline!B$7 + AV587*Baseline!B$11 + BA587*Baseline!B$16 + BF587*Baseline!B$18)</f>
        <v>60046.53701</v>
      </c>
      <c r="DC587" s="51">
        <f>(AR587*Baseline!B$7 + AW587*Baseline!B$11 + BB587*Baseline!B$16 + BG587*Baseline!B$18)</f>
        <v>68751.95688</v>
      </c>
      <c r="DD587" s="51">
        <f>(AS587*Baseline!B$7 + AX587*Baseline!B$11 + BC587*Baseline!B$16 + BH587*Baseline!B$18)</f>
        <v>115634.9636</v>
      </c>
      <c r="DE587" s="51">
        <f>(AT587*Baseline!B$7 + AY587*Baseline!B$11 + BD587*Baseline!B$16 + BI587*Baseline!B$18)</f>
        <v>1259997.264</v>
      </c>
      <c r="DF587" s="51">
        <f t="shared" si="17"/>
        <v>1504430.722</v>
      </c>
      <c r="DG587" s="61"/>
      <c r="DH587" s="51">
        <f t="shared" si="51"/>
        <v>0.03991312869</v>
      </c>
      <c r="DI587" s="51">
        <f t="shared" si="52"/>
        <v>0.04569964963</v>
      </c>
      <c r="DJ587" s="51">
        <f t="shared" si="53"/>
        <v>0.07686293689</v>
      </c>
      <c r="DK587" s="51">
        <f t="shared" si="54"/>
        <v>0.8375242848</v>
      </c>
      <c r="DL587" s="51">
        <f t="shared" si="18"/>
        <v>1</v>
      </c>
      <c r="DM587" s="61"/>
      <c r="DN587" s="51">
        <f>DH587 / (Baseline!B$7/Baseline!B$17)</f>
        <v>4.260463966</v>
      </c>
      <c r="DO587" s="51">
        <f>DI587 / (Baseline!B$11/Baseline!B$17)</f>
        <v>1.103211415</v>
      </c>
      <c r="DP587" s="51">
        <f>DJ587 / (Baseline!B$16/Baseline!B$17)</f>
        <v>1.18776466</v>
      </c>
      <c r="DQ587" s="51">
        <f>DK587 / (Baseline!B$18/Baseline!B$17)</f>
        <v>0.9468951424</v>
      </c>
      <c r="DR587" s="79"/>
      <c r="DS587" s="51">
        <f>(AU587*Baseline!B$34)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0.02932127644</v>
      </c>
      <c r="DT587" s="51">
        <f>(AZ587*Baseline!B$34) + (Baseline!D$88*(1-Baseline!D$89)*Baseline!B$35) + (Baseline!D$88*Baseline!D$89*((1-Baseline!D$90)*Baseline!B$40 + Baseline!D$90*Baseline!B$41))</f>
        <v>0.01080144603</v>
      </c>
      <c r="DU587" s="51">
        <f>(BE587*Baseline!B$34) + (Baseline!F$88*(1-Baseline!F$89)*Baseline!B$35) + (Baseline!F$88*Baseline!F$89*((1-Baseline!F$90)*Baseline!B$40 + Baseline!F$90*Baseline!B$41))</f>
        <v>0.01297372992</v>
      </c>
      <c r="DV587" s="51">
        <f>(BJ587*Baseline!B$34) + (Baseline!H$88*(1-Baseline!H$89)*Baseline!B$35) + (Baseline!H$88*Baseline!H$89*((1-Baseline!H$90)*Baseline!B$40 + Baseline!H$90*Baseline!B$41))</f>
        <v>0.009306210473</v>
      </c>
      <c r="DW587" s="51">
        <f>( DS587*Baseline!B$7 + DT587*Baseline!B$11 + DU587*Baseline!B$16 + DV587*Baseline!B$18 ) / Baseline!B$17</f>
        <v>0.009792989201</v>
      </c>
    </row>
    <row r="588">
      <c r="A588" s="4" t="s">
        <v>914</v>
      </c>
      <c r="B588" s="45">
        <f>MIN( MAX( NORMINV( MCrands!B588, (B$5+B$4)/2, (B$5-B$4)/3.29 ), 0 ), 1 )</f>
        <v>0.3812742704</v>
      </c>
      <c r="C588" s="45">
        <f>MAX( NORMINV( MCrands!C588, (C$5+C$4)/2, (C$5-C$4)/3.29 ), 0 )</f>
        <v>2.168695642</v>
      </c>
      <c r="D588" s="41"/>
      <c r="E588" s="43">
        <f>Baseline!B$33 * (C588 * Baseline!B$66*Baseline!B$66/Baseline!B$73 + Baseline!B$52*Baseline!B$52/Baseline!B$74 + Baseline!B$53*Baseline!B$53/Baseline!B$75 + Baseline!B$54*Baseline!B$54/Baseline!B$76)</f>
        <v>0.00001539566144</v>
      </c>
      <c r="F588" s="43">
        <f>Baseline!B$33 * (C588 * Baseline!B$66*Baseline!B$57/Baseline!B$73 + Baseline!B$52*Baseline!B$67/Baseline!B$74 + Baseline!B$53*Baseline!B$55/Baseline!B$75 + Baseline!B$54*Baseline!B$56/Baseline!B$76)</f>
        <v>0.0000001992987618</v>
      </c>
      <c r="G588" s="45">
        <f>Baseline!B$33 * (C588 * Baseline!B$66*Baseline!B$58/Baseline!B$73 + Baseline!B$52*Baseline!B$59/Baseline!B$74 + Baseline!B$53*Baseline!B$68/Baseline!B$75 + Baseline!B$54*Baseline!B$60/Baseline!B$76)</f>
        <v>0.0000001672054814</v>
      </c>
      <c r="H588" s="43">
        <f>Baseline!B$33 * (C588 * Baseline!B$66*Baseline!B$61/Baseline!B$73 + Baseline!B$52*Baseline!B$62/Baseline!B$74 + Baseline!B$53*Baseline!B$63/Baseline!B$75 + Baseline!B$54*Baseline!B$69/Baseline!B$76)</f>
        <v>0.000000003258611845</v>
      </c>
      <c r="I588" s="43">
        <f>Baseline!B$33 * (C588 * Baseline!B$57*Baseline!B$66/Baseline!B$73 + Baseline!B$67*Baseline!B$52/Baseline!B$74 + Baseline!B$55*Baseline!B$53/Baseline!B$75 + Baseline!B$56*Baseline!B$54/Baseline!B$76)</f>
        <v>0.0000001992987618</v>
      </c>
      <c r="J588" s="45">
        <f>Baseline!B$33 * (C588 * Baseline!B$57*Baseline!B$57/Baseline!B$73 + Baseline!B$67*Baseline!B$67/Baseline!B$74 + Baseline!B$55*Baseline!B$55/Baseline!B$75 + Baseline!B$56*Baseline!B$56/Baseline!B$76)</f>
        <v>0.00000176381371</v>
      </c>
      <c r="K588" s="43">
        <f>Baseline!B$33 * (C588 * Baseline!B$57*Baseline!B$58/Baseline!B$73 + Baseline!B$67*Baseline!B$59/Baseline!B$74 + Baseline!B$55*Baseline!B$68/Baseline!B$75 + Baseline!B$56*Baseline!B$60/Baseline!B$76)</f>
        <v>0.00000001374168905</v>
      </c>
      <c r="L588" s="45">
        <f>Baseline!B$33 * (C588 * Baseline!B$57*Baseline!B$61/Baseline!B$73 + Baseline!B$67*Baseline!B$62/Baseline!B$74 + Baseline!B$55*Baseline!B$63/Baseline!B$75 + Baseline!B$56*Baseline!B$69/Baseline!B$76)</f>
        <v>0.00000001439282878</v>
      </c>
      <c r="M588" s="43">
        <f>Baseline!B$33 * (C588 * Baseline!B$58*Baseline!B$66/Baseline!B$73 + Baseline!B$59*Baseline!B$52/Baseline!B$74 + Baseline!B$68*Baseline!B$53/Baseline!B$75 + Baseline!B$60*Baseline!B$54/Baseline!B$76)</f>
        <v>0.0000001672054814</v>
      </c>
      <c r="N588" s="45">
        <f>Baseline!B$33 * (C588 * Baseline!B$58*Baseline!B$57/Baseline!B$73 + Baseline!B$59*Baseline!B$67/Baseline!B$74 + Baseline!B$68*Baseline!B$55/Baseline!B$75 + Baseline!B$60*Baseline!B$56/Baseline!B$76)</f>
        <v>0.00000001374168905</v>
      </c>
      <c r="O588" s="45">
        <f>Baseline!B$33 * (C588 * Baseline!B$58*Baseline!B$58/Baseline!B$73 + Baseline!B$59*Baseline!B$59/Baseline!B$74 + Baseline!B$68*Baseline!B$68/Baseline!B$75 + Baseline!B$60*Baseline!B$60/Baseline!B$76)</f>
        <v>0.000001324389705</v>
      </c>
      <c r="P588" s="43">
        <f>Baseline!B$33 * (C588 * Baseline!B$58*Baseline!B$61/Baseline!B$73 + Baseline!B$59*Baseline!B$62/Baseline!B$74 + Baseline!B$68*Baseline!B$63/Baseline!B$75 + Baseline!B$60*Baseline!B$69/Baseline!B$76)</f>
        <v>0.000000001646885079</v>
      </c>
      <c r="Q588" s="43">
        <f>Baseline!B$33 * (C588 * Baseline!B$61*Baseline!B$66/Baseline!B$73 + Baseline!B$62*Baseline!B$52/Baseline!B$74 + Baseline!B$63*Baseline!B$53/Baseline!B$75 + Baseline!B$69*Baseline!B$54/Baseline!B$76)</f>
        <v>0.000000003258611845</v>
      </c>
      <c r="R588" s="43">
        <f>Baseline!B$33 * (C588 * Baseline!B$61*Baseline!B$57/Baseline!B$73 + Baseline!B$62*Baseline!B$67/Baseline!B$74 + Baseline!B$63*Baseline!B$55/Baseline!B$75 + Baseline!B$69*Baseline!B$56/Baseline!B$76)</f>
        <v>0.00000001439282878</v>
      </c>
      <c r="S588" s="43">
        <f>Baseline!B$33 * (C588 * Baseline!B$61*Baseline!B$58/Baseline!B$73 + Baseline!B$62*Baseline!B$59/Baseline!B$74 + Baseline!B$63*Baseline!B$68/Baseline!B$75 + Baseline!B$69*Baseline!B$60/Baseline!B$76)</f>
        <v>0.000000001646885079</v>
      </c>
      <c r="T588" s="43">
        <f>Baseline!B$33 * (C588 * Baseline!B$61*Baseline!B$61/Baseline!B$73 + Baseline!B$62*Baseline!B$62/Baseline!B$74 + Baseline!B$63*Baseline!B$63/Baseline!B$75 + Baseline!B$69*Baseline!B$69/Baseline!B$76)</f>
        <v>0.00000009854653942</v>
      </c>
      <c r="U588" s="41"/>
      <c r="V588" s="43">
        <f>E588 * ( Baseline!B$87 * Baseline!B$7 )</f>
        <v>0.1597915701</v>
      </c>
      <c r="W588" s="43">
        <f>F588 * ( Baseline!D$87 * Baseline!B$11 )</f>
        <v>0.00367638368</v>
      </c>
      <c r="X588" s="43">
        <f>G588 * ( Baseline!F$87 * Baseline!B$16 )</f>
        <v>0.005807843927</v>
      </c>
      <c r="Y588" s="43">
        <f>H588 * ( Baseline!H$87 * Baseline!B$18 )</f>
        <v>0.001145967325</v>
      </c>
      <c r="Z588" s="51">
        <f t="shared" si="1"/>
        <v>0.170421765</v>
      </c>
      <c r="AA588" s="43">
        <f>I588 * ( Baseline!B$87 * Baseline!B$7 )</f>
        <v>0.002068521849</v>
      </c>
      <c r="AB588" s="45">
        <f>J588 * ( Baseline!D$87 * Baseline!B$11 )</f>
        <v>0.03253635838</v>
      </c>
      <c r="AC588" s="45">
        <f>K588 * ( Baseline!F$87 * Baseline!B$16 )</f>
        <v>0.0004773144074</v>
      </c>
      <c r="AD588" s="45">
        <f>L588 * ( Baseline!F$87 * Baseline!B$16 )</f>
        <v>0.0004999315962</v>
      </c>
      <c r="AE588" s="51">
        <f t="shared" si="2"/>
        <v>0.03558212623</v>
      </c>
      <c r="AF588" s="51">
        <f>M588 * ( Baseline!B$87 * Baseline!B$7 )</f>
        <v>0.001735425692</v>
      </c>
      <c r="AG588" s="51">
        <f>N588 * ( Baseline!D$87 * Baseline!B$11 )</f>
        <v>0.0002534873819</v>
      </c>
      <c r="AH588" s="51">
        <f>O588 * ( Baseline!F$87 * Baseline!B$16 )</f>
        <v>0.04600237169</v>
      </c>
      <c r="AI588" s="51">
        <f>P588 * ( Baseline!H$87 * Baseline!B$18 )</f>
        <v>0.0005791657852</v>
      </c>
      <c r="AJ588" s="51">
        <f t="shared" si="3"/>
        <v>0.04857045055</v>
      </c>
      <c r="AK588" s="51">
        <f>Q588 * ( Baseline!B$87 * Baseline!B$7 )</f>
        <v>0.00003382113234</v>
      </c>
      <c r="AL588" s="51">
        <f>R588 * ( Baseline!D$87 * Baseline!B$11 )</f>
        <v>0.0002654986933</v>
      </c>
      <c r="AM588" s="51">
        <f>S588 * ( Baseline!F$87 * Baseline!B$16 )</f>
        <v>0.0000572041743</v>
      </c>
      <c r="AN588" s="51">
        <f>T588 * ( Baseline!H$87 * Baseline!B$18 )</f>
        <v>0.03465620317</v>
      </c>
      <c r="AO588" s="51">
        <f t="shared" si="4"/>
        <v>0.03501272717</v>
      </c>
      <c r="AP588" s="61"/>
      <c r="AQ588" s="51">
        <f>V588 * ( (1-Baseline!B$88-Baseline!B$87) + (1-B588)*Baseline!B$88 )</f>
        <v>0.1021493017</v>
      </c>
      <c r="AR588" s="51">
        <f>W588 * ( (1-Baseline!B$88-Baseline!B$87) + (1-B588)*Baseline!B$88 )</f>
        <v>0.00235018672</v>
      </c>
      <c r="AS588" s="51">
        <f>X588 * ( (1-Baseline!B$88-Baseline!B$87) + (1-B588)*Baseline!B$88 )</f>
        <v>0.003712756571</v>
      </c>
      <c r="AT588" s="51">
        <f>Y588 * ( (1-Baseline!B$88-Baseline!B$87) + (1-B588)*Baseline!B$88 )</f>
        <v>0.0007325778324</v>
      </c>
      <c r="AU588" s="51">
        <f t="shared" si="5"/>
        <v>0.1089448229</v>
      </c>
      <c r="AV588" s="51">
        <f>AA588 * ( (1-Baseline!D$88-Baseline!D$87) + (1-B588)*Baseline!D$88 )</f>
        <v>0.001697403228</v>
      </c>
      <c r="AW588" s="51">
        <f>AB588 * ( (1-Baseline!D$88-Baseline!D$87) + (1-B588)*Baseline!D$88 )</f>
        <v>0.02669892985</v>
      </c>
      <c r="AX588" s="51">
        <f>AC588 * ( (1-Baseline!D$88-Baseline!D$87) + (1-B588)*Baseline!D$88 )</f>
        <v>0.0003916782491</v>
      </c>
      <c r="AY588" s="51">
        <f>AD588 * ( (1-Baseline!D$88-Baseline!D$87) + (1-B588)*Baseline!D$88 )</f>
        <v>0.0004102376321</v>
      </c>
      <c r="AZ588" s="51">
        <f t="shared" si="6"/>
        <v>0.02919824896</v>
      </c>
      <c r="BA588" s="51">
        <f>AF588 * ( (1-Baseline!F$88-Baseline!F$87) + (1-Baseline!B$36)*Baseline!F$88 )</f>
        <v>0.001248867862</v>
      </c>
      <c r="BB588" s="51">
        <f>AG588 * ( (1-Baseline!F$88-Baseline!F$87) + (1-Baseline!B$36)*Baseline!F$88 )</f>
        <v>0.0001824176316</v>
      </c>
      <c r="BC588" s="51">
        <f>AH588 * ( (1-Baseline!F$88-Baseline!F$87) + (1-Baseline!B$36)*Baseline!F$88 )</f>
        <v>0.03310477875</v>
      </c>
      <c r="BD588" s="51">
        <f>AI588 * ( (1-Baseline!F$88-Baseline!F$87) + (1-Baseline!B$36)*Baseline!F$88 )</f>
        <v>0.0004167862324</v>
      </c>
      <c r="BE588" s="51">
        <f t="shared" si="7"/>
        <v>0.03495285047</v>
      </c>
      <c r="BF588" s="51">
        <f>AK588 * ( (1-Baseline!H$88-Baseline!H$87) + (1-Baseline!B$36)*Baseline!H$88 )</f>
        <v>0.00002679715957</v>
      </c>
      <c r="BG588" s="51">
        <f>AL588 * ( (1-Baseline!H$88-Baseline!H$87) + (1-Baseline!B$36)*Baseline!H$88 )</f>
        <v>0.0002103599247</v>
      </c>
      <c r="BH588" s="51">
        <f>AM588 * ( (1-Baseline!H$88-Baseline!H$87) + (1-Baseline!B$36)*Baseline!H$88 )</f>
        <v>0.00004532401138</v>
      </c>
      <c r="BI588" s="51">
        <f>AN588 * ( (1-Baseline!H$88-Baseline!H$87) + (1-Baseline!B$36)*Baseline!H$88 )</f>
        <v>0.02745880289</v>
      </c>
      <c r="BJ588" s="51">
        <f t="shared" si="8"/>
        <v>0.02774128399</v>
      </c>
      <c r="BK588" s="61"/>
      <c r="BL588" s="51">
        <f t="shared" si="19"/>
        <v>0.9376241941</v>
      </c>
      <c r="BM588" s="51">
        <f t="shared" si="20"/>
        <v>0.02157226619</v>
      </c>
      <c r="BN588" s="51">
        <f t="shared" si="21"/>
        <v>0.03407923822</v>
      </c>
      <c r="BO588" s="51">
        <f t="shared" si="22"/>
        <v>0.006724301468</v>
      </c>
      <c r="BP588" s="51">
        <f t="shared" si="9"/>
        <v>1</v>
      </c>
      <c r="BQ588" s="51">
        <f t="shared" si="23"/>
        <v>0.05813373365</v>
      </c>
      <c r="BR588" s="51">
        <f t="shared" si="24"/>
        <v>0.9144017467</v>
      </c>
      <c r="BS588" s="51">
        <f t="shared" si="25"/>
        <v>0.01341444309</v>
      </c>
      <c r="BT588" s="51">
        <f t="shared" si="26"/>
        <v>0.01405007652</v>
      </c>
      <c r="BU588" s="51">
        <f t="shared" si="10"/>
        <v>1</v>
      </c>
      <c r="BV588" s="51">
        <f t="shared" si="27"/>
        <v>0.03573007193</v>
      </c>
      <c r="BW588" s="51">
        <f t="shared" si="28"/>
        <v>0.005218962951</v>
      </c>
      <c r="BX588" s="51">
        <f t="shared" si="29"/>
        <v>0.9471267236</v>
      </c>
      <c r="BY588" s="51">
        <f t="shared" si="30"/>
        <v>0.01192424156</v>
      </c>
      <c r="BZ588" s="51">
        <f t="shared" si="11"/>
        <v>1</v>
      </c>
      <c r="CA588" s="51">
        <f t="shared" si="31"/>
        <v>0.000965966809</v>
      </c>
      <c r="CB588" s="51">
        <f t="shared" si="32"/>
        <v>0.007582919549</v>
      </c>
      <c r="CC588" s="51">
        <f t="shared" si="33"/>
        <v>0.001633810872</v>
      </c>
      <c r="CD588" s="51">
        <f t="shared" si="34"/>
        <v>0.9898173028</v>
      </c>
      <c r="CE588" s="51">
        <f t="shared" si="12"/>
        <v>1</v>
      </c>
      <c r="CF588" s="61"/>
      <c r="CG588" s="51">
        <f t="shared" si="35"/>
        <v>0.9376241941</v>
      </c>
      <c r="CH588" s="51">
        <f t="shared" si="36"/>
        <v>0.02157226619</v>
      </c>
      <c r="CI588" s="51">
        <f t="shared" si="37"/>
        <v>0.03407923822</v>
      </c>
      <c r="CJ588" s="51">
        <f t="shared" si="38"/>
        <v>0.006724301468</v>
      </c>
      <c r="CK588" s="51">
        <f t="shared" si="13"/>
        <v>1</v>
      </c>
      <c r="CL588" s="51">
        <f t="shared" si="39"/>
        <v>0.05813373365</v>
      </c>
      <c r="CM588" s="51">
        <f t="shared" si="40"/>
        <v>0.9144017467</v>
      </c>
      <c r="CN588" s="51">
        <f t="shared" si="41"/>
        <v>0.01341444309</v>
      </c>
      <c r="CO588" s="51">
        <f t="shared" si="42"/>
        <v>0.01405007652</v>
      </c>
      <c r="CP588" s="51">
        <f t="shared" si="14"/>
        <v>1</v>
      </c>
      <c r="CQ588" s="51">
        <f t="shared" si="43"/>
        <v>0.03573007193</v>
      </c>
      <c r="CR588" s="51">
        <f t="shared" si="44"/>
        <v>0.005218962951</v>
      </c>
      <c r="CS588" s="51">
        <f t="shared" si="45"/>
        <v>0.9471267236</v>
      </c>
      <c r="CT588" s="51">
        <f t="shared" si="46"/>
        <v>0.01192424156</v>
      </c>
      <c r="CU588" s="51">
        <f t="shared" si="15"/>
        <v>1</v>
      </c>
      <c r="CV588" s="51">
        <f t="shared" si="47"/>
        <v>0.000965966809</v>
      </c>
      <c r="CW588" s="51">
        <f t="shared" si="48"/>
        <v>0.007582919549</v>
      </c>
      <c r="CX588" s="51">
        <f t="shared" si="49"/>
        <v>0.001633810872</v>
      </c>
      <c r="CY588" s="51">
        <f t="shared" si="50"/>
        <v>0.9898173028</v>
      </c>
      <c r="CZ588" s="51">
        <f t="shared" si="16"/>
        <v>1</v>
      </c>
      <c r="DA588" s="61"/>
      <c r="DB588" s="51">
        <f>(AQ588*Baseline!B$7 + AV588*Baseline!B$11 + BA588*Baseline!B$16 + BF588*Baseline!B$18)</f>
        <v>58593.59266</v>
      </c>
      <c r="DC588" s="51">
        <f>(AR588*Baseline!B$7 + AW588*Baseline!B$11 + BB588*Baseline!B$16 + BG588*Baseline!B$18)</f>
        <v>68640.8237</v>
      </c>
      <c r="DD588" s="51">
        <f>(AS588*Baseline!B$7 + AX588*Baseline!B$11 + BC588*Baseline!B$16 + BH588*Baseline!B$18)</f>
        <v>115623.3843</v>
      </c>
      <c r="DE588" s="51">
        <f>(AT588*Baseline!B$7 + AY588*Baseline!B$11 + BD588*Baseline!B$16 + BI588*Baseline!B$18)</f>
        <v>1259992.381</v>
      </c>
      <c r="DF588" s="51">
        <f t="shared" si="17"/>
        <v>1502850.182</v>
      </c>
      <c r="DG588" s="61"/>
      <c r="DH588" s="51">
        <f t="shared" si="51"/>
        <v>0.03898831259</v>
      </c>
      <c r="DI588" s="51">
        <f t="shared" si="52"/>
        <v>0.04567376346</v>
      </c>
      <c r="DJ588" s="51">
        <f t="shared" si="53"/>
        <v>0.07693606834</v>
      </c>
      <c r="DK588" s="51">
        <f t="shared" si="54"/>
        <v>0.8384018556</v>
      </c>
      <c r="DL588" s="51">
        <f t="shared" si="18"/>
        <v>1</v>
      </c>
      <c r="DM588" s="61"/>
      <c r="DN588" s="51">
        <f>DH588 / (Baseline!B$7/Baseline!B$17)</f>
        <v>4.161745931</v>
      </c>
      <c r="DO588" s="51">
        <f>DI588 / (Baseline!B$11/Baseline!B$17)</f>
        <v>1.102586511</v>
      </c>
      <c r="DP588" s="51">
        <f>DJ588 / (Baseline!B$16/Baseline!B$17)</f>
        <v>1.188894762</v>
      </c>
      <c r="DQ588" s="51">
        <f>DK588 / (Baseline!B$18/Baseline!B$17)</f>
        <v>0.9478873137</v>
      </c>
      <c r="DR588" s="79"/>
      <c r="DS588" s="51">
        <f>(AU588*Baseline!B$34)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0.02887125468</v>
      </c>
      <c r="DT588" s="51">
        <f>(AZ588*Baseline!B$34) + (Baseline!D$88*(1-Baseline!D$89)*Baseline!B$35) + (Baseline!D$88*Baseline!D$89*((1-Baseline!D$90)*Baseline!B$40 + Baseline!D$90*Baseline!B$41))</f>
        <v>0.01079330534</v>
      </c>
      <c r="DU588" s="51">
        <f>(BE588*Baseline!B$34) + (Baseline!F$88*(1-Baseline!F$89)*Baseline!B$35) + (Baseline!F$88*Baseline!F$89*((1-Baseline!F$90)*Baseline!B$40 + Baseline!F$90*Baseline!B$41))</f>
        <v>0.01297356757</v>
      </c>
      <c r="DV588" s="51">
        <f>(BJ588*Baseline!B$34) + (Baseline!H$88*(1-Baseline!H$89)*Baseline!B$35) + (Baseline!H$88*Baseline!H$89*((1-Baseline!H$90)*Baseline!B$40 + Baseline!H$90*Baseline!B$41))</f>
        <v>0.009306192598</v>
      </c>
      <c r="DW588" s="51">
        <f>( DS588*Baseline!B$7 + DT588*Baseline!B$11 + DU588*Baseline!B$16 + DV588*Baseline!B$18 ) / Baseline!B$17</f>
        <v>0.009788409744</v>
      </c>
    </row>
    <row r="589">
      <c r="A589" s="4" t="s">
        <v>915</v>
      </c>
      <c r="B589" s="45">
        <f>MIN( MAX( NORMINV( MCrands!B589, (B$5+B$4)/2, (B$5-B$4)/3.29 ), 0 ), 1 )</f>
        <v>0.581891499</v>
      </c>
      <c r="C589" s="45">
        <f>MAX( NORMINV( MCrands!C589, (C$5+C$4)/2, (C$5-C$4)/3.29 ), 0 )</f>
        <v>2.238459251</v>
      </c>
      <c r="D589" s="41"/>
      <c r="E589" s="43">
        <f>Baseline!B$33 * (C589 * Baseline!B$66*Baseline!B$66/Baseline!B$73 + Baseline!B$52*Baseline!B$52/Baseline!B$74 + Baseline!B$53*Baseline!B$53/Baseline!B$75 + Baseline!B$54*Baseline!B$54/Baseline!B$76)</f>
        <v>0.00001588958947</v>
      </c>
      <c r="F589" s="43">
        <f>Baseline!B$33 * (C589 * Baseline!B$66*Baseline!B$57/Baseline!B$73 + Baseline!B$52*Baseline!B$67/Baseline!B$74 + Baseline!B$53*Baseline!B$55/Baseline!B$75 + Baseline!B$54*Baseline!B$56/Baseline!B$76)</f>
        <v>0.0000001993767505</v>
      </c>
      <c r="G589" s="45">
        <f>Baseline!B$33 * (C589 * Baseline!B$66*Baseline!B$58/Baseline!B$73 + Baseline!B$52*Baseline!B$59/Baseline!B$74 + Baseline!B$53*Baseline!B$68/Baseline!B$75 + Baseline!B$54*Baseline!B$60/Baseline!B$76)</f>
        <v>0.0000001673972035</v>
      </c>
      <c r="H589" s="43">
        <f>Baseline!B$33 * (C589 * Baseline!B$66*Baseline!B$61/Baseline!B$73 + Baseline!B$52*Baseline!B$62/Baseline!B$74 + Baseline!B$53*Baseline!B$63/Baseline!B$75 + Baseline!B$54*Baseline!B$69/Baseline!B$76)</f>
        <v>0.000000003277784051</v>
      </c>
      <c r="I589" s="43">
        <f>Baseline!B$33 * (C589 * Baseline!B$57*Baseline!B$66/Baseline!B$73 + Baseline!B$67*Baseline!B$52/Baseline!B$74 + Baseline!B$55*Baseline!B$53/Baseline!B$75 + Baseline!B$56*Baseline!B$54/Baseline!B$76)</f>
        <v>0.0000001993767505</v>
      </c>
      <c r="J589" s="45">
        <f>Baseline!B$33 * (C589 * Baseline!B$57*Baseline!B$57/Baseline!B$73 + Baseline!B$67*Baseline!B$67/Baseline!B$74 + Baseline!B$55*Baseline!B$55/Baseline!B$75 + Baseline!B$56*Baseline!B$56/Baseline!B$76)</f>
        <v>0.000001763813722</v>
      </c>
      <c r="K589" s="43">
        <f>Baseline!B$33 * (C589 * Baseline!B$57*Baseline!B$58/Baseline!B$73 + Baseline!B$67*Baseline!B$59/Baseline!B$74 + Baseline!B$55*Baseline!B$68/Baseline!B$75 + Baseline!B$56*Baseline!B$60/Baseline!B$76)</f>
        <v>0.00000001374171932</v>
      </c>
      <c r="L589" s="45">
        <f>Baseline!B$33 * (C589 * Baseline!B$57*Baseline!B$61/Baseline!B$73 + Baseline!B$67*Baseline!B$62/Baseline!B$74 + Baseline!B$55*Baseline!B$63/Baseline!B$75 + Baseline!B$56*Baseline!B$69/Baseline!B$76)</f>
        <v>0.00000001439283181</v>
      </c>
      <c r="M589" s="43">
        <f>Baseline!B$33 * (C589 * Baseline!B$58*Baseline!B$66/Baseline!B$73 + Baseline!B$59*Baseline!B$52/Baseline!B$74 + Baseline!B$68*Baseline!B$53/Baseline!B$75 + Baseline!B$60*Baseline!B$54/Baseline!B$76)</f>
        <v>0.0000001673972035</v>
      </c>
      <c r="N589" s="45">
        <f>Baseline!B$33 * (C589 * Baseline!B$58*Baseline!B$57/Baseline!B$73 + Baseline!B$59*Baseline!B$67/Baseline!B$74 + Baseline!B$68*Baseline!B$55/Baseline!B$75 + Baseline!B$60*Baseline!B$56/Baseline!B$76)</f>
        <v>0.00000001374171932</v>
      </c>
      <c r="O589" s="45">
        <f>Baseline!B$33 * (C589 * Baseline!B$58*Baseline!B$58/Baseline!B$73 + Baseline!B$59*Baseline!B$59/Baseline!B$74 + Baseline!B$68*Baseline!B$68/Baseline!B$75 + Baseline!B$60*Baseline!B$60/Baseline!B$76)</f>
        <v>0.00000132438978</v>
      </c>
      <c r="P589" s="43">
        <f>Baseline!B$33 * (C589 * Baseline!B$58*Baseline!B$61/Baseline!B$73 + Baseline!B$59*Baseline!B$62/Baseline!B$74 + Baseline!B$68*Baseline!B$63/Baseline!B$75 + Baseline!B$60*Baseline!B$69/Baseline!B$76)</f>
        <v>0.000000001646892521</v>
      </c>
      <c r="Q589" s="43">
        <f>Baseline!B$33 * (C589 * Baseline!B$61*Baseline!B$66/Baseline!B$73 + Baseline!B$62*Baseline!B$52/Baseline!B$74 + Baseline!B$63*Baseline!B$53/Baseline!B$75 + Baseline!B$69*Baseline!B$54/Baseline!B$76)</f>
        <v>0.000000003277784051</v>
      </c>
      <c r="R589" s="43">
        <f>Baseline!B$33 * (C589 * Baseline!B$61*Baseline!B$57/Baseline!B$73 + Baseline!B$62*Baseline!B$67/Baseline!B$74 + Baseline!B$63*Baseline!B$55/Baseline!B$75 + Baseline!B$69*Baseline!B$56/Baseline!B$76)</f>
        <v>0.00000001439283181</v>
      </c>
      <c r="S589" s="43">
        <f>Baseline!B$33 * (C589 * Baseline!B$61*Baseline!B$58/Baseline!B$73 + Baseline!B$62*Baseline!B$59/Baseline!B$74 + Baseline!B$63*Baseline!B$68/Baseline!B$75 + Baseline!B$69*Baseline!B$60/Baseline!B$76)</f>
        <v>0.000000001646892521</v>
      </c>
      <c r="T589" s="43">
        <f>Baseline!B$33 * (C589 * Baseline!B$61*Baseline!B$61/Baseline!B$73 + Baseline!B$62*Baseline!B$62/Baseline!B$74 + Baseline!B$63*Baseline!B$63/Baseline!B$75 + Baseline!B$69*Baseline!B$69/Baseline!B$76)</f>
        <v>0.00000009854654016</v>
      </c>
      <c r="U589" s="41"/>
      <c r="V589" s="43">
        <f>E589 * ( Baseline!B$87 * Baseline!B$7 )</f>
        <v>0.1649180491</v>
      </c>
      <c r="W589" s="43">
        <f>F589 * ( Baseline!D$87 * Baseline!B$11 )</f>
        <v>0.003677822305</v>
      </c>
      <c r="X589" s="43">
        <f>G589 * ( Baseline!F$87 * Baseline!B$16 )</f>
        <v>0.005814503349</v>
      </c>
      <c r="Y589" s="43">
        <f>H589 * ( Baseline!H$87 * Baseline!B$18 )</f>
        <v>0.001152709681</v>
      </c>
      <c r="Z589" s="51">
        <f t="shared" si="1"/>
        <v>0.1755630844</v>
      </c>
      <c r="AA589" s="43">
        <f>I589 * ( Baseline!B$87 * Baseline!B$7 )</f>
        <v>0.002069331293</v>
      </c>
      <c r="AB589" s="45">
        <f>J589 * ( Baseline!D$87 * Baseline!B$11 )</f>
        <v>0.0325363586</v>
      </c>
      <c r="AC589" s="45">
        <f>K589 * ( Baseline!F$87 * Baseline!B$16 )</f>
        <v>0.0004773154589</v>
      </c>
      <c r="AD589" s="45">
        <f>L589 * ( Baseline!F$87 * Baseline!B$16 )</f>
        <v>0.0004999317014</v>
      </c>
      <c r="AE589" s="51">
        <f t="shared" si="2"/>
        <v>0.03558293706</v>
      </c>
      <c r="AF589" s="51">
        <f>M589 * ( Baseline!B$87 * Baseline!B$7 )</f>
        <v>0.001737415575</v>
      </c>
      <c r="AG589" s="51">
        <f>N589 * ( Baseline!D$87 * Baseline!B$11 )</f>
        <v>0.0002534879403</v>
      </c>
      <c r="AH589" s="51">
        <f>O589 * ( Baseline!F$87 * Baseline!B$16 )</f>
        <v>0.04600237428</v>
      </c>
      <c r="AI589" s="51">
        <f>P589 * ( Baseline!H$87 * Baseline!B$18 )</f>
        <v>0.0005791684023</v>
      </c>
      <c r="AJ589" s="51">
        <f t="shared" si="3"/>
        <v>0.0485724462</v>
      </c>
      <c r="AK589" s="51">
        <f>Q589 * ( Baseline!B$87 * Baseline!B$7 )</f>
        <v>0.00003402012066</v>
      </c>
      <c r="AL589" s="51">
        <f>R589 * ( Baseline!D$87 * Baseline!B$11 )</f>
        <v>0.0002654987491</v>
      </c>
      <c r="AM589" s="51">
        <f>S589 * ( Baseline!F$87 * Baseline!B$16 )</f>
        <v>0.00005720443279</v>
      </c>
      <c r="AN589" s="51">
        <f>T589 * ( Baseline!H$87 * Baseline!B$18 )</f>
        <v>0.03465620343</v>
      </c>
      <c r="AO589" s="51">
        <f t="shared" si="4"/>
        <v>0.03501292673</v>
      </c>
      <c r="AP589" s="61"/>
      <c r="AQ589" s="51">
        <f>V589 * ( (1-Baseline!B$88-Baseline!B$87) + (1-B589)*Baseline!B$88 )</f>
        <v>0.07598047722</v>
      </c>
      <c r="AR589" s="51">
        <f>W589 * ( (1-Baseline!B$88-Baseline!B$87) + (1-B589)*Baseline!B$88 )</f>
        <v>0.001694433662</v>
      </c>
      <c r="AS589" s="51">
        <f>X589 * ( (1-Baseline!B$88-Baseline!B$87) + (1-B589)*Baseline!B$88 )</f>
        <v>0.002678838015</v>
      </c>
      <c r="AT589" s="51">
        <f>Y589 * ( (1-Baseline!B$88-Baseline!B$87) + (1-B589)*Baseline!B$88 )</f>
        <v>0.0005310724457</v>
      </c>
      <c r="AU589" s="51">
        <f t="shared" si="5"/>
        <v>0.08088482134</v>
      </c>
      <c r="AV589" s="51">
        <f>AA589 * ( (1-Baseline!D$88-Baseline!D$87) + (1-B589)*Baseline!D$88 )</f>
        <v>0.001512083156</v>
      </c>
      <c r="AW589" s="51">
        <f>AB589 * ( (1-Baseline!D$88-Baseline!D$87) + (1-B589)*Baseline!D$88 )</f>
        <v>0.02377467541</v>
      </c>
      <c r="AX589" s="51">
        <f>AC589 * ( (1-Baseline!D$88-Baseline!D$87) + (1-B589)*Baseline!D$88 )</f>
        <v>0.0003487796603</v>
      </c>
      <c r="AY589" s="51">
        <f>AD589 * ( (1-Baseline!D$88-Baseline!D$87) + (1-B589)*Baseline!D$88 )</f>
        <v>0.0003653055977</v>
      </c>
      <c r="AZ589" s="51">
        <f t="shared" si="6"/>
        <v>0.02600084382</v>
      </c>
      <c r="BA589" s="51">
        <f>AF589 * ( (1-Baseline!F$88-Baseline!F$87) + (1-Baseline!B$36)*Baseline!F$88 )</f>
        <v>0.001250299845</v>
      </c>
      <c r="BB589" s="51">
        <f>AG589 * ( (1-Baseline!F$88-Baseline!F$87) + (1-Baseline!B$36)*Baseline!F$88 )</f>
        <v>0.0001824180335</v>
      </c>
      <c r="BC589" s="51">
        <f>AH589 * ( (1-Baseline!F$88-Baseline!F$87) + (1-Baseline!B$36)*Baseline!F$88 )</f>
        <v>0.03310478061</v>
      </c>
      <c r="BD589" s="51">
        <f>AI589 * ( (1-Baseline!F$88-Baseline!F$87) + (1-Baseline!B$36)*Baseline!F$88 )</f>
        <v>0.0004167881157</v>
      </c>
      <c r="BE589" s="51">
        <f t="shared" si="7"/>
        <v>0.0349542866</v>
      </c>
      <c r="BF589" s="51">
        <f>AK589 * ( (1-Baseline!H$88-Baseline!H$87) + (1-Baseline!B$36)*Baseline!H$88 )</f>
        <v>0.000026954822</v>
      </c>
      <c r="BG589" s="51">
        <f>AL589 * ( (1-Baseline!H$88-Baseline!H$87) + (1-Baseline!B$36)*Baseline!H$88 )</f>
        <v>0.0002103599689</v>
      </c>
      <c r="BH589" s="51">
        <f>AM589 * ( (1-Baseline!H$88-Baseline!H$87) + (1-Baseline!B$36)*Baseline!H$88 )</f>
        <v>0.00004532421619</v>
      </c>
      <c r="BI589" s="51">
        <f>AN589 * ( (1-Baseline!H$88-Baseline!H$87) + (1-Baseline!B$36)*Baseline!H$88 )</f>
        <v>0.0274588031</v>
      </c>
      <c r="BJ589" s="51">
        <f t="shared" si="8"/>
        <v>0.02774144211</v>
      </c>
      <c r="BK589" s="61"/>
      <c r="BL589" s="51">
        <f t="shared" si="19"/>
        <v>0.9393663231</v>
      </c>
      <c r="BM589" s="51">
        <f t="shared" si="20"/>
        <v>0.02094872232</v>
      </c>
      <c r="BN589" s="51">
        <f t="shared" si="21"/>
        <v>0.03311916835</v>
      </c>
      <c r="BO589" s="51">
        <f t="shared" si="22"/>
        <v>0.006565786223</v>
      </c>
      <c r="BP589" s="51">
        <f t="shared" si="9"/>
        <v>1</v>
      </c>
      <c r="BQ589" s="51">
        <f t="shared" si="23"/>
        <v>0.05815515705</v>
      </c>
      <c r="BR589" s="51">
        <f t="shared" si="24"/>
        <v>0.9143809167</v>
      </c>
      <c r="BS589" s="51">
        <f t="shared" si="25"/>
        <v>0.01341416697</v>
      </c>
      <c r="BT589" s="51">
        <f t="shared" si="26"/>
        <v>0.01404975931</v>
      </c>
      <c r="BU589" s="51">
        <f t="shared" si="10"/>
        <v>1</v>
      </c>
      <c r="BV589" s="51">
        <f t="shared" si="27"/>
        <v>0.03576957125</v>
      </c>
      <c r="BW589" s="51">
        <f t="shared" si="28"/>
        <v>0.005218760021</v>
      </c>
      <c r="BX589" s="51">
        <f t="shared" si="29"/>
        <v>0.9470878632</v>
      </c>
      <c r="BY589" s="51">
        <f t="shared" si="30"/>
        <v>0.01192380553</v>
      </c>
      <c r="BZ589" s="51">
        <f t="shared" si="11"/>
        <v>1</v>
      </c>
      <c r="CA589" s="51">
        <f t="shared" si="31"/>
        <v>0.000971644585</v>
      </c>
      <c r="CB589" s="51">
        <f t="shared" si="32"/>
        <v>0.007582877924</v>
      </c>
      <c r="CC589" s="51">
        <f t="shared" si="33"/>
        <v>0.001633808942</v>
      </c>
      <c r="CD589" s="51">
        <f t="shared" si="34"/>
        <v>0.9898116685</v>
      </c>
      <c r="CE589" s="51">
        <f t="shared" si="12"/>
        <v>1</v>
      </c>
      <c r="CF589" s="61"/>
      <c r="CG589" s="51">
        <f t="shared" si="35"/>
        <v>0.9393663231</v>
      </c>
      <c r="CH589" s="51">
        <f t="shared" si="36"/>
        <v>0.02094872232</v>
      </c>
      <c r="CI589" s="51">
        <f t="shared" si="37"/>
        <v>0.03311916835</v>
      </c>
      <c r="CJ589" s="51">
        <f t="shared" si="38"/>
        <v>0.006565786223</v>
      </c>
      <c r="CK589" s="51">
        <f t="shared" si="13"/>
        <v>1</v>
      </c>
      <c r="CL589" s="51">
        <f t="shared" si="39"/>
        <v>0.05815515705</v>
      </c>
      <c r="CM589" s="51">
        <f t="shared" si="40"/>
        <v>0.9143809167</v>
      </c>
      <c r="CN589" s="51">
        <f t="shared" si="41"/>
        <v>0.01341416697</v>
      </c>
      <c r="CO589" s="51">
        <f t="shared" si="42"/>
        <v>0.01404975931</v>
      </c>
      <c r="CP589" s="51">
        <f t="shared" si="14"/>
        <v>1</v>
      </c>
      <c r="CQ589" s="51">
        <f t="shared" si="43"/>
        <v>0.03576957125</v>
      </c>
      <c r="CR589" s="51">
        <f t="shared" si="44"/>
        <v>0.005218760021</v>
      </c>
      <c r="CS589" s="51">
        <f t="shared" si="45"/>
        <v>0.9470878632</v>
      </c>
      <c r="CT589" s="51">
        <f t="shared" si="46"/>
        <v>0.01192380553</v>
      </c>
      <c r="CU589" s="51">
        <f t="shared" si="15"/>
        <v>1</v>
      </c>
      <c r="CV589" s="51">
        <f t="shared" si="47"/>
        <v>0.000971644585</v>
      </c>
      <c r="CW589" s="51">
        <f t="shared" si="48"/>
        <v>0.007582877924</v>
      </c>
      <c r="CX589" s="51">
        <f t="shared" si="49"/>
        <v>0.001633808942</v>
      </c>
      <c r="CY589" s="51">
        <f t="shared" si="50"/>
        <v>0.9898116685</v>
      </c>
      <c r="CZ589" s="51">
        <f t="shared" si="16"/>
        <v>1</v>
      </c>
      <c r="DA589" s="61"/>
      <c r="DB589" s="51">
        <f>(AQ589*Baseline!B$7 + AV589*Baseline!B$11 + BA589*Baseline!B$16 + BF589*Baseline!B$18)</f>
        <v>45516.30077</v>
      </c>
      <c r="DC589" s="51">
        <f>(AR589*Baseline!B$7 + AW589*Baseline!B$11 + BB589*Baseline!B$16 + BG589*Baseline!B$18)</f>
        <v>62051.56527</v>
      </c>
      <c r="DD589" s="51">
        <f>(AS589*Baseline!B$7 + AX589*Baseline!B$11 + BC589*Baseline!B$16 + BH589*Baseline!B$18)</f>
        <v>115029.951</v>
      </c>
      <c r="DE589" s="51">
        <f>(AT589*Baseline!B$7 + AY589*Baseline!B$11 + BD589*Baseline!B$16 + BI589*Baseline!B$18)</f>
        <v>1259798.307</v>
      </c>
      <c r="DF589" s="51">
        <f t="shared" si="17"/>
        <v>1482396.125</v>
      </c>
      <c r="DG589" s="61"/>
      <c r="DH589" s="51">
        <f t="shared" si="51"/>
        <v>0.03070454652</v>
      </c>
      <c r="DI589" s="51">
        <f t="shared" si="52"/>
        <v>0.0418589635</v>
      </c>
      <c r="DJ589" s="51">
        <f t="shared" si="53"/>
        <v>0.07759730961</v>
      </c>
      <c r="DK589" s="51">
        <f t="shared" si="54"/>
        <v>0.8498391804</v>
      </c>
      <c r="DL589" s="51">
        <f t="shared" si="18"/>
        <v>1</v>
      </c>
      <c r="DM589" s="61"/>
      <c r="DN589" s="51">
        <f>DH589 / (Baseline!B$7/Baseline!B$17)</f>
        <v>3.277508387</v>
      </c>
      <c r="DO589" s="51">
        <f>DI589 / (Baseline!B$11/Baseline!B$17)</f>
        <v>1.010495414</v>
      </c>
      <c r="DP589" s="51">
        <f>DJ589 / (Baseline!B$16/Baseline!B$17)</f>
        <v>1.199112938</v>
      </c>
      <c r="DQ589" s="51">
        <f>DK589 / (Baseline!B$18/Baseline!B$17)</f>
        <v>0.960818219</v>
      </c>
      <c r="DR589" s="79"/>
      <c r="DS589" s="51">
        <f>(AU589*Baseline!B$34)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0.02466225445</v>
      </c>
      <c r="DT589" s="51">
        <f>(AZ589*Baseline!B$34) + (Baseline!D$88*(1-Baseline!D$89)*Baseline!B$35) + (Baseline!D$88*Baseline!D$89*((1-Baseline!D$90)*Baseline!B$40 + Baseline!D$90*Baseline!B$41))</f>
        <v>0.01031369457</v>
      </c>
      <c r="DU589" s="51">
        <f>(BE589*Baseline!B$34) + (Baseline!F$88*(1-Baseline!F$89)*Baseline!B$35) + (Baseline!F$88*Baseline!F$89*((1-Baseline!F$90)*Baseline!B$40 + Baseline!F$90*Baseline!B$41))</f>
        <v>0.01297378299</v>
      </c>
      <c r="DV589" s="51">
        <f>(BJ589*Baseline!B$34) + (Baseline!H$88*(1-Baseline!H$89)*Baseline!B$35) + (Baseline!H$88*Baseline!H$89*((1-Baseline!H$90)*Baseline!B$40 + Baseline!H$90*Baseline!B$41))</f>
        <v>0.009306216316</v>
      </c>
      <c r="DW589" s="51">
        <f>( DS589*Baseline!B$7 + DT589*Baseline!B$11 + DU589*Baseline!B$16 + DV589*Baseline!B$18 ) / Baseline!B$17</f>
        <v>0.009729146167</v>
      </c>
    </row>
    <row r="590">
      <c r="A590" s="4" t="s">
        <v>916</v>
      </c>
      <c r="B590" s="45">
        <f>MIN( MAX( NORMINV( MCrands!B590, (B$5+B$4)/2, (B$5-B$4)/3.29 ), 0 ), 1 )</f>
        <v>0.4717066914</v>
      </c>
      <c r="C590" s="45">
        <f>MAX( NORMINV( MCrands!C590, (C$5+C$4)/2, (C$5-C$4)/3.29 ), 0 )</f>
        <v>2.515401504</v>
      </c>
      <c r="D590" s="41"/>
      <c r="E590" s="43">
        <f>Baseline!B$33 * (C590 * Baseline!B$66*Baseline!B$66/Baseline!B$73 + Baseline!B$52*Baseline!B$52/Baseline!B$74 + Baseline!B$53*Baseline!B$53/Baseline!B$75 + Baseline!B$54*Baseline!B$54/Baseline!B$76)</f>
        <v>0.00001785034726</v>
      </c>
      <c r="F590" s="43">
        <f>Baseline!B$33 * (C590 * Baseline!B$66*Baseline!B$57/Baseline!B$73 + Baseline!B$52*Baseline!B$67/Baseline!B$74 + Baseline!B$53*Baseline!B$55/Baseline!B$75 + Baseline!B$54*Baseline!B$56/Baseline!B$76)</f>
        <v>0.0000001996863438</v>
      </c>
      <c r="G590" s="45">
        <f>Baseline!B$33 * (C590 * Baseline!B$66*Baseline!B$58/Baseline!B$73 + Baseline!B$52*Baseline!B$59/Baseline!B$74 + Baseline!B$53*Baseline!B$68/Baseline!B$75 + Baseline!B$54*Baseline!B$60/Baseline!B$76)</f>
        <v>0.0000001681582871</v>
      </c>
      <c r="H590" s="43">
        <f>Baseline!B$33 * (C590 * Baseline!B$66*Baseline!B$61/Baseline!B$73 + Baseline!B$52*Baseline!B$62/Baseline!B$74 + Baseline!B$53*Baseline!B$63/Baseline!B$75 + Baseline!B$54*Baseline!B$69/Baseline!B$76)</f>
        <v>0.000000003353892413</v>
      </c>
      <c r="I590" s="43">
        <f>Baseline!B$33 * (C590 * Baseline!B$57*Baseline!B$66/Baseline!B$73 + Baseline!B$67*Baseline!B$52/Baseline!B$74 + Baseline!B$55*Baseline!B$53/Baseline!B$75 + Baseline!B$56*Baseline!B$54/Baseline!B$76)</f>
        <v>0.0000001996863438</v>
      </c>
      <c r="J590" s="45">
        <f>Baseline!B$33 * (C590 * Baseline!B$57*Baseline!B$57/Baseline!B$73 + Baseline!B$67*Baseline!B$67/Baseline!B$74 + Baseline!B$55*Baseline!B$55/Baseline!B$75 + Baseline!B$56*Baseline!B$56/Baseline!B$76)</f>
        <v>0.000001763813771</v>
      </c>
      <c r="K590" s="43">
        <f>Baseline!B$33 * (C590 * Baseline!B$57*Baseline!B$58/Baseline!B$73 + Baseline!B$67*Baseline!B$59/Baseline!B$74 + Baseline!B$55*Baseline!B$68/Baseline!B$75 + Baseline!B$56*Baseline!B$60/Baseline!B$76)</f>
        <v>0.00000001374183949</v>
      </c>
      <c r="L590" s="45">
        <f>Baseline!B$33 * (C590 * Baseline!B$57*Baseline!B$61/Baseline!B$73 + Baseline!B$67*Baseline!B$62/Baseline!B$74 + Baseline!B$55*Baseline!B$63/Baseline!B$75 + Baseline!B$56*Baseline!B$69/Baseline!B$76)</f>
        <v>0.00000001439284383</v>
      </c>
      <c r="M590" s="43">
        <f>Baseline!B$33 * (C590 * Baseline!B$58*Baseline!B$66/Baseline!B$73 + Baseline!B$59*Baseline!B$52/Baseline!B$74 + Baseline!B$68*Baseline!B$53/Baseline!B$75 + Baseline!B$60*Baseline!B$54/Baseline!B$76)</f>
        <v>0.0000001681582871</v>
      </c>
      <c r="N590" s="45">
        <f>Baseline!B$33 * (C590 * Baseline!B$58*Baseline!B$57/Baseline!B$73 + Baseline!B$59*Baseline!B$67/Baseline!B$74 + Baseline!B$68*Baseline!B$55/Baseline!B$75 + Baseline!B$60*Baseline!B$56/Baseline!B$76)</f>
        <v>0.00000001374183949</v>
      </c>
      <c r="O590" s="45">
        <f>Baseline!B$33 * (C590 * Baseline!B$58*Baseline!B$58/Baseline!B$73 + Baseline!B$59*Baseline!B$59/Baseline!B$74 + Baseline!B$68*Baseline!B$68/Baseline!B$75 + Baseline!B$60*Baseline!B$60/Baseline!B$76)</f>
        <v>0.000001324390075</v>
      </c>
      <c r="P590" s="43">
        <f>Baseline!B$33 * (C590 * Baseline!B$58*Baseline!B$61/Baseline!B$73 + Baseline!B$59*Baseline!B$62/Baseline!B$74 + Baseline!B$68*Baseline!B$63/Baseline!B$75 + Baseline!B$60*Baseline!B$69/Baseline!B$76)</f>
        <v>0.000000001646922063</v>
      </c>
      <c r="Q590" s="43">
        <f>Baseline!B$33 * (C590 * Baseline!B$61*Baseline!B$66/Baseline!B$73 + Baseline!B$62*Baseline!B$52/Baseline!B$74 + Baseline!B$63*Baseline!B$53/Baseline!B$75 + Baseline!B$69*Baseline!B$54/Baseline!B$76)</f>
        <v>0.000000003353892413</v>
      </c>
      <c r="R590" s="43">
        <f>Baseline!B$33 * (C590 * Baseline!B$61*Baseline!B$57/Baseline!B$73 + Baseline!B$62*Baseline!B$67/Baseline!B$74 + Baseline!B$63*Baseline!B$55/Baseline!B$75 + Baseline!B$69*Baseline!B$56/Baseline!B$76)</f>
        <v>0.00000001439284383</v>
      </c>
      <c r="S590" s="43">
        <f>Baseline!B$33 * (C590 * Baseline!B$61*Baseline!B$58/Baseline!B$73 + Baseline!B$62*Baseline!B$59/Baseline!B$74 + Baseline!B$63*Baseline!B$68/Baseline!B$75 + Baseline!B$69*Baseline!B$60/Baseline!B$76)</f>
        <v>0.000000001646922063</v>
      </c>
      <c r="T590" s="43">
        <f>Baseline!B$33 * (C590 * Baseline!B$61*Baseline!B$61/Baseline!B$73 + Baseline!B$62*Baseline!B$62/Baseline!B$74 + Baseline!B$63*Baseline!B$63/Baseline!B$75 + Baseline!B$69*Baseline!B$69/Baseline!B$76)</f>
        <v>0.00000009854654312</v>
      </c>
      <c r="U590" s="41"/>
      <c r="V590" s="43">
        <f>E590 * ( Baseline!B$87 * Baseline!B$7 )</f>
        <v>0.1852687542</v>
      </c>
      <c r="W590" s="43">
        <f>F590 * ( Baseline!D$87 * Baseline!B$11 )</f>
        <v>0.003683533248</v>
      </c>
      <c r="X590" s="43">
        <f>G590 * ( Baseline!F$87 * Baseline!B$16 )</f>
        <v>0.005840939413</v>
      </c>
      <c r="Y590" s="43">
        <f>H590 * ( Baseline!H$87 * Baseline!B$18 )</f>
        <v>0.001179474972</v>
      </c>
      <c r="Z590" s="51">
        <f t="shared" si="1"/>
        <v>0.1959727018</v>
      </c>
      <c r="AA590" s="43">
        <f>I590 * ( Baseline!B$87 * Baseline!B$7 )</f>
        <v>0.002072544562</v>
      </c>
      <c r="AB590" s="45">
        <f>J590 * ( Baseline!D$87 * Baseline!B$11 )</f>
        <v>0.03253635951</v>
      </c>
      <c r="AC590" s="45">
        <f>K590 * ( Baseline!F$87 * Baseline!B$16 )</f>
        <v>0.000477319633</v>
      </c>
      <c r="AD590" s="45">
        <f>L590 * ( Baseline!F$87 * Baseline!B$16 )</f>
        <v>0.0004999321188</v>
      </c>
      <c r="AE590" s="51">
        <f t="shared" si="2"/>
        <v>0.03558615582</v>
      </c>
      <c r="AF590" s="51">
        <f>M590 * ( Baseline!B$87 * Baseline!B$7 )</f>
        <v>0.001745314862</v>
      </c>
      <c r="AG590" s="51">
        <f>N590 * ( Baseline!D$87 * Baseline!B$11 )</f>
        <v>0.0002534901571</v>
      </c>
      <c r="AH590" s="51">
        <f>O590 * ( Baseline!F$87 * Baseline!B$16 )</f>
        <v>0.04600238454</v>
      </c>
      <c r="AI590" s="51">
        <f>P590 * ( Baseline!H$87 * Baseline!B$18 )</f>
        <v>0.0005791787915</v>
      </c>
      <c r="AJ590" s="51">
        <f t="shared" si="3"/>
        <v>0.04858036835</v>
      </c>
      <c r="AK590" s="51">
        <f>Q590 * ( Baseline!B$87 * Baseline!B$7 )</f>
        <v>0.00003481004935</v>
      </c>
      <c r="AL590" s="51">
        <f>R590 * ( Baseline!D$87 * Baseline!B$11 )</f>
        <v>0.0002654989708</v>
      </c>
      <c r="AM590" s="51">
        <f>S590 * ( Baseline!F$87 * Baseline!B$16 )</f>
        <v>0.00005720545893</v>
      </c>
      <c r="AN590" s="51">
        <f>T590 * ( Baseline!H$87 * Baseline!B$18 )</f>
        <v>0.03465620447</v>
      </c>
      <c r="AO590" s="51">
        <f t="shared" si="4"/>
        <v>0.03501371895</v>
      </c>
      <c r="AP590" s="61"/>
      <c r="AQ590" s="51">
        <f>V590 * ( (1-Baseline!B$88-Baseline!B$87) + (1-B590)*Baseline!B$88 )</f>
        <v>0.103524668</v>
      </c>
      <c r="AR590" s="51">
        <f>W590 * ( (1-Baseline!B$88-Baseline!B$87) + (1-B590)*Baseline!B$88 )</f>
        <v>0.002058288556</v>
      </c>
      <c r="AS590" s="51">
        <f>X590 * ( (1-Baseline!B$88-Baseline!B$87) + (1-B590)*Baseline!B$88 )</f>
        <v>0.003263806227</v>
      </c>
      <c r="AT590" s="51">
        <f>Y590 * ( (1-Baseline!B$88-Baseline!B$87) + (1-B590)*Baseline!B$88 )</f>
        <v>0.0006590682572</v>
      </c>
      <c r="AU590" s="51">
        <f t="shared" si="5"/>
        <v>0.1095058311</v>
      </c>
      <c r="AV590" s="51">
        <f>AA590 * ( (1-Baseline!D$88-Baseline!D$87) + (1-B590)*Baseline!D$88 )</f>
        <v>0.001616737717</v>
      </c>
      <c r="AW590" s="51">
        <f>AB590 * ( (1-Baseline!D$88-Baseline!D$87) + (1-B590)*Baseline!D$88 )</f>
        <v>0.02538076167</v>
      </c>
      <c r="AX590" s="51">
        <f>AC590 * ( (1-Baseline!D$88-Baseline!D$87) + (1-B590)*Baseline!D$88 )</f>
        <v>0.000372344541</v>
      </c>
      <c r="AY590" s="51">
        <f>AD590 * ( (1-Baseline!D$88-Baseline!D$87) + (1-B590)*Baseline!D$88 )</f>
        <v>0.0003899839488</v>
      </c>
      <c r="AZ590" s="51">
        <f t="shared" si="6"/>
        <v>0.02775982788</v>
      </c>
      <c r="BA590" s="51">
        <f>AF590 * ( (1-Baseline!F$88-Baseline!F$87) + (1-Baseline!B$36)*Baseline!F$88 )</f>
        <v>0.001255984425</v>
      </c>
      <c r="BB590" s="51">
        <f>AG590 * ( (1-Baseline!F$88-Baseline!F$87) + (1-Baseline!B$36)*Baseline!F$88 )</f>
        <v>0.0001824196287</v>
      </c>
      <c r="BC590" s="51">
        <f>AH590 * ( (1-Baseline!F$88-Baseline!F$87) + (1-Baseline!B$36)*Baseline!F$88 )</f>
        <v>0.03310478799</v>
      </c>
      <c r="BD590" s="51">
        <f>AI590 * ( (1-Baseline!F$88-Baseline!F$87) + (1-Baseline!B$36)*Baseline!F$88 )</f>
        <v>0.0004167955921</v>
      </c>
      <c r="BE590" s="51">
        <f t="shared" si="7"/>
        <v>0.03495998764</v>
      </c>
      <c r="BF590" s="51">
        <f>AK590 * ( (1-Baseline!H$88-Baseline!H$87) + (1-Baseline!B$36)*Baseline!H$88 )</f>
        <v>0.0000275806983</v>
      </c>
      <c r="BG590" s="51">
        <f>AL590 * ( (1-Baseline!H$88-Baseline!H$87) + (1-Baseline!B$36)*Baseline!H$88 )</f>
        <v>0.0002103601446</v>
      </c>
      <c r="BH590" s="51">
        <f>AM590 * ( (1-Baseline!H$88-Baseline!H$87) + (1-Baseline!B$36)*Baseline!H$88 )</f>
        <v>0.00004532502922</v>
      </c>
      <c r="BI590" s="51">
        <f>AN590 * ( (1-Baseline!H$88-Baseline!H$87) + (1-Baseline!B$36)*Baseline!H$88 )</f>
        <v>0.02745880392</v>
      </c>
      <c r="BJ590" s="51">
        <f t="shared" si="8"/>
        <v>0.0277420698</v>
      </c>
      <c r="BK590" s="61"/>
      <c r="BL590" s="51">
        <f t="shared" si="19"/>
        <v>0.9453804151</v>
      </c>
      <c r="BM590" s="51">
        <f t="shared" si="20"/>
        <v>0.01879615484</v>
      </c>
      <c r="BN590" s="51">
        <f t="shared" si="21"/>
        <v>0.0298048624</v>
      </c>
      <c r="BO590" s="51">
        <f t="shared" si="22"/>
        <v>0.006018567694</v>
      </c>
      <c r="BP590" s="51">
        <f t="shared" si="9"/>
        <v>1</v>
      </c>
      <c r="BQ590" s="51">
        <f t="shared" si="23"/>
        <v>0.05824019241</v>
      </c>
      <c r="BR590" s="51">
        <f t="shared" si="24"/>
        <v>0.9142982364</v>
      </c>
      <c r="BS590" s="51">
        <f t="shared" si="25"/>
        <v>0.01341307095</v>
      </c>
      <c r="BT590" s="51">
        <f t="shared" si="26"/>
        <v>0.01404850025</v>
      </c>
      <c r="BU590" s="51">
        <f t="shared" si="10"/>
        <v>1</v>
      </c>
      <c r="BV590" s="51">
        <f t="shared" si="27"/>
        <v>0.03592634065</v>
      </c>
      <c r="BW590" s="51">
        <f t="shared" si="28"/>
        <v>0.005217954612</v>
      </c>
      <c r="BX590" s="51">
        <f t="shared" si="29"/>
        <v>0.9469336298</v>
      </c>
      <c r="BY590" s="51">
        <f t="shared" si="30"/>
        <v>0.01192207493</v>
      </c>
      <c r="BZ590" s="51">
        <f t="shared" si="11"/>
        <v>1</v>
      </c>
      <c r="CA590" s="51">
        <f t="shared" si="31"/>
        <v>0.0009941831487</v>
      </c>
      <c r="CB590" s="51">
        <f t="shared" si="32"/>
        <v>0.007582712686</v>
      </c>
      <c r="CC590" s="51">
        <f t="shared" si="33"/>
        <v>0.001633801283</v>
      </c>
      <c r="CD590" s="51">
        <f t="shared" si="34"/>
        <v>0.9897893029</v>
      </c>
      <c r="CE590" s="51">
        <f t="shared" si="12"/>
        <v>1</v>
      </c>
      <c r="CF590" s="61"/>
      <c r="CG590" s="51">
        <f t="shared" si="35"/>
        <v>0.9453804151</v>
      </c>
      <c r="CH590" s="51">
        <f t="shared" si="36"/>
        <v>0.01879615484</v>
      </c>
      <c r="CI590" s="51">
        <f t="shared" si="37"/>
        <v>0.0298048624</v>
      </c>
      <c r="CJ590" s="51">
        <f t="shared" si="38"/>
        <v>0.006018567694</v>
      </c>
      <c r="CK590" s="51">
        <f t="shared" si="13"/>
        <v>1</v>
      </c>
      <c r="CL590" s="51">
        <f t="shared" si="39"/>
        <v>0.05824019241</v>
      </c>
      <c r="CM590" s="51">
        <f t="shared" si="40"/>
        <v>0.9142982364</v>
      </c>
      <c r="CN590" s="51">
        <f t="shared" si="41"/>
        <v>0.01341307095</v>
      </c>
      <c r="CO590" s="51">
        <f t="shared" si="42"/>
        <v>0.01404850025</v>
      </c>
      <c r="CP590" s="51">
        <f t="shared" si="14"/>
        <v>1</v>
      </c>
      <c r="CQ590" s="51">
        <f t="shared" si="43"/>
        <v>0.03592634065</v>
      </c>
      <c r="CR590" s="51">
        <f t="shared" si="44"/>
        <v>0.005217954612</v>
      </c>
      <c r="CS590" s="51">
        <f t="shared" si="45"/>
        <v>0.9469336298</v>
      </c>
      <c r="CT590" s="51">
        <f t="shared" si="46"/>
        <v>0.01192207493</v>
      </c>
      <c r="CU590" s="51">
        <f t="shared" si="15"/>
        <v>1</v>
      </c>
      <c r="CV590" s="51">
        <f t="shared" si="47"/>
        <v>0.0009941831487</v>
      </c>
      <c r="CW590" s="51">
        <f t="shared" si="48"/>
        <v>0.007582712686</v>
      </c>
      <c r="CX590" s="51">
        <f t="shared" si="49"/>
        <v>0.001633801283</v>
      </c>
      <c r="CY590" s="51">
        <f t="shared" si="50"/>
        <v>0.9897893029</v>
      </c>
      <c r="CZ590" s="51">
        <f t="shared" si="16"/>
        <v>1</v>
      </c>
      <c r="DA590" s="61"/>
      <c r="DB590" s="51">
        <f>(AQ590*Baseline!B$7 + AV590*Baseline!B$11 + BA590*Baseline!B$16 + BF590*Baseline!B$18)</f>
        <v>59147.37447</v>
      </c>
      <c r="DC590" s="51">
        <f>(AR590*Baseline!B$7 + AW590*Baseline!B$11 + BB590*Baseline!B$16 + BG590*Baseline!B$18)</f>
        <v>65672.387</v>
      </c>
      <c r="DD590" s="51">
        <f>(AS590*Baseline!B$7 + AX590*Baseline!B$11 + BC590*Baseline!B$16 + BH590*Baseline!B$18)</f>
        <v>115364.2587</v>
      </c>
      <c r="DE590" s="51">
        <f>(AT590*Baseline!B$7 + AY590*Baseline!B$11 + BD590*Baseline!B$16 + BI590*Baseline!B$18)</f>
        <v>1259913.372</v>
      </c>
      <c r="DF590" s="51">
        <f t="shared" si="17"/>
        <v>1500097.392</v>
      </c>
      <c r="DG590" s="61"/>
      <c r="DH590" s="51">
        <f t="shared" si="51"/>
        <v>0.03942902292</v>
      </c>
      <c r="DI590" s="51">
        <f t="shared" si="52"/>
        <v>0.04377874886</v>
      </c>
      <c r="DJ590" s="51">
        <f t="shared" si="53"/>
        <v>0.07690451255</v>
      </c>
      <c r="DK590" s="51">
        <f t="shared" si="54"/>
        <v>0.8398877157</v>
      </c>
      <c r="DL590" s="51">
        <f t="shared" si="18"/>
        <v>1</v>
      </c>
      <c r="DM590" s="61"/>
      <c r="DN590" s="51">
        <f>DH590 / (Baseline!B$7/Baseline!B$17)</f>
        <v>4.208788859</v>
      </c>
      <c r="DO590" s="51">
        <f>DI590 / (Baseline!B$11/Baseline!B$17)</f>
        <v>1.056839951</v>
      </c>
      <c r="DP590" s="51">
        <f>DJ590 / (Baseline!B$16/Baseline!B$17)</f>
        <v>1.18840713</v>
      </c>
      <c r="DQ590" s="51">
        <f>DK590 / (Baseline!B$18/Baseline!B$17)</f>
        <v>0.9495672097</v>
      </c>
      <c r="DR590" s="79"/>
      <c r="DS590" s="51">
        <f>(AU590*Baseline!B$34)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0.02895540591</v>
      </c>
      <c r="DT590" s="51">
        <f>(AZ590*Baseline!B$34) + (Baseline!D$88*(1-Baseline!D$89)*Baseline!B$35) + (Baseline!D$88*Baseline!D$89*((1-Baseline!D$90)*Baseline!B$40 + Baseline!D$90*Baseline!B$41))</f>
        <v>0.01057754218</v>
      </c>
      <c r="DU590" s="51">
        <f>(BE590*Baseline!B$34) + (Baseline!F$88*(1-Baseline!F$89)*Baseline!B$35) + (Baseline!F$88*Baseline!F$89*((1-Baseline!F$90)*Baseline!B$40 + Baseline!F$90*Baseline!B$41))</f>
        <v>0.01297463815</v>
      </c>
      <c r="DV590" s="51">
        <f>(BJ590*Baseline!B$34) + (Baseline!H$88*(1-Baseline!H$89)*Baseline!B$35) + (Baseline!H$88*Baseline!H$89*((1-Baseline!H$90)*Baseline!B$40 + Baseline!H$90*Baseline!B$41))</f>
        <v>0.009306310469</v>
      </c>
      <c r="DW590" s="51">
        <f>( DS590*Baseline!B$7 + DT590*Baseline!B$11 + DU590*Baseline!B$16 + DV590*Baseline!B$18 ) / Baseline!B$17</f>
        <v>0.009780433814</v>
      </c>
    </row>
    <row r="591">
      <c r="A591" s="4" t="s">
        <v>917</v>
      </c>
      <c r="B591" s="45">
        <f>MIN( MAX( NORMINV( MCrands!B591, (B$5+B$4)/2, (B$5-B$4)/3.29 ), 0 ), 1 )</f>
        <v>0.5637136233</v>
      </c>
      <c r="C591" s="45">
        <f>MAX( NORMINV( MCrands!C591, (C$5+C$4)/2, (C$5-C$4)/3.29 ), 0 )</f>
        <v>2.658979479</v>
      </c>
      <c r="D591" s="41"/>
      <c r="E591" s="43">
        <f>Baseline!B$33 * (C591 * Baseline!B$66*Baseline!B$66/Baseline!B$73 + Baseline!B$52*Baseline!B$52/Baseline!B$74 + Baseline!B$53*Baseline!B$53/Baseline!B$75 + Baseline!B$54*Baseline!B$54/Baseline!B$76)</f>
        <v>0.00001886688277</v>
      </c>
      <c r="F591" s="43">
        <f>Baseline!B$33 * (C591 * Baseline!B$66*Baseline!B$57/Baseline!B$73 + Baseline!B$52*Baseline!B$67/Baseline!B$74 + Baseline!B$53*Baseline!B$55/Baseline!B$75 + Baseline!B$54*Baseline!B$56/Baseline!B$76)</f>
        <v>0.0000001998468494</v>
      </c>
      <c r="G591" s="45">
        <f>Baseline!B$33 * (C591 * Baseline!B$66*Baseline!B$58/Baseline!B$73 + Baseline!B$52*Baseline!B$59/Baseline!B$74 + Baseline!B$53*Baseline!B$68/Baseline!B$75 + Baseline!B$54*Baseline!B$60/Baseline!B$76)</f>
        <v>0.0000001685528634</v>
      </c>
      <c r="H591" s="43">
        <f>Baseline!B$33 * (C591 * Baseline!B$66*Baseline!B$61/Baseline!B$73 + Baseline!B$52*Baseline!B$62/Baseline!B$74 + Baseline!B$53*Baseline!B$63/Baseline!B$75 + Baseline!B$54*Baseline!B$69/Baseline!B$76)</f>
        <v>0.000000003393350041</v>
      </c>
      <c r="I591" s="43">
        <f>Baseline!B$33 * (C591 * Baseline!B$57*Baseline!B$66/Baseline!B$73 + Baseline!B$67*Baseline!B$52/Baseline!B$74 + Baseline!B$55*Baseline!B$53/Baseline!B$75 + Baseline!B$56*Baseline!B$54/Baseline!B$76)</f>
        <v>0.0000001998468494</v>
      </c>
      <c r="J591" s="45">
        <f>Baseline!B$33 * (C591 * Baseline!B$57*Baseline!B$57/Baseline!B$73 + Baseline!B$67*Baseline!B$67/Baseline!B$74 + Baseline!B$55*Baseline!B$55/Baseline!B$75 + Baseline!B$56*Baseline!B$56/Baseline!B$76)</f>
        <v>0.000001763813797</v>
      </c>
      <c r="K591" s="43">
        <f>Baseline!B$33 * (C591 * Baseline!B$57*Baseline!B$58/Baseline!B$73 + Baseline!B$67*Baseline!B$59/Baseline!B$74 + Baseline!B$55*Baseline!B$68/Baseline!B$75 + Baseline!B$56*Baseline!B$60/Baseline!B$76)</f>
        <v>0.00000001374190179</v>
      </c>
      <c r="L591" s="45">
        <f>Baseline!B$33 * (C591 * Baseline!B$57*Baseline!B$61/Baseline!B$73 + Baseline!B$67*Baseline!B$62/Baseline!B$74 + Baseline!B$55*Baseline!B$63/Baseline!B$75 + Baseline!B$56*Baseline!B$69/Baseline!B$76)</f>
        <v>0.00000001439285006</v>
      </c>
      <c r="M591" s="43">
        <f>Baseline!B$33 * (C591 * Baseline!B$58*Baseline!B$66/Baseline!B$73 + Baseline!B$59*Baseline!B$52/Baseline!B$74 + Baseline!B$68*Baseline!B$53/Baseline!B$75 + Baseline!B$60*Baseline!B$54/Baseline!B$76)</f>
        <v>0.0000001685528634</v>
      </c>
      <c r="N591" s="45">
        <f>Baseline!B$33 * (C591 * Baseline!B$58*Baseline!B$57/Baseline!B$73 + Baseline!B$59*Baseline!B$67/Baseline!B$74 + Baseline!B$68*Baseline!B$55/Baseline!B$75 + Baseline!B$60*Baseline!B$56/Baseline!B$76)</f>
        <v>0.00000001374190179</v>
      </c>
      <c r="O591" s="45">
        <f>Baseline!B$33 * (C591 * Baseline!B$58*Baseline!B$58/Baseline!B$73 + Baseline!B$59*Baseline!B$59/Baseline!B$74 + Baseline!B$68*Baseline!B$68/Baseline!B$75 + Baseline!B$60*Baseline!B$60/Baseline!B$76)</f>
        <v>0.000001324390228</v>
      </c>
      <c r="P591" s="43">
        <f>Baseline!B$33 * (C591 * Baseline!B$58*Baseline!B$61/Baseline!B$73 + Baseline!B$59*Baseline!B$62/Baseline!B$74 + Baseline!B$68*Baseline!B$63/Baseline!B$75 + Baseline!B$60*Baseline!B$69/Baseline!B$76)</f>
        <v>0.000000001646937379</v>
      </c>
      <c r="Q591" s="43">
        <f>Baseline!B$33 * (C591 * Baseline!B$61*Baseline!B$66/Baseline!B$73 + Baseline!B$62*Baseline!B$52/Baseline!B$74 + Baseline!B$63*Baseline!B$53/Baseline!B$75 + Baseline!B$69*Baseline!B$54/Baseline!B$76)</f>
        <v>0.000000003393350041</v>
      </c>
      <c r="R591" s="43">
        <f>Baseline!B$33 * (C591 * Baseline!B$61*Baseline!B$57/Baseline!B$73 + Baseline!B$62*Baseline!B$67/Baseline!B$74 + Baseline!B$63*Baseline!B$55/Baseline!B$75 + Baseline!B$69*Baseline!B$56/Baseline!B$76)</f>
        <v>0.00000001439285006</v>
      </c>
      <c r="S591" s="43">
        <f>Baseline!B$33 * (C591 * Baseline!B$61*Baseline!B$58/Baseline!B$73 + Baseline!B$62*Baseline!B$59/Baseline!B$74 + Baseline!B$63*Baseline!B$68/Baseline!B$75 + Baseline!B$69*Baseline!B$60/Baseline!B$76)</f>
        <v>0.000000001646937379</v>
      </c>
      <c r="T591" s="43">
        <f>Baseline!B$33 * (C591 * Baseline!B$61*Baseline!B$61/Baseline!B$73 + Baseline!B$62*Baseline!B$62/Baseline!B$74 + Baseline!B$63*Baseline!B$63/Baseline!B$75 + Baseline!B$69*Baseline!B$69/Baseline!B$76)</f>
        <v>0.00000009854654465</v>
      </c>
      <c r="U591" s="41"/>
      <c r="V591" s="43">
        <f>E591 * ( Baseline!B$87 * Baseline!B$7 )</f>
        <v>0.1958193763</v>
      </c>
      <c r="W591" s="43">
        <f>F591 * ( Baseline!D$87 * Baseline!B$11 )</f>
        <v>0.00368649403</v>
      </c>
      <c r="X591" s="43">
        <f>G591 * ( Baseline!F$87 * Baseline!B$16 )</f>
        <v>0.00585464493</v>
      </c>
      <c r="Y591" s="43">
        <f>H591 * ( Baseline!H$87 * Baseline!B$18 )</f>
        <v>0.001193351173</v>
      </c>
      <c r="Z591" s="51">
        <f t="shared" si="1"/>
        <v>0.2065538664</v>
      </c>
      <c r="AA591" s="43">
        <f>I591 * ( Baseline!B$87 * Baseline!B$7 )</f>
        <v>0.00207421045</v>
      </c>
      <c r="AB591" s="45">
        <f>J591 * ( Baseline!D$87 * Baseline!B$11 )</f>
        <v>0.03253635997</v>
      </c>
      <c r="AC591" s="45">
        <f>K591 * ( Baseline!F$87 * Baseline!B$16 )</f>
        <v>0.000477321797</v>
      </c>
      <c r="AD591" s="45">
        <f>L591 * ( Baseline!F$87 * Baseline!B$16 )</f>
        <v>0.0004999323352</v>
      </c>
      <c r="AE591" s="51">
        <f t="shared" si="2"/>
        <v>0.03558782456</v>
      </c>
      <c r="AF591" s="51">
        <f>M591 * ( Baseline!B$87 * Baseline!B$7 )</f>
        <v>0.001749410169</v>
      </c>
      <c r="AG591" s="51">
        <f>N591 * ( Baseline!D$87 * Baseline!B$11 )</f>
        <v>0.0002534913063</v>
      </c>
      <c r="AH591" s="51">
        <f>O591 * ( Baseline!F$87 * Baseline!B$16 )</f>
        <v>0.04600238986</v>
      </c>
      <c r="AI591" s="51">
        <f>P591 * ( Baseline!H$87 * Baseline!B$18 )</f>
        <v>0.0005791841777</v>
      </c>
      <c r="AJ591" s="51">
        <f t="shared" si="3"/>
        <v>0.04858447551</v>
      </c>
      <c r="AK591" s="51">
        <f>Q591 * ( Baseline!B$87 * Baseline!B$7 )</f>
        <v>0.00003521958008</v>
      </c>
      <c r="AL591" s="51">
        <f>R591 * ( Baseline!D$87 * Baseline!B$11 )</f>
        <v>0.0002654990857</v>
      </c>
      <c r="AM591" s="51">
        <f>S591 * ( Baseline!F$87 * Baseline!B$16 )</f>
        <v>0.00005720599092</v>
      </c>
      <c r="AN591" s="51">
        <f>T591 * ( Baseline!H$87 * Baseline!B$18 )</f>
        <v>0.03465620501</v>
      </c>
      <c r="AO591" s="51">
        <f t="shared" si="4"/>
        <v>0.03501412966</v>
      </c>
      <c r="AP591" s="61"/>
      <c r="AQ591" s="51">
        <f>V591 * ( (1-Baseline!B$88-Baseline!B$87) + (1-B591)*Baseline!B$88 )</f>
        <v>0.09338525704</v>
      </c>
      <c r="AR591" s="51">
        <f>W591 * ( (1-Baseline!B$88-Baseline!B$87) + (1-B591)*Baseline!B$88 )</f>
        <v>0.001758070111</v>
      </c>
      <c r="AS591" s="51">
        <f>X591 * ( (1-Baseline!B$88-Baseline!B$87) + (1-B591)*Baseline!B$88 )</f>
        <v>0.002792050164</v>
      </c>
      <c r="AT591" s="51">
        <f>Y591 * ( (1-Baseline!B$88-Baseline!B$87) + (1-B591)*Baseline!B$88 )</f>
        <v>0.000569103059</v>
      </c>
      <c r="AU591" s="51">
        <f t="shared" si="5"/>
        <v>0.09850448038</v>
      </c>
      <c r="AV591" s="51">
        <f>AA591 * ( (1-Baseline!D$88-Baseline!D$87) + (1-B591)*Baseline!D$88 )</f>
        <v>0.001532540133</v>
      </c>
      <c r="AW591" s="51">
        <f>AB591 * ( (1-Baseline!D$88-Baseline!D$87) + (1-B591)*Baseline!D$88 )</f>
        <v>0.02403964238</v>
      </c>
      <c r="AX591" s="51">
        <f>AC591 * ( (1-Baseline!D$88-Baseline!D$87) + (1-B591)*Baseline!D$88 )</f>
        <v>0.0003526714516</v>
      </c>
      <c r="AY591" s="51">
        <f>AD591 * ( (1-Baseline!D$88-Baseline!D$87) + (1-B591)*Baseline!D$88 )</f>
        <v>0.0003693773539</v>
      </c>
      <c r="AZ591" s="51">
        <f t="shared" si="6"/>
        <v>0.02629423132</v>
      </c>
      <c r="BA591" s="51">
        <f>AF591 * ( (1-Baseline!F$88-Baseline!F$87) + (1-Baseline!B$36)*Baseline!F$88 )</f>
        <v>0.001258931539</v>
      </c>
      <c r="BB591" s="51">
        <f>AG591 * ( (1-Baseline!F$88-Baseline!F$87) + (1-Baseline!B$36)*Baseline!F$88 )</f>
        <v>0.0001824204558</v>
      </c>
      <c r="BC591" s="51">
        <f>AH591 * ( (1-Baseline!F$88-Baseline!F$87) + (1-Baseline!B$36)*Baseline!F$88 )</f>
        <v>0.03310479182</v>
      </c>
      <c r="BD591" s="51">
        <f>AI591 * ( (1-Baseline!F$88-Baseline!F$87) + (1-Baseline!B$36)*Baseline!F$88 )</f>
        <v>0.0004167994681</v>
      </c>
      <c r="BE591" s="51">
        <f t="shared" si="7"/>
        <v>0.03496294328</v>
      </c>
      <c r="BF591" s="51">
        <f>AK591 * ( (1-Baseline!H$88-Baseline!H$87) + (1-Baseline!B$36)*Baseline!H$88 )</f>
        <v>0.00002790517769</v>
      </c>
      <c r="BG591" s="51">
        <f>AL591 * ( (1-Baseline!H$88-Baseline!H$87) + (1-Baseline!B$36)*Baseline!H$88 )</f>
        <v>0.0002103602356</v>
      </c>
      <c r="BH591" s="51">
        <f>AM591 * ( (1-Baseline!H$88-Baseline!H$87) + (1-Baseline!B$36)*Baseline!H$88 )</f>
        <v>0.00004532545072</v>
      </c>
      <c r="BI591" s="51">
        <f>AN591 * ( (1-Baseline!H$88-Baseline!H$87) + (1-Baseline!B$36)*Baseline!H$88 )</f>
        <v>0.02745880435</v>
      </c>
      <c r="BJ591" s="51">
        <f t="shared" si="8"/>
        <v>0.02774239521</v>
      </c>
      <c r="BK591" s="61"/>
      <c r="BL591" s="51">
        <f t="shared" si="19"/>
        <v>0.9480305534</v>
      </c>
      <c r="BM591" s="51">
        <f t="shared" si="20"/>
        <v>0.0178476157</v>
      </c>
      <c r="BN591" s="51">
        <f t="shared" si="21"/>
        <v>0.02834439767</v>
      </c>
      <c r="BO591" s="51">
        <f t="shared" si="22"/>
        <v>0.005777433237</v>
      </c>
      <c r="BP591" s="51">
        <f t="shared" si="9"/>
        <v>1</v>
      </c>
      <c r="BQ591" s="51">
        <f t="shared" si="23"/>
        <v>0.0582842721</v>
      </c>
      <c r="BR591" s="51">
        <f t="shared" si="24"/>
        <v>0.9142553775</v>
      </c>
      <c r="BS591" s="51">
        <f t="shared" si="25"/>
        <v>0.01341250282</v>
      </c>
      <c r="BT591" s="51">
        <f t="shared" si="26"/>
        <v>0.01404784758</v>
      </c>
      <c r="BU591" s="51">
        <f t="shared" si="10"/>
        <v>1</v>
      </c>
      <c r="BV591" s="51">
        <f t="shared" si="27"/>
        <v>0.03600759607</v>
      </c>
      <c r="BW591" s="51">
        <f t="shared" si="28"/>
        <v>0.005217537159</v>
      </c>
      <c r="BX591" s="51">
        <f t="shared" si="29"/>
        <v>0.9468536888</v>
      </c>
      <c r="BY591" s="51">
        <f t="shared" si="30"/>
        <v>0.01192117794</v>
      </c>
      <c r="BZ591" s="51">
        <f t="shared" si="11"/>
        <v>1</v>
      </c>
      <c r="CA591" s="51">
        <f t="shared" si="31"/>
        <v>0.001005867643</v>
      </c>
      <c r="CB591" s="51">
        <f t="shared" si="32"/>
        <v>0.007582627023</v>
      </c>
      <c r="CC591" s="51">
        <f t="shared" si="33"/>
        <v>0.001633797312</v>
      </c>
      <c r="CD591" s="51">
        <f t="shared" si="34"/>
        <v>0.989777708</v>
      </c>
      <c r="CE591" s="51">
        <f t="shared" si="12"/>
        <v>1</v>
      </c>
      <c r="CF591" s="61"/>
      <c r="CG591" s="51">
        <f t="shared" si="35"/>
        <v>0.9480305534</v>
      </c>
      <c r="CH591" s="51">
        <f t="shared" si="36"/>
        <v>0.0178476157</v>
      </c>
      <c r="CI591" s="51">
        <f t="shared" si="37"/>
        <v>0.02834439767</v>
      </c>
      <c r="CJ591" s="51">
        <f t="shared" si="38"/>
        <v>0.005777433237</v>
      </c>
      <c r="CK591" s="51">
        <f t="shared" si="13"/>
        <v>1</v>
      </c>
      <c r="CL591" s="51">
        <f t="shared" si="39"/>
        <v>0.0582842721</v>
      </c>
      <c r="CM591" s="51">
        <f t="shared" si="40"/>
        <v>0.9142553775</v>
      </c>
      <c r="CN591" s="51">
        <f t="shared" si="41"/>
        <v>0.01341250282</v>
      </c>
      <c r="CO591" s="51">
        <f t="shared" si="42"/>
        <v>0.01404784758</v>
      </c>
      <c r="CP591" s="51">
        <f t="shared" si="14"/>
        <v>1</v>
      </c>
      <c r="CQ591" s="51">
        <f t="shared" si="43"/>
        <v>0.03600759607</v>
      </c>
      <c r="CR591" s="51">
        <f t="shared" si="44"/>
        <v>0.005217537159</v>
      </c>
      <c r="CS591" s="51">
        <f t="shared" si="45"/>
        <v>0.9468536888</v>
      </c>
      <c r="CT591" s="51">
        <f t="shared" si="46"/>
        <v>0.01192117794</v>
      </c>
      <c r="CU591" s="51">
        <f t="shared" si="15"/>
        <v>1</v>
      </c>
      <c r="CV591" s="51">
        <f t="shared" si="47"/>
        <v>0.001005867643</v>
      </c>
      <c r="CW591" s="51">
        <f t="shared" si="48"/>
        <v>0.007582627023</v>
      </c>
      <c r="CX591" s="51">
        <f t="shared" si="49"/>
        <v>0.001633797312</v>
      </c>
      <c r="CY591" s="51">
        <f t="shared" si="50"/>
        <v>0.989777708</v>
      </c>
      <c r="CZ591" s="51">
        <f t="shared" si="16"/>
        <v>1</v>
      </c>
      <c r="DA591" s="61"/>
      <c r="DB591" s="51">
        <f>(AQ591*Baseline!B$7 + AV591*Baseline!B$11 + BA591*Baseline!B$16 + BF591*Baseline!B$18)</f>
        <v>54073.92545</v>
      </c>
      <c r="DC591" s="51">
        <f>(AR591*Baseline!B$7 + AW591*Baseline!B$11 + BB591*Baseline!B$16 + BG591*Baseline!B$18)</f>
        <v>62650.68526</v>
      </c>
      <c r="DD591" s="51">
        <f>(AS591*Baseline!B$7 + AX591*Baseline!B$11 + BC591*Baseline!B$16 + BH591*Baseline!B$18)</f>
        <v>115093.2992</v>
      </c>
      <c r="DE591" s="51">
        <f>(AT591*Baseline!B$7 + AY591*Baseline!B$11 + BD591*Baseline!B$16 + BI591*Baseline!B$18)</f>
        <v>1259825.58</v>
      </c>
      <c r="DF591" s="51">
        <f t="shared" si="17"/>
        <v>1491643.49</v>
      </c>
      <c r="DG591" s="61"/>
      <c r="DH591" s="51">
        <f t="shared" si="51"/>
        <v>0.03625123954</v>
      </c>
      <c r="DI591" s="51">
        <f t="shared" si="52"/>
        <v>0.042001112</v>
      </c>
      <c r="DJ591" s="51">
        <f t="shared" si="53"/>
        <v>0.07715871788</v>
      </c>
      <c r="DK591" s="51">
        <f t="shared" si="54"/>
        <v>0.8445889306</v>
      </c>
      <c r="DL591" s="51">
        <f t="shared" si="18"/>
        <v>1</v>
      </c>
      <c r="DM591" s="61"/>
      <c r="DN591" s="51">
        <f>DH591 / (Baseline!B$7/Baseline!B$17)</f>
        <v>3.869581385</v>
      </c>
      <c r="DO591" s="51">
        <f>DI591 / (Baseline!B$11/Baseline!B$17)</f>
        <v>1.013926946</v>
      </c>
      <c r="DP591" s="51">
        <f>DJ591 / (Baseline!B$16/Baseline!B$17)</f>
        <v>1.19233537</v>
      </c>
      <c r="DQ591" s="51">
        <f>DK591 / (Baseline!B$18/Baseline!B$17)</f>
        <v>0.9548823482</v>
      </c>
      <c r="DR591" s="79"/>
      <c r="DS591" s="51">
        <f>(AU591*Baseline!B$34)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0.02730520331</v>
      </c>
      <c r="DT591" s="51">
        <f>(AZ591*Baseline!B$34) + (Baseline!D$88*(1-Baseline!D$89)*Baseline!B$35) + (Baseline!D$88*Baseline!D$89*((1-Baseline!D$90)*Baseline!B$40 + Baseline!D$90*Baseline!B$41))</f>
        <v>0.0103577027</v>
      </c>
      <c r="DU591" s="51">
        <f>(BE591*Baseline!B$34) + (Baseline!F$88*(1-Baseline!F$89)*Baseline!B$35) + (Baseline!F$88*Baseline!F$89*((1-Baseline!F$90)*Baseline!B$40 + Baseline!F$90*Baseline!B$41))</f>
        <v>0.01297508149</v>
      </c>
      <c r="DV591" s="51">
        <f>(BJ591*Baseline!B$34) + (Baseline!H$88*(1-Baseline!H$89)*Baseline!B$35) + (Baseline!H$88*Baseline!H$89*((1-Baseline!H$90)*Baseline!B$40 + Baseline!H$90*Baseline!B$41))</f>
        <v>0.009306359282</v>
      </c>
      <c r="DW591" s="51">
        <f>( DS591*Baseline!B$7 + DT591*Baseline!B$11 + DU591*Baseline!B$16 + DV591*Baseline!B$18 ) / Baseline!B$17</f>
        <v>0.009755939479</v>
      </c>
    </row>
    <row r="592">
      <c r="A592" s="4" t="s">
        <v>918</v>
      </c>
      <c r="B592" s="45">
        <f>MIN( MAX( NORMINV( MCrands!B592, (B$5+B$4)/2, (B$5-B$4)/3.29 ), 0 ), 1 )</f>
        <v>0.3640172147</v>
      </c>
      <c r="C592" s="45">
        <f>MAX( NORMINV( MCrands!C592, (C$5+C$4)/2, (C$5-C$4)/3.29 ), 0 )</f>
        <v>2.387500535</v>
      </c>
      <c r="D592" s="41"/>
      <c r="E592" s="43">
        <f>Baseline!B$33 * (C592 * Baseline!B$66*Baseline!B$66/Baseline!B$73 + Baseline!B$52*Baseline!B$52/Baseline!B$74 + Baseline!B$53*Baseline!B$53/Baseline!B$75 + Baseline!B$54*Baseline!B$54/Baseline!B$76)</f>
        <v>0.00001694480533</v>
      </c>
      <c r="F592" s="43">
        <f>Baseline!B$33 * (C592 * Baseline!B$66*Baseline!B$57/Baseline!B$73 + Baseline!B$52*Baseline!B$67/Baseline!B$74 + Baseline!B$53*Baseline!B$55/Baseline!B$75 + Baseline!B$54*Baseline!B$56/Baseline!B$76)</f>
        <v>0.0000001995433635</v>
      </c>
      <c r="G592" s="45">
        <f>Baseline!B$33 * (C592 * Baseline!B$66*Baseline!B$58/Baseline!B$73 + Baseline!B$52*Baseline!B$59/Baseline!B$74 + Baseline!B$53*Baseline!B$68/Baseline!B$75 + Baseline!B$54*Baseline!B$60/Baseline!B$76)</f>
        <v>0.0000001678067939</v>
      </c>
      <c r="H592" s="43">
        <f>Baseline!B$33 * (C592 * Baseline!B$66*Baseline!B$61/Baseline!B$73 + Baseline!B$52*Baseline!B$62/Baseline!B$74 + Baseline!B$53*Baseline!B$63/Baseline!B$75 + Baseline!B$54*Baseline!B$69/Baseline!B$76)</f>
        <v>0.000000003318743088</v>
      </c>
      <c r="I592" s="43">
        <f>Baseline!B$33 * (C592 * Baseline!B$57*Baseline!B$66/Baseline!B$73 + Baseline!B$67*Baseline!B$52/Baseline!B$74 + Baseline!B$55*Baseline!B$53/Baseline!B$75 + Baseline!B$56*Baseline!B$54/Baseline!B$76)</f>
        <v>0.0000001995433635</v>
      </c>
      <c r="J592" s="45">
        <f>Baseline!B$33 * (C592 * Baseline!B$57*Baseline!B$57/Baseline!B$73 + Baseline!B$67*Baseline!B$67/Baseline!B$74 + Baseline!B$55*Baseline!B$55/Baseline!B$75 + Baseline!B$56*Baseline!B$56/Baseline!B$76)</f>
        <v>0.000001763813749</v>
      </c>
      <c r="K592" s="43">
        <f>Baseline!B$33 * (C592 * Baseline!B$57*Baseline!B$58/Baseline!B$73 + Baseline!B$67*Baseline!B$59/Baseline!B$74 + Baseline!B$55*Baseline!B$68/Baseline!B$75 + Baseline!B$56*Baseline!B$60/Baseline!B$76)</f>
        <v>0.00000001374178399</v>
      </c>
      <c r="L592" s="45">
        <f>Baseline!B$33 * (C592 * Baseline!B$57*Baseline!B$61/Baseline!B$73 + Baseline!B$67*Baseline!B$62/Baseline!B$74 + Baseline!B$55*Baseline!B$63/Baseline!B$75 + Baseline!B$56*Baseline!B$69/Baseline!B$76)</f>
        <v>0.00000001439283828</v>
      </c>
      <c r="M592" s="43">
        <f>Baseline!B$33 * (C592 * Baseline!B$58*Baseline!B$66/Baseline!B$73 + Baseline!B$59*Baseline!B$52/Baseline!B$74 + Baseline!B$68*Baseline!B$53/Baseline!B$75 + Baseline!B$60*Baseline!B$54/Baseline!B$76)</f>
        <v>0.0000001678067939</v>
      </c>
      <c r="N592" s="45">
        <f>Baseline!B$33 * (C592 * Baseline!B$58*Baseline!B$57/Baseline!B$73 + Baseline!B$59*Baseline!B$67/Baseline!B$74 + Baseline!B$68*Baseline!B$55/Baseline!B$75 + Baseline!B$60*Baseline!B$56/Baseline!B$76)</f>
        <v>0.00000001374178399</v>
      </c>
      <c r="O592" s="45">
        <f>Baseline!B$33 * (C592 * Baseline!B$58*Baseline!B$58/Baseline!B$73 + Baseline!B$59*Baseline!B$59/Baseline!B$74 + Baseline!B$68*Baseline!B$68/Baseline!B$75 + Baseline!B$60*Baseline!B$60/Baseline!B$76)</f>
        <v>0.000001324389939</v>
      </c>
      <c r="P592" s="43">
        <f>Baseline!B$33 * (C592 * Baseline!B$58*Baseline!B$61/Baseline!B$73 + Baseline!B$59*Baseline!B$62/Baseline!B$74 + Baseline!B$68*Baseline!B$63/Baseline!B$75 + Baseline!B$60*Baseline!B$69/Baseline!B$76)</f>
        <v>0.000000001646908419</v>
      </c>
      <c r="Q592" s="43">
        <f>Baseline!B$33 * (C592 * Baseline!B$61*Baseline!B$66/Baseline!B$73 + Baseline!B$62*Baseline!B$52/Baseline!B$74 + Baseline!B$63*Baseline!B$53/Baseline!B$75 + Baseline!B$69*Baseline!B$54/Baseline!B$76)</f>
        <v>0.000000003318743088</v>
      </c>
      <c r="R592" s="43">
        <f>Baseline!B$33 * (C592 * Baseline!B$61*Baseline!B$57/Baseline!B$73 + Baseline!B$62*Baseline!B$67/Baseline!B$74 + Baseline!B$63*Baseline!B$55/Baseline!B$75 + Baseline!B$69*Baseline!B$56/Baseline!B$76)</f>
        <v>0.00000001439283828</v>
      </c>
      <c r="S592" s="43">
        <f>Baseline!B$33 * (C592 * Baseline!B$61*Baseline!B$58/Baseline!B$73 + Baseline!B$62*Baseline!B$59/Baseline!B$74 + Baseline!B$63*Baseline!B$68/Baseline!B$75 + Baseline!B$69*Baseline!B$60/Baseline!B$76)</f>
        <v>0.000000001646908419</v>
      </c>
      <c r="T592" s="43">
        <f>Baseline!B$33 * (C592 * Baseline!B$61*Baseline!B$61/Baseline!B$73 + Baseline!B$62*Baseline!B$62/Baseline!B$74 + Baseline!B$63*Baseline!B$63/Baseline!B$75 + Baseline!B$69*Baseline!B$69/Baseline!B$76)</f>
        <v>0.00000009854654175</v>
      </c>
      <c r="U592" s="41"/>
      <c r="V592" s="43">
        <f>E592 * ( Baseline!B$87 * Baseline!B$7 )</f>
        <v>0.1758701345</v>
      </c>
      <c r="W592" s="43">
        <f>F592 * ( Baseline!D$87 * Baseline!B$11 )</f>
        <v>0.003680895748</v>
      </c>
      <c r="X592" s="43">
        <f>G592 * ( Baseline!F$87 * Baseline!B$16 )</f>
        <v>0.005828730376</v>
      </c>
      <c r="Y592" s="43">
        <f>H592 * ( Baseline!H$87 * Baseline!B$18 )</f>
        <v>0.001167113887</v>
      </c>
      <c r="Z592" s="51">
        <f t="shared" si="1"/>
        <v>0.1865468745</v>
      </c>
      <c r="AA592" s="43">
        <f>I592 * ( Baseline!B$87 * Baseline!B$7 )</f>
        <v>0.00207106057</v>
      </c>
      <c r="AB592" s="45">
        <f>J592 * ( Baseline!D$87 * Baseline!B$11 )</f>
        <v>0.03253635909</v>
      </c>
      <c r="AC592" s="45">
        <f>K592 * ( Baseline!F$87 * Baseline!B$16 )</f>
        <v>0.0004773177053</v>
      </c>
      <c r="AD592" s="45">
        <f>L592 * ( Baseline!F$87 * Baseline!B$16 )</f>
        <v>0.000499931926</v>
      </c>
      <c r="AE592" s="51">
        <f t="shared" si="2"/>
        <v>0.03558466929</v>
      </c>
      <c r="AF592" s="51">
        <f>M592 * ( Baseline!B$87 * Baseline!B$7 )</f>
        <v>0.001741666714</v>
      </c>
      <c r="AG592" s="51">
        <f>N592 * ( Baseline!D$87 * Baseline!B$11 )</f>
        <v>0.0002534891333</v>
      </c>
      <c r="AH592" s="51">
        <f>O592 * ( Baseline!F$87 * Baseline!B$16 )</f>
        <v>0.0460023798</v>
      </c>
      <c r="AI592" s="51">
        <f>P592 * ( Baseline!H$87 * Baseline!B$18 )</f>
        <v>0.0005791739934</v>
      </c>
      <c r="AJ592" s="51">
        <f t="shared" si="3"/>
        <v>0.04857670964</v>
      </c>
      <c r="AK592" s="51">
        <f>Q592 * ( Baseline!B$87 * Baseline!B$7 )</f>
        <v>0.00003444523451</v>
      </c>
      <c r="AL592" s="51">
        <f>R592 * ( Baseline!D$87 * Baseline!B$11 )</f>
        <v>0.0002654988684</v>
      </c>
      <c r="AM592" s="51">
        <f>S592 * ( Baseline!F$87 * Baseline!B$16 )</f>
        <v>0.00005720498502</v>
      </c>
      <c r="AN592" s="51">
        <f>T592 * ( Baseline!H$87 * Baseline!B$18 )</f>
        <v>0.03465620399</v>
      </c>
      <c r="AO592" s="51">
        <f t="shared" si="4"/>
        <v>0.03501335308</v>
      </c>
      <c r="AP592" s="61"/>
      <c r="AQ592" s="51">
        <f>V592 * ( (1-Baseline!B$88-Baseline!B$87) + (1-B592)*Baseline!B$88 )</f>
        <v>0.1151289303</v>
      </c>
      <c r="AR592" s="51">
        <f>W592 * ( (1-Baseline!B$88-Baseline!B$87) + (1-B592)*Baseline!B$88 )</f>
        <v>0.002409605197</v>
      </c>
      <c r="AS592" s="51">
        <f>X592 * ( (1-Baseline!B$88-Baseline!B$87) + (1-B592)*Baseline!B$88 )</f>
        <v>0.003815630751</v>
      </c>
      <c r="AT592" s="51">
        <f>Y592 * ( (1-Baseline!B$88-Baseline!B$87) + (1-B592)*Baseline!B$88 )</f>
        <v>0.0007640215538</v>
      </c>
      <c r="AU592" s="51">
        <f t="shared" si="5"/>
        <v>0.1221181878</v>
      </c>
      <c r="AV592" s="51">
        <f>AA592 * ( (1-Baseline!D$88-Baseline!D$87) + (1-B592)*Baseline!D$88 )</f>
        <v>0.001715498173</v>
      </c>
      <c r="AW592" s="51">
        <f>AB592 * ( (1-Baseline!D$88-Baseline!D$87) + (1-B592)*Baseline!D$88 )</f>
        <v>0.02695047427</v>
      </c>
      <c r="AX592" s="51">
        <f>AC592 * ( (1-Baseline!D$88-Baseline!D$87) + (1-B592)*Baseline!D$88 )</f>
        <v>0.0003953711753</v>
      </c>
      <c r="AY592" s="51">
        <f>AD592 * ( (1-Baseline!D$88-Baseline!D$87) + (1-B592)*Baseline!D$88 )</f>
        <v>0.0004141029569</v>
      </c>
      <c r="AZ592" s="51">
        <f t="shared" si="6"/>
        <v>0.02947544657</v>
      </c>
      <c r="BA592" s="51">
        <f>AF592 * ( (1-Baseline!F$88-Baseline!F$87) + (1-Baseline!B$36)*Baseline!F$88 )</f>
        <v>0.0012533591</v>
      </c>
      <c r="BB592" s="51">
        <f>AG592 * ( (1-Baseline!F$88-Baseline!F$87) + (1-Baseline!B$36)*Baseline!F$88 )</f>
        <v>0.000182418892</v>
      </c>
      <c r="BC592" s="51">
        <f>AH592 * ( (1-Baseline!F$88-Baseline!F$87) + (1-Baseline!B$36)*Baseline!F$88 )</f>
        <v>0.03310478458</v>
      </c>
      <c r="BD592" s="51">
        <f>AI592 * ( (1-Baseline!F$88-Baseline!F$87) + (1-Baseline!B$36)*Baseline!F$88 )</f>
        <v>0.0004167921393</v>
      </c>
      <c r="BE592" s="51">
        <f t="shared" si="7"/>
        <v>0.03495735471</v>
      </c>
      <c r="BF592" s="51">
        <f>AK592 * ( (1-Baseline!H$88-Baseline!H$87) + (1-Baseline!B$36)*Baseline!H$88 )</f>
        <v>0.0000272916482</v>
      </c>
      <c r="BG592" s="51">
        <f>AL592 * ( (1-Baseline!H$88-Baseline!H$87) + (1-Baseline!B$36)*Baseline!H$88 )</f>
        <v>0.0002103600634</v>
      </c>
      <c r="BH592" s="51">
        <f>AM592 * ( (1-Baseline!H$88-Baseline!H$87) + (1-Baseline!B$36)*Baseline!H$88 )</f>
        <v>0.00004532465373</v>
      </c>
      <c r="BI592" s="51">
        <f>AN592 * ( (1-Baseline!H$88-Baseline!H$87) + (1-Baseline!B$36)*Baseline!H$88 )</f>
        <v>0.02745880354</v>
      </c>
      <c r="BJ592" s="51">
        <f t="shared" si="8"/>
        <v>0.02774177991</v>
      </c>
      <c r="BK592" s="61"/>
      <c r="BL592" s="51">
        <f t="shared" si="19"/>
        <v>0.9427664492</v>
      </c>
      <c r="BM592" s="51">
        <f t="shared" si="20"/>
        <v>0.01973174709</v>
      </c>
      <c r="BN592" s="51">
        <f t="shared" si="21"/>
        <v>0.03124539283</v>
      </c>
      <c r="BO592" s="51">
        <f t="shared" si="22"/>
        <v>0.006256410837</v>
      </c>
      <c r="BP592" s="51">
        <f t="shared" si="9"/>
        <v>1</v>
      </c>
      <c r="BQ592" s="51">
        <f t="shared" si="23"/>
        <v>0.05820092222</v>
      </c>
      <c r="BR592" s="51">
        <f t="shared" si="24"/>
        <v>0.914336419</v>
      </c>
      <c r="BS592" s="51">
        <f t="shared" si="25"/>
        <v>0.0134135771</v>
      </c>
      <c r="BT592" s="51">
        <f t="shared" si="26"/>
        <v>0.0140490817</v>
      </c>
      <c r="BU592" s="51">
        <f t="shared" si="10"/>
        <v>1</v>
      </c>
      <c r="BV592" s="51">
        <f t="shared" si="27"/>
        <v>0.03585394578</v>
      </c>
      <c r="BW592" s="51">
        <f t="shared" si="28"/>
        <v>0.005218326544</v>
      </c>
      <c r="BX592" s="51">
        <f t="shared" si="29"/>
        <v>0.9470048536</v>
      </c>
      <c r="BY592" s="51">
        <f t="shared" si="30"/>
        <v>0.0119228741</v>
      </c>
      <c r="BZ592" s="51">
        <f t="shared" si="11"/>
        <v>1</v>
      </c>
      <c r="CA592" s="51">
        <f t="shared" si="31"/>
        <v>0.0009837742313</v>
      </c>
      <c r="CB592" s="51">
        <f t="shared" si="32"/>
        <v>0.007582788997</v>
      </c>
      <c r="CC592" s="51">
        <f t="shared" si="33"/>
        <v>0.00163380482</v>
      </c>
      <c r="CD592" s="51">
        <f t="shared" si="34"/>
        <v>0.989799632</v>
      </c>
      <c r="CE592" s="51">
        <f t="shared" si="12"/>
        <v>1</v>
      </c>
      <c r="CF592" s="61"/>
      <c r="CG592" s="51">
        <f t="shared" si="35"/>
        <v>0.9427664492</v>
      </c>
      <c r="CH592" s="51">
        <f t="shared" si="36"/>
        <v>0.01973174709</v>
      </c>
      <c r="CI592" s="51">
        <f t="shared" si="37"/>
        <v>0.03124539283</v>
      </c>
      <c r="CJ592" s="51">
        <f t="shared" si="38"/>
        <v>0.006256410837</v>
      </c>
      <c r="CK592" s="51">
        <f t="shared" si="13"/>
        <v>1</v>
      </c>
      <c r="CL592" s="51">
        <f t="shared" si="39"/>
        <v>0.05820092222</v>
      </c>
      <c r="CM592" s="51">
        <f t="shared" si="40"/>
        <v>0.914336419</v>
      </c>
      <c r="CN592" s="51">
        <f t="shared" si="41"/>
        <v>0.0134135771</v>
      </c>
      <c r="CO592" s="51">
        <f t="shared" si="42"/>
        <v>0.0140490817</v>
      </c>
      <c r="CP592" s="51">
        <f t="shared" si="14"/>
        <v>1</v>
      </c>
      <c r="CQ592" s="51">
        <f t="shared" si="43"/>
        <v>0.03585394578</v>
      </c>
      <c r="CR592" s="51">
        <f t="shared" si="44"/>
        <v>0.005218326544</v>
      </c>
      <c r="CS592" s="51">
        <f t="shared" si="45"/>
        <v>0.9470048536</v>
      </c>
      <c r="CT592" s="51">
        <f t="shared" si="46"/>
        <v>0.0119228741</v>
      </c>
      <c r="CU592" s="51">
        <f t="shared" si="15"/>
        <v>1</v>
      </c>
      <c r="CV592" s="51">
        <f t="shared" si="47"/>
        <v>0.0009837742313</v>
      </c>
      <c r="CW592" s="51">
        <f t="shared" si="48"/>
        <v>0.007582788997</v>
      </c>
      <c r="CX592" s="51">
        <f t="shared" si="49"/>
        <v>0.00163380482</v>
      </c>
      <c r="CY592" s="51">
        <f t="shared" si="50"/>
        <v>0.989799632</v>
      </c>
      <c r="CZ592" s="51">
        <f t="shared" si="16"/>
        <v>1</v>
      </c>
      <c r="DA592" s="61"/>
      <c r="DB592" s="51">
        <f>(AQ592*Baseline!B$7 + AV592*Baseline!B$11 + BA592*Baseline!B$16 + BF592*Baseline!B$18)</f>
        <v>64965.20765</v>
      </c>
      <c r="DC592" s="51">
        <f>(AR592*Baseline!B$7 + AW592*Baseline!B$11 + BB592*Baseline!B$16 + BG592*Baseline!B$18)</f>
        <v>69209.10282</v>
      </c>
      <c r="DD592" s="51">
        <f>(AS592*Baseline!B$7 + AX592*Baseline!B$11 + BC592*Baseline!B$16 + BH592*Baseline!B$18)</f>
        <v>115681.2469</v>
      </c>
      <c r="DE592" s="51">
        <f>(AT592*Baseline!B$7 + AY592*Baseline!B$11 + BD592*Baseline!B$16 + BI592*Baseline!B$18)</f>
        <v>1260015.97</v>
      </c>
      <c r="DF592" s="51">
        <f t="shared" si="17"/>
        <v>1509871.527</v>
      </c>
      <c r="DG592" s="61"/>
      <c r="DH592" s="51">
        <f t="shared" si="51"/>
        <v>0.04302697711</v>
      </c>
      <c r="DI592" s="51">
        <f t="shared" si="52"/>
        <v>0.04583774286</v>
      </c>
      <c r="DJ592" s="51">
        <f t="shared" si="53"/>
        <v>0.0766166159</v>
      </c>
      <c r="DK592" s="51">
        <f t="shared" si="54"/>
        <v>0.8345186641</v>
      </c>
      <c r="DL592" s="51">
        <f t="shared" si="18"/>
        <v>1</v>
      </c>
      <c r="DM592" s="61"/>
      <c r="DN592" s="51">
        <f>DH592 / (Baseline!B$7/Baseline!B$17)</f>
        <v>4.592846804</v>
      </c>
      <c r="DO592" s="51">
        <f>DI592 / (Baseline!B$11/Baseline!B$17)</f>
        <v>1.106545052</v>
      </c>
      <c r="DP592" s="51">
        <f>DJ592 / (Baseline!B$16/Baseline!B$17)</f>
        <v>1.183958256</v>
      </c>
      <c r="DQ592" s="51">
        <f>DK592 / (Baseline!B$18/Baseline!B$17)</f>
        <v>0.9434970229</v>
      </c>
      <c r="DR592" s="79"/>
      <c r="DS592" s="51">
        <f>(AU592*Baseline!B$34)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0.03084725943</v>
      </c>
      <c r="DT592" s="51">
        <f>(AZ592*Baseline!B$34) + (Baseline!D$88*(1-Baseline!D$89)*Baseline!B$35) + (Baseline!D$88*Baseline!D$89*((1-Baseline!D$90)*Baseline!B$40 + Baseline!D$90*Baseline!B$41))</f>
        <v>0.01083488499</v>
      </c>
      <c r="DU592" s="51">
        <f>(BE592*Baseline!B$34) + (Baseline!F$88*(1-Baseline!F$89)*Baseline!B$35) + (Baseline!F$88*Baseline!F$89*((1-Baseline!F$90)*Baseline!B$40 + Baseline!F$90*Baseline!B$41))</f>
        <v>0.01297424321</v>
      </c>
      <c r="DV592" s="51">
        <f>(BJ592*Baseline!B$34) + (Baseline!H$88*(1-Baseline!H$89)*Baseline!B$35) + (Baseline!H$88*Baseline!H$89*((1-Baseline!H$90)*Baseline!B$40 + Baseline!H$90*Baseline!B$41))</f>
        <v>0.009306266986</v>
      </c>
      <c r="DW592" s="51">
        <f>( DS592*Baseline!B$7 + DT592*Baseline!B$11 + DU592*Baseline!B$16 + DV592*Baseline!B$18 ) / Baseline!B$17</f>
        <v>0.009808753388</v>
      </c>
    </row>
    <row r="593">
      <c r="A593" s="4" t="s">
        <v>919</v>
      </c>
      <c r="B593" s="45">
        <f>MIN( MAX( NORMINV( MCrands!B593, (B$5+B$4)/2, (B$5-B$4)/3.29 ), 0 ), 1 )</f>
        <v>0.4648004117</v>
      </c>
      <c r="C593" s="45">
        <f>MAX( NORMINV( MCrands!C593, (C$5+C$4)/2, (C$5-C$4)/3.29 ), 0 )</f>
        <v>2.725740257</v>
      </c>
      <c r="D593" s="41"/>
      <c r="E593" s="43">
        <f>Baseline!B$33 * (C593 * Baseline!B$66*Baseline!B$66/Baseline!B$73 + Baseline!B$52*Baseline!B$52/Baseline!B$74 + Baseline!B$53*Baseline!B$53/Baseline!B$75 + Baseline!B$54*Baseline!B$54/Baseline!B$76)</f>
        <v>0.00001933955068</v>
      </c>
      <c r="F593" s="43">
        <f>Baseline!B$33 * (C593 * Baseline!B$66*Baseline!B$57/Baseline!B$73 + Baseline!B$52*Baseline!B$67/Baseline!B$74 + Baseline!B$53*Baseline!B$55/Baseline!B$75 + Baseline!B$54*Baseline!B$56/Baseline!B$76)</f>
        <v>0.0000001999214812</v>
      </c>
      <c r="G593" s="45">
        <f>Baseline!B$33 * (C593 * Baseline!B$66*Baseline!B$58/Baseline!B$73 + Baseline!B$52*Baseline!B$59/Baseline!B$74 + Baseline!B$53*Baseline!B$68/Baseline!B$75 + Baseline!B$54*Baseline!B$60/Baseline!B$76)</f>
        <v>0.0000001687363332</v>
      </c>
      <c r="H593" s="43">
        <f>Baseline!B$33 * (C593 * Baseline!B$66*Baseline!B$61/Baseline!B$73 + Baseline!B$52*Baseline!B$62/Baseline!B$74 + Baseline!B$53*Baseline!B$63/Baseline!B$75 + Baseline!B$54*Baseline!B$69/Baseline!B$76)</f>
        <v>0.000000003411697019</v>
      </c>
      <c r="I593" s="43">
        <f>Baseline!B$33 * (C593 * Baseline!B$57*Baseline!B$66/Baseline!B$73 + Baseline!B$67*Baseline!B$52/Baseline!B$74 + Baseline!B$55*Baseline!B$53/Baseline!B$75 + Baseline!B$56*Baseline!B$54/Baseline!B$76)</f>
        <v>0.0000001999214812</v>
      </c>
      <c r="J593" s="45">
        <f>Baseline!B$33 * (C593 * Baseline!B$57*Baseline!B$57/Baseline!B$73 + Baseline!B$67*Baseline!B$67/Baseline!B$74 + Baseline!B$55*Baseline!B$55/Baseline!B$75 + Baseline!B$56*Baseline!B$56/Baseline!B$76)</f>
        <v>0.000001763813808</v>
      </c>
      <c r="K593" s="43">
        <f>Baseline!B$33 * (C593 * Baseline!B$57*Baseline!B$58/Baseline!B$73 + Baseline!B$67*Baseline!B$59/Baseline!B$74 + Baseline!B$55*Baseline!B$68/Baseline!B$75 + Baseline!B$56*Baseline!B$60/Baseline!B$76)</f>
        <v>0.00000001374193076</v>
      </c>
      <c r="L593" s="45">
        <f>Baseline!B$33 * (C593 * Baseline!B$57*Baseline!B$61/Baseline!B$73 + Baseline!B$67*Baseline!B$62/Baseline!B$74 + Baseline!B$55*Baseline!B$63/Baseline!B$75 + Baseline!B$56*Baseline!B$69/Baseline!B$76)</f>
        <v>0.00000001439285295</v>
      </c>
      <c r="M593" s="43">
        <f>Baseline!B$33 * (C593 * Baseline!B$58*Baseline!B$66/Baseline!B$73 + Baseline!B$59*Baseline!B$52/Baseline!B$74 + Baseline!B$68*Baseline!B$53/Baseline!B$75 + Baseline!B$60*Baseline!B$54/Baseline!B$76)</f>
        <v>0.0000001687363332</v>
      </c>
      <c r="N593" s="45">
        <f>Baseline!B$33 * (C593 * Baseline!B$58*Baseline!B$57/Baseline!B$73 + Baseline!B$59*Baseline!B$67/Baseline!B$74 + Baseline!B$68*Baseline!B$55/Baseline!B$75 + Baseline!B$60*Baseline!B$56/Baseline!B$76)</f>
        <v>0.00000001374193076</v>
      </c>
      <c r="O593" s="45">
        <f>Baseline!B$33 * (C593 * Baseline!B$58*Baseline!B$58/Baseline!B$73 + Baseline!B$59*Baseline!B$59/Baseline!B$74 + Baseline!B$68*Baseline!B$68/Baseline!B$75 + Baseline!B$60*Baseline!B$60/Baseline!B$76)</f>
        <v>0.000001324390299</v>
      </c>
      <c r="P593" s="43">
        <f>Baseline!B$33 * (C593 * Baseline!B$58*Baseline!B$61/Baseline!B$73 + Baseline!B$59*Baseline!B$62/Baseline!B$74 + Baseline!B$68*Baseline!B$63/Baseline!B$75 + Baseline!B$60*Baseline!B$69/Baseline!B$76)</f>
        <v>0.0000000016469445</v>
      </c>
      <c r="Q593" s="43">
        <f>Baseline!B$33 * (C593 * Baseline!B$61*Baseline!B$66/Baseline!B$73 + Baseline!B$62*Baseline!B$52/Baseline!B$74 + Baseline!B$63*Baseline!B$53/Baseline!B$75 + Baseline!B$69*Baseline!B$54/Baseline!B$76)</f>
        <v>0.000000003411697019</v>
      </c>
      <c r="R593" s="43">
        <f>Baseline!B$33 * (C593 * Baseline!B$61*Baseline!B$57/Baseline!B$73 + Baseline!B$62*Baseline!B$67/Baseline!B$74 + Baseline!B$63*Baseline!B$55/Baseline!B$75 + Baseline!B$69*Baseline!B$56/Baseline!B$76)</f>
        <v>0.00000001439285295</v>
      </c>
      <c r="S593" s="43">
        <f>Baseline!B$33 * (C593 * Baseline!B$61*Baseline!B$58/Baseline!B$73 + Baseline!B$62*Baseline!B$59/Baseline!B$74 + Baseline!B$63*Baseline!B$68/Baseline!B$75 + Baseline!B$69*Baseline!B$60/Baseline!B$76)</f>
        <v>0.0000000016469445</v>
      </c>
      <c r="T593" s="43">
        <f>Baseline!B$33 * (C593 * Baseline!B$61*Baseline!B$61/Baseline!B$73 + Baseline!B$62*Baseline!B$62/Baseline!B$74 + Baseline!B$63*Baseline!B$63/Baseline!B$75 + Baseline!B$69*Baseline!B$69/Baseline!B$76)</f>
        <v>0.00000009854654536</v>
      </c>
      <c r="U593" s="41"/>
      <c r="V593" s="43">
        <f>E593 * ( Baseline!B$87 * Baseline!B$7 )</f>
        <v>0.2007251965</v>
      </c>
      <c r="W593" s="43">
        <f>F593 * ( Baseline!D$87 * Baseline!B$11 )</f>
        <v>0.003687870732</v>
      </c>
      <c r="X593" s="43">
        <f>G593 * ( Baseline!F$87 * Baseline!B$16 )</f>
        <v>0.00586101771</v>
      </c>
      <c r="Y593" s="43">
        <f>H593 * ( Baseline!H$87 * Baseline!B$18 )</f>
        <v>0.001199803319</v>
      </c>
      <c r="Z593" s="51">
        <f t="shared" si="1"/>
        <v>0.2114738883</v>
      </c>
      <c r="AA593" s="43">
        <f>I593 * ( Baseline!B$87 * Baseline!B$7 )</f>
        <v>0.002074985053</v>
      </c>
      <c r="AB593" s="45">
        <f>J593 * ( Baseline!D$87 * Baseline!B$11 )</f>
        <v>0.03253636019</v>
      </c>
      <c r="AC593" s="45">
        <f>K593 * ( Baseline!F$87 * Baseline!B$16 )</f>
        <v>0.0004773228033</v>
      </c>
      <c r="AD593" s="45">
        <f>L593 * ( Baseline!F$87 * Baseline!B$16 )</f>
        <v>0.0004999324358</v>
      </c>
      <c r="AE593" s="51">
        <f t="shared" si="2"/>
        <v>0.03558860048</v>
      </c>
      <c r="AF593" s="51">
        <f>M593 * ( Baseline!B$87 * Baseline!B$7 )</f>
        <v>0.001751314402</v>
      </c>
      <c r="AG593" s="51">
        <f>N593 * ( Baseline!D$87 * Baseline!B$11 )</f>
        <v>0.0002534918407</v>
      </c>
      <c r="AH593" s="51">
        <f>O593 * ( Baseline!F$87 * Baseline!B$16 )</f>
        <v>0.04600239233</v>
      </c>
      <c r="AI593" s="51">
        <f>P593 * ( Baseline!H$87 * Baseline!B$18 )</f>
        <v>0.0005791866821</v>
      </c>
      <c r="AJ593" s="51">
        <f t="shared" si="3"/>
        <v>0.04858638526</v>
      </c>
      <c r="AK593" s="51">
        <f>Q593 * ( Baseline!B$87 * Baseline!B$7 )</f>
        <v>0.00003541000336</v>
      </c>
      <c r="AL593" s="51">
        <f>R593 * ( Baseline!D$87 * Baseline!B$11 )</f>
        <v>0.0002654991392</v>
      </c>
      <c r="AM593" s="51">
        <f>S593 * ( Baseline!F$87 * Baseline!B$16 )</f>
        <v>0.00005720623828</v>
      </c>
      <c r="AN593" s="51">
        <f>T593 * ( Baseline!H$87 * Baseline!B$18 )</f>
        <v>0.03465620526</v>
      </c>
      <c r="AO593" s="51">
        <f t="shared" si="4"/>
        <v>0.03501432064</v>
      </c>
      <c r="AP593" s="61"/>
      <c r="AQ593" s="51">
        <f>V593 * ( (1-Baseline!B$88-Baseline!B$87) + (1-B593)*Baseline!B$88 )</f>
        <v>0.1133952103</v>
      </c>
      <c r="AR593" s="51">
        <f>W593 * ( (1-Baseline!B$88-Baseline!B$87) + (1-B593)*Baseline!B$88 )</f>
        <v>0.002083380086</v>
      </c>
      <c r="AS593" s="51">
        <f>X593 * ( (1-Baseline!B$88-Baseline!B$87) + (1-B593)*Baseline!B$88 )</f>
        <v>0.003311050866</v>
      </c>
      <c r="AT593" s="51">
        <f>Y593 * ( (1-Baseline!B$88-Baseline!B$87) + (1-B593)*Baseline!B$88 )</f>
        <v>0.0006778020496</v>
      </c>
      <c r="AU593" s="51">
        <f t="shared" si="5"/>
        <v>0.1194674433</v>
      </c>
      <c r="AV593" s="51">
        <f>AA593 * ( (1-Baseline!D$88-Baseline!D$87) + (1-B593)*Baseline!D$88 )</f>
        <v>0.001625061511</v>
      </c>
      <c r="AW593" s="51">
        <f>AB593 * ( (1-Baseline!D$88-Baseline!D$87) + (1-B593)*Baseline!D$88 )</f>
        <v>0.02548143014</v>
      </c>
      <c r="AX593" s="51">
        <f>AC593 * ( (1-Baseline!D$88-Baseline!D$87) + (1-B593)*Baseline!D$88 )</f>
        <v>0.0003738238572</v>
      </c>
      <c r="AY593" s="51">
        <f>AD593 * ( (1-Baseline!D$88-Baseline!D$87) + (1-B593)*Baseline!D$88 )</f>
        <v>0.0003915309937</v>
      </c>
      <c r="AZ593" s="51">
        <f t="shared" si="6"/>
        <v>0.0278718465</v>
      </c>
      <c r="BA593" s="51">
        <f>AF593 * ( (1-Baseline!F$88-Baseline!F$87) + (1-Baseline!B$36)*Baseline!F$88 )</f>
        <v>0.001260301886</v>
      </c>
      <c r="BB593" s="51">
        <f>AG593 * ( (1-Baseline!F$88-Baseline!F$87) + (1-Baseline!B$36)*Baseline!F$88 )</f>
        <v>0.0001824208403</v>
      </c>
      <c r="BC593" s="51">
        <f>AH593 * ( (1-Baseline!F$88-Baseline!F$87) + (1-Baseline!B$36)*Baseline!F$88 )</f>
        <v>0.0331047936</v>
      </c>
      <c r="BD593" s="51">
        <f>AI593 * ( (1-Baseline!F$88-Baseline!F$87) + (1-Baseline!B$36)*Baseline!F$88 )</f>
        <v>0.0004168012704</v>
      </c>
      <c r="BE593" s="51">
        <f t="shared" si="7"/>
        <v>0.0349643176</v>
      </c>
      <c r="BF593" s="51">
        <f>AK593 * ( (1-Baseline!H$88-Baseline!H$87) + (1-Baseline!B$36)*Baseline!H$88 )</f>
        <v>0.00002805605386</v>
      </c>
      <c r="BG593" s="51">
        <f>AL593 * ( (1-Baseline!H$88-Baseline!H$87) + (1-Baseline!B$36)*Baseline!H$88 )</f>
        <v>0.000210360278</v>
      </c>
      <c r="BH593" s="51">
        <f>AM593 * ( (1-Baseline!H$88-Baseline!H$87) + (1-Baseline!B$36)*Baseline!H$88 )</f>
        <v>0.00004532564672</v>
      </c>
      <c r="BI593" s="51">
        <f>AN593 * ( (1-Baseline!H$88-Baseline!H$87) + (1-Baseline!B$36)*Baseline!H$88 )</f>
        <v>0.02745880455</v>
      </c>
      <c r="BJ593" s="51">
        <f t="shared" si="8"/>
        <v>0.02774254653</v>
      </c>
      <c r="BK593" s="61"/>
      <c r="BL593" s="51">
        <f t="shared" si="19"/>
        <v>0.9491724872</v>
      </c>
      <c r="BM593" s="51">
        <f t="shared" si="20"/>
        <v>0.01743889405</v>
      </c>
      <c r="BN593" s="51">
        <f t="shared" si="21"/>
        <v>0.02771508936</v>
      </c>
      <c r="BO593" s="51">
        <f t="shared" si="22"/>
        <v>0.005673529382</v>
      </c>
      <c r="BP593" s="51">
        <f t="shared" si="9"/>
        <v>1</v>
      </c>
      <c r="BQ593" s="51">
        <f t="shared" si="23"/>
        <v>0.05830476683</v>
      </c>
      <c r="BR593" s="51">
        <f t="shared" si="24"/>
        <v>0.9142354504</v>
      </c>
      <c r="BS593" s="51">
        <f t="shared" si="25"/>
        <v>0.01341223866</v>
      </c>
      <c r="BT593" s="51">
        <f t="shared" si="26"/>
        <v>0.01404754413</v>
      </c>
      <c r="BU593" s="51">
        <f t="shared" si="10"/>
        <v>1</v>
      </c>
      <c r="BV593" s="51">
        <f t="shared" si="27"/>
        <v>0.03604537347</v>
      </c>
      <c r="BW593" s="51">
        <f t="shared" si="28"/>
        <v>0.005217343076</v>
      </c>
      <c r="BX593" s="51">
        <f t="shared" si="29"/>
        <v>0.9468165225</v>
      </c>
      <c r="BY593" s="51">
        <f t="shared" si="30"/>
        <v>0.01192076091</v>
      </c>
      <c r="BZ593" s="51">
        <f t="shared" si="11"/>
        <v>1</v>
      </c>
      <c r="CA593" s="51">
        <f t="shared" si="31"/>
        <v>0.001011300597</v>
      </c>
      <c r="CB593" s="51">
        <f t="shared" si="32"/>
        <v>0.007582587192</v>
      </c>
      <c r="CC593" s="51">
        <f t="shared" si="33"/>
        <v>0.001633795465</v>
      </c>
      <c r="CD593" s="51">
        <f t="shared" si="34"/>
        <v>0.9897723167</v>
      </c>
      <c r="CE593" s="51">
        <f t="shared" si="12"/>
        <v>1</v>
      </c>
      <c r="CF593" s="61"/>
      <c r="CG593" s="51">
        <f t="shared" si="35"/>
        <v>0.9491724872</v>
      </c>
      <c r="CH593" s="51">
        <f t="shared" si="36"/>
        <v>0.01743889405</v>
      </c>
      <c r="CI593" s="51">
        <f t="shared" si="37"/>
        <v>0.02771508936</v>
      </c>
      <c r="CJ593" s="51">
        <f t="shared" si="38"/>
        <v>0.005673529382</v>
      </c>
      <c r="CK593" s="51">
        <f t="shared" si="13"/>
        <v>1</v>
      </c>
      <c r="CL593" s="51">
        <f t="shared" si="39"/>
        <v>0.05830476683</v>
      </c>
      <c r="CM593" s="51">
        <f t="shared" si="40"/>
        <v>0.9142354504</v>
      </c>
      <c r="CN593" s="51">
        <f t="shared" si="41"/>
        <v>0.01341223866</v>
      </c>
      <c r="CO593" s="51">
        <f t="shared" si="42"/>
        <v>0.01404754413</v>
      </c>
      <c r="CP593" s="51">
        <f t="shared" si="14"/>
        <v>1</v>
      </c>
      <c r="CQ593" s="51">
        <f t="shared" si="43"/>
        <v>0.03604537347</v>
      </c>
      <c r="CR593" s="51">
        <f t="shared" si="44"/>
        <v>0.005217343076</v>
      </c>
      <c r="CS593" s="51">
        <f t="shared" si="45"/>
        <v>0.9468165225</v>
      </c>
      <c r="CT593" s="51">
        <f t="shared" si="46"/>
        <v>0.01192076091</v>
      </c>
      <c r="CU593" s="51">
        <f t="shared" si="15"/>
        <v>1</v>
      </c>
      <c r="CV593" s="51">
        <f t="shared" si="47"/>
        <v>0.001011300597</v>
      </c>
      <c r="CW593" s="51">
        <f t="shared" si="48"/>
        <v>0.007582587192</v>
      </c>
      <c r="CX593" s="51">
        <f t="shared" si="49"/>
        <v>0.001633795465</v>
      </c>
      <c r="CY593" s="51">
        <f t="shared" si="50"/>
        <v>0.9897723167</v>
      </c>
      <c r="CZ593" s="51">
        <f t="shared" si="16"/>
        <v>1</v>
      </c>
      <c r="DA593" s="61"/>
      <c r="DB593" s="51">
        <f>(AQ593*Baseline!B$7 + AV593*Baseline!B$11 + BA593*Baseline!B$16 + BF593*Baseline!B$18)</f>
        <v>63988.66952</v>
      </c>
      <c r="DC593" s="51">
        <f>(AR593*Baseline!B$7 + AW593*Baseline!B$11 + BB593*Baseline!B$16 + BG593*Baseline!B$18)</f>
        <v>65900.45552</v>
      </c>
      <c r="DD593" s="51">
        <f>(AS593*Baseline!B$7 + AX593*Baseline!B$11 + BC593*Baseline!B$16 + BH593*Baseline!B$18)</f>
        <v>115390.3919</v>
      </c>
      <c r="DE593" s="51">
        <f>(AT593*Baseline!B$7 + AY593*Baseline!B$11 + BD593*Baseline!B$16 + BI593*Baseline!B$18)</f>
        <v>1259925.823</v>
      </c>
      <c r="DF593" s="51">
        <f t="shared" si="17"/>
        <v>1505205.34</v>
      </c>
      <c r="DG593" s="61"/>
      <c r="DH593" s="51">
        <f t="shared" si="51"/>
        <v>0.04251158815</v>
      </c>
      <c r="DI593" s="51">
        <f t="shared" si="52"/>
        <v>0.04378170456</v>
      </c>
      <c r="DJ593" s="51">
        <f t="shared" si="53"/>
        <v>0.07666089724</v>
      </c>
      <c r="DK593" s="51">
        <f t="shared" si="54"/>
        <v>0.83704581</v>
      </c>
      <c r="DL593" s="51">
        <f t="shared" si="18"/>
        <v>1</v>
      </c>
      <c r="DM593" s="61"/>
      <c r="DN593" s="51">
        <f>DH593 / (Baseline!B$7/Baseline!B$17)</f>
        <v>4.537832423</v>
      </c>
      <c r="DO593" s="51">
        <f>DI593 / (Baseline!B$11/Baseline!B$17)</f>
        <v>1.056911303</v>
      </c>
      <c r="DP593" s="51">
        <f>DJ593 / (Baseline!B$16/Baseline!B$17)</f>
        <v>1.184642537</v>
      </c>
      <c r="DQ593" s="51">
        <f>DK593 / (Baseline!B$18/Baseline!B$17)</f>
        <v>0.9463541845</v>
      </c>
      <c r="DR593" s="79"/>
      <c r="DS593" s="51">
        <f>(AU593*Baseline!B$34)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0.03044964774</v>
      </c>
      <c r="DT593" s="51">
        <f>(AZ593*Baseline!B$34) + (Baseline!D$88*(1-Baseline!D$89)*Baseline!B$35) + (Baseline!D$88*Baseline!D$89*((1-Baseline!D$90)*Baseline!B$40 + Baseline!D$90*Baseline!B$41))</f>
        <v>0.01059434497</v>
      </c>
      <c r="DU593" s="51">
        <f>(BE593*Baseline!B$34) + (Baseline!F$88*(1-Baseline!F$89)*Baseline!B$35) + (Baseline!F$88*Baseline!F$89*((1-Baseline!F$90)*Baseline!B$40 + Baseline!F$90*Baseline!B$41))</f>
        <v>0.01297528764</v>
      </c>
      <c r="DV593" s="51">
        <f>(BJ593*Baseline!B$34) + (Baseline!H$88*(1-Baseline!H$89)*Baseline!B$35) + (Baseline!H$88*Baseline!H$89*((1-Baseline!H$90)*Baseline!B$40 + Baseline!H$90*Baseline!B$41))</f>
        <v>0.009306381979</v>
      </c>
      <c r="DW593" s="51">
        <f>( DS593*Baseline!B$7 + DT593*Baseline!B$11 + DU593*Baseline!B$16 + DV593*Baseline!B$18 ) / Baseline!B$17</f>
        <v>0.00979523358</v>
      </c>
    </row>
    <row r="594">
      <c r="A594" s="4" t="s">
        <v>920</v>
      </c>
      <c r="B594" s="45">
        <f>MIN( MAX( NORMINV( MCrands!B594, (B$5+B$4)/2, (B$5-B$4)/3.29 ), 0 ), 1 )</f>
        <v>0.4051918051</v>
      </c>
      <c r="C594" s="45">
        <f>MAX( NORMINV( MCrands!C594, (C$5+C$4)/2, (C$5-C$4)/3.29 ), 0 )</f>
        <v>2.71181584</v>
      </c>
      <c r="D594" s="41"/>
      <c r="E594" s="43">
        <f>Baseline!B$33 * (C594 * Baseline!B$66*Baseline!B$66/Baseline!B$73 + Baseline!B$52*Baseline!B$52/Baseline!B$74 + Baseline!B$53*Baseline!B$53/Baseline!B$75 + Baseline!B$54*Baseline!B$54/Baseline!B$76)</f>
        <v>0.00001924096547</v>
      </c>
      <c r="F594" s="43">
        <f>Baseline!B$33 * (C594 * Baseline!B$66*Baseline!B$57/Baseline!B$73 + Baseline!B$52*Baseline!B$67/Baseline!B$74 + Baseline!B$53*Baseline!B$55/Baseline!B$75 + Baseline!B$54*Baseline!B$56/Baseline!B$76)</f>
        <v>0.0000001999059151</v>
      </c>
      <c r="G594" s="45">
        <f>Baseline!B$33 * (C594 * Baseline!B$66*Baseline!B$58/Baseline!B$73 + Baseline!B$52*Baseline!B$59/Baseline!B$74 + Baseline!B$53*Baseline!B$68/Baseline!B$75 + Baseline!B$54*Baseline!B$60/Baseline!B$76)</f>
        <v>0.0000001686980666</v>
      </c>
      <c r="H594" s="43">
        <f>Baseline!B$33 * (C594 * Baseline!B$66*Baseline!B$61/Baseline!B$73 + Baseline!B$52*Baseline!B$62/Baseline!B$74 + Baseline!B$53*Baseline!B$63/Baseline!B$75 + Baseline!B$54*Baseline!B$69/Baseline!B$76)</f>
        <v>0.000000003407870356</v>
      </c>
      <c r="I594" s="43">
        <f>Baseline!B$33 * (C594 * Baseline!B$57*Baseline!B$66/Baseline!B$73 + Baseline!B$67*Baseline!B$52/Baseline!B$74 + Baseline!B$55*Baseline!B$53/Baseline!B$75 + Baseline!B$56*Baseline!B$54/Baseline!B$76)</f>
        <v>0.0000001999059151</v>
      </c>
      <c r="J594" s="45">
        <f>Baseline!B$33 * (C594 * Baseline!B$57*Baseline!B$57/Baseline!B$73 + Baseline!B$67*Baseline!B$67/Baseline!B$74 + Baseline!B$55*Baseline!B$55/Baseline!B$75 + Baseline!B$56*Baseline!B$56/Baseline!B$76)</f>
        <v>0.000001763813806</v>
      </c>
      <c r="K594" s="43">
        <f>Baseline!B$33 * (C594 * Baseline!B$57*Baseline!B$58/Baseline!B$73 + Baseline!B$67*Baseline!B$59/Baseline!B$74 + Baseline!B$55*Baseline!B$68/Baseline!B$75 + Baseline!B$56*Baseline!B$60/Baseline!B$76)</f>
        <v>0.00000001374192472</v>
      </c>
      <c r="L594" s="45">
        <f>Baseline!B$33 * (C594 * Baseline!B$57*Baseline!B$61/Baseline!B$73 + Baseline!B$67*Baseline!B$62/Baseline!B$74 + Baseline!B$55*Baseline!B$63/Baseline!B$75 + Baseline!B$56*Baseline!B$69/Baseline!B$76)</f>
        <v>0.00000001439285235</v>
      </c>
      <c r="M594" s="43">
        <f>Baseline!B$33 * (C594 * Baseline!B$58*Baseline!B$66/Baseline!B$73 + Baseline!B$59*Baseline!B$52/Baseline!B$74 + Baseline!B$68*Baseline!B$53/Baseline!B$75 + Baseline!B$60*Baseline!B$54/Baseline!B$76)</f>
        <v>0.0000001686980666</v>
      </c>
      <c r="N594" s="45">
        <f>Baseline!B$33 * (C594 * Baseline!B$58*Baseline!B$57/Baseline!B$73 + Baseline!B$59*Baseline!B$67/Baseline!B$74 + Baseline!B$68*Baseline!B$55/Baseline!B$75 + Baseline!B$60*Baseline!B$56/Baseline!B$76)</f>
        <v>0.00000001374192472</v>
      </c>
      <c r="O594" s="45">
        <f>Baseline!B$33 * (C594 * Baseline!B$58*Baseline!B$58/Baseline!B$73 + Baseline!B$59*Baseline!B$59/Baseline!B$74 + Baseline!B$68*Baseline!B$68/Baseline!B$75 + Baseline!B$60*Baseline!B$60/Baseline!B$76)</f>
        <v>0.000001324390285</v>
      </c>
      <c r="P594" s="43">
        <f>Baseline!B$33 * (C594 * Baseline!B$58*Baseline!B$61/Baseline!B$73 + Baseline!B$59*Baseline!B$62/Baseline!B$74 + Baseline!B$68*Baseline!B$63/Baseline!B$75 + Baseline!B$60*Baseline!B$69/Baseline!B$76)</f>
        <v>0.000000001646943015</v>
      </c>
      <c r="Q594" s="43">
        <f>Baseline!B$33 * (C594 * Baseline!B$61*Baseline!B$66/Baseline!B$73 + Baseline!B$62*Baseline!B$52/Baseline!B$74 + Baseline!B$63*Baseline!B$53/Baseline!B$75 + Baseline!B$69*Baseline!B$54/Baseline!B$76)</f>
        <v>0.000000003407870356</v>
      </c>
      <c r="R594" s="43">
        <f>Baseline!B$33 * (C594 * Baseline!B$61*Baseline!B$57/Baseline!B$73 + Baseline!B$62*Baseline!B$67/Baseline!B$74 + Baseline!B$63*Baseline!B$55/Baseline!B$75 + Baseline!B$69*Baseline!B$56/Baseline!B$76)</f>
        <v>0.00000001439285235</v>
      </c>
      <c r="S594" s="43">
        <f>Baseline!B$33 * (C594 * Baseline!B$61*Baseline!B$58/Baseline!B$73 + Baseline!B$62*Baseline!B$59/Baseline!B$74 + Baseline!B$63*Baseline!B$68/Baseline!B$75 + Baseline!B$69*Baseline!B$60/Baseline!B$76)</f>
        <v>0.000000001646943015</v>
      </c>
      <c r="T594" s="43">
        <f>Baseline!B$33 * (C594 * Baseline!B$61*Baseline!B$61/Baseline!B$73 + Baseline!B$62*Baseline!B$62/Baseline!B$74 + Baseline!B$63*Baseline!B$63/Baseline!B$75 + Baseline!B$69*Baseline!B$69/Baseline!B$76)</f>
        <v>0.00000009854654521</v>
      </c>
      <c r="U594" s="41"/>
      <c r="V594" s="43">
        <f>E594 * ( Baseline!B$87 * Baseline!B$7 )</f>
        <v>0.1997019806</v>
      </c>
      <c r="W594" s="43">
        <f>F594 * ( Baseline!D$87 * Baseline!B$11 )</f>
        <v>0.003687583591</v>
      </c>
      <c r="X594" s="43">
        <f>G594 * ( Baseline!F$87 * Baseline!B$16 )</f>
        <v>0.005859688528</v>
      </c>
      <c r="Y594" s="43">
        <f>H594 * ( Baseline!H$87 * Baseline!B$18 )</f>
        <v>0.001198457583</v>
      </c>
      <c r="Z594" s="51">
        <f t="shared" si="1"/>
        <v>0.2104477103</v>
      </c>
      <c r="AA594" s="43">
        <f>I594 * ( Baseline!B$87 * Baseline!B$7 )</f>
        <v>0.002074823493</v>
      </c>
      <c r="AB594" s="45">
        <f>J594 * ( Baseline!D$87 * Baseline!B$11 )</f>
        <v>0.03253636015</v>
      </c>
      <c r="AC594" s="45">
        <f>K594 * ( Baseline!F$87 * Baseline!B$16 )</f>
        <v>0.0004773225934</v>
      </c>
      <c r="AD594" s="45">
        <f>L594 * ( Baseline!F$87 * Baseline!B$16 )</f>
        <v>0.0004999324148</v>
      </c>
      <c r="AE594" s="51">
        <f t="shared" si="2"/>
        <v>0.03558843865</v>
      </c>
      <c r="AF594" s="51">
        <f>M594 * ( Baseline!B$87 * Baseline!B$7 )</f>
        <v>0.001750917233</v>
      </c>
      <c r="AG594" s="51">
        <f>N594 * ( Baseline!D$87 * Baseline!B$11 )</f>
        <v>0.0002534917293</v>
      </c>
      <c r="AH594" s="51">
        <f>O594 * ( Baseline!F$87 * Baseline!B$16 )</f>
        <v>0.04600239182</v>
      </c>
      <c r="AI594" s="51">
        <f>P594 * ( Baseline!H$87 * Baseline!B$18 )</f>
        <v>0.0005791861597</v>
      </c>
      <c r="AJ594" s="51">
        <f t="shared" si="3"/>
        <v>0.04858598694</v>
      </c>
      <c r="AK594" s="51">
        <f>Q594 * ( Baseline!B$87 * Baseline!B$7 )</f>
        <v>0.00003537028643</v>
      </c>
      <c r="AL594" s="51">
        <f>R594 * ( Baseline!D$87 * Baseline!B$11 )</f>
        <v>0.000265499128</v>
      </c>
      <c r="AM594" s="51">
        <f>S594 * ( Baseline!F$87 * Baseline!B$16 )</f>
        <v>0.00005720618669</v>
      </c>
      <c r="AN594" s="51">
        <f>T594 * ( Baseline!H$87 * Baseline!B$18 )</f>
        <v>0.0346562052</v>
      </c>
      <c r="AO594" s="51">
        <f t="shared" si="4"/>
        <v>0.03501428081</v>
      </c>
      <c r="AP594" s="61"/>
      <c r="AQ594" s="51">
        <f>V594 * ( (1-Baseline!B$88-Baseline!B$87) + (1-B594)*Baseline!B$88 )</f>
        <v>0.1234116889</v>
      </c>
      <c r="AR594" s="51">
        <f>W594 * ( (1-Baseline!B$88-Baseline!B$87) + (1-B594)*Baseline!B$88 )</f>
        <v>0.002278850302</v>
      </c>
      <c r="AS594" s="51">
        <f>X594 * ( (1-Baseline!B$88-Baseline!B$87) + (1-B594)*Baseline!B$88 )</f>
        <v>0.003621166177</v>
      </c>
      <c r="AT594" s="51">
        <f>Y594 * ( (1-Baseline!B$88-Baseline!B$87) + (1-B594)*Baseline!B$88 )</f>
        <v>0.0007406219704</v>
      </c>
      <c r="AU594" s="51">
        <f t="shared" si="5"/>
        <v>0.1300523274</v>
      </c>
      <c r="AV594" s="51">
        <f>AA594 * ( (1-Baseline!D$88-Baseline!D$87) + (1-B594)*Baseline!D$88 )</f>
        <v>0.00168034243</v>
      </c>
      <c r="AW594" s="51">
        <f>AB594 * ( (1-Baseline!D$88-Baseline!D$87) + (1-B594)*Baseline!D$88 )</f>
        <v>0.0263503024</v>
      </c>
      <c r="AX594" s="51">
        <f>AC594 * ( (1-Baseline!D$88-Baseline!D$87) + (1-B594)*Baseline!D$88 )</f>
        <v>0.0003865704283</v>
      </c>
      <c r="AY594" s="51">
        <f>AD594 * ( (1-Baseline!D$88-Baseline!D$87) + (1-B594)*Baseline!D$88 )</f>
        <v>0.0004048815003</v>
      </c>
      <c r="AZ594" s="51">
        <f t="shared" si="6"/>
        <v>0.02882209676</v>
      </c>
      <c r="BA594" s="51">
        <f>AF594 * ( (1-Baseline!F$88-Baseline!F$87) + (1-Baseline!B$36)*Baseline!F$88 )</f>
        <v>0.00126001607</v>
      </c>
      <c r="BB594" s="51">
        <f>AG594 * ( (1-Baseline!F$88-Baseline!F$87) + (1-Baseline!B$36)*Baseline!F$88 )</f>
        <v>0.0001824207601</v>
      </c>
      <c r="BC594" s="51">
        <f>AH594 * ( (1-Baseline!F$88-Baseline!F$87) + (1-Baseline!B$36)*Baseline!F$88 )</f>
        <v>0.03310479323</v>
      </c>
      <c r="BD594" s="51">
        <f>AI594 * ( (1-Baseline!F$88-Baseline!F$87) + (1-Baseline!B$36)*Baseline!F$88 )</f>
        <v>0.0004168008945</v>
      </c>
      <c r="BE594" s="51">
        <f t="shared" si="7"/>
        <v>0.03496403095</v>
      </c>
      <c r="BF594" s="51">
        <f>AK594 * ( (1-Baseline!H$88-Baseline!H$87) + (1-Baseline!B$36)*Baseline!H$88 )</f>
        <v>0.00002802458534</v>
      </c>
      <c r="BG594" s="51">
        <f>AL594 * ( (1-Baseline!H$88-Baseline!H$87) + (1-Baseline!B$36)*Baseline!H$88 )</f>
        <v>0.0002103602691</v>
      </c>
      <c r="BH594" s="51">
        <f>AM594 * ( (1-Baseline!H$88-Baseline!H$87) + (1-Baseline!B$36)*Baseline!H$88 )</f>
        <v>0.00004532560584</v>
      </c>
      <c r="BI594" s="51">
        <f>AN594 * ( (1-Baseline!H$88-Baseline!H$87) + (1-Baseline!B$36)*Baseline!H$88 )</f>
        <v>0.02745880451</v>
      </c>
      <c r="BJ594" s="51">
        <f t="shared" si="8"/>
        <v>0.02774251497</v>
      </c>
      <c r="BK594" s="61"/>
      <c r="BL594" s="51">
        <f t="shared" si="19"/>
        <v>0.9489387189</v>
      </c>
      <c r="BM594" s="51">
        <f t="shared" si="20"/>
        <v>0.01752256456</v>
      </c>
      <c r="BN594" s="51">
        <f t="shared" si="21"/>
        <v>0.02784391675</v>
      </c>
      <c r="BO594" s="51">
        <f t="shared" si="22"/>
        <v>0.00569479982</v>
      </c>
      <c r="BP594" s="51">
        <f t="shared" si="9"/>
        <v>1</v>
      </c>
      <c r="BQ594" s="51">
        <f t="shared" si="23"/>
        <v>0.05830049228</v>
      </c>
      <c r="BR594" s="51">
        <f t="shared" si="24"/>
        <v>0.9142396065</v>
      </c>
      <c r="BS594" s="51">
        <f t="shared" si="25"/>
        <v>0.01341229375</v>
      </c>
      <c r="BT594" s="51">
        <f t="shared" si="26"/>
        <v>0.01404760742</v>
      </c>
      <c r="BU594" s="51">
        <f t="shared" si="10"/>
        <v>1</v>
      </c>
      <c r="BV594" s="51">
        <f t="shared" si="27"/>
        <v>0.03603749441</v>
      </c>
      <c r="BW594" s="51">
        <f t="shared" si="28"/>
        <v>0.005217383555</v>
      </c>
      <c r="BX594" s="51">
        <f t="shared" si="29"/>
        <v>0.9468242741</v>
      </c>
      <c r="BY594" s="51">
        <f t="shared" si="30"/>
        <v>0.01192084789</v>
      </c>
      <c r="BZ594" s="51">
        <f t="shared" si="11"/>
        <v>1</v>
      </c>
      <c r="CA594" s="51">
        <f t="shared" si="31"/>
        <v>0.001010167441</v>
      </c>
      <c r="CB594" s="51">
        <f t="shared" si="32"/>
        <v>0.007582595499</v>
      </c>
      <c r="CC594" s="51">
        <f t="shared" si="33"/>
        <v>0.001633795851</v>
      </c>
      <c r="CD594" s="51">
        <f t="shared" si="34"/>
        <v>0.9897734412</v>
      </c>
      <c r="CE594" s="51">
        <f t="shared" si="12"/>
        <v>1</v>
      </c>
      <c r="CF594" s="61"/>
      <c r="CG594" s="51">
        <f t="shared" si="35"/>
        <v>0.9489387189</v>
      </c>
      <c r="CH594" s="51">
        <f t="shared" si="36"/>
        <v>0.01752256456</v>
      </c>
      <c r="CI594" s="51">
        <f t="shared" si="37"/>
        <v>0.02784391675</v>
      </c>
      <c r="CJ594" s="51">
        <f t="shared" si="38"/>
        <v>0.00569479982</v>
      </c>
      <c r="CK594" s="51">
        <f t="shared" si="13"/>
        <v>1</v>
      </c>
      <c r="CL594" s="51">
        <f t="shared" si="39"/>
        <v>0.05830049228</v>
      </c>
      <c r="CM594" s="51">
        <f t="shared" si="40"/>
        <v>0.9142396065</v>
      </c>
      <c r="CN594" s="51">
        <f t="shared" si="41"/>
        <v>0.01341229375</v>
      </c>
      <c r="CO594" s="51">
        <f t="shared" si="42"/>
        <v>0.01404760742</v>
      </c>
      <c r="CP594" s="51">
        <f t="shared" si="14"/>
        <v>1</v>
      </c>
      <c r="CQ594" s="51">
        <f t="shared" si="43"/>
        <v>0.03603749441</v>
      </c>
      <c r="CR594" s="51">
        <f t="shared" si="44"/>
        <v>0.005217383555</v>
      </c>
      <c r="CS594" s="51">
        <f t="shared" si="45"/>
        <v>0.9468242741</v>
      </c>
      <c r="CT594" s="51">
        <f t="shared" si="46"/>
        <v>0.01192084789</v>
      </c>
      <c r="CU594" s="51">
        <f t="shared" si="15"/>
        <v>1</v>
      </c>
      <c r="CV594" s="51">
        <f t="shared" si="47"/>
        <v>0.001010167441</v>
      </c>
      <c r="CW594" s="51">
        <f t="shared" si="48"/>
        <v>0.007582595499</v>
      </c>
      <c r="CX594" s="51">
        <f t="shared" si="49"/>
        <v>0.001633795851</v>
      </c>
      <c r="CY594" s="51">
        <f t="shared" si="50"/>
        <v>0.9897734412</v>
      </c>
      <c r="CZ594" s="51">
        <f t="shared" si="16"/>
        <v>1</v>
      </c>
      <c r="DA594" s="61"/>
      <c r="DB594" s="51">
        <f>(AQ594*Baseline!B$7 + AV594*Baseline!B$11 + BA594*Baseline!B$16 + BF594*Baseline!B$18)</f>
        <v>68962.81607</v>
      </c>
      <c r="DC594" s="51">
        <f>(AR594*Baseline!B$7 + AW594*Baseline!B$11 + BB594*Baseline!B$16 + BG594*Baseline!B$18)</f>
        <v>67858.60139</v>
      </c>
      <c r="DD594" s="51">
        <f>(AS594*Baseline!B$7 + AX594*Baseline!B$11 + BC594*Baseline!B$16 + BH594*Baseline!B$18)</f>
        <v>115568.1305</v>
      </c>
      <c r="DE594" s="51">
        <f>(AT594*Baseline!B$7 + AY594*Baseline!B$11 + BD594*Baseline!B$16 + BI594*Baseline!B$18)</f>
        <v>1259984.919</v>
      </c>
      <c r="DF594" s="51">
        <f t="shared" si="17"/>
        <v>1512374.467</v>
      </c>
      <c r="DG594" s="61"/>
      <c r="DH594" s="51">
        <f t="shared" si="51"/>
        <v>0.04559903488</v>
      </c>
      <c r="DI594" s="51">
        <f t="shared" si="52"/>
        <v>0.044868915</v>
      </c>
      <c r="DJ594" s="51">
        <f t="shared" si="53"/>
        <v>0.07641502352</v>
      </c>
      <c r="DK594" s="51">
        <f t="shared" si="54"/>
        <v>0.8331170266</v>
      </c>
      <c r="DL594" s="51">
        <f t="shared" si="18"/>
        <v>1</v>
      </c>
      <c r="DM594" s="61"/>
      <c r="DN594" s="51">
        <f>DH594 / (Baseline!B$7/Baseline!B$17)</f>
        <v>4.867397054</v>
      </c>
      <c r="DO594" s="51">
        <f>DI594 / (Baseline!B$11/Baseline!B$17)</f>
        <v>1.083157083</v>
      </c>
      <c r="DP594" s="51">
        <f>DJ594 / (Baseline!B$16/Baseline!B$17)</f>
        <v>1.180843045</v>
      </c>
      <c r="DQ594" s="51">
        <f>DK594 / (Baseline!B$18/Baseline!B$17)</f>
        <v>0.9419123479</v>
      </c>
      <c r="DR594" s="79"/>
      <c r="DS594" s="51">
        <f>(AU594*Baseline!B$34)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0.03203738035</v>
      </c>
      <c r="DT594" s="51">
        <f>(AZ594*Baseline!B$34) + (Baseline!D$88*(1-Baseline!D$89)*Baseline!B$35) + (Baseline!D$88*Baseline!D$89*((1-Baseline!D$90)*Baseline!B$40 + Baseline!D$90*Baseline!B$41))</f>
        <v>0.01073688251</v>
      </c>
      <c r="DU594" s="51">
        <f>(BE594*Baseline!B$34) + (Baseline!F$88*(1-Baseline!F$89)*Baseline!B$35) + (Baseline!F$88*Baseline!F$89*((1-Baseline!F$90)*Baseline!B$40 + Baseline!F$90*Baseline!B$41))</f>
        <v>0.01297524464</v>
      </c>
      <c r="DV594" s="51">
        <f>(BJ594*Baseline!B$34) + (Baseline!H$88*(1-Baseline!H$89)*Baseline!B$35) + (Baseline!H$88*Baseline!H$89*((1-Baseline!H$90)*Baseline!B$40 + Baseline!H$90*Baseline!B$41))</f>
        <v>0.009306377245</v>
      </c>
      <c r="DW594" s="51">
        <f>( DS594*Baseline!B$7 + DT594*Baseline!B$11 + DU594*Baseline!B$16 + DV594*Baseline!B$18 ) / Baseline!B$17</f>
        <v>0.009816005404</v>
      </c>
    </row>
    <row r="595">
      <c r="A595" s="4" t="s">
        <v>921</v>
      </c>
      <c r="B595" s="45">
        <f>MIN( MAX( NORMINV( MCrands!B595, (B$5+B$4)/2, (B$5-B$4)/3.29 ), 0 ), 1 )</f>
        <v>0.9600787824</v>
      </c>
      <c r="C595" s="45">
        <f>MAX( NORMINV( MCrands!C595, (C$5+C$4)/2, (C$5-C$4)/3.29 ), 0 )</f>
        <v>2.44024865</v>
      </c>
      <c r="D595" s="41"/>
      <c r="E595" s="43">
        <f>Baseline!B$33 * (C595 * Baseline!B$66*Baseline!B$66/Baseline!B$73 + Baseline!B$52*Baseline!B$52/Baseline!B$74 + Baseline!B$53*Baseline!B$53/Baseline!B$75 + Baseline!B$54*Baseline!B$54/Baseline!B$76)</f>
        <v>0.00001731826325</v>
      </c>
      <c r="F595" s="43">
        <f>Baseline!B$33 * (C595 * Baseline!B$66*Baseline!B$57/Baseline!B$73 + Baseline!B$52*Baseline!B$67/Baseline!B$74 + Baseline!B$53*Baseline!B$55/Baseline!B$75 + Baseline!B$54*Baseline!B$56/Baseline!B$76)</f>
        <v>0.0000001996023305</v>
      </c>
      <c r="G595" s="45">
        <f>Baseline!B$33 * (C595 * Baseline!B$66*Baseline!B$58/Baseline!B$73 + Baseline!B$52*Baseline!B$59/Baseline!B$74 + Baseline!B$53*Baseline!B$68/Baseline!B$75 + Baseline!B$54*Baseline!B$60/Baseline!B$76)</f>
        <v>0.0000001679517545</v>
      </c>
      <c r="H595" s="43">
        <f>Baseline!B$33 * (C595 * Baseline!B$66*Baseline!B$61/Baseline!B$73 + Baseline!B$52*Baseline!B$62/Baseline!B$74 + Baseline!B$53*Baseline!B$63/Baseline!B$75 + Baseline!B$54*Baseline!B$69/Baseline!B$76)</f>
        <v>0.000000003333239152</v>
      </c>
      <c r="I595" s="43">
        <f>Baseline!B$33 * (C595 * Baseline!B$57*Baseline!B$66/Baseline!B$73 + Baseline!B$67*Baseline!B$52/Baseline!B$74 + Baseline!B$55*Baseline!B$53/Baseline!B$75 + Baseline!B$56*Baseline!B$54/Baseline!B$76)</f>
        <v>0.0000001996023305</v>
      </c>
      <c r="J595" s="45">
        <f>Baseline!B$33 * (C595 * Baseline!B$57*Baseline!B$57/Baseline!B$73 + Baseline!B$67*Baseline!B$67/Baseline!B$74 + Baseline!B$55*Baseline!B$55/Baseline!B$75 + Baseline!B$56*Baseline!B$56/Baseline!B$76)</f>
        <v>0.000001763813758</v>
      </c>
      <c r="K595" s="43">
        <f>Baseline!B$33 * (C595 * Baseline!B$57*Baseline!B$58/Baseline!B$73 + Baseline!B$67*Baseline!B$59/Baseline!B$74 + Baseline!B$55*Baseline!B$68/Baseline!B$75 + Baseline!B$56*Baseline!B$60/Baseline!B$76)</f>
        <v>0.00000001374180688</v>
      </c>
      <c r="L595" s="45">
        <f>Baseline!B$33 * (C595 * Baseline!B$57*Baseline!B$61/Baseline!B$73 + Baseline!B$67*Baseline!B$62/Baseline!B$74 + Baseline!B$55*Baseline!B$63/Baseline!B$75 + Baseline!B$56*Baseline!B$69/Baseline!B$76)</f>
        <v>0.00000001439284056</v>
      </c>
      <c r="M595" s="43">
        <f>Baseline!B$33 * (C595 * Baseline!B$58*Baseline!B$66/Baseline!B$73 + Baseline!B$59*Baseline!B$52/Baseline!B$74 + Baseline!B$68*Baseline!B$53/Baseline!B$75 + Baseline!B$60*Baseline!B$54/Baseline!B$76)</f>
        <v>0.0000001679517545</v>
      </c>
      <c r="N595" s="45">
        <f>Baseline!B$33 * (C595 * Baseline!B$58*Baseline!B$57/Baseline!B$73 + Baseline!B$59*Baseline!B$67/Baseline!B$74 + Baseline!B$68*Baseline!B$55/Baseline!B$75 + Baseline!B$60*Baseline!B$56/Baseline!B$76)</f>
        <v>0.00000001374180688</v>
      </c>
      <c r="O595" s="45">
        <f>Baseline!B$33 * (C595 * Baseline!B$58*Baseline!B$58/Baseline!B$73 + Baseline!B$59*Baseline!B$59/Baseline!B$74 + Baseline!B$68*Baseline!B$68/Baseline!B$75 + Baseline!B$60*Baseline!B$60/Baseline!B$76)</f>
        <v>0.000001324389995</v>
      </c>
      <c r="P595" s="43">
        <f>Baseline!B$33 * (C595 * Baseline!B$58*Baseline!B$61/Baseline!B$73 + Baseline!B$59*Baseline!B$62/Baseline!B$74 + Baseline!B$68*Baseline!B$63/Baseline!B$75 + Baseline!B$60*Baseline!B$69/Baseline!B$76)</f>
        <v>0.000000001646914046</v>
      </c>
      <c r="Q595" s="43">
        <f>Baseline!B$33 * (C595 * Baseline!B$61*Baseline!B$66/Baseline!B$73 + Baseline!B$62*Baseline!B$52/Baseline!B$74 + Baseline!B$63*Baseline!B$53/Baseline!B$75 + Baseline!B$69*Baseline!B$54/Baseline!B$76)</f>
        <v>0.000000003333239152</v>
      </c>
      <c r="R595" s="43">
        <f>Baseline!B$33 * (C595 * Baseline!B$61*Baseline!B$57/Baseline!B$73 + Baseline!B$62*Baseline!B$67/Baseline!B$74 + Baseline!B$63*Baseline!B$55/Baseline!B$75 + Baseline!B$69*Baseline!B$56/Baseline!B$76)</f>
        <v>0.00000001439284056</v>
      </c>
      <c r="S595" s="43">
        <f>Baseline!B$33 * (C595 * Baseline!B$61*Baseline!B$58/Baseline!B$73 + Baseline!B$62*Baseline!B$59/Baseline!B$74 + Baseline!B$63*Baseline!B$68/Baseline!B$75 + Baseline!B$69*Baseline!B$60/Baseline!B$76)</f>
        <v>0.000000001646914046</v>
      </c>
      <c r="T595" s="43">
        <f>Baseline!B$33 * (C595 * Baseline!B$61*Baseline!B$61/Baseline!B$73 + Baseline!B$62*Baseline!B$62/Baseline!B$74 + Baseline!B$63*Baseline!B$63/Baseline!B$75 + Baseline!B$69*Baseline!B$69/Baseline!B$76)</f>
        <v>0.00000009854654232</v>
      </c>
      <c r="U595" s="41"/>
      <c r="V595" s="43">
        <f>E595 * ( Baseline!B$87 * Baseline!B$7 )</f>
        <v>0.1797462543</v>
      </c>
      <c r="W595" s="43">
        <f>F595 * ( Baseline!D$87 * Baseline!B$11 )</f>
        <v>0.003681983489</v>
      </c>
      <c r="X595" s="43">
        <f>G595 * ( Baseline!F$87 * Baseline!B$16 )</f>
        <v>0.005833765551</v>
      </c>
      <c r="Y595" s="43">
        <f>H595 * ( Baseline!H$87 * Baseline!B$18 )</f>
        <v>0.001172211768</v>
      </c>
      <c r="Z595" s="51">
        <f t="shared" si="1"/>
        <v>0.1904342151</v>
      </c>
      <c r="AA595" s="43">
        <f>I595 * ( Baseline!B$87 * Baseline!B$7 )</f>
        <v>0.002071672589</v>
      </c>
      <c r="AB595" s="45">
        <f>J595 * ( Baseline!D$87 * Baseline!B$11 )</f>
        <v>0.03253635926</v>
      </c>
      <c r="AC595" s="45">
        <f>K595 * ( Baseline!F$87 * Baseline!B$16 )</f>
        <v>0.0004773185003</v>
      </c>
      <c r="AD595" s="45">
        <f>L595 * ( Baseline!F$87 * Baseline!B$16 )</f>
        <v>0.0004999320055</v>
      </c>
      <c r="AE595" s="51">
        <f t="shared" si="2"/>
        <v>0.03558528236</v>
      </c>
      <c r="AF595" s="51">
        <f>M595 * ( Baseline!B$87 * Baseline!B$7 )</f>
        <v>0.00174317126</v>
      </c>
      <c r="AG595" s="51">
        <f>N595 * ( Baseline!D$87 * Baseline!B$11 )</f>
        <v>0.0002534895555</v>
      </c>
      <c r="AH595" s="51">
        <f>O595 * ( Baseline!F$87 * Baseline!B$16 )</f>
        <v>0.04600238175</v>
      </c>
      <c r="AI595" s="51">
        <f>P595 * ( Baseline!H$87 * Baseline!B$18 )</f>
        <v>0.0005791759722</v>
      </c>
      <c r="AJ595" s="51">
        <f t="shared" si="3"/>
        <v>0.04857821854</v>
      </c>
      <c r="AK595" s="51">
        <f>Q595 * ( Baseline!B$87 * Baseline!B$7 )</f>
        <v>0.00003459568916</v>
      </c>
      <c r="AL595" s="51">
        <f>R595 * ( Baseline!D$87 * Baseline!B$11 )</f>
        <v>0.0002654989107</v>
      </c>
      <c r="AM595" s="51">
        <f>S595 * ( Baseline!F$87 * Baseline!B$16 )</f>
        <v>0.00005720518047</v>
      </c>
      <c r="AN595" s="51">
        <f>T595 * ( Baseline!H$87 * Baseline!B$18 )</f>
        <v>0.03465620419</v>
      </c>
      <c r="AO595" s="51">
        <f t="shared" si="4"/>
        <v>0.03501350397</v>
      </c>
      <c r="AP595" s="61"/>
      <c r="AQ595" s="51">
        <f>V595 * ( (1-Baseline!B$88-Baseline!B$87) + (1-B595)*Baseline!B$88 )</f>
        <v>0.02231188163</v>
      </c>
      <c r="AR595" s="51">
        <f>W595 * ( (1-Baseline!B$88-Baseline!B$87) + (1-B595)*Baseline!B$88 )</f>
        <v>0.0004570441821</v>
      </c>
      <c r="AS595" s="51">
        <f>X595 * ( (1-Baseline!B$88-Baseline!B$87) + (1-B595)*Baseline!B$88 )</f>
        <v>0.000724144639</v>
      </c>
      <c r="AT595" s="51">
        <f>Y595 * ( (1-Baseline!B$88-Baseline!B$87) + (1-B595)*Baseline!B$88 )</f>
        <v>0.0001455065104</v>
      </c>
      <c r="AU595" s="51">
        <f t="shared" si="5"/>
        <v>0.02363857696</v>
      </c>
      <c r="AV595" s="51">
        <f>AA595 * ( (1-Baseline!D$88-Baseline!D$87) + (1-B595)*Baseline!D$88 )</f>
        <v>0.001162794824</v>
      </c>
      <c r="AW595" s="51">
        <f>AB595 * ( (1-Baseline!D$88-Baseline!D$87) + (1-B595)*Baseline!D$88 )</f>
        <v>0.01826210877</v>
      </c>
      <c r="AX595" s="51">
        <f>AC595 * ( (1-Baseline!D$88-Baseline!D$87) + (1-B595)*Baseline!D$88 )</f>
        <v>0.0002679108101</v>
      </c>
      <c r="AY595" s="51">
        <f>AD595 * ( (1-Baseline!D$88-Baseline!D$87) + (1-B595)*Baseline!D$88 )</f>
        <v>0.0002806033886</v>
      </c>
      <c r="AZ595" s="51">
        <f t="shared" si="6"/>
        <v>0.01997341779</v>
      </c>
      <c r="BA595" s="51">
        <f>AF595 * ( (1-Baseline!F$88-Baseline!F$87) + (1-Baseline!B$36)*Baseline!F$88 )</f>
        <v>0.00125444182</v>
      </c>
      <c r="BB595" s="51">
        <f>AG595 * ( (1-Baseline!F$88-Baseline!F$87) + (1-Baseline!B$36)*Baseline!F$88 )</f>
        <v>0.0001824191958</v>
      </c>
      <c r="BC595" s="51">
        <f>AH595 * ( (1-Baseline!F$88-Baseline!F$87) + (1-Baseline!B$36)*Baseline!F$88 )</f>
        <v>0.03310478599</v>
      </c>
      <c r="BD595" s="51">
        <f>AI595 * ( (1-Baseline!F$88-Baseline!F$87) + (1-Baseline!B$36)*Baseline!F$88 )</f>
        <v>0.0004167935632</v>
      </c>
      <c r="BE595" s="51">
        <f t="shared" si="7"/>
        <v>0.03495844057</v>
      </c>
      <c r="BF595" s="51">
        <f>AK595 * ( (1-Baseline!H$88-Baseline!H$87) + (1-Baseline!B$36)*Baseline!H$88 )</f>
        <v>0.00002741085643</v>
      </c>
      <c r="BG595" s="51">
        <f>AL595 * ( (1-Baseline!H$88-Baseline!H$87) + (1-Baseline!B$36)*Baseline!H$88 )</f>
        <v>0.0002103600969</v>
      </c>
      <c r="BH595" s="51">
        <f>AM595 * ( (1-Baseline!H$88-Baseline!H$87) + (1-Baseline!B$36)*Baseline!H$88 )</f>
        <v>0.00004532480859</v>
      </c>
      <c r="BI595" s="51">
        <f>AN595 * ( (1-Baseline!H$88-Baseline!H$87) + (1-Baseline!B$36)*Baseline!H$88 )</f>
        <v>0.0274588037</v>
      </c>
      <c r="BJ595" s="51">
        <f t="shared" si="8"/>
        <v>0.02774189946</v>
      </c>
      <c r="BK595" s="61"/>
      <c r="BL595" s="51">
        <f t="shared" si="19"/>
        <v>0.9438758376</v>
      </c>
      <c r="BM595" s="51">
        <f t="shared" si="20"/>
        <v>0.01933467411</v>
      </c>
      <c r="BN595" s="51">
        <f t="shared" si="21"/>
        <v>0.03063401998</v>
      </c>
      <c r="BO595" s="51">
        <f t="shared" si="22"/>
        <v>0.006155468269</v>
      </c>
      <c r="BP595" s="51">
        <f t="shared" si="9"/>
        <v>1</v>
      </c>
      <c r="BQ595" s="51">
        <f t="shared" si="23"/>
        <v>0.05821711818</v>
      </c>
      <c r="BR595" s="51">
        <f t="shared" si="24"/>
        <v>0.9143206716</v>
      </c>
      <c r="BS595" s="51">
        <f t="shared" si="25"/>
        <v>0.01341336836</v>
      </c>
      <c r="BT595" s="51">
        <f t="shared" si="26"/>
        <v>0.01404884189</v>
      </c>
      <c r="BU595" s="51">
        <f t="shared" si="10"/>
        <v>1</v>
      </c>
      <c r="BV595" s="51">
        <f t="shared" si="27"/>
        <v>0.03588380374</v>
      </c>
      <c r="BW595" s="51">
        <f t="shared" si="28"/>
        <v>0.005218173147</v>
      </c>
      <c r="BX595" s="51">
        <f t="shared" si="29"/>
        <v>0.9469754786</v>
      </c>
      <c r="BY595" s="51">
        <f t="shared" si="30"/>
        <v>0.0119225445</v>
      </c>
      <c r="BZ595" s="51">
        <f t="shared" si="11"/>
        <v>1</v>
      </c>
      <c r="CA595" s="51">
        <f t="shared" si="31"/>
        <v>0.0009880670381</v>
      </c>
      <c r="CB595" s="51">
        <f t="shared" si="32"/>
        <v>0.007582757525</v>
      </c>
      <c r="CC595" s="51">
        <f t="shared" si="33"/>
        <v>0.001633803361</v>
      </c>
      <c r="CD595" s="51">
        <f t="shared" si="34"/>
        <v>0.9897953721</v>
      </c>
      <c r="CE595" s="51">
        <f t="shared" si="12"/>
        <v>1</v>
      </c>
      <c r="CF595" s="61"/>
      <c r="CG595" s="51">
        <f t="shared" si="35"/>
        <v>0.9438758376</v>
      </c>
      <c r="CH595" s="51">
        <f t="shared" si="36"/>
        <v>0.01933467411</v>
      </c>
      <c r="CI595" s="51">
        <f t="shared" si="37"/>
        <v>0.03063401998</v>
      </c>
      <c r="CJ595" s="51">
        <f t="shared" si="38"/>
        <v>0.006155468269</v>
      </c>
      <c r="CK595" s="51">
        <f t="shared" si="13"/>
        <v>1</v>
      </c>
      <c r="CL595" s="51">
        <f t="shared" si="39"/>
        <v>0.05821711818</v>
      </c>
      <c r="CM595" s="51">
        <f t="shared" si="40"/>
        <v>0.9143206716</v>
      </c>
      <c r="CN595" s="51">
        <f t="shared" si="41"/>
        <v>0.01341336836</v>
      </c>
      <c r="CO595" s="51">
        <f t="shared" si="42"/>
        <v>0.01404884189</v>
      </c>
      <c r="CP595" s="51">
        <f t="shared" si="14"/>
        <v>1</v>
      </c>
      <c r="CQ595" s="51">
        <f t="shared" si="43"/>
        <v>0.03588380374</v>
      </c>
      <c r="CR595" s="51">
        <f t="shared" si="44"/>
        <v>0.005218173147</v>
      </c>
      <c r="CS595" s="51">
        <f t="shared" si="45"/>
        <v>0.9469754786</v>
      </c>
      <c r="CT595" s="51">
        <f t="shared" si="46"/>
        <v>0.0119225445</v>
      </c>
      <c r="CU595" s="51">
        <f t="shared" si="15"/>
        <v>1</v>
      </c>
      <c r="CV595" s="51">
        <f t="shared" si="47"/>
        <v>0.0009880670381</v>
      </c>
      <c r="CW595" s="51">
        <f t="shared" si="48"/>
        <v>0.007582757525</v>
      </c>
      <c r="CX595" s="51">
        <f t="shared" si="49"/>
        <v>0.001633803361</v>
      </c>
      <c r="CY595" s="51">
        <f t="shared" si="50"/>
        <v>0.9897953721</v>
      </c>
      <c r="CZ595" s="51">
        <f t="shared" si="16"/>
        <v>1</v>
      </c>
      <c r="DA595" s="61"/>
      <c r="DB595" s="51">
        <f>(AQ595*Baseline!B$7 + AV595*Baseline!B$11 + BA595*Baseline!B$16 + BF595*Baseline!B$18)</f>
        <v>18772.72281</v>
      </c>
      <c r="DC595" s="51">
        <f>(AR595*Baseline!B$7 + AW595*Baseline!B$11 + BB595*Baseline!B$16 + BG595*Baseline!B$18)</f>
        <v>49629.44429</v>
      </c>
      <c r="DD595" s="51">
        <f>(AS595*Baseline!B$7 + AX595*Baseline!B$11 + BC595*Baseline!B$16 + BH595*Baseline!B$18)</f>
        <v>113908.5423</v>
      </c>
      <c r="DE595" s="51">
        <f>(AT595*Baseline!B$7 + AY595*Baseline!B$11 + BD595*Baseline!B$16 + BI595*Baseline!B$18)</f>
        <v>1259429.705</v>
      </c>
      <c r="DF595" s="51">
        <f t="shared" si="17"/>
        <v>1441740.415</v>
      </c>
      <c r="DG595" s="61"/>
      <c r="DH595" s="51">
        <f t="shared" si="51"/>
        <v>0.01302087575</v>
      </c>
      <c r="DI595" s="51">
        <f t="shared" si="52"/>
        <v>0.03442328715</v>
      </c>
      <c r="DJ595" s="51">
        <f t="shared" si="53"/>
        <v>0.07900766402</v>
      </c>
      <c r="DK595" s="51">
        <f t="shared" si="54"/>
        <v>0.8735481731</v>
      </c>
      <c r="DL595" s="51">
        <f t="shared" si="18"/>
        <v>1</v>
      </c>
      <c r="DM595" s="61"/>
      <c r="DN595" s="51">
        <f>DH595 / (Baseline!B$7/Baseline!B$17)</f>
        <v>1.389892844</v>
      </c>
      <c r="DO595" s="51">
        <f>DI595 / (Baseline!B$11/Baseline!B$17)</f>
        <v>0.8309946277</v>
      </c>
      <c r="DP595" s="51">
        <f>DJ595 / (Baseline!B$16/Baseline!B$17)</f>
        <v>1.220907176</v>
      </c>
      <c r="DQ595" s="51">
        <f>DK595 / (Baseline!B$18/Baseline!B$17)</f>
        <v>0.9876233284</v>
      </c>
      <c r="DR595" s="79"/>
      <c r="DS595" s="51">
        <f>(AU595*Baseline!B$34)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0.01607531779</v>
      </c>
      <c r="DT595" s="51">
        <f>(AZ595*Baseline!B$34) + (Baseline!D$88*(1-Baseline!D$89)*Baseline!B$35) + (Baseline!D$88*Baseline!D$89*((1-Baseline!D$90)*Baseline!B$40 + Baseline!D$90*Baseline!B$41))</f>
        <v>0.009409580668</v>
      </c>
      <c r="DU595" s="51">
        <f>(BE595*Baseline!B$34) + (Baseline!F$88*(1-Baseline!F$89)*Baseline!B$35) + (Baseline!F$88*Baseline!F$89*((1-Baseline!F$90)*Baseline!B$40 + Baseline!F$90*Baseline!B$41))</f>
        <v>0.01297440608</v>
      </c>
      <c r="DV595" s="51">
        <f>(BJ595*Baseline!B$34) + (Baseline!H$88*(1-Baseline!H$89)*Baseline!B$35) + (Baseline!H$88*Baseline!H$89*((1-Baseline!H$90)*Baseline!B$40 + Baseline!H$90*Baseline!B$41))</f>
        <v>0.009306284919</v>
      </c>
      <c r="DW595" s="51">
        <f>( DS595*Baseline!B$7 + DT595*Baseline!B$11 + DU595*Baseline!B$16 + DV595*Baseline!B$18 ) / Baseline!B$17</f>
        <v>0.009611350329</v>
      </c>
    </row>
    <row r="596">
      <c r="A596" s="4" t="s">
        <v>922</v>
      </c>
      <c r="B596" s="45">
        <f>MIN( MAX( NORMINV( MCrands!B596, (B$5+B$4)/2, (B$5-B$4)/3.29 ), 0 ), 1 )</f>
        <v>0.4289365363</v>
      </c>
      <c r="C596" s="45">
        <f>MAX( NORMINV( MCrands!C596, (C$5+C$4)/2, (C$5-C$4)/3.29 ), 0 )</f>
        <v>3.090785884</v>
      </c>
      <c r="D596" s="41"/>
      <c r="E596" s="43">
        <f>Baseline!B$33 * (C596 * Baseline!B$66*Baseline!B$66/Baseline!B$73 + Baseline!B$52*Baseline!B$52/Baseline!B$74 + Baseline!B$53*Baseline!B$53/Baseline!B$75 + Baseline!B$54*Baseline!B$54/Baseline!B$76)</f>
        <v>0.00002192408249</v>
      </c>
      <c r="F596" s="43">
        <f>Baseline!B$33 * (C596 * Baseline!B$66*Baseline!B$57/Baseline!B$73 + Baseline!B$52*Baseline!B$67/Baseline!B$74 + Baseline!B$53*Baseline!B$55/Baseline!B$75 + Baseline!B$54*Baseline!B$56/Baseline!B$76)</f>
        <v>0.0000002003295651</v>
      </c>
      <c r="G596" s="45">
        <f>Baseline!B$33 * (C596 * Baseline!B$66*Baseline!B$58/Baseline!B$73 + Baseline!B$52*Baseline!B$59/Baseline!B$74 + Baseline!B$53*Baseline!B$68/Baseline!B$75 + Baseline!B$54*Baseline!B$60/Baseline!B$76)</f>
        <v>0.0000001697395396</v>
      </c>
      <c r="H596" s="43">
        <f>Baseline!B$33 * (C596 * Baseline!B$66*Baseline!B$61/Baseline!B$73 + Baseline!B$52*Baseline!B$62/Baseline!B$74 + Baseline!B$53*Baseline!B$63/Baseline!B$75 + Baseline!B$54*Baseline!B$69/Baseline!B$76)</f>
        <v>0.000000003512017662</v>
      </c>
      <c r="I596" s="43">
        <f>Baseline!B$33 * (C596 * Baseline!B$57*Baseline!B$66/Baseline!B$73 + Baseline!B$67*Baseline!B$52/Baseline!B$74 + Baseline!B$55*Baseline!B$53/Baseline!B$75 + Baseline!B$56*Baseline!B$54/Baseline!B$76)</f>
        <v>0.0000002003295651</v>
      </c>
      <c r="J596" s="45">
        <f>Baseline!B$33 * (C596 * Baseline!B$57*Baseline!B$57/Baseline!B$73 + Baseline!B$67*Baseline!B$67/Baseline!B$74 + Baseline!B$55*Baseline!B$55/Baseline!B$75 + Baseline!B$56*Baseline!B$56/Baseline!B$76)</f>
        <v>0.000001763813873</v>
      </c>
      <c r="K596" s="43">
        <f>Baseline!B$33 * (C596 * Baseline!B$57*Baseline!B$58/Baseline!B$73 + Baseline!B$67*Baseline!B$59/Baseline!B$74 + Baseline!B$55*Baseline!B$68/Baseline!B$75 + Baseline!B$56*Baseline!B$60/Baseline!B$76)</f>
        <v>0.00000001374208916</v>
      </c>
      <c r="L596" s="45">
        <f>Baseline!B$33 * (C596 * Baseline!B$57*Baseline!B$61/Baseline!B$73 + Baseline!B$67*Baseline!B$62/Baseline!B$74 + Baseline!B$55*Baseline!B$63/Baseline!B$75 + Baseline!B$56*Baseline!B$69/Baseline!B$76)</f>
        <v>0.00000001439286879</v>
      </c>
      <c r="M596" s="43">
        <f>Baseline!B$33 * (C596 * Baseline!B$58*Baseline!B$66/Baseline!B$73 + Baseline!B$59*Baseline!B$52/Baseline!B$74 + Baseline!B$68*Baseline!B$53/Baseline!B$75 + Baseline!B$60*Baseline!B$54/Baseline!B$76)</f>
        <v>0.0000001697395396</v>
      </c>
      <c r="N596" s="45">
        <f>Baseline!B$33 * (C596 * Baseline!B$58*Baseline!B$57/Baseline!B$73 + Baseline!B$59*Baseline!B$67/Baseline!B$74 + Baseline!B$68*Baseline!B$55/Baseline!B$75 + Baseline!B$60*Baseline!B$56/Baseline!B$76)</f>
        <v>0.00000001374208916</v>
      </c>
      <c r="O596" s="45">
        <f>Baseline!B$33 * (C596 * Baseline!B$58*Baseline!B$58/Baseline!B$73 + Baseline!B$59*Baseline!B$59/Baseline!B$74 + Baseline!B$68*Baseline!B$68/Baseline!B$75 + Baseline!B$60*Baseline!B$60/Baseline!B$76)</f>
        <v>0.000001324390689</v>
      </c>
      <c r="P596" s="43">
        <f>Baseline!B$33 * (C596 * Baseline!B$58*Baseline!B$61/Baseline!B$73 + Baseline!B$59*Baseline!B$62/Baseline!B$74 + Baseline!B$68*Baseline!B$63/Baseline!B$75 + Baseline!B$60*Baseline!B$69/Baseline!B$76)</f>
        <v>0.00000000164698344</v>
      </c>
      <c r="Q596" s="43">
        <f>Baseline!B$33 * (C596 * Baseline!B$61*Baseline!B$66/Baseline!B$73 + Baseline!B$62*Baseline!B$52/Baseline!B$74 + Baseline!B$63*Baseline!B$53/Baseline!B$75 + Baseline!B$69*Baseline!B$54/Baseline!B$76)</f>
        <v>0.000000003512017662</v>
      </c>
      <c r="R596" s="43">
        <f>Baseline!B$33 * (C596 * Baseline!B$61*Baseline!B$57/Baseline!B$73 + Baseline!B$62*Baseline!B$67/Baseline!B$74 + Baseline!B$63*Baseline!B$55/Baseline!B$75 + Baseline!B$69*Baseline!B$56/Baseline!B$76)</f>
        <v>0.00000001439286879</v>
      </c>
      <c r="S596" s="43">
        <f>Baseline!B$33 * (C596 * Baseline!B$61*Baseline!B$58/Baseline!B$73 + Baseline!B$62*Baseline!B$59/Baseline!B$74 + Baseline!B$63*Baseline!B$68/Baseline!B$75 + Baseline!B$69*Baseline!B$60/Baseline!B$76)</f>
        <v>0.00000000164698344</v>
      </c>
      <c r="T596" s="43">
        <f>Baseline!B$33 * (C596 * Baseline!B$61*Baseline!B$61/Baseline!B$73 + Baseline!B$62*Baseline!B$62/Baseline!B$74 + Baseline!B$63*Baseline!B$63/Baseline!B$75 + Baseline!B$69*Baseline!B$69/Baseline!B$76)</f>
        <v>0.00000009854654926</v>
      </c>
      <c r="U596" s="41"/>
      <c r="V596" s="43">
        <f>E596 * ( Baseline!B$87 * Baseline!B$7 )</f>
        <v>0.2275500521</v>
      </c>
      <c r="W596" s="43">
        <f>F596 * ( Baseline!D$87 * Baseline!B$11 )</f>
        <v>0.003695398492</v>
      </c>
      <c r="X596" s="43">
        <f>G596 * ( Baseline!F$87 * Baseline!B$16 )</f>
        <v>0.005895863855</v>
      </c>
      <c r="Y596" s="43">
        <f>H596 * ( Baseline!H$87 * Baseline!B$18 )</f>
        <v>0.001235083427</v>
      </c>
      <c r="Z596" s="51">
        <f t="shared" si="1"/>
        <v>0.2383763979</v>
      </c>
      <c r="AA596" s="43">
        <f>I596 * ( Baseline!B$87 * Baseline!B$7 )</f>
        <v>0.002079220557</v>
      </c>
      <c r="AB596" s="45">
        <f>J596 * ( Baseline!D$87 * Baseline!B$11 )</f>
        <v>0.03253636138</v>
      </c>
      <c r="AC596" s="45">
        <f>K596 * ( Baseline!F$87 * Baseline!B$16 )</f>
        <v>0.0004773283053</v>
      </c>
      <c r="AD596" s="45">
        <f>L596 * ( Baseline!F$87 * Baseline!B$16 )</f>
        <v>0.000499932986</v>
      </c>
      <c r="AE596" s="51">
        <f t="shared" si="2"/>
        <v>0.03559284323</v>
      </c>
      <c r="AF596" s="51">
        <f>M596 * ( Baseline!B$87 * Baseline!B$7 )</f>
        <v>0.001761726682</v>
      </c>
      <c r="AG596" s="51">
        <f>N596 * ( Baseline!D$87 * Baseline!B$11 )</f>
        <v>0.0002534947627</v>
      </c>
      <c r="AH596" s="51">
        <f>O596 * ( Baseline!F$87 * Baseline!B$16 )</f>
        <v>0.04600240586</v>
      </c>
      <c r="AI596" s="51">
        <f>P596 * ( Baseline!H$87 * Baseline!B$18 )</f>
        <v>0.0005792003764</v>
      </c>
      <c r="AJ596" s="51">
        <f t="shared" si="3"/>
        <v>0.04859682768</v>
      </c>
      <c r="AK596" s="51">
        <f>Q596 * ( Baseline!B$87 * Baseline!B$7 )</f>
        <v>0.00003645123131</v>
      </c>
      <c r="AL596" s="51">
        <f>R596 * ( Baseline!D$87 * Baseline!B$11 )</f>
        <v>0.0002654994314</v>
      </c>
      <c r="AM596" s="51">
        <f>S596 * ( Baseline!F$87 * Baseline!B$16 )</f>
        <v>0.00005720759086</v>
      </c>
      <c r="AN596" s="51">
        <f>T596 * ( Baseline!H$87 * Baseline!B$18 )</f>
        <v>0.03465620663</v>
      </c>
      <c r="AO596" s="51">
        <f t="shared" si="4"/>
        <v>0.03501536488</v>
      </c>
      <c r="AP596" s="61"/>
      <c r="AQ596" s="51">
        <f>V596 * ( (1-Baseline!B$88-Baseline!B$87) + (1-B596)*Baseline!B$88 )</f>
        <v>0.1358124482</v>
      </c>
      <c r="AR596" s="51">
        <f>W596 * ( (1-Baseline!B$88-Baseline!B$87) + (1-B596)*Baseline!B$88 )</f>
        <v>0.002205585592</v>
      </c>
      <c r="AS596" s="51">
        <f>X596 * ( (1-Baseline!B$88-Baseline!B$87) + (1-B596)*Baseline!B$88 )</f>
        <v>0.003518925604</v>
      </c>
      <c r="AT596" s="51">
        <f>Y596 * ( (1-Baseline!B$88-Baseline!B$87) + (1-B596)*Baseline!B$88 )</f>
        <v>0.0007371551991</v>
      </c>
      <c r="AU596" s="51">
        <f t="shared" si="5"/>
        <v>0.1422741146</v>
      </c>
      <c r="AV596" s="51">
        <f>AA596 * ( (1-Baseline!D$88-Baseline!D$87) + (1-B596)*Baseline!D$88 )</f>
        <v>0.001661785492</v>
      </c>
      <c r="AW596" s="51">
        <f>AB596 * ( (1-Baseline!D$88-Baseline!D$87) + (1-B596)*Baseline!D$88 )</f>
        <v>0.02600419331</v>
      </c>
      <c r="AX596" s="51">
        <f>AC596 * ( (1-Baseline!D$88-Baseline!D$87) + (1-B596)*Baseline!D$88 )</f>
        <v>0.0003814974078</v>
      </c>
      <c r="AY596" s="51">
        <f>AD596 * ( (1-Baseline!D$88-Baseline!D$87) + (1-B596)*Baseline!D$88 )</f>
        <v>0.0003995638559</v>
      </c>
      <c r="AZ596" s="51">
        <f t="shared" si="6"/>
        <v>0.02844704007</v>
      </c>
      <c r="BA596" s="51">
        <f>AF596 * ( (1-Baseline!F$88-Baseline!F$87) + (1-Baseline!B$36)*Baseline!F$88 )</f>
        <v>0.001267794895</v>
      </c>
      <c r="BB596" s="51">
        <f>AG596 * ( (1-Baseline!F$88-Baseline!F$87) + (1-Baseline!B$36)*Baseline!F$88 )</f>
        <v>0.0001824229431</v>
      </c>
      <c r="BC596" s="51">
        <f>AH596 * ( (1-Baseline!F$88-Baseline!F$87) + (1-Baseline!B$36)*Baseline!F$88 )</f>
        <v>0.03310480333</v>
      </c>
      <c r="BD596" s="51">
        <f>AI596 * ( (1-Baseline!F$88-Baseline!F$87) + (1-Baseline!B$36)*Baseline!F$88 )</f>
        <v>0.0004168111252</v>
      </c>
      <c r="BE596" s="51">
        <f t="shared" si="7"/>
        <v>0.0349718323</v>
      </c>
      <c r="BF596" s="51">
        <f>AK596 * ( (1-Baseline!H$88-Baseline!H$87) + (1-Baseline!B$36)*Baseline!H$88 )</f>
        <v>0.00002888103959</v>
      </c>
      <c r="BG596" s="51">
        <f>AL596 * ( (1-Baseline!H$88-Baseline!H$87) + (1-Baseline!B$36)*Baseline!H$88 )</f>
        <v>0.0002103605095</v>
      </c>
      <c r="BH596" s="51">
        <f>AM596 * ( (1-Baseline!H$88-Baseline!H$87) + (1-Baseline!B$36)*Baseline!H$88 )</f>
        <v>0.00004532671839</v>
      </c>
      <c r="BI596" s="51">
        <f>AN596 * ( (1-Baseline!H$88-Baseline!H$87) + (1-Baseline!B$36)*Baseline!H$88 )</f>
        <v>0.02745880563</v>
      </c>
      <c r="BJ596" s="51">
        <f t="shared" si="8"/>
        <v>0.0277433739</v>
      </c>
      <c r="BK596" s="61"/>
      <c r="BL596" s="51">
        <f t="shared" si="19"/>
        <v>0.9545829794</v>
      </c>
      <c r="BM596" s="51">
        <f t="shared" si="20"/>
        <v>0.01550236737</v>
      </c>
      <c r="BN596" s="51">
        <f t="shared" si="21"/>
        <v>0.02473342121</v>
      </c>
      <c r="BO596" s="51">
        <f t="shared" si="22"/>
        <v>0.005181232025</v>
      </c>
      <c r="BP596" s="51">
        <f t="shared" si="9"/>
        <v>1</v>
      </c>
      <c r="BQ596" s="51">
        <f t="shared" si="23"/>
        <v>0.05841681552</v>
      </c>
      <c r="BR596" s="51">
        <f t="shared" si="24"/>
        <v>0.9141265049</v>
      </c>
      <c r="BS596" s="51">
        <f t="shared" si="25"/>
        <v>0.01341079447</v>
      </c>
      <c r="BT596" s="51">
        <f t="shared" si="26"/>
        <v>0.01404588509</v>
      </c>
      <c r="BU596" s="51">
        <f t="shared" si="10"/>
        <v>1</v>
      </c>
      <c r="BV596" s="51">
        <f t="shared" si="27"/>
        <v>0.03625188651</v>
      </c>
      <c r="BW596" s="51">
        <f t="shared" si="28"/>
        <v>0.005216282107</v>
      </c>
      <c r="BX596" s="51">
        <f t="shared" si="29"/>
        <v>0.9466133502</v>
      </c>
      <c r="BY596" s="51">
        <f t="shared" si="30"/>
        <v>0.01191848119</v>
      </c>
      <c r="BZ596" s="51">
        <f t="shared" si="11"/>
        <v>1</v>
      </c>
      <c r="CA596" s="51">
        <f t="shared" si="31"/>
        <v>0.001041006753</v>
      </c>
      <c r="CB596" s="51">
        <f t="shared" si="32"/>
        <v>0.007582369406</v>
      </c>
      <c r="CC596" s="51">
        <f t="shared" si="33"/>
        <v>0.00163378537</v>
      </c>
      <c r="CD596" s="51">
        <f t="shared" si="34"/>
        <v>0.9897428385</v>
      </c>
      <c r="CE596" s="51">
        <f t="shared" si="12"/>
        <v>1</v>
      </c>
      <c r="CF596" s="61"/>
      <c r="CG596" s="51">
        <f t="shared" si="35"/>
        <v>0.9545829794</v>
      </c>
      <c r="CH596" s="51">
        <f t="shared" si="36"/>
        <v>0.01550236737</v>
      </c>
      <c r="CI596" s="51">
        <f t="shared" si="37"/>
        <v>0.02473342121</v>
      </c>
      <c r="CJ596" s="51">
        <f t="shared" si="38"/>
        <v>0.005181232025</v>
      </c>
      <c r="CK596" s="51">
        <f t="shared" si="13"/>
        <v>1</v>
      </c>
      <c r="CL596" s="51">
        <f t="shared" si="39"/>
        <v>0.05841681552</v>
      </c>
      <c r="CM596" s="51">
        <f t="shared" si="40"/>
        <v>0.9141265049</v>
      </c>
      <c r="CN596" s="51">
        <f t="shared" si="41"/>
        <v>0.01341079447</v>
      </c>
      <c r="CO596" s="51">
        <f t="shared" si="42"/>
        <v>0.01404588509</v>
      </c>
      <c r="CP596" s="51">
        <f t="shared" si="14"/>
        <v>1</v>
      </c>
      <c r="CQ596" s="51">
        <f t="shared" si="43"/>
        <v>0.03625188651</v>
      </c>
      <c r="CR596" s="51">
        <f t="shared" si="44"/>
        <v>0.005216282107</v>
      </c>
      <c r="CS596" s="51">
        <f t="shared" si="45"/>
        <v>0.9466133502</v>
      </c>
      <c r="CT596" s="51">
        <f t="shared" si="46"/>
        <v>0.01191848119</v>
      </c>
      <c r="CU596" s="51">
        <f t="shared" si="15"/>
        <v>1</v>
      </c>
      <c r="CV596" s="51">
        <f t="shared" si="47"/>
        <v>0.001041006753</v>
      </c>
      <c r="CW596" s="51">
        <f t="shared" si="48"/>
        <v>0.007582369406</v>
      </c>
      <c r="CX596" s="51">
        <f t="shared" si="49"/>
        <v>0.00163378537</v>
      </c>
      <c r="CY596" s="51">
        <f t="shared" si="50"/>
        <v>0.9897428385</v>
      </c>
      <c r="CZ596" s="51">
        <f t="shared" si="16"/>
        <v>1</v>
      </c>
      <c r="DA596" s="61"/>
      <c r="DB596" s="51">
        <f>(AQ596*Baseline!B$7 + AV596*Baseline!B$11 + BA596*Baseline!B$16 + BF596*Baseline!B$18)</f>
        <v>75002.66627</v>
      </c>
      <c r="DC596" s="51">
        <f>(AR596*Baseline!B$7 + AW596*Baseline!B$11 + BB596*Baseline!B$16 + BG596*Baseline!B$18)</f>
        <v>67080.8367</v>
      </c>
      <c r="DD596" s="51">
        <f>(AS596*Baseline!B$7 + AX596*Baseline!B$11 + BC596*Baseline!B$16 + BH596*Baseline!B$18)</f>
        <v>115507.7492</v>
      </c>
      <c r="DE596" s="51">
        <f>(AT596*Baseline!B$7 + AY596*Baseline!B$11 + BD596*Baseline!B$16 + BI596*Baseline!B$18)</f>
        <v>1259971.919</v>
      </c>
      <c r="DF596" s="51">
        <f t="shared" si="17"/>
        <v>1517563.172</v>
      </c>
      <c r="DG596" s="61"/>
      <c r="DH596" s="51">
        <f t="shared" si="51"/>
        <v>0.04942309333</v>
      </c>
      <c r="DI596" s="51">
        <f t="shared" si="52"/>
        <v>0.04420299461</v>
      </c>
      <c r="DJ596" s="51">
        <f t="shared" si="53"/>
        <v>0.0761139644</v>
      </c>
      <c r="DK596" s="51">
        <f t="shared" si="54"/>
        <v>0.8302599477</v>
      </c>
      <c r="DL596" s="51">
        <f t="shared" si="18"/>
        <v>1</v>
      </c>
      <c r="DM596" s="61"/>
      <c r="DN596" s="51">
        <f>DH596 / (Baseline!B$7/Baseline!B$17)</f>
        <v>5.275590142</v>
      </c>
      <c r="DO596" s="51">
        <f>DI596 / (Baseline!B$11/Baseline!B$17)</f>
        <v>1.067081447</v>
      </c>
      <c r="DP596" s="51">
        <f>DJ596 / (Baseline!B$16/Baseline!B$17)</f>
        <v>1.176190771</v>
      </c>
      <c r="DQ596" s="51">
        <f>DK596 / (Baseline!B$18/Baseline!B$17)</f>
        <v>0.938682168</v>
      </c>
      <c r="DR596" s="79"/>
      <c r="DS596" s="51">
        <f>(AU596*Baseline!B$34)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0.03387064844</v>
      </c>
      <c r="DT596" s="51">
        <f>(AZ596*Baseline!B$34) + (Baseline!D$88*(1-Baseline!D$89)*Baseline!B$35) + (Baseline!D$88*Baseline!D$89*((1-Baseline!D$90)*Baseline!B$40 + Baseline!D$90*Baseline!B$41))</f>
        <v>0.01068062401</v>
      </c>
      <c r="DU596" s="51">
        <f>(BE596*Baseline!B$34) + (Baseline!F$88*(1-Baseline!F$89)*Baseline!B$35) + (Baseline!F$88*Baseline!F$89*((1-Baseline!F$90)*Baseline!B$40 + Baseline!F$90*Baseline!B$41))</f>
        <v>0.01297641484</v>
      </c>
      <c r="DV596" s="51">
        <f>(BJ596*Baseline!B$34) + (Baseline!H$88*(1-Baseline!H$89)*Baseline!B$35) + (Baseline!H$88*Baseline!H$89*((1-Baseline!H$90)*Baseline!B$40 + Baseline!H$90*Baseline!B$41))</f>
        <v>0.009306506085</v>
      </c>
      <c r="DW596" s="51">
        <f>( DS596*Baseline!B$7 + DT596*Baseline!B$11 + DU596*Baseline!B$16 + DV596*Baseline!B$18 ) / Baseline!B$17</f>
        <v>0.009831039155</v>
      </c>
    </row>
    <row r="597">
      <c r="A597" s="4" t="s">
        <v>923</v>
      </c>
      <c r="B597" s="45">
        <f>MIN( MAX( NORMINV( MCrands!B597, (B$5+B$4)/2, (B$5-B$4)/3.29 ), 0 ), 1 )</f>
        <v>0.4637631901</v>
      </c>
      <c r="C597" s="45">
        <f>MAX( NORMINV( MCrands!C597, (C$5+C$4)/2, (C$5-C$4)/3.29 ), 0 )</f>
        <v>2.181533421</v>
      </c>
      <c r="D597" s="41"/>
      <c r="E597" s="43">
        <f>Baseline!B$33 * (C597 * Baseline!B$66*Baseline!B$66/Baseline!B$73 + Baseline!B$52*Baseline!B$52/Baseline!B$74 + Baseline!B$53*Baseline!B$53/Baseline!B$75 + Baseline!B$54*Baseline!B$54/Baseline!B$76)</f>
        <v>0.00001548655322</v>
      </c>
      <c r="F597" s="43">
        <f>Baseline!B$33 * (C597 * Baseline!B$66*Baseline!B$57/Baseline!B$73 + Baseline!B$52*Baseline!B$67/Baseline!B$74 + Baseline!B$53*Baseline!B$55/Baseline!B$75 + Baseline!B$54*Baseline!B$56/Baseline!B$76)</f>
        <v>0.0000001993131132</v>
      </c>
      <c r="G597" s="45">
        <f>Baseline!B$33 * (C597 * Baseline!B$66*Baseline!B$58/Baseline!B$73 + Baseline!B$52*Baseline!B$59/Baseline!B$74 + Baseline!B$53*Baseline!B$68/Baseline!B$75 + Baseline!B$54*Baseline!B$60/Baseline!B$76)</f>
        <v>0.0000001672407618</v>
      </c>
      <c r="H597" s="43">
        <f>Baseline!B$33 * (C597 * Baseline!B$66*Baseline!B$61/Baseline!B$73 + Baseline!B$52*Baseline!B$62/Baseline!B$74 + Baseline!B$53*Baseline!B$63/Baseline!B$75 + Baseline!B$54*Baseline!B$69/Baseline!B$76)</f>
        <v>0.000000003262139881</v>
      </c>
      <c r="I597" s="43">
        <f>Baseline!B$33 * (C597 * Baseline!B$57*Baseline!B$66/Baseline!B$73 + Baseline!B$67*Baseline!B$52/Baseline!B$74 + Baseline!B$55*Baseline!B$53/Baseline!B$75 + Baseline!B$56*Baseline!B$54/Baseline!B$76)</f>
        <v>0.0000001993131132</v>
      </c>
      <c r="J597" s="45">
        <f>Baseline!B$33 * (C597 * Baseline!B$57*Baseline!B$57/Baseline!B$73 + Baseline!B$67*Baseline!B$67/Baseline!B$74 + Baseline!B$55*Baseline!B$55/Baseline!B$75 + Baseline!B$56*Baseline!B$56/Baseline!B$76)</f>
        <v>0.000001763813712</v>
      </c>
      <c r="K597" s="43">
        <f>Baseline!B$33 * (C597 * Baseline!B$57*Baseline!B$58/Baseline!B$73 + Baseline!B$67*Baseline!B$59/Baseline!B$74 + Baseline!B$55*Baseline!B$68/Baseline!B$75 + Baseline!B$56*Baseline!B$60/Baseline!B$76)</f>
        <v>0.00000001374169462</v>
      </c>
      <c r="L597" s="45">
        <f>Baseline!B$33 * (C597 * Baseline!B$57*Baseline!B$61/Baseline!B$73 + Baseline!B$67*Baseline!B$62/Baseline!B$74 + Baseline!B$55*Baseline!B$63/Baseline!B$75 + Baseline!B$56*Baseline!B$69/Baseline!B$76)</f>
        <v>0.00000001439282934</v>
      </c>
      <c r="M597" s="43">
        <f>Baseline!B$33 * (C597 * Baseline!B$58*Baseline!B$66/Baseline!B$73 + Baseline!B$59*Baseline!B$52/Baseline!B$74 + Baseline!B$68*Baseline!B$53/Baseline!B$75 + Baseline!B$60*Baseline!B$54/Baseline!B$76)</f>
        <v>0.0000001672407618</v>
      </c>
      <c r="N597" s="45">
        <f>Baseline!B$33 * (C597 * Baseline!B$58*Baseline!B$57/Baseline!B$73 + Baseline!B$59*Baseline!B$67/Baseline!B$74 + Baseline!B$68*Baseline!B$55/Baseline!B$75 + Baseline!B$60*Baseline!B$56/Baseline!B$76)</f>
        <v>0.00000001374169462</v>
      </c>
      <c r="O597" s="45">
        <f>Baseline!B$33 * (C597 * Baseline!B$58*Baseline!B$58/Baseline!B$73 + Baseline!B$59*Baseline!B$59/Baseline!B$74 + Baseline!B$68*Baseline!B$68/Baseline!B$75 + Baseline!B$60*Baseline!B$60/Baseline!B$76)</f>
        <v>0.000001324389719</v>
      </c>
      <c r="P597" s="43">
        <f>Baseline!B$33 * (C597 * Baseline!B$58*Baseline!B$61/Baseline!B$73 + Baseline!B$59*Baseline!B$62/Baseline!B$74 + Baseline!B$68*Baseline!B$63/Baseline!B$75 + Baseline!B$60*Baseline!B$69/Baseline!B$76)</f>
        <v>0.000000001646886448</v>
      </c>
      <c r="Q597" s="43">
        <f>Baseline!B$33 * (C597 * Baseline!B$61*Baseline!B$66/Baseline!B$73 + Baseline!B$62*Baseline!B$52/Baseline!B$74 + Baseline!B$63*Baseline!B$53/Baseline!B$75 + Baseline!B$69*Baseline!B$54/Baseline!B$76)</f>
        <v>0.000000003262139881</v>
      </c>
      <c r="R597" s="43">
        <f>Baseline!B$33 * (C597 * Baseline!B$61*Baseline!B$57/Baseline!B$73 + Baseline!B$62*Baseline!B$67/Baseline!B$74 + Baseline!B$63*Baseline!B$55/Baseline!B$75 + Baseline!B$69*Baseline!B$56/Baseline!B$76)</f>
        <v>0.00000001439282934</v>
      </c>
      <c r="S597" s="43">
        <f>Baseline!B$33 * (C597 * Baseline!B$61*Baseline!B$58/Baseline!B$73 + Baseline!B$62*Baseline!B$59/Baseline!B$74 + Baseline!B$63*Baseline!B$68/Baseline!B$75 + Baseline!B$69*Baseline!B$60/Baseline!B$76)</f>
        <v>0.000000001646886448</v>
      </c>
      <c r="T597" s="43">
        <f>Baseline!B$33 * (C597 * Baseline!B$61*Baseline!B$61/Baseline!B$73 + Baseline!B$62*Baseline!B$62/Baseline!B$74 + Baseline!B$63*Baseline!B$63/Baseline!B$75 + Baseline!B$69*Baseline!B$69/Baseline!B$76)</f>
        <v>0.00000009854653956</v>
      </c>
      <c r="U597" s="41"/>
      <c r="V597" s="43">
        <f>E597 * ( Baseline!B$87 * Baseline!B$7 )</f>
        <v>0.1607349358</v>
      </c>
      <c r="W597" s="43">
        <f>F597 * ( Baseline!D$87 * Baseline!B$11 )</f>
        <v>0.003676648413</v>
      </c>
      <c r="X597" s="43">
        <f>G597 * ( Baseline!F$87 * Baseline!B$16 )</f>
        <v>0.005809069383</v>
      </c>
      <c r="Y597" s="43">
        <f>H597 * ( Baseline!H$87 * Baseline!B$18 )</f>
        <v>0.001147208041</v>
      </c>
      <c r="Z597" s="51">
        <f t="shared" si="1"/>
        <v>0.1713678617</v>
      </c>
      <c r="AA597" s="43">
        <f>I597 * ( Baseline!B$87 * Baseline!B$7 )</f>
        <v>0.002068670801</v>
      </c>
      <c r="AB597" s="45">
        <f>J597 * ( Baseline!D$87 * Baseline!B$11 )</f>
        <v>0.03253635842</v>
      </c>
      <c r="AC597" s="45">
        <f>K597 * ( Baseline!F$87 * Baseline!B$16 )</f>
        <v>0.0004773146009</v>
      </c>
      <c r="AD597" s="45">
        <f>L597 * ( Baseline!F$87 * Baseline!B$16 )</f>
        <v>0.0004999316156</v>
      </c>
      <c r="AE597" s="51">
        <f t="shared" si="2"/>
        <v>0.03558227544</v>
      </c>
      <c r="AF597" s="51">
        <f>M597 * ( Baseline!B$87 * Baseline!B$7 )</f>
        <v>0.001735791867</v>
      </c>
      <c r="AG597" s="51">
        <f>N597 * ( Baseline!D$87 * Baseline!B$11 )</f>
        <v>0.0002534874847</v>
      </c>
      <c r="AH597" s="51">
        <f>O597 * ( Baseline!F$87 * Baseline!B$16 )</f>
        <v>0.04600237217</v>
      </c>
      <c r="AI597" s="51">
        <f>P597 * ( Baseline!H$87 * Baseline!B$18 )</f>
        <v>0.0005791662668</v>
      </c>
      <c r="AJ597" s="51">
        <f t="shared" si="3"/>
        <v>0.04857081779</v>
      </c>
      <c r="AK597" s="51">
        <f>Q597 * ( Baseline!B$87 * Baseline!B$7 )</f>
        <v>0.00003385774982</v>
      </c>
      <c r="AL597" s="51">
        <f>R597 * ( Baseline!D$87 * Baseline!B$11 )</f>
        <v>0.0002654987036</v>
      </c>
      <c r="AM597" s="51">
        <f>S597 * ( Baseline!F$87 * Baseline!B$16 )</f>
        <v>0.00005720422187</v>
      </c>
      <c r="AN597" s="51">
        <f>T597 * ( Baseline!H$87 * Baseline!B$18 )</f>
        <v>0.03465620321</v>
      </c>
      <c r="AO597" s="51">
        <f t="shared" si="4"/>
        <v>0.03501276389</v>
      </c>
      <c r="AP597" s="61"/>
      <c r="AQ597" s="51">
        <f>V597 * ( (1-Baseline!B$88-Baseline!B$87) + (1-B597)*Baseline!B$88 )</f>
        <v>0.09095198573</v>
      </c>
      <c r="AR597" s="51">
        <f>W597 * ( (1-Baseline!B$88-Baseline!B$87) + (1-B597)*Baseline!B$88 )</f>
        <v>0.002080434302</v>
      </c>
      <c r="AS597" s="51">
        <f>X597 * ( (1-Baseline!B$88-Baseline!B$87) + (1-B597)*Baseline!B$88 )</f>
        <v>0.00328706633</v>
      </c>
      <c r="AT597" s="51">
        <f>Y597 * ( (1-Baseline!B$88-Baseline!B$87) + (1-B597)*Baseline!B$88 )</f>
        <v>0.000649148543</v>
      </c>
      <c r="AU597" s="51">
        <f t="shared" si="5"/>
        <v>0.09696863491</v>
      </c>
      <c r="AV597" s="51">
        <f>AA597 * ( (1-Baseline!D$88-Baseline!D$87) + (1-B597)*Baseline!D$88 )</f>
        <v>0.001621077653</v>
      </c>
      <c r="AW597" s="51">
        <f>AB597 * ( (1-Baseline!D$88-Baseline!D$87) + (1-B597)*Baseline!D$88 )</f>
        <v>0.02549654759</v>
      </c>
      <c r="AX597" s="51">
        <f>AC597 * ( (1-Baseline!D$88-Baseline!D$87) + (1-B597)*Baseline!D$88 )</f>
        <v>0.0003740392296</v>
      </c>
      <c r="AY597" s="51">
        <f>AD597 * ( (1-Baseline!D$88-Baseline!D$87) + (1-B597)*Baseline!D$88 )</f>
        <v>0.0003917626571</v>
      </c>
      <c r="AZ597" s="51">
        <f t="shared" si="6"/>
        <v>0.02788342713</v>
      </c>
      <c r="BA597" s="51">
        <f>AF597 * ( (1-Baseline!F$88-Baseline!F$87) + (1-Baseline!B$36)*Baseline!F$88 )</f>
        <v>0.001249131373</v>
      </c>
      <c r="BB597" s="51">
        <f>AG597 * ( (1-Baseline!F$88-Baseline!F$87) + (1-Baseline!B$36)*Baseline!F$88 )</f>
        <v>0.0001824177056</v>
      </c>
      <c r="BC597" s="51">
        <f>AH597 * ( (1-Baseline!F$88-Baseline!F$87) + (1-Baseline!B$36)*Baseline!F$88 )</f>
        <v>0.03310477909</v>
      </c>
      <c r="BD597" s="51">
        <f>AI597 * ( (1-Baseline!F$88-Baseline!F$87) + (1-Baseline!B$36)*Baseline!F$88 )</f>
        <v>0.0004167865789</v>
      </c>
      <c r="BE597" s="51">
        <f t="shared" si="7"/>
        <v>0.03495311475</v>
      </c>
      <c r="BF597" s="51">
        <f>AK597 * ( (1-Baseline!H$88-Baseline!H$87) + (1-Baseline!B$36)*Baseline!H$88 )</f>
        <v>0.00002682617234</v>
      </c>
      <c r="BG597" s="51">
        <f>AL597 * ( (1-Baseline!H$88-Baseline!H$87) + (1-Baseline!B$36)*Baseline!H$88 )</f>
        <v>0.0002103599328</v>
      </c>
      <c r="BH597" s="51">
        <f>AM597 * ( (1-Baseline!H$88-Baseline!H$87) + (1-Baseline!B$36)*Baseline!H$88 )</f>
        <v>0.00004532404907</v>
      </c>
      <c r="BI597" s="51">
        <f>AN597 * ( (1-Baseline!H$88-Baseline!H$87) + (1-Baseline!B$36)*Baseline!H$88 )</f>
        <v>0.02745880293</v>
      </c>
      <c r="BJ597" s="51">
        <f t="shared" si="8"/>
        <v>0.02774131309</v>
      </c>
      <c r="BK597" s="61"/>
      <c r="BL597" s="51">
        <f t="shared" si="19"/>
        <v>0.9379526258</v>
      </c>
      <c r="BM597" s="51">
        <f t="shared" si="20"/>
        <v>0.02145471372</v>
      </c>
      <c r="BN597" s="51">
        <f t="shared" si="21"/>
        <v>0.0338982428</v>
      </c>
      <c r="BO597" s="51">
        <f t="shared" si="22"/>
        <v>0.00669441767</v>
      </c>
      <c r="BP597" s="51">
        <f t="shared" si="9"/>
        <v>1</v>
      </c>
      <c r="BQ597" s="51">
        <f t="shared" si="23"/>
        <v>0.05813767602</v>
      </c>
      <c r="BR597" s="51">
        <f t="shared" si="24"/>
        <v>0.9143979136</v>
      </c>
      <c r="BS597" s="51">
        <f t="shared" si="25"/>
        <v>0.01341439228</v>
      </c>
      <c r="BT597" s="51">
        <f t="shared" si="26"/>
        <v>0.01405001815</v>
      </c>
      <c r="BU597" s="51">
        <f t="shared" si="10"/>
        <v>1</v>
      </c>
      <c r="BV597" s="51">
        <f t="shared" si="27"/>
        <v>0.03573734077</v>
      </c>
      <c r="BW597" s="51">
        <f t="shared" si="28"/>
        <v>0.005218925607</v>
      </c>
      <c r="BX597" s="51">
        <f t="shared" si="29"/>
        <v>0.9471195723</v>
      </c>
      <c r="BY597" s="51">
        <f t="shared" si="30"/>
        <v>0.01192416132</v>
      </c>
      <c r="BZ597" s="51">
        <f t="shared" si="11"/>
        <v>1</v>
      </c>
      <c r="CA597" s="51">
        <f t="shared" si="31"/>
        <v>0.0009670116283</v>
      </c>
      <c r="CB597" s="51">
        <f t="shared" si="32"/>
        <v>0.007582911889</v>
      </c>
      <c r="CC597" s="51">
        <f t="shared" si="33"/>
        <v>0.001633810517</v>
      </c>
      <c r="CD597" s="51">
        <f t="shared" si="34"/>
        <v>0.989816266</v>
      </c>
      <c r="CE597" s="51">
        <f t="shared" si="12"/>
        <v>1</v>
      </c>
      <c r="CF597" s="61"/>
      <c r="CG597" s="51">
        <f t="shared" si="35"/>
        <v>0.9379526258</v>
      </c>
      <c r="CH597" s="51">
        <f t="shared" si="36"/>
        <v>0.02145471372</v>
      </c>
      <c r="CI597" s="51">
        <f t="shared" si="37"/>
        <v>0.0338982428</v>
      </c>
      <c r="CJ597" s="51">
        <f t="shared" si="38"/>
        <v>0.00669441767</v>
      </c>
      <c r="CK597" s="51">
        <f t="shared" si="13"/>
        <v>1</v>
      </c>
      <c r="CL597" s="51">
        <f t="shared" si="39"/>
        <v>0.05813767602</v>
      </c>
      <c r="CM597" s="51">
        <f t="shared" si="40"/>
        <v>0.9143979136</v>
      </c>
      <c r="CN597" s="51">
        <f t="shared" si="41"/>
        <v>0.01341439228</v>
      </c>
      <c r="CO597" s="51">
        <f t="shared" si="42"/>
        <v>0.01405001815</v>
      </c>
      <c r="CP597" s="51">
        <f t="shared" si="14"/>
        <v>1</v>
      </c>
      <c r="CQ597" s="51">
        <f t="shared" si="43"/>
        <v>0.03573734077</v>
      </c>
      <c r="CR597" s="51">
        <f t="shared" si="44"/>
        <v>0.005218925607</v>
      </c>
      <c r="CS597" s="51">
        <f t="shared" si="45"/>
        <v>0.9471195723</v>
      </c>
      <c r="CT597" s="51">
        <f t="shared" si="46"/>
        <v>0.01192416132</v>
      </c>
      <c r="CU597" s="51">
        <f t="shared" si="15"/>
        <v>1</v>
      </c>
      <c r="CV597" s="51">
        <f t="shared" si="47"/>
        <v>0.0009670116283</v>
      </c>
      <c r="CW597" s="51">
        <f t="shared" si="48"/>
        <v>0.007582911889</v>
      </c>
      <c r="CX597" s="51">
        <f t="shared" si="49"/>
        <v>0.001633810517</v>
      </c>
      <c r="CY597" s="51">
        <f t="shared" si="50"/>
        <v>0.989816266</v>
      </c>
      <c r="CZ597" s="51">
        <f t="shared" si="16"/>
        <v>1</v>
      </c>
      <c r="DA597" s="61"/>
      <c r="DB597" s="51">
        <f>(AQ597*Baseline!B$7 + AV597*Baseline!B$11 + BA597*Baseline!B$16 + BF597*Baseline!B$18)</f>
        <v>53001.4214</v>
      </c>
      <c r="DC597" s="51">
        <f>(AR597*Baseline!B$7 + AW597*Baseline!B$11 + BB597*Baseline!B$16 + BG597*Baseline!B$18)</f>
        <v>65931.42071</v>
      </c>
      <c r="DD597" s="51">
        <f>(AS597*Baseline!B$7 + AX597*Baseline!B$11 + BC597*Baseline!B$16 + BH597*Baseline!B$18)</f>
        <v>115379.0995</v>
      </c>
      <c r="DE597" s="51">
        <f>(AT597*Baseline!B$7 + AY597*Baseline!B$11 + BD597*Baseline!B$16 + BI597*Baseline!B$18)</f>
        <v>1259912.3</v>
      </c>
      <c r="DF597" s="51">
        <f t="shared" si="17"/>
        <v>1494224.242</v>
      </c>
      <c r="DG597" s="61"/>
      <c r="DH597" s="51">
        <f t="shared" si="51"/>
        <v>0.03547086168</v>
      </c>
      <c r="DI597" s="51">
        <f t="shared" si="52"/>
        <v>0.04412418087</v>
      </c>
      <c r="DJ597" s="51">
        <f t="shared" si="53"/>
        <v>0.07721672311</v>
      </c>
      <c r="DK597" s="51">
        <f t="shared" si="54"/>
        <v>0.8431882343</v>
      </c>
      <c r="DL597" s="51">
        <f t="shared" si="18"/>
        <v>1</v>
      </c>
      <c r="DM597" s="61"/>
      <c r="DN597" s="51">
        <f>DH597 / (Baseline!B$7/Baseline!B$17)</f>
        <v>3.786281181</v>
      </c>
      <c r="DO597" s="51">
        <f>DI597 / (Baseline!B$11/Baseline!B$17)</f>
        <v>1.065178845</v>
      </c>
      <c r="DP597" s="51">
        <f>DJ597 / (Baseline!B$16/Baseline!B$17)</f>
        <v>1.193231726</v>
      </c>
      <c r="DQ597" s="51">
        <f>DK597 / (Baseline!B$18/Baseline!B$17)</f>
        <v>0.9532987374</v>
      </c>
      <c r="DR597" s="79"/>
      <c r="DS597" s="51">
        <f>(AU597*Baseline!B$34)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0.02707482649</v>
      </c>
      <c r="DT597" s="51">
        <f>(AZ597*Baseline!B$34) + (Baseline!D$88*(1-Baseline!D$89)*Baseline!B$35) + (Baseline!D$88*Baseline!D$89*((1-Baseline!D$90)*Baseline!B$40 + Baseline!D$90*Baseline!B$41))</f>
        <v>0.01059608207</v>
      </c>
      <c r="DU597" s="51">
        <f>(BE597*Baseline!B$34) + (Baseline!F$88*(1-Baseline!F$89)*Baseline!B$35) + (Baseline!F$88*Baseline!F$89*((1-Baseline!F$90)*Baseline!B$40 + Baseline!F$90*Baseline!B$41))</f>
        <v>0.01297360721</v>
      </c>
      <c r="DV597" s="51">
        <f>(BJ597*Baseline!B$34) + (Baseline!H$88*(1-Baseline!H$89)*Baseline!B$35) + (Baseline!H$88*Baseline!H$89*((1-Baseline!H$90)*Baseline!B$40 + Baseline!H$90*Baseline!B$41))</f>
        <v>0.009306196963</v>
      </c>
      <c r="DW597" s="51">
        <f>( DS597*Baseline!B$7 + DT597*Baseline!B$11 + DU597*Baseline!B$16 + DV597*Baseline!B$18 ) / Baseline!B$17</f>
        <v>0.009763416949</v>
      </c>
    </row>
    <row r="598">
      <c r="A598" s="4" t="s">
        <v>924</v>
      </c>
      <c r="B598" s="45">
        <f>MIN( MAX( NORMINV( MCrands!B598, (B$5+B$4)/2, (B$5-B$4)/3.29 ), 0 ), 1 )</f>
        <v>0.438866085</v>
      </c>
      <c r="C598" s="45">
        <f>MAX( NORMINV( MCrands!C598, (C$5+C$4)/2, (C$5-C$4)/3.29 ), 0 )</f>
        <v>2.38705795</v>
      </c>
      <c r="D598" s="41"/>
      <c r="E598" s="43">
        <f>Baseline!B$33 * (C598 * Baseline!B$66*Baseline!B$66/Baseline!B$73 + Baseline!B$52*Baseline!B$52/Baseline!B$74 + Baseline!B$53*Baseline!B$53/Baseline!B$75 + Baseline!B$54*Baseline!B$54/Baseline!B$76)</f>
        <v>0.00001694167182</v>
      </c>
      <c r="F598" s="43">
        <f>Baseline!B$33 * (C598 * Baseline!B$66*Baseline!B$57/Baseline!B$73 + Baseline!B$52*Baseline!B$67/Baseline!B$74 + Baseline!B$53*Baseline!B$55/Baseline!B$75 + Baseline!B$54*Baseline!B$56/Baseline!B$76)</f>
        <v>0.0000001995428687</v>
      </c>
      <c r="G598" s="45">
        <f>Baseline!B$33 * (C598 * Baseline!B$66*Baseline!B$58/Baseline!B$73 + Baseline!B$52*Baseline!B$59/Baseline!B$74 + Baseline!B$53*Baseline!B$68/Baseline!B$75 + Baseline!B$54*Baseline!B$60/Baseline!B$76)</f>
        <v>0.0000001678055776</v>
      </c>
      <c r="H598" s="43">
        <f>Baseline!B$33 * (C598 * Baseline!B$66*Baseline!B$61/Baseline!B$73 + Baseline!B$52*Baseline!B$62/Baseline!B$74 + Baseline!B$53*Baseline!B$63/Baseline!B$75 + Baseline!B$54*Baseline!B$69/Baseline!B$76)</f>
        <v>0.000000003318621458</v>
      </c>
      <c r="I598" s="43">
        <f>Baseline!B$33 * (C598 * Baseline!B$57*Baseline!B$66/Baseline!B$73 + Baseline!B$67*Baseline!B$52/Baseline!B$74 + Baseline!B$55*Baseline!B$53/Baseline!B$75 + Baseline!B$56*Baseline!B$54/Baseline!B$76)</f>
        <v>0.0000001995428687</v>
      </c>
      <c r="J598" s="45">
        <f>Baseline!B$33 * (C598 * Baseline!B$57*Baseline!B$57/Baseline!B$73 + Baseline!B$67*Baseline!B$67/Baseline!B$74 + Baseline!B$55*Baseline!B$55/Baseline!B$75 + Baseline!B$56*Baseline!B$56/Baseline!B$76)</f>
        <v>0.000001763813749</v>
      </c>
      <c r="K598" s="43">
        <f>Baseline!B$33 * (C598 * Baseline!B$57*Baseline!B$58/Baseline!B$73 + Baseline!B$67*Baseline!B$59/Baseline!B$74 + Baseline!B$55*Baseline!B$68/Baseline!B$75 + Baseline!B$56*Baseline!B$60/Baseline!B$76)</f>
        <v>0.0000000137417838</v>
      </c>
      <c r="L598" s="45">
        <f>Baseline!B$33 * (C598 * Baseline!B$57*Baseline!B$61/Baseline!B$73 + Baseline!B$67*Baseline!B$62/Baseline!B$74 + Baseline!B$55*Baseline!B$63/Baseline!B$75 + Baseline!B$56*Baseline!B$69/Baseline!B$76)</f>
        <v>0.00000001439283826</v>
      </c>
      <c r="M598" s="43">
        <f>Baseline!B$33 * (C598 * Baseline!B$58*Baseline!B$66/Baseline!B$73 + Baseline!B$59*Baseline!B$52/Baseline!B$74 + Baseline!B$68*Baseline!B$53/Baseline!B$75 + Baseline!B$60*Baseline!B$54/Baseline!B$76)</f>
        <v>0.0000001678055776</v>
      </c>
      <c r="N598" s="45">
        <f>Baseline!B$33 * (C598 * Baseline!B$58*Baseline!B$57/Baseline!B$73 + Baseline!B$59*Baseline!B$67/Baseline!B$74 + Baseline!B$68*Baseline!B$55/Baseline!B$75 + Baseline!B$60*Baseline!B$56/Baseline!B$76)</f>
        <v>0.0000000137417838</v>
      </c>
      <c r="O598" s="45">
        <f>Baseline!B$33 * (C598 * Baseline!B$58*Baseline!B$58/Baseline!B$73 + Baseline!B$59*Baseline!B$59/Baseline!B$74 + Baseline!B$68*Baseline!B$68/Baseline!B$75 + Baseline!B$60*Baseline!B$60/Baseline!B$76)</f>
        <v>0.000001324389938</v>
      </c>
      <c r="P598" s="43">
        <f>Baseline!B$33 * (C598 * Baseline!B$58*Baseline!B$61/Baseline!B$73 + Baseline!B$59*Baseline!B$62/Baseline!B$74 + Baseline!B$68*Baseline!B$63/Baseline!B$75 + Baseline!B$60*Baseline!B$69/Baseline!B$76)</f>
        <v>0.000000001646908372</v>
      </c>
      <c r="Q598" s="43">
        <f>Baseline!B$33 * (C598 * Baseline!B$61*Baseline!B$66/Baseline!B$73 + Baseline!B$62*Baseline!B$52/Baseline!B$74 + Baseline!B$63*Baseline!B$53/Baseline!B$75 + Baseline!B$69*Baseline!B$54/Baseline!B$76)</f>
        <v>0.000000003318621458</v>
      </c>
      <c r="R598" s="43">
        <f>Baseline!B$33 * (C598 * Baseline!B$61*Baseline!B$57/Baseline!B$73 + Baseline!B$62*Baseline!B$67/Baseline!B$74 + Baseline!B$63*Baseline!B$55/Baseline!B$75 + Baseline!B$69*Baseline!B$56/Baseline!B$76)</f>
        <v>0.00000001439283826</v>
      </c>
      <c r="S598" s="43">
        <f>Baseline!B$33 * (C598 * Baseline!B$61*Baseline!B$58/Baseline!B$73 + Baseline!B$62*Baseline!B$59/Baseline!B$74 + Baseline!B$63*Baseline!B$68/Baseline!B$75 + Baseline!B$69*Baseline!B$60/Baseline!B$76)</f>
        <v>0.000000001646908372</v>
      </c>
      <c r="T598" s="43">
        <f>Baseline!B$33 * (C598 * Baseline!B$61*Baseline!B$61/Baseline!B$73 + Baseline!B$62*Baseline!B$62/Baseline!B$74 + Baseline!B$63*Baseline!B$63/Baseline!B$75 + Baseline!B$69*Baseline!B$69/Baseline!B$76)</f>
        <v>0.00000009854654175</v>
      </c>
      <c r="U598" s="41"/>
      <c r="V598" s="43">
        <f>E598 * ( Baseline!B$87 * Baseline!B$7 )</f>
        <v>0.1758376118</v>
      </c>
      <c r="W598" s="43">
        <f>F598 * ( Baseline!D$87 * Baseline!B$11 )</f>
        <v>0.003680886621</v>
      </c>
      <c r="X598" s="43">
        <f>G598 * ( Baseline!F$87 * Baseline!B$16 )</f>
        <v>0.005828688128</v>
      </c>
      <c r="Y598" s="43">
        <f>H598 * ( Baseline!H$87 * Baseline!B$18 )</f>
        <v>0.001167071113</v>
      </c>
      <c r="Z598" s="51">
        <f t="shared" si="1"/>
        <v>0.1865142577</v>
      </c>
      <c r="AA598" s="43">
        <f>I598 * ( Baseline!B$87 * Baseline!B$7 )</f>
        <v>0.002071055434</v>
      </c>
      <c r="AB598" s="45">
        <f>J598 * ( Baseline!D$87 * Baseline!B$11 )</f>
        <v>0.03253635909</v>
      </c>
      <c r="AC598" s="45">
        <f>K598 * ( Baseline!F$87 * Baseline!B$16 )</f>
        <v>0.0004773176986</v>
      </c>
      <c r="AD598" s="45">
        <f>L598 * ( Baseline!F$87 * Baseline!B$16 )</f>
        <v>0.0004999319253</v>
      </c>
      <c r="AE598" s="51">
        <f t="shared" si="2"/>
        <v>0.03558466415</v>
      </c>
      <c r="AF598" s="51">
        <f>M598 * ( Baseline!B$87 * Baseline!B$7 )</f>
        <v>0.00174165409</v>
      </c>
      <c r="AG598" s="51">
        <f>N598 * ( Baseline!D$87 * Baseline!B$11 )</f>
        <v>0.0002534891298</v>
      </c>
      <c r="AH598" s="51">
        <f>O598 * ( Baseline!F$87 * Baseline!B$16 )</f>
        <v>0.04600237978</v>
      </c>
      <c r="AI598" s="51">
        <f>P598 * ( Baseline!H$87 * Baseline!B$18 )</f>
        <v>0.0005791739768</v>
      </c>
      <c r="AJ598" s="51">
        <f t="shared" si="3"/>
        <v>0.04857669698</v>
      </c>
      <c r="AK598" s="51">
        <f>Q598 * ( Baseline!B$87 * Baseline!B$7 )</f>
        <v>0.00003444397211</v>
      </c>
      <c r="AL598" s="51">
        <f>R598 * ( Baseline!D$87 * Baseline!B$11 )</f>
        <v>0.0002654988681</v>
      </c>
      <c r="AM598" s="51">
        <f>S598 * ( Baseline!F$87 * Baseline!B$16 )</f>
        <v>0.00005720498338</v>
      </c>
      <c r="AN598" s="51">
        <f>T598 * ( Baseline!H$87 * Baseline!B$18 )</f>
        <v>0.03465620399</v>
      </c>
      <c r="AO598" s="51">
        <f t="shared" si="4"/>
        <v>0.03501335181</v>
      </c>
      <c r="AP598" s="61"/>
      <c r="AQ598" s="51">
        <f>V598 * ( (1-Baseline!B$88-Baseline!B$87) + (1-B598)*Baseline!B$88 )</f>
        <v>0.1033941307</v>
      </c>
      <c r="AR598" s="51">
        <f>W598 * ( (1-Baseline!B$88-Baseline!B$87) + (1-B598)*Baseline!B$88 )</f>
        <v>0.00216439514</v>
      </c>
      <c r="AS598" s="51">
        <f>X598 * ( (1-Baseline!B$88-Baseline!B$87) + (1-B598)*Baseline!B$88 )</f>
        <v>0.003427322152</v>
      </c>
      <c r="AT598" s="51">
        <f>Y598 * ( (1-Baseline!B$88-Baseline!B$87) + (1-B598)*Baseline!B$88 )</f>
        <v>0.0006862485335</v>
      </c>
      <c r="AU598" s="51">
        <f t="shared" si="5"/>
        <v>0.1096720965</v>
      </c>
      <c r="AV598" s="51">
        <f>AA598 * ( (1-Baseline!D$88-Baseline!D$87) + (1-B598)*Baseline!D$88 )</f>
        <v>0.00164604668</v>
      </c>
      <c r="AW598" s="51">
        <f>AB598 * ( (1-Baseline!D$88-Baseline!D$87) + (1-B598)*Baseline!D$88 )</f>
        <v>0.02585945551</v>
      </c>
      <c r="AX598" s="51">
        <f>AC598 * ( (1-Baseline!D$88-Baseline!D$87) + (1-B598)*Baseline!D$88 )</f>
        <v>0.0003793656124</v>
      </c>
      <c r="AY598" s="51">
        <f>AD598 * ( (1-Baseline!D$88-Baseline!D$87) + (1-B598)*Baseline!D$88 )</f>
        <v>0.0003973390921</v>
      </c>
      <c r="AZ598" s="51">
        <f t="shared" si="6"/>
        <v>0.0282822069</v>
      </c>
      <c r="BA598" s="51">
        <f>AF598 * ( (1-Baseline!F$88-Baseline!F$87) + (1-Baseline!B$36)*Baseline!F$88 )</f>
        <v>0.001253350016</v>
      </c>
      <c r="BB598" s="51">
        <f>AG598 * ( (1-Baseline!F$88-Baseline!F$87) + (1-Baseline!B$36)*Baseline!F$88 )</f>
        <v>0.0001824188894</v>
      </c>
      <c r="BC598" s="51">
        <f>AH598 * ( (1-Baseline!F$88-Baseline!F$87) + (1-Baseline!B$36)*Baseline!F$88 )</f>
        <v>0.03310478457</v>
      </c>
      <c r="BD598" s="51">
        <f>AI598 * ( (1-Baseline!F$88-Baseline!F$87) + (1-Baseline!B$36)*Baseline!F$88 )</f>
        <v>0.0004167921273</v>
      </c>
      <c r="BE598" s="51">
        <f t="shared" si="7"/>
        <v>0.0349573456</v>
      </c>
      <c r="BF598" s="51">
        <f>AK598 * ( (1-Baseline!H$88-Baseline!H$87) + (1-Baseline!B$36)*Baseline!H$88 )</f>
        <v>0.00002729064798</v>
      </c>
      <c r="BG598" s="51">
        <f>AL598 * ( (1-Baseline!H$88-Baseline!H$87) + (1-Baseline!B$36)*Baseline!H$88 )</f>
        <v>0.0002103600632</v>
      </c>
      <c r="BH598" s="51">
        <f>AM598 * ( (1-Baseline!H$88-Baseline!H$87) + (1-Baseline!B$36)*Baseline!H$88 )</f>
        <v>0.00004532465243</v>
      </c>
      <c r="BI598" s="51">
        <f>AN598 * ( (1-Baseline!H$88-Baseline!H$87) + (1-Baseline!B$36)*Baseline!H$88 )</f>
        <v>0.02745880354</v>
      </c>
      <c r="BJ598" s="51">
        <f t="shared" si="8"/>
        <v>0.02774177891</v>
      </c>
      <c r="BK598" s="61"/>
      <c r="BL598" s="51">
        <f t="shared" si="19"/>
        <v>0.9427569453</v>
      </c>
      <c r="BM598" s="51">
        <f t="shared" si="20"/>
        <v>0.01973514876</v>
      </c>
      <c r="BN598" s="51">
        <f t="shared" si="21"/>
        <v>0.03125063039</v>
      </c>
      <c r="BO598" s="51">
        <f t="shared" si="22"/>
        <v>0.006257275599</v>
      </c>
      <c r="BP598" s="51">
        <f t="shared" si="9"/>
        <v>1</v>
      </c>
      <c r="BQ598" s="51">
        <f t="shared" si="23"/>
        <v>0.05820078633</v>
      </c>
      <c r="BR598" s="51">
        <f t="shared" si="24"/>
        <v>0.9143365511</v>
      </c>
      <c r="BS598" s="51">
        <f t="shared" si="25"/>
        <v>0.01341357886</v>
      </c>
      <c r="BT598" s="51">
        <f t="shared" si="26"/>
        <v>0.01404908371</v>
      </c>
      <c r="BU598" s="51">
        <f t="shared" si="10"/>
        <v>1</v>
      </c>
      <c r="BV598" s="51">
        <f t="shared" si="27"/>
        <v>0.03585369525</v>
      </c>
      <c r="BW598" s="51">
        <f t="shared" si="28"/>
        <v>0.005218327831</v>
      </c>
      <c r="BX598" s="51">
        <f t="shared" si="29"/>
        <v>0.9470051001</v>
      </c>
      <c r="BY598" s="51">
        <f t="shared" si="30"/>
        <v>0.01192287687</v>
      </c>
      <c r="BZ598" s="51">
        <f t="shared" si="11"/>
        <v>1</v>
      </c>
      <c r="CA598" s="51">
        <f t="shared" si="31"/>
        <v>0.0009837382122</v>
      </c>
      <c r="CB598" s="51">
        <f t="shared" si="32"/>
        <v>0.007582789261</v>
      </c>
      <c r="CC598" s="51">
        <f t="shared" si="33"/>
        <v>0.001633804832</v>
      </c>
      <c r="CD598" s="51">
        <f t="shared" si="34"/>
        <v>0.9897996677</v>
      </c>
      <c r="CE598" s="51">
        <f t="shared" si="12"/>
        <v>1</v>
      </c>
      <c r="CF598" s="61"/>
      <c r="CG598" s="51">
        <f t="shared" si="35"/>
        <v>0.9427569453</v>
      </c>
      <c r="CH598" s="51">
        <f t="shared" si="36"/>
        <v>0.01973514876</v>
      </c>
      <c r="CI598" s="51">
        <f t="shared" si="37"/>
        <v>0.03125063039</v>
      </c>
      <c r="CJ598" s="51">
        <f t="shared" si="38"/>
        <v>0.006257275599</v>
      </c>
      <c r="CK598" s="51">
        <f t="shared" si="13"/>
        <v>1</v>
      </c>
      <c r="CL598" s="51">
        <f t="shared" si="39"/>
        <v>0.05820078633</v>
      </c>
      <c r="CM598" s="51">
        <f t="shared" si="40"/>
        <v>0.9143365511</v>
      </c>
      <c r="CN598" s="51">
        <f t="shared" si="41"/>
        <v>0.01341357886</v>
      </c>
      <c r="CO598" s="51">
        <f t="shared" si="42"/>
        <v>0.01404908371</v>
      </c>
      <c r="CP598" s="51">
        <f t="shared" si="14"/>
        <v>1</v>
      </c>
      <c r="CQ598" s="51">
        <f t="shared" si="43"/>
        <v>0.03585369525</v>
      </c>
      <c r="CR598" s="51">
        <f t="shared" si="44"/>
        <v>0.005218327831</v>
      </c>
      <c r="CS598" s="51">
        <f t="shared" si="45"/>
        <v>0.9470051001</v>
      </c>
      <c r="CT598" s="51">
        <f t="shared" si="46"/>
        <v>0.01192287687</v>
      </c>
      <c r="CU598" s="51">
        <f t="shared" si="15"/>
        <v>1</v>
      </c>
      <c r="CV598" s="51">
        <f t="shared" si="47"/>
        <v>0.0009837382122</v>
      </c>
      <c r="CW598" s="51">
        <f t="shared" si="48"/>
        <v>0.007582789261</v>
      </c>
      <c r="CX598" s="51">
        <f t="shared" si="49"/>
        <v>0.001633804832</v>
      </c>
      <c r="CY598" s="51">
        <f t="shared" si="50"/>
        <v>0.9897996677</v>
      </c>
      <c r="CZ598" s="51">
        <f t="shared" si="16"/>
        <v>1</v>
      </c>
      <c r="DA598" s="61"/>
      <c r="DB598" s="51">
        <f>(AQ598*Baseline!B$7 + AV598*Baseline!B$11 + BA598*Baseline!B$16 + BF598*Baseline!B$18)</f>
        <v>59124.81111</v>
      </c>
      <c r="DC598" s="51">
        <f>(AR598*Baseline!B$7 + AW598*Baseline!B$11 + BB598*Baseline!B$16 + BG598*Baseline!B$18)</f>
        <v>66750.42728</v>
      </c>
      <c r="DD598" s="51">
        <f>(AS598*Baseline!B$7 + AX598*Baseline!B$11 + BC598*Baseline!B$16 + BH598*Baseline!B$18)</f>
        <v>115458.5923</v>
      </c>
      <c r="DE598" s="51">
        <f>(AT598*Baseline!B$7 + AY598*Baseline!B$11 + BD598*Baseline!B$16 + BI598*Baseline!B$18)</f>
        <v>1259942.299</v>
      </c>
      <c r="DF598" s="51">
        <f t="shared" si="17"/>
        <v>1501276.13</v>
      </c>
      <c r="DG598" s="61"/>
      <c r="DH598" s="51">
        <f t="shared" si="51"/>
        <v>0.0393830355</v>
      </c>
      <c r="DI598" s="51">
        <f t="shared" si="52"/>
        <v>0.04446245828</v>
      </c>
      <c r="DJ598" s="51">
        <f t="shared" si="53"/>
        <v>0.07690696603</v>
      </c>
      <c r="DK598" s="51">
        <f t="shared" si="54"/>
        <v>0.8392475402</v>
      </c>
      <c r="DL598" s="51">
        <f t="shared" si="18"/>
        <v>1</v>
      </c>
      <c r="DM598" s="61"/>
      <c r="DN598" s="51">
        <f>DH598 / (Baseline!B$7/Baseline!B$17)</f>
        <v>4.203880005</v>
      </c>
      <c r="DO598" s="51">
        <f>DI598 / (Baseline!B$11/Baseline!B$17)</f>
        <v>1.073345024</v>
      </c>
      <c r="DP598" s="51">
        <f>DJ598 / (Baseline!B$16/Baseline!B$17)</f>
        <v>1.188445043</v>
      </c>
      <c r="DQ598" s="51">
        <f>DK598 / (Baseline!B$18/Baseline!B$17)</f>
        <v>0.9488434348</v>
      </c>
      <c r="DR598" s="79"/>
      <c r="DS598" s="51">
        <f>(AU598*Baseline!B$34)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0.02898034573</v>
      </c>
      <c r="DT598" s="51">
        <f>(AZ598*Baseline!B$34) + (Baseline!D$88*(1-Baseline!D$89)*Baseline!B$35) + (Baseline!D$88*Baseline!D$89*((1-Baseline!D$90)*Baseline!B$40 + Baseline!D$90*Baseline!B$41))</f>
        <v>0.01065589903</v>
      </c>
      <c r="DU598" s="51">
        <f>(BE598*Baseline!B$34) + (Baseline!F$88*(1-Baseline!F$89)*Baseline!B$35) + (Baseline!F$88*Baseline!F$89*((1-Baseline!F$90)*Baseline!B$40 + Baseline!F$90*Baseline!B$41))</f>
        <v>0.01297424184</v>
      </c>
      <c r="DV598" s="51">
        <f>(BJ598*Baseline!B$34) + (Baseline!H$88*(1-Baseline!H$89)*Baseline!B$35) + (Baseline!H$88*Baseline!H$89*((1-Baseline!H$90)*Baseline!B$40 + Baseline!H$90*Baseline!B$41))</f>
        <v>0.009306266836</v>
      </c>
      <c r="DW598" s="51">
        <f>( DS598*Baseline!B$7 + DT598*Baseline!B$11 + DU598*Baseline!B$16 + DV598*Baseline!B$18 ) / Baseline!B$17</f>
        <v>0.009783849087</v>
      </c>
    </row>
    <row r="599">
      <c r="A599" s="4" t="s">
        <v>925</v>
      </c>
      <c r="B599" s="45">
        <f>MIN( MAX( NORMINV( MCrands!B599, (B$5+B$4)/2, (B$5-B$4)/3.29 ), 0 ), 1 )</f>
        <v>0.6263252887</v>
      </c>
      <c r="C599" s="45">
        <f>MAX( NORMINV( MCrands!C599, (C$5+C$4)/2, (C$5-C$4)/3.29 ), 0 )</f>
        <v>2.953614587</v>
      </c>
      <c r="D599" s="41"/>
      <c r="E599" s="43">
        <f>Baseline!B$33 * (C599 * Baseline!B$66*Baseline!B$66/Baseline!B$73 + Baseline!B$52*Baseline!B$52/Baseline!B$74 + Baseline!B$53*Baseline!B$53/Baseline!B$75 + Baseline!B$54*Baseline!B$54/Baseline!B$76)</f>
        <v>0.00002095290641</v>
      </c>
      <c r="F599" s="43">
        <f>Baseline!B$33 * (C599 * Baseline!B$66*Baseline!B$57/Baseline!B$73 + Baseline!B$52*Baseline!B$67/Baseline!B$74 + Baseline!B$53*Baseline!B$55/Baseline!B$75 + Baseline!B$54*Baseline!B$56/Baseline!B$76)</f>
        <v>0.0000002001762216</v>
      </c>
      <c r="G599" s="45">
        <f>Baseline!B$33 * (C599 * Baseline!B$66*Baseline!B$58/Baseline!B$73 + Baseline!B$52*Baseline!B$59/Baseline!B$74 + Baseline!B$53*Baseline!B$68/Baseline!B$75 + Baseline!B$54*Baseline!B$60/Baseline!B$76)</f>
        <v>0.00000016936257</v>
      </c>
      <c r="H599" s="43">
        <f>Baseline!B$33 * (C599 * Baseline!B$66*Baseline!B$61/Baseline!B$73 + Baseline!B$52*Baseline!B$62/Baseline!B$74 + Baseline!B$53*Baseline!B$63/Baseline!B$75 + Baseline!B$54*Baseline!B$69/Baseline!B$76)</f>
        <v>0.000000003474320695</v>
      </c>
      <c r="I599" s="43">
        <f>Baseline!B$33 * (C599 * Baseline!B$57*Baseline!B$66/Baseline!B$73 + Baseline!B$67*Baseline!B$52/Baseline!B$74 + Baseline!B$55*Baseline!B$53/Baseline!B$75 + Baseline!B$56*Baseline!B$54/Baseline!B$76)</f>
        <v>0.0000002001762216</v>
      </c>
      <c r="J599" s="45">
        <f>Baseline!B$33 * (C599 * Baseline!B$57*Baseline!B$57/Baseline!B$73 + Baseline!B$67*Baseline!B$67/Baseline!B$74 + Baseline!B$55*Baseline!B$55/Baseline!B$75 + Baseline!B$56*Baseline!B$56/Baseline!B$76)</f>
        <v>0.000001763813849</v>
      </c>
      <c r="K599" s="43">
        <f>Baseline!B$33 * (C599 * Baseline!B$57*Baseline!B$58/Baseline!B$73 + Baseline!B$67*Baseline!B$59/Baseline!B$74 + Baseline!B$55*Baseline!B$68/Baseline!B$75 + Baseline!B$56*Baseline!B$60/Baseline!B$76)</f>
        <v>0.00000001374202964</v>
      </c>
      <c r="L599" s="45">
        <f>Baseline!B$33 * (C599 * Baseline!B$57*Baseline!B$61/Baseline!B$73 + Baseline!B$67*Baseline!B$62/Baseline!B$74 + Baseline!B$55*Baseline!B$63/Baseline!B$75 + Baseline!B$56*Baseline!B$69/Baseline!B$76)</f>
        <v>0.00000001439286284</v>
      </c>
      <c r="M599" s="43">
        <f>Baseline!B$33 * (C599 * Baseline!B$58*Baseline!B$66/Baseline!B$73 + Baseline!B$59*Baseline!B$52/Baseline!B$74 + Baseline!B$68*Baseline!B$53/Baseline!B$75 + Baseline!B$60*Baseline!B$54/Baseline!B$76)</f>
        <v>0.00000016936257</v>
      </c>
      <c r="N599" s="45">
        <f>Baseline!B$33 * (C599 * Baseline!B$58*Baseline!B$57/Baseline!B$73 + Baseline!B$59*Baseline!B$67/Baseline!B$74 + Baseline!B$68*Baseline!B$55/Baseline!B$75 + Baseline!B$60*Baseline!B$56/Baseline!B$76)</f>
        <v>0.00000001374202964</v>
      </c>
      <c r="O599" s="45">
        <f>Baseline!B$33 * (C599 * Baseline!B$58*Baseline!B$58/Baseline!B$73 + Baseline!B$59*Baseline!B$59/Baseline!B$74 + Baseline!B$68*Baseline!B$68/Baseline!B$75 + Baseline!B$60*Baseline!B$60/Baseline!B$76)</f>
        <v>0.000001324390542</v>
      </c>
      <c r="P599" s="43">
        <f>Baseline!B$33 * (C599 * Baseline!B$58*Baseline!B$61/Baseline!B$73 + Baseline!B$59*Baseline!B$62/Baseline!B$74 + Baseline!B$68*Baseline!B$63/Baseline!B$75 + Baseline!B$60*Baseline!B$69/Baseline!B$76)</f>
        <v>0.000000001646968808</v>
      </c>
      <c r="Q599" s="43">
        <f>Baseline!B$33 * (C599 * Baseline!B$61*Baseline!B$66/Baseline!B$73 + Baseline!B$62*Baseline!B$52/Baseline!B$74 + Baseline!B$63*Baseline!B$53/Baseline!B$75 + Baseline!B$69*Baseline!B$54/Baseline!B$76)</f>
        <v>0.000000003474320695</v>
      </c>
      <c r="R599" s="43">
        <f>Baseline!B$33 * (C599 * Baseline!B$61*Baseline!B$57/Baseline!B$73 + Baseline!B$62*Baseline!B$67/Baseline!B$74 + Baseline!B$63*Baseline!B$55/Baseline!B$75 + Baseline!B$69*Baseline!B$56/Baseline!B$76)</f>
        <v>0.00000001439286284</v>
      </c>
      <c r="S599" s="43">
        <f>Baseline!B$33 * (C599 * Baseline!B$61*Baseline!B$58/Baseline!B$73 + Baseline!B$62*Baseline!B$59/Baseline!B$74 + Baseline!B$63*Baseline!B$68/Baseline!B$75 + Baseline!B$69*Baseline!B$60/Baseline!B$76)</f>
        <v>0.000000001646968808</v>
      </c>
      <c r="T599" s="43">
        <f>Baseline!B$33 * (C599 * Baseline!B$61*Baseline!B$61/Baseline!B$73 + Baseline!B$62*Baseline!B$62/Baseline!B$74 + Baseline!B$63*Baseline!B$63/Baseline!B$75 + Baseline!B$69*Baseline!B$69/Baseline!B$76)</f>
        <v>0.00000009854654779</v>
      </c>
      <c r="U599" s="41"/>
      <c r="V599" s="43">
        <f>E599 * ( Baseline!B$87 * Baseline!B$7 )</f>
        <v>0.2174702156</v>
      </c>
      <c r="W599" s="43">
        <f>F599 * ( Baseline!D$87 * Baseline!B$11 )</f>
        <v>0.003692569825</v>
      </c>
      <c r="X599" s="43">
        <f>G599 * ( Baseline!F$87 * Baseline!B$16 )</f>
        <v>0.0058827699</v>
      </c>
      <c r="Y599" s="43">
        <f>H599 * ( Baseline!H$87 * Baseline!B$18 )</f>
        <v>0.001221826404</v>
      </c>
      <c r="Z599" s="51">
        <f t="shared" si="1"/>
        <v>0.2282673818</v>
      </c>
      <c r="AA599" s="43">
        <f>I599 * ( Baseline!B$87 * Baseline!B$7 )</f>
        <v>0.002077629003</v>
      </c>
      <c r="AB599" s="45">
        <f>J599 * ( Baseline!D$87 * Baseline!B$11 )</f>
        <v>0.03253636093</v>
      </c>
      <c r="AC599" s="45">
        <f>K599 * ( Baseline!F$87 * Baseline!B$16 )</f>
        <v>0.0004773262378</v>
      </c>
      <c r="AD599" s="45">
        <f>L599 * ( Baseline!F$87 * Baseline!B$16 )</f>
        <v>0.0004999327792</v>
      </c>
      <c r="AE599" s="51">
        <f t="shared" si="2"/>
        <v>0.03559124895</v>
      </c>
      <c r="AF599" s="51">
        <f>M599 * ( Baseline!B$87 * Baseline!B$7 )</f>
        <v>0.001757814114</v>
      </c>
      <c r="AG599" s="51">
        <f>N599 * ( Baseline!D$87 * Baseline!B$11 )</f>
        <v>0.0002534936647</v>
      </c>
      <c r="AH599" s="51">
        <f>O599 * ( Baseline!F$87 * Baseline!B$16 )</f>
        <v>0.04600240078</v>
      </c>
      <c r="AI599" s="51">
        <f>P599 * ( Baseline!H$87 * Baseline!B$18 )</f>
        <v>0.0005791952305</v>
      </c>
      <c r="AJ599" s="51">
        <f t="shared" si="3"/>
        <v>0.04859290379</v>
      </c>
      <c r="AK599" s="51">
        <f>Q599 * ( Baseline!B$87 * Baseline!B$7 )</f>
        <v>0.0000360599745</v>
      </c>
      <c r="AL599" s="51">
        <f>R599 * ( Baseline!D$87 * Baseline!B$11 )</f>
        <v>0.0002654993216</v>
      </c>
      <c r="AM599" s="51">
        <f>S599 * ( Baseline!F$87 * Baseline!B$16 )</f>
        <v>0.00005720708261</v>
      </c>
      <c r="AN599" s="51">
        <f>T599 * ( Baseline!H$87 * Baseline!B$18 )</f>
        <v>0.03465620611</v>
      </c>
      <c r="AO599" s="51">
        <f t="shared" si="4"/>
        <v>0.03501497249</v>
      </c>
      <c r="AP599" s="61"/>
      <c r="AQ599" s="51">
        <f>V599 * ( (1-Baseline!B$88-Baseline!B$87) + (1-B599)*Baseline!B$88 )</f>
        <v>0.09159203794</v>
      </c>
      <c r="AR599" s="51">
        <f>W599 * ( (1-Baseline!B$88-Baseline!B$87) + (1-B599)*Baseline!B$88 )</f>
        <v>0.001555201454</v>
      </c>
      <c r="AS599" s="51">
        <f>X599 * ( (1-Baseline!B$88-Baseline!B$87) + (1-B599)*Baseline!B$88 )</f>
        <v>0.0024776491</v>
      </c>
      <c r="AT599" s="51">
        <f>Y599 * ( (1-Baseline!B$88-Baseline!B$87) + (1-B599)*Baseline!B$88 )</f>
        <v>0.000514597229</v>
      </c>
      <c r="AU599" s="51">
        <f t="shared" si="5"/>
        <v>0.09613948573</v>
      </c>
      <c r="AV599" s="51">
        <f>AA599 * ( (1-Baseline!D$88-Baseline!D$87) + (1-B599)*Baseline!D$88 )</f>
        <v>0.0014767884</v>
      </c>
      <c r="AW599" s="51">
        <f>AB599 * ( (1-Baseline!D$88-Baseline!D$87) + (1-B599)*Baseline!D$88 )</f>
        <v>0.02312699732</v>
      </c>
      <c r="AX599" s="51">
        <f>AC599 * ( (1-Baseline!D$88-Baseline!D$87) + (1-B599)*Baseline!D$88 )</f>
        <v>0.0003392857193</v>
      </c>
      <c r="AY599" s="51">
        <f>AD599 * ( (1-Baseline!D$88-Baseline!D$87) + (1-B599)*Baseline!D$88 )</f>
        <v>0.0003553545545</v>
      </c>
      <c r="AZ599" s="51">
        <f t="shared" si="6"/>
        <v>0.02529842599</v>
      </c>
      <c r="BA599" s="51">
        <f>AF599 * ( (1-Baseline!F$88-Baseline!F$87) + (1-Baseline!B$36)*Baseline!F$88 )</f>
        <v>0.001264979286</v>
      </c>
      <c r="BB599" s="51">
        <f>AG599 * ( (1-Baseline!F$88-Baseline!F$87) + (1-Baseline!B$36)*Baseline!F$88 )</f>
        <v>0.0001824221529</v>
      </c>
      <c r="BC599" s="51">
        <f>AH599 * ( (1-Baseline!F$88-Baseline!F$87) + (1-Baseline!B$36)*Baseline!F$88 )</f>
        <v>0.03310479968</v>
      </c>
      <c r="BD599" s="51">
        <f>AI599 * ( (1-Baseline!F$88-Baseline!F$87) + (1-Baseline!B$36)*Baseline!F$88 )</f>
        <v>0.0004168074221</v>
      </c>
      <c r="BE599" s="51">
        <f t="shared" si="7"/>
        <v>0.03496900854</v>
      </c>
      <c r="BF599" s="51">
        <f>AK599 * ( (1-Baseline!H$88-Baseline!H$87) + (1-Baseline!B$36)*Baseline!H$88 )</f>
        <v>0.00002857103899</v>
      </c>
      <c r="BG599" s="51">
        <f>AL599 * ( (1-Baseline!H$88-Baseline!H$87) + (1-Baseline!B$36)*Baseline!H$88 )</f>
        <v>0.0002103604225</v>
      </c>
      <c r="BH599" s="51">
        <f>AM599 * ( (1-Baseline!H$88-Baseline!H$87) + (1-Baseline!B$36)*Baseline!H$88 )</f>
        <v>0.00004532631569</v>
      </c>
      <c r="BI599" s="51">
        <f>AN599 * ( (1-Baseline!H$88-Baseline!H$87) + (1-Baseline!B$36)*Baseline!H$88 )</f>
        <v>0.02745880523</v>
      </c>
      <c r="BJ599" s="51">
        <f t="shared" si="8"/>
        <v>0.027743063</v>
      </c>
      <c r="BK599" s="61"/>
      <c r="BL599" s="51">
        <f t="shared" si="19"/>
        <v>0.9526994788</v>
      </c>
      <c r="BM599" s="51">
        <f t="shared" si="20"/>
        <v>0.01617651106</v>
      </c>
      <c r="BN599" s="51">
        <f t="shared" si="21"/>
        <v>0.02577139955</v>
      </c>
      <c r="BO599" s="51">
        <f t="shared" si="22"/>
        <v>0.005352610586</v>
      </c>
      <c r="BP599" s="51">
        <f t="shared" si="9"/>
        <v>1</v>
      </c>
      <c r="BQ599" s="51">
        <f t="shared" si="23"/>
        <v>0.0583747147</v>
      </c>
      <c r="BR599" s="51">
        <f t="shared" si="24"/>
        <v>0.9141674397</v>
      </c>
      <c r="BS599" s="51">
        <f t="shared" si="25"/>
        <v>0.01341133711</v>
      </c>
      <c r="BT599" s="51">
        <f t="shared" si="26"/>
        <v>0.01404650845</v>
      </c>
      <c r="BU599" s="51">
        <f t="shared" si="10"/>
        <v>1</v>
      </c>
      <c r="BV599" s="51">
        <f t="shared" si="27"/>
        <v>0.03617429659</v>
      </c>
      <c r="BW599" s="51">
        <f t="shared" si="28"/>
        <v>0.005216680728</v>
      </c>
      <c r="BX599" s="51">
        <f t="shared" si="29"/>
        <v>0.946689685</v>
      </c>
      <c r="BY599" s="51">
        <f t="shared" si="30"/>
        <v>0.01191933771</v>
      </c>
      <c r="BZ599" s="51">
        <f t="shared" si="11"/>
        <v>1</v>
      </c>
      <c r="CA599" s="51">
        <f t="shared" si="31"/>
        <v>0.001029844433</v>
      </c>
      <c r="CB599" s="51">
        <f t="shared" si="32"/>
        <v>0.00758245124</v>
      </c>
      <c r="CC599" s="51">
        <f t="shared" si="33"/>
        <v>0.001633789163</v>
      </c>
      <c r="CD599" s="51">
        <f t="shared" si="34"/>
        <v>0.9897539152</v>
      </c>
      <c r="CE599" s="51">
        <f t="shared" si="12"/>
        <v>1</v>
      </c>
      <c r="CF599" s="61"/>
      <c r="CG599" s="51">
        <f t="shared" si="35"/>
        <v>0.9526994788</v>
      </c>
      <c r="CH599" s="51">
        <f t="shared" si="36"/>
        <v>0.01617651106</v>
      </c>
      <c r="CI599" s="51">
        <f t="shared" si="37"/>
        <v>0.02577139955</v>
      </c>
      <c r="CJ599" s="51">
        <f t="shared" si="38"/>
        <v>0.005352610586</v>
      </c>
      <c r="CK599" s="51">
        <f t="shared" si="13"/>
        <v>1</v>
      </c>
      <c r="CL599" s="51">
        <f t="shared" si="39"/>
        <v>0.0583747147</v>
      </c>
      <c r="CM599" s="51">
        <f t="shared" si="40"/>
        <v>0.9141674397</v>
      </c>
      <c r="CN599" s="51">
        <f t="shared" si="41"/>
        <v>0.01341133711</v>
      </c>
      <c r="CO599" s="51">
        <f t="shared" si="42"/>
        <v>0.01404650845</v>
      </c>
      <c r="CP599" s="51">
        <f t="shared" si="14"/>
        <v>1</v>
      </c>
      <c r="CQ599" s="51">
        <f t="shared" si="43"/>
        <v>0.03617429659</v>
      </c>
      <c r="CR599" s="51">
        <f t="shared" si="44"/>
        <v>0.005216680728</v>
      </c>
      <c r="CS599" s="51">
        <f t="shared" si="45"/>
        <v>0.946689685</v>
      </c>
      <c r="CT599" s="51">
        <f t="shared" si="46"/>
        <v>0.01191933771</v>
      </c>
      <c r="CU599" s="51">
        <f t="shared" si="15"/>
        <v>1</v>
      </c>
      <c r="CV599" s="51">
        <f t="shared" si="47"/>
        <v>0.001029844433</v>
      </c>
      <c r="CW599" s="51">
        <f t="shared" si="48"/>
        <v>0.00758245124</v>
      </c>
      <c r="CX599" s="51">
        <f t="shared" si="49"/>
        <v>0.001633789163</v>
      </c>
      <c r="CY599" s="51">
        <f t="shared" si="50"/>
        <v>0.9897539152</v>
      </c>
      <c r="CZ599" s="51">
        <f t="shared" si="16"/>
        <v>1</v>
      </c>
      <c r="DA599" s="61"/>
      <c r="DB599" s="51">
        <f>(AQ599*Baseline!B$7 + AV599*Baseline!B$11 + BA599*Baseline!B$16 + BF599*Baseline!B$18)</f>
        <v>53135.40302</v>
      </c>
      <c r="DC599" s="51">
        <f>(AR599*Baseline!B$7 + AW599*Baseline!B$11 + BB599*Baseline!B$16 + BG599*Baseline!B$18)</f>
        <v>60595.09158</v>
      </c>
      <c r="DD599" s="51">
        <f>(AS599*Baseline!B$7 + AX599*Baseline!B$11 + BC599*Baseline!B$16 + BH599*Baseline!B$18)</f>
        <v>114912.1742</v>
      </c>
      <c r="DE599" s="51">
        <f>(AT599*Baseline!B$7 + AY599*Baseline!B$11 + BD599*Baseline!B$16 + BI599*Baseline!B$18)</f>
        <v>1259769.138</v>
      </c>
      <c r="DF599" s="51">
        <f t="shared" si="17"/>
        <v>1488411.807</v>
      </c>
      <c r="DG599" s="61"/>
      <c r="DH599" s="51">
        <f t="shared" si="51"/>
        <v>0.03569939634</v>
      </c>
      <c r="DI599" s="51">
        <f t="shared" si="52"/>
        <v>0.04071124086</v>
      </c>
      <c r="DJ599" s="51">
        <f t="shared" si="53"/>
        <v>0.07720455697</v>
      </c>
      <c r="DK599" s="51">
        <f t="shared" si="54"/>
        <v>0.8463848058</v>
      </c>
      <c r="DL599" s="51">
        <f t="shared" si="18"/>
        <v>1</v>
      </c>
      <c r="DM599" s="61"/>
      <c r="DN599" s="51">
        <f>DH599 / (Baseline!B$7/Baseline!B$17)</f>
        <v>3.810675753</v>
      </c>
      <c r="DO599" s="51">
        <f>DI599 / (Baseline!B$11/Baseline!B$17)</f>
        <v>0.9827888399</v>
      </c>
      <c r="DP599" s="51">
        <f>DJ599 / (Baseline!B$16/Baseline!B$17)</f>
        <v>1.193043723</v>
      </c>
      <c r="DQ599" s="51">
        <f>DK599 / (Baseline!B$18/Baseline!B$17)</f>
        <v>0.9569127437</v>
      </c>
      <c r="DR599" s="79"/>
      <c r="DS599" s="51">
        <f>(AU599*Baseline!B$34)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0.02695045411</v>
      </c>
      <c r="DT599" s="51">
        <f>(AZ599*Baseline!B$34) + (Baseline!D$88*(1-Baseline!D$89)*Baseline!B$35) + (Baseline!D$88*Baseline!D$89*((1-Baseline!D$90)*Baseline!B$40 + Baseline!D$90*Baseline!B$41))</f>
        <v>0.0102083319</v>
      </c>
      <c r="DU599" s="51">
        <f>(BE599*Baseline!B$34) + (Baseline!F$88*(1-Baseline!F$89)*Baseline!B$35) + (Baseline!F$88*Baseline!F$89*((1-Baseline!F$90)*Baseline!B$40 + Baseline!F$90*Baseline!B$41))</f>
        <v>0.01297599128</v>
      </c>
      <c r="DV599" s="51">
        <f>(BJ599*Baseline!B$34) + (Baseline!H$88*(1-Baseline!H$89)*Baseline!B$35) + (Baseline!H$88*Baseline!H$89*((1-Baseline!H$90)*Baseline!B$40 + Baseline!H$90*Baseline!B$41))</f>
        <v>0.00930645945</v>
      </c>
      <c r="DW599" s="51">
        <f>( DS599*Baseline!B$7 + DT599*Baseline!B$11 + DU599*Baseline!B$16 + DV599*Baseline!B$18 ) / Baseline!B$17</f>
        <v>0.009746576004</v>
      </c>
    </row>
    <row r="600">
      <c r="A600" s="4" t="s">
        <v>926</v>
      </c>
      <c r="B600" s="45">
        <f>MIN( MAX( NORMINV( MCrands!B600, (B$5+B$4)/2, (B$5-B$4)/3.29 ), 0 ), 1 )</f>
        <v>0.4255964069</v>
      </c>
      <c r="C600" s="45">
        <f>MAX( NORMINV( MCrands!C600, (C$5+C$4)/2, (C$5-C$4)/3.29 ), 0 )</f>
        <v>2.882723001</v>
      </c>
      <c r="D600" s="41"/>
      <c r="E600" s="43">
        <f>Baseline!B$33 * (C600 * Baseline!B$66*Baseline!B$66/Baseline!B$73 + Baseline!B$52*Baseline!B$52/Baseline!B$74 + Baseline!B$53*Baseline!B$53/Baseline!B$75 + Baseline!B$54*Baseline!B$54/Baseline!B$76)</f>
        <v>0.00002045099228</v>
      </c>
      <c r="F600" s="43">
        <f>Baseline!B$33 * (C600 * Baseline!B$66*Baseline!B$57/Baseline!B$73 + Baseline!B$52*Baseline!B$67/Baseline!B$74 + Baseline!B$53*Baseline!B$55/Baseline!B$75 + Baseline!B$54*Baseline!B$56/Baseline!B$76)</f>
        <v>0.000000200096972</v>
      </c>
      <c r="G600" s="45">
        <f>Baseline!B$33 * (C600 * Baseline!B$66*Baseline!B$58/Baseline!B$73 + Baseline!B$52*Baseline!B$59/Baseline!B$74 + Baseline!B$53*Baseline!B$68/Baseline!B$75 + Baseline!B$54*Baseline!B$60/Baseline!B$76)</f>
        <v>0.000000169167748</v>
      </c>
      <c r="H600" s="43">
        <f>Baseline!B$33 * (C600 * Baseline!B$66*Baseline!B$61/Baseline!B$73 + Baseline!B$52*Baseline!B$62/Baseline!B$74 + Baseline!B$53*Baseline!B$63/Baseline!B$75 + Baseline!B$54*Baseline!B$69/Baseline!B$76)</f>
        <v>0.000000003454838502</v>
      </c>
      <c r="I600" s="43">
        <f>Baseline!B$33 * (C600 * Baseline!B$57*Baseline!B$66/Baseline!B$73 + Baseline!B$67*Baseline!B$52/Baseline!B$74 + Baseline!B$55*Baseline!B$53/Baseline!B$75 + Baseline!B$56*Baseline!B$54/Baseline!B$76)</f>
        <v>0.000000200096972</v>
      </c>
      <c r="J600" s="45">
        <f>Baseline!B$33 * (C600 * Baseline!B$57*Baseline!B$57/Baseline!B$73 + Baseline!B$67*Baseline!B$67/Baseline!B$74 + Baseline!B$55*Baseline!B$55/Baseline!B$75 + Baseline!B$56*Baseline!B$56/Baseline!B$76)</f>
        <v>0.000001763813836</v>
      </c>
      <c r="K600" s="43">
        <f>Baseline!B$33 * (C600 * Baseline!B$57*Baseline!B$58/Baseline!B$73 + Baseline!B$67*Baseline!B$59/Baseline!B$74 + Baseline!B$55*Baseline!B$68/Baseline!B$75 + Baseline!B$56*Baseline!B$60/Baseline!B$76)</f>
        <v>0.00000001374199888</v>
      </c>
      <c r="L600" s="45">
        <f>Baseline!B$33 * (C600 * Baseline!B$57*Baseline!B$61/Baseline!B$73 + Baseline!B$67*Baseline!B$62/Baseline!B$74 + Baseline!B$55*Baseline!B$63/Baseline!B$75 + Baseline!B$56*Baseline!B$69/Baseline!B$76)</f>
        <v>0.00000001439285976</v>
      </c>
      <c r="M600" s="43">
        <f>Baseline!B$33 * (C600 * Baseline!B$58*Baseline!B$66/Baseline!B$73 + Baseline!B$59*Baseline!B$52/Baseline!B$74 + Baseline!B$68*Baseline!B$53/Baseline!B$75 + Baseline!B$60*Baseline!B$54/Baseline!B$76)</f>
        <v>0.000000169167748</v>
      </c>
      <c r="N600" s="45">
        <f>Baseline!B$33 * (C600 * Baseline!B$58*Baseline!B$57/Baseline!B$73 + Baseline!B$59*Baseline!B$67/Baseline!B$74 + Baseline!B$68*Baseline!B$55/Baseline!B$75 + Baseline!B$60*Baseline!B$56/Baseline!B$76)</f>
        <v>0.00000001374199888</v>
      </c>
      <c r="O600" s="45">
        <f>Baseline!B$33 * (C600 * Baseline!B$58*Baseline!B$58/Baseline!B$73 + Baseline!B$59*Baseline!B$59/Baseline!B$74 + Baseline!B$68*Baseline!B$68/Baseline!B$75 + Baseline!B$60*Baseline!B$60/Baseline!B$76)</f>
        <v>0.000001324390467</v>
      </c>
      <c r="P600" s="43">
        <f>Baseline!B$33 * (C600 * Baseline!B$58*Baseline!B$61/Baseline!B$73 + Baseline!B$59*Baseline!B$62/Baseline!B$74 + Baseline!B$68*Baseline!B$63/Baseline!B$75 + Baseline!B$60*Baseline!B$69/Baseline!B$76)</f>
        <v>0.000000001646961246</v>
      </c>
      <c r="Q600" s="43">
        <f>Baseline!B$33 * (C600 * Baseline!B$61*Baseline!B$66/Baseline!B$73 + Baseline!B$62*Baseline!B$52/Baseline!B$74 + Baseline!B$63*Baseline!B$53/Baseline!B$75 + Baseline!B$69*Baseline!B$54/Baseline!B$76)</f>
        <v>0.000000003454838502</v>
      </c>
      <c r="R600" s="43">
        <f>Baseline!B$33 * (C600 * Baseline!B$61*Baseline!B$57/Baseline!B$73 + Baseline!B$62*Baseline!B$67/Baseline!B$74 + Baseline!B$63*Baseline!B$55/Baseline!B$75 + Baseline!B$69*Baseline!B$56/Baseline!B$76)</f>
        <v>0.00000001439285976</v>
      </c>
      <c r="S600" s="43">
        <f>Baseline!B$33 * (C600 * Baseline!B$61*Baseline!B$58/Baseline!B$73 + Baseline!B$62*Baseline!B$59/Baseline!B$74 + Baseline!B$63*Baseline!B$68/Baseline!B$75 + Baseline!B$69*Baseline!B$60/Baseline!B$76)</f>
        <v>0.000000001646961246</v>
      </c>
      <c r="T600" s="43">
        <f>Baseline!B$33 * (C600 * Baseline!B$61*Baseline!B$61/Baseline!B$73 + Baseline!B$62*Baseline!B$62/Baseline!B$74 + Baseline!B$63*Baseline!B$63/Baseline!B$75 + Baseline!B$69*Baseline!B$69/Baseline!B$76)</f>
        <v>0.00000009854654704</v>
      </c>
      <c r="U600" s="41"/>
      <c r="V600" s="43">
        <f>E600 * ( Baseline!B$87 * Baseline!B$7 )</f>
        <v>0.2122608489</v>
      </c>
      <c r="W600" s="43">
        <f>F600 * ( Baseline!D$87 * Baseline!B$11 )</f>
        <v>0.00369110794</v>
      </c>
      <c r="X600" s="43">
        <f>G600 * ( Baseline!F$87 * Baseline!B$16 )</f>
        <v>0.005876002805</v>
      </c>
      <c r="Y600" s="43">
        <f>H600 * ( Baseline!H$87 * Baseline!B$18 )</f>
        <v>0.001214975034</v>
      </c>
      <c r="Z600" s="51">
        <f t="shared" si="1"/>
        <v>0.2230429346</v>
      </c>
      <c r="AA600" s="43">
        <f>I600 * ( Baseline!B$87 * Baseline!B$7 )</f>
        <v>0.002076806472</v>
      </c>
      <c r="AB600" s="45">
        <f>J600 * ( Baseline!D$87 * Baseline!B$11 )</f>
        <v>0.0325363607</v>
      </c>
      <c r="AC600" s="45">
        <f>K600 * ( Baseline!F$87 * Baseline!B$16 )</f>
        <v>0.0004773251693</v>
      </c>
      <c r="AD600" s="45">
        <f>L600 * ( Baseline!F$87 * Baseline!B$16 )</f>
        <v>0.0004999326724</v>
      </c>
      <c r="AE600" s="51">
        <f t="shared" si="2"/>
        <v>0.03559042502</v>
      </c>
      <c r="AF600" s="51">
        <f>M600 * ( Baseline!B$87 * Baseline!B$7 )</f>
        <v>0.001755792057</v>
      </c>
      <c r="AG600" s="51">
        <f>N600 * ( Baseline!D$87 * Baseline!B$11 )</f>
        <v>0.0002534930973</v>
      </c>
      <c r="AH600" s="51">
        <f>O600 * ( Baseline!F$87 * Baseline!B$16 )</f>
        <v>0.04600239815</v>
      </c>
      <c r="AI600" s="51">
        <f>P600 * ( Baseline!H$87 * Baseline!B$18 )</f>
        <v>0.0005791925711</v>
      </c>
      <c r="AJ600" s="51">
        <f t="shared" si="3"/>
        <v>0.04859087587</v>
      </c>
      <c r="AK600" s="51">
        <f>Q600 * ( Baseline!B$87 * Baseline!B$7 )</f>
        <v>0.00003585776881</v>
      </c>
      <c r="AL600" s="51">
        <f>R600 * ( Baseline!D$87 * Baseline!B$11 )</f>
        <v>0.0002654992648</v>
      </c>
      <c r="AM600" s="51">
        <f>S600 * ( Baseline!F$87 * Baseline!B$16 )</f>
        <v>0.00005720681994</v>
      </c>
      <c r="AN600" s="51">
        <f>T600 * ( Baseline!H$87 * Baseline!B$18 )</f>
        <v>0.03465620585</v>
      </c>
      <c r="AO600" s="51">
        <f t="shared" si="4"/>
        <v>0.0350147697</v>
      </c>
      <c r="AP600" s="61"/>
      <c r="AQ600" s="51">
        <f>V600 * ( (1-Baseline!B$88-Baseline!B$87) + (1-B600)*Baseline!B$88 )</f>
        <v>0.1273181321</v>
      </c>
      <c r="AR600" s="51">
        <f>W600 * ( (1-Baseline!B$88-Baseline!B$87) + (1-B600)*Baseline!B$88 )</f>
        <v>0.002213997404</v>
      </c>
      <c r="AS600" s="51">
        <f>X600 * ( (1-Baseline!B$88-Baseline!B$87) + (1-B600)*Baseline!B$88 )</f>
        <v>0.003524539289</v>
      </c>
      <c r="AT600" s="51">
        <f>Y600 * ( (1-Baseline!B$88-Baseline!B$87) + (1-B600)*Baseline!B$88 )</f>
        <v>0.0007287653501</v>
      </c>
      <c r="AU600" s="51">
        <f t="shared" si="5"/>
        <v>0.1337854341</v>
      </c>
      <c r="AV600" s="51">
        <f>AA600 * ( (1-Baseline!D$88-Baseline!D$87) + (1-B600)*Baseline!D$88 )</f>
        <v>0.001662963759</v>
      </c>
      <c r="AW600" s="51">
        <f>AB600 * ( (1-Baseline!D$88-Baseline!D$87) + (1-B600)*Baseline!D$88 )</f>
        <v>0.02605287946</v>
      </c>
      <c r="AX600" s="51">
        <f>AC600 * ( (1-Baseline!D$88-Baseline!D$87) + (1-B600)*Baseline!D$88 )</f>
        <v>0.0003822091603</v>
      </c>
      <c r="AY600" s="51">
        <f>AD600 * ( (1-Baseline!D$88-Baseline!D$87) + (1-B600)*Baseline!D$88 )</f>
        <v>0.0004003116935</v>
      </c>
      <c r="AZ600" s="51">
        <f t="shared" si="6"/>
        <v>0.02849836408</v>
      </c>
      <c r="BA600" s="51">
        <f>AF600 * ( (1-Baseline!F$88-Baseline!F$87) + (1-Baseline!B$36)*Baseline!F$88 )</f>
        <v>0.001263524149</v>
      </c>
      <c r="BB600" s="51">
        <f>AG600 * ( (1-Baseline!F$88-Baseline!F$87) + (1-Baseline!B$36)*Baseline!F$88 )</f>
        <v>0.0001824217446</v>
      </c>
      <c r="BC600" s="51">
        <f>AH600 * ( (1-Baseline!F$88-Baseline!F$87) + (1-Baseline!B$36)*Baseline!F$88 )</f>
        <v>0.03310479779</v>
      </c>
      <c r="BD600" s="51">
        <f>AI600 * ( (1-Baseline!F$88-Baseline!F$87) + (1-Baseline!B$36)*Baseline!F$88 )</f>
        <v>0.0004168055083</v>
      </c>
      <c r="BE600" s="51">
        <f t="shared" si="7"/>
        <v>0.03496754919</v>
      </c>
      <c r="BF600" s="51">
        <f>AK600 * ( (1-Baseline!H$88-Baseline!H$87) + (1-Baseline!B$36)*Baseline!H$88 )</f>
        <v>0.00002841082739</v>
      </c>
      <c r="BG600" s="51">
        <f>AL600 * ( (1-Baseline!H$88-Baseline!H$87) + (1-Baseline!B$36)*Baseline!H$88 )</f>
        <v>0.0002103603775</v>
      </c>
      <c r="BH600" s="51">
        <f>AM600 * ( (1-Baseline!H$88-Baseline!H$87) + (1-Baseline!B$36)*Baseline!H$88 )</f>
        <v>0.00004532610757</v>
      </c>
      <c r="BI600" s="51">
        <f>AN600 * ( (1-Baseline!H$88-Baseline!H$87) + (1-Baseline!B$36)*Baseline!H$88 )</f>
        <v>0.02745880502</v>
      </c>
      <c r="BJ600" s="51">
        <f t="shared" si="8"/>
        <v>0.02774290233</v>
      </c>
      <c r="BK600" s="61"/>
      <c r="BL600" s="51">
        <f t="shared" si="19"/>
        <v>0.9516591467</v>
      </c>
      <c r="BM600" s="51">
        <f t="shared" si="20"/>
        <v>0.01654886735</v>
      </c>
      <c r="BN600" s="51">
        <f t="shared" si="21"/>
        <v>0.02634471616</v>
      </c>
      <c r="BO600" s="51">
        <f t="shared" si="22"/>
        <v>0.005447269762</v>
      </c>
      <c r="BP600" s="51">
        <f t="shared" si="9"/>
        <v>1</v>
      </c>
      <c r="BQ600" s="51">
        <f t="shared" si="23"/>
        <v>0.05835295507</v>
      </c>
      <c r="BR600" s="51">
        <f t="shared" si="24"/>
        <v>0.9141885967</v>
      </c>
      <c r="BS600" s="51">
        <f t="shared" si="25"/>
        <v>0.01341161757</v>
      </c>
      <c r="BT600" s="51">
        <f t="shared" si="26"/>
        <v>0.01404683063</v>
      </c>
      <c r="BU600" s="51">
        <f t="shared" si="10"/>
        <v>1</v>
      </c>
      <c r="BV600" s="51">
        <f t="shared" si="27"/>
        <v>0.03613419238</v>
      </c>
      <c r="BW600" s="51">
        <f t="shared" si="28"/>
        <v>0.005216886765</v>
      </c>
      <c r="BX600" s="51">
        <f t="shared" si="29"/>
        <v>0.9467291404</v>
      </c>
      <c r="BY600" s="51">
        <f t="shared" si="30"/>
        <v>0.01191978043</v>
      </c>
      <c r="BZ600" s="51">
        <f t="shared" si="11"/>
        <v>1</v>
      </c>
      <c r="CA600" s="51">
        <f t="shared" si="31"/>
        <v>0.001024075529</v>
      </c>
      <c r="CB600" s="51">
        <f t="shared" si="32"/>
        <v>0.007582493534</v>
      </c>
      <c r="CC600" s="51">
        <f t="shared" si="33"/>
        <v>0.001633791124</v>
      </c>
      <c r="CD600" s="51">
        <f t="shared" si="34"/>
        <v>0.9897596398</v>
      </c>
      <c r="CE600" s="51">
        <f t="shared" si="12"/>
        <v>1</v>
      </c>
      <c r="CF600" s="61"/>
      <c r="CG600" s="51">
        <f t="shared" si="35"/>
        <v>0.9516591467</v>
      </c>
      <c r="CH600" s="51">
        <f t="shared" si="36"/>
        <v>0.01654886735</v>
      </c>
      <c r="CI600" s="51">
        <f t="shared" si="37"/>
        <v>0.02634471616</v>
      </c>
      <c r="CJ600" s="51">
        <f t="shared" si="38"/>
        <v>0.005447269762</v>
      </c>
      <c r="CK600" s="51">
        <f t="shared" si="13"/>
        <v>1</v>
      </c>
      <c r="CL600" s="51">
        <f t="shared" si="39"/>
        <v>0.05835295507</v>
      </c>
      <c r="CM600" s="51">
        <f t="shared" si="40"/>
        <v>0.9141885967</v>
      </c>
      <c r="CN600" s="51">
        <f t="shared" si="41"/>
        <v>0.01341161757</v>
      </c>
      <c r="CO600" s="51">
        <f t="shared" si="42"/>
        <v>0.01404683063</v>
      </c>
      <c r="CP600" s="51">
        <f t="shared" si="14"/>
        <v>1</v>
      </c>
      <c r="CQ600" s="51">
        <f t="shared" si="43"/>
        <v>0.03613419238</v>
      </c>
      <c r="CR600" s="51">
        <f t="shared" si="44"/>
        <v>0.005216886765</v>
      </c>
      <c r="CS600" s="51">
        <f t="shared" si="45"/>
        <v>0.9467291404</v>
      </c>
      <c r="CT600" s="51">
        <f t="shared" si="46"/>
        <v>0.01191978043</v>
      </c>
      <c r="CU600" s="51">
        <f t="shared" si="15"/>
        <v>1</v>
      </c>
      <c r="CV600" s="51">
        <f t="shared" si="47"/>
        <v>0.001024075529</v>
      </c>
      <c r="CW600" s="51">
        <f t="shared" si="48"/>
        <v>0.007582493534</v>
      </c>
      <c r="CX600" s="51">
        <f t="shared" si="49"/>
        <v>0.001633791124</v>
      </c>
      <c r="CY600" s="51">
        <f t="shared" si="50"/>
        <v>0.9897596398</v>
      </c>
      <c r="CZ600" s="51">
        <f t="shared" si="16"/>
        <v>1</v>
      </c>
      <c r="DA600" s="61"/>
      <c r="DB600" s="51">
        <f>(AQ600*Baseline!B$7 + AV600*Baseline!B$11 + BA600*Baseline!B$16 + BF600*Baseline!B$18)</f>
        <v>70849.61059</v>
      </c>
      <c r="DC600" s="51">
        <f>(AR600*Baseline!B$7 + AW600*Baseline!B$11 + BB600*Baseline!B$16 + BG600*Baseline!B$18)</f>
        <v>67189.31645</v>
      </c>
      <c r="DD600" s="51">
        <f>(AS600*Baseline!B$7 + AX600*Baseline!B$11 + BC600*Baseline!B$16 + BH600*Baseline!B$18)</f>
        <v>115511.9517</v>
      </c>
      <c r="DE600" s="51">
        <f>(AT600*Baseline!B$7 + AY600*Baseline!B$11 + BD600*Baseline!B$16 + BI600*Baseline!B$18)</f>
        <v>1259969.407</v>
      </c>
      <c r="DF600" s="51">
        <f t="shared" si="17"/>
        <v>1513520.286</v>
      </c>
      <c r="DG600" s="61"/>
      <c r="DH600" s="51">
        <f t="shared" si="51"/>
        <v>0.0468111404</v>
      </c>
      <c r="DI600" s="51">
        <f t="shared" si="52"/>
        <v>0.0443927426</v>
      </c>
      <c r="DJ600" s="51">
        <f t="shared" si="53"/>
        <v>0.07632005516</v>
      </c>
      <c r="DK600" s="51">
        <f t="shared" si="54"/>
        <v>0.8324760618</v>
      </c>
      <c r="DL600" s="51">
        <f t="shared" si="18"/>
        <v>1</v>
      </c>
      <c r="DM600" s="61"/>
      <c r="DN600" s="51">
        <f>DH600 / (Baseline!B$7/Baseline!B$17)</f>
        <v>4.996781346</v>
      </c>
      <c r="DO600" s="51">
        <f>DI600 / (Baseline!B$11/Baseline!B$17)</f>
        <v>1.071662054</v>
      </c>
      <c r="DP600" s="51">
        <f>DJ600 / (Baseline!B$16/Baseline!B$17)</f>
        <v>1.179375497</v>
      </c>
      <c r="DQ600" s="51">
        <f>DK600 / (Baseline!B$18/Baseline!B$17)</f>
        <v>0.9411876807</v>
      </c>
      <c r="DR600" s="79"/>
      <c r="DS600" s="51">
        <f>(AU600*Baseline!B$34)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0.03259734637</v>
      </c>
      <c r="DT600" s="51">
        <f>(AZ600*Baseline!B$34) + (Baseline!D$88*(1-Baseline!D$89)*Baseline!B$35) + (Baseline!D$88*Baseline!D$89*((1-Baseline!D$90)*Baseline!B$40 + Baseline!D$90*Baseline!B$41))</f>
        <v>0.01068832261</v>
      </c>
      <c r="DU600" s="51">
        <f>(BE600*Baseline!B$34) + (Baseline!F$88*(1-Baseline!F$89)*Baseline!B$35) + (Baseline!F$88*Baseline!F$89*((1-Baseline!F$90)*Baseline!B$40 + Baseline!F$90*Baseline!B$41))</f>
        <v>0.01297577238</v>
      </c>
      <c r="DV600" s="51">
        <f>(BJ600*Baseline!B$34) + (Baseline!H$88*(1-Baseline!H$89)*Baseline!B$35) + (Baseline!H$88*Baseline!H$89*((1-Baseline!H$90)*Baseline!B$40 + Baseline!H$90*Baseline!B$41))</f>
        <v>0.009306435349</v>
      </c>
      <c r="DW600" s="51">
        <f>( DS600*Baseline!B$7 + DT600*Baseline!B$11 + DU600*Baseline!B$16 + DV600*Baseline!B$18 ) / Baseline!B$17</f>
        <v>0.009819325299</v>
      </c>
    </row>
    <row r="601">
      <c r="A601" s="4" t="s">
        <v>927</v>
      </c>
      <c r="B601" s="45">
        <f>MIN( MAX( NORMINV( MCrands!B601, (B$5+B$4)/2, (B$5-B$4)/3.29 ), 0 ), 1 )</f>
        <v>0.3848512638</v>
      </c>
      <c r="C601" s="45">
        <f>MAX( NORMINV( MCrands!C601, (C$5+C$4)/2, (C$5-C$4)/3.29 ), 0 )</f>
        <v>2.553750758</v>
      </c>
      <c r="D601" s="41"/>
      <c r="E601" s="43">
        <f>Baseline!B$33 * (C601 * Baseline!B$66*Baseline!B$66/Baseline!B$73 + Baseline!B$52*Baseline!B$52/Baseline!B$74 + Baseline!B$53*Baseline!B$53/Baseline!B$75 + Baseline!B$54*Baseline!B$54/Baseline!B$76)</f>
        <v>0.0000181218609</v>
      </c>
      <c r="F601" s="43">
        <f>Baseline!B$33 * (C601 * Baseline!B$66*Baseline!B$57/Baseline!B$73 + Baseline!B$52*Baseline!B$67/Baseline!B$74 + Baseline!B$53*Baseline!B$55/Baseline!B$75 + Baseline!B$54*Baseline!B$56/Baseline!B$76)</f>
        <v>0.0000001997292144</v>
      </c>
      <c r="G601" s="45">
        <f>Baseline!B$33 * (C601 * Baseline!B$66*Baseline!B$58/Baseline!B$73 + Baseline!B$52*Baseline!B$59/Baseline!B$74 + Baseline!B$53*Baseline!B$68/Baseline!B$75 + Baseline!B$54*Baseline!B$60/Baseline!B$76)</f>
        <v>0.0000001682636773</v>
      </c>
      <c r="H601" s="43">
        <f>Baseline!B$33 * (C601 * Baseline!B$66*Baseline!B$61/Baseline!B$73 + Baseline!B$52*Baseline!B$62/Baseline!B$74 + Baseline!B$53*Baseline!B$63/Baseline!B$75 + Baseline!B$54*Baseline!B$69/Baseline!B$76)</f>
        <v>0.000000003364431429</v>
      </c>
      <c r="I601" s="43">
        <f>Baseline!B$33 * (C601 * Baseline!B$57*Baseline!B$66/Baseline!B$73 + Baseline!B$67*Baseline!B$52/Baseline!B$74 + Baseline!B$55*Baseline!B$53/Baseline!B$75 + Baseline!B$56*Baseline!B$54/Baseline!B$76)</f>
        <v>0.0000001997292144</v>
      </c>
      <c r="J601" s="45">
        <f>Baseline!B$33 * (C601 * Baseline!B$57*Baseline!B$57/Baseline!B$73 + Baseline!B$67*Baseline!B$67/Baseline!B$74 + Baseline!B$55*Baseline!B$55/Baseline!B$75 + Baseline!B$56*Baseline!B$56/Baseline!B$76)</f>
        <v>0.000001763813778</v>
      </c>
      <c r="K601" s="43">
        <f>Baseline!B$33 * (C601 * Baseline!B$57*Baseline!B$58/Baseline!B$73 + Baseline!B$67*Baseline!B$59/Baseline!B$74 + Baseline!B$55*Baseline!B$68/Baseline!B$75 + Baseline!B$56*Baseline!B$60/Baseline!B$76)</f>
        <v>0.00000001374185613</v>
      </c>
      <c r="L601" s="45">
        <f>Baseline!B$33 * (C601 * Baseline!B$57*Baseline!B$61/Baseline!B$73 + Baseline!B$67*Baseline!B$62/Baseline!B$74 + Baseline!B$55*Baseline!B$63/Baseline!B$75 + Baseline!B$56*Baseline!B$69/Baseline!B$76)</f>
        <v>0.00000001439284549</v>
      </c>
      <c r="M601" s="43">
        <f>Baseline!B$33 * (C601 * Baseline!B$58*Baseline!B$66/Baseline!B$73 + Baseline!B$59*Baseline!B$52/Baseline!B$74 + Baseline!B$68*Baseline!B$53/Baseline!B$75 + Baseline!B$60*Baseline!B$54/Baseline!B$76)</f>
        <v>0.0000001682636773</v>
      </c>
      <c r="N601" s="45">
        <f>Baseline!B$33 * (C601 * Baseline!B$58*Baseline!B$57/Baseline!B$73 + Baseline!B$59*Baseline!B$67/Baseline!B$74 + Baseline!B$68*Baseline!B$55/Baseline!B$75 + Baseline!B$60*Baseline!B$56/Baseline!B$76)</f>
        <v>0.00000001374185613</v>
      </c>
      <c r="O601" s="45">
        <f>Baseline!B$33 * (C601 * Baseline!B$58*Baseline!B$58/Baseline!B$73 + Baseline!B$59*Baseline!B$59/Baseline!B$74 + Baseline!B$68*Baseline!B$68/Baseline!B$75 + Baseline!B$60*Baseline!B$60/Baseline!B$76)</f>
        <v>0.000001324390116</v>
      </c>
      <c r="P601" s="43">
        <f>Baseline!B$33 * (C601 * Baseline!B$58*Baseline!B$61/Baseline!B$73 + Baseline!B$59*Baseline!B$62/Baseline!B$74 + Baseline!B$68*Baseline!B$63/Baseline!B$75 + Baseline!B$60*Baseline!B$69/Baseline!B$76)</f>
        <v>0.000000001646926154</v>
      </c>
      <c r="Q601" s="43">
        <f>Baseline!B$33 * (C601 * Baseline!B$61*Baseline!B$66/Baseline!B$73 + Baseline!B$62*Baseline!B$52/Baseline!B$74 + Baseline!B$63*Baseline!B$53/Baseline!B$75 + Baseline!B$69*Baseline!B$54/Baseline!B$76)</f>
        <v>0.000000003364431429</v>
      </c>
      <c r="R601" s="43">
        <f>Baseline!B$33 * (C601 * Baseline!B$61*Baseline!B$57/Baseline!B$73 + Baseline!B$62*Baseline!B$67/Baseline!B$74 + Baseline!B$63*Baseline!B$55/Baseline!B$75 + Baseline!B$69*Baseline!B$56/Baseline!B$76)</f>
        <v>0.00000001439284549</v>
      </c>
      <c r="S601" s="43">
        <f>Baseline!B$33 * (C601 * Baseline!B$61*Baseline!B$58/Baseline!B$73 + Baseline!B$62*Baseline!B$59/Baseline!B$74 + Baseline!B$63*Baseline!B$68/Baseline!B$75 + Baseline!B$69*Baseline!B$60/Baseline!B$76)</f>
        <v>0.000000001646926154</v>
      </c>
      <c r="T601" s="43">
        <f>Baseline!B$33 * (C601 * Baseline!B$61*Baseline!B$61/Baseline!B$73 + Baseline!B$62*Baseline!B$62/Baseline!B$74 + Baseline!B$63*Baseline!B$63/Baseline!B$75 + Baseline!B$69*Baseline!B$69/Baseline!B$76)</f>
        <v>0.00000009854654353</v>
      </c>
      <c r="U601" s="41"/>
      <c r="V601" s="43">
        <f>E601 * ( Baseline!B$87 * Baseline!B$7 )</f>
        <v>0.1880867943</v>
      </c>
      <c r="W601" s="43">
        <f>F601 * ( Baseline!D$87 * Baseline!B$11 )</f>
        <v>0.003684324064</v>
      </c>
      <c r="X601" s="43">
        <f>G601 * ( Baseline!F$87 * Baseline!B$16 )</f>
        <v>0.005844600117</v>
      </c>
      <c r="Y601" s="43">
        <f>H601 * ( Baseline!H$87 * Baseline!B$18 )</f>
        <v>0.001183181265</v>
      </c>
      <c r="Z601" s="51">
        <f t="shared" si="1"/>
        <v>0.1987988997</v>
      </c>
      <c r="AA601" s="43">
        <f>I601 * ( Baseline!B$87 * Baseline!B$7 )</f>
        <v>0.002072989516</v>
      </c>
      <c r="AB601" s="45">
        <f>J601 * ( Baseline!D$87 * Baseline!B$11 )</f>
        <v>0.03253635963</v>
      </c>
      <c r="AC601" s="45">
        <f>K601 * ( Baseline!F$87 * Baseline!B$16 )</f>
        <v>0.000477320211</v>
      </c>
      <c r="AD601" s="45">
        <f>L601 * ( Baseline!F$87 * Baseline!B$16 )</f>
        <v>0.0004999321766</v>
      </c>
      <c r="AE601" s="51">
        <f t="shared" si="2"/>
        <v>0.03558660153</v>
      </c>
      <c r="AF601" s="51">
        <f>M601 * ( Baseline!B$87 * Baseline!B$7 )</f>
        <v>0.001746408707</v>
      </c>
      <c r="AG601" s="51">
        <f>N601 * ( Baseline!D$87 * Baseline!B$11 )</f>
        <v>0.0002534904641</v>
      </c>
      <c r="AH601" s="51">
        <f>O601 * ( Baseline!F$87 * Baseline!B$16 )</f>
        <v>0.04600238596</v>
      </c>
      <c r="AI601" s="51">
        <f>P601 * ( Baseline!H$87 * Baseline!B$18 )</f>
        <v>0.0005791802301</v>
      </c>
      <c r="AJ601" s="51">
        <f t="shared" si="3"/>
        <v>0.04858146536</v>
      </c>
      <c r="AK601" s="51">
        <f>Q601 * ( Baseline!B$87 * Baseline!B$7 )</f>
        <v>0.0000349194338</v>
      </c>
      <c r="AL601" s="51">
        <f>R601 * ( Baseline!D$87 * Baseline!B$11 )</f>
        <v>0.0002654990015</v>
      </c>
      <c r="AM601" s="51">
        <f>S601 * ( Baseline!F$87 * Baseline!B$16 )</f>
        <v>0.00005720560102</v>
      </c>
      <c r="AN601" s="51">
        <f>T601 * ( Baseline!H$87 * Baseline!B$18 )</f>
        <v>0.03465620461</v>
      </c>
      <c r="AO601" s="51">
        <f t="shared" si="4"/>
        <v>0.03501382865</v>
      </c>
      <c r="AP601" s="61"/>
      <c r="AQ601" s="51">
        <f>V601 * ( (1-Baseline!B$88-Baseline!B$87) + (1-B601)*Baseline!B$88 )</f>
        <v>0.1196386949</v>
      </c>
      <c r="AR601" s="51">
        <f>W601 * ( (1-Baseline!B$88-Baseline!B$87) + (1-B601)*Baseline!B$88 )</f>
        <v>0.002343533602</v>
      </c>
      <c r="AS601" s="51">
        <f>X601 * ( (1-Baseline!B$88-Baseline!B$87) + (1-B601)*Baseline!B$88 )</f>
        <v>0.003717647124</v>
      </c>
      <c r="AT601" s="51">
        <f>Y601 * ( (1-Baseline!B$88-Baseline!B$87) + (1-B601)*Baseline!B$88 )</f>
        <v>0.0007526007491</v>
      </c>
      <c r="AU601" s="51">
        <f t="shared" si="5"/>
        <v>0.1264524763</v>
      </c>
      <c r="AV601" s="51">
        <f>AA601 * ( (1-Baseline!D$88-Baseline!D$87) + (1-B601)*Baseline!D$88 )</f>
        <v>0.001697747389</v>
      </c>
      <c r="AW601" s="51">
        <f>AB601 * ( (1-Baseline!D$88-Baseline!D$87) + (1-B601)*Baseline!D$88 )</f>
        <v>0.02664679159</v>
      </c>
      <c r="AX601" s="51">
        <f>AC601 * ( (1-Baseline!D$88-Baseline!D$87) + (1-B601)*Baseline!D$88 )</f>
        <v>0.0003909181092</v>
      </c>
      <c r="AY601" s="51">
        <f>AD601 * ( (1-Baseline!D$88-Baseline!D$87) + (1-B601)*Baseline!D$88 )</f>
        <v>0.0004094369705</v>
      </c>
      <c r="AZ601" s="51">
        <f t="shared" si="6"/>
        <v>0.02914489406</v>
      </c>
      <c r="BA601" s="51">
        <f>AF601 * ( (1-Baseline!F$88-Baseline!F$87) + (1-Baseline!B$36)*Baseline!F$88 )</f>
        <v>0.00125677159</v>
      </c>
      <c r="BB601" s="51">
        <f>AG601 * ( (1-Baseline!F$88-Baseline!F$87) + (1-Baseline!B$36)*Baseline!F$88 )</f>
        <v>0.0001824198496</v>
      </c>
      <c r="BC601" s="51">
        <f>AH601 * ( (1-Baseline!F$88-Baseline!F$87) + (1-Baseline!B$36)*Baseline!F$88 )</f>
        <v>0.03310478901</v>
      </c>
      <c r="BD601" s="51">
        <f>AI601 * ( (1-Baseline!F$88-Baseline!F$87) + (1-Baseline!B$36)*Baseline!F$88 )</f>
        <v>0.0004167966274</v>
      </c>
      <c r="BE601" s="51">
        <f t="shared" si="7"/>
        <v>0.03496077708</v>
      </c>
      <c r="BF601" s="51">
        <f>AK601 * ( (1-Baseline!H$88-Baseline!H$87) + (1-Baseline!B$36)*Baseline!H$88 )</f>
        <v>0.00002766736579</v>
      </c>
      <c r="BG601" s="51">
        <f>AL601 * ( (1-Baseline!H$88-Baseline!H$87) + (1-Baseline!B$36)*Baseline!H$88 )</f>
        <v>0.0002103601689</v>
      </c>
      <c r="BH601" s="51">
        <f>AM601 * ( (1-Baseline!H$88-Baseline!H$87) + (1-Baseline!B$36)*Baseline!H$88 )</f>
        <v>0.0000453251418</v>
      </c>
      <c r="BI601" s="51">
        <f>AN601 * ( (1-Baseline!H$88-Baseline!H$87) + (1-Baseline!B$36)*Baseline!H$88 )</f>
        <v>0.02745880404</v>
      </c>
      <c r="BJ601" s="51">
        <f t="shared" si="8"/>
        <v>0.02774215671</v>
      </c>
      <c r="BK601" s="61"/>
      <c r="BL601" s="51">
        <f t="shared" si="19"/>
        <v>0.9461158716</v>
      </c>
      <c r="BM601" s="51">
        <f t="shared" si="20"/>
        <v>0.01853291979</v>
      </c>
      <c r="BN601" s="51">
        <f t="shared" si="21"/>
        <v>0.02939955968</v>
      </c>
      <c r="BO601" s="51">
        <f t="shared" si="22"/>
        <v>0.005951648959</v>
      </c>
      <c r="BP601" s="51">
        <f t="shared" si="9"/>
        <v>1</v>
      </c>
      <c r="BQ601" s="51">
        <f t="shared" si="23"/>
        <v>0.05825196637</v>
      </c>
      <c r="BR601" s="51">
        <f t="shared" si="24"/>
        <v>0.9142867885</v>
      </c>
      <c r="BS601" s="51">
        <f t="shared" si="25"/>
        <v>0.0134129192</v>
      </c>
      <c r="BT601" s="51">
        <f t="shared" si="26"/>
        <v>0.01404832592</v>
      </c>
      <c r="BU601" s="51">
        <f t="shared" si="10"/>
        <v>1</v>
      </c>
      <c r="BV601" s="51">
        <f t="shared" si="27"/>
        <v>0.03594804507</v>
      </c>
      <c r="BW601" s="51">
        <f t="shared" si="28"/>
        <v>0.005217843105</v>
      </c>
      <c r="BX601" s="51">
        <f t="shared" si="29"/>
        <v>0.9469122765</v>
      </c>
      <c r="BY601" s="51">
        <f t="shared" si="30"/>
        <v>0.01192183533</v>
      </c>
      <c r="BZ601" s="51">
        <f t="shared" si="11"/>
        <v>1</v>
      </c>
      <c r="CA601" s="51">
        <f t="shared" si="31"/>
        <v>0.0009973040696</v>
      </c>
      <c r="CB601" s="51">
        <f t="shared" si="32"/>
        <v>0.007582689805</v>
      </c>
      <c r="CC601" s="51">
        <f t="shared" si="33"/>
        <v>0.001633800222</v>
      </c>
      <c r="CD601" s="51">
        <f t="shared" si="34"/>
        <v>0.9897862059</v>
      </c>
      <c r="CE601" s="51">
        <f t="shared" si="12"/>
        <v>1</v>
      </c>
      <c r="CF601" s="61"/>
      <c r="CG601" s="51">
        <f t="shared" si="35"/>
        <v>0.9461158716</v>
      </c>
      <c r="CH601" s="51">
        <f t="shared" si="36"/>
        <v>0.01853291979</v>
      </c>
      <c r="CI601" s="51">
        <f t="shared" si="37"/>
        <v>0.02939955968</v>
      </c>
      <c r="CJ601" s="51">
        <f t="shared" si="38"/>
        <v>0.005951648959</v>
      </c>
      <c r="CK601" s="51">
        <f t="shared" si="13"/>
        <v>1</v>
      </c>
      <c r="CL601" s="51">
        <f t="shared" si="39"/>
        <v>0.05825196637</v>
      </c>
      <c r="CM601" s="51">
        <f t="shared" si="40"/>
        <v>0.9142867885</v>
      </c>
      <c r="CN601" s="51">
        <f t="shared" si="41"/>
        <v>0.0134129192</v>
      </c>
      <c r="CO601" s="51">
        <f t="shared" si="42"/>
        <v>0.01404832592</v>
      </c>
      <c r="CP601" s="51">
        <f t="shared" si="14"/>
        <v>1</v>
      </c>
      <c r="CQ601" s="51">
        <f t="shared" si="43"/>
        <v>0.03594804507</v>
      </c>
      <c r="CR601" s="51">
        <f t="shared" si="44"/>
        <v>0.005217843105</v>
      </c>
      <c r="CS601" s="51">
        <f t="shared" si="45"/>
        <v>0.9469122765</v>
      </c>
      <c r="CT601" s="51">
        <f t="shared" si="46"/>
        <v>0.01192183533</v>
      </c>
      <c r="CU601" s="51">
        <f t="shared" si="15"/>
        <v>1</v>
      </c>
      <c r="CV601" s="51">
        <f t="shared" si="47"/>
        <v>0.0009973040696</v>
      </c>
      <c r="CW601" s="51">
        <f t="shared" si="48"/>
        <v>0.007582689805</v>
      </c>
      <c r="CX601" s="51">
        <f t="shared" si="49"/>
        <v>0.001633800222</v>
      </c>
      <c r="CY601" s="51">
        <f t="shared" si="50"/>
        <v>0.9897862059</v>
      </c>
      <c r="CZ601" s="51">
        <f t="shared" si="16"/>
        <v>1</v>
      </c>
      <c r="DA601" s="61"/>
      <c r="DB601" s="51">
        <f>(AQ601*Baseline!B$7 + AV601*Baseline!B$11 + BA601*Baseline!B$16 + BF601*Baseline!B$18)</f>
        <v>67143.01283</v>
      </c>
      <c r="DC601" s="51">
        <f>(AR601*Baseline!B$7 + AW601*Baseline!B$11 + BB601*Baseline!B$16 + BG601*Baseline!B$18)</f>
        <v>68525.80224</v>
      </c>
      <c r="DD601" s="51">
        <f>(AS601*Baseline!B$7 + AX601*Baseline!B$11 + BC601*Baseline!B$16 + BH601*Baseline!B$18)</f>
        <v>115624.2122</v>
      </c>
      <c r="DE601" s="51">
        <f>(AT601*Baseline!B$7 + AY601*Baseline!B$11 + BD601*Baseline!B$16 + BI601*Baseline!B$18)</f>
        <v>1260000.462</v>
      </c>
      <c r="DF601" s="51">
        <f t="shared" si="17"/>
        <v>1511293.489</v>
      </c>
      <c r="DG601" s="61"/>
      <c r="DH601" s="51">
        <f t="shared" si="51"/>
        <v>0.04442751411</v>
      </c>
      <c r="DI601" s="51">
        <f t="shared" si="52"/>
        <v>0.04534248491</v>
      </c>
      <c r="DJ601" s="51">
        <f t="shared" si="53"/>
        <v>0.07650678905</v>
      </c>
      <c r="DK601" s="51">
        <f t="shared" si="54"/>
        <v>0.8337232119</v>
      </c>
      <c r="DL601" s="51">
        <f t="shared" si="18"/>
        <v>1</v>
      </c>
      <c r="DM601" s="61"/>
      <c r="DN601" s="51">
        <f>DH601 / (Baseline!B$7/Baseline!B$17)</f>
        <v>4.742344918</v>
      </c>
      <c r="DO601" s="51">
        <f>DI601 / (Baseline!B$11/Baseline!B$17)</f>
        <v>1.094589288</v>
      </c>
      <c r="DP601" s="51">
        <f>DJ601 / (Baseline!B$16/Baseline!B$17)</f>
        <v>1.182261099</v>
      </c>
      <c r="DQ601" s="51">
        <f>DK601 / (Baseline!B$18/Baseline!B$17)</f>
        <v>0.942597694</v>
      </c>
      <c r="DR601" s="79"/>
      <c r="DS601" s="51">
        <f>(AU601*Baseline!B$34)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0.0314974027</v>
      </c>
      <c r="DT601" s="51">
        <f>(AZ601*Baseline!B$34) + (Baseline!D$88*(1-Baseline!D$89)*Baseline!B$35) + (Baseline!D$88*Baseline!D$89*((1-Baseline!D$90)*Baseline!B$40 + Baseline!D$90*Baseline!B$41))</f>
        <v>0.01078530211</v>
      </c>
      <c r="DU601" s="51">
        <f>(BE601*Baseline!B$34) + (Baseline!F$88*(1-Baseline!F$89)*Baseline!B$35) + (Baseline!F$88*Baseline!F$89*((1-Baseline!F$90)*Baseline!B$40 + Baseline!F$90*Baseline!B$41))</f>
        <v>0.01297475656</v>
      </c>
      <c r="DV601" s="51">
        <f>(BJ601*Baseline!B$34) + (Baseline!H$88*(1-Baseline!H$89)*Baseline!B$35) + (Baseline!H$88*Baseline!H$89*((1-Baseline!H$90)*Baseline!B$40 + Baseline!H$90*Baseline!B$41))</f>
        <v>0.009306323507</v>
      </c>
      <c r="DW601" s="51">
        <f>( DS601*Baseline!B$7 + DT601*Baseline!B$11 + DU601*Baseline!B$16 + DV601*Baseline!B$18 ) / Baseline!B$17</f>
        <v>0.009812873381</v>
      </c>
    </row>
    <row r="602">
      <c r="A602" s="4" t="s">
        <v>928</v>
      </c>
      <c r="B602" s="45">
        <f>MIN( MAX( NORMINV( MCrands!B602, (B$5+B$4)/2, (B$5-B$4)/3.29 ), 0 ), 1 )</f>
        <v>0.5861176453</v>
      </c>
      <c r="C602" s="45">
        <f>MAX( NORMINV( MCrands!C602, (C$5+C$4)/2, (C$5-C$4)/3.29 ), 0 )</f>
        <v>3.019709088</v>
      </c>
      <c r="D602" s="41"/>
      <c r="E602" s="43">
        <f>Baseline!B$33 * (C602 * Baseline!B$66*Baseline!B$66/Baseline!B$73 + Baseline!B$52*Baseline!B$52/Baseline!B$74 + Baseline!B$53*Baseline!B$53/Baseline!B$75 + Baseline!B$54*Baseline!B$54/Baseline!B$76)</f>
        <v>0.00002142085706</v>
      </c>
      <c r="F602" s="43">
        <f>Baseline!B$33 * (C602 * Baseline!B$66*Baseline!B$57/Baseline!B$73 + Baseline!B$52*Baseline!B$67/Baseline!B$74 + Baseline!B$53*Baseline!B$55/Baseline!B$75 + Baseline!B$54*Baseline!B$56/Baseline!B$76)</f>
        <v>0.0000002002501085</v>
      </c>
      <c r="G602" s="45">
        <f>Baseline!B$33 * (C602 * Baseline!B$66*Baseline!B$58/Baseline!B$73 + Baseline!B$52*Baseline!B$59/Baseline!B$74 + Baseline!B$53*Baseline!B$68/Baseline!B$75 + Baseline!B$54*Baseline!B$60/Baseline!B$76)</f>
        <v>0.0000001695442087</v>
      </c>
      <c r="H602" s="43">
        <f>Baseline!B$33 * (C602 * Baseline!B$66*Baseline!B$61/Baseline!B$73 + Baseline!B$52*Baseline!B$62/Baseline!B$74 + Baseline!B$53*Baseline!B$63/Baseline!B$75 + Baseline!B$54*Baseline!B$69/Baseline!B$76)</f>
        <v>0.00000000349248457</v>
      </c>
      <c r="I602" s="43">
        <f>Baseline!B$33 * (C602 * Baseline!B$57*Baseline!B$66/Baseline!B$73 + Baseline!B$67*Baseline!B$52/Baseline!B$74 + Baseline!B$55*Baseline!B$53/Baseline!B$75 + Baseline!B$56*Baseline!B$54/Baseline!B$76)</f>
        <v>0.0000002002501085</v>
      </c>
      <c r="J602" s="45">
        <f>Baseline!B$33 * (C602 * Baseline!B$57*Baseline!B$57/Baseline!B$73 + Baseline!B$67*Baseline!B$67/Baseline!B$74 + Baseline!B$55*Baseline!B$55/Baseline!B$75 + Baseline!B$56*Baseline!B$56/Baseline!B$76)</f>
        <v>0.00000176381386</v>
      </c>
      <c r="K602" s="43">
        <f>Baseline!B$33 * (C602 * Baseline!B$57*Baseline!B$58/Baseline!B$73 + Baseline!B$67*Baseline!B$59/Baseline!B$74 + Baseline!B$55*Baseline!B$68/Baseline!B$75 + Baseline!B$56*Baseline!B$60/Baseline!B$76)</f>
        <v>0.00000001374205832</v>
      </c>
      <c r="L602" s="45">
        <f>Baseline!B$33 * (C602 * Baseline!B$57*Baseline!B$61/Baseline!B$73 + Baseline!B$67*Baseline!B$62/Baseline!B$74 + Baseline!B$55*Baseline!B$63/Baseline!B$75 + Baseline!B$56*Baseline!B$69/Baseline!B$76)</f>
        <v>0.00000001439286571</v>
      </c>
      <c r="M602" s="43">
        <f>Baseline!B$33 * (C602 * Baseline!B$58*Baseline!B$66/Baseline!B$73 + Baseline!B$59*Baseline!B$52/Baseline!B$74 + Baseline!B$68*Baseline!B$53/Baseline!B$75 + Baseline!B$60*Baseline!B$54/Baseline!B$76)</f>
        <v>0.0000001695442087</v>
      </c>
      <c r="N602" s="45">
        <f>Baseline!B$33 * (C602 * Baseline!B$58*Baseline!B$57/Baseline!B$73 + Baseline!B$59*Baseline!B$67/Baseline!B$74 + Baseline!B$68*Baseline!B$55/Baseline!B$75 + Baseline!B$60*Baseline!B$56/Baseline!B$76)</f>
        <v>0.00000001374205832</v>
      </c>
      <c r="O602" s="45">
        <f>Baseline!B$33 * (C602 * Baseline!B$58*Baseline!B$58/Baseline!B$73 + Baseline!B$59*Baseline!B$59/Baseline!B$74 + Baseline!B$68*Baseline!B$68/Baseline!B$75 + Baseline!B$60*Baseline!B$60/Baseline!B$76)</f>
        <v>0.000001324390613</v>
      </c>
      <c r="P602" s="43">
        <f>Baseline!B$33 * (C602 * Baseline!B$58*Baseline!B$61/Baseline!B$73 + Baseline!B$59*Baseline!B$62/Baseline!B$74 + Baseline!B$68*Baseline!B$63/Baseline!B$75 + Baseline!B$60*Baseline!B$69/Baseline!B$76)</f>
        <v>0.000000001646975858</v>
      </c>
      <c r="Q602" s="43">
        <f>Baseline!B$33 * (C602 * Baseline!B$61*Baseline!B$66/Baseline!B$73 + Baseline!B$62*Baseline!B$52/Baseline!B$74 + Baseline!B$63*Baseline!B$53/Baseline!B$75 + Baseline!B$69*Baseline!B$54/Baseline!B$76)</f>
        <v>0.00000000349248457</v>
      </c>
      <c r="R602" s="43">
        <f>Baseline!B$33 * (C602 * Baseline!B$61*Baseline!B$57/Baseline!B$73 + Baseline!B$62*Baseline!B$67/Baseline!B$74 + Baseline!B$63*Baseline!B$55/Baseline!B$75 + Baseline!B$69*Baseline!B$56/Baseline!B$76)</f>
        <v>0.00000001439286571</v>
      </c>
      <c r="S602" s="43">
        <f>Baseline!B$33 * (C602 * Baseline!B$61*Baseline!B$58/Baseline!B$73 + Baseline!B$62*Baseline!B$59/Baseline!B$74 + Baseline!B$63*Baseline!B$68/Baseline!B$75 + Baseline!B$69*Baseline!B$60/Baseline!B$76)</f>
        <v>0.000000001646975858</v>
      </c>
      <c r="T602" s="43">
        <f>Baseline!B$33 * (C602 * Baseline!B$61*Baseline!B$61/Baseline!B$73 + Baseline!B$62*Baseline!B$62/Baseline!B$74 + Baseline!B$63*Baseline!B$63/Baseline!B$75 + Baseline!B$69*Baseline!B$69/Baseline!B$76)</f>
        <v>0.0000000985465485</v>
      </c>
      <c r="U602" s="41"/>
      <c r="V602" s="43">
        <f>E602 * ( Baseline!B$87 * Baseline!B$7 )</f>
        <v>0.2223270755</v>
      </c>
      <c r="W602" s="43">
        <f>F602 * ( Baseline!D$87 * Baseline!B$11 )</f>
        <v>0.003693932788</v>
      </c>
      <c r="X602" s="43">
        <f>G602 * ( Baseline!F$87 * Baseline!B$16 )</f>
        <v>0.00588907908</v>
      </c>
      <c r="Y602" s="43">
        <f>H602 * ( Baseline!H$87 * Baseline!B$18 )</f>
        <v>0.001228214157</v>
      </c>
      <c r="Z602" s="51">
        <f t="shared" si="1"/>
        <v>0.2331383015</v>
      </c>
      <c r="AA602" s="43">
        <f>I602 * ( Baseline!B$87 * Baseline!B$7 )</f>
        <v>0.002078395876</v>
      </c>
      <c r="AB602" s="45">
        <f>J602 * ( Baseline!D$87 * Baseline!B$11 )</f>
        <v>0.03253636115</v>
      </c>
      <c r="AC602" s="45">
        <f>K602 * ( Baseline!F$87 * Baseline!B$16 )</f>
        <v>0.000477327234</v>
      </c>
      <c r="AD602" s="45">
        <f>L602 * ( Baseline!F$87 * Baseline!B$16 )</f>
        <v>0.0004999328789</v>
      </c>
      <c r="AE602" s="51">
        <f t="shared" si="2"/>
        <v>0.03559201714</v>
      </c>
      <c r="AF602" s="51">
        <f>M602 * ( Baseline!B$87 * Baseline!B$7 )</f>
        <v>0.001759699342</v>
      </c>
      <c r="AG602" s="51">
        <f>N602 * ( Baseline!D$87 * Baseline!B$11 )</f>
        <v>0.0002534941938</v>
      </c>
      <c r="AH602" s="51">
        <f>O602 * ( Baseline!F$87 * Baseline!B$16 )</f>
        <v>0.04600240323</v>
      </c>
      <c r="AI602" s="51">
        <f>P602 * ( Baseline!H$87 * Baseline!B$18 )</f>
        <v>0.00057919771</v>
      </c>
      <c r="AJ602" s="51">
        <f t="shared" si="3"/>
        <v>0.04859479447</v>
      </c>
      <c r="AK602" s="51">
        <f>Q602 * ( Baseline!B$87 * Baseline!B$7 )</f>
        <v>0.00003624849735</v>
      </c>
      <c r="AL602" s="51">
        <f>R602 * ( Baseline!D$87 * Baseline!B$11 )</f>
        <v>0.0002654993745</v>
      </c>
      <c r="AM602" s="51">
        <f>S602 * ( Baseline!F$87 * Baseline!B$16 )</f>
        <v>0.00005720732751</v>
      </c>
      <c r="AN602" s="51">
        <f>T602 * ( Baseline!H$87 * Baseline!B$18 )</f>
        <v>0.03465620636</v>
      </c>
      <c r="AO602" s="51">
        <f t="shared" si="4"/>
        <v>0.03501516156</v>
      </c>
      <c r="AP602" s="61"/>
      <c r="AQ602" s="51">
        <f>V602 * ( (1-Baseline!B$88-Baseline!B$87) + (1-B602)*Baseline!B$88 )</f>
        <v>0.1015935345</v>
      </c>
      <c r="AR602" s="51">
        <f>W602 * ( (1-Baseline!B$88-Baseline!B$87) + (1-B602)*Baseline!B$88 )</f>
        <v>0.001687962149</v>
      </c>
      <c r="AS602" s="51">
        <f>X602 * ( (1-Baseline!B$88-Baseline!B$87) + (1-B602)*Baseline!B$88 )</f>
        <v>0.002691045872</v>
      </c>
      <c r="AT602" s="51">
        <f>Y602 * ( (1-Baseline!B$88-Baseline!B$87) + (1-B602)*Baseline!B$88 )</f>
        <v>0.0005612389631</v>
      </c>
      <c r="AU602" s="51">
        <f t="shared" si="5"/>
        <v>0.1065337815</v>
      </c>
      <c r="AV602" s="51">
        <f>AA602 * ( (1-Baseline!D$88-Baseline!D$87) + (1-B602)*Baseline!D$88 )</f>
        <v>0.001514771692</v>
      </c>
      <c r="AW602" s="51">
        <f>AB602 * ( (1-Baseline!D$88-Baseline!D$87) + (1-B602)*Baseline!D$88 )</f>
        <v>0.02371307573</v>
      </c>
      <c r="AX602" s="51">
        <f>AC602 * ( (1-Baseline!D$88-Baseline!D$87) + (1-B602)*Baseline!D$88 )</f>
        <v>0.0003478845344</v>
      </c>
      <c r="AY602" s="51">
        <f>AD602 * ( (1-Baseline!D$88-Baseline!D$87) + (1-B602)*Baseline!D$88 )</f>
        <v>0.0003643599284</v>
      </c>
      <c r="AZ602" s="51">
        <f t="shared" si="6"/>
        <v>0.02594009189</v>
      </c>
      <c r="BA602" s="51">
        <f>AF602 * ( (1-Baseline!F$88-Baseline!F$87) + (1-Baseline!B$36)*Baseline!F$88 )</f>
        <v>0.001266335957</v>
      </c>
      <c r="BB602" s="51">
        <f>AG602 * ( (1-Baseline!F$88-Baseline!F$87) + (1-Baseline!B$36)*Baseline!F$88 )</f>
        <v>0.0001824225336</v>
      </c>
      <c r="BC602" s="51">
        <f>AH602 * ( (1-Baseline!F$88-Baseline!F$87) + (1-Baseline!B$36)*Baseline!F$88 )</f>
        <v>0.03310480144</v>
      </c>
      <c r="BD602" s="51">
        <f>AI602 * ( (1-Baseline!F$88-Baseline!F$87) + (1-Baseline!B$36)*Baseline!F$88 )</f>
        <v>0.0004168092064</v>
      </c>
      <c r="BE602" s="51">
        <f t="shared" si="7"/>
        <v>0.03497036913</v>
      </c>
      <c r="BF602" s="51">
        <f>AK602 * ( (1-Baseline!H$88-Baseline!H$87) + (1-Baseline!B$36)*Baseline!H$88 )</f>
        <v>0.00002872040942</v>
      </c>
      <c r="BG602" s="51">
        <f>AL602 * ( (1-Baseline!H$88-Baseline!H$87) + (1-Baseline!B$36)*Baseline!H$88 )</f>
        <v>0.0002103604644</v>
      </c>
      <c r="BH602" s="51">
        <f>AM602 * ( (1-Baseline!H$88-Baseline!H$87) + (1-Baseline!B$36)*Baseline!H$88 )</f>
        <v>0.00004532650973</v>
      </c>
      <c r="BI602" s="51">
        <f>AN602 * ( (1-Baseline!H$88-Baseline!H$87) + (1-Baseline!B$36)*Baseline!H$88 )</f>
        <v>0.02745880542</v>
      </c>
      <c r="BJ602" s="51">
        <f t="shared" si="8"/>
        <v>0.02774321281</v>
      </c>
      <c r="BK602" s="61"/>
      <c r="BL602" s="51">
        <f t="shared" si="19"/>
        <v>0.9536274136</v>
      </c>
      <c r="BM602" s="51">
        <f t="shared" si="20"/>
        <v>0.01584438406</v>
      </c>
      <c r="BN602" s="51">
        <f t="shared" si="21"/>
        <v>0.02526002395</v>
      </c>
      <c r="BO602" s="51">
        <f t="shared" si="22"/>
        <v>0.005268178368</v>
      </c>
      <c r="BP602" s="51">
        <f t="shared" si="9"/>
        <v>1</v>
      </c>
      <c r="BQ602" s="51">
        <f t="shared" si="23"/>
        <v>0.05839500099</v>
      </c>
      <c r="BR602" s="51">
        <f t="shared" si="24"/>
        <v>0.9141477153</v>
      </c>
      <c r="BS602" s="51">
        <f t="shared" si="25"/>
        <v>0.01341107564</v>
      </c>
      <c r="BT602" s="51">
        <f t="shared" si="26"/>
        <v>0.01404620808</v>
      </c>
      <c r="BU602" s="51">
        <f t="shared" si="10"/>
        <v>1</v>
      </c>
      <c r="BV602" s="51">
        <f t="shared" si="27"/>
        <v>0.03621168401</v>
      </c>
      <c r="BW602" s="51">
        <f t="shared" si="28"/>
        <v>0.005216488649</v>
      </c>
      <c r="BX602" s="51">
        <f t="shared" si="29"/>
        <v>0.9466529024</v>
      </c>
      <c r="BY602" s="51">
        <f t="shared" si="30"/>
        <v>0.01191892499</v>
      </c>
      <c r="BZ602" s="51">
        <f t="shared" si="11"/>
        <v>1</v>
      </c>
      <c r="CA602" s="51">
        <f t="shared" si="31"/>
        <v>0.001035222907</v>
      </c>
      <c r="CB602" s="51">
        <f t="shared" si="32"/>
        <v>0.007582411809</v>
      </c>
      <c r="CC602" s="51">
        <f t="shared" si="33"/>
        <v>0.001633787336</v>
      </c>
      <c r="CD602" s="51">
        <f t="shared" si="34"/>
        <v>0.9897485779</v>
      </c>
      <c r="CE602" s="51">
        <f t="shared" si="12"/>
        <v>1</v>
      </c>
      <c r="CF602" s="61"/>
      <c r="CG602" s="51">
        <f t="shared" si="35"/>
        <v>0.9536274136</v>
      </c>
      <c r="CH602" s="51">
        <f t="shared" si="36"/>
        <v>0.01584438406</v>
      </c>
      <c r="CI602" s="51">
        <f t="shared" si="37"/>
        <v>0.02526002395</v>
      </c>
      <c r="CJ602" s="51">
        <f t="shared" si="38"/>
        <v>0.005268178368</v>
      </c>
      <c r="CK602" s="51">
        <f t="shared" si="13"/>
        <v>1</v>
      </c>
      <c r="CL602" s="51">
        <f t="shared" si="39"/>
        <v>0.05839500099</v>
      </c>
      <c r="CM602" s="51">
        <f t="shared" si="40"/>
        <v>0.9141477153</v>
      </c>
      <c r="CN602" s="51">
        <f t="shared" si="41"/>
        <v>0.01341107564</v>
      </c>
      <c r="CO602" s="51">
        <f t="shared" si="42"/>
        <v>0.01404620808</v>
      </c>
      <c r="CP602" s="51">
        <f t="shared" si="14"/>
        <v>1</v>
      </c>
      <c r="CQ602" s="51">
        <f t="shared" si="43"/>
        <v>0.03621168401</v>
      </c>
      <c r="CR602" s="51">
        <f t="shared" si="44"/>
        <v>0.005216488649</v>
      </c>
      <c r="CS602" s="51">
        <f t="shared" si="45"/>
        <v>0.9466529024</v>
      </c>
      <c r="CT602" s="51">
        <f t="shared" si="46"/>
        <v>0.01191892499</v>
      </c>
      <c r="CU602" s="51">
        <f t="shared" si="15"/>
        <v>1</v>
      </c>
      <c r="CV602" s="51">
        <f t="shared" si="47"/>
        <v>0.001035222907</v>
      </c>
      <c r="CW602" s="51">
        <f t="shared" si="48"/>
        <v>0.007582411809</v>
      </c>
      <c r="CX602" s="51">
        <f t="shared" si="49"/>
        <v>0.001633787336</v>
      </c>
      <c r="CY602" s="51">
        <f t="shared" si="50"/>
        <v>0.9897485779</v>
      </c>
      <c r="CZ602" s="51">
        <f t="shared" si="16"/>
        <v>1</v>
      </c>
      <c r="DA602" s="61"/>
      <c r="DB602" s="51">
        <f>(AQ602*Baseline!B$7 + AV602*Baseline!B$11 + BA602*Baseline!B$16 + BF602*Baseline!B$18)</f>
        <v>58078.97097</v>
      </c>
      <c r="DC602" s="51">
        <f>(AR602*Baseline!B$7 + AW602*Baseline!B$11 + BB602*Baseline!B$16 + BG602*Baseline!B$18)</f>
        <v>61916.36052</v>
      </c>
      <c r="DD602" s="51">
        <f>(AS602*Baseline!B$7 + AX602*Baseline!B$11 + BC602*Baseline!B$16 + BH602*Baseline!B$18)</f>
        <v>115034.127</v>
      </c>
      <c r="DE602" s="51">
        <f>(AT602*Baseline!B$7 + AY602*Baseline!B$11 + BD602*Baseline!B$16 + BI602*Baseline!B$18)</f>
        <v>1259811.087</v>
      </c>
      <c r="DF602" s="51">
        <f t="shared" si="17"/>
        <v>1494840.546</v>
      </c>
      <c r="DG602" s="61"/>
      <c r="DH602" s="51">
        <f t="shared" si="51"/>
        <v>0.03885295401</v>
      </c>
      <c r="DI602" s="51">
        <f t="shared" si="52"/>
        <v>0.04142004356</v>
      </c>
      <c r="DJ602" s="51">
        <f t="shared" si="53"/>
        <v>0.07695411216</v>
      </c>
      <c r="DK602" s="51">
        <f t="shared" si="54"/>
        <v>0.8427728903</v>
      </c>
      <c r="DL602" s="51">
        <f t="shared" si="18"/>
        <v>1</v>
      </c>
      <c r="DM602" s="61"/>
      <c r="DN602" s="51">
        <f>DH602 / (Baseline!B$7/Baseline!B$17)</f>
        <v>4.147297292</v>
      </c>
      <c r="DO602" s="51">
        <f>DI602 / (Baseline!B$11/Baseline!B$17)</f>
        <v>0.9998996764</v>
      </c>
      <c r="DP602" s="51">
        <f>DJ602 / (Baseline!B$16/Baseline!B$17)</f>
        <v>1.189173593</v>
      </c>
      <c r="DQ602" s="51">
        <f>DK602 / (Baseline!B$18/Baseline!B$17)</f>
        <v>0.9528291543</v>
      </c>
      <c r="DR602" s="79"/>
      <c r="DS602" s="51">
        <f>(AU602*Baseline!B$34)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0.02850959847</v>
      </c>
      <c r="DT602" s="51">
        <f>(AZ602*Baseline!B$34) + (Baseline!D$88*(1-Baseline!D$89)*Baseline!B$35) + (Baseline!D$88*Baseline!D$89*((1-Baseline!D$90)*Baseline!B$40 + Baseline!D$90*Baseline!B$41))</f>
        <v>0.01030458178</v>
      </c>
      <c r="DU602" s="51">
        <f>(BE602*Baseline!B$34) + (Baseline!F$88*(1-Baseline!F$89)*Baseline!B$35) + (Baseline!F$88*Baseline!F$89*((1-Baseline!F$90)*Baseline!B$40 + Baseline!F$90*Baseline!B$41))</f>
        <v>0.01297619537</v>
      </c>
      <c r="DV602" s="51">
        <f>(BJ602*Baseline!B$34) + (Baseline!H$88*(1-Baseline!H$89)*Baseline!B$35) + (Baseline!H$88*Baseline!H$89*((1-Baseline!H$90)*Baseline!B$40 + Baseline!H$90*Baseline!B$41))</f>
        <v>0.009306481921</v>
      </c>
      <c r="DW602" s="51">
        <f>( DS602*Baseline!B$7 + DT602*Baseline!B$11 + DU602*Baseline!B$16 + DV602*Baseline!B$18 ) / Baseline!B$17</f>
        <v>0.009765202628</v>
      </c>
    </row>
    <row r="603">
      <c r="A603" s="4" t="s">
        <v>929</v>
      </c>
      <c r="B603" s="45">
        <f>MIN( MAX( NORMINV( MCrands!B603, (B$5+B$4)/2, (B$5-B$4)/3.29 ), 0 ), 1 )</f>
        <v>0.6990543204</v>
      </c>
      <c r="C603" s="45">
        <f>MAX( NORMINV( MCrands!C603, (C$5+C$4)/2, (C$5-C$4)/3.29 ), 0 )</f>
        <v>3.114437368</v>
      </c>
      <c r="D603" s="41"/>
      <c r="E603" s="43">
        <f>Baseline!B$33 * (C603 * Baseline!B$66*Baseline!B$66/Baseline!B$73 + Baseline!B$52*Baseline!B$52/Baseline!B$74 + Baseline!B$53*Baseline!B$53/Baseline!B$75 + Baseline!B$54*Baseline!B$54/Baseline!B$76)</f>
        <v>0.00002209153556</v>
      </c>
      <c r="F603" s="43">
        <f>Baseline!B$33 * (C603 * Baseline!B$66*Baseline!B$57/Baseline!B$73 + Baseline!B$52*Baseline!B$67/Baseline!B$74 + Baseline!B$53*Baseline!B$55/Baseline!B$75 + Baseline!B$54*Baseline!B$56/Baseline!B$76)</f>
        <v>0.0000002003560051</v>
      </c>
      <c r="G603" s="45">
        <f>Baseline!B$33 * (C603 * Baseline!B$66*Baseline!B$58/Baseline!B$73 + Baseline!B$52*Baseline!B$59/Baseline!B$74 + Baseline!B$53*Baseline!B$68/Baseline!B$75 + Baseline!B$54*Baseline!B$60/Baseline!B$76)</f>
        <v>0.0000001698045378</v>
      </c>
      <c r="H603" s="43">
        <f>Baseline!B$33 * (C603 * Baseline!B$66*Baseline!B$61/Baseline!B$73 + Baseline!B$52*Baseline!B$62/Baseline!B$74 + Baseline!B$53*Baseline!B$63/Baseline!B$75 + Baseline!B$54*Baseline!B$69/Baseline!B$76)</f>
        <v>0.000000003518517485</v>
      </c>
      <c r="I603" s="43">
        <f>Baseline!B$33 * (C603 * Baseline!B$57*Baseline!B$66/Baseline!B$73 + Baseline!B$67*Baseline!B$52/Baseline!B$74 + Baseline!B$55*Baseline!B$53/Baseline!B$75 + Baseline!B$56*Baseline!B$54/Baseline!B$76)</f>
        <v>0.0000002003560051</v>
      </c>
      <c r="J603" s="45">
        <f>Baseline!B$33 * (C603 * Baseline!B$57*Baseline!B$57/Baseline!B$73 + Baseline!B$67*Baseline!B$67/Baseline!B$74 + Baseline!B$55*Baseline!B$55/Baseline!B$75 + Baseline!B$56*Baseline!B$56/Baseline!B$76)</f>
        <v>0.000001763813877</v>
      </c>
      <c r="K603" s="43">
        <f>Baseline!B$33 * (C603 * Baseline!B$57*Baseline!B$58/Baseline!B$73 + Baseline!B$67*Baseline!B$59/Baseline!B$74 + Baseline!B$55*Baseline!B$68/Baseline!B$75 + Baseline!B$56*Baseline!B$60/Baseline!B$76)</f>
        <v>0.00000001374209943</v>
      </c>
      <c r="L603" s="45">
        <f>Baseline!B$33 * (C603 * Baseline!B$57*Baseline!B$61/Baseline!B$73 + Baseline!B$67*Baseline!B$62/Baseline!B$74 + Baseline!B$55*Baseline!B$63/Baseline!B$75 + Baseline!B$56*Baseline!B$69/Baseline!B$76)</f>
        <v>0.00000001439286982</v>
      </c>
      <c r="M603" s="43">
        <f>Baseline!B$33 * (C603 * Baseline!B$58*Baseline!B$66/Baseline!B$73 + Baseline!B$59*Baseline!B$52/Baseline!B$74 + Baseline!B$68*Baseline!B$53/Baseline!B$75 + Baseline!B$60*Baseline!B$54/Baseline!B$76)</f>
        <v>0.0000001698045378</v>
      </c>
      <c r="N603" s="45">
        <f>Baseline!B$33 * (C603 * Baseline!B$58*Baseline!B$57/Baseline!B$73 + Baseline!B$59*Baseline!B$67/Baseline!B$74 + Baseline!B$68*Baseline!B$55/Baseline!B$75 + Baseline!B$60*Baseline!B$56/Baseline!B$76)</f>
        <v>0.00000001374209943</v>
      </c>
      <c r="O603" s="45">
        <f>Baseline!B$33 * (C603 * Baseline!B$58*Baseline!B$58/Baseline!B$73 + Baseline!B$59*Baseline!B$59/Baseline!B$74 + Baseline!B$68*Baseline!B$68/Baseline!B$75 + Baseline!B$60*Baseline!B$60/Baseline!B$76)</f>
        <v>0.000001324390714</v>
      </c>
      <c r="P603" s="43">
        <f>Baseline!B$33 * (C603 * Baseline!B$58*Baseline!B$61/Baseline!B$73 + Baseline!B$59*Baseline!B$62/Baseline!B$74 + Baseline!B$68*Baseline!B$63/Baseline!B$75 + Baseline!B$60*Baseline!B$69/Baseline!B$76)</f>
        <v>0.000000001646985963</v>
      </c>
      <c r="Q603" s="43">
        <f>Baseline!B$33 * (C603 * Baseline!B$61*Baseline!B$66/Baseline!B$73 + Baseline!B$62*Baseline!B$52/Baseline!B$74 + Baseline!B$63*Baseline!B$53/Baseline!B$75 + Baseline!B$69*Baseline!B$54/Baseline!B$76)</f>
        <v>0.000000003518517485</v>
      </c>
      <c r="R603" s="43">
        <f>Baseline!B$33 * (C603 * Baseline!B$61*Baseline!B$57/Baseline!B$73 + Baseline!B$62*Baseline!B$67/Baseline!B$74 + Baseline!B$63*Baseline!B$55/Baseline!B$75 + Baseline!B$69*Baseline!B$56/Baseline!B$76)</f>
        <v>0.00000001439286982</v>
      </c>
      <c r="S603" s="43">
        <f>Baseline!B$33 * (C603 * Baseline!B$61*Baseline!B$58/Baseline!B$73 + Baseline!B$62*Baseline!B$59/Baseline!B$74 + Baseline!B$63*Baseline!B$68/Baseline!B$75 + Baseline!B$69*Baseline!B$60/Baseline!B$76)</f>
        <v>0.000000001646985963</v>
      </c>
      <c r="T603" s="43">
        <f>Baseline!B$33 * (C603 * Baseline!B$61*Baseline!B$61/Baseline!B$73 + Baseline!B$62*Baseline!B$62/Baseline!B$74 + Baseline!B$63*Baseline!B$63/Baseline!B$75 + Baseline!B$69*Baseline!B$69/Baseline!B$76)</f>
        <v>0.00000009854654951</v>
      </c>
      <c r="U603" s="41"/>
      <c r="V603" s="43">
        <f>E603 * ( Baseline!B$87 * Baseline!B$7 )</f>
        <v>0.2292880475</v>
      </c>
      <c r="W603" s="43">
        <f>F603 * ( Baseline!D$87 * Baseline!B$11 )</f>
        <v>0.003695886219</v>
      </c>
      <c r="X603" s="43">
        <f>G603 * ( Baseline!F$87 * Baseline!B$16 )</f>
        <v>0.005898121553</v>
      </c>
      <c r="Y603" s="43">
        <f>H603 * ( Baseline!H$87 * Baseline!B$18 )</f>
        <v>0.001237369242</v>
      </c>
      <c r="Z603" s="51">
        <f t="shared" si="1"/>
        <v>0.2401194246</v>
      </c>
      <c r="AA603" s="43">
        <f>I603 * ( Baseline!B$87 * Baseline!B$7 )</f>
        <v>0.002079494977</v>
      </c>
      <c r="AB603" s="45">
        <f>J603 * ( Baseline!D$87 * Baseline!B$11 )</f>
        <v>0.03253636146</v>
      </c>
      <c r="AC603" s="45">
        <f>K603 * ( Baseline!F$87 * Baseline!B$16 )</f>
        <v>0.0004773286618</v>
      </c>
      <c r="AD603" s="45">
        <f>L603 * ( Baseline!F$87 * Baseline!B$16 )</f>
        <v>0.0004999330216</v>
      </c>
      <c r="AE603" s="51">
        <f t="shared" si="2"/>
        <v>0.03559311812</v>
      </c>
      <c r="AF603" s="51">
        <f>M603 * ( Baseline!B$87 * Baseline!B$7 )</f>
        <v>0.001762401298</v>
      </c>
      <c r="AG603" s="51">
        <f>N603 * ( Baseline!D$87 * Baseline!B$11 )</f>
        <v>0.000253494952</v>
      </c>
      <c r="AH603" s="51">
        <f>O603 * ( Baseline!F$87 * Baseline!B$16 )</f>
        <v>0.04600240674</v>
      </c>
      <c r="AI603" s="51">
        <f>P603 * ( Baseline!H$87 * Baseline!B$18 )</f>
        <v>0.0005792012636</v>
      </c>
      <c r="AJ603" s="51">
        <f t="shared" si="3"/>
        <v>0.04859750425</v>
      </c>
      <c r="AK603" s="51">
        <f>Q603 * ( Baseline!B$87 * Baseline!B$7 )</f>
        <v>0.00003651869297</v>
      </c>
      <c r="AL603" s="51">
        <f>R603 * ( Baseline!D$87 * Baseline!B$11 )</f>
        <v>0.0002654994503</v>
      </c>
      <c r="AM603" s="51">
        <f>S603 * ( Baseline!F$87 * Baseline!B$16 )</f>
        <v>0.0000572076785</v>
      </c>
      <c r="AN603" s="51">
        <f>T603 * ( Baseline!H$87 * Baseline!B$18 )</f>
        <v>0.03465620671</v>
      </c>
      <c r="AO603" s="51">
        <f t="shared" si="4"/>
        <v>0.03501543254</v>
      </c>
      <c r="AP603" s="61"/>
      <c r="AQ603" s="51">
        <f>V603 * ( (1-Baseline!B$88-Baseline!B$87) + (1-B603)*Baseline!B$88 )</f>
        <v>0.08172781111</v>
      </c>
      <c r="AR603" s="51">
        <f>W603 * ( (1-Baseline!B$88-Baseline!B$87) + (1-B603)*Baseline!B$88 )</f>
        <v>0.0013173678</v>
      </c>
      <c r="AS603" s="51">
        <f>X603 * ( (1-Baseline!B$88-Baseline!B$87) + (1-B603)*Baseline!B$88 )</f>
        <v>0.002102336207</v>
      </c>
      <c r="AT603" s="51">
        <f>Y603 * ( (1-Baseline!B$88-Baseline!B$87) + (1-B603)*Baseline!B$88 )</f>
        <v>0.0004410499403</v>
      </c>
      <c r="AU603" s="51">
        <f t="shared" si="5"/>
        <v>0.08558856505</v>
      </c>
      <c r="AV603" s="51">
        <f>AA603 * ( (1-Baseline!D$88-Baseline!D$87) + (1-B603)*Baseline!D$88 )</f>
        <v>0.001410359376</v>
      </c>
      <c r="AW603" s="51">
        <f>AB603 * ( (1-Baseline!D$88-Baseline!D$87) + (1-B603)*Baseline!D$88 )</f>
        <v>0.02206687824</v>
      </c>
      <c r="AX603" s="51">
        <f>AC603 * ( (1-Baseline!D$88-Baseline!D$87) + (1-B603)*Baseline!D$88 )</f>
        <v>0.0003237348304</v>
      </c>
      <c r="AY603" s="51">
        <f>AD603 * ( (1-Baseline!D$88-Baseline!D$87) + (1-B603)*Baseline!D$88 )</f>
        <v>0.000339065606</v>
      </c>
      <c r="AZ603" s="51">
        <f t="shared" si="6"/>
        <v>0.02414003805</v>
      </c>
      <c r="BA603" s="51">
        <f>AF603 * ( (1-Baseline!F$88-Baseline!F$87) + (1-Baseline!B$36)*Baseline!F$88 )</f>
        <v>0.001268280371</v>
      </c>
      <c r="BB603" s="51">
        <f>AG603 * ( (1-Baseline!F$88-Baseline!F$87) + (1-Baseline!B$36)*Baseline!F$88 )</f>
        <v>0.0001824230793</v>
      </c>
      <c r="BC603" s="51">
        <f>AH603 * ( (1-Baseline!F$88-Baseline!F$87) + (1-Baseline!B$36)*Baseline!F$88 )</f>
        <v>0.03310480396</v>
      </c>
      <c r="BD603" s="51">
        <f>AI603 * ( (1-Baseline!F$88-Baseline!F$87) + (1-Baseline!B$36)*Baseline!F$88 )</f>
        <v>0.0004168117637</v>
      </c>
      <c r="BE603" s="51">
        <f t="shared" si="7"/>
        <v>0.03497231918</v>
      </c>
      <c r="BF603" s="51">
        <f>AK603 * ( (1-Baseline!H$88-Baseline!H$87) + (1-Baseline!B$36)*Baseline!H$88 )</f>
        <v>0.00002893449082</v>
      </c>
      <c r="BG603" s="51">
        <f>AL603 * ( (1-Baseline!H$88-Baseline!H$87) + (1-Baseline!B$36)*Baseline!H$88 )</f>
        <v>0.0002103605245</v>
      </c>
      <c r="BH603" s="51">
        <f>AM603 * ( (1-Baseline!H$88-Baseline!H$87) + (1-Baseline!B$36)*Baseline!H$88 )</f>
        <v>0.00004532678783</v>
      </c>
      <c r="BI603" s="51">
        <f>AN603 * ( (1-Baseline!H$88-Baseline!H$87) + (1-Baseline!B$36)*Baseline!H$88 )</f>
        <v>0.0274588057</v>
      </c>
      <c r="BJ603" s="51">
        <f t="shared" si="8"/>
        <v>0.02774342751</v>
      </c>
      <c r="BK603" s="61"/>
      <c r="BL603" s="51">
        <f t="shared" si="19"/>
        <v>0.9548917084</v>
      </c>
      <c r="BM603" s="51">
        <f t="shared" si="20"/>
        <v>0.01539186689</v>
      </c>
      <c r="BN603" s="51">
        <f t="shared" si="21"/>
        <v>0.02456328373</v>
      </c>
      <c r="BO603" s="51">
        <f t="shared" si="22"/>
        <v>0.005153140961</v>
      </c>
      <c r="BP603" s="51">
        <f t="shared" si="9"/>
        <v>1</v>
      </c>
      <c r="BQ603" s="51">
        <f t="shared" si="23"/>
        <v>0.05842407429</v>
      </c>
      <c r="BR603" s="51">
        <f t="shared" si="24"/>
        <v>0.9141194472</v>
      </c>
      <c r="BS603" s="51">
        <f t="shared" si="25"/>
        <v>0.01341070092</v>
      </c>
      <c r="BT603" s="51">
        <f t="shared" si="26"/>
        <v>0.01404577761</v>
      </c>
      <c r="BU603" s="51">
        <f t="shared" si="10"/>
        <v>1</v>
      </c>
      <c r="BV603" s="51">
        <f t="shared" si="27"/>
        <v>0.03626526353</v>
      </c>
      <c r="BW603" s="51">
        <f t="shared" si="28"/>
        <v>0.005216213382</v>
      </c>
      <c r="BX603" s="51">
        <f t="shared" si="29"/>
        <v>0.9466001896</v>
      </c>
      <c r="BY603" s="51">
        <f t="shared" si="30"/>
        <v>0.01191833351</v>
      </c>
      <c r="BZ603" s="51">
        <f t="shared" si="11"/>
        <v>1</v>
      </c>
      <c r="CA603" s="51">
        <f t="shared" si="31"/>
        <v>0.001042931369</v>
      </c>
      <c r="CB603" s="51">
        <f t="shared" si="32"/>
        <v>0.007582355295</v>
      </c>
      <c r="CC603" s="51">
        <f t="shared" si="33"/>
        <v>0.001633784716</v>
      </c>
      <c r="CD603" s="51">
        <f t="shared" si="34"/>
        <v>0.9897409286</v>
      </c>
      <c r="CE603" s="51">
        <f t="shared" si="12"/>
        <v>1</v>
      </c>
      <c r="CF603" s="61"/>
      <c r="CG603" s="51">
        <f t="shared" si="35"/>
        <v>0.9548917084</v>
      </c>
      <c r="CH603" s="51">
        <f t="shared" si="36"/>
        <v>0.01539186689</v>
      </c>
      <c r="CI603" s="51">
        <f t="shared" si="37"/>
        <v>0.02456328373</v>
      </c>
      <c r="CJ603" s="51">
        <f t="shared" si="38"/>
        <v>0.005153140961</v>
      </c>
      <c r="CK603" s="51">
        <f t="shared" si="13"/>
        <v>1</v>
      </c>
      <c r="CL603" s="51">
        <f t="shared" si="39"/>
        <v>0.05842407429</v>
      </c>
      <c r="CM603" s="51">
        <f t="shared" si="40"/>
        <v>0.9141194472</v>
      </c>
      <c r="CN603" s="51">
        <f t="shared" si="41"/>
        <v>0.01341070092</v>
      </c>
      <c r="CO603" s="51">
        <f t="shared" si="42"/>
        <v>0.01404577761</v>
      </c>
      <c r="CP603" s="51">
        <f t="shared" si="14"/>
        <v>1</v>
      </c>
      <c r="CQ603" s="51">
        <f t="shared" si="43"/>
        <v>0.03626526353</v>
      </c>
      <c r="CR603" s="51">
        <f t="shared" si="44"/>
        <v>0.005216213382</v>
      </c>
      <c r="CS603" s="51">
        <f t="shared" si="45"/>
        <v>0.9466001896</v>
      </c>
      <c r="CT603" s="51">
        <f t="shared" si="46"/>
        <v>0.01191833351</v>
      </c>
      <c r="CU603" s="51">
        <f t="shared" si="15"/>
        <v>1</v>
      </c>
      <c r="CV603" s="51">
        <f t="shared" si="47"/>
        <v>0.001042931369</v>
      </c>
      <c r="CW603" s="51">
        <f t="shared" si="48"/>
        <v>0.007582355295</v>
      </c>
      <c r="CX603" s="51">
        <f t="shared" si="49"/>
        <v>0.001633784716</v>
      </c>
      <c r="CY603" s="51">
        <f t="shared" si="50"/>
        <v>0.9897409286</v>
      </c>
      <c r="CZ603" s="51">
        <f t="shared" si="16"/>
        <v>1</v>
      </c>
      <c r="DA603" s="61"/>
      <c r="DB603" s="51">
        <f>(AQ603*Baseline!B$7 + AV603*Baseline!B$11 + BA603*Baseline!B$16 + BF603*Baseline!B$18)</f>
        <v>48236.49439</v>
      </c>
      <c r="DC603" s="51">
        <f>(AR603*Baseline!B$7 + AW603*Baseline!B$11 + BB603*Baseline!B$16 + BG603*Baseline!B$18)</f>
        <v>58206.26742</v>
      </c>
      <c r="DD603" s="51">
        <f>(AS603*Baseline!B$7 + AX603*Baseline!B$11 + BC603*Baseline!B$16 + BH603*Baseline!B$18)</f>
        <v>114696.8337</v>
      </c>
      <c r="DE603" s="51">
        <f>(AT603*Baseline!B$7 + AY603*Baseline!B$11 + BD603*Baseline!B$16 + BI603*Baseline!B$18)</f>
        <v>1259698.572</v>
      </c>
      <c r="DF603" s="51">
        <f t="shared" si="17"/>
        <v>1480838.167</v>
      </c>
      <c r="DG603" s="61"/>
      <c r="DH603" s="51">
        <f t="shared" si="51"/>
        <v>0.03257377845</v>
      </c>
      <c r="DI603" s="51">
        <f t="shared" si="52"/>
        <v>0.03930629876</v>
      </c>
      <c r="DJ603" s="51">
        <f t="shared" si="53"/>
        <v>0.07745399613</v>
      </c>
      <c r="DK603" s="51">
        <f t="shared" si="54"/>
        <v>0.8506659267</v>
      </c>
      <c r="DL603" s="51">
        <f t="shared" si="18"/>
        <v>1</v>
      </c>
      <c r="DM603" s="61"/>
      <c r="DN603" s="51">
        <f>DH603 / (Baseline!B$7/Baseline!B$17)</f>
        <v>3.477036602</v>
      </c>
      <c r="DO603" s="51">
        <f>DI603 / (Baseline!B$11/Baseline!B$17)</f>
        <v>0.9488728651</v>
      </c>
      <c r="DP603" s="51">
        <f>DJ603 / (Baseline!B$16/Baseline!B$17)</f>
        <v>1.196898311</v>
      </c>
      <c r="DQ603" s="51">
        <f>DK603 / (Baseline!B$18/Baseline!B$17)</f>
        <v>0.9617529287</v>
      </c>
      <c r="DR603" s="79"/>
      <c r="DS603" s="51">
        <f>(AU603*Baseline!B$34)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0.02536781601</v>
      </c>
      <c r="DT603" s="51">
        <f>(AZ603*Baseline!B$34) + (Baseline!D$88*(1-Baseline!D$89)*Baseline!B$35) + (Baseline!D$88*Baseline!D$89*((1-Baseline!D$90)*Baseline!B$40 + Baseline!D$90*Baseline!B$41))</f>
        <v>0.01003457371</v>
      </c>
      <c r="DU603" s="51">
        <f>(BE603*Baseline!B$34) + (Baseline!F$88*(1-Baseline!F$89)*Baseline!B$35) + (Baseline!F$88*Baseline!F$89*((1-Baseline!F$90)*Baseline!B$40 + Baseline!F$90*Baseline!B$41))</f>
        <v>0.01297648788</v>
      </c>
      <c r="DV603" s="51">
        <f>(BJ603*Baseline!B$34) + (Baseline!H$88*(1-Baseline!H$89)*Baseline!B$35) + (Baseline!H$88*Baseline!H$89*((1-Baseline!H$90)*Baseline!B$40 + Baseline!H$90*Baseline!B$41))</f>
        <v>0.009306514126</v>
      </c>
      <c r="DW603" s="51">
        <f>( DS603*Baseline!B$7 + DT603*Baseline!B$11 + DU603*Baseline!B$16 + DV603*Baseline!B$18 ) / Baseline!B$17</f>
        <v>0.009724632143</v>
      </c>
    </row>
    <row r="604">
      <c r="A604" s="4" t="s">
        <v>930</v>
      </c>
      <c r="B604" s="45">
        <f>MIN( MAX( NORMINV( MCrands!B604, (B$5+B$4)/2, (B$5-B$4)/3.29 ), 0 ), 1 )</f>
        <v>0.6958086461</v>
      </c>
      <c r="C604" s="45">
        <f>MAX( NORMINV( MCrands!C604, (C$5+C$4)/2, (C$5-C$4)/3.29 ), 0 )</f>
        <v>2.394667602</v>
      </c>
      <c r="D604" s="41"/>
      <c r="E604" s="43">
        <f>Baseline!B$33 * (C604 * Baseline!B$66*Baseline!B$66/Baseline!B$73 + Baseline!B$52*Baseline!B$52/Baseline!B$74 + Baseline!B$53*Baseline!B$53/Baseline!B$75 + Baseline!B$54*Baseline!B$54/Baseline!B$76)</f>
        <v>0.00001699554834</v>
      </c>
      <c r="F604" s="43">
        <f>Baseline!B$33 * (C604 * Baseline!B$66*Baseline!B$57/Baseline!B$73 + Baseline!B$52*Baseline!B$67/Baseline!B$74 + Baseline!B$53*Baseline!B$55/Baseline!B$75 + Baseline!B$54*Baseline!B$56/Baseline!B$76)</f>
        <v>0.0000001995513755</v>
      </c>
      <c r="G604" s="45">
        <f>Baseline!B$33 * (C604 * Baseline!B$66*Baseline!B$58/Baseline!B$73 + Baseline!B$52*Baseline!B$59/Baseline!B$74 + Baseline!B$53*Baseline!B$68/Baseline!B$75 + Baseline!B$54*Baseline!B$60/Baseline!B$76)</f>
        <v>0.0000001678264902</v>
      </c>
      <c r="H604" s="43">
        <f>Baseline!B$33 * (C604 * Baseline!B$66*Baseline!B$61/Baseline!B$73 + Baseline!B$52*Baseline!B$62/Baseline!B$74 + Baseline!B$53*Baseline!B$63/Baseline!B$75 + Baseline!B$54*Baseline!B$69/Baseline!B$76)</f>
        <v>0.000000003320712718</v>
      </c>
      <c r="I604" s="43">
        <f>Baseline!B$33 * (C604 * Baseline!B$57*Baseline!B$66/Baseline!B$73 + Baseline!B$67*Baseline!B$52/Baseline!B$74 + Baseline!B$55*Baseline!B$53/Baseline!B$75 + Baseline!B$56*Baseline!B$54/Baseline!B$76)</f>
        <v>0.0000001995513755</v>
      </c>
      <c r="J604" s="45">
        <f>Baseline!B$33 * (C604 * Baseline!B$57*Baseline!B$57/Baseline!B$73 + Baseline!B$67*Baseline!B$67/Baseline!B$74 + Baseline!B$55*Baseline!B$55/Baseline!B$75 + Baseline!B$56*Baseline!B$56/Baseline!B$76)</f>
        <v>0.00000176381375</v>
      </c>
      <c r="K604" s="43">
        <f>Baseline!B$33 * (C604 * Baseline!B$57*Baseline!B$58/Baseline!B$73 + Baseline!B$67*Baseline!B$59/Baseline!B$74 + Baseline!B$55*Baseline!B$68/Baseline!B$75 + Baseline!B$56*Baseline!B$60/Baseline!B$76)</f>
        <v>0.0000000137417871</v>
      </c>
      <c r="L604" s="45">
        <f>Baseline!B$33 * (C604 * Baseline!B$57*Baseline!B$61/Baseline!B$73 + Baseline!B$67*Baseline!B$62/Baseline!B$74 + Baseline!B$55*Baseline!B$63/Baseline!B$75 + Baseline!B$56*Baseline!B$69/Baseline!B$76)</f>
        <v>0.00000001439283859</v>
      </c>
      <c r="M604" s="43">
        <f>Baseline!B$33 * (C604 * Baseline!B$58*Baseline!B$66/Baseline!B$73 + Baseline!B$59*Baseline!B$52/Baseline!B$74 + Baseline!B$68*Baseline!B$53/Baseline!B$75 + Baseline!B$60*Baseline!B$54/Baseline!B$76)</f>
        <v>0.0000001678264902</v>
      </c>
      <c r="N604" s="45">
        <f>Baseline!B$33 * (C604 * Baseline!B$58*Baseline!B$57/Baseline!B$73 + Baseline!B$59*Baseline!B$67/Baseline!B$74 + Baseline!B$68*Baseline!B$55/Baseline!B$75 + Baseline!B$60*Baseline!B$56/Baseline!B$76)</f>
        <v>0.0000000137417871</v>
      </c>
      <c r="O604" s="45">
        <f>Baseline!B$33 * (C604 * Baseline!B$58*Baseline!B$58/Baseline!B$73 + Baseline!B$59*Baseline!B$59/Baseline!B$74 + Baseline!B$68*Baseline!B$68/Baseline!B$75 + Baseline!B$60*Baseline!B$60/Baseline!B$76)</f>
        <v>0.000001324389946</v>
      </c>
      <c r="P604" s="43">
        <f>Baseline!B$33 * (C604 * Baseline!B$58*Baseline!B$61/Baseline!B$73 + Baseline!B$59*Baseline!B$62/Baseline!B$74 + Baseline!B$68*Baseline!B$63/Baseline!B$75 + Baseline!B$60*Baseline!B$69/Baseline!B$76)</f>
        <v>0.000000001646909184</v>
      </c>
      <c r="Q604" s="43">
        <f>Baseline!B$33 * (C604 * Baseline!B$61*Baseline!B$66/Baseline!B$73 + Baseline!B$62*Baseline!B$52/Baseline!B$74 + Baseline!B$63*Baseline!B$53/Baseline!B$75 + Baseline!B$69*Baseline!B$54/Baseline!B$76)</f>
        <v>0.000000003320712718</v>
      </c>
      <c r="R604" s="43">
        <f>Baseline!B$33 * (C604 * Baseline!B$61*Baseline!B$57/Baseline!B$73 + Baseline!B$62*Baseline!B$67/Baseline!B$74 + Baseline!B$63*Baseline!B$55/Baseline!B$75 + Baseline!B$69*Baseline!B$56/Baseline!B$76)</f>
        <v>0.00000001439283859</v>
      </c>
      <c r="S604" s="43">
        <f>Baseline!B$33 * (C604 * Baseline!B$61*Baseline!B$58/Baseline!B$73 + Baseline!B$62*Baseline!B$59/Baseline!B$74 + Baseline!B$63*Baseline!B$68/Baseline!B$75 + Baseline!B$69*Baseline!B$60/Baseline!B$76)</f>
        <v>0.000000001646909184</v>
      </c>
      <c r="T604" s="43">
        <f>Baseline!B$33 * (C604 * Baseline!B$61*Baseline!B$61/Baseline!B$73 + Baseline!B$62*Baseline!B$62/Baseline!B$74 + Baseline!B$63*Baseline!B$63/Baseline!B$75 + Baseline!B$69*Baseline!B$69/Baseline!B$76)</f>
        <v>0.00000009854654183</v>
      </c>
      <c r="U604" s="41"/>
      <c r="V604" s="43">
        <f>E604 * ( Baseline!B$87 * Baseline!B$7 )</f>
        <v>0.1763967962</v>
      </c>
      <c r="W604" s="43">
        <f>F604 * ( Baseline!D$87 * Baseline!B$11 )</f>
        <v>0.003681043543</v>
      </c>
      <c r="X604" s="43">
        <f>G604 * ( Baseline!F$87 * Baseline!B$16 )</f>
        <v>0.005829414523</v>
      </c>
      <c r="Y604" s="43">
        <f>H604 * ( Baseline!H$87 * Baseline!B$18 )</f>
        <v>0.001167806554</v>
      </c>
      <c r="Z604" s="51">
        <f t="shared" si="1"/>
        <v>0.1870750608</v>
      </c>
      <c r="AA604" s="43">
        <f>I604 * ( Baseline!B$87 * Baseline!B$7 )</f>
        <v>0.002071143727</v>
      </c>
      <c r="AB604" s="45">
        <f>J604 * ( Baseline!D$87 * Baseline!B$11 )</f>
        <v>0.03253635911</v>
      </c>
      <c r="AC604" s="45">
        <f>K604 * ( Baseline!F$87 * Baseline!B$16 )</f>
        <v>0.0004773178133</v>
      </c>
      <c r="AD604" s="45">
        <f>L604 * ( Baseline!F$87 * Baseline!B$16 )</f>
        <v>0.0004999319368</v>
      </c>
      <c r="AE604" s="51">
        <f t="shared" si="2"/>
        <v>0.03558475259</v>
      </c>
      <c r="AF604" s="51">
        <f>M604 * ( Baseline!B$87 * Baseline!B$7 )</f>
        <v>0.001741871142</v>
      </c>
      <c r="AG604" s="51">
        <f>N604 * ( Baseline!D$87 * Baseline!B$11 )</f>
        <v>0.0002534891907</v>
      </c>
      <c r="AH604" s="51">
        <f>O604 * ( Baseline!F$87 * Baseline!B$16 )</f>
        <v>0.04600238007</v>
      </c>
      <c r="AI604" s="51">
        <f>P604 * ( Baseline!H$87 * Baseline!B$18 )</f>
        <v>0.0005791742623</v>
      </c>
      <c r="AJ604" s="51">
        <f t="shared" si="3"/>
        <v>0.04857691466</v>
      </c>
      <c r="AK604" s="51">
        <f>Q604 * ( Baseline!B$87 * Baseline!B$7 )</f>
        <v>0.0000344656773</v>
      </c>
      <c r="AL604" s="51">
        <f>R604 * ( Baseline!D$87 * Baseline!B$11 )</f>
        <v>0.0002654988742</v>
      </c>
      <c r="AM604" s="51">
        <f>S604 * ( Baseline!F$87 * Baseline!B$16 )</f>
        <v>0.00005720501158</v>
      </c>
      <c r="AN604" s="51">
        <f>T604 * ( Baseline!H$87 * Baseline!B$18 )</f>
        <v>0.03465620401</v>
      </c>
      <c r="AO604" s="51">
        <f t="shared" si="4"/>
        <v>0.03501337358</v>
      </c>
      <c r="AP604" s="61"/>
      <c r="AQ604" s="51">
        <f>V604 * ( (1-Baseline!B$88-Baseline!B$87) + (1-B604)*Baseline!B$88 )</f>
        <v>0.06338471456</v>
      </c>
      <c r="AR604" s="51">
        <f>W604 * ( (1-Baseline!B$88-Baseline!B$87) + (1-B604)*Baseline!B$88 )</f>
        <v>0.001322710499</v>
      </c>
      <c r="AS604" s="51">
        <f>X604 * ( (1-Baseline!B$88-Baseline!B$87) + (1-B604)*Baseline!B$88 )</f>
        <v>0.002094685298</v>
      </c>
      <c r="AT604" s="51">
        <f>Y604 * ( (1-Baseline!B$88-Baseline!B$87) + (1-B604)*Baseline!B$88 )</f>
        <v>0.0004196282851</v>
      </c>
      <c r="AU604" s="51">
        <f t="shared" si="5"/>
        <v>0.06722173864</v>
      </c>
      <c r="AV604" s="51">
        <f>AA604 * ( (1-Baseline!D$88-Baseline!D$87) + (1-B604)*Baseline!D$88 )</f>
        <v>0.001407706946</v>
      </c>
      <c r="AW604" s="51">
        <f>AB604 * ( (1-Baseline!D$88-Baseline!D$87) + (1-B604)*Baseline!D$88 )</f>
        <v>0.02211418653</v>
      </c>
      <c r="AX604" s="51">
        <f>AC604 * ( (1-Baseline!D$88-Baseline!D$87) + (1-B604)*Baseline!D$88 )</f>
        <v>0.0003244215225</v>
      </c>
      <c r="AY604" s="51">
        <f>AD604 * ( (1-Baseline!D$88-Baseline!D$87) + (1-B604)*Baseline!D$88 )</f>
        <v>0.0003397918023</v>
      </c>
      <c r="AZ604" s="51">
        <f t="shared" si="6"/>
        <v>0.0241861068</v>
      </c>
      <c r="BA604" s="51">
        <f>AF604 * ( (1-Baseline!F$88-Baseline!F$87) + (1-Baseline!B$36)*Baseline!F$88 )</f>
        <v>0.001253506213</v>
      </c>
      <c r="BB604" s="51">
        <f>AG604 * ( (1-Baseline!F$88-Baseline!F$87) + (1-Baseline!B$36)*Baseline!F$88 )</f>
        <v>0.0001824189333</v>
      </c>
      <c r="BC604" s="51">
        <f>AH604 * ( (1-Baseline!F$88-Baseline!F$87) + (1-Baseline!B$36)*Baseline!F$88 )</f>
        <v>0.03310478477</v>
      </c>
      <c r="BD604" s="51">
        <f>AI604 * ( (1-Baseline!F$88-Baseline!F$87) + (1-Baseline!B$36)*Baseline!F$88 )</f>
        <v>0.0004167923327</v>
      </c>
      <c r="BE604" s="51">
        <f t="shared" si="7"/>
        <v>0.03495750225</v>
      </c>
      <c r="BF604" s="51">
        <f>AK604 * ( (1-Baseline!H$88-Baseline!H$87) + (1-Baseline!B$36)*Baseline!H$88 )</f>
        <v>0.00002730784543</v>
      </c>
      <c r="BG604" s="51">
        <f>AL604 * ( (1-Baseline!H$88-Baseline!H$87) + (1-Baseline!B$36)*Baseline!H$88 )</f>
        <v>0.000210360068</v>
      </c>
      <c r="BH604" s="51">
        <f>AM604 * ( (1-Baseline!H$88-Baseline!H$87) + (1-Baseline!B$36)*Baseline!H$88 )</f>
        <v>0.00004532467477</v>
      </c>
      <c r="BI604" s="51">
        <f>AN604 * ( (1-Baseline!H$88-Baseline!H$87) + (1-Baseline!B$36)*Baseline!H$88 )</f>
        <v>0.02745880356</v>
      </c>
      <c r="BJ604" s="51">
        <f t="shared" si="8"/>
        <v>0.02774179615</v>
      </c>
      <c r="BK604" s="61"/>
      <c r="BL604" s="51">
        <f t="shared" si="19"/>
        <v>0.9429198923</v>
      </c>
      <c r="BM604" s="51">
        <f t="shared" si="20"/>
        <v>0.01967682666</v>
      </c>
      <c r="BN604" s="51">
        <f t="shared" si="21"/>
        <v>0.0311608319</v>
      </c>
      <c r="BO604" s="51">
        <f t="shared" si="22"/>
        <v>0.006242449148</v>
      </c>
      <c r="BP604" s="51">
        <f t="shared" si="9"/>
        <v>1</v>
      </c>
      <c r="BQ604" s="51">
        <f t="shared" si="23"/>
        <v>0.05820312285</v>
      </c>
      <c r="BR604" s="51">
        <f t="shared" si="24"/>
        <v>0.9143342793</v>
      </c>
      <c r="BS604" s="51">
        <f t="shared" si="25"/>
        <v>0.01341354874</v>
      </c>
      <c r="BT604" s="51">
        <f t="shared" si="26"/>
        <v>0.01404904911</v>
      </c>
      <c r="BU604" s="51">
        <f t="shared" si="10"/>
        <v>1</v>
      </c>
      <c r="BV604" s="51">
        <f t="shared" si="27"/>
        <v>0.03585800279</v>
      </c>
      <c r="BW604" s="51">
        <f t="shared" si="28"/>
        <v>0.005218305701</v>
      </c>
      <c r="BX604" s="51">
        <f t="shared" si="29"/>
        <v>0.9470008622</v>
      </c>
      <c r="BY604" s="51">
        <f t="shared" si="30"/>
        <v>0.01192282932</v>
      </c>
      <c r="BZ604" s="51">
        <f t="shared" si="11"/>
        <v>1</v>
      </c>
      <c r="CA604" s="51">
        <f t="shared" si="31"/>
        <v>0.0009843575118</v>
      </c>
      <c r="CB604" s="51">
        <f t="shared" si="32"/>
        <v>0.007582784721</v>
      </c>
      <c r="CC604" s="51">
        <f t="shared" si="33"/>
        <v>0.001633804622</v>
      </c>
      <c r="CD604" s="51">
        <f t="shared" si="34"/>
        <v>0.9897990531</v>
      </c>
      <c r="CE604" s="51">
        <f t="shared" si="12"/>
        <v>1</v>
      </c>
      <c r="CF604" s="61"/>
      <c r="CG604" s="51">
        <f t="shared" si="35"/>
        <v>0.9429198923</v>
      </c>
      <c r="CH604" s="51">
        <f t="shared" si="36"/>
        <v>0.01967682666</v>
      </c>
      <c r="CI604" s="51">
        <f t="shared" si="37"/>
        <v>0.0311608319</v>
      </c>
      <c r="CJ604" s="51">
        <f t="shared" si="38"/>
        <v>0.006242449148</v>
      </c>
      <c r="CK604" s="51">
        <f t="shared" si="13"/>
        <v>1</v>
      </c>
      <c r="CL604" s="51">
        <f t="shared" si="39"/>
        <v>0.05820312285</v>
      </c>
      <c r="CM604" s="51">
        <f t="shared" si="40"/>
        <v>0.9143342793</v>
      </c>
      <c r="CN604" s="51">
        <f t="shared" si="41"/>
        <v>0.01341354874</v>
      </c>
      <c r="CO604" s="51">
        <f t="shared" si="42"/>
        <v>0.01404904911</v>
      </c>
      <c r="CP604" s="51">
        <f t="shared" si="14"/>
        <v>1</v>
      </c>
      <c r="CQ604" s="51">
        <f t="shared" si="43"/>
        <v>0.03585800279</v>
      </c>
      <c r="CR604" s="51">
        <f t="shared" si="44"/>
        <v>0.005218305701</v>
      </c>
      <c r="CS604" s="51">
        <f t="shared" si="45"/>
        <v>0.9470008622</v>
      </c>
      <c r="CT604" s="51">
        <f t="shared" si="46"/>
        <v>0.01192282932</v>
      </c>
      <c r="CU604" s="51">
        <f t="shared" si="15"/>
        <v>1</v>
      </c>
      <c r="CV604" s="51">
        <f t="shared" si="47"/>
        <v>0.0009843575118</v>
      </c>
      <c r="CW604" s="51">
        <f t="shared" si="48"/>
        <v>0.007582784721</v>
      </c>
      <c r="CX604" s="51">
        <f t="shared" si="49"/>
        <v>0.001633804622</v>
      </c>
      <c r="CY604" s="51">
        <f t="shared" si="50"/>
        <v>0.9897990531</v>
      </c>
      <c r="CZ604" s="51">
        <f t="shared" si="16"/>
        <v>1</v>
      </c>
      <c r="DA604" s="61"/>
      <c r="DB604" s="51">
        <f>(AQ604*Baseline!B$7 + AV604*Baseline!B$11 + BA604*Baseline!B$16 + BF604*Baseline!B$18)</f>
        <v>39210.42263</v>
      </c>
      <c r="DC604" s="51">
        <f>(AR604*Baseline!B$7 + AW604*Baseline!B$11 + BB604*Baseline!B$16 + BG604*Baseline!B$18)</f>
        <v>58310.27903</v>
      </c>
      <c r="DD604" s="51">
        <f>(AS604*Baseline!B$7 + AX604*Baseline!B$11 + BC604*Baseline!B$16 + BH604*Baseline!B$18)</f>
        <v>114694.4346</v>
      </c>
      <c r="DE604" s="51">
        <f>(AT604*Baseline!B$7 + AY604*Baseline!B$11 + BD604*Baseline!B$16 + BI604*Baseline!B$18)</f>
        <v>1259689.577</v>
      </c>
      <c r="DF604" s="51">
        <f t="shared" si="17"/>
        <v>1471904.713</v>
      </c>
      <c r="DG604" s="61"/>
      <c r="DH604" s="51">
        <f t="shared" si="51"/>
        <v>0.02663923981</v>
      </c>
      <c r="DI604" s="51">
        <f t="shared" si="52"/>
        <v>0.03961552573</v>
      </c>
      <c r="DJ604" s="51">
        <f t="shared" si="53"/>
        <v>0.07792245896</v>
      </c>
      <c r="DK604" s="51">
        <f t="shared" si="54"/>
        <v>0.8558227755</v>
      </c>
      <c r="DL604" s="51">
        <f t="shared" si="18"/>
        <v>1</v>
      </c>
      <c r="DM604" s="61"/>
      <c r="DN604" s="51">
        <f>DH604 / (Baseline!B$7/Baseline!B$17)</f>
        <v>2.843563635</v>
      </c>
      <c r="DO604" s="51">
        <f>DI604 / (Baseline!B$11/Baseline!B$17)</f>
        <v>0.9563377522</v>
      </c>
      <c r="DP604" s="51">
        <f>DJ604 / (Baseline!B$16/Baseline!B$17)</f>
        <v>1.204137478</v>
      </c>
      <c r="DQ604" s="51">
        <f>DK604 / (Baseline!B$18/Baseline!B$17)</f>
        <v>0.9675832016</v>
      </c>
      <c r="DR604" s="79"/>
      <c r="DS604" s="51">
        <f>(AU604*Baseline!B$34)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0.02261279205</v>
      </c>
      <c r="DT604" s="51">
        <f>(AZ604*Baseline!B$34) + (Baseline!D$88*(1-Baseline!D$89)*Baseline!B$35) + (Baseline!D$88*Baseline!D$89*((1-Baseline!D$90)*Baseline!B$40 + Baseline!D$90*Baseline!B$41))</f>
        <v>0.01004148402</v>
      </c>
      <c r="DU604" s="51">
        <f>(BE604*Baseline!B$34) + (Baseline!F$88*(1-Baseline!F$89)*Baseline!B$35) + (Baseline!F$88*Baseline!F$89*((1-Baseline!F$90)*Baseline!B$40 + Baseline!F$90*Baseline!B$41))</f>
        <v>0.01297426534</v>
      </c>
      <c r="DV604" s="51">
        <f>(BJ604*Baseline!B$34) + (Baseline!H$88*(1-Baseline!H$89)*Baseline!B$35) + (Baseline!H$88*Baseline!H$89*((1-Baseline!H$90)*Baseline!B$40 + Baseline!H$90*Baseline!B$41))</f>
        <v>0.009306269423</v>
      </c>
      <c r="DW604" s="51">
        <f>( DS604*Baseline!B$7 + DT604*Baseline!B$11 + DU604*Baseline!B$16 + DV604*Baseline!B$18 ) / Baseline!B$17</f>
        <v>0.009698748355</v>
      </c>
    </row>
    <row r="605">
      <c r="A605" s="4" t="s">
        <v>931</v>
      </c>
      <c r="B605" s="45">
        <f>MIN( MAX( NORMINV( MCrands!B605, (B$5+B$4)/2, (B$5-B$4)/3.29 ), 0 ), 1 )</f>
        <v>0.3700259975</v>
      </c>
      <c r="C605" s="45">
        <f>MAX( NORMINV( MCrands!C605, (C$5+C$4)/2, (C$5-C$4)/3.29 ), 0 )</f>
        <v>2.427167922</v>
      </c>
      <c r="D605" s="41"/>
      <c r="E605" s="43">
        <f>Baseline!B$33 * (C605 * Baseline!B$66*Baseline!B$66/Baseline!B$73 + Baseline!B$52*Baseline!B$52/Baseline!B$74 + Baseline!B$53*Baseline!B$53/Baseline!B$75 + Baseline!B$54*Baseline!B$54/Baseline!B$76)</f>
        <v>0.00001722565139</v>
      </c>
      <c r="F605" s="43">
        <f>Baseline!B$33 * (C605 * Baseline!B$66*Baseline!B$57/Baseline!B$73 + Baseline!B$52*Baseline!B$67/Baseline!B$74 + Baseline!B$53*Baseline!B$55/Baseline!B$75 + Baseline!B$54*Baseline!B$56/Baseline!B$76)</f>
        <v>0.0000001995877076</v>
      </c>
      <c r="G605" s="45">
        <f>Baseline!B$33 * (C605 * Baseline!B$66*Baseline!B$58/Baseline!B$73 + Baseline!B$52*Baseline!B$59/Baseline!B$74 + Baseline!B$53*Baseline!B$68/Baseline!B$75 + Baseline!B$54*Baseline!B$60/Baseline!B$76)</f>
        <v>0.0000001679158065</v>
      </c>
      <c r="H605" s="43">
        <f>Baseline!B$33 * (C605 * Baseline!B$66*Baseline!B$61/Baseline!B$73 + Baseline!B$52*Baseline!B$62/Baseline!B$74 + Baseline!B$53*Baseline!B$63/Baseline!B$75 + Baseline!B$54*Baseline!B$69/Baseline!B$76)</f>
        <v>0.000000003329644349</v>
      </c>
      <c r="I605" s="43">
        <f>Baseline!B$33 * (C605 * Baseline!B$57*Baseline!B$66/Baseline!B$73 + Baseline!B$67*Baseline!B$52/Baseline!B$74 + Baseline!B$55*Baseline!B$53/Baseline!B$75 + Baseline!B$56*Baseline!B$54/Baseline!B$76)</f>
        <v>0.0000001995877076</v>
      </c>
      <c r="J605" s="45">
        <f>Baseline!B$33 * (C605 * Baseline!B$57*Baseline!B$57/Baseline!B$73 + Baseline!B$67*Baseline!B$67/Baseline!B$74 + Baseline!B$55*Baseline!B$55/Baseline!B$75 + Baseline!B$56*Baseline!B$56/Baseline!B$76)</f>
        <v>0.000001763813756</v>
      </c>
      <c r="K605" s="43">
        <f>Baseline!B$33 * (C605 * Baseline!B$57*Baseline!B$58/Baseline!B$73 + Baseline!B$67*Baseline!B$59/Baseline!B$74 + Baseline!B$55*Baseline!B$68/Baseline!B$75 + Baseline!B$56*Baseline!B$60/Baseline!B$76)</f>
        <v>0.00000001374180121</v>
      </c>
      <c r="L605" s="45">
        <f>Baseline!B$33 * (C605 * Baseline!B$57*Baseline!B$61/Baseline!B$73 + Baseline!B$67*Baseline!B$62/Baseline!B$74 + Baseline!B$55*Baseline!B$63/Baseline!B$75 + Baseline!B$56*Baseline!B$69/Baseline!B$76)</f>
        <v>0.00000001439284</v>
      </c>
      <c r="M605" s="43">
        <f>Baseline!B$33 * (C605 * Baseline!B$58*Baseline!B$66/Baseline!B$73 + Baseline!B$59*Baseline!B$52/Baseline!B$74 + Baseline!B$68*Baseline!B$53/Baseline!B$75 + Baseline!B$60*Baseline!B$54/Baseline!B$76)</f>
        <v>0.0000001679158065</v>
      </c>
      <c r="N605" s="45">
        <f>Baseline!B$33 * (C605 * Baseline!B$58*Baseline!B$57/Baseline!B$73 + Baseline!B$59*Baseline!B$67/Baseline!B$74 + Baseline!B$68*Baseline!B$55/Baseline!B$75 + Baseline!B$60*Baseline!B$56/Baseline!B$76)</f>
        <v>0.00000001374180121</v>
      </c>
      <c r="O605" s="45">
        <f>Baseline!B$33 * (C605 * Baseline!B$58*Baseline!B$58/Baseline!B$73 + Baseline!B$59*Baseline!B$59/Baseline!B$74 + Baseline!B$68*Baseline!B$68/Baseline!B$75 + Baseline!B$60*Baseline!B$60/Baseline!B$76)</f>
        <v>0.000001324389981</v>
      </c>
      <c r="P605" s="43">
        <f>Baseline!B$33 * (C605 * Baseline!B$58*Baseline!B$61/Baseline!B$73 + Baseline!B$59*Baseline!B$62/Baseline!B$74 + Baseline!B$68*Baseline!B$63/Baseline!B$75 + Baseline!B$60*Baseline!B$69/Baseline!B$76)</f>
        <v>0.000000001646912651</v>
      </c>
      <c r="Q605" s="43">
        <f>Baseline!B$33 * (C605 * Baseline!B$61*Baseline!B$66/Baseline!B$73 + Baseline!B$62*Baseline!B$52/Baseline!B$74 + Baseline!B$63*Baseline!B$53/Baseline!B$75 + Baseline!B$69*Baseline!B$54/Baseline!B$76)</f>
        <v>0.000000003329644349</v>
      </c>
      <c r="R605" s="43">
        <f>Baseline!B$33 * (C605 * Baseline!B$61*Baseline!B$57/Baseline!B$73 + Baseline!B$62*Baseline!B$67/Baseline!B$74 + Baseline!B$63*Baseline!B$55/Baseline!B$75 + Baseline!B$69*Baseline!B$56/Baseline!B$76)</f>
        <v>0.00000001439284</v>
      </c>
      <c r="S605" s="43">
        <f>Baseline!B$33 * (C605 * Baseline!B$61*Baseline!B$58/Baseline!B$73 + Baseline!B$62*Baseline!B$59/Baseline!B$74 + Baseline!B$63*Baseline!B$68/Baseline!B$75 + Baseline!B$69*Baseline!B$60/Baseline!B$76)</f>
        <v>0.000000001646912651</v>
      </c>
      <c r="T605" s="43">
        <f>Baseline!B$33 * (C605 * Baseline!B$61*Baseline!B$61/Baseline!B$73 + Baseline!B$62*Baseline!B$62/Baseline!B$74 + Baseline!B$63*Baseline!B$63/Baseline!B$75 + Baseline!B$69*Baseline!B$69/Baseline!B$76)</f>
        <v>0.00000009854654218</v>
      </c>
      <c r="U605" s="41"/>
      <c r="V605" s="43">
        <f>E605 * ( Baseline!B$87 * Baseline!B$7 )</f>
        <v>0.1787850357</v>
      </c>
      <c r="W605" s="43">
        <f>F605 * ( Baseline!D$87 * Baseline!B$11 )</f>
        <v>0.003681713746</v>
      </c>
      <c r="X605" s="43">
        <f>G605 * ( Baseline!F$87 * Baseline!B$16 )</f>
        <v>0.005832516904</v>
      </c>
      <c r="Y605" s="43">
        <f>H605 * ( Baseline!H$87 * Baseline!B$18 )</f>
        <v>0.001170947572</v>
      </c>
      <c r="Z605" s="51">
        <f t="shared" si="1"/>
        <v>0.1894702139</v>
      </c>
      <c r="AA605" s="43">
        <f>I605 * ( Baseline!B$87 * Baseline!B$7 )</f>
        <v>0.002071520817</v>
      </c>
      <c r="AB605" s="45">
        <f>J605 * ( Baseline!D$87 * Baseline!B$11 )</f>
        <v>0.03253635922</v>
      </c>
      <c r="AC605" s="45">
        <f>K605 * ( Baseline!F$87 * Baseline!B$16 )</f>
        <v>0.0004773183031</v>
      </c>
      <c r="AD605" s="45">
        <f>L605 * ( Baseline!F$87 * Baseline!B$16 )</f>
        <v>0.0004999319858</v>
      </c>
      <c r="AE605" s="51">
        <f t="shared" si="2"/>
        <v>0.03558513032</v>
      </c>
      <c r="AF605" s="51">
        <f>M605 * ( Baseline!B$87 * Baseline!B$7 )</f>
        <v>0.001742798156</v>
      </c>
      <c r="AG605" s="51">
        <f>N605 * ( Baseline!D$87 * Baseline!B$11 )</f>
        <v>0.0002534894508</v>
      </c>
      <c r="AH605" s="51">
        <f>O605 * ( Baseline!F$87 * Baseline!B$16 )</f>
        <v>0.04600238127</v>
      </c>
      <c r="AI605" s="51">
        <f>P605 * ( Baseline!H$87 * Baseline!B$18 )</f>
        <v>0.0005791754815</v>
      </c>
      <c r="AJ605" s="51">
        <f t="shared" si="3"/>
        <v>0.04857784436</v>
      </c>
      <c r="AK605" s="51">
        <f>Q605 * ( Baseline!B$87 * Baseline!B$7 )</f>
        <v>0.0000345583787</v>
      </c>
      <c r="AL605" s="51">
        <f>R605 * ( Baseline!D$87 * Baseline!B$11 )</f>
        <v>0.0002654989002</v>
      </c>
      <c r="AM605" s="51">
        <f>S605 * ( Baseline!F$87 * Baseline!B$16 )</f>
        <v>0.000057205132</v>
      </c>
      <c r="AN605" s="51">
        <f>T605 * ( Baseline!H$87 * Baseline!B$18 )</f>
        <v>0.03465620414</v>
      </c>
      <c r="AO605" s="51">
        <f t="shared" si="4"/>
        <v>0.03501346655</v>
      </c>
      <c r="AP605" s="61"/>
      <c r="AQ605" s="51">
        <f>V605 * ( (1-Baseline!B$88-Baseline!B$87) + (1-B605)*Baseline!B$88 )</f>
        <v>0.116080987</v>
      </c>
      <c r="AR605" s="51">
        <f>W605 * ( (1-Baseline!B$88-Baseline!B$87) + (1-B605)*Baseline!B$88 )</f>
        <v>0.002390451549</v>
      </c>
      <c r="AS605" s="51">
        <f>X605 * ( (1-Baseline!B$88-Baseline!B$87) + (1-B605)*Baseline!B$88 )</f>
        <v>0.003786918275</v>
      </c>
      <c r="AT605" s="51">
        <f>Y605 * ( (1-Baseline!B$88-Baseline!B$87) + (1-B605)*Baseline!B$88 )</f>
        <v>0.0007602691652</v>
      </c>
      <c r="AU605" s="51">
        <f t="shared" si="5"/>
        <v>0.123018626</v>
      </c>
      <c r="AV605" s="51">
        <f>AA605 * ( (1-Baseline!D$88-Baseline!D$87) + (1-B605)*Baseline!D$88 )</f>
        <v>0.001710303006</v>
      </c>
      <c r="AW605" s="51">
        <f>AB605 * ( (1-Baseline!D$88-Baseline!D$87) + (1-B605)*Baseline!D$88 )</f>
        <v>0.02686288862</v>
      </c>
      <c r="AX605" s="51">
        <f>AC605 * ( (1-Baseline!D$88-Baseline!D$87) + (1-B605)*Baseline!D$88 )</f>
        <v>0.0003940867608</v>
      </c>
      <c r="AY605" s="51">
        <f>AD605 * ( (1-Baseline!D$88-Baseline!D$87) + (1-B605)*Baseline!D$88 )</f>
        <v>0.0004127572222</v>
      </c>
      <c r="AZ605" s="51">
        <f t="shared" si="6"/>
        <v>0.02938003561</v>
      </c>
      <c r="BA605" s="51">
        <f>AF605 * ( (1-Baseline!F$88-Baseline!F$87) + (1-Baseline!B$36)*Baseline!F$88 )</f>
        <v>0.001254173322</v>
      </c>
      <c r="BB605" s="51">
        <f>AG605 * ( (1-Baseline!F$88-Baseline!F$87) + (1-Baseline!B$36)*Baseline!F$88 )</f>
        <v>0.0001824191205</v>
      </c>
      <c r="BC605" s="51">
        <f>AH605 * ( (1-Baseline!F$88-Baseline!F$87) + (1-Baseline!B$36)*Baseline!F$88 )</f>
        <v>0.03310478564</v>
      </c>
      <c r="BD605" s="51">
        <f>AI605 * ( (1-Baseline!F$88-Baseline!F$87) + (1-Baseline!B$36)*Baseline!F$88 )</f>
        <v>0.0004167932101</v>
      </c>
      <c r="BE605" s="51">
        <f t="shared" si="7"/>
        <v>0.03495817129</v>
      </c>
      <c r="BF605" s="51">
        <f>AK605 * ( (1-Baseline!H$88-Baseline!H$87) + (1-Baseline!B$36)*Baseline!H$88 )</f>
        <v>0.00002738129461</v>
      </c>
      <c r="BG605" s="51">
        <f>AL605 * ( (1-Baseline!H$88-Baseline!H$87) + (1-Baseline!B$36)*Baseline!H$88 )</f>
        <v>0.0002103600886</v>
      </c>
      <c r="BH605" s="51">
        <f>AM605 * ( (1-Baseline!H$88-Baseline!H$87) + (1-Baseline!B$36)*Baseline!H$88 )</f>
        <v>0.00004532477019</v>
      </c>
      <c r="BI605" s="51">
        <f>AN605 * ( (1-Baseline!H$88-Baseline!H$87) + (1-Baseline!B$36)*Baseline!H$88 )</f>
        <v>0.02745880366</v>
      </c>
      <c r="BJ605" s="51">
        <f t="shared" si="8"/>
        <v>0.02774186981</v>
      </c>
      <c r="BK605" s="61"/>
      <c r="BL605" s="51">
        <f t="shared" si="19"/>
        <v>0.9436049709</v>
      </c>
      <c r="BM605" s="51">
        <f t="shared" si="20"/>
        <v>0.01943162289</v>
      </c>
      <c r="BN605" s="51">
        <f t="shared" si="21"/>
        <v>0.03078329191</v>
      </c>
      <c r="BO605" s="51">
        <f t="shared" si="22"/>
        <v>0.006180114263</v>
      </c>
      <c r="BP605" s="51">
        <f t="shared" si="9"/>
        <v>1</v>
      </c>
      <c r="BQ605" s="51">
        <f t="shared" si="23"/>
        <v>0.05821310188</v>
      </c>
      <c r="BR605" s="51">
        <f t="shared" si="24"/>
        <v>0.9143245766</v>
      </c>
      <c r="BS605" s="51">
        <f t="shared" si="25"/>
        <v>0.01341342012</v>
      </c>
      <c r="BT605" s="51">
        <f t="shared" si="26"/>
        <v>0.01404890136</v>
      </c>
      <c r="BU605" s="51">
        <f t="shared" si="10"/>
        <v>1</v>
      </c>
      <c r="BV605" s="51">
        <f t="shared" si="27"/>
        <v>0.03587639959</v>
      </c>
      <c r="BW605" s="51">
        <f t="shared" si="28"/>
        <v>0.005218211186</v>
      </c>
      <c r="BX605" s="51">
        <f t="shared" si="29"/>
        <v>0.946982763</v>
      </c>
      <c r="BY605" s="51">
        <f t="shared" si="30"/>
        <v>0.01192262623</v>
      </c>
      <c r="BZ605" s="51">
        <f t="shared" si="11"/>
        <v>1</v>
      </c>
      <c r="CA605" s="51">
        <f t="shared" si="31"/>
        <v>0.000987002491</v>
      </c>
      <c r="CB605" s="51">
        <f t="shared" si="32"/>
        <v>0.00758276533</v>
      </c>
      <c r="CC605" s="51">
        <f t="shared" si="33"/>
        <v>0.001633803723</v>
      </c>
      <c r="CD605" s="51">
        <f t="shared" si="34"/>
        <v>0.9897964285</v>
      </c>
      <c r="CE605" s="51">
        <f t="shared" si="12"/>
        <v>1</v>
      </c>
      <c r="CF605" s="61"/>
      <c r="CG605" s="51">
        <f t="shared" si="35"/>
        <v>0.9436049709</v>
      </c>
      <c r="CH605" s="51">
        <f t="shared" si="36"/>
        <v>0.01943162289</v>
      </c>
      <c r="CI605" s="51">
        <f t="shared" si="37"/>
        <v>0.03078329191</v>
      </c>
      <c r="CJ605" s="51">
        <f t="shared" si="38"/>
        <v>0.006180114263</v>
      </c>
      <c r="CK605" s="51">
        <f t="shared" si="13"/>
        <v>1</v>
      </c>
      <c r="CL605" s="51">
        <f t="shared" si="39"/>
        <v>0.05821310188</v>
      </c>
      <c r="CM605" s="51">
        <f t="shared" si="40"/>
        <v>0.9143245766</v>
      </c>
      <c r="CN605" s="51">
        <f t="shared" si="41"/>
        <v>0.01341342012</v>
      </c>
      <c r="CO605" s="51">
        <f t="shared" si="42"/>
        <v>0.01404890136</v>
      </c>
      <c r="CP605" s="51">
        <f t="shared" si="14"/>
        <v>1</v>
      </c>
      <c r="CQ605" s="51">
        <f t="shared" si="43"/>
        <v>0.03587639959</v>
      </c>
      <c r="CR605" s="51">
        <f t="shared" si="44"/>
        <v>0.005218211186</v>
      </c>
      <c r="CS605" s="51">
        <f t="shared" si="45"/>
        <v>0.946982763</v>
      </c>
      <c r="CT605" s="51">
        <f t="shared" si="46"/>
        <v>0.01192262623</v>
      </c>
      <c r="CU605" s="51">
        <f t="shared" si="15"/>
        <v>1</v>
      </c>
      <c r="CV605" s="51">
        <f t="shared" si="47"/>
        <v>0.000987002491</v>
      </c>
      <c r="CW605" s="51">
        <f t="shared" si="48"/>
        <v>0.00758276533</v>
      </c>
      <c r="CX605" s="51">
        <f t="shared" si="49"/>
        <v>0.001633803723</v>
      </c>
      <c r="CY605" s="51">
        <f t="shared" si="50"/>
        <v>0.9897964285</v>
      </c>
      <c r="CZ605" s="51">
        <f t="shared" si="16"/>
        <v>1</v>
      </c>
      <c r="DA605" s="61"/>
      <c r="DB605" s="51">
        <f>(AQ605*Baseline!B$7 + AV605*Baseline!B$11 + BA605*Baseline!B$16 + BF605*Baseline!B$18)</f>
        <v>65422.6466</v>
      </c>
      <c r="DC605" s="51">
        <f>(AR605*Baseline!B$7 + AW605*Baseline!B$11 + BB605*Baseline!B$16 + BG605*Baseline!B$18)</f>
        <v>69011.98307</v>
      </c>
      <c r="DD605" s="51">
        <f>(AS605*Baseline!B$7 + AX605*Baseline!B$11 + BC605*Baseline!B$16 + BH605*Baseline!B$18)</f>
        <v>115664.5757</v>
      </c>
      <c r="DE605" s="51">
        <f>(AT605*Baseline!B$7 + AY605*Baseline!B$11 + BD605*Baseline!B$16 + BI605*Baseline!B$18)</f>
        <v>1260011.273</v>
      </c>
      <c r="DF605" s="51">
        <f t="shared" si="17"/>
        <v>1510110.479</v>
      </c>
      <c r="DG605" s="61"/>
      <c r="DH605" s="51">
        <f t="shared" si="51"/>
        <v>0.04332308631</v>
      </c>
      <c r="DI605" s="51">
        <f t="shared" si="52"/>
        <v>0.04569995643</v>
      </c>
      <c r="DJ605" s="51">
        <f t="shared" si="53"/>
        <v>0.07659345283</v>
      </c>
      <c r="DK605" s="51">
        <f t="shared" si="54"/>
        <v>0.8343835044</v>
      </c>
      <c r="DL605" s="51">
        <f t="shared" si="18"/>
        <v>1</v>
      </c>
      <c r="DM605" s="61"/>
      <c r="DN605" s="51">
        <f>DH605 / (Baseline!B$7/Baseline!B$17)</f>
        <v>4.624454514</v>
      </c>
      <c r="DO605" s="51">
        <f>DI605 / (Baseline!B$11/Baseline!B$17)</f>
        <v>1.103218821</v>
      </c>
      <c r="DP605" s="51">
        <f>DJ605 / (Baseline!B$16/Baseline!B$17)</f>
        <v>1.183600317</v>
      </c>
      <c r="DQ605" s="51">
        <f>DK605 / (Baseline!B$18/Baseline!B$17)</f>
        <v>0.9433442129</v>
      </c>
      <c r="DR605" s="79"/>
      <c r="DS605" s="51">
        <f>(AU605*Baseline!B$34)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0.03098232515</v>
      </c>
      <c r="DT605" s="51">
        <f>(AZ605*Baseline!B$34) + (Baseline!D$88*(1-Baseline!D$89)*Baseline!B$35) + (Baseline!D$88*Baseline!D$89*((1-Baseline!D$90)*Baseline!B$40 + Baseline!D$90*Baseline!B$41))</f>
        <v>0.01082057334</v>
      </c>
      <c r="DU605" s="51">
        <f>(BE605*Baseline!B$34) + (Baseline!F$88*(1-Baseline!F$89)*Baseline!B$35) + (Baseline!F$88*Baseline!F$89*((1-Baseline!F$90)*Baseline!B$40 + Baseline!F$90*Baseline!B$41))</f>
        <v>0.01297436569</v>
      </c>
      <c r="DV605" s="51">
        <f>(BJ605*Baseline!B$34) + (Baseline!H$88*(1-Baseline!H$89)*Baseline!B$35) + (Baseline!H$88*Baseline!H$89*((1-Baseline!H$90)*Baseline!B$40 + Baseline!H$90*Baseline!B$41))</f>
        <v>0.009306280472</v>
      </c>
      <c r="DW605" s="51">
        <f>( DS605*Baseline!B$7 + DT605*Baseline!B$11 + DU605*Baseline!B$16 + DV605*Baseline!B$18 ) / Baseline!B$17</f>
        <v>0.009809445725</v>
      </c>
    </row>
    <row r="606">
      <c r="A606" s="4" t="s">
        <v>932</v>
      </c>
      <c r="B606" s="45">
        <f>MIN( MAX( NORMINV( MCrands!B606, (B$5+B$4)/2, (B$5-B$4)/3.29 ), 0 ), 1 )</f>
        <v>0.3716098307</v>
      </c>
      <c r="C606" s="45">
        <f>MAX( NORMINV( MCrands!C606, (C$5+C$4)/2, (C$5-C$4)/3.29 ), 0 )</f>
        <v>2.817591678</v>
      </c>
      <c r="D606" s="41"/>
      <c r="E606" s="43">
        <f>Baseline!B$33 * (C606 * Baseline!B$66*Baseline!B$66/Baseline!B$73 + Baseline!B$52*Baseline!B$52/Baseline!B$74 + Baseline!B$53*Baseline!B$53/Baseline!B$75 + Baseline!B$54*Baseline!B$54/Baseline!B$76)</f>
        <v>0.00001998986095</v>
      </c>
      <c r="F606" s="43">
        <f>Baseline!B$33 * (C606 * Baseline!B$66*Baseline!B$57/Baseline!B$73 + Baseline!B$52*Baseline!B$67/Baseline!B$74 + Baseline!B$53*Baseline!B$55/Baseline!B$75 + Baseline!B$54*Baseline!B$56/Baseline!B$76)</f>
        <v>0.0000002000241617</v>
      </c>
      <c r="G606" s="45">
        <f>Baseline!B$33 * (C606 * Baseline!B$66*Baseline!B$58/Baseline!B$73 + Baseline!B$52*Baseline!B$59/Baseline!B$74 + Baseline!B$53*Baseline!B$68/Baseline!B$75 + Baseline!B$54*Baseline!B$60/Baseline!B$76)</f>
        <v>0.0000001689887563</v>
      </c>
      <c r="H606" s="43">
        <f>Baseline!B$33 * (C606 * Baseline!B$66*Baseline!B$61/Baseline!B$73 + Baseline!B$52*Baseline!B$62/Baseline!B$74 + Baseline!B$53*Baseline!B$63/Baseline!B$75 + Baseline!B$54*Baseline!B$69/Baseline!B$76)</f>
        <v>0.000000003436939325</v>
      </c>
      <c r="I606" s="43">
        <f>Baseline!B$33 * (C606 * Baseline!B$57*Baseline!B$66/Baseline!B$73 + Baseline!B$67*Baseline!B$52/Baseline!B$74 + Baseline!B$55*Baseline!B$53/Baseline!B$75 + Baseline!B$56*Baseline!B$54/Baseline!B$76)</f>
        <v>0.0000002000241617</v>
      </c>
      <c r="J606" s="45">
        <f>Baseline!B$33 * (C606 * Baseline!B$57*Baseline!B$57/Baseline!B$73 + Baseline!B$67*Baseline!B$67/Baseline!B$74 + Baseline!B$55*Baseline!B$55/Baseline!B$75 + Baseline!B$56*Baseline!B$56/Baseline!B$76)</f>
        <v>0.000001763813825</v>
      </c>
      <c r="K606" s="43">
        <f>Baseline!B$33 * (C606 * Baseline!B$57*Baseline!B$58/Baseline!B$73 + Baseline!B$67*Baseline!B$59/Baseline!B$74 + Baseline!B$55*Baseline!B$68/Baseline!B$75 + Baseline!B$56*Baseline!B$60/Baseline!B$76)</f>
        <v>0.00000001374197062</v>
      </c>
      <c r="L606" s="45">
        <f>Baseline!B$33 * (C606 * Baseline!B$57*Baseline!B$61/Baseline!B$73 + Baseline!B$67*Baseline!B$62/Baseline!B$74 + Baseline!B$55*Baseline!B$63/Baseline!B$75 + Baseline!B$56*Baseline!B$69/Baseline!B$76)</f>
        <v>0.00000001439285694</v>
      </c>
      <c r="M606" s="43">
        <f>Baseline!B$33 * (C606 * Baseline!B$58*Baseline!B$66/Baseline!B$73 + Baseline!B$59*Baseline!B$52/Baseline!B$74 + Baseline!B$68*Baseline!B$53/Baseline!B$75 + Baseline!B$60*Baseline!B$54/Baseline!B$76)</f>
        <v>0.0000001689887563</v>
      </c>
      <c r="N606" s="45">
        <f>Baseline!B$33 * (C606 * Baseline!B$58*Baseline!B$57/Baseline!B$73 + Baseline!B$59*Baseline!B$67/Baseline!B$74 + Baseline!B$68*Baseline!B$55/Baseline!B$75 + Baseline!B$60*Baseline!B$56/Baseline!B$76)</f>
        <v>0.00000001374197062</v>
      </c>
      <c r="O606" s="45">
        <f>Baseline!B$33 * (C606 * Baseline!B$58*Baseline!B$58/Baseline!B$73 + Baseline!B$59*Baseline!B$59/Baseline!B$74 + Baseline!B$68*Baseline!B$68/Baseline!B$75 + Baseline!B$60*Baseline!B$60/Baseline!B$76)</f>
        <v>0.000001324390397</v>
      </c>
      <c r="P606" s="43">
        <f>Baseline!B$33 * (C606 * Baseline!B$58*Baseline!B$61/Baseline!B$73 + Baseline!B$59*Baseline!B$62/Baseline!B$74 + Baseline!B$68*Baseline!B$63/Baseline!B$75 + Baseline!B$60*Baseline!B$69/Baseline!B$76)</f>
        <v>0.000000001646954298</v>
      </c>
      <c r="Q606" s="43">
        <f>Baseline!B$33 * (C606 * Baseline!B$61*Baseline!B$66/Baseline!B$73 + Baseline!B$62*Baseline!B$52/Baseline!B$74 + Baseline!B$63*Baseline!B$53/Baseline!B$75 + Baseline!B$69*Baseline!B$54/Baseline!B$76)</f>
        <v>0.000000003436939325</v>
      </c>
      <c r="R606" s="43">
        <f>Baseline!B$33 * (C606 * Baseline!B$61*Baseline!B$57/Baseline!B$73 + Baseline!B$62*Baseline!B$67/Baseline!B$74 + Baseline!B$63*Baseline!B$55/Baseline!B$75 + Baseline!B$69*Baseline!B$56/Baseline!B$76)</f>
        <v>0.00000001439285694</v>
      </c>
      <c r="S606" s="43">
        <f>Baseline!B$33 * (C606 * Baseline!B$61*Baseline!B$58/Baseline!B$73 + Baseline!B$62*Baseline!B$59/Baseline!B$74 + Baseline!B$63*Baseline!B$68/Baseline!B$75 + Baseline!B$69*Baseline!B$60/Baseline!B$76)</f>
        <v>0.000000001646954298</v>
      </c>
      <c r="T606" s="43">
        <f>Baseline!B$33 * (C606 * Baseline!B$61*Baseline!B$61/Baseline!B$73 + Baseline!B$62*Baseline!B$62/Baseline!B$74 + Baseline!B$63*Baseline!B$63/Baseline!B$75 + Baseline!B$69*Baseline!B$69/Baseline!B$76)</f>
        <v>0.00000009854654634</v>
      </c>
      <c r="U606" s="41"/>
      <c r="V606" s="43">
        <f>E606 * ( Baseline!B$87 * Baseline!B$7 )</f>
        <v>0.2074747668</v>
      </c>
      <c r="W606" s="43">
        <f>F606 * ( Baseline!D$87 * Baseline!B$11 )</f>
        <v>0.003689764839</v>
      </c>
      <c r="X606" s="43">
        <f>G606 * ( Baseline!F$87 * Baseline!B$16 )</f>
        <v>0.005869785568</v>
      </c>
      <c r="Y606" s="43">
        <f>H606 * ( Baseline!H$87 * Baseline!B$18 )</f>
        <v>0.001208680368</v>
      </c>
      <c r="Z606" s="51">
        <f t="shared" si="1"/>
        <v>0.2182429975</v>
      </c>
      <c r="AA606" s="43">
        <f>I606 * ( Baseline!B$87 * Baseline!B$7 )</f>
        <v>0.002076050775</v>
      </c>
      <c r="AB606" s="45">
        <f>J606 * ( Baseline!D$87 * Baseline!B$11 )</f>
        <v>0.03253636049</v>
      </c>
      <c r="AC606" s="45">
        <f>K606 * ( Baseline!F$87 * Baseline!B$16 )</f>
        <v>0.0004773241877</v>
      </c>
      <c r="AD606" s="45">
        <f>L606 * ( Baseline!F$87 * Baseline!B$16 )</f>
        <v>0.0004999325742</v>
      </c>
      <c r="AE606" s="51">
        <f t="shared" si="2"/>
        <v>0.03558966803</v>
      </c>
      <c r="AF606" s="51">
        <f>M606 * ( Baseline!B$87 * Baseline!B$7 )</f>
        <v>0.001753934301</v>
      </c>
      <c r="AG606" s="51">
        <f>N606 * ( Baseline!D$87 * Baseline!B$11 )</f>
        <v>0.0002534925759</v>
      </c>
      <c r="AH606" s="51">
        <f>O606 * ( Baseline!F$87 * Baseline!B$16 )</f>
        <v>0.04600239574</v>
      </c>
      <c r="AI606" s="51">
        <f>P606 * ( Baseline!H$87 * Baseline!B$18 )</f>
        <v>0.0005791901278</v>
      </c>
      <c r="AJ606" s="51">
        <f t="shared" si="3"/>
        <v>0.04858901274</v>
      </c>
      <c r="AK606" s="51">
        <f>Q606 * ( Baseline!B$87 * Baseline!B$7 )</f>
        <v>0.00003567199326</v>
      </c>
      <c r="AL606" s="51">
        <f>R606 * ( Baseline!D$87 * Baseline!B$11 )</f>
        <v>0.0002654992127</v>
      </c>
      <c r="AM606" s="51">
        <f>S606 * ( Baseline!F$87 * Baseline!B$16 )</f>
        <v>0.00005720657861</v>
      </c>
      <c r="AN606" s="51">
        <f>T606 * ( Baseline!H$87 * Baseline!B$18 )</f>
        <v>0.0346562056</v>
      </c>
      <c r="AO606" s="51">
        <f t="shared" si="4"/>
        <v>0.03501458339</v>
      </c>
      <c r="AP606" s="61"/>
      <c r="AQ606" s="51">
        <f>V606 * ( (1-Baseline!B$88-Baseline!B$87) + (1-B606)*Baseline!B$88 )</f>
        <v>0.1344161067</v>
      </c>
      <c r="AR606" s="51">
        <f>W606 * ( (1-Baseline!B$88-Baseline!B$87) + (1-B606)*Baseline!B$88 )</f>
        <v>0.002390477802</v>
      </c>
      <c r="AS606" s="51">
        <f>X606 * ( (1-Baseline!B$88-Baseline!B$87) + (1-B606)*Baseline!B$88 )</f>
        <v>0.003802841838</v>
      </c>
      <c r="AT606" s="51">
        <f>Y606 * ( (1-Baseline!B$88-Baseline!B$87) + (1-B606)*Baseline!B$88 )</f>
        <v>0.000783064427</v>
      </c>
      <c r="AU606" s="51">
        <f t="shared" si="5"/>
        <v>0.1413924908</v>
      </c>
      <c r="AV606" s="51">
        <f>AA606 * ( (1-Baseline!D$88-Baseline!D$87) + (1-B606)*Baseline!D$88 )</f>
        <v>0.001712569984</v>
      </c>
      <c r="AW606" s="51">
        <f>AB606 * ( (1-Baseline!D$88-Baseline!D$87) + (1-B606)*Baseline!D$88 )</f>
        <v>0.02683980326</v>
      </c>
      <c r="AX606" s="51">
        <f>AC606 * ( (1-Baseline!D$88-Baseline!D$87) + (1-B606)*Baseline!D$88 )</f>
        <v>0.0003937529304</v>
      </c>
      <c r="AY606" s="51">
        <f>AD606 * ( (1-Baseline!D$88-Baseline!D$87) + (1-B606)*Baseline!D$88 )</f>
        <v>0.0004124029773</v>
      </c>
      <c r="AZ606" s="51">
        <f t="shared" si="6"/>
        <v>0.02935852915</v>
      </c>
      <c r="BA606" s="51">
        <f>AF606 * ( (1-Baseline!F$88-Baseline!F$87) + (1-Baseline!B$36)*Baseline!F$88 )</f>
        <v>0.001262187249</v>
      </c>
      <c r="BB606" s="51">
        <f>AG606 * ( (1-Baseline!F$88-Baseline!F$87) + (1-Baseline!B$36)*Baseline!F$88 )</f>
        <v>0.0001824213694</v>
      </c>
      <c r="BC606" s="51">
        <f>AH606 * ( (1-Baseline!F$88-Baseline!F$87) + (1-Baseline!B$36)*Baseline!F$88 )</f>
        <v>0.03310479605</v>
      </c>
      <c r="BD606" s="51">
        <f>AI606 * ( (1-Baseline!F$88-Baseline!F$87) + (1-Baseline!B$36)*Baseline!F$88 )</f>
        <v>0.0004168037501</v>
      </c>
      <c r="BE606" s="51">
        <f t="shared" si="7"/>
        <v>0.03496620842</v>
      </c>
      <c r="BF606" s="51">
        <f>AK606 * ( (1-Baseline!H$88-Baseline!H$87) + (1-Baseline!B$36)*Baseline!H$88 )</f>
        <v>0.0000282636337</v>
      </c>
      <c r="BG606" s="51">
        <f>AL606 * ( (1-Baseline!H$88-Baseline!H$87) + (1-Baseline!B$36)*Baseline!H$88 )</f>
        <v>0.0002103603362</v>
      </c>
      <c r="BH606" s="51">
        <f>AM606 * ( (1-Baseline!H$88-Baseline!H$87) + (1-Baseline!B$36)*Baseline!H$88 )</f>
        <v>0.00004532591637</v>
      </c>
      <c r="BI606" s="51">
        <f>AN606 * ( (1-Baseline!H$88-Baseline!H$87) + (1-Baseline!B$36)*Baseline!H$88 )</f>
        <v>0.02745880482</v>
      </c>
      <c r="BJ606" s="51">
        <f t="shared" si="8"/>
        <v>0.02774275471</v>
      </c>
      <c r="BK606" s="61"/>
      <c r="BL606" s="51">
        <f t="shared" si="19"/>
        <v>0.9506594443</v>
      </c>
      <c r="BM606" s="51">
        <f t="shared" si="20"/>
        <v>0.01690668146</v>
      </c>
      <c r="BN606" s="51">
        <f t="shared" si="21"/>
        <v>0.02689564217</v>
      </c>
      <c r="BO606" s="51">
        <f t="shared" si="22"/>
        <v>0.00553823207</v>
      </c>
      <c r="BP606" s="51">
        <f t="shared" si="9"/>
        <v>1</v>
      </c>
      <c r="BQ606" s="51">
        <f t="shared" si="23"/>
        <v>0.05833296262</v>
      </c>
      <c r="BR606" s="51">
        <f t="shared" si="24"/>
        <v>0.9142080355</v>
      </c>
      <c r="BS606" s="51">
        <f t="shared" si="25"/>
        <v>0.01341187525</v>
      </c>
      <c r="BT606" s="51">
        <f t="shared" si="26"/>
        <v>0.01404712665</v>
      </c>
      <c r="BU606" s="51">
        <f t="shared" si="10"/>
        <v>1</v>
      </c>
      <c r="BV606" s="51">
        <f t="shared" si="27"/>
        <v>0.03609734387</v>
      </c>
      <c r="BW606" s="51">
        <f t="shared" si="28"/>
        <v>0.005217076076</v>
      </c>
      <c r="BX606" s="51">
        <f t="shared" si="29"/>
        <v>0.9467653929</v>
      </c>
      <c r="BY606" s="51">
        <f t="shared" si="30"/>
        <v>0.0119201872</v>
      </c>
      <c r="BZ606" s="51">
        <f t="shared" si="11"/>
        <v>1</v>
      </c>
      <c r="CA606" s="51">
        <f t="shared" si="31"/>
        <v>0.001018775316</v>
      </c>
      <c r="CB606" s="51">
        <f t="shared" si="32"/>
        <v>0.007582532392</v>
      </c>
      <c r="CC606" s="51">
        <f t="shared" si="33"/>
        <v>0.001633792925</v>
      </c>
      <c r="CD606" s="51">
        <f t="shared" si="34"/>
        <v>0.9897648994</v>
      </c>
      <c r="CE606" s="51">
        <f t="shared" si="12"/>
        <v>1</v>
      </c>
      <c r="CF606" s="61"/>
      <c r="CG606" s="51">
        <f t="shared" si="35"/>
        <v>0.9506594443</v>
      </c>
      <c r="CH606" s="51">
        <f t="shared" si="36"/>
        <v>0.01690668146</v>
      </c>
      <c r="CI606" s="51">
        <f t="shared" si="37"/>
        <v>0.02689564217</v>
      </c>
      <c r="CJ606" s="51">
        <f t="shared" si="38"/>
        <v>0.00553823207</v>
      </c>
      <c r="CK606" s="51">
        <f t="shared" si="13"/>
        <v>1</v>
      </c>
      <c r="CL606" s="51">
        <f t="shared" si="39"/>
        <v>0.05833296262</v>
      </c>
      <c r="CM606" s="51">
        <f t="shared" si="40"/>
        <v>0.9142080355</v>
      </c>
      <c r="CN606" s="51">
        <f t="shared" si="41"/>
        <v>0.01341187525</v>
      </c>
      <c r="CO606" s="51">
        <f t="shared" si="42"/>
        <v>0.01404712665</v>
      </c>
      <c r="CP606" s="51">
        <f t="shared" si="14"/>
        <v>1</v>
      </c>
      <c r="CQ606" s="51">
        <f t="shared" si="43"/>
        <v>0.03609734387</v>
      </c>
      <c r="CR606" s="51">
        <f t="shared" si="44"/>
        <v>0.005217076076</v>
      </c>
      <c r="CS606" s="51">
        <f t="shared" si="45"/>
        <v>0.9467653929</v>
      </c>
      <c r="CT606" s="51">
        <f t="shared" si="46"/>
        <v>0.0119201872</v>
      </c>
      <c r="CU606" s="51">
        <f t="shared" si="15"/>
        <v>1</v>
      </c>
      <c r="CV606" s="51">
        <f t="shared" si="47"/>
        <v>0.001018775316</v>
      </c>
      <c r="CW606" s="51">
        <f t="shared" si="48"/>
        <v>0.007582532392</v>
      </c>
      <c r="CX606" s="51">
        <f t="shared" si="49"/>
        <v>0.001633792925</v>
      </c>
      <c r="CY606" s="51">
        <f t="shared" si="50"/>
        <v>0.9897648994</v>
      </c>
      <c r="CZ606" s="51">
        <f t="shared" si="16"/>
        <v>1</v>
      </c>
      <c r="DA606" s="61"/>
      <c r="DB606" s="51">
        <f>(AQ606*Baseline!B$7 + AV606*Baseline!B$11 + BA606*Baseline!B$16 + BF606*Baseline!B$18)</f>
        <v>74387.29252</v>
      </c>
      <c r="DC606" s="51">
        <f>(AR606*Baseline!B$7 + AW606*Baseline!B$11 + BB606*Baseline!B$16 + BG606*Baseline!B$18)</f>
        <v>68962.50687</v>
      </c>
      <c r="DD606" s="51">
        <f>(AS606*Baseline!B$7 + AX606*Baseline!B$11 + BC606*Baseline!B$16 + BH606*Baseline!B$18)</f>
        <v>115671.6701</v>
      </c>
      <c r="DE606" s="51">
        <f>(AT606*Baseline!B$7 + AY606*Baseline!B$11 + BD606*Baseline!B$16 + BI606*Baseline!B$18)</f>
        <v>1260021.658</v>
      </c>
      <c r="DF606" s="51">
        <f t="shared" si="17"/>
        <v>1519043.127</v>
      </c>
      <c r="DG606" s="61"/>
      <c r="DH606" s="51">
        <f t="shared" si="51"/>
        <v>0.04896983581</v>
      </c>
      <c r="DI606" s="51">
        <f t="shared" si="52"/>
        <v>0.04539864974</v>
      </c>
      <c r="DJ606" s="51">
        <f t="shared" si="53"/>
        <v>0.07614771959</v>
      </c>
      <c r="DK606" s="51">
        <f t="shared" si="54"/>
        <v>0.8294837949</v>
      </c>
      <c r="DL606" s="51">
        <f t="shared" si="18"/>
        <v>1</v>
      </c>
      <c r="DM606" s="61"/>
      <c r="DN606" s="51">
        <f>DH606 / (Baseline!B$7/Baseline!B$17)</f>
        <v>5.227207882</v>
      </c>
      <c r="DO606" s="51">
        <f>DI606 / (Baseline!B$11/Baseline!B$17)</f>
        <v>1.095945134</v>
      </c>
      <c r="DP606" s="51">
        <f>DJ606 / (Baseline!B$16/Baseline!B$17)</f>
        <v>1.176712391</v>
      </c>
      <c r="DQ606" s="51">
        <f>DK606 / (Baseline!B$18/Baseline!B$17)</f>
        <v>0.9378046587</v>
      </c>
      <c r="DR606" s="79"/>
      <c r="DS606" s="51">
        <f>(AU606*Baseline!B$34)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0.03373840487</v>
      </c>
      <c r="DT606" s="51">
        <f>(AZ606*Baseline!B$34) + (Baseline!D$88*(1-Baseline!D$89)*Baseline!B$35) + (Baseline!D$88*Baseline!D$89*((1-Baseline!D$90)*Baseline!B$40 + Baseline!D$90*Baseline!B$41))</f>
        <v>0.01081734737</v>
      </c>
      <c r="DU606" s="51">
        <f>(BE606*Baseline!B$34) + (Baseline!F$88*(1-Baseline!F$89)*Baseline!B$35) + (Baseline!F$88*Baseline!F$89*((1-Baseline!F$90)*Baseline!B$40 + Baseline!F$90*Baseline!B$41))</f>
        <v>0.01297557126</v>
      </c>
      <c r="DV606" s="51">
        <f>(BJ606*Baseline!B$34) + (Baseline!H$88*(1-Baseline!H$89)*Baseline!B$35) + (Baseline!H$88*Baseline!H$89*((1-Baseline!H$90)*Baseline!B$40 + Baseline!H$90*Baseline!B$41))</f>
        <v>0.009306413206</v>
      </c>
      <c r="DW606" s="51">
        <f>( DS606*Baseline!B$7 + DT606*Baseline!B$11 + DU606*Baseline!B$16 + DV606*Baseline!B$18 ) / Baseline!B$17</f>
        <v>0.009835327178</v>
      </c>
    </row>
    <row r="607">
      <c r="A607" s="4" t="s">
        <v>933</v>
      </c>
      <c r="B607" s="45">
        <f>MIN( MAX( NORMINV( MCrands!B607, (B$5+B$4)/2, (B$5-B$4)/3.29 ), 0 ), 1 )</f>
        <v>0.4583072583</v>
      </c>
      <c r="C607" s="45">
        <f>MAX( NORMINV( MCrands!C607, (C$5+C$4)/2, (C$5-C$4)/3.29 ), 0 )</f>
        <v>2.977039553</v>
      </c>
      <c r="D607" s="41"/>
      <c r="E607" s="43">
        <f>Baseline!B$33 * (C607 * Baseline!B$66*Baseline!B$66/Baseline!B$73 + Baseline!B$52*Baseline!B$52/Baseline!B$74 + Baseline!B$53*Baseline!B$53/Baseline!B$75 + Baseline!B$54*Baseline!B$54/Baseline!B$76)</f>
        <v>0.00002111875573</v>
      </c>
      <c r="F607" s="43">
        <f>Baseline!B$33 * (C607 * Baseline!B$66*Baseline!B$57/Baseline!B$73 + Baseline!B$52*Baseline!B$67/Baseline!B$74 + Baseline!B$53*Baseline!B$55/Baseline!B$75 + Baseline!B$54*Baseline!B$56/Baseline!B$76)</f>
        <v>0.0000002002024083</v>
      </c>
      <c r="G607" s="45">
        <f>Baseline!B$33 * (C607 * Baseline!B$66*Baseline!B$58/Baseline!B$73 + Baseline!B$52*Baseline!B$59/Baseline!B$74 + Baseline!B$53*Baseline!B$68/Baseline!B$75 + Baseline!B$54*Baseline!B$60/Baseline!B$76)</f>
        <v>0.0000001694269457</v>
      </c>
      <c r="H607" s="43">
        <f>Baseline!B$33 * (C607 * Baseline!B$66*Baseline!B$61/Baseline!B$73 + Baseline!B$52*Baseline!B$62/Baseline!B$74 + Baseline!B$53*Baseline!B$63/Baseline!B$75 + Baseline!B$54*Baseline!B$69/Baseline!B$76)</f>
        <v>0.000000003480758268</v>
      </c>
      <c r="I607" s="43">
        <f>Baseline!B$33 * (C607 * Baseline!B$57*Baseline!B$66/Baseline!B$73 + Baseline!B$67*Baseline!B$52/Baseline!B$74 + Baseline!B$55*Baseline!B$53/Baseline!B$75 + Baseline!B$56*Baseline!B$54/Baseline!B$76)</f>
        <v>0.0000002002024083</v>
      </c>
      <c r="J607" s="45">
        <f>Baseline!B$33 * (C607 * Baseline!B$57*Baseline!B$57/Baseline!B$73 + Baseline!B$67*Baseline!B$67/Baseline!B$74 + Baseline!B$55*Baseline!B$55/Baseline!B$75 + Baseline!B$56*Baseline!B$56/Baseline!B$76)</f>
        <v>0.000001763813853</v>
      </c>
      <c r="K607" s="43">
        <f>Baseline!B$33 * (C607 * Baseline!B$57*Baseline!B$58/Baseline!B$73 + Baseline!B$67*Baseline!B$59/Baseline!B$74 + Baseline!B$55*Baseline!B$68/Baseline!B$75 + Baseline!B$56*Baseline!B$60/Baseline!B$76)</f>
        <v>0.00000001374203981</v>
      </c>
      <c r="L607" s="45">
        <f>Baseline!B$33 * (C607 * Baseline!B$57*Baseline!B$61/Baseline!B$73 + Baseline!B$67*Baseline!B$62/Baseline!B$74 + Baseline!B$55*Baseline!B$63/Baseline!B$75 + Baseline!B$56*Baseline!B$69/Baseline!B$76)</f>
        <v>0.00000001439286386</v>
      </c>
      <c r="M607" s="43">
        <f>Baseline!B$33 * (C607 * Baseline!B$58*Baseline!B$66/Baseline!B$73 + Baseline!B$59*Baseline!B$52/Baseline!B$74 + Baseline!B$68*Baseline!B$53/Baseline!B$75 + Baseline!B$60*Baseline!B$54/Baseline!B$76)</f>
        <v>0.0000001694269457</v>
      </c>
      <c r="N607" s="45">
        <f>Baseline!B$33 * (C607 * Baseline!B$58*Baseline!B$57/Baseline!B$73 + Baseline!B$59*Baseline!B$67/Baseline!B$74 + Baseline!B$68*Baseline!B$55/Baseline!B$75 + Baseline!B$60*Baseline!B$56/Baseline!B$76)</f>
        <v>0.00000001374203981</v>
      </c>
      <c r="O607" s="45">
        <f>Baseline!B$33 * (C607 * Baseline!B$58*Baseline!B$58/Baseline!B$73 + Baseline!B$59*Baseline!B$59/Baseline!B$74 + Baseline!B$68*Baseline!B$68/Baseline!B$75 + Baseline!B$60*Baseline!B$60/Baseline!B$76)</f>
        <v>0.000001324390567</v>
      </c>
      <c r="P607" s="43">
        <f>Baseline!B$33 * (C607 * Baseline!B$58*Baseline!B$61/Baseline!B$73 + Baseline!B$59*Baseline!B$62/Baseline!B$74 + Baseline!B$68*Baseline!B$63/Baseline!B$75 + Baseline!B$60*Baseline!B$69/Baseline!B$76)</f>
        <v>0.000000001646971307</v>
      </c>
      <c r="Q607" s="43">
        <f>Baseline!B$33 * (C607 * Baseline!B$61*Baseline!B$66/Baseline!B$73 + Baseline!B$62*Baseline!B$52/Baseline!B$74 + Baseline!B$63*Baseline!B$53/Baseline!B$75 + Baseline!B$69*Baseline!B$54/Baseline!B$76)</f>
        <v>0.000000003480758268</v>
      </c>
      <c r="R607" s="43">
        <f>Baseline!B$33 * (C607 * Baseline!B$61*Baseline!B$57/Baseline!B$73 + Baseline!B$62*Baseline!B$67/Baseline!B$74 + Baseline!B$63*Baseline!B$55/Baseline!B$75 + Baseline!B$69*Baseline!B$56/Baseline!B$76)</f>
        <v>0.00000001439286386</v>
      </c>
      <c r="S607" s="43">
        <f>Baseline!B$33 * (C607 * Baseline!B$61*Baseline!B$58/Baseline!B$73 + Baseline!B$62*Baseline!B$59/Baseline!B$74 + Baseline!B$63*Baseline!B$68/Baseline!B$75 + Baseline!B$69*Baseline!B$60/Baseline!B$76)</f>
        <v>0.000000001646971307</v>
      </c>
      <c r="T607" s="43">
        <f>Baseline!B$33 * (C607 * Baseline!B$61*Baseline!B$61/Baseline!B$73 + Baseline!B$62*Baseline!B$62/Baseline!B$74 + Baseline!B$63*Baseline!B$63/Baseline!B$75 + Baseline!B$69*Baseline!B$69/Baseline!B$76)</f>
        <v>0.00000009854654804</v>
      </c>
      <c r="U607" s="41"/>
      <c r="V607" s="43">
        <f>E607 * ( Baseline!B$87 * Baseline!B$7 )</f>
        <v>0.2191915657</v>
      </c>
      <c r="W607" s="43">
        <f>F607 * ( Baseline!D$87 * Baseline!B$11 )</f>
        <v>0.003693052881</v>
      </c>
      <c r="X607" s="43">
        <f>G607 * ( Baseline!F$87 * Baseline!B$16 )</f>
        <v>0.005885005976</v>
      </c>
      <c r="Y607" s="43">
        <f>H607 * ( Baseline!H$87 * Baseline!B$18 )</f>
        <v>0.001224090327</v>
      </c>
      <c r="Z607" s="51">
        <f t="shared" si="1"/>
        <v>0.2299937149</v>
      </c>
      <c r="AA607" s="43">
        <f>I607 * ( Baseline!B$87 * Baseline!B$7 )</f>
        <v>0.002077900796</v>
      </c>
      <c r="AB607" s="45">
        <f>J607 * ( Baseline!D$87 * Baseline!B$11 )</f>
        <v>0.03253636101</v>
      </c>
      <c r="AC607" s="45">
        <f>K607 * ( Baseline!F$87 * Baseline!B$16 )</f>
        <v>0.0004773265909</v>
      </c>
      <c r="AD607" s="45">
        <f>L607 * ( Baseline!F$87 * Baseline!B$16 )</f>
        <v>0.0004999328146</v>
      </c>
      <c r="AE607" s="51">
        <f t="shared" si="2"/>
        <v>0.03559152121</v>
      </c>
      <c r="AF607" s="51">
        <f>M607 * ( Baseline!B$87 * Baseline!B$7 )</f>
        <v>0.001758482269</v>
      </c>
      <c r="AG607" s="51">
        <f>N607 * ( Baseline!D$87 * Baseline!B$11 )</f>
        <v>0.0002534938522</v>
      </c>
      <c r="AH607" s="51">
        <f>O607 * ( Baseline!F$87 * Baseline!B$16 )</f>
        <v>0.04600240164</v>
      </c>
      <c r="AI607" s="51">
        <f>P607 * ( Baseline!H$87 * Baseline!B$18 )</f>
        <v>0.0005791961093</v>
      </c>
      <c r="AJ607" s="51">
        <f t="shared" si="3"/>
        <v>0.04859357387</v>
      </c>
      <c r="AK607" s="51">
        <f>Q607 * ( Baseline!B$87 * Baseline!B$7 )</f>
        <v>0.00003612679006</v>
      </c>
      <c r="AL607" s="51">
        <f>R607 * ( Baseline!D$87 * Baseline!B$11 )</f>
        <v>0.0002654993403</v>
      </c>
      <c r="AM607" s="51">
        <f>S607 * ( Baseline!F$87 * Baseline!B$16 )</f>
        <v>0.00005720716941</v>
      </c>
      <c r="AN607" s="51">
        <f>T607 * ( Baseline!H$87 * Baseline!B$18 )</f>
        <v>0.0346562062</v>
      </c>
      <c r="AO607" s="51">
        <f t="shared" si="4"/>
        <v>0.0350150395</v>
      </c>
      <c r="AP607" s="61"/>
      <c r="AQ607" s="51">
        <f>V607 * ( (1-Baseline!B$88-Baseline!B$87) + (1-B607)*Baseline!B$88 )</f>
        <v>0.1250940601</v>
      </c>
      <c r="AR607" s="51">
        <f>W607 * ( (1-Baseline!B$88-Baseline!B$87) + (1-B607)*Baseline!B$88 )</f>
        <v>0.002107649432</v>
      </c>
      <c r="AS607" s="51">
        <f>X607 * ( (1-Baseline!B$88-Baseline!B$87) + (1-B607)*Baseline!B$88 )</f>
        <v>0.0033586114</v>
      </c>
      <c r="AT607" s="51">
        <f>Y607 * ( (1-Baseline!B$88-Baseline!B$87) + (1-B607)*Baseline!B$88 )</f>
        <v>0.0006985963556</v>
      </c>
      <c r="AU607" s="51">
        <f t="shared" si="5"/>
        <v>0.1312589173</v>
      </c>
      <c r="AV607" s="51">
        <f>AA607 * ( (1-Baseline!D$88-Baseline!D$87) + (1-B607)*Baseline!D$88 )</f>
        <v>0.001633389501</v>
      </c>
      <c r="AW607" s="51">
        <f>AB607 * ( (1-Baseline!D$88-Baseline!D$87) + (1-B607)*Baseline!D$88 )</f>
        <v>0.02557607686</v>
      </c>
      <c r="AX607" s="51">
        <f>AC607 * ( (1-Baseline!D$88-Baseline!D$87) + (1-B607)*Baseline!D$88 )</f>
        <v>0.0003752153345</v>
      </c>
      <c r="AY607" s="51">
        <f>AD607 * ( (1-Baseline!D$88-Baseline!D$87) + (1-B607)*Baseline!D$88 )</f>
        <v>0.0003929855612</v>
      </c>
      <c r="AZ607" s="51">
        <f t="shared" si="6"/>
        <v>0.02797766726</v>
      </c>
      <c r="BA607" s="51">
        <f>AF607 * ( (1-Baseline!F$88-Baseline!F$87) + (1-Baseline!B$36)*Baseline!F$88 )</f>
        <v>0.001265460112</v>
      </c>
      <c r="BB607" s="51">
        <f>AG607 * ( (1-Baseline!F$88-Baseline!F$87) + (1-Baseline!B$36)*Baseline!F$88 )</f>
        <v>0.0001824222879</v>
      </c>
      <c r="BC607" s="51">
        <f>AH607 * ( (1-Baseline!F$88-Baseline!F$87) + (1-Baseline!B$36)*Baseline!F$88 )</f>
        <v>0.0331048003</v>
      </c>
      <c r="BD607" s="51">
        <f>AI607 * ( (1-Baseline!F$88-Baseline!F$87) + (1-Baseline!B$36)*Baseline!F$88 )</f>
        <v>0.0004168080545</v>
      </c>
      <c r="BE607" s="51">
        <f t="shared" si="7"/>
        <v>0.03496949075</v>
      </c>
      <c r="BF607" s="51">
        <f>AK607 * ( (1-Baseline!H$88-Baseline!H$87) + (1-Baseline!B$36)*Baseline!H$88 )</f>
        <v>0.0000286239783</v>
      </c>
      <c r="BG607" s="51">
        <f>AL607 * ( (1-Baseline!H$88-Baseline!H$87) + (1-Baseline!B$36)*Baseline!H$88 )</f>
        <v>0.0002103604373</v>
      </c>
      <c r="BH607" s="51">
        <f>AM607 * ( (1-Baseline!H$88-Baseline!H$87) + (1-Baseline!B$36)*Baseline!H$88 )</f>
        <v>0.00004532638446</v>
      </c>
      <c r="BI607" s="51">
        <f>AN607 * ( (1-Baseline!H$88-Baseline!H$87) + (1-Baseline!B$36)*Baseline!H$88 )</f>
        <v>0.0274588053</v>
      </c>
      <c r="BJ607" s="51">
        <f t="shared" si="8"/>
        <v>0.0277431161</v>
      </c>
      <c r="BK607" s="61"/>
      <c r="BL607" s="51">
        <f t="shared" si="19"/>
        <v>0.9530328505</v>
      </c>
      <c r="BM607" s="51">
        <f t="shared" si="20"/>
        <v>0.01605719045</v>
      </c>
      <c r="BN607" s="51">
        <f t="shared" si="21"/>
        <v>0.02558768173</v>
      </c>
      <c r="BO607" s="51">
        <f t="shared" si="22"/>
        <v>0.005322277298</v>
      </c>
      <c r="BP607" s="51">
        <f t="shared" si="9"/>
        <v>1</v>
      </c>
      <c r="BQ607" s="51">
        <f t="shared" si="23"/>
        <v>0.05838190459</v>
      </c>
      <c r="BR607" s="51">
        <f t="shared" si="24"/>
        <v>0.914160449</v>
      </c>
      <c r="BS607" s="51">
        <f t="shared" si="25"/>
        <v>0.01341124444</v>
      </c>
      <c r="BT607" s="51">
        <f t="shared" si="26"/>
        <v>0.014046402</v>
      </c>
      <c r="BU607" s="51">
        <f t="shared" si="10"/>
        <v>1</v>
      </c>
      <c r="BV607" s="51">
        <f t="shared" si="27"/>
        <v>0.03618754763</v>
      </c>
      <c r="BW607" s="51">
        <f t="shared" si="28"/>
        <v>0.005216612651</v>
      </c>
      <c r="BX607" s="51">
        <f t="shared" si="29"/>
        <v>0.9466766483</v>
      </c>
      <c r="BY607" s="51">
        <f t="shared" si="30"/>
        <v>0.01191919143</v>
      </c>
      <c r="BZ607" s="51">
        <f t="shared" si="11"/>
        <v>1</v>
      </c>
      <c r="CA607" s="51">
        <f t="shared" si="31"/>
        <v>0.001031750658</v>
      </c>
      <c r="CB607" s="51">
        <f t="shared" si="32"/>
        <v>0.007582437265</v>
      </c>
      <c r="CC607" s="51">
        <f t="shared" si="33"/>
        <v>0.001633788516</v>
      </c>
      <c r="CD607" s="51">
        <f t="shared" si="34"/>
        <v>0.9897520236</v>
      </c>
      <c r="CE607" s="51">
        <f t="shared" si="12"/>
        <v>1</v>
      </c>
      <c r="CF607" s="61"/>
      <c r="CG607" s="51">
        <f t="shared" si="35"/>
        <v>0.9530328505</v>
      </c>
      <c r="CH607" s="51">
        <f t="shared" si="36"/>
        <v>0.01605719045</v>
      </c>
      <c r="CI607" s="51">
        <f t="shared" si="37"/>
        <v>0.02558768173</v>
      </c>
      <c r="CJ607" s="51">
        <f t="shared" si="38"/>
        <v>0.005322277298</v>
      </c>
      <c r="CK607" s="51">
        <f t="shared" si="13"/>
        <v>1</v>
      </c>
      <c r="CL607" s="51">
        <f t="shared" si="39"/>
        <v>0.05838190459</v>
      </c>
      <c r="CM607" s="51">
        <f t="shared" si="40"/>
        <v>0.914160449</v>
      </c>
      <c r="CN607" s="51">
        <f t="shared" si="41"/>
        <v>0.01341124444</v>
      </c>
      <c r="CO607" s="51">
        <f t="shared" si="42"/>
        <v>0.014046402</v>
      </c>
      <c r="CP607" s="51">
        <f t="shared" si="14"/>
        <v>1</v>
      </c>
      <c r="CQ607" s="51">
        <f t="shared" si="43"/>
        <v>0.03618754763</v>
      </c>
      <c r="CR607" s="51">
        <f t="shared" si="44"/>
        <v>0.005216612651</v>
      </c>
      <c r="CS607" s="51">
        <f t="shared" si="45"/>
        <v>0.9466766483</v>
      </c>
      <c r="CT607" s="51">
        <f t="shared" si="46"/>
        <v>0.01191919143</v>
      </c>
      <c r="CU607" s="51">
        <f t="shared" si="15"/>
        <v>1</v>
      </c>
      <c r="CV607" s="51">
        <f t="shared" si="47"/>
        <v>0.001031750658</v>
      </c>
      <c r="CW607" s="51">
        <f t="shared" si="48"/>
        <v>0.007582437265</v>
      </c>
      <c r="CX607" s="51">
        <f t="shared" si="49"/>
        <v>0.001633788516</v>
      </c>
      <c r="CY607" s="51">
        <f t="shared" si="50"/>
        <v>0.9897520236</v>
      </c>
      <c r="CZ607" s="51">
        <f t="shared" si="16"/>
        <v>1</v>
      </c>
      <c r="DA607" s="61"/>
      <c r="DB607" s="51">
        <f>(AQ607*Baseline!B$7 + AV607*Baseline!B$11 + BA607*Baseline!B$16 + BF607*Baseline!B$18)</f>
        <v>69723.75827</v>
      </c>
      <c r="DC607" s="51">
        <f>(AR607*Baseline!B$7 + AW607*Baseline!B$11 + BB607*Baseline!B$16 + BG607*Baseline!B$18)</f>
        <v>66115.21332</v>
      </c>
      <c r="DD607" s="51">
        <f>(AS607*Baseline!B$7 + AX607*Baseline!B$11 + BC607*Baseline!B$16 + BH607*Baseline!B$18)</f>
        <v>115416.4991</v>
      </c>
      <c r="DE607" s="51">
        <f>(AT607*Baseline!B$7 + AY607*Baseline!B$11 + BD607*Baseline!B$16 + BI607*Baseline!B$18)</f>
        <v>1259939.085</v>
      </c>
      <c r="DF607" s="51">
        <f t="shared" si="17"/>
        <v>1511194.556</v>
      </c>
      <c r="DG607" s="61"/>
      <c r="DH607" s="51">
        <f t="shared" si="51"/>
        <v>0.0461381746</v>
      </c>
      <c r="DI607" s="51">
        <f t="shared" si="52"/>
        <v>0.04375029878</v>
      </c>
      <c r="DJ607" s="51">
        <f t="shared" si="53"/>
        <v>0.07637434815</v>
      </c>
      <c r="DK607" s="51">
        <f t="shared" si="54"/>
        <v>0.8337371785</v>
      </c>
      <c r="DL607" s="51">
        <f t="shared" si="18"/>
        <v>1</v>
      </c>
      <c r="DM607" s="61"/>
      <c r="DN607" s="51">
        <f>DH607 / (Baseline!B$7/Baseline!B$17)</f>
        <v>4.924946673</v>
      </c>
      <c r="DO607" s="51">
        <f>DI607 / (Baseline!B$11/Baseline!B$17)</f>
        <v>1.056153152</v>
      </c>
      <c r="DP607" s="51">
        <f>DJ607 / (Baseline!B$16/Baseline!B$17)</f>
        <v>1.180214487</v>
      </c>
      <c r="DQ607" s="51">
        <f>DK607 / (Baseline!B$18/Baseline!B$17)</f>
        <v>0.9426134844</v>
      </c>
      <c r="DR607" s="79"/>
      <c r="DS607" s="51">
        <f>(AU607*Baseline!B$34)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0.03221836884</v>
      </c>
      <c r="DT607" s="51">
        <f>(AZ607*Baseline!B$34) + (Baseline!D$88*(1-Baseline!D$89)*Baseline!B$35) + (Baseline!D$88*Baseline!D$89*((1-Baseline!D$90)*Baseline!B$40 + Baseline!D$90*Baseline!B$41))</f>
        <v>0.01061021809</v>
      </c>
      <c r="DU607" s="51">
        <f>(BE607*Baseline!B$34) + (Baseline!F$88*(1-Baseline!F$89)*Baseline!B$35) + (Baseline!F$88*Baseline!F$89*((1-Baseline!F$90)*Baseline!B$40 + Baseline!F$90*Baseline!B$41))</f>
        <v>0.01297606361</v>
      </c>
      <c r="DV607" s="51">
        <f>(BJ607*Baseline!B$34) + (Baseline!H$88*(1-Baseline!H$89)*Baseline!B$35) + (Baseline!H$88*Baseline!H$89*((1-Baseline!H$90)*Baseline!B$40 + Baseline!H$90*Baseline!B$41))</f>
        <v>0.009306467414</v>
      </c>
      <c r="DW607" s="51">
        <f>( DS607*Baseline!B$7 + DT607*Baseline!B$11 + DU607*Baseline!B$16 + DV607*Baseline!B$18 ) / Baseline!B$17</f>
        <v>0.00981258673</v>
      </c>
    </row>
    <row r="608">
      <c r="A608" s="4" t="s">
        <v>934</v>
      </c>
      <c r="B608" s="45">
        <f>MIN( MAX( NORMINV( MCrands!B608, (B$5+B$4)/2, (B$5-B$4)/3.29 ), 0 ), 1 )</f>
        <v>0.4442725861</v>
      </c>
      <c r="C608" s="45">
        <f>MAX( NORMINV( MCrands!C608, (C$5+C$4)/2, (C$5-C$4)/3.29 ), 0 )</f>
        <v>2.825429489</v>
      </c>
      <c r="D608" s="41"/>
      <c r="E608" s="43">
        <f>Baseline!B$33 * (C608 * Baseline!B$66*Baseline!B$66/Baseline!B$73 + Baseline!B$52*Baseline!B$52/Baseline!B$74 + Baseline!B$53*Baseline!B$53/Baseline!B$75 + Baseline!B$54*Baseline!B$54/Baseline!B$76)</f>
        <v>0.00002004535284</v>
      </c>
      <c r="F608" s="43">
        <f>Baseline!B$33 * (C608 * Baseline!B$66*Baseline!B$57/Baseline!B$73 + Baseline!B$52*Baseline!B$67/Baseline!B$74 + Baseline!B$53*Baseline!B$55/Baseline!B$75 + Baseline!B$54*Baseline!B$56/Baseline!B$76)</f>
        <v>0.0000002000329236</v>
      </c>
      <c r="G608" s="45">
        <f>Baseline!B$33 * (C608 * Baseline!B$66*Baseline!B$58/Baseline!B$73 + Baseline!B$52*Baseline!B$59/Baseline!B$74 + Baseline!B$53*Baseline!B$68/Baseline!B$75 + Baseline!B$54*Baseline!B$60/Baseline!B$76)</f>
        <v>0.0000001690102959</v>
      </c>
      <c r="H608" s="43">
        <f>Baseline!B$33 * (C608 * Baseline!B$66*Baseline!B$61/Baseline!B$73 + Baseline!B$52*Baseline!B$62/Baseline!B$74 + Baseline!B$53*Baseline!B$63/Baseline!B$75 + Baseline!B$54*Baseline!B$69/Baseline!B$76)</f>
        <v>0.000000003439093287</v>
      </c>
      <c r="I608" s="43">
        <f>Baseline!B$33 * (C608 * Baseline!B$57*Baseline!B$66/Baseline!B$73 + Baseline!B$67*Baseline!B$52/Baseline!B$74 + Baseline!B$55*Baseline!B$53/Baseline!B$75 + Baseline!B$56*Baseline!B$54/Baseline!B$76)</f>
        <v>0.0000002000329236</v>
      </c>
      <c r="J608" s="45">
        <f>Baseline!B$33 * (C608 * Baseline!B$57*Baseline!B$57/Baseline!B$73 + Baseline!B$67*Baseline!B$67/Baseline!B$74 + Baseline!B$55*Baseline!B$55/Baseline!B$75 + Baseline!B$56*Baseline!B$56/Baseline!B$76)</f>
        <v>0.000001763813826</v>
      </c>
      <c r="K608" s="43">
        <f>Baseline!B$33 * (C608 * Baseline!B$57*Baseline!B$58/Baseline!B$73 + Baseline!B$67*Baseline!B$59/Baseline!B$74 + Baseline!B$55*Baseline!B$68/Baseline!B$75 + Baseline!B$56*Baseline!B$60/Baseline!B$76)</f>
        <v>0.00000001374197402</v>
      </c>
      <c r="L608" s="45">
        <f>Baseline!B$33 * (C608 * Baseline!B$57*Baseline!B$61/Baseline!B$73 + Baseline!B$67*Baseline!B$62/Baseline!B$74 + Baseline!B$55*Baseline!B$63/Baseline!B$75 + Baseline!B$56*Baseline!B$69/Baseline!B$76)</f>
        <v>0.00000001439285728</v>
      </c>
      <c r="M608" s="43">
        <f>Baseline!B$33 * (C608 * Baseline!B$58*Baseline!B$66/Baseline!B$73 + Baseline!B$59*Baseline!B$52/Baseline!B$74 + Baseline!B$68*Baseline!B$53/Baseline!B$75 + Baseline!B$60*Baseline!B$54/Baseline!B$76)</f>
        <v>0.0000001690102959</v>
      </c>
      <c r="N608" s="45">
        <f>Baseline!B$33 * (C608 * Baseline!B$58*Baseline!B$57/Baseline!B$73 + Baseline!B$59*Baseline!B$67/Baseline!B$74 + Baseline!B$68*Baseline!B$55/Baseline!B$75 + Baseline!B$60*Baseline!B$56/Baseline!B$76)</f>
        <v>0.00000001374197402</v>
      </c>
      <c r="O608" s="45">
        <f>Baseline!B$33 * (C608 * Baseline!B$58*Baseline!B$58/Baseline!B$73 + Baseline!B$59*Baseline!B$59/Baseline!B$74 + Baseline!B$68*Baseline!B$68/Baseline!B$75 + Baseline!B$60*Baseline!B$60/Baseline!B$76)</f>
        <v>0.000001324390406</v>
      </c>
      <c r="P608" s="43">
        <f>Baseline!B$33 * (C608 * Baseline!B$58*Baseline!B$61/Baseline!B$73 + Baseline!B$59*Baseline!B$62/Baseline!B$74 + Baseline!B$68*Baseline!B$63/Baseline!B$75 + Baseline!B$60*Baseline!B$69/Baseline!B$76)</f>
        <v>0.000000001646955134</v>
      </c>
      <c r="Q608" s="43">
        <f>Baseline!B$33 * (C608 * Baseline!B$61*Baseline!B$66/Baseline!B$73 + Baseline!B$62*Baseline!B$52/Baseline!B$74 + Baseline!B$63*Baseline!B$53/Baseline!B$75 + Baseline!B$69*Baseline!B$54/Baseline!B$76)</f>
        <v>0.000000003439093287</v>
      </c>
      <c r="R608" s="43">
        <f>Baseline!B$33 * (C608 * Baseline!B$61*Baseline!B$57/Baseline!B$73 + Baseline!B$62*Baseline!B$67/Baseline!B$74 + Baseline!B$63*Baseline!B$55/Baseline!B$75 + Baseline!B$69*Baseline!B$56/Baseline!B$76)</f>
        <v>0.00000001439285728</v>
      </c>
      <c r="S608" s="43">
        <f>Baseline!B$33 * (C608 * Baseline!B$61*Baseline!B$58/Baseline!B$73 + Baseline!B$62*Baseline!B$59/Baseline!B$74 + Baseline!B$63*Baseline!B$68/Baseline!B$75 + Baseline!B$69*Baseline!B$60/Baseline!B$76)</f>
        <v>0.000000001646955134</v>
      </c>
      <c r="T608" s="43">
        <f>Baseline!B$33 * (C608 * Baseline!B$61*Baseline!B$61/Baseline!B$73 + Baseline!B$62*Baseline!B$62/Baseline!B$74 + Baseline!B$63*Baseline!B$63/Baseline!B$75 + Baseline!B$69*Baseline!B$69/Baseline!B$76)</f>
        <v>0.00000009854654642</v>
      </c>
      <c r="U608" s="41"/>
      <c r="V608" s="43">
        <f>E608 * ( Baseline!B$87 * Baseline!B$7 )</f>
        <v>0.2080507171</v>
      </c>
      <c r="W608" s="43">
        <f>F608 * ( Baseline!D$87 * Baseline!B$11 )</f>
        <v>0.003689926466</v>
      </c>
      <c r="X608" s="43">
        <f>G608 * ( Baseline!F$87 * Baseline!B$16 )</f>
        <v>0.005870533741</v>
      </c>
      <c r="Y608" s="43">
        <f>H608 * ( Baseline!H$87 * Baseline!B$18 )</f>
        <v>0.001209437859</v>
      </c>
      <c r="Z608" s="51">
        <f t="shared" si="1"/>
        <v>0.2188206152</v>
      </c>
      <c r="AA608" s="43">
        <f>I608 * ( Baseline!B$87 * Baseline!B$7 )</f>
        <v>0.002076141714</v>
      </c>
      <c r="AB608" s="45">
        <f>J608 * ( Baseline!D$87 * Baseline!B$11 )</f>
        <v>0.03253636052</v>
      </c>
      <c r="AC608" s="45">
        <f>K608 * ( Baseline!F$87 * Baseline!B$16 )</f>
        <v>0.0004773243058</v>
      </c>
      <c r="AD608" s="45">
        <f>L608 * ( Baseline!F$87 * Baseline!B$16 )</f>
        <v>0.000499932586</v>
      </c>
      <c r="AE608" s="51">
        <f t="shared" si="2"/>
        <v>0.03558975912</v>
      </c>
      <c r="AF608" s="51">
        <f>M608 * ( Baseline!B$87 * Baseline!B$7 )</f>
        <v>0.001754157861</v>
      </c>
      <c r="AG608" s="51">
        <f>N608 * ( Baseline!D$87 * Baseline!B$11 )</f>
        <v>0.0002534926387</v>
      </c>
      <c r="AH608" s="51">
        <f>O608 * ( Baseline!F$87 * Baseline!B$16 )</f>
        <v>0.04600239603</v>
      </c>
      <c r="AI608" s="51">
        <f>P608 * ( Baseline!H$87 * Baseline!B$18 )</f>
        <v>0.0005791904218</v>
      </c>
      <c r="AJ608" s="51">
        <f t="shared" si="3"/>
        <v>0.04858923695</v>
      </c>
      <c r="AK608" s="51">
        <f>Q608 * ( Baseline!B$87 * Baseline!B$7 )</f>
        <v>0.00003569434923</v>
      </c>
      <c r="AL608" s="51">
        <f>R608 * ( Baseline!D$87 * Baseline!B$11 )</f>
        <v>0.000265499219</v>
      </c>
      <c r="AM608" s="51">
        <f>S608 * ( Baseline!F$87 * Baseline!B$16 )</f>
        <v>0.00005720660765</v>
      </c>
      <c r="AN608" s="51">
        <f>T608 * ( Baseline!H$87 * Baseline!B$18 )</f>
        <v>0.03465620563</v>
      </c>
      <c r="AO608" s="51">
        <f t="shared" si="4"/>
        <v>0.03501460581</v>
      </c>
      <c r="AP608" s="61"/>
      <c r="AQ608" s="51">
        <f>V608 * ( (1-Baseline!B$88-Baseline!B$87) + (1-B608)*Baseline!B$88 )</f>
        <v>0.1213346369</v>
      </c>
      <c r="AR608" s="51">
        <f>W608 * ( (1-Baseline!B$88-Baseline!B$87) + (1-B608)*Baseline!B$88 )</f>
        <v>0.002151955515</v>
      </c>
      <c r="AS608" s="51">
        <f>X608 * ( (1-Baseline!B$88-Baseline!B$87) + (1-B608)*Baseline!B$88 )</f>
        <v>0.003423680005</v>
      </c>
      <c r="AT608" s="51">
        <f>Y608 * ( (1-Baseline!B$88-Baseline!B$87) + (1-B608)*Baseline!B$88 )</f>
        <v>0.0007053410129</v>
      </c>
      <c r="AU608" s="51">
        <f t="shared" si="5"/>
        <v>0.1276156135</v>
      </c>
      <c r="AV608" s="51">
        <f>AA608 * ( (1-Baseline!D$88-Baseline!D$87) + (1-B608)*Baseline!D$88 )</f>
        <v>0.001645060538</v>
      </c>
      <c r="AW608" s="51">
        <f>AB608 * ( (1-Baseline!D$88-Baseline!D$87) + (1-B608)*Baseline!D$88 )</f>
        <v>0.02578064992</v>
      </c>
      <c r="AX608" s="51">
        <f>AC608 * ( (1-Baseline!D$88-Baseline!D$87) + (1-B608)*Baseline!D$88 )</f>
        <v>0.0003782147306</v>
      </c>
      <c r="AY608" s="51">
        <f>AD608 * ( (1-Baseline!D$88-Baseline!D$87) + (1-B608)*Baseline!D$88 )</f>
        <v>0.0003961287243</v>
      </c>
      <c r="AZ608" s="51">
        <f t="shared" si="6"/>
        <v>0.02820005391</v>
      </c>
      <c r="BA608" s="51">
        <f>AF608 * ( (1-Baseline!F$88-Baseline!F$87) + (1-Baseline!B$36)*Baseline!F$88 )</f>
        <v>0.00126234813</v>
      </c>
      <c r="BB608" s="51">
        <f>AG608 * ( (1-Baseline!F$88-Baseline!F$87) + (1-Baseline!B$36)*Baseline!F$88 )</f>
        <v>0.0001824214145</v>
      </c>
      <c r="BC608" s="51">
        <f>AH608 * ( (1-Baseline!F$88-Baseline!F$87) + (1-Baseline!B$36)*Baseline!F$88 )</f>
        <v>0.03310479626</v>
      </c>
      <c r="BD608" s="51">
        <f>AI608 * ( (1-Baseline!F$88-Baseline!F$87) + (1-Baseline!B$36)*Baseline!F$88 )</f>
        <v>0.0004168039616</v>
      </c>
      <c r="BE608" s="51">
        <f t="shared" si="7"/>
        <v>0.03496636976</v>
      </c>
      <c r="BF608" s="51">
        <f>AK608 * ( (1-Baseline!H$88-Baseline!H$87) + (1-Baseline!B$36)*Baseline!H$88 )</f>
        <v>0.00002828134678</v>
      </c>
      <c r="BG608" s="51">
        <f>AL608 * ( (1-Baseline!H$88-Baseline!H$87) + (1-Baseline!B$36)*Baseline!H$88 )</f>
        <v>0.0002103603412</v>
      </c>
      <c r="BH608" s="51">
        <f>AM608 * ( (1-Baseline!H$88-Baseline!H$87) + (1-Baseline!B$36)*Baseline!H$88 )</f>
        <v>0.00004532593938</v>
      </c>
      <c r="BI608" s="51">
        <f>AN608 * ( (1-Baseline!H$88-Baseline!H$87) + (1-Baseline!B$36)*Baseline!H$88 )</f>
        <v>0.02745880484</v>
      </c>
      <c r="BJ608" s="51">
        <f t="shared" si="8"/>
        <v>0.02774277247</v>
      </c>
      <c r="BK608" s="61"/>
      <c r="BL608" s="51">
        <f t="shared" si="19"/>
        <v>0.9507820684</v>
      </c>
      <c r="BM608" s="51">
        <f t="shared" si="20"/>
        <v>0.01686279176</v>
      </c>
      <c r="BN608" s="51">
        <f t="shared" si="21"/>
        <v>0.02682806525</v>
      </c>
      <c r="BO608" s="51">
        <f t="shared" si="22"/>
        <v>0.005527074577</v>
      </c>
      <c r="BP608" s="51">
        <f t="shared" si="9"/>
        <v>1</v>
      </c>
      <c r="BQ608" s="51">
        <f t="shared" si="23"/>
        <v>0.05833536853</v>
      </c>
      <c r="BR608" s="51">
        <f t="shared" si="24"/>
        <v>0.9142056962</v>
      </c>
      <c r="BS608" s="51">
        <f t="shared" si="25"/>
        <v>0.01341184424</v>
      </c>
      <c r="BT608" s="51">
        <f t="shared" si="26"/>
        <v>0.01404709103</v>
      </c>
      <c r="BU608" s="51">
        <f t="shared" si="10"/>
        <v>1</v>
      </c>
      <c r="BV608" s="51">
        <f t="shared" si="27"/>
        <v>0.03610177832</v>
      </c>
      <c r="BW608" s="51">
        <f t="shared" si="28"/>
        <v>0.005217053294</v>
      </c>
      <c r="BX608" s="51">
        <f t="shared" si="29"/>
        <v>0.9467610301</v>
      </c>
      <c r="BY608" s="51">
        <f t="shared" si="30"/>
        <v>0.01192013825</v>
      </c>
      <c r="BZ608" s="51">
        <f t="shared" si="11"/>
        <v>1</v>
      </c>
      <c r="CA608" s="51">
        <f t="shared" si="31"/>
        <v>0.001019413139</v>
      </c>
      <c r="CB608" s="51">
        <f t="shared" si="32"/>
        <v>0.007582527716</v>
      </c>
      <c r="CC608" s="51">
        <f t="shared" si="33"/>
        <v>0.001633792708</v>
      </c>
      <c r="CD608" s="51">
        <f t="shared" si="34"/>
        <v>0.9897642664</v>
      </c>
      <c r="CE608" s="51">
        <f t="shared" si="12"/>
        <v>1</v>
      </c>
      <c r="CF608" s="61"/>
      <c r="CG608" s="51">
        <f t="shared" si="35"/>
        <v>0.9507820684</v>
      </c>
      <c r="CH608" s="51">
        <f t="shared" si="36"/>
        <v>0.01686279176</v>
      </c>
      <c r="CI608" s="51">
        <f t="shared" si="37"/>
        <v>0.02682806525</v>
      </c>
      <c r="CJ608" s="51">
        <f t="shared" si="38"/>
        <v>0.005527074577</v>
      </c>
      <c r="CK608" s="51">
        <f t="shared" si="13"/>
        <v>1</v>
      </c>
      <c r="CL608" s="51">
        <f t="shared" si="39"/>
        <v>0.05833536853</v>
      </c>
      <c r="CM608" s="51">
        <f t="shared" si="40"/>
        <v>0.9142056962</v>
      </c>
      <c r="CN608" s="51">
        <f t="shared" si="41"/>
        <v>0.01341184424</v>
      </c>
      <c r="CO608" s="51">
        <f t="shared" si="42"/>
        <v>0.01404709103</v>
      </c>
      <c r="CP608" s="51">
        <f t="shared" si="14"/>
        <v>1</v>
      </c>
      <c r="CQ608" s="51">
        <f t="shared" si="43"/>
        <v>0.03610177832</v>
      </c>
      <c r="CR608" s="51">
        <f t="shared" si="44"/>
        <v>0.005217053294</v>
      </c>
      <c r="CS608" s="51">
        <f t="shared" si="45"/>
        <v>0.9467610301</v>
      </c>
      <c r="CT608" s="51">
        <f t="shared" si="46"/>
        <v>0.01192013825</v>
      </c>
      <c r="CU608" s="51">
        <f t="shared" si="15"/>
        <v>1</v>
      </c>
      <c r="CV608" s="51">
        <f t="shared" si="47"/>
        <v>0.001019413139</v>
      </c>
      <c r="CW608" s="51">
        <f t="shared" si="48"/>
        <v>0.007582527716</v>
      </c>
      <c r="CX608" s="51">
        <f t="shared" si="49"/>
        <v>0.001633792708</v>
      </c>
      <c r="CY608" s="51">
        <f t="shared" si="50"/>
        <v>0.9897642664</v>
      </c>
      <c r="CZ608" s="51">
        <f t="shared" si="16"/>
        <v>1</v>
      </c>
      <c r="DA608" s="61"/>
      <c r="DB608" s="51">
        <f>(AQ608*Baseline!B$7 + AV608*Baseline!B$11 + BA608*Baseline!B$16 + BF608*Baseline!B$18)</f>
        <v>67899.3521</v>
      </c>
      <c r="DC608" s="51">
        <f>(AR608*Baseline!B$7 + AW608*Baseline!B$11 + BB608*Baseline!B$16 + BG608*Baseline!B$18)</f>
        <v>66575.41241</v>
      </c>
      <c r="DD608" s="51">
        <f>(AS608*Baseline!B$7 + AX608*Baseline!B$11 + BC608*Baseline!B$16 + BH608*Baseline!B$18)</f>
        <v>115454.4558</v>
      </c>
      <c r="DE608" s="51">
        <f>(AT608*Baseline!B$7 + AY608*Baseline!B$11 + BD608*Baseline!B$16 + BI608*Baseline!B$18)</f>
        <v>1259949.063</v>
      </c>
      <c r="DF608" s="51">
        <f t="shared" si="17"/>
        <v>1509878.283</v>
      </c>
      <c r="DG608" s="61"/>
      <c r="DH608" s="51">
        <f t="shared" si="51"/>
        <v>0.04497008326</v>
      </c>
      <c r="DI608" s="51">
        <f t="shared" si="52"/>
        <v>0.04409323133</v>
      </c>
      <c r="DJ608" s="51">
        <f t="shared" si="53"/>
        <v>0.07646606826</v>
      </c>
      <c r="DK608" s="51">
        <f t="shared" si="54"/>
        <v>0.8344706171</v>
      </c>
      <c r="DL608" s="51">
        <f t="shared" si="18"/>
        <v>1</v>
      </c>
      <c r="DM608" s="61"/>
      <c r="DN608" s="51">
        <f>DH608 / (Baseline!B$7/Baseline!B$17)</f>
        <v>4.800260606</v>
      </c>
      <c r="DO608" s="51">
        <f>DI608 / (Baseline!B$11/Baseline!B$17)</f>
        <v>1.064431708</v>
      </c>
      <c r="DP608" s="51">
        <f>DJ608 / (Baseline!B$16/Baseline!B$17)</f>
        <v>1.18163184</v>
      </c>
      <c r="DQ608" s="51">
        <f>DK608 / (Baseline!B$18/Baseline!B$17)</f>
        <v>0.9434427016</v>
      </c>
      <c r="DR608" s="79"/>
      <c r="DS608" s="51">
        <f>(AU608*Baseline!B$34)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0.03167187327</v>
      </c>
      <c r="DT608" s="51">
        <f>(AZ608*Baseline!B$34) + (Baseline!D$88*(1-Baseline!D$89)*Baseline!B$35) + (Baseline!D$88*Baseline!D$89*((1-Baseline!D$90)*Baseline!B$40 + Baseline!D$90*Baseline!B$41))</f>
        <v>0.01064357609</v>
      </c>
      <c r="DU608" s="51">
        <f>(BE608*Baseline!B$34) + (Baseline!F$88*(1-Baseline!F$89)*Baseline!B$35) + (Baseline!F$88*Baseline!F$89*((1-Baseline!F$90)*Baseline!B$40 + Baseline!F$90*Baseline!B$41))</f>
        <v>0.01297559546</v>
      </c>
      <c r="DV608" s="51">
        <f>(BJ608*Baseline!B$34) + (Baseline!H$88*(1-Baseline!H$89)*Baseline!B$35) + (Baseline!H$88*Baseline!H$89*((1-Baseline!H$90)*Baseline!B$40 + Baseline!H$90*Baseline!B$41))</f>
        <v>0.009306415871</v>
      </c>
      <c r="DW608" s="51">
        <f>( DS608*Baseline!B$7 + DT608*Baseline!B$11 + DU608*Baseline!B$16 + DV608*Baseline!B$18 ) / Baseline!B$17</f>
        <v>0.009808772962</v>
      </c>
    </row>
    <row r="609">
      <c r="A609" s="4" t="s">
        <v>935</v>
      </c>
      <c r="B609" s="45">
        <f>MIN( MAX( NORMINV( MCrands!B609, (B$5+B$4)/2, (B$5-B$4)/3.29 ), 0 ), 1 )</f>
        <v>0.652699152</v>
      </c>
      <c r="C609" s="45">
        <f>MAX( NORMINV( MCrands!C609, (C$5+C$4)/2, (C$5-C$4)/3.29 ), 0 )</f>
        <v>2.642510034</v>
      </c>
      <c r="D609" s="41"/>
      <c r="E609" s="43">
        <f>Baseline!B$33 * (C609 * Baseline!B$66*Baseline!B$66/Baseline!B$73 + Baseline!B$52*Baseline!B$52/Baseline!B$74 + Baseline!B$53*Baseline!B$53/Baseline!B$75 + Baseline!B$54*Baseline!B$54/Baseline!B$76)</f>
        <v>0.0000187502787</v>
      </c>
      <c r="F609" s="43">
        <f>Baseline!B$33 * (C609 * Baseline!B$66*Baseline!B$57/Baseline!B$73 + Baseline!B$52*Baseline!B$67/Baseline!B$74 + Baseline!B$53*Baseline!B$55/Baseline!B$75 + Baseline!B$54*Baseline!B$56/Baseline!B$76)</f>
        <v>0.0000001998284382</v>
      </c>
      <c r="G609" s="45">
        <f>Baseline!B$33 * (C609 * Baseline!B$66*Baseline!B$58/Baseline!B$73 + Baseline!B$52*Baseline!B$59/Baseline!B$74 + Baseline!B$53*Baseline!B$68/Baseline!B$75 + Baseline!B$54*Baseline!B$60/Baseline!B$76)</f>
        <v>0.0000001685076026</v>
      </c>
      <c r="H609" s="43">
        <f>Baseline!B$33 * (C609 * Baseline!B$66*Baseline!B$61/Baseline!B$73 + Baseline!B$52*Baseline!B$62/Baseline!B$74 + Baseline!B$53*Baseline!B$63/Baseline!B$75 + Baseline!B$54*Baseline!B$69/Baseline!B$76)</f>
        <v>0.000000003388823962</v>
      </c>
      <c r="I609" s="43">
        <f>Baseline!B$33 * (C609 * Baseline!B$57*Baseline!B$66/Baseline!B$73 + Baseline!B$67*Baseline!B$52/Baseline!B$74 + Baseline!B$55*Baseline!B$53/Baseline!B$75 + Baseline!B$56*Baseline!B$54/Baseline!B$76)</f>
        <v>0.0000001998284382</v>
      </c>
      <c r="J609" s="45">
        <f>Baseline!B$33 * (C609 * Baseline!B$57*Baseline!B$57/Baseline!B$73 + Baseline!B$67*Baseline!B$67/Baseline!B$74 + Baseline!B$55*Baseline!B$55/Baseline!B$75 + Baseline!B$56*Baseline!B$56/Baseline!B$76)</f>
        <v>0.000001763813794</v>
      </c>
      <c r="K609" s="43">
        <f>Baseline!B$33 * (C609 * Baseline!B$57*Baseline!B$58/Baseline!B$73 + Baseline!B$67*Baseline!B$59/Baseline!B$74 + Baseline!B$55*Baseline!B$68/Baseline!B$75 + Baseline!B$56*Baseline!B$60/Baseline!B$76)</f>
        <v>0.00000001374189465</v>
      </c>
      <c r="L609" s="45">
        <f>Baseline!B$33 * (C609 * Baseline!B$57*Baseline!B$61/Baseline!B$73 + Baseline!B$67*Baseline!B$62/Baseline!B$74 + Baseline!B$55*Baseline!B$63/Baseline!B$75 + Baseline!B$56*Baseline!B$69/Baseline!B$76)</f>
        <v>0.00000001439284934</v>
      </c>
      <c r="M609" s="43">
        <f>Baseline!B$33 * (C609 * Baseline!B$58*Baseline!B$66/Baseline!B$73 + Baseline!B$59*Baseline!B$52/Baseline!B$74 + Baseline!B$68*Baseline!B$53/Baseline!B$75 + Baseline!B$60*Baseline!B$54/Baseline!B$76)</f>
        <v>0.0000001685076026</v>
      </c>
      <c r="N609" s="45">
        <f>Baseline!B$33 * (C609 * Baseline!B$58*Baseline!B$57/Baseline!B$73 + Baseline!B$59*Baseline!B$67/Baseline!B$74 + Baseline!B$68*Baseline!B$55/Baseline!B$75 + Baseline!B$60*Baseline!B$56/Baseline!B$76)</f>
        <v>0.00000001374189465</v>
      </c>
      <c r="O609" s="45">
        <f>Baseline!B$33 * (C609 * Baseline!B$58*Baseline!B$58/Baseline!B$73 + Baseline!B$59*Baseline!B$59/Baseline!B$74 + Baseline!B$68*Baseline!B$68/Baseline!B$75 + Baseline!B$60*Baseline!B$60/Baseline!B$76)</f>
        <v>0.000001324390211</v>
      </c>
      <c r="P609" s="43">
        <f>Baseline!B$33 * (C609 * Baseline!B$58*Baseline!B$61/Baseline!B$73 + Baseline!B$59*Baseline!B$62/Baseline!B$74 + Baseline!B$68*Baseline!B$63/Baseline!B$75 + Baseline!B$60*Baseline!B$69/Baseline!B$76)</f>
        <v>0.000000001646935622</v>
      </c>
      <c r="Q609" s="43">
        <f>Baseline!B$33 * (C609 * Baseline!B$61*Baseline!B$66/Baseline!B$73 + Baseline!B$62*Baseline!B$52/Baseline!B$74 + Baseline!B$63*Baseline!B$53/Baseline!B$75 + Baseline!B$69*Baseline!B$54/Baseline!B$76)</f>
        <v>0.000000003388823962</v>
      </c>
      <c r="R609" s="43">
        <f>Baseline!B$33 * (C609 * Baseline!B$61*Baseline!B$57/Baseline!B$73 + Baseline!B$62*Baseline!B$67/Baseline!B$74 + Baseline!B$63*Baseline!B$55/Baseline!B$75 + Baseline!B$69*Baseline!B$56/Baseline!B$76)</f>
        <v>0.00000001439284934</v>
      </c>
      <c r="S609" s="43">
        <f>Baseline!B$33 * (C609 * Baseline!B$61*Baseline!B$58/Baseline!B$73 + Baseline!B$62*Baseline!B$59/Baseline!B$74 + Baseline!B$63*Baseline!B$68/Baseline!B$75 + Baseline!B$69*Baseline!B$60/Baseline!B$76)</f>
        <v>0.000000001646935622</v>
      </c>
      <c r="T609" s="43">
        <f>Baseline!B$33 * (C609 * Baseline!B$61*Baseline!B$61/Baseline!B$73 + Baseline!B$62*Baseline!B$62/Baseline!B$74 + Baseline!B$63*Baseline!B$63/Baseline!B$75 + Baseline!B$69*Baseline!B$69/Baseline!B$76)</f>
        <v>0.00000009854654447</v>
      </c>
      <c r="U609" s="41"/>
      <c r="V609" s="43">
        <f>E609 * ( Baseline!B$87 * Baseline!B$7 )</f>
        <v>0.1946091427</v>
      </c>
      <c r="W609" s="43">
        <f>F609 * ( Baseline!D$87 * Baseline!B$11 )</f>
        <v>0.003686154407</v>
      </c>
      <c r="X609" s="43">
        <f>G609 * ( Baseline!F$87 * Baseline!B$16 )</f>
        <v>0.005853072807</v>
      </c>
      <c r="Y609" s="43">
        <f>H609 * ( Baseline!H$87 * Baseline!B$18 )</f>
        <v>0.001191759471</v>
      </c>
      <c r="Z609" s="51">
        <f t="shared" si="1"/>
        <v>0.2053401293</v>
      </c>
      <c r="AA609" s="43">
        <f>I609 * ( Baseline!B$87 * Baseline!B$7 )</f>
        <v>0.00207401936</v>
      </c>
      <c r="AB609" s="45">
        <f>J609 * ( Baseline!D$87 * Baseline!B$11 )</f>
        <v>0.03253635992</v>
      </c>
      <c r="AC609" s="45">
        <f>K609 * ( Baseline!F$87 * Baseline!B$16 )</f>
        <v>0.0004773215488</v>
      </c>
      <c r="AD609" s="45">
        <f>L609 * ( Baseline!F$87 * Baseline!B$16 )</f>
        <v>0.0004999323103</v>
      </c>
      <c r="AE609" s="51">
        <f t="shared" si="2"/>
        <v>0.03558763314</v>
      </c>
      <c r="AF609" s="51">
        <f>M609 * ( Baseline!B$87 * Baseline!B$7 )</f>
        <v>0.001748940408</v>
      </c>
      <c r="AG609" s="51">
        <f>N609 * ( Baseline!D$87 * Baseline!B$11 )</f>
        <v>0.0002534911745</v>
      </c>
      <c r="AH609" s="51">
        <f>O609 * ( Baseline!F$87 * Baseline!B$16 )</f>
        <v>0.04600238925</v>
      </c>
      <c r="AI609" s="51">
        <f>P609 * ( Baseline!H$87 * Baseline!B$18 )</f>
        <v>0.0005791835598</v>
      </c>
      <c r="AJ609" s="51">
        <f t="shared" si="3"/>
        <v>0.04858400439</v>
      </c>
      <c r="AK609" s="51">
        <f>Q609 * ( Baseline!B$87 * Baseline!B$7 )</f>
        <v>0.0000351726039</v>
      </c>
      <c r="AL609" s="51">
        <f>R609 * ( Baseline!D$87 * Baseline!B$11 )</f>
        <v>0.0002654990726</v>
      </c>
      <c r="AM609" s="51">
        <f>S609 * ( Baseline!F$87 * Baseline!B$16 )</f>
        <v>0.00005720592989</v>
      </c>
      <c r="AN609" s="51">
        <f>T609 * ( Baseline!H$87 * Baseline!B$18 )</f>
        <v>0.03465620494</v>
      </c>
      <c r="AO609" s="51">
        <f t="shared" si="4"/>
        <v>0.03501408255</v>
      </c>
      <c r="AP609" s="61"/>
      <c r="AQ609" s="51">
        <f>V609 * ( (1-Baseline!B$88-Baseline!B$87) + (1-B609)*Baseline!B$88 )</f>
        <v>0.07739561908</v>
      </c>
      <c r="AR609" s="51">
        <f>W609 * ( (1-Baseline!B$88-Baseline!B$87) + (1-B609)*Baseline!B$88 )</f>
        <v>0.001465975331</v>
      </c>
      <c r="AS609" s="51">
        <f>X609 * ( (1-Baseline!B$88-Baseline!B$87) + (1-B609)*Baseline!B$88 )</f>
        <v>0.002327753913</v>
      </c>
      <c r="AT609" s="51">
        <f>Y609 * ( (1-Baseline!B$88-Baseline!B$87) + (1-B609)*Baseline!B$88 )</f>
        <v>0.0004739600659</v>
      </c>
      <c r="AU609" s="51">
        <f t="shared" si="5"/>
        <v>0.08166330839</v>
      </c>
      <c r="AV609" s="51">
        <f>AA609 * ( (1-Baseline!D$88-Baseline!D$87) + (1-B609)*Baseline!D$88 )</f>
        <v>0.001449717092</v>
      </c>
      <c r="AW609" s="51">
        <f>AB609 * ( (1-Baseline!D$88-Baseline!D$87) + (1-B609)*Baseline!D$88 )</f>
        <v>0.02274256354</v>
      </c>
      <c r="AX609" s="51">
        <f>AC609 * ( (1-Baseline!D$88-Baseline!D$87) + (1-B609)*Baseline!D$88 )</f>
        <v>0.000333642598</v>
      </c>
      <c r="AY609" s="51">
        <f>AD609 * ( (1-Baseline!D$88-Baseline!D$87) + (1-B609)*Baseline!D$88 )</f>
        <v>0.0003494472756</v>
      </c>
      <c r="AZ609" s="51">
        <f t="shared" si="6"/>
        <v>0.0248753705</v>
      </c>
      <c r="BA609" s="51">
        <f>AF609 * ( (1-Baseline!F$88-Baseline!F$87) + (1-Baseline!B$36)*Baseline!F$88 )</f>
        <v>0.001258593483</v>
      </c>
      <c r="BB609" s="51">
        <f>AG609 * ( (1-Baseline!F$88-Baseline!F$87) + (1-Baseline!B$36)*Baseline!F$88 )</f>
        <v>0.0001824203609</v>
      </c>
      <c r="BC609" s="51">
        <f>AH609 * ( (1-Baseline!F$88-Baseline!F$87) + (1-Baseline!B$36)*Baseline!F$88 )</f>
        <v>0.03310479138</v>
      </c>
      <c r="BD609" s="51">
        <f>AI609 * ( (1-Baseline!F$88-Baseline!F$87) + (1-Baseline!B$36)*Baseline!F$88 )</f>
        <v>0.0004167990235</v>
      </c>
      <c r="BE609" s="51">
        <f t="shared" si="7"/>
        <v>0.03496260425</v>
      </c>
      <c r="BF609" s="51">
        <f>AK609 * ( (1-Baseline!H$88-Baseline!H$87) + (1-Baseline!B$36)*Baseline!H$88 )</f>
        <v>0.00002786795752</v>
      </c>
      <c r="BG609" s="51">
        <f>AL609 * ( (1-Baseline!H$88-Baseline!H$87) + (1-Baseline!B$36)*Baseline!H$88 )</f>
        <v>0.0002103602252</v>
      </c>
      <c r="BH609" s="51">
        <f>AM609 * ( (1-Baseline!H$88-Baseline!H$87) + (1-Baseline!B$36)*Baseline!H$88 )</f>
        <v>0.00004532540237</v>
      </c>
      <c r="BI609" s="51">
        <f>AN609 * ( (1-Baseline!H$88-Baseline!H$87) + (1-Baseline!B$36)*Baseline!H$88 )</f>
        <v>0.0274588043</v>
      </c>
      <c r="BJ609" s="51">
        <f t="shared" si="8"/>
        <v>0.02774235789</v>
      </c>
      <c r="BK609" s="61"/>
      <c r="BL609" s="51">
        <f t="shared" si="19"/>
        <v>0.9477404309</v>
      </c>
      <c r="BM609" s="51">
        <f t="shared" si="20"/>
        <v>0.01795145653</v>
      </c>
      <c r="BN609" s="51">
        <f t="shared" si="21"/>
        <v>0.02850428129</v>
      </c>
      <c r="BO609" s="51">
        <f t="shared" si="22"/>
        <v>0.005803831308</v>
      </c>
      <c r="BP609" s="51">
        <f t="shared" si="9"/>
        <v>1</v>
      </c>
      <c r="BQ609" s="51">
        <f t="shared" si="23"/>
        <v>0.05827921605</v>
      </c>
      <c r="BR609" s="51">
        <f t="shared" si="24"/>
        <v>0.9142602935</v>
      </c>
      <c r="BS609" s="51">
        <f t="shared" si="25"/>
        <v>0.01341256798</v>
      </c>
      <c r="BT609" s="51">
        <f t="shared" si="26"/>
        <v>0.01404792245</v>
      </c>
      <c r="BU609" s="51">
        <f t="shared" si="10"/>
        <v>1</v>
      </c>
      <c r="BV609" s="51">
        <f t="shared" si="27"/>
        <v>0.03599827617</v>
      </c>
      <c r="BW609" s="51">
        <f t="shared" si="28"/>
        <v>0.00521758504</v>
      </c>
      <c r="BX609" s="51">
        <f t="shared" si="29"/>
        <v>0.946862858</v>
      </c>
      <c r="BY609" s="51">
        <f t="shared" si="30"/>
        <v>0.01192128082</v>
      </c>
      <c r="BZ609" s="51">
        <f t="shared" si="11"/>
        <v>1</v>
      </c>
      <c r="CA609" s="51">
        <f t="shared" si="31"/>
        <v>0.00100452736</v>
      </c>
      <c r="CB609" s="51">
        <f t="shared" si="32"/>
        <v>0.007582636849</v>
      </c>
      <c r="CC609" s="51">
        <f t="shared" si="33"/>
        <v>0.001633797767</v>
      </c>
      <c r="CD609" s="51">
        <f t="shared" si="34"/>
        <v>0.989779038</v>
      </c>
      <c r="CE609" s="51">
        <f t="shared" si="12"/>
        <v>1</v>
      </c>
      <c r="CF609" s="61"/>
      <c r="CG609" s="51">
        <f t="shared" si="35"/>
        <v>0.9477404309</v>
      </c>
      <c r="CH609" s="51">
        <f t="shared" si="36"/>
        <v>0.01795145653</v>
      </c>
      <c r="CI609" s="51">
        <f t="shared" si="37"/>
        <v>0.02850428129</v>
      </c>
      <c r="CJ609" s="51">
        <f t="shared" si="38"/>
        <v>0.005803831308</v>
      </c>
      <c r="CK609" s="51">
        <f t="shared" si="13"/>
        <v>1</v>
      </c>
      <c r="CL609" s="51">
        <f t="shared" si="39"/>
        <v>0.05827921605</v>
      </c>
      <c r="CM609" s="51">
        <f t="shared" si="40"/>
        <v>0.9142602935</v>
      </c>
      <c r="CN609" s="51">
        <f t="shared" si="41"/>
        <v>0.01341256798</v>
      </c>
      <c r="CO609" s="51">
        <f t="shared" si="42"/>
        <v>0.01404792245</v>
      </c>
      <c r="CP609" s="51">
        <f t="shared" si="14"/>
        <v>1</v>
      </c>
      <c r="CQ609" s="51">
        <f t="shared" si="43"/>
        <v>0.03599827617</v>
      </c>
      <c r="CR609" s="51">
        <f t="shared" si="44"/>
        <v>0.00521758504</v>
      </c>
      <c r="CS609" s="51">
        <f t="shared" si="45"/>
        <v>0.946862858</v>
      </c>
      <c r="CT609" s="51">
        <f t="shared" si="46"/>
        <v>0.01192128082</v>
      </c>
      <c r="CU609" s="51">
        <f t="shared" si="15"/>
        <v>1</v>
      </c>
      <c r="CV609" s="51">
        <f t="shared" si="47"/>
        <v>0.00100452736</v>
      </c>
      <c r="CW609" s="51">
        <f t="shared" si="48"/>
        <v>0.007582636849</v>
      </c>
      <c r="CX609" s="51">
        <f t="shared" si="49"/>
        <v>0.001633797767</v>
      </c>
      <c r="CY609" s="51">
        <f t="shared" si="50"/>
        <v>0.989779038</v>
      </c>
      <c r="CZ609" s="51">
        <f t="shared" si="16"/>
        <v>1</v>
      </c>
      <c r="DA609" s="61"/>
      <c r="DB609" s="51">
        <f>(AQ609*Baseline!B$7 + AV609*Baseline!B$11 + BA609*Baseline!B$16 + BF609*Baseline!B$18)</f>
        <v>46138.49566</v>
      </c>
      <c r="DC609" s="51">
        <f>(AR609*Baseline!B$7 + AW609*Baseline!B$11 + BB609*Baseline!B$16 + BG609*Baseline!B$18)</f>
        <v>59727.36287</v>
      </c>
      <c r="DD609" s="51">
        <f>(AS609*Baseline!B$7 + AX609*Baseline!B$11 + BC609*Baseline!B$16 + BH609*Baseline!B$18)</f>
        <v>114827.3034</v>
      </c>
      <c r="DE609" s="51">
        <f>(AT609*Baseline!B$7 + AY609*Baseline!B$11 + BD609*Baseline!B$16 + BI609*Baseline!B$18)</f>
        <v>1259736.69</v>
      </c>
      <c r="DF609" s="51">
        <f t="shared" si="17"/>
        <v>1480429.852</v>
      </c>
      <c r="DG609" s="61"/>
      <c r="DH609" s="51">
        <f t="shared" si="51"/>
        <v>0.03116560747</v>
      </c>
      <c r="DI609" s="51">
        <f t="shared" si="52"/>
        <v>0.04034460855</v>
      </c>
      <c r="DJ609" s="51">
        <f t="shared" si="53"/>
        <v>0.07756348822</v>
      </c>
      <c r="DK609" s="51">
        <f t="shared" si="54"/>
        <v>0.8509262958</v>
      </c>
      <c r="DL609" s="51">
        <f t="shared" si="18"/>
        <v>1</v>
      </c>
      <c r="DM609" s="61"/>
      <c r="DN609" s="51">
        <f>DH609 / (Baseline!B$7/Baseline!B$17)</f>
        <v>3.326723611</v>
      </c>
      <c r="DO609" s="51">
        <f>DI609 / (Baseline!B$11/Baseline!B$17)</f>
        <v>0.9739381603</v>
      </c>
      <c r="DP609" s="51">
        <f>DJ609 / (Baseline!B$16/Baseline!B$17)</f>
        <v>1.198590295</v>
      </c>
      <c r="DQ609" s="51">
        <f>DK609 / (Baseline!B$18/Baseline!B$17)</f>
        <v>0.962047299</v>
      </c>
      <c r="DR609" s="79"/>
      <c r="DS609" s="51">
        <f>(AU609*Baseline!B$34)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0.02477902751</v>
      </c>
      <c r="DT609" s="51">
        <f>(AZ609*Baseline!B$34) + (Baseline!D$88*(1-Baseline!D$89)*Baseline!B$35) + (Baseline!D$88*Baseline!D$89*((1-Baseline!D$90)*Baseline!B$40 + Baseline!D$90*Baseline!B$41))</f>
        <v>0.01014487358</v>
      </c>
      <c r="DU609" s="51">
        <f>(BE609*Baseline!B$34) + (Baseline!F$88*(1-Baseline!F$89)*Baseline!B$35) + (Baseline!F$88*Baseline!F$89*((1-Baseline!F$90)*Baseline!B$40 + Baseline!F$90*Baseline!B$41))</f>
        <v>0.01297503064</v>
      </c>
      <c r="DV609" s="51">
        <f>(BJ609*Baseline!B$34) + (Baseline!H$88*(1-Baseline!H$89)*Baseline!B$35) + (Baseline!H$88*Baseline!H$89*((1-Baseline!H$90)*Baseline!B$40 + Baseline!H$90*Baseline!B$41))</f>
        <v>0.009306353683</v>
      </c>
      <c r="DW609" s="51">
        <f>( DS609*Baseline!B$7 + DT609*Baseline!B$11 + DU609*Baseline!B$16 + DV609*Baseline!B$18 ) / Baseline!B$17</f>
        <v>0.009723449091</v>
      </c>
    </row>
    <row r="610">
      <c r="A610" s="4" t="s">
        <v>936</v>
      </c>
      <c r="B610" s="45">
        <f>MIN( MAX( NORMINV( MCrands!B610, (B$5+B$4)/2, (B$5-B$4)/3.29 ), 0 ), 1 )</f>
        <v>0.5594687008</v>
      </c>
      <c r="C610" s="45">
        <f>MAX( NORMINV( MCrands!C610, (C$5+C$4)/2, (C$5-C$4)/3.29 ), 0 )</f>
        <v>2.405201202</v>
      </c>
      <c r="D610" s="41"/>
      <c r="E610" s="43">
        <f>Baseline!B$33 * (C610 * Baseline!B$66*Baseline!B$66/Baseline!B$73 + Baseline!B$52*Baseline!B$52/Baseline!B$74 + Baseline!B$53*Baseline!B$53/Baseline!B$75 + Baseline!B$54*Baseline!B$54/Baseline!B$76)</f>
        <v>0.00001707012648</v>
      </c>
      <c r="F610" s="43">
        <f>Baseline!B$33 * (C610 * Baseline!B$66*Baseline!B$57/Baseline!B$73 + Baseline!B$52*Baseline!B$67/Baseline!B$74 + Baseline!B$53*Baseline!B$55/Baseline!B$75 + Baseline!B$54*Baseline!B$56/Baseline!B$76)</f>
        <v>0.000000199563151</v>
      </c>
      <c r="G610" s="45">
        <f>Baseline!B$33 * (C610 * Baseline!B$66*Baseline!B$58/Baseline!B$73 + Baseline!B$52*Baseline!B$59/Baseline!B$74 + Baseline!B$53*Baseline!B$68/Baseline!B$75 + Baseline!B$54*Baseline!B$60/Baseline!B$76)</f>
        <v>0.0000001678554383</v>
      </c>
      <c r="H610" s="43">
        <f>Baseline!B$33 * (C610 * Baseline!B$66*Baseline!B$61/Baseline!B$73 + Baseline!B$52*Baseline!B$62/Baseline!B$74 + Baseline!B$53*Baseline!B$63/Baseline!B$75 + Baseline!B$54*Baseline!B$69/Baseline!B$76)</f>
        <v>0.000000003323607527</v>
      </c>
      <c r="I610" s="43">
        <f>Baseline!B$33 * (C610 * Baseline!B$57*Baseline!B$66/Baseline!B$73 + Baseline!B$67*Baseline!B$52/Baseline!B$74 + Baseline!B$55*Baseline!B$53/Baseline!B$75 + Baseline!B$56*Baseline!B$54/Baseline!B$76)</f>
        <v>0.000000199563151</v>
      </c>
      <c r="J610" s="45">
        <f>Baseline!B$33 * (C610 * Baseline!B$57*Baseline!B$57/Baseline!B$73 + Baseline!B$67*Baseline!B$67/Baseline!B$74 + Baseline!B$55*Baseline!B$55/Baseline!B$75 + Baseline!B$56*Baseline!B$56/Baseline!B$76)</f>
        <v>0.000001763813752</v>
      </c>
      <c r="K610" s="43">
        <f>Baseline!B$33 * (C610 * Baseline!B$57*Baseline!B$58/Baseline!B$73 + Baseline!B$67*Baseline!B$59/Baseline!B$74 + Baseline!B$55*Baseline!B$68/Baseline!B$75 + Baseline!B$56*Baseline!B$60/Baseline!B$76)</f>
        <v>0.00000001374179167</v>
      </c>
      <c r="L610" s="45">
        <f>Baseline!B$33 * (C610 * Baseline!B$57*Baseline!B$61/Baseline!B$73 + Baseline!B$67*Baseline!B$62/Baseline!B$74 + Baseline!B$55*Baseline!B$63/Baseline!B$75 + Baseline!B$56*Baseline!B$69/Baseline!B$76)</f>
        <v>0.00000001439283904</v>
      </c>
      <c r="M610" s="43">
        <f>Baseline!B$33 * (C610 * Baseline!B$58*Baseline!B$66/Baseline!B$73 + Baseline!B$59*Baseline!B$52/Baseline!B$74 + Baseline!B$68*Baseline!B$53/Baseline!B$75 + Baseline!B$60*Baseline!B$54/Baseline!B$76)</f>
        <v>0.0000001678554383</v>
      </c>
      <c r="N610" s="45">
        <f>Baseline!B$33 * (C610 * Baseline!B$58*Baseline!B$57/Baseline!B$73 + Baseline!B$59*Baseline!B$67/Baseline!B$74 + Baseline!B$68*Baseline!B$55/Baseline!B$75 + Baseline!B$60*Baseline!B$56/Baseline!B$76)</f>
        <v>0.00000001374179167</v>
      </c>
      <c r="O610" s="45">
        <f>Baseline!B$33 * (C610 * Baseline!B$58*Baseline!B$58/Baseline!B$73 + Baseline!B$59*Baseline!B$59/Baseline!B$74 + Baseline!B$68*Baseline!B$68/Baseline!B$75 + Baseline!B$60*Baseline!B$60/Baseline!B$76)</f>
        <v>0.000001324389957</v>
      </c>
      <c r="P610" s="43">
        <f>Baseline!B$33 * (C610 * Baseline!B$58*Baseline!B$61/Baseline!B$73 + Baseline!B$59*Baseline!B$62/Baseline!B$74 + Baseline!B$68*Baseline!B$63/Baseline!B$75 + Baseline!B$60*Baseline!B$69/Baseline!B$76)</f>
        <v>0.000000001646910307</v>
      </c>
      <c r="Q610" s="43">
        <f>Baseline!B$33 * (C610 * Baseline!B$61*Baseline!B$66/Baseline!B$73 + Baseline!B$62*Baseline!B$52/Baseline!B$74 + Baseline!B$63*Baseline!B$53/Baseline!B$75 + Baseline!B$69*Baseline!B$54/Baseline!B$76)</f>
        <v>0.000000003323607527</v>
      </c>
      <c r="R610" s="43">
        <f>Baseline!B$33 * (C610 * Baseline!B$61*Baseline!B$57/Baseline!B$73 + Baseline!B$62*Baseline!B$67/Baseline!B$74 + Baseline!B$63*Baseline!B$55/Baseline!B$75 + Baseline!B$69*Baseline!B$56/Baseline!B$76)</f>
        <v>0.00000001439283904</v>
      </c>
      <c r="S610" s="43">
        <f>Baseline!B$33 * (C610 * Baseline!B$61*Baseline!B$58/Baseline!B$73 + Baseline!B$62*Baseline!B$59/Baseline!B$74 + Baseline!B$63*Baseline!B$68/Baseline!B$75 + Baseline!B$69*Baseline!B$60/Baseline!B$76)</f>
        <v>0.000000001646910307</v>
      </c>
      <c r="T610" s="43">
        <f>Baseline!B$33 * (C610 * Baseline!B$61*Baseline!B$61/Baseline!B$73 + Baseline!B$62*Baseline!B$62/Baseline!B$74 + Baseline!B$63*Baseline!B$63/Baseline!B$75 + Baseline!B$69*Baseline!B$69/Baseline!B$76)</f>
        <v>0.00000009854654194</v>
      </c>
      <c r="U610" s="41"/>
      <c r="V610" s="43">
        <f>E610 * ( Baseline!B$87 * Baseline!B$7 )</f>
        <v>0.1771708427</v>
      </c>
      <c r="W610" s="43">
        <f>F610 * ( Baseline!D$87 * Baseline!B$11 )</f>
        <v>0.003681260761</v>
      </c>
      <c r="X610" s="43">
        <f>G610 * ( Baseline!F$87 * Baseline!B$16 )</f>
        <v>0.005830420028</v>
      </c>
      <c r="Y610" s="43">
        <f>H610 * ( Baseline!H$87 * Baseline!B$18 )</f>
        <v>0.001168824582</v>
      </c>
      <c r="Z610" s="51">
        <f t="shared" si="1"/>
        <v>0.1878513481</v>
      </c>
      <c r="AA610" s="43">
        <f>I610 * ( Baseline!B$87 * Baseline!B$7 )</f>
        <v>0.002071265945</v>
      </c>
      <c r="AB610" s="45">
        <f>J610 * ( Baseline!D$87 * Baseline!B$11 )</f>
        <v>0.03253635915</v>
      </c>
      <c r="AC610" s="45">
        <f>K610 * ( Baseline!F$87 * Baseline!B$16 )</f>
        <v>0.0004773179721</v>
      </c>
      <c r="AD610" s="45">
        <f>L610 * ( Baseline!F$87 * Baseline!B$16 )</f>
        <v>0.0004999319527</v>
      </c>
      <c r="AE610" s="51">
        <f t="shared" si="2"/>
        <v>0.03558487502</v>
      </c>
      <c r="AF610" s="51">
        <f>M610 * ( Baseline!B$87 * Baseline!B$7 )</f>
        <v>0.001742171594</v>
      </c>
      <c r="AG610" s="51">
        <f>N610 * ( Baseline!D$87 * Baseline!B$11 )</f>
        <v>0.000253489275</v>
      </c>
      <c r="AH610" s="51">
        <f>O610 * ( Baseline!F$87 * Baseline!B$16 )</f>
        <v>0.04600238046</v>
      </c>
      <c r="AI610" s="51">
        <f>P610 * ( Baseline!H$87 * Baseline!B$18 )</f>
        <v>0.0005791746575</v>
      </c>
      <c r="AJ610" s="51">
        <f t="shared" si="3"/>
        <v>0.04857721598</v>
      </c>
      <c r="AK610" s="51">
        <f>Q610 * ( Baseline!B$87 * Baseline!B$7 )</f>
        <v>0.00003449572252</v>
      </c>
      <c r="AL610" s="51">
        <f>R610 * ( Baseline!D$87 * Baseline!B$11 )</f>
        <v>0.0002654988826</v>
      </c>
      <c r="AM610" s="51">
        <f>S610 * ( Baseline!F$87 * Baseline!B$16 )</f>
        <v>0.00005720505061</v>
      </c>
      <c r="AN610" s="51">
        <f>T610 * ( Baseline!H$87 * Baseline!B$18 )</f>
        <v>0.03465620405</v>
      </c>
      <c r="AO610" s="51">
        <f t="shared" si="4"/>
        <v>0.03501340371</v>
      </c>
      <c r="AP610" s="61"/>
      <c r="AQ610" s="51">
        <f>V610 * ( (1-Baseline!B$88-Baseline!B$87) + (1-B610)*Baseline!B$88 )</f>
        <v>0.08516121502</v>
      </c>
      <c r="AR610" s="51">
        <f>W610 * ( (1-Baseline!B$88-Baseline!B$87) + (1-B610)*Baseline!B$88 )</f>
        <v>0.001769482125</v>
      </c>
      <c r="AS610" s="51">
        <f>X610 * ( (1-Baseline!B$88-Baseline!B$87) + (1-B610)*Baseline!B$88 )</f>
        <v>0.002802524648</v>
      </c>
      <c r="AT610" s="51">
        <f>Y610 * ( (1-Baseline!B$88-Baseline!B$87) + (1-B610)*Baseline!B$88 )</f>
        <v>0.0005618222501</v>
      </c>
      <c r="AU610" s="51">
        <f t="shared" si="5"/>
        <v>0.09029504404</v>
      </c>
      <c r="AV610" s="51">
        <f>AA610 * ( (1-Baseline!D$88-Baseline!D$87) + (1-B610)*Baseline!D$88 )</f>
        <v>0.00153430355</v>
      </c>
      <c r="AW610" s="51">
        <f>AB610 * ( (1-Baseline!D$88-Baseline!D$87) + (1-B610)*Baseline!D$88 )</f>
        <v>0.02410151699</v>
      </c>
      <c r="AX610" s="51">
        <f>AC610 * ( (1-Baseline!D$88-Baseline!D$87) + (1-B610)*Baseline!D$88 )</f>
        <v>0.0003535763532</v>
      </c>
      <c r="AY610" s="51">
        <f>AD610 * ( (1-Baseline!D$88-Baseline!D$87) + (1-B610)*Baseline!D$88 )</f>
        <v>0.0003703278045</v>
      </c>
      <c r="AZ610" s="51">
        <f t="shared" si="6"/>
        <v>0.0263597247</v>
      </c>
      <c r="BA610" s="51">
        <f>AF610 * ( (1-Baseline!F$88-Baseline!F$87) + (1-Baseline!B$36)*Baseline!F$88 )</f>
        <v>0.001253722428</v>
      </c>
      <c r="BB610" s="51">
        <f>AG610 * ( (1-Baseline!F$88-Baseline!F$87) + (1-Baseline!B$36)*Baseline!F$88 )</f>
        <v>0.000182418994</v>
      </c>
      <c r="BC610" s="51">
        <f>AH610 * ( (1-Baseline!F$88-Baseline!F$87) + (1-Baseline!B$36)*Baseline!F$88 )</f>
        <v>0.03310478505</v>
      </c>
      <c r="BD610" s="51">
        <f>AI610 * ( (1-Baseline!F$88-Baseline!F$87) + (1-Baseline!B$36)*Baseline!F$88 )</f>
        <v>0.0004167926171</v>
      </c>
      <c r="BE610" s="51">
        <f t="shared" si="7"/>
        <v>0.03495771909</v>
      </c>
      <c r="BF610" s="51">
        <f>AK610 * ( (1-Baseline!H$88-Baseline!H$87) + (1-Baseline!B$36)*Baseline!H$88 )</f>
        <v>0.00002733165087</v>
      </c>
      <c r="BG610" s="51">
        <f>AL610 * ( (1-Baseline!H$88-Baseline!H$87) + (1-Baseline!B$36)*Baseline!H$88 )</f>
        <v>0.0002103600747</v>
      </c>
      <c r="BH610" s="51">
        <f>AM610 * ( (1-Baseline!H$88-Baseline!H$87) + (1-Baseline!B$36)*Baseline!H$88 )</f>
        <v>0.0000453247057</v>
      </c>
      <c r="BI610" s="51">
        <f>AN610 * ( (1-Baseline!H$88-Baseline!H$87) + (1-Baseline!B$36)*Baseline!H$88 )</f>
        <v>0.0274588036</v>
      </c>
      <c r="BJ610" s="51">
        <f t="shared" si="8"/>
        <v>0.02774182003</v>
      </c>
      <c r="BK610" s="61"/>
      <c r="BL610" s="51">
        <f t="shared" si="19"/>
        <v>0.943143845</v>
      </c>
      <c r="BM610" s="51">
        <f t="shared" si="20"/>
        <v>0.01959666938</v>
      </c>
      <c r="BN610" s="51">
        <f t="shared" si="21"/>
        <v>0.03103741383</v>
      </c>
      <c r="BO610" s="51">
        <f t="shared" si="22"/>
        <v>0.006222071832</v>
      </c>
      <c r="BP610" s="51">
        <f t="shared" si="9"/>
        <v>1</v>
      </c>
      <c r="BQ610" s="51">
        <f t="shared" si="23"/>
        <v>0.05820635716</v>
      </c>
      <c r="BR610" s="51">
        <f t="shared" si="24"/>
        <v>0.9143311346</v>
      </c>
      <c r="BS610" s="51">
        <f t="shared" si="25"/>
        <v>0.01341350705</v>
      </c>
      <c r="BT610" s="51">
        <f t="shared" si="26"/>
        <v>0.01404900122</v>
      </c>
      <c r="BU610" s="51">
        <f t="shared" si="10"/>
        <v>1</v>
      </c>
      <c r="BV610" s="51">
        <f t="shared" si="27"/>
        <v>0.03586396541</v>
      </c>
      <c r="BW610" s="51">
        <f t="shared" si="28"/>
        <v>0.005218275067</v>
      </c>
      <c r="BX610" s="51">
        <f t="shared" si="29"/>
        <v>0.946994996</v>
      </c>
      <c r="BY610" s="51">
        <f t="shared" si="30"/>
        <v>0.0119227635</v>
      </c>
      <c r="BZ610" s="51">
        <f t="shared" si="11"/>
        <v>1</v>
      </c>
      <c r="CA610" s="51">
        <f t="shared" si="31"/>
        <v>0.0009852147712</v>
      </c>
      <c r="CB610" s="51">
        <f t="shared" si="32"/>
        <v>0.007582778436</v>
      </c>
      <c r="CC610" s="51">
        <f t="shared" si="33"/>
        <v>0.001633804331</v>
      </c>
      <c r="CD610" s="51">
        <f t="shared" si="34"/>
        <v>0.9897982025</v>
      </c>
      <c r="CE610" s="51">
        <f t="shared" si="12"/>
        <v>1</v>
      </c>
      <c r="CF610" s="61"/>
      <c r="CG610" s="51">
        <f t="shared" si="35"/>
        <v>0.943143845</v>
      </c>
      <c r="CH610" s="51">
        <f t="shared" si="36"/>
        <v>0.01959666938</v>
      </c>
      <c r="CI610" s="51">
        <f t="shared" si="37"/>
        <v>0.03103741383</v>
      </c>
      <c r="CJ610" s="51">
        <f t="shared" si="38"/>
        <v>0.006222071832</v>
      </c>
      <c r="CK610" s="51">
        <f t="shared" si="13"/>
        <v>1</v>
      </c>
      <c r="CL610" s="51">
        <f t="shared" si="39"/>
        <v>0.05820635716</v>
      </c>
      <c r="CM610" s="51">
        <f t="shared" si="40"/>
        <v>0.9143311346</v>
      </c>
      <c r="CN610" s="51">
        <f t="shared" si="41"/>
        <v>0.01341350705</v>
      </c>
      <c r="CO610" s="51">
        <f t="shared" si="42"/>
        <v>0.01404900122</v>
      </c>
      <c r="CP610" s="51">
        <f t="shared" si="14"/>
        <v>1</v>
      </c>
      <c r="CQ610" s="51">
        <f t="shared" si="43"/>
        <v>0.03586396541</v>
      </c>
      <c r="CR610" s="51">
        <f t="shared" si="44"/>
        <v>0.005218275067</v>
      </c>
      <c r="CS610" s="51">
        <f t="shared" si="45"/>
        <v>0.946994996</v>
      </c>
      <c r="CT610" s="51">
        <f t="shared" si="46"/>
        <v>0.0119227635</v>
      </c>
      <c r="CU610" s="51">
        <f t="shared" si="15"/>
        <v>1</v>
      </c>
      <c r="CV610" s="51">
        <f t="shared" si="47"/>
        <v>0.0009852147712</v>
      </c>
      <c r="CW610" s="51">
        <f t="shared" si="48"/>
        <v>0.007582778436</v>
      </c>
      <c r="CX610" s="51">
        <f t="shared" si="49"/>
        <v>0.001633804331</v>
      </c>
      <c r="CY610" s="51">
        <f t="shared" si="50"/>
        <v>0.9897982025</v>
      </c>
      <c r="CZ610" s="51">
        <f t="shared" si="16"/>
        <v>1</v>
      </c>
      <c r="DA610" s="61"/>
      <c r="DB610" s="51">
        <f>(AQ610*Baseline!B$7 + AV610*Baseline!B$11 + BA610*Baseline!B$16 + BF610*Baseline!B$18)</f>
        <v>50045.33304</v>
      </c>
      <c r="DC610" s="51">
        <f>(AR610*Baseline!B$7 + AW610*Baseline!B$11 + BB610*Baseline!B$16 + BG610*Baseline!B$18)</f>
        <v>62788.90126</v>
      </c>
      <c r="DD610" s="51">
        <f>(AS610*Baseline!B$7 + AX610*Baseline!B$11 + BC610*Baseline!B$16 + BH610*Baseline!B$18)</f>
        <v>115100.2631</v>
      </c>
      <c r="DE610" s="51">
        <f>(AT610*Baseline!B$7 + AY610*Baseline!B$11 + BD610*Baseline!B$16 + BI610*Baseline!B$18)</f>
        <v>1259824.029</v>
      </c>
      <c r="DF610" s="51">
        <f t="shared" si="17"/>
        <v>1487758.527</v>
      </c>
      <c r="DG610" s="61"/>
      <c r="DH610" s="51">
        <f t="shared" si="51"/>
        <v>0.03363807509</v>
      </c>
      <c r="DI610" s="51">
        <f t="shared" si="52"/>
        <v>0.04220369108</v>
      </c>
      <c r="DJ610" s="51">
        <f t="shared" si="53"/>
        <v>0.07736488218</v>
      </c>
      <c r="DK610" s="51">
        <f t="shared" si="54"/>
        <v>0.8467933517</v>
      </c>
      <c r="DL610" s="51">
        <f t="shared" si="18"/>
        <v>1</v>
      </c>
      <c r="DM610" s="61"/>
      <c r="DN610" s="51">
        <f>DH610 / (Baseline!B$7/Baseline!B$17)</f>
        <v>3.590643268</v>
      </c>
      <c r="DO610" s="51">
        <f>DI610 / (Baseline!B$11/Baseline!B$17)</f>
        <v>1.018817302</v>
      </c>
      <c r="DP610" s="51">
        <f>DJ610 / (Baseline!B$16/Baseline!B$17)</f>
        <v>1.195521232</v>
      </c>
      <c r="DQ610" s="51">
        <f>DK610 / (Baseline!B$18/Baseline!B$17)</f>
        <v>0.9573746408</v>
      </c>
      <c r="DR610" s="79"/>
      <c r="DS610" s="51">
        <f>(AU610*Baseline!B$34)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0.02607378786</v>
      </c>
      <c r="DT610" s="51">
        <f>(AZ610*Baseline!B$34) + (Baseline!D$88*(1-Baseline!D$89)*Baseline!B$35) + (Baseline!D$88*Baseline!D$89*((1-Baseline!D$90)*Baseline!B$40 + Baseline!D$90*Baseline!B$41))</f>
        <v>0.0103675267</v>
      </c>
      <c r="DU610" s="51">
        <f>(BE610*Baseline!B$34) + (Baseline!F$88*(1-Baseline!F$89)*Baseline!B$35) + (Baseline!F$88*Baseline!F$89*((1-Baseline!F$90)*Baseline!B$40 + Baseline!F$90*Baseline!B$41))</f>
        <v>0.01297429786</v>
      </c>
      <c r="DV610" s="51">
        <f>(BJ610*Baseline!B$34) + (Baseline!H$88*(1-Baseline!H$89)*Baseline!B$35) + (Baseline!H$88*Baseline!H$89*((1-Baseline!H$90)*Baseline!B$40 + Baseline!H$90*Baseline!B$41))</f>
        <v>0.009306273004</v>
      </c>
      <c r="DW610" s="51">
        <f>( DS610*Baseline!B$7 + DT610*Baseline!B$11 + DU610*Baseline!B$16 + DV610*Baseline!B$18 ) / Baseline!B$17</f>
        <v>0.009744683189</v>
      </c>
    </row>
    <row r="611">
      <c r="A611" s="4" t="s">
        <v>937</v>
      </c>
      <c r="B611" s="45">
        <f>MIN( MAX( NORMINV( MCrands!B611, (B$5+B$4)/2, (B$5-B$4)/3.29 ), 0 ), 1 )</f>
        <v>0.274037774</v>
      </c>
      <c r="C611" s="45">
        <f>MAX( NORMINV( MCrands!C611, (C$5+C$4)/2, (C$5-C$4)/3.29 ), 0 )</f>
        <v>2.462298922</v>
      </c>
      <c r="D611" s="41"/>
      <c r="E611" s="43">
        <f>Baseline!B$33 * (C611 * Baseline!B$66*Baseline!B$66/Baseline!B$73 + Baseline!B$52*Baseline!B$52/Baseline!B$74 + Baseline!B$53*Baseline!B$53/Baseline!B$75 + Baseline!B$54*Baseline!B$54/Baseline!B$76)</f>
        <v>0.0000174743797</v>
      </c>
      <c r="F611" s="43">
        <f>Baseline!B$33 * (C611 * Baseline!B$66*Baseline!B$57/Baseline!B$73 + Baseline!B$52*Baseline!B$67/Baseline!B$74 + Baseline!B$53*Baseline!B$55/Baseline!B$75 + Baseline!B$54*Baseline!B$56/Baseline!B$76)</f>
        <v>0.0000001996269805</v>
      </c>
      <c r="G611" s="45">
        <f>Baseline!B$33 * (C611 * Baseline!B$66*Baseline!B$58/Baseline!B$73 + Baseline!B$52*Baseline!B$59/Baseline!B$74 + Baseline!B$53*Baseline!B$68/Baseline!B$75 + Baseline!B$54*Baseline!B$60/Baseline!B$76)</f>
        <v>0.0000001680123523</v>
      </c>
      <c r="H611" s="43">
        <f>Baseline!B$33 * (C611 * Baseline!B$66*Baseline!B$61/Baseline!B$73 + Baseline!B$52*Baseline!B$62/Baseline!B$74 + Baseline!B$53*Baseline!B$63/Baseline!B$75 + Baseline!B$54*Baseline!B$69/Baseline!B$76)</f>
        <v>0.000000003339298935</v>
      </c>
      <c r="I611" s="43">
        <f>Baseline!B$33 * (C611 * Baseline!B$57*Baseline!B$66/Baseline!B$73 + Baseline!B$67*Baseline!B$52/Baseline!B$74 + Baseline!B$55*Baseline!B$53/Baseline!B$75 + Baseline!B$56*Baseline!B$54/Baseline!B$76)</f>
        <v>0.0000001996269805</v>
      </c>
      <c r="J611" s="45">
        <f>Baseline!B$33 * (C611 * Baseline!B$57*Baseline!B$57/Baseline!B$73 + Baseline!B$67*Baseline!B$67/Baseline!B$74 + Baseline!B$55*Baseline!B$55/Baseline!B$75 + Baseline!B$56*Baseline!B$56/Baseline!B$76)</f>
        <v>0.000001763813762</v>
      </c>
      <c r="K611" s="43">
        <f>Baseline!B$33 * (C611 * Baseline!B$57*Baseline!B$58/Baseline!B$73 + Baseline!B$67*Baseline!B$59/Baseline!B$74 + Baseline!B$55*Baseline!B$68/Baseline!B$75 + Baseline!B$56*Baseline!B$60/Baseline!B$76)</f>
        <v>0.00000001374181645</v>
      </c>
      <c r="L611" s="45">
        <f>Baseline!B$33 * (C611 * Baseline!B$57*Baseline!B$61/Baseline!B$73 + Baseline!B$67*Baseline!B$62/Baseline!B$74 + Baseline!B$55*Baseline!B$63/Baseline!B$75 + Baseline!B$56*Baseline!B$69/Baseline!B$76)</f>
        <v>0.00000001439284152</v>
      </c>
      <c r="M611" s="43">
        <f>Baseline!B$33 * (C611 * Baseline!B$58*Baseline!B$66/Baseline!B$73 + Baseline!B$59*Baseline!B$52/Baseline!B$74 + Baseline!B$68*Baseline!B$53/Baseline!B$75 + Baseline!B$60*Baseline!B$54/Baseline!B$76)</f>
        <v>0.0000001680123523</v>
      </c>
      <c r="N611" s="45">
        <f>Baseline!B$33 * (C611 * Baseline!B$58*Baseline!B$57/Baseline!B$73 + Baseline!B$59*Baseline!B$67/Baseline!B$74 + Baseline!B$68*Baseline!B$55/Baseline!B$75 + Baseline!B$60*Baseline!B$56/Baseline!B$76)</f>
        <v>0.00000001374181645</v>
      </c>
      <c r="O611" s="45">
        <f>Baseline!B$33 * (C611 * Baseline!B$58*Baseline!B$58/Baseline!B$73 + Baseline!B$59*Baseline!B$59/Baseline!B$74 + Baseline!B$68*Baseline!B$68/Baseline!B$75 + Baseline!B$60*Baseline!B$60/Baseline!B$76)</f>
        <v>0.000001324390018</v>
      </c>
      <c r="P611" s="43">
        <f>Baseline!B$33 * (C611 * Baseline!B$58*Baseline!B$61/Baseline!B$73 + Baseline!B$59*Baseline!B$62/Baseline!B$74 + Baseline!B$68*Baseline!B$63/Baseline!B$75 + Baseline!B$60*Baseline!B$69/Baseline!B$76)</f>
        <v>0.000000001646916398</v>
      </c>
      <c r="Q611" s="43">
        <f>Baseline!B$33 * (C611 * Baseline!B$61*Baseline!B$66/Baseline!B$73 + Baseline!B$62*Baseline!B$52/Baseline!B$74 + Baseline!B$63*Baseline!B$53/Baseline!B$75 + Baseline!B$69*Baseline!B$54/Baseline!B$76)</f>
        <v>0.000000003339298935</v>
      </c>
      <c r="R611" s="43">
        <f>Baseline!B$33 * (C611 * Baseline!B$61*Baseline!B$57/Baseline!B$73 + Baseline!B$62*Baseline!B$67/Baseline!B$74 + Baseline!B$63*Baseline!B$55/Baseline!B$75 + Baseline!B$69*Baseline!B$56/Baseline!B$76)</f>
        <v>0.00000001439284152</v>
      </c>
      <c r="S611" s="43">
        <f>Baseline!B$33 * (C611 * Baseline!B$61*Baseline!B$58/Baseline!B$73 + Baseline!B$62*Baseline!B$59/Baseline!B$74 + Baseline!B$63*Baseline!B$68/Baseline!B$75 + Baseline!B$69*Baseline!B$60/Baseline!B$76)</f>
        <v>0.000000001646916398</v>
      </c>
      <c r="T611" s="43">
        <f>Baseline!B$33 * (C611 * Baseline!B$61*Baseline!B$61/Baseline!B$73 + Baseline!B$62*Baseline!B$62/Baseline!B$74 + Baseline!B$63*Baseline!B$63/Baseline!B$75 + Baseline!B$69*Baseline!B$69/Baseline!B$76)</f>
        <v>0.00000009854654255</v>
      </c>
      <c r="U611" s="41"/>
      <c r="V611" s="43">
        <f>E611 * ( Baseline!B$87 * Baseline!B$7 )</f>
        <v>0.1813665869</v>
      </c>
      <c r="W611" s="43">
        <f>F611 * ( Baseline!D$87 * Baseline!B$11 )</f>
        <v>0.003682438197</v>
      </c>
      <c r="X611" s="43">
        <f>G611 * ( Baseline!F$87 * Baseline!B$16 )</f>
        <v>0.005835870403</v>
      </c>
      <c r="Y611" s="43">
        <f>H611 * ( Baseline!H$87 * Baseline!B$18 )</f>
        <v>0.001174342833</v>
      </c>
      <c r="Z611" s="51">
        <f t="shared" si="1"/>
        <v>0.1920592384</v>
      </c>
      <c r="AA611" s="43">
        <f>I611 * ( Baseline!B$87 * Baseline!B$7 )</f>
        <v>0.002071928431</v>
      </c>
      <c r="AB611" s="45">
        <f>J611 * ( Baseline!D$87 * Baseline!B$11 )</f>
        <v>0.03253635933</v>
      </c>
      <c r="AC611" s="45">
        <f>K611 * ( Baseline!F$87 * Baseline!B$16 )</f>
        <v>0.0004773188326</v>
      </c>
      <c r="AD611" s="45">
        <f>L611 * ( Baseline!F$87 * Baseline!B$16 )</f>
        <v>0.0004999320387</v>
      </c>
      <c r="AE611" s="51">
        <f t="shared" si="2"/>
        <v>0.03558553864</v>
      </c>
      <c r="AF611" s="51">
        <f>M611 * ( Baseline!B$87 * Baseline!B$7 )</f>
        <v>0.001743800205</v>
      </c>
      <c r="AG611" s="51">
        <f>N611 * ( Baseline!D$87 * Baseline!B$11 )</f>
        <v>0.000253489732</v>
      </c>
      <c r="AH611" s="51">
        <f>O611 * ( Baseline!F$87 * Baseline!B$16 )</f>
        <v>0.04600238257</v>
      </c>
      <c r="AI611" s="51">
        <f>P611 * ( Baseline!H$87 * Baseline!B$18 )</f>
        <v>0.0005791767994</v>
      </c>
      <c r="AJ611" s="51">
        <f t="shared" si="3"/>
        <v>0.04857884931</v>
      </c>
      <c r="AK611" s="51">
        <f>Q611 * ( Baseline!B$87 * Baseline!B$7 )</f>
        <v>0.00003465858365</v>
      </c>
      <c r="AL611" s="51">
        <f>R611 * ( Baseline!D$87 * Baseline!B$11 )</f>
        <v>0.0002654989283</v>
      </c>
      <c r="AM611" s="51">
        <f>S611 * ( Baseline!F$87 * Baseline!B$16 )</f>
        <v>0.00005720526217</v>
      </c>
      <c r="AN611" s="51">
        <f>T611 * ( Baseline!H$87 * Baseline!B$18 )</f>
        <v>0.03465620427</v>
      </c>
      <c r="AO611" s="51">
        <f t="shared" si="4"/>
        <v>0.03501356704</v>
      </c>
      <c r="AP611" s="61"/>
      <c r="AQ611" s="51">
        <f>V611 * ( (1-Baseline!B$88-Baseline!B$87) + (1-B611)*Baseline!B$88 )</f>
        <v>0.1332511888</v>
      </c>
      <c r="AR611" s="51">
        <f>W611 * ( (1-Baseline!B$88-Baseline!B$87) + (1-B611)*Baseline!B$88 )</f>
        <v>0.002705510842</v>
      </c>
      <c r="AS611" s="51">
        <f>X611 * ( (1-Baseline!B$88-Baseline!B$87) + (1-B611)*Baseline!B$88 )</f>
        <v>0.004287651224</v>
      </c>
      <c r="AT611" s="51">
        <f>Y611 * ( (1-Baseline!B$88-Baseline!B$87) + (1-B611)*Baseline!B$88 )</f>
        <v>0.0008627971734</v>
      </c>
      <c r="AU611" s="51">
        <f t="shared" si="5"/>
        <v>0.141107148</v>
      </c>
      <c r="AV611" s="51">
        <f>AA611 * ( (1-Baseline!D$88-Baseline!D$87) + (1-B611)*Baseline!D$88 )</f>
        <v>0.001799738109</v>
      </c>
      <c r="AW611" s="51">
        <f>AB611 * ( (1-Baseline!D$88-Baseline!D$87) + (1-B611)*Baseline!D$88 )</f>
        <v>0.0282620408</v>
      </c>
      <c r="AX611" s="51">
        <f>AC611 * ( (1-Baseline!D$88-Baseline!D$87) + (1-B611)*Baseline!D$88 )</f>
        <v>0.0004146132081</v>
      </c>
      <c r="AY611" s="51">
        <f>AD611 * ( (1-Baseline!D$88-Baseline!D$87) + (1-B611)*Baseline!D$88 )</f>
        <v>0.0004342557055</v>
      </c>
      <c r="AZ611" s="51">
        <f t="shared" si="6"/>
        <v>0.03091064782</v>
      </c>
      <c r="BA611" s="51">
        <f>AF611 * ( (1-Baseline!F$88-Baseline!F$87) + (1-Baseline!B$36)*Baseline!F$88 )</f>
        <v>0.001254894429</v>
      </c>
      <c r="BB611" s="51">
        <f>AG611 * ( (1-Baseline!F$88-Baseline!F$87) + (1-Baseline!B$36)*Baseline!F$88 )</f>
        <v>0.0001824193228</v>
      </c>
      <c r="BC611" s="51">
        <f>AH611 * ( (1-Baseline!F$88-Baseline!F$87) + (1-Baseline!B$36)*Baseline!F$88 )</f>
        <v>0.03310478657</v>
      </c>
      <c r="BD611" s="51">
        <f>AI611 * ( (1-Baseline!F$88-Baseline!F$87) + (1-Baseline!B$36)*Baseline!F$88 )</f>
        <v>0.0004167941585</v>
      </c>
      <c r="BE611" s="51">
        <f t="shared" si="7"/>
        <v>0.03495889449</v>
      </c>
      <c r="BF611" s="51">
        <f>AK611 * ( (1-Baseline!H$88-Baseline!H$87) + (1-Baseline!B$36)*Baseline!H$88 )</f>
        <v>0.000027460689</v>
      </c>
      <c r="BG611" s="51">
        <f>AL611 * ( (1-Baseline!H$88-Baseline!H$87) + (1-Baseline!B$36)*Baseline!H$88 )</f>
        <v>0.0002103601109</v>
      </c>
      <c r="BH611" s="51">
        <f>AM611 * ( (1-Baseline!H$88-Baseline!H$87) + (1-Baseline!B$36)*Baseline!H$88 )</f>
        <v>0.00004532487332</v>
      </c>
      <c r="BI611" s="51">
        <f>AN611 * ( (1-Baseline!H$88-Baseline!H$87) + (1-Baseline!B$36)*Baseline!H$88 )</f>
        <v>0.02745880377</v>
      </c>
      <c r="BJ611" s="51">
        <f t="shared" si="8"/>
        <v>0.02774194944</v>
      </c>
      <c r="BK611" s="61"/>
      <c r="BL611" s="51">
        <f t="shared" si="19"/>
        <v>0.9443262843</v>
      </c>
      <c r="BM611" s="51">
        <f t="shared" si="20"/>
        <v>0.01917344996</v>
      </c>
      <c r="BN611" s="51">
        <f t="shared" si="21"/>
        <v>0.03038578332</v>
      </c>
      <c r="BO611" s="51">
        <f t="shared" si="22"/>
        <v>0.006114482403</v>
      </c>
      <c r="BP611" s="51">
        <f t="shared" si="9"/>
        <v>1</v>
      </c>
      <c r="BQ611" s="51">
        <f t="shared" si="23"/>
        <v>0.05822388841</v>
      </c>
      <c r="BR611" s="51">
        <f t="shared" si="24"/>
        <v>0.9143140888</v>
      </c>
      <c r="BS611" s="51">
        <f t="shared" si="25"/>
        <v>0.0134132811</v>
      </c>
      <c r="BT611" s="51">
        <f t="shared" si="26"/>
        <v>0.01404874165</v>
      </c>
      <c r="BU611" s="51">
        <f t="shared" si="10"/>
        <v>1</v>
      </c>
      <c r="BV611" s="51">
        <f t="shared" si="27"/>
        <v>0.0358962847</v>
      </c>
      <c r="BW611" s="51">
        <f t="shared" si="28"/>
        <v>0.005218109026</v>
      </c>
      <c r="BX611" s="51">
        <f t="shared" si="29"/>
        <v>0.9469631996</v>
      </c>
      <c r="BY611" s="51">
        <f t="shared" si="30"/>
        <v>0.01192240672</v>
      </c>
      <c r="BZ611" s="51">
        <f t="shared" si="11"/>
        <v>1</v>
      </c>
      <c r="CA611" s="51">
        <f t="shared" si="31"/>
        <v>0.0009898615473</v>
      </c>
      <c r="CB611" s="51">
        <f t="shared" si="32"/>
        <v>0.007582744369</v>
      </c>
      <c r="CC611" s="51">
        <f t="shared" si="33"/>
        <v>0.001633802751</v>
      </c>
      <c r="CD611" s="51">
        <f t="shared" si="34"/>
        <v>0.9897935913</v>
      </c>
      <c r="CE611" s="51">
        <f t="shared" si="12"/>
        <v>1</v>
      </c>
      <c r="CF611" s="61"/>
      <c r="CG611" s="51">
        <f t="shared" si="35"/>
        <v>0.9443262843</v>
      </c>
      <c r="CH611" s="51">
        <f t="shared" si="36"/>
        <v>0.01917344996</v>
      </c>
      <c r="CI611" s="51">
        <f t="shared" si="37"/>
        <v>0.03038578332</v>
      </c>
      <c r="CJ611" s="51">
        <f t="shared" si="38"/>
        <v>0.006114482403</v>
      </c>
      <c r="CK611" s="51">
        <f t="shared" si="13"/>
        <v>1</v>
      </c>
      <c r="CL611" s="51">
        <f t="shared" si="39"/>
        <v>0.05822388841</v>
      </c>
      <c r="CM611" s="51">
        <f t="shared" si="40"/>
        <v>0.9143140888</v>
      </c>
      <c r="CN611" s="51">
        <f t="shared" si="41"/>
        <v>0.0134132811</v>
      </c>
      <c r="CO611" s="51">
        <f t="shared" si="42"/>
        <v>0.01404874165</v>
      </c>
      <c r="CP611" s="51">
        <f t="shared" si="14"/>
        <v>1</v>
      </c>
      <c r="CQ611" s="51">
        <f t="shared" si="43"/>
        <v>0.0358962847</v>
      </c>
      <c r="CR611" s="51">
        <f t="shared" si="44"/>
        <v>0.005218109026</v>
      </c>
      <c r="CS611" s="51">
        <f t="shared" si="45"/>
        <v>0.9469631996</v>
      </c>
      <c r="CT611" s="51">
        <f t="shared" si="46"/>
        <v>0.01192240672</v>
      </c>
      <c r="CU611" s="51">
        <f t="shared" si="15"/>
        <v>1</v>
      </c>
      <c r="CV611" s="51">
        <f t="shared" si="47"/>
        <v>0.0009898615473</v>
      </c>
      <c r="CW611" s="51">
        <f t="shared" si="48"/>
        <v>0.007582744369</v>
      </c>
      <c r="CX611" s="51">
        <f t="shared" si="49"/>
        <v>0.001633802751</v>
      </c>
      <c r="CY611" s="51">
        <f t="shared" si="50"/>
        <v>0.9897935913</v>
      </c>
      <c r="CZ611" s="51">
        <f t="shared" si="16"/>
        <v>1</v>
      </c>
      <c r="DA611" s="61"/>
      <c r="DB611" s="51">
        <f>(AQ611*Baseline!B$7 + AV611*Baseline!B$11 + BA611*Baseline!B$16 + BF611*Baseline!B$18)</f>
        <v>73948.04423</v>
      </c>
      <c r="DC611" s="51">
        <f>(AR611*Baseline!B$7 + AW611*Baseline!B$11 + BB611*Baseline!B$16 + BG611*Baseline!B$18)</f>
        <v>72165.34592</v>
      </c>
      <c r="DD611" s="51">
        <f>(AS611*Baseline!B$7 + AX611*Baseline!B$11 + BC611*Baseline!B$16 + BH611*Baseline!B$18)</f>
        <v>115951.4591</v>
      </c>
      <c r="DE611" s="51">
        <f>(AT611*Baseline!B$7 + AY611*Baseline!B$11 + BD611*Baseline!B$16 + BI611*Baseline!B$18)</f>
        <v>1260107.112</v>
      </c>
      <c r="DF611" s="51">
        <f t="shared" si="17"/>
        <v>1522171.961</v>
      </c>
      <c r="DG611" s="61"/>
      <c r="DH611" s="51">
        <f t="shared" si="51"/>
        <v>0.0485806112</v>
      </c>
      <c r="DI611" s="51">
        <f t="shared" si="52"/>
        <v>0.04740945686</v>
      </c>
      <c r="DJ611" s="51">
        <f t="shared" si="53"/>
        <v>0.07617500656</v>
      </c>
      <c r="DK611" s="51">
        <f t="shared" si="54"/>
        <v>0.8278349254</v>
      </c>
      <c r="DL611" s="51">
        <f t="shared" si="18"/>
        <v>1</v>
      </c>
      <c r="DM611" s="61"/>
      <c r="DN611" s="51">
        <f>DH611 / (Baseline!B$7/Baseline!B$17)</f>
        <v>5.185660716</v>
      </c>
      <c r="DO611" s="51">
        <f>DI611 / (Baseline!B$11/Baseline!B$17)</f>
        <v>1.14448698</v>
      </c>
      <c r="DP611" s="51">
        <f>DJ611 / (Baseline!B$16/Baseline!B$17)</f>
        <v>1.177134057</v>
      </c>
      <c r="DQ611" s="51">
        <f>DK611 / (Baseline!B$18/Baseline!B$17)</f>
        <v>0.9359404662</v>
      </c>
      <c r="DR611" s="79"/>
      <c r="DS611" s="51">
        <f>(AU611*Baseline!B$34)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0.03369560345</v>
      </c>
      <c r="DT611" s="51">
        <f>(AZ611*Baseline!B$34) + (Baseline!D$88*(1-Baseline!D$89)*Baseline!B$35) + (Baseline!D$88*Baseline!D$89*((1-Baseline!D$90)*Baseline!B$40 + Baseline!D$90*Baseline!B$41))</f>
        <v>0.01105016517</v>
      </c>
      <c r="DU611" s="51">
        <f>(BE611*Baseline!B$34) + (Baseline!F$88*(1-Baseline!F$89)*Baseline!B$35) + (Baseline!F$88*Baseline!F$89*((1-Baseline!F$90)*Baseline!B$40 + Baseline!F$90*Baseline!B$41))</f>
        <v>0.01297447417</v>
      </c>
      <c r="DV611" s="51">
        <f>(BJ611*Baseline!B$34) + (Baseline!H$88*(1-Baseline!H$89)*Baseline!B$35) + (Baseline!H$88*Baseline!H$89*((1-Baseline!H$90)*Baseline!B$40 + Baseline!H$90*Baseline!B$41))</f>
        <v>0.009306292416</v>
      </c>
      <c r="DW611" s="51">
        <f>( DS611*Baseline!B$7 + DT611*Baseline!B$11 + DU611*Baseline!B$16 + DV611*Baseline!B$18 ) / Baseline!B$17</f>
        <v>0.00984439266</v>
      </c>
    </row>
    <row r="612">
      <c r="A612" s="4" t="s">
        <v>938</v>
      </c>
      <c r="B612" s="45">
        <f>MIN( MAX( NORMINV( MCrands!B612, (B$5+B$4)/2, (B$5-B$4)/3.29 ), 0 ), 1 )</f>
        <v>0.4509941283</v>
      </c>
      <c r="C612" s="45">
        <f>MAX( NORMINV( MCrands!C612, (C$5+C$4)/2, (C$5-C$4)/3.29 ), 0 )</f>
        <v>2.403845693</v>
      </c>
      <c r="D612" s="41"/>
      <c r="E612" s="43">
        <f>Baseline!B$33 * (C612 * Baseline!B$66*Baseline!B$66/Baseline!B$73 + Baseline!B$52*Baseline!B$52/Baseline!B$74 + Baseline!B$53*Baseline!B$53/Baseline!B$75 + Baseline!B$54*Baseline!B$54/Baseline!B$76)</f>
        <v>0.00001706052944</v>
      </c>
      <c r="F612" s="43">
        <f>Baseline!B$33 * (C612 * Baseline!B$66*Baseline!B$57/Baseline!B$73 + Baseline!B$52*Baseline!B$67/Baseline!B$74 + Baseline!B$53*Baseline!B$55/Baseline!B$75 + Baseline!B$54*Baseline!B$56/Baseline!B$76)</f>
        <v>0.0000001995616357</v>
      </c>
      <c r="G612" s="45">
        <f>Baseline!B$33 * (C612 * Baseline!B$66*Baseline!B$58/Baseline!B$73 + Baseline!B$52*Baseline!B$59/Baseline!B$74 + Baseline!B$53*Baseline!B$68/Baseline!B$75 + Baseline!B$54*Baseline!B$60/Baseline!B$76)</f>
        <v>0.0000001678517131</v>
      </c>
      <c r="H612" s="43">
        <f>Baseline!B$33 * (C612 * Baseline!B$66*Baseline!B$61/Baseline!B$73 + Baseline!B$52*Baseline!B$62/Baseline!B$74 + Baseline!B$53*Baseline!B$63/Baseline!B$75 + Baseline!B$54*Baseline!B$69/Baseline!B$76)</f>
        <v>0.000000003323235011</v>
      </c>
      <c r="I612" s="43">
        <f>Baseline!B$33 * (C612 * Baseline!B$57*Baseline!B$66/Baseline!B$73 + Baseline!B$67*Baseline!B$52/Baseline!B$74 + Baseline!B$55*Baseline!B$53/Baseline!B$75 + Baseline!B$56*Baseline!B$54/Baseline!B$76)</f>
        <v>0.0000001995616357</v>
      </c>
      <c r="J612" s="45">
        <f>Baseline!B$33 * (C612 * Baseline!B$57*Baseline!B$57/Baseline!B$73 + Baseline!B$67*Baseline!B$67/Baseline!B$74 + Baseline!B$55*Baseline!B$55/Baseline!B$75 + Baseline!B$56*Baseline!B$56/Baseline!B$76)</f>
        <v>0.000001763813752</v>
      </c>
      <c r="K612" s="43">
        <f>Baseline!B$33 * (C612 * Baseline!B$57*Baseline!B$58/Baseline!B$73 + Baseline!B$67*Baseline!B$59/Baseline!B$74 + Baseline!B$55*Baseline!B$68/Baseline!B$75 + Baseline!B$56*Baseline!B$60/Baseline!B$76)</f>
        <v>0.00000001374179109</v>
      </c>
      <c r="L612" s="45">
        <f>Baseline!B$33 * (C612 * Baseline!B$57*Baseline!B$61/Baseline!B$73 + Baseline!B$67*Baseline!B$62/Baseline!B$74 + Baseline!B$55*Baseline!B$63/Baseline!B$75 + Baseline!B$56*Baseline!B$69/Baseline!B$76)</f>
        <v>0.00000001439283898</v>
      </c>
      <c r="M612" s="43">
        <f>Baseline!B$33 * (C612 * Baseline!B$58*Baseline!B$66/Baseline!B$73 + Baseline!B$59*Baseline!B$52/Baseline!B$74 + Baseline!B$68*Baseline!B$53/Baseline!B$75 + Baseline!B$60*Baseline!B$54/Baseline!B$76)</f>
        <v>0.0000001678517131</v>
      </c>
      <c r="N612" s="45">
        <f>Baseline!B$33 * (C612 * Baseline!B$58*Baseline!B$57/Baseline!B$73 + Baseline!B$59*Baseline!B$67/Baseline!B$74 + Baseline!B$68*Baseline!B$55/Baseline!B$75 + Baseline!B$60*Baseline!B$56/Baseline!B$76)</f>
        <v>0.00000001374179109</v>
      </c>
      <c r="O612" s="45">
        <f>Baseline!B$33 * (C612 * Baseline!B$58*Baseline!B$58/Baseline!B$73 + Baseline!B$59*Baseline!B$59/Baseline!B$74 + Baseline!B$68*Baseline!B$68/Baseline!B$75 + Baseline!B$60*Baseline!B$60/Baseline!B$76)</f>
        <v>0.000001324389956</v>
      </c>
      <c r="P612" s="43">
        <f>Baseline!B$33 * (C612 * Baseline!B$58*Baseline!B$61/Baseline!B$73 + Baseline!B$59*Baseline!B$62/Baseline!B$74 + Baseline!B$68*Baseline!B$63/Baseline!B$75 + Baseline!B$60*Baseline!B$69/Baseline!B$76)</f>
        <v>0.000000001646910163</v>
      </c>
      <c r="Q612" s="43">
        <f>Baseline!B$33 * (C612 * Baseline!B$61*Baseline!B$66/Baseline!B$73 + Baseline!B$62*Baseline!B$52/Baseline!B$74 + Baseline!B$63*Baseline!B$53/Baseline!B$75 + Baseline!B$69*Baseline!B$54/Baseline!B$76)</f>
        <v>0.000000003323235011</v>
      </c>
      <c r="R612" s="43">
        <f>Baseline!B$33 * (C612 * Baseline!B$61*Baseline!B$57/Baseline!B$73 + Baseline!B$62*Baseline!B$67/Baseline!B$74 + Baseline!B$63*Baseline!B$55/Baseline!B$75 + Baseline!B$69*Baseline!B$56/Baseline!B$76)</f>
        <v>0.00000001439283898</v>
      </c>
      <c r="S612" s="43">
        <f>Baseline!B$33 * (C612 * Baseline!B$61*Baseline!B$58/Baseline!B$73 + Baseline!B$62*Baseline!B$59/Baseline!B$74 + Baseline!B$63*Baseline!B$68/Baseline!B$75 + Baseline!B$69*Baseline!B$60/Baseline!B$76)</f>
        <v>0.000000001646910163</v>
      </c>
      <c r="T612" s="43">
        <f>Baseline!B$33 * (C612 * Baseline!B$61*Baseline!B$61/Baseline!B$73 + Baseline!B$62*Baseline!B$62/Baseline!B$74 + Baseline!B$63*Baseline!B$63/Baseline!B$75 + Baseline!B$69*Baseline!B$69/Baseline!B$76)</f>
        <v>0.00000009854654193</v>
      </c>
      <c r="U612" s="41"/>
      <c r="V612" s="43">
        <f>E612 * ( Baseline!B$87 * Baseline!B$7 )</f>
        <v>0.1770712351</v>
      </c>
      <c r="W612" s="43">
        <f>F612 * ( Baseline!D$87 * Baseline!B$11 )</f>
        <v>0.003681232809</v>
      </c>
      <c r="X612" s="43">
        <f>G612 * ( Baseline!F$87 * Baseline!B$16 )</f>
        <v>0.005830290635</v>
      </c>
      <c r="Y612" s="43">
        <f>H612 * ( Baseline!H$87 * Baseline!B$18 )</f>
        <v>0.001168693577</v>
      </c>
      <c r="Z612" s="51">
        <f t="shared" si="1"/>
        <v>0.1877514521</v>
      </c>
      <c r="AA612" s="43">
        <f>I612 * ( Baseline!B$87 * Baseline!B$7 )</f>
        <v>0.002071250217</v>
      </c>
      <c r="AB612" s="45">
        <f>J612 * ( Baseline!D$87 * Baseline!B$11 )</f>
        <v>0.03253635914</v>
      </c>
      <c r="AC612" s="45">
        <f>K612 * ( Baseline!F$87 * Baseline!B$16 )</f>
        <v>0.0004773179516</v>
      </c>
      <c r="AD612" s="45">
        <f>L612 * ( Baseline!F$87 * Baseline!B$16 )</f>
        <v>0.0004999319506</v>
      </c>
      <c r="AE612" s="51">
        <f t="shared" si="2"/>
        <v>0.03558485926</v>
      </c>
      <c r="AF612" s="51">
        <f>M612 * ( Baseline!B$87 * Baseline!B$7 )</f>
        <v>0.00174213293</v>
      </c>
      <c r="AG612" s="51">
        <f>N612 * ( Baseline!D$87 * Baseline!B$11 )</f>
        <v>0.0002534892642</v>
      </c>
      <c r="AH612" s="51">
        <f>O612 * ( Baseline!F$87 * Baseline!B$16 )</f>
        <v>0.04600238041</v>
      </c>
      <c r="AI612" s="51">
        <f>P612 * ( Baseline!H$87 * Baseline!B$18 )</f>
        <v>0.0005791746066</v>
      </c>
      <c r="AJ612" s="51">
        <f t="shared" si="3"/>
        <v>0.04857717721</v>
      </c>
      <c r="AK612" s="51">
        <f>Q612 * ( Baseline!B$87 * Baseline!B$7 )</f>
        <v>0.00003449185617</v>
      </c>
      <c r="AL612" s="51">
        <f>R612 * ( Baseline!D$87 * Baseline!B$11 )</f>
        <v>0.0002654988815</v>
      </c>
      <c r="AM612" s="51">
        <f>S612 * ( Baseline!F$87 * Baseline!B$16 )</f>
        <v>0.00005720504559</v>
      </c>
      <c r="AN612" s="51">
        <f>T612 * ( Baseline!H$87 * Baseline!B$18 )</f>
        <v>0.03465620405</v>
      </c>
      <c r="AO612" s="51">
        <f t="shared" si="4"/>
        <v>0.03501339983</v>
      </c>
      <c r="AP612" s="61"/>
      <c r="AQ612" s="51">
        <f>V612 * ( (1-Baseline!B$88-Baseline!B$87) + (1-B612)*Baseline!B$88 )</f>
        <v>0.102208213</v>
      </c>
      <c r="AR612" s="51">
        <f>W612 * ( (1-Baseline!B$88-Baseline!B$87) + (1-B612)*Baseline!B$88 )</f>
        <v>0.002124863627</v>
      </c>
      <c r="AS612" s="51">
        <f>X612 * ( (1-Baseline!B$88-Baseline!B$87) + (1-B612)*Baseline!B$88 )</f>
        <v>0.003365332526</v>
      </c>
      <c r="AT612" s="51">
        <f>Y612 * ( (1-Baseline!B$88-Baseline!B$87) + (1-B612)*Baseline!B$88 )</f>
        <v>0.0006745877272</v>
      </c>
      <c r="AU612" s="51">
        <f t="shared" si="5"/>
        <v>0.1083729968</v>
      </c>
      <c r="AV612" s="51">
        <f>AA612 * ( (1-Baseline!D$88-Baseline!D$87) + (1-B612)*Baseline!D$88 )</f>
        <v>0.001634947636</v>
      </c>
      <c r="AW612" s="51">
        <f>AB612 * ( (1-Baseline!D$88-Baseline!D$87) + (1-B612)*Baseline!D$88 )</f>
        <v>0.02568267369</v>
      </c>
      <c r="AX612" s="51">
        <f>AC612 * ( (1-Baseline!D$88-Baseline!D$87) + (1-B612)*Baseline!D$88 )</f>
        <v>0.0003767723716</v>
      </c>
      <c r="AY612" s="51">
        <f>AD612 * ( (1-Baseline!D$88-Baseline!D$87) + (1-B612)*Baseline!D$88 )</f>
        <v>0.0003946228003</v>
      </c>
      <c r="AZ612" s="51">
        <f t="shared" si="6"/>
        <v>0.0280890165</v>
      </c>
      <c r="BA612" s="51">
        <f>AF612 * ( (1-Baseline!F$88-Baseline!F$87) + (1-Baseline!B$36)*Baseline!F$88 )</f>
        <v>0.001253694605</v>
      </c>
      <c r="BB612" s="51">
        <f>AG612 * ( (1-Baseline!F$88-Baseline!F$87) + (1-Baseline!B$36)*Baseline!F$88 )</f>
        <v>0.0001824189861</v>
      </c>
      <c r="BC612" s="51">
        <f>AH612 * ( (1-Baseline!F$88-Baseline!F$87) + (1-Baseline!B$36)*Baseline!F$88 )</f>
        <v>0.03310478502</v>
      </c>
      <c r="BD612" s="51">
        <f>AI612 * ( (1-Baseline!F$88-Baseline!F$87) + (1-Baseline!B$36)*Baseline!F$88 )</f>
        <v>0.0004167925805</v>
      </c>
      <c r="BE612" s="51">
        <f t="shared" si="7"/>
        <v>0.03495769119</v>
      </c>
      <c r="BF612" s="51">
        <f>AK612 * ( (1-Baseline!H$88-Baseline!H$87) + (1-Baseline!B$36)*Baseline!H$88 )</f>
        <v>0.00002732858748</v>
      </c>
      <c r="BG612" s="51">
        <f>AL612 * ( (1-Baseline!H$88-Baseline!H$87) + (1-Baseline!B$36)*Baseline!H$88 )</f>
        <v>0.0002103600738</v>
      </c>
      <c r="BH612" s="51">
        <f>AM612 * ( (1-Baseline!H$88-Baseline!H$87) + (1-Baseline!B$36)*Baseline!H$88 )</f>
        <v>0.00004532470172</v>
      </c>
      <c r="BI612" s="51">
        <f>AN612 * ( (1-Baseline!H$88-Baseline!H$87) + (1-Baseline!B$36)*Baseline!H$88 )</f>
        <v>0.02745880359</v>
      </c>
      <c r="BJ612" s="51">
        <f t="shared" si="8"/>
        <v>0.02774181695</v>
      </c>
      <c r="BK612" s="61"/>
      <c r="BL612" s="51">
        <f t="shared" si="19"/>
        <v>0.9431151296</v>
      </c>
      <c r="BM612" s="51">
        <f t="shared" si="20"/>
        <v>0.0196069472</v>
      </c>
      <c r="BN612" s="51">
        <f t="shared" si="21"/>
        <v>0.03105323857</v>
      </c>
      <c r="BO612" s="51">
        <f t="shared" si="22"/>
        <v>0.006224684626</v>
      </c>
      <c r="BP612" s="51">
        <f t="shared" si="9"/>
        <v>1</v>
      </c>
      <c r="BQ612" s="51">
        <f t="shared" si="23"/>
        <v>0.05820594095</v>
      </c>
      <c r="BR612" s="51">
        <f t="shared" si="24"/>
        <v>0.9143315392</v>
      </c>
      <c r="BS612" s="51">
        <f t="shared" si="25"/>
        <v>0.01341351242</v>
      </c>
      <c r="BT612" s="51">
        <f t="shared" si="26"/>
        <v>0.01404900739</v>
      </c>
      <c r="BU612" s="51">
        <f t="shared" si="10"/>
        <v>1</v>
      </c>
      <c r="BV612" s="51">
        <f t="shared" si="27"/>
        <v>0.03586319812</v>
      </c>
      <c r="BW612" s="51">
        <f t="shared" si="28"/>
        <v>0.005218279009</v>
      </c>
      <c r="BX612" s="51">
        <f t="shared" si="29"/>
        <v>0.9469957509</v>
      </c>
      <c r="BY612" s="51">
        <f t="shared" si="30"/>
        <v>0.01192277197</v>
      </c>
      <c r="BZ612" s="51">
        <f t="shared" si="11"/>
        <v>1</v>
      </c>
      <c r="CA612" s="51">
        <f t="shared" si="31"/>
        <v>0.0009851044555</v>
      </c>
      <c r="CB612" s="51">
        <f t="shared" si="32"/>
        <v>0.007582779245</v>
      </c>
      <c r="CC612" s="51">
        <f t="shared" si="33"/>
        <v>0.001633804368</v>
      </c>
      <c r="CD612" s="51">
        <f t="shared" si="34"/>
        <v>0.9897983119</v>
      </c>
      <c r="CE612" s="51">
        <f t="shared" si="12"/>
        <v>1</v>
      </c>
      <c r="CF612" s="61"/>
      <c r="CG612" s="51">
        <f t="shared" si="35"/>
        <v>0.9431151296</v>
      </c>
      <c r="CH612" s="51">
        <f t="shared" si="36"/>
        <v>0.0196069472</v>
      </c>
      <c r="CI612" s="51">
        <f t="shared" si="37"/>
        <v>0.03105323857</v>
      </c>
      <c r="CJ612" s="51">
        <f t="shared" si="38"/>
        <v>0.006224684626</v>
      </c>
      <c r="CK612" s="51">
        <f t="shared" si="13"/>
        <v>1</v>
      </c>
      <c r="CL612" s="51">
        <f t="shared" si="39"/>
        <v>0.05820594095</v>
      </c>
      <c r="CM612" s="51">
        <f t="shared" si="40"/>
        <v>0.9143315392</v>
      </c>
      <c r="CN612" s="51">
        <f t="shared" si="41"/>
        <v>0.01341351242</v>
      </c>
      <c r="CO612" s="51">
        <f t="shared" si="42"/>
        <v>0.01404900739</v>
      </c>
      <c r="CP612" s="51">
        <f t="shared" si="14"/>
        <v>1</v>
      </c>
      <c r="CQ612" s="51">
        <f t="shared" si="43"/>
        <v>0.03586319812</v>
      </c>
      <c r="CR612" s="51">
        <f t="shared" si="44"/>
        <v>0.005218279009</v>
      </c>
      <c r="CS612" s="51">
        <f t="shared" si="45"/>
        <v>0.9469957509</v>
      </c>
      <c r="CT612" s="51">
        <f t="shared" si="46"/>
        <v>0.01192277197</v>
      </c>
      <c r="CU612" s="51">
        <f t="shared" si="15"/>
        <v>1</v>
      </c>
      <c r="CV612" s="51">
        <f t="shared" si="47"/>
        <v>0.0009851044555</v>
      </c>
      <c r="CW612" s="51">
        <f t="shared" si="48"/>
        <v>0.007582779245</v>
      </c>
      <c r="CX612" s="51">
        <f t="shared" si="49"/>
        <v>0.001633804368</v>
      </c>
      <c r="CY612" s="51">
        <f t="shared" si="50"/>
        <v>0.9897983119</v>
      </c>
      <c r="CZ612" s="51">
        <f t="shared" si="16"/>
        <v>1</v>
      </c>
      <c r="DA612" s="61"/>
      <c r="DB612" s="51">
        <f>(AQ612*Baseline!B$7 + AV612*Baseline!B$11 + BA612*Baseline!B$16 + BF612*Baseline!B$18)</f>
        <v>58528.73022</v>
      </c>
      <c r="DC612" s="51">
        <f>(AR612*Baseline!B$7 + AW612*Baseline!B$11 + BB612*Baseline!B$16 + BG612*Baseline!B$18)</f>
        <v>66352.13715</v>
      </c>
      <c r="DD612" s="51">
        <f>(AS612*Baseline!B$7 + AX612*Baseline!B$11 + BC612*Baseline!B$16 + BH612*Baseline!B$18)</f>
        <v>115422.9698</v>
      </c>
      <c r="DE612" s="51">
        <f>(AT612*Baseline!B$7 + AY612*Baseline!B$11 + BD612*Baseline!B$16 + BI612*Baseline!B$18)</f>
        <v>1259930.822</v>
      </c>
      <c r="DF612" s="51">
        <f t="shared" si="17"/>
        <v>1500234.659</v>
      </c>
      <c r="DG612" s="61"/>
      <c r="DH612" s="51">
        <f t="shared" si="51"/>
        <v>0.0390130503</v>
      </c>
      <c r="DI612" s="51">
        <f t="shared" si="52"/>
        <v>0.04422783912</v>
      </c>
      <c r="DJ612" s="51">
        <f t="shared" si="53"/>
        <v>0.07693661058</v>
      </c>
      <c r="DK612" s="51">
        <f t="shared" si="54"/>
        <v>0.8398225</v>
      </c>
      <c r="DL612" s="51">
        <f t="shared" si="18"/>
        <v>1</v>
      </c>
      <c r="DM612" s="61"/>
      <c r="DN612" s="51">
        <f>DH612 / (Baseline!B$7/Baseline!B$17)</f>
        <v>4.164386518</v>
      </c>
      <c r="DO612" s="51">
        <f>DI612 / (Baseline!B$11/Baseline!B$17)</f>
        <v>1.067681205</v>
      </c>
      <c r="DP612" s="51">
        <f>DJ612 / (Baseline!B$16/Baseline!B$17)</f>
        <v>1.188903141</v>
      </c>
      <c r="DQ612" s="51">
        <f>DK612 / (Baseline!B$18/Baseline!B$17)</f>
        <v>0.9494934776</v>
      </c>
      <c r="DR612" s="79"/>
      <c r="DS612" s="51">
        <f>(AU612*Baseline!B$34)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0.02878548077</v>
      </c>
      <c r="DT612" s="51">
        <f>(AZ612*Baseline!B$34) + (Baseline!D$88*(1-Baseline!D$89)*Baseline!B$35) + (Baseline!D$88*Baseline!D$89*((1-Baseline!D$90)*Baseline!B$40 + Baseline!D$90*Baseline!B$41))</f>
        <v>0.01062692047</v>
      </c>
      <c r="DU612" s="51">
        <f>(BE612*Baseline!B$34) + (Baseline!F$88*(1-Baseline!F$89)*Baseline!B$35) + (Baseline!F$88*Baseline!F$89*((1-Baseline!F$90)*Baseline!B$40 + Baseline!F$90*Baseline!B$41))</f>
        <v>0.01297429368</v>
      </c>
      <c r="DV612" s="51">
        <f>(BJ612*Baseline!B$34) + (Baseline!H$88*(1-Baseline!H$89)*Baseline!B$35) + (Baseline!H$88*Baseline!H$89*((1-Baseline!H$90)*Baseline!B$40 + Baseline!H$90*Baseline!B$41))</f>
        <v>0.009306272543</v>
      </c>
      <c r="DW612" s="51">
        <f>( DS612*Baseline!B$7 + DT612*Baseline!B$11 + DU612*Baseline!B$16 + DV612*Baseline!B$18 ) / Baseline!B$17</f>
        <v>0.00978083153</v>
      </c>
    </row>
    <row r="613">
      <c r="A613" s="4" t="s">
        <v>939</v>
      </c>
      <c r="B613" s="45">
        <f>MIN( MAX( NORMINV( MCrands!B613, (B$5+B$4)/2, (B$5-B$4)/3.29 ), 0 ), 1 )</f>
        <v>0.5218821541</v>
      </c>
      <c r="C613" s="45">
        <f>MAX( NORMINV( MCrands!C613, (C$5+C$4)/2, (C$5-C$4)/3.29 ), 0 )</f>
        <v>2.373910892</v>
      </c>
      <c r="D613" s="41"/>
      <c r="E613" s="43">
        <f>Baseline!B$33 * (C613 * Baseline!B$66*Baseline!B$66/Baseline!B$73 + Baseline!B$52*Baseline!B$52/Baseline!B$74 + Baseline!B$53*Baseline!B$53/Baseline!B$75 + Baseline!B$54*Baseline!B$54/Baseline!B$76)</f>
        <v>0.00001684859033</v>
      </c>
      <c r="F613" s="43">
        <f>Baseline!B$33 * (C613 * Baseline!B$66*Baseline!B$57/Baseline!B$73 + Baseline!B$52*Baseline!B$67/Baseline!B$74 + Baseline!B$53*Baseline!B$55/Baseline!B$75 + Baseline!B$54*Baseline!B$56/Baseline!B$76)</f>
        <v>0.0000001995281716</v>
      </c>
      <c r="G613" s="45">
        <f>Baseline!B$33 * (C613 * Baseline!B$66*Baseline!B$58/Baseline!B$73 + Baseline!B$52*Baseline!B$59/Baseline!B$74 + Baseline!B$53*Baseline!B$68/Baseline!B$75 + Baseline!B$54*Baseline!B$60/Baseline!B$76)</f>
        <v>0.0000001677694473</v>
      </c>
      <c r="H613" s="43">
        <f>Baseline!B$33 * (C613 * Baseline!B$66*Baseline!B$61/Baseline!B$73 + Baseline!B$52*Baseline!B$62/Baseline!B$74 + Baseline!B$53*Baseline!B$63/Baseline!B$75 + Baseline!B$54*Baseline!B$69/Baseline!B$76)</f>
        <v>0.000000003315008427</v>
      </c>
      <c r="I613" s="43">
        <f>Baseline!B$33 * (C613 * Baseline!B$57*Baseline!B$66/Baseline!B$73 + Baseline!B$67*Baseline!B$52/Baseline!B$74 + Baseline!B$55*Baseline!B$53/Baseline!B$75 + Baseline!B$56*Baseline!B$54/Baseline!B$76)</f>
        <v>0.0000001995281716</v>
      </c>
      <c r="J613" s="45">
        <f>Baseline!B$33 * (C613 * Baseline!B$57*Baseline!B$57/Baseline!B$73 + Baseline!B$67*Baseline!B$67/Baseline!B$74 + Baseline!B$55*Baseline!B$55/Baseline!B$75 + Baseline!B$56*Baseline!B$56/Baseline!B$76)</f>
        <v>0.000001763813746</v>
      </c>
      <c r="K613" s="43">
        <f>Baseline!B$33 * (C613 * Baseline!B$57*Baseline!B$58/Baseline!B$73 + Baseline!B$67*Baseline!B$59/Baseline!B$74 + Baseline!B$55*Baseline!B$68/Baseline!B$75 + Baseline!B$56*Baseline!B$60/Baseline!B$76)</f>
        <v>0.0000000137417781</v>
      </c>
      <c r="L613" s="45">
        <f>Baseline!B$33 * (C613 * Baseline!B$57*Baseline!B$61/Baseline!B$73 + Baseline!B$67*Baseline!B$62/Baseline!B$74 + Baseline!B$55*Baseline!B$63/Baseline!B$75 + Baseline!B$56*Baseline!B$69/Baseline!B$76)</f>
        <v>0.00000001439283769</v>
      </c>
      <c r="M613" s="43">
        <f>Baseline!B$33 * (C613 * Baseline!B$58*Baseline!B$66/Baseline!B$73 + Baseline!B$59*Baseline!B$52/Baseline!B$74 + Baseline!B$68*Baseline!B$53/Baseline!B$75 + Baseline!B$60*Baseline!B$54/Baseline!B$76)</f>
        <v>0.0000001677694473</v>
      </c>
      <c r="N613" s="45">
        <f>Baseline!B$33 * (C613 * Baseline!B$58*Baseline!B$57/Baseline!B$73 + Baseline!B$59*Baseline!B$67/Baseline!B$74 + Baseline!B$68*Baseline!B$55/Baseline!B$75 + Baseline!B$60*Baseline!B$56/Baseline!B$76)</f>
        <v>0.0000000137417781</v>
      </c>
      <c r="O613" s="45">
        <f>Baseline!B$33 * (C613 * Baseline!B$58*Baseline!B$58/Baseline!B$73 + Baseline!B$59*Baseline!B$59/Baseline!B$74 + Baseline!B$68*Baseline!B$68/Baseline!B$75 + Baseline!B$60*Baseline!B$60/Baseline!B$76)</f>
        <v>0.000001324389924</v>
      </c>
      <c r="P613" s="43">
        <f>Baseline!B$33 * (C613 * Baseline!B$58*Baseline!B$61/Baseline!B$73 + Baseline!B$59*Baseline!B$62/Baseline!B$74 + Baseline!B$68*Baseline!B$63/Baseline!B$75 + Baseline!B$60*Baseline!B$69/Baseline!B$76)</f>
        <v>0.00000000164690697</v>
      </c>
      <c r="Q613" s="43">
        <f>Baseline!B$33 * (C613 * Baseline!B$61*Baseline!B$66/Baseline!B$73 + Baseline!B$62*Baseline!B$52/Baseline!B$74 + Baseline!B$63*Baseline!B$53/Baseline!B$75 + Baseline!B$69*Baseline!B$54/Baseline!B$76)</f>
        <v>0.000000003315008427</v>
      </c>
      <c r="R613" s="43">
        <f>Baseline!B$33 * (C613 * Baseline!B$61*Baseline!B$57/Baseline!B$73 + Baseline!B$62*Baseline!B$67/Baseline!B$74 + Baseline!B$63*Baseline!B$55/Baseline!B$75 + Baseline!B$69*Baseline!B$56/Baseline!B$76)</f>
        <v>0.00000001439283769</v>
      </c>
      <c r="S613" s="43">
        <f>Baseline!B$33 * (C613 * Baseline!B$61*Baseline!B$58/Baseline!B$73 + Baseline!B$62*Baseline!B$59/Baseline!B$74 + Baseline!B$63*Baseline!B$68/Baseline!B$75 + Baseline!B$69*Baseline!B$60/Baseline!B$76)</f>
        <v>0.00000000164690697</v>
      </c>
      <c r="T613" s="43">
        <f>Baseline!B$33 * (C613 * Baseline!B$61*Baseline!B$61/Baseline!B$73 + Baseline!B$62*Baseline!B$62/Baseline!B$74 + Baseline!B$63*Baseline!B$63/Baseline!B$75 + Baseline!B$69*Baseline!B$69/Baseline!B$76)</f>
        <v>0.00000009854654161</v>
      </c>
      <c r="U613" s="41"/>
      <c r="V613" s="43">
        <f>E613 * ( Baseline!B$87 * Baseline!B$7 )</f>
        <v>0.174871519</v>
      </c>
      <c r="W613" s="43">
        <f>F613 * ( Baseline!D$87 * Baseline!B$11 )</f>
        <v>0.00368061551</v>
      </c>
      <c r="X613" s="43">
        <f>G613 * ( Baseline!F$87 * Baseline!B$16 )</f>
        <v>0.00582743315</v>
      </c>
      <c r="Y613" s="43">
        <f>H613 * ( Baseline!H$87 * Baseline!B$18 )</f>
        <v>0.001165800506</v>
      </c>
      <c r="Z613" s="51">
        <f t="shared" si="1"/>
        <v>0.1855453682</v>
      </c>
      <c r="AA613" s="43">
        <f>I613 * ( Baseline!B$87 * Baseline!B$7 )</f>
        <v>0.002070902893</v>
      </c>
      <c r="AB613" s="45">
        <f>J613 * ( Baseline!D$87 * Baseline!B$11 )</f>
        <v>0.03253635905</v>
      </c>
      <c r="AC613" s="45">
        <f>K613 * ( Baseline!F$87 * Baseline!B$16 )</f>
        <v>0.0004773175005</v>
      </c>
      <c r="AD613" s="45">
        <f>L613 * ( Baseline!F$87 * Baseline!B$16 )</f>
        <v>0.0004999319055</v>
      </c>
      <c r="AE613" s="51">
        <f t="shared" si="2"/>
        <v>0.03558451134</v>
      </c>
      <c r="AF613" s="51">
        <f>M613 * ( Baseline!B$87 * Baseline!B$7 )</f>
        <v>0.001741279093</v>
      </c>
      <c r="AG613" s="51">
        <f>N613 * ( Baseline!D$87 * Baseline!B$11 )</f>
        <v>0.0002534890245</v>
      </c>
      <c r="AH613" s="51">
        <f>O613 * ( Baseline!F$87 * Baseline!B$16 )</f>
        <v>0.0460023793</v>
      </c>
      <c r="AI613" s="51">
        <f>P613 * ( Baseline!H$87 * Baseline!B$18 )</f>
        <v>0.0005791734836</v>
      </c>
      <c r="AJ613" s="51">
        <f t="shared" si="3"/>
        <v>0.0485763209</v>
      </c>
      <c r="AK613" s="51">
        <f>Q613 * ( Baseline!B$87 * Baseline!B$7 )</f>
        <v>0.00003440647246</v>
      </c>
      <c r="AL613" s="51">
        <f>R613 * ( Baseline!D$87 * Baseline!B$11 )</f>
        <v>0.0002654988576</v>
      </c>
      <c r="AM613" s="51">
        <f>S613 * ( Baseline!F$87 * Baseline!B$16 )</f>
        <v>0.00005720493467</v>
      </c>
      <c r="AN613" s="51">
        <f>T613 * ( Baseline!H$87 * Baseline!B$18 )</f>
        <v>0.03465620394</v>
      </c>
      <c r="AO613" s="51">
        <f t="shared" si="4"/>
        <v>0.0350133142</v>
      </c>
      <c r="AP613" s="61"/>
      <c r="AQ613" s="51">
        <f>V613 * ( (1-Baseline!B$88-Baseline!B$87) + (1-B613)*Baseline!B$88 )</f>
        <v>0.08990579924</v>
      </c>
      <c r="AR613" s="51">
        <f>W613 * ( (1-Baseline!B$88-Baseline!B$87) + (1-B613)*Baseline!B$88 )</f>
        <v>0.001892296018</v>
      </c>
      <c r="AS613" s="51">
        <f>X613 * ( (1-Baseline!B$88-Baseline!B$87) + (1-B613)*Baseline!B$88 )</f>
        <v>0.002996028386</v>
      </c>
      <c r="AT613" s="51">
        <f>Y613 * ( (1-Baseline!B$88-Baseline!B$87) + (1-B613)*Baseline!B$88 )</f>
        <v>0.0005993670486</v>
      </c>
      <c r="AU613" s="51">
        <f t="shared" si="5"/>
        <v>0.09539349069</v>
      </c>
      <c r="AV613" s="51">
        <f>AA613 * ( (1-Baseline!D$88-Baseline!D$87) + (1-B613)*Baseline!D$88 )</f>
        <v>0.001568906081</v>
      </c>
      <c r="AW613" s="51">
        <f>AB613 * ( (1-Baseline!D$88-Baseline!D$87) + (1-B613)*Baseline!D$88 )</f>
        <v>0.02464938927</v>
      </c>
      <c r="AX613" s="51">
        <f>AC613 * ( (1-Baseline!D$88-Baseline!D$87) + (1-B613)*Baseline!D$88 )</f>
        <v>0.0003616134448</v>
      </c>
      <c r="AY613" s="51">
        <f>AD613 * ( (1-Baseline!D$88-Baseline!D$87) + (1-B613)*Baseline!D$88 )</f>
        <v>0.0003787460094</v>
      </c>
      <c r="AZ613" s="51">
        <f t="shared" si="6"/>
        <v>0.02695865481</v>
      </c>
      <c r="BA613" s="51">
        <f>AF613 * ( (1-Baseline!F$88-Baseline!F$87) + (1-Baseline!B$36)*Baseline!F$88 )</f>
        <v>0.001253080156</v>
      </c>
      <c r="BB613" s="51">
        <f>AG613 * ( (1-Baseline!F$88-Baseline!F$87) + (1-Baseline!B$36)*Baseline!F$88 )</f>
        <v>0.0001824188137</v>
      </c>
      <c r="BC613" s="51">
        <f>AH613 * ( (1-Baseline!F$88-Baseline!F$87) + (1-Baseline!B$36)*Baseline!F$88 )</f>
        <v>0.03310478422</v>
      </c>
      <c r="BD613" s="51">
        <f>AI613 * ( (1-Baseline!F$88-Baseline!F$87) + (1-Baseline!B$36)*Baseline!F$88 )</f>
        <v>0.0004167917724</v>
      </c>
      <c r="BE613" s="51">
        <f t="shared" si="7"/>
        <v>0.03495707496</v>
      </c>
      <c r="BF613" s="51">
        <f>AK613 * ( (1-Baseline!H$88-Baseline!H$87) + (1-Baseline!B$36)*Baseline!H$88 )</f>
        <v>0.00002726093626</v>
      </c>
      <c r="BG613" s="51">
        <f>AL613 * ( (1-Baseline!H$88-Baseline!H$87) + (1-Baseline!B$36)*Baseline!H$88 )</f>
        <v>0.0002103600548</v>
      </c>
      <c r="BH613" s="51">
        <f>AM613 * ( (1-Baseline!H$88-Baseline!H$87) + (1-Baseline!B$36)*Baseline!H$88 )</f>
        <v>0.00004532461384</v>
      </c>
      <c r="BI613" s="51">
        <f>AN613 * ( (1-Baseline!H$88-Baseline!H$87) + (1-Baseline!B$36)*Baseline!H$88 )</f>
        <v>0.0274588035</v>
      </c>
      <c r="BJ613" s="51">
        <f t="shared" si="8"/>
        <v>0.02774174911</v>
      </c>
      <c r="BK613" s="61"/>
      <c r="BL613" s="51">
        <f t="shared" si="19"/>
        <v>0.9424731036</v>
      </c>
      <c r="BM613" s="51">
        <f t="shared" si="20"/>
        <v>0.01983674152</v>
      </c>
      <c r="BN613" s="51">
        <f t="shared" si="21"/>
        <v>0.03140705266</v>
      </c>
      <c r="BO613" s="51">
        <f t="shared" si="22"/>
        <v>0.006283102172</v>
      </c>
      <c r="BP613" s="51">
        <f t="shared" si="9"/>
        <v>1</v>
      </c>
      <c r="BQ613" s="51">
        <f t="shared" si="23"/>
        <v>0.05819674952</v>
      </c>
      <c r="BR613" s="51">
        <f t="shared" si="24"/>
        <v>0.9143404761</v>
      </c>
      <c r="BS613" s="51">
        <f t="shared" si="25"/>
        <v>0.01341363089</v>
      </c>
      <c r="BT613" s="51">
        <f t="shared" si="26"/>
        <v>0.01404914348</v>
      </c>
      <c r="BU613" s="51">
        <f t="shared" si="10"/>
        <v>1</v>
      </c>
      <c r="BV613" s="51">
        <f t="shared" si="27"/>
        <v>0.03584625309</v>
      </c>
      <c r="BW613" s="51">
        <f t="shared" si="28"/>
        <v>0.005218366065</v>
      </c>
      <c r="BX613" s="51">
        <f t="shared" si="29"/>
        <v>0.9470124218</v>
      </c>
      <c r="BY613" s="51">
        <f t="shared" si="30"/>
        <v>0.01192295902</v>
      </c>
      <c r="BZ613" s="51">
        <f t="shared" si="11"/>
        <v>1</v>
      </c>
      <c r="CA613" s="51">
        <f t="shared" si="31"/>
        <v>0.0009826682576</v>
      </c>
      <c r="CB613" s="51">
        <f t="shared" si="32"/>
        <v>0.007582797105</v>
      </c>
      <c r="CC613" s="51">
        <f t="shared" si="33"/>
        <v>0.001633805196</v>
      </c>
      <c r="CD613" s="51">
        <f t="shared" si="34"/>
        <v>0.9898007294</v>
      </c>
      <c r="CE613" s="51">
        <f t="shared" si="12"/>
        <v>1</v>
      </c>
      <c r="CF613" s="61"/>
      <c r="CG613" s="51">
        <f t="shared" si="35"/>
        <v>0.9424731036</v>
      </c>
      <c r="CH613" s="51">
        <f t="shared" si="36"/>
        <v>0.01983674152</v>
      </c>
      <c r="CI613" s="51">
        <f t="shared" si="37"/>
        <v>0.03140705266</v>
      </c>
      <c r="CJ613" s="51">
        <f t="shared" si="38"/>
        <v>0.006283102172</v>
      </c>
      <c r="CK613" s="51">
        <f t="shared" si="13"/>
        <v>1</v>
      </c>
      <c r="CL613" s="51">
        <f t="shared" si="39"/>
        <v>0.05819674952</v>
      </c>
      <c r="CM613" s="51">
        <f t="shared" si="40"/>
        <v>0.9143404761</v>
      </c>
      <c r="CN613" s="51">
        <f t="shared" si="41"/>
        <v>0.01341363089</v>
      </c>
      <c r="CO613" s="51">
        <f t="shared" si="42"/>
        <v>0.01404914348</v>
      </c>
      <c r="CP613" s="51">
        <f t="shared" si="14"/>
        <v>1</v>
      </c>
      <c r="CQ613" s="51">
        <f t="shared" si="43"/>
        <v>0.03584625309</v>
      </c>
      <c r="CR613" s="51">
        <f t="shared" si="44"/>
        <v>0.005218366065</v>
      </c>
      <c r="CS613" s="51">
        <f t="shared" si="45"/>
        <v>0.9470124218</v>
      </c>
      <c r="CT613" s="51">
        <f t="shared" si="46"/>
        <v>0.01192295902</v>
      </c>
      <c r="CU613" s="51">
        <f t="shared" si="15"/>
        <v>1</v>
      </c>
      <c r="CV613" s="51">
        <f t="shared" si="47"/>
        <v>0.0009826682576</v>
      </c>
      <c r="CW613" s="51">
        <f t="shared" si="48"/>
        <v>0.007582797105</v>
      </c>
      <c r="CX613" s="51">
        <f t="shared" si="49"/>
        <v>0.001633805196</v>
      </c>
      <c r="CY613" s="51">
        <f t="shared" si="50"/>
        <v>0.9898007294</v>
      </c>
      <c r="CZ613" s="51">
        <f t="shared" si="16"/>
        <v>1</v>
      </c>
      <c r="DA613" s="61"/>
      <c r="DB613" s="51">
        <f>(AQ613*Baseline!B$7 + AV613*Baseline!B$11 + BA613*Baseline!B$16 + BF613*Baseline!B$18)</f>
        <v>52415.27357</v>
      </c>
      <c r="DC613" s="51">
        <f>(AR613*Baseline!B$7 + AW613*Baseline!B$11 + BB613*Baseline!B$16 + BG613*Baseline!B$18)</f>
        <v>64023.40618</v>
      </c>
      <c r="DD613" s="51">
        <f>(AS613*Baseline!B$7 + AX613*Baseline!B$11 + BC613*Baseline!B$16 + BH613*Baseline!B$18)</f>
        <v>115211.3414</v>
      </c>
      <c r="DE613" s="51">
        <f>(AT613*Baseline!B$7 + AY613*Baseline!B$11 + BD613*Baseline!B$16 + BI613*Baseline!B$18)</f>
        <v>1259860.285</v>
      </c>
      <c r="DF613" s="51">
        <f t="shared" si="17"/>
        <v>1491510.306</v>
      </c>
      <c r="DG613" s="61"/>
      <c r="DH613" s="51">
        <f t="shared" si="51"/>
        <v>0.03514241461</v>
      </c>
      <c r="DI613" s="51">
        <f t="shared" si="52"/>
        <v>0.04292521877</v>
      </c>
      <c r="DJ613" s="51">
        <f t="shared" si="53"/>
        <v>0.07724475048</v>
      </c>
      <c r="DK613" s="51">
        <f t="shared" si="54"/>
        <v>0.8446876161</v>
      </c>
      <c r="DL613" s="51">
        <f t="shared" si="18"/>
        <v>1</v>
      </c>
      <c r="DM613" s="61"/>
      <c r="DN613" s="51">
        <f>DH613 / (Baseline!B$7/Baseline!B$17)</f>
        <v>3.751221617</v>
      </c>
      <c r="DO613" s="51">
        <f>DI613 / (Baseline!B$11/Baseline!B$17)</f>
        <v>1.036235326</v>
      </c>
      <c r="DP613" s="51">
        <f>DJ613 / (Baseline!B$16/Baseline!B$17)</f>
        <v>1.193664834</v>
      </c>
      <c r="DQ613" s="51">
        <f>DK613 / (Baseline!B$18/Baseline!B$17)</f>
        <v>0.9549939209</v>
      </c>
      <c r="DR613" s="79"/>
      <c r="DS613" s="51">
        <f>(AU613*Baseline!B$34)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0.02683855485</v>
      </c>
      <c r="DT613" s="51">
        <f>(AZ613*Baseline!B$34) + (Baseline!D$88*(1-Baseline!D$89)*Baseline!B$35) + (Baseline!D$88*Baseline!D$89*((1-Baseline!D$90)*Baseline!B$40 + Baseline!D$90*Baseline!B$41))</f>
        <v>0.01045736622</v>
      </c>
      <c r="DU613" s="51">
        <f>(BE613*Baseline!B$34) + (Baseline!F$88*(1-Baseline!F$89)*Baseline!B$35) + (Baseline!F$88*Baseline!F$89*((1-Baseline!F$90)*Baseline!B$40 + Baseline!F$90*Baseline!B$41))</f>
        <v>0.01297420124</v>
      </c>
      <c r="DV613" s="51">
        <f>(BJ613*Baseline!B$34) + (Baseline!H$88*(1-Baseline!H$89)*Baseline!B$35) + (Baseline!H$88*Baseline!H$89*((1-Baseline!H$90)*Baseline!B$40 + Baseline!H$90*Baseline!B$41))</f>
        <v>0.009306262366</v>
      </c>
      <c r="DW613" s="51">
        <f>( DS613*Baseline!B$7 + DT613*Baseline!B$11 + DU613*Baseline!B$16 + DV613*Baseline!B$18 ) / Baseline!B$17</f>
        <v>0.009755553592</v>
      </c>
    </row>
    <row r="614">
      <c r="A614" s="4" t="s">
        <v>940</v>
      </c>
      <c r="B614" s="45">
        <f>MIN( MAX( NORMINV( MCrands!B614, (B$5+B$4)/2, (B$5-B$4)/3.29 ), 0 ), 1 )</f>
        <v>0.5512831735</v>
      </c>
      <c r="C614" s="45">
        <f>MAX( NORMINV( MCrands!C614, (C$5+C$4)/2, (C$5-C$4)/3.29 ), 0 )</f>
        <v>2.138324179</v>
      </c>
      <c r="D614" s="41"/>
      <c r="E614" s="43">
        <f>Baseline!B$33 * (C614 * Baseline!B$66*Baseline!B$66/Baseline!B$73 + Baseline!B$52*Baseline!B$52/Baseline!B$74 + Baseline!B$53*Baseline!B$53/Baseline!B$75 + Baseline!B$54*Baseline!B$54/Baseline!B$76)</f>
        <v>0.00001518063075</v>
      </c>
      <c r="F614" s="43">
        <f>Baseline!B$33 * (C614 * Baseline!B$66*Baseline!B$57/Baseline!B$73 + Baseline!B$52*Baseline!B$67/Baseline!B$74 + Baseline!B$53*Baseline!B$55/Baseline!B$75 + Baseline!B$54*Baseline!B$56/Baseline!B$76)</f>
        <v>0.0000001992648096</v>
      </c>
      <c r="G614" s="45">
        <f>Baseline!B$33 * (C614 * Baseline!B$66*Baseline!B$58/Baseline!B$73 + Baseline!B$52*Baseline!B$59/Baseline!B$74 + Baseline!B$53*Baseline!B$68/Baseline!B$75 + Baseline!B$54*Baseline!B$60/Baseline!B$76)</f>
        <v>0.0000001671220156</v>
      </c>
      <c r="H614" s="43">
        <f>Baseline!B$33 * (C614 * Baseline!B$66*Baseline!B$61/Baseline!B$73 + Baseline!B$52*Baseline!B$62/Baseline!B$74 + Baseline!B$53*Baseline!B$63/Baseline!B$75 + Baseline!B$54*Baseline!B$69/Baseline!B$76)</f>
        <v>0.000000003250265259</v>
      </c>
      <c r="I614" s="43">
        <f>Baseline!B$33 * (C614 * Baseline!B$57*Baseline!B$66/Baseline!B$73 + Baseline!B$67*Baseline!B$52/Baseline!B$74 + Baseline!B$55*Baseline!B$53/Baseline!B$75 + Baseline!B$56*Baseline!B$54/Baseline!B$76)</f>
        <v>0.0000001992648096</v>
      </c>
      <c r="J614" s="45">
        <f>Baseline!B$33 * (C614 * Baseline!B$57*Baseline!B$57/Baseline!B$73 + Baseline!B$67*Baseline!B$67/Baseline!B$74 + Baseline!B$55*Baseline!B$55/Baseline!B$75 + Baseline!B$56*Baseline!B$56/Baseline!B$76)</f>
        <v>0.000001763813705</v>
      </c>
      <c r="K614" s="43">
        <f>Baseline!B$33 * (C614 * Baseline!B$57*Baseline!B$58/Baseline!B$73 + Baseline!B$67*Baseline!B$59/Baseline!B$74 + Baseline!B$55*Baseline!B$68/Baseline!B$75 + Baseline!B$56*Baseline!B$60/Baseline!B$76)</f>
        <v>0.00000001374167587</v>
      </c>
      <c r="L614" s="45">
        <f>Baseline!B$33 * (C614 * Baseline!B$57*Baseline!B$61/Baseline!B$73 + Baseline!B$67*Baseline!B$62/Baseline!B$74 + Baseline!B$55*Baseline!B$63/Baseline!B$75 + Baseline!B$56*Baseline!B$69/Baseline!B$76)</f>
        <v>0.00000001439282746</v>
      </c>
      <c r="M614" s="43">
        <f>Baseline!B$33 * (C614 * Baseline!B$58*Baseline!B$66/Baseline!B$73 + Baseline!B$59*Baseline!B$52/Baseline!B$74 + Baseline!B$68*Baseline!B$53/Baseline!B$75 + Baseline!B$60*Baseline!B$54/Baseline!B$76)</f>
        <v>0.0000001671220156</v>
      </c>
      <c r="N614" s="45">
        <f>Baseline!B$33 * (C614 * Baseline!B$58*Baseline!B$57/Baseline!B$73 + Baseline!B$59*Baseline!B$67/Baseline!B$74 + Baseline!B$68*Baseline!B$55/Baseline!B$75 + Baseline!B$60*Baseline!B$56/Baseline!B$76)</f>
        <v>0.00000001374167587</v>
      </c>
      <c r="O614" s="45">
        <f>Baseline!B$33 * (C614 * Baseline!B$58*Baseline!B$58/Baseline!B$73 + Baseline!B$59*Baseline!B$59/Baseline!B$74 + Baseline!B$68*Baseline!B$68/Baseline!B$75 + Baseline!B$60*Baseline!B$60/Baseline!B$76)</f>
        <v>0.000001324389673</v>
      </c>
      <c r="P614" s="43">
        <f>Baseline!B$33 * (C614 * Baseline!B$58*Baseline!B$61/Baseline!B$73 + Baseline!B$59*Baseline!B$62/Baseline!B$74 + Baseline!B$68*Baseline!B$63/Baseline!B$75 + Baseline!B$60*Baseline!B$69/Baseline!B$76)</f>
        <v>0.000000001646881839</v>
      </c>
      <c r="Q614" s="43">
        <f>Baseline!B$33 * (C614 * Baseline!B$61*Baseline!B$66/Baseline!B$73 + Baseline!B$62*Baseline!B$52/Baseline!B$74 + Baseline!B$63*Baseline!B$53/Baseline!B$75 + Baseline!B$69*Baseline!B$54/Baseline!B$76)</f>
        <v>0.000000003250265259</v>
      </c>
      <c r="R614" s="43">
        <f>Baseline!B$33 * (C614 * Baseline!B$61*Baseline!B$57/Baseline!B$73 + Baseline!B$62*Baseline!B$67/Baseline!B$74 + Baseline!B$63*Baseline!B$55/Baseline!B$75 + Baseline!B$69*Baseline!B$56/Baseline!B$76)</f>
        <v>0.00000001439282746</v>
      </c>
      <c r="S614" s="43">
        <f>Baseline!B$33 * (C614 * Baseline!B$61*Baseline!B$58/Baseline!B$73 + Baseline!B$62*Baseline!B$59/Baseline!B$74 + Baseline!B$63*Baseline!B$68/Baseline!B$75 + Baseline!B$69*Baseline!B$60/Baseline!B$76)</f>
        <v>0.000000001646881839</v>
      </c>
      <c r="T614" s="43">
        <f>Baseline!B$33 * (C614 * Baseline!B$61*Baseline!B$61/Baseline!B$73 + Baseline!B$62*Baseline!B$62/Baseline!B$74 + Baseline!B$63*Baseline!B$63/Baseline!B$75 + Baseline!B$69*Baseline!B$69/Baseline!B$76)</f>
        <v>0.00000009854653909</v>
      </c>
      <c r="U614" s="41"/>
      <c r="V614" s="43">
        <f>E614 * ( Baseline!B$87 * Baseline!B$7 )</f>
        <v>0.1575597665</v>
      </c>
      <c r="W614" s="43">
        <f>F614 * ( Baseline!D$87 * Baseline!B$11 )</f>
        <v>0.003675757377</v>
      </c>
      <c r="X614" s="43">
        <f>G614 * ( Baseline!F$87 * Baseline!B$16 )</f>
        <v>0.00580494476</v>
      </c>
      <c r="Y614" s="43">
        <f>H614 * ( Baseline!H$87 * Baseline!B$18 )</f>
        <v>0.001143032052</v>
      </c>
      <c r="Z614" s="51">
        <f t="shared" si="1"/>
        <v>0.1681835007</v>
      </c>
      <c r="AA614" s="43">
        <f>I614 * ( Baseline!B$87 * Baseline!B$7 )</f>
        <v>0.002068169459</v>
      </c>
      <c r="AB614" s="45">
        <f>J614 * ( Baseline!D$87 * Baseline!B$11 )</f>
        <v>0.03253635828</v>
      </c>
      <c r="AC614" s="45">
        <f>K614 * ( Baseline!F$87 * Baseline!B$16 )</f>
        <v>0.0004773139497</v>
      </c>
      <c r="AD614" s="45">
        <f>L614 * ( Baseline!F$87 * Baseline!B$16 )</f>
        <v>0.0004999315504</v>
      </c>
      <c r="AE614" s="51">
        <f t="shared" si="2"/>
        <v>0.03558177324</v>
      </c>
      <c r="AF614" s="51">
        <f>M614 * ( Baseline!B$87 * Baseline!B$7 )</f>
        <v>0.0017345594</v>
      </c>
      <c r="AG614" s="51">
        <f>N614 * ( Baseline!D$87 * Baseline!B$11 )</f>
        <v>0.0002534871388</v>
      </c>
      <c r="AH614" s="51">
        <f>O614 * ( Baseline!F$87 * Baseline!B$16 )</f>
        <v>0.04600237057</v>
      </c>
      <c r="AI614" s="51">
        <f>P614 * ( Baseline!H$87 * Baseline!B$18 )</f>
        <v>0.0005791646459</v>
      </c>
      <c r="AJ614" s="51">
        <f t="shared" si="3"/>
        <v>0.04856958175</v>
      </c>
      <c r="AK614" s="51">
        <f>Q614 * ( Baseline!B$87 * Baseline!B$7 )</f>
        <v>0.00003373450312</v>
      </c>
      <c r="AL614" s="51">
        <f>R614 * ( Baseline!D$87 * Baseline!B$11 )</f>
        <v>0.000265498669</v>
      </c>
      <c r="AM614" s="51">
        <f>S614 * ( Baseline!F$87 * Baseline!B$16 )</f>
        <v>0.00005720406177</v>
      </c>
      <c r="AN614" s="51">
        <f>T614 * ( Baseline!H$87 * Baseline!B$18 )</f>
        <v>0.03465620305</v>
      </c>
      <c r="AO614" s="51">
        <f t="shared" si="4"/>
        <v>0.03501264029</v>
      </c>
      <c r="AP614" s="61"/>
      <c r="AQ614" s="51">
        <f>V614 * ( (1-Baseline!B$88-Baseline!B$87) + (1-B614)*Baseline!B$88 )</f>
        <v>0.07688254471</v>
      </c>
      <c r="AR614" s="51">
        <f>W614 * ( (1-Baseline!B$88-Baseline!B$87) + (1-B614)*Baseline!B$88 )</f>
        <v>0.001793615129</v>
      </c>
      <c r="AS614" s="51">
        <f>X614 * ( (1-Baseline!B$88-Baseline!B$87) + (1-B614)*Baseline!B$88 )</f>
        <v>0.002832569094</v>
      </c>
      <c r="AT614" s="51">
        <f>Y614 * ( (1-Baseline!B$88-Baseline!B$87) + (1-B614)*Baseline!B$88 )</f>
        <v>0.000557751606</v>
      </c>
      <c r="AU614" s="51">
        <f t="shared" si="5"/>
        <v>0.08206648054</v>
      </c>
      <c r="AV614" s="51">
        <f>AA614 * ( (1-Baseline!D$88-Baseline!D$87) + (1-B614)*Baseline!D$88 )</f>
        <v>0.001539594026</v>
      </c>
      <c r="AW614" s="51">
        <f>AB614 * ( (1-Baseline!D$88-Baseline!D$87) + (1-B614)*Baseline!D$88 )</f>
        <v>0.02422083095</v>
      </c>
      <c r="AX614" s="51">
        <f>AC614 * ( (1-Baseline!D$88-Baseline!D$87) + (1-B614)*Baseline!D$88 )</f>
        <v>0.0003553237393</v>
      </c>
      <c r="AY614" s="51">
        <f>AD614 * ( (1-Baseline!D$88-Baseline!D$87) + (1-B614)*Baseline!D$88 )</f>
        <v>0.0003721608137</v>
      </c>
      <c r="AZ614" s="51">
        <f t="shared" si="6"/>
        <v>0.02648790953</v>
      </c>
      <c r="BA614" s="51">
        <f>AF614 * ( (1-Baseline!F$88-Baseline!F$87) + (1-Baseline!B$36)*Baseline!F$88 )</f>
        <v>0.00124824445</v>
      </c>
      <c r="BB614" s="51">
        <f>AG614 * ( (1-Baseline!F$88-Baseline!F$87) + (1-Baseline!B$36)*Baseline!F$88 )</f>
        <v>0.0001824174567</v>
      </c>
      <c r="BC614" s="51">
        <f>AH614 * ( (1-Baseline!F$88-Baseline!F$87) + (1-Baseline!B$36)*Baseline!F$88 )</f>
        <v>0.03310477794</v>
      </c>
      <c r="BD614" s="51">
        <f>AI614 * ( (1-Baseline!F$88-Baseline!F$87) + (1-Baseline!B$36)*Baseline!F$88 )</f>
        <v>0.0004167854125</v>
      </c>
      <c r="BE614" s="51">
        <f t="shared" si="7"/>
        <v>0.03495222526</v>
      </c>
      <c r="BF614" s="51">
        <f>AK614 * ( (1-Baseline!H$88-Baseline!H$87) + (1-Baseline!B$36)*Baseline!H$88 )</f>
        <v>0.00002672852151</v>
      </c>
      <c r="BG614" s="51">
        <f>AL614 * ( (1-Baseline!H$88-Baseline!H$87) + (1-Baseline!B$36)*Baseline!H$88 )</f>
        <v>0.0002103599054</v>
      </c>
      <c r="BH614" s="51">
        <f>AM614 * ( (1-Baseline!H$88-Baseline!H$87) + (1-Baseline!B$36)*Baseline!H$88 )</f>
        <v>0.00004532392222</v>
      </c>
      <c r="BI614" s="51">
        <f>AN614 * ( (1-Baseline!H$88-Baseline!H$87) + (1-Baseline!B$36)*Baseline!H$88 )</f>
        <v>0.0274588028</v>
      </c>
      <c r="BJ614" s="51">
        <f t="shared" si="8"/>
        <v>0.02774121515</v>
      </c>
      <c r="BK614" s="61"/>
      <c r="BL614" s="51">
        <f t="shared" si="19"/>
        <v>0.9368324827</v>
      </c>
      <c r="BM614" s="51">
        <f t="shared" si="20"/>
        <v>0.02185563603</v>
      </c>
      <c r="BN614" s="51">
        <f t="shared" si="21"/>
        <v>0.03451554246</v>
      </c>
      <c r="BO614" s="51">
        <f t="shared" si="22"/>
        <v>0.006796338802</v>
      </c>
      <c r="BP614" s="51">
        <f t="shared" si="9"/>
        <v>1</v>
      </c>
      <c r="BQ614" s="51">
        <f t="shared" si="23"/>
        <v>0.0581244067</v>
      </c>
      <c r="BR614" s="51">
        <f t="shared" si="24"/>
        <v>0.9144108154</v>
      </c>
      <c r="BS614" s="51">
        <f t="shared" si="25"/>
        <v>0.01341456331</v>
      </c>
      <c r="BT614" s="51">
        <f t="shared" si="26"/>
        <v>0.01405021462</v>
      </c>
      <c r="BU614" s="51">
        <f t="shared" si="10"/>
        <v>1</v>
      </c>
      <c r="BV614" s="51">
        <f t="shared" si="27"/>
        <v>0.03571287496</v>
      </c>
      <c r="BW614" s="51">
        <f t="shared" si="28"/>
        <v>0.005219051301</v>
      </c>
      <c r="BX614" s="51">
        <f t="shared" si="29"/>
        <v>0.9471436423</v>
      </c>
      <c r="BY614" s="51">
        <f t="shared" si="30"/>
        <v>0.0119244314</v>
      </c>
      <c r="BZ614" s="51">
        <f t="shared" si="11"/>
        <v>1</v>
      </c>
      <c r="CA614" s="51">
        <f t="shared" si="31"/>
        <v>0.000963494979</v>
      </c>
      <c r="CB614" s="51">
        <f t="shared" si="32"/>
        <v>0.007582937671</v>
      </c>
      <c r="CC614" s="51">
        <f t="shared" si="33"/>
        <v>0.001633811712</v>
      </c>
      <c r="CD614" s="51">
        <f t="shared" si="34"/>
        <v>0.9898197556</v>
      </c>
      <c r="CE614" s="51">
        <f t="shared" si="12"/>
        <v>1</v>
      </c>
      <c r="CF614" s="61"/>
      <c r="CG614" s="51">
        <f t="shared" si="35"/>
        <v>0.9368324827</v>
      </c>
      <c r="CH614" s="51">
        <f t="shared" si="36"/>
        <v>0.02185563603</v>
      </c>
      <c r="CI614" s="51">
        <f t="shared" si="37"/>
        <v>0.03451554246</v>
      </c>
      <c r="CJ614" s="51">
        <f t="shared" si="38"/>
        <v>0.006796338802</v>
      </c>
      <c r="CK614" s="51">
        <f t="shared" si="13"/>
        <v>1</v>
      </c>
      <c r="CL614" s="51">
        <f t="shared" si="39"/>
        <v>0.0581244067</v>
      </c>
      <c r="CM614" s="51">
        <f t="shared" si="40"/>
        <v>0.9144108154</v>
      </c>
      <c r="CN614" s="51">
        <f t="shared" si="41"/>
        <v>0.01341456331</v>
      </c>
      <c r="CO614" s="51">
        <f t="shared" si="42"/>
        <v>0.01405021462</v>
      </c>
      <c r="CP614" s="51">
        <f t="shared" si="14"/>
        <v>1</v>
      </c>
      <c r="CQ614" s="51">
        <f t="shared" si="43"/>
        <v>0.03571287496</v>
      </c>
      <c r="CR614" s="51">
        <f t="shared" si="44"/>
        <v>0.005219051301</v>
      </c>
      <c r="CS614" s="51">
        <f t="shared" si="45"/>
        <v>0.9471436423</v>
      </c>
      <c r="CT614" s="51">
        <f t="shared" si="46"/>
        <v>0.0119244314</v>
      </c>
      <c r="CU614" s="51">
        <f t="shared" si="15"/>
        <v>1</v>
      </c>
      <c r="CV614" s="51">
        <f t="shared" si="47"/>
        <v>0.000963494979</v>
      </c>
      <c r="CW614" s="51">
        <f t="shared" si="48"/>
        <v>0.007582937671</v>
      </c>
      <c r="CX614" s="51">
        <f t="shared" si="49"/>
        <v>0.001633811712</v>
      </c>
      <c r="CY614" s="51">
        <f t="shared" si="50"/>
        <v>0.9898197556</v>
      </c>
      <c r="CZ614" s="51">
        <f t="shared" si="16"/>
        <v>1</v>
      </c>
      <c r="DA614" s="61"/>
      <c r="DB614" s="51">
        <f>(AQ614*Baseline!B$7 + AV614*Baseline!B$11 + BA614*Baseline!B$16 + BF614*Baseline!B$18)</f>
        <v>45995.5536</v>
      </c>
      <c r="DC614" s="51">
        <f>(AR614*Baseline!B$7 + AW614*Baseline!B$11 + BB614*Baseline!B$16 + BG614*Baseline!B$18)</f>
        <v>63056.4681</v>
      </c>
      <c r="DD614" s="51">
        <f>(AS614*Baseline!B$7 + AX614*Baseline!B$11 + BC614*Baseline!B$16 + BH614*Baseline!B$18)</f>
        <v>115118.5223</v>
      </c>
      <c r="DE614" s="51">
        <f>(AT614*Baseline!B$7 + AY614*Baseline!B$11 + BD614*Baseline!B$16 + BI614*Baseline!B$18)</f>
        <v>1259825.926</v>
      </c>
      <c r="DF614" s="51">
        <f t="shared" si="17"/>
        <v>1483996.47</v>
      </c>
      <c r="DG614" s="61"/>
      <c r="DH614" s="51">
        <f t="shared" si="51"/>
        <v>0.03099438209</v>
      </c>
      <c r="DI614" s="51">
        <f t="shared" si="52"/>
        <v>0.04249098256</v>
      </c>
      <c r="DJ614" s="51">
        <f t="shared" si="53"/>
        <v>0.07757331281</v>
      </c>
      <c r="DK614" s="51">
        <f t="shared" si="54"/>
        <v>0.8489413225</v>
      </c>
      <c r="DL614" s="51">
        <f t="shared" si="18"/>
        <v>1</v>
      </c>
      <c r="DM614" s="61"/>
      <c r="DN614" s="51">
        <f>DH614 / (Baseline!B$7/Baseline!B$17)</f>
        <v>3.308446428</v>
      </c>
      <c r="DO614" s="51">
        <f>DI614 / (Baseline!B$11/Baseline!B$17)</f>
        <v>1.025752656</v>
      </c>
      <c r="DP614" s="51">
        <f>DJ614 / (Baseline!B$16/Baseline!B$17)</f>
        <v>1.198742115</v>
      </c>
      <c r="DQ614" s="51">
        <f>DK614 / (Baseline!B$18/Baseline!B$17)</f>
        <v>0.9598031115</v>
      </c>
      <c r="DR614" s="79"/>
      <c r="DS614" s="51">
        <f>(AU614*Baseline!B$34)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0.02483950333</v>
      </c>
      <c r="DT614" s="51">
        <f>(AZ614*Baseline!B$34) + (Baseline!D$88*(1-Baseline!D$89)*Baseline!B$35) + (Baseline!D$88*Baseline!D$89*((1-Baseline!D$90)*Baseline!B$40 + Baseline!D$90*Baseline!B$41))</f>
        <v>0.01038675443</v>
      </c>
      <c r="DU614" s="51">
        <f>(BE614*Baseline!B$34) + (Baseline!F$88*(1-Baseline!F$89)*Baseline!B$35) + (Baseline!F$88*Baseline!F$89*((1-Baseline!F$90)*Baseline!B$40 + Baseline!F$90*Baseline!B$41))</f>
        <v>0.01297347379</v>
      </c>
      <c r="DV614" s="51">
        <f>(BJ614*Baseline!B$34) + (Baseline!H$88*(1-Baseline!H$89)*Baseline!B$35) + (Baseline!H$88*Baseline!H$89*((1-Baseline!H$90)*Baseline!B$40 + Baseline!H$90*Baseline!B$41))</f>
        <v>0.009306182273</v>
      </c>
      <c r="DW614" s="51">
        <f>( DS614*Baseline!B$7 + DT614*Baseline!B$11 + DU614*Baseline!B$16 + DV614*Baseline!B$18 ) / Baseline!B$17</f>
        <v>0.009733783006</v>
      </c>
    </row>
    <row r="615">
      <c r="A615" s="4" t="s">
        <v>941</v>
      </c>
      <c r="B615" s="45">
        <f>MIN( MAX( NORMINV( MCrands!B615, (B$5+B$4)/2, (B$5-B$4)/3.29 ), 0 ), 1 )</f>
        <v>0.5542370348</v>
      </c>
      <c r="C615" s="45">
        <f>MAX( NORMINV( MCrands!C615, (C$5+C$4)/2, (C$5-C$4)/3.29 ), 0 )</f>
        <v>2.105161516</v>
      </c>
      <c r="D615" s="41"/>
      <c r="E615" s="43">
        <f>Baseline!B$33 * (C615 * Baseline!B$66*Baseline!B$66/Baseline!B$73 + Baseline!B$52*Baseline!B$52/Baseline!B$74 + Baseline!B$53*Baseline!B$53/Baseline!B$75 + Baseline!B$54*Baseline!B$54/Baseline!B$76)</f>
        <v>0.0000149458383</v>
      </c>
      <c r="F615" s="43">
        <f>Baseline!B$33 * (C615 * Baseline!B$66*Baseline!B$57/Baseline!B$73 + Baseline!B$52*Baseline!B$67/Baseline!B$74 + Baseline!B$53*Baseline!B$55/Baseline!B$75 + Baseline!B$54*Baseline!B$56/Baseline!B$76)</f>
        <v>0.0000001992277371</v>
      </c>
      <c r="G615" s="45">
        <f>Baseline!B$33 * (C615 * Baseline!B$66*Baseline!B$58/Baseline!B$73 + Baseline!B$52*Baseline!B$59/Baseline!B$74 + Baseline!B$53*Baseline!B$68/Baseline!B$75 + Baseline!B$54*Baseline!B$60/Baseline!B$76)</f>
        <v>0.000000167030879</v>
      </c>
      <c r="H615" s="43">
        <f>Baseline!B$33 * (C615 * Baseline!B$66*Baseline!B$61/Baseline!B$73 + Baseline!B$52*Baseline!B$62/Baseline!B$74 + Baseline!B$53*Baseline!B$63/Baseline!B$75 + Baseline!B$54*Baseline!B$69/Baseline!B$76)</f>
        <v>0.000000003241151604</v>
      </c>
      <c r="I615" s="43">
        <f>Baseline!B$33 * (C615 * Baseline!B$57*Baseline!B$66/Baseline!B$73 + Baseline!B$67*Baseline!B$52/Baseline!B$74 + Baseline!B$55*Baseline!B$53/Baseline!B$75 + Baseline!B$56*Baseline!B$54/Baseline!B$76)</f>
        <v>0.0000001992277371</v>
      </c>
      <c r="J615" s="45">
        <f>Baseline!B$33 * (C615 * Baseline!B$57*Baseline!B$57/Baseline!B$73 + Baseline!B$67*Baseline!B$67/Baseline!B$74 + Baseline!B$55*Baseline!B$55/Baseline!B$75 + Baseline!B$56*Baseline!B$56/Baseline!B$76)</f>
        <v>0.000001763813699</v>
      </c>
      <c r="K615" s="43">
        <f>Baseline!B$33 * (C615 * Baseline!B$57*Baseline!B$58/Baseline!B$73 + Baseline!B$67*Baseline!B$59/Baseline!B$74 + Baseline!B$55*Baseline!B$68/Baseline!B$75 + Baseline!B$56*Baseline!B$60/Baseline!B$76)</f>
        <v>0.00000001374166148</v>
      </c>
      <c r="L615" s="45">
        <f>Baseline!B$33 * (C615 * Baseline!B$57*Baseline!B$61/Baseline!B$73 + Baseline!B$67*Baseline!B$62/Baseline!B$74 + Baseline!B$55*Baseline!B$63/Baseline!B$75 + Baseline!B$56*Baseline!B$69/Baseline!B$76)</f>
        <v>0.00000001439282602</v>
      </c>
      <c r="M615" s="43">
        <f>Baseline!B$33 * (C615 * Baseline!B$58*Baseline!B$66/Baseline!B$73 + Baseline!B$59*Baseline!B$52/Baseline!B$74 + Baseline!B$68*Baseline!B$53/Baseline!B$75 + Baseline!B$60*Baseline!B$54/Baseline!B$76)</f>
        <v>0.000000167030879</v>
      </c>
      <c r="N615" s="45">
        <f>Baseline!B$33 * (C615 * Baseline!B$58*Baseline!B$57/Baseline!B$73 + Baseline!B$59*Baseline!B$67/Baseline!B$74 + Baseline!B$68*Baseline!B$55/Baseline!B$75 + Baseline!B$60*Baseline!B$56/Baseline!B$76)</f>
        <v>0.00000001374166148</v>
      </c>
      <c r="O615" s="45">
        <f>Baseline!B$33 * (C615 * Baseline!B$58*Baseline!B$58/Baseline!B$73 + Baseline!B$59*Baseline!B$59/Baseline!B$74 + Baseline!B$68*Baseline!B$68/Baseline!B$75 + Baseline!B$60*Baseline!B$60/Baseline!B$76)</f>
        <v>0.000001324389637</v>
      </c>
      <c r="P615" s="43">
        <f>Baseline!B$33 * (C615 * Baseline!B$58*Baseline!B$61/Baseline!B$73 + Baseline!B$59*Baseline!B$62/Baseline!B$74 + Baseline!B$68*Baseline!B$63/Baseline!B$75 + Baseline!B$60*Baseline!B$69/Baseline!B$76)</f>
        <v>0.000000001646878302</v>
      </c>
      <c r="Q615" s="43">
        <f>Baseline!B$33 * (C615 * Baseline!B$61*Baseline!B$66/Baseline!B$73 + Baseline!B$62*Baseline!B$52/Baseline!B$74 + Baseline!B$63*Baseline!B$53/Baseline!B$75 + Baseline!B$69*Baseline!B$54/Baseline!B$76)</f>
        <v>0.000000003241151604</v>
      </c>
      <c r="R615" s="43">
        <f>Baseline!B$33 * (C615 * Baseline!B$61*Baseline!B$57/Baseline!B$73 + Baseline!B$62*Baseline!B$67/Baseline!B$74 + Baseline!B$63*Baseline!B$55/Baseline!B$75 + Baseline!B$69*Baseline!B$56/Baseline!B$76)</f>
        <v>0.00000001439282602</v>
      </c>
      <c r="S615" s="43">
        <f>Baseline!B$33 * (C615 * Baseline!B$61*Baseline!B$58/Baseline!B$73 + Baseline!B$62*Baseline!B$59/Baseline!B$74 + Baseline!B$63*Baseline!B$68/Baseline!B$75 + Baseline!B$69*Baseline!B$60/Baseline!B$76)</f>
        <v>0.000000001646878302</v>
      </c>
      <c r="T615" s="43">
        <f>Baseline!B$33 * (C615 * Baseline!B$61*Baseline!B$61/Baseline!B$73 + Baseline!B$62*Baseline!B$62/Baseline!B$74 + Baseline!B$63*Baseline!B$63/Baseline!B$75 + Baseline!B$69*Baseline!B$69/Baseline!B$76)</f>
        <v>0.00000009854653874</v>
      </c>
      <c r="U615" s="41"/>
      <c r="V615" s="43">
        <f>E615 * ( Baseline!B$87 * Baseline!B$7 )</f>
        <v>0.1551228557</v>
      </c>
      <c r="W615" s="43">
        <f>F615 * ( Baseline!D$87 * Baseline!B$11 )</f>
        <v>0.003675073516</v>
      </c>
      <c r="X615" s="43">
        <f>G615 * ( Baseline!F$87 * Baseline!B$16 )</f>
        <v>0.005801779153</v>
      </c>
      <c r="Y615" s="43">
        <f>H615 * ( Baseline!H$87 * Baseline!B$18 )</f>
        <v>0.001139827021</v>
      </c>
      <c r="Z615" s="51">
        <f t="shared" si="1"/>
        <v>0.1657395354</v>
      </c>
      <c r="AA615" s="43">
        <f>I615 * ( Baseline!B$87 * Baseline!B$7 )</f>
        <v>0.002067784683</v>
      </c>
      <c r="AB615" s="45">
        <f>J615 * ( Baseline!D$87 * Baseline!B$11 )</f>
        <v>0.03253635817</v>
      </c>
      <c r="AC615" s="45">
        <f>K615 * ( Baseline!F$87 * Baseline!B$16 )</f>
        <v>0.0004773134498</v>
      </c>
      <c r="AD615" s="45">
        <f>L615 * ( Baseline!F$87 * Baseline!B$16 )</f>
        <v>0.0004999315004</v>
      </c>
      <c r="AE615" s="51">
        <f t="shared" si="2"/>
        <v>0.0355813878</v>
      </c>
      <c r="AF615" s="51">
        <f>M615 * ( Baseline!B$87 * Baseline!B$7 )</f>
        <v>0.001733613494</v>
      </c>
      <c r="AG615" s="51">
        <f>N615 * ( Baseline!D$87 * Baseline!B$11 )</f>
        <v>0.0002534868734</v>
      </c>
      <c r="AH615" s="51">
        <f>O615 * ( Baseline!F$87 * Baseline!B$16 )</f>
        <v>0.04600236934</v>
      </c>
      <c r="AI615" s="51">
        <f>P615 * ( Baseline!H$87 * Baseline!B$18 )</f>
        <v>0.0005791634018</v>
      </c>
      <c r="AJ615" s="51">
        <f t="shared" si="3"/>
        <v>0.04856863311</v>
      </c>
      <c r="AK615" s="51">
        <f>Q615 * ( Baseline!B$87 * Baseline!B$7 )</f>
        <v>0.0000336399125</v>
      </c>
      <c r="AL615" s="51">
        <f>R615 * ( Baseline!D$87 * Baseline!B$11 )</f>
        <v>0.0002654986425</v>
      </c>
      <c r="AM615" s="51">
        <f>S615 * ( Baseline!F$87 * Baseline!B$16 )</f>
        <v>0.00005720393889</v>
      </c>
      <c r="AN615" s="51">
        <f>T615 * ( Baseline!H$87 * Baseline!B$18 )</f>
        <v>0.03465620293</v>
      </c>
      <c r="AO615" s="51">
        <f t="shared" si="4"/>
        <v>0.03501254542</v>
      </c>
      <c r="AP615" s="61"/>
      <c r="AQ615" s="51">
        <f>V615 * ( (1-Baseline!B$88-Baseline!B$87) + (1-B615)*Baseline!B$88 )</f>
        <v>0.07528562649</v>
      </c>
      <c r="AR615" s="51">
        <f>W615 * ( (1-Baseline!B$88-Baseline!B$87) + (1-B615)*Baseline!B$88 )</f>
        <v>0.001783619898</v>
      </c>
      <c r="AS615" s="51">
        <f>X615 * ( (1-Baseline!B$88-Baseline!B$87) + (1-B615)*Baseline!B$88 )</f>
        <v>0.002815771901</v>
      </c>
      <c r="AT615" s="51">
        <f>Y615 * ( (1-Baseline!B$88-Baseline!B$87) + (1-B615)*Baseline!B$88 )</f>
        <v>0.0005531911529</v>
      </c>
      <c r="AU615" s="51">
        <f t="shared" si="5"/>
        <v>0.08043820944</v>
      </c>
      <c r="AV615" s="51">
        <f>AA615 * ( (1-Baseline!D$88-Baseline!D$87) + (1-B615)*Baseline!D$88 )</f>
        <v>0.001536571229</v>
      </c>
      <c r="AW615" s="51">
        <f>AB615 * ( (1-Baseline!D$88-Baseline!D$87) + (1-B615)*Baseline!D$88 )</f>
        <v>0.02417777454</v>
      </c>
      <c r="AX615" s="51">
        <f>AC615 * ( (1-Baseline!D$88-Baseline!D$87) + (1-B615)*Baseline!D$88 )</f>
        <v>0.000354691724</v>
      </c>
      <c r="AY615" s="51">
        <f>AD615 * ( (1-Baseline!D$88-Baseline!D$87) + (1-B615)*Baseline!D$88 )</f>
        <v>0.0003714992022</v>
      </c>
      <c r="AZ615" s="51">
        <f t="shared" si="6"/>
        <v>0.02644053669</v>
      </c>
      <c r="BA615" s="51">
        <f>AF615 * ( (1-Baseline!F$88-Baseline!F$87) + (1-Baseline!B$36)*Baseline!F$88 )</f>
        <v>0.001247563746</v>
      </c>
      <c r="BB615" s="51">
        <f>AG615 * ( (1-Baseline!F$88-Baseline!F$87) + (1-Baseline!B$36)*Baseline!F$88 )</f>
        <v>0.0001824172657</v>
      </c>
      <c r="BC615" s="51">
        <f>AH615 * ( (1-Baseline!F$88-Baseline!F$87) + (1-Baseline!B$36)*Baseline!F$88 )</f>
        <v>0.03310477705</v>
      </c>
      <c r="BD615" s="51">
        <f>AI615 * ( (1-Baseline!F$88-Baseline!F$87) + (1-Baseline!B$36)*Baseline!F$88 )</f>
        <v>0.0004167845172</v>
      </c>
      <c r="BE615" s="51">
        <f t="shared" si="7"/>
        <v>0.03495154258</v>
      </c>
      <c r="BF615" s="51">
        <f>AK615 * ( (1-Baseline!H$88-Baseline!H$87) + (1-Baseline!B$36)*Baseline!H$88 )</f>
        <v>0.00002665357547</v>
      </c>
      <c r="BG615" s="51">
        <f>AL615 * ( (1-Baseline!H$88-Baseline!H$87) + (1-Baseline!B$36)*Baseline!H$88 )</f>
        <v>0.0002103598844</v>
      </c>
      <c r="BH615" s="51">
        <f>AM615 * ( (1-Baseline!H$88-Baseline!H$87) + (1-Baseline!B$36)*Baseline!H$88 )</f>
        <v>0.00004532382486</v>
      </c>
      <c r="BI615" s="51">
        <f>AN615 * ( (1-Baseline!H$88-Baseline!H$87) + (1-Baseline!B$36)*Baseline!H$88 )</f>
        <v>0.0274588027</v>
      </c>
      <c r="BJ615" s="51">
        <f t="shared" si="8"/>
        <v>0.02774113999</v>
      </c>
      <c r="BK615" s="61"/>
      <c r="BL615" s="51">
        <f t="shared" si="19"/>
        <v>0.9359435896</v>
      </c>
      <c r="BM615" s="51">
        <f t="shared" si="20"/>
        <v>0.02217378918</v>
      </c>
      <c r="BN615" s="51">
        <f t="shared" si="21"/>
        <v>0.03500540254</v>
      </c>
      <c r="BO615" s="51">
        <f t="shared" si="22"/>
        <v>0.006877218635</v>
      </c>
      <c r="BP615" s="51">
        <f t="shared" si="9"/>
        <v>1</v>
      </c>
      <c r="BQ615" s="51">
        <f t="shared" si="23"/>
        <v>0.05811422238</v>
      </c>
      <c r="BR615" s="51">
        <f t="shared" si="24"/>
        <v>0.9144207176</v>
      </c>
      <c r="BS615" s="51">
        <f t="shared" si="25"/>
        <v>0.01341469457</v>
      </c>
      <c r="BT615" s="51">
        <f t="shared" si="26"/>
        <v>0.01405036541</v>
      </c>
      <c r="BU615" s="51">
        <f t="shared" si="10"/>
        <v>1</v>
      </c>
      <c r="BV615" s="51">
        <f t="shared" si="27"/>
        <v>0.03569409684</v>
      </c>
      <c r="BW615" s="51">
        <f t="shared" si="28"/>
        <v>0.005219147774</v>
      </c>
      <c r="BX615" s="51">
        <f t="shared" si="29"/>
        <v>0.9471621167</v>
      </c>
      <c r="BY615" s="51">
        <f t="shared" si="30"/>
        <v>0.0119246387</v>
      </c>
      <c r="BZ615" s="51">
        <f t="shared" si="11"/>
        <v>1</v>
      </c>
      <c r="CA615" s="51">
        <f t="shared" si="31"/>
        <v>0.0009607959689</v>
      </c>
      <c r="CB615" s="51">
        <f t="shared" si="32"/>
        <v>0.007582957459</v>
      </c>
      <c r="CC615" s="51">
        <f t="shared" si="33"/>
        <v>0.001633812629</v>
      </c>
      <c r="CD615" s="51">
        <f t="shared" si="34"/>
        <v>0.9898224339</v>
      </c>
      <c r="CE615" s="51">
        <f t="shared" si="12"/>
        <v>1</v>
      </c>
      <c r="CF615" s="61"/>
      <c r="CG615" s="51">
        <f t="shared" si="35"/>
        <v>0.9359435896</v>
      </c>
      <c r="CH615" s="51">
        <f t="shared" si="36"/>
        <v>0.02217378918</v>
      </c>
      <c r="CI615" s="51">
        <f t="shared" si="37"/>
        <v>0.03500540254</v>
      </c>
      <c r="CJ615" s="51">
        <f t="shared" si="38"/>
        <v>0.006877218635</v>
      </c>
      <c r="CK615" s="51">
        <f t="shared" si="13"/>
        <v>1</v>
      </c>
      <c r="CL615" s="51">
        <f t="shared" si="39"/>
        <v>0.05811422238</v>
      </c>
      <c r="CM615" s="51">
        <f t="shared" si="40"/>
        <v>0.9144207176</v>
      </c>
      <c r="CN615" s="51">
        <f t="shared" si="41"/>
        <v>0.01341469457</v>
      </c>
      <c r="CO615" s="51">
        <f t="shared" si="42"/>
        <v>0.01405036541</v>
      </c>
      <c r="CP615" s="51">
        <f t="shared" si="14"/>
        <v>1</v>
      </c>
      <c r="CQ615" s="51">
        <f t="shared" si="43"/>
        <v>0.03569409684</v>
      </c>
      <c r="CR615" s="51">
        <f t="shared" si="44"/>
        <v>0.005219147774</v>
      </c>
      <c r="CS615" s="51">
        <f t="shared" si="45"/>
        <v>0.9471621167</v>
      </c>
      <c r="CT615" s="51">
        <f t="shared" si="46"/>
        <v>0.0119246387</v>
      </c>
      <c r="CU615" s="51">
        <f t="shared" si="15"/>
        <v>1</v>
      </c>
      <c r="CV615" s="51">
        <f t="shared" si="47"/>
        <v>0.0009607959689</v>
      </c>
      <c r="CW615" s="51">
        <f t="shared" si="48"/>
        <v>0.007582957459</v>
      </c>
      <c r="CX615" s="51">
        <f t="shared" si="49"/>
        <v>0.001633812629</v>
      </c>
      <c r="CY615" s="51">
        <f t="shared" si="50"/>
        <v>0.9898224339</v>
      </c>
      <c r="CZ615" s="51">
        <f t="shared" si="16"/>
        <v>1</v>
      </c>
      <c r="DA615" s="61"/>
      <c r="DB615" s="51">
        <f>(AQ615*Baseline!B$7 + AV615*Baseline!B$11 + BA615*Baseline!B$16 + BF615*Baseline!B$18)</f>
        <v>45208.85338</v>
      </c>
      <c r="DC615" s="51">
        <f>(AR615*Baseline!B$7 + AW615*Baseline!B$11 + BB615*Baseline!B$16 + BG615*Baseline!B$18)</f>
        <v>62959.282</v>
      </c>
      <c r="DD615" s="51">
        <f>(AS615*Baseline!B$7 + AX615*Baseline!B$11 + BC615*Baseline!B$16 + BH615*Baseline!B$18)</f>
        <v>115109.0129</v>
      </c>
      <c r="DE615" s="51">
        <f>(AT615*Baseline!B$7 + AY615*Baseline!B$11 + BD615*Baseline!B$16 + BI615*Baseline!B$18)</f>
        <v>1259822.287</v>
      </c>
      <c r="DF615" s="51">
        <f t="shared" si="17"/>
        <v>1483099.436</v>
      </c>
      <c r="DG615" s="61"/>
      <c r="DH615" s="51">
        <f t="shared" si="51"/>
        <v>0.03048268531</v>
      </c>
      <c r="DI615" s="51">
        <f t="shared" si="52"/>
        <v>0.04245115364</v>
      </c>
      <c r="DJ615" s="51">
        <f t="shared" si="53"/>
        <v>0.07761382017</v>
      </c>
      <c r="DK615" s="51">
        <f t="shared" si="54"/>
        <v>0.8494523409</v>
      </c>
      <c r="DL615" s="51">
        <f t="shared" si="18"/>
        <v>1</v>
      </c>
      <c r="DM615" s="61"/>
      <c r="DN615" s="51">
        <f>DH615 / (Baseline!B$7/Baseline!B$17)</f>
        <v>3.253826162</v>
      </c>
      <c r="DO615" s="51">
        <f>DI615 / (Baseline!B$11/Baseline!B$17)</f>
        <v>1.024791167</v>
      </c>
      <c r="DP615" s="51">
        <f>DJ615 / (Baseline!B$16/Baseline!B$17)</f>
        <v>1.199368076</v>
      </c>
      <c r="DQ615" s="51">
        <f>DK615 / (Baseline!B$18/Baseline!B$17)</f>
        <v>0.9603808629</v>
      </c>
      <c r="DR615" s="79"/>
      <c r="DS615" s="51">
        <f>(AU615*Baseline!B$34)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0.02459526267</v>
      </c>
      <c r="DT615" s="51">
        <f>(AZ615*Baseline!B$34) + (Baseline!D$88*(1-Baseline!D$89)*Baseline!B$35) + (Baseline!D$88*Baseline!D$89*((1-Baseline!D$90)*Baseline!B$40 + Baseline!D$90*Baseline!B$41))</f>
        <v>0.0103796485</v>
      </c>
      <c r="DU615" s="51">
        <f>(BE615*Baseline!B$34) + (Baseline!F$88*(1-Baseline!F$89)*Baseline!B$35) + (Baseline!F$88*Baseline!F$89*((1-Baseline!F$90)*Baseline!B$40 + Baseline!F$90*Baseline!B$41))</f>
        <v>0.01297337139</v>
      </c>
      <c r="DV615" s="51">
        <f>(BJ615*Baseline!B$34) + (Baseline!H$88*(1-Baseline!H$89)*Baseline!B$35) + (Baseline!H$88*Baseline!H$89*((1-Baseline!H$90)*Baseline!B$40 + Baseline!H$90*Baseline!B$41))</f>
        <v>0.009306170998</v>
      </c>
      <c r="DW615" s="51">
        <f>( DS615*Baseline!B$7 + DT615*Baseline!B$11 + DU615*Baseline!B$16 + DV615*Baseline!B$18 ) / Baseline!B$17</f>
        <v>0.00973118394</v>
      </c>
    </row>
    <row r="616">
      <c r="A616" s="4" t="s">
        <v>942</v>
      </c>
      <c r="B616" s="45">
        <f>MIN( MAX( NORMINV( MCrands!B616, (B$5+B$4)/2, (B$5-B$4)/3.29 ), 0 ), 1 )</f>
        <v>0.5389974852</v>
      </c>
      <c r="C616" s="45">
        <f>MAX( NORMINV( MCrands!C616, (C$5+C$4)/2, (C$5-C$4)/3.29 ), 0 )</f>
        <v>2.581201999</v>
      </c>
      <c r="D616" s="41"/>
      <c r="E616" s="43">
        <f>Baseline!B$33 * (C616 * Baseline!B$66*Baseline!B$66/Baseline!B$73 + Baseline!B$52*Baseline!B$52/Baseline!B$74 + Baseline!B$53*Baseline!B$53/Baseline!B$75 + Baseline!B$54*Baseline!B$54/Baseline!B$76)</f>
        <v>0.00001831621635</v>
      </c>
      <c r="F616" s="43">
        <f>Baseline!B$33 * (C616 * Baseline!B$66*Baseline!B$57/Baseline!B$73 + Baseline!B$52*Baseline!B$67/Baseline!B$74 + Baseline!B$53*Baseline!B$55/Baseline!B$75 + Baseline!B$54*Baseline!B$56/Baseline!B$76)</f>
        <v>0.0000001997599021</v>
      </c>
      <c r="G616" s="45">
        <f>Baseline!B$33 * (C616 * Baseline!B$66*Baseline!B$58/Baseline!B$73 + Baseline!B$52*Baseline!B$59/Baseline!B$74 + Baseline!B$53*Baseline!B$68/Baseline!B$75 + Baseline!B$54*Baseline!B$60/Baseline!B$76)</f>
        <v>0.0000001683391179</v>
      </c>
      <c r="H616" s="43">
        <f>Baseline!B$33 * (C616 * Baseline!B$66*Baseline!B$61/Baseline!B$73 + Baseline!B$52*Baseline!B$62/Baseline!B$74 + Baseline!B$53*Baseline!B$63/Baseline!B$75 + Baseline!B$54*Baseline!B$69/Baseline!B$76)</f>
        <v>0.000000003371975489</v>
      </c>
      <c r="I616" s="43">
        <f>Baseline!B$33 * (C616 * Baseline!B$57*Baseline!B$66/Baseline!B$73 + Baseline!B$67*Baseline!B$52/Baseline!B$74 + Baseline!B$55*Baseline!B$53/Baseline!B$75 + Baseline!B$56*Baseline!B$54/Baseline!B$76)</f>
        <v>0.0000001997599021</v>
      </c>
      <c r="J616" s="45">
        <f>Baseline!B$33 * (C616 * Baseline!B$57*Baseline!B$57/Baseline!B$73 + Baseline!B$67*Baseline!B$67/Baseline!B$74 + Baseline!B$55*Baseline!B$55/Baseline!B$75 + Baseline!B$56*Baseline!B$56/Baseline!B$76)</f>
        <v>0.000001763813783</v>
      </c>
      <c r="K616" s="43">
        <f>Baseline!B$33 * (C616 * Baseline!B$57*Baseline!B$58/Baseline!B$73 + Baseline!B$67*Baseline!B$59/Baseline!B$74 + Baseline!B$55*Baseline!B$68/Baseline!B$75 + Baseline!B$56*Baseline!B$60/Baseline!B$76)</f>
        <v>0.00000001374186804</v>
      </c>
      <c r="L616" s="45">
        <f>Baseline!B$33 * (C616 * Baseline!B$57*Baseline!B$61/Baseline!B$73 + Baseline!B$67*Baseline!B$62/Baseline!B$74 + Baseline!B$55*Baseline!B$63/Baseline!B$75 + Baseline!B$56*Baseline!B$69/Baseline!B$76)</f>
        <v>0.00000001439284668</v>
      </c>
      <c r="M616" s="43">
        <f>Baseline!B$33 * (C616 * Baseline!B$58*Baseline!B$66/Baseline!B$73 + Baseline!B$59*Baseline!B$52/Baseline!B$74 + Baseline!B$68*Baseline!B$53/Baseline!B$75 + Baseline!B$60*Baseline!B$54/Baseline!B$76)</f>
        <v>0.0000001683391179</v>
      </c>
      <c r="N616" s="45">
        <f>Baseline!B$33 * (C616 * Baseline!B$58*Baseline!B$57/Baseline!B$73 + Baseline!B$59*Baseline!B$67/Baseline!B$74 + Baseline!B$68*Baseline!B$55/Baseline!B$75 + Baseline!B$60*Baseline!B$56/Baseline!B$76)</f>
        <v>0.00000001374186804</v>
      </c>
      <c r="O616" s="45">
        <f>Baseline!B$33 * (C616 * Baseline!B$58*Baseline!B$58/Baseline!B$73 + Baseline!B$59*Baseline!B$59/Baseline!B$74 + Baseline!B$68*Baseline!B$68/Baseline!B$75 + Baseline!B$60*Baseline!B$60/Baseline!B$76)</f>
        <v>0.000001324390145</v>
      </c>
      <c r="P616" s="43">
        <f>Baseline!B$33 * (C616 * Baseline!B$58*Baseline!B$61/Baseline!B$73 + Baseline!B$59*Baseline!B$62/Baseline!B$74 + Baseline!B$68*Baseline!B$63/Baseline!B$75 + Baseline!B$60*Baseline!B$69/Baseline!B$76)</f>
        <v>0.000000001646929082</v>
      </c>
      <c r="Q616" s="43">
        <f>Baseline!B$33 * (C616 * Baseline!B$61*Baseline!B$66/Baseline!B$73 + Baseline!B$62*Baseline!B$52/Baseline!B$74 + Baseline!B$63*Baseline!B$53/Baseline!B$75 + Baseline!B$69*Baseline!B$54/Baseline!B$76)</f>
        <v>0.000000003371975489</v>
      </c>
      <c r="R616" s="43">
        <f>Baseline!B$33 * (C616 * Baseline!B$61*Baseline!B$57/Baseline!B$73 + Baseline!B$62*Baseline!B$67/Baseline!B$74 + Baseline!B$63*Baseline!B$55/Baseline!B$75 + Baseline!B$69*Baseline!B$56/Baseline!B$76)</f>
        <v>0.00000001439284668</v>
      </c>
      <c r="S616" s="43">
        <f>Baseline!B$33 * (C616 * Baseline!B$61*Baseline!B$58/Baseline!B$73 + Baseline!B$62*Baseline!B$59/Baseline!B$74 + Baseline!B$63*Baseline!B$68/Baseline!B$75 + Baseline!B$69*Baseline!B$60/Baseline!B$76)</f>
        <v>0.000000001646929082</v>
      </c>
      <c r="T616" s="43">
        <f>Baseline!B$33 * (C616 * Baseline!B$61*Baseline!B$61/Baseline!B$73 + Baseline!B$62*Baseline!B$62/Baseline!B$74 + Baseline!B$63*Baseline!B$63/Baseline!B$75 + Baseline!B$69*Baseline!B$69/Baseline!B$76)</f>
        <v>0.00000009854654382</v>
      </c>
      <c r="U616" s="41"/>
      <c r="V616" s="43">
        <f>E616 * ( Baseline!B$87 * Baseline!B$7 )</f>
        <v>0.1901040095</v>
      </c>
      <c r="W616" s="43">
        <f>F616 * ( Baseline!D$87 * Baseline!B$11 )</f>
        <v>0.003684890148</v>
      </c>
      <c r="X616" s="43">
        <f>G616 * ( Baseline!F$87 * Baseline!B$16 )</f>
        <v>0.005847220528</v>
      </c>
      <c r="Y616" s="43">
        <f>H616 * ( Baseline!H$87 * Baseline!B$18 )</f>
        <v>0.00118583431</v>
      </c>
      <c r="Z616" s="51">
        <f t="shared" si="1"/>
        <v>0.2008219545</v>
      </c>
      <c r="AA616" s="43">
        <f>I616 * ( Baseline!B$87 * Baseline!B$7 )</f>
        <v>0.002073308024</v>
      </c>
      <c r="AB616" s="45">
        <f>J616 * ( Baseline!D$87 * Baseline!B$11 )</f>
        <v>0.03253635972</v>
      </c>
      <c r="AC616" s="45">
        <f>K616 * ( Baseline!F$87 * Baseline!B$16 )</f>
        <v>0.0004773206248</v>
      </c>
      <c r="AD616" s="45">
        <f>L616 * ( Baseline!F$87 * Baseline!B$16 )</f>
        <v>0.0004999322179</v>
      </c>
      <c r="AE616" s="51">
        <f t="shared" si="2"/>
        <v>0.03558692059</v>
      </c>
      <c r="AF616" s="51">
        <f>M616 * ( Baseline!B$87 * Baseline!B$7 )</f>
        <v>0.001747191705</v>
      </c>
      <c r="AG616" s="51">
        <f>N616 * ( Baseline!D$87 * Baseline!B$11 )</f>
        <v>0.0002534906838</v>
      </c>
      <c r="AH616" s="51">
        <f>O616 * ( Baseline!F$87 * Baseline!B$16 )</f>
        <v>0.04600238698</v>
      </c>
      <c r="AI616" s="51">
        <f>P616 * ( Baseline!H$87 * Baseline!B$18 )</f>
        <v>0.0005791812599</v>
      </c>
      <c r="AJ616" s="51">
        <f t="shared" si="3"/>
        <v>0.04858225063</v>
      </c>
      <c r="AK616" s="51">
        <f>Q616 * ( Baseline!B$87 * Baseline!B$7 )</f>
        <v>0.0000349977336</v>
      </c>
      <c r="AL616" s="51">
        <f>R616 * ( Baseline!D$87 * Baseline!B$11 )</f>
        <v>0.0002654990235</v>
      </c>
      <c r="AM616" s="51">
        <f>S616 * ( Baseline!F$87 * Baseline!B$16 )</f>
        <v>0.00005720570273</v>
      </c>
      <c r="AN616" s="51">
        <f>T616 * ( Baseline!H$87 * Baseline!B$18 )</f>
        <v>0.03465620471</v>
      </c>
      <c r="AO616" s="51">
        <f t="shared" si="4"/>
        <v>0.03501390717</v>
      </c>
      <c r="AP616" s="61"/>
      <c r="AQ616" s="51">
        <f>V616 * ( (1-Baseline!B$88-Baseline!B$87) + (1-B616)*Baseline!B$88 )</f>
        <v>0.09484141477</v>
      </c>
      <c r="AR616" s="51">
        <f>W616 * ( (1-Baseline!B$88-Baseline!B$87) + (1-B616)*Baseline!B$88 )</f>
        <v>0.001838363093</v>
      </c>
      <c r="AS616" s="51">
        <f>X616 * ( (1-Baseline!B$88-Baseline!B$87) + (1-B616)*Baseline!B$88 )</f>
        <v>0.002917132936</v>
      </c>
      <c r="AT616" s="51">
        <f>Y616 * ( (1-Baseline!B$88-Baseline!B$87) + (1-B616)*Baseline!B$88 )</f>
        <v>0.0005916035332</v>
      </c>
      <c r="AU616" s="51">
        <f t="shared" si="5"/>
        <v>0.1001885143</v>
      </c>
      <c r="AV616" s="51">
        <f>AA616 * ( (1-Baseline!D$88-Baseline!D$87) + (1-B616)*Baseline!D$88 )</f>
        <v>0.001554830758</v>
      </c>
      <c r="AW616" s="51">
        <f>AB616 * ( (1-Baseline!D$88-Baseline!D$87) + (1-B616)*Baseline!D$88 )</f>
        <v>0.02439991177</v>
      </c>
      <c r="AX616" s="51">
        <f>AC616 * ( (1-Baseline!D$88-Baseline!D$87) + (1-B616)*Baseline!D$88 )</f>
        <v>0.0003579558755</v>
      </c>
      <c r="AY616" s="51">
        <f>AD616 * ( (1-Baseline!D$88-Baseline!D$87) + (1-B616)*Baseline!D$88 )</f>
        <v>0.0003749129317</v>
      </c>
      <c r="AZ616" s="51">
        <f t="shared" si="6"/>
        <v>0.02668761134</v>
      </c>
      <c r="BA616" s="51">
        <f>AF616 * ( (1-Baseline!F$88-Baseline!F$87) + (1-Baseline!B$36)*Baseline!F$88 )</f>
        <v>0.001257335061</v>
      </c>
      <c r="BB616" s="51">
        <f>AG616 * ( (1-Baseline!F$88-Baseline!F$87) + (1-Baseline!B$36)*Baseline!F$88 )</f>
        <v>0.0001824200078</v>
      </c>
      <c r="BC616" s="51">
        <f>AH616 * ( (1-Baseline!F$88-Baseline!F$87) + (1-Baseline!B$36)*Baseline!F$88 )</f>
        <v>0.03310478975</v>
      </c>
      <c r="BD616" s="51">
        <f>AI616 * ( (1-Baseline!F$88-Baseline!F$87) + (1-Baseline!B$36)*Baseline!F$88 )</f>
        <v>0.0004167973684</v>
      </c>
      <c r="BE616" s="51">
        <f t="shared" si="7"/>
        <v>0.03496134218</v>
      </c>
      <c r="BF616" s="51">
        <f>AK616 * ( (1-Baseline!H$88-Baseline!H$87) + (1-Baseline!B$36)*Baseline!H$88 )</f>
        <v>0.00002772940429</v>
      </c>
      <c r="BG616" s="51">
        <f>AL616 * ( (1-Baseline!H$88-Baseline!H$87) + (1-Baseline!B$36)*Baseline!H$88 )</f>
        <v>0.0002103601863</v>
      </c>
      <c r="BH616" s="51">
        <f>AM616 * ( (1-Baseline!H$88-Baseline!H$87) + (1-Baseline!B$36)*Baseline!H$88 )</f>
        <v>0.00004532522239</v>
      </c>
      <c r="BI616" s="51">
        <f>AN616 * ( (1-Baseline!H$88-Baseline!H$87) + (1-Baseline!B$36)*Baseline!H$88 )</f>
        <v>0.02745880412</v>
      </c>
      <c r="BJ616" s="51">
        <f t="shared" si="8"/>
        <v>0.02774221893</v>
      </c>
      <c r="BK616" s="61"/>
      <c r="BL616" s="51">
        <f t="shared" si="19"/>
        <v>0.9466296152</v>
      </c>
      <c r="BM616" s="51">
        <f t="shared" si="20"/>
        <v>0.01834904036</v>
      </c>
      <c r="BN616" s="51">
        <f t="shared" si="21"/>
        <v>0.0291164407</v>
      </c>
      <c r="BO616" s="51">
        <f t="shared" si="22"/>
        <v>0.005904903743</v>
      </c>
      <c r="BP616" s="51">
        <f t="shared" si="9"/>
        <v>1</v>
      </c>
      <c r="BQ616" s="51">
        <f t="shared" si="23"/>
        <v>0.05826039425</v>
      </c>
      <c r="BR616" s="51">
        <f t="shared" si="24"/>
        <v>0.914278594</v>
      </c>
      <c r="BS616" s="51">
        <f t="shared" si="25"/>
        <v>0.01341281057</v>
      </c>
      <c r="BT616" s="51">
        <f t="shared" si="26"/>
        <v>0.01404820113</v>
      </c>
      <c r="BU616" s="51">
        <f t="shared" si="10"/>
        <v>1</v>
      </c>
      <c r="BV616" s="51">
        <f t="shared" si="27"/>
        <v>0.03596358098</v>
      </c>
      <c r="BW616" s="51">
        <f t="shared" si="28"/>
        <v>0.005217763288</v>
      </c>
      <c r="BX616" s="51">
        <f t="shared" si="29"/>
        <v>0.9468969919</v>
      </c>
      <c r="BY616" s="51">
        <f t="shared" si="30"/>
        <v>0.01192166383</v>
      </c>
      <c r="BZ616" s="51">
        <f t="shared" si="11"/>
        <v>1</v>
      </c>
      <c r="CA616" s="51">
        <f t="shared" si="31"/>
        <v>0.0009995380815</v>
      </c>
      <c r="CB616" s="51">
        <f t="shared" si="32"/>
        <v>0.007582673427</v>
      </c>
      <c r="CC616" s="51">
        <f t="shared" si="33"/>
        <v>0.001633799463</v>
      </c>
      <c r="CD616" s="51">
        <f t="shared" si="34"/>
        <v>0.989783989</v>
      </c>
      <c r="CE616" s="51">
        <f t="shared" si="12"/>
        <v>1</v>
      </c>
      <c r="CF616" s="61"/>
      <c r="CG616" s="51">
        <f t="shared" si="35"/>
        <v>0.9466296152</v>
      </c>
      <c r="CH616" s="51">
        <f t="shared" si="36"/>
        <v>0.01834904036</v>
      </c>
      <c r="CI616" s="51">
        <f t="shared" si="37"/>
        <v>0.0291164407</v>
      </c>
      <c r="CJ616" s="51">
        <f t="shared" si="38"/>
        <v>0.005904903743</v>
      </c>
      <c r="CK616" s="51">
        <f t="shared" si="13"/>
        <v>1</v>
      </c>
      <c r="CL616" s="51">
        <f t="shared" si="39"/>
        <v>0.05826039425</v>
      </c>
      <c r="CM616" s="51">
        <f t="shared" si="40"/>
        <v>0.914278594</v>
      </c>
      <c r="CN616" s="51">
        <f t="shared" si="41"/>
        <v>0.01341281057</v>
      </c>
      <c r="CO616" s="51">
        <f t="shared" si="42"/>
        <v>0.01404820113</v>
      </c>
      <c r="CP616" s="51">
        <f t="shared" si="14"/>
        <v>1</v>
      </c>
      <c r="CQ616" s="51">
        <f t="shared" si="43"/>
        <v>0.03596358098</v>
      </c>
      <c r="CR616" s="51">
        <f t="shared" si="44"/>
        <v>0.005217763288</v>
      </c>
      <c r="CS616" s="51">
        <f t="shared" si="45"/>
        <v>0.9468969919</v>
      </c>
      <c r="CT616" s="51">
        <f t="shared" si="46"/>
        <v>0.01192166383</v>
      </c>
      <c r="CU616" s="51">
        <f t="shared" si="15"/>
        <v>1</v>
      </c>
      <c r="CV616" s="51">
        <f t="shared" si="47"/>
        <v>0.0009995380815</v>
      </c>
      <c r="CW616" s="51">
        <f t="shared" si="48"/>
        <v>0.007582673427</v>
      </c>
      <c r="CX616" s="51">
        <f t="shared" si="49"/>
        <v>0.001633799463</v>
      </c>
      <c r="CY616" s="51">
        <f t="shared" si="50"/>
        <v>0.989783989</v>
      </c>
      <c r="CZ616" s="51">
        <f t="shared" si="16"/>
        <v>1</v>
      </c>
      <c r="DA616" s="61"/>
      <c r="DB616" s="51">
        <f>(AQ616*Baseline!B$7 + AV616*Baseline!B$11 + BA616*Baseline!B$16 + BF616*Baseline!B$18)</f>
        <v>54814.56808</v>
      </c>
      <c r="DC616" s="51">
        <f>(AR616*Baseline!B$7 + AW616*Baseline!B$11 + BB616*Baseline!B$16 + BG616*Baseline!B$18)</f>
        <v>63462.24076</v>
      </c>
      <c r="DD616" s="51">
        <f>(AS616*Baseline!B$7 + AX616*Baseline!B$11 + BC616*Baseline!B$16 + BH616*Baseline!B$18)</f>
        <v>115165.2797</v>
      </c>
      <c r="DE616" s="51">
        <f>(AT616*Baseline!B$7 + AY616*Baseline!B$11 + BD616*Baseline!B$16 + BI616*Baseline!B$18)</f>
        <v>1259848.346</v>
      </c>
      <c r="DF616" s="51">
        <f t="shared" si="17"/>
        <v>1493290.435</v>
      </c>
      <c r="DG616" s="61"/>
      <c r="DH616" s="51">
        <f t="shared" si="51"/>
        <v>0.03670723847</v>
      </c>
      <c r="DI616" s="51">
        <f t="shared" si="52"/>
        <v>0.04249825706</v>
      </c>
      <c r="DJ616" s="51">
        <f t="shared" si="53"/>
        <v>0.07712182238</v>
      </c>
      <c r="DK616" s="51">
        <f t="shared" si="54"/>
        <v>0.8436726821</v>
      </c>
      <c r="DL616" s="51">
        <f t="shared" si="18"/>
        <v>1</v>
      </c>
      <c r="DM616" s="61"/>
      <c r="DN616" s="51">
        <f>DH616 / (Baseline!B$7/Baseline!B$17)</f>
        <v>3.918256271</v>
      </c>
      <c r="DO616" s="51">
        <f>DI616 / (Baseline!B$11/Baseline!B$17)</f>
        <v>1.025928266</v>
      </c>
      <c r="DP616" s="51">
        <f>DJ616 / (Baseline!B$16/Baseline!B$17)</f>
        <v>1.191765223</v>
      </c>
      <c r="DQ616" s="51">
        <f>DK616 / (Baseline!B$18/Baseline!B$17)</f>
        <v>0.9538464484</v>
      </c>
      <c r="DR616" s="79"/>
      <c r="DS616" s="51">
        <f>(AU616*Baseline!B$34)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0.0275578084</v>
      </c>
      <c r="DT616" s="51">
        <f>(AZ616*Baseline!B$34) + (Baseline!D$88*(1-Baseline!D$89)*Baseline!B$35) + (Baseline!D$88*Baseline!D$89*((1-Baseline!D$90)*Baseline!B$40 + Baseline!D$90*Baseline!B$41))</f>
        <v>0.0104167097</v>
      </c>
      <c r="DU616" s="51">
        <f>(BE616*Baseline!B$34) + (Baseline!F$88*(1-Baseline!F$89)*Baseline!B$35) + (Baseline!F$88*Baseline!F$89*((1-Baseline!F$90)*Baseline!B$40 + Baseline!F$90*Baseline!B$41))</f>
        <v>0.01297484133</v>
      </c>
      <c r="DV616" s="51">
        <f>(BJ616*Baseline!B$34) + (Baseline!H$88*(1-Baseline!H$89)*Baseline!B$35) + (Baseline!H$88*Baseline!H$89*((1-Baseline!H$90)*Baseline!B$40 + Baseline!H$90*Baseline!B$41))</f>
        <v>0.00930633284</v>
      </c>
      <c r="DW616" s="51">
        <f>( DS616*Baseline!B$7 + DT616*Baseline!B$11 + DU616*Baseline!B$16 + DV616*Baseline!B$18 ) / Baseline!B$17</f>
        <v>0.009760711337</v>
      </c>
    </row>
    <row r="617">
      <c r="A617" s="4" t="s">
        <v>943</v>
      </c>
      <c r="B617" s="45">
        <f>MIN( MAX( NORMINV( MCrands!B617, (B$5+B$4)/2, (B$5-B$4)/3.29 ), 0 ), 1 )</f>
        <v>0.4392951486</v>
      </c>
      <c r="C617" s="45">
        <f>MAX( NORMINV( MCrands!C617, (C$5+C$4)/2, (C$5-C$4)/3.29 ), 0 )</f>
        <v>2.781939662</v>
      </c>
      <c r="D617" s="41"/>
      <c r="E617" s="43">
        <f>Baseline!B$33 * (C617 * Baseline!B$66*Baseline!B$66/Baseline!B$73 + Baseline!B$52*Baseline!B$52/Baseline!B$74 + Baseline!B$53*Baseline!B$53/Baseline!B$75 + Baseline!B$54*Baseline!B$54/Baseline!B$76)</f>
        <v>0.00001973744382</v>
      </c>
      <c r="F617" s="43">
        <f>Baseline!B$33 * (C617 * Baseline!B$66*Baseline!B$57/Baseline!B$73 + Baseline!B$52*Baseline!B$67/Baseline!B$74 + Baseline!B$53*Baseline!B$55/Baseline!B$75 + Baseline!B$54*Baseline!B$56/Baseline!B$76)</f>
        <v>0.0000001999843064</v>
      </c>
      <c r="G617" s="45">
        <f>Baseline!B$33 * (C617 * Baseline!B$66*Baseline!B$58/Baseline!B$73 + Baseline!B$52*Baseline!B$59/Baseline!B$74 + Baseline!B$53*Baseline!B$68/Baseline!B$75 + Baseline!B$54*Baseline!B$60/Baseline!B$76)</f>
        <v>0.0000001688907786</v>
      </c>
      <c r="H617" s="43">
        <f>Baseline!B$33 * (C617 * Baseline!B$66*Baseline!B$61/Baseline!B$73 + Baseline!B$52*Baseline!B$62/Baseline!B$74 + Baseline!B$53*Baseline!B$63/Baseline!B$75 + Baseline!B$54*Baseline!B$69/Baseline!B$76)</f>
        <v>0.000000003427141555</v>
      </c>
      <c r="I617" s="43">
        <f>Baseline!B$33 * (C617 * Baseline!B$57*Baseline!B$66/Baseline!B$73 + Baseline!B$67*Baseline!B$52/Baseline!B$74 + Baseline!B$55*Baseline!B$53/Baseline!B$75 + Baseline!B$56*Baseline!B$54/Baseline!B$76)</f>
        <v>0.0000001999843064</v>
      </c>
      <c r="J617" s="45">
        <f>Baseline!B$33 * (C617 * Baseline!B$57*Baseline!B$57/Baseline!B$73 + Baseline!B$67*Baseline!B$67/Baseline!B$74 + Baseline!B$55*Baseline!B$55/Baseline!B$75 + Baseline!B$56*Baseline!B$56/Baseline!B$76)</f>
        <v>0.000001763813818</v>
      </c>
      <c r="K617" s="43">
        <f>Baseline!B$33 * (C617 * Baseline!B$57*Baseline!B$58/Baseline!B$73 + Baseline!B$67*Baseline!B$59/Baseline!B$74 + Baseline!B$55*Baseline!B$68/Baseline!B$75 + Baseline!B$56*Baseline!B$60/Baseline!B$76)</f>
        <v>0.00000001374195515</v>
      </c>
      <c r="L617" s="45">
        <f>Baseline!B$33 * (C617 * Baseline!B$57*Baseline!B$61/Baseline!B$73 + Baseline!B$67*Baseline!B$62/Baseline!B$74 + Baseline!B$55*Baseline!B$63/Baseline!B$75 + Baseline!B$56*Baseline!B$69/Baseline!B$76)</f>
        <v>0.00000001439285539</v>
      </c>
      <c r="M617" s="43">
        <f>Baseline!B$33 * (C617 * Baseline!B$58*Baseline!B$66/Baseline!B$73 + Baseline!B$59*Baseline!B$52/Baseline!B$74 + Baseline!B$68*Baseline!B$53/Baseline!B$75 + Baseline!B$60*Baseline!B$54/Baseline!B$76)</f>
        <v>0.0000001688907786</v>
      </c>
      <c r="N617" s="45">
        <f>Baseline!B$33 * (C617 * Baseline!B$58*Baseline!B$57/Baseline!B$73 + Baseline!B$59*Baseline!B$67/Baseline!B$74 + Baseline!B$68*Baseline!B$55/Baseline!B$75 + Baseline!B$60*Baseline!B$56/Baseline!B$76)</f>
        <v>0.00000001374195515</v>
      </c>
      <c r="O617" s="45">
        <f>Baseline!B$33 * (C617 * Baseline!B$58*Baseline!B$58/Baseline!B$73 + Baseline!B$59*Baseline!B$59/Baseline!B$74 + Baseline!B$68*Baseline!B$68/Baseline!B$75 + Baseline!B$60*Baseline!B$60/Baseline!B$76)</f>
        <v>0.000001324390359</v>
      </c>
      <c r="P617" s="43">
        <f>Baseline!B$33 * (C617 * Baseline!B$58*Baseline!B$61/Baseline!B$73 + Baseline!B$59*Baseline!B$62/Baseline!B$74 + Baseline!B$68*Baseline!B$63/Baseline!B$75 + Baseline!B$60*Baseline!B$69/Baseline!B$76)</f>
        <v>0.000000001646950495</v>
      </c>
      <c r="Q617" s="43">
        <f>Baseline!B$33 * (C617 * Baseline!B$61*Baseline!B$66/Baseline!B$73 + Baseline!B$62*Baseline!B$52/Baseline!B$74 + Baseline!B$63*Baseline!B$53/Baseline!B$75 + Baseline!B$69*Baseline!B$54/Baseline!B$76)</f>
        <v>0.000000003427141555</v>
      </c>
      <c r="R617" s="43">
        <f>Baseline!B$33 * (C617 * Baseline!B$61*Baseline!B$57/Baseline!B$73 + Baseline!B$62*Baseline!B$67/Baseline!B$74 + Baseline!B$63*Baseline!B$55/Baseline!B$75 + Baseline!B$69*Baseline!B$56/Baseline!B$76)</f>
        <v>0.00000001439285539</v>
      </c>
      <c r="S617" s="43">
        <f>Baseline!B$33 * (C617 * Baseline!B$61*Baseline!B$58/Baseline!B$73 + Baseline!B$62*Baseline!B$59/Baseline!B$74 + Baseline!B$63*Baseline!B$68/Baseline!B$75 + Baseline!B$69*Baseline!B$60/Baseline!B$76)</f>
        <v>0.000000001646950495</v>
      </c>
      <c r="T617" s="43">
        <f>Baseline!B$33 * (C617 * Baseline!B$61*Baseline!B$61/Baseline!B$73 + Baseline!B$62*Baseline!B$62/Baseline!B$74 + Baseline!B$63*Baseline!B$63/Baseline!B$75 + Baseline!B$69*Baseline!B$69/Baseline!B$76)</f>
        <v>0.00000009854654596</v>
      </c>
      <c r="U617" s="41"/>
      <c r="V617" s="43">
        <f>E617 * ( Baseline!B$87 * Baseline!B$7 )</f>
        <v>0.2048549294</v>
      </c>
      <c r="W617" s="43">
        <f>F617 * ( Baseline!D$87 * Baseline!B$11 )</f>
        <v>0.003689029644</v>
      </c>
      <c r="X617" s="43">
        <f>G617 * ( Baseline!F$87 * Baseline!B$16 )</f>
        <v>0.005866382335</v>
      </c>
      <c r="Y617" s="43">
        <f>H617 * ( Baseline!H$87 * Baseline!B$18 )</f>
        <v>0.001205234752</v>
      </c>
      <c r="Z617" s="51">
        <f t="shared" si="1"/>
        <v>0.2156155761</v>
      </c>
      <c r="AA617" s="43">
        <f>I617 * ( Baseline!B$87 * Baseline!B$7 )</f>
        <v>0.002075637116</v>
      </c>
      <c r="AB617" s="45">
        <f>J617 * ( Baseline!D$87 * Baseline!B$11 )</f>
        <v>0.03253636037</v>
      </c>
      <c r="AC617" s="45">
        <f>K617 * ( Baseline!F$87 * Baseline!B$16 )</f>
        <v>0.0004773236503</v>
      </c>
      <c r="AD617" s="45">
        <f>L617 * ( Baseline!F$87 * Baseline!B$16 )</f>
        <v>0.0004999325205</v>
      </c>
      <c r="AE617" s="51">
        <f t="shared" si="2"/>
        <v>0.03558925366</v>
      </c>
      <c r="AF617" s="51">
        <f>M617 * ( Baseline!B$87 * Baseline!B$7 )</f>
        <v>0.001752917391</v>
      </c>
      <c r="AG617" s="51">
        <f>N617 * ( Baseline!D$87 * Baseline!B$11 )</f>
        <v>0.0002534922906</v>
      </c>
      <c r="AH617" s="51">
        <f>O617 * ( Baseline!F$87 * Baseline!B$16 )</f>
        <v>0.04600239442</v>
      </c>
      <c r="AI617" s="51">
        <f>P617 * ( Baseline!H$87 * Baseline!B$18 )</f>
        <v>0.0005791887904</v>
      </c>
      <c r="AJ617" s="51">
        <f t="shared" si="3"/>
        <v>0.04858799289</v>
      </c>
      <c r="AK617" s="51">
        <f>Q617 * ( Baseline!B$87 * Baseline!B$7 )</f>
        <v>0.0000355703022</v>
      </c>
      <c r="AL617" s="51">
        <f>R617 * ( Baseline!D$87 * Baseline!B$11 )</f>
        <v>0.0002654991842</v>
      </c>
      <c r="AM617" s="51">
        <f>S617 * ( Baseline!F$87 * Baseline!B$16 )</f>
        <v>0.00005720644651</v>
      </c>
      <c r="AN617" s="51">
        <f>T617 * ( Baseline!H$87 * Baseline!B$18 )</f>
        <v>0.03465620547</v>
      </c>
      <c r="AO617" s="51">
        <f t="shared" si="4"/>
        <v>0.0350144814</v>
      </c>
      <c r="AP617" s="61"/>
      <c r="AQ617" s="51">
        <f>V617 * ( (1-Baseline!B$88-Baseline!B$87) + (1-B617)*Baseline!B$88 )</f>
        <v>0.1203783527</v>
      </c>
      <c r="AR617" s="51">
        <f>W617 * ( (1-Baseline!B$88-Baseline!B$87) + (1-B617)*Baseline!B$88 )</f>
        <v>0.002167774595</v>
      </c>
      <c r="AS617" s="51">
        <f>X617 * ( (1-Baseline!B$88-Baseline!B$87) + (1-B617)*Baseline!B$88 )</f>
        <v>0.003447246516</v>
      </c>
      <c r="AT617" s="51">
        <f>Y617 * ( (1-Baseline!B$88-Baseline!B$87) + (1-B617)*Baseline!B$88 )</f>
        <v>0.0007082288647</v>
      </c>
      <c r="AU617" s="51">
        <f t="shared" si="5"/>
        <v>0.1267016026</v>
      </c>
      <c r="AV617" s="51">
        <f>AA617 * ( (1-Baseline!D$88-Baseline!D$87) + (1-B617)*Baseline!D$88 )</f>
        <v>0.001649289159</v>
      </c>
      <c r="AW617" s="51">
        <f>AB617 * ( (1-Baseline!D$88-Baseline!D$87) + (1-B617)*Baseline!D$88 )</f>
        <v>0.02585320238</v>
      </c>
      <c r="AX617" s="51">
        <f>AC617 * ( (1-Baseline!D$88-Baseline!D$87) + (1-B617)*Baseline!D$88 )</f>
        <v>0.0003792785914</v>
      </c>
      <c r="AY617" s="51">
        <f>AD617 * ( (1-Baseline!D$88-Baseline!D$87) + (1-B617)*Baseline!D$88 )</f>
        <v>0.0003972434679</v>
      </c>
      <c r="AZ617" s="51">
        <f t="shared" si="6"/>
        <v>0.0282790136</v>
      </c>
      <c r="BA617" s="51">
        <f>AF617 * ( (1-Baseline!F$88-Baseline!F$87) + (1-Baseline!B$36)*Baseline!F$88 )</f>
        <v>0.001261455448</v>
      </c>
      <c r="BB617" s="51">
        <f>AG617 * ( (1-Baseline!F$88-Baseline!F$87) + (1-Baseline!B$36)*Baseline!F$88 )</f>
        <v>0.000182421164</v>
      </c>
      <c r="BC617" s="51">
        <f>AH617 * ( (1-Baseline!F$88-Baseline!F$87) + (1-Baseline!B$36)*Baseline!F$88 )</f>
        <v>0.0331047951</v>
      </c>
      <c r="BD617" s="51">
        <f>AI617 * ( (1-Baseline!F$88-Baseline!F$87) + (1-Baseline!B$36)*Baseline!F$88 )</f>
        <v>0.0004168027876</v>
      </c>
      <c r="BE617" s="51">
        <f t="shared" si="7"/>
        <v>0.0349654745</v>
      </c>
      <c r="BF617" s="51">
        <f>AK617 * ( (1-Baseline!H$88-Baseline!H$87) + (1-Baseline!B$36)*Baseline!H$88 )</f>
        <v>0.00002818306184</v>
      </c>
      <c r="BG617" s="51">
        <f>AL617 * ( (1-Baseline!H$88-Baseline!H$87) + (1-Baseline!B$36)*Baseline!H$88 )</f>
        <v>0.0002103603136</v>
      </c>
      <c r="BH617" s="51">
        <f>AM617 * ( (1-Baseline!H$88-Baseline!H$87) + (1-Baseline!B$36)*Baseline!H$88 )</f>
        <v>0.0000453258117</v>
      </c>
      <c r="BI617" s="51">
        <f>AN617 * ( (1-Baseline!H$88-Baseline!H$87) + (1-Baseline!B$36)*Baseline!H$88 )</f>
        <v>0.02745880472</v>
      </c>
      <c r="BJ617" s="51">
        <f t="shared" si="8"/>
        <v>0.0277426739</v>
      </c>
      <c r="BK617" s="61"/>
      <c r="BL617" s="51">
        <f t="shared" si="19"/>
        <v>0.9500933702</v>
      </c>
      <c r="BM617" s="51">
        <f t="shared" si="20"/>
        <v>0.01710929104</v>
      </c>
      <c r="BN617" s="51">
        <f t="shared" si="21"/>
        <v>0.02720759994</v>
      </c>
      <c r="BO617" s="51">
        <f t="shared" si="22"/>
        <v>0.005589738803</v>
      </c>
      <c r="BP617" s="51">
        <f t="shared" si="9"/>
        <v>1</v>
      </c>
      <c r="BQ617" s="51">
        <f t="shared" si="23"/>
        <v>0.05832201866</v>
      </c>
      <c r="BR617" s="51">
        <f t="shared" si="24"/>
        <v>0.9142186763</v>
      </c>
      <c r="BS617" s="51">
        <f t="shared" si="25"/>
        <v>0.0134120163</v>
      </c>
      <c r="BT617" s="51">
        <f t="shared" si="26"/>
        <v>0.01404728869</v>
      </c>
      <c r="BU617" s="51">
        <f t="shared" si="10"/>
        <v>1</v>
      </c>
      <c r="BV617" s="51">
        <f t="shared" si="27"/>
        <v>0.03607717229</v>
      </c>
      <c r="BW617" s="51">
        <f t="shared" si="28"/>
        <v>0.005217179708</v>
      </c>
      <c r="BX617" s="51">
        <f t="shared" si="29"/>
        <v>0.9467852381</v>
      </c>
      <c r="BY617" s="51">
        <f t="shared" si="30"/>
        <v>0.01192040988</v>
      </c>
      <c r="BZ617" s="51">
        <f t="shared" si="11"/>
        <v>1</v>
      </c>
      <c r="CA617" s="51">
        <f t="shared" si="31"/>
        <v>0.001015874026</v>
      </c>
      <c r="CB617" s="51">
        <f t="shared" si="32"/>
        <v>0.007582553662</v>
      </c>
      <c r="CC617" s="51">
        <f t="shared" si="33"/>
        <v>0.001633793911</v>
      </c>
      <c r="CD617" s="51">
        <f t="shared" si="34"/>
        <v>0.9897677784</v>
      </c>
      <c r="CE617" s="51">
        <f t="shared" si="12"/>
        <v>1</v>
      </c>
      <c r="CF617" s="61"/>
      <c r="CG617" s="51">
        <f t="shared" si="35"/>
        <v>0.9500933702</v>
      </c>
      <c r="CH617" s="51">
        <f t="shared" si="36"/>
        <v>0.01710929104</v>
      </c>
      <c r="CI617" s="51">
        <f t="shared" si="37"/>
        <v>0.02720759994</v>
      </c>
      <c r="CJ617" s="51">
        <f t="shared" si="38"/>
        <v>0.005589738803</v>
      </c>
      <c r="CK617" s="51">
        <f t="shared" si="13"/>
        <v>1</v>
      </c>
      <c r="CL617" s="51">
        <f t="shared" si="39"/>
        <v>0.05832201866</v>
      </c>
      <c r="CM617" s="51">
        <f t="shared" si="40"/>
        <v>0.9142186763</v>
      </c>
      <c r="CN617" s="51">
        <f t="shared" si="41"/>
        <v>0.0134120163</v>
      </c>
      <c r="CO617" s="51">
        <f t="shared" si="42"/>
        <v>0.01404728869</v>
      </c>
      <c r="CP617" s="51">
        <f t="shared" si="14"/>
        <v>1</v>
      </c>
      <c r="CQ617" s="51">
        <f t="shared" si="43"/>
        <v>0.03607717229</v>
      </c>
      <c r="CR617" s="51">
        <f t="shared" si="44"/>
        <v>0.005217179708</v>
      </c>
      <c r="CS617" s="51">
        <f t="shared" si="45"/>
        <v>0.9467852381</v>
      </c>
      <c r="CT617" s="51">
        <f t="shared" si="46"/>
        <v>0.01192040988</v>
      </c>
      <c r="CU617" s="51">
        <f t="shared" si="15"/>
        <v>1</v>
      </c>
      <c r="CV617" s="51">
        <f t="shared" si="47"/>
        <v>0.001015874026</v>
      </c>
      <c r="CW617" s="51">
        <f t="shared" si="48"/>
        <v>0.007582553662</v>
      </c>
      <c r="CX617" s="51">
        <f t="shared" si="49"/>
        <v>0.001633793911</v>
      </c>
      <c r="CY617" s="51">
        <f t="shared" si="50"/>
        <v>0.9897677784</v>
      </c>
      <c r="CZ617" s="51">
        <f t="shared" si="16"/>
        <v>1</v>
      </c>
      <c r="DA617" s="61"/>
      <c r="DB617" s="51">
        <f>(AQ617*Baseline!B$7 + AV617*Baseline!B$11 + BA617*Baseline!B$16 + BF617*Baseline!B$18)</f>
        <v>67437.13153</v>
      </c>
      <c r="DC617" s="51">
        <f>(AR617*Baseline!B$7 + AW617*Baseline!B$11 + BB617*Baseline!B$16 + BG617*Baseline!B$18)</f>
        <v>66738.67522</v>
      </c>
      <c r="DD617" s="51">
        <f>(AS617*Baseline!B$7 + AX617*Baseline!B$11 + BC617*Baseline!B$16 + BH617*Baseline!B$18)</f>
        <v>115468.1574</v>
      </c>
      <c r="DE617" s="51">
        <f>(AT617*Baseline!B$7 + AY617*Baseline!B$11 + BD617*Baseline!B$16 + BI617*Baseline!B$18)</f>
        <v>1259952.844</v>
      </c>
      <c r="DF617" s="51">
        <f t="shared" si="17"/>
        <v>1509596.808</v>
      </c>
      <c r="DG617" s="61"/>
      <c r="DH617" s="51">
        <f t="shared" si="51"/>
        <v>0.04467228016</v>
      </c>
      <c r="DI617" s="51">
        <f t="shared" si="52"/>
        <v>0.04420960277</v>
      </c>
      <c r="DJ617" s="51">
        <f t="shared" si="53"/>
        <v>0.07648940218</v>
      </c>
      <c r="DK617" s="51">
        <f t="shared" si="54"/>
        <v>0.8346287149</v>
      </c>
      <c r="DL617" s="51">
        <f t="shared" si="18"/>
        <v>1</v>
      </c>
      <c r="DM617" s="61"/>
      <c r="DN617" s="51">
        <f>DH617 / (Baseline!B$7/Baseline!B$17)</f>
        <v>4.768472083</v>
      </c>
      <c r="DO617" s="51">
        <f>DI617 / (Baseline!B$11/Baseline!B$17)</f>
        <v>1.067240971</v>
      </c>
      <c r="DP617" s="51">
        <f>DJ617 / (Baseline!B$16/Baseline!B$17)</f>
        <v>1.18199242</v>
      </c>
      <c r="DQ617" s="51">
        <f>DK617 / (Baseline!B$18/Baseline!B$17)</f>
        <v>0.943621445</v>
      </c>
      <c r="DR617" s="79"/>
      <c r="DS617" s="51">
        <f>(AU617*Baseline!B$34)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0.03153477165</v>
      </c>
      <c r="DT617" s="51">
        <f>(AZ617*Baseline!B$34) + (Baseline!D$88*(1-Baseline!D$89)*Baseline!B$35) + (Baseline!D$88*Baseline!D$89*((1-Baseline!D$90)*Baseline!B$40 + Baseline!D$90*Baseline!B$41))</f>
        <v>0.01065542004</v>
      </c>
      <c r="DU617" s="51">
        <f>(BE617*Baseline!B$34) + (Baseline!F$88*(1-Baseline!F$89)*Baseline!B$35) + (Baseline!F$88*Baseline!F$89*((1-Baseline!F$90)*Baseline!B$40 + Baseline!F$90*Baseline!B$41))</f>
        <v>0.01297546117</v>
      </c>
      <c r="DV617" s="51">
        <f>(BJ617*Baseline!B$34) + (Baseline!H$88*(1-Baseline!H$89)*Baseline!B$35) + (Baseline!H$88*Baseline!H$89*((1-Baseline!H$90)*Baseline!B$40 + Baseline!H$90*Baseline!B$41))</f>
        <v>0.009306401085</v>
      </c>
      <c r="DW617" s="51">
        <f>( DS617*Baseline!B$7 + DT617*Baseline!B$11 + DU617*Baseline!B$16 + DV617*Baseline!B$18 ) / Baseline!B$17</f>
        <v>0.009807957417</v>
      </c>
    </row>
    <row r="618">
      <c r="A618" s="4" t="s">
        <v>944</v>
      </c>
      <c r="B618" s="45">
        <f>MIN( MAX( NORMINV( MCrands!B618, (B$5+B$4)/2, (B$5-B$4)/3.29 ), 0 ), 1 )</f>
        <v>0.6423335353</v>
      </c>
      <c r="C618" s="45">
        <f>MAX( NORMINV( MCrands!C618, (C$5+C$4)/2, (C$5-C$4)/3.29 ), 0 )</f>
        <v>2.706202085</v>
      </c>
      <c r="D618" s="41"/>
      <c r="E618" s="43">
        <f>Baseline!B$33 * (C618 * Baseline!B$66*Baseline!B$66/Baseline!B$73 + Baseline!B$52*Baseline!B$52/Baseline!B$74 + Baseline!B$53*Baseline!B$53/Baseline!B$75 + Baseline!B$54*Baseline!B$54/Baseline!B$76)</f>
        <v>0.00001920121995</v>
      </c>
      <c r="F618" s="43">
        <f>Baseline!B$33 * (C618 * Baseline!B$66*Baseline!B$57/Baseline!B$73 + Baseline!B$52*Baseline!B$67/Baseline!B$74 + Baseline!B$53*Baseline!B$55/Baseline!B$75 + Baseline!B$54*Baseline!B$56/Baseline!B$76)</f>
        <v>0.0000001998996395</v>
      </c>
      <c r="G618" s="45">
        <f>Baseline!B$33 * (C618 * Baseline!B$66*Baseline!B$58/Baseline!B$73 + Baseline!B$52*Baseline!B$59/Baseline!B$74 + Baseline!B$53*Baseline!B$68/Baseline!B$75 + Baseline!B$54*Baseline!B$60/Baseline!B$76)</f>
        <v>0.000000168682639</v>
      </c>
      <c r="H618" s="43">
        <f>Baseline!B$33 * (C618 * Baseline!B$66*Baseline!B$61/Baseline!B$73 + Baseline!B$52*Baseline!B$62/Baseline!B$74 + Baseline!B$53*Baseline!B$63/Baseline!B$75 + Baseline!B$54*Baseline!B$69/Baseline!B$76)</f>
        <v>0.000000003406327603</v>
      </c>
      <c r="I618" s="43">
        <f>Baseline!B$33 * (C618 * Baseline!B$57*Baseline!B$66/Baseline!B$73 + Baseline!B$67*Baseline!B$52/Baseline!B$74 + Baseline!B$55*Baseline!B$53/Baseline!B$75 + Baseline!B$56*Baseline!B$54/Baseline!B$76)</f>
        <v>0.0000001998996395</v>
      </c>
      <c r="J618" s="45">
        <f>Baseline!B$33 * (C618 * Baseline!B$57*Baseline!B$57/Baseline!B$73 + Baseline!B$67*Baseline!B$67/Baseline!B$74 + Baseline!B$55*Baseline!B$55/Baseline!B$75 + Baseline!B$56*Baseline!B$56/Baseline!B$76)</f>
        <v>0.000001763813805</v>
      </c>
      <c r="K618" s="43">
        <f>Baseline!B$33 * (C618 * Baseline!B$57*Baseline!B$58/Baseline!B$73 + Baseline!B$67*Baseline!B$59/Baseline!B$74 + Baseline!B$55*Baseline!B$68/Baseline!B$75 + Baseline!B$56*Baseline!B$60/Baseline!B$76)</f>
        <v>0.00000001374192228</v>
      </c>
      <c r="L618" s="45">
        <f>Baseline!B$33 * (C618 * Baseline!B$57*Baseline!B$61/Baseline!B$73 + Baseline!B$67*Baseline!B$62/Baseline!B$74 + Baseline!B$55*Baseline!B$63/Baseline!B$75 + Baseline!B$56*Baseline!B$69/Baseline!B$76)</f>
        <v>0.0000000143928521</v>
      </c>
      <c r="M618" s="43">
        <f>Baseline!B$33 * (C618 * Baseline!B$58*Baseline!B$66/Baseline!B$73 + Baseline!B$59*Baseline!B$52/Baseline!B$74 + Baseline!B$68*Baseline!B$53/Baseline!B$75 + Baseline!B$60*Baseline!B$54/Baseline!B$76)</f>
        <v>0.000000168682639</v>
      </c>
      <c r="N618" s="45">
        <f>Baseline!B$33 * (C618 * Baseline!B$58*Baseline!B$57/Baseline!B$73 + Baseline!B$59*Baseline!B$67/Baseline!B$74 + Baseline!B$68*Baseline!B$55/Baseline!B$75 + Baseline!B$60*Baseline!B$56/Baseline!B$76)</f>
        <v>0.00000001374192228</v>
      </c>
      <c r="O618" s="45">
        <f>Baseline!B$33 * (C618 * Baseline!B$58*Baseline!B$58/Baseline!B$73 + Baseline!B$59*Baseline!B$59/Baseline!B$74 + Baseline!B$68*Baseline!B$68/Baseline!B$75 + Baseline!B$60*Baseline!B$60/Baseline!B$76)</f>
        <v>0.000001324390279</v>
      </c>
      <c r="P618" s="43">
        <f>Baseline!B$33 * (C618 * Baseline!B$58*Baseline!B$61/Baseline!B$73 + Baseline!B$59*Baseline!B$62/Baseline!B$74 + Baseline!B$68*Baseline!B$63/Baseline!B$75 + Baseline!B$60*Baseline!B$69/Baseline!B$76)</f>
        <v>0.000000001646942416</v>
      </c>
      <c r="Q618" s="43">
        <f>Baseline!B$33 * (C618 * Baseline!B$61*Baseline!B$66/Baseline!B$73 + Baseline!B$62*Baseline!B$52/Baseline!B$74 + Baseline!B$63*Baseline!B$53/Baseline!B$75 + Baseline!B$69*Baseline!B$54/Baseline!B$76)</f>
        <v>0.000000003406327603</v>
      </c>
      <c r="R618" s="43">
        <f>Baseline!B$33 * (C618 * Baseline!B$61*Baseline!B$57/Baseline!B$73 + Baseline!B$62*Baseline!B$67/Baseline!B$74 + Baseline!B$63*Baseline!B$55/Baseline!B$75 + Baseline!B$69*Baseline!B$56/Baseline!B$76)</f>
        <v>0.0000000143928521</v>
      </c>
      <c r="S618" s="43">
        <f>Baseline!B$33 * (C618 * Baseline!B$61*Baseline!B$58/Baseline!B$73 + Baseline!B$62*Baseline!B$59/Baseline!B$74 + Baseline!B$63*Baseline!B$68/Baseline!B$75 + Baseline!B$69*Baseline!B$60/Baseline!B$76)</f>
        <v>0.000000001646942416</v>
      </c>
      <c r="T618" s="43">
        <f>Baseline!B$33 * (C618 * Baseline!B$61*Baseline!B$61/Baseline!B$73 + Baseline!B$62*Baseline!B$62/Baseline!B$74 + Baseline!B$63*Baseline!B$63/Baseline!B$75 + Baseline!B$69*Baseline!B$69/Baseline!B$76)</f>
        <v>0.00000009854654515</v>
      </c>
      <c r="U618" s="41"/>
      <c r="V618" s="43">
        <f>E618 * ( Baseline!B$87 * Baseline!B$7 )</f>
        <v>0.1992894619</v>
      </c>
      <c r="W618" s="43">
        <f>F618 * ( Baseline!D$87 * Baseline!B$11 )</f>
        <v>0.003687467827</v>
      </c>
      <c r="X618" s="43">
        <f>G618 * ( Baseline!F$87 * Baseline!B$16 )</f>
        <v>0.005859152656</v>
      </c>
      <c r="Y618" s="43">
        <f>H618 * ( Baseline!H$87 * Baseline!B$18 )</f>
        <v>0.001197915037</v>
      </c>
      <c r="Z618" s="51">
        <f t="shared" si="1"/>
        <v>0.2100339974</v>
      </c>
      <c r="AA618" s="43">
        <f>I618 * ( Baseline!B$87 * Baseline!B$7 )</f>
        <v>0.002074758358</v>
      </c>
      <c r="AB618" s="45">
        <f>J618 * ( Baseline!D$87 * Baseline!B$11 )</f>
        <v>0.03253636013</v>
      </c>
      <c r="AC618" s="45">
        <f>K618 * ( Baseline!F$87 * Baseline!B$16 )</f>
        <v>0.0004773225088</v>
      </c>
      <c r="AD618" s="45">
        <f>L618 * ( Baseline!F$87 * Baseline!B$16 )</f>
        <v>0.0004999324063</v>
      </c>
      <c r="AE618" s="51">
        <f t="shared" si="2"/>
        <v>0.0355883734</v>
      </c>
      <c r="AF618" s="51">
        <f>M618 * ( Baseline!B$87 * Baseline!B$7 )</f>
        <v>0.00175075711</v>
      </c>
      <c r="AG618" s="51">
        <f>N618 * ( Baseline!D$87 * Baseline!B$11 )</f>
        <v>0.0002534916843</v>
      </c>
      <c r="AH618" s="51">
        <f>O618 * ( Baseline!F$87 * Baseline!B$16 )</f>
        <v>0.04600239161</v>
      </c>
      <c r="AI618" s="51">
        <f>P618 * ( Baseline!H$87 * Baseline!B$18 )</f>
        <v>0.0005791859492</v>
      </c>
      <c r="AJ618" s="51">
        <f t="shared" si="3"/>
        <v>0.04858582635</v>
      </c>
      <c r="AK618" s="51">
        <f>Q618 * ( Baseline!B$87 * Baseline!B$7 )</f>
        <v>0.00003535427419</v>
      </c>
      <c r="AL618" s="51">
        <f>R618 * ( Baseline!D$87 * Baseline!B$11 )</f>
        <v>0.0002654991235</v>
      </c>
      <c r="AM618" s="51">
        <f>S618 * ( Baseline!F$87 * Baseline!B$16 )</f>
        <v>0.00005720616589</v>
      </c>
      <c r="AN618" s="51">
        <f>T618 * ( Baseline!H$87 * Baseline!B$18 )</f>
        <v>0.03465620518</v>
      </c>
      <c r="AO618" s="51">
        <f t="shared" si="4"/>
        <v>0.03501426475</v>
      </c>
      <c r="AP618" s="61"/>
      <c r="AQ618" s="51">
        <f>V618 * ( (1-Baseline!B$88-Baseline!B$87) + (1-B618)*Baseline!B$88 )</f>
        <v>0.0810954963</v>
      </c>
      <c r="AR618" s="51">
        <f>W618 * ( (1-Baseline!B$88-Baseline!B$87) + (1-B618)*Baseline!B$88 )</f>
        <v>0.001500516037</v>
      </c>
      <c r="AS618" s="51">
        <f>X618 * ( (1-Baseline!B$88-Baseline!B$87) + (1-B618)*Baseline!B$88 )</f>
        <v>0.002384224876</v>
      </c>
      <c r="AT618" s="51">
        <f>Y618 * ( (1-Baseline!B$88-Baseline!B$87) + (1-B618)*Baseline!B$88 )</f>
        <v>0.0004874593647</v>
      </c>
      <c r="AU618" s="51">
        <f t="shared" si="5"/>
        <v>0.08546769658</v>
      </c>
      <c r="AV618" s="51">
        <f>AA618 * ( (1-Baseline!D$88-Baseline!D$87) + (1-B618)*Baseline!D$88 )</f>
        <v>0.001459868398</v>
      </c>
      <c r="AW618" s="51">
        <f>AB618 * ( (1-Baseline!D$88-Baseline!D$87) + (1-B618)*Baseline!D$88 )</f>
        <v>0.02289365591</v>
      </c>
      <c r="AX618" s="51">
        <f>AC618 * ( (1-Baseline!D$88-Baseline!D$87) + (1-B618)*Baseline!D$88 )</f>
        <v>0.0003358598575</v>
      </c>
      <c r="AY618" s="51">
        <f>AD618 * ( (1-Baseline!D$88-Baseline!D$87) + (1-B618)*Baseline!D$88 )</f>
        <v>0.000351768927</v>
      </c>
      <c r="AZ618" s="51">
        <f t="shared" si="6"/>
        <v>0.02504115309</v>
      </c>
      <c r="BA618" s="51">
        <f>AF618 * ( (1-Baseline!F$88-Baseline!F$87) + (1-Baseline!B$36)*Baseline!F$88 )</f>
        <v>0.001259900841</v>
      </c>
      <c r="BB618" s="51">
        <f>AG618 * ( (1-Baseline!F$88-Baseline!F$87) + (1-Baseline!B$36)*Baseline!F$88 )</f>
        <v>0.0001824207278</v>
      </c>
      <c r="BC618" s="51">
        <f>AH618 * ( (1-Baseline!F$88-Baseline!F$87) + (1-Baseline!B$36)*Baseline!F$88 )</f>
        <v>0.03310479308</v>
      </c>
      <c r="BD618" s="51">
        <f>AI618 * ( (1-Baseline!F$88-Baseline!F$87) + (1-Baseline!B$36)*Baseline!F$88 )</f>
        <v>0.000416800743</v>
      </c>
      <c r="BE618" s="51">
        <f t="shared" si="7"/>
        <v>0.03496391539</v>
      </c>
      <c r="BF618" s="51">
        <f>AK618 * ( (1-Baseline!H$88-Baseline!H$87) + (1-Baseline!B$36)*Baseline!H$88 )</f>
        <v>0.00002801189852</v>
      </c>
      <c r="BG618" s="51">
        <f>AL618 * ( (1-Baseline!H$88-Baseline!H$87) + (1-Baseline!B$36)*Baseline!H$88 )</f>
        <v>0.0002103602656</v>
      </c>
      <c r="BH618" s="51">
        <f>AM618 * ( (1-Baseline!H$88-Baseline!H$87) + (1-Baseline!B$36)*Baseline!H$88 )</f>
        <v>0.00004532558936</v>
      </c>
      <c r="BI618" s="51">
        <f>AN618 * ( (1-Baseline!H$88-Baseline!H$87) + (1-Baseline!B$36)*Baseline!H$88 )</f>
        <v>0.02745880449</v>
      </c>
      <c r="BJ618" s="51">
        <f t="shared" si="8"/>
        <v>0.02774250224</v>
      </c>
      <c r="BK618" s="61"/>
      <c r="BL618" s="51">
        <f t="shared" si="19"/>
        <v>0.9488438269</v>
      </c>
      <c r="BM618" s="51">
        <f t="shared" si="20"/>
        <v>0.01755652834</v>
      </c>
      <c r="BN618" s="51">
        <f t="shared" si="21"/>
        <v>0.02789621075</v>
      </c>
      <c r="BO618" s="51">
        <f t="shared" si="22"/>
        <v>0.005703433978</v>
      </c>
      <c r="BP618" s="51">
        <f t="shared" si="9"/>
        <v>1</v>
      </c>
      <c r="BQ618" s="51">
        <f t="shared" si="23"/>
        <v>0.05829876895</v>
      </c>
      <c r="BR618" s="51">
        <f t="shared" si="24"/>
        <v>0.9142412821</v>
      </c>
      <c r="BS618" s="51">
        <f t="shared" si="25"/>
        <v>0.01341231597</v>
      </c>
      <c r="BT618" s="51">
        <f t="shared" si="26"/>
        <v>0.01404763294</v>
      </c>
      <c r="BU618" s="51">
        <f t="shared" si="10"/>
        <v>1</v>
      </c>
      <c r="BV618" s="51">
        <f t="shared" si="27"/>
        <v>0.03603431786</v>
      </c>
      <c r="BW618" s="51">
        <f t="shared" si="28"/>
        <v>0.005217399875</v>
      </c>
      <c r="BX618" s="51">
        <f t="shared" si="29"/>
        <v>0.9468273993</v>
      </c>
      <c r="BY618" s="51">
        <f t="shared" si="30"/>
        <v>0.01192088295</v>
      </c>
      <c r="BZ618" s="51">
        <f t="shared" si="11"/>
        <v>1</v>
      </c>
      <c r="CA618" s="51">
        <f t="shared" si="31"/>
        <v>0.001009710598</v>
      </c>
      <c r="CB618" s="51">
        <f t="shared" si="32"/>
        <v>0.007582598848</v>
      </c>
      <c r="CC618" s="51">
        <f t="shared" si="33"/>
        <v>0.001633796006</v>
      </c>
      <c r="CD618" s="51">
        <f t="shared" si="34"/>
        <v>0.9897738945</v>
      </c>
      <c r="CE618" s="51">
        <f t="shared" si="12"/>
        <v>1</v>
      </c>
      <c r="CF618" s="61"/>
      <c r="CG618" s="51">
        <f t="shared" si="35"/>
        <v>0.9488438269</v>
      </c>
      <c r="CH618" s="51">
        <f t="shared" si="36"/>
        <v>0.01755652834</v>
      </c>
      <c r="CI618" s="51">
        <f t="shared" si="37"/>
        <v>0.02789621075</v>
      </c>
      <c r="CJ618" s="51">
        <f t="shared" si="38"/>
        <v>0.005703433978</v>
      </c>
      <c r="CK618" s="51">
        <f t="shared" si="13"/>
        <v>1</v>
      </c>
      <c r="CL618" s="51">
        <f t="shared" si="39"/>
        <v>0.05829876895</v>
      </c>
      <c r="CM618" s="51">
        <f t="shared" si="40"/>
        <v>0.9142412821</v>
      </c>
      <c r="CN618" s="51">
        <f t="shared" si="41"/>
        <v>0.01341231597</v>
      </c>
      <c r="CO618" s="51">
        <f t="shared" si="42"/>
        <v>0.01404763294</v>
      </c>
      <c r="CP618" s="51">
        <f t="shared" si="14"/>
        <v>1</v>
      </c>
      <c r="CQ618" s="51">
        <f t="shared" si="43"/>
        <v>0.03603431786</v>
      </c>
      <c r="CR618" s="51">
        <f t="shared" si="44"/>
        <v>0.005217399875</v>
      </c>
      <c r="CS618" s="51">
        <f t="shared" si="45"/>
        <v>0.9468273993</v>
      </c>
      <c r="CT618" s="51">
        <f t="shared" si="46"/>
        <v>0.01192088295</v>
      </c>
      <c r="CU618" s="51">
        <f t="shared" si="15"/>
        <v>1</v>
      </c>
      <c r="CV618" s="51">
        <f t="shared" si="47"/>
        <v>0.001009710598</v>
      </c>
      <c r="CW618" s="51">
        <f t="shared" si="48"/>
        <v>0.007582598848</v>
      </c>
      <c r="CX618" s="51">
        <f t="shared" si="49"/>
        <v>0.001633796006</v>
      </c>
      <c r="CY618" s="51">
        <f t="shared" si="50"/>
        <v>0.9897738945</v>
      </c>
      <c r="CZ618" s="51">
        <f t="shared" si="16"/>
        <v>1</v>
      </c>
      <c r="DA618" s="61"/>
      <c r="DB618" s="51">
        <f>(AQ618*Baseline!B$7 + AV618*Baseline!B$11 + BA618*Baseline!B$16 + BF618*Baseline!B$18)</f>
        <v>47965.67721</v>
      </c>
      <c r="DC618" s="51">
        <f>(AR618*Baseline!B$7 + AW618*Baseline!B$11 + BB618*Baseline!B$16 + BG618*Baseline!B$18)</f>
        <v>60068.14395</v>
      </c>
      <c r="DD618" s="51">
        <f>(AS618*Baseline!B$7 + AX618*Baseline!B$11 + BC618*Baseline!B$16 + BH618*Baseline!B$18)</f>
        <v>114859.4611</v>
      </c>
      <c r="DE618" s="51">
        <f>(AT618*Baseline!B$7 + AY618*Baseline!B$11 + BD618*Baseline!B$16 + BI618*Baseline!B$18)</f>
        <v>1259748.231</v>
      </c>
      <c r="DF618" s="51">
        <f t="shared" si="17"/>
        <v>1482641.513</v>
      </c>
      <c r="DG618" s="61"/>
      <c r="DH618" s="51">
        <f t="shared" si="51"/>
        <v>0.0323515002</v>
      </c>
      <c r="DI618" s="51">
        <f t="shared" si="52"/>
        <v>0.04051427362</v>
      </c>
      <c r="DJ618" s="51">
        <f t="shared" si="53"/>
        <v>0.07746947599</v>
      </c>
      <c r="DK618" s="51">
        <f t="shared" si="54"/>
        <v>0.8496647502</v>
      </c>
      <c r="DL618" s="51">
        <f t="shared" si="18"/>
        <v>1</v>
      </c>
      <c r="DM618" s="61"/>
      <c r="DN618" s="51">
        <f>DH618 / (Baseline!B$7/Baseline!B$17)</f>
        <v>3.45330986</v>
      </c>
      <c r="DO618" s="51">
        <f>DI618 / (Baseline!B$11/Baseline!B$17)</f>
        <v>0.9780339564</v>
      </c>
      <c r="DP618" s="51">
        <f>DJ618 / (Baseline!B$16/Baseline!B$17)</f>
        <v>1.197137522</v>
      </c>
      <c r="DQ618" s="51">
        <f>DK618 / (Baseline!B$18/Baseline!B$17)</f>
        <v>0.9606210103</v>
      </c>
      <c r="DR618" s="79"/>
      <c r="DS618" s="51">
        <f>(AU618*Baseline!B$34)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0.02534968574</v>
      </c>
      <c r="DT618" s="51">
        <f>(AZ618*Baseline!B$34) + (Baseline!D$88*(1-Baseline!D$89)*Baseline!B$35) + (Baseline!D$88*Baseline!D$89*((1-Baseline!D$90)*Baseline!B$40 + Baseline!D$90*Baseline!B$41))</f>
        <v>0.01016974096</v>
      </c>
      <c r="DU618" s="51">
        <f>(BE618*Baseline!B$34) + (Baseline!F$88*(1-Baseline!F$89)*Baseline!B$35) + (Baseline!F$88*Baseline!F$89*((1-Baseline!F$90)*Baseline!B$40 + Baseline!F$90*Baseline!B$41))</f>
        <v>0.01297522731</v>
      </c>
      <c r="DV618" s="51">
        <f>(BJ618*Baseline!B$34) + (Baseline!H$88*(1-Baseline!H$89)*Baseline!B$35) + (Baseline!H$88*Baseline!H$89*((1-Baseline!H$90)*Baseline!B$40 + Baseline!H$90*Baseline!B$41))</f>
        <v>0.009306375337</v>
      </c>
      <c r="DW618" s="51">
        <f>( DS618*Baseline!B$7 + DT618*Baseline!B$11 + DU618*Baseline!B$16 + DV618*Baseline!B$18 ) / Baseline!B$17</f>
        <v>0.009729857156</v>
      </c>
    </row>
    <row r="619">
      <c r="A619" s="4" t="s">
        <v>945</v>
      </c>
      <c r="B619" s="45">
        <f>MIN( MAX( NORMINV( MCrands!B619, (B$5+B$4)/2, (B$5-B$4)/3.29 ), 0 ), 1 )</f>
        <v>0.6334268808</v>
      </c>
      <c r="C619" s="45">
        <f>MAX( NORMINV( MCrands!C619, (C$5+C$4)/2, (C$5-C$4)/3.29 ), 0 )</f>
        <v>2.479253979</v>
      </c>
      <c r="D619" s="41"/>
      <c r="E619" s="43">
        <f>Baseline!B$33 * (C619 * Baseline!B$66*Baseline!B$66/Baseline!B$73 + Baseline!B$52*Baseline!B$52/Baseline!B$74 + Baseline!B$53*Baseline!B$53/Baseline!B$75 + Baseline!B$54*Baseline!B$54/Baseline!B$76)</f>
        <v>0.00001759442192</v>
      </c>
      <c r="F619" s="43">
        <f>Baseline!B$33 * (C619 * Baseline!B$66*Baseline!B$57/Baseline!B$73 + Baseline!B$52*Baseline!B$67/Baseline!B$74 + Baseline!B$53*Baseline!B$55/Baseline!B$75 + Baseline!B$54*Baseline!B$56/Baseline!B$76)</f>
        <v>0.0000001996459345</v>
      </c>
      <c r="G619" s="45">
        <f>Baseline!B$33 * (C619 * Baseline!B$66*Baseline!B$58/Baseline!B$73 + Baseline!B$52*Baseline!B$59/Baseline!B$74 + Baseline!B$53*Baseline!B$68/Baseline!B$75 + Baseline!B$54*Baseline!B$60/Baseline!B$76)</f>
        <v>0.0000001680589477</v>
      </c>
      <c r="H619" s="43">
        <f>Baseline!B$33 * (C619 * Baseline!B$66*Baseline!B$61/Baseline!B$73 + Baseline!B$52*Baseline!B$62/Baseline!B$74 + Baseline!B$53*Baseline!B$63/Baseline!B$75 + Baseline!B$54*Baseline!B$69/Baseline!B$76)</f>
        <v>0.000000003343958468</v>
      </c>
      <c r="I619" s="43">
        <f>Baseline!B$33 * (C619 * Baseline!B$57*Baseline!B$66/Baseline!B$73 + Baseline!B$67*Baseline!B$52/Baseline!B$74 + Baseline!B$55*Baseline!B$53/Baseline!B$75 + Baseline!B$56*Baseline!B$54/Baseline!B$76)</f>
        <v>0.0000001996459345</v>
      </c>
      <c r="J619" s="45">
        <f>Baseline!B$33 * (C619 * Baseline!B$57*Baseline!B$57/Baseline!B$73 + Baseline!B$67*Baseline!B$67/Baseline!B$74 + Baseline!B$55*Baseline!B$55/Baseline!B$75 + Baseline!B$56*Baseline!B$56/Baseline!B$76)</f>
        <v>0.000001763813765</v>
      </c>
      <c r="K619" s="43">
        <f>Baseline!B$33 * (C619 * Baseline!B$57*Baseline!B$58/Baseline!B$73 + Baseline!B$67*Baseline!B$59/Baseline!B$74 + Baseline!B$55*Baseline!B$68/Baseline!B$75 + Baseline!B$56*Baseline!B$60/Baseline!B$76)</f>
        <v>0.00000001374182381</v>
      </c>
      <c r="L619" s="45">
        <f>Baseline!B$33 * (C619 * Baseline!B$57*Baseline!B$61/Baseline!B$73 + Baseline!B$67*Baseline!B$62/Baseline!B$74 + Baseline!B$55*Baseline!B$63/Baseline!B$75 + Baseline!B$56*Baseline!B$69/Baseline!B$76)</f>
        <v>0.00000001439284226</v>
      </c>
      <c r="M619" s="43">
        <f>Baseline!B$33 * (C619 * Baseline!B$58*Baseline!B$66/Baseline!B$73 + Baseline!B$59*Baseline!B$52/Baseline!B$74 + Baseline!B$68*Baseline!B$53/Baseline!B$75 + Baseline!B$60*Baseline!B$54/Baseline!B$76)</f>
        <v>0.0000001680589477</v>
      </c>
      <c r="N619" s="45">
        <f>Baseline!B$33 * (C619 * Baseline!B$58*Baseline!B$57/Baseline!B$73 + Baseline!B$59*Baseline!B$67/Baseline!B$74 + Baseline!B$68*Baseline!B$55/Baseline!B$75 + Baseline!B$60*Baseline!B$56/Baseline!B$76)</f>
        <v>0.00000001374182381</v>
      </c>
      <c r="O619" s="45">
        <f>Baseline!B$33 * (C619 * Baseline!B$58*Baseline!B$58/Baseline!B$73 + Baseline!B$59*Baseline!B$59/Baseline!B$74 + Baseline!B$68*Baseline!B$68/Baseline!B$75 + Baseline!B$60*Baseline!B$60/Baseline!B$76)</f>
        <v>0.000001324390036</v>
      </c>
      <c r="P619" s="43">
        <f>Baseline!B$33 * (C619 * Baseline!B$58*Baseline!B$61/Baseline!B$73 + Baseline!B$59*Baseline!B$62/Baseline!B$74 + Baseline!B$68*Baseline!B$63/Baseline!B$75 + Baseline!B$60*Baseline!B$69/Baseline!B$76)</f>
        <v>0.000000001646918207</v>
      </c>
      <c r="Q619" s="43">
        <f>Baseline!B$33 * (C619 * Baseline!B$61*Baseline!B$66/Baseline!B$73 + Baseline!B$62*Baseline!B$52/Baseline!B$74 + Baseline!B$63*Baseline!B$53/Baseline!B$75 + Baseline!B$69*Baseline!B$54/Baseline!B$76)</f>
        <v>0.000000003343958468</v>
      </c>
      <c r="R619" s="43">
        <f>Baseline!B$33 * (C619 * Baseline!B$61*Baseline!B$57/Baseline!B$73 + Baseline!B$62*Baseline!B$67/Baseline!B$74 + Baseline!B$63*Baseline!B$55/Baseline!B$75 + Baseline!B$69*Baseline!B$56/Baseline!B$76)</f>
        <v>0.00000001439284226</v>
      </c>
      <c r="S619" s="43">
        <f>Baseline!B$33 * (C619 * Baseline!B$61*Baseline!B$58/Baseline!B$73 + Baseline!B$62*Baseline!B$59/Baseline!B$74 + Baseline!B$63*Baseline!B$68/Baseline!B$75 + Baseline!B$69*Baseline!B$60/Baseline!B$76)</f>
        <v>0.000000001646918207</v>
      </c>
      <c r="T619" s="43">
        <f>Baseline!B$33 * (C619 * Baseline!B$61*Baseline!B$61/Baseline!B$73 + Baseline!B$62*Baseline!B$62/Baseline!B$74 + Baseline!B$63*Baseline!B$63/Baseline!B$75 + Baseline!B$69*Baseline!B$69/Baseline!B$76)</f>
        <v>0.00000009854654273</v>
      </c>
      <c r="U619" s="41"/>
      <c r="V619" s="43">
        <f>E619 * ( Baseline!B$87 * Baseline!B$7 )</f>
        <v>0.1826125051</v>
      </c>
      <c r="W619" s="43">
        <f>F619 * ( Baseline!D$87 * Baseline!B$11 )</f>
        <v>0.003682787835</v>
      </c>
      <c r="X619" s="43">
        <f>G619 * ( Baseline!F$87 * Baseline!B$16 )</f>
        <v>0.005837488881</v>
      </c>
      <c r="Y619" s="43">
        <f>H619 * ( Baseline!H$87 * Baseline!B$18 )</f>
        <v>0.001175981468</v>
      </c>
      <c r="Z619" s="51">
        <f t="shared" si="1"/>
        <v>0.1933087632</v>
      </c>
      <c r="AA619" s="43">
        <f>I619 * ( Baseline!B$87 * Baseline!B$7 )</f>
        <v>0.002072125154</v>
      </c>
      <c r="AB619" s="45">
        <f>J619 * ( Baseline!D$87 * Baseline!B$11 )</f>
        <v>0.03253635939</v>
      </c>
      <c r="AC619" s="45">
        <f>K619 * ( Baseline!F$87 * Baseline!B$16 )</f>
        <v>0.0004773190882</v>
      </c>
      <c r="AD619" s="45">
        <f>L619 * ( Baseline!F$87 * Baseline!B$16 )</f>
        <v>0.0004999320643</v>
      </c>
      <c r="AE619" s="51">
        <f t="shared" si="2"/>
        <v>0.0355857357</v>
      </c>
      <c r="AF619" s="51">
        <f>M619 * ( Baseline!B$87 * Baseline!B$7 )</f>
        <v>0.001744283818</v>
      </c>
      <c r="AG619" s="51">
        <f>N619 * ( Baseline!D$87 * Baseline!B$11 )</f>
        <v>0.0002534898678</v>
      </c>
      <c r="AH619" s="51">
        <f>O619 * ( Baseline!F$87 * Baseline!B$16 )</f>
        <v>0.0460023832</v>
      </c>
      <c r="AI619" s="51">
        <f>P619 * ( Baseline!H$87 * Baseline!B$18 )</f>
        <v>0.0005791774355</v>
      </c>
      <c r="AJ619" s="51">
        <f t="shared" si="3"/>
        <v>0.04857933432</v>
      </c>
      <c r="AK619" s="51">
        <f>Q619 * ( Baseline!B$87 * Baseline!B$7 )</f>
        <v>0.00003470694494</v>
      </c>
      <c r="AL619" s="51">
        <f>R619 * ( Baseline!D$87 * Baseline!B$11 )</f>
        <v>0.0002654989419</v>
      </c>
      <c r="AM619" s="51">
        <f>S619 * ( Baseline!F$87 * Baseline!B$16 )</f>
        <v>0.00005720532499</v>
      </c>
      <c r="AN619" s="51">
        <f>T619 * ( Baseline!H$87 * Baseline!B$18 )</f>
        <v>0.03465620433</v>
      </c>
      <c r="AO619" s="51">
        <f t="shared" si="4"/>
        <v>0.03501361554</v>
      </c>
      <c r="AP619" s="61"/>
      <c r="AQ619" s="51">
        <f>V619 * ( (1-Baseline!B$88-Baseline!B$87) + (1-B619)*Baseline!B$88 )</f>
        <v>0.07575681163</v>
      </c>
      <c r="AR619" s="51">
        <f>W619 * ( (1-Baseline!B$88-Baseline!B$87) + (1-B619)*Baseline!B$88 )</f>
        <v>0.001527804814</v>
      </c>
      <c r="AS619" s="51">
        <f>X619 * ( (1-Baseline!B$88-Baseline!B$87) + (1-B619)*Baseline!B$88 )</f>
        <v>0.002421682707</v>
      </c>
      <c r="AT619" s="51">
        <f>Y619 * ( (1-Baseline!B$88-Baseline!B$87) + (1-B619)*Baseline!B$88 )</f>
        <v>0.0004878560014</v>
      </c>
      <c r="AU619" s="51">
        <f t="shared" si="5"/>
        <v>0.08019415515</v>
      </c>
      <c r="AV619" s="51">
        <f>AA619 * ( (1-Baseline!D$88-Baseline!D$87) + (1-B619)*Baseline!D$88 )</f>
        <v>0.001466283744</v>
      </c>
      <c r="AW619" s="51">
        <f>AB619 * ( (1-Baseline!D$88-Baseline!D$87) + (1-B619)*Baseline!D$88 )</f>
        <v>0.02302348136</v>
      </c>
      <c r="AX619" s="51">
        <f>AC619 * ( (1-Baseline!D$88-Baseline!D$87) + (1-B619)*Baseline!D$88 )</f>
        <v>0.0003377620403</v>
      </c>
      <c r="AY619" s="51">
        <f>AD619 * ( (1-Baseline!D$88-Baseline!D$87) + (1-B619)*Baseline!D$88 )</f>
        <v>0.0003537635058</v>
      </c>
      <c r="AZ619" s="51">
        <f t="shared" si="6"/>
        <v>0.02518129065</v>
      </c>
      <c r="BA619" s="51">
        <f>AF619 * ( (1-Baseline!F$88-Baseline!F$87) + (1-Baseline!B$36)*Baseline!F$88 )</f>
        <v>0.001255242453</v>
      </c>
      <c r="BB619" s="51">
        <f>AG619 * ( (1-Baseline!F$88-Baseline!F$87) + (1-Baseline!B$36)*Baseline!F$88 )</f>
        <v>0.0001824194205</v>
      </c>
      <c r="BC619" s="51">
        <f>AH619 * ( (1-Baseline!F$88-Baseline!F$87) + (1-Baseline!B$36)*Baseline!F$88 )</f>
        <v>0.03310478703</v>
      </c>
      <c r="BD619" s="51">
        <f>AI619 * ( (1-Baseline!F$88-Baseline!F$87) + (1-Baseline!B$36)*Baseline!F$88 )</f>
        <v>0.0004167946162</v>
      </c>
      <c r="BE619" s="51">
        <f t="shared" si="7"/>
        <v>0.03495924352</v>
      </c>
      <c r="BF619" s="51">
        <f>AK619 * ( (1-Baseline!H$88-Baseline!H$87) + (1-Baseline!B$36)*Baseline!H$88 )</f>
        <v>0.00002749900662</v>
      </c>
      <c r="BG619" s="51">
        <f>AL619 * ( (1-Baseline!H$88-Baseline!H$87) + (1-Baseline!B$36)*Baseline!H$88 )</f>
        <v>0.0002103601216</v>
      </c>
      <c r="BH619" s="51">
        <f>AM619 * ( (1-Baseline!H$88-Baseline!H$87) + (1-Baseline!B$36)*Baseline!H$88 )</f>
        <v>0.0000453249231</v>
      </c>
      <c r="BI619" s="51">
        <f>AN619 * ( (1-Baseline!H$88-Baseline!H$87) + (1-Baseline!B$36)*Baseline!H$88 )</f>
        <v>0.02745880382</v>
      </c>
      <c r="BJ619" s="51">
        <f t="shared" si="8"/>
        <v>0.02774198787</v>
      </c>
      <c r="BK619" s="61"/>
      <c r="BL619" s="51">
        <f t="shared" si="19"/>
        <v>0.9446674946</v>
      </c>
      <c r="BM619" s="51">
        <f t="shared" si="20"/>
        <v>0.01905132376</v>
      </c>
      <c r="BN619" s="51">
        <f t="shared" si="21"/>
        <v>0.03019774573</v>
      </c>
      <c r="BO619" s="51">
        <f t="shared" si="22"/>
        <v>0.006083435887</v>
      </c>
      <c r="BP619" s="51">
        <f t="shared" si="9"/>
        <v>1</v>
      </c>
      <c r="BQ619" s="51">
        <f t="shared" si="23"/>
        <v>0.05822909416</v>
      </c>
      <c r="BR619" s="51">
        <f t="shared" si="24"/>
        <v>0.9143090273</v>
      </c>
      <c r="BS619" s="51">
        <f t="shared" si="25"/>
        <v>0.013413214</v>
      </c>
      <c r="BT619" s="51">
        <f t="shared" si="26"/>
        <v>0.01404866457</v>
      </c>
      <c r="BU619" s="51">
        <f t="shared" si="10"/>
        <v>1</v>
      </c>
      <c r="BV619" s="51">
        <f t="shared" si="27"/>
        <v>0.03590588143</v>
      </c>
      <c r="BW619" s="51">
        <f t="shared" si="28"/>
        <v>0.005218059722</v>
      </c>
      <c r="BX619" s="51">
        <f t="shared" si="29"/>
        <v>0.9469537581</v>
      </c>
      <c r="BY619" s="51">
        <f t="shared" si="30"/>
        <v>0.01192230078</v>
      </c>
      <c r="BZ619" s="51">
        <f t="shared" si="11"/>
        <v>1</v>
      </c>
      <c r="CA619" s="51">
        <f t="shared" si="31"/>
        <v>0.0009912413901</v>
      </c>
      <c r="CB619" s="51">
        <f t="shared" si="32"/>
        <v>0.007582734253</v>
      </c>
      <c r="CC619" s="51">
        <f t="shared" si="33"/>
        <v>0.001633802282</v>
      </c>
      <c r="CD619" s="51">
        <f t="shared" si="34"/>
        <v>0.9897922221</v>
      </c>
      <c r="CE619" s="51">
        <f t="shared" si="12"/>
        <v>1</v>
      </c>
      <c r="CF619" s="61"/>
      <c r="CG619" s="51">
        <f t="shared" si="35"/>
        <v>0.9446674946</v>
      </c>
      <c r="CH619" s="51">
        <f t="shared" si="36"/>
        <v>0.01905132376</v>
      </c>
      <c r="CI619" s="51">
        <f t="shared" si="37"/>
        <v>0.03019774573</v>
      </c>
      <c r="CJ619" s="51">
        <f t="shared" si="38"/>
        <v>0.006083435887</v>
      </c>
      <c r="CK619" s="51">
        <f t="shared" si="13"/>
        <v>1</v>
      </c>
      <c r="CL619" s="51">
        <f t="shared" si="39"/>
        <v>0.05822909416</v>
      </c>
      <c r="CM619" s="51">
        <f t="shared" si="40"/>
        <v>0.9143090273</v>
      </c>
      <c r="CN619" s="51">
        <f t="shared" si="41"/>
        <v>0.013413214</v>
      </c>
      <c r="CO619" s="51">
        <f t="shared" si="42"/>
        <v>0.01404866457</v>
      </c>
      <c r="CP619" s="51">
        <f t="shared" si="14"/>
        <v>1</v>
      </c>
      <c r="CQ619" s="51">
        <f t="shared" si="43"/>
        <v>0.03590588143</v>
      </c>
      <c r="CR619" s="51">
        <f t="shared" si="44"/>
        <v>0.005218059722</v>
      </c>
      <c r="CS619" s="51">
        <f t="shared" si="45"/>
        <v>0.9469537581</v>
      </c>
      <c r="CT619" s="51">
        <f t="shared" si="46"/>
        <v>0.01192230078</v>
      </c>
      <c r="CU619" s="51">
        <f t="shared" si="15"/>
        <v>1</v>
      </c>
      <c r="CV619" s="51">
        <f t="shared" si="47"/>
        <v>0.0009912413901</v>
      </c>
      <c r="CW619" s="51">
        <f t="shared" si="48"/>
        <v>0.007582734253</v>
      </c>
      <c r="CX619" s="51">
        <f t="shared" si="49"/>
        <v>0.001633802282</v>
      </c>
      <c r="CY619" s="51">
        <f t="shared" si="50"/>
        <v>0.9897922221</v>
      </c>
      <c r="CZ619" s="51">
        <f t="shared" si="16"/>
        <v>1</v>
      </c>
      <c r="DA619" s="61"/>
      <c r="DB619" s="51">
        <f>(AQ619*Baseline!B$7 + AV619*Baseline!B$11 + BA619*Baseline!B$16 + BF619*Baseline!B$18)</f>
        <v>45351.08097</v>
      </c>
      <c r="DC619" s="51">
        <f>(AR619*Baseline!B$7 + AW619*Baseline!B$11 + BB619*Baseline!B$16 + BG619*Baseline!B$18)</f>
        <v>60359.78572</v>
      </c>
      <c r="DD619" s="51">
        <f>(AS619*Baseline!B$7 + AX619*Baseline!B$11 + BC619*Baseline!B$16 + BH619*Baseline!B$18)</f>
        <v>114881.6567</v>
      </c>
      <c r="DE619" s="51">
        <f>(AT619*Baseline!B$7 + AY619*Baseline!B$11 + BD619*Baseline!B$16 + BI619*Baseline!B$18)</f>
        <v>1259752.649</v>
      </c>
      <c r="DF619" s="51">
        <f t="shared" si="17"/>
        <v>1480345.173</v>
      </c>
      <c r="DG619" s="61"/>
      <c r="DH619" s="51">
        <f t="shared" si="51"/>
        <v>0.03063547732</v>
      </c>
      <c r="DI619" s="51">
        <f t="shared" si="52"/>
        <v>0.04077412946</v>
      </c>
      <c r="DJ619" s="51">
        <f t="shared" si="53"/>
        <v>0.07760464169</v>
      </c>
      <c r="DK619" s="51">
        <f t="shared" si="54"/>
        <v>0.8509857515</v>
      </c>
      <c r="DL619" s="51">
        <f t="shared" si="18"/>
        <v>1</v>
      </c>
      <c r="DM619" s="61"/>
      <c r="DN619" s="51">
        <f>DH619 / (Baseline!B$7/Baseline!B$17)</f>
        <v>3.270135705</v>
      </c>
      <c r="DO619" s="51">
        <f>DI619 / (Baseline!B$11/Baseline!B$17)</f>
        <v>0.9843070008</v>
      </c>
      <c r="DP619" s="51">
        <f>DJ619 / (Baseline!B$16/Baseline!B$17)</f>
        <v>1.199226241</v>
      </c>
      <c r="DQ619" s="51">
        <f>DK619 / (Baseline!B$18/Baseline!B$17)</f>
        <v>0.962114519</v>
      </c>
      <c r="DR619" s="79"/>
      <c r="DS619" s="51">
        <f>(AU619*Baseline!B$34)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0.02455865452</v>
      </c>
      <c r="DT619" s="51">
        <f>(AZ619*Baseline!B$34) + (Baseline!D$88*(1-Baseline!D$89)*Baseline!B$35) + (Baseline!D$88*Baseline!D$89*((1-Baseline!D$90)*Baseline!B$40 + Baseline!D$90*Baseline!B$41))</f>
        <v>0.0101907616</v>
      </c>
      <c r="DU619" s="51">
        <f>(BE619*Baseline!B$34) + (Baseline!F$88*(1-Baseline!F$89)*Baseline!B$35) + (Baseline!F$88*Baseline!F$89*((1-Baseline!F$90)*Baseline!B$40 + Baseline!F$90*Baseline!B$41))</f>
        <v>0.01297452653</v>
      </c>
      <c r="DV619" s="51">
        <f>(BJ619*Baseline!B$34) + (Baseline!H$88*(1-Baseline!H$89)*Baseline!B$35) + (Baseline!H$88*Baseline!H$89*((1-Baseline!H$90)*Baseline!B$40 + Baseline!H$90*Baseline!B$41))</f>
        <v>0.00930629818</v>
      </c>
      <c r="DW619" s="51">
        <f>( DS619*Baseline!B$7 + DT619*Baseline!B$11 + DU619*Baseline!B$16 + DV619*Baseline!B$18 ) / Baseline!B$17</f>
        <v>0.00972320374</v>
      </c>
    </row>
    <row r="620">
      <c r="A620" s="4" t="s">
        <v>946</v>
      </c>
      <c r="B620" s="45">
        <f>MIN( MAX( NORMINV( MCrands!B620, (B$5+B$4)/2, (B$5-B$4)/3.29 ), 0 ), 1 )</f>
        <v>0.5646557833</v>
      </c>
      <c r="C620" s="45">
        <f>MAX( NORMINV( MCrands!C620, (C$5+C$4)/2, (C$5-C$4)/3.29 ), 0 )</f>
        <v>2.610603906</v>
      </c>
      <c r="D620" s="41"/>
      <c r="E620" s="43">
        <f>Baseline!B$33 * (C620 * Baseline!B$66*Baseline!B$66/Baseline!B$73 + Baseline!B$52*Baseline!B$52/Baseline!B$74 + Baseline!B$53*Baseline!B$53/Baseline!B$75 + Baseline!B$54*Baseline!B$54/Baseline!B$76)</f>
        <v>0.00001852438255</v>
      </c>
      <c r="F620" s="43">
        <f>Baseline!B$33 * (C620 * Baseline!B$66*Baseline!B$57/Baseline!B$73 + Baseline!B$52*Baseline!B$67/Baseline!B$74 + Baseline!B$53*Baseline!B$55/Baseline!B$75 + Baseline!B$54*Baseline!B$56/Baseline!B$76)</f>
        <v>0.0000001997927704</v>
      </c>
      <c r="G620" s="45">
        <f>Baseline!B$33 * (C620 * Baseline!B$66*Baseline!B$58/Baseline!B$73 + Baseline!B$52*Baseline!B$59/Baseline!B$74 + Baseline!B$53*Baseline!B$68/Baseline!B$75 + Baseline!B$54*Baseline!B$60/Baseline!B$76)</f>
        <v>0.0000001684199192</v>
      </c>
      <c r="H620" s="43">
        <f>Baseline!B$33 * (C620 * Baseline!B$66*Baseline!B$61/Baseline!B$73 + Baseline!B$52*Baseline!B$62/Baseline!B$74 + Baseline!B$53*Baseline!B$63/Baseline!B$75 + Baseline!B$54*Baseline!B$69/Baseline!B$76)</f>
        <v>0.000000003380055625</v>
      </c>
      <c r="I620" s="43">
        <f>Baseline!B$33 * (C620 * Baseline!B$57*Baseline!B$66/Baseline!B$73 + Baseline!B$67*Baseline!B$52/Baseline!B$74 + Baseline!B$55*Baseline!B$53/Baseline!B$75 + Baseline!B$56*Baseline!B$54/Baseline!B$76)</f>
        <v>0.0000001997927704</v>
      </c>
      <c r="J620" s="45">
        <f>Baseline!B$33 * (C620 * Baseline!B$57*Baseline!B$57/Baseline!B$73 + Baseline!B$67*Baseline!B$67/Baseline!B$74 + Baseline!B$55*Baseline!B$55/Baseline!B$75 + Baseline!B$56*Baseline!B$56/Baseline!B$76)</f>
        <v>0.000001763813788</v>
      </c>
      <c r="K620" s="43">
        <f>Baseline!B$33 * (C620 * Baseline!B$57*Baseline!B$58/Baseline!B$73 + Baseline!B$67*Baseline!B$59/Baseline!B$74 + Baseline!B$55*Baseline!B$68/Baseline!B$75 + Baseline!B$56*Baseline!B$60/Baseline!B$76)</f>
        <v>0.0000000137418808</v>
      </c>
      <c r="L620" s="45">
        <f>Baseline!B$33 * (C620 * Baseline!B$57*Baseline!B$61/Baseline!B$73 + Baseline!B$67*Baseline!B$62/Baseline!B$74 + Baseline!B$55*Baseline!B$63/Baseline!B$75 + Baseline!B$56*Baseline!B$69/Baseline!B$76)</f>
        <v>0.00000001439284796</v>
      </c>
      <c r="M620" s="43">
        <f>Baseline!B$33 * (C620 * Baseline!B$58*Baseline!B$66/Baseline!B$73 + Baseline!B$59*Baseline!B$52/Baseline!B$74 + Baseline!B$68*Baseline!B$53/Baseline!B$75 + Baseline!B$60*Baseline!B$54/Baseline!B$76)</f>
        <v>0.0000001684199192</v>
      </c>
      <c r="N620" s="45">
        <f>Baseline!B$33 * (C620 * Baseline!B$58*Baseline!B$57/Baseline!B$73 + Baseline!B$59*Baseline!B$67/Baseline!B$74 + Baseline!B$68*Baseline!B$55/Baseline!B$75 + Baseline!B$60*Baseline!B$56/Baseline!B$76)</f>
        <v>0.0000000137418808</v>
      </c>
      <c r="O620" s="45">
        <f>Baseline!B$33 * (C620 * Baseline!B$58*Baseline!B$58/Baseline!B$73 + Baseline!B$59*Baseline!B$59/Baseline!B$74 + Baseline!B$68*Baseline!B$68/Baseline!B$75 + Baseline!B$60*Baseline!B$60/Baseline!B$76)</f>
        <v>0.000001324390177</v>
      </c>
      <c r="P620" s="43">
        <f>Baseline!B$33 * (C620 * Baseline!B$58*Baseline!B$61/Baseline!B$73 + Baseline!B$59*Baseline!B$62/Baseline!B$74 + Baseline!B$68*Baseline!B$63/Baseline!B$75 + Baseline!B$60*Baseline!B$69/Baseline!B$76)</f>
        <v>0.000000001646932218</v>
      </c>
      <c r="Q620" s="43">
        <f>Baseline!B$33 * (C620 * Baseline!B$61*Baseline!B$66/Baseline!B$73 + Baseline!B$62*Baseline!B$52/Baseline!B$74 + Baseline!B$63*Baseline!B$53/Baseline!B$75 + Baseline!B$69*Baseline!B$54/Baseline!B$76)</f>
        <v>0.000000003380055625</v>
      </c>
      <c r="R620" s="43">
        <f>Baseline!B$33 * (C620 * Baseline!B$61*Baseline!B$57/Baseline!B$73 + Baseline!B$62*Baseline!B$67/Baseline!B$74 + Baseline!B$63*Baseline!B$55/Baseline!B$75 + Baseline!B$69*Baseline!B$56/Baseline!B$76)</f>
        <v>0.00000001439284796</v>
      </c>
      <c r="S620" s="43">
        <f>Baseline!B$33 * (C620 * Baseline!B$61*Baseline!B$58/Baseline!B$73 + Baseline!B$62*Baseline!B$59/Baseline!B$74 + Baseline!B$63*Baseline!B$68/Baseline!B$75 + Baseline!B$69*Baseline!B$60/Baseline!B$76)</f>
        <v>0.000000001646932218</v>
      </c>
      <c r="T620" s="43">
        <f>Baseline!B$33 * (C620 * Baseline!B$61*Baseline!B$61/Baseline!B$73 + Baseline!B$62*Baseline!B$62/Baseline!B$74 + Baseline!B$63*Baseline!B$63/Baseline!B$75 + Baseline!B$69*Baseline!B$69/Baseline!B$76)</f>
        <v>0.00000009854654413</v>
      </c>
      <c r="U620" s="41"/>
      <c r="V620" s="43">
        <f>E620 * ( Baseline!B$87 * Baseline!B$7 )</f>
        <v>0.1922645665</v>
      </c>
      <c r="W620" s="43">
        <f>F620 * ( Baseline!D$87 * Baseline!B$11 )</f>
        <v>0.003685496457</v>
      </c>
      <c r="X620" s="43">
        <f>G620 * ( Baseline!F$87 * Baseline!B$16 )</f>
        <v>0.005850027145</v>
      </c>
      <c r="Y620" s="43">
        <f>H620 * ( Baseline!H$87 * Baseline!B$18 )</f>
        <v>0.00118867588</v>
      </c>
      <c r="Z620" s="51">
        <f t="shared" si="1"/>
        <v>0.202988766</v>
      </c>
      <c r="AA620" s="43">
        <f>I620 * ( Baseline!B$87 * Baseline!B$7 )</f>
        <v>0.002073649164</v>
      </c>
      <c r="AB620" s="45">
        <f>J620 * ( Baseline!D$87 * Baseline!B$11 )</f>
        <v>0.03253635982</v>
      </c>
      <c r="AC620" s="45">
        <f>K620 * ( Baseline!F$87 * Baseline!B$16 )</f>
        <v>0.0004773210679</v>
      </c>
      <c r="AD620" s="45">
        <f>L620 * ( Baseline!F$87 * Baseline!B$16 )</f>
        <v>0.0004999322623</v>
      </c>
      <c r="AE620" s="51">
        <f t="shared" si="2"/>
        <v>0.03558726231</v>
      </c>
      <c r="AF620" s="51">
        <f>M620 * ( Baseline!B$87 * Baseline!B$7 )</f>
        <v>0.001748030342</v>
      </c>
      <c r="AG620" s="51">
        <f>N620 * ( Baseline!D$87 * Baseline!B$11 )</f>
        <v>0.0002534909191</v>
      </c>
      <c r="AH620" s="51">
        <f>O620 * ( Baseline!F$87 * Baseline!B$16 )</f>
        <v>0.04600238807</v>
      </c>
      <c r="AI620" s="51">
        <f>P620 * ( Baseline!H$87 * Baseline!B$18 )</f>
        <v>0.0005791823629</v>
      </c>
      <c r="AJ620" s="51">
        <f t="shared" si="3"/>
        <v>0.04858309169</v>
      </c>
      <c r="AK620" s="51">
        <f>Q620 * ( Baseline!B$87 * Baseline!B$7 )</f>
        <v>0.00003508159733</v>
      </c>
      <c r="AL620" s="51">
        <f>R620 * ( Baseline!D$87 * Baseline!B$11 )</f>
        <v>0.000265499047</v>
      </c>
      <c r="AM620" s="51">
        <f>S620 * ( Baseline!F$87 * Baseline!B$16 )</f>
        <v>0.00005720581167</v>
      </c>
      <c r="AN620" s="51">
        <f>T620 * ( Baseline!H$87 * Baseline!B$18 )</f>
        <v>0.03465620482</v>
      </c>
      <c r="AO620" s="51">
        <f t="shared" si="4"/>
        <v>0.03501399128</v>
      </c>
      <c r="AP620" s="61"/>
      <c r="AQ620" s="51">
        <f>V620 * ( (1-Baseline!B$88-Baseline!B$87) + (1-B620)*Baseline!B$88 )</f>
        <v>0.09152876832</v>
      </c>
      <c r="AR620" s="51">
        <f>W620 * ( (1-Baseline!B$88-Baseline!B$87) + (1-B620)*Baseline!B$88 )</f>
        <v>0.001754504002</v>
      </c>
      <c r="AS620" s="51">
        <f>X620 * ( (1-Baseline!B$88-Baseline!B$87) + (1-B620)*Baseline!B$88 )</f>
        <v>0.002784942587</v>
      </c>
      <c r="AT620" s="51">
        <f>Y620 * ( (1-Baseline!B$88-Baseline!B$87) + (1-B620)*Baseline!B$88 )</f>
        <v>0.000565876704</v>
      </c>
      <c r="AU620" s="51">
        <f t="shared" si="5"/>
        <v>0.09663409161</v>
      </c>
      <c r="AV620" s="51">
        <f>AA620 * ( (1-Baseline!D$88-Baseline!D$87) + (1-B620)*Baseline!D$88 )</f>
        <v>0.001531250163</v>
      </c>
      <c r="AW620" s="51">
        <f>AB620 * ( (1-Baseline!D$88-Baseline!D$87) + (1-B620)*Baseline!D$88 )</f>
        <v>0.02402590907</v>
      </c>
      <c r="AX620" s="51">
        <f>AC620 * ( (1-Baseline!D$88-Baseline!D$87) + (1-B620)*Baseline!D$88 )</f>
        <v>0.0003524694415</v>
      </c>
      <c r="AY620" s="51">
        <f>AD620 * ( (1-Baseline!D$88-Baseline!D$87) + (1-B620)*Baseline!D$88 )</f>
        <v>0.0003691662848</v>
      </c>
      <c r="AZ620" s="51">
        <f t="shared" si="6"/>
        <v>0.02627879496</v>
      </c>
      <c r="BA620" s="51">
        <f>AF620 * ( (1-Baseline!F$88-Baseline!F$87) + (1-Baseline!B$36)*Baseline!F$88 )</f>
        <v>0.001257938571</v>
      </c>
      <c r="BB620" s="51">
        <f>AG620 * ( (1-Baseline!F$88-Baseline!F$87) + (1-Baseline!B$36)*Baseline!F$88 )</f>
        <v>0.0001824201771</v>
      </c>
      <c r="BC620" s="51">
        <f>AH620 * ( (1-Baseline!F$88-Baseline!F$87) + (1-Baseline!B$36)*Baseline!F$88 )</f>
        <v>0.03310479053</v>
      </c>
      <c r="BD620" s="51">
        <f>AI620 * ( (1-Baseline!F$88-Baseline!F$87) + (1-Baseline!B$36)*Baseline!F$88 )</f>
        <v>0.0004167981622</v>
      </c>
      <c r="BE620" s="51">
        <f t="shared" si="7"/>
        <v>0.03496194744</v>
      </c>
      <c r="BF620" s="51">
        <f>AK620 * ( (1-Baseline!H$88-Baseline!H$87) + (1-Baseline!B$36)*Baseline!H$88 )</f>
        <v>0.0000277958512</v>
      </c>
      <c r="BG620" s="51">
        <f>AL620 * ( (1-Baseline!H$88-Baseline!H$87) + (1-Baseline!B$36)*Baseline!H$88 )</f>
        <v>0.0002103602049</v>
      </c>
      <c r="BH620" s="51">
        <f>AM620 * ( (1-Baseline!H$88-Baseline!H$87) + (1-Baseline!B$36)*Baseline!H$88 )</f>
        <v>0.00004532530871</v>
      </c>
      <c r="BI620" s="51">
        <f>AN620 * ( (1-Baseline!H$88-Baseline!H$87) + (1-Baseline!B$36)*Baseline!H$88 )</f>
        <v>0.02745880421</v>
      </c>
      <c r="BJ620" s="51">
        <f t="shared" si="8"/>
        <v>0.02774228557</v>
      </c>
      <c r="BK620" s="61"/>
      <c r="BL620" s="51">
        <f t="shared" si="19"/>
        <v>0.9471685074</v>
      </c>
      <c r="BM620" s="51">
        <f t="shared" si="20"/>
        <v>0.01815615972</v>
      </c>
      <c r="BN620" s="51">
        <f t="shared" si="21"/>
        <v>0.02881946257</v>
      </c>
      <c r="BO620" s="51">
        <f t="shared" si="22"/>
        <v>0.005855870269</v>
      </c>
      <c r="BP620" s="51">
        <f t="shared" si="9"/>
        <v>1</v>
      </c>
      <c r="BQ620" s="51">
        <f t="shared" si="23"/>
        <v>0.05826942084</v>
      </c>
      <c r="BR620" s="51">
        <f t="shared" si="24"/>
        <v>0.9142698174</v>
      </c>
      <c r="BS620" s="51">
        <f t="shared" si="25"/>
        <v>0.01341269423</v>
      </c>
      <c r="BT620" s="51">
        <f t="shared" si="26"/>
        <v>0.01404806748</v>
      </c>
      <c r="BU620" s="51">
        <f t="shared" si="10"/>
        <v>1</v>
      </c>
      <c r="BV620" s="51">
        <f t="shared" si="27"/>
        <v>0.0359802203</v>
      </c>
      <c r="BW620" s="51">
        <f t="shared" si="28"/>
        <v>0.005217677803</v>
      </c>
      <c r="BX620" s="51">
        <f t="shared" si="29"/>
        <v>0.9468806218</v>
      </c>
      <c r="BY620" s="51">
        <f t="shared" si="30"/>
        <v>0.01192148014</v>
      </c>
      <c r="BZ620" s="51">
        <f t="shared" si="11"/>
        <v>1</v>
      </c>
      <c r="CA620" s="51">
        <f t="shared" si="31"/>
        <v>0.00100193083</v>
      </c>
      <c r="CB620" s="51">
        <f t="shared" si="32"/>
        <v>0.007582655885</v>
      </c>
      <c r="CC620" s="51">
        <f t="shared" si="33"/>
        <v>0.00163379865</v>
      </c>
      <c r="CD620" s="51">
        <f t="shared" si="34"/>
        <v>0.9897816146</v>
      </c>
      <c r="CE620" s="51">
        <f t="shared" si="12"/>
        <v>1</v>
      </c>
      <c r="CF620" s="61"/>
      <c r="CG620" s="51">
        <f t="shared" si="35"/>
        <v>0.9471685074</v>
      </c>
      <c r="CH620" s="51">
        <f t="shared" si="36"/>
        <v>0.01815615972</v>
      </c>
      <c r="CI620" s="51">
        <f t="shared" si="37"/>
        <v>0.02881946257</v>
      </c>
      <c r="CJ620" s="51">
        <f t="shared" si="38"/>
        <v>0.005855870269</v>
      </c>
      <c r="CK620" s="51">
        <f t="shared" si="13"/>
        <v>1</v>
      </c>
      <c r="CL620" s="51">
        <f t="shared" si="39"/>
        <v>0.05826942084</v>
      </c>
      <c r="CM620" s="51">
        <f t="shared" si="40"/>
        <v>0.9142698174</v>
      </c>
      <c r="CN620" s="51">
        <f t="shared" si="41"/>
        <v>0.01341269423</v>
      </c>
      <c r="CO620" s="51">
        <f t="shared" si="42"/>
        <v>0.01404806748</v>
      </c>
      <c r="CP620" s="51">
        <f t="shared" si="14"/>
        <v>1</v>
      </c>
      <c r="CQ620" s="51">
        <f t="shared" si="43"/>
        <v>0.0359802203</v>
      </c>
      <c r="CR620" s="51">
        <f t="shared" si="44"/>
        <v>0.005217677803</v>
      </c>
      <c r="CS620" s="51">
        <f t="shared" si="45"/>
        <v>0.9468806218</v>
      </c>
      <c r="CT620" s="51">
        <f t="shared" si="46"/>
        <v>0.01192148014</v>
      </c>
      <c r="CU620" s="51">
        <f t="shared" si="15"/>
        <v>1</v>
      </c>
      <c r="CV620" s="51">
        <f t="shared" si="47"/>
        <v>0.00100193083</v>
      </c>
      <c r="CW620" s="51">
        <f t="shared" si="48"/>
        <v>0.007582655885</v>
      </c>
      <c r="CX620" s="51">
        <f t="shared" si="49"/>
        <v>0.00163379865</v>
      </c>
      <c r="CY620" s="51">
        <f t="shared" si="50"/>
        <v>0.9897816146</v>
      </c>
      <c r="CZ620" s="51">
        <f t="shared" si="16"/>
        <v>1</v>
      </c>
      <c r="DA620" s="61"/>
      <c r="DB620" s="51">
        <f>(AQ620*Baseline!B$7 + AV620*Baseline!B$11 + BA620*Baseline!B$16 + BF620*Baseline!B$18)</f>
        <v>53162.42923</v>
      </c>
      <c r="DC620" s="51">
        <f>(AR620*Baseline!B$7 + AW620*Baseline!B$11 + BB620*Baseline!B$16 + BG620*Baseline!B$18)</f>
        <v>62619.50153</v>
      </c>
      <c r="DD620" s="51">
        <f>(AS620*Baseline!B$7 + AX620*Baseline!B$11 + BC620*Baseline!B$16 + BH620*Baseline!B$18)</f>
        <v>115089.408</v>
      </c>
      <c r="DE620" s="51">
        <f>(AT620*Baseline!B$7 + AY620*Baseline!B$11 + BD620*Baseline!B$16 + BI620*Baseline!B$18)</f>
        <v>1259823.551</v>
      </c>
      <c r="DF620" s="51">
        <f t="shared" si="17"/>
        <v>1490694.89</v>
      </c>
      <c r="DG620" s="61"/>
      <c r="DH620" s="51">
        <f t="shared" si="51"/>
        <v>0.03566285065</v>
      </c>
      <c r="DI620" s="51">
        <f t="shared" si="52"/>
        <v>0.04200692036</v>
      </c>
      <c r="DJ620" s="51">
        <f t="shared" si="53"/>
        <v>0.07720520727</v>
      </c>
      <c r="DK620" s="51">
        <f t="shared" si="54"/>
        <v>0.8451250217</v>
      </c>
      <c r="DL620" s="51">
        <f t="shared" si="18"/>
        <v>1</v>
      </c>
      <c r="DM620" s="61"/>
      <c r="DN620" s="51">
        <f>DH620 / (Baseline!B$7/Baseline!B$17)</f>
        <v>3.806774741</v>
      </c>
      <c r="DO620" s="51">
        <f>DI620 / (Baseline!B$11/Baseline!B$17)</f>
        <v>1.014067163</v>
      </c>
      <c r="DP620" s="51">
        <f>DJ620 / (Baseline!B$16/Baseline!B$17)</f>
        <v>1.193053772</v>
      </c>
      <c r="DQ620" s="51">
        <f>DK620 / (Baseline!B$18/Baseline!B$17)</f>
        <v>0.9554884465</v>
      </c>
      <c r="DR620" s="79"/>
      <c r="DS620" s="51">
        <f>(AU620*Baseline!B$34)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0.02702464499</v>
      </c>
      <c r="DT620" s="51">
        <f>(AZ620*Baseline!B$34) + (Baseline!D$88*(1-Baseline!D$89)*Baseline!B$35) + (Baseline!D$88*Baseline!D$89*((1-Baseline!D$90)*Baseline!B$40 + Baseline!D$90*Baseline!B$41))</f>
        <v>0.01035538724</v>
      </c>
      <c r="DU620" s="51">
        <f>(BE620*Baseline!B$34) + (Baseline!F$88*(1-Baseline!F$89)*Baseline!B$35) + (Baseline!F$88*Baseline!F$89*((1-Baseline!F$90)*Baseline!B$40 + Baseline!F$90*Baseline!B$41))</f>
        <v>0.01297493212</v>
      </c>
      <c r="DV620" s="51">
        <f>(BJ620*Baseline!B$34) + (Baseline!H$88*(1-Baseline!H$89)*Baseline!B$35) + (Baseline!H$88*Baseline!H$89*((1-Baseline!H$90)*Baseline!B$40 + Baseline!H$90*Baseline!B$41))</f>
        <v>0.009306342836</v>
      </c>
      <c r="DW620" s="51">
        <f>( DS620*Baseline!B$7 + DT620*Baseline!B$11 + DU620*Baseline!B$16 + DV620*Baseline!B$18 ) / Baseline!B$17</f>
        <v>0.009753191007</v>
      </c>
    </row>
    <row r="621">
      <c r="A621" s="4" t="s">
        <v>947</v>
      </c>
      <c r="B621" s="45">
        <f>MIN( MAX( NORMINV( MCrands!B621, (B$5+B$4)/2, (B$5-B$4)/3.29 ), 0 ), 1 )</f>
        <v>0.3620136104</v>
      </c>
      <c r="C621" s="45">
        <f>MAX( NORMINV( MCrands!C621, (C$5+C$4)/2, (C$5-C$4)/3.29 ), 0 )</f>
        <v>2.607419955</v>
      </c>
      <c r="D621" s="41"/>
      <c r="E621" s="43">
        <f>Baseline!B$33 * (C621 * Baseline!B$66*Baseline!B$66/Baseline!B$73 + Baseline!B$52*Baseline!B$52/Baseline!B$74 + Baseline!B$53*Baseline!B$53/Baseline!B$75 + Baseline!B$54*Baseline!B$54/Baseline!B$76)</f>
        <v>0.0000185018401</v>
      </c>
      <c r="F621" s="43">
        <f>Baseline!B$33 * (C621 * Baseline!B$66*Baseline!B$57/Baseline!B$73 + Baseline!B$52*Baseline!B$67/Baseline!B$74 + Baseline!B$53*Baseline!B$55/Baseline!B$75 + Baseline!B$54*Baseline!B$56/Baseline!B$76)</f>
        <v>0.0000001997892111</v>
      </c>
      <c r="G621" s="45">
        <f>Baseline!B$33 * (C621 * Baseline!B$66*Baseline!B$58/Baseline!B$73 + Baseline!B$52*Baseline!B$59/Baseline!B$74 + Baseline!B$53*Baseline!B$68/Baseline!B$75 + Baseline!B$54*Baseline!B$60/Baseline!B$76)</f>
        <v>0.0000001684111692</v>
      </c>
      <c r="H621" s="43">
        <f>Baseline!B$33 * (C621 * Baseline!B$66*Baseline!B$61/Baseline!B$73 + Baseline!B$52*Baseline!B$62/Baseline!B$74 + Baseline!B$53*Baseline!B$63/Baseline!B$75 + Baseline!B$54*Baseline!B$69/Baseline!B$76)</f>
        <v>0.000000003379180622</v>
      </c>
      <c r="I621" s="43">
        <f>Baseline!B$33 * (C621 * Baseline!B$57*Baseline!B$66/Baseline!B$73 + Baseline!B$67*Baseline!B$52/Baseline!B$74 + Baseline!B$55*Baseline!B$53/Baseline!B$75 + Baseline!B$56*Baseline!B$54/Baseline!B$76)</f>
        <v>0.0000001997892111</v>
      </c>
      <c r="J621" s="45">
        <f>Baseline!B$33 * (C621 * Baseline!B$57*Baseline!B$57/Baseline!B$73 + Baseline!B$67*Baseline!B$67/Baseline!B$74 + Baseline!B$55*Baseline!B$55/Baseline!B$75 + Baseline!B$56*Baseline!B$56/Baseline!B$76)</f>
        <v>0.000001763813788</v>
      </c>
      <c r="K621" s="43">
        <f>Baseline!B$33 * (C621 * Baseline!B$57*Baseline!B$58/Baseline!B$73 + Baseline!B$67*Baseline!B$59/Baseline!B$74 + Baseline!B$55*Baseline!B$68/Baseline!B$75 + Baseline!B$56*Baseline!B$60/Baseline!B$76)</f>
        <v>0.00000001374187942</v>
      </c>
      <c r="L621" s="45">
        <f>Baseline!B$33 * (C621 * Baseline!B$57*Baseline!B$61/Baseline!B$73 + Baseline!B$67*Baseline!B$62/Baseline!B$74 + Baseline!B$55*Baseline!B$63/Baseline!B$75 + Baseline!B$56*Baseline!B$69/Baseline!B$76)</f>
        <v>0.00000001439284782</v>
      </c>
      <c r="M621" s="43">
        <f>Baseline!B$33 * (C621 * Baseline!B$58*Baseline!B$66/Baseline!B$73 + Baseline!B$59*Baseline!B$52/Baseline!B$74 + Baseline!B$68*Baseline!B$53/Baseline!B$75 + Baseline!B$60*Baseline!B$54/Baseline!B$76)</f>
        <v>0.0000001684111692</v>
      </c>
      <c r="N621" s="45">
        <f>Baseline!B$33 * (C621 * Baseline!B$58*Baseline!B$57/Baseline!B$73 + Baseline!B$59*Baseline!B$67/Baseline!B$74 + Baseline!B$68*Baseline!B$55/Baseline!B$75 + Baseline!B$60*Baseline!B$56/Baseline!B$76)</f>
        <v>0.00000001374187942</v>
      </c>
      <c r="O621" s="45">
        <f>Baseline!B$33 * (C621 * Baseline!B$58*Baseline!B$58/Baseline!B$73 + Baseline!B$59*Baseline!B$59/Baseline!B$74 + Baseline!B$68*Baseline!B$68/Baseline!B$75 + Baseline!B$60*Baseline!B$60/Baseline!B$76)</f>
        <v>0.000001324390173</v>
      </c>
      <c r="P621" s="43">
        <f>Baseline!B$33 * (C621 * Baseline!B$58*Baseline!B$61/Baseline!B$73 + Baseline!B$59*Baseline!B$62/Baseline!B$74 + Baseline!B$68*Baseline!B$63/Baseline!B$75 + Baseline!B$60*Baseline!B$69/Baseline!B$76)</f>
        <v>0.000000001646931879</v>
      </c>
      <c r="Q621" s="43">
        <f>Baseline!B$33 * (C621 * Baseline!B$61*Baseline!B$66/Baseline!B$73 + Baseline!B$62*Baseline!B$52/Baseline!B$74 + Baseline!B$63*Baseline!B$53/Baseline!B$75 + Baseline!B$69*Baseline!B$54/Baseline!B$76)</f>
        <v>0.000000003379180622</v>
      </c>
      <c r="R621" s="43">
        <f>Baseline!B$33 * (C621 * Baseline!B$61*Baseline!B$57/Baseline!B$73 + Baseline!B$62*Baseline!B$67/Baseline!B$74 + Baseline!B$63*Baseline!B$55/Baseline!B$75 + Baseline!B$69*Baseline!B$56/Baseline!B$76)</f>
        <v>0.00000001439284782</v>
      </c>
      <c r="S621" s="43">
        <f>Baseline!B$33 * (C621 * Baseline!B$61*Baseline!B$58/Baseline!B$73 + Baseline!B$62*Baseline!B$59/Baseline!B$74 + Baseline!B$63*Baseline!B$68/Baseline!B$75 + Baseline!B$69*Baseline!B$60/Baseline!B$76)</f>
        <v>0.000000001646931879</v>
      </c>
      <c r="T621" s="43">
        <f>Baseline!B$33 * (C621 * Baseline!B$61*Baseline!B$61/Baseline!B$73 + Baseline!B$62*Baseline!B$62/Baseline!B$74 + Baseline!B$63*Baseline!B$63/Baseline!B$75 + Baseline!B$69*Baseline!B$69/Baseline!B$76)</f>
        <v>0.0000000985465441</v>
      </c>
      <c r="U621" s="41"/>
      <c r="V621" s="43">
        <f>E621 * ( Baseline!B$87 * Baseline!B$7 )</f>
        <v>0.1920305984</v>
      </c>
      <c r="W621" s="43">
        <f>F621 * ( Baseline!D$87 * Baseline!B$11 )</f>
        <v>0.003685430799</v>
      </c>
      <c r="X621" s="43">
        <f>G621 * ( Baseline!F$87 * Baseline!B$16 )</f>
        <v>0.005849723215</v>
      </c>
      <c r="Y621" s="43">
        <f>H621 * ( Baseline!H$87 * Baseline!B$18 )</f>
        <v>0.001188368164</v>
      </c>
      <c r="Z621" s="51">
        <f t="shared" si="1"/>
        <v>0.2027541206</v>
      </c>
      <c r="AA621" s="43">
        <f>I621 * ( Baseline!B$87 * Baseline!B$7 )</f>
        <v>0.002073612222</v>
      </c>
      <c r="AB621" s="45">
        <f>J621 * ( Baseline!D$87 * Baseline!B$11 )</f>
        <v>0.03253635981</v>
      </c>
      <c r="AC621" s="45">
        <f>K621 * ( Baseline!F$87 * Baseline!B$16 )</f>
        <v>0.0004773210199</v>
      </c>
      <c r="AD621" s="45">
        <f>L621 * ( Baseline!F$87 * Baseline!B$16 )</f>
        <v>0.0004999322575</v>
      </c>
      <c r="AE621" s="51">
        <f t="shared" si="2"/>
        <v>0.0355872253</v>
      </c>
      <c r="AF621" s="51">
        <f>M621 * ( Baseline!B$87 * Baseline!B$7 )</f>
        <v>0.001747939525</v>
      </c>
      <c r="AG621" s="51">
        <f>N621 * ( Baseline!D$87 * Baseline!B$11 )</f>
        <v>0.0002534908936</v>
      </c>
      <c r="AH621" s="51">
        <f>O621 * ( Baseline!F$87 * Baseline!B$16 )</f>
        <v>0.04600238795</v>
      </c>
      <c r="AI621" s="51">
        <f>P621 * ( Baseline!H$87 * Baseline!B$18 )</f>
        <v>0.0005791822435</v>
      </c>
      <c r="AJ621" s="51">
        <f t="shared" si="3"/>
        <v>0.04858300061</v>
      </c>
      <c r="AK621" s="51">
        <f>Q621 * ( Baseline!B$87 * Baseline!B$7 )</f>
        <v>0.00003507251567</v>
      </c>
      <c r="AL621" s="51">
        <f>R621 * ( Baseline!D$87 * Baseline!B$11 )</f>
        <v>0.0002654990445</v>
      </c>
      <c r="AM621" s="51">
        <f>S621 * ( Baseline!F$87 * Baseline!B$16 )</f>
        <v>0.00005720579988</v>
      </c>
      <c r="AN621" s="51">
        <f>T621 * ( Baseline!H$87 * Baseline!B$18 )</f>
        <v>0.03465620481</v>
      </c>
      <c r="AO621" s="51">
        <f t="shared" si="4"/>
        <v>0.03501398217</v>
      </c>
      <c r="AP621" s="61"/>
      <c r="AQ621" s="51">
        <f>V621 * ( (1-Baseline!B$88-Baseline!B$87) + (1-B621)*Baseline!B$88 )</f>
        <v>0.1260503993</v>
      </c>
      <c r="AR621" s="51">
        <f>W621 * ( (1-Baseline!B$88-Baseline!B$87) + (1-B621)*Baseline!B$88 )</f>
        <v>0.002419145843</v>
      </c>
      <c r="AS621" s="51">
        <f>X621 * ( (1-Baseline!B$88-Baseline!B$87) + (1-B621)*Baseline!B$88 )</f>
        <v>0.003839804454</v>
      </c>
      <c r="AT621" s="51">
        <f>Y621 * ( (1-Baseline!B$88-Baseline!B$87) + (1-B621)*Baseline!B$88 )</f>
        <v>0.0007800542355</v>
      </c>
      <c r="AU621" s="51">
        <f t="shared" si="5"/>
        <v>0.1330894038</v>
      </c>
      <c r="AV621" s="51">
        <f>AA621 * ( (1-Baseline!D$88-Baseline!D$87) + (1-B621)*Baseline!D$88 )</f>
        <v>0.00171947306</v>
      </c>
      <c r="AW621" s="51">
        <f>AB621 * ( (1-Baseline!D$88-Baseline!D$87) + (1-B621)*Baseline!D$88 )</f>
        <v>0.02697967998</v>
      </c>
      <c r="AX621" s="51">
        <f>AC621 * ( (1-Baseline!D$88-Baseline!D$87) + (1-B621)*Baseline!D$88 )</f>
        <v>0.0003958023713</v>
      </c>
      <c r="AY621" s="51">
        <f>AD621 * ( (1-Baseline!D$88-Baseline!D$87) + (1-B621)*Baseline!D$88 )</f>
        <v>0.0004145519781</v>
      </c>
      <c r="AZ621" s="51">
        <f t="shared" si="6"/>
        <v>0.02950950739</v>
      </c>
      <c r="BA621" s="51">
        <f>AF621 * ( (1-Baseline!F$88-Baseline!F$87) + (1-Baseline!B$36)*Baseline!F$88 )</f>
        <v>0.001257873216</v>
      </c>
      <c r="BB621" s="51">
        <f>AG621 * ( (1-Baseline!F$88-Baseline!F$87) + (1-Baseline!B$36)*Baseline!F$88 )</f>
        <v>0.0001824201588</v>
      </c>
      <c r="BC621" s="51">
        <f>AH621 * ( (1-Baseline!F$88-Baseline!F$87) + (1-Baseline!B$36)*Baseline!F$88 )</f>
        <v>0.03310479044</v>
      </c>
      <c r="BD621" s="51">
        <f>AI621 * ( (1-Baseline!F$88-Baseline!F$87) + (1-Baseline!B$36)*Baseline!F$88 )</f>
        <v>0.0004167980762</v>
      </c>
      <c r="BE621" s="51">
        <f t="shared" si="7"/>
        <v>0.0349618819</v>
      </c>
      <c r="BF621" s="51">
        <f>AK621 * ( (1-Baseline!H$88-Baseline!H$87) + (1-Baseline!B$36)*Baseline!H$88 )</f>
        <v>0.00002778865562</v>
      </c>
      <c r="BG621" s="51">
        <f>AL621 * ( (1-Baseline!H$88-Baseline!H$87) + (1-Baseline!B$36)*Baseline!H$88 )</f>
        <v>0.0002103602029</v>
      </c>
      <c r="BH621" s="51">
        <f>AM621 * ( (1-Baseline!H$88-Baseline!H$87) + (1-Baseline!B$36)*Baseline!H$88 )</f>
        <v>0.00004532529936</v>
      </c>
      <c r="BI621" s="51">
        <f>AN621 * ( (1-Baseline!H$88-Baseline!H$87) + (1-Baseline!B$36)*Baseline!H$88 )</f>
        <v>0.0274588042</v>
      </c>
      <c r="BJ621" s="51">
        <f t="shared" si="8"/>
        <v>0.02774227835</v>
      </c>
      <c r="BK621" s="61"/>
      <c r="BL621" s="51">
        <f t="shared" si="19"/>
        <v>0.9471107066</v>
      </c>
      <c r="BM621" s="51">
        <f t="shared" si="20"/>
        <v>0.01817684784</v>
      </c>
      <c r="BN621" s="51">
        <f t="shared" si="21"/>
        <v>0.02885131605</v>
      </c>
      <c r="BO621" s="51">
        <f t="shared" si="22"/>
        <v>0.005861129534</v>
      </c>
      <c r="BP621" s="51">
        <f t="shared" si="9"/>
        <v>1</v>
      </c>
      <c r="BQ621" s="51">
        <f t="shared" si="23"/>
        <v>0.05826844335</v>
      </c>
      <c r="BR621" s="51">
        <f t="shared" si="24"/>
        <v>0.9142707679</v>
      </c>
      <c r="BS621" s="51">
        <f t="shared" si="25"/>
        <v>0.01341270683</v>
      </c>
      <c r="BT621" s="51">
        <f t="shared" si="26"/>
        <v>0.01404808195</v>
      </c>
      <c r="BU621" s="51">
        <f t="shared" si="10"/>
        <v>1</v>
      </c>
      <c r="BV621" s="51">
        <f t="shared" si="27"/>
        <v>0.03597841844</v>
      </c>
      <c r="BW621" s="51">
        <f t="shared" si="28"/>
        <v>0.00521768706</v>
      </c>
      <c r="BX621" s="51">
        <f t="shared" si="29"/>
        <v>0.9468823945</v>
      </c>
      <c r="BY621" s="51">
        <f t="shared" si="30"/>
        <v>0.01192150003</v>
      </c>
      <c r="BZ621" s="51">
        <f t="shared" si="11"/>
        <v>1</v>
      </c>
      <c r="CA621" s="51">
        <f t="shared" si="31"/>
        <v>0.001001671718</v>
      </c>
      <c r="CB621" s="51">
        <f t="shared" si="32"/>
        <v>0.007582657784</v>
      </c>
      <c r="CC621" s="51">
        <f t="shared" si="33"/>
        <v>0.001633798738</v>
      </c>
      <c r="CD621" s="51">
        <f t="shared" si="34"/>
        <v>0.9897818718</v>
      </c>
      <c r="CE621" s="51">
        <f t="shared" si="12"/>
        <v>1</v>
      </c>
      <c r="CF621" s="61"/>
      <c r="CG621" s="51">
        <f t="shared" si="35"/>
        <v>0.9471107066</v>
      </c>
      <c r="CH621" s="51">
        <f t="shared" si="36"/>
        <v>0.01817684784</v>
      </c>
      <c r="CI621" s="51">
        <f t="shared" si="37"/>
        <v>0.02885131605</v>
      </c>
      <c r="CJ621" s="51">
        <f t="shared" si="38"/>
        <v>0.005861129534</v>
      </c>
      <c r="CK621" s="51">
        <f t="shared" si="13"/>
        <v>1</v>
      </c>
      <c r="CL621" s="51">
        <f t="shared" si="39"/>
        <v>0.05826844335</v>
      </c>
      <c r="CM621" s="51">
        <f t="shared" si="40"/>
        <v>0.9142707679</v>
      </c>
      <c r="CN621" s="51">
        <f t="shared" si="41"/>
        <v>0.01341270683</v>
      </c>
      <c r="CO621" s="51">
        <f t="shared" si="42"/>
        <v>0.01404808195</v>
      </c>
      <c r="CP621" s="51">
        <f t="shared" si="14"/>
        <v>1</v>
      </c>
      <c r="CQ621" s="51">
        <f t="shared" si="43"/>
        <v>0.03597841844</v>
      </c>
      <c r="CR621" s="51">
        <f t="shared" si="44"/>
        <v>0.00521768706</v>
      </c>
      <c r="CS621" s="51">
        <f t="shared" si="45"/>
        <v>0.9468823945</v>
      </c>
      <c r="CT621" s="51">
        <f t="shared" si="46"/>
        <v>0.01192150003</v>
      </c>
      <c r="CU621" s="51">
        <f t="shared" si="15"/>
        <v>1</v>
      </c>
      <c r="CV621" s="51">
        <f t="shared" si="47"/>
        <v>0.001001671718</v>
      </c>
      <c r="CW621" s="51">
        <f t="shared" si="48"/>
        <v>0.007582657784</v>
      </c>
      <c r="CX621" s="51">
        <f t="shared" si="49"/>
        <v>0.001633798738</v>
      </c>
      <c r="CY621" s="51">
        <f t="shared" si="50"/>
        <v>0.9897818718</v>
      </c>
      <c r="CZ621" s="51">
        <f t="shared" si="16"/>
        <v>1</v>
      </c>
      <c r="DA621" s="61"/>
      <c r="DB621" s="51">
        <f>(AQ621*Baseline!B$7 + AV621*Baseline!B$11 + BA621*Baseline!B$16 + BF621*Baseline!B$18)</f>
        <v>70308.52598</v>
      </c>
      <c r="DC621" s="51">
        <f>(AR621*Baseline!B$7 + AW621*Baseline!B$11 + BB621*Baseline!B$16 + BG621*Baseline!B$18)</f>
        <v>69276.37388</v>
      </c>
      <c r="DD621" s="51">
        <f>(AS621*Baseline!B$7 + AX621*Baseline!B$11 + BC621*Baseline!B$16 + BH621*Baseline!B$18)</f>
        <v>115693.9451</v>
      </c>
      <c r="DE621" s="51">
        <f>(AT621*Baseline!B$7 + AY621*Baseline!B$11 + BD621*Baseline!B$16 + BI621*Baseline!B$18)</f>
        <v>1260024.759</v>
      </c>
      <c r="DF621" s="51">
        <f t="shared" si="17"/>
        <v>1515303.604</v>
      </c>
      <c r="DG621" s="61"/>
      <c r="DH621" s="51">
        <f t="shared" si="51"/>
        <v>0.04639896969</v>
      </c>
      <c r="DI621" s="51">
        <f t="shared" si="52"/>
        <v>0.04571781768</v>
      </c>
      <c r="DJ621" s="51">
        <f t="shared" si="53"/>
        <v>0.07635033982</v>
      </c>
      <c r="DK621" s="51">
        <f t="shared" si="54"/>
        <v>0.8315328728</v>
      </c>
      <c r="DL621" s="51">
        <f t="shared" si="18"/>
        <v>1</v>
      </c>
      <c r="DM621" s="61"/>
      <c r="DN621" s="51">
        <f>DH621 / (Baseline!B$7/Baseline!B$17)</f>
        <v>4.952784834</v>
      </c>
      <c r="DO621" s="51">
        <f>DI621 / (Baseline!B$11/Baseline!B$17)</f>
        <v>1.103650001</v>
      </c>
      <c r="DP621" s="51">
        <f>DJ621 / (Baseline!B$16/Baseline!B$17)</f>
        <v>1.179843486</v>
      </c>
      <c r="DQ621" s="51">
        <f>DK621 / (Baseline!B$18/Baseline!B$17)</f>
        <v>0.9401213222</v>
      </c>
      <c r="DR621" s="79"/>
      <c r="DS621" s="51">
        <f>(AU621*Baseline!B$34)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0.03249294183</v>
      </c>
      <c r="DT621" s="51">
        <f>(AZ621*Baseline!B$34) + (Baseline!D$88*(1-Baseline!D$89)*Baseline!B$35) + (Baseline!D$88*Baseline!D$89*((1-Baseline!D$90)*Baseline!B$40 + Baseline!D$90*Baseline!B$41))</f>
        <v>0.01083999411</v>
      </c>
      <c r="DU621" s="51">
        <f>(BE621*Baseline!B$34) + (Baseline!F$88*(1-Baseline!F$89)*Baseline!B$35) + (Baseline!F$88*Baseline!F$89*((1-Baseline!F$90)*Baseline!B$40 + Baseline!F$90*Baseline!B$41))</f>
        <v>0.01297492228</v>
      </c>
      <c r="DV621" s="51">
        <f>(BJ621*Baseline!B$34) + (Baseline!H$88*(1-Baseline!H$89)*Baseline!B$35) + (Baseline!H$88*Baseline!H$89*((1-Baseline!H$90)*Baseline!B$40 + Baseline!H$90*Baseline!B$41))</f>
        <v>0.009306341753</v>
      </c>
      <c r="DW621" s="51">
        <f>( DS621*Baseline!B$7 + DT621*Baseline!B$11 + DU621*Baseline!B$16 + DV621*Baseline!B$18 ) / Baseline!B$17</f>
        <v>0.009824492284</v>
      </c>
    </row>
    <row r="622">
      <c r="A622" s="4" t="s">
        <v>948</v>
      </c>
      <c r="B622" s="45">
        <f>MIN( MAX( NORMINV( MCrands!B622, (B$5+B$4)/2, (B$5-B$4)/3.29 ), 0 ), 1 )</f>
        <v>0.4527016454</v>
      </c>
      <c r="C622" s="45">
        <f>MAX( NORMINV( MCrands!C622, (C$5+C$4)/2, (C$5-C$4)/3.29 ), 0 )</f>
        <v>2.661527426</v>
      </c>
      <c r="D622" s="41"/>
      <c r="E622" s="43">
        <f>Baseline!B$33 * (C622 * Baseline!B$66*Baseline!B$66/Baseline!B$73 + Baseline!B$52*Baseline!B$52/Baseline!B$74 + Baseline!B$53*Baseline!B$53/Baseline!B$75 + Baseline!B$54*Baseline!B$54/Baseline!B$76)</f>
        <v>0.0000188849223</v>
      </c>
      <c r="F622" s="43">
        <f>Baseline!B$33 * (C622 * Baseline!B$66*Baseline!B$57/Baseline!B$73 + Baseline!B$52*Baseline!B$67/Baseline!B$74 + Baseline!B$53*Baseline!B$55/Baseline!B$75 + Baseline!B$54*Baseline!B$56/Baseline!B$76)</f>
        <v>0.0000001998496977</v>
      </c>
      <c r="G622" s="45">
        <f>Baseline!B$33 * (C622 * Baseline!B$66*Baseline!B$58/Baseline!B$73 + Baseline!B$52*Baseline!B$59/Baseline!B$74 + Baseline!B$53*Baseline!B$68/Baseline!B$75 + Baseline!B$54*Baseline!B$60/Baseline!B$76)</f>
        <v>0.0000001685598656</v>
      </c>
      <c r="H622" s="43">
        <f>Baseline!B$33 * (C622 * Baseline!B$66*Baseline!B$61/Baseline!B$73 + Baseline!B$52*Baseline!B$62/Baseline!B$74 + Baseline!B$53*Baseline!B$63/Baseline!B$75 + Baseline!B$54*Baseline!B$69/Baseline!B$76)</f>
        <v>0.000000003394050259</v>
      </c>
      <c r="I622" s="43">
        <f>Baseline!B$33 * (C622 * Baseline!B$57*Baseline!B$66/Baseline!B$73 + Baseline!B$67*Baseline!B$52/Baseline!B$74 + Baseline!B$55*Baseline!B$53/Baseline!B$75 + Baseline!B$56*Baseline!B$54/Baseline!B$76)</f>
        <v>0.0000001998496977</v>
      </c>
      <c r="J622" s="45">
        <f>Baseline!B$33 * (C622 * Baseline!B$57*Baseline!B$57/Baseline!B$73 + Baseline!B$67*Baseline!B$67/Baseline!B$74 + Baseline!B$55*Baseline!B$55/Baseline!B$75 + Baseline!B$56*Baseline!B$56/Baseline!B$76)</f>
        <v>0.000001763813797</v>
      </c>
      <c r="K622" s="43">
        <f>Baseline!B$33 * (C622 * Baseline!B$57*Baseline!B$58/Baseline!B$73 + Baseline!B$67*Baseline!B$59/Baseline!B$74 + Baseline!B$55*Baseline!B$68/Baseline!B$75 + Baseline!B$56*Baseline!B$60/Baseline!B$76)</f>
        <v>0.0000000137419029</v>
      </c>
      <c r="L622" s="45">
        <f>Baseline!B$33 * (C622 * Baseline!B$57*Baseline!B$61/Baseline!B$73 + Baseline!B$67*Baseline!B$62/Baseline!B$74 + Baseline!B$55*Baseline!B$63/Baseline!B$75 + Baseline!B$56*Baseline!B$69/Baseline!B$76)</f>
        <v>0.00000001439285017</v>
      </c>
      <c r="M622" s="43">
        <f>Baseline!B$33 * (C622 * Baseline!B$58*Baseline!B$66/Baseline!B$73 + Baseline!B$59*Baseline!B$52/Baseline!B$74 + Baseline!B$68*Baseline!B$53/Baseline!B$75 + Baseline!B$60*Baseline!B$54/Baseline!B$76)</f>
        <v>0.0000001685598656</v>
      </c>
      <c r="N622" s="45">
        <f>Baseline!B$33 * (C622 * Baseline!B$58*Baseline!B$57/Baseline!B$73 + Baseline!B$59*Baseline!B$67/Baseline!B$74 + Baseline!B$68*Baseline!B$55/Baseline!B$75 + Baseline!B$60*Baseline!B$56/Baseline!B$76)</f>
        <v>0.0000000137419029</v>
      </c>
      <c r="O622" s="45">
        <f>Baseline!B$33 * (C622 * Baseline!B$58*Baseline!B$58/Baseline!B$73 + Baseline!B$59*Baseline!B$59/Baseline!B$74 + Baseline!B$68*Baseline!B$68/Baseline!B$75 + Baseline!B$60*Baseline!B$60/Baseline!B$76)</f>
        <v>0.000001324390231</v>
      </c>
      <c r="P622" s="43">
        <f>Baseline!B$33 * (C622 * Baseline!B$58*Baseline!B$61/Baseline!B$73 + Baseline!B$59*Baseline!B$62/Baseline!B$74 + Baseline!B$68*Baseline!B$63/Baseline!B$75 + Baseline!B$60*Baseline!B$69/Baseline!B$76)</f>
        <v>0.00000000164693765</v>
      </c>
      <c r="Q622" s="43">
        <f>Baseline!B$33 * (C622 * Baseline!B$61*Baseline!B$66/Baseline!B$73 + Baseline!B$62*Baseline!B$52/Baseline!B$74 + Baseline!B$63*Baseline!B$53/Baseline!B$75 + Baseline!B$69*Baseline!B$54/Baseline!B$76)</f>
        <v>0.000000003394050259</v>
      </c>
      <c r="R622" s="43">
        <f>Baseline!B$33 * (C622 * Baseline!B$61*Baseline!B$57/Baseline!B$73 + Baseline!B$62*Baseline!B$67/Baseline!B$74 + Baseline!B$63*Baseline!B$55/Baseline!B$75 + Baseline!B$69*Baseline!B$56/Baseline!B$76)</f>
        <v>0.00000001439285017</v>
      </c>
      <c r="S622" s="43">
        <f>Baseline!B$33 * (C622 * Baseline!B$61*Baseline!B$58/Baseline!B$73 + Baseline!B$62*Baseline!B$59/Baseline!B$74 + Baseline!B$63*Baseline!B$68/Baseline!B$75 + Baseline!B$69*Baseline!B$60/Baseline!B$76)</f>
        <v>0.00000000164693765</v>
      </c>
      <c r="T622" s="43">
        <f>Baseline!B$33 * (C622 * Baseline!B$61*Baseline!B$61/Baseline!B$73 + Baseline!B$62*Baseline!B$62/Baseline!B$74 + Baseline!B$63*Baseline!B$63/Baseline!B$75 + Baseline!B$69*Baseline!B$69/Baseline!B$76)</f>
        <v>0.00000009854654468</v>
      </c>
      <c r="U622" s="41"/>
      <c r="V622" s="43">
        <f>E622 * ( Baseline!B$87 * Baseline!B$7 )</f>
        <v>0.1960066085</v>
      </c>
      <c r="W622" s="43">
        <f>F622 * ( Baseline!D$87 * Baseline!B$11 )</f>
        <v>0.003686546572</v>
      </c>
      <c r="X622" s="43">
        <f>G622 * ( Baseline!F$87 * Baseline!B$16 )</f>
        <v>0.005854888149</v>
      </c>
      <c r="Y622" s="43">
        <f>H622 * ( Baseline!H$87 * Baseline!B$18 )</f>
        <v>0.001193597422</v>
      </c>
      <c r="Z622" s="51">
        <f t="shared" si="1"/>
        <v>0.2067416407</v>
      </c>
      <c r="AA622" s="43">
        <f>I622 * ( Baseline!B$87 * Baseline!B$7 )</f>
        <v>0.002074240013</v>
      </c>
      <c r="AB622" s="45">
        <f>J622 * ( Baseline!D$87 * Baseline!B$11 )</f>
        <v>0.03253635998</v>
      </c>
      <c r="AC622" s="45">
        <f>K622 * ( Baseline!F$87 * Baseline!B$16 )</f>
        <v>0.0004773218355</v>
      </c>
      <c r="AD622" s="45">
        <f>L622 * ( Baseline!F$87 * Baseline!B$16 )</f>
        <v>0.000499932339</v>
      </c>
      <c r="AE622" s="51">
        <f t="shared" si="2"/>
        <v>0.03558785417</v>
      </c>
      <c r="AF622" s="51">
        <f>M622 * ( Baseline!B$87 * Baseline!B$7 )</f>
        <v>0.001749482845</v>
      </c>
      <c r="AG622" s="51">
        <f>N622 * ( Baseline!D$87 * Baseline!B$11 )</f>
        <v>0.0002534913267</v>
      </c>
      <c r="AH622" s="51">
        <f>O622 * ( Baseline!F$87 * Baseline!B$16 )</f>
        <v>0.04600238995</v>
      </c>
      <c r="AI622" s="51">
        <f>P622 * ( Baseline!H$87 * Baseline!B$18 )</f>
        <v>0.0005791842732</v>
      </c>
      <c r="AJ622" s="51">
        <f t="shared" si="3"/>
        <v>0.0485845484</v>
      </c>
      <c r="AK622" s="51">
        <f>Q622 * ( Baseline!B$87 * Baseline!B$7 )</f>
        <v>0.00003522684764</v>
      </c>
      <c r="AL622" s="51">
        <f>R622 * ( Baseline!D$87 * Baseline!B$11 )</f>
        <v>0.0002654990878</v>
      </c>
      <c r="AM622" s="51">
        <f>S622 * ( Baseline!F$87 * Baseline!B$16 )</f>
        <v>0.00005720600036</v>
      </c>
      <c r="AN622" s="51">
        <f>T622 * ( Baseline!H$87 * Baseline!B$18 )</f>
        <v>0.03465620502</v>
      </c>
      <c r="AO622" s="51">
        <f t="shared" si="4"/>
        <v>0.03501413695</v>
      </c>
      <c r="AP622" s="61"/>
      <c r="AQ622" s="51">
        <f>V622 * ( (1-Baseline!B$88-Baseline!B$87) + (1-B622)*Baseline!B$88 )</f>
        <v>0.1128401295</v>
      </c>
      <c r="AR622" s="51">
        <f>W622 * ( (1-Baseline!B$88-Baseline!B$87) + (1-B622)*Baseline!B$88 )</f>
        <v>0.002122328403</v>
      </c>
      <c r="AS622" s="51">
        <f>X622 * ( (1-Baseline!B$88-Baseline!B$87) + (1-B622)*Baseline!B$88 )</f>
        <v>0.003370632969</v>
      </c>
      <c r="AT622" s="51">
        <f>Y622 * ( (1-Baseline!B$88-Baseline!B$87) + (1-B622)*Baseline!B$88 )</f>
        <v>0.0006871487069</v>
      </c>
      <c r="AU622" s="51">
        <f t="shared" si="5"/>
        <v>0.1190202395</v>
      </c>
      <c r="AV622" s="51">
        <f>AA622 * ( (1-Baseline!D$88-Baseline!D$87) + (1-B622)*Baseline!D$88 )</f>
        <v>0.001635720914</v>
      </c>
      <c r="AW622" s="51">
        <f>AB622 * ( (1-Baseline!D$88-Baseline!D$87) + (1-B622)*Baseline!D$88 )</f>
        <v>0.02565778509</v>
      </c>
      <c r="AX622" s="51">
        <f>AC622 * ( (1-Baseline!D$88-Baseline!D$87) + (1-B622)*Baseline!D$88 )</f>
        <v>0.0003764103016</v>
      </c>
      <c r="AY622" s="51">
        <f>AD622 * ( (1-Baseline!D$88-Baseline!D$87) + (1-B622)*Baseline!D$88 )</f>
        <v>0.0003942406748</v>
      </c>
      <c r="AZ622" s="51">
        <f t="shared" si="6"/>
        <v>0.02806415698</v>
      </c>
      <c r="BA622" s="51">
        <f>AF622 * ( (1-Baseline!F$88-Baseline!F$87) + (1-Baseline!B$36)*Baseline!F$88 )</f>
        <v>0.001258983839</v>
      </c>
      <c r="BB622" s="51">
        <f>AG622 * ( (1-Baseline!F$88-Baseline!F$87) + (1-Baseline!B$36)*Baseline!F$88 )</f>
        <v>0.0001824204704</v>
      </c>
      <c r="BC622" s="51">
        <f>AH622 * ( (1-Baseline!F$88-Baseline!F$87) + (1-Baseline!B$36)*Baseline!F$88 )</f>
        <v>0.03310479189</v>
      </c>
      <c r="BD622" s="51">
        <f>AI622 * ( (1-Baseline!F$88-Baseline!F$87) + (1-Baseline!B$36)*Baseline!F$88 )</f>
        <v>0.0004167995369</v>
      </c>
      <c r="BE622" s="51">
        <f t="shared" si="7"/>
        <v>0.03496299573</v>
      </c>
      <c r="BF622" s="51">
        <f>AK622 * ( (1-Baseline!H$88-Baseline!H$87) + (1-Baseline!B$36)*Baseline!H$88 )</f>
        <v>0.00002791093592</v>
      </c>
      <c r="BG622" s="51">
        <f>AL622 * ( (1-Baseline!H$88-Baseline!H$87) + (1-Baseline!B$36)*Baseline!H$88 )</f>
        <v>0.0002103602372</v>
      </c>
      <c r="BH622" s="51">
        <f>AM622 * ( (1-Baseline!H$88-Baseline!H$87) + (1-Baseline!B$36)*Baseline!H$88 )</f>
        <v>0.0000453254582</v>
      </c>
      <c r="BI622" s="51">
        <f>AN622 * ( (1-Baseline!H$88-Baseline!H$87) + (1-Baseline!B$36)*Baseline!H$88 )</f>
        <v>0.02745880436</v>
      </c>
      <c r="BJ622" s="51">
        <f t="shared" si="8"/>
        <v>0.02774240099</v>
      </c>
      <c r="BK622" s="61"/>
      <c r="BL622" s="51">
        <f t="shared" si="19"/>
        <v>0.9480751333</v>
      </c>
      <c r="BM622" s="51">
        <f t="shared" si="20"/>
        <v>0.01783165965</v>
      </c>
      <c r="BN622" s="51">
        <f t="shared" si="21"/>
        <v>0.02831983015</v>
      </c>
      <c r="BO622" s="51">
        <f t="shared" si="22"/>
        <v>0.005773376944</v>
      </c>
      <c r="BP622" s="51">
        <f t="shared" si="9"/>
        <v>1</v>
      </c>
      <c r="BQ622" s="51">
        <f t="shared" si="23"/>
        <v>0.05828505431</v>
      </c>
      <c r="BR622" s="51">
        <f t="shared" si="24"/>
        <v>0.914254617</v>
      </c>
      <c r="BS622" s="51">
        <f t="shared" si="25"/>
        <v>0.01341249273</v>
      </c>
      <c r="BT622" s="51">
        <f t="shared" si="26"/>
        <v>0.014047836</v>
      </c>
      <c r="BU622" s="51">
        <f t="shared" si="10"/>
        <v>1</v>
      </c>
      <c r="BV622" s="51">
        <f t="shared" si="27"/>
        <v>0.03600903791</v>
      </c>
      <c r="BW622" s="51">
        <f t="shared" si="28"/>
        <v>0.005217529752</v>
      </c>
      <c r="BX622" s="51">
        <f t="shared" si="29"/>
        <v>0.9468522703</v>
      </c>
      <c r="BY622" s="51">
        <f t="shared" si="30"/>
        <v>0.01192116202</v>
      </c>
      <c r="BZ622" s="51">
        <f t="shared" si="11"/>
        <v>1</v>
      </c>
      <c r="CA622" s="51">
        <f t="shared" si="31"/>
        <v>0.001006074995</v>
      </c>
      <c r="CB622" s="51">
        <f t="shared" si="32"/>
        <v>0.007582625502</v>
      </c>
      <c r="CC622" s="51">
        <f t="shared" si="33"/>
        <v>0.001633797241</v>
      </c>
      <c r="CD622" s="51">
        <f t="shared" si="34"/>
        <v>0.9897775023</v>
      </c>
      <c r="CE622" s="51">
        <f t="shared" si="12"/>
        <v>1</v>
      </c>
      <c r="CF622" s="61"/>
      <c r="CG622" s="51">
        <f t="shared" si="35"/>
        <v>0.9480751333</v>
      </c>
      <c r="CH622" s="51">
        <f t="shared" si="36"/>
        <v>0.01783165965</v>
      </c>
      <c r="CI622" s="51">
        <f t="shared" si="37"/>
        <v>0.02831983015</v>
      </c>
      <c r="CJ622" s="51">
        <f t="shared" si="38"/>
        <v>0.005773376944</v>
      </c>
      <c r="CK622" s="51">
        <f t="shared" si="13"/>
        <v>1</v>
      </c>
      <c r="CL622" s="51">
        <f t="shared" si="39"/>
        <v>0.05828505431</v>
      </c>
      <c r="CM622" s="51">
        <f t="shared" si="40"/>
        <v>0.914254617</v>
      </c>
      <c r="CN622" s="51">
        <f t="shared" si="41"/>
        <v>0.01341249273</v>
      </c>
      <c r="CO622" s="51">
        <f t="shared" si="42"/>
        <v>0.014047836</v>
      </c>
      <c r="CP622" s="51">
        <f t="shared" si="14"/>
        <v>1</v>
      </c>
      <c r="CQ622" s="51">
        <f t="shared" si="43"/>
        <v>0.03600903791</v>
      </c>
      <c r="CR622" s="51">
        <f t="shared" si="44"/>
        <v>0.005217529752</v>
      </c>
      <c r="CS622" s="51">
        <f t="shared" si="45"/>
        <v>0.9468522703</v>
      </c>
      <c r="CT622" s="51">
        <f t="shared" si="46"/>
        <v>0.01192116202</v>
      </c>
      <c r="CU622" s="51">
        <f t="shared" si="15"/>
        <v>1</v>
      </c>
      <c r="CV622" s="51">
        <f t="shared" si="47"/>
        <v>0.001006074995</v>
      </c>
      <c r="CW622" s="51">
        <f t="shared" si="48"/>
        <v>0.007582625502</v>
      </c>
      <c r="CX622" s="51">
        <f t="shared" si="49"/>
        <v>0.001633797241</v>
      </c>
      <c r="CY622" s="51">
        <f t="shared" si="50"/>
        <v>0.9897775023</v>
      </c>
      <c r="CZ622" s="51">
        <f t="shared" si="16"/>
        <v>1</v>
      </c>
      <c r="DA622" s="61"/>
      <c r="DB622" s="51">
        <f>(AQ622*Baseline!B$7 + AV622*Baseline!B$11 + BA622*Baseline!B$16 + BF622*Baseline!B$18)</f>
        <v>63731.25422</v>
      </c>
      <c r="DC622" s="51">
        <f>(AR622*Baseline!B$7 + AW622*Baseline!B$11 + BB622*Baseline!B$16 + BG622*Baseline!B$18)</f>
        <v>66297.54508</v>
      </c>
      <c r="DD622" s="51">
        <f>(AS622*Baseline!B$7 + AX622*Baseline!B$11 + BC622*Baseline!B$16 + BH622*Baseline!B$18)</f>
        <v>115424.8217</v>
      </c>
      <c r="DE622" s="51">
        <f>(AT622*Baseline!B$7 + AY622*Baseline!B$11 + BD622*Baseline!B$16 + BI622*Baseline!B$18)</f>
        <v>1259936.153</v>
      </c>
      <c r="DF622" s="51">
        <f t="shared" si="17"/>
        <v>1505389.774</v>
      </c>
      <c r="DG622" s="61"/>
      <c r="DH622" s="51">
        <f t="shared" si="51"/>
        <v>0.04233538404</v>
      </c>
      <c r="DI622" s="51">
        <f t="shared" si="52"/>
        <v>0.04404011919</v>
      </c>
      <c r="DJ622" s="51">
        <f t="shared" si="53"/>
        <v>0.07667437606</v>
      </c>
      <c r="DK622" s="51">
        <f t="shared" si="54"/>
        <v>0.8369501207</v>
      </c>
      <c r="DL622" s="51">
        <f t="shared" si="18"/>
        <v>1</v>
      </c>
      <c r="DM622" s="61"/>
      <c r="DN622" s="51">
        <f>DH622 / (Baseline!B$7/Baseline!B$17)</f>
        <v>4.519023793</v>
      </c>
      <c r="DO622" s="51">
        <f>DI622 / (Baseline!B$11/Baseline!B$17)</f>
        <v>1.063149556</v>
      </c>
      <c r="DP622" s="51">
        <f>DJ622 / (Baseline!B$16/Baseline!B$17)</f>
        <v>1.184850825</v>
      </c>
      <c r="DQ622" s="51">
        <f>DK622 / (Baseline!B$18/Baseline!B$17)</f>
        <v>0.9462459992</v>
      </c>
      <c r="DR622" s="79"/>
      <c r="DS622" s="51">
        <f>(AU622*Baseline!B$34)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0.03038256718</v>
      </c>
      <c r="DT622" s="51">
        <f>(AZ622*Baseline!B$34) + (Baseline!D$88*(1-Baseline!D$89)*Baseline!B$35) + (Baseline!D$88*Baseline!D$89*((1-Baseline!D$90)*Baseline!B$40 + Baseline!D$90*Baseline!B$41))</f>
        <v>0.01062319155</v>
      </c>
      <c r="DU622" s="51">
        <f>(BE622*Baseline!B$34) + (Baseline!F$88*(1-Baseline!F$89)*Baseline!B$35) + (Baseline!F$88*Baseline!F$89*((1-Baseline!F$90)*Baseline!B$40 + Baseline!F$90*Baseline!B$41))</f>
        <v>0.01297508936</v>
      </c>
      <c r="DV622" s="51">
        <f>(BJ622*Baseline!B$34) + (Baseline!H$88*(1-Baseline!H$89)*Baseline!B$35) + (Baseline!H$88*Baseline!H$89*((1-Baseline!H$90)*Baseline!B$40 + Baseline!H$90*Baseline!B$41))</f>
        <v>0.009306360148</v>
      </c>
      <c r="DW622" s="51">
        <f>( DS622*Baseline!B$7 + DT622*Baseline!B$11 + DU622*Baseline!B$16 + DV622*Baseline!B$18 ) / Baseline!B$17</f>
        <v>0.009795767958</v>
      </c>
    </row>
    <row r="623">
      <c r="A623" s="4" t="s">
        <v>949</v>
      </c>
      <c r="B623" s="45">
        <f>MIN( MAX( NORMINV( MCrands!B623, (B$5+B$4)/2, (B$5-B$4)/3.29 ), 0 ), 1 )</f>
        <v>0.3655592173</v>
      </c>
      <c r="C623" s="45">
        <f>MAX( NORMINV( MCrands!C623, (C$5+C$4)/2, (C$5-C$4)/3.29 ), 0 )</f>
        <v>3.525347921</v>
      </c>
      <c r="D623" s="41"/>
      <c r="E623" s="43">
        <f>Baseline!B$33 * (C623 * Baseline!B$66*Baseline!B$66/Baseline!B$73 + Baseline!B$52*Baseline!B$52/Baseline!B$74 + Baseline!B$53*Baseline!B$53/Baseline!B$75 + Baseline!B$54*Baseline!B$54/Baseline!B$76)</f>
        <v>0.00002500079214</v>
      </c>
      <c r="F623" s="43">
        <f>Baseline!B$33 * (C623 * Baseline!B$66*Baseline!B$57/Baseline!B$73 + Baseline!B$52*Baseline!B$67/Baseline!B$74 + Baseline!B$53*Baseline!B$55/Baseline!B$75 + Baseline!B$54*Baseline!B$56/Baseline!B$76)</f>
        <v>0.0000002008153614</v>
      </c>
      <c r="G623" s="45">
        <f>Baseline!B$33 * (C623 * Baseline!B$66*Baseline!B$58/Baseline!B$73 + Baseline!B$52*Baseline!B$59/Baseline!B$74 + Baseline!B$53*Baseline!B$68/Baseline!B$75 + Baseline!B$54*Baseline!B$60/Baseline!B$76)</f>
        <v>0.0000001709337888</v>
      </c>
      <c r="H623" s="43">
        <f>Baseline!B$33 * (C623 * Baseline!B$66*Baseline!B$61/Baseline!B$73 + Baseline!B$52*Baseline!B$62/Baseline!B$74 + Baseline!B$53*Baseline!B$63/Baseline!B$75 + Baseline!B$54*Baseline!B$69/Baseline!B$76)</f>
        <v>0.000000003631442576</v>
      </c>
      <c r="I623" s="43">
        <f>Baseline!B$33 * (C623 * Baseline!B$57*Baseline!B$66/Baseline!B$73 + Baseline!B$67*Baseline!B$52/Baseline!B$74 + Baseline!B$55*Baseline!B$53/Baseline!B$75 + Baseline!B$56*Baseline!B$54/Baseline!B$76)</f>
        <v>0.0000002008153614</v>
      </c>
      <c r="J623" s="45">
        <f>Baseline!B$33 * (C623 * Baseline!B$57*Baseline!B$57/Baseline!B$73 + Baseline!B$67*Baseline!B$67/Baseline!B$74 + Baseline!B$55*Baseline!B$55/Baseline!B$75 + Baseline!B$56*Baseline!B$56/Baseline!B$76)</f>
        <v>0.00000176381395</v>
      </c>
      <c r="K623" s="43">
        <f>Baseline!B$33 * (C623 * Baseline!B$57*Baseline!B$58/Baseline!B$73 + Baseline!B$67*Baseline!B$59/Baseline!B$74 + Baseline!B$55*Baseline!B$68/Baseline!B$75 + Baseline!B$56*Baseline!B$60/Baseline!B$76)</f>
        <v>0.00000001374227773</v>
      </c>
      <c r="L623" s="45">
        <f>Baseline!B$33 * (C623 * Baseline!B$57*Baseline!B$61/Baseline!B$73 + Baseline!B$67*Baseline!B$62/Baseline!B$74 + Baseline!B$55*Baseline!B$63/Baseline!B$75 + Baseline!B$56*Baseline!B$69/Baseline!B$76)</f>
        <v>0.00000001439288765</v>
      </c>
      <c r="M623" s="43">
        <f>Baseline!B$33 * (C623 * Baseline!B$58*Baseline!B$66/Baseline!B$73 + Baseline!B$59*Baseline!B$52/Baseline!B$74 + Baseline!B$68*Baseline!B$53/Baseline!B$75 + Baseline!B$60*Baseline!B$54/Baseline!B$76)</f>
        <v>0.0000001709337888</v>
      </c>
      <c r="N623" s="45">
        <f>Baseline!B$33 * (C623 * Baseline!B$58*Baseline!B$57/Baseline!B$73 + Baseline!B$59*Baseline!B$67/Baseline!B$74 + Baseline!B$68*Baseline!B$55/Baseline!B$75 + Baseline!B$60*Baseline!B$56/Baseline!B$76)</f>
        <v>0.00000001374227773</v>
      </c>
      <c r="O623" s="45">
        <f>Baseline!B$33 * (C623 * Baseline!B$58*Baseline!B$58/Baseline!B$73 + Baseline!B$59*Baseline!B$59/Baseline!B$74 + Baseline!B$68*Baseline!B$68/Baseline!B$75 + Baseline!B$60*Baseline!B$60/Baseline!B$76)</f>
        <v>0.000001324391152</v>
      </c>
      <c r="P623" s="43">
        <f>Baseline!B$33 * (C623 * Baseline!B$58*Baseline!B$61/Baseline!B$73 + Baseline!B$59*Baseline!B$62/Baseline!B$74 + Baseline!B$68*Baseline!B$63/Baseline!B$75 + Baseline!B$60*Baseline!B$69/Baseline!B$76)</f>
        <v>0.000000001647029796</v>
      </c>
      <c r="Q623" s="43">
        <f>Baseline!B$33 * (C623 * Baseline!B$61*Baseline!B$66/Baseline!B$73 + Baseline!B$62*Baseline!B$52/Baseline!B$74 + Baseline!B$63*Baseline!B$53/Baseline!B$75 + Baseline!B$69*Baseline!B$54/Baseline!B$76)</f>
        <v>0.000000003631442576</v>
      </c>
      <c r="R623" s="43">
        <f>Baseline!B$33 * (C623 * Baseline!B$61*Baseline!B$57/Baseline!B$73 + Baseline!B$62*Baseline!B$67/Baseline!B$74 + Baseline!B$63*Baseline!B$55/Baseline!B$75 + Baseline!B$69*Baseline!B$56/Baseline!B$76)</f>
        <v>0.00000001439288765</v>
      </c>
      <c r="S623" s="43">
        <f>Baseline!B$33 * (C623 * Baseline!B$61*Baseline!B$58/Baseline!B$73 + Baseline!B$62*Baseline!B$59/Baseline!B$74 + Baseline!B$63*Baseline!B$68/Baseline!B$75 + Baseline!B$69*Baseline!B$60/Baseline!B$76)</f>
        <v>0.000000001647029796</v>
      </c>
      <c r="T623" s="43">
        <f>Baseline!B$33 * (C623 * Baseline!B$61*Baseline!B$61/Baseline!B$73 + Baseline!B$62*Baseline!B$62/Baseline!B$74 + Baseline!B$63*Baseline!B$63/Baseline!B$75 + Baseline!B$69*Baseline!B$69/Baseline!B$76)</f>
        <v>0.00000009854655389</v>
      </c>
      <c r="U623" s="41"/>
      <c r="V623" s="43">
        <f>E623 * ( Baseline!B$87 * Baseline!B$7 )</f>
        <v>0.2594832216</v>
      </c>
      <c r="W623" s="43">
        <f>F623 * ( Baseline!D$87 * Baseline!B$11 )</f>
        <v>0.003704359779</v>
      </c>
      <c r="X623" s="43">
        <f>G623 * ( Baseline!F$87 * Baseline!B$16 )</f>
        <v>0.005937345824</v>
      </c>
      <c r="Y623" s="43">
        <f>H623 * ( Baseline!H$87 * Baseline!B$18 )</f>
        <v>0.001277082</v>
      </c>
      <c r="Z623" s="51">
        <f t="shared" si="1"/>
        <v>0.2704020092</v>
      </c>
      <c r="AA623" s="43">
        <f>I623 * ( Baseline!B$87 * Baseline!B$7 )</f>
        <v>0.002084262636</v>
      </c>
      <c r="AB623" s="45">
        <f>J623 * ( Baseline!D$87 * Baseline!B$11 )</f>
        <v>0.03253636279</v>
      </c>
      <c r="AC623" s="45">
        <f>K623 * ( Baseline!F$87 * Baseline!B$16 )</f>
        <v>0.0004773348551</v>
      </c>
      <c r="AD623" s="45">
        <f>L623 * ( Baseline!F$87 * Baseline!B$16 )</f>
        <v>0.000499933641</v>
      </c>
      <c r="AE623" s="51">
        <f t="shared" si="2"/>
        <v>0.03559789393</v>
      </c>
      <c r="AF623" s="51">
        <f>M623 * ( Baseline!B$87 * Baseline!B$7 )</f>
        <v>0.001774121793</v>
      </c>
      <c r="AG623" s="51">
        <f>N623 * ( Baseline!D$87 * Baseline!B$11 )</f>
        <v>0.0002534982411</v>
      </c>
      <c r="AH623" s="51">
        <f>O623 * ( Baseline!F$87 * Baseline!B$16 )</f>
        <v>0.04600242196</v>
      </c>
      <c r="AI623" s="51">
        <f>P623 * ( Baseline!H$87 * Baseline!B$18 )</f>
        <v>0.0005792166784</v>
      </c>
      <c r="AJ623" s="51">
        <f t="shared" si="3"/>
        <v>0.04860925867</v>
      </c>
      <c r="AK623" s="51">
        <f>Q623 * ( Baseline!B$87 * Baseline!B$7 )</f>
        <v>0.00003769074249</v>
      </c>
      <c r="AL623" s="51">
        <f>R623 * ( Baseline!D$87 * Baseline!B$11 )</f>
        <v>0.0002654997792</v>
      </c>
      <c r="AM623" s="51">
        <f>S623 * ( Baseline!F$87 * Baseline!B$16 )</f>
        <v>0.00005720920102</v>
      </c>
      <c r="AN623" s="51">
        <f>T623 * ( Baseline!H$87 * Baseline!B$18 )</f>
        <v>0.03465620826</v>
      </c>
      <c r="AO623" s="51">
        <f t="shared" si="4"/>
        <v>0.03501660798</v>
      </c>
      <c r="AP623" s="61"/>
      <c r="AQ623" s="51">
        <f>V623 * ( (1-Baseline!B$88-Baseline!B$87) + (1-B623)*Baseline!B$88 )</f>
        <v>0.1695080105</v>
      </c>
      <c r="AR623" s="51">
        <f>W623 * ( (1-Baseline!B$88-Baseline!B$87) + (1-B623)*Baseline!B$88 )</f>
        <v>0.002419881533</v>
      </c>
      <c r="AS623" s="51">
        <f>X623 * ( (1-Baseline!B$88-Baseline!B$87) + (1-B623)*Baseline!B$88 )</f>
        <v>0.003878584795</v>
      </c>
      <c r="AT623" s="51">
        <f>Y623 * ( (1-Baseline!B$88-Baseline!B$87) + (1-B623)*Baseline!B$88 )</f>
        <v>0.0008342567497</v>
      </c>
      <c r="AU623" s="51">
        <f t="shared" si="5"/>
        <v>0.1766407335</v>
      </c>
      <c r="AV623" s="51">
        <f>AA623 * ( (1-Baseline!D$88-Baseline!D$87) + (1-B623)*Baseline!D$88 )</f>
        <v>0.001724993847</v>
      </c>
      <c r="AW623" s="51">
        <f>AB623 * ( (1-Baseline!D$88-Baseline!D$87) + (1-B623)*Baseline!D$88 )</f>
        <v>0.02692800066</v>
      </c>
      <c r="AX623" s="51">
        <f>AC623 * ( (1-Baseline!D$88-Baseline!D$87) + (1-B623)*Baseline!D$88 )</f>
        <v>0.0003950556297</v>
      </c>
      <c r="AY623" s="51">
        <f>AD623 * ( (1-Baseline!D$88-Baseline!D$87) + (1-B623)*Baseline!D$88 )</f>
        <v>0.0004137590147</v>
      </c>
      <c r="AZ623" s="51">
        <f t="shared" si="6"/>
        <v>0.02946180915</v>
      </c>
      <c r="BA623" s="51">
        <f>AF623 * ( (1-Baseline!F$88-Baseline!F$87) + (1-Baseline!B$36)*Baseline!F$88 )</f>
        <v>0.001276714814</v>
      </c>
      <c r="BB623" s="51">
        <f>AG623 * ( (1-Baseline!F$88-Baseline!F$87) + (1-Baseline!B$36)*Baseline!F$88 )</f>
        <v>0.0001824254462</v>
      </c>
      <c r="BC623" s="51">
        <f>AH623 * ( (1-Baseline!F$88-Baseline!F$87) + (1-Baseline!B$36)*Baseline!F$88 )</f>
        <v>0.03310481492</v>
      </c>
      <c r="BD623" s="51">
        <f>AI623 * ( (1-Baseline!F$88-Baseline!F$87) + (1-Baseline!B$36)*Baseline!F$88 )</f>
        <v>0.0004168228567</v>
      </c>
      <c r="BE623" s="51">
        <f t="shared" si="7"/>
        <v>0.03498077804</v>
      </c>
      <c r="BF623" s="51">
        <f>AK623 * ( (1-Baseline!H$88-Baseline!H$87) + (1-Baseline!B$36)*Baseline!H$88 )</f>
        <v>0.00002986312909</v>
      </c>
      <c r="BG623" s="51">
        <f>AL623 * ( (1-Baseline!H$88-Baseline!H$87) + (1-Baseline!B$36)*Baseline!H$88 )</f>
        <v>0.0002103607851</v>
      </c>
      <c r="BH623" s="51">
        <f>AM623 * ( (1-Baseline!H$88-Baseline!H$87) + (1-Baseline!B$36)*Baseline!H$88 )</f>
        <v>0.00004532799415</v>
      </c>
      <c r="BI623" s="51">
        <f>AN623 * ( (1-Baseline!H$88-Baseline!H$87) + (1-Baseline!B$36)*Baseline!H$88 )</f>
        <v>0.02745880693</v>
      </c>
      <c r="BJ623" s="51">
        <f t="shared" si="8"/>
        <v>0.02774435883</v>
      </c>
      <c r="BK623" s="61"/>
      <c r="BL623" s="51">
        <f t="shared" si="19"/>
        <v>0.9596201684</v>
      </c>
      <c r="BM623" s="51">
        <f t="shared" si="20"/>
        <v>0.0136994536</v>
      </c>
      <c r="BN623" s="51">
        <f t="shared" si="21"/>
        <v>0.02195747673</v>
      </c>
      <c r="BO623" s="51">
        <f t="shared" si="22"/>
        <v>0.004722901298</v>
      </c>
      <c r="BP623" s="51">
        <f t="shared" si="9"/>
        <v>1</v>
      </c>
      <c r="BQ623" s="51">
        <f t="shared" si="23"/>
        <v>0.05855016705</v>
      </c>
      <c r="BR623" s="51">
        <f t="shared" si="24"/>
        <v>0.9139968466</v>
      </c>
      <c r="BS623" s="51">
        <f t="shared" si="25"/>
        <v>0.01340907572</v>
      </c>
      <c r="BT623" s="51">
        <f t="shared" si="26"/>
        <v>0.01404391063</v>
      </c>
      <c r="BU623" s="51">
        <f t="shared" si="10"/>
        <v>1</v>
      </c>
      <c r="BV623" s="51">
        <f t="shared" si="27"/>
        <v>0.03649761058</v>
      </c>
      <c r="BW623" s="51">
        <f t="shared" si="28"/>
        <v>0.005215019689</v>
      </c>
      <c r="BX623" s="51">
        <f t="shared" si="29"/>
        <v>0.9463716011</v>
      </c>
      <c r="BY623" s="51">
        <f t="shared" si="30"/>
        <v>0.01191576861</v>
      </c>
      <c r="BZ623" s="51">
        <f t="shared" si="11"/>
        <v>1</v>
      </c>
      <c r="CA623" s="51">
        <f t="shared" si="31"/>
        <v>0.001076367606</v>
      </c>
      <c r="CB623" s="51">
        <f t="shared" si="32"/>
        <v>0.007582110163</v>
      </c>
      <c r="CC623" s="51">
        <f t="shared" si="33"/>
        <v>0.001633773353</v>
      </c>
      <c r="CD623" s="51">
        <f t="shared" si="34"/>
        <v>0.9897077489</v>
      </c>
      <c r="CE623" s="51">
        <f t="shared" si="12"/>
        <v>1</v>
      </c>
      <c r="CF623" s="61"/>
      <c r="CG623" s="51">
        <f t="shared" si="35"/>
        <v>0.9596201684</v>
      </c>
      <c r="CH623" s="51">
        <f t="shared" si="36"/>
        <v>0.0136994536</v>
      </c>
      <c r="CI623" s="51">
        <f t="shared" si="37"/>
        <v>0.02195747673</v>
      </c>
      <c r="CJ623" s="51">
        <f t="shared" si="38"/>
        <v>0.004722901298</v>
      </c>
      <c r="CK623" s="51">
        <f t="shared" si="13"/>
        <v>1</v>
      </c>
      <c r="CL623" s="51">
        <f t="shared" si="39"/>
        <v>0.05855016705</v>
      </c>
      <c r="CM623" s="51">
        <f t="shared" si="40"/>
        <v>0.9139968466</v>
      </c>
      <c r="CN623" s="51">
        <f t="shared" si="41"/>
        <v>0.01340907572</v>
      </c>
      <c r="CO623" s="51">
        <f t="shared" si="42"/>
        <v>0.01404391063</v>
      </c>
      <c r="CP623" s="51">
        <f t="shared" si="14"/>
        <v>1</v>
      </c>
      <c r="CQ623" s="51">
        <f t="shared" si="43"/>
        <v>0.03649761058</v>
      </c>
      <c r="CR623" s="51">
        <f t="shared" si="44"/>
        <v>0.005215019689</v>
      </c>
      <c r="CS623" s="51">
        <f t="shared" si="45"/>
        <v>0.9463716011</v>
      </c>
      <c r="CT623" s="51">
        <f t="shared" si="46"/>
        <v>0.01191576861</v>
      </c>
      <c r="CU623" s="51">
        <f t="shared" si="15"/>
        <v>1</v>
      </c>
      <c r="CV623" s="51">
        <f t="shared" si="47"/>
        <v>0.001076367606</v>
      </c>
      <c r="CW623" s="51">
        <f t="shared" si="48"/>
        <v>0.007582110163</v>
      </c>
      <c r="CX623" s="51">
        <f t="shared" si="49"/>
        <v>0.001633773353</v>
      </c>
      <c r="CY623" s="51">
        <f t="shared" si="50"/>
        <v>0.9897077489</v>
      </c>
      <c r="CZ623" s="51">
        <f t="shared" si="16"/>
        <v>1</v>
      </c>
      <c r="DA623" s="61"/>
      <c r="DB623" s="51">
        <f>(AQ623*Baseline!B$7 + AV623*Baseline!B$11 + BA623*Baseline!B$16 + BF623*Baseline!B$18)</f>
        <v>91555.42178</v>
      </c>
      <c r="DC623" s="51">
        <f>(AR623*Baseline!B$7 + AW623*Baseline!B$11 + BB623*Baseline!B$16 + BG623*Baseline!B$18)</f>
        <v>69165.94598</v>
      </c>
      <c r="DD623" s="51">
        <f>(AS623*Baseline!B$7 + AX623*Baseline!B$11 + BC623*Baseline!B$16 + BH623*Baseline!B$18)</f>
        <v>115711.3575</v>
      </c>
      <c r="DE623" s="51">
        <f>(AT623*Baseline!B$7 + AY623*Baseline!B$11 + BD623*Baseline!B$16 + BI623*Baseline!B$18)</f>
        <v>1260049.554</v>
      </c>
      <c r="DF623" s="51">
        <f t="shared" si="17"/>
        <v>1536482.28</v>
      </c>
      <c r="DG623" s="61"/>
      <c r="DH623" s="51">
        <f t="shared" si="51"/>
        <v>0.0595876848</v>
      </c>
      <c r="DI623" s="51">
        <f t="shared" si="52"/>
        <v>0.04501577851</v>
      </c>
      <c r="DJ623" s="51">
        <f t="shared" si="53"/>
        <v>0.07530926912</v>
      </c>
      <c r="DK623" s="51">
        <f t="shared" si="54"/>
        <v>0.8200872676</v>
      </c>
      <c r="DL623" s="51">
        <f t="shared" si="18"/>
        <v>1</v>
      </c>
      <c r="DM623" s="61"/>
      <c r="DN623" s="51">
        <f>DH623 / (Baseline!B$7/Baseline!B$17)</f>
        <v>6.360593425</v>
      </c>
      <c r="DO623" s="51">
        <f>DI623 / (Baseline!B$11/Baseline!B$17)</f>
        <v>1.086702439</v>
      </c>
      <c r="DP623" s="51">
        <f>DJ623 / (Baseline!B$16/Baseline!B$17)</f>
        <v>1.163755798</v>
      </c>
      <c r="DQ623" s="51">
        <f>DK623 / (Baseline!B$18/Baseline!B$17)</f>
        <v>0.9271810551</v>
      </c>
      <c r="DR623" s="79"/>
      <c r="DS623" s="51">
        <f>(AU623*Baseline!B$34)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0.03902564128</v>
      </c>
      <c r="DT623" s="51">
        <f>(AZ623*Baseline!B$34) + (Baseline!D$88*(1-Baseline!D$89)*Baseline!B$35) + (Baseline!D$88*Baseline!D$89*((1-Baseline!D$90)*Baseline!B$40 + Baseline!D$90*Baseline!B$41))</f>
        <v>0.01083283937</v>
      </c>
      <c r="DU623" s="51">
        <f>(BE623*Baseline!B$34) + (Baseline!F$88*(1-Baseline!F$89)*Baseline!B$35) + (Baseline!F$88*Baseline!F$89*((1-Baseline!F$90)*Baseline!B$40 + Baseline!F$90*Baseline!B$41))</f>
        <v>0.01297775671</v>
      </c>
      <c r="DV623" s="51">
        <f>(BJ623*Baseline!B$34) + (Baseline!H$88*(1-Baseline!H$89)*Baseline!B$35) + (Baseline!H$88*Baseline!H$89*((1-Baseline!H$90)*Baseline!B$40 + Baseline!H$90*Baseline!B$41))</f>
        <v>0.009306653825</v>
      </c>
      <c r="DW623" s="51">
        <f>( DS623*Baseline!B$7 + DT623*Baseline!B$11 + DU623*Baseline!B$16 + DV623*Baseline!B$18 ) / Baseline!B$17</f>
        <v>0.009885855371</v>
      </c>
    </row>
    <row r="624">
      <c r="A624" s="4" t="s">
        <v>950</v>
      </c>
      <c r="B624" s="45">
        <f>MIN( MAX( NORMINV( MCrands!B624, (B$5+B$4)/2, (B$5-B$4)/3.29 ), 0 ), 1 )</f>
        <v>0.4935686876</v>
      </c>
      <c r="C624" s="45">
        <f>MAX( NORMINV( MCrands!C624, (C$5+C$4)/2, (C$5-C$4)/3.29 ), 0 )</f>
        <v>2.170854184</v>
      </c>
      <c r="D624" s="41"/>
      <c r="E624" s="43">
        <f>Baseline!B$33 * (C624 * Baseline!B$66*Baseline!B$66/Baseline!B$73 + Baseline!B$52*Baseline!B$52/Baseline!B$74 + Baseline!B$53*Baseline!B$53/Baseline!B$75 + Baseline!B$54*Baseline!B$54/Baseline!B$76)</f>
        <v>0.00001541094397</v>
      </c>
      <c r="F624" s="43">
        <f>Baseline!B$33 * (C624 * Baseline!B$66*Baseline!B$57/Baseline!B$73 + Baseline!B$52*Baseline!B$67/Baseline!B$74 + Baseline!B$53*Baseline!B$55/Baseline!B$75 + Baseline!B$54*Baseline!B$56/Baseline!B$76)</f>
        <v>0.0000001993011748</v>
      </c>
      <c r="G624" s="45">
        <f>Baseline!B$33 * (C624 * Baseline!B$66*Baseline!B$58/Baseline!B$73 + Baseline!B$52*Baseline!B$59/Baseline!B$74 + Baseline!B$53*Baseline!B$68/Baseline!B$75 + Baseline!B$54*Baseline!B$60/Baseline!B$76)</f>
        <v>0.0000001672114135</v>
      </c>
      <c r="H624" s="43">
        <f>Baseline!B$33 * (C624 * Baseline!B$66*Baseline!B$61/Baseline!B$73 + Baseline!B$52*Baseline!B$62/Baseline!B$74 + Baseline!B$53*Baseline!B$63/Baseline!B$75 + Baseline!B$54*Baseline!B$69/Baseline!B$76)</f>
        <v>0.000000003259205048</v>
      </c>
      <c r="I624" s="43">
        <f>Baseline!B$33 * (C624 * Baseline!B$57*Baseline!B$66/Baseline!B$73 + Baseline!B$67*Baseline!B$52/Baseline!B$74 + Baseline!B$55*Baseline!B$53/Baseline!B$75 + Baseline!B$56*Baseline!B$54/Baseline!B$76)</f>
        <v>0.0000001993011748</v>
      </c>
      <c r="J624" s="45">
        <f>Baseline!B$33 * (C624 * Baseline!B$57*Baseline!B$57/Baseline!B$73 + Baseline!B$67*Baseline!B$67/Baseline!B$74 + Baseline!B$55*Baseline!B$55/Baseline!B$75 + Baseline!B$56*Baseline!B$56/Baseline!B$76)</f>
        <v>0.000001763813711</v>
      </c>
      <c r="K624" s="43">
        <f>Baseline!B$33 * (C624 * Baseline!B$57*Baseline!B$58/Baseline!B$73 + Baseline!B$67*Baseline!B$59/Baseline!B$74 + Baseline!B$55*Baseline!B$68/Baseline!B$75 + Baseline!B$56*Baseline!B$60/Baseline!B$76)</f>
        <v>0.00000001374168999</v>
      </c>
      <c r="L624" s="45">
        <f>Baseline!B$33 * (C624 * Baseline!B$57*Baseline!B$61/Baseline!B$73 + Baseline!B$67*Baseline!B$62/Baseline!B$74 + Baseline!B$55*Baseline!B$63/Baseline!B$75 + Baseline!B$56*Baseline!B$69/Baseline!B$76)</f>
        <v>0.00000001439282887</v>
      </c>
      <c r="M624" s="43">
        <f>Baseline!B$33 * (C624 * Baseline!B$58*Baseline!B$66/Baseline!B$73 + Baseline!B$59*Baseline!B$52/Baseline!B$74 + Baseline!B$68*Baseline!B$53/Baseline!B$75 + Baseline!B$60*Baseline!B$54/Baseline!B$76)</f>
        <v>0.0000001672114135</v>
      </c>
      <c r="N624" s="45">
        <f>Baseline!B$33 * (C624 * Baseline!B$58*Baseline!B$57/Baseline!B$73 + Baseline!B$59*Baseline!B$67/Baseline!B$74 + Baseline!B$68*Baseline!B$55/Baseline!B$75 + Baseline!B$60*Baseline!B$56/Baseline!B$76)</f>
        <v>0.00000001374168999</v>
      </c>
      <c r="O624" s="45">
        <f>Baseline!B$33 * (C624 * Baseline!B$58*Baseline!B$58/Baseline!B$73 + Baseline!B$59*Baseline!B$59/Baseline!B$74 + Baseline!B$68*Baseline!B$68/Baseline!B$75 + Baseline!B$60*Baseline!B$60/Baseline!B$76)</f>
        <v>0.000001324389707</v>
      </c>
      <c r="P624" s="43">
        <f>Baseline!B$33 * (C624 * Baseline!B$58*Baseline!B$61/Baseline!B$73 + Baseline!B$59*Baseline!B$62/Baseline!B$74 + Baseline!B$68*Baseline!B$63/Baseline!B$75 + Baseline!B$60*Baseline!B$69/Baseline!B$76)</f>
        <v>0.000000001646885309</v>
      </c>
      <c r="Q624" s="43">
        <f>Baseline!B$33 * (C624 * Baseline!B$61*Baseline!B$66/Baseline!B$73 + Baseline!B$62*Baseline!B$52/Baseline!B$74 + Baseline!B$63*Baseline!B$53/Baseline!B$75 + Baseline!B$69*Baseline!B$54/Baseline!B$76)</f>
        <v>0.000000003259205048</v>
      </c>
      <c r="R624" s="43">
        <f>Baseline!B$33 * (C624 * Baseline!B$61*Baseline!B$57/Baseline!B$73 + Baseline!B$62*Baseline!B$67/Baseline!B$74 + Baseline!B$63*Baseline!B$55/Baseline!B$75 + Baseline!B$69*Baseline!B$56/Baseline!B$76)</f>
        <v>0.00000001439282887</v>
      </c>
      <c r="S624" s="43">
        <f>Baseline!B$33 * (C624 * Baseline!B$61*Baseline!B$58/Baseline!B$73 + Baseline!B$62*Baseline!B$59/Baseline!B$74 + Baseline!B$63*Baseline!B$68/Baseline!B$75 + Baseline!B$69*Baseline!B$60/Baseline!B$76)</f>
        <v>0.000000001646885309</v>
      </c>
      <c r="T624" s="43">
        <f>Baseline!B$33 * (C624 * Baseline!B$61*Baseline!B$61/Baseline!B$73 + Baseline!B$62*Baseline!B$62/Baseline!B$74 + Baseline!B$63*Baseline!B$63/Baseline!B$75 + Baseline!B$69*Baseline!B$69/Baseline!B$76)</f>
        <v>0.00000009854653944</v>
      </c>
      <c r="U624" s="41"/>
      <c r="V624" s="43">
        <f>E624 * ( Baseline!B$87 * Baseline!B$7 )</f>
        <v>0.1599501874</v>
      </c>
      <c r="W624" s="43">
        <f>F624 * ( Baseline!D$87 * Baseline!B$11 )</f>
        <v>0.003676428192</v>
      </c>
      <c r="X624" s="43">
        <f>G624 * ( Baseline!F$87 * Baseline!B$16 )</f>
        <v>0.005808049975</v>
      </c>
      <c r="Y624" s="43">
        <f>H624 * ( Baseline!H$87 * Baseline!B$18 )</f>
        <v>0.001146175938</v>
      </c>
      <c r="Z624" s="51">
        <f t="shared" si="1"/>
        <v>0.1705808415</v>
      </c>
      <c r="AA624" s="43">
        <f>I624 * ( Baseline!B$87 * Baseline!B$7 )</f>
        <v>0.002068546894</v>
      </c>
      <c r="AB624" s="45">
        <f>J624 * ( Baseline!D$87 * Baseline!B$11 )</f>
        <v>0.03253635838</v>
      </c>
      <c r="AC624" s="45">
        <f>K624 * ( Baseline!F$87 * Baseline!B$16 )</f>
        <v>0.0004773144399</v>
      </c>
      <c r="AD624" s="45">
        <f>L624 * ( Baseline!F$87 * Baseline!B$16 )</f>
        <v>0.0004999315995</v>
      </c>
      <c r="AE624" s="51">
        <f t="shared" si="2"/>
        <v>0.03558215132</v>
      </c>
      <c r="AF624" s="51">
        <f>M624 * ( Baseline!B$87 * Baseline!B$7 )</f>
        <v>0.00173548726</v>
      </c>
      <c r="AG624" s="51">
        <f>N624 * ( Baseline!D$87 * Baseline!B$11 )</f>
        <v>0.0002534873992</v>
      </c>
      <c r="AH624" s="51">
        <f>O624 * ( Baseline!F$87 * Baseline!B$16 )</f>
        <v>0.04600237177</v>
      </c>
      <c r="AI624" s="51">
        <f>P624 * ( Baseline!H$87 * Baseline!B$18 )</f>
        <v>0.0005791658662</v>
      </c>
      <c r="AJ624" s="51">
        <f t="shared" si="3"/>
        <v>0.0485705123</v>
      </c>
      <c r="AK624" s="51">
        <f>Q624 * ( Baseline!B$87 * Baseline!B$7 )</f>
        <v>0.00003382728919</v>
      </c>
      <c r="AL624" s="51">
        <f>R624 * ( Baseline!D$87 * Baseline!B$11 )</f>
        <v>0.000265498695</v>
      </c>
      <c r="AM624" s="51">
        <f>S624 * ( Baseline!F$87 * Baseline!B$16 )</f>
        <v>0.0000572041823</v>
      </c>
      <c r="AN624" s="51">
        <f>T624 * ( Baseline!H$87 * Baseline!B$18 )</f>
        <v>0.03465620317</v>
      </c>
      <c r="AO624" s="51">
        <f t="shared" si="4"/>
        <v>0.03501273334</v>
      </c>
      <c r="AP624" s="61"/>
      <c r="AQ624" s="51">
        <f>V624 * ( (1-Baseline!B$88-Baseline!B$87) + (1-B624)*Baseline!B$88 )</f>
        <v>0.08626495378</v>
      </c>
      <c r="AR624" s="51">
        <f>W624 * ( (1-Baseline!B$88-Baseline!B$87) + (1-B624)*Baseline!B$88 )</f>
        <v>0.001982785473</v>
      </c>
      <c r="AS624" s="51">
        <f>X624 * ( (1-Baseline!B$88-Baseline!B$87) + (1-B624)*Baseline!B$88 )</f>
        <v>0.003132419979</v>
      </c>
      <c r="AT624" s="51">
        <f>Y624 * ( (1-Baseline!B$88-Baseline!B$87) + (1-B624)*Baseline!B$88 )</f>
        <v>0.0006181600406</v>
      </c>
      <c r="AU624" s="51">
        <f t="shared" si="5"/>
        <v>0.09199831927</v>
      </c>
      <c r="AV624" s="51">
        <f>AA624 * ( (1-Baseline!D$88-Baseline!D$87) + (1-B624)*Baseline!D$88 )</f>
        <v>0.001593359532</v>
      </c>
      <c r="AW624" s="51">
        <f>AB624 * ( (1-Baseline!D$88-Baseline!D$87) + (1-B624)*Baseline!D$88 )</f>
        <v>0.02506209403</v>
      </c>
      <c r="AX624" s="51">
        <f>AC624 * ( (1-Baseline!D$88-Baseline!D$87) + (1-B624)*Baseline!D$88 )</f>
        <v>0.0003676655892</v>
      </c>
      <c r="AY624" s="51">
        <f>AD624 * ( (1-Baseline!D$88-Baseline!D$87) + (1-B624)*Baseline!D$88 )</f>
        <v>0.0003850871264</v>
      </c>
      <c r="AZ624" s="51">
        <f t="shared" si="6"/>
        <v>0.02740820628</v>
      </c>
      <c r="BA624" s="51">
        <f>AF624 * ( (1-Baseline!F$88-Baseline!F$87) + (1-Baseline!B$36)*Baseline!F$88 )</f>
        <v>0.001248912168</v>
      </c>
      <c r="BB624" s="51">
        <f>AG624 * ( (1-Baseline!F$88-Baseline!F$87) + (1-Baseline!B$36)*Baseline!F$88 )</f>
        <v>0.0001824176441</v>
      </c>
      <c r="BC624" s="51">
        <f>AH624 * ( (1-Baseline!F$88-Baseline!F$87) + (1-Baseline!B$36)*Baseline!F$88 )</f>
        <v>0.0331047788</v>
      </c>
      <c r="BD624" s="51">
        <f>AI624 * ( (1-Baseline!F$88-Baseline!F$87) + (1-Baseline!B$36)*Baseline!F$88 )</f>
        <v>0.0004167862906</v>
      </c>
      <c r="BE624" s="51">
        <f t="shared" si="7"/>
        <v>0.03495289491</v>
      </c>
      <c r="BF624" s="51">
        <f>AK624 * ( (1-Baseline!H$88-Baseline!H$87) + (1-Baseline!B$36)*Baseline!H$88 )</f>
        <v>0.00002680203777</v>
      </c>
      <c r="BG624" s="51">
        <f>AL624 * ( (1-Baseline!H$88-Baseline!H$87) + (1-Baseline!B$36)*Baseline!H$88 )</f>
        <v>0.0002103599261</v>
      </c>
      <c r="BH624" s="51">
        <f>AM624 * ( (1-Baseline!H$88-Baseline!H$87) + (1-Baseline!B$36)*Baseline!H$88 )</f>
        <v>0.00004532401772</v>
      </c>
      <c r="BI624" s="51">
        <f>AN624 * ( (1-Baseline!H$88-Baseline!H$87) + (1-Baseline!B$36)*Baseline!H$88 )</f>
        <v>0.0274588029</v>
      </c>
      <c r="BJ624" s="51">
        <f t="shared" si="8"/>
        <v>0.02774128888</v>
      </c>
      <c r="BK624" s="61"/>
      <c r="BL624" s="51">
        <f t="shared" si="19"/>
        <v>0.9376796713</v>
      </c>
      <c r="BM624" s="51">
        <f t="shared" si="20"/>
        <v>0.02155240975</v>
      </c>
      <c r="BN624" s="51">
        <f t="shared" si="21"/>
        <v>0.03404866527</v>
      </c>
      <c r="BO624" s="51">
        <f t="shared" si="22"/>
        <v>0.006719253629</v>
      </c>
      <c r="BP624" s="51">
        <f t="shared" si="9"/>
        <v>1</v>
      </c>
      <c r="BQ624" s="51">
        <f t="shared" si="23"/>
        <v>0.05813439652</v>
      </c>
      <c r="BR624" s="51">
        <f t="shared" si="24"/>
        <v>0.9144011022</v>
      </c>
      <c r="BS624" s="51">
        <f t="shared" si="25"/>
        <v>0.01341443455</v>
      </c>
      <c r="BT624" s="51">
        <f t="shared" si="26"/>
        <v>0.0140500667</v>
      </c>
      <c r="BU624" s="51">
        <f t="shared" si="10"/>
        <v>1</v>
      </c>
      <c r="BV624" s="51">
        <f t="shared" si="27"/>
        <v>0.03573129412</v>
      </c>
      <c r="BW624" s="51">
        <f t="shared" si="28"/>
        <v>0.005218956672</v>
      </c>
      <c r="BX624" s="51">
        <f t="shared" si="29"/>
        <v>0.9471255211</v>
      </c>
      <c r="BY624" s="51">
        <f t="shared" si="30"/>
        <v>0.01192422807</v>
      </c>
      <c r="BZ624" s="51">
        <f t="shared" si="11"/>
        <v>1</v>
      </c>
      <c r="CA624" s="51">
        <f t="shared" si="31"/>
        <v>0.0009661424849</v>
      </c>
      <c r="CB624" s="51">
        <f t="shared" si="32"/>
        <v>0.007582918261</v>
      </c>
      <c r="CC624" s="51">
        <f t="shared" si="33"/>
        <v>0.001633810812</v>
      </c>
      <c r="CD624" s="51">
        <f t="shared" si="34"/>
        <v>0.9898171284</v>
      </c>
      <c r="CE624" s="51">
        <f t="shared" si="12"/>
        <v>1</v>
      </c>
      <c r="CF624" s="61"/>
      <c r="CG624" s="51">
        <f t="shared" si="35"/>
        <v>0.9376796713</v>
      </c>
      <c r="CH624" s="51">
        <f t="shared" si="36"/>
        <v>0.02155240975</v>
      </c>
      <c r="CI624" s="51">
        <f t="shared" si="37"/>
        <v>0.03404866527</v>
      </c>
      <c r="CJ624" s="51">
        <f t="shared" si="38"/>
        <v>0.006719253629</v>
      </c>
      <c r="CK624" s="51">
        <f t="shared" si="13"/>
        <v>1</v>
      </c>
      <c r="CL624" s="51">
        <f t="shared" si="39"/>
        <v>0.05813439652</v>
      </c>
      <c r="CM624" s="51">
        <f t="shared" si="40"/>
        <v>0.9144011022</v>
      </c>
      <c r="CN624" s="51">
        <f t="shared" si="41"/>
        <v>0.01341443455</v>
      </c>
      <c r="CO624" s="51">
        <f t="shared" si="42"/>
        <v>0.0140500667</v>
      </c>
      <c r="CP624" s="51">
        <f t="shared" si="14"/>
        <v>1</v>
      </c>
      <c r="CQ624" s="51">
        <f t="shared" si="43"/>
        <v>0.03573129412</v>
      </c>
      <c r="CR624" s="51">
        <f t="shared" si="44"/>
        <v>0.005218956672</v>
      </c>
      <c r="CS624" s="51">
        <f t="shared" si="45"/>
        <v>0.9471255211</v>
      </c>
      <c r="CT624" s="51">
        <f t="shared" si="46"/>
        <v>0.01192422807</v>
      </c>
      <c r="CU624" s="51">
        <f t="shared" si="15"/>
        <v>1</v>
      </c>
      <c r="CV624" s="51">
        <f t="shared" si="47"/>
        <v>0.0009661424849</v>
      </c>
      <c r="CW624" s="51">
        <f t="shared" si="48"/>
        <v>0.007582918261</v>
      </c>
      <c r="CX624" s="51">
        <f t="shared" si="49"/>
        <v>0.001633810812</v>
      </c>
      <c r="CY624" s="51">
        <f t="shared" si="50"/>
        <v>0.9898171284</v>
      </c>
      <c r="CZ624" s="51">
        <f t="shared" si="16"/>
        <v>1</v>
      </c>
      <c r="DA624" s="61"/>
      <c r="DB624" s="51">
        <f>(AQ624*Baseline!B$7 + AV624*Baseline!B$11 + BA624*Baseline!B$16 + BF624*Baseline!B$18)</f>
        <v>50666.92838</v>
      </c>
      <c r="DC624" s="51">
        <f>(AR624*Baseline!B$7 + AW624*Baseline!B$11 + BB624*Baseline!B$16 + BG624*Baseline!B$18)</f>
        <v>64952.35139</v>
      </c>
      <c r="DD624" s="51">
        <f>(AS624*Baseline!B$7 + AX624*Baseline!B$11 + BC624*Baseline!B$16 + BH624*Baseline!B$18)</f>
        <v>115290.4251</v>
      </c>
      <c r="DE624" s="51">
        <f>(AT624*Baseline!B$7 + AY624*Baseline!B$11 + BD624*Baseline!B$16 + BI624*Baseline!B$18)</f>
        <v>1259882.952</v>
      </c>
      <c r="DF624" s="51">
        <f t="shared" si="17"/>
        <v>1490792.657</v>
      </c>
      <c r="DG624" s="61"/>
      <c r="DH624" s="51">
        <f t="shared" si="51"/>
        <v>0.03398656959</v>
      </c>
      <c r="DI624" s="51">
        <f t="shared" si="52"/>
        <v>0.04356900411</v>
      </c>
      <c r="DJ624" s="51">
        <f t="shared" si="53"/>
        <v>0.07733498318</v>
      </c>
      <c r="DK624" s="51">
        <f t="shared" si="54"/>
        <v>0.8451094431</v>
      </c>
      <c r="DL624" s="51">
        <f t="shared" si="18"/>
        <v>1</v>
      </c>
      <c r="DM624" s="61"/>
      <c r="DN624" s="51">
        <f>DH624 / (Baseline!B$7/Baseline!B$17)</f>
        <v>3.627842763</v>
      </c>
      <c r="DO624" s="51">
        <f>DI624 / (Baseline!B$11/Baseline!B$17)</f>
        <v>1.051776612</v>
      </c>
      <c r="DP624" s="51">
        <f>DJ624 / (Baseline!B$16/Baseline!B$17)</f>
        <v>1.195059202</v>
      </c>
      <c r="DQ624" s="51">
        <f>DK624 / (Baseline!B$18/Baseline!B$17)</f>
        <v>0.9554708335</v>
      </c>
      <c r="DR624" s="79"/>
      <c r="DS624" s="51">
        <f>(AU624*Baseline!B$34)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0.02632927914</v>
      </c>
      <c r="DT624" s="51">
        <f>(AZ624*Baseline!B$34) + (Baseline!D$88*(1-Baseline!D$89)*Baseline!B$35) + (Baseline!D$88*Baseline!D$89*((1-Baseline!D$90)*Baseline!B$40 + Baseline!D$90*Baseline!B$41))</f>
        <v>0.01052479894</v>
      </c>
      <c r="DU624" s="51">
        <f>(BE624*Baseline!B$34) + (Baseline!F$88*(1-Baseline!F$89)*Baseline!B$35) + (Baseline!F$88*Baseline!F$89*((1-Baseline!F$90)*Baseline!B$40 + Baseline!F$90*Baseline!B$41))</f>
        <v>0.01297357424</v>
      </c>
      <c r="DV624" s="51">
        <f>(BJ624*Baseline!B$34) + (Baseline!H$88*(1-Baseline!H$89)*Baseline!B$35) + (Baseline!H$88*Baseline!H$89*((1-Baseline!H$90)*Baseline!B$40 + Baseline!H$90*Baseline!B$41))</f>
        <v>0.009306193332</v>
      </c>
      <c r="DW624" s="51">
        <f>( DS624*Baseline!B$7 + DT624*Baseline!B$11 + DU624*Baseline!B$16 + DV624*Baseline!B$18 ) / Baseline!B$17</f>
        <v>0.009753474277</v>
      </c>
    </row>
    <row r="625">
      <c r="A625" s="4" t="s">
        <v>951</v>
      </c>
      <c r="B625" s="45">
        <f>MIN( MAX( NORMINV( MCrands!B625, (B$5+B$4)/2, (B$5-B$4)/3.29 ), 0 ), 1 )</f>
        <v>0.6007883297</v>
      </c>
      <c r="C625" s="45">
        <f>MAX( NORMINV( MCrands!C625, (C$5+C$4)/2, (C$5-C$4)/3.29 ), 0 )</f>
        <v>2.741742105</v>
      </c>
      <c r="D625" s="41"/>
      <c r="E625" s="43">
        <f>Baseline!B$33 * (C625 * Baseline!B$66*Baseline!B$66/Baseline!B$73 + Baseline!B$52*Baseline!B$52/Baseline!B$74 + Baseline!B$53*Baseline!B$53/Baseline!B$75 + Baseline!B$54*Baseline!B$54/Baseline!B$76)</f>
        <v>0.00001945284415</v>
      </c>
      <c r="F625" s="43">
        <f>Baseline!B$33 * (C625 * Baseline!B$66*Baseline!B$57/Baseline!B$73 + Baseline!B$52*Baseline!B$67/Baseline!B$74 + Baseline!B$53*Baseline!B$55/Baseline!B$75 + Baseline!B$54*Baseline!B$56/Baseline!B$76)</f>
        <v>0.0000001999393696</v>
      </c>
      <c r="G625" s="45">
        <f>Baseline!B$33 * (C625 * Baseline!B$66*Baseline!B$58/Baseline!B$73 + Baseline!B$52*Baseline!B$59/Baseline!B$74 + Baseline!B$53*Baseline!B$68/Baseline!B$75 + Baseline!B$54*Baseline!B$60/Baseline!B$76)</f>
        <v>0.0000001687803089</v>
      </c>
      <c r="H625" s="43">
        <f>Baseline!B$33 * (C625 * Baseline!B$66*Baseline!B$61/Baseline!B$73 + Baseline!B$52*Baseline!B$62/Baseline!B$74 + Baseline!B$53*Baseline!B$63/Baseline!B$75 + Baseline!B$54*Baseline!B$69/Baseline!B$76)</f>
        <v>0.000000003416094595</v>
      </c>
      <c r="I625" s="43">
        <f>Baseline!B$33 * (C625 * Baseline!B$57*Baseline!B$66/Baseline!B$73 + Baseline!B$67*Baseline!B$52/Baseline!B$74 + Baseline!B$55*Baseline!B$53/Baseline!B$75 + Baseline!B$56*Baseline!B$54/Baseline!B$76)</f>
        <v>0.0000001999393696</v>
      </c>
      <c r="J625" s="45">
        <f>Baseline!B$33 * (C625 * Baseline!B$57*Baseline!B$57/Baseline!B$73 + Baseline!B$67*Baseline!B$67/Baseline!B$74 + Baseline!B$55*Baseline!B$55/Baseline!B$75 + Baseline!B$56*Baseline!B$56/Baseline!B$76)</f>
        <v>0.000001763813811</v>
      </c>
      <c r="K625" s="43">
        <f>Baseline!B$33 * (C625 * Baseline!B$57*Baseline!B$58/Baseline!B$73 + Baseline!B$67*Baseline!B$59/Baseline!B$74 + Baseline!B$55*Baseline!B$68/Baseline!B$75 + Baseline!B$56*Baseline!B$60/Baseline!B$76)</f>
        <v>0.00000001374193771</v>
      </c>
      <c r="L625" s="45">
        <f>Baseline!B$33 * (C625 * Baseline!B$57*Baseline!B$61/Baseline!B$73 + Baseline!B$67*Baseline!B$62/Baseline!B$74 + Baseline!B$55*Baseline!B$63/Baseline!B$75 + Baseline!B$56*Baseline!B$69/Baseline!B$76)</f>
        <v>0.00000001439285365</v>
      </c>
      <c r="M625" s="43">
        <f>Baseline!B$33 * (C625 * Baseline!B$58*Baseline!B$66/Baseline!B$73 + Baseline!B$59*Baseline!B$52/Baseline!B$74 + Baseline!B$68*Baseline!B$53/Baseline!B$75 + Baseline!B$60*Baseline!B$54/Baseline!B$76)</f>
        <v>0.0000001687803089</v>
      </c>
      <c r="N625" s="45">
        <f>Baseline!B$33 * (C625 * Baseline!B$58*Baseline!B$57/Baseline!B$73 + Baseline!B$59*Baseline!B$67/Baseline!B$74 + Baseline!B$68*Baseline!B$55/Baseline!B$75 + Baseline!B$60*Baseline!B$56/Baseline!B$76)</f>
        <v>0.00000001374193771</v>
      </c>
      <c r="O625" s="45">
        <f>Baseline!B$33 * (C625 * Baseline!B$58*Baseline!B$58/Baseline!B$73 + Baseline!B$59*Baseline!B$59/Baseline!B$74 + Baseline!B$68*Baseline!B$68/Baseline!B$75 + Baseline!B$60*Baseline!B$60/Baseline!B$76)</f>
        <v>0.000001324390316</v>
      </c>
      <c r="P625" s="43">
        <f>Baseline!B$33 * (C625 * Baseline!B$58*Baseline!B$61/Baseline!B$73 + Baseline!B$59*Baseline!B$62/Baseline!B$74 + Baseline!B$68*Baseline!B$63/Baseline!B$75 + Baseline!B$60*Baseline!B$69/Baseline!B$76)</f>
        <v>0.000000001646946207</v>
      </c>
      <c r="Q625" s="43">
        <f>Baseline!B$33 * (C625 * Baseline!B$61*Baseline!B$66/Baseline!B$73 + Baseline!B$62*Baseline!B$52/Baseline!B$74 + Baseline!B$63*Baseline!B$53/Baseline!B$75 + Baseline!B$69*Baseline!B$54/Baseline!B$76)</f>
        <v>0.000000003416094595</v>
      </c>
      <c r="R625" s="43">
        <f>Baseline!B$33 * (C625 * Baseline!B$61*Baseline!B$57/Baseline!B$73 + Baseline!B$62*Baseline!B$67/Baseline!B$74 + Baseline!B$63*Baseline!B$55/Baseline!B$75 + Baseline!B$69*Baseline!B$56/Baseline!B$76)</f>
        <v>0.00000001439285365</v>
      </c>
      <c r="S625" s="43">
        <f>Baseline!B$33 * (C625 * Baseline!B$61*Baseline!B$58/Baseline!B$73 + Baseline!B$62*Baseline!B$59/Baseline!B$74 + Baseline!B$63*Baseline!B$68/Baseline!B$75 + Baseline!B$69*Baseline!B$60/Baseline!B$76)</f>
        <v>0.000000001646946207</v>
      </c>
      <c r="T625" s="43">
        <f>Baseline!B$33 * (C625 * Baseline!B$61*Baseline!B$61/Baseline!B$73 + Baseline!B$62*Baseline!B$62/Baseline!B$74 + Baseline!B$63*Baseline!B$63/Baseline!B$75 + Baseline!B$69*Baseline!B$69/Baseline!B$76)</f>
        <v>0.00000009854654553</v>
      </c>
      <c r="U625" s="41"/>
      <c r="V625" s="43">
        <f>E625 * ( Baseline!B$87 * Baseline!B$7 )</f>
        <v>0.2019010694</v>
      </c>
      <c r="W625" s="43">
        <f>F625 * ( Baseline!D$87 * Baseline!B$11 )</f>
        <v>0.003688200713</v>
      </c>
      <c r="X625" s="43">
        <f>G625 * ( Baseline!F$87 * Baseline!B$16 )</f>
        <v>0.005862545198</v>
      </c>
      <c r="Y625" s="43">
        <f>H625 * ( Baseline!H$87 * Baseline!B$18 )</f>
        <v>0.001201349829</v>
      </c>
      <c r="Z625" s="51">
        <f t="shared" si="1"/>
        <v>0.2126531652</v>
      </c>
      <c r="AA625" s="43">
        <f>I625 * ( Baseline!B$87 * Baseline!B$7 )</f>
        <v>0.002075170717</v>
      </c>
      <c r="AB625" s="45">
        <f>J625 * ( Baseline!D$87 * Baseline!B$11 )</f>
        <v>0.03253636024</v>
      </c>
      <c r="AC625" s="45">
        <f>K625 * ( Baseline!F$87 * Baseline!B$16 )</f>
        <v>0.0004773230445</v>
      </c>
      <c r="AD625" s="45">
        <f>L625 * ( Baseline!F$87 * Baseline!B$16 )</f>
        <v>0.0004999324599</v>
      </c>
      <c r="AE625" s="51">
        <f t="shared" si="2"/>
        <v>0.03558878646</v>
      </c>
      <c r="AF625" s="51">
        <f>M625 * ( Baseline!B$87 * Baseline!B$7 )</f>
        <v>0.001751770827</v>
      </c>
      <c r="AG625" s="51">
        <f>N625 * ( Baseline!D$87 * Baseline!B$11 )</f>
        <v>0.0002534919688</v>
      </c>
      <c r="AH625" s="51">
        <f>O625 * ( Baseline!F$87 * Baseline!B$16 )</f>
        <v>0.04600239293</v>
      </c>
      <c r="AI625" s="51">
        <f>P625 * ( Baseline!H$87 * Baseline!B$18 )</f>
        <v>0.0005791872824</v>
      </c>
      <c r="AJ625" s="51">
        <f t="shared" si="3"/>
        <v>0.048586843</v>
      </c>
      <c r="AK625" s="51">
        <f>Q625 * ( Baseline!B$87 * Baseline!B$7 )</f>
        <v>0.0000354556458</v>
      </c>
      <c r="AL625" s="51">
        <f>R625 * ( Baseline!D$87 * Baseline!B$11 )</f>
        <v>0.000265499152</v>
      </c>
      <c r="AM625" s="51">
        <f>S625 * ( Baseline!F$87 * Baseline!B$16 )</f>
        <v>0.00005720629757</v>
      </c>
      <c r="AN625" s="51">
        <f>T625 * ( Baseline!H$87 * Baseline!B$18 )</f>
        <v>0.03465620532</v>
      </c>
      <c r="AO625" s="51">
        <f t="shared" si="4"/>
        <v>0.03501436641</v>
      </c>
      <c r="AP625" s="61"/>
      <c r="AQ625" s="51">
        <f>V625 * ( (1-Baseline!B$88-Baseline!B$87) + (1-B625)*Baseline!B$88 )</f>
        <v>0.08962355897</v>
      </c>
      <c r="AR625" s="51">
        <f>W625 * ( (1-Baseline!B$88-Baseline!B$87) + (1-B625)*Baseline!B$88 )</f>
        <v>0.001637186346</v>
      </c>
      <c r="AS625" s="51">
        <f>X625 * ( (1-Baseline!B$88-Baseline!B$87) + (1-B625)*Baseline!B$88 )</f>
        <v>0.002602374355</v>
      </c>
      <c r="AT625" s="51">
        <f>Y625 * ( (1-Baseline!B$88-Baseline!B$87) + (1-B625)*Baseline!B$88 )</f>
        <v>0.0005332772509</v>
      </c>
      <c r="AU625" s="51">
        <f t="shared" si="5"/>
        <v>0.09439639692</v>
      </c>
      <c r="AV625" s="51">
        <f>AA625 * ( (1-Baseline!D$88-Baseline!D$87) + (1-B625)*Baseline!D$88 )</f>
        <v>0.001498782148</v>
      </c>
      <c r="AW625" s="51">
        <f>AB625 * ( (1-Baseline!D$88-Baseline!D$87) + (1-B625)*Baseline!D$88 )</f>
        <v>0.02349923093</v>
      </c>
      <c r="AX625" s="51">
        <f>AC625 * ( (1-Baseline!D$88-Baseline!D$87) + (1-B625)*Baseline!D$88 )</f>
        <v>0.0003447442912</v>
      </c>
      <c r="AY625" s="51">
        <f>AD625 * ( (1-Baseline!D$88-Baseline!D$87) + (1-B625)*Baseline!D$88 )</f>
        <v>0.0003610738336</v>
      </c>
      <c r="AZ625" s="51">
        <f t="shared" si="6"/>
        <v>0.0257038312</v>
      </c>
      <c r="BA625" s="51">
        <f>AF625 * ( (1-Baseline!F$88-Baseline!F$87) + (1-Baseline!B$36)*Baseline!F$88 )</f>
        <v>0.001260630343</v>
      </c>
      <c r="BB625" s="51">
        <f>AG625 * ( (1-Baseline!F$88-Baseline!F$87) + (1-Baseline!B$36)*Baseline!F$88 )</f>
        <v>0.0001824209325</v>
      </c>
      <c r="BC625" s="51">
        <f>AH625 * ( (1-Baseline!F$88-Baseline!F$87) + (1-Baseline!B$36)*Baseline!F$88 )</f>
        <v>0.03310479403</v>
      </c>
      <c r="BD625" s="51">
        <f>AI625 * ( (1-Baseline!F$88-Baseline!F$87) + (1-Baseline!B$36)*Baseline!F$88 )</f>
        <v>0.0004168017024</v>
      </c>
      <c r="BE625" s="51">
        <f t="shared" si="7"/>
        <v>0.034964647</v>
      </c>
      <c r="BF625" s="51">
        <f>AK625 * ( (1-Baseline!H$88-Baseline!H$87) + (1-Baseline!B$36)*Baseline!H$88 )</f>
        <v>0.00002809221728</v>
      </c>
      <c r="BG625" s="51">
        <f>AL625 * ( (1-Baseline!H$88-Baseline!H$87) + (1-Baseline!B$36)*Baseline!H$88 )</f>
        <v>0.0002103602881</v>
      </c>
      <c r="BH625" s="51">
        <f>AM625 * ( (1-Baseline!H$88-Baseline!H$87) + (1-Baseline!B$36)*Baseline!H$88 )</f>
        <v>0.00004532569369</v>
      </c>
      <c r="BI625" s="51">
        <f>AN625 * ( (1-Baseline!H$88-Baseline!H$87) + (1-Baseline!B$36)*Baseline!H$88 )</f>
        <v>0.0274588046</v>
      </c>
      <c r="BJ625" s="51">
        <f t="shared" si="8"/>
        <v>0.0277425828</v>
      </c>
      <c r="BK625" s="61"/>
      <c r="BL625" s="51">
        <f t="shared" si="19"/>
        <v>0.9494383461</v>
      </c>
      <c r="BM625" s="51">
        <f t="shared" si="20"/>
        <v>0.01734373768</v>
      </c>
      <c r="BN625" s="51">
        <f t="shared" si="21"/>
        <v>0.02756857719</v>
      </c>
      <c r="BO625" s="51">
        <f t="shared" si="22"/>
        <v>0.005649339046</v>
      </c>
      <c r="BP625" s="51">
        <f t="shared" si="9"/>
        <v>1</v>
      </c>
      <c r="BQ625" s="51">
        <f t="shared" si="23"/>
        <v>0.05830967907</v>
      </c>
      <c r="BR625" s="51">
        <f t="shared" si="24"/>
        <v>0.9142306742</v>
      </c>
      <c r="BS625" s="51">
        <f t="shared" si="25"/>
        <v>0.01341217535</v>
      </c>
      <c r="BT625" s="51">
        <f t="shared" si="26"/>
        <v>0.0140474714</v>
      </c>
      <c r="BU625" s="51">
        <f t="shared" si="10"/>
        <v>1</v>
      </c>
      <c r="BV625" s="51">
        <f t="shared" si="27"/>
        <v>0.03605442787</v>
      </c>
      <c r="BW625" s="51">
        <f t="shared" si="28"/>
        <v>0.005217296559</v>
      </c>
      <c r="BX625" s="51">
        <f t="shared" si="29"/>
        <v>0.9468076146</v>
      </c>
      <c r="BY625" s="51">
        <f t="shared" si="30"/>
        <v>0.01192066096</v>
      </c>
      <c r="BZ625" s="51">
        <f t="shared" si="11"/>
        <v>1</v>
      </c>
      <c r="CA625" s="51">
        <f t="shared" si="31"/>
        <v>0.001012602809</v>
      </c>
      <c r="CB625" s="51">
        <f t="shared" si="32"/>
        <v>0.007582577645</v>
      </c>
      <c r="CC625" s="51">
        <f t="shared" si="33"/>
        <v>0.001633795023</v>
      </c>
      <c r="CD625" s="51">
        <f t="shared" si="34"/>
        <v>0.9897710245</v>
      </c>
      <c r="CE625" s="51">
        <f t="shared" si="12"/>
        <v>1</v>
      </c>
      <c r="CF625" s="61"/>
      <c r="CG625" s="51">
        <f t="shared" si="35"/>
        <v>0.9494383461</v>
      </c>
      <c r="CH625" s="51">
        <f t="shared" si="36"/>
        <v>0.01734373768</v>
      </c>
      <c r="CI625" s="51">
        <f t="shared" si="37"/>
        <v>0.02756857719</v>
      </c>
      <c r="CJ625" s="51">
        <f t="shared" si="38"/>
        <v>0.005649339046</v>
      </c>
      <c r="CK625" s="51">
        <f t="shared" si="13"/>
        <v>1</v>
      </c>
      <c r="CL625" s="51">
        <f t="shared" si="39"/>
        <v>0.05830967907</v>
      </c>
      <c r="CM625" s="51">
        <f t="shared" si="40"/>
        <v>0.9142306742</v>
      </c>
      <c r="CN625" s="51">
        <f t="shared" si="41"/>
        <v>0.01341217535</v>
      </c>
      <c r="CO625" s="51">
        <f t="shared" si="42"/>
        <v>0.0140474714</v>
      </c>
      <c r="CP625" s="51">
        <f t="shared" si="14"/>
        <v>1</v>
      </c>
      <c r="CQ625" s="51">
        <f t="shared" si="43"/>
        <v>0.03605442787</v>
      </c>
      <c r="CR625" s="51">
        <f t="shared" si="44"/>
        <v>0.005217296559</v>
      </c>
      <c r="CS625" s="51">
        <f t="shared" si="45"/>
        <v>0.9468076146</v>
      </c>
      <c r="CT625" s="51">
        <f t="shared" si="46"/>
        <v>0.01192066096</v>
      </c>
      <c r="CU625" s="51">
        <f t="shared" si="15"/>
        <v>1</v>
      </c>
      <c r="CV625" s="51">
        <f t="shared" si="47"/>
        <v>0.001012602809</v>
      </c>
      <c r="CW625" s="51">
        <f t="shared" si="48"/>
        <v>0.007582577645</v>
      </c>
      <c r="CX625" s="51">
        <f t="shared" si="49"/>
        <v>0.001633795023</v>
      </c>
      <c r="CY625" s="51">
        <f t="shared" si="50"/>
        <v>0.9897710245</v>
      </c>
      <c r="CZ625" s="51">
        <f t="shared" si="16"/>
        <v>1</v>
      </c>
      <c r="DA625" s="61"/>
      <c r="DB625" s="51">
        <f>(AQ625*Baseline!B$7 + AV625*Baseline!B$11 + BA625*Baseline!B$16 + BF625*Baseline!B$18)</f>
        <v>52191.36207</v>
      </c>
      <c r="DC625" s="51">
        <f>(AR625*Baseline!B$7 + AW625*Baseline!B$11 + BB625*Baseline!B$16 + BG625*Baseline!B$18)</f>
        <v>61433.1191</v>
      </c>
      <c r="DD625" s="51">
        <f>(AS625*Baseline!B$7 + AX625*Baseline!B$11 + BC625*Baseline!B$16 + BH625*Baseline!B$18)</f>
        <v>114984.3247</v>
      </c>
      <c r="DE625" s="51">
        <f>(AT625*Baseline!B$7 + AY625*Baseline!B$11 + BD625*Baseline!B$16 + BI625*Baseline!B$18)</f>
        <v>1259790.416</v>
      </c>
      <c r="DF625" s="51">
        <f t="shared" si="17"/>
        <v>1488399.221</v>
      </c>
      <c r="DG625" s="61"/>
      <c r="DH625" s="51">
        <f t="shared" si="51"/>
        <v>0.03506543226</v>
      </c>
      <c r="DI625" s="51">
        <f t="shared" si="52"/>
        <v>0.04127462459</v>
      </c>
      <c r="DJ625" s="51">
        <f t="shared" si="53"/>
        <v>0.07725368507</v>
      </c>
      <c r="DK625" s="51">
        <f t="shared" si="54"/>
        <v>0.8464062581</v>
      </c>
      <c r="DL625" s="51">
        <f t="shared" si="18"/>
        <v>1</v>
      </c>
      <c r="DM625" s="61"/>
      <c r="DN625" s="51">
        <f>DH625 / (Baseline!B$7/Baseline!B$17)</f>
        <v>3.743004257</v>
      </c>
      <c r="DO625" s="51">
        <f>DI625 / (Baseline!B$11/Baseline!B$17)</f>
        <v>0.9963891926</v>
      </c>
      <c r="DP625" s="51">
        <f>DJ625 / (Baseline!B$16/Baseline!B$17)</f>
        <v>1.1938029</v>
      </c>
      <c r="DQ625" s="51">
        <f>DK625 / (Baseline!B$18/Baseline!B$17)</f>
        <v>0.9569369973</v>
      </c>
      <c r="DR625" s="79"/>
      <c r="DS625" s="51">
        <f>(AU625*Baseline!B$34)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0.02668899079</v>
      </c>
      <c r="DT625" s="51">
        <f>(AZ625*Baseline!B$34) + (Baseline!D$88*(1-Baseline!D$89)*Baseline!B$35) + (Baseline!D$88*Baseline!D$89*((1-Baseline!D$90)*Baseline!B$40 + Baseline!D$90*Baseline!B$41))</f>
        <v>0.01026914268</v>
      </c>
      <c r="DU625" s="51">
        <f>(BE625*Baseline!B$34) + (Baseline!F$88*(1-Baseline!F$89)*Baseline!B$35) + (Baseline!F$88*Baseline!F$89*((1-Baseline!F$90)*Baseline!B$40 + Baseline!F$90*Baseline!B$41))</f>
        <v>0.01297533705</v>
      </c>
      <c r="DV625" s="51">
        <f>(BJ625*Baseline!B$34) + (Baseline!H$88*(1-Baseline!H$89)*Baseline!B$35) + (Baseline!H$88*Baseline!H$89*((1-Baseline!H$90)*Baseline!B$40 + Baseline!H$90*Baseline!B$41))</f>
        <v>0.009306387419</v>
      </c>
      <c r="DW625" s="51">
        <f>( DS625*Baseline!B$7 + DT625*Baseline!B$11 + DU625*Baseline!B$16 + DV625*Baseline!B$18 ) / Baseline!B$17</f>
        <v>0.009746539538</v>
      </c>
    </row>
    <row r="626">
      <c r="A626" s="4" t="s">
        <v>952</v>
      </c>
      <c r="B626" s="45">
        <f>MIN( MAX( NORMINV( MCrands!B626, (B$5+B$4)/2, (B$5-B$4)/3.29 ), 0 ), 1 )</f>
        <v>0.5099817568</v>
      </c>
      <c r="C626" s="45">
        <f>MAX( NORMINV( MCrands!C626, (C$5+C$4)/2, (C$5-C$4)/3.29 ), 0 )</f>
        <v>2.689182622</v>
      </c>
      <c r="D626" s="41"/>
      <c r="E626" s="43">
        <f>Baseline!B$33 * (C626 * Baseline!B$66*Baseline!B$66/Baseline!B$73 + Baseline!B$52*Baseline!B$52/Baseline!B$74 + Baseline!B$53*Baseline!B$53/Baseline!B$75 + Baseline!B$54*Baseline!B$54/Baseline!B$76)</f>
        <v>0.00001908072174</v>
      </c>
      <c r="F626" s="43">
        <f>Baseline!B$33 * (C626 * Baseline!B$66*Baseline!B$57/Baseline!B$73 + Baseline!B$52*Baseline!B$67/Baseline!B$74 + Baseline!B$53*Baseline!B$55/Baseline!B$75 + Baseline!B$54*Baseline!B$56/Baseline!B$76)</f>
        <v>0.0000001998806134</v>
      </c>
      <c r="G626" s="45">
        <f>Baseline!B$33 * (C626 * Baseline!B$66*Baseline!B$58/Baseline!B$73 + Baseline!B$52*Baseline!B$59/Baseline!B$74 + Baseline!B$53*Baseline!B$68/Baseline!B$75 + Baseline!B$54*Baseline!B$60/Baseline!B$76)</f>
        <v>0.0000001686358667</v>
      </c>
      <c r="H626" s="43">
        <f>Baseline!B$33 * (C626 * Baseline!B$66*Baseline!B$61/Baseline!B$73 + Baseline!B$52*Baseline!B$62/Baseline!B$74 + Baseline!B$53*Baseline!B$63/Baseline!B$75 + Baseline!B$54*Baseline!B$69/Baseline!B$76)</f>
        <v>0.00000000340165037</v>
      </c>
      <c r="I626" s="43">
        <f>Baseline!B$33 * (C626 * Baseline!B$57*Baseline!B$66/Baseline!B$73 + Baseline!B$67*Baseline!B$52/Baseline!B$74 + Baseline!B$55*Baseline!B$53/Baseline!B$75 + Baseline!B$56*Baseline!B$54/Baseline!B$76)</f>
        <v>0.0000001998806134</v>
      </c>
      <c r="J626" s="45">
        <f>Baseline!B$33 * (C626 * Baseline!B$57*Baseline!B$57/Baseline!B$73 + Baseline!B$67*Baseline!B$67/Baseline!B$74 + Baseline!B$55*Baseline!B$55/Baseline!B$75 + Baseline!B$56*Baseline!B$56/Baseline!B$76)</f>
        <v>0.000001763813802</v>
      </c>
      <c r="K626" s="43">
        <f>Baseline!B$33 * (C626 * Baseline!B$57*Baseline!B$58/Baseline!B$73 + Baseline!B$67*Baseline!B$59/Baseline!B$74 + Baseline!B$55*Baseline!B$68/Baseline!B$75 + Baseline!B$56*Baseline!B$60/Baseline!B$76)</f>
        <v>0.0000000137419149</v>
      </c>
      <c r="L626" s="45">
        <f>Baseline!B$33 * (C626 * Baseline!B$57*Baseline!B$61/Baseline!B$73 + Baseline!B$67*Baseline!B$62/Baseline!B$74 + Baseline!B$55*Baseline!B$63/Baseline!B$75 + Baseline!B$56*Baseline!B$69/Baseline!B$76)</f>
        <v>0.00000001439285137</v>
      </c>
      <c r="M626" s="43">
        <f>Baseline!B$33 * (C626 * Baseline!B$58*Baseline!B$66/Baseline!B$73 + Baseline!B$59*Baseline!B$52/Baseline!B$74 + Baseline!B$68*Baseline!B$53/Baseline!B$75 + Baseline!B$60*Baseline!B$54/Baseline!B$76)</f>
        <v>0.0000001686358667</v>
      </c>
      <c r="N626" s="45">
        <f>Baseline!B$33 * (C626 * Baseline!B$58*Baseline!B$57/Baseline!B$73 + Baseline!B$59*Baseline!B$67/Baseline!B$74 + Baseline!B$68*Baseline!B$55/Baseline!B$75 + Baseline!B$60*Baseline!B$56/Baseline!B$76)</f>
        <v>0.0000000137419149</v>
      </c>
      <c r="O626" s="45">
        <f>Baseline!B$33 * (C626 * Baseline!B$58*Baseline!B$58/Baseline!B$73 + Baseline!B$59*Baseline!B$59/Baseline!B$74 + Baseline!B$68*Baseline!B$68/Baseline!B$75 + Baseline!B$60*Baseline!B$60/Baseline!B$76)</f>
        <v>0.00000132439026</v>
      </c>
      <c r="P626" s="43">
        <f>Baseline!B$33 * (C626 * Baseline!B$58*Baseline!B$61/Baseline!B$73 + Baseline!B$59*Baseline!B$62/Baseline!B$74 + Baseline!B$68*Baseline!B$63/Baseline!B$75 + Baseline!B$60*Baseline!B$69/Baseline!B$76)</f>
        <v>0.0000000016469406</v>
      </c>
      <c r="Q626" s="43">
        <f>Baseline!B$33 * (C626 * Baseline!B$61*Baseline!B$66/Baseline!B$73 + Baseline!B$62*Baseline!B$52/Baseline!B$74 + Baseline!B$63*Baseline!B$53/Baseline!B$75 + Baseline!B$69*Baseline!B$54/Baseline!B$76)</f>
        <v>0.00000000340165037</v>
      </c>
      <c r="R626" s="43">
        <f>Baseline!B$33 * (C626 * Baseline!B$61*Baseline!B$57/Baseline!B$73 + Baseline!B$62*Baseline!B$67/Baseline!B$74 + Baseline!B$63*Baseline!B$55/Baseline!B$75 + Baseline!B$69*Baseline!B$56/Baseline!B$76)</f>
        <v>0.00000001439285137</v>
      </c>
      <c r="S626" s="43">
        <f>Baseline!B$33 * (C626 * Baseline!B$61*Baseline!B$58/Baseline!B$73 + Baseline!B$62*Baseline!B$59/Baseline!B$74 + Baseline!B$63*Baseline!B$68/Baseline!B$75 + Baseline!B$69*Baseline!B$60/Baseline!B$76)</f>
        <v>0.0000000016469406</v>
      </c>
      <c r="T626" s="43">
        <f>Baseline!B$33 * (C626 * Baseline!B$61*Baseline!B$61/Baseline!B$73 + Baseline!B$62*Baseline!B$62/Baseline!B$74 + Baseline!B$63*Baseline!B$63/Baseline!B$75 + Baseline!B$69*Baseline!B$69/Baseline!B$76)</f>
        <v>0.00000009854654497</v>
      </c>
      <c r="U626" s="41"/>
      <c r="V626" s="43">
        <f>E626 * ( Baseline!B$87 * Baseline!B$7 )</f>
        <v>0.198038811</v>
      </c>
      <c r="W626" s="43">
        <f>F626 * ( Baseline!D$87 * Baseline!B$11 )</f>
        <v>0.003687116862</v>
      </c>
      <c r="X626" s="43">
        <f>G626 * ( Baseline!F$87 * Baseline!B$16 )</f>
        <v>0.00585752803</v>
      </c>
      <c r="Y626" s="43">
        <f>H626 * ( Baseline!H$87 * Baseline!B$18 )</f>
        <v>0.001196270179</v>
      </c>
      <c r="Z626" s="51">
        <f t="shared" si="1"/>
        <v>0.2087797261</v>
      </c>
      <c r="AA626" s="43">
        <f>I626 * ( Baseline!B$87 * Baseline!B$7 )</f>
        <v>0.002074560887</v>
      </c>
      <c r="AB626" s="45">
        <f>J626 * ( Baseline!D$87 * Baseline!B$11 )</f>
        <v>0.03253636007</v>
      </c>
      <c r="AC626" s="45">
        <f>K626 * ( Baseline!F$87 * Baseline!B$16 )</f>
        <v>0.0004773222523</v>
      </c>
      <c r="AD626" s="45">
        <f>L626 * ( Baseline!F$87 * Baseline!B$16 )</f>
        <v>0.0004999323807</v>
      </c>
      <c r="AE626" s="51">
        <f t="shared" si="2"/>
        <v>0.03558817559</v>
      </c>
      <c r="AF626" s="51">
        <f>M626 * ( Baseline!B$87 * Baseline!B$7 )</f>
        <v>0.00175027166</v>
      </c>
      <c r="AG626" s="51">
        <f>N626 * ( Baseline!D$87 * Baseline!B$11 )</f>
        <v>0.0002534915481</v>
      </c>
      <c r="AH626" s="51">
        <f>O626 * ( Baseline!F$87 * Baseline!B$16 )</f>
        <v>0.04600239098</v>
      </c>
      <c r="AI626" s="51">
        <f>P626 * ( Baseline!H$87 * Baseline!B$18 )</f>
        <v>0.0005791853107</v>
      </c>
      <c r="AJ626" s="51">
        <f t="shared" si="3"/>
        <v>0.0485853395</v>
      </c>
      <c r="AK626" s="51">
        <f>Q626 * ( Baseline!B$87 * Baseline!B$7 )</f>
        <v>0.00003530572919</v>
      </c>
      <c r="AL626" s="51">
        <f>R626 * ( Baseline!D$87 * Baseline!B$11 )</f>
        <v>0.0002654991099</v>
      </c>
      <c r="AM626" s="51">
        <f>S626 * ( Baseline!F$87 * Baseline!B$16 )</f>
        <v>0.00005720610283</v>
      </c>
      <c r="AN626" s="51">
        <f>T626 * ( Baseline!H$87 * Baseline!B$18 )</f>
        <v>0.03465620512</v>
      </c>
      <c r="AO626" s="51">
        <f t="shared" si="4"/>
        <v>0.03501421606</v>
      </c>
      <c r="AP626" s="61"/>
      <c r="AQ626" s="51">
        <f>V626 * ( (1-Baseline!B$88-Baseline!B$87) + (1-B626)*Baseline!B$88 )</f>
        <v>0.1039141796</v>
      </c>
      <c r="AR626" s="51">
        <f>W626 * ( (1-Baseline!B$88-Baseline!B$87) + (1-B626)*Baseline!B$88 )</f>
        <v>0.001934690083</v>
      </c>
      <c r="AS626" s="51">
        <f>X626 * ( (1-Baseline!B$88-Baseline!B$87) + (1-B626)*Baseline!B$88 )</f>
        <v>0.003073540063</v>
      </c>
      <c r="AT626" s="51">
        <f>Y626 * ( (1-Baseline!B$88-Baseline!B$87) + (1-B626)*Baseline!B$88 )</f>
        <v>0.0006277023859</v>
      </c>
      <c r="AU626" s="51">
        <f t="shared" si="5"/>
        <v>0.1095501121</v>
      </c>
      <c r="AV626" s="51">
        <f>AA626 * ( (1-Baseline!D$88-Baseline!D$87) + (1-B626)*Baseline!D$88 )</f>
        <v>0.001582737628</v>
      </c>
      <c r="AW626" s="51">
        <f>AB626 * ( (1-Baseline!D$88-Baseline!D$87) + (1-B626)*Baseline!D$88 )</f>
        <v>0.02482285369</v>
      </c>
      <c r="AX626" s="51">
        <f>AC626 * ( (1-Baseline!D$88-Baseline!D$87) + (1-B626)*Baseline!D$88 )</f>
        <v>0.0003641618301</v>
      </c>
      <c r="AY626" s="51">
        <f>AD626 * ( (1-Baseline!D$88-Baseline!D$87) + (1-B626)*Baseline!D$88 )</f>
        <v>0.0003814116979</v>
      </c>
      <c r="AZ626" s="51">
        <f t="shared" si="6"/>
        <v>0.02715116484</v>
      </c>
      <c r="BA626" s="51">
        <f>AF626 * ( (1-Baseline!F$88-Baseline!F$87) + (1-Baseline!B$36)*Baseline!F$88 )</f>
        <v>0.001259551496</v>
      </c>
      <c r="BB626" s="51">
        <f>AG626 * ( (1-Baseline!F$88-Baseline!F$87) + (1-Baseline!B$36)*Baseline!F$88 )</f>
        <v>0.0001824206297</v>
      </c>
      <c r="BC626" s="51">
        <f>AH626 * ( (1-Baseline!F$88-Baseline!F$87) + (1-Baseline!B$36)*Baseline!F$88 )</f>
        <v>0.03310479262</v>
      </c>
      <c r="BD626" s="51">
        <f>AI626 * ( (1-Baseline!F$88-Baseline!F$87) + (1-Baseline!B$36)*Baseline!F$88 )</f>
        <v>0.0004168002835</v>
      </c>
      <c r="BE626" s="51">
        <f t="shared" si="7"/>
        <v>0.03496356503</v>
      </c>
      <c r="BF626" s="51">
        <f>AK626 * ( (1-Baseline!H$88-Baseline!H$87) + (1-Baseline!B$36)*Baseline!H$88 )</f>
        <v>0.00002797343535</v>
      </c>
      <c r="BG626" s="51">
        <f>AL626 * ( (1-Baseline!H$88-Baseline!H$87) + (1-Baseline!B$36)*Baseline!H$88 )</f>
        <v>0.0002103602548</v>
      </c>
      <c r="BH626" s="51">
        <f>AM626 * ( (1-Baseline!H$88-Baseline!H$87) + (1-Baseline!B$36)*Baseline!H$88 )</f>
        <v>0.00004532553939</v>
      </c>
      <c r="BI626" s="51">
        <f>AN626 * ( (1-Baseline!H$88-Baseline!H$87) + (1-Baseline!B$36)*Baseline!H$88 )</f>
        <v>0.02745880444</v>
      </c>
      <c r="BJ626" s="51">
        <f t="shared" si="8"/>
        <v>0.02774246367</v>
      </c>
      <c r="BK626" s="61"/>
      <c r="BL626" s="51">
        <f t="shared" si="19"/>
        <v>0.9485538406</v>
      </c>
      <c r="BM626" s="51">
        <f t="shared" si="20"/>
        <v>0.01766032043</v>
      </c>
      <c r="BN626" s="51">
        <f t="shared" si="21"/>
        <v>0.02805601933</v>
      </c>
      <c r="BO626" s="51">
        <f t="shared" si="22"/>
        <v>0.005729819658</v>
      </c>
      <c r="BP626" s="51">
        <f t="shared" si="9"/>
        <v>1</v>
      </c>
      <c r="BQ626" s="51">
        <f t="shared" si="23"/>
        <v>0.0582935442</v>
      </c>
      <c r="BR626" s="51">
        <f t="shared" si="24"/>
        <v>0.9142463622</v>
      </c>
      <c r="BS626" s="51">
        <f t="shared" si="25"/>
        <v>0.01341238331</v>
      </c>
      <c r="BT626" s="51">
        <f t="shared" si="26"/>
        <v>0.0140477103</v>
      </c>
      <c r="BU626" s="51">
        <f t="shared" si="10"/>
        <v>1</v>
      </c>
      <c r="BV626" s="51">
        <f t="shared" si="27"/>
        <v>0.03602468725</v>
      </c>
      <c r="BW626" s="51">
        <f t="shared" si="28"/>
        <v>0.005217449352</v>
      </c>
      <c r="BX626" s="51">
        <f t="shared" si="29"/>
        <v>0.9468368741</v>
      </c>
      <c r="BY626" s="51">
        <f t="shared" si="30"/>
        <v>0.01192098927</v>
      </c>
      <c r="BZ626" s="51">
        <f t="shared" si="11"/>
        <v>1</v>
      </c>
      <c r="CA626" s="51">
        <f t="shared" si="31"/>
        <v>0.001008325565</v>
      </c>
      <c r="CB626" s="51">
        <f t="shared" si="32"/>
        <v>0.007582609003</v>
      </c>
      <c r="CC626" s="51">
        <f t="shared" si="33"/>
        <v>0.001633796476</v>
      </c>
      <c r="CD626" s="51">
        <f t="shared" si="34"/>
        <v>0.989775269</v>
      </c>
      <c r="CE626" s="51">
        <f t="shared" si="12"/>
        <v>1</v>
      </c>
      <c r="CF626" s="61"/>
      <c r="CG626" s="51">
        <f t="shared" si="35"/>
        <v>0.9485538406</v>
      </c>
      <c r="CH626" s="51">
        <f t="shared" si="36"/>
        <v>0.01766032043</v>
      </c>
      <c r="CI626" s="51">
        <f t="shared" si="37"/>
        <v>0.02805601933</v>
      </c>
      <c r="CJ626" s="51">
        <f t="shared" si="38"/>
        <v>0.005729819658</v>
      </c>
      <c r="CK626" s="51">
        <f t="shared" si="13"/>
        <v>1</v>
      </c>
      <c r="CL626" s="51">
        <f t="shared" si="39"/>
        <v>0.0582935442</v>
      </c>
      <c r="CM626" s="51">
        <f t="shared" si="40"/>
        <v>0.9142463622</v>
      </c>
      <c r="CN626" s="51">
        <f t="shared" si="41"/>
        <v>0.01341238331</v>
      </c>
      <c r="CO626" s="51">
        <f t="shared" si="42"/>
        <v>0.0140477103</v>
      </c>
      <c r="CP626" s="51">
        <f t="shared" si="14"/>
        <v>1</v>
      </c>
      <c r="CQ626" s="51">
        <f t="shared" si="43"/>
        <v>0.03602468725</v>
      </c>
      <c r="CR626" s="51">
        <f t="shared" si="44"/>
        <v>0.005217449352</v>
      </c>
      <c r="CS626" s="51">
        <f t="shared" si="45"/>
        <v>0.9468368741</v>
      </c>
      <c r="CT626" s="51">
        <f t="shared" si="46"/>
        <v>0.01192098927</v>
      </c>
      <c r="CU626" s="51">
        <f t="shared" si="15"/>
        <v>1</v>
      </c>
      <c r="CV626" s="51">
        <f t="shared" si="47"/>
        <v>0.001008325565</v>
      </c>
      <c r="CW626" s="51">
        <f t="shared" si="48"/>
        <v>0.007582609003</v>
      </c>
      <c r="CX626" s="51">
        <f t="shared" si="49"/>
        <v>0.001633796476</v>
      </c>
      <c r="CY626" s="51">
        <f t="shared" si="50"/>
        <v>0.989775269</v>
      </c>
      <c r="CZ626" s="51">
        <f t="shared" si="16"/>
        <v>1</v>
      </c>
      <c r="DA626" s="61"/>
      <c r="DB626" s="51">
        <f>(AQ626*Baseline!B$7 + AV626*Baseline!B$11 + BA626*Baseline!B$16 + BF626*Baseline!B$18)</f>
        <v>59293.30666</v>
      </c>
      <c r="DC626" s="51">
        <f>(AR626*Baseline!B$7 + AW626*Baseline!B$11 + BB626*Baseline!B$16 + BG626*Baseline!B$18)</f>
        <v>64415.98634</v>
      </c>
      <c r="DD626" s="51">
        <f>(AS626*Baseline!B$7 + AX626*Baseline!B$11 + BC626*Baseline!B$16 + BH626*Baseline!B$18)</f>
        <v>115254.4703</v>
      </c>
      <c r="DE626" s="51">
        <f>(AT626*Baseline!B$7 + AY626*Baseline!B$11 + BD626*Baseline!B$16 + BI626*Baseline!B$18)</f>
        <v>1259879.815</v>
      </c>
      <c r="DF626" s="51">
        <f t="shared" si="17"/>
        <v>1498843.579</v>
      </c>
      <c r="DG626" s="61"/>
      <c r="DH626" s="51">
        <f t="shared" si="51"/>
        <v>0.0395593693</v>
      </c>
      <c r="DI626" s="51">
        <f t="shared" si="52"/>
        <v>0.042977124</v>
      </c>
      <c r="DJ626" s="51">
        <f t="shared" si="53"/>
        <v>0.07689559599</v>
      </c>
      <c r="DK626" s="51">
        <f t="shared" si="54"/>
        <v>0.8405679107</v>
      </c>
      <c r="DL626" s="51">
        <f t="shared" si="18"/>
        <v>1</v>
      </c>
      <c r="DM626" s="61"/>
      <c r="DN626" s="51">
        <f>DH626 / (Baseline!B$7/Baseline!B$17)</f>
        <v>4.222702478</v>
      </c>
      <c r="DO626" s="51">
        <f>DI626 / (Baseline!B$11/Baseline!B$17)</f>
        <v>1.037488343</v>
      </c>
      <c r="DP626" s="51">
        <f>DJ626 / (Baseline!B$16/Baseline!B$17)</f>
        <v>1.188269342</v>
      </c>
      <c r="DQ626" s="51">
        <f>DK626 / (Baseline!B$18/Baseline!B$17)</f>
        <v>0.9503362302</v>
      </c>
      <c r="DR626" s="79"/>
      <c r="DS626" s="51">
        <f>(AU626*Baseline!B$34)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0.02896204806</v>
      </c>
      <c r="DT626" s="51">
        <f>(AZ626*Baseline!B$34) + (Baseline!D$88*(1-Baseline!D$89)*Baseline!B$35) + (Baseline!D$88*Baseline!D$89*((1-Baseline!D$90)*Baseline!B$40 + Baseline!D$90*Baseline!B$41))</f>
        <v>0.01048624273</v>
      </c>
      <c r="DU626" s="51">
        <f>(BE626*Baseline!B$34) + (Baseline!F$88*(1-Baseline!F$89)*Baseline!B$35) + (Baseline!F$88*Baseline!F$89*((1-Baseline!F$90)*Baseline!B$40 + Baseline!F$90*Baseline!B$41))</f>
        <v>0.01297517476</v>
      </c>
      <c r="DV626" s="51">
        <f>(BJ626*Baseline!B$34) + (Baseline!H$88*(1-Baseline!H$89)*Baseline!B$35) + (Baseline!H$88*Baseline!H$89*((1-Baseline!H$90)*Baseline!B$40 + Baseline!H$90*Baseline!B$41))</f>
        <v>0.00930636955</v>
      </c>
      <c r="DW626" s="51">
        <f>( DS626*Baseline!B$7 + DT626*Baseline!B$11 + DU626*Baseline!B$16 + DV626*Baseline!B$18 ) / Baseline!B$17</f>
        <v>0.009776801014</v>
      </c>
    </row>
    <row r="627">
      <c r="A627" s="4" t="s">
        <v>953</v>
      </c>
      <c r="B627" s="45">
        <f>MIN( MAX( NORMINV( MCrands!B627, (B$5+B$4)/2, (B$5-B$4)/3.29 ), 0 ), 1 )</f>
        <v>0.4327650191</v>
      </c>
      <c r="C627" s="45">
        <f>MAX( NORMINV( MCrands!C627, (C$5+C$4)/2, (C$5-C$4)/3.29 ), 0 )</f>
        <v>2.68871442</v>
      </c>
      <c r="D627" s="41"/>
      <c r="E627" s="43">
        <f>Baseline!B$33 * (C627 * Baseline!B$66*Baseline!B$66/Baseline!B$73 + Baseline!B$52*Baseline!B$52/Baseline!B$74 + Baseline!B$53*Baseline!B$53/Baseline!B$75 + Baseline!B$54*Baseline!B$54/Baseline!B$76)</f>
        <v>0.00001907740687</v>
      </c>
      <c r="F627" s="43">
        <f>Baseline!B$33 * (C627 * Baseline!B$66*Baseline!B$57/Baseline!B$73 + Baseline!B$52*Baseline!B$67/Baseline!B$74 + Baseline!B$53*Baseline!B$55/Baseline!B$75 + Baseline!B$54*Baseline!B$56/Baseline!B$76)</f>
        <v>0.00000019988009</v>
      </c>
      <c r="G627" s="45">
        <f>Baseline!B$33 * (C627 * Baseline!B$66*Baseline!B$58/Baseline!B$73 + Baseline!B$52*Baseline!B$59/Baseline!B$74 + Baseline!B$53*Baseline!B$68/Baseline!B$75 + Baseline!B$54*Baseline!B$60/Baseline!B$76)</f>
        <v>0.00000016863458</v>
      </c>
      <c r="H627" s="43">
        <f>Baseline!B$33 * (C627 * Baseline!B$66*Baseline!B$61/Baseline!B$73 + Baseline!B$52*Baseline!B$62/Baseline!B$74 + Baseline!B$53*Baseline!B$63/Baseline!B$75 + Baseline!B$54*Baseline!B$69/Baseline!B$76)</f>
        <v>0.0000000034015217</v>
      </c>
      <c r="I627" s="43">
        <f>Baseline!B$33 * (C627 * Baseline!B$57*Baseline!B$66/Baseline!B$73 + Baseline!B$67*Baseline!B$52/Baseline!B$74 + Baseline!B$55*Baseline!B$53/Baseline!B$75 + Baseline!B$56*Baseline!B$54/Baseline!B$76)</f>
        <v>0.00000019988009</v>
      </c>
      <c r="J627" s="45">
        <f>Baseline!B$33 * (C627 * Baseline!B$57*Baseline!B$57/Baseline!B$73 + Baseline!B$67*Baseline!B$67/Baseline!B$74 + Baseline!B$55*Baseline!B$55/Baseline!B$75 + Baseline!B$56*Baseline!B$56/Baseline!B$76)</f>
        <v>0.000001763813802</v>
      </c>
      <c r="K627" s="43">
        <f>Baseline!B$33 * (C627 * Baseline!B$57*Baseline!B$58/Baseline!B$73 + Baseline!B$67*Baseline!B$59/Baseline!B$74 + Baseline!B$55*Baseline!B$68/Baseline!B$75 + Baseline!B$56*Baseline!B$60/Baseline!B$76)</f>
        <v>0.0000000137419147</v>
      </c>
      <c r="L627" s="45">
        <f>Baseline!B$33 * (C627 * Baseline!B$57*Baseline!B$61/Baseline!B$73 + Baseline!B$67*Baseline!B$62/Baseline!B$74 + Baseline!B$55*Baseline!B$63/Baseline!B$75 + Baseline!B$56*Baseline!B$69/Baseline!B$76)</f>
        <v>0.00000001439285135</v>
      </c>
      <c r="M627" s="43">
        <f>Baseline!B$33 * (C627 * Baseline!B$58*Baseline!B$66/Baseline!B$73 + Baseline!B$59*Baseline!B$52/Baseline!B$74 + Baseline!B$68*Baseline!B$53/Baseline!B$75 + Baseline!B$60*Baseline!B$54/Baseline!B$76)</f>
        <v>0.00000016863458</v>
      </c>
      <c r="N627" s="45">
        <f>Baseline!B$33 * (C627 * Baseline!B$58*Baseline!B$57/Baseline!B$73 + Baseline!B$59*Baseline!B$67/Baseline!B$74 + Baseline!B$68*Baseline!B$55/Baseline!B$75 + Baseline!B$60*Baseline!B$56/Baseline!B$76)</f>
        <v>0.0000000137419147</v>
      </c>
      <c r="O627" s="45">
        <f>Baseline!B$33 * (C627 * Baseline!B$58*Baseline!B$58/Baseline!B$73 + Baseline!B$59*Baseline!B$59/Baseline!B$74 + Baseline!B$68*Baseline!B$68/Baseline!B$75 + Baseline!B$60*Baseline!B$60/Baseline!B$76)</f>
        <v>0.00000132439026</v>
      </c>
      <c r="P627" s="43">
        <f>Baseline!B$33 * (C627 * Baseline!B$58*Baseline!B$61/Baseline!B$73 + Baseline!B$59*Baseline!B$62/Baseline!B$74 + Baseline!B$68*Baseline!B$63/Baseline!B$75 + Baseline!B$60*Baseline!B$69/Baseline!B$76)</f>
        <v>0.00000000164694055</v>
      </c>
      <c r="Q627" s="43">
        <f>Baseline!B$33 * (C627 * Baseline!B$61*Baseline!B$66/Baseline!B$73 + Baseline!B$62*Baseline!B$52/Baseline!B$74 + Baseline!B$63*Baseline!B$53/Baseline!B$75 + Baseline!B$69*Baseline!B$54/Baseline!B$76)</f>
        <v>0.0000000034015217</v>
      </c>
      <c r="R627" s="43">
        <f>Baseline!B$33 * (C627 * Baseline!B$61*Baseline!B$57/Baseline!B$73 + Baseline!B$62*Baseline!B$67/Baseline!B$74 + Baseline!B$63*Baseline!B$55/Baseline!B$75 + Baseline!B$69*Baseline!B$56/Baseline!B$76)</f>
        <v>0.00000001439285135</v>
      </c>
      <c r="S627" s="43">
        <f>Baseline!B$33 * (C627 * Baseline!B$61*Baseline!B$58/Baseline!B$73 + Baseline!B$62*Baseline!B$59/Baseline!B$74 + Baseline!B$63*Baseline!B$68/Baseline!B$75 + Baseline!B$69*Baseline!B$60/Baseline!B$76)</f>
        <v>0.00000000164694055</v>
      </c>
      <c r="T627" s="43">
        <f>Baseline!B$33 * (C627 * Baseline!B$61*Baseline!B$61/Baseline!B$73 + Baseline!B$62*Baseline!B$62/Baseline!B$74 + Baseline!B$63*Baseline!B$63/Baseline!B$75 + Baseline!B$69*Baseline!B$69/Baseline!B$76)</f>
        <v>0.00000009854654497</v>
      </c>
      <c r="U627" s="41"/>
      <c r="V627" s="43">
        <f>E627 * ( Baseline!B$87 * Baseline!B$7 )</f>
        <v>0.1980044059</v>
      </c>
      <c r="W627" s="43">
        <f>F627 * ( Baseline!D$87 * Baseline!B$11 )</f>
        <v>0.003687107207</v>
      </c>
      <c r="X627" s="43">
        <f>G627 * ( Baseline!F$87 * Baseline!B$16 )</f>
        <v>0.005857483337</v>
      </c>
      <c r="Y627" s="43">
        <f>H627 * ( Baseline!H$87 * Baseline!B$18 )</f>
        <v>0.001196224929</v>
      </c>
      <c r="Z627" s="51">
        <f t="shared" si="1"/>
        <v>0.2087452213</v>
      </c>
      <c r="AA627" s="43">
        <f>I627 * ( Baseline!B$87 * Baseline!B$7 )</f>
        <v>0.002074555455</v>
      </c>
      <c r="AB627" s="45">
        <f>J627 * ( Baseline!D$87 * Baseline!B$11 )</f>
        <v>0.03253636007</v>
      </c>
      <c r="AC627" s="45">
        <f>K627 * ( Baseline!F$87 * Baseline!B$16 )</f>
        <v>0.0004773222452</v>
      </c>
      <c r="AD627" s="45">
        <f>L627 * ( Baseline!F$87 * Baseline!B$16 )</f>
        <v>0.00049993238</v>
      </c>
      <c r="AE627" s="51">
        <f t="shared" si="2"/>
        <v>0.03558817015</v>
      </c>
      <c r="AF627" s="51">
        <f>M627 * ( Baseline!B$87 * Baseline!B$7 )</f>
        <v>0.001750258306</v>
      </c>
      <c r="AG627" s="51">
        <f>N627 * ( Baseline!D$87 * Baseline!B$11 )</f>
        <v>0.0002534915443</v>
      </c>
      <c r="AH627" s="51">
        <f>O627 * ( Baseline!F$87 * Baseline!B$16 )</f>
        <v>0.04600239096</v>
      </c>
      <c r="AI627" s="51">
        <f>P627 * ( Baseline!H$87 * Baseline!B$18 )</f>
        <v>0.0005791852931</v>
      </c>
      <c r="AJ627" s="51">
        <f t="shared" si="3"/>
        <v>0.0485853261</v>
      </c>
      <c r="AK627" s="51">
        <f>Q627 * ( Baseline!B$87 * Baseline!B$7 )</f>
        <v>0.00003530439372</v>
      </c>
      <c r="AL627" s="51">
        <f>R627 * ( Baseline!D$87 * Baseline!B$11 )</f>
        <v>0.0002654991095</v>
      </c>
      <c r="AM627" s="51">
        <f>S627 * ( Baseline!F$87 * Baseline!B$16 )</f>
        <v>0.00005720610109</v>
      </c>
      <c r="AN627" s="51">
        <f>T627 * ( Baseline!H$87 * Baseline!B$18 )</f>
        <v>0.03465620512</v>
      </c>
      <c r="AO627" s="51">
        <f t="shared" si="4"/>
        <v>0.03501421472</v>
      </c>
      <c r="AP627" s="61"/>
      <c r="AQ627" s="51">
        <f>V627 * ( (1-Baseline!B$88-Baseline!B$87) + (1-B627)*Baseline!B$88 )</f>
        <v>0.1175035629</v>
      </c>
      <c r="AR627" s="51">
        <f>W627 * ( (1-Baseline!B$88-Baseline!B$87) + (1-B627)*Baseline!B$88 )</f>
        <v>0.002188073704</v>
      </c>
      <c r="AS627" s="51">
        <f>X627 * ( (1-Baseline!B$88-Baseline!B$87) + (1-B627)*Baseline!B$88 )</f>
        <v>0.003476059833</v>
      </c>
      <c r="AT627" s="51">
        <f>Y627 * ( (1-Baseline!B$88-Baseline!B$87) + (1-B627)*Baseline!B$88 )</f>
        <v>0.0007098866847</v>
      </c>
      <c r="AU627" s="51">
        <f t="shared" si="5"/>
        <v>0.1238775832</v>
      </c>
      <c r="AV627" s="51">
        <f>AA627 * ( (1-Baseline!D$88-Baseline!D$87) + (1-B627)*Baseline!D$88 )</f>
        <v>0.001654498785</v>
      </c>
      <c r="AW627" s="51">
        <f>AB627 * ( (1-Baseline!D$88-Baseline!D$87) + (1-B627)*Baseline!D$88 )</f>
        <v>0.02594838719</v>
      </c>
      <c r="AX627" s="51">
        <f>AC627 * ( (1-Baseline!D$88-Baseline!D$87) + (1-B627)*Baseline!D$88 )</f>
        <v>0.0003806738802</v>
      </c>
      <c r="AY627" s="51">
        <f>AD627 * ( (1-Baseline!D$88-Baseline!D$87) + (1-B627)*Baseline!D$88 )</f>
        <v>0.0003987059074</v>
      </c>
      <c r="AZ627" s="51">
        <f t="shared" si="6"/>
        <v>0.02838226577</v>
      </c>
      <c r="BA627" s="51">
        <f>AF627 * ( (1-Baseline!F$88-Baseline!F$87) + (1-Baseline!B$36)*Baseline!F$88 )</f>
        <v>0.001259541885</v>
      </c>
      <c r="BB627" s="51">
        <f>AG627 * ( (1-Baseline!F$88-Baseline!F$87) + (1-Baseline!B$36)*Baseline!F$88 )</f>
        <v>0.000182420627</v>
      </c>
      <c r="BC627" s="51">
        <f>AH627 * ( (1-Baseline!F$88-Baseline!F$87) + (1-Baseline!B$36)*Baseline!F$88 )</f>
        <v>0.03310479261</v>
      </c>
      <c r="BD627" s="51">
        <f>AI627 * ( (1-Baseline!F$88-Baseline!F$87) + (1-Baseline!B$36)*Baseline!F$88 )</f>
        <v>0.0004168002709</v>
      </c>
      <c r="BE627" s="51">
        <f t="shared" si="7"/>
        <v>0.0349635554</v>
      </c>
      <c r="BF627" s="51">
        <f>AK627 * ( (1-Baseline!H$88-Baseline!H$87) + (1-Baseline!B$36)*Baseline!H$88 )</f>
        <v>0.00002797237724</v>
      </c>
      <c r="BG627" s="51">
        <f>AL627 * ( (1-Baseline!H$88-Baseline!H$87) + (1-Baseline!B$36)*Baseline!H$88 )</f>
        <v>0.0002103602545</v>
      </c>
      <c r="BH627" s="51">
        <f>AM627 * ( (1-Baseline!H$88-Baseline!H$87) + (1-Baseline!B$36)*Baseline!H$88 )</f>
        <v>0.00004532553802</v>
      </c>
      <c r="BI627" s="51">
        <f>AN627 * ( (1-Baseline!H$88-Baseline!H$87) + (1-Baseline!B$36)*Baseline!H$88 )</f>
        <v>0.02745880444</v>
      </c>
      <c r="BJ627" s="51">
        <f t="shared" si="8"/>
        <v>0.02774246261</v>
      </c>
      <c r="BK627" s="61"/>
      <c r="BL627" s="51">
        <f t="shared" si="19"/>
        <v>0.9485458139</v>
      </c>
      <c r="BM627" s="51">
        <f t="shared" si="20"/>
        <v>0.01766319336</v>
      </c>
      <c r="BN627" s="51">
        <f t="shared" si="21"/>
        <v>0.02806044277</v>
      </c>
      <c r="BO627" s="51">
        <f t="shared" si="22"/>
        <v>0.005730550004</v>
      </c>
      <c r="BP627" s="51">
        <f t="shared" si="9"/>
        <v>1</v>
      </c>
      <c r="BQ627" s="51">
        <f t="shared" si="23"/>
        <v>0.05829340047</v>
      </c>
      <c r="BR627" s="51">
        <f t="shared" si="24"/>
        <v>0.9142465019</v>
      </c>
      <c r="BS627" s="51">
        <f t="shared" si="25"/>
        <v>0.01341238516</v>
      </c>
      <c r="BT627" s="51">
        <f t="shared" si="26"/>
        <v>0.01404771242</v>
      </c>
      <c r="BU627" s="51">
        <f t="shared" si="10"/>
        <v>1</v>
      </c>
      <c r="BV627" s="51">
        <f t="shared" si="27"/>
        <v>0.03602442231</v>
      </c>
      <c r="BW627" s="51">
        <f t="shared" si="28"/>
        <v>0.005217450714</v>
      </c>
      <c r="BX627" s="51">
        <f t="shared" si="29"/>
        <v>0.9468371348</v>
      </c>
      <c r="BY627" s="51">
        <f t="shared" si="30"/>
        <v>0.01192099219</v>
      </c>
      <c r="BZ627" s="51">
        <f t="shared" si="11"/>
        <v>1</v>
      </c>
      <c r="CA627" s="51">
        <f t="shared" si="31"/>
        <v>0.001008287463</v>
      </c>
      <c r="CB627" s="51">
        <f t="shared" si="32"/>
        <v>0.007582609282</v>
      </c>
      <c r="CC627" s="51">
        <f t="shared" si="33"/>
        <v>0.001633796489</v>
      </c>
      <c r="CD627" s="51">
        <f t="shared" si="34"/>
        <v>0.9897753068</v>
      </c>
      <c r="CE627" s="51">
        <f t="shared" si="12"/>
        <v>1</v>
      </c>
      <c r="CF627" s="61"/>
      <c r="CG627" s="51">
        <f t="shared" si="35"/>
        <v>0.9485458139</v>
      </c>
      <c r="CH627" s="51">
        <f t="shared" si="36"/>
        <v>0.01766319336</v>
      </c>
      <c r="CI627" s="51">
        <f t="shared" si="37"/>
        <v>0.02806044277</v>
      </c>
      <c r="CJ627" s="51">
        <f t="shared" si="38"/>
        <v>0.005730550004</v>
      </c>
      <c r="CK627" s="51">
        <f t="shared" si="13"/>
        <v>1</v>
      </c>
      <c r="CL627" s="51">
        <f t="shared" si="39"/>
        <v>0.05829340047</v>
      </c>
      <c r="CM627" s="51">
        <f t="shared" si="40"/>
        <v>0.9142465019</v>
      </c>
      <c r="CN627" s="51">
        <f t="shared" si="41"/>
        <v>0.01341238516</v>
      </c>
      <c r="CO627" s="51">
        <f t="shared" si="42"/>
        <v>0.01404771242</v>
      </c>
      <c r="CP627" s="51">
        <f t="shared" si="14"/>
        <v>1</v>
      </c>
      <c r="CQ627" s="51">
        <f t="shared" si="43"/>
        <v>0.03602442231</v>
      </c>
      <c r="CR627" s="51">
        <f t="shared" si="44"/>
        <v>0.005217450714</v>
      </c>
      <c r="CS627" s="51">
        <f t="shared" si="45"/>
        <v>0.9468371348</v>
      </c>
      <c r="CT627" s="51">
        <f t="shared" si="46"/>
        <v>0.01192099219</v>
      </c>
      <c r="CU627" s="51">
        <f t="shared" si="15"/>
        <v>1</v>
      </c>
      <c r="CV627" s="51">
        <f t="shared" si="47"/>
        <v>0.001008287463</v>
      </c>
      <c r="CW627" s="51">
        <f t="shared" si="48"/>
        <v>0.007582609282</v>
      </c>
      <c r="CX627" s="51">
        <f t="shared" si="49"/>
        <v>0.001633796489</v>
      </c>
      <c r="CY627" s="51">
        <f t="shared" si="50"/>
        <v>0.9897753068</v>
      </c>
      <c r="CZ627" s="51">
        <f t="shared" si="16"/>
        <v>1</v>
      </c>
      <c r="DA627" s="61"/>
      <c r="DB627" s="51">
        <f>(AQ627*Baseline!B$7 + AV627*Baseline!B$11 + BA627*Baseline!B$16 + BF627*Baseline!B$18)</f>
        <v>66037.97262</v>
      </c>
      <c r="DC627" s="51">
        <f>(AR627*Baseline!B$7 + AW627*Baseline!B$11 + BB627*Baseline!B$16 + BG627*Baseline!B$18)</f>
        <v>66952.64476</v>
      </c>
      <c r="DD627" s="51">
        <f>(AS627*Baseline!B$7 + AX627*Baseline!B$11 + BC627*Baseline!B$16 + BH627*Baseline!B$18)</f>
        <v>115485.1032</v>
      </c>
      <c r="DE627" s="51">
        <f>(AT627*Baseline!B$7 + AY627*Baseline!B$11 + BD627*Baseline!B$16 + BI627*Baseline!B$18)</f>
        <v>1259956.763</v>
      </c>
      <c r="DF627" s="51">
        <f t="shared" si="17"/>
        <v>1508432.484</v>
      </c>
      <c r="DG627" s="61"/>
      <c r="DH627" s="51">
        <f t="shared" si="51"/>
        <v>0.04377920347</v>
      </c>
      <c r="DI627" s="51">
        <f t="shared" si="52"/>
        <v>0.04438557608</v>
      </c>
      <c r="DJ627" s="51">
        <f t="shared" si="53"/>
        <v>0.07655967668</v>
      </c>
      <c r="DK627" s="51">
        <f t="shared" si="54"/>
        <v>0.8352755438</v>
      </c>
      <c r="DL627" s="51">
        <f t="shared" si="18"/>
        <v>1</v>
      </c>
      <c r="DM627" s="61"/>
      <c r="DN627" s="51">
        <f>DH627 / (Baseline!B$7/Baseline!B$17)</f>
        <v>4.67314202</v>
      </c>
      <c r="DO627" s="51">
        <f>DI627 / (Baseline!B$11/Baseline!B$17)</f>
        <v>1.071489051</v>
      </c>
      <c r="DP627" s="51">
        <f>DJ627 / (Baseline!B$16/Baseline!B$17)</f>
        <v>1.183078373</v>
      </c>
      <c r="DQ627" s="51">
        <f>DK627 / (Baseline!B$18/Baseline!B$17)</f>
        <v>0.9443527422</v>
      </c>
      <c r="DR627" s="79"/>
      <c r="DS627" s="51">
        <f>(AU627*Baseline!B$34)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0.03111116872</v>
      </c>
      <c r="DT627" s="51">
        <f>(AZ627*Baseline!B$34) + (Baseline!D$88*(1-Baseline!D$89)*Baseline!B$35) + (Baseline!D$88*Baseline!D$89*((1-Baseline!D$90)*Baseline!B$40 + Baseline!D$90*Baseline!B$41))</f>
        <v>0.01067090786</v>
      </c>
      <c r="DU627" s="51">
        <f>(BE627*Baseline!B$34) + (Baseline!F$88*(1-Baseline!F$89)*Baseline!B$35) + (Baseline!F$88*Baseline!F$89*((1-Baseline!F$90)*Baseline!B$40 + Baseline!F$90*Baseline!B$41))</f>
        <v>0.01297517331</v>
      </c>
      <c r="DV627" s="51">
        <f>(BJ627*Baseline!B$34) + (Baseline!H$88*(1-Baseline!H$89)*Baseline!B$35) + (Baseline!H$88*Baseline!H$89*((1-Baseline!H$90)*Baseline!B$40 + Baseline!H$90*Baseline!B$41))</f>
        <v>0.009306369391</v>
      </c>
      <c r="DW627" s="51">
        <f>( DS627*Baseline!B$7 + DT627*Baseline!B$11 + DU627*Baseline!B$16 + DV627*Baseline!B$18 ) / Baseline!B$17</f>
        <v>0.009804583904</v>
      </c>
    </row>
    <row r="628">
      <c r="A628" s="4" t="s">
        <v>954</v>
      </c>
      <c r="B628" s="45">
        <f>MIN( MAX( NORMINV( MCrands!B628, (B$5+B$4)/2, (B$5-B$4)/3.29 ), 0 ), 1 )</f>
        <v>0.6595063591</v>
      </c>
      <c r="C628" s="45">
        <f>MAX( NORMINV( MCrands!C628, (C$5+C$4)/2, (C$5-C$4)/3.29 ), 0 )</f>
        <v>2.335890539</v>
      </c>
      <c r="D628" s="41"/>
      <c r="E628" s="43">
        <f>Baseline!B$33 * (C628 * Baseline!B$66*Baseline!B$66/Baseline!B$73 + Baseline!B$52*Baseline!B$52/Baseline!B$74 + Baseline!B$53*Baseline!B$53/Baseline!B$75 + Baseline!B$54*Baseline!B$54/Baseline!B$76)</f>
        <v>0.00001657940532</v>
      </c>
      <c r="F628" s="43">
        <f>Baseline!B$33 * (C628 * Baseline!B$66*Baseline!B$57/Baseline!B$73 + Baseline!B$52*Baseline!B$67/Baseline!B$74 + Baseline!B$53*Baseline!B$55/Baseline!B$75 + Baseline!B$54*Baseline!B$56/Baseline!B$76)</f>
        <v>0.0000001994856687</v>
      </c>
      <c r="G628" s="45">
        <f>Baseline!B$33 * (C628 * Baseline!B$66*Baseline!B$58/Baseline!B$73 + Baseline!B$52*Baseline!B$59/Baseline!B$74 + Baseline!B$53*Baseline!B$68/Baseline!B$75 + Baseline!B$54*Baseline!B$60/Baseline!B$76)</f>
        <v>0.000000167664961</v>
      </c>
      <c r="H628" s="43">
        <f>Baseline!B$33 * (C628 * Baseline!B$66*Baseline!B$61/Baseline!B$73 + Baseline!B$52*Baseline!B$62/Baseline!B$74 + Baseline!B$53*Baseline!B$63/Baseline!B$75 + Baseline!B$54*Baseline!B$69/Baseline!B$76)</f>
        <v>0.000000003304559798</v>
      </c>
      <c r="I628" s="43">
        <f>Baseline!B$33 * (C628 * Baseline!B$57*Baseline!B$66/Baseline!B$73 + Baseline!B$67*Baseline!B$52/Baseline!B$74 + Baseline!B$55*Baseline!B$53/Baseline!B$75 + Baseline!B$56*Baseline!B$54/Baseline!B$76)</f>
        <v>0.0000001994856687</v>
      </c>
      <c r="J628" s="45">
        <f>Baseline!B$33 * (C628 * Baseline!B$57*Baseline!B$57/Baseline!B$73 + Baseline!B$67*Baseline!B$67/Baseline!B$74 + Baseline!B$55*Baseline!B$55/Baseline!B$75 + Baseline!B$56*Baseline!B$56/Baseline!B$76)</f>
        <v>0.00000176381374</v>
      </c>
      <c r="K628" s="43">
        <f>Baseline!B$33 * (C628 * Baseline!B$57*Baseline!B$58/Baseline!B$73 + Baseline!B$67*Baseline!B$59/Baseline!B$74 + Baseline!B$55*Baseline!B$68/Baseline!B$75 + Baseline!B$56*Baseline!B$60/Baseline!B$76)</f>
        <v>0.0000000137417616</v>
      </c>
      <c r="L628" s="45">
        <f>Baseline!B$33 * (C628 * Baseline!B$57*Baseline!B$61/Baseline!B$73 + Baseline!B$67*Baseline!B$62/Baseline!B$74 + Baseline!B$55*Baseline!B$63/Baseline!B$75 + Baseline!B$56*Baseline!B$69/Baseline!B$76)</f>
        <v>0.00000001439283604</v>
      </c>
      <c r="M628" s="43">
        <f>Baseline!B$33 * (C628 * Baseline!B$58*Baseline!B$66/Baseline!B$73 + Baseline!B$59*Baseline!B$52/Baseline!B$74 + Baseline!B$68*Baseline!B$53/Baseline!B$75 + Baseline!B$60*Baseline!B$54/Baseline!B$76)</f>
        <v>0.000000167664961</v>
      </c>
      <c r="N628" s="45">
        <f>Baseline!B$33 * (C628 * Baseline!B$58*Baseline!B$57/Baseline!B$73 + Baseline!B$59*Baseline!B$67/Baseline!B$74 + Baseline!B$68*Baseline!B$55/Baseline!B$75 + Baseline!B$60*Baseline!B$56/Baseline!B$76)</f>
        <v>0.0000000137417616</v>
      </c>
      <c r="O628" s="45">
        <f>Baseline!B$33 * (C628 * Baseline!B$58*Baseline!B$58/Baseline!B$73 + Baseline!B$59*Baseline!B$59/Baseline!B$74 + Baseline!B$68*Baseline!B$68/Baseline!B$75 + Baseline!B$60*Baseline!B$60/Baseline!B$76)</f>
        <v>0.000001324389884</v>
      </c>
      <c r="P628" s="43">
        <f>Baseline!B$33 * (C628 * Baseline!B$58*Baseline!B$61/Baseline!B$73 + Baseline!B$59*Baseline!B$62/Baseline!B$74 + Baseline!B$68*Baseline!B$63/Baseline!B$75 + Baseline!B$60*Baseline!B$69/Baseline!B$76)</f>
        <v>0.000000001646902914</v>
      </c>
      <c r="Q628" s="43">
        <f>Baseline!B$33 * (C628 * Baseline!B$61*Baseline!B$66/Baseline!B$73 + Baseline!B$62*Baseline!B$52/Baseline!B$74 + Baseline!B$63*Baseline!B$53/Baseline!B$75 + Baseline!B$69*Baseline!B$54/Baseline!B$76)</f>
        <v>0.000000003304559798</v>
      </c>
      <c r="R628" s="43">
        <f>Baseline!B$33 * (C628 * Baseline!B$61*Baseline!B$57/Baseline!B$73 + Baseline!B$62*Baseline!B$67/Baseline!B$74 + Baseline!B$63*Baseline!B$55/Baseline!B$75 + Baseline!B$69*Baseline!B$56/Baseline!B$76)</f>
        <v>0.00000001439283604</v>
      </c>
      <c r="S628" s="43">
        <f>Baseline!B$33 * (C628 * Baseline!B$61*Baseline!B$58/Baseline!B$73 + Baseline!B$62*Baseline!B$59/Baseline!B$74 + Baseline!B$63*Baseline!B$68/Baseline!B$75 + Baseline!B$69*Baseline!B$60/Baseline!B$76)</f>
        <v>0.000000001646902914</v>
      </c>
      <c r="T628" s="43">
        <f>Baseline!B$33 * (C628 * Baseline!B$61*Baseline!B$61/Baseline!B$73 + Baseline!B$62*Baseline!B$62/Baseline!B$74 + Baseline!B$63*Baseline!B$63/Baseline!B$75 + Baseline!B$69*Baseline!B$69/Baseline!B$76)</f>
        <v>0.0000000985465412</v>
      </c>
      <c r="U628" s="41"/>
      <c r="V628" s="43">
        <f>E628 * ( Baseline!B$87 * Baseline!B$7 )</f>
        <v>0.1720776478</v>
      </c>
      <c r="W628" s="43">
        <f>F628 * ( Baseline!D$87 * Baseline!B$11 )</f>
        <v>0.003679831477</v>
      </c>
      <c r="X628" s="43">
        <f>G628 * ( Baseline!F$87 * Baseline!B$16 )</f>
        <v>0.005823803843</v>
      </c>
      <c r="Y628" s="43">
        <f>H628 * ( Baseline!H$87 * Baseline!B$18 )</f>
        <v>0.001162126001</v>
      </c>
      <c r="Z628" s="51">
        <f t="shared" si="1"/>
        <v>0.1827434091</v>
      </c>
      <c r="AA628" s="43">
        <f>I628 * ( Baseline!B$87 * Baseline!B$7 )</f>
        <v>0.002070461756</v>
      </c>
      <c r="AB628" s="45">
        <f>J628 * ( Baseline!D$87 * Baseline!B$11 )</f>
        <v>0.03253635892</v>
      </c>
      <c r="AC628" s="45">
        <f>K628 * ( Baseline!F$87 * Baseline!B$16 )</f>
        <v>0.0004773169274</v>
      </c>
      <c r="AD628" s="45">
        <f>L628 * ( Baseline!F$87 * Baseline!B$16 )</f>
        <v>0.0004999318482</v>
      </c>
      <c r="AE628" s="51">
        <f t="shared" si="2"/>
        <v>0.03558406945</v>
      </c>
      <c r="AF628" s="51">
        <f>M628 * ( Baseline!B$87 * Baseline!B$7 )</f>
        <v>0.00174019463</v>
      </c>
      <c r="AG628" s="51">
        <f>N628 * ( Baseline!D$87 * Baseline!B$11 )</f>
        <v>0.0002534887202</v>
      </c>
      <c r="AH628" s="51">
        <f>O628 * ( Baseline!F$87 * Baseline!B$16 )</f>
        <v>0.04600237789</v>
      </c>
      <c r="AI628" s="51">
        <f>P628 * ( Baseline!H$87 * Baseline!B$18 )</f>
        <v>0.0005791720574</v>
      </c>
      <c r="AJ628" s="51">
        <f t="shared" si="3"/>
        <v>0.0485752333</v>
      </c>
      <c r="AK628" s="51">
        <f>Q628 * ( Baseline!B$87 * Baseline!B$7 )</f>
        <v>0.00003429802614</v>
      </c>
      <c r="AL628" s="51">
        <f>R628 * ( Baseline!D$87 * Baseline!B$11 )</f>
        <v>0.0002654988271</v>
      </c>
      <c r="AM628" s="51">
        <f>S628 * ( Baseline!F$87 * Baseline!B$16 )</f>
        <v>0.0000572047938</v>
      </c>
      <c r="AN628" s="51">
        <f>T628 * ( Baseline!H$87 * Baseline!B$18 )</f>
        <v>0.03465620379</v>
      </c>
      <c r="AO628" s="51">
        <f t="shared" si="4"/>
        <v>0.03501320544</v>
      </c>
      <c r="AP628" s="61"/>
      <c r="AQ628" s="51">
        <f>V628 * ( (1-Baseline!B$88-Baseline!B$87) + (1-B628)*Baseline!B$88 )</f>
        <v>0.06739237649</v>
      </c>
      <c r="AR628" s="51">
        <f>W628 * ( (1-Baseline!B$88-Baseline!B$87) + (1-B628)*Baseline!B$88 )</f>
        <v>0.001441166772</v>
      </c>
      <c r="AS628" s="51">
        <f>X628 * ( (1-Baseline!B$88-Baseline!B$87) + (1-B628)*Baseline!B$88 )</f>
        <v>0.002280830696</v>
      </c>
      <c r="AT628" s="51">
        <f>Y628 * ( (1-Baseline!B$88-Baseline!B$87) + (1-B628)*Baseline!B$88 )</f>
        <v>0.0004551342603</v>
      </c>
      <c r="AU628" s="51">
        <f t="shared" si="5"/>
        <v>0.07156950821</v>
      </c>
      <c r="AV628" s="51">
        <f>AA628 * ( (1-Baseline!D$88-Baseline!D$87) + (1-B628)*Baseline!D$88 )</f>
        <v>0.001440916225</v>
      </c>
      <c r="AW628" s="51">
        <f>AB628 * ( (1-Baseline!D$88-Baseline!D$87) + (1-B628)*Baseline!D$88 )</f>
        <v>0.02264333902</v>
      </c>
      <c r="AX628" s="51">
        <f>AC628 * ( (1-Baseline!D$88-Baseline!D$87) + (1-B628)*Baseline!D$88 )</f>
        <v>0.0003321837282</v>
      </c>
      <c r="AY628" s="51">
        <f>AD628 * ( (1-Baseline!D$88-Baseline!D$87) + (1-B628)*Baseline!D$88 )</f>
        <v>0.000347922346</v>
      </c>
      <c r="AZ628" s="51">
        <f t="shared" si="6"/>
        <v>0.02476436132</v>
      </c>
      <c r="BA628" s="51">
        <f>AF628 * ( (1-Baseline!F$88-Baseline!F$87) + (1-Baseline!B$36)*Baseline!F$88 )</f>
        <v>0.001252299742</v>
      </c>
      <c r="BB628" s="51">
        <f>AG628 * ( (1-Baseline!F$88-Baseline!F$87) + (1-Baseline!B$36)*Baseline!F$88 )</f>
        <v>0.0001824185947</v>
      </c>
      <c r="BC628" s="51">
        <f>AH628 * ( (1-Baseline!F$88-Baseline!F$87) + (1-Baseline!B$36)*Baseline!F$88 )</f>
        <v>0.0331047832</v>
      </c>
      <c r="BD628" s="51">
        <f>AI628 * ( (1-Baseline!F$88-Baseline!F$87) + (1-Baseline!B$36)*Baseline!F$88 )</f>
        <v>0.000416790746</v>
      </c>
      <c r="BE628" s="51">
        <f t="shared" si="7"/>
        <v>0.03495629229</v>
      </c>
      <c r="BF628" s="51">
        <f>AK628 * ( (1-Baseline!H$88-Baseline!H$87) + (1-Baseline!B$36)*Baseline!H$88 )</f>
        <v>0.00002717501207</v>
      </c>
      <c r="BG628" s="51">
        <f>AL628 * ( (1-Baseline!H$88-Baseline!H$87) + (1-Baseline!B$36)*Baseline!H$88 )</f>
        <v>0.0002103600307</v>
      </c>
      <c r="BH628" s="51">
        <f>AM628 * ( (1-Baseline!H$88-Baseline!H$87) + (1-Baseline!B$36)*Baseline!H$88 )</f>
        <v>0.00004532450222</v>
      </c>
      <c r="BI628" s="51">
        <f>AN628 * ( (1-Baseline!H$88-Baseline!H$87) + (1-Baseline!B$36)*Baseline!H$88 )</f>
        <v>0.02745880339</v>
      </c>
      <c r="BJ628" s="51">
        <f t="shared" si="8"/>
        <v>0.02774166293</v>
      </c>
      <c r="BK628" s="61"/>
      <c r="BL628" s="51">
        <f t="shared" si="19"/>
        <v>0.941635316</v>
      </c>
      <c r="BM628" s="51">
        <f t="shared" si="20"/>
        <v>0.02013660298</v>
      </c>
      <c r="BN628" s="51">
        <f t="shared" si="21"/>
        <v>0.03186874903</v>
      </c>
      <c r="BO628" s="51">
        <f t="shared" si="22"/>
        <v>0.006359331951</v>
      </c>
      <c r="BP628" s="51">
        <f t="shared" si="9"/>
        <v>1</v>
      </c>
      <c r="BQ628" s="51">
        <f t="shared" si="23"/>
        <v>0.05818507517</v>
      </c>
      <c r="BR628" s="51">
        <f t="shared" si="24"/>
        <v>0.9143518271</v>
      </c>
      <c r="BS628" s="51">
        <f t="shared" si="25"/>
        <v>0.01341378136</v>
      </c>
      <c r="BT628" s="51">
        <f t="shared" si="26"/>
        <v>0.01404931633</v>
      </c>
      <c r="BU628" s="51">
        <f t="shared" si="10"/>
        <v>1</v>
      </c>
      <c r="BV628" s="51">
        <f t="shared" si="27"/>
        <v>0.03582473026</v>
      </c>
      <c r="BW628" s="51">
        <f t="shared" si="28"/>
        <v>0.00521847664</v>
      </c>
      <c r="BX628" s="51">
        <f t="shared" si="29"/>
        <v>0.9470335965</v>
      </c>
      <c r="BY628" s="51">
        <f t="shared" si="30"/>
        <v>0.01192319662</v>
      </c>
      <c r="BZ628" s="51">
        <f t="shared" si="11"/>
        <v>1</v>
      </c>
      <c r="CA628" s="51">
        <f t="shared" si="31"/>
        <v>0.0009795740124</v>
      </c>
      <c r="CB628" s="51">
        <f t="shared" si="32"/>
        <v>0.00758281979</v>
      </c>
      <c r="CC628" s="51">
        <f t="shared" si="33"/>
        <v>0.001633806248</v>
      </c>
      <c r="CD628" s="51">
        <f t="shared" si="34"/>
        <v>0.9898037999</v>
      </c>
      <c r="CE628" s="51">
        <f t="shared" si="12"/>
        <v>1</v>
      </c>
      <c r="CF628" s="61"/>
      <c r="CG628" s="51">
        <f t="shared" si="35"/>
        <v>0.941635316</v>
      </c>
      <c r="CH628" s="51">
        <f t="shared" si="36"/>
        <v>0.02013660298</v>
      </c>
      <c r="CI628" s="51">
        <f t="shared" si="37"/>
        <v>0.03186874903</v>
      </c>
      <c r="CJ628" s="51">
        <f t="shared" si="38"/>
        <v>0.006359331951</v>
      </c>
      <c r="CK628" s="51">
        <f t="shared" si="13"/>
        <v>1</v>
      </c>
      <c r="CL628" s="51">
        <f t="shared" si="39"/>
        <v>0.05818507517</v>
      </c>
      <c r="CM628" s="51">
        <f t="shared" si="40"/>
        <v>0.9143518271</v>
      </c>
      <c r="CN628" s="51">
        <f t="shared" si="41"/>
        <v>0.01341378136</v>
      </c>
      <c r="CO628" s="51">
        <f t="shared" si="42"/>
        <v>0.01404931633</v>
      </c>
      <c r="CP628" s="51">
        <f t="shared" si="14"/>
        <v>1</v>
      </c>
      <c r="CQ628" s="51">
        <f t="shared" si="43"/>
        <v>0.03582473026</v>
      </c>
      <c r="CR628" s="51">
        <f t="shared" si="44"/>
        <v>0.00521847664</v>
      </c>
      <c r="CS628" s="51">
        <f t="shared" si="45"/>
        <v>0.9470335965</v>
      </c>
      <c r="CT628" s="51">
        <f t="shared" si="46"/>
        <v>0.01192319662</v>
      </c>
      <c r="CU628" s="51">
        <f t="shared" si="15"/>
        <v>1</v>
      </c>
      <c r="CV628" s="51">
        <f t="shared" si="47"/>
        <v>0.0009795740124</v>
      </c>
      <c r="CW628" s="51">
        <f t="shared" si="48"/>
        <v>0.00758281979</v>
      </c>
      <c r="CX628" s="51">
        <f t="shared" si="49"/>
        <v>0.001633806248</v>
      </c>
      <c r="CY628" s="51">
        <f t="shared" si="50"/>
        <v>0.9898037999</v>
      </c>
      <c r="CZ628" s="51">
        <f t="shared" si="16"/>
        <v>1</v>
      </c>
      <c r="DA628" s="61"/>
      <c r="DB628" s="51">
        <f>(AQ628*Baseline!B$7 + AV628*Baseline!B$11 + BA628*Baseline!B$16 + BF628*Baseline!B$18)</f>
        <v>41215.2333</v>
      </c>
      <c r="DC628" s="51">
        <f>(AR628*Baseline!B$7 + AW628*Baseline!B$11 + BB628*Baseline!B$16 + BG628*Baseline!B$18)</f>
        <v>59502.52357</v>
      </c>
      <c r="DD628" s="51">
        <f>(AS628*Baseline!B$7 + AX628*Baseline!B$11 + BC628*Baseline!B$16 + BH628*Baseline!B$18)</f>
        <v>114801.3484</v>
      </c>
      <c r="DE628" s="51">
        <f>(AT628*Baseline!B$7 + AY628*Baseline!B$11 + BD628*Baseline!B$16 + BI628*Baseline!B$18)</f>
        <v>1259724.22</v>
      </c>
      <c r="DF628" s="51">
        <f t="shared" si="17"/>
        <v>1475243.325</v>
      </c>
      <c r="DG628" s="61"/>
      <c r="DH628" s="51">
        <f t="shared" si="51"/>
        <v>0.02793792223</v>
      </c>
      <c r="DI628" s="51">
        <f t="shared" si="52"/>
        <v>0.04033404018</v>
      </c>
      <c r="DJ628" s="51">
        <f t="shared" si="53"/>
        <v>0.0778185852</v>
      </c>
      <c r="DK628" s="51">
        <f t="shared" si="54"/>
        <v>0.8539094524</v>
      </c>
      <c r="DL628" s="51">
        <f t="shared" si="18"/>
        <v>1</v>
      </c>
      <c r="DM628" s="61"/>
      <c r="DN628" s="51">
        <f>DH628 / (Baseline!B$7/Baseline!B$17)</f>
        <v>2.982189442</v>
      </c>
      <c r="DO628" s="51">
        <f>DI628 / (Baseline!B$11/Baseline!B$17)</f>
        <v>0.973683035</v>
      </c>
      <c r="DP628" s="51">
        <f>DJ628 / (Baseline!B$16/Baseline!B$17)</f>
        <v>1.202532314</v>
      </c>
      <c r="DQ628" s="51">
        <f>DK628 / (Baseline!B$18/Baseline!B$17)</f>
        <v>0.9654200209</v>
      </c>
      <c r="DR628" s="79"/>
      <c r="DS628" s="51">
        <f>(AU628*Baseline!B$34)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0.02326495748</v>
      </c>
      <c r="DT628" s="51">
        <f>(AZ628*Baseline!B$34) + (Baseline!D$88*(1-Baseline!D$89)*Baseline!B$35) + (Baseline!D$88*Baseline!D$89*((1-Baseline!D$90)*Baseline!B$40 + Baseline!D$90*Baseline!B$41))</f>
        <v>0.0101282222</v>
      </c>
      <c r="DU628" s="51">
        <f>(BE628*Baseline!B$34) + (Baseline!F$88*(1-Baseline!F$89)*Baseline!B$35) + (Baseline!F$88*Baseline!F$89*((1-Baseline!F$90)*Baseline!B$40 + Baseline!F$90*Baseline!B$41))</f>
        <v>0.01297408384</v>
      </c>
      <c r="DV628" s="51">
        <f>(BJ628*Baseline!B$34) + (Baseline!H$88*(1-Baseline!H$89)*Baseline!B$35) + (Baseline!H$88*Baseline!H$89*((1-Baseline!H$90)*Baseline!B$40 + Baseline!H$90*Baseline!B$41))</f>
        <v>0.00930624944</v>
      </c>
      <c r="DW628" s="51">
        <f>( DS628*Baseline!B$7 + DT628*Baseline!B$11 + DU628*Baseline!B$16 + DV628*Baseline!B$18 ) / Baseline!B$17</f>
        <v>0.00970842165</v>
      </c>
    </row>
    <row r="629">
      <c r="A629" s="4" t="s">
        <v>955</v>
      </c>
      <c r="B629" s="45">
        <f>MIN( MAX( NORMINV( MCrands!B629, (B$5+B$4)/2, (B$5-B$4)/3.29 ), 0 ), 1 )</f>
        <v>0.4907815557</v>
      </c>
      <c r="C629" s="45">
        <f>MAX( NORMINV( MCrands!C629, (C$5+C$4)/2, (C$5-C$4)/3.29 ), 0 )</f>
        <v>2.177447791</v>
      </c>
      <c r="D629" s="41"/>
      <c r="E629" s="43">
        <f>Baseline!B$33 * (C629 * Baseline!B$66*Baseline!B$66/Baseline!B$73 + Baseline!B$52*Baseline!B$52/Baseline!B$74 + Baseline!B$53*Baseline!B$53/Baseline!B$75 + Baseline!B$54*Baseline!B$54/Baseline!B$76)</f>
        <v>0.00001545762686</v>
      </c>
      <c r="F629" s="43">
        <f>Baseline!B$33 * (C629 * Baseline!B$66*Baseline!B$57/Baseline!B$73 + Baseline!B$52*Baseline!B$67/Baseline!B$74 + Baseline!B$53*Baseline!B$55/Baseline!B$75 + Baseline!B$54*Baseline!B$56/Baseline!B$76)</f>
        <v>0.0000001993085458</v>
      </c>
      <c r="G629" s="45">
        <f>Baseline!B$33 * (C629 * Baseline!B$66*Baseline!B$58/Baseline!B$73 + Baseline!B$52*Baseline!B$59/Baseline!B$74 + Baseline!B$53*Baseline!B$68/Baseline!B$75 + Baseline!B$54*Baseline!B$60/Baseline!B$76)</f>
        <v>0.0000001672295338</v>
      </c>
      <c r="H629" s="43">
        <f>Baseline!B$33 * (C629 * Baseline!B$66*Baseline!B$61/Baseline!B$73 + Baseline!B$52*Baseline!B$62/Baseline!B$74 + Baseline!B$53*Baseline!B$63/Baseline!B$75 + Baseline!B$54*Baseline!B$69/Baseline!B$76)</f>
        <v>0.000000003261017082</v>
      </c>
      <c r="I629" s="43">
        <f>Baseline!B$33 * (C629 * Baseline!B$57*Baseline!B$66/Baseline!B$73 + Baseline!B$67*Baseline!B$52/Baseline!B$74 + Baseline!B$55*Baseline!B$53/Baseline!B$75 + Baseline!B$56*Baseline!B$54/Baseline!B$76)</f>
        <v>0.0000001993085458</v>
      </c>
      <c r="J629" s="45">
        <f>Baseline!B$33 * (C629 * Baseline!B$57*Baseline!B$57/Baseline!B$73 + Baseline!B$67*Baseline!B$67/Baseline!B$74 + Baseline!B$55*Baseline!B$55/Baseline!B$75 + Baseline!B$56*Baseline!B$56/Baseline!B$76)</f>
        <v>0.000001763813712</v>
      </c>
      <c r="K629" s="43">
        <f>Baseline!B$33 * (C629 * Baseline!B$57*Baseline!B$58/Baseline!B$73 + Baseline!B$67*Baseline!B$59/Baseline!B$74 + Baseline!B$55*Baseline!B$68/Baseline!B$75 + Baseline!B$56*Baseline!B$60/Baseline!B$76)</f>
        <v>0.00000001374169285</v>
      </c>
      <c r="L629" s="45">
        <f>Baseline!B$33 * (C629 * Baseline!B$57*Baseline!B$61/Baseline!B$73 + Baseline!B$67*Baseline!B$62/Baseline!B$74 + Baseline!B$55*Baseline!B$63/Baseline!B$75 + Baseline!B$56*Baseline!B$69/Baseline!B$76)</f>
        <v>0.00000001439282916</v>
      </c>
      <c r="M629" s="43">
        <f>Baseline!B$33 * (C629 * Baseline!B$58*Baseline!B$66/Baseline!B$73 + Baseline!B$59*Baseline!B$52/Baseline!B$74 + Baseline!B$68*Baseline!B$53/Baseline!B$75 + Baseline!B$60*Baseline!B$54/Baseline!B$76)</f>
        <v>0.0000001672295338</v>
      </c>
      <c r="N629" s="45">
        <f>Baseline!B$33 * (C629 * Baseline!B$58*Baseline!B$57/Baseline!B$73 + Baseline!B$59*Baseline!B$67/Baseline!B$74 + Baseline!B$68*Baseline!B$55/Baseline!B$75 + Baseline!B$60*Baseline!B$56/Baseline!B$76)</f>
        <v>0.00000001374169285</v>
      </c>
      <c r="O629" s="45">
        <f>Baseline!B$33 * (C629 * Baseline!B$58*Baseline!B$58/Baseline!B$73 + Baseline!B$59*Baseline!B$59/Baseline!B$74 + Baseline!B$68*Baseline!B$68/Baseline!B$75 + Baseline!B$60*Baseline!B$60/Baseline!B$76)</f>
        <v>0.000001324389714</v>
      </c>
      <c r="P629" s="43">
        <f>Baseline!B$33 * (C629 * Baseline!B$58*Baseline!B$61/Baseline!B$73 + Baseline!B$59*Baseline!B$62/Baseline!B$74 + Baseline!B$68*Baseline!B$63/Baseline!B$75 + Baseline!B$60*Baseline!B$69/Baseline!B$76)</f>
        <v>0.000000001646886012</v>
      </c>
      <c r="Q629" s="43">
        <f>Baseline!B$33 * (C629 * Baseline!B$61*Baseline!B$66/Baseline!B$73 + Baseline!B$62*Baseline!B$52/Baseline!B$74 + Baseline!B$63*Baseline!B$53/Baseline!B$75 + Baseline!B$69*Baseline!B$54/Baseline!B$76)</f>
        <v>0.000000003261017082</v>
      </c>
      <c r="R629" s="43">
        <f>Baseline!B$33 * (C629 * Baseline!B$61*Baseline!B$57/Baseline!B$73 + Baseline!B$62*Baseline!B$67/Baseline!B$74 + Baseline!B$63*Baseline!B$55/Baseline!B$75 + Baseline!B$69*Baseline!B$56/Baseline!B$76)</f>
        <v>0.00000001439282916</v>
      </c>
      <c r="S629" s="43">
        <f>Baseline!B$33 * (C629 * Baseline!B$61*Baseline!B$58/Baseline!B$73 + Baseline!B$62*Baseline!B$59/Baseline!B$74 + Baseline!B$63*Baseline!B$68/Baseline!B$75 + Baseline!B$69*Baseline!B$60/Baseline!B$76)</f>
        <v>0.000000001646886012</v>
      </c>
      <c r="T629" s="43">
        <f>Baseline!B$33 * (C629 * Baseline!B$61*Baseline!B$61/Baseline!B$73 + Baseline!B$62*Baseline!B$62/Baseline!B$74 + Baseline!B$63*Baseline!B$63/Baseline!B$75 + Baseline!B$69*Baseline!B$69/Baseline!B$76)</f>
        <v>0.00000009854653951</v>
      </c>
      <c r="U629" s="41"/>
      <c r="V629" s="43">
        <f>E629 * ( Baseline!B$87 * Baseline!B$7 )</f>
        <v>0.1604347092</v>
      </c>
      <c r="W629" s="43">
        <f>F629 * ( Baseline!D$87 * Baseline!B$11 )</f>
        <v>0.003676564162</v>
      </c>
      <c r="X629" s="43">
        <f>G629 * ( Baseline!F$87 * Baseline!B$16 )</f>
        <v>0.005808679381</v>
      </c>
      <c r="Y629" s="43">
        <f>H629 * ( Baseline!H$87 * Baseline!B$18 )</f>
        <v>0.001146813183</v>
      </c>
      <c r="Z629" s="51">
        <f t="shared" si="1"/>
        <v>0.1710667659</v>
      </c>
      <c r="AA629" s="43">
        <f>I629 * ( Baseline!B$87 * Baseline!B$7 )</f>
        <v>0.002068623397</v>
      </c>
      <c r="AB629" s="45">
        <f>J629 * ( Baseline!D$87 * Baseline!B$11 )</f>
        <v>0.03253635841</v>
      </c>
      <c r="AC629" s="45">
        <f>K629 * ( Baseline!F$87 * Baseline!B$16 )</f>
        <v>0.0004773145393</v>
      </c>
      <c r="AD629" s="45">
        <f>L629 * ( Baseline!F$87 * Baseline!B$16 )</f>
        <v>0.0004999316094</v>
      </c>
      <c r="AE629" s="51">
        <f t="shared" si="2"/>
        <v>0.03558222795</v>
      </c>
      <c r="AF629" s="51">
        <f>M629 * ( Baseline!B$87 * Baseline!B$7 )</f>
        <v>0.001735675331</v>
      </c>
      <c r="AG629" s="51">
        <f>N629 * ( Baseline!D$87 * Baseline!B$11 )</f>
        <v>0.000253487452</v>
      </c>
      <c r="AH629" s="51">
        <f>O629 * ( Baseline!F$87 * Baseline!B$16 )</f>
        <v>0.04600237202</v>
      </c>
      <c r="AI629" s="51">
        <f>P629 * ( Baseline!H$87 * Baseline!B$18 )</f>
        <v>0.0005791661136</v>
      </c>
      <c r="AJ629" s="51">
        <f t="shared" si="3"/>
        <v>0.04857070091</v>
      </c>
      <c r="AK629" s="51">
        <f>Q629 * ( Baseline!B$87 * Baseline!B$7 )</f>
        <v>0.00003384609629</v>
      </c>
      <c r="AL629" s="51">
        <f>R629 * ( Baseline!D$87 * Baseline!B$11 )</f>
        <v>0.0002654987003</v>
      </c>
      <c r="AM629" s="51">
        <f>S629 * ( Baseline!F$87 * Baseline!B$16 )</f>
        <v>0.00005720420673</v>
      </c>
      <c r="AN629" s="51">
        <f>T629 * ( Baseline!H$87 * Baseline!B$18 )</f>
        <v>0.0346562032</v>
      </c>
      <c r="AO629" s="51">
        <f t="shared" si="4"/>
        <v>0.0350127522</v>
      </c>
      <c r="AP629" s="61"/>
      <c r="AQ629" s="51">
        <f>V629 * ( (1-Baseline!B$88-Baseline!B$87) + (1-B629)*Baseline!B$88 )</f>
        <v>0.08692423385</v>
      </c>
      <c r="AR629" s="51">
        <f>W629 * ( (1-Baseline!B$88-Baseline!B$87) + (1-B629)*Baseline!B$88 )</f>
        <v>0.001991978697</v>
      </c>
      <c r="AS629" s="51">
        <f>X629 * ( (1-Baseline!B$88-Baseline!B$87) + (1-B629)*Baseline!B$88 )</f>
        <v>0.003147168137</v>
      </c>
      <c r="AT629" s="51">
        <f>Y629 * ( (1-Baseline!B$88-Baseline!B$87) + (1-B629)*Baseline!B$88 )</f>
        <v>0.0006213484461</v>
      </c>
      <c r="AU629" s="51">
        <f t="shared" si="5"/>
        <v>0.09268472913</v>
      </c>
      <c r="AV629" s="51">
        <f>AA629 * ( (1-Baseline!D$88-Baseline!D$87) + (1-B629)*Baseline!D$88 )</f>
        <v>0.001596001417</v>
      </c>
      <c r="AW629" s="51">
        <f>AB629 * ( (1-Baseline!D$88-Baseline!D$87) + (1-B629)*Baseline!D$88 )</f>
        <v>0.02510272009</v>
      </c>
      <c r="AX629" s="51">
        <f>AC629 * ( (1-Baseline!D$88-Baseline!D$87) + (1-B629)*Baseline!D$88 )</f>
        <v>0.0003682616575</v>
      </c>
      <c r="AY629" s="51">
        <f>AD629 * ( (1-Baseline!D$88-Baseline!D$87) + (1-B629)*Baseline!D$88 )</f>
        <v>0.0003857113663</v>
      </c>
      <c r="AZ629" s="51">
        <f t="shared" si="6"/>
        <v>0.02745269453</v>
      </c>
      <c r="BA629" s="51">
        <f>AF629 * ( (1-Baseline!F$88-Baseline!F$87) + (1-Baseline!B$36)*Baseline!F$88 )</f>
        <v>0.00124904751</v>
      </c>
      <c r="BB629" s="51">
        <f>AG629 * ( (1-Baseline!F$88-Baseline!F$87) + (1-Baseline!B$36)*Baseline!F$88 )</f>
        <v>0.000182417682</v>
      </c>
      <c r="BC629" s="51">
        <f>AH629 * ( (1-Baseline!F$88-Baseline!F$87) + (1-Baseline!B$36)*Baseline!F$88 )</f>
        <v>0.03310477898</v>
      </c>
      <c r="BD629" s="51">
        <f>AI629 * ( (1-Baseline!F$88-Baseline!F$87) + (1-Baseline!B$36)*Baseline!F$88 )</f>
        <v>0.0004167864686</v>
      </c>
      <c r="BE629" s="51">
        <f t="shared" si="7"/>
        <v>0.03495303064</v>
      </c>
      <c r="BF629" s="51">
        <f>AK629 * ( (1-Baseline!H$88-Baseline!H$87) + (1-Baseline!B$36)*Baseline!H$88 )</f>
        <v>0.00002681693901</v>
      </c>
      <c r="BG629" s="51">
        <f>AL629 * ( (1-Baseline!H$88-Baseline!H$87) + (1-Baseline!B$36)*Baseline!H$88 )</f>
        <v>0.0002103599302</v>
      </c>
      <c r="BH629" s="51">
        <f>AM629 * ( (1-Baseline!H$88-Baseline!H$87) + (1-Baseline!B$36)*Baseline!H$88 )</f>
        <v>0.00004532403707</v>
      </c>
      <c r="BI629" s="51">
        <f>AN629 * ( (1-Baseline!H$88-Baseline!H$87) + (1-Baseline!B$36)*Baseline!H$88 )</f>
        <v>0.02745880292</v>
      </c>
      <c r="BJ629" s="51">
        <f t="shared" si="8"/>
        <v>0.02774130383</v>
      </c>
      <c r="BK629" s="61"/>
      <c r="BL629" s="51">
        <f t="shared" si="19"/>
        <v>0.9378484964</v>
      </c>
      <c r="BM629" s="51">
        <f t="shared" si="20"/>
        <v>0.0214919838</v>
      </c>
      <c r="BN629" s="51">
        <f t="shared" si="21"/>
        <v>0.03395562749</v>
      </c>
      <c r="BO629" s="51">
        <f t="shared" si="22"/>
        <v>0.006703892344</v>
      </c>
      <c r="BP629" s="51">
        <f t="shared" si="9"/>
        <v>1</v>
      </c>
      <c r="BQ629" s="51">
        <f t="shared" si="23"/>
        <v>0.05813642136</v>
      </c>
      <c r="BR629" s="51">
        <f t="shared" si="24"/>
        <v>0.9143991335</v>
      </c>
      <c r="BS629" s="51">
        <f t="shared" si="25"/>
        <v>0.01341440845</v>
      </c>
      <c r="BT629" s="51">
        <f t="shared" si="26"/>
        <v>0.01405003672</v>
      </c>
      <c r="BU629" s="51">
        <f t="shared" si="10"/>
        <v>1</v>
      </c>
      <c r="BV629" s="51">
        <f t="shared" si="27"/>
        <v>0.03573502747</v>
      </c>
      <c r="BW629" s="51">
        <f t="shared" si="28"/>
        <v>0.005218937491</v>
      </c>
      <c r="BX629" s="51">
        <f t="shared" si="29"/>
        <v>0.9471218482</v>
      </c>
      <c r="BY629" s="51">
        <f t="shared" si="30"/>
        <v>0.01192418686</v>
      </c>
      <c r="BZ629" s="51">
        <f t="shared" si="11"/>
        <v>1</v>
      </c>
      <c r="CA629" s="51">
        <f t="shared" si="31"/>
        <v>0.0009666791143</v>
      </c>
      <c r="CB629" s="51">
        <f t="shared" si="32"/>
        <v>0.007582914327</v>
      </c>
      <c r="CC629" s="51">
        <f t="shared" si="33"/>
        <v>0.00163381063</v>
      </c>
      <c r="CD629" s="51">
        <f t="shared" si="34"/>
        <v>0.9898165959</v>
      </c>
      <c r="CE629" s="51">
        <f t="shared" si="12"/>
        <v>1</v>
      </c>
      <c r="CF629" s="61"/>
      <c r="CG629" s="51">
        <f t="shared" si="35"/>
        <v>0.9378484964</v>
      </c>
      <c r="CH629" s="51">
        <f t="shared" si="36"/>
        <v>0.0214919838</v>
      </c>
      <c r="CI629" s="51">
        <f t="shared" si="37"/>
        <v>0.03395562749</v>
      </c>
      <c r="CJ629" s="51">
        <f t="shared" si="38"/>
        <v>0.006703892344</v>
      </c>
      <c r="CK629" s="51">
        <f t="shared" si="13"/>
        <v>1</v>
      </c>
      <c r="CL629" s="51">
        <f t="shared" si="39"/>
        <v>0.05813642136</v>
      </c>
      <c r="CM629" s="51">
        <f t="shared" si="40"/>
        <v>0.9143991335</v>
      </c>
      <c r="CN629" s="51">
        <f t="shared" si="41"/>
        <v>0.01341440845</v>
      </c>
      <c r="CO629" s="51">
        <f t="shared" si="42"/>
        <v>0.01405003672</v>
      </c>
      <c r="CP629" s="51">
        <f t="shared" si="14"/>
        <v>1</v>
      </c>
      <c r="CQ629" s="51">
        <f t="shared" si="43"/>
        <v>0.03573502747</v>
      </c>
      <c r="CR629" s="51">
        <f t="shared" si="44"/>
        <v>0.005218937491</v>
      </c>
      <c r="CS629" s="51">
        <f t="shared" si="45"/>
        <v>0.9471218482</v>
      </c>
      <c r="CT629" s="51">
        <f t="shared" si="46"/>
        <v>0.01192418686</v>
      </c>
      <c r="CU629" s="51">
        <f t="shared" si="15"/>
        <v>1</v>
      </c>
      <c r="CV629" s="51">
        <f t="shared" si="47"/>
        <v>0.0009666791143</v>
      </c>
      <c r="CW629" s="51">
        <f t="shared" si="48"/>
        <v>0.007582914327</v>
      </c>
      <c r="CX629" s="51">
        <f t="shared" si="49"/>
        <v>0.00163381063</v>
      </c>
      <c r="CY629" s="51">
        <f t="shared" si="50"/>
        <v>0.9898165959</v>
      </c>
      <c r="CZ629" s="51">
        <f t="shared" si="16"/>
        <v>1</v>
      </c>
      <c r="DA629" s="61"/>
      <c r="DB629" s="51">
        <f>(AQ629*Baseline!B$7 + AV629*Baseline!B$11 + BA629*Baseline!B$16 + BF629*Baseline!B$18)</f>
        <v>50993.48064</v>
      </c>
      <c r="DC629" s="51">
        <f>(AR629*Baseline!B$7 + AW629*Baseline!B$11 + BB629*Baseline!B$16 + BG629*Baseline!B$18)</f>
        <v>65043.93519</v>
      </c>
      <c r="DD629" s="51">
        <f>(AS629*Baseline!B$7 + AX629*Baseline!B$11 + BC629*Baseline!B$16 + BH629*Baseline!B$18)</f>
        <v>115298.8577</v>
      </c>
      <c r="DE629" s="51">
        <f>(AT629*Baseline!B$7 + AY629*Baseline!B$11 + BD629*Baseline!B$16 + BI629*Baseline!B$18)</f>
        <v>1259885.839</v>
      </c>
      <c r="DF629" s="51">
        <f t="shared" si="17"/>
        <v>1491222.112</v>
      </c>
      <c r="DG629" s="61"/>
      <c r="DH629" s="51">
        <f t="shared" si="51"/>
        <v>0.03419576481</v>
      </c>
      <c r="DI629" s="51">
        <f t="shared" si="52"/>
        <v>0.04361787199</v>
      </c>
      <c r="DJ629" s="51">
        <f t="shared" si="53"/>
        <v>0.07731836642</v>
      </c>
      <c r="DK629" s="51">
        <f t="shared" si="54"/>
        <v>0.8448679968</v>
      </c>
      <c r="DL629" s="51">
        <f t="shared" si="18"/>
        <v>1</v>
      </c>
      <c r="DM629" s="61"/>
      <c r="DN629" s="51">
        <f>DH629 / (Baseline!B$7/Baseline!B$17)</f>
        <v>3.650172977</v>
      </c>
      <c r="DO629" s="51">
        <f>DI629 / (Baseline!B$11/Baseline!B$17)</f>
        <v>1.052956306</v>
      </c>
      <c r="DP629" s="51">
        <f>DJ629 / (Baseline!B$16/Baseline!B$17)</f>
        <v>1.194802422</v>
      </c>
      <c r="DQ629" s="51">
        <f>DK629 / (Baseline!B$18/Baseline!B$17)</f>
        <v>0.9551978571</v>
      </c>
      <c r="DR629" s="79"/>
      <c r="DS629" s="51">
        <f>(AU629*Baseline!B$34)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0.02643224062</v>
      </c>
      <c r="DT629" s="51">
        <f>(AZ629*Baseline!B$34) + (Baseline!D$88*(1-Baseline!D$89)*Baseline!B$35) + (Baseline!D$88*Baseline!D$89*((1-Baseline!D$90)*Baseline!B$40 + Baseline!D$90*Baseline!B$41))</f>
        <v>0.01053147218</v>
      </c>
      <c r="DU629" s="51">
        <f>(BE629*Baseline!B$34) + (Baseline!F$88*(1-Baseline!F$89)*Baseline!B$35) + (Baseline!F$88*Baseline!F$89*((1-Baseline!F$90)*Baseline!B$40 + Baseline!F$90*Baseline!B$41))</f>
        <v>0.0129735946</v>
      </c>
      <c r="DV629" s="51">
        <f>(BJ629*Baseline!B$34) + (Baseline!H$88*(1-Baseline!H$89)*Baseline!B$35) + (Baseline!H$88*Baseline!H$89*((1-Baseline!H$90)*Baseline!B$40 + Baseline!H$90*Baseline!B$41))</f>
        <v>0.009306195574</v>
      </c>
      <c r="DW629" s="51">
        <f>( DS629*Baseline!B$7 + DT629*Baseline!B$11 + DU629*Baseline!B$16 + DV629*Baseline!B$18 ) / Baseline!B$17</f>
        <v>0.00975471858</v>
      </c>
    </row>
    <row r="630">
      <c r="A630" s="4" t="s">
        <v>956</v>
      </c>
      <c r="B630" s="45">
        <f>MIN( MAX( NORMINV( MCrands!B630, (B$5+B$4)/2, (B$5-B$4)/3.29 ), 0 ), 1 )</f>
        <v>0.583467127</v>
      </c>
      <c r="C630" s="45">
        <f>MAX( NORMINV( MCrands!C630, (C$5+C$4)/2, (C$5-C$4)/3.29 ), 0 )</f>
        <v>2.925460429</v>
      </c>
      <c r="D630" s="41"/>
      <c r="E630" s="43">
        <f>Baseline!B$33 * (C630 * Baseline!B$66*Baseline!B$66/Baseline!B$73 + Baseline!B$52*Baseline!B$52/Baseline!B$74 + Baseline!B$53*Baseline!B$53/Baseline!B$75 + Baseline!B$54*Baseline!B$54/Baseline!B$76)</f>
        <v>0.00002075357429</v>
      </c>
      <c r="F630" s="43">
        <f>Baseline!B$33 * (C630 * Baseline!B$66*Baseline!B$57/Baseline!B$73 + Baseline!B$52*Baseline!B$67/Baseline!B$74 + Baseline!B$53*Baseline!B$55/Baseline!B$75 + Baseline!B$54*Baseline!B$56/Baseline!B$76)</f>
        <v>0.0000002001447481</v>
      </c>
      <c r="G630" s="45">
        <f>Baseline!B$33 * (C630 * Baseline!B$66*Baseline!B$58/Baseline!B$73 + Baseline!B$52*Baseline!B$59/Baseline!B$74 + Baseline!B$53*Baseline!B$68/Baseline!B$75 + Baseline!B$54*Baseline!B$60/Baseline!B$76)</f>
        <v>0.0000001692851976</v>
      </c>
      <c r="H630" s="43">
        <f>Baseline!B$33 * (C630 * Baseline!B$66*Baseline!B$61/Baseline!B$73 + Baseline!B$52*Baseline!B$62/Baseline!B$74 + Baseline!B$53*Baseline!B$63/Baseline!B$75 + Baseline!B$54*Baseline!B$69/Baseline!B$76)</f>
        <v>0.000000003466583462</v>
      </c>
      <c r="I630" s="43">
        <f>Baseline!B$33 * (C630 * Baseline!B$57*Baseline!B$66/Baseline!B$73 + Baseline!B$67*Baseline!B$52/Baseline!B$74 + Baseline!B$55*Baseline!B$53/Baseline!B$75 + Baseline!B$56*Baseline!B$54/Baseline!B$76)</f>
        <v>0.0000002001447481</v>
      </c>
      <c r="J630" s="45">
        <f>Baseline!B$33 * (C630 * Baseline!B$57*Baseline!B$57/Baseline!B$73 + Baseline!B$67*Baseline!B$67/Baseline!B$74 + Baseline!B$55*Baseline!B$55/Baseline!B$75 + Baseline!B$56*Baseline!B$56/Baseline!B$76)</f>
        <v>0.000001763813844</v>
      </c>
      <c r="K630" s="43">
        <f>Baseline!B$33 * (C630 * Baseline!B$57*Baseline!B$58/Baseline!B$73 + Baseline!B$67*Baseline!B$59/Baseline!B$74 + Baseline!B$55*Baseline!B$68/Baseline!B$75 + Baseline!B$56*Baseline!B$60/Baseline!B$76)</f>
        <v>0.00000001374201742</v>
      </c>
      <c r="L630" s="45">
        <f>Baseline!B$33 * (C630 * Baseline!B$57*Baseline!B$61/Baseline!B$73 + Baseline!B$67*Baseline!B$62/Baseline!B$74 + Baseline!B$55*Baseline!B$63/Baseline!B$75 + Baseline!B$56*Baseline!B$69/Baseline!B$76)</f>
        <v>0.00000001439286162</v>
      </c>
      <c r="M630" s="43">
        <f>Baseline!B$33 * (C630 * Baseline!B$58*Baseline!B$66/Baseline!B$73 + Baseline!B$59*Baseline!B$52/Baseline!B$74 + Baseline!B$68*Baseline!B$53/Baseline!B$75 + Baseline!B$60*Baseline!B$54/Baseline!B$76)</f>
        <v>0.0000001692851976</v>
      </c>
      <c r="N630" s="45">
        <f>Baseline!B$33 * (C630 * Baseline!B$58*Baseline!B$57/Baseline!B$73 + Baseline!B$59*Baseline!B$67/Baseline!B$74 + Baseline!B$68*Baseline!B$55/Baseline!B$75 + Baseline!B$60*Baseline!B$56/Baseline!B$76)</f>
        <v>0.00000001374201742</v>
      </c>
      <c r="O630" s="45">
        <f>Baseline!B$33 * (C630 * Baseline!B$58*Baseline!B$58/Baseline!B$73 + Baseline!B$59*Baseline!B$59/Baseline!B$74 + Baseline!B$68*Baseline!B$68/Baseline!B$75 + Baseline!B$60*Baseline!B$60/Baseline!B$76)</f>
        <v>0.000001324390512</v>
      </c>
      <c r="P630" s="43">
        <f>Baseline!B$33 * (C630 * Baseline!B$58*Baseline!B$61/Baseline!B$73 + Baseline!B$59*Baseline!B$62/Baseline!B$74 + Baseline!B$68*Baseline!B$63/Baseline!B$75 + Baseline!B$60*Baseline!B$69/Baseline!B$76)</f>
        <v>0.000000001646965805</v>
      </c>
      <c r="Q630" s="43">
        <f>Baseline!B$33 * (C630 * Baseline!B$61*Baseline!B$66/Baseline!B$73 + Baseline!B$62*Baseline!B$52/Baseline!B$74 + Baseline!B$63*Baseline!B$53/Baseline!B$75 + Baseline!B$69*Baseline!B$54/Baseline!B$76)</f>
        <v>0.000000003466583462</v>
      </c>
      <c r="R630" s="43">
        <f>Baseline!B$33 * (C630 * Baseline!B$61*Baseline!B$57/Baseline!B$73 + Baseline!B$62*Baseline!B$67/Baseline!B$74 + Baseline!B$63*Baseline!B$55/Baseline!B$75 + Baseline!B$69*Baseline!B$56/Baseline!B$76)</f>
        <v>0.00000001439286162</v>
      </c>
      <c r="S630" s="43">
        <f>Baseline!B$33 * (C630 * Baseline!B$61*Baseline!B$58/Baseline!B$73 + Baseline!B$62*Baseline!B$59/Baseline!B$74 + Baseline!B$63*Baseline!B$68/Baseline!B$75 + Baseline!B$69*Baseline!B$60/Baseline!B$76)</f>
        <v>0.000000001646965805</v>
      </c>
      <c r="T630" s="43">
        <f>Baseline!B$33 * (C630 * Baseline!B$61*Baseline!B$61/Baseline!B$73 + Baseline!B$62*Baseline!B$62/Baseline!B$74 + Baseline!B$63*Baseline!B$63/Baseline!B$75 + Baseline!B$69*Baseline!B$69/Baseline!B$76)</f>
        <v>0.00000009854654749</v>
      </c>
      <c r="U630" s="41"/>
      <c r="V630" s="43">
        <f>E630 * ( Baseline!B$87 * Baseline!B$7 )</f>
        <v>0.2154013476</v>
      </c>
      <c r="W630" s="43">
        <f>F630 * ( Baseline!D$87 * Baseline!B$11 )</f>
        <v>0.003691989246</v>
      </c>
      <c r="X630" s="43">
        <f>G630 * ( Baseline!F$87 * Baseline!B$16 )</f>
        <v>0.00588008239</v>
      </c>
      <c r="Y630" s="43">
        <f>H630 * ( Baseline!H$87 * Baseline!B$18 )</f>
        <v>0.001219105424</v>
      </c>
      <c r="Z630" s="51">
        <f t="shared" si="1"/>
        <v>0.2261925246</v>
      </c>
      <c r="AA630" s="43">
        <f>I630 * ( Baseline!B$87 * Baseline!B$7 )</f>
        <v>0.00207730234</v>
      </c>
      <c r="AB630" s="45">
        <f>J630 * ( Baseline!D$87 * Baseline!B$11 )</f>
        <v>0.03253636084</v>
      </c>
      <c r="AC630" s="45">
        <f>K630 * ( Baseline!F$87 * Baseline!B$16 )</f>
        <v>0.0004773258135</v>
      </c>
      <c r="AD630" s="45">
        <f>L630 * ( Baseline!F$87 * Baseline!B$16 )</f>
        <v>0.0004999327368</v>
      </c>
      <c r="AE630" s="51">
        <f t="shared" si="2"/>
        <v>0.03559092173</v>
      </c>
      <c r="AF630" s="51">
        <f>M630 * ( Baseline!B$87 * Baseline!B$7 )</f>
        <v>0.001757011066</v>
      </c>
      <c r="AG630" s="51">
        <f>N630 * ( Baseline!D$87 * Baseline!B$11 )</f>
        <v>0.0002534934394</v>
      </c>
      <c r="AH630" s="51">
        <f>O630 * ( Baseline!F$87 * Baseline!B$16 )</f>
        <v>0.04600239973</v>
      </c>
      <c r="AI630" s="51">
        <f>P630 * ( Baseline!H$87 * Baseline!B$18 )</f>
        <v>0.0005791941744</v>
      </c>
      <c r="AJ630" s="51">
        <f t="shared" si="3"/>
        <v>0.04859209841</v>
      </c>
      <c r="AK630" s="51">
        <f>Q630 * ( Baseline!B$87 * Baseline!B$7 )</f>
        <v>0.00003597966975</v>
      </c>
      <c r="AL630" s="51">
        <f>R630 * ( Baseline!D$87 * Baseline!B$11 )</f>
        <v>0.000265499299</v>
      </c>
      <c r="AM630" s="51">
        <f>S630 * ( Baseline!F$87 * Baseline!B$16 )</f>
        <v>0.00005720697829</v>
      </c>
      <c r="AN630" s="51">
        <f>T630 * ( Baseline!H$87 * Baseline!B$18 )</f>
        <v>0.03465620601</v>
      </c>
      <c r="AO630" s="51">
        <f t="shared" si="4"/>
        <v>0.03501489195</v>
      </c>
      <c r="AP630" s="61"/>
      <c r="AQ630" s="51">
        <f>V630 * ( (1-Baseline!B$88-Baseline!B$87) + (1-B630)*Baseline!B$88 )</f>
        <v>0.09893690991</v>
      </c>
      <c r="AR630" s="51">
        <f>W630 * ( (1-Baseline!B$88-Baseline!B$87) + (1-B630)*Baseline!B$88 )</f>
        <v>0.001695783297</v>
      </c>
      <c r="AS630" s="51">
        <f>X630 * ( (1-Baseline!B$88-Baseline!B$87) + (1-B630)*Baseline!B$88 )</f>
        <v>0.002700805674</v>
      </c>
      <c r="AT630" s="51">
        <f>Y630 * ( (1-Baseline!B$88-Baseline!B$87) + (1-B630)*Baseline!B$88 )</f>
        <v>0.0005599525021</v>
      </c>
      <c r="AU630" s="51">
        <f t="shared" si="5"/>
        <v>0.1038934514</v>
      </c>
      <c r="AV630" s="51">
        <f>AA630 * ( (1-Baseline!D$88-Baseline!D$87) + (1-B630)*Baseline!D$88 )</f>
        <v>0.001516441359</v>
      </c>
      <c r="AW630" s="51">
        <f>AB630 * ( (1-Baseline!D$88-Baseline!D$87) + (1-B630)*Baseline!D$88 )</f>
        <v>0.02375171023</v>
      </c>
      <c r="AX630" s="51">
        <f>AC630 * ( (1-Baseline!D$88-Baseline!D$87) + (1-B630)*Baseline!D$88 )</f>
        <v>0.0003484502911</v>
      </c>
      <c r="AY630" s="51">
        <f>AD630 * ( (1-Baseline!D$88-Baseline!D$87) + (1-B630)*Baseline!D$88 )</f>
        <v>0.0003649534611</v>
      </c>
      <c r="AZ630" s="51">
        <f t="shared" si="6"/>
        <v>0.02598155534</v>
      </c>
      <c r="BA630" s="51">
        <f>AF630 * ( (1-Baseline!F$88-Baseline!F$87) + (1-Baseline!B$36)*Baseline!F$88 )</f>
        <v>0.001264401387</v>
      </c>
      <c r="BB630" s="51">
        <f>AG630 * ( (1-Baseline!F$88-Baseline!F$87) + (1-Baseline!B$36)*Baseline!F$88 )</f>
        <v>0.0001824219907</v>
      </c>
      <c r="BC630" s="51">
        <f>AH630 * ( (1-Baseline!F$88-Baseline!F$87) + (1-Baseline!B$36)*Baseline!F$88 )</f>
        <v>0.03310479892</v>
      </c>
      <c r="BD630" s="51">
        <f>AI630 * ( (1-Baseline!F$88-Baseline!F$87) + (1-Baseline!B$36)*Baseline!F$88 )</f>
        <v>0.0004168066621</v>
      </c>
      <c r="BE630" s="51">
        <f t="shared" si="7"/>
        <v>0.03496842897</v>
      </c>
      <c r="BF630" s="51">
        <f>AK630 * ( (1-Baseline!H$88-Baseline!H$87) + (1-Baseline!B$36)*Baseline!H$88 )</f>
        <v>0.00002850741194</v>
      </c>
      <c r="BG630" s="51">
        <f>AL630 * ( (1-Baseline!H$88-Baseline!H$87) + (1-Baseline!B$36)*Baseline!H$88 )</f>
        <v>0.0002103604046</v>
      </c>
      <c r="BH630" s="51">
        <f>AM630 * ( (1-Baseline!H$88-Baseline!H$87) + (1-Baseline!B$36)*Baseline!H$88 )</f>
        <v>0.00004532623304</v>
      </c>
      <c r="BI630" s="51">
        <f>AN630 * ( (1-Baseline!H$88-Baseline!H$87) + (1-Baseline!B$36)*Baseline!H$88 )</f>
        <v>0.02745880514</v>
      </c>
      <c r="BJ630" s="51">
        <f t="shared" si="8"/>
        <v>0.02774299919</v>
      </c>
      <c r="BK630" s="61"/>
      <c r="BL630" s="51">
        <f t="shared" si="19"/>
        <v>0.9522920703</v>
      </c>
      <c r="BM630" s="51">
        <f t="shared" si="20"/>
        <v>0.01632233095</v>
      </c>
      <c r="BN630" s="51">
        <f t="shared" si="21"/>
        <v>0.0259959183</v>
      </c>
      <c r="BO630" s="51">
        <f t="shared" si="22"/>
        <v>0.005389680434</v>
      </c>
      <c r="BP630" s="51">
        <f t="shared" si="9"/>
        <v>1</v>
      </c>
      <c r="BQ630" s="51">
        <f t="shared" si="23"/>
        <v>0.05836607312</v>
      </c>
      <c r="BR630" s="51">
        <f t="shared" si="24"/>
        <v>0.914175842</v>
      </c>
      <c r="BS630" s="51">
        <f t="shared" si="25"/>
        <v>0.01341144849</v>
      </c>
      <c r="BT630" s="51">
        <f t="shared" si="26"/>
        <v>0.0140466364</v>
      </c>
      <c r="BU630" s="51">
        <f t="shared" si="10"/>
        <v>1</v>
      </c>
      <c r="BV630" s="51">
        <f t="shared" si="27"/>
        <v>0.03615836985</v>
      </c>
      <c r="BW630" s="51">
        <f t="shared" si="28"/>
        <v>0.005216762553</v>
      </c>
      <c r="BX630" s="51">
        <f t="shared" si="29"/>
        <v>0.9467053541</v>
      </c>
      <c r="BY630" s="51">
        <f t="shared" si="30"/>
        <v>0.01191951353</v>
      </c>
      <c r="BZ630" s="51">
        <f t="shared" si="11"/>
        <v>1</v>
      </c>
      <c r="CA630" s="51">
        <f t="shared" si="31"/>
        <v>0.001027553356</v>
      </c>
      <c r="CB630" s="51">
        <f t="shared" si="32"/>
        <v>0.007582468037</v>
      </c>
      <c r="CC630" s="51">
        <f t="shared" si="33"/>
        <v>0.001633789942</v>
      </c>
      <c r="CD630" s="51">
        <f t="shared" si="34"/>
        <v>0.9897561887</v>
      </c>
      <c r="CE630" s="51">
        <f t="shared" si="12"/>
        <v>1</v>
      </c>
      <c r="CF630" s="61"/>
      <c r="CG630" s="51">
        <f t="shared" si="35"/>
        <v>0.9522920703</v>
      </c>
      <c r="CH630" s="51">
        <f t="shared" si="36"/>
        <v>0.01632233095</v>
      </c>
      <c r="CI630" s="51">
        <f t="shared" si="37"/>
        <v>0.0259959183</v>
      </c>
      <c r="CJ630" s="51">
        <f t="shared" si="38"/>
        <v>0.005389680434</v>
      </c>
      <c r="CK630" s="51">
        <f t="shared" si="13"/>
        <v>1</v>
      </c>
      <c r="CL630" s="51">
        <f t="shared" si="39"/>
        <v>0.05836607312</v>
      </c>
      <c r="CM630" s="51">
        <f t="shared" si="40"/>
        <v>0.914175842</v>
      </c>
      <c r="CN630" s="51">
        <f t="shared" si="41"/>
        <v>0.01341144849</v>
      </c>
      <c r="CO630" s="51">
        <f t="shared" si="42"/>
        <v>0.0140466364</v>
      </c>
      <c r="CP630" s="51">
        <f t="shared" si="14"/>
        <v>1</v>
      </c>
      <c r="CQ630" s="51">
        <f t="shared" si="43"/>
        <v>0.03615836985</v>
      </c>
      <c r="CR630" s="51">
        <f t="shared" si="44"/>
        <v>0.005216762553</v>
      </c>
      <c r="CS630" s="51">
        <f t="shared" si="45"/>
        <v>0.9467053541</v>
      </c>
      <c r="CT630" s="51">
        <f t="shared" si="46"/>
        <v>0.01191951353</v>
      </c>
      <c r="CU630" s="51">
        <f t="shared" si="15"/>
        <v>1</v>
      </c>
      <c r="CV630" s="51">
        <f t="shared" si="47"/>
        <v>0.001027553356</v>
      </c>
      <c r="CW630" s="51">
        <f t="shared" si="48"/>
        <v>0.007582468037</v>
      </c>
      <c r="CX630" s="51">
        <f t="shared" si="49"/>
        <v>0.001633789942</v>
      </c>
      <c r="CY630" s="51">
        <f t="shared" si="50"/>
        <v>0.9897561887</v>
      </c>
      <c r="CZ630" s="51">
        <f t="shared" si="16"/>
        <v>1</v>
      </c>
      <c r="DA630" s="61"/>
      <c r="DB630" s="51">
        <f>(AQ630*Baseline!B$7 + AV630*Baseline!B$11 + BA630*Baseline!B$16 + BF630*Baseline!B$18)</f>
        <v>56777.85423</v>
      </c>
      <c r="DC630" s="51">
        <f>(AR630*Baseline!B$7 + AW630*Baseline!B$11 + BB630*Baseline!B$16 + BG630*Baseline!B$18)</f>
        <v>62003.00299</v>
      </c>
      <c r="DD630" s="51">
        <f>(AS630*Baseline!B$7 + AX630*Baseline!B$11 + BC630*Baseline!B$16 + BH630*Baseline!B$18)</f>
        <v>115040.0527</v>
      </c>
      <c r="DE630" s="51">
        <f>(AT630*Baseline!B$7 + AY630*Baseline!B$11 + BD630*Baseline!B$16 + BI630*Baseline!B$18)</f>
        <v>1259811.715</v>
      </c>
      <c r="DF630" s="51">
        <f t="shared" si="17"/>
        <v>1493632.625</v>
      </c>
      <c r="DG630" s="61"/>
      <c r="DH630" s="51">
        <f t="shared" si="51"/>
        <v>0.03801326597</v>
      </c>
      <c r="DI630" s="51">
        <f t="shared" si="52"/>
        <v>0.0415115484</v>
      </c>
      <c r="DJ630" s="51">
        <f t="shared" si="53"/>
        <v>0.07702031331</v>
      </c>
      <c r="DK630" s="51">
        <f t="shared" si="54"/>
        <v>0.8434548723</v>
      </c>
      <c r="DL630" s="51">
        <f t="shared" si="18"/>
        <v>1</v>
      </c>
      <c r="DM630" s="61"/>
      <c r="DN630" s="51">
        <f>DH630 / (Baseline!B$7/Baseline!B$17)</f>
        <v>4.057666117</v>
      </c>
      <c r="DO630" s="51">
        <f>DI630 / (Baseline!B$11/Baseline!B$17)</f>
        <v>1.002108647</v>
      </c>
      <c r="DP630" s="51">
        <f>DJ630 / (Baseline!B$16/Baseline!B$17)</f>
        <v>1.190196601</v>
      </c>
      <c r="DQ630" s="51">
        <f>DK630 / (Baseline!B$18/Baseline!B$17)</f>
        <v>0.9536001952</v>
      </c>
      <c r="DR630" s="79"/>
      <c r="DS630" s="51">
        <f>(AU630*Baseline!B$34)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0.02811354896</v>
      </c>
      <c r="DT630" s="51">
        <f>(AZ630*Baseline!B$34) + (Baseline!D$88*(1-Baseline!D$89)*Baseline!B$35) + (Baseline!D$88*Baseline!D$89*((1-Baseline!D$90)*Baseline!B$40 + Baseline!D$90*Baseline!B$41))</f>
        <v>0.0103108013</v>
      </c>
      <c r="DU630" s="51">
        <f>(BE630*Baseline!B$34) + (Baseline!F$88*(1-Baseline!F$89)*Baseline!B$35) + (Baseline!F$88*Baseline!F$89*((1-Baseline!F$90)*Baseline!B$40 + Baseline!F$90*Baseline!B$41))</f>
        <v>0.01297590434</v>
      </c>
      <c r="DV630" s="51">
        <f>(BJ630*Baseline!B$34) + (Baseline!H$88*(1-Baseline!H$89)*Baseline!B$35) + (Baseline!H$88*Baseline!H$89*((1-Baseline!H$90)*Baseline!B$40 + Baseline!H$90*Baseline!B$41))</f>
        <v>0.009306449879</v>
      </c>
      <c r="DW630" s="51">
        <f>( DS630*Baseline!B$7 + DT630*Baseline!B$11 + DU630*Baseline!B$16 + DV630*Baseline!B$18 ) / Baseline!B$17</f>
        <v>0.009761702798</v>
      </c>
    </row>
    <row r="631">
      <c r="A631" s="4" t="s">
        <v>958</v>
      </c>
      <c r="B631" s="45">
        <f>MIN( MAX( NORMINV( MCrands!B631, (B$5+B$4)/2, (B$5-B$4)/3.29 ), 0 ), 1 )</f>
        <v>0.4656343819</v>
      </c>
      <c r="C631" s="45">
        <f>MAX( NORMINV( MCrands!C631, (C$5+C$4)/2, (C$5-C$4)/3.29 ), 0 )</f>
        <v>1.67058185</v>
      </c>
      <c r="D631" s="41"/>
      <c r="E631" s="43">
        <f>Baseline!B$33 * (C631 * Baseline!B$66*Baseline!B$66/Baseline!B$73 + Baseline!B$52*Baseline!B$52/Baseline!B$74 + Baseline!B$53*Baseline!B$53/Baseline!B$75 + Baseline!B$54*Baseline!B$54/Baseline!B$76)</f>
        <v>0.00001186900383</v>
      </c>
      <c r="F631" s="43">
        <f>Baseline!B$33 * (C631 * Baseline!B$66*Baseline!B$57/Baseline!B$73 + Baseline!B$52*Baseline!B$67/Baseline!B$74 + Baseline!B$53*Baseline!B$55/Baseline!B$75 + Baseline!B$54*Baseline!B$56/Baseline!B$76)</f>
        <v>0.0000001987419211</v>
      </c>
      <c r="G631" s="45">
        <f>Baseline!B$33 * (C631 * Baseline!B$66*Baseline!B$58/Baseline!B$73 + Baseline!B$52*Baseline!B$59/Baseline!B$74 + Baseline!B$53*Baseline!B$68/Baseline!B$75 + Baseline!B$54*Baseline!B$60/Baseline!B$76)</f>
        <v>0.0000001658365815</v>
      </c>
      <c r="H631" s="43">
        <f>Baseline!B$33 * (C631 * Baseline!B$66*Baseline!B$61/Baseline!B$73 + Baseline!B$52*Baseline!B$62/Baseline!B$74 + Baseline!B$53*Baseline!B$63/Baseline!B$75 + Baseline!B$54*Baseline!B$69/Baseline!B$76)</f>
        <v>0.000000003121721845</v>
      </c>
      <c r="I631" s="43">
        <f>Baseline!B$33 * (C631 * Baseline!B$57*Baseline!B$66/Baseline!B$73 + Baseline!B$67*Baseline!B$52/Baseline!B$74 + Baseline!B$55*Baseline!B$53/Baseline!B$75 + Baseline!B$56*Baseline!B$54/Baseline!B$76)</f>
        <v>0.0000001987419211</v>
      </c>
      <c r="J631" s="45">
        <f>Baseline!B$33 * (C631 * Baseline!B$57*Baseline!B$57/Baseline!B$73 + Baseline!B$67*Baseline!B$67/Baseline!B$74 + Baseline!B$55*Baseline!B$55/Baseline!B$75 + Baseline!B$56*Baseline!B$56/Baseline!B$76)</f>
        <v>0.000001763813622</v>
      </c>
      <c r="K631" s="43">
        <f>Baseline!B$33 * (C631 * Baseline!B$57*Baseline!B$58/Baseline!B$73 + Baseline!B$67*Baseline!B$59/Baseline!B$74 + Baseline!B$55*Baseline!B$68/Baseline!B$75 + Baseline!B$56*Baseline!B$60/Baseline!B$76)</f>
        <v>0.00000001374147291</v>
      </c>
      <c r="L631" s="45">
        <f>Baseline!B$33 * (C631 * Baseline!B$57*Baseline!B$61/Baseline!B$73 + Baseline!B$67*Baseline!B$62/Baseline!B$74 + Baseline!B$55*Baseline!B$63/Baseline!B$75 + Baseline!B$56*Baseline!B$69/Baseline!B$76)</f>
        <v>0.00000001439280717</v>
      </c>
      <c r="M631" s="43">
        <f>Baseline!B$33 * (C631 * Baseline!B$58*Baseline!B$66/Baseline!B$73 + Baseline!B$59*Baseline!B$52/Baseline!B$74 + Baseline!B$68*Baseline!B$53/Baseline!B$75 + Baseline!B$60*Baseline!B$54/Baseline!B$76)</f>
        <v>0.0000001658365815</v>
      </c>
      <c r="N631" s="45">
        <f>Baseline!B$33 * (C631 * Baseline!B$58*Baseline!B$57/Baseline!B$73 + Baseline!B$59*Baseline!B$67/Baseline!B$74 + Baseline!B$68*Baseline!B$55/Baseline!B$75 + Baseline!B$60*Baseline!B$56/Baseline!B$76)</f>
        <v>0.00000001374147291</v>
      </c>
      <c r="O631" s="45">
        <f>Baseline!B$33 * (C631 * Baseline!B$58*Baseline!B$58/Baseline!B$73 + Baseline!B$59*Baseline!B$59/Baseline!B$74 + Baseline!B$68*Baseline!B$68/Baseline!B$75 + Baseline!B$60*Baseline!B$60/Baseline!B$76)</f>
        <v>0.000001324389174</v>
      </c>
      <c r="P631" s="43">
        <f>Baseline!B$33 * (C631 * Baseline!B$58*Baseline!B$61/Baseline!B$73 + Baseline!B$59*Baseline!B$62/Baseline!B$74 + Baseline!B$68*Baseline!B$63/Baseline!B$75 + Baseline!B$60*Baseline!B$69/Baseline!B$76)</f>
        <v>0.000000001646831944</v>
      </c>
      <c r="Q631" s="43">
        <f>Baseline!B$33 * (C631 * Baseline!B$61*Baseline!B$66/Baseline!B$73 + Baseline!B$62*Baseline!B$52/Baseline!B$74 + Baseline!B$63*Baseline!B$53/Baseline!B$75 + Baseline!B$69*Baseline!B$54/Baseline!B$76)</f>
        <v>0.000000003121721845</v>
      </c>
      <c r="R631" s="43">
        <f>Baseline!B$33 * (C631 * Baseline!B$61*Baseline!B$57/Baseline!B$73 + Baseline!B$62*Baseline!B$67/Baseline!B$74 + Baseline!B$63*Baseline!B$55/Baseline!B$75 + Baseline!B$69*Baseline!B$56/Baseline!B$76)</f>
        <v>0.00000001439280717</v>
      </c>
      <c r="S631" s="43">
        <f>Baseline!B$33 * (C631 * Baseline!B$61*Baseline!B$58/Baseline!B$73 + Baseline!B$62*Baseline!B$59/Baseline!B$74 + Baseline!B$63*Baseline!B$68/Baseline!B$75 + Baseline!B$69*Baseline!B$60/Baseline!B$76)</f>
        <v>0.000000001646831944</v>
      </c>
      <c r="T631" s="43">
        <f>Baseline!B$33 * (C631 * Baseline!B$61*Baseline!B$61/Baseline!B$73 + Baseline!B$62*Baseline!B$62/Baseline!B$74 + Baseline!B$63*Baseline!B$63/Baseline!B$75 + Baseline!B$69*Baseline!B$69/Baseline!B$76)</f>
        <v>0.00000009854653411</v>
      </c>
      <c r="U631" s="41"/>
      <c r="V631" s="43">
        <f>E631 * ( Baseline!B$87 * Baseline!B$7 )</f>
        <v>0.1231883908</v>
      </c>
      <c r="W631" s="43">
        <f>F631 * ( Baseline!D$87 * Baseline!B$11 )</f>
        <v>0.003666111865</v>
      </c>
      <c r="X631" s="43">
        <f>G631 * ( Baseline!F$87 * Baseline!B$16 )</f>
        <v>0.005760295501</v>
      </c>
      <c r="Y631" s="43">
        <f>H631 * ( Baseline!H$87 * Baseline!B$18 )</f>
        <v>0.001097826744</v>
      </c>
      <c r="Z631" s="51">
        <f t="shared" si="1"/>
        <v>0.1337126249</v>
      </c>
      <c r="AA631" s="43">
        <f>I631 * ( Baseline!B$87 * Baseline!B$7 )</f>
        <v>0.0020627424</v>
      </c>
      <c r="AB631" s="45">
        <f>J631 * ( Baseline!D$87 * Baseline!B$11 )</f>
        <v>0.03253635676</v>
      </c>
      <c r="AC631" s="45">
        <f>K631 * ( Baseline!F$87 * Baseline!B$16 )</f>
        <v>0.0004773068998</v>
      </c>
      <c r="AD631" s="45">
        <f>L631 * ( Baseline!F$87 * Baseline!B$16 )</f>
        <v>0.0004999308454</v>
      </c>
      <c r="AE631" s="51">
        <f t="shared" si="2"/>
        <v>0.0355763369</v>
      </c>
      <c r="AF631" s="51">
        <f>M631 * ( Baseline!B$87 * Baseline!B$7 )</f>
        <v>0.001721217879</v>
      </c>
      <c r="AG631" s="51">
        <f>N631 * ( Baseline!D$87 * Baseline!B$11 )</f>
        <v>0.0002534833948</v>
      </c>
      <c r="AH631" s="51">
        <f>O631 * ( Baseline!F$87 * Baseline!B$16 )</f>
        <v>0.04600235324</v>
      </c>
      <c r="AI631" s="51">
        <f>P631 * ( Baseline!H$87 * Baseline!B$18 )</f>
        <v>0.0005791470991</v>
      </c>
      <c r="AJ631" s="51">
        <f t="shared" si="3"/>
        <v>0.04855620161</v>
      </c>
      <c r="AK631" s="51">
        <f>Q631 * ( Baseline!B$87 * Baseline!B$7 )</f>
        <v>0.00003240035103</v>
      </c>
      <c r="AL631" s="51">
        <f>R631 * ( Baseline!D$87 * Baseline!B$11 )</f>
        <v>0.0002654982946</v>
      </c>
      <c r="AM631" s="51">
        <f>S631 * ( Baseline!F$87 * Baseline!B$16 )</f>
        <v>0.00005720232867</v>
      </c>
      <c r="AN631" s="51">
        <f>T631 * ( Baseline!H$87 * Baseline!B$18 )</f>
        <v>0.0346562013</v>
      </c>
      <c r="AO631" s="51">
        <f t="shared" si="4"/>
        <v>0.03501130227</v>
      </c>
      <c r="AP631" s="61"/>
      <c r="AQ631" s="51">
        <f>V631 * ( (1-Baseline!B$88-Baseline!B$87) + (1-B631)*Baseline!B$88 )</f>
        <v>0.06950109155</v>
      </c>
      <c r="AR631" s="51">
        <f>W631 * ( (1-Baseline!B$88-Baseline!B$87) + (1-B631)*Baseline!B$88 )</f>
        <v>0.00206836679</v>
      </c>
      <c r="AS631" s="51">
        <f>X631 * ( (1-Baseline!B$88-Baseline!B$87) + (1-B631)*Baseline!B$88 )</f>
        <v>0.003249874622</v>
      </c>
      <c r="AT631" s="51">
        <f>Y631 * ( (1-Baseline!B$88-Baseline!B$87) + (1-B631)*Baseline!B$88 )</f>
        <v>0.0006193778209</v>
      </c>
      <c r="AU631" s="51">
        <f t="shared" si="5"/>
        <v>0.07543871078</v>
      </c>
      <c r="AV631" s="51">
        <f>AA631 * ( (1-Baseline!D$88-Baseline!D$87) + (1-B631)*Baseline!D$88 )</f>
        <v>0.00161470278</v>
      </c>
      <c r="AW631" s="51">
        <f>AB631 * ( (1-Baseline!D$88-Baseline!D$87) + (1-B631)*Baseline!D$88 )</f>
        <v>0.02546927126</v>
      </c>
      <c r="AX631" s="51">
        <f>AC631 * ( (1-Baseline!D$88-Baseline!D$87) + (1-B631)*Baseline!D$88 )</f>
        <v>0.0003736330713</v>
      </c>
      <c r="AY631" s="51">
        <f>AD631 * ( (1-Baseline!D$88-Baseline!D$87) + (1-B631)*Baseline!D$88 )</f>
        <v>0.0003913429647</v>
      </c>
      <c r="AZ631" s="51">
        <f t="shared" si="6"/>
        <v>0.02784895007</v>
      </c>
      <c r="BA631" s="51">
        <f>AF631 * ( (1-Baseline!F$88-Baseline!F$87) + (1-Baseline!B$36)*Baseline!F$88 )</f>
        <v>0.001238643465</v>
      </c>
      <c r="BB631" s="51">
        <f>AG631 * ( (1-Baseline!F$88-Baseline!F$87) + (1-Baseline!B$36)*Baseline!F$88 )</f>
        <v>0.0001824147624</v>
      </c>
      <c r="BC631" s="51">
        <f>AH631 * ( (1-Baseline!F$88-Baseline!F$87) + (1-Baseline!B$36)*Baseline!F$88 )</f>
        <v>0.03310476546</v>
      </c>
      <c r="BD631" s="51">
        <f>AI631 * ( (1-Baseline!F$88-Baseline!F$87) + (1-Baseline!B$36)*Baseline!F$88 )</f>
        <v>0.0004167727852</v>
      </c>
      <c r="BE631" s="51">
        <f t="shared" si="7"/>
        <v>0.03494259648</v>
      </c>
      <c r="BF631" s="51">
        <f>AK631 * ( (1-Baseline!H$88-Baseline!H$87) + (1-Baseline!B$36)*Baseline!H$88 )</f>
        <v>0.00002567144613</v>
      </c>
      <c r="BG631" s="51">
        <f>AL631 * ( (1-Baseline!H$88-Baseline!H$87) + (1-Baseline!B$36)*Baseline!H$88 )</f>
        <v>0.0002103596088</v>
      </c>
      <c r="BH631" s="51">
        <f>AM631 * ( (1-Baseline!H$88-Baseline!H$87) + (1-Baseline!B$36)*Baseline!H$88 )</f>
        <v>0.00004532254905</v>
      </c>
      <c r="BI631" s="51">
        <f>AN631 * ( (1-Baseline!H$88-Baseline!H$87) + (1-Baseline!B$36)*Baseline!H$88 )</f>
        <v>0.02745880141</v>
      </c>
      <c r="BJ631" s="51">
        <f t="shared" si="8"/>
        <v>0.02774015502</v>
      </c>
      <c r="BK631" s="61"/>
      <c r="BL631" s="51">
        <f t="shared" si="19"/>
        <v>0.9212921434</v>
      </c>
      <c r="BM631" s="51">
        <f t="shared" si="20"/>
        <v>0.02741784381</v>
      </c>
      <c r="BN631" s="51">
        <f t="shared" si="21"/>
        <v>0.0430796681</v>
      </c>
      <c r="BO631" s="51">
        <f t="shared" si="22"/>
        <v>0.008210344722</v>
      </c>
      <c r="BP631" s="51">
        <f t="shared" si="9"/>
        <v>1</v>
      </c>
      <c r="BQ631" s="51">
        <f t="shared" si="23"/>
        <v>0.05798074168</v>
      </c>
      <c r="BR631" s="51">
        <f t="shared" si="24"/>
        <v>0.9145505016</v>
      </c>
      <c r="BS631" s="51">
        <f t="shared" si="25"/>
        <v>0.01341641499</v>
      </c>
      <c r="BT631" s="51">
        <f t="shared" si="26"/>
        <v>0.01405234178</v>
      </c>
      <c r="BU631" s="51">
        <f t="shared" si="10"/>
        <v>1</v>
      </c>
      <c r="BV631" s="51">
        <f t="shared" si="27"/>
        <v>0.03544795148</v>
      </c>
      <c r="BW631" s="51">
        <f t="shared" si="28"/>
        <v>0.005220412356</v>
      </c>
      <c r="BX631" s="51">
        <f t="shared" si="29"/>
        <v>0.9474042802</v>
      </c>
      <c r="BY631" s="51">
        <f t="shared" si="30"/>
        <v>0.01192735593</v>
      </c>
      <c r="BZ631" s="51">
        <f t="shared" si="11"/>
        <v>1</v>
      </c>
      <c r="CA631" s="51">
        <f t="shared" si="31"/>
        <v>0.0009254254749</v>
      </c>
      <c r="CB631" s="51">
        <f t="shared" si="32"/>
        <v>0.007583216772</v>
      </c>
      <c r="CC631" s="51">
        <f t="shared" si="33"/>
        <v>0.00163382465</v>
      </c>
      <c r="CD631" s="51">
        <f t="shared" si="34"/>
        <v>0.9898575331</v>
      </c>
      <c r="CE631" s="51">
        <f t="shared" si="12"/>
        <v>1</v>
      </c>
      <c r="CF631" s="61"/>
      <c r="CG631" s="51">
        <f t="shared" si="35"/>
        <v>0.9212921434</v>
      </c>
      <c r="CH631" s="51">
        <f t="shared" si="36"/>
        <v>0.02741784381</v>
      </c>
      <c r="CI631" s="51">
        <f t="shared" si="37"/>
        <v>0.0430796681</v>
      </c>
      <c r="CJ631" s="51">
        <f t="shared" si="38"/>
        <v>0.008210344722</v>
      </c>
      <c r="CK631" s="51">
        <f t="shared" si="13"/>
        <v>1</v>
      </c>
      <c r="CL631" s="51">
        <f t="shared" si="39"/>
        <v>0.05798074168</v>
      </c>
      <c r="CM631" s="51">
        <f t="shared" si="40"/>
        <v>0.9145505016</v>
      </c>
      <c r="CN631" s="51">
        <f t="shared" si="41"/>
        <v>0.01341641499</v>
      </c>
      <c r="CO631" s="51">
        <f t="shared" si="42"/>
        <v>0.01405234178</v>
      </c>
      <c r="CP631" s="51">
        <f t="shared" si="14"/>
        <v>1</v>
      </c>
      <c r="CQ631" s="51">
        <f t="shared" si="43"/>
        <v>0.03544795148</v>
      </c>
      <c r="CR631" s="51">
        <f t="shared" si="44"/>
        <v>0.005220412356</v>
      </c>
      <c r="CS631" s="51">
        <f t="shared" si="45"/>
        <v>0.9474042802</v>
      </c>
      <c r="CT631" s="51">
        <f t="shared" si="46"/>
        <v>0.01192735593</v>
      </c>
      <c r="CU631" s="51">
        <f t="shared" si="15"/>
        <v>1</v>
      </c>
      <c r="CV631" s="51">
        <f t="shared" si="47"/>
        <v>0.0009254254749</v>
      </c>
      <c r="CW631" s="51">
        <f t="shared" si="48"/>
        <v>0.007583216772</v>
      </c>
      <c r="CX631" s="51">
        <f t="shared" si="49"/>
        <v>0.00163382465</v>
      </c>
      <c r="CY631" s="51">
        <f t="shared" si="50"/>
        <v>0.9898575331</v>
      </c>
      <c r="CZ631" s="51">
        <f t="shared" si="16"/>
        <v>1</v>
      </c>
      <c r="DA631" s="61"/>
      <c r="DB631" s="51">
        <f>(AQ631*Baseline!B$7 + AV631*Baseline!B$11 + BA631*Baseline!B$16 + BF631*Baseline!B$18)</f>
        <v>42496.05412</v>
      </c>
      <c r="DC631" s="51">
        <f>(AR631*Baseline!B$7 + AW631*Baseline!B$11 + BB631*Baseline!B$16 + BG631*Baseline!B$18)</f>
        <v>65867.0477</v>
      </c>
      <c r="DD631" s="51">
        <f>(AS631*Baseline!B$7 + AX631*Baseline!B$11 + BC631*Baseline!B$16 + BH631*Baseline!B$18)</f>
        <v>115360.0762</v>
      </c>
      <c r="DE631" s="51">
        <f>(AT631*Baseline!B$7 + AY631*Baseline!B$11 + BD631*Baseline!B$16 + BI631*Baseline!B$18)</f>
        <v>1259896.845</v>
      </c>
      <c r="DF631" s="51">
        <f t="shared" si="17"/>
        <v>1483620.023</v>
      </c>
      <c r="DG631" s="61"/>
      <c r="DH631" s="51">
        <f t="shared" si="51"/>
        <v>0.0286434892</v>
      </c>
      <c r="DI631" s="51">
        <f t="shared" si="52"/>
        <v>0.04439617062</v>
      </c>
      <c r="DJ631" s="51">
        <f t="shared" si="53"/>
        <v>0.0777558097</v>
      </c>
      <c r="DK631" s="51">
        <f t="shared" si="54"/>
        <v>0.8492045305</v>
      </c>
      <c r="DL631" s="51">
        <f t="shared" si="18"/>
        <v>1</v>
      </c>
      <c r="DM631" s="61"/>
      <c r="DN631" s="51">
        <f>DH631 / (Baseline!B$7/Baseline!B$17)</f>
        <v>3.057504075</v>
      </c>
      <c r="DO631" s="51">
        <f>DI631 / (Baseline!B$11/Baseline!B$17)</f>
        <v>1.071744808</v>
      </c>
      <c r="DP631" s="51">
        <f>DJ631 / (Baseline!B$16/Baseline!B$17)</f>
        <v>1.201562243</v>
      </c>
      <c r="DQ631" s="51">
        <f>DK631 / (Baseline!B$18/Baseline!B$17)</f>
        <v>0.9601006913</v>
      </c>
      <c r="DR631" s="79"/>
      <c r="DS631" s="51">
        <f>(AU631*Baseline!B$34)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0.02384533787</v>
      </c>
      <c r="DT631" s="51">
        <f>(AZ631*Baseline!B$34) + (Baseline!D$88*(1-Baseline!D$89)*Baseline!B$35) + (Baseline!D$88*Baseline!D$89*((1-Baseline!D$90)*Baseline!B$40 + Baseline!D$90*Baseline!B$41))</f>
        <v>0.01059091051</v>
      </c>
      <c r="DU631" s="51">
        <f>(BE631*Baseline!B$34) + (Baseline!F$88*(1-Baseline!F$89)*Baseline!B$35) + (Baseline!F$88*Baseline!F$89*((1-Baseline!F$90)*Baseline!B$40 + Baseline!F$90*Baseline!B$41))</f>
        <v>0.01297202947</v>
      </c>
      <c r="DV631" s="51">
        <f>(BJ631*Baseline!B$34) + (Baseline!H$88*(1-Baseline!H$89)*Baseline!B$35) + (Baseline!H$88*Baseline!H$89*((1-Baseline!H$90)*Baseline!B$40 + Baseline!H$90*Baseline!B$41))</f>
        <v>0.009306023252</v>
      </c>
      <c r="DW631" s="51">
        <f>( DS631*Baseline!B$7 + DT631*Baseline!B$11 + DU631*Baseline!B$16 + DV631*Baseline!B$18 ) / Baseline!B$17</f>
        <v>0.009732692291</v>
      </c>
    </row>
    <row r="632">
      <c r="A632" s="4" t="s">
        <v>959</v>
      </c>
      <c r="B632" s="45">
        <f>MIN( MAX( NORMINV( MCrands!B632, (B$5+B$4)/2, (B$5-B$4)/3.29 ), 0 ), 1 )</f>
        <v>0.3441185854</v>
      </c>
      <c r="C632" s="45">
        <f>MAX( NORMINV( MCrands!C632, (C$5+C$4)/2, (C$5-C$4)/3.29 ), 0 )</f>
        <v>2.707069711</v>
      </c>
      <c r="D632" s="41"/>
      <c r="E632" s="43">
        <f>Baseline!B$33 * (C632 * Baseline!B$66*Baseline!B$66/Baseline!B$73 + Baseline!B$52*Baseline!B$52/Baseline!B$74 + Baseline!B$53*Baseline!B$53/Baseline!B$75 + Baseline!B$54*Baseline!B$54/Baseline!B$76)</f>
        <v>0.00001920736277</v>
      </c>
      <c r="F632" s="43">
        <f>Baseline!B$33 * (C632 * Baseline!B$66*Baseline!B$57/Baseline!B$73 + Baseline!B$52*Baseline!B$67/Baseline!B$74 + Baseline!B$53*Baseline!B$55/Baseline!B$75 + Baseline!B$54*Baseline!B$56/Baseline!B$76)</f>
        <v>0.0000001999006094</v>
      </c>
      <c r="G632" s="45">
        <f>Baseline!B$33 * (C632 * Baseline!B$66*Baseline!B$58/Baseline!B$73 + Baseline!B$52*Baseline!B$59/Baseline!B$74 + Baseline!B$53*Baseline!B$68/Baseline!B$75 + Baseline!B$54*Baseline!B$60/Baseline!B$76)</f>
        <v>0.0000001686850234</v>
      </c>
      <c r="H632" s="43">
        <f>Baseline!B$33 * (C632 * Baseline!B$66*Baseline!B$61/Baseline!B$73 + Baseline!B$52*Baseline!B$62/Baseline!B$74 + Baseline!B$53*Baseline!B$63/Baseline!B$75 + Baseline!B$54*Baseline!B$69/Baseline!B$76)</f>
        <v>0.000000003406566041</v>
      </c>
      <c r="I632" s="43">
        <f>Baseline!B$33 * (C632 * Baseline!B$57*Baseline!B$66/Baseline!B$73 + Baseline!B$67*Baseline!B$52/Baseline!B$74 + Baseline!B$55*Baseline!B$53/Baseline!B$75 + Baseline!B$56*Baseline!B$54/Baseline!B$76)</f>
        <v>0.0000001999006094</v>
      </c>
      <c r="J632" s="45">
        <f>Baseline!B$33 * (C632 * Baseline!B$57*Baseline!B$57/Baseline!B$73 + Baseline!B$67*Baseline!B$67/Baseline!B$74 + Baseline!B$55*Baseline!B$55/Baseline!B$75 + Baseline!B$56*Baseline!B$56/Baseline!B$76)</f>
        <v>0.000001763813805</v>
      </c>
      <c r="K632" s="43">
        <f>Baseline!B$33 * (C632 * Baseline!B$57*Baseline!B$58/Baseline!B$73 + Baseline!B$67*Baseline!B$59/Baseline!B$74 + Baseline!B$55*Baseline!B$68/Baseline!B$75 + Baseline!B$56*Baseline!B$60/Baseline!B$76)</f>
        <v>0.00000001374192266</v>
      </c>
      <c r="L632" s="45">
        <f>Baseline!B$33 * (C632 * Baseline!B$57*Baseline!B$61/Baseline!B$73 + Baseline!B$67*Baseline!B$62/Baseline!B$74 + Baseline!B$55*Baseline!B$63/Baseline!B$75 + Baseline!B$56*Baseline!B$69/Baseline!B$76)</f>
        <v>0.00000001439285214</v>
      </c>
      <c r="M632" s="43">
        <f>Baseline!B$33 * (C632 * Baseline!B$58*Baseline!B$66/Baseline!B$73 + Baseline!B$59*Baseline!B$52/Baseline!B$74 + Baseline!B$68*Baseline!B$53/Baseline!B$75 + Baseline!B$60*Baseline!B$54/Baseline!B$76)</f>
        <v>0.0000001686850234</v>
      </c>
      <c r="N632" s="45">
        <f>Baseline!B$33 * (C632 * Baseline!B$58*Baseline!B$57/Baseline!B$73 + Baseline!B$59*Baseline!B$67/Baseline!B$74 + Baseline!B$68*Baseline!B$55/Baseline!B$75 + Baseline!B$60*Baseline!B$56/Baseline!B$76)</f>
        <v>0.00000001374192266</v>
      </c>
      <c r="O632" s="45">
        <f>Baseline!B$33 * (C632 * Baseline!B$58*Baseline!B$58/Baseline!B$73 + Baseline!B$59*Baseline!B$59/Baseline!B$74 + Baseline!B$68*Baseline!B$68/Baseline!B$75 + Baseline!B$60*Baseline!B$60/Baseline!B$76)</f>
        <v>0.000001324390279</v>
      </c>
      <c r="P632" s="43">
        <f>Baseline!B$33 * (C632 * Baseline!B$58*Baseline!B$61/Baseline!B$73 + Baseline!B$59*Baseline!B$62/Baseline!B$74 + Baseline!B$68*Baseline!B$63/Baseline!B$75 + Baseline!B$60*Baseline!B$69/Baseline!B$76)</f>
        <v>0.000000001646942508</v>
      </c>
      <c r="Q632" s="43">
        <f>Baseline!B$33 * (C632 * Baseline!B$61*Baseline!B$66/Baseline!B$73 + Baseline!B$62*Baseline!B$52/Baseline!B$74 + Baseline!B$63*Baseline!B$53/Baseline!B$75 + Baseline!B$69*Baseline!B$54/Baseline!B$76)</f>
        <v>0.000000003406566041</v>
      </c>
      <c r="R632" s="43">
        <f>Baseline!B$33 * (C632 * Baseline!B$61*Baseline!B$57/Baseline!B$73 + Baseline!B$62*Baseline!B$67/Baseline!B$74 + Baseline!B$63*Baseline!B$55/Baseline!B$75 + Baseline!B$69*Baseline!B$56/Baseline!B$76)</f>
        <v>0.00000001439285214</v>
      </c>
      <c r="S632" s="43">
        <f>Baseline!B$33 * (C632 * Baseline!B$61*Baseline!B$58/Baseline!B$73 + Baseline!B$62*Baseline!B$59/Baseline!B$74 + Baseline!B$63*Baseline!B$68/Baseline!B$75 + Baseline!B$69*Baseline!B$60/Baseline!B$76)</f>
        <v>0.000000001646942508</v>
      </c>
      <c r="T632" s="43">
        <f>Baseline!B$33 * (C632 * Baseline!B$61*Baseline!B$61/Baseline!B$73 + Baseline!B$62*Baseline!B$62/Baseline!B$74 + Baseline!B$63*Baseline!B$63/Baseline!B$75 + Baseline!B$69*Baseline!B$69/Baseline!B$76)</f>
        <v>0.00000009854654516</v>
      </c>
      <c r="U632" s="41"/>
      <c r="V632" s="43">
        <f>E632 * ( Baseline!B$87 * Baseline!B$7 )</f>
        <v>0.1993532182</v>
      </c>
      <c r="W632" s="43">
        <f>F632 * ( Baseline!D$87 * Baseline!B$11 )</f>
        <v>0.003687485719</v>
      </c>
      <c r="X632" s="43">
        <f>G632 * ( Baseline!F$87 * Baseline!B$16 )</f>
        <v>0.005859235477</v>
      </c>
      <c r="Y632" s="43">
        <f>H632 * ( Baseline!H$87 * Baseline!B$18 )</f>
        <v>0.00119799889</v>
      </c>
      <c r="Z632" s="51">
        <f t="shared" si="1"/>
        <v>0.2100979383</v>
      </c>
      <c r="AA632" s="43">
        <f>I632 * ( Baseline!B$87 * Baseline!B$7 )</f>
        <v>0.002074768425</v>
      </c>
      <c r="AB632" s="45">
        <f>J632 * ( Baseline!D$87 * Baseline!B$11 )</f>
        <v>0.03253636013</v>
      </c>
      <c r="AC632" s="45">
        <f>K632 * ( Baseline!F$87 * Baseline!B$16 )</f>
        <v>0.0004773225219</v>
      </c>
      <c r="AD632" s="45">
        <f>L632 * ( Baseline!F$87 * Baseline!B$16 )</f>
        <v>0.0004999324077</v>
      </c>
      <c r="AE632" s="51">
        <f t="shared" si="2"/>
        <v>0.03558838348</v>
      </c>
      <c r="AF632" s="51">
        <f>M632 * ( Baseline!B$87 * Baseline!B$7 )</f>
        <v>0.001750781858</v>
      </c>
      <c r="AG632" s="51">
        <f>N632 * ( Baseline!D$87 * Baseline!B$11 )</f>
        <v>0.0002534916913</v>
      </c>
      <c r="AH632" s="51">
        <f>O632 * ( Baseline!F$87 * Baseline!B$16 )</f>
        <v>0.04600239164</v>
      </c>
      <c r="AI632" s="51">
        <f>P632 * ( Baseline!H$87 * Baseline!B$18 )</f>
        <v>0.0005791859817</v>
      </c>
      <c r="AJ632" s="51">
        <f t="shared" si="3"/>
        <v>0.04858585117</v>
      </c>
      <c r="AK632" s="51">
        <f>Q632 * ( Baseline!B$87 * Baseline!B$7 )</f>
        <v>0.00003535674894</v>
      </c>
      <c r="AL632" s="51">
        <f>R632 * ( Baseline!D$87 * Baseline!B$11 )</f>
        <v>0.0002654991242</v>
      </c>
      <c r="AM632" s="51">
        <f>S632 * ( Baseline!F$87 * Baseline!B$16 )</f>
        <v>0.0000572061691</v>
      </c>
      <c r="AN632" s="51">
        <f>T632 * ( Baseline!H$87 * Baseline!B$18 )</f>
        <v>0.03465620519</v>
      </c>
      <c r="AO632" s="51">
        <f t="shared" si="4"/>
        <v>0.03501426723</v>
      </c>
      <c r="AP632" s="61"/>
      <c r="AQ632" s="51">
        <f>V632 * ( (1-Baseline!B$88-Baseline!B$87) + (1-B632)*Baseline!B$88 )</f>
        <v>0.1340320381</v>
      </c>
      <c r="AR632" s="51">
        <f>W632 * ( (1-Baseline!B$88-Baseline!B$87) + (1-B632)*Baseline!B$88 )</f>
        <v>0.002479223716</v>
      </c>
      <c r="AS632" s="51">
        <f>X632 * ( (1-Baseline!B$88-Baseline!B$87) + (1-B632)*Baseline!B$88 )</f>
        <v>0.003939365915</v>
      </c>
      <c r="AT632" s="51">
        <f>Y632 * ( (1-Baseline!B$88-Baseline!B$87) + (1-B632)*Baseline!B$88 )</f>
        <v>0.0008054559354</v>
      </c>
      <c r="AU632" s="51">
        <f t="shared" si="5"/>
        <v>0.1412560837</v>
      </c>
      <c r="AV632" s="51">
        <f>AA632 * ( (1-Baseline!D$88-Baseline!D$87) + (1-B632)*Baseline!D$88 )</f>
        <v>0.001737065161</v>
      </c>
      <c r="AW632" s="51">
        <f>AB632 * ( (1-Baseline!D$88-Baseline!D$87) + (1-B632)*Baseline!D$88 )</f>
        <v>0.02724052331</v>
      </c>
      <c r="AX632" s="51">
        <f>AC632 * ( (1-Baseline!D$88-Baseline!D$87) + (1-B632)*Baseline!D$88 )</f>
        <v>0.0003996302976</v>
      </c>
      <c r="AY632" s="51">
        <f>AD632 * ( (1-Baseline!D$88-Baseline!D$87) + (1-B632)*Baseline!D$88 )</f>
        <v>0.0004185600463</v>
      </c>
      <c r="AZ632" s="51">
        <f t="shared" si="6"/>
        <v>0.02979577881</v>
      </c>
      <c r="BA632" s="51">
        <f>AF632 * ( (1-Baseline!F$88-Baseline!F$87) + (1-Baseline!B$36)*Baseline!F$88 )</f>
        <v>0.00125991865</v>
      </c>
      <c r="BB632" s="51">
        <f>AG632 * ( (1-Baseline!F$88-Baseline!F$87) + (1-Baseline!B$36)*Baseline!F$88 )</f>
        <v>0.0001824207328</v>
      </c>
      <c r="BC632" s="51">
        <f>AH632 * ( (1-Baseline!F$88-Baseline!F$87) + (1-Baseline!B$36)*Baseline!F$88 )</f>
        <v>0.0331047931</v>
      </c>
      <c r="BD632" s="51">
        <f>AI632 * ( (1-Baseline!F$88-Baseline!F$87) + (1-Baseline!B$36)*Baseline!F$88 )</f>
        <v>0.0004168007664</v>
      </c>
      <c r="BE632" s="51">
        <f t="shared" si="7"/>
        <v>0.03496393325</v>
      </c>
      <c r="BF632" s="51">
        <f>AK632 * ( (1-Baseline!H$88-Baseline!H$87) + (1-Baseline!B$36)*Baseline!H$88 )</f>
        <v>0.00002801385932</v>
      </c>
      <c r="BG632" s="51">
        <f>AL632 * ( (1-Baseline!H$88-Baseline!H$87) + (1-Baseline!B$36)*Baseline!H$88 )</f>
        <v>0.0002103602661</v>
      </c>
      <c r="BH632" s="51">
        <f>AM632 * ( (1-Baseline!H$88-Baseline!H$87) + (1-Baseline!B$36)*Baseline!H$88 )</f>
        <v>0.0000453255919</v>
      </c>
      <c r="BI632" s="51">
        <f>AN632 * ( (1-Baseline!H$88-Baseline!H$87) + (1-Baseline!B$36)*Baseline!H$88 )</f>
        <v>0.02745880449</v>
      </c>
      <c r="BJ632" s="51">
        <f t="shared" si="8"/>
        <v>0.02774250421</v>
      </c>
      <c r="BK632" s="61"/>
      <c r="BL632" s="51">
        <f t="shared" si="19"/>
        <v>0.9488585172</v>
      </c>
      <c r="BM632" s="51">
        <f t="shared" si="20"/>
        <v>0.01755127037</v>
      </c>
      <c r="BN632" s="51">
        <f t="shared" si="21"/>
        <v>0.02788811506</v>
      </c>
      <c r="BO632" s="51">
        <f t="shared" si="22"/>
        <v>0.005702097315</v>
      </c>
      <c r="BP632" s="51">
        <f t="shared" si="9"/>
        <v>1</v>
      </c>
      <c r="BQ632" s="51">
        <f t="shared" si="23"/>
        <v>0.0582990353</v>
      </c>
      <c r="BR632" s="51">
        <f t="shared" si="24"/>
        <v>0.9142410232</v>
      </c>
      <c r="BS632" s="51">
        <f t="shared" si="25"/>
        <v>0.01341231253</v>
      </c>
      <c r="BT632" s="51">
        <f t="shared" si="26"/>
        <v>0.01404762899</v>
      </c>
      <c r="BU632" s="51">
        <f t="shared" si="10"/>
        <v>1</v>
      </c>
      <c r="BV632" s="51">
        <f t="shared" si="27"/>
        <v>0.03603480881</v>
      </c>
      <c r="BW632" s="51">
        <f t="shared" si="28"/>
        <v>0.005217397352</v>
      </c>
      <c r="BX632" s="51">
        <f t="shared" si="29"/>
        <v>0.9468269163</v>
      </c>
      <c r="BY632" s="51">
        <f t="shared" si="30"/>
        <v>0.01192087753</v>
      </c>
      <c r="BZ632" s="51">
        <f t="shared" si="11"/>
        <v>1</v>
      </c>
      <c r="CA632" s="51">
        <f t="shared" si="31"/>
        <v>0.001009781205</v>
      </c>
      <c r="CB632" s="51">
        <f t="shared" si="32"/>
        <v>0.007582598331</v>
      </c>
      <c r="CC632" s="51">
        <f t="shared" si="33"/>
        <v>0.001633795982</v>
      </c>
      <c r="CD632" s="51">
        <f t="shared" si="34"/>
        <v>0.9897738245</v>
      </c>
      <c r="CE632" s="51">
        <f t="shared" si="12"/>
        <v>1</v>
      </c>
      <c r="CF632" s="61"/>
      <c r="CG632" s="51">
        <f t="shared" si="35"/>
        <v>0.9488585172</v>
      </c>
      <c r="CH632" s="51">
        <f t="shared" si="36"/>
        <v>0.01755127037</v>
      </c>
      <c r="CI632" s="51">
        <f t="shared" si="37"/>
        <v>0.02788811506</v>
      </c>
      <c r="CJ632" s="51">
        <f t="shared" si="38"/>
        <v>0.005702097315</v>
      </c>
      <c r="CK632" s="51">
        <f t="shared" si="13"/>
        <v>1</v>
      </c>
      <c r="CL632" s="51">
        <f t="shared" si="39"/>
        <v>0.0582990353</v>
      </c>
      <c r="CM632" s="51">
        <f t="shared" si="40"/>
        <v>0.9142410232</v>
      </c>
      <c r="CN632" s="51">
        <f t="shared" si="41"/>
        <v>0.01341231253</v>
      </c>
      <c r="CO632" s="51">
        <f t="shared" si="42"/>
        <v>0.01404762899</v>
      </c>
      <c r="CP632" s="51">
        <f t="shared" si="14"/>
        <v>1</v>
      </c>
      <c r="CQ632" s="51">
        <f t="shared" si="43"/>
        <v>0.03603480881</v>
      </c>
      <c r="CR632" s="51">
        <f t="shared" si="44"/>
        <v>0.005217397352</v>
      </c>
      <c r="CS632" s="51">
        <f t="shared" si="45"/>
        <v>0.9468269163</v>
      </c>
      <c r="CT632" s="51">
        <f t="shared" si="46"/>
        <v>0.01192087753</v>
      </c>
      <c r="CU632" s="51">
        <f t="shared" si="15"/>
        <v>1</v>
      </c>
      <c r="CV632" s="51">
        <f t="shared" si="47"/>
        <v>0.001009781205</v>
      </c>
      <c r="CW632" s="51">
        <f t="shared" si="48"/>
        <v>0.007582598331</v>
      </c>
      <c r="CX632" s="51">
        <f t="shared" si="49"/>
        <v>0.001633795982</v>
      </c>
      <c r="CY632" s="51">
        <f t="shared" si="50"/>
        <v>0.9897738245</v>
      </c>
      <c r="CZ632" s="51">
        <f t="shared" si="16"/>
        <v>1</v>
      </c>
      <c r="DA632" s="61"/>
      <c r="DB632" s="51">
        <f>(AQ632*Baseline!B$7 + AV632*Baseline!B$11 + BA632*Baseline!B$16 + BF632*Baseline!B$18)</f>
        <v>74234.51285</v>
      </c>
      <c r="DC632" s="51">
        <f>(AR632*Baseline!B$7 + AW632*Baseline!B$11 + BB632*Baseline!B$16 + BG632*Baseline!B$18)</f>
        <v>69864.90908</v>
      </c>
      <c r="DD632" s="51">
        <f>(AS632*Baseline!B$7 + AX632*Baseline!B$11 + BC632*Baseline!B$16 + BH632*Baseline!B$18)</f>
        <v>115750.4639</v>
      </c>
      <c r="DE632" s="51">
        <f>(AT632*Baseline!B$7 + AY632*Baseline!B$11 + BD632*Baseline!B$16 + BI632*Baseline!B$18)</f>
        <v>1260045.697</v>
      </c>
      <c r="DF632" s="51">
        <f t="shared" si="17"/>
        <v>1519895.582</v>
      </c>
      <c r="DG632" s="61"/>
      <c r="DH632" s="51">
        <f t="shared" si="51"/>
        <v>0.04884185053</v>
      </c>
      <c r="DI632" s="51">
        <f t="shared" si="52"/>
        <v>0.0459669137</v>
      </c>
      <c r="DJ632" s="51">
        <f t="shared" si="53"/>
        <v>0.07615685262</v>
      </c>
      <c r="DK632" s="51">
        <f t="shared" si="54"/>
        <v>0.8290343832</v>
      </c>
      <c r="DL632" s="51">
        <f t="shared" si="18"/>
        <v>1</v>
      </c>
      <c r="DM632" s="61"/>
      <c r="DN632" s="51">
        <f>DH632 / (Baseline!B$7/Baseline!B$17)</f>
        <v>5.213546295</v>
      </c>
      <c r="DO632" s="51">
        <f>DI632 / (Baseline!B$11/Baseline!B$17)</f>
        <v>1.109663298</v>
      </c>
      <c r="DP632" s="51">
        <f>DJ632 / (Baseline!B$16/Baseline!B$17)</f>
        <v>1.176853524</v>
      </c>
      <c r="DQ632" s="51">
        <f>DK632 / (Baseline!B$18/Baseline!B$17)</f>
        <v>0.9372965591</v>
      </c>
      <c r="DR632" s="79"/>
      <c r="DS632" s="51">
        <f>(AU632*Baseline!B$34)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0.0337179438</v>
      </c>
      <c r="DT632" s="51">
        <f>(AZ632*Baseline!B$34) + (Baseline!D$88*(1-Baseline!D$89)*Baseline!B$35) + (Baseline!D$88*Baseline!D$89*((1-Baseline!D$90)*Baseline!B$40 + Baseline!D$90*Baseline!B$41))</f>
        <v>0.01088293482</v>
      </c>
      <c r="DU632" s="51">
        <f>(BE632*Baseline!B$34) + (Baseline!F$88*(1-Baseline!F$89)*Baseline!B$35) + (Baseline!F$88*Baseline!F$89*((1-Baseline!F$90)*Baseline!B$40 + Baseline!F$90*Baseline!B$41))</f>
        <v>0.01297522999</v>
      </c>
      <c r="DV632" s="51">
        <f>(BJ632*Baseline!B$34) + (Baseline!H$88*(1-Baseline!H$89)*Baseline!B$35) + (Baseline!H$88*Baseline!H$89*((1-Baseline!H$90)*Baseline!B$40 + Baseline!H$90*Baseline!B$41))</f>
        <v>0.009306375632</v>
      </c>
      <c r="DW632" s="51">
        <f>( DS632*Baseline!B$7 + DT632*Baseline!B$11 + DU632*Baseline!B$16 + DV632*Baseline!B$18 ) / Baseline!B$17</f>
        <v>0.009837797081</v>
      </c>
    </row>
    <row r="633">
      <c r="A633" s="4" t="s">
        <v>960</v>
      </c>
      <c r="B633" s="45">
        <f>MIN( MAX( NORMINV( MCrands!B633, (B$5+B$4)/2, (B$5-B$4)/3.29 ), 0 ), 1 )</f>
        <v>0.3828916208</v>
      </c>
      <c r="C633" s="45">
        <f>MAX( NORMINV( MCrands!C633, (C$5+C$4)/2, (C$5-C$4)/3.29 ), 0 )</f>
        <v>2.598736521</v>
      </c>
      <c r="D633" s="41"/>
      <c r="E633" s="43">
        <f>Baseline!B$33 * (C633 * Baseline!B$66*Baseline!B$66/Baseline!B$73 + Baseline!B$52*Baseline!B$52/Baseline!B$74 + Baseline!B$53*Baseline!B$53/Baseline!B$75 + Baseline!B$54*Baseline!B$54/Baseline!B$76)</f>
        <v>0.00001844036118</v>
      </c>
      <c r="F633" s="43">
        <f>Baseline!B$33 * (C633 * Baseline!B$66*Baseline!B$57/Baseline!B$73 + Baseline!B$52*Baseline!B$67/Baseline!B$74 + Baseline!B$53*Baseline!B$55/Baseline!B$75 + Baseline!B$54*Baseline!B$56/Baseline!B$76)</f>
        <v>0.0000001997795039</v>
      </c>
      <c r="G633" s="45">
        <f>Baseline!B$33 * (C633 * Baseline!B$66*Baseline!B$58/Baseline!B$73 + Baseline!B$52*Baseline!B$59/Baseline!B$74 + Baseline!B$53*Baseline!B$68/Baseline!B$75 + Baseline!B$54*Baseline!B$60/Baseline!B$76)</f>
        <v>0.0000001683873057</v>
      </c>
      <c r="H633" s="43">
        <f>Baseline!B$33 * (C633 * Baseline!B$66*Baseline!B$61/Baseline!B$73 + Baseline!B$52*Baseline!B$62/Baseline!B$74 + Baseline!B$53*Baseline!B$63/Baseline!B$75 + Baseline!B$54*Baseline!B$69/Baseline!B$76)</f>
        <v>0.000000003376794269</v>
      </c>
      <c r="I633" s="43">
        <f>Baseline!B$33 * (C633 * Baseline!B$57*Baseline!B$66/Baseline!B$73 + Baseline!B$67*Baseline!B$52/Baseline!B$74 + Baseline!B$55*Baseline!B$53/Baseline!B$75 + Baseline!B$56*Baseline!B$54/Baseline!B$76)</f>
        <v>0.0000001997795039</v>
      </c>
      <c r="J633" s="45">
        <f>Baseline!B$33 * (C633 * Baseline!B$57*Baseline!B$57/Baseline!B$73 + Baseline!B$67*Baseline!B$67/Baseline!B$74 + Baseline!B$55*Baseline!B$55/Baseline!B$75 + Baseline!B$56*Baseline!B$56/Baseline!B$76)</f>
        <v>0.000001763813786</v>
      </c>
      <c r="K633" s="43">
        <f>Baseline!B$33 * (C633 * Baseline!B$57*Baseline!B$58/Baseline!B$73 + Baseline!B$67*Baseline!B$59/Baseline!B$74 + Baseline!B$55*Baseline!B$68/Baseline!B$75 + Baseline!B$56*Baseline!B$60/Baseline!B$76)</f>
        <v>0.00000001374187565</v>
      </c>
      <c r="L633" s="45">
        <f>Baseline!B$33 * (C633 * Baseline!B$57*Baseline!B$61/Baseline!B$73 + Baseline!B$67*Baseline!B$62/Baseline!B$74 + Baseline!B$55*Baseline!B$63/Baseline!B$75 + Baseline!B$56*Baseline!B$69/Baseline!B$76)</f>
        <v>0.00000001439284744</v>
      </c>
      <c r="M633" s="43">
        <f>Baseline!B$33 * (C633 * Baseline!B$58*Baseline!B$66/Baseline!B$73 + Baseline!B$59*Baseline!B$52/Baseline!B$74 + Baseline!B$68*Baseline!B$53/Baseline!B$75 + Baseline!B$60*Baseline!B$54/Baseline!B$76)</f>
        <v>0.0000001683873057</v>
      </c>
      <c r="N633" s="45">
        <f>Baseline!B$33 * (C633 * Baseline!B$58*Baseline!B$57/Baseline!B$73 + Baseline!B$59*Baseline!B$67/Baseline!B$74 + Baseline!B$68*Baseline!B$55/Baseline!B$75 + Baseline!B$60*Baseline!B$56/Baseline!B$76)</f>
        <v>0.00000001374187565</v>
      </c>
      <c r="O633" s="45">
        <f>Baseline!B$33 * (C633 * Baseline!B$58*Baseline!B$58/Baseline!B$73 + Baseline!B$59*Baseline!B$59/Baseline!B$74 + Baseline!B$68*Baseline!B$68/Baseline!B$75 + Baseline!B$60*Baseline!B$60/Baseline!B$76)</f>
        <v>0.000001324390164</v>
      </c>
      <c r="P633" s="43">
        <f>Baseline!B$33 * (C633 * Baseline!B$58*Baseline!B$61/Baseline!B$73 + Baseline!B$59*Baseline!B$62/Baseline!B$74 + Baseline!B$68*Baseline!B$63/Baseline!B$75 + Baseline!B$60*Baseline!B$69/Baseline!B$76)</f>
        <v>0.000000001646930952</v>
      </c>
      <c r="Q633" s="43">
        <f>Baseline!B$33 * (C633 * Baseline!B$61*Baseline!B$66/Baseline!B$73 + Baseline!B$62*Baseline!B$52/Baseline!B$74 + Baseline!B$63*Baseline!B$53/Baseline!B$75 + Baseline!B$69*Baseline!B$54/Baseline!B$76)</f>
        <v>0.000000003376794269</v>
      </c>
      <c r="R633" s="43">
        <f>Baseline!B$33 * (C633 * Baseline!B$61*Baseline!B$57/Baseline!B$73 + Baseline!B$62*Baseline!B$67/Baseline!B$74 + Baseline!B$63*Baseline!B$55/Baseline!B$75 + Baseline!B$69*Baseline!B$56/Baseline!B$76)</f>
        <v>0.00000001439284744</v>
      </c>
      <c r="S633" s="43">
        <f>Baseline!B$33 * (C633 * Baseline!B$61*Baseline!B$58/Baseline!B$73 + Baseline!B$62*Baseline!B$59/Baseline!B$74 + Baseline!B$63*Baseline!B$68/Baseline!B$75 + Baseline!B$69*Baseline!B$60/Baseline!B$76)</f>
        <v>0.000000001646930952</v>
      </c>
      <c r="T633" s="43">
        <f>Baseline!B$33 * (C633 * Baseline!B$61*Baseline!B$61/Baseline!B$73 + Baseline!B$62*Baseline!B$62/Baseline!B$74 + Baseline!B$63*Baseline!B$63/Baseline!B$75 + Baseline!B$69*Baseline!B$69/Baseline!B$76)</f>
        <v>0.00000009854654401</v>
      </c>
      <c r="U633" s="41"/>
      <c r="V633" s="43">
        <f>E633 * ( Baseline!B$87 * Baseline!B$7 )</f>
        <v>0.1913925087</v>
      </c>
      <c r="W633" s="43">
        <f>F633 * ( Baseline!D$87 * Baseline!B$11 )</f>
        <v>0.003685251735</v>
      </c>
      <c r="X633" s="43">
        <f>G633 * ( Baseline!F$87 * Baseline!B$16 )</f>
        <v>0.00584889432</v>
      </c>
      <c r="Y633" s="43">
        <f>H633 * ( Baseline!H$87 * Baseline!B$18 )</f>
        <v>0.001187528947</v>
      </c>
      <c r="Z633" s="51">
        <f t="shared" si="1"/>
        <v>0.2021141837</v>
      </c>
      <c r="AA633" s="43">
        <f>I633 * ( Baseline!B$87 * Baseline!B$7 )</f>
        <v>0.002073511471</v>
      </c>
      <c r="AB633" s="45">
        <f>J633 * ( Baseline!D$87 * Baseline!B$11 )</f>
        <v>0.03253635978</v>
      </c>
      <c r="AC633" s="45">
        <f>K633 * ( Baseline!F$87 * Baseline!B$16 )</f>
        <v>0.0004773208891</v>
      </c>
      <c r="AD633" s="45">
        <f>L633 * ( Baseline!F$87 * Baseline!B$16 )</f>
        <v>0.0004999322444</v>
      </c>
      <c r="AE633" s="51">
        <f t="shared" si="2"/>
        <v>0.03558712438</v>
      </c>
      <c r="AF633" s="51">
        <f>M633 * ( Baseline!B$87 * Baseline!B$7 )</f>
        <v>0.001747691846</v>
      </c>
      <c r="AG633" s="51">
        <f>N633 * ( Baseline!D$87 * Baseline!B$11 )</f>
        <v>0.0002534908241</v>
      </c>
      <c r="AH633" s="51">
        <f>O633 * ( Baseline!F$87 * Baseline!B$16 )</f>
        <v>0.04600238763</v>
      </c>
      <c r="AI633" s="51">
        <f>P633 * ( Baseline!H$87 * Baseline!B$18 )</f>
        <v>0.0005791819177</v>
      </c>
      <c r="AJ633" s="51">
        <f t="shared" si="3"/>
        <v>0.04858275221</v>
      </c>
      <c r="AK633" s="51">
        <f>Q633 * ( Baseline!B$87 * Baseline!B$7 )</f>
        <v>0.00003504774772</v>
      </c>
      <c r="AL633" s="51">
        <f>R633 * ( Baseline!D$87 * Baseline!B$11 )</f>
        <v>0.0002654990375</v>
      </c>
      <c r="AM633" s="51">
        <f>S633 * ( Baseline!F$87 * Baseline!B$16 )</f>
        <v>0.0000572057677</v>
      </c>
      <c r="AN633" s="51">
        <f>T633 * ( Baseline!H$87 * Baseline!B$18 )</f>
        <v>0.03465620478</v>
      </c>
      <c r="AO633" s="51">
        <f t="shared" si="4"/>
        <v>0.03501395733</v>
      </c>
      <c r="AP633" s="61"/>
      <c r="AQ633" s="51">
        <f>V633 * ( (1-Baseline!B$88-Baseline!B$87) + (1-B633)*Baseline!B$88 )</f>
        <v>0.1220752058</v>
      </c>
      <c r="AR633" s="51">
        <f>W633 * ( (1-Baseline!B$88-Baseline!B$87) + (1-B633)*Baseline!B$88 )</f>
        <v>0.002350551059</v>
      </c>
      <c r="AS633" s="51">
        <f>X633 * ( (1-Baseline!B$88-Baseline!B$87) + (1-B633)*Baseline!B$88 )</f>
        <v>0.003730579544</v>
      </c>
      <c r="AT633" s="51">
        <f>Y633 * ( (1-Baseline!B$88-Baseline!B$87) + (1-B633)*Baseline!B$88 )</f>
        <v>0.0007574373817</v>
      </c>
      <c r="AU633" s="51">
        <f t="shared" si="5"/>
        <v>0.1289137738</v>
      </c>
      <c r="AV633" s="51">
        <f>AA633 * ( (1-Baseline!D$88-Baseline!D$87) + (1-B633)*Baseline!D$88 )</f>
        <v>0.001699995239</v>
      </c>
      <c r="AW633" s="51">
        <f>AB633 * ( (1-Baseline!D$88-Baseline!D$87) + (1-B633)*Baseline!D$88 )</f>
        <v>0.02667535603</v>
      </c>
      <c r="AX633" s="51">
        <f>AC633 * ( (1-Baseline!D$88-Baseline!D$87) + (1-B633)*Baseline!D$88 )</f>
        <v>0.000391337714</v>
      </c>
      <c r="AY633" s="51">
        <f>AD633 * ( (1-Baseline!D$88-Baseline!D$87) + (1-B633)*Baseline!D$88 )</f>
        <v>0.0004098759266</v>
      </c>
      <c r="AZ633" s="51">
        <f t="shared" si="6"/>
        <v>0.02917656491</v>
      </c>
      <c r="BA633" s="51">
        <f>AF633 * ( (1-Baseline!F$88-Baseline!F$87) + (1-Baseline!B$36)*Baseline!F$88 )</f>
        <v>0.001257694978</v>
      </c>
      <c r="BB633" s="51">
        <f>AG633 * ( (1-Baseline!F$88-Baseline!F$87) + (1-Baseline!B$36)*Baseline!F$88 )</f>
        <v>0.0001824201088</v>
      </c>
      <c r="BC633" s="51">
        <f>AH633 * ( (1-Baseline!F$88-Baseline!F$87) + (1-Baseline!B$36)*Baseline!F$88 )</f>
        <v>0.03310479021</v>
      </c>
      <c r="BD633" s="51">
        <f>AI633 * ( (1-Baseline!F$88-Baseline!F$87) + (1-Baseline!B$36)*Baseline!F$88 )</f>
        <v>0.0004167978418</v>
      </c>
      <c r="BE633" s="51">
        <f t="shared" si="7"/>
        <v>0.03496170314</v>
      </c>
      <c r="BF633" s="51">
        <f>AK633 * ( (1-Baseline!H$88-Baseline!H$87) + (1-Baseline!B$36)*Baseline!H$88 )</f>
        <v>0.00002776903147</v>
      </c>
      <c r="BG633" s="51">
        <f>AL633 * ( (1-Baseline!H$88-Baseline!H$87) + (1-Baseline!B$36)*Baseline!H$88 )</f>
        <v>0.0002103601974</v>
      </c>
      <c r="BH633" s="51">
        <f>AM633 * ( (1-Baseline!H$88-Baseline!H$87) + (1-Baseline!B$36)*Baseline!H$88 )</f>
        <v>0.00004532527387</v>
      </c>
      <c r="BI633" s="51">
        <f>AN633 * ( (1-Baseline!H$88-Baseline!H$87) + (1-Baseline!B$36)*Baseline!H$88 )</f>
        <v>0.02745880417</v>
      </c>
      <c r="BJ633" s="51">
        <f t="shared" si="8"/>
        <v>0.02774225867</v>
      </c>
      <c r="BK633" s="61"/>
      <c r="BL633" s="51">
        <f t="shared" si="19"/>
        <v>0.946952387</v>
      </c>
      <c r="BM633" s="51">
        <f t="shared" si="20"/>
        <v>0.01823351369</v>
      </c>
      <c r="BN633" s="51">
        <f t="shared" si="21"/>
        <v>0.0289385644</v>
      </c>
      <c r="BO633" s="51">
        <f t="shared" si="22"/>
        <v>0.005875534936</v>
      </c>
      <c r="BP633" s="51">
        <f t="shared" si="9"/>
        <v>1</v>
      </c>
      <c r="BQ633" s="51">
        <f t="shared" si="23"/>
        <v>0.05826577749</v>
      </c>
      <c r="BR633" s="51">
        <f t="shared" si="24"/>
        <v>0.9142733599</v>
      </c>
      <c r="BS633" s="51">
        <f t="shared" si="25"/>
        <v>0.01341274119</v>
      </c>
      <c r="BT633" s="51">
        <f t="shared" si="26"/>
        <v>0.01404812142</v>
      </c>
      <c r="BU633" s="51">
        <f t="shared" si="10"/>
        <v>1</v>
      </c>
      <c r="BV633" s="51">
        <f t="shared" si="27"/>
        <v>0.0359735043</v>
      </c>
      <c r="BW633" s="51">
        <f t="shared" si="28"/>
        <v>0.005217712307</v>
      </c>
      <c r="BX633" s="51">
        <f t="shared" si="29"/>
        <v>0.9468872291</v>
      </c>
      <c r="BY633" s="51">
        <f t="shared" si="30"/>
        <v>0.01192155428</v>
      </c>
      <c r="BZ633" s="51">
        <f t="shared" si="11"/>
        <v>1</v>
      </c>
      <c r="CA633" s="51">
        <f t="shared" si="31"/>
        <v>0.001000965055</v>
      </c>
      <c r="CB633" s="51">
        <f t="shared" si="32"/>
        <v>0.007582662965</v>
      </c>
      <c r="CC633" s="51">
        <f t="shared" si="33"/>
        <v>0.001633798978</v>
      </c>
      <c r="CD633" s="51">
        <f t="shared" si="34"/>
        <v>0.989782573</v>
      </c>
      <c r="CE633" s="51">
        <f t="shared" si="12"/>
        <v>1</v>
      </c>
      <c r="CF633" s="61"/>
      <c r="CG633" s="51">
        <f t="shared" si="35"/>
        <v>0.946952387</v>
      </c>
      <c r="CH633" s="51">
        <f t="shared" si="36"/>
        <v>0.01823351369</v>
      </c>
      <c r="CI633" s="51">
        <f t="shared" si="37"/>
        <v>0.0289385644</v>
      </c>
      <c r="CJ633" s="51">
        <f t="shared" si="38"/>
        <v>0.005875534936</v>
      </c>
      <c r="CK633" s="51">
        <f t="shared" si="13"/>
        <v>1</v>
      </c>
      <c r="CL633" s="51">
        <f t="shared" si="39"/>
        <v>0.05826577749</v>
      </c>
      <c r="CM633" s="51">
        <f t="shared" si="40"/>
        <v>0.9142733599</v>
      </c>
      <c r="CN633" s="51">
        <f t="shared" si="41"/>
        <v>0.01341274119</v>
      </c>
      <c r="CO633" s="51">
        <f t="shared" si="42"/>
        <v>0.01404812142</v>
      </c>
      <c r="CP633" s="51">
        <f t="shared" si="14"/>
        <v>1</v>
      </c>
      <c r="CQ633" s="51">
        <f t="shared" si="43"/>
        <v>0.0359735043</v>
      </c>
      <c r="CR633" s="51">
        <f t="shared" si="44"/>
        <v>0.005217712307</v>
      </c>
      <c r="CS633" s="51">
        <f t="shared" si="45"/>
        <v>0.9468872291</v>
      </c>
      <c r="CT633" s="51">
        <f t="shared" si="46"/>
        <v>0.01192155428</v>
      </c>
      <c r="CU633" s="51">
        <f t="shared" si="15"/>
        <v>1</v>
      </c>
      <c r="CV633" s="51">
        <f t="shared" si="47"/>
        <v>0.001000965055</v>
      </c>
      <c r="CW633" s="51">
        <f t="shared" si="48"/>
        <v>0.007582662965</v>
      </c>
      <c r="CX633" s="51">
        <f t="shared" si="49"/>
        <v>0.001633798978</v>
      </c>
      <c r="CY633" s="51">
        <f t="shared" si="50"/>
        <v>0.989782573</v>
      </c>
      <c r="CZ633" s="51">
        <f t="shared" si="16"/>
        <v>1</v>
      </c>
      <c r="DA633" s="61"/>
      <c r="DB633" s="51">
        <f>(AQ633*Baseline!B$7 + AV633*Baseline!B$11 + BA633*Baseline!B$16 + BF633*Baseline!B$18)</f>
        <v>68337.29016</v>
      </c>
      <c r="DC633" s="51">
        <f>(AR633*Baseline!B$7 + AW633*Baseline!B$11 + BB633*Baseline!B$16 + BG633*Baseline!B$18)</f>
        <v>68590.46587</v>
      </c>
      <c r="DD633" s="51">
        <f>(AS633*Baseline!B$7 + AX633*Baseline!B$11 + BC633*Baseline!B$16 + BH633*Baseline!B$18)</f>
        <v>115631.3943</v>
      </c>
      <c r="DE633" s="51">
        <f>(AT633*Baseline!B$7 + AY633*Baseline!B$11 + BD633*Baseline!B$16 + BI633*Baseline!B$18)</f>
        <v>1260003.76</v>
      </c>
      <c r="DF633" s="51">
        <f t="shared" si="17"/>
        <v>1512562.91</v>
      </c>
      <c r="DG633" s="61"/>
      <c r="DH633" s="51">
        <f t="shared" si="51"/>
        <v>0.04517980026</v>
      </c>
      <c r="DI633" s="51">
        <f t="shared" si="52"/>
        <v>0.0453471822</v>
      </c>
      <c r="DJ633" s="51">
        <f t="shared" si="53"/>
        <v>0.07644732896</v>
      </c>
      <c r="DK633" s="51">
        <f t="shared" si="54"/>
        <v>0.8330256886</v>
      </c>
      <c r="DL633" s="51">
        <f t="shared" si="18"/>
        <v>1</v>
      </c>
      <c r="DM633" s="61"/>
      <c r="DN633" s="51">
        <f>DH633 / (Baseline!B$7/Baseline!B$17)</f>
        <v>4.822646516</v>
      </c>
      <c r="DO633" s="51">
        <f>DI633 / (Baseline!B$11/Baseline!B$17)</f>
        <v>1.094702683</v>
      </c>
      <c r="DP633" s="51">
        <f>DJ633 / (Baseline!B$16/Baseline!B$17)</f>
        <v>1.181342261</v>
      </c>
      <c r="DQ633" s="51">
        <f>DK633 / (Baseline!B$18/Baseline!B$17)</f>
        <v>0.9418090822</v>
      </c>
      <c r="DR633" s="79"/>
      <c r="DS633" s="51">
        <f>(AU633*Baseline!B$34)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0.03186659732</v>
      </c>
      <c r="DT633" s="51">
        <f>(AZ633*Baseline!B$34) + (Baseline!D$88*(1-Baseline!D$89)*Baseline!B$35) + (Baseline!D$88*Baseline!D$89*((1-Baseline!D$90)*Baseline!B$40 + Baseline!D$90*Baseline!B$41))</f>
        <v>0.01079005274</v>
      </c>
      <c r="DU633" s="51">
        <f>(BE633*Baseline!B$34) + (Baseline!F$88*(1-Baseline!F$89)*Baseline!B$35) + (Baseline!F$88*Baseline!F$89*((1-Baseline!F$90)*Baseline!B$40 + Baseline!F$90*Baseline!B$41))</f>
        <v>0.01297489547</v>
      </c>
      <c r="DV633" s="51">
        <f>(BJ633*Baseline!B$34) + (Baseline!H$88*(1-Baseline!H$89)*Baseline!B$35) + (Baseline!H$88*Baseline!H$89*((1-Baseline!H$90)*Baseline!B$40 + Baseline!H$90*Baseline!B$41))</f>
        <v>0.009306338801</v>
      </c>
      <c r="DW633" s="51">
        <f>( DS633*Baseline!B$7 + DT633*Baseline!B$11 + DU633*Baseline!B$16 + DV633*Baseline!B$18 ) / Baseline!B$17</f>
        <v>0.009816551399</v>
      </c>
    </row>
    <row r="634">
      <c r="A634" s="4" t="s">
        <v>961</v>
      </c>
      <c r="B634" s="45">
        <f>MIN( MAX( NORMINV( MCrands!B634, (B$5+B$4)/2, (B$5-B$4)/3.29 ), 0 ), 1 )</f>
        <v>0.5464595662</v>
      </c>
      <c r="C634" s="45">
        <f>MAX( NORMINV( MCrands!C634, (C$5+C$4)/2, (C$5-C$4)/3.29 ), 0 )</f>
        <v>2.199056944</v>
      </c>
      <c r="D634" s="41"/>
      <c r="E634" s="43">
        <f>Baseline!B$33 * (C634 * Baseline!B$66*Baseline!B$66/Baseline!B$73 + Baseline!B$52*Baseline!B$52/Baseline!B$74 + Baseline!B$53*Baseline!B$53/Baseline!B$75 + Baseline!B$54*Baseline!B$54/Baseline!B$76)</f>
        <v>0.00001561062018</v>
      </c>
      <c r="F634" s="43">
        <f>Baseline!B$33 * (C634 * Baseline!B$66*Baseline!B$57/Baseline!B$73 + Baseline!B$52*Baseline!B$67/Baseline!B$74 + Baseline!B$53*Baseline!B$55/Baseline!B$75 + Baseline!B$54*Baseline!B$56/Baseline!B$76)</f>
        <v>0.0000001993327027</v>
      </c>
      <c r="G634" s="45">
        <f>Baseline!B$33 * (C634 * Baseline!B$66*Baseline!B$58/Baseline!B$73 + Baseline!B$52*Baseline!B$59/Baseline!B$74 + Baseline!B$53*Baseline!B$68/Baseline!B$75 + Baseline!B$54*Baseline!B$60/Baseline!B$76)</f>
        <v>0.0000001672889194</v>
      </c>
      <c r="H634" s="43">
        <f>Baseline!B$33 * (C634 * Baseline!B$66*Baseline!B$61/Baseline!B$73 + Baseline!B$52*Baseline!B$62/Baseline!B$74 + Baseline!B$53*Baseline!B$63/Baseline!B$75 + Baseline!B$54*Baseline!B$69/Baseline!B$76)</f>
        <v>0.000000003266955638</v>
      </c>
      <c r="I634" s="43">
        <f>Baseline!B$33 * (C634 * Baseline!B$57*Baseline!B$66/Baseline!B$73 + Baseline!B$67*Baseline!B$52/Baseline!B$74 + Baseline!B$55*Baseline!B$53/Baseline!B$75 + Baseline!B$56*Baseline!B$54/Baseline!B$76)</f>
        <v>0.0000001993327027</v>
      </c>
      <c r="J634" s="45">
        <f>Baseline!B$33 * (C634 * Baseline!B$57*Baseline!B$57/Baseline!B$73 + Baseline!B$67*Baseline!B$67/Baseline!B$74 + Baseline!B$55*Baseline!B$55/Baseline!B$75 + Baseline!B$56*Baseline!B$56/Baseline!B$76)</f>
        <v>0.000001763813716</v>
      </c>
      <c r="K634" s="43">
        <f>Baseline!B$33 * (C634 * Baseline!B$57*Baseline!B$58/Baseline!B$73 + Baseline!B$67*Baseline!B$59/Baseline!B$74 + Baseline!B$55*Baseline!B$68/Baseline!B$75 + Baseline!B$56*Baseline!B$60/Baseline!B$76)</f>
        <v>0.00000001374170222</v>
      </c>
      <c r="L634" s="45">
        <f>Baseline!B$33 * (C634 * Baseline!B$57*Baseline!B$61/Baseline!B$73 + Baseline!B$67*Baseline!B$62/Baseline!B$74 + Baseline!B$55*Baseline!B$63/Baseline!B$75 + Baseline!B$56*Baseline!B$69/Baseline!B$76)</f>
        <v>0.0000000143928301</v>
      </c>
      <c r="M634" s="43">
        <f>Baseline!B$33 * (C634 * Baseline!B$58*Baseline!B$66/Baseline!B$73 + Baseline!B$59*Baseline!B$52/Baseline!B$74 + Baseline!B$68*Baseline!B$53/Baseline!B$75 + Baseline!B$60*Baseline!B$54/Baseline!B$76)</f>
        <v>0.0000001672889194</v>
      </c>
      <c r="N634" s="45">
        <f>Baseline!B$33 * (C634 * Baseline!B$58*Baseline!B$57/Baseline!B$73 + Baseline!B$59*Baseline!B$67/Baseline!B$74 + Baseline!B$68*Baseline!B$55/Baseline!B$75 + Baseline!B$60*Baseline!B$56/Baseline!B$76)</f>
        <v>0.00000001374170222</v>
      </c>
      <c r="O634" s="45">
        <f>Baseline!B$33 * (C634 * Baseline!B$58*Baseline!B$58/Baseline!B$73 + Baseline!B$59*Baseline!B$59/Baseline!B$74 + Baseline!B$68*Baseline!B$68/Baseline!B$75 + Baseline!B$60*Baseline!B$60/Baseline!B$76)</f>
        <v>0.000001324389738</v>
      </c>
      <c r="P634" s="43">
        <f>Baseline!B$33 * (C634 * Baseline!B$58*Baseline!B$61/Baseline!B$73 + Baseline!B$59*Baseline!B$62/Baseline!B$74 + Baseline!B$68*Baseline!B$63/Baseline!B$75 + Baseline!B$60*Baseline!B$69/Baseline!B$76)</f>
        <v>0.000000001646888318</v>
      </c>
      <c r="Q634" s="43">
        <f>Baseline!B$33 * (C634 * Baseline!B$61*Baseline!B$66/Baseline!B$73 + Baseline!B$62*Baseline!B$52/Baseline!B$74 + Baseline!B$63*Baseline!B$53/Baseline!B$75 + Baseline!B$69*Baseline!B$54/Baseline!B$76)</f>
        <v>0.000000003266955638</v>
      </c>
      <c r="R634" s="43">
        <f>Baseline!B$33 * (C634 * Baseline!B$61*Baseline!B$57/Baseline!B$73 + Baseline!B$62*Baseline!B$67/Baseline!B$74 + Baseline!B$63*Baseline!B$55/Baseline!B$75 + Baseline!B$69*Baseline!B$56/Baseline!B$76)</f>
        <v>0.0000000143928301</v>
      </c>
      <c r="S634" s="43">
        <f>Baseline!B$33 * (C634 * Baseline!B$61*Baseline!B$58/Baseline!B$73 + Baseline!B$62*Baseline!B$59/Baseline!B$74 + Baseline!B$63*Baseline!B$68/Baseline!B$75 + Baseline!B$69*Baseline!B$60/Baseline!B$76)</f>
        <v>0.000000001646888318</v>
      </c>
      <c r="T634" s="43">
        <f>Baseline!B$33 * (C634 * Baseline!B$61*Baseline!B$61/Baseline!B$73 + Baseline!B$62*Baseline!B$62/Baseline!B$74 + Baseline!B$63*Baseline!B$63/Baseline!B$75 + Baseline!B$69*Baseline!B$69/Baseline!B$76)</f>
        <v>0.00000009854653974</v>
      </c>
      <c r="U634" s="41"/>
      <c r="V634" s="43">
        <f>E634 * ( Baseline!B$87 * Baseline!B$7 )</f>
        <v>0.1620226268</v>
      </c>
      <c r="W634" s="43">
        <f>F634 * ( Baseline!D$87 * Baseline!B$11 )</f>
        <v>0.003677009773</v>
      </c>
      <c r="X634" s="43">
        <f>G634 * ( Baseline!F$87 * Baseline!B$16 )</f>
        <v>0.005810742125</v>
      </c>
      <c r="Y634" s="43">
        <f>H634 * ( Baseline!H$87 * Baseline!B$18 )</f>
        <v>0.001148901615</v>
      </c>
      <c r="Z634" s="51">
        <f t="shared" si="1"/>
        <v>0.1726592804</v>
      </c>
      <c r="AA634" s="43">
        <f>I634 * ( Baseline!B$87 * Baseline!B$7 )</f>
        <v>0.002068874121</v>
      </c>
      <c r="AB634" s="45">
        <f>J634 * ( Baseline!D$87 * Baseline!B$11 )</f>
        <v>0.03253635848</v>
      </c>
      <c r="AC634" s="45">
        <f>K634 * ( Baseline!F$87 * Baseline!B$16 )</f>
        <v>0.000477314865</v>
      </c>
      <c r="AD634" s="45">
        <f>L634 * ( Baseline!F$87 * Baseline!B$16 )</f>
        <v>0.000499931642</v>
      </c>
      <c r="AE634" s="51">
        <f t="shared" si="2"/>
        <v>0.0355824791</v>
      </c>
      <c r="AF634" s="51">
        <f>M634 * ( Baseline!B$87 * Baseline!B$7 )</f>
        <v>0.001736291694</v>
      </c>
      <c r="AG634" s="51">
        <f>N634 * ( Baseline!D$87 * Baseline!B$11 )</f>
        <v>0.000253487625</v>
      </c>
      <c r="AH634" s="51">
        <f>O634 * ( Baseline!F$87 * Baseline!B$16 )</f>
        <v>0.04600237282</v>
      </c>
      <c r="AI634" s="51">
        <f>P634 * ( Baseline!H$87 * Baseline!B$18 )</f>
        <v>0.0005791669242</v>
      </c>
      <c r="AJ634" s="51">
        <f t="shared" si="3"/>
        <v>0.04857131906</v>
      </c>
      <c r="AK634" s="51">
        <f>Q634 * ( Baseline!B$87 * Baseline!B$7 )</f>
        <v>0.00003390773257</v>
      </c>
      <c r="AL634" s="51">
        <f>R634 * ( Baseline!D$87 * Baseline!B$11 )</f>
        <v>0.0002654987176</v>
      </c>
      <c r="AM634" s="51">
        <f>S634 * ( Baseline!F$87 * Baseline!B$16 )</f>
        <v>0.0000572042868</v>
      </c>
      <c r="AN634" s="51">
        <f>T634 * ( Baseline!H$87 * Baseline!B$18 )</f>
        <v>0.03465620328</v>
      </c>
      <c r="AO634" s="51">
        <f t="shared" si="4"/>
        <v>0.03501281402</v>
      </c>
      <c r="AP634" s="61"/>
      <c r="AQ634" s="51">
        <f>V634 * ( (1-Baseline!B$88-Baseline!B$87) + (1-B634)*Baseline!B$88 )</f>
        <v>0.07975579784</v>
      </c>
      <c r="AR634" s="51">
        <f>W634 * ( (1-Baseline!B$88-Baseline!B$87) + (1-B634)*Baseline!B$88 )</f>
        <v>0.001810011687</v>
      </c>
      <c r="AS634" s="51">
        <f>X634 * ( (1-Baseline!B$88-Baseline!B$87) + (1-B634)*Baseline!B$88 )</f>
        <v>0.002860343541</v>
      </c>
      <c r="AT634" s="51">
        <f>Y634 * ( (1-Baseline!B$88-Baseline!B$87) + (1-B634)*Baseline!B$88 )</f>
        <v>0.0005655479531</v>
      </c>
      <c r="AU634" s="51">
        <f t="shared" si="5"/>
        <v>0.08499170102</v>
      </c>
      <c r="AV634" s="51">
        <f>AA634 * ( (1-Baseline!D$88-Baseline!D$87) + (1-B634)*Baseline!D$88 )</f>
        <v>0.001544589381</v>
      </c>
      <c r="AW634" s="51">
        <f>AB634 * ( (1-Baseline!D$88-Baseline!D$87) + (1-B634)*Baseline!D$88 )</f>
        <v>0.02429114139</v>
      </c>
      <c r="AX634" s="51">
        <f>AC634 * ( (1-Baseline!D$88-Baseline!D$87) + (1-B634)*Baseline!D$88 )</f>
        <v>0.0003563558867</v>
      </c>
      <c r="AY634" s="51">
        <f>AD634 * ( (1-Baseline!D$88-Baseline!D$87) + (1-B634)*Baseline!D$88 )</f>
        <v>0.0003732412221</v>
      </c>
      <c r="AZ634" s="51">
        <f t="shared" si="6"/>
        <v>0.02656532788</v>
      </c>
      <c r="BA634" s="51">
        <f>AF634 * ( (1-Baseline!F$88-Baseline!F$87) + (1-Baseline!B$36)*Baseline!F$88 )</f>
        <v>0.001249491064</v>
      </c>
      <c r="BB634" s="51">
        <f>AG634 * ( (1-Baseline!F$88-Baseline!F$87) + (1-Baseline!B$36)*Baseline!F$88 )</f>
        <v>0.0001824178065</v>
      </c>
      <c r="BC634" s="51">
        <f>AH634 * ( (1-Baseline!F$88-Baseline!F$87) + (1-Baseline!B$36)*Baseline!F$88 )</f>
        <v>0.03310477956</v>
      </c>
      <c r="BD634" s="51">
        <f>AI634 * ( (1-Baseline!F$88-Baseline!F$87) + (1-Baseline!B$36)*Baseline!F$88 )</f>
        <v>0.000416787052</v>
      </c>
      <c r="BE634" s="51">
        <f t="shared" si="7"/>
        <v>0.03495347548</v>
      </c>
      <c r="BF634" s="51">
        <f>AK634 * ( (1-Baseline!H$88-Baseline!H$87) + (1-Baseline!B$36)*Baseline!H$88 )</f>
        <v>0.00002686577467</v>
      </c>
      <c r="BG634" s="51">
        <f>AL634 * ( (1-Baseline!H$88-Baseline!H$87) + (1-Baseline!B$36)*Baseline!H$88 )</f>
        <v>0.0002103599439</v>
      </c>
      <c r="BH634" s="51">
        <f>AM634 * ( (1-Baseline!H$88-Baseline!H$87) + (1-Baseline!B$36)*Baseline!H$88 )</f>
        <v>0.00004532410051</v>
      </c>
      <c r="BI634" s="51">
        <f>AN634 * ( (1-Baseline!H$88-Baseline!H$87) + (1-Baseline!B$36)*Baseline!H$88 )</f>
        <v>0.02745880298</v>
      </c>
      <c r="BJ634" s="51">
        <f t="shared" si="8"/>
        <v>0.0277413528</v>
      </c>
      <c r="BK634" s="61"/>
      <c r="BL634" s="51">
        <f t="shared" si="19"/>
        <v>0.9383951243</v>
      </c>
      <c r="BM634" s="51">
        <f t="shared" si="20"/>
        <v>0.02129633441</v>
      </c>
      <c r="BN634" s="51">
        <f t="shared" si="21"/>
        <v>0.03365438633</v>
      </c>
      <c r="BO634" s="51">
        <f t="shared" si="22"/>
        <v>0.006654155009</v>
      </c>
      <c r="BP634" s="51">
        <f t="shared" si="9"/>
        <v>1</v>
      </c>
      <c r="BQ634" s="51">
        <f t="shared" si="23"/>
        <v>0.05814305729</v>
      </c>
      <c r="BR634" s="51">
        <f t="shared" si="24"/>
        <v>0.9143926813</v>
      </c>
      <c r="BS634" s="51">
        <f t="shared" si="25"/>
        <v>0.01341432292</v>
      </c>
      <c r="BT634" s="51">
        <f t="shared" si="26"/>
        <v>0.01404993847</v>
      </c>
      <c r="BU634" s="51">
        <f t="shared" si="10"/>
        <v>1</v>
      </c>
      <c r="BV634" s="51">
        <f t="shared" si="27"/>
        <v>0.03574726254</v>
      </c>
      <c r="BW634" s="51">
        <f t="shared" si="28"/>
        <v>0.005218874633</v>
      </c>
      <c r="BX634" s="51">
        <f t="shared" si="29"/>
        <v>0.947109811</v>
      </c>
      <c r="BY634" s="51">
        <f t="shared" si="30"/>
        <v>0.01192405179</v>
      </c>
      <c r="BZ634" s="51">
        <f t="shared" si="11"/>
        <v>1</v>
      </c>
      <c r="CA634" s="51">
        <f t="shared" si="31"/>
        <v>0.0009684377996</v>
      </c>
      <c r="CB634" s="51">
        <f t="shared" si="32"/>
        <v>0.007582901434</v>
      </c>
      <c r="CC634" s="51">
        <f t="shared" si="33"/>
        <v>0.001633810032</v>
      </c>
      <c r="CD634" s="51">
        <f t="shared" si="34"/>
        <v>0.9898148507</v>
      </c>
      <c r="CE634" s="51">
        <f t="shared" si="12"/>
        <v>1</v>
      </c>
      <c r="CF634" s="61"/>
      <c r="CG634" s="51">
        <f t="shared" si="35"/>
        <v>0.9383951243</v>
      </c>
      <c r="CH634" s="51">
        <f t="shared" si="36"/>
        <v>0.02129633441</v>
      </c>
      <c r="CI634" s="51">
        <f t="shared" si="37"/>
        <v>0.03365438633</v>
      </c>
      <c r="CJ634" s="51">
        <f t="shared" si="38"/>
        <v>0.006654155009</v>
      </c>
      <c r="CK634" s="51">
        <f t="shared" si="13"/>
        <v>1</v>
      </c>
      <c r="CL634" s="51">
        <f t="shared" si="39"/>
        <v>0.05814305729</v>
      </c>
      <c r="CM634" s="51">
        <f t="shared" si="40"/>
        <v>0.9143926813</v>
      </c>
      <c r="CN634" s="51">
        <f t="shared" si="41"/>
        <v>0.01341432292</v>
      </c>
      <c r="CO634" s="51">
        <f t="shared" si="42"/>
        <v>0.01404993847</v>
      </c>
      <c r="CP634" s="51">
        <f t="shared" si="14"/>
        <v>1</v>
      </c>
      <c r="CQ634" s="51">
        <f t="shared" si="43"/>
        <v>0.03574726254</v>
      </c>
      <c r="CR634" s="51">
        <f t="shared" si="44"/>
        <v>0.005218874633</v>
      </c>
      <c r="CS634" s="51">
        <f t="shared" si="45"/>
        <v>0.947109811</v>
      </c>
      <c r="CT634" s="51">
        <f t="shared" si="46"/>
        <v>0.01192405179</v>
      </c>
      <c r="CU634" s="51">
        <f t="shared" si="15"/>
        <v>1</v>
      </c>
      <c r="CV634" s="51">
        <f t="shared" si="47"/>
        <v>0.0009684377996</v>
      </c>
      <c r="CW634" s="51">
        <f t="shared" si="48"/>
        <v>0.007582901434</v>
      </c>
      <c r="CX634" s="51">
        <f t="shared" si="49"/>
        <v>0.001633810032</v>
      </c>
      <c r="CY634" s="51">
        <f t="shared" si="50"/>
        <v>0.9898148507</v>
      </c>
      <c r="CZ634" s="51">
        <f t="shared" si="16"/>
        <v>1</v>
      </c>
      <c r="DA634" s="61"/>
      <c r="DB634" s="51">
        <f>(AQ634*Baseline!B$7 + AV634*Baseline!B$11 + BA634*Baseline!B$16 + BF634*Baseline!B$18)</f>
        <v>47410.2555</v>
      </c>
      <c r="DC634" s="51">
        <f>(AR634*Baseline!B$7 + AW634*Baseline!B$11 + BB634*Baseline!B$16 + BG634*Baseline!B$18)</f>
        <v>63215.2079</v>
      </c>
      <c r="DD634" s="51">
        <f>(AS634*Baseline!B$7 + AX634*Baseline!B$11 + BC634*Baseline!B$16 + BH634*Baseline!B$18)</f>
        <v>115134.22</v>
      </c>
      <c r="DE634" s="51">
        <f>(AT634*Baseline!B$7 + AY634*Baseline!B$11 + BD634*Baseline!B$16 + BI634*Baseline!B$18)</f>
        <v>1259832.038</v>
      </c>
      <c r="DF634" s="51">
        <f t="shared" si="17"/>
        <v>1485591.721</v>
      </c>
      <c r="DG634" s="61"/>
      <c r="DH634" s="51">
        <f t="shared" si="51"/>
        <v>0.03191338161</v>
      </c>
      <c r="DI634" s="51">
        <f t="shared" si="52"/>
        <v>0.04255220799</v>
      </c>
      <c r="DJ634" s="51">
        <f t="shared" si="53"/>
        <v>0.07750058001</v>
      </c>
      <c r="DK634" s="51">
        <f t="shared" si="54"/>
        <v>0.8480338304</v>
      </c>
      <c r="DL634" s="51">
        <f t="shared" si="18"/>
        <v>1</v>
      </c>
      <c r="DM634" s="61"/>
      <c r="DN634" s="51">
        <f>DH634 / (Baseline!B$7/Baseline!B$17)</f>
        <v>3.406543582</v>
      </c>
      <c r="DO634" s="51">
        <f>DI634 / (Baseline!B$11/Baseline!B$17)</f>
        <v>1.027230668</v>
      </c>
      <c r="DP634" s="51">
        <f>DJ634 / (Baseline!B$16/Baseline!B$17)</f>
        <v>1.197618173</v>
      </c>
      <c r="DQ634" s="51">
        <f>DK634 / (Baseline!B$18/Baseline!B$17)</f>
        <v>0.9587771115</v>
      </c>
      <c r="DR634" s="79"/>
      <c r="DS634" s="51">
        <f>(AU634*Baseline!B$34)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0.0252782864</v>
      </c>
      <c r="DT634" s="51">
        <f>(AZ634*Baseline!B$34) + (Baseline!D$88*(1-Baseline!D$89)*Baseline!B$35) + (Baseline!D$88*Baseline!D$89*((1-Baseline!D$90)*Baseline!B$40 + Baseline!D$90*Baseline!B$41))</f>
        <v>0.01039836718</v>
      </c>
      <c r="DU634" s="51">
        <f>(BE634*Baseline!B$34) + (Baseline!F$88*(1-Baseline!F$89)*Baseline!B$35) + (Baseline!F$88*Baseline!F$89*((1-Baseline!F$90)*Baseline!B$40 + Baseline!F$90*Baseline!B$41))</f>
        <v>0.01297366132</v>
      </c>
      <c r="DV634" s="51">
        <f>(BJ634*Baseline!B$34) + (Baseline!H$88*(1-Baseline!H$89)*Baseline!B$35) + (Baseline!H$88*Baseline!H$89*((1-Baseline!H$90)*Baseline!B$40 + Baseline!H$90*Baseline!B$41))</f>
        <v>0.00930620292</v>
      </c>
      <c r="DW634" s="51">
        <f>( DS634*Baseline!B$7 + DT634*Baseline!B$11 + DU634*Baseline!B$16 + DV634*Baseline!B$18 ) / Baseline!B$17</f>
        <v>0.009738405087</v>
      </c>
    </row>
    <row r="635">
      <c r="A635" s="4" t="s">
        <v>962</v>
      </c>
      <c r="B635" s="45">
        <f>MIN( MAX( NORMINV( MCrands!B635, (B$5+B$4)/2, (B$5-B$4)/3.29 ), 0 ), 1 )</f>
        <v>0.2848601202</v>
      </c>
      <c r="C635" s="45">
        <f>MAX( NORMINV( MCrands!C635, (C$5+C$4)/2, (C$5-C$4)/3.29 ), 0 )</f>
        <v>2.838583711</v>
      </c>
      <c r="D635" s="41"/>
      <c r="E635" s="43">
        <f>Baseline!B$33 * (C635 * Baseline!B$66*Baseline!B$66/Baseline!B$73 + Baseline!B$52*Baseline!B$52/Baseline!B$74 + Baseline!B$53*Baseline!B$53/Baseline!B$75 + Baseline!B$54*Baseline!B$54/Baseline!B$76)</f>
        <v>0.00002013848505</v>
      </c>
      <c r="F635" s="43">
        <f>Baseline!B$33 * (C635 * Baseline!B$66*Baseline!B$57/Baseline!B$73 + Baseline!B$52*Baseline!B$67/Baseline!B$74 + Baseline!B$53*Baseline!B$55/Baseline!B$75 + Baseline!B$54*Baseline!B$56/Baseline!B$76)</f>
        <v>0.0000002000476287</v>
      </c>
      <c r="G635" s="45">
        <f>Baseline!B$33 * (C635 * Baseline!B$66*Baseline!B$58/Baseline!B$73 + Baseline!B$52*Baseline!B$59/Baseline!B$74 + Baseline!B$53*Baseline!B$68/Baseline!B$75 + Baseline!B$54*Baseline!B$60/Baseline!B$76)</f>
        <v>0.0000001690464459</v>
      </c>
      <c r="H635" s="43">
        <f>Baseline!B$33 * (C635 * Baseline!B$66*Baseline!B$61/Baseline!B$73 + Baseline!B$52*Baseline!B$62/Baseline!B$74 + Baseline!B$53*Baseline!B$63/Baseline!B$75 + Baseline!B$54*Baseline!B$69/Baseline!B$76)</f>
        <v>0.000000003442708287</v>
      </c>
      <c r="I635" s="43">
        <f>Baseline!B$33 * (C635 * Baseline!B$57*Baseline!B$66/Baseline!B$73 + Baseline!B$67*Baseline!B$52/Baseline!B$74 + Baseline!B$55*Baseline!B$53/Baseline!B$75 + Baseline!B$56*Baseline!B$54/Baseline!B$76)</f>
        <v>0.0000002000476287</v>
      </c>
      <c r="J635" s="45">
        <f>Baseline!B$33 * (C635 * Baseline!B$57*Baseline!B$57/Baseline!B$73 + Baseline!B$67*Baseline!B$67/Baseline!B$74 + Baseline!B$55*Baseline!B$55/Baseline!B$75 + Baseline!B$56*Baseline!B$56/Baseline!B$76)</f>
        <v>0.000001763813828</v>
      </c>
      <c r="K635" s="43">
        <f>Baseline!B$33 * (C635 * Baseline!B$57*Baseline!B$58/Baseline!B$73 + Baseline!B$67*Baseline!B$59/Baseline!B$74 + Baseline!B$55*Baseline!B$68/Baseline!B$75 + Baseline!B$56*Baseline!B$60/Baseline!B$76)</f>
        <v>0.00000001374197973</v>
      </c>
      <c r="L635" s="45">
        <f>Baseline!B$33 * (C635 * Baseline!B$57*Baseline!B$61/Baseline!B$73 + Baseline!B$67*Baseline!B$62/Baseline!B$74 + Baseline!B$55*Baseline!B$63/Baseline!B$75 + Baseline!B$56*Baseline!B$69/Baseline!B$76)</f>
        <v>0.00000001439285785</v>
      </c>
      <c r="M635" s="43">
        <f>Baseline!B$33 * (C635 * Baseline!B$58*Baseline!B$66/Baseline!B$73 + Baseline!B$59*Baseline!B$52/Baseline!B$74 + Baseline!B$68*Baseline!B$53/Baseline!B$75 + Baseline!B$60*Baseline!B$54/Baseline!B$76)</f>
        <v>0.0000001690464459</v>
      </c>
      <c r="N635" s="45">
        <f>Baseline!B$33 * (C635 * Baseline!B$58*Baseline!B$57/Baseline!B$73 + Baseline!B$59*Baseline!B$67/Baseline!B$74 + Baseline!B$68*Baseline!B$55/Baseline!B$75 + Baseline!B$60*Baseline!B$56/Baseline!B$76)</f>
        <v>0.00000001374197973</v>
      </c>
      <c r="O635" s="45">
        <f>Baseline!B$33 * (C635 * Baseline!B$58*Baseline!B$58/Baseline!B$73 + Baseline!B$59*Baseline!B$59/Baseline!B$74 + Baseline!B$68*Baseline!B$68/Baseline!B$75 + Baseline!B$60*Baseline!B$60/Baseline!B$76)</f>
        <v>0.00000132439042</v>
      </c>
      <c r="P635" s="43">
        <f>Baseline!B$33 * (C635 * Baseline!B$58*Baseline!B$61/Baseline!B$73 + Baseline!B$59*Baseline!B$62/Baseline!B$74 + Baseline!B$68*Baseline!B$63/Baseline!B$75 + Baseline!B$60*Baseline!B$69/Baseline!B$76)</f>
        <v>0.000000001646956537</v>
      </c>
      <c r="Q635" s="43">
        <f>Baseline!B$33 * (C635 * Baseline!B$61*Baseline!B$66/Baseline!B$73 + Baseline!B$62*Baseline!B$52/Baseline!B$74 + Baseline!B$63*Baseline!B$53/Baseline!B$75 + Baseline!B$69*Baseline!B$54/Baseline!B$76)</f>
        <v>0.000000003442708287</v>
      </c>
      <c r="R635" s="43">
        <f>Baseline!B$33 * (C635 * Baseline!B$61*Baseline!B$57/Baseline!B$73 + Baseline!B$62*Baseline!B$67/Baseline!B$74 + Baseline!B$63*Baseline!B$55/Baseline!B$75 + Baseline!B$69*Baseline!B$56/Baseline!B$76)</f>
        <v>0.00000001439285785</v>
      </c>
      <c r="S635" s="43">
        <f>Baseline!B$33 * (C635 * Baseline!B$61*Baseline!B$58/Baseline!B$73 + Baseline!B$62*Baseline!B$59/Baseline!B$74 + Baseline!B$63*Baseline!B$68/Baseline!B$75 + Baseline!B$69*Baseline!B$60/Baseline!B$76)</f>
        <v>0.000000001646956537</v>
      </c>
      <c r="T635" s="43">
        <f>Baseline!B$33 * (C635 * Baseline!B$61*Baseline!B$61/Baseline!B$73 + Baseline!B$62*Baseline!B$62/Baseline!B$74 + Baseline!B$63*Baseline!B$63/Baseline!B$75 + Baseline!B$69*Baseline!B$69/Baseline!B$76)</f>
        <v>0.00000009854654656</v>
      </c>
      <c r="U635" s="41"/>
      <c r="V635" s="43">
        <f>E635 * ( Baseline!B$87 * Baseline!B$7 )</f>
        <v>0.2090173363</v>
      </c>
      <c r="W635" s="43">
        <f>F635 * ( Baseline!D$87 * Baseline!B$11 )</f>
        <v>0.003690197725</v>
      </c>
      <c r="X635" s="43">
        <f>G635 * ( Baseline!F$87 * Baseline!B$16 )</f>
        <v>0.005871789403</v>
      </c>
      <c r="Y635" s="43">
        <f>H635 * ( Baseline!H$87 * Baseline!B$18 )</f>
        <v>0.001210709159</v>
      </c>
      <c r="Z635" s="51">
        <f t="shared" si="1"/>
        <v>0.2197900326</v>
      </c>
      <c r="AA635" s="43">
        <f>I635 * ( Baseline!B$87 * Baseline!B$7 )</f>
        <v>0.002076294338</v>
      </c>
      <c r="AB635" s="45">
        <f>J635 * ( Baseline!D$87 * Baseline!B$11 )</f>
        <v>0.03253636056</v>
      </c>
      <c r="AC635" s="45">
        <f>K635 * ( Baseline!F$87 * Baseline!B$16 )</f>
        <v>0.0004773245041</v>
      </c>
      <c r="AD635" s="45">
        <f>L635 * ( Baseline!F$87 * Baseline!B$16 )</f>
        <v>0.0004999326059</v>
      </c>
      <c r="AE635" s="51">
        <f t="shared" si="2"/>
        <v>0.03558991201</v>
      </c>
      <c r="AF635" s="51">
        <f>M635 * ( Baseline!B$87 * Baseline!B$7 )</f>
        <v>0.001754533062</v>
      </c>
      <c r="AG635" s="51">
        <f>N635 * ( Baseline!D$87 * Baseline!B$11 )</f>
        <v>0.000253492744</v>
      </c>
      <c r="AH635" s="51">
        <f>O635 * ( Baseline!F$87 * Baseline!B$16 )</f>
        <v>0.04600239651</v>
      </c>
      <c r="AI635" s="51">
        <f>P635 * ( Baseline!H$87 * Baseline!B$18 )</f>
        <v>0.0005791909153</v>
      </c>
      <c r="AJ635" s="51">
        <f t="shared" si="3"/>
        <v>0.04858961324</v>
      </c>
      <c r="AK635" s="51">
        <f>Q635 * ( Baseline!B$87 * Baseline!B$7 )</f>
        <v>0.00003573186931</v>
      </c>
      <c r="AL635" s="51">
        <f>R635 * ( Baseline!D$87 * Baseline!B$11 )</f>
        <v>0.0002654992295</v>
      </c>
      <c r="AM635" s="51">
        <f>S635 * ( Baseline!F$87 * Baseline!B$16 )</f>
        <v>0.00005720665639</v>
      </c>
      <c r="AN635" s="51">
        <f>T635 * ( Baseline!H$87 * Baseline!B$18 )</f>
        <v>0.03465620568</v>
      </c>
      <c r="AO635" s="51">
        <f t="shared" si="4"/>
        <v>0.03501464343</v>
      </c>
      <c r="AP635" s="61"/>
      <c r="AQ635" s="51">
        <f>V635 * ( (1-Baseline!B$88-Baseline!B$87) + (1-B635)*Baseline!B$88 )</f>
        <v>0.1515531392</v>
      </c>
      <c r="AR635" s="51">
        <f>W635 * ( (1-Baseline!B$88-Baseline!B$87) + (1-B635)*Baseline!B$88 )</f>
        <v>0.002675668245</v>
      </c>
      <c r="AS635" s="51">
        <f>X635 * ( (1-Baseline!B$88-Baseline!B$87) + (1-B635)*Baseline!B$88 )</f>
        <v>0.004257484725</v>
      </c>
      <c r="AT635" s="51">
        <f>Y635 * ( (1-Baseline!B$88-Baseline!B$87) + (1-B635)*Baseline!B$88 )</f>
        <v>0.0008778543296</v>
      </c>
      <c r="AU635" s="51">
        <f t="shared" si="5"/>
        <v>0.1593641465</v>
      </c>
      <c r="AV635" s="51">
        <f>AA635 * ( (1-Baseline!D$88-Baseline!D$87) + (1-B635)*Baseline!D$88 )</f>
        <v>0.001793463737</v>
      </c>
      <c r="AW635" s="51">
        <f>AB635 * ( (1-Baseline!D$88-Baseline!D$87) + (1-B635)*Baseline!D$88 )</f>
        <v>0.02810429221</v>
      </c>
      <c r="AX635" s="51">
        <f>AC635 * ( (1-Baseline!D$88-Baseline!D$87) + (1-B635)*Baseline!D$88 )</f>
        <v>0.000412303869</v>
      </c>
      <c r="AY635" s="51">
        <f>AD635 * ( (1-Baseline!D$88-Baseline!D$87) + (1-B635)*Baseline!D$88 )</f>
        <v>0.0004318323193</v>
      </c>
      <c r="AZ635" s="51">
        <f t="shared" si="6"/>
        <v>0.03074189214</v>
      </c>
      <c r="BA635" s="51">
        <f>AF635 * ( (1-Baseline!F$88-Baseline!F$87) + (1-Baseline!B$36)*Baseline!F$88 )</f>
        <v>0.001262618136</v>
      </c>
      <c r="BB635" s="51">
        <f>AG635 * ( (1-Baseline!F$88-Baseline!F$87) + (1-Baseline!B$36)*Baseline!F$88 )</f>
        <v>0.0001824214903</v>
      </c>
      <c r="BC635" s="51">
        <f>AH635 * ( (1-Baseline!F$88-Baseline!F$87) + (1-Baseline!B$36)*Baseline!F$88 )</f>
        <v>0.03310479661</v>
      </c>
      <c r="BD635" s="51">
        <f>AI635 * ( (1-Baseline!F$88-Baseline!F$87) + (1-Baseline!B$36)*Baseline!F$88 )</f>
        <v>0.0004168043168</v>
      </c>
      <c r="BE635" s="51">
        <f t="shared" si="7"/>
        <v>0.03496664055</v>
      </c>
      <c r="BF635" s="51">
        <f>AK635 * ( (1-Baseline!H$88-Baseline!H$87) + (1-Baseline!B$36)*Baseline!H$88 )</f>
        <v>0.00002831107469</v>
      </c>
      <c r="BG635" s="51">
        <f>AL635 * ( (1-Baseline!H$88-Baseline!H$87) + (1-Baseline!B$36)*Baseline!H$88 )</f>
        <v>0.0002103603495</v>
      </c>
      <c r="BH635" s="51">
        <f>AM635 * ( (1-Baseline!H$88-Baseline!H$87) + (1-Baseline!B$36)*Baseline!H$88 )</f>
        <v>0.00004532597799</v>
      </c>
      <c r="BI635" s="51">
        <f>AN635 * ( (1-Baseline!H$88-Baseline!H$87) + (1-Baseline!B$36)*Baseline!H$88 )</f>
        <v>0.02745880488</v>
      </c>
      <c r="BJ635" s="51">
        <f t="shared" si="8"/>
        <v>0.02774280229</v>
      </c>
      <c r="BK635" s="61"/>
      <c r="BL635" s="51">
        <f t="shared" si="19"/>
        <v>0.9509864203</v>
      </c>
      <c r="BM635" s="51">
        <f t="shared" si="20"/>
        <v>0.01678965002</v>
      </c>
      <c r="BN635" s="51">
        <f t="shared" si="21"/>
        <v>0.02671544899</v>
      </c>
      <c r="BO635" s="51">
        <f t="shared" si="22"/>
        <v>0.005508480729</v>
      </c>
      <c r="BP635" s="51">
        <f t="shared" si="9"/>
        <v>1</v>
      </c>
      <c r="BQ635" s="51">
        <f t="shared" si="23"/>
        <v>0.05833940634</v>
      </c>
      <c r="BR635" s="51">
        <f t="shared" si="24"/>
        <v>0.9142017702</v>
      </c>
      <c r="BS635" s="51">
        <f t="shared" si="25"/>
        <v>0.01341179219</v>
      </c>
      <c r="BT635" s="51">
        <f t="shared" si="26"/>
        <v>0.01404703124</v>
      </c>
      <c r="BU635" s="51">
        <f t="shared" si="10"/>
        <v>1</v>
      </c>
      <c r="BV635" s="51">
        <f t="shared" si="27"/>
        <v>0.03610922057</v>
      </c>
      <c r="BW635" s="51">
        <f t="shared" si="28"/>
        <v>0.005217015059</v>
      </c>
      <c r="BX635" s="51">
        <f t="shared" si="29"/>
        <v>0.9467537083</v>
      </c>
      <c r="BY635" s="51">
        <f t="shared" si="30"/>
        <v>0.01192005609</v>
      </c>
      <c r="BZ635" s="51">
        <f t="shared" si="11"/>
        <v>1</v>
      </c>
      <c r="CA635" s="51">
        <f t="shared" si="31"/>
        <v>0.001020483598</v>
      </c>
      <c r="CB635" s="51">
        <f t="shared" si="32"/>
        <v>0.007582519868</v>
      </c>
      <c r="CC635" s="51">
        <f t="shared" si="33"/>
        <v>0.001633792345</v>
      </c>
      <c r="CD635" s="51">
        <f t="shared" si="34"/>
        <v>0.9897632042</v>
      </c>
      <c r="CE635" s="51">
        <f t="shared" si="12"/>
        <v>1</v>
      </c>
      <c r="CF635" s="61"/>
      <c r="CG635" s="51">
        <f t="shared" si="35"/>
        <v>0.9509864203</v>
      </c>
      <c r="CH635" s="51">
        <f t="shared" si="36"/>
        <v>0.01678965002</v>
      </c>
      <c r="CI635" s="51">
        <f t="shared" si="37"/>
        <v>0.02671544899</v>
      </c>
      <c r="CJ635" s="51">
        <f t="shared" si="38"/>
        <v>0.005508480729</v>
      </c>
      <c r="CK635" s="51">
        <f t="shared" si="13"/>
        <v>1</v>
      </c>
      <c r="CL635" s="51">
        <f t="shared" si="39"/>
        <v>0.05833940634</v>
      </c>
      <c r="CM635" s="51">
        <f t="shared" si="40"/>
        <v>0.9142017702</v>
      </c>
      <c r="CN635" s="51">
        <f t="shared" si="41"/>
        <v>0.01341179219</v>
      </c>
      <c r="CO635" s="51">
        <f t="shared" si="42"/>
        <v>0.01404703124</v>
      </c>
      <c r="CP635" s="51">
        <f t="shared" si="14"/>
        <v>1</v>
      </c>
      <c r="CQ635" s="51">
        <f t="shared" si="43"/>
        <v>0.03610922057</v>
      </c>
      <c r="CR635" s="51">
        <f t="shared" si="44"/>
        <v>0.005217015059</v>
      </c>
      <c r="CS635" s="51">
        <f t="shared" si="45"/>
        <v>0.9467537083</v>
      </c>
      <c r="CT635" s="51">
        <f t="shared" si="46"/>
        <v>0.01192005609</v>
      </c>
      <c r="CU635" s="51">
        <f t="shared" si="15"/>
        <v>1</v>
      </c>
      <c r="CV635" s="51">
        <f t="shared" si="47"/>
        <v>0.001020483598</v>
      </c>
      <c r="CW635" s="51">
        <f t="shared" si="48"/>
        <v>0.007582519868</v>
      </c>
      <c r="CX635" s="51">
        <f t="shared" si="49"/>
        <v>0.001633792345</v>
      </c>
      <c r="CY635" s="51">
        <f t="shared" si="50"/>
        <v>0.9897632042</v>
      </c>
      <c r="CZ635" s="51">
        <f t="shared" si="16"/>
        <v>1</v>
      </c>
      <c r="DA635" s="61"/>
      <c r="DB635" s="51">
        <f>(AQ635*Baseline!B$7 + AV635*Baseline!B$11 + BA635*Baseline!B$16 + BF635*Baseline!B$18)</f>
        <v>82875.85019</v>
      </c>
      <c r="DC635" s="51">
        <f>(AR635*Baseline!B$7 + AW635*Baseline!B$11 + BB635*Baseline!B$16 + BG635*Baseline!B$18)</f>
        <v>71812.59009</v>
      </c>
      <c r="DD635" s="51">
        <f>(AS635*Baseline!B$7 + AX635*Baseline!B$11 + BC635*Baseline!B$16 + BH635*Baseline!B$18)</f>
        <v>115931.9601</v>
      </c>
      <c r="DE635" s="51">
        <f>(AT635*Baseline!B$7 + AY635*Baseline!B$11 + BD635*Baseline!B$16 + BI635*Baseline!B$18)</f>
        <v>1260109.303</v>
      </c>
      <c r="DF635" s="51">
        <f t="shared" si="17"/>
        <v>1530729.703</v>
      </c>
      <c r="DG635" s="61"/>
      <c r="DH635" s="51">
        <f t="shared" si="51"/>
        <v>0.05414140068</v>
      </c>
      <c r="DI635" s="51">
        <f t="shared" si="52"/>
        <v>0.04691395871</v>
      </c>
      <c r="DJ635" s="51">
        <f t="shared" si="53"/>
        <v>0.07573640195</v>
      </c>
      <c r="DK635" s="51">
        <f t="shared" si="54"/>
        <v>0.8232082387</v>
      </c>
      <c r="DL635" s="51">
        <f t="shared" si="18"/>
        <v>1</v>
      </c>
      <c r="DM635" s="61"/>
      <c r="DN635" s="51">
        <f>DH635 / (Baseline!B$7/Baseline!B$17)</f>
        <v>5.779238417</v>
      </c>
      <c r="DO635" s="51">
        <f>DI635 / (Baseline!B$11/Baseline!B$17)</f>
        <v>1.132525418</v>
      </c>
      <c r="DP635" s="51">
        <f>DJ635 / (Baseline!B$16/Baseline!B$17)</f>
        <v>1.170356291</v>
      </c>
      <c r="DQ635" s="51">
        <f>DK635 / (Baseline!B$18/Baseline!B$17)</f>
        <v>0.9307095884</v>
      </c>
      <c r="DR635" s="79"/>
      <c r="DS635" s="51">
        <f>(AU635*Baseline!B$34)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0.03643415322</v>
      </c>
      <c r="DT635" s="51">
        <f>(AZ635*Baseline!B$34) + (Baseline!D$88*(1-Baseline!D$89)*Baseline!B$35) + (Baseline!D$88*Baseline!D$89*((1-Baseline!D$90)*Baseline!B$40 + Baseline!D$90*Baseline!B$41))</f>
        <v>0.01102485182</v>
      </c>
      <c r="DU635" s="51">
        <f>(BE635*Baseline!B$34) + (Baseline!F$88*(1-Baseline!F$89)*Baseline!B$35) + (Baseline!F$88*Baseline!F$89*((1-Baseline!F$90)*Baseline!B$40 + Baseline!F$90*Baseline!B$41))</f>
        <v>0.01297563608</v>
      </c>
      <c r="DV635" s="51">
        <f>(BJ635*Baseline!B$34) + (Baseline!H$88*(1-Baseline!H$89)*Baseline!B$35) + (Baseline!H$88*Baseline!H$89*((1-Baseline!H$90)*Baseline!B$40 + Baseline!H$90*Baseline!B$41))</f>
        <v>0.009306420343</v>
      </c>
      <c r="DW635" s="51">
        <f>( DS635*Baseline!B$7 + DT635*Baseline!B$11 + DU635*Baseline!B$16 + DV635*Baseline!B$18 ) / Baseline!B$17</f>
        <v>0.009869187858</v>
      </c>
    </row>
    <row r="636">
      <c r="A636" s="4" t="s">
        <v>963</v>
      </c>
      <c r="B636" s="45">
        <f>MIN( MAX( NORMINV( MCrands!B636, (B$5+B$4)/2, (B$5-B$4)/3.29 ), 0 ), 1 )</f>
        <v>0.4725682757</v>
      </c>
      <c r="C636" s="45">
        <f>MAX( NORMINV( MCrands!C636, (C$5+C$4)/2, (C$5-C$4)/3.29 ), 0 )</f>
        <v>2.153728703</v>
      </c>
      <c r="D636" s="41"/>
      <c r="E636" s="43">
        <f>Baseline!B$33 * (C636 * Baseline!B$66*Baseline!B$66/Baseline!B$73 + Baseline!B$52*Baseline!B$52/Baseline!B$74 + Baseline!B$53*Baseline!B$53/Baseline!B$75 + Baseline!B$54*Baseline!B$54/Baseline!B$76)</f>
        <v>0.00001528969515</v>
      </c>
      <c r="F636" s="43">
        <f>Baseline!B$33 * (C636 * Baseline!B$66*Baseline!B$57/Baseline!B$73 + Baseline!B$52*Baseline!B$67/Baseline!B$74 + Baseline!B$53*Baseline!B$55/Baseline!B$75 + Baseline!B$54*Baseline!B$56/Baseline!B$76)</f>
        <v>0.0000001992820303</v>
      </c>
      <c r="G636" s="45">
        <f>Baseline!B$33 * (C636 * Baseline!B$66*Baseline!B$58/Baseline!B$73 + Baseline!B$52*Baseline!B$59/Baseline!B$74 + Baseline!B$53*Baseline!B$68/Baseline!B$75 + Baseline!B$54*Baseline!B$60/Baseline!B$76)</f>
        <v>0.0000001671643498</v>
      </c>
      <c r="H636" s="43">
        <f>Baseline!B$33 * (C636 * Baseline!B$66*Baseline!B$61/Baseline!B$73 + Baseline!B$52*Baseline!B$62/Baseline!B$74 + Baseline!B$53*Baseline!B$63/Baseline!B$75 + Baseline!B$54*Baseline!B$69/Baseline!B$76)</f>
        <v>0.000000003254498679</v>
      </c>
      <c r="I636" s="43">
        <f>Baseline!B$33 * (C636 * Baseline!B$57*Baseline!B$66/Baseline!B$73 + Baseline!B$67*Baseline!B$52/Baseline!B$74 + Baseline!B$55*Baseline!B$53/Baseline!B$75 + Baseline!B$56*Baseline!B$54/Baseline!B$76)</f>
        <v>0.0000001992820303</v>
      </c>
      <c r="J636" s="45">
        <f>Baseline!B$33 * (C636 * Baseline!B$57*Baseline!B$57/Baseline!B$73 + Baseline!B$67*Baseline!B$67/Baseline!B$74 + Baseline!B$55*Baseline!B$55/Baseline!B$75 + Baseline!B$56*Baseline!B$56/Baseline!B$76)</f>
        <v>0.000001763813708</v>
      </c>
      <c r="K636" s="43">
        <f>Baseline!B$33 * (C636 * Baseline!B$57*Baseline!B$58/Baseline!B$73 + Baseline!B$67*Baseline!B$59/Baseline!B$74 + Baseline!B$55*Baseline!B$68/Baseline!B$75 + Baseline!B$56*Baseline!B$60/Baseline!B$76)</f>
        <v>0.00000001374168255</v>
      </c>
      <c r="L636" s="45">
        <f>Baseline!B$33 * (C636 * Baseline!B$57*Baseline!B$61/Baseline!B$73 + Baseline!B$67*Baseline!B$62/Baseline!B$74 + Baseline!B$55*Baseline!B$63/Baseline!B$75 + Baseline!B$56*Baseline!B$69/Baseline!B$76)</f>
        <v>0.00000001439282813</v>
      </c>
      <c r="M636" s="43">
        <f>Baseline!B$33 * (C636 * Baseline!B$58*Baseline!B$66/Baseline!B$73 + Baseline!B$59*Baseline!B$52/Baseline!B$74 + Baseline!B$68*Baseline!B$53/Baseline!B$75 + Baseline!B$60*Baseline!B$54/Baseline!B$76)</f>
        <v>0.0000001671643498</v>
      </c>
      <c r="N636" s="45">
        <f>Baseline!B$33 * (C636 * Baseline!B$58*Baseline!B$57/Baseline!B$73 + Baseline!B$59*Baseline!B$67/Baseline!B$74 + Baseline!B$68*Baseline!B$55/Baseline!B$75 + Baseline!B$60*Baseline!B$56/Baseline!B$76)</f>
        <v>0.00000001374168255</v>
      </c>
      <c r="O636" s="45">
        <f>Baseline!B$33 * (C636 * Baseline!B$58*Baseline!B$58/Baseline!B$73 + Baseline!B$59*Baseline!B$59/Baseline!B$74 + Baseline!B$68*Baseline!B$68/Baseline!B$75 + Baseline!B$60*Baseline!B$60/Baseline!B$76)</f>
        <v>0.000001324389689</v>
      </c>
      <c r="P636" s="43">
        <f>Baseline!B$33 * (C636 * Baseline!B$58*Baseline!B$61/Baseline!B$73 + Baseline!B$59*Baseline!B$62/Baseline!B$74 + Baseline!B$68*Baseline!B$63/Baseline!B$75 + Baseline!B$60*Baseline!B$69/Baseline!B$76)</f>
        <v>0.000000001646883482</v>
      </c>
      <c r="Q636" s="43">
        <f>Baseline!B$33 * (C636 * Baseline!B$61*Baseline!B$66/Baseline!B$73 + Baseline!B$62*Baseline!B$52/Baseline!B$74 + Baseline!B$63*Baseline!B$53/Baseline!B$75 + Baseline!B$69*Baseline!B$54/Baseline!B$76)</f>
        <v>0.000000003254498679</v>
      </c>
      <c r="R636" s="43">
        <f>Baseline!B$33 * (C636 * Baseline!B$61*Baseline!B$57/Baseline!B$73 + Baseline!B$62*Baseline!B$67/Baseline!B$74 + Baseline!B$63*Baseline!B$55/Baseline!B$75 + Baseline!B$69*Baseline!B$56/Baseline!B$76)</f>
        <v>0.00000001439282813</v>
      </c>
      <c r="S636" s="43">
        <f>Baseline!B$33 * (C636 * Baseline!B$61*Baseline!B$58/Baseline!B$73 + Baseline!B$62*Baseline!B$59/Baseline!B$74 + Baseline!B$63*Baseline!B$68/Baseline!B$75 + Baseline!B$69*Baseline!B$60/Baseline!B$76)</f>
        <v>0.000000001646883482</v>
      </c>
      <c r="T636" s="43">
        <f>Baseline!B$33 * (C636 * Baseline!B$61*Baseline!B$61/Baseline!B$73 + Baseline!B$62*Baseline!B$62/Baseline!B$74 + Baseline!B$63*Baseline!B$63/Baseline!B$75 + Baseline!B$69*Baseline!B$69/Baseline!B$76)</f>
        <v>0.00000009854653926</v>
      </c>
      <c r="U636" s="41"/>
      <c r="V636" s="43">
        <f>E636 * ( Baseline!B$87 * Baseline!B$7 )</f>
        <v>0.158691746</v>
      </c>
      <c r="W636" s="43">
        <f>F636 * ( Baseline!D$87 * Baseline!B$11 )</f>
        <v>0.003676075041</v>
      </c>
      <c r="X636" s="43">
        <f>G636 * ( Baseline!F$87 * Baseline!B$16 )</f>
        <v>0.005806415229</v>
      </c>
      <c r="Y636" s="43">
        <f>H636 * ( Baseline!H$87 * Baseline!B$18 )</f>
        <v>0.001144520834</v>
      </c>
      <c r="Z636" s="51">
        <f t="shared" si="1"/>
        <v>0.1693187571</v>
      </c>
      <c r="AA636" s="43">
        <f>I636 * ( Baseline!B$87 * Baseline!B$7 )</f>
        <v>0.002068348192</v>
      </c>
      <c r="AB636" s="45">
        <f>J636 * ( Baseline!D$87 * Baseline!B$11 )</f>
        <v>0.03253635833</v>
      </c>
      <c r="AC636" s="45">
        <f>K636 * ( Baseline!F$87 * Baseline!B$16 )</f>
        <v>0.0004773141818</v>
      </c>
      <c r="AD636" s="45">
        <f>L636 * ( Baseline!F$87 * Baseline!B$16 )</f>
        <v>0.0004999315736</v>
      </c>
      <c r="AE636" s="51">
        <f t="shared" si="2"/>
        <v>0.03558195228</v>
      </c>
      <c r="AF636" s="51">
        <f>M636 * ( Baseline!B$87 * Baseline!B$7 )</f>
        <v>0.001734998787</v>
      </c>
      <c r="AG636" s="51">
        <f>N636 * ( Baseline!D$87 * Baseline!B$11 )</f>
        <v>0.0002534872621</v>
      </c>
      <c r="AH636" s="51">
        <f>O636 * ( Baseline!F$87 * Baseline!B$16 )</f>
        <v>0.04600237114</v>
      </c>
      <c r="AI636" s="51">
        <f>P636 * ( Baseline!H$87 * Baseline!B$18 )</f>
        <v>0.0005791652238</v>
      </c>
      <c r="AJ636" s="51">
        <f t="shared" si="3"/>
        <v>0.04857002241</v>
      </c>
      <c r="AK636" s="51">
        <f>Q636 * ( Baseline!B$87 * Baseline!B$7 )</f>
        <v>0.00003377844179</v>
      </c>
      <c r="AL636" s="51">
        <f>R636 * ( Baseline!D$87 * Baseline!B$11 )</f>
        <v>0.0002654986813</v>
      </c>
      <c r="AM636" s="51">
        <f>S636 * ( Baseline!F$87 * Baseline!B$16 )</f>
        <v>0.00005720411884</v>
      </c>
      <c r="AN636" s="51">
        <f>T636 * ( Baseline!H$87 * Baseline!B$18 )</f>
        <v>0.03465620311</v>
      </c>
      <c r="AO636" s="51">
        <f t="shared" si="4"/>
        <v>0.03501268435</v>
      </c>
      <c r="AP636" s="61"/>
      <c r="AQ636" s="51">
        <f>V636 * ( (1-Baseline!B$88-Baseline!B$87) + (1-B636)*Baseline!B$88 )</f>
        <v>0.08855225316</v>
      </c>
      <c r="AR636" s="51">
        <f>W636 * ( (1-Baseline!B$88-Baseline!B$87) + (1-B636)*Baseline!B$88 )</f>
        <v>0.0020513022</v>
      </c>
      <c r="AS636" s="51">
        <f>X636 * ( (1-Baseline!B$88-Baseline!B$87) + (1-B636)*Baseline!B$88 )</f>
        <v>0.00324006235</v>
      </c>
      <c r="AT636" s="51">
        <f>Y636 * ( (1-Baseline!B$88-Baseline!B$87) + (1-B636)*Baseline!B$88 )</f>
        <v>0.0006386589169</v>
      </c>
      <c r="AU636" s="51">
        <f t="shared" si="5"/>
        <v>0.09448227663</v>
      </c>
      <c r="AV636" s="51">
        <f>AA636 * ( (1-Baseline!D$88-Baseline!D$87) + (1-B636)*Baseline!D$88 )</f>
        <v>0.001612665878</v>
      </c>
      <c r="AW636" s="51">
        <f>AB636 * ( (1-Baseline!D$88-Baseline!D$87) + (1-B636)*Baseline!D$88 )</f>
        <v>0.02536820205</v>
      </c>
      <c r="AX636" s="51">
        <f>AC636 * ( (1-Baseline!D$88-Baseline!D$87) + (1-B636)*Baseline!D$88 )</f>
        <v>0.0003721560503</v>
      </c>
      <c r="AY636" s="51">
        <f>AD636 * ( (1-Baseline!D$88-Baseline!D$87) + (1-B636)*Baseline!D$88 )</f>
        <v>0.000389790555</v>
      </c>
      <c r="AZ636" s="51">
        <f t="shared" si="6"/>
        <v>0.02774281453</v>
      </c>
      <c r="BA636" s="51">
        <f>AF636 * ( (1-Baseline!F$88-Baseline!F$87) + (1-Baseline!B$36)*Baseline!F$88 )</f>
        <v>0.001248560647</v>
      </c>
      <c r="BB636" s="51">
        <f>AG636 * ( (1-Baseline!F$88-Baseline!F$87) + (1-Baseline!B$36)*Baseline!F$88 )</f>
        <v>0.0001824175454</v>
      </c>
      <c r="BC636" s="51">
        <f>AH636 * ( (1-Baseline!F$88-Baseline!F$87) + (1-Baseline!B$36)*Baseline!F$88 )</f>
        <v>0.03310477835</v>
      </c>
      <c r="BD636" s="51">
        <f>AI636 * ( (1-Baseline!F$88-Baseline!F$87) + (1-Baseline!B$36)*Baseline!F$88 )</f>
        <v>0.0004167858283</v>
      </c>
      <c r="BE636" s="51">
        <f t="shared" si="7"/>
        <v>0.03495254237</v>
      </c>
      <c r="BF636" s="51">
        <f>AK636 * ( (1-Baseline!H$88-Baseline!H$87) + (1-Baseline!B$36)*Baseline!H$88 )</f>
        <v>0.000026763335</v>
      </c>
      <c r="BG636" s="51">
        <f>AL636 * ( (1-Baseline!H$88-Baseline!H$87) + (1-Baseline!B$36)*Baseline!H$88 )</f>
        <v>0.0002103599152</v>
      </c>
      <c r="BH636" s="51">
        <f>AM636 * ( (1-Baseline!H$88-Baseline!H$87) + (1-Baseline!B$36)*Baseline!H$88 )</f>
        <v>0.00004532396744</v>
      </c>
      <c r="BI636" s="51">
        <f>AN636 * ( (1-Baseline!H$88-Baseline!H$87) + (1-Baseline!B$36)*Baseline!H$88 )</f>
        <v>0.02745880285</v>
      </c>
      <c r="BJ636" s="51">
        <f t="shared" si="8"/>
        <v>0.02774125007</v>
      </c>
      <c r="BK636" s="61"/>
      <c r="BL636" s="51">
        <f t="shared" si="19"/>
        <v>0.9372366577</v>
      </c>
      <c r="BM636" s="51">
        <f t="shared" si="20"/>
        <v>0.02171097346</v>
      </c>
      <c r="BN636" s="51">
        <f t="shared" si="21"/>
        <v>0.03429280565</v>
      </c>
      <c r="BO636" s="51">
        <f t="shared" si="22"/>
        <v>0.006759563166</v>
      </c>
      <c r="BP636" s="51">
        <f t="shared" si="9"/>
        <v>1</v>
      </c>
      <c r="BQ636" s="51">
        <f t="shared" si="23"/>
        <v>0.05812913739</v>
      </c>
      <c r="BR636" s="51">
        <f t="shared" si="24"/>
        <v>0.9144062157</v>
      </c>
      <c r="BS636" s="51">
        <f t="shared" si="25"/>
        <v>0.01341450233</v>
      </c>
      <c r="BT636" s="51">
        <f t="shared" si="26"/>
        <v>0.01405014457</v>
      </c>
      <c r="BU636" s="51">
        <f t="shared" si="10"/>
        <v>1</v>
      </c>
      <c r="BV636" s="51">
        <f t="shared" si="27"/>
        <v>0.0357215974</v>
      </c>
      <c r="BW636" s="51">
        <f t="shared" si="28"/>
        <v>0.005219006489</v>
      </c>
      <c r="BX636" s="51">
        <f t="shared" si="29"/>
        <v>0.947135061</v>
      </c>
      <c r="BY636" s="51">
        <f t="shared" si="30"/>
        <v>0.01192433512</v>
      </c>
      <c r="BZ636" s="51">
        <f t="shared" si="11"/>
        <v>1</v>
      </c>
      <c r="CA636" s="51">
        <f t="shared" si="31"/>
        <v>0.0009647487023</v>
      </c>
      <c r="CB636" s="51">
        <f t="shared" si="32"/>
        <v>0.00758292848</v>
      </c>
      <c r="CC636" s="51">
        <f t="shared" si="33"/>
        <v>0.001633811286</v>
      </c>
      <c r="CD636" s="51">
        <f t="shared" si="34"/>
        <v>0.9898185115</v>
      </c>
      <c r="CE636" s="51">
        <f t="shared" si="12"/>
        <v>1</v>
      </c>
      <c r="CF636" s="61"/>
      <c r="CG636" s="51">
        <f t="shared" si="35"/>
        <v>0.9372366577</v>
      </c>
      <c r="CH636" s="51">
        <f t="shared" si="36"/>
        <v>0.02171097346</v>
      </c>
      <c r="CI636" s="51">
        <f t="shared" si="37"/>
        <v>0.03429280565</v>
      </c>
      <c r="CJ636" s="51">
        <f t="shared" si="38"/>
        <v>0.006759563166</v>
      </c>
      <c r="CK636" s="51">
        <f t="shared" si="13"/>
        <v>1</v>
      </c>
      <c r="CL636" s="51">
        <f t="shared" si="39"/>
        <v>0.05812913739</v>
      </c>
      <c r="CM636" s="51">
        <f t="shared" si="40"/>
        <v>0.9144062157</v>
      </c>
      <c r="CN636" s="51">
        <f t="shared" si="41"/>
        <v>0.01341450233</v>
      </c>
      <c r="CO636" s="51">
        <f t="shared" si="42"/>
        <v>0.01405014457</v>
      </c>
      <c r="CP636" s="51">
        <f t="shared" si="14"/>
        <v>1</v>
      </c>
      <c r="CQ636" s="51">
        <f t="shared" si="43"/>
        <v>0.0357215974</v>
      </c>
      <c r="CR636" s="51">
        <f t="shared" si="44"/>
        <v>0.005219006489</v>
      </c>
      <c r="CS636" s="51">
        <f t="shared" si="45"/>
        <v>0.947135061</v>
      </c>
      <c r="CT636" s="51">
        <f t="shared" si="46"/>
        <v>0.01192433512</v>
      </c>
      <c r="CU636" s="51">
        <f t="shared" si="15"/>
        <v>1</v>
      </c>
      <c r="CV636" s="51">
        <f t="shared" si="47"/>
        <v>0.0009647487023</v>
      </c>
      <c r="CW636" s="51">
        <f t="shared" si="48"/>
        <v>0.00758292848</v>
      </c>
      <c r="CX636" s="51">
        <f t="shared" si="49"/>
        <v>0.001633811286</v>
      </c>
      <c r="CY636" s="51">
        <f t="shared" si="50"/>
        <v>0.9898185115</v>
      </c>
      <c r="CZ636" s="51">
        <f t="shared" si="16"/>
        <v>1</v>
      </c>
      <c r="DA636" s="61"/>
      <c r="DB636" s="51">
        <f>(AQ636*Baseline!B$7 + AV636*Baseline!B$11 + BA636*Baseline!B$16 + BF636*Baseline!B$18)</f>
        <v>51814.72218</v>
      </c>
      <c r="DC636" s="51">
        <f>(AR636*Baseline!B$7 + AW636*Baseline!B$11 + BB636*Baseline!B$16 + BG636*Baseline!B$18)</f>
        <v>65642.04635</v>
      </c>
      <c r="DD636" s="51">
        <f>(AS636*Baseline!B$7 + AX636*Baseline!B$11 + BC636*Baseline!B$16 + BH636*Baseline!B$18)</f>
        <v>115352.2578</v>
      </c>
      <c r="DE636" s="51">
        <f>(AT636*Baseline!B$7 + AY636*Baseline!B$11 + BD636*Baseline!B$16 + BI636*Baseline!B$18)</f>
        <v>1259902.977</v>
      </c>
      <c r="DF636" s="51">
        <f t="shared" si="17"/>
        <v>1492712.003</v>
      </c>
      <c r="DG636" s="61"/>
      <c r="DH636" s="51">
        <f t="shared" si="51"/>
        <v>0.03471180112</v>
      </c>
      <c r="DI636" s="51">
        <f t="shared" si="52"/>
        <v>0.04397502412</v>
      </c>
      <c r="DJ636" s="51">
        <f t="shared" si="53"/>
        <v>0.07727696806</v>
      </c>
      <c r="DK636" s="51">
        <f t="shared" si="54"/>
        <v>0.8440362067</v>
      </c>
      <c r="DL636" s="51">
        <f t="shared" si="18"/>
        <v>1</v>
      </c>
      <c r="DM636" s="61"/>
      <c r="DN636" s="51">
        <f>DH636 / (Baseline!B$7/Baseline!B$17)</f>
        <v>3.705256459</v>
      </c>
      <c r="DO636" s="51">
        <f>DI636 / (Baseline!B$11/Baseline!B$17)</f>
        <v>1.06157813</v>
      </c>
      <c r="DP636" s="51">
        <f>DJ636 / (Baseline!B$16/Baseline!B$17)</f>
        <v>1.194162693</v>
      </c>
      <c r="DQ636" s="51">
        <f>DK636 / (Baseline!B$18/Baseline!B$17)</f>
        <v>0.954257445</v>
      </c>
      <c r="DR636" s="79"/>
      <c r="DS636" s="51">
        <f>(AU636*Baseline!B$34)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0.02670187274</v>
      </c>
      <c r="DT636" s="51">
        <f>(AZ636*Baseline!B$34) + (Baseline!D$88*(1-Baseline!D$89)*Baseline!B$35) + (Baseline!D$88*Baseline!D$89*((1-Baseline!D$90)*Baseline!B$40 + Baseline!D$90*Baseline!B$41))</f>
        <v>0.01057499018</v>
      </c>
      <c r="DU636" s="51">
        <f>(BE636*Baseline!B$34) + (Baseline!F$88*(1-Baseline!F$89)*Baseline!B$35) + (Baseline!F$88*Baseline!F$89*((1-Baseline!F$90)*Baseline!B$40 + Baseline!F$90*Baseline!B$41))</f>
        <v>0.01297352136</v>
      </c>
      <c r="DV636" s="51">
        <f>(BJ636*Baseline!B$34) + (Baseline!H$88*(1-Baseline!H$89)*Baseline!B$35) + (Baseline!H$88*Baseline!H$89*((1-Baseline!H$90)*Baseline!B$40 + Baseline!H$90*Baseline!B$41))</f>
        <v>0.00930618751</v>
      </c>
      <c r="DW636" s="51">
        <f>( DS636*Baseline!B$7 + DT636*Baseline!B$11 + DU636*Baseline!B$16 + DV636*Baseline!B$18 ) / Baseline!B$17</f>
        <v>0.00975903539</v>
      </c>
    </row>
    <row r="637">
      <c r="A637" s="4" t="s">
        <v>964</v>
      </c>
      <c r="B637" s="45">
        <f>MIN( MAX( NORMINV( MCrands!B637, (B$5+B$4)/2, (B$5-B$4)/3.29 ), 0 ), 1 )</f>
        <v>0.4621959127</v>
      </c>
      <c r="C637" s="45">
        <f>MAX( NORMINV( MCrands!C637, (C$5+C$4)/2, (C$5-C$4)/3.29 ), 0 )</f>
        <v>2.782776968</v>
      </c>
      <c r="D637" s="41"/>
      <c r="E637" s="43">
        <f>Baseline!B$33 * (C637 * Baseline!B$66*Baseline!B$66/Baseline!B$73 + Baseline!B$52*Baseline!B$52/Baseline!B$74 + Baseline!B$53*Baseline!B$53/Baseline!B$75 + Baseline!B$54*Baseline!B$54/Baseline!B$76)</f>
        <v>0.00001974337197</v>
      </c>
      <c r="F637" s="43">
        <f>Baseline!B$33 * (C637 * Baseline!B$66*Baseline!B$57/Baseline!B$73 + Baseline!B$52*Baseline!B$67/Baseline!B$74 + Baseline!B$53*Baseline!B$55/Baseline!B$75 + Baseline!B$54*Baseline!B$56/Baseline!B$76)</f>
        <v>0.0000001999852424</v>
      </c>
      <c r="G637" s="45">
        <f>Baseline!B$33 * (C637 * Baseline!B$66*Baseline!B$58/Baseline!B$73 + Baseline!B$52*Baseline!B$59/Baseline!B$74 + Baseline!B$53*Baseline!B$68/Baseline!B$75 + Baseline!B$54*Baseline!B$60/Baseline!B$76)</f>
        <v>0.0000001688930796</v>
      </c>
      <c r="H637" s="43">
        <f>Baseline!B$33 * (C637 * Baseline!B$66*Baseline!B$61/Baseline!B$73 + Baseline!B$52*Baseline!B$62/Baseline!B$74 + Baseline!B$53*Baseline!B$63/Baseline!B$75 + Baseline!B$54*Baseline!B$69/Baseline!B$76)</f>
        <v>0.000000003427371661</v>
      </c>
      <c r="I637" s="43">
        <f>Baseline!B$33 * (C637 * Baseline!B$57*Baseline!B$66/Baseline!B$73 + Baseline!B$67*Baseline!B$52/Baseline!B$74 + Baseline!B$55*Baseline!B$53/Baseline!B$75 + Baseline!B$56*Baseline!B$54/Baseline!B$76)</f>
        <v>0.0000001999852424</v>
      </c>
      <c r="J637" s="45">
        <f>Baseline!B$33 * (C637 * Baseline!B$57*Baseline!B$57/Baseline!B$73 + Baseline!B$67*Baseline!B$67/Baseline!B$74 + Baseline!B$55*Baseline!B$55/Baseline!B$75 + Baseline!B$56*Baseline!B$56/Baseline!B$76)</f>
        <v>0.000001763813819</v>
      </c>
      <c r="K637" s="43">
        <f>Baseline!B$33 * (C637 * Baseline!B$57*Baseline!B$58/Baseline!B$73 + Baseline!B$67*Baseline!B$59/Baseline!B$74 + Baseline!B$55*Baseline!B$68/Baseline!B$75 + Baseline!B$56*Baseline!B$60/Baseline!B$76)</f>
        <v>0.00000001374195551</v>
      </c>
      <c r="L637" s="45">
        <f>Baseline!B$33 * (C637 * Baseline!B$57*Baseline!B$61/Baseline!B$73 + Baseline!B$67*Baseline!B$62/Baseline!B$74 + Baseline!B$55*Baseline!B$63/Baseline!B$75 + Baseline!B$56*Baseline!B$69/Baseline!B$76)</f>
        <v>0.00000001439285543</v>
      </c>
      <c r="M637" s="43">
        <f>Baseline!B$33 * (C637 * Baseline!B$58*Baseline!B$66/Baseline!B$73 + Baseline!B$59*Baseline!B$52/Baseline!B$74 + Baseline!B$68*Baseline!B$53/Baseline!B$75 + Baseline!B$60*Baseline!B$54/Baseline!B$76)</f>
        <v>0.0000001688930796</v>
      </c>
      <c r="N637" s="45">
        <f>Baseline!B$33 * (C637 * Baseline!B$58*Baseline!B$57/Baseline!B$73 + Baseline!B$59*Baseline!B$67/Baseline!B$74 + Baseline!B$68*Baseline!B$55/Baseline!B$75 + Baseline!B$60*Baseline!B$56/Baseline!B$76)</f>
        <v>0.00000001374195551</v>
      </c>
      <c r="O637" s="45">
        <f>Baseline!B$33 * (C637 * Baseline!B$58*Baseline!B$58/Baseline!B$73 + Baseline!B$59*Baseline!B$59/Baseline!B$74 + Baseline!B$68*Baseline!B$68/Baseline!B$75 + Baseline!B$60*Baseline!B$60/Baseline!B$76)</f>
        <v>0.00000132439036</v>
      </c>
      <c r="P637" s="43">
        <f>Baseline!B$33 * (C637 * Baseline!B$58*Baseline!B$61/Baseline!B$73 + Baseline!B$59*Baseline!B$62/Baseline!B$74 + Baseline!B$68*Baseline!B$63/Baseline!B$75 + Baseline!B$60*Baseline!B$69/Baseline!B$76)</f>
        <v>0.000000001646950584</v>
      </c>
      <c r="Q637" s="43">
        <f>Baseline!B$33 * (C637 * Baseline!B$61*Baseline!B$66/Baseline!B$73 + Baseline!B$62*Baseline!B$52/Baseline!B$74 + Baseline!B$63*Baseline!B$53/Baseline!B$75 + Baseline!B$69*Baseline!B$54/Baseline!B$76)</f>
        <v>0.000000003427371661</v>
      </c>
      <c r="R637" s="43">
        <f>Baseline!B$33 * (C637 * Baseline!B$61*Baseline!B$57/Baseline!B$73 + Baseline!B$62*Baseline!B$67/Baseline!B$74 + Baseline!B$63*Baseline!B$55/Baseline!B$75 + Baseline!B$69*Baseline!B$56/Baseline!B$76)</f>
        <v>0.00000001439285543</v>
      </c>
      <c r="S637" s="43">
        <f>Baseline!B$33 * (C637 * Baseline!B$61*Baseline!B$58/Baseline!B$73 + Baseline!B$62*Baseline!B$59/Baseline!B$74 + Baseline!B$63*Baseline!B$68/Baseline!B$75 + Baseline!B$69*Baseline!B$60/Baseline!B$76)</f>
        <v>0.000000001646950584</v>
      </c>
      <c r="T637" s="43">
        <f>Baseline!B$33 * (C637 * Baseline!B$61*Baseline!B$61/Baseline!B$73 + Baseline!B$62*Baseline!B$62/Baseline!B$74 + Baseline!B$63*Baseline!B$63/Baseline!B$75 + Baseline!B$69*Baseline!B$69/Baseline!B$76)</f>
        <v>0.00000009854654597</v>
      </c>
      <c r="U637" s="41"/>
      <c r="V637" s="43">
        <f>E637 * ( Baseline!B$87 * Baseline!B$7 )</f>
        <v>0.2049164576</v>
      </c>
      <c r="W637" s="43">
        <f>F637 * ( Baseline!D$87 * Baseline!B$11 )</f>
        <v>0.00368904691</v>
      </c>
      <c r="X637" s="43">
        <f>G637 * ( Baseline!F$87 * Baseline!B$16 )</f>
        <v>0.005866462261</v>
      </c>
      <c r="Y637" s="43">
        <f>H637 * ( Baseline!H$87 * Baseline!B$18 )</f>
        <v>0.001205315674</v>
      </c>
      <c r="Z637" s="51">
        <f t="shared" si="1"/>
        <v>0.2156772825</v>
      </c>
      <c r="AA637" s="43">
        <f>I637 * ( Baseline!B$87 * Baseline!B$7 )</f>
        <v>0.002075646831</v>
      </c>
      <c r="AB637" s="45">
        <f>J637 * ( Baseline!D$87 * Baseline!B$11 )</f>
        <v>0.03253636038</v>
      </c>
      <c r="AC637" s="45">
        <f>K637 * ( Baseline!F$87 * Baseline!B$16 )</f>
        <v>0.0004773236629</v>
      </c>
      <c r="AD637" s="45">
        <f>L637 * ( Baseline!F$87 * Baseline!B$16 )</f>
        <v>0.0004999325218</v>
      </c>
      <c r="AE637" s="51">
        <f t="shared" si="2"/>
        <v>0.03558926339</v>
      </c>
      <c r="AF637" s="51">
        <f>M637 * ( Baseline!B$87 * Baseline!B$7 )</f>
        <v>0.001752941273</v>
      </c>
      <c r="AG637" s="51">
        <f>N637 * ( Baseline!D$87 * Baseline!B$11 )</f>
        <v>0.0002534922973</v>
      </c>
      <c r="AH637" s="51">
        <f>O637 * ( Baseline!F$87 * Baseline!B$16 )</f>
        <v>0.04600239445</v>
      </c>
      <c r="AI637" s="51">
        <f>P637 * ( Baseline!H$87 * Baseline!B$18 )</f>
        <v>0.0005791888218</v>
      </c>
      <c r="AJ637" s="51">
        <f t="shared" si="3"/>
        <v>0.04858801684</v>
      </c>
      <c r="AK637" s="51">
        <f>Q637 * ( Baseline!B$87 * Baseline!B$7 )</f>
        <v>0.00003557269047</v>
      </c>
      <c r="AL637" s="51">
        <f>R637 * ( Baseline!D$87 * Baseline!B$11 )</f>
        <v>0.0002654991848</v>
      </c>
      <c r="AM637" s="51">
        <f>S637 * ( Baseline!F$87 * Baseline!B$16 )</f>
        <v>0.00005720644962</v>
      </c>
      <c r="AN637" s="51">
        <f>T637 * ( Baseline!H$87 * Baseline!B$18 )</f>
        <v>0.03465620547</v>
      </c>
      <c r="AO637" s="51">
        <f t="shared" si="4"/>
        <v>0.0350144838</v>
      </c>
      <c r="AP637" s="61"/>
      <c r="AQ637" s="51">
        <f>V637 * ( (1-Baseline!B$88-Baseline!B$87) + (1-B637)*Baseline!B$88 )</f>
        <v>0.1162379667</v>
      </c>
      <c r="AR637" s="51">
        <f>W637 * ( (1-Baseline!B$88-Baseline!B$87) + (1-B637)*Baseline!B$88 )</f>
        <v>0.002092595767</v>
      </c>
      <c r="AS637" s="51">
        <f>X637 * ( (1-Baseline!B$88-Baseline!B$87) + (1-B637)*Baseline!B$88 )</f>
        <v>0.003327725126</v>
      </c>
      <c r="AT637" s="51">
        <f>Y637 * ( (1-Baseline!B$88-Baseline!B$87) + (1-B637)*Baseline!B$88 )</f>
        <v>0.0006837100583</v>
      </c>
      <c r="AU637" s="51">
        <f t="shared" si="5"/>
        <v>0.1223419976</v>
      </c>
      <c r="AV637" s="51">
        <f>AA637 * ( (1-Baseline!D$88-Baseline!D$87) + (1-B637)*Baseline!D$88 )</f>
        <v>0.001628001692</v>
      </c>
      <c r="AW637" s="51">
        <f>AB637 * ( (1-Baseline!D$88-Baseline!D$87) + (1-B637)*Baseline!D$88 )</f>
        <v>0.02551939421</v>
      </c>
      <c r="AX637" s="51">
        <f>AC637 * ( (1-Baseline!D$88-Baseline!D$87) + (1-B637)*Baseline!D$88 )</f>
        <v>0.0003743814791</v>
      </c>
      <c r="AY637" s="51">
        <f>AD637 * ( (1-Baseline!D$88-Baseline!D$87) + (1-B637)*Baseline!D$88 )</f>
        <v>0.00039211439</v>
      </c>
      <c r="AZ637" s="51">
        <f t="shared" si="6"/>
        <v>0.02791389177</v>
      </c>
      <c r="BA637" s="51">
        <f>AF637 * ( (1-Baseline!F$88-Baseline!F$87) + (1-Baseline!B$36)*Baseline!F$88 )</f>
        <v>0.001261472634</v>
      </c>
      <c r="BB637" s="51">
        <f>AG637 * ( (1-Baseline!F$88-Baseline!F$87) + (1-Baseline!B$36)*Baseline!F$88 )</f>
        <v>0.0001824211689</v>
      </c>
      <c r="BC637" s="51">
        <f>AH637 * ( (1-Baseline!F$88-Baseline!F$87) + (1-Baseline!B$36)*Baseline!F$88 )</f>
        <v>0.03310479512</v>
      </c>
      <c r="BD637" s="51">
        <f>AI637 * ( (1-Baseline!F$88-Baseline!F$87) + (1-Baseline!B$36)*Baseline!F$88 )</f>
        <v>0.0004168028102</v>
      </c>
      <c r="BE637" s="51">
        <f t="shared" si="7"/>
        <v>0.03496549173</v>
      </c>
      <c r="BF637" s="51">
        <f>AK637 * ( (1-Baseline!H$88-Baseline!H$87) + (1-Baseline!B$36)*Baseline!H$88 )</f>
        <v>0.00002818495411</v>
      </c>
      <c r="BG637" s="51">
        <f>AL637 * ( (1-Baseline!H$88-Baseline!H$87) + (1-Baseline!B$36)*Baseline!H$88 )</f>
        <v>0.0002103603141</v>
      </c>
      <c r="BH637" s="51">
        <f>AM637 * ( (1-Baseline!H$88-Baseline!H$87) + (1-Baseline!B$36)*Baseline!H$88 )</f>
        <v>0.00004532581416</v>
      </c>
      <c r="BI637" s="51">
        <f>AN637 * ( (1-Baseline!H$88-Baseline!H$87) + (1-Baseline!B$36)*Baseline!H$88 )</f>
        <v>0.02745880472</v>
      </c>
      <c r="BJ637" s="51">
        <f t="shared" si="8"/>
        <v>0.0277426758</v>
      </c>
      <c r="BK637" s="61"/>
      <c r="BL637" s="51">
        <f t="shared" si="19"/>
        <v>0.9501068229</v>
      </c>
      <c r="BM637" s="51">
        <f t="shared" si="20"/>
        <v>0.01710447604</v>
      </c>
      <c r="BN637" s="51">
        <f t="shared" si="21"/>
        <v>0.02720018629</v>
      </c>
      <c r="BO637" s="51">
        <f t="shared" si="22"/>
        <v>0.00558851475</v>
      </c>
      <c r="BP637" s="51">
        <f t="shared" si="9"/>
        <v>1</v>
      </c>
      <c r="BQ637" s="51">
        <f t="shared" si="23"/>
        <v>0.05832227569</v>
      </c>
      <c r="BR637" s="51">
        <f t="shared" si="24"/>
        <v>0.9142184264</v>
      </c>
      <c r="BS637" s="51">
        <f t="shared" si="25"/>
        <v>0.01341201299</v>
      </c>
      <c r="BT637" s="51">
        <f t="shared" si="26"/>
        <v>0.01404728489</v>
      </c>
      <c r="BU637" s="51">
        <f t="shared" si="10"/>
        <v>1</v>
      </c>
      <c r="BV637" s="51">
        <f t="shared" si="27"/>
        <v>0.03607764604</v>
      </c>
      <c r="BW637" s="51">
        <f t="shared" si="28"/>
        <v>0.005217177274</v>
      </c>
      <c r="BX637" s="51">
        <f t="shared" si="29"/>
        <v>0.946784772</v>
      </c>
      <c r="BY637" s="51">
        <f t="shared" si="30"/>
        <v>0.01192040465</v>
      </c>
      <c r="BZ637" s="51">
        <f t="shared" si="11"/>
        <v>1</v>
      </c>
      <c r="CA637" s="51">
        <f t="shared" si="31"/>
        <v>0.001015942165</v>
      </c>
      <c r="CB637" s="51">
        <f t="shared" si="32"/>
        <v>0.007582553163</v>
      </c>
      <c r="CC637" s="51">
        <f t="shared" si="33"/>
        <v>0.001633793888</v>
      </c>
      <c r="CD637" s="51">
        <f t="shared" si="34"/>
        <v>0.9897677108</v>
      </c>
      <c r="CE637" s="51">
        <f t="shared" si="12"/>
        <v>1</v>
      </c>
      <c r="CF637" s="61"/>
      <c r="CG637" s="51">
        <f t="shared" si="35"/>
        <v>0.9501068229</v>
      </c>
      <c r="CH637" s="51">
        <f t="shared" si="36"/>
        <v>0.01710447604</v>
      </c>
      <c r="CI637" s="51">
        <f t="shared" si="37"/>
        <v>0.02720018629</v>
      </c>
      <c r="CJ637" s="51">
        <f t="shared" si="38"/>
        <v>0.00558851475</v>
      </c>
      <c r="CK637" s="51">
        <f t="shared" si="13"/>
        <v>1</v>
      </c>
      <c r="CL637" s="51">
        <f t="shared" si="39"/>
        <v>0.05832227569</v>
      </c>
      <c r="CM637" s="51">
        <f t="shared" si="40"/>
        <v>0.9142184264</v>
      </c>
      <c r="CN637" s="51">
        <f t="shared" si="41"/>
        <v>0.01341201299</v>
      </c>
      <c r="CO637" s="51">
        <f t="shared" si="42"/>
        <v>0.01404728489</v>
      </c>
      <c r="CP637" s="51">
        <f t="shared" si="14"/>
        <v>1</v>
      </c>
      <c r="CQ637" s="51">
        <f t="shared" si="43"/>
        <v>0.03607764604</v>
      </c>
      <c r="CR637" s="51">
        <f t="shared" si="44"/>
        <v>0.005217177274</v>
      </c>
      <c r="CS637" s="51">
        <f t="shared" si="45"/>
        <v>0.946784772</v>
      </c>
      <c r="CT637" s="51">
        <f t="shared" si="46"/>
        <v>0.01192040465</v>
      </c>
      <c r="CU637" s="51">
        <f t="shared" si="15"/>
        <v>1</v>
      </c>
      <c r="CV637" s="51">
        <f t="shared" si="47"/>
        <v>0.001015942165</v>
      </c>
      <c r="CW637" s="51">
        <f t="shared" si="48"/>
        <v>0.007582553163</v>
      </c>
      <c r="CX637" s="51">
        <f t="shared" si="49"/>
        <v>0.001633793888</v>
      </c>
      <c r="CY637" s="51">
        <f t="shared" si="50"/>
        <v>0.9897677108</v>
      </c>
      <c r="CZ637" s="51">
        <f t="shared" si="16"/>
        <v>1</v>
      </c>
      <c r="DA637" s="61"/>
      <c r="DB637" s="51">
        <f>(AQ637*Baseline!B$7 + AV637*Baseline!B$11 + BA637*Baseline!B$16 + BF637*Baseline!B$18)</f>
        <v>65383.53644</v>
      </c>
      <c r="DC637" s="51">
        <f>(AR637*Baseline!B$7 + AW637*Baseline!B$11 + BB637*Baseline!B$16 + BG637*Baseline!B$18)</f>
        <v>65986.3439</v>
      </c>
      <c r="DD637" s="51">
        <f>(AS637*Baseline!B$7 + AX637*Baseline!B$11 + BC637*Baseline!B$16 + BH637*Baseline!B$18)</f>
        <v>115399.6876</v>
      </c>
      <c r="DE637" s="51">
        <f>(AT637*Baseline!B$7 + AY637*Baseline!B$11 + BD637*Baseline!B$16 + BI637*Baseline!B$18)</f>
        <v>1259929.953</v>
      </c>
      <c r="DF637" s="51">
        <f t="shared" si="17"/>
        <v>1506699.521</v>
      </c>
      <c r="DG637" s="61"/>
      <c r="DH637" s="51">
        <f t="shared" si="51"/>
        <v>0.04339520623</v>
      </c>
      <c r="DI637" s="51">
        <f t="shared" si="52"/>
        <v>0.04379529096</v>
      </c>
      <c r="DJ637" s="51">
        <f t="shared" si="53"/>
        <v>0.07659104285</v>
      </c>
      <c r="DK637" s="51">
        <f t="shared" si="54"/>
        <v>0.83621846</v>
      </c>
      <c r="DL637" s="51">
        <f t="shared" si="18"/>
        <v>1</v>
      </c>
      <c r="DM637" s="61"/>
      <c r="DN637" s="51">
        <f>DH637 / (Baseline!B$7/Baseline!B$17)</f>
        <v>4.632152841</v>
      </c>
      <c r="DO637" s="51">
        <f>DI637 / (Baseline!B$11/Baseline!B$17)</f>
        <v>1.057239285</v>
      </c>
      <c r="DP637" s="51">
        <f>DJ637 / (Baseline!B$16/Baseline!B$17)</f>
        <v>1.183563075</v>
      </c>
      <c r="DQ637" s="51">
        <f>DK637 / (Baseline!B$18/Baseline!B$17)</f>
        <v>0.9454187921</v>
      </c>
      <c r="DR637" s="79"/>
      <c r="DS637" s="51">
        <f>(AU637*Baseline!B$34)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0.0308808309</v>
      </c>
      <c r="DT637" s="51">
        <f>(AZ637*Baseline!B$34) + (Baseline!D$88*(1-Baseline!D$89)*Baseline!B$35) + (Baseline!D$88*Baseline!D$89*((1-Baseline!D$90)*Baseline!B$40 + Baseline!D$90*Baseline!B$41))</f>
        <v>0.01060065177</v>
      </c>
      <c r="DU637" s="51">
        <f>(BE637*Baseline!B$34) + (Baseline!F$88*(1-Baseline!F$89)*Baseline!B$35) + (Baseline!F$88*Baseline!F$89*((1-Baseline!F$90)*Baseline!B$40 + Baseline!F$90*Baseline!B$41))</f>
        <v>0.01297546376</v>
      </c>
      <c r="DV637" s="51">
        <f>(BJ637*Baseline!B$34) + (Baseline!H$88*(1-Baseline!H$89)*Baseline!B$35) + (Baseline!H$88*Baseline!H$89*((1-Baseline!H$90)*Baseline!B$40 + Baseline!H$90*Baseline!B$41))</f>
        <v>0.00930640137</v>
      </c>
      <c r="DW637" s="51">
        <f>( DS637*Baseline!B$7 + DT637*Baseline!B$11 + DU637*Baseline!B$16 + DV637*Baseline!B$18 ) / Baseline!B$17</f>
        <v>0.009799562818</v>
      </c>
    </row>
    <row r="638">
      <c r="A638" s="4" t="s">
        <v>965</v>
      </c>
      <c r="B638" s="45">
        <f>MIN( MAX( NORMINV( MCrands!B638, (B$5+B$4)/2, (B$5-B$4)/3.29 ), 0 ), 1 )</f>
        <v>0.591364318</v>
      </c>
      <c r="C638" s="45">
        <f>MAX( NORMINV( MCrands!C638, (C$5+C$4)/2, (C$5-C$4)/3.29 ), 0 )</f>
        <v>2.444149488</v>
      </c>
      <c r="D638" s="41"/>
      <c r="E638" s="43">
        <f>Baseline!B$33 * (C638 * Baseline!B$66*Baseline!B$66/Baseline!B$73 + Baseline!B$52*Baseline!B$52/Baseline!B$74 + Baseline!B$53*Baseline!B$53/Baseline!B$75 + Baseline!B$54*Baseline!B$54/Baseline!B$76)</f>
        <v>0.00001734588128</v>
      </c>
      <c r="F638" s="43">
        <f>Baseline!B$33 * (C638 * Baseline!B$66*Baseline!B$57/Baseline!B$73 + Baseline!B$52*Baseline!B$67/Baseline!B$74 + Baseline!B$53*Baseline!B$55/Baseline!B$75 + Baseline!B$54*Baseline!B$56/Baseline!B$76)</f>
        <v>0.0000001996066913</v>
      </c>
      <c r="G638" s="45">
        <f>Baseline!B$33 * (C638 * Baseline!B$66*Baseline!B$58/Baseline!B$73 + Baseline!B$52*Baseline!B$59/Baseline!B$74 + Baseline!B$53*Baseline!B$68/Baseline!B$75 + Baseline!B$54*Baseline!B$60/Baseline!B$76)</f>
        <v>0.0000001679624747</v>
      </c>
      <c r="H638" s="43">
        <f>Baseline!B$33 * (C638 * Baseline!B$66*Baseline!B$61/Baseline!B$73 + Baseline!B$52*Baseline!B$62/Baseline!B$74 + Baseline!B$53*Baseline!B$63/Baseline!B$75 + Baseline!B$54*Baseline!B$69/Baseline!B$76)</f>
        <v>0.000000003334311167</v>
      </c>
      <c r="I638" s="43">
        <f>Baseline!B$33 * (C638 * Baseline!B$57*Baseline!B$66/Baseline!B$73 + Baseline!B$67*Baseline!B$52/Baseline!B$74 + Baseline!B$55*Baseline!B$53/Baseline!B$75 + Baseline!B$56*Baseline!B$54/Baseline!B$76)</f>
        <v>0.0000001996066913</v>
      </c>
      <c r="J638" s="45">
        <f>Baseline!B$33 * (C638 * Baseline!B$57*Baseline!B$57/Baseline!B$73 + Baseline!B$67*Baseline!B$67/Baseline!B$74 + Baseline!B$55*Baseline!B$55/Baseline!B$75 + Baseline!B$56*Baseline!B$56/Baseline!B$76)</f>
        <v>0.000001763813759</v>
      </c>
      <c r="K638" s="43">
        <f>Baseline!B$33 * (C638 * Baseline!B$57*Baseline!B$58/Baseline!B$73 + Baseline!B$67*Baseline!B$59/Baseline!B$74 + Baseline!B$55*Baseline!B$68/Baseline!B$75 + Baseline!B$56*Baseline!B$60/Baseline!B$76)</f>
        <v>0.00000001374180857</v>
      </c>
      <c r="L638" s="45">
        <f>Baseline!B$33 * (C638 * Baseline!B$57*Baseline!B$61/Baseline!B$73 + Baseline!B$67*Baseline!B$62/Baseline!B$74 + Baseline!B$55*Baseline!B$63/Baseline!B$75 + Baseline!B$56*Baseline!B$69/Baseline!B$76)</f>
        <v>0.00000001439284073</v>
      </c>
      <c r="M638" s="43">
        <f>Baseline!B$33 * (C638 * Baseline!B$58*Baseline!B$66/Baseline!B$73 + Baseline!B$59*Baseline!B$52/Baseline!B$74 + Baseline!B$68*Baseline!B$53/Baseline!B$75 + Baseline!B$60*Baseline!B$54/Baseline!B$76)</f>
        <v>0.0000001679624747</v>
      </c>
      <c r="N638" s="45">
        <f>Baseline!B$33 * (C638 * Baseline!B$58*Baseline!B$57/Baseline!B$73 + Baseline!B$59*Baseline!B$67/Baseline!B$74 + Baseline!B$68*Baseline!B$55/Baseline!B$75 + Baseline!B$60*Baseline!B$56/Baseline!B$76)</f>
        <v>0.00000001374180857</v>
      </c>
      <c r="O638" s="45">
        <f>Baseline!B$33 * (C638 * Baseline!B$58*Baseline!B$58/Baseline!B$73 + Baseline!B$59*Baseline!B$59/Baseline!B$74 + Baseline!B$68*Baseline!B$68/Baseline!B$75 + Baseline!B$60*Baseline!B$60/Baseline!B$76)</f>
        <v>0.000001324389999</v>
      </c>
      <c r="P638" s="43">
        <f>Baseline!B$33 * (C638 * Baseline!B$58*Baseline!B$61/Baseline!B$73 + Baseline!B$59*Baseline!B$62/Baseline!B$74 + Baseline!B$68*Baseline!B$63/Baseline!B$75 + Baseline!B$60*Baseline!B$69/Baseline!B$76)</f>
        <v>0.000000001646914462</v>
      </c>
      <c r="Q638" s="43">
        <f>Baseline!B$33 * (C638 * Baseline!B$61*Baseline!B$66/Baseline!B$73 + Baseline!B$62*Baseline!B$52/Baseline!B$74 + Baseline!B$63*Baseline!B$53/Baseline!B$75 + Baseline!B$69*Baseline!B$54/Baseline!B$76)</f>
        <v>0.000000003334311167</v>
      </c>
      <c r="R638" s="43">
        <f>Baseline!B$33 * (C638 * Baseline!B$61*Baseline!B$57/Baseline!B$73 + Baseline!B$62*Baseline!B$67/Baseline!B$74 + Baseline!B$63*Baseline!B$55/Baseline!B$75 + Baseline!B$69*Baseline!B$56/Baseline!B$76)</f>
        <v>0.00000001439284073</v>
      </c>
      <c r="S638" s="43">
        <f>Baseline!B$33 * (C638 * Baseline!B$61*Baseline!B$58/Baseline!B$73 + Baseline!B$62*Baseline!B$59/Baseline!B$74 + Baseline!B$63*Baseline!B$68/Baseline!B$75 + Baseline!B$69*Baseline!B$60/Baseline!B$76)</f>
        <v>0.000000001646914462</v>
      </c>
      <c r="T638" s="43">
        <f>Baseline!B$33 * (C638 * Baseline!B$61*Baseline!B$61/Baseline!B$73 + Baseline!B$62*Baseline!B$62/Baseline!B$74 + Baseline!B$63*Baseline!B$63/Baseline!B$75 + Baseline!B$69*Baseline!B$69/Baseline!B$76)</f>
        <v>0.00000009854654236</v>
      </c>
      <c r="U638" s="41"/>
      <c r="V638" s="43">
        <f>E638 * ( Baseline!B$87 * Baseline!B$7 )</f>
        <v>0.1800329018</v>
      </c>
      <c r="W638" s="43">
        <f>F638 * ( Baseline!D$87 * Baseline!B$11 )</f>
        <v>0.00368206393</v>
      </c>
      <c r="X638" s="43">
        <f>G638 * ( Baseline!F$87 * Baseline!B$16 )</f>
        <v>0.005834137913</v>
      </c>
      <c r="Y638" s="43">
        <f>H638 * ( Baseline!H$87 * Baseline!B$18 )</f>
        <v>0.001172588768</v>
      </c>
      <c r="Z638" s="51">
        <f t="shared" si="1"/>
        <v>0.1907216924</v>
      </c>
      <c r="AA638" s="43">
        <f>I638 * ( Baseline!B$87 * Baseline!B$7 )</f>
        <v>0.002071717849</v>
      </c>
      <c r="AB638" s="45">
        <f>J638 * ( Baseline!D$87 * Baseline!B$11 )</f>
        <v>0.03253635927</v>
      </c>
      <c r="AC638" s="45">
        <f>K638 * ( Baseline!F$87 * Baseline!B$16 )</f>
        <v>0.0004773185591</v>
      </c>
      <c r="AD638" s="45">
        <f>L638 * ( Baseline!F$87 * Baseline!B$16 )</f>
        <v>0.0004999320114</v>
      </c>
      <c r="AE638" s="51">
        <f t="shared" si="2"/>
        <v>0.03558532769</v>
      </c>
      <c r="AF638" s="51">
        <f>M638 * ( Baseline!B$87 * Baseline!B$7 )</f>
        <v>0.001743282525</v>
      </c>
      <c r="AG638" s="51">
        <f>N638 * ( Baseline!D$87 * Baseline!B$11 )</f>
        <v>0.0002534895868</v>
      </c>
      <c r="AH638" s="51">
        <f>O638 * ( Baseline!F$87 * Baseline!B$16 )</f>
        <v>0.0460023819</v>
      </c>
      <c r="AI638" s="51">
        <f>P638 * ( Baseline!H$87 * Baseline!B$18 )</f>
        <v>0.0005791761186</v>
      </c>
      <c r="AJ638" s="51">
        <f t="shared" si="3"/>
        <v>0.04857833013</v>
      </c>
      <c r="AK638" s="51">
        <f>Q638 * ( Baseline!B$87 * Baseline!B$7 )</f>
        <v>0.00003460681561</v>
      </c>
      <c r="AL638" s="51">
        <f>R638 * ( Baseline!D$87 * Baseline!B$11 )</f>
        <v>0.0002654989138</v>
      </c>
      <c r="AM638" s="51">
        <f>S638 * ( Baseline!F$87 * Baseline!B$16 )</f>
        <v>0.00005720519492</v>
      </c>
      <c r="AN638" s="51">
        <f>T638 * ( Baseline!H$87 * Baseline!B$18 )</f>
        <v>0.0346562042</v>
      </c>
      <c r="AO638" s="51">
        <f t="shared" si="4"/>
        <v>0.03501351512</v>
      </c>
      <c r="AP638" s="61"/>
      <c r="AQ638" s="51">
        <f>V638 * ( (1-Baseline!B$88-Baseline!B$87) + (1-B638)*Baseline!B$88 )</f>
        <v>0.08142631727</v>
      </c>
      <c r="AR638" s="51">
        <f>W638 * ( (1-Baseline!B$88-Baseline!B$87) + (1-B638)*Baseline!B$88 )</f>
        <v>0.001665345072</v>
      </c>
      <c r="AS638" s="51">
        <f>X638 * ( (1-Baseline!B$88-Baseline!B$87) + (1-B638)*Baseline!B$88 )</f>
        <v>0.002638697482</v>
      </c>
      <c r="AT638" s="51">
        <f>Y638 * ( (1-Baseline!B$88-Baseline!B$87) + (1-B638)*Baseline!B$88 )</f>
        <v>0.0005303451985</v>
      </c>
      <c r="AU638" s="51">
        <f t="shared" si="5"/>
        <v>0.08626070502</v>
      </c>
      <c r="AV638" s="51">
        <f>AA638 * ( (1-Baseline!D$88-Baseline!D$87) + (1-B638)*Baseline!D$88 )</f>
        <v>0.001505035035</v>
      </c>
      <c r="AW638" s="51">
        <f>AB638 * ( (1-Baseline!D$88-Baseline!D$87) + (1-B638)*Baseline!D$88 )</f>
        <v>0.02363659735</v>
      </c>
      <c r="AX638" s="51">
        <f>AC638 * ( (1-Baseline!D$88-Baseline!D$87) + (1-B638)*Baseline!D$88 )</f>
        <v>0.0003467562702</v>
      </c>
      <c r="AY638" s="51">
        <f>AD638 * ( (1-Baseline!D$88-Baseline!D$87) + (1-B638)*Baseline!D$88 )</f>
        <v>0.0003631842013</v>
      </c>
      <c r="AZ638" s="51">
        <f t="shared" si="6"/>
        <v>0.02585157286</v>
      </c>
      <c r="BA638" s="51">
        <f>AF638 * ( (1-Baseline!F$88-Baseline!F$87) + (1-Baseline!B$36)*Baseline!F$88 )</f>
        <v>0.00125452189</v>
      </c>
      <c r="BB638" s="51">
        <f>AG638 * ( (1-Baseline!F$88-Baseline!F$87) + (1-Baseline!B$36)*Baseline!F$88 )</f>
        <v>0.0001824192183</v>
      </c>
      <c r="BC638" s="51">
        <f>AH638 * ( (1-Baseline!F$88-Baseline!F$87) + (1-Baseline!B$36)*Baseline!F$88 )</f>
        <v>0.03310478609</v>
      </c>
      <c r="BD638" s="51">
        <f>AI638 * ( (1-Baseline!F$88-Baseline!F$87) + (1-Baseline!B$36)*Baseline!F$88 )</f>
        <v>0.0004167936686</v>
      </c>
      <c r="BE638" s="51">
        <f t="shared" si="7"/>
        <v>0.03495852087</v>
      </c>
      <c r="BF638" s="51">
        <f>AK638 * ( (1-Baseline!H$88-Baseline!H$87) + (1-Baseline!B$36)*Baseline!H$88 )</f>
        <v>0.00002741967214</v>
      </c>
      <c r="BG638" s="51">
        <f>AL638 * ( (1-Baseline!H$88-Baseline!H$87) + (1-Baseline!B$36)*Baseline!H$88 )</f>
        <v>0.0002103600994</v>
      </c>
      <c r="BH638" s="51">
        <f>AM638 * ( (1-Baseline!H$88-Baseline!H$87) + (1-Baseline!B$36)*Baseline!H$88 )</f>
        <v>0.00004532482004</v>
      </c>
      <c r="BI638" s="51">
        <f>AN638 * ( (1-Baseline!H$88-Baseline!H$87) + (1-Baseline!B$36)*Baseline!H$88 )</f>
        <v>0.02745880371</v>
      </c>
      <c r="BJ638" s="51">
        <f t="shared" si="8"/>
        <v>0.0277419083</v>
      </c>
      <c r="BK638" s="61"/>
      <c r="BL638" s="51">
        <f t="shared" si="19"/>
        <v>0.9439560835</v>
      </c>
      <c r="BM638" s="51">
        <f t="shared" si="20"/>
        <v>0.01930595248</v>
      </c>
      <c r="BN638" s="51">
        <f t="shared" si="21"/>
        <v>0.03058979731</v>
      </c>
      <c r="BO638" s="51">
        <f t="shared" si="22"/>
        <v>0.006148166751</v>
      </c>
      <c r="BP638" s="51">
        <f t="shared" si="9"/>
        <v>1</v>
      </c>
      <c r="BQ638" s="51">
        <f t="shared" si="23"/>
        <v>0.05821831589</v>
      </c>
      <c r="BR638" s="51">
        <f t="shared" si="24"/>
        <v>0.914319507</v>
      </c>
      <c r="BS638" s="51">
        <f t="shared" si="25"/>
        <v>0.01341335292</v>
      </c>
      <c r="BT638" s="51">
        <f t="shared" si="26"/>
        <v>0.01404882416</v>
      </c>
      <c r="BU638" s="51">
        <f t="shared" si="10"/>
        <v>1</v>
      </c>
      <c r="BV638" s="51">
        <f t="shared" si="27"/>
        <v>0.03588601173</v>
      </c>
      <c r="BW638" s="51">
        <f t="shared" si="28"/>
        <v>0.005218161804</v>
      </c>
      <c r="BX638" s="51">
        <f t="shared" si="29"/>
        <v>0.9469733063</v>
      </c>
      <c r="BY638" s="51">
        <f t="shared" si="30"/>
        <v>0.01192252012</v>
      </c>
      <c r="BZ638" s="51">
        <f t="shared" si="11"/>
        <v>1</v>
      </c>
      <c r="CA638" s="51">
        <f t="shared" si="31"/>
        <v>0.000988384499</v>
      </c>
      <c r="CB638" s="51">
        <f t="shared" si="32"/>
        <v>0.007582755198</v>
      </c>
      <c r="CC638" s="51">
        <f t="shared" si="33"/>
        <v>0.001633803253</v>
      </c>
      <c r="CD638" s="51">
        <f t="shared" si="34"/>
        <v>0.9897950571</v>
      </c>
      <c r="CE638" s="51">
        <f t="shared" si="12"/>
        <v>1</v>
      </c>
      <c r="CF638" s="61"/>
      <c r="CG638" s="51">
        <f t="shared" si="35"/>
        <v>0.9439560835</v>
      </c>
      <c r="CH638" s="51">
        <f t="shared" si="36"/>
        <v>0.01930595248</v>
      </c>
      <c r="CI638" s="51">
        <f t="shared" si="37"/>
        <v>0.03058979731</v>
      </c>
      <c r="CJ638" s="51">
        <f t="shared" si="38"/>
        <v>0.006148166751</v>
      </c>
      <c r="CK638" s="51">
        <f t="shared" si="13"/>
        <v>1</v>
      </c>
      <c r="CL638" s="51">
        <f t="shared" si="39"/>
        <v>0.05821831589</v>
      </c>
      <c r="CM638" s="51">
        <f t="shared" si="40"/>
        <v>0.914319507</v>
      </c>
      <c r="CN638" s="51">
        <f t="shared" si="41"/>
        <v>0.01341335292</v>
      </c>
      <c r="CO638" s="51">
        <f t="shared" si="42"/>
        <v>0.01404882416</v>
      </c>
      <c r="CP638" s="51">
        <f t="shared" si="14"/>
        <v>1</v>
      </c>
      <c r="CQ638" s="51">
        <f t="shared" si="43"/>
        <v>0.03588601173</v>
      </c>
      <c r="CR638" s="51">
        <f t="shared" si="44"/>
        <v>0.005218161804</v>
      </c>
      <c r="CS638" s="51">
        <f t="shared" si="45"/>
        <v>0.9469733063</v>
      </c>
      <c r="CT638" s="51">
        <f t="shared" si="46"/>
        <v>0.01192252012</v>
      </c>
      <c r="CU638" s="51">
        <f t="shared" si="15"/>
        <v>1</v>
      </c>
      <c r="CV638" s="51">
        <f t="shared" si="47"/>
        <v>0.000988384499</v>
      </c>
      <c r="CW638" s="51">
        <f t="shared" si="48"/>
        <v>0.007582755198</v>
      </c>
      <c r="CX638" s="51">
        <f t="shared" si="49"/>
        <v>0.001633803253</v>
      </c>
      <c r="CY638" s="51">
        <f t="shared" si="50"/>
        <v>0.9897950571</v>
      </c>
      <c r="CZ638" s="51">
        <f t="shared" si="16"/>
        <v>1</v>
      </c>
      <c r="DA638" s="61"/>
      <c r="DB638" s="51">
        <f>(AQ638*Baseline!B$7 + AV638*Baseline!B$11 + BA638*Baseline!B$16 + BF638*Baseline!B$18)</f>
        <v>48177.84863</v>
      </c>
      <c r="DC638" s="51">
        <f>(AR638*Baseline!B$7 + AW638*Baseline!B$11 + BB638*Baseline!B$16 + BG638*Baseline!B$18)</f>
        <v>61741.3514</v>
      </c>
      <c r="DD638" s="51">
        <f>(AS638*Baseline!B$7 + AX638*Baseline!B$11 + BC638*Baseline!B$16 + BH638*Baseline!B$18)</f>
        <v>115006.1896</v>
      </c>
      <c r="DE638" s="51">
        <f>(AT638*Baseline!B$7 + AY638*Baseline!B$11 + BD638*Baseline!B$16 + BI638*Baseline!B$18)</f>
        <v>1259793.452</v>
      </c>
      <c r="DF638" s="51">
        <f t="shared" si="17"/>
        <v>1484718.842</v>
      </c>
      <c r="DG638" s="61"/>
      <c r="DH638" s="51">
        <f t="shared" si="51"/>
        <v>0.03244913938</v>
      </c>
      <c r="DI638" s="51">
        <f t="shared" si="52"/>
        <v>0.0415845409</v>
      </c>
      <c r="DJ638" s="51">
        <f t="shared" si="53"/>
        <v>0.07745991121</v>
      </c>
      <c r="DK638" s="51">
        <f t="shared" si="54"/>
        <v>0.8485064085</v>
      </c>
      <c r="DL638" s="51">
        <f t="shared" si="18"/>
        <v>1</v>
      </c>
      <c r="DM638" s="61"/>
      <c r="DN638" s="51">
        <f>DH638 / (Baseline!B$7/Baseline!B$17)</f>
        <v>3.463732201</v>
      </c>
      <c r="DO638" s="51">
        <f>DI638 / (Baseline!B$11/Baseline!B$17)</f>
        <v>1.003870721</v>
      </c>
      <c r="DP638" s="51">
        <f>DJ638 / (Baseline!B$16/Baseline!B$17)</f>
        <v>1.196989717</v>
      </c>
      <c r="DQ638" s="51">
        <f>DK638 / (Baseline!B$18/Baseline!B$17)</f>
        <v>0.9593114028</v>
      </c>
      <c r="DR638" s="79"/>
      <c r="DS638" s="51">
        <f>(AU638*Baseline!B$34)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0.025468637</v>
      </c>
      <c r="DT638" s="51">
        <f>(AZ638*Baseline!B$34) + (Baseline!D$88*(1-Baseline!D$89)*Baseline!B$35) + (Baseline!D$88*Baseline!D$89*((1-Baseline!D$90)*Baseline!B$40 + Baseline!D$90*Baseline!B$41))</f>
        <v>0.01029130393</v>
      </c>
      <c r="DU638" s="51">
        <f>(BE638*Baseline!B$34) + (Baseline!F$88*(1-Baseline!F$89)*Baseline!B$35) + (Baseline!F$88*Baseline!F$89*((1-Baseline!F$90)*Baseline!B$40 + Baseline!F$90*Baseline!B$41))</f>
        <v>0.01297441813</v>
      </c>
      <c r="DV638" s="51">
        <f>(BJ638*Baseline!B$34) + (Baseline!H$88*(1-Baseline!H$89)*Baseline!B$35) + (Baseline!H$88*Baseline!H$89*((1-Baseline!H$90)*Baseline!B$40 + Baseline!H$90*Baseline!B$41))</f>
        <v>0.009306286245</v>
      </c>
      <c r="DW638" s="51">
        <f>( DS638*Baseline!B$7 + DT638*Baseline!B$11 + DU638*Baseline!B$16 + DV638*Baseline!B$18 ) / Baseline!B$17</f>
        <v>0.009735876006</v>
      </c>
    </row>
    <row r="639">
      <c r="A639" s="4" t="s">
        <v>966</v>
      </c>
      <c r="B639" s="45">
        <f>MIN( MAX( NORMINV( MCrands!B639, (B$5+B$4)/2, (B$5-B$4)/3.29 ), 0 ), 1 )</f>
        <v>0.6962353753</v>
      </c>
      <c r="C639" s="45">
        <f>MAX( NORMINV( MCrands!C639, (C$5+C$4)/2, (C$5-C$4)/3.29 ), 0 )</f>
        <v>2.542634632</v>
      </c>
      <c r="D639" s="41"/>
      <c r="E639" s="43">
        <f>Baseline!B$33 * (C639 * Baseline!B$66*Baseline!B$66/Baseline!B$73 + Baseline!B$52*Baseline!B$52/Baseline!B$74 + Baseline!B$53*Baseline!B$53/Baseline!B$75 + Baseline!B$54*Baseline!B$54/Baseline!B$76)</f>
        <v>0.00001804315846</v>
      </c>
      <c r="F639" s="43">
        <f>Baseline!B$33 * (C639 * Baseline!B$66*Baseline!B$57/Baseline!B$73 + Baseline!B$52*Baseline!B$67/Baseline!B$74 + Baseline!B$53*Baseline!B$55/Baseline!B$75 + Baseline!B$54*Baseline!B$56/Baseline!B$76)</f>
        <v>0.0000001997167877</v>
      </c>
      <c r="G639" s="45">
        <f>Baseline!B$33 * (C639 * Baseline!B$66*Baseline!B$58/Baseline!B$73 + Baseline!B$52*Baseline!B$59/Baseline!B$74 + Baseline!B$53*Baseline!B$68/Baseline!B$75 + Baseline!B$54*Baseline!B$60/Baseline!B$76)</f>
        <v>0.0000001682331283</v>
      </c>
      <c r="H639" s="43">
        <f>Baseline!B$33 * (C639 * Baseline!B$66*Baseline!B$61/Baseline!B$73 + Baseline!B$52*Baseline!B$62/Baseline!B$74 + Baseline!B$53*Baseline!B$63/Baseline!B$75 + Baseline!B$54*Baseline!B$69/Baseline!B$76)</f>
        <v>0.000000003361376532</v>
      </c>
      <c r="I639" s="43">
        <f>Baseline!B$33 * (C639 * Baseline!B$57*Baseline!B$66/Baseline!B$73 + Baseline!B$67*Baseline!B$52/Baseline!B$74 + Baseline!B$55*Baseline!B$53/Baseline!B$75 + Baseline!B$56*Baseline!B$54/Baseline!B$76)</f>
        <v>0.0000001997167877</v>
      </c>
      <c r="J639" s="45">
        <f>Baseline!B$33 * (C639 * Baseline!B$57*Baseline!B$57/Baseline!B$73 + Baseline!B$67*Baseline!B$67/Baseline!B$74 + Baseline!B$55*Baseline!B$55/Baseline!B$75 + Baseline!B$56*Baseline!B$56/Baseline!B$76)</f>
        <v>0.000001763813776</v>
      </c>
      <c r="K639" s="43">
        <f>Baseline!B$33 * (C639 * Baseline!B$57*Baseline!B$58/Baseline!B$73 + Baseline!B$67*Baseline!B$59/Baseline!B$74 + Baseline!B$55*Baseline!B$68/Baseline!B$75 + Baseline!B$56*Baseline!B$60/Baseline!B$76)</f>
        <v>0.00000001374185131</v>
      </c>
      <c r="L639" s="45">
        <f>Baseline!B$33 * (C639 * Baseline!B$57*Baseline!B$61/Baseline!B$73 + Baseline!B$67*Baseline!B$62/Baseline!B$74 + Baseline!B$55*Baseline!B$63/Baseline!B$75 + Baseline!B$56*Baseline!B$69/Baseline!B$76)</f>
        <v>0.00000001439284501</v>
      </c>
      <c r="M639" s="43">
        <f>Baseline!B$33 * (C639 * Baseline!B$58*Baseline!B$66/Baseline!B$73 + Baseline!B$59*Baseline!B$52/Baseline!B$74 + Baseline!B$68*Baseline!B$53/Baseline!B$75 + Baseline!B$60*Baseline!B$54/Baseline!B$76)</f>
        <v>0.0000001682331283</v>
      </c>
      <c r="N639" s="45">
        <f>Baseline!B$33 * (C639 * Baseline!B$58*Baseline!B$57/Baseline!B$73 + Baseline!B$59*Baseline!B$67/Baseline!B$74 + Baseline!B$68*Baseline!B$55/Baseline!B$75 + Baseline!B$60*Baseline!B$56/Baseline!B$76)</f>
        <v>0.00000001374185131</v>
      </c>
      <c r="O639" s="45">
        <f>Baseline!B$33 * (C639 * Baseline!B$58*Baseline!B$58/Baseline!B$73 + Baseline!B$59*Baseline!B$59/Baseline!B$74 + Baseline!B$68*Baseline!B$68/Baseline!B$75 + Baseline!B$60*Baseline!B$60/Baseline!B$76)</f>
        <v>0.000001324390104</v>
      </c>
      <c r="P639" s="43">
        <f>Baseline!B$33 * (C639 * Baseline!B$58*Baseline!B$61/Baseline!B$73 + Baseline!B$59*Baseline!B$62/Baseline!B$74 + Baseline!B$68*Baseline!B$63/Baseline!B$75 + Baseline!B$60*Baseline!B$69/Baseline!B$76)</f>
        <v>0.000000001646924968</v>
      </c>
      <c r="Q639" s="43">
        <f>Baseline!B$33 * (C639 * Baseline!B$61*Baseline!B$66/Baseline!B$73 + Baseline!B$62*Baseline!B$52/Baseline!B$74 + Baseline!B$63*Baseline!B$53/Baseline!B$75 + Baseline!B$69*Baseline!B$54/Baseline!B$76)</f>
        <v>0.000000003361376532</v>
      </c>
      <c r="R639" s="43">
        <f>Baseline!B$33 * (C639 * Baseline!B$61*Baseline!B$57/Baseline!B$73 + Baseline!B$62*Baseline!B$67/Baseline!B$74 + Baseline!B$63*Baseline!B$55/Baseline!B$75 + Baseline!B$69*Baseline!B$56/Baseline!B$76)</f>
        <v>0.00000001439284501</v>
      </c>
      <c r="S639" s="43">
        <f>Baseline!B$33 * (C639 * Baseline!B$61*Baseline!B$58/Baseline!B$73 + Baseline!B$62*Baseline!B$59/Baseline!B$74 + Baseline!B$63*Baseline!B$68/Baseline!B$75 + Baseline!B$69*Baseline!B$60/Baseline!B$76)</f>
        <v>0.000000001646924968</v>
      </c>
      <c r="T639" s="43">
        <f>Baseline!B$33 * (C639 * Baseline!B$61*Baseline!B$61/Baseline!B$73 + Baseline!B$62*Baseline!B$62/Baseline!B$74 + Baseline!B$63*Baseline!B$63/Baseline!B$75 + Baseline!B$69*Baseline!B$69/Baseline!B$76)</f>
        <v>0.00000009854654341</v>
      </c>
      <c r="U639" s="41"/>
      <c r="V639" s="43">
        <f>E639 * ( Baseline!B$87 * Baseline!B$7 )</f>
        <v>0.1872699417</v>
      </c>
      <c r="W639" s="43">
        <f>F639 * ( Baseline!D$87 * Baseline!B$11 )</f>
        <v>0.003684094834</v>
      </c>
      <c r="X639" s="43">
        <f>G639 * ( Baseline!F$87 * Baseline!B$16 )</f>
        <v>0.005843539005</v>
      </c>
      <c r="Y639" s="43">
        <f>H639 * ( Baseline!H$87 * Baseline!B$18 )</f>
        <v>0.001182106938</v>
      </c>
      <c r="Z639" s="51">
        <f t="shared" si="1"/>
        <v>0.1979796824</v>
      </c>
      <c r="AA639" s="43">
        <f>I639 * ( Baseline!B$87 * Baseline!B$7 )</f>
        <v>0.002072860539</v>
      </c>
      <c r="AB639" s="45">
        <f>J639 * ( Baseline!D$87 * Baseline!B$11 )</f>
        <v>0.03253635959</v>
      </c>
      <c r="AC639" s="45">
        <f>K639 * ( Baseline!F$87 * Baseline!B$16 )</f>
        <v>0.0004773200435</v>
      </c>
      <c r="AD639" s="45">
        <f>L639 * ( Baseline!F$87 * Baseline!B$16 )</f>
        <v>0.0004999321598</v>
      </c>
      <c r="AE639" s="51">
        <f t="shared" si="2"/>
        <v>0.03558647234</v>
      </c>
      <c r="AF639" s="51">
        <f>M639 * ( Baseline!B$87 * Baseline!B$7 )</f>
        <v>0.001746091639</v>
      </c>
      <c r="AG639" s="51">
        <f>N639 * ( Baseline!D$87 * Baseline!B$11 )</f>
        <v>0.0002534903751</v>
      </c>
      <c r="AH639" s="51">
        <f>O639 * ( Baseline!F$87 * Baseline!B$16 )</f>
        <v>0.04600238555</v>
      </c>
      <c r="AI639" s="51">
        <f>P639 * ( Baseline!H$87 * Baseline!B$18 )</f>
        <v>0.0005791798131</v>
      </c>
      <c r="AJ639" s="51">
        <f t="shared" si="3"/>
        <v>0.04858114738</v>
      </c>
      <c r="AK639" s="51">
        <f>Q639 * ( Baseline!B$87 * Baseline!B$7 )</f>
        <v>0.00003488772702</v>
      </c>
      <c r="AL639" s="51">
        <f>R639 * ( Baseline!D$87 * Baseline!B$11 )</f>
        <v>0.0002654989926</v>
      </c>
      <c r="AM639" s="51">
        <f>S639 * ( Baseline!F$87 * Baseline!B$16 )</f>
        <v>0.00005720555983</v>
      </c>
      <c r="AN639" s="51">
        <f>T639 * ( Baseline!H$87 * Baseline!B$18 )</f>
        <v>0.03465620457</v>
      </c>
      <c r="AO639" s="51">
        <f t="shared" si="4"/>
        <v>0.03501379685</v>
      </c>
      <c r="AP639" s="61"/>
      <c r="AQ639" s="51">
        <f>V639 * ( (1-Baseline!B$88-Baseline!B$87) + (1-B639)*Baseline!B$88 )</f>
        <v>0.06722064219</v>
      </c>
      <c r="AR639" s="51">
        <f>W639 * ( (1-Baseline!B$88-Baseline!B$87) + (1-B639)*Baseline!B$88 )</f>
        <v>0.001322407742</v>
      </c>
      <c r="AS639" s="51">
        <f>X639 * ( (1-Baseline!B$88-Baseline!B$87) + (1-B639)*Baseline!B$88 )</f>
        <v>0.002097541341</v>
      </c>
      <c r="AT639" s="51">
        <f>Y639 * ( (1-Baseline!B$88-Baseline!B$87) + (1-B639)*Baseline!B$88 )</f>
        <v>0.0004243178955</v>
      </c>
      <c r="AU639" s="51">
        <f t="shared" si="5"/>
        <v>0.07106490917</v>
      </c>
      <c r="AV639" s="51">
        <f>AA639 * ( (1-Baseline!D$88-Baseline!D$87) + (1-B639)*Baseline!D$88 )</f>
        <v>0.001408477544</v>
      </c>
      <c r="AW639" s="51">
        <f>AB639 * ( (1-Baseline!D$88-Baseline!D$87) + (1-B639)*Baseline!D$88 )</f>
        <v>0.02210796673</v>
      </c>
      <c r="AX639" s="51">
        <f>AC639 * ( (1-Baseline!D$88-Baseline!D$87) + (1-B639)*Baseline!D$88 )</f>
        <v>0.0003243317868</v>
      </c>
      <c r="AY639" s="51">
        <f>AD639 * ( (1-Baseline!D$88-Baseline!D$87) + (1-B639)*Baseline!D$88 )</f>
        <v>0.0003396963795</v>
      </c>
      <c r="AZ639" s="51">
        <f t="shared" si="6"/>
        <v>0.02418047244</v>
      </c>
      <c r="BA639" s="51">
        <f>AF639 * ( (1-Baseline!F$88-Baseline!F$87) + (1-Baseline!B$36)*Baseline!F$88 )</f>
        <v>0.001256543418</v>
      </c>
      <c r="BB639" s="51">
        <f>AG639 * ( (1-Baseline!F$88-Baseline!F$87) + (1-Baseline!B$36)*Baseline!F$88 )</f>
        <v>0.0001824197856</v>
      </c>
      <c r="BC639" s="51">
        <f>AH639 * ( (1-Baseline!F$88-Baseline!F$87) + (1-Baseline!B$36)*Baseline!F$88 )</f>
        <v>0.03310478872</v>
      </c>
      <c r="BD639" s="51">
        <f>AI639 * ( (1-Baseline!F$88-Baseline!F$87) + (1-Baseline!B$36)*Baseline!F$88 )</f>
        <v>0.0004167963273</v>
      </c>
      <c r="BE639" s="51">
        <f t="shared" si="7"/>
        <v>0.03496054825</v>
      </c>
      <c r="BF639" s="51">
        <f>AK639 * ( (1-Baseline!H$88-Baseline!H$87) + (1-Baseline!B$36)*Baseline!H$88 )</f>
        <v>0.00002764224387</v>
      </c>
      <c r="BG639" s="51">
        <f>AL639 * ( (1-Baseline!H$88-Baseline!H$87) + (1-Baseline!B$36)*Baseline!H$88 )</f>
        <v>0.0002103601618</v>
      </c>
      <c r="BH639" s="51">
        <f>AM639 * ( (1-Baseline!H$88-Baseline!H$87) + (1-Baseline!B$36)*Baseline!H$88 )</f>
        <v>0.00004532510917</v>
      </c>
      <c r="BI639" s="51">
        <f>AN639 * ( (1-Baseline!H$88-Baseline!H$87) + (1-Baseline!B$36)*Baseline!H$88 )</f>
        <v>0.027458804</v>
      </c>
      <c r="BJ639" s="51">
        <f t="shared" si="8"/>
        <v>0.02774213152</v>
      </c>
      <c r="BK639" s="61"/>
      <c r="BL639" s="51">
        <f t="shared" si="19"/>
        <v>0.9459048492</v>
      </c>
      <c r="BM639" s="51">
        <f t="shared" si="20"/>
        <v>0.01860844905</v>
      </c>
      <c r="BN639" s="51">
        <f t="shared" si="21"/>
        <v>0.02951585199</v>
      </c>
      <c r="BO639" s="51">
        <f t="shared" si="22"/>
        <v>0.005970849755</v>
      </c>
      <c r="BP639" s="51">
        <f t="shared" si="9"/>
        <v>1</v>
      </c>
      <c r="BQ639" s="51">
        <f t="shared" si="23"/>
        <v>0.05824855354</v>
      </c>
      <c r="BR639" s="51">
        <f t="shared" si="24"/>
        <v>0.9142901068</v>
      </c>
      <c r="BS639" s="51">
        <f t="shared" si="25"/>
        <v>0.01341296319</v>
      </c>
      <c r="BT639" s="51">
        <f t="shared" si="26"/>
        <v>0.01404837645</v>
      </c>
      <c r="BU639" s="51">
        <f t="shared" si="10"/>
        <v>1</v>
      </c>
      <c r="BV639" s="51">
        <f t="shared" si="27"/>
        <v>0.03594175381</v>
      </c>
      <c r="BW639" s="51">
        <f t="shared" si="28"/>
        <v>0.005217875426</v>
      </c>
      <c r="BX639" s="51">
        <f t="shared" si="29"/>
        <v>0.946918466</v>
      </c>
      <c r="BY639" s="51">
        <f t="shared" si="30"/>
        <v>0.01192190478</v>
      </c>
      <c r="BZ639" s="51">
        <f t="shared" si="11"/>
        <v>1</v>
      </c>
      <c r="CA639" s="51">
        <f t="shared" si="31"/>
        <v>0.0009963994243</v>
      </c>
      <c r="CB639" s="51">
        <f t="shared" si="32"/>
        <v>0.007582696437</v>
      </c>
      <c r="CC639" s="51">
        <f t="shared" si="33"/>
        <v>0.00163380053</v>
      </c>
      <c r="CD639" s="51">
        <f t="shared" si="34"/>
        <v>0.9897871036</v>
      </c>
      <c r="CE639" s="51">
        <f t="shared" si="12"/>
        <v>1</v>
      </c>
      <c r="CF639" s="61"/>
      <c r="CG639" s="51">
        <f t="shared" si="35"/>
        <v>0.9459048492</v>
      </c>
      <c r="CH639" s="51">
        <f t="shared" si="36"/>
        <v>0.01860844905</v>
      </c>
      <c r="CI639" s="51">
        <f t="shared" si="37"/>
        <v>0.02951585199</v>
      </c>
      <c r="CJ639" s="51">
        <f t="shared" si="38"/>
        <v>0.005970849755</v>
      </c>
      <c r="CK639" s="51">
        <f t="shared" si="13"/>
        <v>1</v>
      </c>
      <c r="CL639" s="51">
        <f t="shared" si="39"/>
        <v>0.05824855354</v>
      </c>
      <c r="CM639" s="51">
        <f t="shared" si="40"/>
        <v>0.9142901068</v>
      </c>
      <c r="CN639" s="51">
        <f t="shared" si="41"/>
        <v>0.01341296319</v>
      </c>
      <c r="CO639" s="51">
        <f t="shared" si="42"/>
        <v>0.01404837645</v>
      </c>
      <c r="CP639" s="51">
        <f t="shared" si="14"/>
        <v>1</v>
      </c>
      <c r="CQ639" s="51">
        <f t="shared" si="43"/>
        <v>0.03594175381</v>
      </c>
      <c r="CR639" s="51">
        <f t="shared" si="44"/>
        <v>0.005217875426</v>
      </c>
      <c r="CS639" s="51">
        <f t="shared" si="45"/>
        <v>0.946918466</v>
      </c>
      <c r="CT639" s="51">
        <f t="shared" si="46"/>
        <v>0.01192190478</v>
      </c>
      <c r="CU639" s="51">
        <f t="shared" si="15"/>
        <v>1</v>
      </c>
      <c r="CV639" s="51">
        <f t="shared" si="47"/>
        <v>0.0009963994243</v>
      </c>
      <c r="CW639" s="51">
        <f t="shared" si="48"/>
        <v>0.007582696437</v>
      </c>
      <c r="CX639" s="51">
        <f t="shared" si="49"/>
        <v>0.00163380053</v>
      </c>
      <c r="CY639" s="51">
        <f t="shared" si="50"/>
        <v>0.9897871036</v>
      </c>
      <c r="CZ639" s="51">
        <f t="shared" si="16"/>
        <v>1</v>
      </c>
      <c r="DA639" s="61"/>
      <c r="DB639" s="51">
        <f>(AQ639*Baseline!B$7 + AV639*Baseline!B$11 + BA639*Baseline!B$16 + BF639*Baseline!B$18)</f>
        <v>41097.98771</v>
      </c>
      <c r="DC639" s="51">
        <f>(AR639*Baseline!B$7 + AW639*Baseline!B$11 + BB639*Baseline!B$16 + BG639*Baseline!B$18)</f>
        <v>58296.80065</v>
      </c>
      <c r="DD639" s="51">
        <f>(AS639*Baseline!B$7 + AX639*Baseline!B$11 + BC639*Baseline!B$16 + BH639*Baseline!B$18)</f>
        <v>114695.6604</v>
      </c>
      <c r="DE639" s="51">
        <f>(AT639*Baseline!B$7 + AY639*Baseline!B$11 + BD639*Baseline!B$16 + BI639*Baseline!B$18)</f>
        <v>1259691.68</v>
      </c>
      <c r="DF639" s="51">
        <f t="shared" si="17"/>
        <v>1473782.129</v>
      </c>
      <c r="DG639" s="61"/>
      <c r="DH639" s="51">
        <f t="shared" si="51"/>
        <v>0.02788606735</v>
      </c>
      <c r="DI639" s="51">
        <f t="shared" si="52"/>
        <v>0.03955591502</v>
      </c>
      <c r="DJ639" s="51">
        <f t="shared" si="53"/>
        <v>0.07782402716</v>
      </c>
      <c r="DK639" s="51">
        <f t="shared" si="54"/>
        <v>0.8547339905</v>
      </c>
      <c r="DL639" s="51">
        <f t="shared" si="18"/>
        <v>1</v>
      </c>
      <c r="DM639" s="61"/>
      <c r="DN639" s="51">
        <f>DH639 / (Baseline!B$7/Baseline!B$17)</f>
        <v>2.976654274</v>
      </c>
      <c r="DO639" s="51">
        <f>DI639 / (Baseline!B$11/Baseline!B$17)</f>
        <v>0.9548987211</v>
      </c>
      <c r="DP639" s="51">
        <f>DJ639 / (Baseline!B$16/Baseline!B$17)</f>
        <v>1.202616409</v>
      </c>
      <c r="DQ639" s="51">
        <f>DK639 / (Baseline!B$18/Baseline!B$17)</f>
        <v>0.966352234</v>
      </c>
      <c r="DR639" s="79"/>
      <c r="DS639" s="51">
        <f>(AU639*Baseline!B$34)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0.02318926762</v>
      </c>
      <c r="DT639" s="51">
        <f>(AZ639*Baseline!B$34) + (Baseline!D$88*(1-Baseline!D$89)*Baseline!B$35) + (Baseline!D$88*Baseline!D$89*((1-Baseline!D$90)*Baseline!B$40 + Baseline!D$90*Baseline!B$41))</f>
        <v>0.01004063887</v>
      </c>
      <c r="DU639" s="51">
        <f>(BE639*Baseline!B$34) + (Baseline!F$88*(1-Baseline!F$89)*Baseline!B$35) + (Baseline!F$88*Baseline!F$89*((1-Baseline!F$90)*Baseline!B$40 + Baseline!F$90*Baseline!B$41))</f>
        <v>0.01297472224</v>
      </c>
      <c r="DV639" s="51">
        <f>(BJ639*Baseline!B$34) + (Baseline!H$88*(1-Baseline!H$89)*Baseline!B$35) + (Baseline!H$88*Baseline!H$89*((1-Baseline!H$90)*Baseline!B$40 + Baseline!H$90*Baseline!B$41))</f>
        <v>0.009306319728</v>
      </c>
      <c r="DW639" s="51">
        <f>( DS639*Baseline!B$7 + DT639*Baseline!B$11 + DU639*Baseline!B$16 + DV639*Baseline!B$18 ) / Baseline!B$17</f>
        <v>0.009704187979</v>
      </c>
    </row>
    <row r="640">
      <c r="A640" s="4" t="s">
        <v>967</v>
      </c>
      <c r="B640" s="45">
        <f>MIN( MAX( NORMINV( MCrands!B640, (B$5+B$4)/2, (B$5-B$4)/3.29 ), 0 ), 1 )</f>
        <v>0.3758698366</v>
      </c>
      <c r="C640" s="45">
        <f>MAX( NORMINV( MCrands!C640, (C$5+C$4)/2, (C$5-C$4)/3.29 ), 0 )</f>
        <v>3.12228525</v>
      </c>
      <c r="D640" s="41"/>
      <c r="E640" s="43">
        <f>Baseline!B$33 * (C640 * Baseline!B$66*Baseline!B$66/Baseline!B$73 + Baseline!B$52*Baseline!B$52/Baseline!B$74 + Baseline!B$53*Baseline!B$53/Baseline!B$75 + Baseline!B$54*Baseline!B$54/Baseline!B$76)</f>
        <v>0.00002214709875</v>
      </c>
      <c r="F640" s="43">
        <f>Baseline!B$33 * (C640 * Baseline!B$66*Baseline!B$57/Baseline!B$73 + Baseline!B$52*Baseline!B$67/Baseline!B$74 + Baseline!B$53*Baseline!B$55/Baseline!B$75 + Baseline!B$54*Baseline!B$56/Baseline!B$76)</f>
        <v>0.0000002003647782</v>
      </c>
      <c r="G640" s="45">
        <f>Baseline!B$33 * (C640 * Baseline!B$66*Baseline!B$58/Baseline!B$73 + Baseline!B$52*Baseline!B$59/Baseline!B$74 + Baseline!B$53*Baseline!B$68/Baseline!B$75 + Baseline!B$54*Baseline!B$60/Baseline!B$76)</f>
        <v>0.0000001698261051</v>
      </c>
      <c r="H640" s="43">
        <f>Baseline!B$33 * (C640 * Baseline!B$66*Baseline!B$61/Baseline!B$73 + Baseline!B$52*Baseline!B$62/Baseline!B$74 + Baseline!B$53*Baseline!B$63/Baseline!B$75 + Baseline!B$54*Baseline!B$69/Baseline!B$76)</f>
        <v>0.000000003520674214</v>
      </c>
      <c r="I640" s="43">
        <f>Baseline!B$33 * (C640 * Baseline!B$57*Baseline!B$66/Baseline!B$73 + Baseline!B$67*Baseline!B$52/Baseline!B$74 + Baseline!B$55*Baseline!B$53/Baseline!B$75 + Baseline!B$56*Baseline!B$54/Baseline!B$76)</f>
        <v>0.0000002003647782</v>
      </c>
      <c r="J640" s="45">
        <f>Baseline!B$33 * (C640 * Baseline!B$57*Baseline!B$57/Baseline!B$73 + Baseline!B$67*Baseline!B$67/Baseline!B$74 + Baseline!B$55*Baseline!B$55/Baseline!B$75 + Baseline!B$56*Baseline!B$56/Baseline!B$76)</f>
        <v>0.000001763813878</v>
      </c>
      <c r="K640" s="43">
        <f>Baseline!B$33 * (C640 * Baseline!B$57*Baseline!B$58/Baseline!B$73 + Baseline!B$67*Baseline!B$59/Baseline!B$74 + Baseline!B$55*Baseline!B$68/Baseline!B$75 + Baseline!B$56*Baseline!B$60/Baseline!B$76)</f>
        <v>0.00000001374210283</v>
      </c>
      <c r="L640" s="45">
        <f>Baseline!B$33 * (C640 * Baseline!B$57*Baseline!B$61/Baseline!B$73 + Baseline!B$67*Baseline!B$62/Baseline!B$74 + Baseline!B$55*Baseline!B$63/Baseline!B$75 + Baseline!B$56*Baseline!B$69/Baseline!B$76)</f>
        <v>0.00000001439287016</v>
      </c>
      <c r="M640" s="43">
        <f>Baseline!B$33 * (C640 * Baseline!B$58*Baseline!B$66/Baseline!B$73 + Baseline!B$59*Baseline!B$52/Baseline!B$74 + Baseline!B$68*Baseline!B$53/Baseline!B$75 + Baseline!B$60*Baseline!B$54/Baseline!B$76)</f>
        <v>0.0000001698261051</v>
      </c>
      <c r="N640" s="45">
        <f>Baseline!B$33 * (C640 * Baseline!B$58*Baseline!B$57/Baseline!B$73 + Baseline!B$59*Baseline!B$67/Baseline!B$74 + Baseline!B$68*Baseline!B$55/Baseline!B$75 + Baseline!B$60*Baseline!B$56/Baseline!B$76)</f>
        <v>0.00000001374210283</v>
      </c>
      <c r="O640" s="45">
        <f>Baseline!B$33 * (C640 * Baseline!B$58*Baseline!B$58/Baseline!B$73 + Baseline!B$59*Baseline!B$59/Baseline!B$74 + Baseline!B$68*Baseline!B$68/Baseline!B$75 + Baseline!B$60*Baseline!B$60/Baseline!B$76)</f>
        <v>0.000001324390722</v>
      </c>
      <c r="P640" s="43">
        <f>Baseline!B$33 * (C640 * Baseline!B$58*Baseline!B$61/Baseline!B$73 + Baseline!B$59*Baseline!B$62/Baseline!B$74 + Baseline!B$68*Baseline!B$63/Baseline!B$75 + Baseline!B$60*Baseline!B$69/Baseline!B$76)</f>
        <v>0.0000000016469868</v>
      </c>
      <c r="Q640" s="43">
        <f>Baseline!B$33 * (C640 * Baseline!B$61*Baseline!B$66/Baseline!B$73 + Baseline!B$62*Baseline!B$52/Baseline!B$74 + Baseline!B$63*Baseline!B$53/Baseline!B$75 + Baseline!B$69*Baseline!B$54/Baseline!B$76)</f>
        <v>0.000000003520674214</v>
      </c>
      <c r="R640" s="43">
        <f>Baseline!B$33 * (C640 * Baseline!B$61*Baseline!B$57/Baseline!B$73 + Baseline!B$62*Baseline!B$67/Baseline!B$74 + Baseline!B$63*Baseline!B$55/Baseline!B$75 + Baseline!B$69*Baseline!B$56/Baseline!B$76)</f>
        <v>0.00000001439287016</v>
      </c>
      <c r="S640" s="43">
        <f>Baseline!B$33 * (C640 * Baseline!B$61*Baseline!B$58/Baseline!B$73 + Baseline!B$62*Baseline!B$59/Baseline!B$74 + Baseline!B$63*Baseline!B$68/Baseline!B$75 + Baseline!B$69*Baseline!B$60/Baseline!B$76)</f>
        <v>0.0000000016469868</v>
      </c>
      <c r="T640" s="43">
        <f>Baseline!B$33 * (C640 * Baseline!B$61*Baseline!B$61/Baseline!B$73 + Baseline!B$62*Baseline!B$62/Baseline!B$74 + Baseline!B$63*Baseline!B$63/Baseline!B$75 + Baseline!B$69*Baseline!B$69/Baseline!B$76)</f>
        <v>0.00000009854654959</v>
      </c>
      <c r="U640" s="41"/>
      <c r="V640" s="43">
        <f>E640 * ( Baseline!B$87 * Baseline!B$7 )</f>
        <v>0.2298647379</v>
      </c>
      <c r="W640" s="43">
        <f>F640 * ( Baseline!D$87 * Baseline!B$11 )</f>
        <v>0.003696048054</v>
      </c>
      <c r="X640" s="43">
        <f>G640 * ( Baseline!F$87 * Baseline!B$16 )</f>
        <v>0.005898870688</v>
      </c>
      <c r="Y640" s="43">
        <f>H640 * ( Baseline!H$87 * Baseline!B$18 )</f>
        <v>0.001238127707</v>
      </c>
      <c r="Z640" s="51">
        <f t="shared" si="1"/>
        <v>0.2406977843</v>
      </c>
      <c r="AA640" s="43">
        <f>I640 * ( Baseline!B$87 * Baseline!B$7 )</f>
        <v>0.002079586033</v>
      </c>
      <c r="AB640" s="45">
        <f>J640 * ( Baseline!D$87 * Baseline!B$11 )</f>
        <v>0.03253636148</v>
      </c>
      <c r="AC640" s="45">
        <f>K640 * ( Baseline!F$87 * Baseline!B$16 )</f>
        <v>0.0004773287801</v>
      </c>
      <c r="AD640" s="45">
        <f>L640 * ( Baseline!F$87 * Baseline!B$16 )</f>
        <v>0.0004999330335</v>
      </c>
      <c r="AE640" s="51">
        <f t="shared" si="2"/>
        <v>0.03559320933</v>
      </c>
      <c r="AF640" s="51">
        <f>M640 * ( Baseline!B$87 * Baseline!B$7 )</f>
        <v>0.001762625145</v>
      </c>
      <c r="AG640" s="51">
        <f>N640 * ( Baseline!D$87 * Baseline!B$11 )</f>
        <v>0.0002534950148</v>
      </c>
      <c r="AH640" s="51">
        <f>O640 * ( Baseline!F$87 * Baseline!B$16 )</f>
        <v>0.04600240703</v>
      </c>
      <c r="AI640" s="51">
        <f>P640 * ( Baseline!H$87 * Baseline!B$18 )</f>
        <v>0.000579201558</v>
      </c>
      <c r="AJ640" s="51">
        <f t="shared" si="3"/>
        <v>0.04859772874</v>
      </c>
      <c r="AK640" s="51">
        <f>Q640 * ( Baseline!B$87 * Baseline!B$7 )</f>
        <v>0.00003654107767</v>
      </c>
      <c r="AL640" s="51">
        <f>R640 * ( Baseline!D$87 * Baseline!B$11 )</f>
        <v>0.0002654994566</v>
      </c>
      <c r="AM640" s="51">
        <f>S640 * ( Baseline!F$87 * Baseline!B$16 )</f>
        <v>0.00005720770757</v>
      </c>
      <c r="AN640" s="51">
        <f>T640 * ( Baseline!H$87 * Baseline!B$18 )</f>
        <v>0.03465620674</v>
      </c>
      <c r="AO640" s="51">
        <f t="shared" si="4"/>
        <v>0.03501545499</v>
      </c>
      <c r="AP640" s="61"/>
      <c r="AQ640" s="51">
        <f>V640 * ( (1-Baseline!B$88-Baseline!B$87) + (1-B640)*Baseline!B$88 )</f>
        <v>0.1480503254</v>
      </c>
      <c r="AR640" s="51">
        <f>W640 * ( (1-Baseline!B$88-Baseline!B$87) + (1-B640)*Baseline!B$88 )</f>
        <v>0.002380535275</v>
      </c>
      <c r="AS640" s="51">
        <f>X640 * ( (1-Baseline!B$88-Baseline!B$87) + (1-B640)*Baseline!B$88 )</f>
        <v>0.003799320125</v>
      </c>
      <c r="AT640" s="51">
        <f>Y640 * ( (1-Baseline!B$88-Baseline!B$87) + (1-B640)*Baseline!B$88 )</f>
        <v>0.0007974481493</v>
      </c>
      <c r="AU640" s="51">
        <f t="shared" si="5"/>
        <v>0.1550276289</v>
      </c>
      <c r="AV640" s="51">
        <f>AA640 * ( (1-Baseline!D$88-Baseline!D$87) + (1-B640)*Baseline!D$88 )</f>
        <v>0.001711517425</v>
      </c>
      <c r="AW640" s="51">
        <f>AB640 * ( (1-Baseline!D$88-Baseline!D$87) + (1-B640)*Baseline!D$88 )</f>
        <v>0.026777709</v>
      </c>
      <c r="AX640" s="51">
        <f>AC640 * ( (1-Baseline!D$88-Baseline!D$87) + (1-B640)*Baseline!D$88 )</f>
        <v>0.000392845745</v>
      </c>
      <c r="AY640" s="51">
        <f>AD640 * ( (1-Baseline!D$88-Baseline!D$87) + (1-B640)*Baseline!D$88 )</f>
        <v>0.0004114492426</v>
      </c>
      <c r="AZ640" s="51">
        <f t="shared" si="6"/>
        <v>0.02929352141</v>
      </c>
      <c r="BA640" s="51">
        <f>AF640 * ( (1-Baseline!F$88-Baseline!F$87) + (1-Baseline!B$36)*Baseline!F$88 )</f>
        <v>0.001268441458</v>
      </c>
      <c r="BB640" s="51">
        <f>AG640 * ( (1-Baseline!F$88-Baseline!F$87) + (1-Baseline!B$36)*Baseline!F$88 )</f>
        <v>0.0001824231245</v>
      </c>
      <c r="BC640" s="51">
        <f>AH640 * ( (1-Baseline!F$88-Baseline!F$87) + (1-Baseline!B$36)*Baseline!F$88 )</f>
        <v>0.03310480417</v>
      </c>
      <c r="BD640" s="51">
        <f>AI640 * ( (1-Baseline!F$88-Baseline!F$87) + (1-Baseline!B$36)*Baseline!F$88 )</f>
        <v>0.0004168119756</v>
      </c>
      <c r="BE640" s="51">
        <f t="shared" si="7"/>
        <v>0.03497248073</v>
      </c>
      <c r="BF640" s="51">
        <f>AK640 * ( (1-Baseline!H$88-Baseline!H$87) + (1-Baseline!B$36)*Baseline!H$88 )</f>
        <v>0.00002895222666</v>
      </c>
      <c r="BG640" s="51">
        <f>AL640 * ( (1-Baseline!H$88-Baseline!H$87) + (1-Baseline!B$36)*Baseline!H$88 )</f>
        <v>0.0002103605294</v>
      </c>
      <c r="BH640" s="51">
        <f>AM640 * ( (1-Baseline!H$88-Baseline!H$87) + (1-Baseline!B$36)*Baseline!H$88 )</f>
        <v>0.00004532681087</v>
      </c>
      <c r="BI640" s="51">
        <f>AN640 * ( (1-Baseline!H$88-Baseline!H$87) + (1-Baseline!B$36)*Baseline!H$88 )</f>
        <v>0.02745880573</v>
      </c>
      <c r="BJ640" s="51">
        <f t="shared" si="8"/>
        <v>0.02774344529</v>
      </c>
      <c r="BK640" s="61"/>
      <c r="BL640" s="51">
        <f t="shared" si="19"/>
        <v>0.9549931609</v>
      </c>
      <c r="BM640" s="51">
        <f t="shared" si="20"/>
        <v>0.01535555495</v>
      </c>
      <c r="BN640" s="51">
        <f t="shared" si="21"/>
        <v>0.02450737428</v>
      </c>
      <c r="BO640" s="51">
        <f t="shared" si="22"/>
        <v>0.005143909861</v>
      </c>
      <c r="BP640" s="51">
        <f t="shared" si="9"/>
        <v>1</v>
      </c>
      <c r="BQ640" s="51">
        <f t="shared" si="23"/>
        <v>0.05842648282</v>
      </c>
      <c r="BR640" s="51">
        <f t="shared" si="24"/>
        <v>0.9141171054</v>
      </c>
      <c r="BS640" s="51">
        <f t="shared" si="25"/>
        <v>0.01341066987</v>
      </c>
      <c r="BT640" s="51">
        <f t="shared" si="26"/>
        <v>0.01404574195</v>
      </c>
      <c r="BU640" s="51">
        <f t="shared" si="10"/>
        <v>1</v>
      </c>
      <c r="BV640" s="51">
        <f t="shared" si="27"/>
        <v>0.03626970212</v>
      </c>
      <c r="BW640" s="51">
        <f t="shared" si="28"/>
        <v>0.005216190578</v>
      </c>
      <c r="BX640" s="51">
        <f t="shared" si="29"/>
        <v>0.9465958228</v>
      </c>
      <c r="BY640" s="51">
        <f t="shared" si="30"/>
        <v>0.01191828452</v>
      </c>
      <c r="BZ640" s="51">
        <f t="shared" si="11"/>
        <v>1</v>
      </c>
      <c r="CA640" s="51">
        <f t="shared" si="31"/>
        <v>0.00104356998</v>
      </c>
      <c r="CB640" s="51">
        <f t="shared" si="32"/>
        <v>0.007582350614</v>
      </c>
      <c r="CC640" s="51">
        <f t="shared" si="33"/>
        <v>0.001633784499</v>
      </c>
      <c r="CD640" s="51">
        <f t="shared" si="34"/>
        <v>0.9897402949</v>
      </c>
      <c r="CE640" s="51">
        <f t="shared" si="12"/>
        <v>1</v>
      </c>
      <c r="CF640" s="61"/>
      <c r="CG640" s="51">
        <f t="shared" si="35"/>
        <v>0.9549931609</v>
      </c>
      <c r="CH640" s="51">
        <f t="shared" si="36"/>
        <v>0.01535555495</v>
      </c>
      <c r="CI640" s="51">
        <f t="shared" si="37"/>
        <v>0.02450737428</v>
      </c>
      <c r="CJ640" s="51">
        <f t="shared" si="38"/>
        <v>0.005143909861</v>
      </c>
      <c r="CK640" s="51">
        <f t="shared" si="13"/>
        <v>1</v>
      </c>
      <c r="CL640" s="51">
        <f t="shared" si="39"/>
        <v>0.05842648282</v>
      </c>
      <c r="CM640" s="51">
        <f t="shared" si="40"/>
        <v>0.9141171054</v>
      </c>
      <c r="CN640" s="51">
        <f t="shared" si="41"/>
        <v>0.01341066987</v>
      </c>
      <c r="CO640" s="51">
        <f t="shared" si="42"/>
        <v>0.01404574195</v>
      </c>
      <c r="CP640" s="51">
        <f t="shared" si="14"/>
        <v>1</v>
      </c>
      <c r="CQ640" s="51">
        <f t="shared" si="43"/>
        <v>0.03626970212</v>
      </c>
      <c r="CR640" s="51">
        <f t="shared" si="44"/>
        <v>0.005216190578</v>
      </c>
      <c r="CS640" s="51">
        <f t="shared" si="45"/>
        <v>0.9465958228</v>
      </c>
      <c r="CT640" s="51">
        <f t="shared" si="46"/>
        <v>0.01191828452</v>
      </c>
      <c r="CU640" s="51">
        <f t="shared" si="15"/>
        <v>1</v>
      </c>
      <c r="CV640" s="51">
        <f t="shared" si="47"/>
        <v>0.00104356998</v>
      </c>
      <c r="CW640" s="51">
        <f t="shared" si="48"/>
        <v>0.007582350614</v>
      </c>
      <c r="CX640" s="51">
        <f t="shared" si="49"/>
        <v>0.001633784499</v>
      </c>
      <c r="CY640" s="51">
        <f t="shared" si="50"/>
        <v>0.9897402949</v>
      </c>
      <c r="CZ640" s="51">
        <f t="shared" si="16"/>
        <v>1</v>
      </c>
      <c r="DA640" s="61"/>
      <c r="DB640" s="51">
        <f>(AQ640*Baseline!B$7 + AV640*Baseline!B$11 + BA640*Baseline!B$16 + BF640*Baseline!B$18)</f>
        <v>81050.11533</v>
      </c>
      <c r="DC640" s="51">
        <f>(AR640*Baseline!B$7 + AW640*Baseline!B$11 + BB640*Baseline!B$16 + BG640*Baseline!B$18)</f>
        <v>68824.53497</v>
      </c>
      <c r="DD640" s="51">
        <f>(AS640*Baseline!B$7 + AX640*Baseline!B$11 + BC640*Baseline!B$16 + BH640*Baseline!B$18)</f>
        <v>115668.0847</v>
      </c>
      <c r="DE640" s="51">
        <f>(AT640*Baseline!B$7 + AY640*Baseline!B$11 + BD640*Baseline!B$16 + BI640*Baseline!B$18)</f>
        <v>1260026.657</v>
      </c>
      <c r="DF640" s="51">
        <f t="shared" si="17"/>
        <v>1525569.392</v>
      </c>
      <c r="DG640" s="61"/>
      <c r="DH640" s="51">
        <f t="shared" si="51"/>
        <v>0.05312778018</v>
      </c>
      <c r="DI640" s="51">
        <f t="shared" si="52"/>
        <v>0.0451139983</v>
      </c>
      <c r="DJ640" s="51">
        <f t="shared" si="53"/>
        <v>0.07581961548</v>
      </c>
      <c r="DK640" s="51">
        <f t="shared" si="54"/>
        <v>0.825938606</v>
      </c>
      <c r="DL640" s="51">
        <f t="shared" si="18"/>
        <v>1</v>
      </c>
      <c r="DM640" s="61"/>
      <c r="DN640" s="51">
        <f>DH640 / (Baseline!B$7/Baseline!B$17)</f>
        <v>5.671041096</v>
      </c>
      <c r="DO640" s="51">
        <f>DI640 / (Baseline!B$11/Baseline!B$17)</f>
        <v>1.089073512</v>
      </c>
      <c r="DP640" s="51">
        <f>DJ640 / (Baseline!B$16/Baseline!B$17)</f>
        <v>1.171642191</v>
      </c>
      <c r="DQ640" s="51">
        <f>DK640 / (Baseline!B$18/Baseline!B$17)</f>
        <v>0.9337965098</v>
      </c>
      <c r="DR640" s="79"/>
      <c r="DS640" s="51">
        <f>(AU640*Baseline!B$34)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0.03578367559</v>
      </c>
      <c r="DT640" s="51">
        <f>(AZ640*Baseline!B$34) + (Baseline!D$88*(1-Baseline!D$89)*Baseline!B$35) + (Baseline!D$88*Baseline!D$89*((1-Baseline!D$90)*Baseline!B$40 + Baseline!D$90*Baseline!B$41))</f>
        <v>0.01080759621</v>
      </c>
      <c r="DU640" s="51">
        <f>(BE640*Baseline!B$34) + (Baseline!F$88*(1-Baseline!F$89)*Baseline!B$35) + (Baseline!F$88*Baseline!F$89*((1-Baseline!F$90)*Baseline!B$40 + Baseline!F$90*Baseline!B$41))</f>
        <v>0.01297651211</v>
      </c>
      <c r="DV640" s="51">
        <f>(BJ640*Baseline!B$34) + (Baseline!H$88*(1-Baseline!H$89)*Baseline!B$35) + (Baseline!H$88*Baseline!H$89*((1-Baseline!H$90)*Baseline!B$40 + Baseline!H$90*Baseline!B$41))</f>
        <v>0.009306516794</v>
      </c>
      <c r="DW640" s="51">
        <f>( DS640*Baseline!B$7 + DT640*Baseline!B$11 + DU640*Baseline!B$16 + DV640*Baseline!B$18 ) / Baseline!B$17</f>
        <v>0.009854236376</v>
      </c>
    </row>
    <row r="641">
      <c r="A641" s="4" t="s">
        <v>968</v>
      </c>
      <c r="B641" s="45">
        <f>MIN( MAX( NORMINV( MCrands!B641, (B$5+B$4)/2, (B$5-B$4)/3.29 ), 0 ), 1 )</f>
        <v>0.4508710734</v>
      </c>
      <c r="C641" s="45">
        <f>MAX( NORMINV( MCrands!C641, (C$5+C$4)/2, (C$5-C$4)/3.29 ), 0 )</f>
        <v>3.103395799</v>
      </c>
      <c r="D641" s="41"/>
      <c r="E641" s="43">
        <f>Baseline!B$33 * (C641 * Baseline!B$66*Baseline!B$66/Baseline!B$73 + Baseline!B$52*Baseline!B$52/Baseline!B$74 + Baseline!B$53*Baseline!B$53/Baseline!B$75 + Baseline!B$54*Baseline!B$54/Baseline!B$76)</f>
        <v>0.00002201336098</v>
      </c>
      <c r="F641" s="43">
        <f>Baseline!B$33 * (C641 * Baseline!B$66*Baseline!B$57/Baseline!B$73 + Baseline!B$52*Baseline!B$67/Baseline!B$74 + Baseline!B$53*Baseline!B$55/Baseline!B$75 + Baseline!B$54*Baseline!B$56/Baseline!B$76)</f>
        <v>0.0000002003436617</v>
      </c>
      <c r="G641" s="45">
        <f>Baseline!B$33 * (C641 * Baseline!B$66*Baseline!B$58/Baseline!B$73 + Baseline!B$52*Baseline!B$59/Baseline!B$74 + Baseline!B$53*Baseline!B$68/Baseline!B$75 + Baseline!B$54*Baseline!B$60/Baseline!B$76)</f>
        <v>0.0000001697741938</v>
      </c>
      <c r="H641" s="43">
        <f>Baseline!B$33 * (C641 * Baseline!B$66*Baseline!B$61/Baseline!B$73 + Baseline!B$52*Baseline!B$62/Baseline!B$74 + Baseline!B$53*Baseline!B$63/Baseline!B$75 + Baseline!B$54*Baseline!B$69/Baseline!B$76)</f>
        <v>0.000000003515483077</v>
      </c>
      <c r="I641" s="43">
        <f>Baseline!B$33 * (C641 * Baseline!B$57*Baseline!B$66/Baseline!B$73 + Baseline!B$67*Baseline!B$52/Baseline!B$74 + Baseline!B$55*Baseline!B$53/Baseline!B$75 + Baseline!B$56*Baseline!B$54/Baseline!B$76)</f>
        <v>0.0000002003436617</v>
      </c>
      <c r="J641" s="45">
        <f>Baseline!B$33 * (C641 * Baseline!B$57*Baseline!B$57/Baseline!B$73 + Baseline!B$67*Baseline!B$67/Baseline!B$74 + Baseline!B$55*Baseline!B$55/Baseline!B$75 + Baseline!B$56*Baseline!B$56/Baseline!B$76)</f>
        <v>0.000001763813875</v>
      </c>
      <c r="K641" s="43">
        <f>Baseline!B$33 * (C641 * Baseline!B$57*Baseline!B$58/Baseline!B$73 + Baseline!B$67*Baseline!B$59/Baseline!B$74 + Baseline!B$55*Baseline!B$68/Baseline!B$75 + Baseline!B$56*Baseline!B$60/Baseline!B$76)</f>
        <v>0.00000001374209463</v>
      </c>
      <c r="L641" s="45">
        <f>Baseline!B$33 * (C641 * Baseline!B$57*Baseline!B$61/Baseline!B$73 + Baseline!B$67*Baseline!B$62/Baseline!B$74 + Baseline!B$55*Baseline!B$63/Baseline!B$75 + Baseline!B$56*Baseline!B$69/Baseline!B$76)</f>
        <v>0.00000001439286934</v>
      </c>
      <c r="M641" s="43">
        <f>Baseline!B$33 * (C641 * Baseline!B$58*Baseline!B$66/Baseline!B$73 + Baseline!B$59*Baseline!B$52/Baseline!B$74 + Baseline!B$68*Baseline!B$53/Baseline!B$75 + Baseline!B$60*Baseline!B$54/Baseline!B$76)</f>
        <v>0.0000001697741938</v>
      </c>
      <c r="N641" s="45">
        <f>Baseline!B$33 * (C641 * Baseline!B$58*Baseline!B$57/Baseline!B$73 + Baseline!B$59*Baseline!B$67/Baseline!B$74 + Baseline!B$68*Baseline!B$55/Baseline!B$75 + Baseline!B$60*Baseline!B$56/Baseline!B$76)</f>
        <v>0.00000001374209463</v>
      </c>
      <c r="O641" s="45">
        <f>Baseline!B$33 * (C641 * Baseline!B$58*Baseline!B$58/Baseline!B$73 + Baseline!B$59*Baseline!B$59/Baseline!B$74 + Baseline!B$68*Baseline!B$68/Baseline!B$75 + Baseline!B$60*Baseline!B$60/Baseline!B$76)</f>
        <v>0.000001324390702</v>
      </c>
      <c r="P641" s="43">
        <f>Baseline!B$33 * (C641 * Baseline!B$58*Baseline!B$61/Baseline!B$73 + Baseline!B$59*Baseline!B$62/Baseline!B$74 + Baseline!B$68*Baseline!B$63/Baseline!B$75 + Baseline!B$60*Baseline!B$69/Baseline!B$76)</f>
        <v>0.000000001646984785</v>
      </c>
      <c r="Q641" s="43">
        <f>Baseline!B$33 * (C641 * Baseline!B$61*Baseline!B$66/Baseline!B$73 + Baseline!B$62*Baseline!B$52/Baseline!B$74 + Baseline!B$63*Baseline!B$53/Baseline!B$75 + Baseline!B$69*Baseline!B$54/Baseline!B$76)</f>
        <v>0.000000003515483077</v>
      </c>
      <c r="R641" s="43">
        <f>Baseline!B$33 * (C641 * Baseline!B$61*Baseline!B$57/Baseline!B$73 + Baseline!B$62*Baseline!B$67/Baseline!B$74 + Baseline!B$63*Baseline!B$55/Baseline!B$75 + Baseline!B$69*Baseline!B$56/Baseline!B$76)</f>
        <v>0.00000001439286934</v>
      </c>
      <c r="S641" s="43">
        <f>Baseline!B$33 * (C641 * Baseline!B$61*Baseline!B$58/Baseline!B$73 + Baseline!B$62*Baseline!B$59/Baseline!B$74 + Baseline!B$63*Baseline!B$68/Baseline!B$75 + Baseline!B$69*Baseline!B$60/Baseline!B$76)</f>
        <v>0.000000001646984785</v>
      </c>
      <c r="T641" s="43">
        <f>Baseline!B$33 * (C641 * Baseline!B$61*Baseline!B$61/Baseline!B$73 + Baseline!B$62*Baseline!B$62/Baseline!B$74 + Baseline!B$63*Baseline!B$63/Baseline!B$75 + Baseline!B$69*Baseline!B$69/Baseline!B$76)</f>
        <v>0.00000009854654939</v>
      </c>
      <c r="U641" s="41"/>
      <c r="V641" s="43">
        <f>E641 * ( Baseline!B$87 * Baseline!B$7 )</f>
        <v>0.2284766736</v>
      </c>
      <c r="W641" s="43">
        <f>F641 * ( Baseline!D$87 * Baseline!B$11 )</f>
        <v>0.003695658527</v>
      </c>
      <c r="X641" s="43">
        <f>G641 * ( Baseline!F$87 * Baseline!B$16 )</f>
        <v>0.005897067559</v>
      </c>
      <c r="Y641" s="43">
        <f>H641 * ( Baseline!H$87 * Baseline!B$18 )</f>
        <v>0.001236302121</v>
      </c>
      <c r="Z641" s="51">
        <f t="shared" si="1"/>
        <v>0.2393057019</v>
      </c>
      <c r="AA641" s="43">
        <f>I641 * ( Baseline!B$87 * Baseline!B$7 )</f>
        <v>0.002079366865</v>
      </c>
      <c r="AB641" s="45">
        <f>J641 * ( Baseline!D$87 * Baseline!B$11 )</f>
        <v>0.03253636142</v>
      </c>
      <c r="AC641" s="45">
        <f>K641 * ( Baseline!F$87 * Baseline!B$16 )</f>
        <v>0.0004773284954</v>
      </c>
      <c r="AD641" s="45">
        <f>L641 * ( Baseline!F$87 * Baseline!B$16 )</f>
        <v>0.000499933005</v>
      </c>
      <c r="AE641" s="51">
        <f t="shared" si="2"/>
        <v>0.03559298979</v>
      </c>
      <c r="AF641" s="51">
        <f>M641 * ( Baseline!B$87 * Baseline!B$7 )</f>
        <v>0.001762086357</v>
      </c>
      <c r="AG641" s="51">
        <f>N641 * ( Baseline!D$87 * Baseline!B$11 )</f>
        <v>0.0002534948636</v>
      </c>
      <c r="AH641" s="51">
        <f>O641 * ( Baseline!F$87 * Baseline!B$16 )</f>
        <v>0.04600240633</v>
      </c>
      <c r="AI641" s="51">
        <f>P641 * ( Baseline!H$87 * Baseline!B$18 )</f>
        <v>0.0005792008494</v>
      </c>
      <c r="AJ641" s="51">
        <f t="shared" si="3"/>
        <v>0.0485971884</v>
      </c>
      <c r="AK641" s="51">
        <f>Q641 * ( Baseline!B$87 * Baseline!B$7 )</f>
        <v>0.00003648719886</v>
      </c>
      <c r="AL641" s="51">
        <f>R641 * ( Baseline!D$87 * Baseline!B$11 )</f>
        <v>0.0002654994415</v>
      </c>
      <c r="AM641" s="51">
        <f>S641 * ( Baseline!F$87 * Baseline!B$16 )</f>
        <v>0.00005720763758</v>
      </c>
      <c r="AN641" s="51">
        <f>T641 * ( Baseline!H$87 * Baseline!B$18 )</f>
        <v>0.03465620667</v>
      </c>
      <c r="AO641" s="51">
        <f t="shared" si="4"/>
        <v>0.03501540095</v>
      </c>
      <c r="AP641" s="61"/>
      <c r="AQ641" s="51">
        <f>V641 * ( (1-Baseline!B$88-Baseline!B$87) + (1-B641)*Baseline!B$88 )</f>
        <v>0.1319052373</v>
      </c>
      <c r="AR641" s="51">
        <f>W641 * ( (1-Baseline!B$88-Baseline!B$87) + (1-B641)*Baseline!B$88 )</f>
        <v>0.002133595115</v>
      </c>
      <c r="AS641" s="51">
        <f>X641 * ( (1-Baseline!B$88-Baseline!B$87) + (1-B641)*Baseline!B$88 )</f>
        <v>0.003404523022</v>
      </c>
      <c r="AT641" s="51">
        <f>Y641 * ( (1-Baseline!B$88-Baseline!B$87) + (1-B641)*Baseline!B$88 )</f>
        <v>0.0007137478065</v>
      </c>
      <c r="AU641" s="51">
        <f t="shared" si="5"/>
        <v>0.1381571032</v>
      </c>
      <c r="AV641" s="51">
        <f>AA641 * ( (1-Baseline!D$88-Baseline!D$87) + (1-B641)*Baseline!D$88 )</f>
        <v>0.001641469169</v>
      </c>
      <c r="AW641" s="51">
        <f>AB641 * ( (1-Baseline!D$88-Baseline!D$87) + (1-B641)*Baseline!D$88 )</f>
        <v>0.02568446917</v>
      </c>
      <c r="AX641" s="51">
        <f>AC641 * ( (1-Baseline!D$88-Baseline!D$87) + (1-B641)*Baseline!D$88 )</f>
        <v>0.0003768070088</v>
      </c>
      <c r="AY641" s="51">
        <f>AD641 * ( (1-Baseline!D$88-Baseline!D$87) + (1-B641)*Baseline!D$88 )</f>
        <v>0.0003946511931</v>
      </c>
      <c r="AZ641" s="51">
        <f t="shared" si="6"/>
        <v>0.02809739654</v>
      </c>
      <c r="BA641" s="51">
        <f>AF641 * ( (1-Baseline!F$88-Baseline!F$87) + (1-Baseline!B$36)*Baseline!F$88 )</f>
        <v>0.001268053729</v>
      </c>
      <c r="BB641" s="51">
        <f>AG641 * ( (1-Baseline!F$88-Baseline!F$87) + (1-Baseline!B$36)*Baseline!F$88 )</f>
        <v>0.0001824230157</v>
      </c>
      <c r="BC641" s="51">
        <f>AH641 * ( (1-Baseline!F$88-Baseline!F$87) + (1-Baseline!B$36)*Baseline!F$88 )</f>
        <v>0.03310480367</v>
      </c>
      <c r="BD641" s="51">
        <f>AI641 * ( (1-Baseline!F$88-Baseline!F$87) + (1-Baseline!B$36)*Baseline!F$88 )</f>
        <v>0.0004168114657</v>
      </c>
      <c r="BE641" s="51">
        <f t="shared" si="7"/>
        <v>0.03497209188</v>
      </c>
      <c r="BF641" s="51">
        <f>AK641 * ( (1-Baseline!H$88-Baseline!H$87) + (1-Baseline!B$36)*Baseline!H$88 )</f>
        <v>0.0000289095374</v>
      </c>
      <c r="BG641" s="51">
        <f>AL641 * ( (1-Baseline!H$88-Baseline!H$87) + (1-Baseline!B$36)*Baseline!H$88 )</f>
        <v>0.0002103605175</v>
      </c>
      <c r="BH641" s="51">
        <f>AM641 * ( (1-Baseline!H$88-Baseline!H$87) + (1-Baseline!B$36)*Baseline!H$88 )</f>
        <v>0.00004532675541</v>
      </c>
      <c r="BI641" s="51">
        <f>AN641 * ( (1-Baseline!H$88-Baseline!H$87) + (1-Baseline!B$36)*Baseline!H$88 )</f>
        <v>0.02745880567</v>
      </c>
      <c r="BJ641" s="51">
        <f t="shared" si="8"/>
        <v>0.02774340248</v>
      </c>
      <c r="BK641" s="61"/>
      <c r="BL641" s="51">
        <f t="shared" si="19"/>
        <v>0.9547481396</v>
      </c>
      <c r="BM641" s="51">
        <f t="shared" si="20"/>
        <v>0.01544325312</v>
      </c>
      <c r="BN641" s="51">
        <f t="shared" si="21"/>
        <v>0.02464240306</v>
      </c>
      <c r="BO641" s="51">
        <f t="shared" si="22"/>
        <v>0.005166204198</v>
      </c>
      <c r="BP641" s="51">
        <f t="shared" si="9"/>
        <v>1</v>
      </c>
      <c r="BQ641" s="51">
        <f t="shared" si="23"/>
        <v>0.05842068558</v>
      </c>
      <c r="BR641" s="51">
        <f t="shared" si="24"/>
        <v>0.914122742</v>
      </c>
      <c r="BS641" s="51">
        <f t="shared" si="25"/>
        <v>0.01341074459</v>
      </c>
      <c r="BT641" s="51">
        <f t="shared" si="26"/>
        <v>0.01404582779</v>
      </c>
      <c r="BU641" s="51">
        <f t="shared" si="10"/>
        <v>1</v>
      </c>
      <c r="BV641" s="51">
        <f t="shared" si="27"/>
        <v>0.03625901858</v>
      </c>
      <c r="BW641" s="51">
        <f t="shared" si="28"/>
        <v>0.005216245466</v>
      </c>
      <c r="BX641" s="51">
        <f t="shared" si="29"/>
        <v>0.9466063335</v>
      </c>
      <c r="BY641" s="51">
        <f t="shared" si="30"/>
        <v>0.01191840245</v>
      </c>
      <c r="BZ641" s="51">
        <f t="shared" si="11"/>
        <v>1</v>
      </c>
      <c r="CA641" s="51">
        <f t="shared" si="31"/>
        <v>0.001042032873</v>
      </c>
      <c r="CB641" s="51">
        <f t="shared" si="32"/>
        <v>0.007582361883</v>
      </c>
      <c r="CC641" s="51">
        <f t="shared" si="33"/>
        <v>0.001633785021</v>
      </c>
      <c r="CD641" s="51">
        <f t="shared" si="34"/>
        <v>0.9897418202</v>
      </c>
      <c r="CE641" s="51">
        <f t="shared" si="12"/>
        <v>1</v>
      </c>
      <c r="CF641" s="61"/>
      <c r="CG641" s="51">
        <f t="shared" si="35"/>
        <v>0.9547481396</v>
      </c>
      <c r="CH641" s="51">
        <f t="shared" si="36"/>
        <v>0.01544325312</v>
      </c>
      <c r="CI641" s="51">
        <f t="shared" si="37"/>
        <v>0.02464240306</v>
      </c>
      <c r="CJ641" s="51">
        <f t="shared" si="38"/>
        <v>0.005166204198</v>
      </c>
      <c r="CK641" s="51">
        <f t="shared" si="13"/>
        <v>1</v>
      </c>
      <c r="CL641" s="51">
        <f t="shared" si="39"/>
        <v>0.05842068558</v>
      </c>
      <c r="CM641" s="51">
        <f t="shared" si="40"/>
        <v>0.914122742</v>
      </c>
      <c r="CN641" s="51">
        <f t="shared" si="41"/>
        <v>0.01341074459</v>
      </c>
      <c r="CO641" s="51">
        <f t="shared" si="42"/>
        <v>0.01404582779</v>
      </c>
      <c r="CP641" s="51">
        <f t="shared" si="14"/>
        <v>1</v>
      </c>
      <c r="CQ641" s="51">
        <f t="shared" si="43"/>
        <v>0.03625901858</v>
      </c>
      <c r="CR641" s="51">
        <f t="shared" si="44"/>
        <v>0.005216245466</v>
      </c>
      <c r="CS641" s="51">
        <f t="shared" si="45"/>
        <v>0.9466063335</v>
      </c>
      <c r="CT641" s="51">
        <f t="shared" si="46"/>
        <v>0.01191840245</v>
      </c>
      <c r="CU641" s="51">
        <f t="shared" si="15"/>
        <v>1</v>
      </c>
      <c r="CV641" s="51">
        <f t="shared" si="47"/>
        <v>0.001042032873</v>
      </c>
      <c r="CW641" s="51">
        <f t="shared" si="48"/>
        <v>0.007582361883</v>
      </c>
      <c r="CX641" s="51">
        <f t="shared" si="49"/>
        <v>0.001633785021</v>
      </c>
      <c r="CY641" s="51">
        <f t="shared" si="50"/>
        <v>0.9897418202</v>
      </c>
      <c r="CZ641" s="51">
        <f t="shared" si="16"/>
        <v>1</v>
      </c>
      <c r="DA641" s="61"/>
      <c r="DB641" s="51">
        <f>(AQ641*Baseline!B$7 + AV641*Baseline!B$11 + BA641*Baseline!B$16 + BF641*Baseline!B$18)</f>
        <v>73066.27158</v>
      </c>
      <c r="DC641" s="51">
        <f>(AR641*Baseline!B$7 + AW641*Baseline!B$11 + BB641*Baseline!B$16 + BG641*Baseline!B$18)</f>
        <v>66360.25624</v>
      </c>
      <c r="DD641" s="51">
        <f>(AS641*Baseline!B$7 + AX641*Baseline!B$11 + BC641*Baseline!B$16 + BH641*Baseline!B$18)</f>
        <v>115442.208</v>
      </c>
      <c r="DE641" s="51">
        <f>(AT641*Baseline!B$7 + AY641*Baseline!B$11 + BD641*Baseline!B$16 + BI641*Baseline!B$18)</f>
        <v>1259950.034</v>
      </c>
      <c r="DF641" s="51">
        <f t="shared" si="17"/>
        <v>1514818.77</v>
      </c>
      <c r="DG641" s="61"/>
      <c r="DH641" s="51">
        <f t="shared" si="51"/>
        <v>0.04823433207</v>
      </c>
      <c r="DI641" s="51">
        <f t="shared" si="52"/>
        <v>0.04380738974</v>
      </c>
      <c r="DJ641" s="51">
        <f t="shared" si="53"/>
        <v>0.07620859357</v>
      </c>
      <c r="DK641" s="51">
        <f t="shared" si="54"/>
        <v>0.8317496846</v>
      </c>
      <c r="DL641" s="51">
        <f t="shared" si="18"/>
        <v>1</v>
      </c>
      <c r="DM641" s="61"/>
      <c r="DN641" s="51">
        <f>DH641 / (Baseline!B$7/Baseline!B$17)</f>
        <v>5.148697696</v>
      </c>
      <c r="DO641" s="51">
        <f>DI641 / (Baseline!B$11/Baseline!B$17)</f>
        <v>1.057531356</v>
      </c>
      <c r="DP641" s="51">
        <f>DJ641 / (Baseline!B$16/Baseline!B$17)</f>
        <v>1.177653078</v>
      </c>
      <c r="DQ641" s="51">
        <f>DK641 / (Baseline!B$18/Baseline!B$17)</f>
        <v>0.9403664471</v>
      </c>
      <c r="DR641" s="79"/>
      <c r="DS641" s="51">
        <f>(AU641*Baseline!B$34)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0.03325309673</v>
      </c>
      <c r="DT641" s="51">
        <f>(AZ641*Baseline!B$34) + (Baseline!D$88*(1-Baseline!D$89)*Baseline!B$35) + (Baseline!D$88*Baseline!D$89*((1-Baseline!D$90)*Baseline!B$40 + Baseline!D$90*Baseline!B$41))</f>
        <v>0.01062817748</v>
      </c>
      <c r="DU641" s="51">
        <f>(BE641*Baseline!B$34) + (Baseline!F$88*(1-Baseline!F$89)*Baseline!B$35) + (Baseline!F$88*Baseline!F$89*((1-Baseline!F$90)*Baseline!B$40 + Baseline!F$90*Baseline!B$41))</f>
        <v>0.01297645378</v>
      </c>
      <c r="DV641" s="51">
        <f>(BJ641*Baseline!B$34) + (Baseline!H$88*(1-Baseline!H$89)*Baseline!B$35) + (Baseline!H$88*Baseline!H$89*((1-Baseline!H$90)*Baseline!B$40 + Baseline!H$90*Baseline!B$41))</f>
        <v>0.009306510372</v>
      </c>
      <c r="DW641" s="51">
        <f>( DS641*Baseline!B$7 + DT641*Baseline!B$11 + DU641*Baseline!B$16 + DV641*Baseline!B$18 ) / Baseline!B$17</f>
        <v>0.009823087527</v>
      </c>
    </row>
    <row r="642">
      <c r="A642" s="4" t="s">
        <v>969</v>
      </c>
      <c r="B642" s="45">
        <f>MIN( MAX( NORMINV( MCrands!B642, (B$5+B$4)/2, (B$5-B$4)/3.29 ), 0 ), 1 )</f>
        <v>0.5721639761</v>
      </c>
      <c r="C642" s="45">
        <f>MAX( NORMINV( MCrands!C642, (C$5+C$4)/2, (C$5-C$4)/3.29 ), 0 )</f>
        <v>2.86636057</v>
      </c>
      <c r="D642" s="41"/>
      <c r="E642" s="43">
        <f>Baseline!B$33 * (C642 * Baseline!B$66*Baseline!B$66/Baseline!B$73 + Baseline!B$52*Baseline!B$52/Baseline!B$74 + Baseline!B$53*Baseline!B$53/Baseline!B$75 + Baseline!B$54*Baseline!B$54/Baseline!B$76)</f>
        <v>0.00002033514587</v>
      </c>
      <c r="F642" s="43">
        <f>Baseline!B$33 * (C642 * Baseline!B$66*Baseline!B$57/Baseline!B$73 + Baseline!B$52*Baseline!B$67/Baseline!B$74 + Baseline!B$53*Baseline!B$55/Baseline!B$75 + Baseline!B$54*Baseline!B$56/Baseline!B$76)</f>
        <v>0.0000002000786804</v>
      </c>
      <c r="G642" s="45">
        <f>Baseline!B$33 * (C642 * Baseline!B$66*Baseline!B$58/Baseline!B$73 + Baseline!B$52*Baseline!B$59/Baseline!B$74 + Baseline!B$53*Baseline!B$68/Baseline!B$75 + Baseline!B$54*Baseline!B$60/Baseline!B$76)</f>
        <v>0.0000001691227813</v>
      </c>
      <c r="H642" s="43">
        <f>Baseline!B$33 * (C642 * Baseline!B$66*Baseline!B$61/Baseline!B$73 + Baseline!B$52*Baseline!B$62/Baseline!B$74 + Baseline!B$53*Baseline!B$63/Baseline!B$75 + Baseline!B$54*Baseline!B$69/Baseline!B$76)</f>
        <v>0.000000003450341832</v>
      </c>
      <c r="I642" s="43">
        <f>Baseline!B$33 * (C642 * Baseline!B$57*Baseline!B$66/Baseline!B$73 + Baseline!B$67*Baseline!B$52/Baseline!B$74 + Baseline!B$55*Baseline!B$53/Baseline!B$75 + Baseline!B$56*Baseline!B$54/Baseline!B$76)</f>
        <v>0.0000002000786804</v>
      </c>
      <c r="J642" s="45">
        <f>Baseline!B$33 * (C642 * Baseline!B$57*Baseline!B$57/Baseline!B$73 + Baseline!B$67*Baseline!B$67/Baseline!B$74 + Baseline!B$55*Baseline!B$55/Baseline!B$75 + Baseline!B$56*Baseline!B$56/Baseline!B$76)</f>
        <v>0.000001763813833</v>
      </c>
      <c r="K642" s="43">
        <f>Baseline!B$33 * (C642 * Baseline!B$57*Baseline!B$58/Baseline!B$73 + Baseline!B$67*Baseline!B$59/Baseline!B$74 + Baseline!B$55*Baseline!B$68/Baseline!B$75 + Baseline!B$56*Baseline!B$60/Baseline!B$76)</f>
        <v>0.00000001374199178</v>
      </c>
      <c r="L642" s="45">
        <f>Baseline!B$33 * (C642 * Baseline!B$57*Baseline!B$61/Baseline!B$73 + Baseline!B$67*Baseline!B$62/Baseline!B$74 + Baseline!B$55*Baseline!B$63/Baseline!B$75 + Baseline!B$56*Baseline!B$69/Baseline!B$76)</f>
        <v>0.00000001439285905</v>
      </c>
      <c r="M642" s="43">
        <f>Baseline!B$33 * (C642 * Baseline!B$58*Baseline!B$66/Baseline!B$73 + Baseline!B$59*Baseline!B$52/Baseline!B$74 + Baseline!B$68*Baseline!B$53/Baseline!B$75 + Baseline!B$60*Baseline!B$54/Baseline!B$76)</f>
        <v>0.0000001691227813</v>
      </c>
      <c r="N642" s="45">
        <f>Baseline!B$33 * (C642 * Baseline!B$58*Baseline!B$57/Baseline!B$73 + Baseline!B$59*Baseline!B$67/Baseline!B$74 + Baseline!B$68*Baseline!B$55/Baseline!B$75 + Baseline!B$60*Baseline!B$56/Baseline!B$76)</f>
        <v>0.00000001374199178</v>
      </c>
      <c r="O642" s="45">
        <f>Baseline!B$33 * (C642 * Baseline!B$58*Baseline!B$58/Baseline!B$73 + Baseline!B$59*Baseline!B$59/Baseline!B$74 + Baseline!B$68*Baseline!B$68/Baseline!B$75 + Baseline!B$60*Baseline!B$60/Baseline!B$76)</f>
        <v>0.000001324390449</v>
      </c>
      <c r="P642" s="43">
        <f>Baseline!B$33 * (C642 * Baseline!B$58*Baseline!B$61/Baseline!B$73 + Baseline!B$59*Baseline!B$62/Baseline!B$74 + Baseline!B$68*Baseline!B$63/Baseline!B$75 + Baseline!B$60*Baseline!B$69/Baseline!B$76)</f>
        <v>0.0000000016469595</v>
      </c>
      <c r="Q642" s="43">
        <f>Baseline!B$33 * (C642 * Baseline!B$61*Baseline!B$66/Baseline!B$73 + Baseline!B$62*Baseline!B$52/Baseline!B$74 + Baseline!B$63*Baseline!B$53/Baseline!B$75 + Baseline!B$69*Baseline!B$54/Baseline!B$76)</f>
        <v>0.000000003450341832</v>
      </c>
      <c r="R642" s="43">
        <f>Baseline!B$33 * (C642 * Baseline!B$61*Baseline!B$57/Baseline!B$73 + Baseline!B$62*Baseline!B$67/Baseline!B$74 + Baseline!B$63*Baseline!B$55/Baseline!B$75 + Baseline!B$69*Baseline!B$56/Baseline!B$76)</f>
        <v>0.00000001439285905</v>
      </c>
      <c r="S642" s="43">
        <f>Baseline!B$33 * (C642 * Baseline!B$61*Baseline!B$58/Baseline!B$73 + Baseline!B$62*Baseline!B$59/Baseline!B$74 + Baseline!B$63*Baseline!B$68/Baseline!B$75 + Baseline!B$69*Baseline!B$60/Baseline!B$76)</f>
        <v>0.0000000016469595</v>
      </c>
      <c r="T642" s="43">
        <f>Baseline!B$33 * (C642 * Baseline!B$61*Baseline!B$61/Baseline!B$73 + Baseline!B$62*Baseline!B$62/Baseline!B$74 + Baseline!B$63*Baseline!B$63/Baseline!B$75 + Baseline!B$69*Baseline!B$69/Baseline!B$76)</f>
        <v>0.00000009854654686</v>
      </c>
      <c r="U642" s="41"/>
      <c r="V642" s="43">
        <f>E642 * ( Baseline!B$87 * Baseline!B$7 )</f>
        <v>0.211058479</v>
      </c>
      <c r="W642" s="43">
        <f>F642 * ( Baseline!D$87 * Baseline!B$11 )</f>
        <v>0.003690770523</v>
      </c>
      <c r="X642" s="43">
        <f>G642 * ( Baseline!F$87 * Baseline!B$16 )</f>
        <v>0.005874440897</v>
      </c>
      <c r="Y642" s="43">
        <f>H642 * ( Baseline!H$87 * Baseline!B$18 )</f>
        <v>0.001213393674</v>
      </c>
      <c r="Z642" s="51">
        <f t="shared" si="1"/>
        <v>0.2218370841</v>
      </c>
      <c r="AA642" s="43">
        <f>I642 * ( Baseline!B$87 * Baseline!B$7 )</f>
        <v>0.002076616624</v>
      </c>
      <c r="AB642" s="45">
        <f>J642 * ( Baseline!D$87 * Baseline!B$11 )</f>
        <v>0.03253636065</v>
      </c>
      <c r="AC642" s="45">
        <f>K642 * ( Baseline!F$87 * Baseline!B$16 )</f>
        <v>0.0004773249227</v>
      </c>
      <c r="AD642" s="45">
        <f>L642 * ( Baseline!F$87 * Baseline!B$16 )</f>
        <v>0.0004999326477</v>
      </c>
      <c r="AE642" s="51">
        <f t="shared" si="2"/>
        <v>0.03559023484</v>
      </c>
      <c r="AF642" s="51">
        <f>M642 * ( Baseline!B$87 * Baseline!B$7 )</f>
        <v>0.001755325347</v>
      </c>
      <c r="AG642" s="51">
        <f>N642 * ( Baseline!D$87 * Baseline!B$11 )</f>
        <v>0.0002534929663</v>
      </c>
      <c r="AH642" s="51">
        <f>O642 * ( Baseline!F$87 * Baseline!B$16 )</f>
        <v>0.04600239754</v>
      </c>
      <c r="AI642" s="51">
        <f>P642 * ( Baseline!H$87 * Baseline!B$18 )</f>
        <v>0.0005791919573</v>
      </c>
      <c r="AJ642" s="51">
        <f t="shared" si="3"/>
        <v>0.04859040781</v>
      </c>
      <c r="AK642" s="51">
        <f>Q642 * ( Baseline!B$87 * Baseline!B$7 )</f>
        <v>0.00003581109788</v>
      </c>
      <c r="AL642" s="51">
        <f>R642 * ( Baseline!D$87 * Baseline!B$11 )</f>
        <v>0.0002654992517</v>
      </c>
      <c r="AM642" s="51">
        <f>S642 * ( Baseline!F$87 * Baseline!B$16 )</f>
        <v>0.00005720675931</v>
      </c>
      <c r="AN642" s="51">
        <f>T642 * ( Baseline!H$87 * Baseline!B$18 )</f>
        <v>0.03465620578</v>
      </c>
      <c r="AO642" s="51">
        <f t="shared" si="4"/>
        <v>0.03501472289</v>
      </c>
      <c r="AP642" s="61"/>
      <c r="AQ642" s="51">
        <f>V642 * ( (1-Baseline!B$88-Baseline!B$87) + (1-B642)*Baseline!B$88 )</f>
        <v>0.09906537545</v>
      </c>
      <c r="AR642" s="51">
        <f>W642 * ( (1-Baseline!B$88-Baseline!B$87) + (1-B642)*Baseline!B$88 )</f>
        <v>0.00173235195</v>
      </c>
      <c r="AS642" s="51">
        <f>X642 * ( (1-Baseline!B$88-Baseline!B$87) + (1-B642)*Baseline!B$88 )</f>
        <v>0.002757310182</v>
      </c>
      <c r="AT642" s="51">
        <f>Y642 * ( (1-Baseline!B$88-Baseline!B$87) + (1-B642)*Baseline!B$88 )</f>
        <v>0.0005695355167</v>
      </c>
      <c r="AU642" s="51">
        <f t="shared" si="5"/>
        <v>0.1041245731</v>
      </c>
      <c r="AV642" s="51">
        <f>AA642 * ( (1-Baseline!D$88-Baseline!D$87) + (1-B642)*Baseline!D$88 )</f>
        <v>0.001526456378</v>
      </c>
      <c r="AW642" s="51">
        <f>AB642 * ( (1-Baseline!D$88-Baseline!D$87) + (1-B642)*Baseline!D$88 )</f>
        <v>0.02391646809</v>
      </c>
      <c r="AX642" s="51">
        <f>AC642 * ( (1-Baseline!D$88-Baseline!D$87) + (1-B642)*Baseline!D$88 )</f>
        <v>0.0003508667244</v>
      </c>
      <c r="AY642" s="51">
        <f>AD642 * ( (1-Baseline!D$88-Baseline!D$87) + (1-B642)*Baseline!D$88 )</f>
        <v>0.0003674849608</v>
      </c>
      <c r="AZ642" s="51">
        <f t="shared" si="6"/>
        <v>0.02616127615</v>
      </c>
      <c r="BA642" s="51">
        <f>AF642 * ( (1-Baseline!F$88-Baseline!F$87) + (1-Baseline!B$36)*Baseline!F$88 )</f>
        <v>0.00126318829</v>
      </c>
      <c r="BB642" s="51">
        <f>AG642 * ( (1-Baseline!F$88-Baseline!F$87) + (1-Baseline!B$36)*Baseline!F$88 )</f>
        <v>0.0001824216503</v>
      </c>
      <c r="BC642" s="51">
        <f>AH642 * ( (1-Baseline!F$88-Baseline!F$87) + (1-Baseline!B$36)*Baseline!F$88 )</f>
        <v>0.03310479735</v>
      </c>
      <c r="BD642" s="51">
        <f>AI642 * ( (1-Baseline!F$88-Baseline!F$87) + (1-Baseline!B$36)*Baseline!F$88 )</f>
        <v>0.0004168050666</v>
      </c>
      <c r="BE642" s="51">
        <f t="shared" si="7"/>
        <v>0.03496721236</v>
      </c>
      <c r="BF642" s="51">
        <f>AK642 * ( (1-Baseline!H$88-Baseline!H$87) + (1-Baseline!B$36)*Baseline!H$88 )</f>
        <v>0.00002837384907</v>
      </c>
      <c r="BG642" s="51">
        <f>AL642 * ( (1-Baseline!H$88-Baseline!H$87) + (1-Baseline!B$36)*Baseline!H$88 )</f>
        <v>0.0002103603671</v>
      </c>
      <c r="BH642" s="51">
        <f>AM642 * ( (1-Baseline!H$88-Baseline!H$87) + (1-Baseline!B$36)*Baseline!H$88 )</f>
        <v>0.00004532605954</v>
      </c>
      <c r="BI642" s="51">
        <f>AN642 * ( (1-Baseline!H$88-Baseline!H$87) + (1-Baseline!B$36)*Baseline!H$88 )</f>
        <v>0.02745880497</v>
      </c>
      <c r="BJ642" s="51">
        <f t="shared" si="8"/>
        <v>0.02774286524</v>
      </c>
      <c r="BK642" s="61"/>
      <c r="BL642" s="51">
        <f t="shared" si="19"/>
        <v>0.9514120683</v>
      </c>
      <c r="BM642" s="51">
        <f t="shared" si="20"/>
        <v>0.01663730182</v>
      </c>
      <c r="BN642" s="51">
        <f t="shared" si="21"/>
        <v>0.02648087862</v>
      </c>
      <c r="BO642" s="51">
        <f t="shared" si="22"/>
        <v>0.005469751278</v>
      </c>
      <c r="BP642" s="51">
        <f t="shared" si="9"/>
        <v>1</v>
      </c>
      <c r="BQ642" s="51">
        <f t="shared" si="23"/>
        <v>0.0583479326</v>
      </c>
      <c r="BR642" s="51">
        <f t="shared" si="24"/>
        <v>0.9141934801</v>
      </c>
      <c r="BS642" s="51">
        <f t="shared" si="25"/>
        <v>0.0134116823</v>
      </c>
      <c r="BT642" s="51">
        <f t="shared" si="26"/>
        <v>0.014046905</v>
      </c>
      <c r="BU642" s="51">
        <f t="shared" si="10"/>
        <v>1</v>
      </c>
      <c r="BV642" s="51">
        <f t="shared" si="27"/>
        <v>0.03612493548</v>
      </c>
      <c r="BW642" s="51">
        <f t="shared" si="28"/>
        <v>0.005216934323</v>
      </c>
      <c r="BX642" s="51">
        <f t="shared" si="29"/>
        <v>0.9467382476</v>
      </c>
      <c r="BY642" s="51">
        <f t="shared" si="30"/>
        <v>0.01191988261</v>
      </c>
      <c r="BZ642" s="51">
        <f t="shared" si="11"/>
        <v>1</v>
      </c>
      <c r="CA642" s="51">
        <f t="shared" si="31"/>
        <v>0.001022744004</v>
      </c>
      <c r="CB642" s="51">
        <f t="shared" si="32"/>
        <v>0.007582503296</v>
      </c>
      <c r="CC642" s="51">
        <f t="shared" si="33"/>
        <v>0.001633791576</v>
      </c>
      <c r="CD642" s="51">
        <f t="shared" si="34"/>
        <v>0.9897609611</v>
      </c>
      <c r="CE642" s="51">
        <f t="shared" si="12"/>
        <v>1</v>
      </c>
      <c r="CF642" s="61"/>
      <c r="CG642" s="51">
        <f t="shared" si="35"/>
        <v>0.9514120683</v>
      </c>
      <c r="CH642" s="51">
        <f t="shared" si="36"/>
        <v>0.01663730182</v>
      </c>
      <c r="CI642" s="51">
        <f t="shared" si="37"/>
        <v>0.02648087862</v>
      </c>
      <c r="CJ642" s="51">
        <f t="shared" si="38"/>
        <v>0.005469751278</v>
      </c>
      <c r="CK642" s="51">
        <f t="shared" si="13"/>
        <v>1</v>
      </c>
      <c r="CL642" s="51">
        <f t="shared" si="39"/>
        <v>0.0583479326</v>
      </c>
      <c r="CM642" s="51">
        <f t="shared" si="40"/>
        <v>0.9141934801</v>
      </c>
      <c r="CN642" s="51">
        <f t="shared" si="41"/>
        <v>0.0134116823</v>
      </c>
      <c r="CO642" s="51">
        <f t="shared" si="42"/>
        <v>0.014046905</v>
      </c>
      <c r="CP642" s="51">
        <f t="shared" si="14"/>
        <v>1</v>
      </c>
      <c r="CQ642" s="51">
        <f t="shared" si="43"/>
        <v>0.03612493548</v>
      </c>
      <c r="CR642" s="51">
        <f t="shared" si="44"/>
        <v>0.005216934323</v>
      </c>
      <c r="CS642" s="51">
        <f t="shared" si="45"/>
        <v>0.9467382476</v>
      </c>
      <c r="CT642" s="51">
        <f t="shared" si="46"/>
        <v>0.01191988261</v>
      </c>
      <c r="CU642" s="51">
        <f t="shared" si="15"/>
        <v>1</v>
      </c>
      <c r="CV642" s="51">
        <f t="shared" si="47"/>
        <v>0.001022744004</v>
      </c>
      <c r="CW642" s="51">
        <f t="shared" si="48"/>
        <v>0.007582503296</v>
      </c>
      <c r="CX642" s="51">
        <f t="shared" si="49"/>
        <v>0.001633791576</v>
      </c>
      <c r="CY642" s="51">
        <f t="shared" si="50"/>
        <v>0.9897609611</v>
      </c>
      <c r="CZ642" s="51">
        <f t="shared" si="16"/>
        <v>1</v>
      </c>
      <c r="DA642" s="61"/>
      <c r="DB642" s="51">
        <f>(AQ642*Baseline!B$7 + AV642*Baseline!B$11 + BA642*Baseline!B$16 + BF642*Baseline!B$18)</f>
        <v>56851.4577</v>
      </c>
      <c r="DC642" s="51">
        <f>(AR642*Baseline!B$7 + AW642*Baseline!B$11 + BB642*Baseline!B$16 + BG642*Baseline!B$18)</f>
        <v>62374.06806</v>
      </c>
      <c r="DD642" s="51">
        <f>(AS642*Baseline!B$7 + AX642*Baseline!B$11 + BC642*Baseline!B$16 + BH642*Baseline!B$18)</f>
        <v>115072.6264</v>
      </c>
      <c r="DE642" s="51">
        <f>(AT642*Baseline!B$7 + AY642*Baseline!B$11 + BD642*Baseline!B$16 + BI642*Baseline!B$18)</f>
        <v>1259821.778</v>
      </c>
      <c r="DF642" s="51">
        <f t="shared" si="17"/>
        <v>1494119.93</v>
      </c>
      <c r="DG642" s="61"/>
      <c r="DH642" s="51">
        <f t="shared" si="51"/>
        <v>0.03805013008</v>
      </c>
      <c r="DI642" s="51">
        <f t="shared" si="52"/>
        <v>0.04174635971</v>
      </c>
      <c r="DJ642" s="51">
        <f t="shared" si="53"/>
        <v>0.07701699444</v>
      </c>
      <c r="DK642" s="51">
        <f t="shared" si="54"/>
        <v>0.8431865158</v>
      </c>
      <c r="DL642" s="51">
        <f t="shared" si="18"/>
        <v>1</v>
      </c>
      <c r="DM642" s="61"/>
      <c r="DN642" s="51">
        <f>DH642 / (Baseline!B$7/Baseline!B$17)</f>
        <v>4.061601119</v>
      </c>
      <c r="DO642" s="51">
        <f>DI642 / (Baseline!B$11/Baseline!B$17)</f>
        <v>1.007777104</v>
      </c>
      <c r="DP642" s="51">
        <f>DJ642 / (Baseline!B$16/Baseline!B$17)</f>
        <v>1.190145315</v>
      </c>
      <c r="DQ642" s="51">
        <f>DK642 / (Baseline!B$18/Baseline!B$17)</f>
        <v>0.9532967944</v>
      </c>
      <c r="DR642" s="79"/>
      <c r="DS642" s="51">
        <f>(AU642*Baseline!B$34)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0.02814821721</v>
      </c>
      <c r="DT642" s="51">
        <f>(AZ642*Baseline!B$34) + (Baseline!D$88*(1-Baseline!D$89)*Baseline!B$35) + (Baseline!D$88*Baseline!D$89*((1-Baseline!D$90)*Baseline!B$40 + Baseline!D$90*Baseline!B$41))</f>
        <v>0.01033775942</v>
      </c>
      <c r="DU642" s="51">
        <f>(BE642*Baseline!B$34) + (Baseline!F$88*(1-Baseline!F$89)*Baseline!B$35) + (Baseline!F$88*Baseline!F$89*((1-Baseline!F$90)*Baseline!B$40 + Baseline!F$90*Baseline!B$41))</f>
        <v>0.01297572185</v>
      </c>
      <c r="DV642" s="51">
        <f>(BJ642*Baseline!B$34) + (Baseline!H$88*(1-Baseline!H$89)*Baseline!B$35) + (Baseline!H$88*Baseline!H$89*((1-Baseline!H$90)*Baseline!B$40 + Baseline!H$90*Baseline!B$41))</f>
        <v>0.009306429786</v>
      </c>
      <c r="DW642" s="51">
        <f>( DS642*Baseline!B$7 + DT642*Baseline!B$11 + DU642*Baseline!B$16 + DV642*Baseline!B$18 ) / Baseline!B$17</f>
        <v>0.009763114717</v>
      </c>
    </row>
    <row r="643">
      <c r="A643" s="4" t="s">
        <v>970</v>
      </c>
      <c r="B643" s="45">
        <f>MIN( MAX( NORMINV( MCrands!B643, (B$5+B$4)/2, (B$5-B$4)/3.29 ), 0 ), 1 )</f>
        <v>0.6528364294</v>
      </c>
      <c r="C643" s="45">
        <f>MAX( NORMINV( MCrands!C643, (C$5+C$4)/2, (C$5-C$4)/3.29 ), 0 )</f>
        <v>3.117882377</v>
      </c>
      <c r="D643" s="41"/>
      <c r="E643" s="43">
        <f>Baseline!B$33 * (C643 * Baseline!B$66*Baseline!B$66/Baseline!B$73 + Baseline!B$52*Baseline!B$52/Baseline!B$74 + Baseline!B$53*Baseline!B$53/Baseline!B$75 + Baseline!B$54*Baseline!B$54/Baseline!B$76)</f>
        <v>0.0000221159263</v>
      </c>
      <c r="F643" s="43">
        <f>Baseline!B$33 * (C643 * Baseline!B$66*Baseline!B$57/Baseline!B$73 + Baseline!B$52*Baseline!B$67/Baseline!B$74 + Baseline!B$53*Baseline!B$55/Baseline!B$75 + Baseline!B$54*Baseline!B$56/Baseline!B$76)</f>
        <v>0.0000002003598563</v>
      </c>
      <c r="G643" s="45">
        <f>Baseline!B$33 * (C643 * Baseline!B$66*Baseline!B$58/Baseline!B$73 + Baseline!B$52*Baseline!B$59/Baseline!B$74 + Baseline!B$53*Baseline!B$68/Baseline!B$75 + Baseline!B$54*Baseline!B$60/Baseline!B$76)</f>
        <v>0.0000001698140053</v>
      </c>
      <c r="H643" s="43">
        <f>Baseline!B$33 * (C643 * Baseline!B$66*Baseline!B$61/Baseline!B$73 + Baseline!B$52*Baseline!B$62/Baseline!B$74 + Baseline!B$53*Baseline!B$63/Baseline!B$75 + Baseline!B$54*Baseline!B$69/Baseline!B$76)</f>
        <v>0.000000003519464231</v>
      </c>
      <c r="I643" s="43">
        <f>Baseline!B$33 * (C643 * Baseline!B$57*Baseline!B$66/Baseline!B$73 + Baseline!B$67*Baseline!B$52/Baseline!B$74 + Baseline!B$55*Baseline!B$53/Baseline!B$75 + Baseline!B$56*Baseline!B$54/Baseline!B$76)</f>
        <v>0.0000002003598563</v>
      </c>
      <c r="J643" s="45">
        <f>Baseline!B$33 * (C643 * Baseline!B$57*Baseline!B$57/Baseline!B$73 + Baseline!B$67*Baseline!B$67/Baseline!B$74 + Baseline!B$55*Baseline!B$55/Baseline!B$75 + Baseline!B$56*Baseline!B$56/Baseline!B$76)</f>
        <v>0.000001763813878</v>
      </c>
      <c r="K643" s="43">
        <f>Baseline!B$33 * (C643 * Baseline!B$57*Baseline!B$58/Baseline!B$73 + Baseline!B$67*Baseline!B$59/Baseline!B$74 + Baseline!B$55*Baseline!B$68/Baseline!B$75 + Baseline!B$56*Baseline!B$60/Baseline!B$76)</f>
        <v>0.00000001374210092</v>
      </c>
      <c r="L643" s="45">
        <f>Baseline!B$33 * (C643 * Baseline!B$57*Baseline!B$61/Baseline!B$73 + Baseline!B$67*Baseline!B$62/Baseline!B$74 + Baseline!B$55*Baseline!B$63/Baseline!B$75 + Baseline!B$56*Baseline!B$69/Baseline!B$76)</f>
        <v>0.00000001439286997</v>
      </c>
      <c r="M643" s="43">
        <f>Baseline!B$33 * (C643 * Baseline!B$58*Baseline!B$66/Baseline!B$73 + Baseline!B$59*Baseline!B$52/Baseline!B$74 + Baseline!B$68*Baseline!B$53/Baseline!B$75 + Baseline!B$60*Baseline!B$54/Baseline!B$76)</f>
        <v>0.0000001698140053</v>
      </c>
      <c r="N643" s="45">
        <f>Baseline!B$33 * (C643 * Baseline!B$58*Baseline!B$57/Baseline!B$73 + Baseline!B$59*Baseline!B$67/Baseline!B$74 + Baseline!B$68*Baseline!B$55/Baseline!B$75 + Baseline!B$60*Baseline!B$56/Baseline!B$76)</f>
        <v>0.00000001374210092</v>
      </c>
      <c r="O643" s="45">
        <f>Baseline!B$33 * (C643 * Baseline!B$58*Baseline!B$58/Baseline!B$73 + Baseline!B$59*Baseline!B$59/Baseline!B$74 + Baseline!B$68*Baseline!B$68/Baseline!B$75 + Baseline!B$60*Baseline!B$60/Baseline!B$76)</f>
        <v>0.000001324390718</v>
      </c>
      <c r="P643" s="43">
        <f>Baseline!B$33 * (C643 * Baseline!B$58*Baseline!B$61/Baseline!B$73 + Baseline!B$59*Baseline!B$62/Baseline!B$74 + Baseline!B$68*Baseline!B$63/Baseline!B$75 + Baseline!B$60*Baseline!B$69/Baseline!B$76)</f>
        <v>0.000000001646986331</v>
      </c>
      <c r="Q643" s="43">
        <f>Baseline!B$33 * (C643 * Baseline!B$61*Baseline!B$66/Baseline!B$73 + Baseline!B$62*Baseline!B$52/Baseline!B$74 + Baseline!B$63*Baseline!B$53/Baseline!B$75 + Baseline!B$69*Baseline!B$54/Baseline!B$76)</f>
        <v>0.000000003519464231</v>
      </c>
      <c r="R643" s="43">
        <f>Baseline!B$33 * (C643 * Baseline!B$61*Baseline!B$57/Baseline!B$73 + Baseline!B$62*Baseline!B$67/Baseline!B$74 + Baseline!B$63*Baseline!B$55/Baseline!B$75 + Baseline!B$69*Baseline!B$56/Baseline!B$76)</f>
        <v>0.00000001439286997</v>
      </c>
      <c r="S643" s="43">
        <f>Baseline!B$33 * (C643 * Baseline!B$61*Baseline!B$58/Baseline!B$73 + Baseline!B$62*Baseline!B$59/Baseline!B$74 + Baseline!B$63*Baseline!B$68/Baseline!B$75 + Baseline!B$69*Baseline!B$60/Baseline!B$76)</f>
        <v>0.000000001646986331</v>
      </c>
      <c r="T643" s="43">
        <f>Baseline!B$33 * (C643 * Baseline!B$61*Baseline!B$61/Baseline!B$73 + Baseline!B$62*Baseline!B$62/Baseline!B$74 + Baseline!B$63*Baseline!B$63/Baseline!B$75 + Baseline!B$69*Baseline!B$69/Baseline!B$76)</f>
        <v>0.00000009854654954</v>
      </c>
      <c r="U643" s="41"/>
      <c r="V643" s="43">
        <f>E643 * ( Baseline!B$87 * Baseline!B$7 )</f>
        <v>0.2295411991</v>
      </c>
      <c r="W643" s="43">
        <f>F643 * ( Baseline!D$87 * Baseline!B$11 )</f>
        <v>0.00369595726</v>
      </c>
      <c r="X643" s="43">
        <f>G643 * ( Baseline!F$87 * Baseline!B$16 )</f>
        <v>0.005898450403</v>
      </c>
      <c r="Y643" s="43">
        <f>H643 * ( Baseline!H$87 * Baseline!B$18 )</f>
        <v>0.001237702188</v>
      </c>
      <c r="Z643" s="51">
        <f t="shared" si="1"/>
        <v>0.240373309</v>
      </c>
      <c r="AA643" s="43">
        <f>I643 * ( Baseline!B$87 * Baseline!B$7 )</f>
        <v>0.002079534948</v>
      </c>
      <c r="AB643" s="45">
        <f>J643 * ( Baseline!D$87 * Baseline!B$11 )</f>
        <v>0.03253636147</v>
      </c>
      <c r="AC643" s="45">
        <f>K643 * ( Baseline!F$87 * Baseline!B$16 )</f>
        <v>0.0004773287137</v>
      </c>
      <c r="AD643" s="45">
        <f>L643 * ( Baseline!F$87 * Baseline!B$16 )</f>
        <v>0.0004999330268</v>
      </c>
      <c r="AE643" s="51">
        <f t="shared" si="2"/>
        <v>0.03559315816</v>
      </c>
      <c r="AF643" s="51">
        <f>M643 * ( Baseline!B$87 * Baseline!B$7 )</f>
        <v>0.001762499561</v>
      </c>
      <c r="AG643" s="51">
        <f>N643 * ( Baseline!D$87 * Baseline!B$11 )</f>
        <v>0.0002534949796</v>
      </c>
      <c r="AH643" s="51">
        <f>O643 * ( Baseline!F$87 * Baseline!B$16 )</f>
        <v>0.04600240686</v>
      </c>
      <c r="AI643" s="51">
        <f>P643 * ( Baseline!H$87 * Baseline!B$18 )</f>
        <v>0.0005792013929</v>
      </c>
      <c r="AJ643" s="51">
        <f t="shared" si="3"/>
        <v>0.0485976028</v>
      </c>
      <c r="AK643" s="51">
        <f>Q643 * ( Baseline!B$87 * Baseline!B$7 )</f>
        <v>0.00003652851925</v>
      </c>
      <c r="AL643" s="51">
        <f>R643 * ( Baseline!D$87 * Baseline!B$11 )</f>
        <v>0.0002654994531</v>
      </c>
      <c r="AM643" s="51">
        <f>S643 * ( Baseline!F$87 * Baseline!B$16 )</f>
        <v>0.00005720769126</v>
      </c>
      <c r="AN643" s="51">
        <f>T643 * ( Baseline!H$87 * Baseline!B$18 )</f>
        <v>0.03465620673</v>
      </c>
      <c r="AO643" s="51">
        <f t="shared" si="4"/>
        <v>0.03501544239</v>
      </c>
      <c r="AP643" s="61"/>
      <c r="AQ643" s="51">
        <f>V643 * ( (1-Baseline!B$88-Baseline!B$87) + (1-B643)*Baseline!B$88 )</f>
        <v>0.09125997488</v>
      </c>
      <c r="AR643" s="51">
        <f>W643 * ( (1-Baseline!B$88-Baseline!B$87) + (1-B643)*Baseline!B$88 )</f>
        <v>0.001469422344</v>
      </c>
      <c r="AS643" s="51">
        <f>X643 * ( (1-Baseline!B$88-Baseline!B$87) + (1-B643)*Baseline!B$88 )</f>
        <v>0.002345079828</v>
      </c>
      <c r="AT643" s="51">
        <f>Y643 * ( (1-Baseline!B$88-Baseline!B$87) + (1-B643)*Baseline!B$88 )</f>
        <v>0.0004920801625</v>
      </c>
      <c r="AU643" s="51">
        <f t="shared" si="5"/>
        <v>0.09556655721</v>
      </c>
      <c r="AV643" s="51">
        <f>AA643 * ( (1-Baseline!D$88-Baseline!D$87) + (1-B643)*Baseline!D$88 )</f>
        <v>0.001453444536</v>
      </c>
      <c r="AW643" s="51">
        <f>AB643 * ( (1-Baseline!D$88-Baseline!D$87) + (1-B643)*Baseline!D$88 )</f>
        <v>0.02274056362</v>
      </c>
      <c r="AX643" s="51">
        <f>AC643 * ( (1-Baseline!D$88-Baseline!D$87) + (1-B643)*Baseline!D$88 )</f>
        <v>0.0003336182503</v>
      </c>
      <c r="AY643" s="51">
        <f>AD643 * ( (1-Baseline!D$88-Baseline!D$87) + (1-B643)*Baseline!D$88 )</f>
        <v>0.0003494170304</v>
      </c>
      <c r="AZ643" s="51">
        <f t="shared" si="6"/>
        <v>0.02487704344</v>
      </c>
      <c r="BA643" s="51">
        <f>AF643 * ( (1-Baseline!F$88-Baseline!F$87) + (1-Baseline!B$36)*Baseline!F$88 )</f>
        <v>0.001268351084</v>
      </c>
      <c r="BB643" s="51">
        <f>AG643 * ( (1-Baseline!F$88-Baseline!F$87) + (1-Baseline!B$36)*Baseline!F$88 )</f>
        <v>0.0001824230991</v>
      </c>
      <c r="BC643" s="51">
        <f>AH643 * ( (1-Baseline!F$88-Baseline!F$87) + (1-Baseline!B$36)*Baseline!F$88 )</f>
        <v>0.03310480406</v>
      </c>
      <c r="BD643" s="51">
        <f>AI643 * ( (1-Baseline!F$88-Baseline!F$87) + (1-Baseline!B$36)*Baseline!F$88 )</f>
        <v>0.0004168118567</v>
      </c>
      <c r="BE643" s="51">
        <f t="shared" si="7"/>
        <v>0.0349723901</v>
      </c>
      <c r="BF643" s="51">
        <f>AK643 * ( (1-Baseline!H$88-Baseline!H$87) + (1-Baseline!B$36)*Baseline!H$88 )</f>
        <v>0.00002894227637</v>
      </c>
      <c r="BG643" s="51">
        <f>AL643 * ( (1-Baseline!H$88-Baseline!H$87) + (1-Baseline!B$36)*Baseline!H$88 )</f>
        <v>0.0002103605267</v>
      </c>
      <c r="BH643" s="51">
        <f>AM643 * ( (1-Baseline!H$88-Baseline!H$87) + (1-Baseline!B$36)*Baseline!H$88 )</f>
        <v>0.00004532679794</v>
      </c>
      <c r="BI643" s="51">
        <f>AN643 * ( (1-Baseline!H$88-Baseline!H$87) + (1-Baseline!B$36)*Baseline!H$88 )</f>
        <v>0.02745880571</v>
      </c>
      <c r="BJ643" s="51">
        <f t="shared" si="8"/>
        <v>0.02774343532</v>
      </c>
      <c r="BK643" s="61"/>
      <c r="BL643" s="51">
        <f t="shared" si="19"/>
        <v>0.9549363035</v>
      </c>
      <c r="BM643" s="51">
        <f t="shared" si="20"/>
        <v>0.01537590541</v>
      </c>
      <c r="BN643" s="51">
        <f t="shared" si="21"/>
        <v>0.02453870785</v>
      </c>
      <c r="BO643" s="51">
        <f t="shared" si="22"/>
        <v>0.005149083286</v>
      </c>
      <c r="BP643" s="51">
        <f t="shared" si="9"/>
        <v>1</v>
      </c>
      <c r="BQ643" s="51">
        <f t="shared" si="23"/>
        <v>0.05842513157</v>
      </c>
      <c r="BR643" s="51">
        <f t="shared" si="24"/>
        <v>0.9141184192</v>
      </c>
      <c r="BS643" s="51">
        <f t="shared" si="25"/>
        <v>0.01341068729</v>
      </c>
      <c r="BT643" s="51">
        <f t="shared" si="26"/>
        <v>0.01404576196</v>
      </c>
      <c r="BU643" s="51">
        <f t="shared" si="10"/>
        <v>1</v>
      </c>
      <c r="BV643" s="51">
        <f t="shared" si="27"/>
        <v>0.03626721195</v>
      </c>
      <c r="BW643" s="51">
        <f t="shared" si="28"/>
        <v>0.005216203372</v>
      </c>
      <c r="BX643" s="51">
        <f t="shared" si="29"/>
        <v>0.9465982727</v>
      </c>
      <c r="BY643" s="51">
        <f t="shared" si="30"/>
        <v>0.01191831201</v>
      </c>
      <c r="BZ643" s="51">
        <f t="shared" si="11"/>
        <v>1</v>
      </c>
      <c r="CA643" s="51">
        <f t="shared" si="31"/>
        <v>0.001043211702</v>
      </c>
      <c r="CB643" s="51">
        <f t="shared" si="32"/>
        <v>0.00758235324</v>
      </c>
      <c r="CC643" s="51">
        <f t="shared" si="33"/>
        <v>0.001633784621</v>
      </c>
      <c r="CD643" s="51">
        <f t="shared" si="34"/>
        <v>0.9897406504</v>
      </c>
      <c r="CE643" s="51">
        <f t="shared" si="12"/>
        <v>1</v>
      </c>
      <c r="CF643" s="61"/>
      <c r="CG643" s="51">
        <f t="shared" si="35"/>
        <v>0.9549363035</v>
      </c>
      <c r="CH643" s="51">
        <f t="shared" si="36"/>
        <v>0.01537590541</v>
      </c>
      <c r="CI643" s="51">
        <f t="shared" si="37"/>
        <v>0.02453870785</v>
      </c>
      <c r="CJ643" s="51">
        <f t="shared" si="38"/>
        <v>0.005149083286</v>
      </c>
      <c r="CK643" s="51">
        <f t="shared" si="13"/>
        <v>1</v>
      </c>
      <c r="CL643" s="51">
        <f t="shared" si="39"/>
        <v>0.05842513157</v>
      </c>
      <c r="CM643" s="51">
        <f t="shared" si="40"/>
        <v>0.9141184192</v>
      </c>
      <c r="CN643" s="51">
        <f t="shared" si="41"/>
        <v>0.01341068729</v>
      </c>
      <c r="CO643" s="51">
        <f t="shared" si="42"/>
        <v>0.01404576196</v>
      </c>
      <c r="CP643" s="51">
        <f t="shared" si="14"/>
        <v>1</v>
      </c>
      <c r="CQ643" s="51">
        <f t="shared" si="43"/>
        <v>0.03626721195</v>
      </c>
      <c r="CR643" s="51">
        <f t="shared" si="44"/>
        <v>0.005216203372</v>
      </c>
      <c r="CS643" s="51">
        <f t="shared" si="45"/>
        <v>0.9465982727</v>
      </c>
      <c r="CT643" s="51">
        <f t="shared" si="46"/>
        <v>0.01191831201</v>
      </c>
      <c r="CU643" s="51">
        <f t="shared" si="15"/>
        <v>1</v>
      </c>
      <c r="CV643" s="51">
        <f t="shared" si="47"/>
        <v>0.001043211702</v>
      </c>
      <c r="CW643" s="51">
        <f t="shared" si="48"/>
        <v>0.00758235324</v>
      </c>
      <c r="CX643" s="51">
        <f t="shared" si="49"/>
        <v>0.001633784621</v>
      </c>
      <c r="CY643" s="51">
        <f t="shared" si="50"/>
        <v>0.9897406504</v>
      </c>
      <c r="CZ643" s="51">
        <f t="shared" si="16"/>
        <v>1</v>
      </c>
      <c r="DA643" s="61"/>
      <c r="DB643" s="51">
        <f>(AQ643*Baseline!B$7 + AV643*Baseline!B$11 + BA643*Baseline!B$16 + BF643*Baseline!B$18)</f>
        <v>52952.58568</v>
      </c>
      <c r="DC643" s="51">
        <f>(AR643*Baseline!B$7 + AW643*Baseline!B$11 + BB643*Baseline!B$16 + BG643*Baseline!B$18)</f>
        <v>59724.76873</v>
      </c>
      <c r="DD643" s="51">
        <f>(AS643*Baseline!B$7 + AX643*Baseline!B$11 + BC643*Baseline!B$16 + BH643*Baseline!B$18)</f>
        <v>114835.7606</v>
      </c>
      <c r="DE643" s="51">
        <f>(AT643*Baseline!B$7 + AY643*Baseline!B$11 + BD643*Baseline!B$16 + BI643*Baseline!B$18)</f>
        <v>1259745.522</v>
      </c>
      <c r="DF643" s="51">
        <f t="shared" si="17"/>
        <v>1487258.637</v>
      </c>
      <c r="DG643" s="61"/>
      <c r="DH643" s="51">
        <f t="shared" si="51"/>
        <v>0.0356041541</v>
      </c>
      <c r="DI643" s="51">
        <f t="shared" si="52"/>
        <v>0.04015762105</v>
      </c>
      <c r="DJ643" s="51">
        <f t="shared" si="53"/>
        <v>0.07721304003</v>
      </c>
      <c r="DK643" s="51">
        <f t="shared" si="54"/>
        <v>0.8470251848</v>
      </c>
      <c r="DL643" s="51">
        <f t="shared" si="18"/>
        <v>1</v>
      </c>
      <c r="DM643" s="61"/>
      <c r="DN643" s="51">
        <f>DH643 / (Baseline!B$7/Baseline!B$17)</f>
        <v>3.80050927</v>
      </c>
      <c r="DO643" s="51">
        <f>DI643 / (Baseline!B$11/Baseline!B$17)</f>
        <v>0.9694241927</v>
      </c>
      <c r="DP643" s="51">
        <f>DJ643 / (Baseline!B$16/Baseline!B$17)</f>
        <v>1.193174811</v>
      </c>
      <c r="DQ643" s="51">
        <f>DK643 / (Baseline!B$18/Baseline!B$17)</f>
        <v>0.9576367487</v>
      </c>
      <c r="DR643" s="79"/>
      <c r="DS643" s="51">
        <f>(AU643*Baseline!B$34)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0.02686451483</v>
      </c>
      <c r="DT643" s="51">
        <f>(AZ643*Baseline!B$34) + (Baseline!D$88*(1-Baseline!D$89)*Baseline!B$35) + (Baseline!D$88*Baseline!D$89*((1-Baseline!D$90)*Baseline!B$40 + Baseline!D$90*Baseline!B$41))</f>
        <v>0.01014512452</v>
      </c>
      <c r="DU643" s="51">
        <f>(BE643*Baseline!B$34) + (Baseline!F$88*(1-Baseline!F$89)*Baseline!B$35) + (Baseline!F$88*Baseline!F$89*((1-Baseline!F$90)*Baseline!B$40 + Baseline!F$90*Baseline!B$41))</f>
        <v>0.01297649851</v>
      </c>
      <c r="DV643" s="51">
        <f>(BJ643*Baseline!B$34) + (Baseline!H$88*(1-Baseline!H$89)*Baseline!B$35) + (Baseline!H$88*Baseline!H$89*((1-Baseline!H$90)*Baseline!B$40 + Baseline!H$90*Baseline!B$41))</f>
        <v>0.009306515297</v>
      </c>
      <c r="DW643" s="51">
        <f>( DS643*Baseline!B$7 + DT643*Baseline!B$11 + DU643*Baseline!B$16 + DV643*Baseline!B$18 ) / Baseline!B$17</f>
        <v>0.009743234807</v>
      </c>
    </row>
    <row r="644">
      <c r="A644" s="4" t="s">
        <v>971</v>
      </c>
      <c r="B644" s="45">
        <f>MIN( MAX( NORMINV( MCrands!B644, (B$5+B$4)/2, (B$5-B$4)/3.29 ), 0 ), 1 )</f>
        <v>0.2404065211</v>
      </c>
      <c r="C644" s="45">
        <f>MAX( NORMINV( MCrands!C644, (C$5+C$4)/2, (C$5-C$4)/3.29 ), 0 )</f>
        <v>3.165119378</v>
      </c>
      <c r="D644" s="41"/>
      <c r="E644" s="43">
        <f>Baseline!B$33 * (C644 * Baseline!B$66*Baseline!B$66/Baseline!B$73 + Baseline!B$52*Baseline!B$52/Baseline!B$74 + Baseline!B$53*Baseline!B$53/Baseline!B$75 + Baseline!B$54*Baseline!B$54/Baseline!B$76)</f>
        <v>0.0000224503654</v>
      </c>
      <c r="F644" s="43">
        <f>Baseline!B$33 * (C644 * Baseline!B$66*Baseline!B$57/Baseline!B$73 + Baseline!B$52*Baseline!B$67/Baseline!B$74 + Baseline!B$53*Baseline!B$55/Baseline!B$75 + Baseline!B$54*Baseline!B$56/Baseline!B$76)</f>
        <v>0.0000002004126624</v>
      </c>
      <c r="G644" s="45">
        <f>Baseline!B$33 * (C644 * Baseline!B$66*Baseline!B$58/Baseline!B$73 + Baseline!B$52*Baseline!B$59/Baseline!B$74 + Baseline!B$53*Baseline!B$68/Baseline!B$75 + Baseline!B$54*Baseline!B$60/Baseline!B$76)</f>
        <v>0.0000001699438205</v>
      </c>
      <c r="H644" s="43">
        <f>Baseline!B$33 * (C644 * Baseline!B$66*Baseline!B$61/Baseline!B$73 + Baseline!B$52*Baseline!B$62/Baseline!B$74 + Baseline!B$53*Baseline!B$63/Baseline!B$75 + Baseline!B$54*Baseline!B$69/Baseline!B$76)</f>
        <v>0.000000003532445749</v>
      </c>
      <c r="I644" s="43">
        <f>Baseline!B$33 * (C644 * Baseline!B$57*Baseline!B$66/Baseline!B$73 + Baseline!B$67*Baseline!B$52/Baseline!B$74 + Baseline!B$55*Baseline!B$53/Baseline!B$75 + Baseline!B$56*Baseline!B$54/Baseline!B$76)</f>
        <v>0.0000002004126624</v>
      </c>
      <c r="J644" s="45">
        <f>Baseline!B$33 * (C644 * Baseline!B$57*Baseline!B$57/Baseline!B$73 + Baseline!B$67*Baseline!B$67/Baseline!B$74 + Baseline!B$55*Baseline!B$55/Baseline!B$75 + Baseline!B$56*Baseline!B$56/Baseline!B$76)</f>
        <v>0.000001763813886</v>
      </c>
      <c r="K644" s="43">
        <f>Baseline!B$33 * (C644 * Baseline!B$57*Baseline!B$58/Baseline!B$73 + Baseline!B$67*Baseline!B$59/Baseline!B$74 + Baseline!B$55*Baseline!B$68/Baseline!B$75 + Baseline!B$56*Baseline!B$60/Baseline!B$76)</f>
        <v>0.00000001374212142</v>
      </c>
      <c r="L644" s="45">
        <f>Baseline!B$33 * (C644 * Baseline!B$57*Baseline!B$61/Baseline!B$73 + Baseline!B$67*Baseline!B$62/Baseline!B$74 + Baseline!B$55*Baseline!B$63/Baseline!B$75 + Baseline!B$56*Baseline!B$69/Baseline!B$76)</f>
        <v>0.00000001439287202</v>
      </c>
      <c r="M644" s="43">
        <f>Baseline!B$33 * (C644 * Baseline!B$58*Baseline!B$66/Baseline!B$73 + Baseline!B$59*Baseline!B$52/Baseline!B$74 + Baseline!B$68*Baseline!B$53/Baseline!B$75 + Baseline!B$60*Baseline!B$54/Baseline!B$76)</f>
        <v>0.0000001699438205</v>
      </c>
      <c r="N644" s="45">
        <f>Baseline!B$33 * (C644 * Baseline!B$58*Baseline!B$57/Baseline!B$73 + Baseline!B$59*Baseline!B$67/Baseline!B$74 + Baseline!B$68*Baseline!B$55/Baseline!B$75 + Baseline!B$60*Baseline!B$56/Baseline!B$76)</f>
        <v>0.00000001374212142</v>
      </c>
      <c r="O644" s="45">
        <f>Baseline!B$33 * (C644 * Baseline!B$58*Baseline!B$58/Baseline!B$73 + Baseline!B$59*Baseline!B$59/Baseline!B$74 + Baseline!B$68*Baseline!B$68/Baseline!B$75 + Baseline!B$60*Baseline!B$60/Baseline!B$76)</f>
        <v>0.000001324390768</v>
      </c>
      <c r="P644" s="43">
        <f>Baseline!B$33 * (C644 * Baseline!B$58*Baseline!B$61/Baseline!B$73 + Baseline!B$59*Baseline!B$62/Baseline!B$74 + Baseline!B$68*Baseline!B$63/Baseline!B$75 + Baseline!B$60*Baseline!B$69/Baseline!B$76)</f>
        <v>0.00000000164699137</v>
      </c>
      <c r="Q644" s="43">
        <f>Baseline!B$33 * (C644 * Baseline!B$61*Baseline!B$66/Baseline!B$73 + Baseline!B$62*Baseline!B$52/Baseline!B$74 + Baseline!B$63*Baseline!B$53/Baseline!B$75 + Baseline!B$69*Baseline!B$54/Baseline!B$76)</f>
        <v>0.000000003532445749</v>
      </c>
      <c r="R644" s="43">
        <f>Baseline!B$33 * (C644 * Baseline!B$61*Baseline!B$57/Baseline!B$73 + Baseline!B$62*Baseline!B$67/Baseline!B$74 + Baseline!B$63*Baseline!B$55/Baseline!B$75 + Baseline!B$69*Baseline!B$56/Baseline!B$76)</f>
        <v>0.00000001439287202</v>
      </c>
      <c r="S644" s="43">
        <f>Baseline!B$33 * (C644 * Baseline!B$61*Baseline!B$58/Baseline!B$73 + Baseline!B$62*Baseline!B$59/Baseline!B$74 + Baseline!B$63*Baseline!B$68/Baseline!B$75 + Baseline!B$69*Baseline!B$60/Baseline!B$76)</f>
        <v>0.00000000164699137</v>
      </c>
      <c r="T644" s="43">
        <f>Baseline!B$33 * (C644 * Baseline!B$61*Baseline!B$61/Baseline!B$73 + Baseline!B$62*Baseline!B$62/Baseline!B$74 + Baseline!B$63*Baseline!B$63/Baseline!B$75 + Baseline!B$69*Baseline!B$69/Baseline!B$76)</f>
        <v>0.00000009854655005</v>
      </c>
      <c r="U644" s="41"/>
      <c r="V644" s="43">
        <f>E644 * ( Baseline!B$87 * Baseline!B$7 )</f>
        <v>0.2330123425</v>
      </c>
      <c r="W644" s="43">
        <f>F644 * ( Baseline!D$87 * Baseline!B$11 )</f>
        <v>0.003696931355</v>
      </c>
      <c r="X644" s="43">
        <f>G644 * ( Baseline!F$87 * Baseline!B$16 )</f>
        <v>0.005902959504</v>
      </c>
      <c r="Y644" s="43">
        <f>H644 * ( Baseline!H$87 * Baseline!B$18 )</f>
        <v>0.001242267443</v>
      </c>
      <c r="Z644" s="51">
        <f t="shared" si="1"/>
        <v>0.2438545008</v>
      </c>
      <c r="AA644" s="43">
        <f>I644 * ( Baseline!B$87 * Baseline!B$7 )</f>
        <v>0.002080083024</v>
      </c>
      <c r="AB644" s="45">
        <f>J644 * ( Baseline!D$87 * Baseline!B$11 )</f>
        <v>0.03253636162</v>
      </c>
      <c r="AC644" s="45">
        <f>K644 * ( Baseline!F$87 * Baseline!B$16 )</f>
        <v>0.0004773294257</v>
      </c>
      <c r="AD644" s="45">
        <f>L644 * ( Baseline!F$87 * Baseline!B$16 )</f>
        <v>0.000499933098</v>
      </c>
      <c r="AE644" s="51">
        <f t="shared" si="2"/>
        <v>0.03559370717</v>
      </c>
      <c r="AF644" s="51">
        <f>M644 * ( Baseline!B$87 * Baseline!B$7 )</f>
        <v>0.001763846913</v>
      </c>
      <c r="AG644" s="51">
        <f>N644 * ( Baseline!D$87 * Baseline!B$11 )</f>
        <v>0.0002534953577</v>
      </c>
      <c r="AH644" s="51">
        <f>O644 * ( Baseline!F$87 * Baseline!B$16 )</f>
        <v>0.04600240861</v>
      </c>
      <c r="AI644" s="51">
        <f>P644 * ( Baseline!H$87 * Baseline!B$18 )</f>
        <v>0.0005792031649</v>
      </c>
      <c r="AJ644" s="51">
        <f t="shared" si="3"/>
        <v>0.04859895405</v>
      </c>
      <c r="AK644" s="51">
        <f>Q644 * ( Baseline!B$87 * Baseline!B$7 )</f>
        <v>0.00003666325442</v>
      </c>
      <c r="AL644" s="51">
        <f>R644 * ( Baseline!D$87 * Baseline!B$11 )</f>
        <v>0.0002654994909</v>
      </c>
      <c r="AM644" s="51">
        <f>S644 * ( Baseline!F$87 * Baseline!B$16 )</f>
        <v>0.00005720786629</v>
      </c>
      <c r="AN644" s="51">
        <f>T644 * ( Baseline!H$87 * Baseline!B$18 )</f>
        <v>0.0346562069</v>
      </c>
      <c r="AO644" s="51">
        <f t="shared" si="4"/>
        <v>0.03501557752</v>
      </c>
      <c r="AP644" s="61"/>
      <c r="AQ644" s="51">
        <f>V644 * ( (1-Baseline!B$88-Baseline!B$87) + (1-B644)*Baseline!B$88 )</f>
        <v>0.1781701373</v>
      </c>
      <c r="AR644" s="51">
        <f>W644 * ( (1-Baseline!B$88-Baseline!B$87) + (1-B644)*Baseline!B$88 )</f>
        <v>0.002826814922</v>
      </c>
      <c r="AS644" s="51">
        <f>X644 * ( (1-Baseline!B$88-Baseline!B$87) + (1-B644)*Baseline!B$88 )</f>
        <v>0.004513628307</v>
      </c>
      <c r="AT644" s="51">
        <f>Y644 * ( (1-Baseline!B$88-Baseline!B$87) + (1-B644)*Baseline!B$88 )</f>
        <v>0.0009498851368</v>
      </c>
      <c r="AU644" s="51">
        <f t="shared" si="5"/>
        <v>0.1864604657</v>
      </c>
      <c r="AV644" s="51">
        <f>AA644 * ( (1-Baseline!D$88-Baseline!D$87) + (1-B644)*Baseline!D$88 )</f>
        <v>0.001838161627</v>
      </c>
      <c r="AW644" s="51">
        <f>AB644 * ( (1-Baseline!D$88-Baseline!D$87) + (1-B644)*Baseline!D$88 )</f>
        <v>0.02875226168</v>
      </c>
      <c r="AX644" s="51">
        <f>AC644 * ( (1-Baseline!D$88-Baseline!D$87) + (1-B644)*Baseline!D$88 )</f>
        <v>0.0004218142371</v>
      </c>
      <c r="AY644" s="51">
        <f>AD644 * ( (1-Baseline!D$88-Baseline!D$87) + (1-B644)*Baseline!D$88 )</f>
        <v>0.0004417890183</v>
      </c>
      <c r="AZ644" s="51">
        <f t="shared" si="6"/>
        <v>0.03145402656</v>
      </c>
      <c r="BA644" s="51">
        <f>AF644 * ( (1-Baseline!F$88-Baseline!F$87) + (1-Baseline!B$36)*Baseline!F$88 )</f>
        <v>0.001269320682</v>
      </c>
      <c r="BB644" s="51">
        <f>AG644 * ( (1-Baseline!F$88-Baseline!F$87) + (1-Baseline!B$36)*Baseline!F$88 )</f>
        <v>0.0001824233712</v>
      </c>
      <c r="BC644" s="51">
        <f>AH644 * ( (1-Baseline!F$88-Baseline!F$87) + (1-Baseline!B$36)*Baseline!F$88 )</f>
        <v>0.03310480532</v>
      </c>
      <c r="BD644" s="51">
        <f>AI644 * ( (1-Baseline!F$88-Baseline!F$87) + (1-Baseline!B$36)*Baseline!F$88 )</f>
        <v>0.000416813132</v>
      </c>
      <c r="BE644" s="51">
        <f t="shared" si="7"/>
        <v>0.0349733625</v>
      </c>
      <c r="BF644" s="51">
        <f>AK644 * ( (1-Baseline!H$88-Baseline!H$87) + (1-Baseline!B$36)*Baseline!H$88 )</f>
        <v>0.00002904902975</v>
      </c>
      <c r="BG644" s="51">
        <f>AL644 * ( (1-Baseline!H$88-Baseline!H$87) + (1-Baseline!B$36)*Baseline!H$88 )</f>
        <v>0.0002103605566</v>
      </c>
      <c r="BH644" s="51">
        <f>AM644 * ( (1-Baseline!H$88-Baseline!H$87) + (1-Baseline!B$36)*Baseline!H$88 )</f>
        <v>0.00004532693662</v>
      </c>
      <c r="BI644" s="51">
        <f>AN644 * ( (1-Baseline!H$88-Baseline!H$87) + (1-Baseline!B$36)*Baseline!H$88 )</f>
        <v>0.02745880585</v>
      </c>
      <c r="BJ644" s="51">
        <f t="shared" si="8"/>
        <v>0.02774354238</v>
      </c>
      <c r="BK644" s="61"/>
      <c r="BL644" s="51">
        <f t="shared" si="19"/>
        <v>0.9555384122</v>
      </c>
      <c r="BM644" s="51">
        <f t="shared" si="20"/>
        <v>0.01516039828</v>
      </c>
      <c r="BN644" s="51">
        <f t="shared" si="21"/>
        <v>0.02420689175</v>
      </c>
      <c r="BO644" s="51">
        <f t="shared" si="22"/>
        <v>0.005094297783</v>
      </c>
      <c r="BP644" s="51">
        <f t="shared" si="9"/>
        <v>1</v>
      </c>
      <c r="BQ644" s="51">
        <f t="shared" si="23"/>
        <v>0.05843962849</v>
      </c>
      <c r="BR644" s="51">
        <f t="shared" si="24"/>
        <v>0.9141043238</v>
      </c>
      <c r="BS644" s="51">
        <f t="shared" si="25"/>
        <v>0.01341050044</v>
      </c>
      <c r="BT644" s="51">
        <f t="shared" si="26"/>
        <v>0.01404554731</v>
      </c>
      <c r="BU644" s="51">
        <f t="shared" si="10"/>
        <v>1</v>
      </c>
      <c r="BV644" s="51">
        <f t="shared" si="27"/>
        <v>0.03629392746</v>
      </c>
      <c r="BW644" s="51">
        <f t="shared" si="28"/>
        <v>0.00521606612</v>
      </c>
      <c r="BX644" s="51">
        <f t="shared" si="29"/>
        <v>0.9465719893</v>
      </c>
      <c r="BY644" s="51">
        <f t="shared" si="30"/>
        <v>0.01191801709</v>
      </c>
      <c r="BZ644" s="51">
        <f t="shared" si="11"/>
        <v>1</v>
      </c>
      <c r="CA644" s="51">
        <f t="shared" si="31"/>
        <v>0.00104705554</v>
      </c>
      <c r="CB644" s="51">
        <f t="shared" si="32"/>
        <v>0.00758232506</v>
      </c>
      <c r="CC644" s="51">
        <f t="shared" si="33"/>
        <v>0.001633783314</v>
      </c>
      <c r="CD644" s="51">
        <f t="shared" si="34"/>
        <v>0.9897368361</v>
      </c>
      <c r="CE644" s="51">
        <f t="shared" si="12"/>
        <v>1</v>
      </c>
      <c r="CF644" s="61"/>
      <c r="CG644" s="51">
        <f t="shared" si="35"/>
        <v>0.9555384122</v>
      </c>
      <c r="CH644" s="51">
        <f t="shared" si="36"/>
        <v>0.01516039828</v>
      </c>
      <c r="CI644" s="51">
        <f t="shared" si="37"/>
        <v>0.02420689175</v>
      </c>
      <c r="CJ644" s="51">
        <f t="shared" si="38"/>
        <v>0.005094297783</v>
      </c>
      <c r="CK644" s="51">
        <f t="shared" si="13"/>
        <v>1</v>
      </c>
      <c r="CL644" s="51">
        <f t="shared" si="39"/>
        <v>0.05843962849</v>
      </c>
      <c r="CM644" s="51">
        <f t="shared" si="40"/>
        <v>0.9141043238</v>
      </c>
      <c r="CN644" s="51">
        <f t="shared" si="41"/>
        <v>0.01341050044</v>
      </c>
      <c r="CO644" s="51">
        <f t="shared" si="42"/>
        <v>0.01404554731</v>
      </c>
      <c r="CP644" s="51">
        <f t="shared" si="14"/>
        <v>1</v>
      </c>
      <c r="CQ644" s="51">
        <f t="shared" si="43"/>
        <v>0.03629392746</v>
      </c>
      <c r="CR644" s="51">
        <f t="shared" si="44"/>
        <v>0.00521606612</v>
      </c>
      <c r="CS644" s="51">
        <f t="shared" si="45"/>
        <v>0.9465719893</v>
      </c>
      <c r="CT644" s="51">
        <f t="shared" si="46"/>
        <v>0.01191801709</v>
      </c>
      <c r="CU644" s="51">
        <f t="shared" si="15"/>
        <v>1</v>
      </c>
      <c r="CV644" s="51">
        <f t="shared" si="47"/>
        <v>0.00104705554</v>
      </c>
      <c r="CW644" s="51">
        <f t="shared" si="48"/>
        <v>0.00758232506</v>
      </c>
      <c r="CX644" s="51">
        <f t="shared" si="49"/>
        <v>0.001633783314</v>
      </c>
      <c r="CY644" s="51">
        <f t="shared" si="50"/>
        <v>0.9897368361</v>
      </c>
      <c r="CZ644" s="51">
        <f t="shared" si="16"/>
        <v>1</v>
      </c>
      <c r="DA644" s="61"/>
      <c r="DB644" s="51">
        <f>(AQ644*Baseline!B$7 + AV644*Baseline!B$11 + BA644*Baseline!B$16 + BF644*Baseline!B$18)</f>
        <v>95937.19769</v>
      </c>
      <c r="DC644" s="51">
        <f>(AR644*Baseline!B$7 + AW644*Baseline!B$11 + BB644*Baseline!B$16 + BG644*Baseline!B$18)</f>
        <v>73275.51753</v>
      </c>
      <c r="DD644" s="51">
        <f>(AS644*Baseline!B$7 + AX644*Baseline!B$11 + BC644*Baseline!B$16 + BH644*Baseline!B$18)</f>
        <v>116076.6583</v>
      </c>
      <c r="DE644" s="51">
        <f>(AT644*Baseline!B$7 + AY644*Baseline!B$11 + BD644*Baseline!B$16 + BI644*Baseline!B$18)</f>
        <v>1260165.664</v>
      </c>
      <c r="DF644" s="51">
        <f t="shared" si="17"/>
        <v>1545455.038</v>
      </c>
      <c r="DG644" s="61"/>
      <c r="DH644" s="51">
        <f t="shared" si="51"/>
        <v>0.06207699049</v>
      </c>
      <c r="DI644" s="51">
        <f t="shared" si="52"/>
        <v>0.04741355506</v>
      </c>
      <c r="DJ644" s="51">
        <f t="shared" si="53"/>
        <v>0.07510840201</v>
      </c>
      <c r="DK644" s="51">
        <f t="shared" si="54"/>
        <v>0.8154010524</v>
      </c>
      <c r="DL644" s="51">
        <f t="shared" si="18"/>
        <v>1</v>
      </c>
      <c r="DM644" s="61"/>
      <c r="DN644" s="51">
        <f>DH644 / (Baseline!B$7/Baseline!B$17)</f>
        <v>6.626310434</v>
      </c>
      <c r="DO644" s="51">
        <f>DI644 / (Baseline!B$11/Baseline!B$17)</f>
        <v>1.144585913</v>
      </c>
      <c r="DP644" s="51">
        <f>DJ644 / (Baseline!B$16/Baseline!B$17)</f>
        <v>1.160651794</v>
      </c>
      <c r="DQ644" s="51">
        <f>DK644 / (Baseline!B$18/Baseline!B$17)</f>
        <v>0.9218828751</v>
      </c>
      <c r="DR644" s="79"/>
      <c r="DS644" s="51">
        <f>(AU644*Baseline!B$34)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0.0404986011</v>
      </c>
      <c r="DT644" s="51">
        <f>(AZ644*Baseline!B$34) + (Baseline!D$88*(1-Baseline!D$89)*Baseline!B$35) + (Baseline!D$88*Baseline!D$89*((1-Baseline!D$90)*Baseline!B$40 + Baseline!D$90*Baseline!B$41))</f>
        <v>0.01113167198</v>
      </c>
      <c r="DU644" s="51">
        <f>(BE644*Baseline!B$34) + (Baseline!F$88*(1-Baseline!F$89)*Baseline!B$35) + (Baseline!F$88*Baseline!F$89*((1-Baseline!F$90)*Baseline!B$40 + Baseline!F$90*Baseline!B$41))</f>
        <v>0.01297664437</v>
      </c>
      <c r="DV644" s="51">
        <f>(BJ644*Baseline!B$34) + (Baseline!H$88*(1-Baseline!H$89)*Baseline!B$35) + (Baseline!H$88*Baseline!H$89*((1-Baseline!H$90)*Baseline!B$40 + Baseline!H$90*Baseline!B$41))</f>
        <v>0.009306531357</v>
      </c>
      <c r="DW644" s="51">
        <f>( DS644*Baseline!B$7 + DT644*Baseline!B$11 + DU644*Baseline!B$16 + DV644*Baseline!B$18 ) / Baseline!B$17</f>
        <v>0.009911853037</v>
      </c>
    </row>
    <row r="645">
      <c r="A645" s="4" t="s">
        <v>972</v>
      </c>
      <c r="B645" s="45">
        <f>MIN( MAX( NORMINV( MCrands!B645, (B$5+B$4)/2, (B$5-B$4)/3.29 ), 0 ), 1 )</f>
        <v>0.6162307309</v>
      </c>
      <c r="C645" s="45">
        <f>MAX( NORMINV( MCrands!C645, (C$5+C$4)/2, (C$5-C$4)/3.29 ), 0 )</f>
        <v>2.677946929</v>
      </c>
      <c r="D645" s="41"/>
      <c r="E645" s="43">
        <f>Baseline!B$33 * (C645 * Baseline!B$66*Baseline!B$66/Baseline!B$73 + Baseline!B$52*Baseline!B$52/Baseline!B$74 + Baseline!B$53*Baseline!B$53/Baseline!B$75 + Baseline!B$54*Baseline!B$54/Baseline!B$76)</f>
        <v>0.00001900117277</v>
      </c>
      <c r="F645" s="43">
        <f>Baseline!B$33 * (C645 * Baseline!B$66*Baseline!B$57/Baseline!B$73 + Baseline!B$52*Baseline!B$67/Baseline!B$74 + Baseline!B$53*Baseline!B$55/Baseline!B$75 + Baseline!B$54*Baseline!B$56/Baseline!B$76)</f>
        <v>0.0000001998680531</v>
      </c>
      <c r="G645" s="45">
        <f>Baseline!B$33 * (C645 * Baseline!B$66*Baseline!B$58/Baseline!B$73 + Baseline!B$52*Baseline!B$59/Baseline!B$74 + Baseline!B$53*Baseline!B$68/Baseline!B$75 + Baseline!B$54*Baseline!B$60/Baseline!B$76)</f>
        <v>0.0000001686049891</v>
      </c>
      <c r="H645" s="43">
        <f>Baseline!B$33 * (C645 * Baseline!B$66*Baseline!B$61/Baseline!B$73 + Baseline!B$52*Baseline!B$62/Baseline!B$74 + Baseline!B$53*Baseline!B$63/Baseline!B$75 + Baseline!B$54*Baseline!B$69/Baseline!B$76)</f>
        <v>0.000000003398562613</v>
      </c>
      <c r="I645" s="43">
        <f>Baseline!B$33 * (C645 * Baseline!B$57*Baseline!B$66/Baseline!B$73 + Baseline!B$67*Baseline!B$52/Baseline!B$74 + Baseline!B$55*Baseline!B$53/Baseline!B$75 + Baseline!B$56*Baseline!B$54/Baseline!B$76)</f>
        <v>0.0000001998680531</v>
      </c>
      <c r="J645" s="45">
        <f>Baseline!B$33 * (C645 * Baseline!B$57*Baseline!B$57/Baseline!B$73 + Baseline!B$67*Baseline!B$67/Baseline!B$74 + Baseline!B$55*Baseline!B$55/Baseline!B$75 + Baseline!B$56*Baseline!B$56/Baseline!B$76)</f>
        <v>0.0000017638138</v>
      </c>
      <c r="K645" s="43">
        <f>Baseline!B$33 * (C645 * Baseline!B$57*Baseline!B$58/Baseline!B$73 + Baseline!B$67*Baseline!B$59/Baseline!B$74 + Baseline!B$55*Baseline!B$68/Baseline!B$75 + Baseline!B$56*Baseline!B$60/Baseline!B$76)</f>
        <v>0.00000001374191002</v>
      </c>
      <c r="L645" s="45">
        <f>Baseline!B$33 * (C645 * Baseline!B$57*Baseline!B$61/Baseline!B$73 + Baseline!B$67*Baseline!B$62/Baseline!B$74 + Baseline!B$55*Baseline!B$63/Baseline!B$75 + Baseline!B$56*Baseline!B$69/Baseline!B$76)</f>
        <v>0.00000001439285088</v>
      </c>
      <c r="M645" s="43">
        <f>Baseline!B$33 * (C645 * Baseline!B$58*Baseline!B$66/Baseline!B$73 + Baseline!B$59*Baseline!B$52/Baseline!B$74 + Baseline!B$68*Baseline!B$53/Baseline!B$75 + Baseline!B$60*Baseline!B$54/Baseline!B$76)</f>
        <v>0.0000001686049891</v>
      </c>
      <c r="N645" s="45">
        <f>Baseline!B$33 * (C645 * Baseline!B$58*Baseline!B$57/Baseline!B$73 + Baseline!B$59*Baseline!B$67/Baseline!B$74 + Baseline!B$68*Baseline!B$55/Baseline!B$75 + Baseline!B$60*Baseline!B$56/Baseline!B$76)</f>
        <v>0.00000001374191002</v>
      </c>
      <c r="O645" s="45">
        <f>Baseline!B$33 * (C645 * Baseline!B$58*Baseline!B$58/Baseline!B$73 + Baseline!B$59*Baseline!B$59/Baseline!B$74 + Baseline!B$68*Baseline!B$68/Baseline!B$75 + Baseline!B$60*Baseline!B$60/Baseline!B$76)</f>
        <v>0.000001324390248</v>
      </c>
      <c r="P645" s="43">
        <f>Baseline!B$33 * (C645 * Baseline!B$58*Baseline!B$61/Baseline!B$73 + Baseline!B$59*Baseline!B$62/Baseline!B$74 + Baseline!B$68*Baseline!B$63/Baseline!B$75 + Baseline!B$60*Baseline!B$69/Baseline!B$76)</f>
        <v>0.000000001646939402</v>
      </c>
      <c r="Q645" s="43">
        <f>Baseline!B$33 * (C645 * Baseline!B$61*Baseline!B$66/Baseline!B$73 + Baseline!B$62*Baseline!B$52/Baseline!B$74 + Baseline!B$63*Baseline!B$53/Baseline!B$75 + Baseline!B$69*Baseline!B$54/Baseline!B$76)</f>
        <v>0.000000003398562613</v>
      </c>
      <c r="R645" s="43">
        <f>Baseline!B$33 * (C645 * Baseline!B$61*Baseline!B$57/Baseline!B$73 + Baseline!B$62*Baseline!B$67/Baseline!B$74 + Baseline!B$63*Baseline!B$55/Baseline!B$75 + Baseline!B$69*Baseline!B$56/Baseline!B$76)</f>
        <v>0.00000001439285088</v>
      </c>
      <c r="S645" s="43">
        <f>Baseline!B$33 * (C645 * Baseline!B$61*Baseline!B$58/Baseline!B$73 + Baseline!B$62*Baseline!B$59/Baseline!B$74 + Baseline!B$63*Baseline!B$68/Baseline!B$75 + Baseline!B$69*Baseline!B$60/Baseline!B$76)</f>
        <v>0.000000001646939402</v>
      </c>
      <c r="T645" s="43">
        <f>Baseline!B$33 * (C645 * Baseline!B$61*Baseline!B$61/Baseline!B$73 + Baseline!B$62*Baseline!B$62/Baseline!B$74 + Baseline!B$63*Baseline!B$63/Baseline!B$75 + Baseline!B$69*Baseline!B$69/Baseline!B$76)</f>
        <v>0.00000009854654485</v>
      </c>
      <c r="U645" s="41"/>
      <c r="V645" s="43">
        <f>E645 * ( Baseline!B$87 * Baseline!B$7 )</f>
        <v>0.1972131722</v>
      </c>
      <c r="W645" s="43">
        <f>F645 * ( Baseline!D$87 * Baseline!B$11 )</f>
        <v>0.003686885166</v>
      </c>
      <c r="X645" s="43">
        <f>G645 * ( Baseline!F$87 * Baseline!B$16 )</f>
        <v>0.005856455505</v>
      </c>
      <c r="Y645" s="43">
        <f>H645 * ( Baseline!H$87 * Baseline!B$18 )</f>
        <v>0.001195184297</v>
      </c>
      <c r="Z645" s="51">
        <f t="shared" si="1"/>
        <v>0.2079516972</v>
      </c>
      <c r="AA645" s="43">
        <f>I645 * ( Baseline!B$87 * Baseline!B$7 )</f>
        <v>0.002074430523</v>
      </c>
      <c r="AB645" s="45">
        <f>J645 * ( Baseline!D$87 * Baseline!B$11 )</f>
        <v>0.03253636004</v>
      </c>
      <c r="AC645" s="45">
        <f>K645 * ( Baseline!F$87 * Baseline!B$16 )</f>
        <v>0.0004773220829</v>
      </c>
      <c r="AD645" s="45">
        <f>L645 * ( Baseline!F$87 * Baseline!B$16 )</f>
        <v>0.0004999323638</v>
      </c>
      <c r="AE645" s="51">
        <f t="shared" si="2"/>
        <v>0.035588045</v>
      </c>
      <c r="AF645" s="51">
        <f>M645 * ( Baseline!B$87 * Baseline!B$7 )</f>
        <v>0.001749951182</v>
      </c>
      <c r="AG645" s="51">
        <f>N645 * ( Baseline!D$87 * Baseline!B$11 )</f>
        <v>0.0002534914582</v>
      </c>
      <c r="AH645" s="51">
        <f>O645 * ( Baseline!F$87 * Baseline!B$16 )</f>
        <v>0.04600239056</v>
      </c>
      <c r="AI645" s="51">
        <f>P645 * ( Baseline!H$87 * Baseline!B$18 )</f>
        <v>0.0005791848892</v>
      </c>
      <c r="AJ645" s="51">
        <f t="shared" si="3"/>
        <v>0.04858501809</v>
      </c>
      <c r="AK645" s="51">
        <f>Q645 * ( Baseline!B$87 * Baseline!B$7 )</f>
        <v>0.00003527368137</v>
      </c>
      <c r="AL645" s="51">
        <f>R645 * ( Baseline!D$87 * Baseline!B$11 )</f>
        <v>0.0002654991009</v>
      </c>
      <c r="AM645" s="51">
        <f>S645 * ( Baseline!F$87 * Baseline!B$16 )</f>
        <v>0.0000572060612</v>
      </c>
      <c r="AN645" s="51">
        <f>T645 * ( Baseline!H$87 * Baseline!B$18 )</f>
        <v>0.03465620508</v>
      </c>
      <c r="AO645" s="51">
        <f t="shared" si="4"/>
        <v>0.03501418392</v>
      </c>
      <c r="AP645" s="61"/>
      <c r="AQ645" s="51">
        <f>V645 * ( (1-Baseline!B$88-Baseline!B$87) + (1-B645)*Baseline!B$88 )</f>
        <v>0.08483216297</v>
      </c>
      <c r="AR645" s="51">
        <f>W645 * ( (1-Baseline!B$88-Baseline!B$87) + (1-B645)*Baseline!B$88 )</f>
        <v>0.001585930796</v>
      </c>
      <c r="AS645" s="51">
        <f>X645 * ( (1-Baseline!B$88-Baseline!B$87) + (1-B645)*Baseline!B$88 )</f>
        <v>0.002519181565</v>
      </c>
      <c r="AT645" s="51">
        <f>Y645 * ( (1-Baseline!B$88-Baseline!B$87) + (1-B645)*Baseline!B$88 )</f>
        <v>0.0005141140822</v>
      </c>
      <c r="AU645" s="51">
        <f t="shared" si="5"/>
        <v>0.08945138941</v>
      </c>
      <c r="AV645" s="51">
        <f>AA645 * ( (1-Baseline!D$88-Baseline!D$87) + (1-B645)*Baseline!D$88 )</f>
        <v>0.00148389623</v>
      </c>
      <c r="AW645" s="51">
        <f>AB645 * ( (1-Baseline!D$88-Baseline!D$87) + (1-B645)*Baseline!D$88 )</f>
        <v>0.02327413787</v>
      </c>
      <c r="AX645" s="51">
        <f>AC645 * ( (1-Baseline!D$88-Baseline!D$87) + (1-B645)*Baseline!D$88 )</f>
        <v>0.0003414413892</v>
      </c>
      <c r="AY645" s="51">
        <f>AD645 * ( (1-Baseline!D$88-Baseline!D$87) + (1-B645)*Baseline!D$88 )</f>
        <v>0.0003576151342</v>
      </c>
      <c r="AZ645" s="51">
        <f t="shared" si="6"/>
        <v>0.02545709063</v>
      </c>
      <c r="BA645" s="51">
        <f>AF645 * ( (1-Baseline!F$88-Baseline!F$87) + (1-Baseline!B$36)*Baseline!F$88 )</f>
        <v>0.001259320869</v>
      </c>
      <c r="BB645" s="51">
        <f>AG645 * ( (1-Baseline!F$88-Baseline!F$87) + (1-Baseline!B$36)*Baseline!F$88 )</f>
        <v>0.000182420565</v>
      </c>
      <c r="BC645" s="51">
        <f>AH645 * ( (1-Baseline!F$88-Baseline!F$87) + (1-Baseline!B$36)*Baseline!F$88 )</f>
        <v>0.03310479233</v>
      </c>
      <c r="BD645" s="51">
        <f>AI645 * ( (1-Baseline!F$88-Baseline!F$87) + (1-Baseline!B$36)*Baseline!F$88 )</f>
        <v>0.0004167999802</v>
      </c>
      <c r="BE645" s="51">
        <f t="shared" si="7"/>
        <v>0.03496333374</v>
      </c>
      <c r="BF645" s="51">
        <f>AK645 * ( (1-Baseline!H$88-Baseline!H$87) + (1-Baseline!B$36)*Baseline!H$88 )</f>
        <v>0.00002794804322</v>
      </c>
      <c r="BG645" s="51">
        <f>AL645 * ( (1-Baseline!H$88-Baseline!H$87) + (1-Baseline!B$36)*Baseline!H$88 )</f>
        <v>0.0002103602476</v>
      </c>
      <c r="BH645" s="51">
        <f>AM645 * ( (1-Baseline!H$88-Baseline!H$87) + (1-Baseline!B$36)*Baseline!H$88 )</f>
        <v>0.00004532550641</v>
      </c>
      <c r="BI645" s="51">
        <f>AN645 * ( (1-Baseline!H$88-Baseline!H$87) + (1-Baseline!B$36)*Baseline!H$88 )</f>
        <v>0.02745880441</v>
      </c>
      <c r="BJ645" s="51">
        <f t="shared" si="8"/>
        <v>0.0277424382</v>
      </c>
      <c r="BK645" s="61"/>
      <c r="BL645" s="51">
        <f t="shared" si="19"/>
        <v>0.9483604841</v>
      </c>
      <c r="BM645" s="51">
        <f t="shared" si="20"/>
        <v>0.01772952669</v>
      </c>
      <c r="BN645" s="51">
        <f t="shared" si="21"/>
        <v>0.02816257614</v>
      </c>
      <c r="BO645" s="51">
        <f t="shared" si="22"/>
        <v>0.005747413043</v>
      </c>
      <c r="BP645" s="51">
        <f t="shared" si="9"/>
        <v>1</v>
      </c>
      <c r="BQ645" s="51">
        <f t="shared" si="23"/>
        <v>0.05829009496</v>
      </c>
      <c r="BR645" s="51">
        <f t="shared" si="24"/>
        <v>0.9142497159</v>
      </c>
      <c r="BS645" s="51">
        <f t="shared" si="25"/>
        <v>0.01341242777</v>
      </c>
      <c r="BT645" s="51">
        <f t="shared" si="26"/>
        <v>0.01404776137</v>
      </c>
      <c r="BU645" s="51">
        <f t="shared" si="10"/>
        <v>1</v>
      </c>
      <c r="BV645" s="51">
        <f t="shared" si="27"/>
        <v>0.03601832933</v>
      </c>
      <c r="BW645" s="51">
        <f t="shared" si="28"/>
        <v>0.005217482016</v>
      </c>
      <c r="BX645" s="51">
        <f t="shared" si="29"/>
        <v>0.9468431292</v>
      </c>
      <c r="BY645" s="51">
        <f t="shared" si="30"/>
        <v>0.01192105945</v>
      </c>
      <c r="BZ645" s="51">
        <f t="shared" si="11"/>
        <v>1</v>
      </c>
      <c r="CA645" s="51">
        <f t="shared" si="31"/>
        <v>0.001007411209</v>
      </c>
      <c r="CB645" s="51">
        <f t="shared" si="32"/>
        <v>0.007582615706</v>
      </c>
      <c r="CC645" s="51">
        <f t="shared" si="33"/>
        <v>0.001633796787</v>
      </c>
      <c r="CD645" s="51">
        <f t="shared" si="34"/>
        <v>0.9897761763</v>
      </c>
      <c r="CE645" s="51">
        <f t="shared" si="12"/>
        <v>1</v>
      </c>
      <c r="CF645" s="61"/>
      <c r="CG645" s="51">
        <f t="shared" si="35"/>
        <v>0.9483604841</v>
      </c>
      <c r="CH645" s="51">
        <f t="shared" si="36"/>
        <v>0.01772952669</v>
      </c>
      <c r="CI645" s="51">
        <f t="shared" si="37"/>
        <v>0.02816257614</v>
      </c>
      <c r="CJ645" s="51">
        <f t="shared" si="38"/>
        <v>0.005747413043</v>
      </c>
      <c r="CK645" s="51">
        <f t="shared" si="13"/>
        <v>1</v>
      </c>
      <c r="CL645" s="51">
        <f t="shared" si="39"/>
        <v>0.05829009496</v>
      </c>
      <c r="CM645" s="51">
        <f t="shared" si="40"/>
        <v>0.9142497159</v>
      </c>
      <c r="CN645" s="51">
        <f t="shared" si="41"/>
        <v>0.01341242777</v>
      </c>
      <c r="CO645" s="51">
        <f t="shared" si="42"/>
        <v>0.01404776137</v>
      </c>
      <c r="CP645" s="51">
        <f t="shared" si="14"/>
        <v>1</v>
      </c>
      <c r="CQ645" s="51">
        <f t="shared" si="43"/>
        <v>0.03601832933</v>
      </c>
      <c r="CR645" s="51">
        <f t="shared" si="44"/>
        <v>0.005217482016</v>
      </c>
      <c r="CS645" s="51">
        <f t="shared" si="45"/>
        <v>0.9468431292</v>
      </c>
      <c r="CT645" s="51">
        <f t="shared" si="46"/>
        <v>0.01192105945</v>
      </c>
      <c r="CU645" s="51">
        <f t="shared" si="15"/>
        <v>1</v>
      </c>
      <c r="CV645" s="51">
        <f t="shared" si="47"/>
        <v>0.001007411209</v>
      </c>
      <c r="CW645" s="51">
        <f t="shared" si="48"/>
        <v>0.007582615706</v>
      </c>
      <c r="CX645" s="51">
        <f t="shared" si="49"/>
        <v>0.001633796787</v>
      </c>
      <c r="CY645" s="51">
        <f t="shared" si="50"/>
        <v>0.9897761763</v>
      </c>
      <c r="CZ645" s="51">
        <f t="shared" si="16"/>
        <v>1</v>
      </c>
      <c r="DA645" s="61"/>
      <c r="DB645" s="51">
        <f>(AQ645*Baseline!B$7 + AV645*Baseline!B$11 + BA645*Baseline!B$16 + BF645*Baseline!B$18)</f>
        <v>49824.62252</v>
      </c>
      <c r="DC645" s="51">
        <f>(AR645*Baseline!B$7 + AW645*Baseline!B$11 + BB645*Baseline!B$16 + BG645*Baseline!B$18)</f>
        <v>60925.53286</v>
      </c>
      <c r="DD645" s="51">
        <f>(AS645*Baseline!B$7 + AX645*Baseline!B$11 + BC645*Baseline!B$16 + BH645*Baseline!B$18)</f>
        <v>114936.8787</v>
      </c>
      <c r="DE645" s="51">
        <f>(AT645*Baseline!B$7 + AY645*Baseline!B$11 + BD645*Baseline!B$16 + BI645*Baseline!B$18)</f>
        <v>1259773.69</v>
      </c>
      <c r="DF645" s="51">
        <f t="shared" si="17"/>
        <v>1485460.724</v>
      </c>
      <c r="DG645" s="61"/>
      <c r="DH645" s="51">
        <f t="shared" si="51"/>
        <v>0.03354152805</v>
      </c>
      <c r="DI645" s="51">
        <f t="shared" si="52"/>
        <v>0.04101457002</v>
      </c>
      <c r="DJ645" s="51">
        <f t="shared" si="53"/>
        <v>0.07737456592</v>
      </c>
      <c r="DK645" s="51">
        <f t="shared" si="54"/>
        <v>0.848069336</v>
      </c>
      <c r="DL645" s="51">
        <f t="shared" si="18"/>
        <v>1</v>
      </c>
      <c r="DM645" s="61"/>
      <c r="DN645" s="51">
        <f>DH645 / (Baseline!B$7/Baseline!B$17)</f>
        <v>3.580337506</v>
      </c>
      <c r="DO645" s="51">
        <f>DI645 / (Baseline!B$11/Baseline!B$17)</f>
        <v>0.9901113509</v>
      </c>
      <c r="DP645" s="51">
        <f>DJ645 / (Baseline!B$16/Baseline!B$17)</f>
        <v>1.195670875</v>
      </c>
      <c r="DQ645" s="51">
        <f>DK645 / (Baseline!B$18/Baseline!B$17)</f>
        <v>0.9588172538</v>
      </c>
      <c r="DR645" s="79"/>
      <c r="DS645" s="51">
        <f>(AU645*Baseline!B$34)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0.02594723966</v>
      </c>
      <c r="DT645" s="51">
        <f>(AZ645*Baseline!B$34) + (Baseline!D$88*(1-Baseline!D$89)*Baseline!B$35) + (Baseline!D$88*Baseline!D$89*((1-Baseline!D$90)*Baseline!B$40 + Baseline!D$90*Baseline!B$41))</f>
        <v>0.01023213159</v>
      </c>
      <c r="DU645" s="51">
        <f>(BE645*Baseline!B$34) + (Baseline!F$88*(1-Baseline!F$89)*Baseline!B$35) + (Baseline!F$88*Baseline!F$89*((1-Baseline!F$90)*Baseline!B$40 + Baseline!F$90*Baseline!B$41))</f>
        <v>0.01297514006</v>
      </c>
      <c r="DV645" s="51">
        <f>(BJ645*Baseline!B$34) + (Baseline!H$88*(1-Baseline!H$89)*Baseline!B$35) + (Baseline!H$88*Baseline!H$89*((1-Baseline!H$90)*Baseline!B$40 + Baseline!H$90*Baseline!B$41))</f>
        <v>0.009306365731</v>
      </c>
      <c r="DW645" s="51">
        <f>( DS645*Baseline!B$7 + DT645*Baseline!B$11 + DU645*Baseline!B$16 + DV645*Baseline!B$18 ) / Baseline!B$17</f>
        <v>0.009738025535</v>
      </c>
    </row>
    <row r="646">
      <c r="A646" s="4" t="s">
        <v>973</v>
      </c>
      <c r="B646" s="45">
        <f>MIN( MAX( NORMINV( MCrands!B646, (B$5+B$4)/2, (B$5-B$4)/3.29 ), 0 ), 1 )</f>
        <v>0.4626946371</v>
      </c>
      <c r="C646" s="45">
        <f>MAX( NORMINV( MCrands!C646, (C$5+C$4)/2, (C$5-C$4)/3.29 ), 0 )</f>
        <v>2.21603489</v>
      </c>
      <c r="D646" s="41"/>
      <c r="E646" s="43">
        <f>Baseline!B$33 * (C646 * Baseline!B$66*Baseline!B$66/Baseline!B$73 + Baseline!B$52*Baseline!B$52/Baseline!B$74 + Baseline!B$53*Baseline!B$53/Baseline!B$75 + Baseline!B$54*Baseline!B$54/Baseline!B$76)</f>
        <v>0.00001573082445</v>
      </c>
      <c r="F646" s="43">
        <f>Baseline!B$33 * (C646 * Baseline!B$66*Baseline!B$57/Baseline!B$73 + Baseline!B$52*Baseline!B$67/Baseline!B$74 + Baseline!B$53*Baseline!B$55/Baseline!B$75 + Baseline!B$54*Baseline!B$56/Baseline!B$76)</f>
        <v>0.0000001993516823</v>
      </c>
      <c r="G646" s="45">
        <f>Baseline!B$33 * (C646 * Baseline!B$66*Baseline!B$58/Baseline!B$73 + Baseline!B$52*Baseline!B$59/Baseline!B$74 + Baseline!B$53*Baseline!B$68/Baseline!B$75 + Baseline!B$54*Baseline!B$60/Baseline!B$76)</f>
        <v>0.0000001673355776</v>
      </c>
      <c r="H646" s="43">
        <f>Baseline!B$33 * (C646 * Baseline!B$66*Baseline!B$61/Baseline!B$73 + Baseline!B$52*Baseline!B$62/Baseline!B$74 + Baseline!B$53*Baseline!B$63/Baseline!B$75 + Baseline!B$54*Baseline!B$69/Baseline!B$76)</f>
        <v>0.000000003271621462</v>
      </c>
      <c r="I646" s="43">
        <f>Baseline!B$33 * (C646 * Baseline!B$57*Baseline!B$66/Baseline!B$73 + Baseline!B$67*Baseline!B$52/Baseline!B$74 + Baseline!B$55*Baseline!B$53/Baseline!B$75 + Baseline!B$56*Baseline!B$54/Baseline!B$76)</f>
        <v>0.0000001993516823</v>
      </c>
      <c r="J646" s="45">
        <f>Baseline!B$33 * (C646 * Baseline!B$57*Baseline!B$57/Baseline!B$73 + Baseline!B$67*Baseline!B$67/Baseline!B$74 + Baseline!B$55*Baseline!B$55/Baseline!B$75 + Baseline!B$56*Baseline!B$56/Baseline!B$76)</f>
        <v>0.000001763813718</v>
      </c>
      <c r="K646" s="43">
        <f>Baseline!B$33 * (C646 * Baseline!B$57*Baseline!B$58/Baseline!B$73 + Baseline!B$67*Baseline!B$59/Baseline!B$74 + Baseline!B$55*Baseline!B$68/Baseline!B$75 + Baseline!B$56*Baseline!B$60/Baseline!B$76)</f>
        <v>0.00000001374170959</v>
      </c>
      <c r="L646" s="45">
        <f>Baseline!B$33 * (C646 * Baseline!B$57*Baseline!B$61/Baseline!B$73 + Baseline!B$67*Baseline!B$62/Baseline!B$74 + Baseline!B$55*Baseline!B$63/Baseline!B$75 + Baseline!B$56*Baseline!B$69/Baseline!B$76)</f>
        <v>0.00000001439283084</v>
      </c>
      <c r="M646" s="43">
        <f>Baseline!B$33 * (C646 * Baseline!B$58*Baseline!B$66/Baseline!B$73 + Baseline!B$59*Baseline!B$52/Baseline!B$74 + Baseline!B$68*Baseline!B$53/Baseline!B$75 + Baseline!B$60*Baseline!B$54/Baseline!B$76)</f>
        <v>0.0000001673355776</v>
      </c>
      <c r="N646" s="45">
        <f>Baseline!B$33 * (C646 * Baseline!B$58*Baseline!B$57/Baseline!B$73 + Baseline!B$59*Baseline!B$67/Baseline!B$74 + Baseline!B$68*Baseline!B$55/Baseline!B$75 + Baseline!B$60*Baseline!B$56/Baseline!B$76)</f>
        <v>0.00000001374170959</v>
      </c>
      <c r="O646" s="45">
        <f>Baseline!B$33 * (C646 * Baseline!B$58*Baseline!B$58/Baseline!B$73 + Baseline!B$59*Baseline!B$59/Baseline!B$74 + Baseline!B$68*Baseline!B$68/Baseline!B$75 + Baseline!B$60*Baseline!B$60/Baseline!B$76)</f>
        <v>0.000001324389756</v>
      </c>
      <c r="P646" s="43">
        <f>Baseline!B$33 * (C646 * Baseline!B$58*Baseline!B$61/Baseline!B$73 + Baseline!B$59*Baseline!B$62/Baseline!B$74 + Baseline!B$68*Baseline!B$63/Baseline!B$75 + Baseline!B$60*Baseline!B$69/Baseline!B$76)</f>
        <v>0.000000001646890129</v>
      </c>
      <c r="Q646" s="43">
        <f>Baseline!B$33 * (C646 * Baseline!B$61*Baseline!B$66/Baseline!B$73 + Baseline!B$62*Baseline!B$52/Baseline!B$74 + Baseline!B$63*Baseline!B$53/Baseline!B$75 + Baseline!B$69*Baseline!B$54/Baseline!B$76)</f>
        <v>0.000000003271621462</v>
      </c>
      <c r="R646" s="43">
        <f>Baseline!B$33 * (C646 * Baseline!B$61*Baseline!B$57/Baseline!B$73 + Baseline!B$62*Baseline!B$67/Baseline!B$74 + Baseline!B$63*Baseline!B$55/Baseline!B$75 + Baseline!B$69*Baseline!B$56/Baseline!B$76)</f>
        <v>0.00000001439283084</v>
      </c>
      <c r="S646" s="43">
        <f>Baseline!B$33 * (C646 * Baseline!B$61*Baseline!B$58/Baseline!B$73 + Baseline!B$62*Baseline!B$59/Baseline!B$74 + Baseline!B$63*Baseline!B$68/Baseline!B$75 + Baseline!B$69*Baseline!B$60/Baseline!B$76)</f>
        <v>0.000000001646890129</v>
      </c>
      <c r="T646" s="43">
        <f>Baseline!B$33 * (C646 * Baseline!B$61*Baseline!B$61/Baseline!B$73 + Baseline!B$62*Baseline!B$62/Baseline!B$74 + Baseline!B$63*Baseline!B$63/Baseline!B$75 + Baseline!B$69*Baseline!B$69/Baseline!B$76)</f>
        <v>0.00000009854653992</v>
      </c>
      <c r="U646" s="41"/>
      <c r="V646" s="43">
        <f>E646 * ( Baseline!B$87 * Baseline!B$7 )</f>
        <v>0.163270227</v>
      </c>
      <c r="W646" s="43">
        <f>F646 * ( Baseline!D$87 * Baseline!B$11 )</f>
        <v>0.003677359883</v>
      </c>
      <c r="X646" s="43">
        <f>G646 * ( Baseline!F$87 * Baseline!B$16 )</f>
        <v>0.005812362788</v>
      </c>
      <c r="Y646" s="43">
        <f>H646 * ( Baseline!H$87 * Baseline!B$18 )</f>
        <v>0.001150542462</v>
      </c>
      <c r="Z646" s="51">
        <f t="shared" si="1"/>
        <v>0.1739104921</v>
      </c>
      <c r="AA646" s="43">
        <f>I646 * ( Baseline!B$87 * Baseline!B$7 )</f>
        <v>0.002069071111</v>
      </c>
      <c r="AB646" s="45">
        <f>J646 * ( Baseline!D$87 * Baseline!B$11 )</f>
        <v>0.03253635853</v>
      </c>
      <c r="AC646" s="45">
        <f>K646 * ( Baseline!F$87 * Baseline!B$16 )</f>
        <v>0.0004773151209</v>
      </c>
      <c r="AD646" s="45">
        <f>L646 * ( Baseline!F$87 * Baseline!B$16 )</f>
        <v>0.0004999316676</v>
      </c>
      <c r="AE646" s="51">
        <f t="shared" si="2"/>
        <v>0.03558267643</v>
      </c>
      <c r="AF646" s="51">
        <f>M646 * ( Baseline!B$87 * Baseline!B$7 )</f>
        <v>0.00173677596</v>
      </c>
      <c r="AG646" s="51">
        <f>N646 * ( Baseline!D$87 * Baseline!B$11 )</f>
        <v>0.0002534877608</v>
      </c>
      <c r="AH646" s="51">
        <f>O646 * ( Baseline!F$87 * Baseline!B$16 )</f>
        <v>0.04600237345</v>
      </c>
      <c r="AI646" s="51">
        <f>P646 * ( Baseline!H$87 * Baseline!B$18 )</f>
        <v>0.0005791675611</v>
      </c>
      <c r="AJ646" s="51">
        <f t="shared" si="3"/>
        <v>0.04857180473</v>
      </c>
      <c r="AK646" s="51">
        <f>Q646 * ( Baseline!B$87 * Baseline!B$7 )</f>
        <v>0.00003395615915</v>
      </c>
      <c r="AL646" s="51">
        <f>R646 * ( Baseline!D$87 * Baseline!B$11 )</f>
        <v>0.0002654987312</v>
      </c>
      <c r="AM646" s="51">
        <f>S646 * ( Baseline!F$87 * Baseline!B$16 )</f>
        <v>0.0000572043497</v>
      </c>
      <c r="AN646" s="51">
        <f>T646 * ( Baseline!H$87 * Baseline!B$18 )</f>
        <v>0.03465620334</v>
      </c>
      <c r="AO646" s="51">
        <f t="shared" si="4"/>
        <v>0.03501286258</v>
      </c>
      <c r="AP646" s="61"/>
      <c r="AQ646" s="51">
        <f>V646 * ( (1-Baseline!B$88-Baseline!B$87) + (1-B646)*Baseline!B$88 )</f>
        <v>0.09254185412</v>
      </c>
      <c r="AR646" s="51">
        <f>W646 * ( (1-Baseline!B$88-Baseline!B$87) + (1-B646)*Baseline!B$88 )</f>
        <v>0.002084334101</v>
      </c>
      <c r="AS646" s="51">
        <f>X646 * ( (1-Baseline!B$88-Baseline!B$87) + (1-B646)*Baseline!B$88 )</f>
        <v>0.003294457533</v>
      </c>
      <c r="AT646" s="51">
        <f>Y646 * ( (1-Baseline!B$88-Baseline!B$87) + (1-B646)*Baseline!B$88 )</f>
        <v>0.0006521295071</v>
      </c>
      <c r="AU646" s="51">
        <f t="shared" si="5"/>
        <v>0.09857277526</v>
      </c>
      <c r="AV646" s="51">
        <f>AA646 * ( (1-Baseline!D$88-Baseline!D$87) + (1-B646)*Baseline!D$88 )</f>
        <v>0.001622381837</v>
      </c>
      <c r="AW646" s="51">
        <f>AB646 * ( (1-Baseline!D$88-Baseline!D$87) + (1-B646)*Baseline!D$88 )</f>
        <v>0.02551212321</v>
      </c>
      <c r="AX646" s="51">
        <f>AC646 * ( (1-Baseline!D$88-Baseline!D$87) + (1-B646)*Baseline!D$88 )</f>
        <v>0.0003742681335</v>
      </c>
      <c r="AY646" s="51">
        <f>AD646 * ( (1-Baseline!D$88-Baseline!D$87) + (1-B646)*Baseline!D$88 )</f>
        <v>0.000392002021</v>
      </c>
      <c r="AZ646" s="51">
        <f t="shared" si="6"/>
        <v>0.02790077521</v>
      </c>
      <c r="BA646" s="51">
        <f>AF646 * ( (1-Baseline!F$88-Baseline!F$87) + (1-Baseline!B$36)*Baseline!F$88 )</f>
        <v>0.001249839558</v>
      </c>
      <c r="BB646" s="51">
        <f>AG646 * ( (1-Baseline!F$88-Baseline!F$87) + (1-Baseline!B$36)*Baseline!F$88 )</f>
        <v>0.0001824179043</v>
      </c>
      <c r="BC646" s="51">
        <f>AH646 * ( (1-Baseline!F$88-Baseline!F$87) + (1-Baseline!B$36)*Baseline!F$88 )</f>
        <v>0.03310478001</v>
      </c>
      <c r="BD646" s="51">
        <f>AI646 * ( (1-Baseline!F$88-Baseline!F$87) + (1-Baseline!B$36)*Baseline!F$88 )</f>
        <v>0.0004167875103</v>
      </c>
      <c r="BE646" s="51">
        <f t="shared" si="7"/>
        <v>0.03495382498</v>
      </c>
      <c r="BF646" s="51">
        <f>AK646 * ( (1-Baseline!H$88-Baseline!H$87) + (1-Baseline!B$36)*Baseline!H$88 )</f>
        <v>0.00002690414402</v>
      </c>
      <c r="BG646" s="51">
        <f>AL646 * ( (1-Baseline!H$88-Baseline!H$87) + (1-Baseline!B$36)*Baseline!H$88 )</f>
        <v>0.0002103599547</v>
      </c>
      <c r="BH646" s="51">
        <f>AM646 * ( (1-Baseline!H$88-Baseline!H$87) + (1-Baseline!B$36)*Baseline!H$88 )</f>
        <v>0.00004532415036</v>
      </c>
      <c r="BI646" s="51">
        <f>AN646 * ( (1-Baseline!H$88-Baseline!H$87) + (1-Baseline!B$36)*Baseline!H$88 )</f>
        <v>0.02745880303</v>
      </c>
      <c r="BJ646" s="51">
        <f t="shared" si="8"/>
        <v>0.02774139128</v>
      </c>
      <c r="BK646" s="61"/>
      <c r="BL646" s="51">
        <f t="shared" si="19"/>
        <v>0.9388175779</v>
      </c>
      <c r="BM646" s="51">
        <f t="shared" si="20"/>
        <v>0.02114512953</v>
      </c>
      <c r="BN646" s="51">
        <f t="shared" si="21"/>
        <v>0.03342157634</v>
      </c>
      <c r="BO646" s="51">
        <f t="shared" si="22"/>
        <v>0.00661571621</v>
      </c>
      <c r="BP646" s="51">
        <f t="shared" si="9"/>
        <v>1</v>
      </c>
      <c r="BQ646" s="51">
        <f t="shared" si="23"/>
        <v>0.05814827096</v>
      </c>
      <c r="BR646" s="51">
        <f t="shared" si="24"/>
        <v>0.914387612</v>
      </c>
      <c r="BS646" s="51">
        <f t="shared" si="25"/>
        <v>0.01341425572</v>
      </c>
      <c r="BT646" s="51">
        <f t="shared" si="26"/>
        <v>0.01404986127</v>
      </c>
      <c r="BU646" s="51">
        <f t="shared" si="10"/>
        <v>1</v>
      </c>
      <c r="BV646" s="51">
        <f t="shared" si="27"/>
        <v>0.0357568752</v>
      </c>
      <c r="BW646" s="51">
        <f t="shared" si="28"/>
        <v>0.005218825248</v>
      </c>
      <c r="BX646" s="51">
        <f t="shared" si="29"/>
        <v>0.9471003539</v>
      </c>
      <c r="BY646" s="51">
        <f t="shared" si="30"/>
        <v>0.01192394568</v>
      </c>
      <c r="BZ646" s="51">
        <f t="shared" si="11"/>
        <v>1</v>
      </c>
      <c r="CA646" s="51">
        <f t="shared" si="31"/>
        <v>0.0009698195647</v>
      </c>
      <c r="CB646" s="51">
        <f t="shared" si="32"/>
        <v>0.007582891303</v>
      </c>
      <c r="CC646" s="51">
        <f t="shared" si="33"/>
        <v>0.001633809563</v>
      </c>
      <c r="CD646" s="51">
        <f t="shared" si="34"/>
        <v>0.9898134796</v>
      </c>
      <c r="CE646" s="51">
        <f t="shared" si="12"/>
        <v>1</v>
      </c>
      <c r="CF646" s="61"/>
      <c r="CG646" s="51">
        <f t="shared" si="35"/>
        <v>0.9388175779</v>
      </c>
      <c r="CH646" s="51">
        <f t="shared" si="36"/>
        <v>0.02114512953</v>
      </c>
      <c r="CI646" s="51">
        <f t="shared" si="37"/>
        <v>0.03342157634</v>
      </c>
      <c r="CJ646" s="51">
        <f t="shared" si="38"/>
        <v>0.00661571621</v>
      </c>
      <c r="CK646" s="51">
        <f t="shared" si="13"/>
        <v>1</v>
      </c>
      <c r="CL646" s="51">
        <f t="shared" si="39"/>
        <v>0.05814827096</v>
      </c>
      <c r="CM646" s="51">
        <f t="shared" si="40"/>
        <v>0.914387612</v>
      </c>
      <c r="CN646" s="51">
        <f t="shared" si="41"/>
        <v>0.01341425572</v>
      </c>
      <c r="CO646" s="51">
        <f t="shared" si="42"/>
        <v>0.01404986127</v>
      </c>
      <c r="CP646" s="51">
        <f t="shared" si="14"/>
        <v>1</v>
      </c>
      <c r="CQ646" s="51">
        <f t="shared" si="43"/>
        <v>0.0357568752</v>
      </c>
      <c r="CR646" s="51">
        <f t="shared" si="44"/>
        <v>0.005218825248</v>
      </c>
      <c r="CS646" s="51">
        <f t="shared" si="45"/>
        <v>0.9471003539</v>
      </c>
      <c r="CT646" s="51">
        <f t="shared" si="46"/>
        <v>0.01192394568</v>
      </c>
      <c r="CU646" s="51">
        <f t="shared" si="15"/>
        <v>1</v>
      </c>
      <c r="CV646" s="51">
        <f t="shared" si="47"/>
        <v>0.0009698195647</v>
      </c>
      <c r="CW646" s="51">
        <f t="shared" si="48"/>
        <v>0.007582891303</v>
      </c>
      <c r="CX646" s="51">
        <f t="shared" si="49"/>
        <v>0.001633809563</v>
      </c>
      <c r="CY646" s="51">
        <f t="shared" si="50"/>
        <v>0.9898134796</v>
      </c>
      <c r="CZ646" s="51">
        <f t="shared" si="16"/>
        <v>1</v>
      </c>
      <c r="DA646" s="61"/>
      <c r="DB646" s="51">
        <f>(AQ646*Baseline!B$7 + AV646*Baseline!B$11 + BA646*Baseline!B$16 + BF646*Baseline!B$18)</f>
        <v>53781.2474</v>
      </c>
      <c r="DC646" s="51">
        <f>(AR646*Baseline!B$7 + AW646*Baseline!B$11 + BB646*Baseline!B$16 + BG646*Baseline!B$18)</f>
        <v>65966.71655</v>
      </c>
      <c r="DD646" s="51">
        <f>(AS646*Baseline!B$7 + AX646*Baseline!B$11 + BC646*Baseline!B$16 + BH646*Baseline!B$18)</f>
        <v>115383.1829</v>
      </c>
      <c r="DE646" s="51">
        <f>(AT646*Baseline!B$7 + AY646*Baseline!B$11 + BD646*Baseline!B$16 + BI646*Baseline!B$18)</f>
        <v>1259914.267</v>
      </c>
      <c r="DF646" s="51">
        <f t="shared" si="17"/>
        <v>1495045.414</v>
      </c>
      <c r="DG646" s="61"/>
      <c r="DH646" s="51">
        <f t="shared" si="51"/>
        <v>0.03597298577</v>
      </c>
      <c r="DI646" s="51">
        <f t="shared" si="52"/>
        <v>0.04412355366</v>
      </c>
      <c r="DJ646" s="51">
        <f t="shared" si="53"/>
        <v>0.07717704213</v>
      </c>
      <c r="DK646" s="51">
        <f t="shared" si="54"/>
        <v>0.8427264184</v>
      </c>
      <c r="DL646" s="51">
        <f t="shared" si="18"/>
        <v>1</v>
      </c>
      <c r="DM646" s="61"/>
      <c r="DN646" s="51">
        <f>DH646 / (Baseline!B$7/Baseline!B$17)</f>
        <v>3.839879626</v>
      </c>
      <c r="DO646" s="51">
        <f>DI646 / (Baseline!B$11/Baseline!B$17)</f>
        <v>1.065163704</v>
      </c>
      <c r="DP646" s="51">
        <f>DJ646 / (Baseline!B$16/Baseline!B$17)</f>
        <v>1.192618535</v>
      </c>
      <c r="DQ646" s="51">
        <f>DK646 / (Baseline!B$18/Baseline!B$17)</f>
        <v>0.9527766137</v>
      </c>
      <c r="DR646" s="79"/>
      <c r="DS646" s="51">
        <f>(AU646*Baseline!B$34)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0.02731544754</v>
      </c>
      <c r="DT646" s="51">
        <f>(AZ646*Baseline!B$34) + (Baseline!D$88*(1-Baseline!D$89)*Baseline!B$35) + (Baseline!D$88*Baseline!D$89*((1-Baseline!D$90)*Baseline!B$40 + Baseline!D$90*Baseline!B$41))</f>
        <v>0.01059868428</v>
      </c>
      <c r="DU646" s="51">
        <f>(BE646*Baseline!B$34) + (Baseline!F$88*(1-Baseline!F$89)*Baseline!B$35) + (Baseline!F$88*Baseline!F$89*((1-Baseline!F$90)*Baseline!B$40 + Baseline!F$90*Baseline!B$41))</f>
        <v>0.01297371375</v>
      </c>
      <c r="DV646" s="51">
        <f>(BJ646*Baseline!B$34) + (Baseline!H$88*(1-Baseline!H$89)*Baseline!B$35) + (Baseline!H$88*Baseline!H$89*((1-Baseline!H$90)*Baseline!B$40 + Baseline!H$90*Baseline!B$41))</f>
        <v>0.009306208692</v>
      </c>
      <c r="DW646" s="51">
        <f>( DS646*Baseline!B$7 + DT646*Baseline!B$11 + DU646*Baseline!B$16 + DV646*Baseline!B$18 ) / Baseline!B$17</f>
        <v>0.009765796213</v>
      </c>
    </row>
    <row r="647">
      <c r="A647" s="4" t="s">
        <v>974</v>
      </c>
      <c r="B647" s="45">
        <f>MIN( MAX( NORMINV( MCrands!B647, (B$5+B$4)/2, (B$5-B$4)/3.29 ), 0 ), 1 )</f>
        <v>0.5208923905</v>
      </c>
      <c r="C647" s="45">
        <f>MAX( NORMINV( MCrands!C647, (C$5+C$4)/2, (C$5-C$4)/3.29 ), 0 )</f>
        <v>2.196662426</v>
      </c>
      <c r="D647" s="41"/>
      <c r="E647" s="43">
        <f>Baseline!B$33 * (C647 * Baseline!B$66*Baseline!B$66/Baseline!B$73 + Baseline!B$52*Baseline!B$52/Baseline!B$74 + Baseline!B$53*Baseline!B$53/Baseline!B$75 + Baseline!B$54*Baseline!B$54/Baseline!B$76)</f>
        <v>0.00001559366694</v>
      </c>
      <c r="F647" s="43">
        <f>Baseline!B$33 * (C647 * Baseline!B$66*Baseline!B$57/Baseline!B$73 + Baseline!B$52*Baseline!B$67/Baseline!B$74 + Baseline!B$53*Baseline!B$55/Baseline!B$75 + Baseline!B$54*Baseline!B$56/Baseline!B$76)</f>
        <v>0.0000001993300258</v>
      </c>
      <c r="G647" s="45">
        <f>Baseline!B$33 * (C647 * Baseline!B$66*Baseline!B$58/Baseline!B$73 + Baseline!B$52*Baseline!B$59/Baseline!B$74 + Baseline!B$53*Baseline!B$68/Baseline!B$75 + Baseline!B$54*Baseline!B$60/Baseline!B$76)</f>
        <v>0.0000001672823388</v>
      </c>
      <c r="H647" s="43">
        <f>Baseline!B$33 * (C647 * Baseline!B$66*Baseline!B$61/Baseline!B$73 + Baseline!B$52*Baseline!B$62/Baseline!B$74 + Baseline!B$53*Baseline!B$63/Baseline!B$75 + Baseline!B$54*Baseline!B$69/Baseline!B$76)</f>
        <v>0.000000003266297584</v>
      </c>
      <c r="I647" s="43">
        <f>Baseline!B$33 * (C647 * Baseline!B$57*Baseline!B$66/Baseline!B$73 + Baseline!B$67*Baseline!B$52/Baseline!B$74 + Baseline!B$55*Baseline!B$53/Baseline!B$75 + Baseline!B$56*Baseline!B$54/Baseline!B$76)</f>
        <v>0.0000001993300258</v>
      </c>
      <c r="J647" s="45">
        <f>Baseline!B$33 * (C647 * Baseline!B$57*Baseline!B$57/Baseline!B$73 + Baseline!B$67*Baseline!B$67/Baseline!B$74 + Baseline!B$55*Baseline!B$55/Baseline!B$75 + Baseline!B$56*Baseline!B$56/Baseline!B$76)</f>
        <v>0.000001763813715</v>
      </c>
      <c r="K647" s="43">
        <f>Baseline!B$33 * (C647 * Baseline!B$57*Baseline!B$58/Baseline!B$73 + Baseline!B$67*Baseline!B$59/Baseline!B$74 + Baseline!B$55*Baseline!B$68/Baseline!B$75 + Baseline!B$56*Baseline!B$60/Baseline!B$76)</f>
        <v>0.00000001374170118</v>
      </c>
      <c r="L647" s="45">
        <f>Baseline!B$33 * (C647 * Baseline!B$57*Baseline!B$61/Baseline!B$73 + Baseline!B$67*Baseline!B$62/Baseline!B$74 + Baseline!B$55*Baseline!B$63/Baseline!B$75 + Baseline!B$56*Baseline!B$69/Baseline!B$76)</f>
        <v>0.00000001439282999</v>
      </c>
      <c r="M647" s="43">
        <f>Baseline!B$33 * (C647 * Baseline!B$58*Baseline!B$66/Baseline!B$73 + Baseline!B$59*Baseline!B$52/Baseline!B$74 + Baseline!B$68*Baseline!B$53/Baseline!B$75 + Baseline!B$60*Baseline!B$54/Baseline!B$76)</f>
        <v>0.0000001672823388</v>
      </c>
      <c r="N647" s="45">
        <f>Baseline!B$33 * (C647 * Baseline!B$58*Baseline!B$57/Baseline!B$73 + Baseline!B$59*Baseline!B$67/Baseline!B$74 + Baseline!B$68*Baseline!B$55/Baseline!B$75 + Baseline!B$60*Baseline!B$56/Baseline!B$76)</f>
        <v>0.00000001374170118</v>
      </c>
      <c r="O647" s="45">
        <f>Baseline!B$33 * (C647 * Baseline!B$58*Baseline!B$58/Baseline!B$73 + Baseline!B$59*Baseline!B$59/Baseline!B$74 + Baseline!B$68*Baseline!B$68/Baseline!B$75 + Baseline!B$60*Baseline!B$60/Baseline!B$76)</f>
        <v>0.000001324389735</v>
      </c>
      <c r="P647" s="43">
        <f>Baseline!B$33 * (C647 * Baseline!B$58*Baseline!B$61/Baseline!B$73 + Baseline!B$59*Baseline!B$62/Baseline!B$74 + Baseline!B$68*Baseline!B$63/Baseline!B$75 + Baseline!B$60*Baseline!B$69/Baseline!B$76)</f>
        <v>0.000000001646888062</v>
      </c>
      <c r="Q647" s="43">
        <f>Baseline!B$33 * (C647 * Baseline!B$61*Baseline!B$66/Baseline!B$73 + Baseline!B$62*Baseline!B$52/Baseline!B$74 + Baseline!B$63*Baseline!B$53/Baseline!B$75 + Baseline!B$69*Baseline!B$54/Baseline!B$76)</f>
        <v>0.000000003266297584</v>
      </c>
      <c r="R647" s="43">
        <f>Baseline!B$33 * (C647 * Baseline!B$61*Baseline!B$57/Baseline!B$73 + Baseline!B$62*Baseline!B$67/Baseline!B$74 + Baseline!B$63*Baseline!B$55/Baseline!B$75 + Baseline!B$69*Baseline!B$56/Baseline!B$76)</f>
        <v>0.00000001439282999</v>
      </c>
      <c r="S647" s="43">
        <f>Baseline!B$33 * (C647 * Baseline!B$61*Baseline!B$58/Baseline!B$73 + Baseline!B$62*Baseline!B$59/Baseline!B$74 + Baseline!B$63*Baseline!B$68/Baseline!B$75 + Baseline!B$69*Baseline!B$60/Baseline!B$76)</f>
        <v>0.000000001646888062</v>
      </c>
      <c r="T647" s="43">
        <f>Baseline!B$33 * (C647 * Baseline!B$61*Baseline!B$61/Baseline!B$73 + Baseline!B$62*Baseline!B$62/Baseline!B$74 + Baseline!B$63*Baseline!B$63/Baseline!B$75 + Baseline!B$69*Baseline!B$69/Baseline!B$76)</f>
        <v>0.00000009854653972</v>
      </c>
      <c r="U647" s="41"/>
      <c r="V647" s="43">
        <f>E647 * ( Baseline!B$87 * Baseline!B$7 )</f>
        <v>0.1618466692</v>
      </c>
      <c r="W647" s="43">
        <f>F647 * ( Baseline!D$87 * Baseline!B$11 )</f>
        <v>0.003676960395</v>
      </c>
      <c r="X647" s="43">
        <f>G647 * ( Baseline!F$87 * Baseline!B$16 )</f>
        <v>0.005810513551</v>
      </c>
      <c r="Y647" s="43">
        <f>H647 * ( Baseline!H$87 * Baseline!B$18 )</f>
        <v>0.001148670195</v>
      </c>
      <c r="Z647" s="51">
        <f t="shared" si="1"/>
        <v>0.1724828133</v>
      </c>
      <c r="AA647" s="43">
        <f>I647 * ( Baseline!B$87 * Baseline!B$7 )</f>
        <v>0.002068846338</v>
      </c>
      <c r="AB647" s="45">
        <f>J647 * ( Baseline!D$87 * Baseline!B$11 )</f>
        <v>0.03253635847</v>
      </c>
      <c r="AC647" s="45">
        <f>K647 * ( Baseline!F$87 * Baseline!B$16 )</f>
        <v>0.0004773148289</v>
      </c>
      <c r="AD647" s="45">
        <f>L647 * ( Baseline!F$87 * Baseline!B$16 )</f>
        <v>0.0004999316384</v>
      </c>
      <c r="AE647" s="51">
        <f t="shared" si="2"/>
        <v>0.03558245127</v>
      </c>
      <c r="AF647" s="51">
        <f>M647 * ( Baseline!B$87 * Baseline!B$7 )</f>
        <v>0.001736223395</v>
      </c>
      <c r="AG647" s="51">
        <f>N647 * ( Baseline!D$87 * Baseline!B$11 )</f>
        <v>0.0002534876058</v>
      </c>
      <c r="AH647" s="51">
        <f>O647 * ( Baseline!F$87 * Baseline!B$16 )</f>
        <v>0.04600237273</v>
      </c>
      <c r="AI647" s="51">
        <f>P647 * ( Baseline!H$87 * Baseline!B$18 )</f>
        <v>0.0005791668344</v>
      </c>
      <c r="AJ647" s="51">
        <f t="shared" si="3"/>
        <v>0.04857125056</v>
      </c>
      <c r="AK647" s="51">
        <f>Q647 * ( Baseline!B$87 * Baseline!B$7 )</f>
        <v>0.00003390090263</v>
      </c>
      <c r="AL647" s="51">
        <f>R647 * ( Baseline!D$87 * Baseline!B$11 )</f>
        <v>0.0002654987157</v>
      </c>
      <c r="AM647" s="51">
        <f>S647 * ( Baseline!F$87 * Baseline!B$16 )</f>
        <v>0.00005720427792</v>
      </c>
      <c r="AN647" s="51">
        <f>T647 * ( Baseline!H$87 * Baseline!B$18 )</f>
        <v>0.03465620327</v>
      </c>
      <c r="AO647" s="51">
        <f t="shared" si="4"/>
        <v>0.03501280717</v>
      </c>
      <c r="AP647" s="61"/>
      <c r="AQ647" s="51">
        <f>V647 * ( (1-Baseline!B$88-Baseline!B$87) + (1-B647)*Baseline!B$88 )</f>
        <v>0.08335196887</v>
      </c>
      <c r="AR647" s="51">
        <f>W647 * ( (1-Baseline!B$88-Baseline!B$87) + (1-B647)*Baseline!B$88 )</f>
        <v>0.001893655828</v>
      </c>
      <c r="AS647" s="51">
        <f>X647 * ( (1-Baseline!B$88-Baseline!B$87) + (1-B647)*Baseline!B$88 )</f>
        <v>0.00299244802</v>
      </c>
      <c r="AT647" s="51">
        <f>Y647 * ( (1-Baseline!B$88-Baseline!B$87) + (1-B647)*Baseline!B$88 )</f>
        <v>0.0005915717812</v>
      </c>
      <c r="AU647" s="51">
        <f t="shared" si="5"/>
        <v>0.0888296445</v>
      </c>
      <c r="AV647" s="51">
        <f>AA647 * ( (1-Baseline!D$88-Baseline!D$87) + (1-B647)*Baseline!D$88 )</f>
        <v>0.001568265401</v>
      </c>
      <c r="AW647" s="51">
        <f>AB647 * ( (1-Baseline!D$88-Baseline!D$87) + (1-B647)*Baseline!D$88 )</f>
        <v>0.02466381592</v>
      </c>
      <c r="AX647" s="51">
        <f>AC647 * ( (1-Baseline!D$88-Baseline!D$87) + (1-B647)*Baseline!D$88 )</f>
        <v>0.000361823069</v>
      </c>
      <c r="AY647" s="51">
        <f>AD647 * ( (1-Baseline!D$88-Baseline!D$87) + (1-B647)*Baseline!D$88 )</f>
        <v>0.0003789674838</v>
      </c>
      <c r="AZ647" s="51">
        <f t="shared" si="6"/>
        <v>0.02697287187</v>
      </c>
      <c r="BA647" s="51">
        <f>AF647 * ( (1-Baseline!F$88-Baseline!F$87) + (1-Baseline!B$36)*Baseline!F$88 )</f>
        <v>0.001249441914</v>
      </c>
      <c r="BB647" s="51">
        <f>AG647 * ( (1-Baseline!F$88-Baseline!F$87) + (1-Baseline!B$36)*Baseline!F$88 )</f>
        <v>0.0001824177927</v>
      </c>
      <c r="BC647" s="51">
        <f>AH647 * ( (1-Baseline!F$88-Baseline!F$87) + (1-Baseline!B$36)*Baseline!F$88 )</f>
        <v>0.03310477949</v>
      </c>
      <c r="BD647" s="51">
        <f>AI647 * ( (1-Baseline!F$88-Baseline!F$87) + (1-Baseline!B$36)*Baseline!F$88 )</f>
        <v>0.0004167869874</v>
      </c>
      <c r="BE647" s="51">
        <f t="shared" si="7"/>
        <v>0.03495342619</v>
      </c>
      <c r="BF647" s="51">
        <f>AK647 * ( (1-Baseline!H$88-Baseline!H$87) + (1-Baseline!B$36)*Baseline!H$88 )</f>
        <v>0.00002686036317</v>
      </c>
      <c r="BG647" s="51">
        <f>AL647 * ( (1-Baseline!H$88-Baseline!H$87) + (1-Baseline!B$36)*Baseline!H$88 )</f>
        <v>0.0002103599424</v>
      </c>
      <c r="BH647" s="51">
        <f>AM647 * ( (1-Baseline!H$88-Baseline!H$87) + (1-Baseline!B$36)*Baseline!H$88 )</f>
        <v>0.00004532409348</v>
      </c>
      <c r="BI647" s="51">
        <f>AN647 * ( (1-Baseline!H$88-Baseline!H$87) + (1-Baseline!B$36)*Baseline!H$88 )</f>
        <v>0.02745880298</v>
      </c>
      <c r="BJ647" s="51">
        <f t="shared" si="8"/>
        <v>0.02774134738</v>
      </c>
      <c r="BK647" s="61"/>
      <c r="BL647" s="51">
        <f t="shared" si="19"/>
        <v>0.9383350495</v>
      </c>
      <c r="BM647" s="51">
        <f t="shared" si="20"/>
        <v>0.02131783639</v>
      </c>
      <c r="BN647" s="51">
        <f t="shared" si="21"/>
        <v>0.03368749292</v>
      </c>
      <c r="BO647" s="51">
        <f t="shared" si="22"/>
        <v>0.006659621172</v>
      </c>
      <c r="BP647" s="51">
        <f t="shared" si="9"/>
        <v>1</v>
      </c>
      <c r="BQ647" s="51">
        <f t="shared" si="23"/>
        <v>0.05814232196</v>
      </c>
      <c r="BR647" s="51">
        <f t="shared" si="24"/>
        <v>0.9143933963</v>
      </c>
      <c r="BS647" s="51">
        <f t="shared" si="25"/>
        <v>0.0134143324</v>
      </c>
      <c r="BT647" s="51">
        <f t="shared" si="26"/>
        <v>0.01404994936</v>
      </c>
      <c r="BU647" s="51">
        <f t="shared" si="10"/>
        <v>1</v>
      </c>
      <c r="BV647" s="51">
        <f t="shared" si="27"/>
        <v>0.03574590678</v>
      </c>
      <c r="BW647" s="51">
        <f t="shared" si="28"/>
        <v>0.005218881598</v>
      </c>
      <c r="BX647" s="51">
        <f t="shared" si="29"/>
        <v>0.9471111449</v>
      </c>
      <c r="BY647" s="51">
        <f t="shared" si="30"/>
        <v>0.01192406676</v>
      </c>
      <c r="BZ647" s="51">
        <f t="shared" si="11"/>
        <v>1</v>
      </c>
      <c r="CA647" s="51">
        <f t="shared" si="31"/>
        <v>0.0009682429194</v>
      </c>
      <c r="CB647" s="51">
        <f t="shared" si="32"/>
        <v>0.007582902862</v>
      </c>
      <c r="CC647" s="51">
        <f t="shared" si="33"/>
        <v>0.001633810098</v>
      </c>
      <c r="CD647" s="51">
        <f t="shared" si="34"/>
        <v>0.9898150441</v>
      </c>
      <c r="CE647" s="51">
        <f t="shared" si="12"/>
        <v>1</v>
      </c>
      <c r="CF647" s="61"/>
      <c r="CG647" s="51">
        <f t="shared" si="35"/>
        <v>0.9383350495</v>
      </c>
      <c r="CH647" s="51">
        <f t="shared" si="36"/>
        <v>0.02131783639</v>
      </c>
      <c r="CI647" s="51">
        <f t="shared" si="37"/>
        <v>0.03368749292</v>
      </c>
      <c r="CJ647" s="51">
        <f t="shared" si="38"/>
        <v>0.006659621172</v>
      </c>
      <c r="CK647" s="51">
        <f t="shared" si="13"/>
        <v>1</v>
      </c>
      <c r="CL647" s="51">
        <f t="shared" si="39"/>
        <v>0.05814232196</v>
      </c>
      <c r="CM647" s="51">
        <f t="shared" si="40"/>
        <v>0.9143933963</v>
      </c>
      <c r="CN647" s="51">
        <f t="shared" si="41"/>
        <v>0.0134143324</v>
      </c>
      <c r="CO647" s="51">
        <f t="shared" si="42"/>
        <v>0.01404994936</v>
      </c>
      <c r="CP647" s="51">
        <f t="shared" si="14"/>
        <v>1</v>
      </c>
      <c r="CQ647" s="51">
        <f t="shared" si="43"/>
        <v>0.03574590678</v>
      </c>
      <c r="CR647" s="51">
        <f t="shared" si="44"/>
        <v>0.005218881598</v>
      </c>
      <c r="CS647" s="51">
        <f t="shared" si="45"/>
        <v>0.9471111449</v>
      </c>
      <c r="CT647" s="51">
        <f t="shared" si="46"/>
        <v>0.01192406676</v>
      </c>
      <c r="CU647" s="51">
        <f t="shared" si="15"/>
        <v>1</v>
      </c>
      <c r="CV647" s="51">
        <f t="shared" si="47"/>
        <v>0.0009682429194</v>
      </c>
      <c r="CW647" s="51">
        <f t="shared" si="48"/>
        <v>0.007582902862</v>
      </c>
      <c r="CX647" s="51">
        <f t="shared" si="49"/>
        <v>0.001633810098</v>
      </c>
      <c r="CY647" s="51">
        <f t="shared" si="50"/>
        <v>0.9898150441</v>
      </c>
      <c r="CZ647" s="51">
        <f t="shared" si="16"/>
        <v>1</v>
      </c>
      <c r="DA647" s="61"/>
      <c r="DB647" s="51">
        <f>(AQ647*Baseline!B$7 + AV647*Baseline!B$11 + BA647*Baseline!B$16 + BF647*Baseline!B$18)</f>
        <v>49204.76049</v>
      </c>
      <c r="DC647" s="51">
        <f>(AR647*Baseline!B$7 + AW647*Baseline!B$11 + BB647*Baseline!B$16 + BG647*Baseline!B$18)</f>
        <v>64054.99584</v>
      </c>
      <c r="DD647" s="51">
        <f>(AS647*Baseline!B$7 + AX647*Baseline!B$11 + BC647*Baseline!B$16 + BH647*Baseline!B$18)</f>
        <v>115210.0148</v>
      </c>
      <c r="DE647" s="51">
        <f>(AT647*Baseline!B$7 + AY647*Baseline!B$11 + BD647*Baseline!B$16 + BI647*Baseline!B$18)</f>
        <v>1259856.939</v>
      </c>
      <c r="DF647" s="51">
        <f t="shared" si="17"/>
        <v>1488326.71</v>
      </c>
      <c r="DG647" s="61"/>
      <c r="DH647" s="51">
        <f t="shared" si="51"/>
        <v>0.03306045653</v>
      </c>
      <c r="DI647" s="51">
        <f t="shared" si="52"/>
        <v>0.04303826264</v>
      </c>
      <c r="DJ647" s="51">
        <f t="shared" si="53"/>
        <v>0.07740908905</v>
      </c>
      <c r="DK647" s="51">
        <f t="shared" si="54"/>
        <v>0.8464921918</v>
      </c>
      <c r="DL647" s="51">
        <f t="shared" si="18"/>
        <v>1</v>
      </c>
      <c r="DM647" s="61"/>
      <c r="DN647" s="51">
        <f>DH647 / (Baseline!B$7/Baseline!B$17)</f>
        <v>3.528986285</v>
      </c>
      <c r="DO647" s="51">
        <f>DI647 / (Baseline!B$11/Baseline!B$17)</f>
        <v>1.038964259</v>
      </c>
      <c r="DP647" s="51">
        <f>DJ647 / (Baseline!B$16/Baseline!B$17)</f>
        <v>1.196204361</v>
      </c>
      <c r="DQ647" s="51">
        <f>DK647 / (Baseline!B$18/Baseline!B$17)</f>
        <v>0.957034153</v>
      </c>
      <c r="DR647" s="79"/>
      <c r="DS647" s="51">
        <f>(AU647*Baseline!B$34)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0.02585397792</v>
      </c>
      <c r="DT647" s="51">
        <f>(AZ647*Baseline!B$34) + (Baseline!D$88*(1-Baseline!D$89)*Baseline!B$35) + (Baseline!D$88*Baseline!D$89*((1-Baseline!D$90)*Baseline!B$40 + Baseline!D$90*Baseline!B$41))</f>
        <v>0.01045949878</v>
      </c>
      <c r="DU647" s="51">
        <f>(BE647*Baseline!B$34) + (Baseline!F$88*(1-Baseline!F$89)*Baseline!B$35) + (Baseline!F$88*Baseline!F$89*((1-Baseline!F$90)*Baseline!B$40 + Baseline!F$90*Baseline!B$41))</f>
        <v>0.01297365393</v>
      </c>
      <c r="DV647" s="51">
        <f>(BJ647*Baseline!B$34) + (Baseline!H$88*(1-Baseline!H$89)*Baseline!B$35) + (Baseline!H$88*Baseline!H$89*((1-Baseline!H$90)*Baseline!B$40 + Baseline!H$90*Baseline!B$41))</f>
        <v>0.009306202106</v>
      </c>
      <c r="DW647" s="51">
        <f>( DS647*Baseline!B$7 + DT647*Baseline!B$11 + DU647*Baseline!B$16 + DV647*Baseline!B$18 ) / Baseline!B$17</f>
        <v>0.009746329443</v>
      </c>
    </row>
    <row r="648">
      <c r="A648" s="4" t="s">
        <v>975</v>
      </c>
      <c r="B648" s="45">
        <f>MIN( MAX( NORMINV( MCrands!B648, (B$5+B$4)/2, (B$5-B$4)/3.29 ), 0 ), 1 )</f>
        <v>0.458447122</v>
      </c>
      <c r="C648" s="45">
        <f>MAX( NORMINV( MCrands!C648, (C$5+C$4)/2, (C$5-C$4)/3.29 ), 0 )</f>
        <v>2.489068241</v>
      </c>
      <c r="D648" s="41"/>
      <c r="E648" s="43">
        <f>Baseline!B$33 * (C648 * Baseline!B$66*Baseline!B$66/Baseline!B$73 + Baseline!B$52*Baseline!B$52/Baseline!B$74 + Baseline!B$53*Baseline!B$53/Baseline!B$75 + Baseline!B$54*Baseline!B$54/Baseline!B$76)</f>
        <v>0.00001766390713</v>
      </c>
      <c r="F648" s="43">
        <f>Baseline!B$33 * (C648 * Baseline!B$66*Baseline!B$57/Baseline!B$73 + Baseline!B$52*Baseline!B$67/Baseline!B$74 + Baseline!B$53*Baseline!B$55/Baseline!B$75 + Baseline!B$54*Baseline!B$56/Baseline!B$76)</f>
        <v>0.0000001996569059</v>
      </c>
      <c r="G648" s="45">
        <f>Baseline!B$33 * (C648 * Baseline!B$66*Baseline!B$58/Baseline!B$73 + Baseline!B$52*Baseline!B$59/Baseline!B$74 + Baseline!B$53*Baseline!B$68/Baseline!B$75 + Baseline!B$54*Baseline!B$60/Baseline!B$76)</f>
        <v>0.0000001680859189</v>
      </c>
      <c r="H648" s="43">
        <f>Baseline!B$33 * (C648 * Baseline!B$66*Baseline!B$61/Baseline!B$73 + Baseline!B$52*Baseline!B$62/Baseline!B$74 + Baseline!B$53*Baseline!B$63/Baseline!B$75 + Baseline!B$54*Baseline!B$69/Baseline!B$76)</f>
        <v>0.000000003346655592</v>
      </c>
      <c r="I648" s="43">
        <f>Baseline!B$33 * (C648 * Baseline!B$57*Baseline!B$66/Baseline!B$73 + Baseline!B$67*Baseline!B$52/Baseline!B$74 + Baseline!B$55*Baseline!B$53/Baseline!B$75 + Baseline!B$56*Baseline!B$54/Baseline!B$76)</f>
        <v>0.0000001996569059</v>
      </c>
      <c r="J648" s="45">
        <f>Baseline!B$33 * (C648 * Baseline!B$57*Baseline!B$57/Baseline!B$73 + Baseline!B$67*Baseline!B$67/Baseline!B$74 + Baseline!B$55*Baseline!B$55/Baseline!B$75 + Baseline!B$56*Baseline!B$56/Baseline!B$76)</f>
        <v>0.000001763813767</v>
      </c>
      <c r="K648" s="43">
        <f>Baseline!B$33 * (C648 * Baseline!B$57*Baseline!B$58/Baseline!B$73 + Baseline!B$67*Baseline!B$59/Baseline!B$74 + Baseline!B$55*Baseline!B$68/Baseline!B$75 + Baseline!B$56*Baseline!B$60/Baseline!B$76)</f>
        <v>0.00000001374182807</v>
      </c>
      <c r="L648" s="45">
        <f>Baseline!B$33 * (C648 * Baseline!B$57*Baseline!B$61/Baseline!B$73 + Baseline!B$67*Baseline!B$62/Baseline!B$74 + Baseline!B$55*Baseline!B$63/Baseline!B$75 + Baseline!B$56*Baseline!B$69/Baseline!B$76)</f>
        <v>0.00000001439284268</v>
      </c>
      <c r="M648" s="43">
        <f>Baseline!B$33 * (C648 * Baseline!B$58*Baseline!B$66/Baseline!B$73 + Baseline!B$59*Baseline!B$52/Baseline!B$74 + Baseline!B$68*Baseline!B$53/Baseline!B$75 + Baseline!B$60*Baseline!B$54/Baseline!B$76)</f>
        <v>0.0000001680859189</v>
      </c>
      <c r="N648" s="45">
        <f>Baseline!B$33 * (C648 * Baseline!B$58*Baseline!B$57/Baseline!B$73 + Baseline!B$59*Baseline!B$67/Baseline!B$74 + Baseline!B$68*Baseline!B$55/Baseline!B$75 + Baseline!B$60*Baseline!B$56/Baseline!B$76)</f>
        <v>0.00000001374182807</v>
      </c>
      <c r="O648" s="45">
        <f>Baseline!B$33 * (C648 * Baseline!B$58*Baseline!B$58/Baseline!B$73 + Baseline!B$59*Baseline!B$59/Baseline!B$74 + Baseline!B$68*Baseline!B$68/Baseline!B$75 + Baseline!B$60*Baseline!B$60/Baseline!B$76)</f>
        <v>0.000001324390047</v>
      </c>
      <c r="P648" s="43">
        <f>Baseline!B$33 * (C648 * Baseline!B$58*Baseline!B$61/Baseline!B$73 + Baseline!B$59*Baseline!B$62/Baseline!B$74 + Baseline!B$68*Baseline!B$63/Baseline!B$75 + Baseline!B$60*Baseline!B$69/Baseline!B$76)</f>
        <v>0.000000001646919254</v>
      </c>
      <c r="Q648" s="43">
        <f>Baseline!B$33 * (C648 * Baseline!B$61*Baseline!B$66/Baseline!B$73 + Baseline!B$62*Baseline!B$52/Baseline!B$74 + Baseline!B$63*Baseline!B$53/Baseline!B$75 + Baseline!B$69*Baseline!B$54/Baseline!B$76)</f>
        <v>0.000000003346655592</v>
      </c>
      <c r="R648" s="43">
        <f>Baseline!B$33 * (C648 * Baseline!B$61*Baseline!B$57/Baseline!B$73 + Baseline!B$62*Baseline!B$67/Baseline!B$74 + Baseline!B$63*Baseline!B$55/Baseline!B$75 + Baseline!B$69*Baseline!B$56/Baseline!B$76)</f>
        <v>0.00000001439284268</v>
      </c>
      <c r="S648" s="43">
        <f>Baseline!B$33 * (C648 * Baseline!B$61*Baseline!B$58/Baseline!B$73 + Baseline!B$62*Baseline!B$59/Baseline!B$74 + Baseline!B$63*Baseline!B$68/Baseline!B$75 + Baseline!B$69*Baseline!B$60/Baseline!B$76)</f>
        <v>0.000000001646919254</v>
      </c>
      <c r="T648" s="43">
        <f>Baseline!B$33 * (C648 * Baseline!B$61*Baseline!B$61/Baseline!B$73 + Baseline!B$62*Baseline!B$62/Baseline!B$74 + Baseline!B$63*Baseline!B$63/Baseline!B$75 + Baseline!B$69*Baseline!B$69/Baseline!B$76)</f>
        <v>0.00000009854654284</v>
      </c>
      <c r="U648" s="41"/>
      <c r="V648" s="43">
        <f>E648 * ( Baseline!B$87 * Baseline!B$7 )</f>
        <v>0.1833336921</v>
      </c>
      <c r="W648" s="43">
        <f>F648 * ( Baseline!D$87 * Baseline!B$11 )</f>
        <v>0.003682990219</v>
      </c>
      <c r="X648" s="43">
        <f>G648 * ( Baseline!F$87 * Baseline!B$16 )</f>
        <v>0.00583842572</v>
      </c>
      <c r="Y648" s="43">
        <f>H648 * ( Baseline!H$87 * Baseline!B$18 )</f>
        <v>0.001176929974</v>
      </c>
      <c r="Z648" s="51">
        <f t="shared" si="1"/>
        <v>0.194032038</v>
      </c>
      <c r="AA648" s="43">
        <f>I648 * ( Baseline!B$87 * Baseline!B$7 )</f>
        <v>0.002072239026</v>
      </c>
      <c r="AB648" s="45">
        <f>J648 * ( Baseline!D$87 * Baseline!B$11 )</f>
        <v>0.03253635942</v>
      </c>
      <c r="AC648" s="45">
        <f>K648 * ( Baseline!F$87 * Baseline!B$16 )</f>
        <v>0.0004773192361</v>
      </c>
      <c r="AD648" s="45">
        <f>L648 * ( Baseline!F$87 * Baseline!B$16 )</f>
        <v>0.0004999320791</v>
      </c>
      <c r="AE648" s="51">
        <f t="shared" si="2"/>
        <v>0.03558584976</v>
      </c>
      <c r="AF648" s="51">
        <f>M648 * ( Baseline!B$87 * Baseline!B$7 )</f>
        <v>0.001744563752</v>
      </c>
      <c r="AG648" s="51">
        <f>N648 * ( Baseline!D$87 * Baseline!B$11 )</f>
        <v>0.0002534899463</v>
      </c>
      <c r="AH648" s="51">
        <f>O648 * ( Baseline!F$87 * Baseline!B$16 )</f>
        <v>0.04600238356</v>
      </c>
      <c r="AI648" s="51">
        <f>P648 * ( Baseline!H$87 * Baseline!B$18 )</f>
        <v>0.0005791778036</v>
      </c>
      <c r="AJ648" s="51">
        <f t="shared" si="3"/>
        <v>0.04857961507</v>
      </c>
      <c r="AK648" s="51">
        <f>Q648 * ( Baseline!B$87 * Baseline!B$7 )</f>
        <v>0.00003473493839</v>
      </c>
      <c r="AL648" s="51">
        <f>R648 * ( Baseline!D$87 * Baseline!B$11 )</f>
        <v>0.0002654989497</v>
      </c>
      <c r="AM648" s="51">
        <f>S648 * ( Baseline!F$87 * Baseline!B$16 )</f>
        <v>0.00005720536136</v>
      </c>
      <c r="AN648" s="51">
        <f>T648 * ( Baseline!H$87 * Baseline!B$18 )</f>
        <v>0.03465620437</v>
      </c>
      <c r="AO648" s="51">
        <f t="shared" si="4"/>
        <v>0.03501364362</v>
      </c>
      <c r="AP648" s="61"/>
      <c r="AQ648" s="51">
        <f>V648 * ( (1-Baseline!B$88-Baseline!B$87) + (1-B648)*Baseline!B$88 )</f>
        <v>0.104606916</v>
      </c>
      <c r="AR648" s="51">
        <f>W648 * ( (1-Baseline!B$88-Baseline!B$87) + (1-B648)*Baseline!B$88 )</f>
        <v>0.002101448151</v>
      </c>
      <c r="AS648" s="51">
        <f>X648 * ( (1-Baseline!B$88-Baseline!B$87) + (1-B648)*Baseline!B$88 )</f>
        <v>0.003331300983</v>
      </c>
      <c r="AT648" s="51">
        <f>Y648 * ( (1-Baseline!B$88-Baseline!B$87) + (1-B648)*Baseline!B$88 )</f>
        <v>0.000671535131</v>
      </c>
      <c r="AU648" s="51">
        <f t="shared" si="5"/>
        <v>0.1107112002</v>
      </c>
      <c r="AV648" s="51">
        <f>AA648 * ( (1-Baseline!D$88-Baseline!D$87) + (1-B648)*Baseline!D$88 )</f>
        <v>0.001628809071</v>
      </c>
      <c r="AW648" s="51">
        <f>AB648 * ( (1-Baseline!D$88-Baseline!D$87) + (1-B648)*Baseline!D$88 )</f>
        <v>0.02557403692</v>
      </c>
      <c r="AX648" s="51">
        <f>AC648 * ( (1-Baseline!D$88-Baseline!D$87) + (1-B648)*Baseline!D$88 )</f>
        <v>0.0003751796447</v>
      </c>
      <c r="AY648" s="51">
        <f>AD648 * ( (1-Baseline!D$88-Baseline!D$87) + (1-B648)*Baseline!D$88 )</f>
        <v>0.0003929536579</v>
      </c>
      <c r="AZ648" s="51">
        <f t="shared" si="6"/>
        <v>0.02797097929</v>
      </c>
      <c r="BA648" s="51">
        <f>AF648 * ( (1-Baseline!F$88-Baseline!F$87) + (1-Baseline!B$36)*Baseline!F$88 )</f>
        <v>0.001255443902</v>
      </c>
      <c r="BB648" s="51">
        <f>AG648 * ( (1-Baseline!F$88-Baseline!F$87) + (1-Baseline!B$36)*Baseline!F$88 )</f>
        <v>0.000182419477</v>
      </c>
      <c r="BC648" s="51">
        <f>AH648 * ( (1-Baseline!F$88-Baseline!F$87) + (1-Baseline!B$36)*Baseline!F$88 )</f>
        <v>0.03310478729</v>
      </c>
      <c r="BD648" s="51">
        <f>AI648 * ( (1-Baseline!F$88-Baseline!F$87) + (1-Baseline!B$36)*Baseline!F$88 )</f>
        <v>0.0004167948812</v>
      </c>
      <c r="BE648" s="51">
        <f t="shared" si="7"/>
        <v>0.03495944555</v>
      </c>
      <c r="BF648" s="51">
        <f>AK648 * ( (1-Baseline!H$88-Baseline!H$87) + (1-Baseline!B$36)*Baseline!H$88 )</f>
        <v>0.00002752118638</v>
      </c>
      <c r="BG648" s="51">
        <f>AL648 * ( (1-Baseline!H$88-Baseline!H$87) + (1-Baseline!B$36)*Baseline!H$88 )</f>
        <v>0.0002103601279</v>
      </c>
      <c r="BH648" s="51">
        <f>AM648 * ( (1-Baseline!H$88-Baseline!H$87) + (1-Baseline!B$36)*Baseline!H$88 )</f>
        <v>0.00004532495191</v>
      </c>
      <c r="BI648" s="51">
        <f>AN648 * ( (1-Baseline!H$88-Baseline!H$87) + (1-Baseline!B$36)*Baseline!H$88 )</f>
        <v>0.02745880385</v>
      </c>
      <c r="BJ648" s="51">
        <f t="shared" si="8"/>
        <v>0.02774201011</v>
      </c>
      <c r="BK648" s="61"/>
      <c r="BL648" s="51">
        <f t="shared" si="19"/>
        <v>0.9448629926</v>
      </c>
      <c r="BM648" s="51">
        <f t="shared" si="20"/>
        <v>0.018981351</v>
      </c>
      <c r="BN648" s="51">
        <f t="shared" si="21"/>
        <v>0.03009000875</v>
      </c>
      <c r="BO648" s="51">
        <f t="shared" si="22"/>
        <v>0.006065647645</v>
      </c>
      <c r="BP648" s="51">
        <f t="shared" si="9"/>
        <v>1</v>
      </c>
      <c r="BQ648" s="51">
        <f t="shared" si="23"/>
        <v>0.05823210742</v>
      </c>
      <c r="BR648" s="51">
        <f t="shared" si="24"/>
        <v>0.9143060975</v>
      </c>
      <c r="BS648" s="51">
        <f t="shared" si="25"/>
        <v>0.01341317516</v>
      </c>
      <c r="BT648" s="51">
        <f t="shared" si="26"/>
        <v>0.01404861996</v>
      </c>
      <c r="BU648" s="51">
        <f t="shared" si="10"/>
        <v>1</v>
      </c>
      <c r="BV648" s="51">
        <f t="shared" si="27"/>
        <v>0.03591143631</v>
      </c>
      <c r="BW648" s="51">
        <f t="shared" si="28"/>
        <v>0.005218031184</v>
      </c>
      <c r="BX648" s="51">
        <f t="shared" si="29"/>
        <v>0.946948293</v>
      </c>
      <c r="BY648" s="51">
        <f t="shared" si="30"/>
        <v>0.01192223946</v>
      </c>
      <c r="BZ648" s="51">
        <f t="shared" si="11"/>
        <v>1</v>
      </c>
      <c r="CA648" s="51">
        <f t="shared" si="31"/>
        <v>0.0009920400963</v>
      </c>
      <c r="CB648" s="51">
        <f t="shared" si="32"/>
        <v>0.007582728397</v>
      </c>
      <c r="CC648" s="51">
        <f t="shared" si="33"/>
        <v>0.001633802011</v>
      </c>
      <c r="CD648" s="51">
        <f t="shared" si="34"/>
        <v>0.9897914295</v>
      </c>
      <c r="CE648" s="51">
        <f t="shared" si="12"/>
        <v>1</v>
      </c>
      <c r="CF648" s="61"/>
      <c r="CG648" s="51">
        <f t="shared" si="35"/>
        <v>0.9448629926</v>
      </c>
      <c r="CH648" s="51">
        <f t="shared" si="36"/>
        <v>0.018981351</v>
      </c>
      <c r="CI648" s="51">
        <f t="shared" si="37"/>
        <v>0.03009000875</v>
      </c>
      <c r="CJ648" s="51">
        <f t="shared" si="38"/>
        <v>0.006065647645</v>
      </c>
      <c r="CK648" s="51">
        <f t="shared" si="13"/>
        <v>1</v>
      </c>
      <c r="CL648" s="51">
        <f t="shared" si="39"/>
        <v>0.05823210742</v>
      </c>
      <c r="CM648" s="51">
        <f t="shared" si="40"/>
        <v>0.9143060975</v>
      </c>
      <c r="CN648" s="51">
        <f t="shared" si="41"/>
        <v>0.01341317516</v>
      </c>
      <c r="CO648" s="51">
        <f t="shared" si="42"/>
        <v>0.01404861996</v>
      </c>
      <c r="CP648" s="51">
        <f t="shared" si="14"/>
        <v>1</v>
      </c>
      <c r="CQ648" s="51">
        <f t="shared" si="43"/>
        <v>0.03591143631</v>
      </c>
      <c r="CR648" s="51">
        <f t="shared" si="44"/>
        <v>0.005218031184</v>
      </c>
      <c r="CS648" s="51">
        <f t="shared" si="45"/>
        <v>0.946948293</v>
      </c>
      <c r="CT648" s="51">
        <f t="shared" si="46"/>
        <v>0.01192223946</v>
      </c>
      <c r="CU648" s="51">
        <f t="shared" si="15"/>
        <v>1</v>
      </c>
      <c r="CV648" s="51">
        <f t="shared" si="47"/>
        <v>0.0009920400963</v>
      </c>
      <c r="CW648" s="51">
        <f t="shared" si="48"/>
        <v>0.007582728397</v>
      </c>
      <c r="CX648" s="51">
        <f t="shared" si="49"/>
        <v>0.001633802011</v>
      </c>
      <c r="CY648" s="51">
        <f t="shared" si="50"/>
        <v>0.9897914295</v>
      </c>
      <c r="CZ648" s="51">
        <f t="shared" si="16"/>
        <v>1</v>
      </c>
      <c r="DA648" s="61"/>
      <c r="DB648" s="51">
        <f>(AQ648*Baseline!B$7 + AV648*Baseline!B$11 + BA648*Baseline!B$16 + BF648*Baseline!B$18)</f>
        <v>59693.61644</v>
      </c>
      <c r="DC648" s="51">
        <f>(AR648*Baseline!B$7 + AW648*Baseline!B$11 + BB648*Baseline!B$16 + BG648*Baseline!B$18)</f>
        <v>66107.80734</v>
      </c>
      <c r="DD648" s="51">
        <f>(AS648*Baseline!B$7 + AX648*Baseline!B$11 + BC648*Baseline!B$16 + BH648*Baseline!B$18)</f>
        <v>115403.0678</v>
      </c>
      <c r="DE648" s="51">
        <f>(AT648*Baseline!B$7 + AY648*Baseline!B$11 + BD648*Baseline!B$16 + BI648*Baseline!B$18)</f>
        <v>1259925.781</v>
      </c>
      <c r="DF648" s="51">
        <f t="shared" si="17"/>
        <v>1501130.273</v>
      </c>
      <c r="DG648" s="61"/>
      <c r="DH648" s="51">
        <f t="shared" si="51"/>
        <v>0.03976578017</v>
      </c>
      <c r="DI648" s="51">
        <f t="shared" si="52"/>
        <v>0.04403868774</v>
      </c>
      <c r="DJ648" s="51">
        <f t="shared" si="53"/>
        <v>0.07687745023</v>
      </c>
      <c r="DK648" s="51">
        <f t="shared" si="54"/>
        <v>0.8393180819</v>
      </c>
      <c r="DL648" s="51">
        <f t="shared" si="18"/>
        <v>1</v>
      </c>
      <c r="DM648" s="61"/>
      <c r="DN648" s="51">
        <f>DH648 / (Baseline!B$7/Baseline!B$17)</f>
        <v>4.244735481</v>
      </c>
      <c r="DO648" s="51">
        <f>DI648 / (Baseline!B$11/Baseline!B$17)</f>
        <v>1.063115</v>
      </c>
      <c r="DP648" s="51">
        <f>DJ648 / (Baseline!B$16/Baseline!B$17)</f>
        <v>1.187988935</v>
      </c>
      <c r="DQ648" s="51">
        <f>DK648 / (Baseline!B$18/Baseline!B$17)</f>
        <v>0.9489231884</v>
      </c>
      <c r="DR648" s="79"/>
      <c r="DS648" s="51">
        <f>(AU648*Baseline!B$34)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0.02913621128</v>
      </c>
      <c r="DT648" s="51">
        <f>(AZ648*Baseline!B$34) + (Baseline!D$88*(1-Baseline!D$89)*Baseline!B$35) + (Baseline!D$88*Baseline!D$89*((1-Baseline!D$90)*Baseline!B$40 + Baseline!D$90*Baseline!B$41))</f>
        <v>0.01060921489</v>
      </c>
      <c r="DU648" s="51">
        <f>(BE648*Baseline!B$34) + (Baseline!F$88*(1-Baseline!F$89)*Baseline!B$35) + (Baseline!F$88*Baseline!F$89*((1-Baseline!F$90)*Baseline!B$40 + Baseline!F$90*Baseline!B$41))</f>
        <v>0.01297455683</v>
      </c>
      <c r="DV648" s="51">
        <f>(BJ648*Baseline!B$34) + (Baseline!H$88*(1-Baseline!H$89)*Baseline!B$35) + (Baseline!H$88*Baseline!H$89*((1-Baseline!H$90)*Baseline!B$40 + Baseline!H$90*Baseline!B$41))</f>
        <v>0.009306301517</v>
      </c>
      <c r="DW648" s="51">
        <f>( DS648*Baseline!B$7 + DT648*Baseline!B$11 + DU648*Baseline!B$16 + DV648*Baseline!B$18 ) / Baseline!B$17</f>
        <v>0.009783426481</v>
      </c>
    </row>
    <row r="649">
      <c r="A649" s="4" t="s">
        <v>976</v>
      </c>
      <c r="B649" s="45">
        <f>MIN( MAX( NORMINV( MCrands!B649, (B$5+B$4)/2, (B$5-B$4)/3.29 ), 0 ), 1 )</f>
        <v>0.4801283608</v>
      </c>
      <c r="C649" s="45">
        <f>MAX( NORMINV( MCrands!C649, (C$5+C$4)/2, (C$5-C$4)/3.29 ), 0 )</f>
        <v>2.594524142</v>
      </c>
      <c r="D649" s="41"/>
      <c r="E649" s="43">
        <f>Baseline!B$33 * (C649 * Baseline!B$66*Baseline!B$66/Baseline!B$73 + Baseline!B$52*Baseline!B$52/Baseline!B$74 + Baseline!B$53*Baseline!B$53/Baseline!B$75 + Baseline!B$54*Baseline!B$54/Baseline!B$76)</f>
        <v>0.00001841053744</v>
      </c>
      <c r="F649" s="43">
        <f>Baseline!B$33 * (C649 * Baseline!B$66*Baseline!B$57/Baseline!B$73 + Baseline!B$52*Baseline!B$67/Baseline!B$74 + Baseline!B$53*Baseline!B$55/Baseline!B$75 + Baseline!B$54*Baseline!B$56/Baseline!B$76)</f>
        <v>0.0000001997747949</v>
      </c>
      <c r="G649" s="45">
        <f>Baseline!B$33 * (C649 * Baseline!B$66*Baseline!B$58/Baseline!B$73 + Baseline!B$52*Baseline!B$59/Baseline!B$74 + Baseline!B$53*Baseline!B$68/Baseline!B$75 + Baseline!B$54*Baseline!B$60/Baseline!B$76)</f>
        <v>0.0000001683757294</v>
      </c>
      <c r="H649" s="43">
        <f>Baseline!B$33 * (C649 * Baseline!B$66*Baseline!B$61/Baseline!B$73 + Baseline!B$52*Baseline!B$62/Baseline!B$74 + Baseline!B$53*Baseline!B$63/Baseline!B$75 + Baseline!B$54*Baseline!B$69/Baseline!B$76)</f>
        <v>0.000000003375636637</v>
      </c>
      <c r="I649" s="43">
        <f>Baseline!B$33 * (C649 * Baseline!B$57*Baseline!B$66/Baseline!B$73 + Baseline!B$67*Baseline!B$52/Baseline!B$74 + Baseline!B$55*Baseline!B$53/Baseline!B$75 + Baseline!B$56*Baseline!B$54/Baseline!B$76)</f>
        <v>0.0000001997747949</v>
      </c>
      <c r="J649" s="45">
        <f>Baseline!B$33 * (C649 * Baseline!B$57*Baseline!B$57/Baseline!B$73 + Baseline!B$67*Baseline!B$67/Baseline!B$74 + Baseline!B$55*Baseline!B$55/Baseline!B$75 + Baseline!B$56*Baseline!B$56/Baseline!B$76)</f>
        <v>0.000001763813785</v>
      </c>
      <c r="K649" s="43">
        <f>Baseline!B$33 * (C649 * Baseline!B$57*Baseline!B$58/Baseline!B$73 + Baseline!B$67*Baseline!B$59/Baseline!B$74 + Baseline!B$55*Baseline!B$68/Baseline!B$75 + Baseline!B$56*Baseline!B$60/Baseline!B$76)</f>
        <v>0.00000001374187382</v>
      </c>
      <c r="L649" s="45">
        <f>Baseline!B$33 * (C649 * Baseline!B$57*Baseline!B$61/Baseline!B$73 + Baseline!B$67*Baseline!B$62/Baseline!B$74 + Baseline!B$55*Baseline!B$63/Baseline!B$75 + Baseline!B$56*Baseline!B$69/Baseline!B$76)</f>
        <v>0.00000001439284726</v>
      </c>
      <c r="M649" s="43">
        <f>Baseline!B$33 * (C649 * Baseline!B$58*Baseline!B$66/Baseline!B$73 + Baseline!B$59*Baseline!B$52/Baseline!B$74 + Baseline!B$68*Baseline!B$53/Baseline!B$75 + Baseline!B$60*Baseline!B$54/Baseline!B$76)</f>
        <v>0.0000001683757294</v>
      </c>
      <c r="N649" s="45">
        <f>Baseline!B$33 * (C649 * Baseline!B$58*Baseline!B$57/Baseline!B$73 + Baseline!B$59*Baseline!B$67/Baseline!B$74 + Baseline!B$68*Baseline!B$55/Baseline!B$75 + Baseline!B$60*Baseline!B$56/Baseline!B$76)</f>
        <v>0.00000001374187382</v>
      </c>
      <c r="O649" s="45">
        <f>Baseline!B$33 * (C649 * Baseline!B$58*Baseline!B$58/Baseline!B$73 + Baseline!B$59*Baseline!B$59/Baseline!B$74 + Baseline!B$68*Baseline!B$68/Baseline!B$75 + Baseline!B$60*Baseline!B$60/Baseline!B$76)</f>
        <v>0.000001324390159</v>
      </c>
      <c r="P649" s="43">
        <f>Baseline!B$33 * (C649 * Baseline!B$58*Baseline!B$61/Baseline!B$73 + Baseline!B$59*Baseline!B$62/Baseline!B$74 + Baseline!B$68*Baseline!B$63/Baseline!B$75 + Baseline!B$60*Baseline!B$69/Baseline!B$76)</f>
        <v>0.000000001646930503</v>
      </c>
      <c r="Q649" s="43">
        <f>Baseline!B$33 * (C649 * Baseline!B$61*Baseline!B$66/Baseline!B$73 + Baseline!B$62*Baseline!B$52/Baseline!B$74 + Baseline!B$63*Baseline!B$53/Baseline!B$75 + Baseline!B$69*Baseline!B$54/Baseline!B$76)</f>
        <v>0.000000003375636637</v>
      </c>
      <c r="R649" s="43">
        <f>Baseline!B$33 * (C649 * Baseline!B$61*Baseline!B$57/Baseline!B$73 + Baseline!B$62*Baseline!B$67/Baseline!B$74 + Baseline!B$63*Baseline!B$55/Baseline!B$75 + Baseline!B$69*Baseline!B$56/Baseline!B$76)</f>
        <v>0.00000001439284726</v>
      </c>
      <c r="S649" s="43">
        <f>Baseline!B$33 * (C649 * Baseline!B$61*Baseline!B$58/Baseline!B$73 + Baseline!B$62*Baseline!B$59/Baseline!B$74 + Baseline!B$63*Baseline!B$68/Baseline!B$75 + Baseline!B$69*Baseline!B$60/Baseline!B$76)</f>
        <v>0.000000001646930503</v>
      </c>
      <c r="T649" s="43">
        <f>Baseline!B$33 * (C649 * Baseline!B$61*Baseline!B$61/Baseline!B$73 + Baseline!B$62*Baseline!B$62/Baseline!B$74 + Baseline!B$63*Baseline!B$63/Baseline!B$75 + Baseline!B$69*Baseline!B$69/Baseline!B$76)</f>
        <v>0.00000009854654396</v>
      </c>
      <c r="U649" s="41"/>
      <c r="V649" s="43">
        <f>E649 * ( Baseline!B$87 * Baseline!B$7 )</f>
        <v>0.1910829681</v>
      </c>
      <c r="W649" s="43">
        <f>F649 * ( Baseline!D$87 * Baseline!B$11 )</f>
        <v>0.003685164869</v>
      </c>
      <c r="X649" s="43">
        <f>G649 * ( Baseline!F$87 * Baseline!B$16 )</f>
        <v>0.00584849222</v>
      </c>
      <c r="Y649" s="43">
        <f>H649 * ( Baseline!H$87 * Baseline!B$18 )</f>
        <v>0.001187121839</v>
      </c>
      <c r="Z649" s="51">
        <f t="shared" si="1"/>
        <v>0.201803747</v>
      </c>
      <c r="AA649" s="43">
        <f>I649 * ( Baseline!B$87 * Baseline!B$7 )</f>
        <v>0.002073462596</v>
      </c>
      <c r="AB649" s="45">
        <f>J649 * ( Baseline!D$87 * Baseline!B$11 )</f>
        <v>0.03253635976</v>
      </c>
      <c r="AC649" s="45">
        <f>K649 * ( Baseline!F$87 * Baseline!B$16 )</f>
        <v>0.0004773208256</v>
      </c>
      <c r="AD649" s="45">
        <f>L649 * ( Baseline!F$87 * Baseline!B$16 )</f>
        <v>0.000499932238</v>
      </c>
      <c r="AE649" s="51">
        <f t="shared" si="2"/>
        <v>0.03558707542</v>
      </c>
      <c r="AF649" s="51">
        <f>M649 * ( Baseline!B$87 * Baseline!B$7 )</f>
        <v>0.001747571695</v>
      </c>
      <c r="AG649" s="51">
        <f>N649 * ( Baseline!D$87 * Baseline!B$11 )</f>
        <v>0.0002534907904</v>
      </c>
      <c r="AH649" s="51">
        <f>O649 * ( Baseline!F$87 * Baseline!B$16 )</f>
        <v>0.04600238747</v>
      </c>
      <c r="AI649" s="51">
        <f>P649 * ( Baseline!H$87 * Baseline!B$18 )</f>
        <v>0.0005791817597</v>
      </c>
      <c r="AJ649" s="51">
        <f t="shared" si="3"/>
        <v>0.04858263172</v>
      </c>
      <c r="AK649" s="51">
        <f>Q649 * ( Baseline!B$87 * Baseline!B$7 )</f>
        <v>0.00003503573265</v>
      </c>
      <c r="AL649" s="51">
        <f>R649 * ( Baseline!D$87 * Baseline!B$11 )</f>
        <v>0.0002654990342</v>
      </c>
      <c r="AM649" s="51">
        <f>S649 * ( Baseline!F$87 * Baseline!B$16 )</f>
        <v>0.00005720575209</v>
      </c>
      <c r="AN649" s="51">
        <f>T649 * ( Baseline!H$87 * Baseline!B$18 )</f>
        <v>0.03465620476</v>
      </c>
      <c r="AO649" s="51">
        <f t="shared" si="4"/>
        <v>0.03501394528</v>
      </c>
      <c r="AP649" s="61"/>
      <c r="AQ649" s="51">
        <f>V649 * ( (1-Baseline!B$88-Baseline!B$87) + (1-B649)*Baseline!B$88 )</f>
        <v>0.1053413191</v>
      </c>
      <c r="AR649" s="51">
        <f>W649 * ( (1-Baseline!B$88-Baseline!B$87) + (1-B649)*Baseline!B$88 )</f>
        <v>0.002031578912</v>
      </c>
      <c r="AS649" s="51">
        <f>X649 * ( (1-Baseline!B$88-Baseline!B$87) + (1-B649)*Baseline!B$88 )</f>
        <v>0.003224190472</v>
      </c>
      <c r="AT649" s="51">
        <f>Y649 * ( (1-Baseline!B$88-Baseline!B$87) + (1-B649)*Baseline!B$88 )</f>
        <v>0.0006544433639</v>
      </c>
      <c r="AU649" s="51">
        <f t="shared" si="5"/>
        <v>0.1112515318</v>
      </c>
      <c r="AV649" s="51">
        <f>AA649 * ( (1-Baseline!D$88-Baseline!D$87) + (1-B649)*Baseline!D$88 )</f>
        <v>0.001609630868</v>
      </c>
      <c r="AW649" s="51">
        <f>AB649 * ( (1-Baseline!D$88-Baseline!D$87) + (1-B649)*Baseline!D$88 )</f>
        <v>0.02525800518</v>
      </c>
      <c r="AX649" s="51">
        <f>AC649 * ( (1-Baseline!D$88-Baseline!D$87) + (1-B649)*Baseline!D$88 )</f>
        <v>0.0003705445838</v>
      </c>
      <c r="AY649" s="51">
        <f>AD649 * ( (1-Baseline!D$88-Baseline!D$87) + (1-B649)*Baseline!D$88 )</f>
        <v>0.0003880978435</v>
      </c>
      <c r="AZ649" s="51">
        <f t="shared" si="6"/>
        <v>0.02762627848</v>
      </c>
      <c r="BA649" s="51">
        <f>AF649 * ( (1-Baseline!F$88-Baseline!F$87) + (1-Baseline!B$36)*Baseline!F$88 )</f>
        <v>0.001257608514</v>
      </c>
      <c r="BB649" s="51">
        <f>AG649 * ( (1-Baseline!F$88-Baseline!F$87) + (1-Baseline!B$36)*Baseline!F$88 )</f>
        <v>0.0001824200845</v>
      </c>
      <c r="BC649" s="51">
        <f>AH649 * ( (1-Baseline!F$88-Baseline!F$87) + (1-Baseline!B$36)*Baseline!F$88 )</f>
        <v>0.0331047901</v>
      </c>
      <c r="BD649" s="51">
        <f>AI649 * ( (1-Baseline!F$88-Baseline!F$87) + (1-Baseline!B$36)*Baseline!F$88 )</f>
        <v>0.0004167977281</v>
      </c>
      <c r="BE649" s="51">
        <f t="shared" si="7"/>
        <v>0.03496161643</v>
      </c>
      <c r="BF649" s="51">
        <f>AK649 * ( (1-Baseline!H$88-Baseline!H$87) + (1-Baseline!B$36)*Baseline!H$88 )</f>
        <v>0.0000277595117</v>
      </c>
      <c r="BG649" s="51">
        <f>AL649 * ( (1-Baseline!H$88-Baseline!H$87) + (1-Baseline!B$36)*Baseline!H$88 )</f>
        <v>0.0002103601947</v>
      </c>
      <c r="BH649" s="51">
        <f>AM649 * ( (1-Baseline!H$88-Baseline!H$87) + (1-Baseline!B$36)*Baseline!H$88 )</f>
        <v>0.0000453252615</v>
      </c>
      <c r="BI649" s="51">
        <f>AN649 * ( (1-Baseline!H$88-Baseline!H$87) + (1-Baseline!B$36)*Baseline!H$88 )</f>
        <v>0.02745880416</v>
      </c>
      <c r="BJ649" s="51">
        <f t="shared" si="8"/>
        <v>0.02774224913</v>
      </c>
      <c r="BK649" s="61"/>
      <c r="BL649" s="51">
        <f t="shared" si="19"/>
        <v>0.9468752236</v>
      </c>
      <c r="BM649" s="51">
        <f t="shared" si="20"/>
        <v>0.01826113203</v>
      </c>
      <c r="BN649" s="51">
        <f t="shared" si="21"/>
        <v>0.02898108834</v>
      </c>
      <c r="BO649" s="51">
        <f t="shared" si="22"/>
        <v>0.005882555981</v>
      </c>
      <c r="BP649" s="51">
        <f t="shared" si="9"/>
        <v>1</v>
      </c>
      <c r="BQ649" s="51">
        <f t="shared" si="23"/>
        <v>0.05826448426</v>
      </c>
      <c r="BR649" s="51">
        <f t="shared" si="24"/>
        <v>0.9142746173</v>
      </c>
      <c r="BS649" s="51">
        <f t="shared" si="25"/>
        <v>0.01341275786</v>
      </c>
      <c r="BT649" s="51">
        <f t="shared" si="26"/>
        <v>0.01404814057</v>
      </c>
      <c r="BU649" s="51">
        <f t="shared" si="10"/>
        <v>1</v>
      </c>
      <c r="BV649" s="51">
        <f t="shared" si="27"/>
        <v>0.03597112041</v>
      </c>
      <c r="BW649" s="51">
        <f t="shared" si="28"/>
        <v>0.005217724554</v>
      </c>
      <c r="BX649" s="51">
        <f t="shared" si="29"/>
        <v>0.9468895744</v>
      </c>
      <c r="BY649" s="51">
        <f t="shared" si="30"/>
        <v>0.0119215806</v>
      </c>
      <c r="BZ649" s="51">
        <f t="shared" si="11"/>
        <v>1</v>
      </c>
      <c r="CA649" s="51">
        <f t="shared" si="31"/>
        <v>0.001000622248</v>
      </c>
      <c r="CB649" s="51">
        <f t="shared" si="32"/>
        <v>0.007582665478</v>
      </c>
      <c r="CC649" s="51">
        <f t="shared" si="33"/>
        <v>0.001633799094</v>
      </c>
      <c r="CD649" s="51">
        <f t="shared" si="34"/>
        <v>0.9897829132</v>
      </c>
      <c r="CE649" s="51">
        <f t="shared" si="12"/>
        <v>1</v>
      </c>
      <c r="CF649" s="61"/>
      <c r="CG649" s="51">
        <f t="shared" si="35"/>
        <v>0.9468752236</v>
      </c>
      <c r="CH649" s="51">
        <f t="shared" si="36"/>
        <v>0.01826113203</v>
      </c>
      <c r="CI649" s="51">
        <f t="shared" si="37"/>
        <v>0.02898108834</v>
      </c>
      <c r="CJ649" s="51">
        <f t="shared" si="38"/>
        <v>0.005882555981</v>
      </c>
      <c r="CK649" s="51">
        <f t="shared" si="13"/>
        <v>1</v>
      </c>
      <c r="CL649" s="51">
        <f t="shared" si="39"/>
        <v>0.05826448426</v>
      </c>
      <c r="CM649" s="51">
        <f t="shared" si="40"/>
        <v>0.9142746173</v>
      </c>
      <c r="CN649" s="51">
        <f t="shared" si="41"/>
        <v>0.01341275786</v>
      </c>
      <c r="CO649" s="51">
        <f t="shared" si="42"/>
        <v>0.01404814057</v>
      </c>
      <c r="CP649" s="51">
        <f t="shared" si="14"/>
        <v>1</v>
      </c>
      <c r="CQ649" s="51">
        <f t="shared" si="43"/>
        <v>0.03597112041</v>
      </c>
      <c r="CR649" s="51">
        <f t="shared" si="44"/>
        <v>0.005217724554</v>
      </c>
      <c r="CS649" s="51">
        <f t="shared" si="45"/>
        <v>0.9468895744</v>
      </c>
      <c r="CT649" s="51">
        <f t="shared" si="46"/>
        <v>0.0119215806</v>
      </c>
      <c r="CU649" s="51">
        <f t="shared" si="15"/>
        <v>1</v>
      </c>
      <c r="CV649" s="51">
        <f t="shared" si="47"/>
        <v>0.001000622248</v>
      </c>
      <c r="CW649" s="51">
        <f t="shared" si="48"/>
        <v>0.007582665478</v>
      </c>
      <c r="CX649" s="51">
        <f t="shared" si="49"/>
        <v>0.001633799094</v>
      </c>
      <c r="CY649" s="51">
        <f t="shared" si="50"/>
        <v>0.9897829132</v>
      </c>
      <c r="CZ649" s="51">
        <f t="shared" si="16"/>
        <v>1</v>
      </c>
      <c r="DA649" s="61"/>
      <c r="DB649" s="51">
        <f>(AQ649*Baseline!B$7 + AV649*Baseline!B$11 + BA649*Baseline!B$16 + BF649*Baseline!B$18)</f>
        <v>60026.83823</v>
      </c>
      <c r="DC649" s="51">
        <f>(AR649*Baseline!B$7 + AW649*Baseline!B$11 + BB649*Baseline!B$16 + BG649*Baseline!B$18)</f>
        <v>65396.17874</v>
      </c>
      <c r="DD649" s="51">
        <f>(AS649*Baseline!B$7 + AX649*Baseline!B$11 + BC649*Baseline!B$16 + BH649*Baseline!B$18)</f>
        <v>115341.2027</v>
      </c>
      <c r="DE649" s="51">
        <f>(AT649*Baseline!B$7 + AY649*Baseline!B$11 + BD649*Baseline!B$16 + BI649*Baseline!B$18)</f>
        <v>1259907.102</v>
      </c>
      <c r="DF649" s="51">
        <f t="shared" si="17"/>
        <v>1500671.322</v>
      </c>
      <c r="DG649" s="61"/>
      <c r="DH649" s="51">
        <f t="shared" si="51"/>
        <v>0.03999999024</v>
      </c>
      <c r="DI649" s="51">
        <f t="shared" si="52"/>
        <v>0.04357794927</v>
      </c>
      <c r="DJ649" s="51">
        <f t="shared" si="53"/>
        <v>0.07685973672</v>
      </c>
      <c r="DK649" s="51">
        <f t="shared" si="54"/>
        <v>0.8395623238</v>
      </c>
      <c r="DL649" s="51">
        <f t="shared" si="18"/>
        <v>1</v>
      </c>
      <c r="DM649" s="61"/>
      <c r="DN649" s="51">
        <f>DH649 / (Baseline!B$7/Baseline!B$17)</f>
        <v>4.269735866</v>
      </c>
      <c r="DO649" s="51">
        <f>DI649 / (Baseline!B$11/Baseline!B$17)</f>
        <v>1.051992553</v>
      </c>
      <c r="DP649" s="51">
        <f>DJ649 / (Baseline!B$16/Baseline!B$17)</f>
        <v>1.187715208</v>
      </c>
      <c r="DQ649" s="51">
        <f>DK649 / (Baseline!B$18/Baseline!B$17)</f>
        <v>0.9491993254</v>
      </c>
      <c r="DR649" s="79"/>
      <c r="DS649" s="51">
        <f>(AU649*Baseline!B$34)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0.02921726102</v>
      </c>
      <c r="DT649" s="51">
        <f>(AZ649*Baseline!B$34) + (Baseline!D$88*(1-Baseline!D$89)*Baseline!B$35) + (Baseline!D$88*Baseline!D$89*((1-Baseline!D$90)*Baseline!B$40 + Baseline!D$90*Baseline!B$41))</f>
        <v>0.01055750977</v>
      </c>
      <c r="DU649" s="51">
        <f>(BE649*Baseline!B$34) + (Baseline!F$88*(1-Baseline!F$89)*Baseline!B$35) + (Baseline!F$88*Baseline!F$89*((1-Baseline!F$90)*Baseline!B$40 + Baseline!F$90*Baseline!B$41))</f>
        <v>0.01297488246</v>
      </c>
      <c r="DV649" s="51">
        <f>(BJ649*Baseline!B$34) + (Baseline!H$88*(1-Baseline!H$89)*Baseline!B$35) + (Baseline!H$88*Baseline!H$89*((1-Baseline!H$90)*Baseline!B$40 + Baseline!H$90*Baseline!B$41))</f>
        <v>0.009306337369</v>
      </c>
      <c r="DW649" s="51">
        <f>( DS649*Baseline!B$7 + DT649*Baseline!B$11 + DU649*Baseline!B$16 + DV649*Baseline!B$18 ) / Baseline!B$17</f>
        <v>0.009782096716</v>
      </c>
    </row>
    <row r="650">
      <c r="A650" s="4" t="s">
        <v>977</v>
      </c>
      <c r="B650" s="45">
        <f>MIN( MAX( NORMINV( MCrands!B650, (B$5+B$4)/2, (B$5-B$4)/3.29 ), 0 ), 1 )</f>
        <v>0.3733073349</v>
      </c>
      <c r="C650" s="45">
        <f>MAX( NORMINV( MCrands!C650, (C$5+C$4)/2, (C$5-C$4)/3.29 ), 0 )</f>
        <v>3.033850201</v>
      </c>
      <c r="D650" s="41"/>
      <c r="E650" s="43">
        <f>Baseline!B$33 * (C650 * Baseline!B$66*Baseline!B$66/Baseline!B$73 + Baseline!B$52*Baseline!B$52/Baseline!B$74 + Baseline!B$53*Baseline!B$53/Baseline!B$75 + Baseline!B$54*Baseline!B$54/Baseline!B$76)</f>
        <v>0.00002152097648</v>
      </c>
      <c r="F650" s="43">
        <f>Baseline!B$33 * (C650 * Baseline!B$66*Baseline!B$57/Baseline!B$73 + Baseline!B$52*Baseline!B$67/Baseline!B$74 + Baseline!B$53*Baseline!B$55/Baseline!B$75 + Baseline!B$54*Baseline!B$56/Baseline!B$76)</f>
        <v>0.0000002002659168</v>
      </c>
      <c r="G650" s="45">
        <f>Baseline!B$33 * (C650 * Baseline!B$66*Baseline!B$58/Baseline!B$73 + Baseline!B$52*Baseline!B$59/Baseline!B$74 + Baseline!B$53*Baseline!B$68/Baseline!B$75 + Baseline!B$54*Baseline!B$60/Baseline!B$76)</f>
        <v>0.0000001695830708</v>
      </c>
      <c r="H650" s="43">
        <f>Baseline!B$33 * (C650 * Baseline!B$66*Baseline!B$61/Baseline!B$73 + Baseline!B$52*Baseline!B$62/Baseline!B$74 + Baseline!B$53*Baseline!B$63/Baseline!B$75 + Baseline!B$54*Baseline!B$69/Baseline!B$76)</f>
        <v>0.000000003496370784</v>
      </c>
      <c r="I650" s="43">
        <f>Baseline!B$33 * (C650 * Baseline!B$57*Baseline!B$66/Baseline!B$73 + Baseline!B$67*Baseline!B$52/Baseline!B$74 + Baseline!B$55*Baseline!B$53/Baseline!B$75 + Baseline!B$56*Baseline!B$54/Baseline!B$76)</f>
        <v>0.0000002002659168</v>
      </c>
      <c r="J650" s="45">
        <f>Baseline!B$33 * (C650 * Baseline!B$57*Baseline!B$57/Baseline!B$73 + Baseline!B$67*Baseline!B$67/Baseline!B$74 + Baseline!B$55*Baseline!B$55/Baseline!B$75 + Baseline!B$56*Baseline!B$56/Baseline!B$76)</f>
        <v>0.000001763813863</v>
      </c>
      <c r="K650" s="43">
        <f>Baseline!B$33 * (C650 * Baseline!B$57*Baseline!B$58/Baseline!B$73 + Baseline!B$67*Baseline!B$59/Baseline!B$74 + Baseline!B$55*Baseline!B$68/Baseline!B$75 + Baseline!B$56*Baseline!B$60/Baseline!B$76)</f>
        <v>0.00000001374206446</v>
      </c>
      <c r="L650" s="45">
        <f>Baseline!B$33 * (C650 * Baseline!B$57*Baseline!B$61/Baseline!B$73 + Baseline!B$67*Baseline!B$62/Baseline!B$74 + Baseline!B$55*Baseline!B$63/Baseline!B$75 + Baseline!B$56*Baseline!B$69/Baseline!B$76)</f>
        <v>0.00000001439286632</v>
      </c>
      <c r="M650" s="43">
        <f>Baseline!B$33 * (C650 * Baseline!B$58*Baseline!B$66/Baseline!B$73 + Baseline!B$59*Baseline!B$52/Baseline!B$74 + Baseline!B$68*Baseline!B$53/Baseline!B$75 + Baseline!B$60*Baseline!B$54/Baseline!B$76)</f>
        <v>0.0000001695830708</v>
      </c>
      <c r="N650" s="45">
        <f>Baseline!B$33 * (C650 * Baseline!B$58*Baseline!B$57/Baseline!B$73 + Baseline!B$59*Baseline!B$67/Baseline!B$74 + Baseline!B$68*Baseline!B$55/Baseline!B$75 + Baseline!B$60*Baseline!B$56/Baseline!B$76)</f>
        <v>0.00000001374206446</v>
      </c>
      <c r="O650" s="45">
        <f>Baseline!B$33 * (C650 * Baseline!B$58*Baseline!B$58/Baseline!B$73 + Baseline!B$59*Baseline!B$59/Baseline!B$74 + Baseline!B$68*Baseline!B$68/Baseline!B$75 + Baseline!B$60*Baseline!B$60/Baseline!B$76)</f>
        <v>0.000001324390628</v>
      </c>
      <c r="P650" s="43">
        <f>Baseline!B$33 * (C650 * Baseline!B$58*Baseline!B$61/Baseline!B$73 + Baseline!B$59*Baseline!B$62/Baseline!B$74 + Baseline!B$68*Baseline!B$63/Baseline!B$75 + Baseline!B$60*Baseline!B$69/Baseline!B$76)</f>
        <v>0.000000001646977367</v>
      </c>
      <c r="Q650" s="43">
        <f>Baseline!B$33 * (C650 * Baseline!B$61*Baseline!B$66/Baseline!B$73 + Baseline!B$62*Baseline!B$52/Baseline!B$74 + Baseline!B$63*Baseline!B$53/Baseline!B$75 + Baseline!B$69*Baseline!B$54/Baseline!B$76)</f>
        <v>0.000000003496370784</v>
      </c>
      <c r="R650" s="43">
        <f>Baseline!B$33 * (C650 * Baseline!B$61*Baseline!B$57/Baseline!B$73 + Baseline!B$62*Baseline!B$67/Baseline!B$74 + Baseline!B$63*Baseline!B$55/Baseline!B$75 + Baseline!B$69*Baseline!B$56/Baseline!B$76)</f>
        <v>0.00000001439286632</v>
      </c>
      <c r="S650" s="43">
        <f>Baseline!B$33 * (C650 * Baseline!B$61*Baseline!B$58/Baseline!B$73 + Baseline!B$62*Baseline!B$59/Baseline!B$74 + Baseline!B$63*Baseline!B$68/Baseline!B$75 + Baseline!B$69*Baseline!B$60/Baseline!B$76)</f>
        <v>0.000000001646977367</v>
      </c>
      <c r="T650" s="43">
        <f>Baseline!B$33 * (C650 * Baseline!B$61*Baseline!B$61/Baseline!B$73 + Baseline!B$62*Baseline!B$62/Baseline!B$74 + Baseline!B$63*Baseline!B$63/Baseline!B$75 + Baseline!B$69*Baseline!B$69/Baseline!B$76)</f>
        <v>0.00000009854654865</v>
      </c>
      <c r="U650" s="41"/>
      <c r="V650" s="43">
        <f>E650 * ( Baseline!B$87 * Baseline!B$7 )</f>
        <v>0.2233662149</v>
      </c>
      <c r="W650" s="43">
        <f>F650 * ( Baseline!D$87 * Baseline!B$11 )</f>
        <v>0.003694224397</v>
      </c>
      <c r="X650" s="43">
        <f>G650 * ( Baseline!F$87 * Baseline!B$16 )</f>
        <v>0.005890428948</v>
      </c>
      <c r="Y650" s="43">
        <f>H650 * ( Baseline!H$87 * Baseline!B$18 )</f>
        <v>0.001229580835</v>
      </c>
      <c r="Z650" s="51">
        <f t="shared" si="1"/>
        <v>0.2341804491</v>
      </c>
      <c r="AA650" s="43">
        <f>I650 * ( Baseline!B$87 * Baseline!B$7 )</f>
        <v>0.002078559951</v>
      </c>
      <c r="AB650" s="45">
        <f>J650 * ( Baseline!D$87 * Baseline!B$11 )</f>
        <v>0.03253636119</v>
      </c>
      <c r="AC650" s="45">
        <f>K650 * ( Baseline!F$87 * Baseline!B$16 )</f>
        <v>0.0004773274472</v>
      </c>
      <c r="AD650" s="45">
        <f>L650 * ( Baseline!F$87 * Baseline!B$16 )</f>
        <v>0.0004999329002</v>
      </c>
      <c r="AE650" s="51">
        <f t="shared" si="2"/>
        <v>0.03559218149</v>
      </c>
      <c r="AF650" s="51">
        <f>M650 * ( Baseline!B$87 * Baseline!B$7 )</f>
        <v>0.001760102692</v>
      </c>
      <c r="AG650" s="51">
        <f>N650 * ( Baseline!D$87 * Baseline!B$11 )</f>
        <v>0.0002534943069</v>
      </c>
      <c r="AH650" s="51">
        <f>O650 * ( Baseline!F$87 * Baseline!B$16 )</f>
        <v>0.04600240375</v>
      </c>
      <c r="AI650" s="51">
        <f>P650 * ( Baseline!H$87 * Baseline!B$18 )</f>
        <v>0.0005791982405</v>
      </c>
      <c r="AJ650" s="51">
        <f t="shared" si="3"/>
        <v>0.04859519899</v>
      </c>
      <c r="AK650" s="51">
        <f>Q650 * ( Baseline!B$87 * Baseline!B$7 )</f>
        <v>0.00003628883236</v>
      </c>
      <c r="AL650" s="51">
        <f>R650 * ( Baseline!D$87 * Baseline!B$11 )</f>
        <v>0.0002654993858</v>
      </c>
      <c r="AM650" s="51">
        <f>S650 * ( Baseline!F$87 * Baseline!B$16 )</f>
        <v>0.0000572073799</v>
      </c>
      <c r="AN650" s="51">
        <f>T650 * ( Baseline!H$87 * Baseline!B$18 )</f>
        <v>0.03465620641</v>
      </c>
      <c r="AO650" s="51">
        <f t="shared" si="4"/>
        <v>0.03501520201</v>
      </c>
      <c r="AP650" s="61"/>
      <c r="AQ650" s="51">
        <f>V650 * ( (1-Baseline!B$88-Baseline!B$87) + (1-B650)*Baseline!B$88 )</f>
        <v>0.1443741986</v>
      </c>
      <c r="AR650" s="51">
        <f>W650 * ( (1-Baseline!B$88-Baseline!B$87) + (1-B650)*Baseline!B$88 )</f>
        <v>0.002387785848</v>
      </c>
      <c r="AS650" s="51">
        <f>X650 * ( (1-Baseline!B$88-Baseline!B$87) + (1-B650)*Baseline!B$88 )</f>
        <v>0.003807316873</v>
      </c>
      <c r="AT650" s="51">
        <f>Y650 * ( (1-Baseline!B$88-Baseline!B$87) + (1-B650)*Baseline!B$88 )</f>
        <v>0.0007947475305</v>
      </c>
      <c r="AU650" s="51">
        <f t="shared" si="5"/>
        <v>0.1513640489</v>
      </c>
      <c r="AV650" s="51">
        <f>AA650 * ( (1-Baseline!D$88-Baseline!D$87) + (1-B650)*Baseline!D$88 )</f>
        <v>0.001713059139</v>
      </c>
      <c r="AW650" s="51">
        <f>AB650 * ( (1-Baseline!D$88-Baseline!D$87) + (1-B650)*Baseline!D$88 )</f>
        <v>0.02681506053</v>
      </c>
      <c r="AX650" s="51">
        <f>AC650 * ( (1-Baseline!D$88-Baseline!D$87) + (1-B650)*Baseline!D$88 )</f>
        <v>0.0003933926203</v>
      </c>
      <c r="AY650" s="51">
        <f>AD650 * ( (1-Baseline!D$88-Baseline!D$87) + (1-B650)*Baseline!D$88 )</f>
        <v>0.0004120230562</v>
      </c>
      <c r="AZ650" s="51">
        <f t="shared" si="6"/>
        <v>0.02933353534</v>
      </c>
      <c r="BA650" s="51">
        <f>AF650 * ( (1-Baseline!F$88-Baseline!F$87) + (1-Baseline!B$36)*Baseline!F$88 )</f>
        <v>0.001266626221</v>
      </c>
      <c r="BB650" s="51">
        <f>AG650 * ( (1-Baseline!F$88-Baseline!F$87) + (1-Baseline!B$36)*Baseline!F$88 )</f>
        <v>0.0001824226151</v>
      </c>
      <c r="BC650" s="51">
        <f>AH650 * ( (1-Baseline!F$88-Baseline!F$87) + (1-Baseline!B$36)*Baseline!F$88 )</f>
        <v>0.03310480181</v>
      </c>
      <c r="BD650" s="51">
        <f>AI650 * ( (1-Baseline!F$88-Baseline!F$87) + (1-Baseline!B$36)*Baseline!F$88 )</f>
        <v>0.0004168095882</v>
      </c>
      <c r="BE650" s="51">
        <f t="shared" si="7"/>
        <v>0.03497066024</v>
      </c>
      <c r="BF650" s="51">
        <f>AK650 * ( (1-Baseline!H$88-Baseline!H$87) + (1-Baseline!B$36)*Baseline!H$88 )</f>
        <v>0.00002875236766</v>
      </c>
      <c r="BG650" s="51">
        <f>AL650 * ( (1-Baseline!H$88-Baseline!H$87) + (1-Baseline!B$36)*Baseline!H$88 )</f>
        <v>0.0002103604734</v>
      </c>
      <c r="BH650" s="51">
        <f>AM650 * ( (1-Baseline!H$88-Baseline!H$87) + (1-Baseline!B$36)*Baseline!H$88 )</f>
        <v>0.00004532655124</v>
      </c>
      <c r="BI650" s="51">
        <f>AN650 * ( (1-Baseline!H$88-Baseline!H$87) + (1-Baseline!B$36)*Baseline!H$88 )</f>
        <v>0.02745880546</v>
      </c>
      <c r="BJ650" s="51">
        <f t="shared" si="8"/>
        <v>0.02774324486</v>
      </c>
      <c r="BK650" s="61"/>
      <c r="BL650" s="51">
        <f t="shared" si="19"/>
        <v>0.953820935</v>
      </c>
      <c r="BM650" s="51">
        <f t="shared" si="20"/>
        <v>0.01577511877</v>
      </c>
      <c r="BN650" s="51">
        <f t="shared" si="21"/>
        <v>0.02515337626</v>
      </c>
      <c r="BO650" s="51">
        <f t="shared" si="22"/>
        <v>0.005250569977</v>
      </c>
      <c r="BP650" s="51">
        <f t="shared" si="9"/>
        <v>1</v>
      </c>
      <c r="BQ650" s="51">
        <f t="shared" si="23"/>
        <v>0.05839934119</v>
      </c>
      <c r="BR650" s="51">
        <f t="shared" si="24"/>
        <v>0.9141434953</v>
      </c>
      <c r="BS650" s="51">
        <f t="shared" si="25"/>
        <v>0.0134110197</v>
      </c>
      <c r="BT650" s="51">
        <f t="shared" si="26"/>
        <v>0.01404614382</v>
      </c>
      <c r="BU650" s="51">
        <f t="shared" si="10"/>
        <v>1</v>
      </c>
      <c r="BV650" s="51">
        <f t="shared" si="27"/>
        <v>0.03621968278</v>
      </c>
      <c r="BW650" s="51">
        <f t="shared" si="28"/>
        <v>0.005216447555</v>
      </c>
      <c r="BX650" s="51">
        <f t="shared" si="29"/>
        <v>0.946645033</v>
      </c>
      <c r="BY650" s="51">
        <f t="shared" si="30"/>
        <v>0.01191883669</v>
      </c>
      <c r="BZ650" s="51">
        <f t="shared" si="11"/>
        <v>1</v>
      </c>
      <c r="CA650" s="51">
        <f t="shared" si="31"/>
        <v>0.00103637364</v>
      </c>
      <c r="CB650" s="51">
        <f t="shared" si="32"/>
        <v>0.007582403372</v>
      </c>
      <c r="CC650" s="51">
        <f t="shared" si="33"/>
        <v>0.001633786944</v>
      </c>
      <c r="CD650" s="51">
        <f t="shared" si="34"/>
        <v>0.989747436</v>
      </c>
      <c r="CE650" s="51">
        <f t="shared" si="12"/>
        <v>1</v>
      </c>
      <c r="CF650" s="61"/>
      <c r="CG650" s="51">
        <f t="shared" si="35"/>
        <v>0.953820935</v>
      </c>
      <c r="CH650" s="51">
        <f t="shared" si="36"/>
        <v>0.01577511877</v>
      </c>
      <c r="CI650" s="51">
        <f t="shared" si="37"/>
        <v>0.02515337626</v>
      </c>
      <c r="CJ650" s="51">
        <f t="shared" si="38"/>
        <v>0.005250569977</v>
      </c>
      <c r="CK650" s="51">
        <f t="shared" si="13"/>
        <v>1</v>
      </c>
      <c r="CL650" s="51">
        <f t="shared" si="39"/>
        <v>0.05839934119</v>
      </c>
      <c r="CM650" s="51">
        <f t="shared" si="40"/>
        <v>0.9141434953</v>
      </c>
      <c r="CN650" s="51">
        <f t="shared" si="41"/>
        <v>0.0134110197</v>
      </c>
      <c r="CO650" s="51">
        <f t="shared" si="42"/>
        <v>0.01404614382</v>
      </c>
      <c r="CP650" s="51">
        <f t="shared" si="14"/>
        <v>1</v>
      </c>
      <c r="CQ650" s="51">
        <f t="shared" si="43"/>
        <v>0.03621968278</v>
      </c>
      <c r="CR650" s="51">
        <f t="shared" si="44"/>
        <v>0.005216447555</v>
      </c>
      <c r="CS650" s="51">
        <f t="shared" si="45"/>
        <v>0.946645033</v>
      </c>
      <c r="CT650" s="51">
        <f t="shared" si="46"/>
        <v>0.01191883669</v>
      </c>
      <c r="CU650" s="51">
        <f t="shared" si="15"/>
        <v>1</v>
      </c>
      <c r="CV650" s="51">
        <f t="shared" si="47"/>
        <v>0.00103637364</v>
      </c>
      <c r="CW650" s="51">
        <f t="shared" si="48"/>
        <v>0.007582403372</v>
      </c>
      <c r="CX650" s="51">
        <f t="shared" si="49"/>
        <v>0.001633786944</v>
      </c>
      <c r="CY650" s="51">
        <f t="shared" si="50"/>
        <v>0.989747436</v>
      </c>
      <c r="CZ650" s="51">
        <f t="shared" si="16"/>
        <v>1</v>
      </c>
      <c r="DA650" s="61"/>
      <c r="DB650" s="51">
        <f>(AQ650*Baseline!B$7 + AV650*Baseline!B$11 + BA650*Baseline!B$16 + BF650*Baseline!B$18)</f>
        <v>79255.26703</v>
      </c>
      <c r="DC650" s="51">
        <f>(AR650*Baseline!B$7 + AW650*Baseline!B$11 + BB650*Baseline!B$16 + BG650*Baseline!B$18)</f>
        <v>68908.1496</v>
      </c>
      <c r="DD650" s="51">
        <f>(AS650*Baseline!B$7 + AX650*Baseline!B$11 + BC650*Baseline!B$16 + BH650*Baseline!B$18)</f>
        <v>115673.1162</v>
      </c>
      <c r="DE650" s="51">
        <f>(AT650*Baseline!B$7 + AY650*Baseline!B$11 + BD650*Baseline!B$16 + BI650*Baseline!B$18)</f>
        <v>1260026.558</v>
      </c>
      <c r="DF650" s="51">
        <f t="shared" si="17"/>
        <v>1523863.091</v>
      </c>
      <c r="DG650" s="61"/>
      <c r="DH650" s="51">
        <f t="shared" si="51"/>
        <v>0.05200944068</v>
      </c>
      <c r="DI650" s="51">
        <f t="shared" si="52"/>
        <v>0.04521938356</v>
      </c>
      <c r="DJ650" s="51">
        <f t="shared" si="53"/>
        <v>0.07590781406</v>
      </c>
      <c r="DK650" s="51">
        <f t="shared" si="54"/>
        <v>0.8268633617</v>
      </c>
      <c r="DL650" s="51">
        <f t="shared" si="18"/>
        <v>1</v>
      </c>
      <c r="DM650" s="61"/>
      <c r="DN650" s="51">
        <f>DH650 / (Baseline!B$7/Baseline!B$17)</f>
        <v>5.551665709</v>
      </c>
      <c r="DO650" s="51">
        <f>DI650 / (Baseline!B$11/Baseline!B$17)</f>
        <v>1.091617562</v>
      </c>
      <c r="DP650" s="51">
        <f>DJ650 / (Baseline!B$16/Baseline!B$17)</f>
        <v>1.173005126</v>
      </c>
      <c r="DQ650" s="51">
        <f>DK650 / (Baseline!B$18/Baseline!B$17)</f>
        <v>0.9348420277</v>
      </c>
      <c r="DR650" s="79"/>
      <c r="DS650" s="51">
        <f>(AU650*Baseline!B$34)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0.03523413858</v>
      </c>
      <c r="DT650" s="51">
        <f>(AZ650*Baseline!B$34) + (Baseline!D$88*(1-Baseline!D$89)*Baseline!B$35) + (Baseline!D$88*Baseline!D$89*((1-Baseline!D$90)*Baseline!B$40 + Baseline!D$90*Baseline!B$41))</f>
        <v>0.0108135983</v>
      </c>
      <c r="DU650" s="51">
        <f>(BE650*Baseline!B$34) + (Baseline!F$88*(1-Baseline!F$89)*Baseline!B$35) + (Baseline!F$88*Baseline!F$89*((1-Baseline!F$90)*Baseline!B$40 + Baseline!F$90*Baseline!B$41))</f>
        <v>0.01297623904</v>
      </c>
      <c r="DV650" s="51">
        <f>(BJ650*Baseline!B$34) + (Baseline!H$88*(1-Baseline!H$89)*Baseline!B$35) + (Baseline!H$88*Baseline!H$89*((1-Baseline!H$90)*Baseline!B$40 + Baseline!H$90*Baseline!B$41))</f>
        <v>0.009306486728</v>
      </c>
      <c r="DW650" s="51">
        <f>( DS650*Baseline!B$7 + DT650*Baseline!B$11 + DU650*Baseline!B$16 + DV650*Baseline!B$18 ) / Baseline!B$17</f>
        <v>0.009849292539</v>
      </c>
    </row>
    <row r="651">
      <c r="A651" s="4" t="s">
        <v>978</v>
      </c>
      <c r="B651" s="45">
        <f>MIN( MAX( NORMINV( MCrands!B651, (B$5+B$4)/2, (B$5-B$4)/3.29 ), 0 ), 1 )</f>
        <v>0.6581554881</v>
      </c>
      <c r="C651" s="45">
        <f>MAX( NORMINV( MCrands!C651, (C$5+C$4)/2, (C$5-C$4)/3.29 ), 0 )</f>
        <v>3.294502412</v>
      </c>
      <c r="D651" s="41"/>
      <c r="E651" s="43">
        <f>Baseline!B$33 * (C651 * Baseline!B$66*Baseline!B$66/Baseline!B$73 + Baseline!B$52*Baseline!B$52/Baseline!B$74 + Baseline!B$53*Baseline!B$53/Baseline!B$75 + Baseline!B$54*Baseline!B$54/Baseline!B$76)</f>
        <v>0.00002336640039</v>
      </c>
      <c r="F651" s="43">
        <f>Baseline!B$33 * (C651 * Baseline!B$66*Baseline!B$57/Baseline!B$73 + Baseline!B$52*Baseline!B$67/Baseline!B$74 + Baseline!B$53*Baseline!B$55/Baseline!B$75 + Baseline!B$54*Baseline!B$56/Baseline!B$76)</f>
        <v>0.0000002005572995</v>
      </c>
      <c r="G651" s="45">
        <f>Baseline!B$33 * (C651 * Baseline!B$66*Baseline!B$58/Baseline!B$73 + Baseline!B$52*Baseline!B$59/Baseline!B$74 + Baseline!B$53*Baseline!B$68/Baseline!B$75 + Baseline!B$54*Baseline!B$60/Baseline!B$76)</f>
        <v>0.0000001702993867</v>
      </c>
      <c r="H651" s="43">
        <f>Baseline!B$33 * (C651 * Baseline!B$66*Baseline!B$61/Baseline!B$73 + Baseline!B$52*Baseline!B$62/Baseline!B$74 + Baseline!B$53*Baseline!B$63/Baseline!B$75 + Baseline!B$54*Baseline!B$69/Baseline!B$76)</f>
        <v>0.00000000356800237</v>
      </c>
      <c r="I651" s="43">
        <f>Baseline!B$33 * (C651 * Baseline!B$57*Baseline!B$66/Baseline!B$73 + Baseline!B$67*Baseline!B$52/Baseline!B$74 + Baseline!B$55*Baseline!B$53/Baseline!B$75 + Baseline!B$56*Baseline!B$54/Baseline!B$76)</f>
        <v>0.0000002005572995</v>
      </c>
      <c r="J651" s="45">
        <f>Baseline!B$33 * (C651 * Baseline!B$57*Baseline!B$57/Baseline!B$73 + Baseline!B$67*Baseline!B$67/Baseline!B$74 + Baseline!B$55*Baseline!B$55/Baseline!B$75 + Baseline!B$56*Baseline!B$56/Baseline!B$76)</f>
        <v>0.000001763813909</v>
      </c>
      <c r="K651" s="43">
        <f>Baseline!B$33 * (C651 * Baseline!B$57*Baseline!B$58/Baseline!B$73 + Baseline!B$67*Baseline!B$59/Baseline!B$74 + Baseline!B$55*Baseline!B$68/Baseline!B$75 + Baseline!B$56*Baseline!B$60/Baseline!B$76)</f>
        <v>0.00000001374217756</v>
      </c>
      <c r="L651" s="45">
        <f>Baseline!B$33 * (C651 * Baseline!B$57*Baseline!B$61/Baseline!B$73 + Baseline!B$67*Baseline!B$62/Baseline!B$74 + Baseline!B$55*Baseline!B$63/Baseline!B$75 + Baseline!B$56*Baseline!B$69/Baseline!B$76)</f>
        <v>0.00000001439287763</v>
      </c>
      <c r="M651" s="43">
        <f>Baseline!B$33 * (C651 * Baseline!B$58*Baseline!B$66/Baseline!B$73 + Baseline!B$59*Baseline!B$52/Baseline!B$74 + Baseline!B$68*Baseline!B$53/Baseline!B$75 + Baseline!B$60*Baseline!B$54/Baseline!B$76)</f>
        <v>0.0000001702993867</v>
      </c>
      <c r="N651" s="45">
        <f>Baseline!B$33 * (C651 * Baseline!B$58*Baseline!B$57/Baseline!B$73 + Baseline!B$59*Baseline!B$67/Baseline!B$74 + Baseline!B$68*Baseline!B$55/Baseline!B$75 + Baseline!B$60*Baseline!B$56/Baseline!B$76)</f>
        <v>0.00000001374217756</v>
      </c>
      <c r="O651" s="45">
        <f>Baseline!B$33 * (C651 * Baseline!B$58*Baseline!B$58/Baseline!B$73 + Baseline!B$59*Baseline!B$59/Baseline!B$74 + Baseline!B$68*Baseline!B$68/Baseline!B$75 + Baseline!B$60*Baseline!B$60/Baseline!B$76)</f>
        <v>0.000001324390906</v>
      </c>
      <c r="P651" s="43">
        <f>Baseline!B$33 * (C651 * Baseline!B$58*Baseline!B$61/Baseline!B$73 + Baseline!B$59*Baseline!B$62/Baseline!B$74 + Baseline!B$68*Baseline!B$63/Baseline!B$75 + Baseline!B$60*Baseline!B$69/Baseline!B$76)</f>
        <v>0.000000001647005171</v>
      </c>
      <c r="Q651" s="43">
        <f>Baseline!B$33 * (C651 * Baseline!B$61*Baseline!B$66/Baseline!B$73 + Baseline!B$62*Baseline!B$52/Baseline!B$74 + Baseline!B$63*Baseline!B$53/Baseline!B$75 + Baseline!B$69*Baseline!B$54/Baseline!B$76)</f>
        <v>0.00000000356800237</v>
      </c>
      <c r="R651" s="43">
        <f>Baseline!B$33 * (C651 * Baseline!B$61*Baseline!B$57/Baseline!B$73 + Baseline!B$62*Baseline!B$67/Baseline!B$74 + Baseline!B$63*Baseline!B$55/Baseline!B$75 + Baseline!B$69*Baseline!B$56/Baseline!B$76)</f>
        <v>0.00000001439287763</v>
      </c>
      <c r="S651" s="43">
        <f>Baseline!B$33 * (C651 * Baseline!B$61*Baseline!B$58/Baseline!B$73 + Baseline!B$62*Baseline!B$59/Baseline!B$74 + Baseline!B$63*Baseline!B$68/Baseline!B$75 + Baseline!B$69*Baseline!B$60/Baseline!B$76)</f>
        <v>0.000000001647005171</v>
      </c>
      <c r="T651" s="43">
        <f>Baseline!B$33 * (C651 * Baseline!B$61*Baseline!B$61/Baseline!B$73 + Baseline!B$62*Baseline!B$62/Baseline!B$74 + Baseline!B$63*Baseline!B$63/Baseline!B$75 + Baseline!B$69*Baseline!B$69/Baseline!B$76)</f>
        <v>0.00000009854655143</v>
      </c>
      <c r="U651" s="41"/>
      <c r="V651" s="43">
        <f>E651 * ( Baseline!B$87 * Baseline!B$7 )</f>
        <v>0.2425198697</v>
      </c>
      <c r="W651" s="43">
        <f>F651 * ( Baseline!D$87 * Baseline!B$11 )</f>
        <v>0.003699599417</v>
      </c>
      <c r="X651" s="43">
        <f>G651 * ( Baseline!F$87 * Baseline!B$16 )</f>
        <v>0.005915310014</v>
      </c>
      <c r="Y651" s="43">
        <f>H651 * ( Baseline!H$87 * Baseline!B$18 )</f>
        <v>0.001254771763</v>
      </c>
      <c r="Z651" s="51">
        <f t="shared" si="1"/>
        <v>0.2533895508</v>
      </c>
      <c r="AA651" s="43">
        <f>I651 * ( Baseline!B$87 * Baseline!B$7 )</f>
        <v>0.002081584212</v>
      </c>
      <c r="AB651" s="45">
        <f>J651 * ( Baseline!D$87 * Baseline!B$11 )</f>
        <v>0.03253636204</v>
      </c>
      <c r="AC651" s="45">
        <f>K651 * ( Baseline!F$87 * Baseline!B$16 )</f>
        <v>0.0004773313757</v>
      </c>
      <c r="AD651" s="45">
        <f>L651 * ( Baseline!F$87 * Baseline!B$16 )</f>
        <v>0.000499933293</v>
      </c>
      <c r="AE651" s="51">
        <f t="shared" si="2"/>
        <v>0.03559521092</v>
      </c>
      <c r="AF651" s="51">
        <f>M651 * ( Baseline!B$87 * Baseline!B$7 )</f>
        <v>0.001767537335</v>
      </c>
      <c r="AG651" s="51">
        <f>N651 * ( Baseline!D$87 * Baseline!B$11 )</f>
        <v>0.0002534963933</v>
      </c>
      <c r="AH651" s="51">
        <f>O651 * ( Baseline!F$87 * Baseline!B$16 )</f>
        <v>0.04600241341</v>
      </c>
      <c r="AI651" s="51">
        <f>P651 * ( Baseline!H$87 * Baseline!B$18 )</f>
        <v>0.0005792080185</v>
      </c>
      <c r="AJ651" s="51">
        <f t="shared" si="3"/>
        <v>0.04860265515</v>
      </c>
      <c r="AK651" s="51">
        <f>Q651 * ( Baseline!B$87 * Baseline!B$7 )</f>
        <v>0.0000370322966</v>
      </c>
      <c r="AL651" s="51">
        <f>R651 * ( Baseline!D$87 * Baseline!B$11 )</f>
        <v>0.0002654995944</v>
      </c>
      <c r="AM651" s="51">
        <f>S651 * ( Baseline!F$87 * Baseline!B$16 )</f>
        <v>0.00005720834568</v>
      </c>
      <c r="AN651" s="51">
        <f>T651 * ( Baseline!H$87 * Baseline!B$18 )</f>
        <v>0.03465620739</v>
      </c>
      <c r="AO651" s="51">
        <f t="shared" si="4"/>
        <v>0.03501594763</v>
      </c>
      <c r="AP651" s="61"/>
      <c r="AQ651" s="51">
        <f>V651 * ( (1-Baseline!B$88-Baseline!B$87) + (1-B651)*Baseline!B$88 )</f>
        <v>0.09527189742</v>
      </c>
      <c r="AR651" s="51">
        <f>W651 * ( (1-Baseline!B$88-Baseline!B$87) + (1-B651)*Baseline!B$88 )</f>
        <v>0.001453356612</v>
      </c>
      <c r="AS651" s="51">
        <f>X651 * ( (1-Baseline!B$88-Baseline!B$87) + (1-B651)*Baseline!B$88 )</f>
        <v>0.002323779943</v>
      </c>
      <c r="AT651" s="51">
        <f>Y651 * ( (1-Baseline!B$88-Baseline!B$87) + (1-B651)*Baseline!B$88 )</f>
        <v>0.0004929265667</v>
      </c>
      <c r="AU651" s="51">
        <f t="shared" si="5"/>
        <v>0.09954196054</v>
      </c>
      <c r="AV651" s="51">
        <f>AA651 * ( (1-Baseline!D$88-Baseline!D$87) + (1-B651)*Baseline!D$88 )</f>
        <v>0.001449916537</v>
      </c>
      <c r="AW651" s="51">
        <f>AB651 * ( (1-Baseline!D$88-Baseline!D$87) + (1-B651)*Baseline!D$88 )</f>
        <v>0.02266303188</v>
      </c>
      <c r="AX651" s="51">
        <f>AC651 * ( (1-Baseline!D$88-Baseline!D$87) + (1-B651)*Baseline!D$88 )</f>
        <v>0.0003324826597</v>
      </c>
      <c r="AY651" s="51">
        <f>AD651 * ( (1-Baseline!D$88-Baseline!D$87) + (1-B651)*Baseline!D$88 )</f>
        <v>0.0003482259063</v>
      </c>
      <c r="AZ651" s="51">
        <f t="shared" si="6"/>
        <v>0.02479365699</v>
      </c>
      <c r="BA651" s="51">
        <f>AF651 * ( (1-Baseline!F$88-Baseline!F$87) + (1-Baseline!B$36)*Baseline!F$88 )</f>
        <v>0.001271976427</v>
      </c>
      <c r="BB651" s="51">
        <f>AG651 * ( (1-Baseline!F$88-Baseline!F$87) + (1-Baseline!B$36)*Baseline!F$88 )</f>
        <v>0.0001824241165</v>
      </c>
      <c r="BC651" s="51">
        <f>AH651 * ( (1-Baseline!F$88-Baseline!F$87) + (1-Baseline!B$36)*Baseline!F$88 )</f>
        <v>0.03310480876</v>
      </c>
      <c r="BD651" s="51">
        <f>AI651 * ( (1-Baseline!F$88-Baseline!F$87) + (1-Baseline!B$36)*Baseline!F$88 )</f>
        <v>0.0004168166248</v>
      </c>
      <c r="BE651" s="51">
        <f t="shared" si="7"/>
        <v>0.03497602593</v>
      </c>
      <c r="BF651" s="51">
        <f>AK651 * ( (1-Baseline!H$88-Baseline!H$87) + (1-Baseline!B$36)*Baseline!H$88 )</f>
        <v>0.00002934142924</v>
      </c>
      <c r="BG651" s="51">
        <f>AL651 * ( (1-Baseline!H$88-Baseline!H$87) + (1-Baseline!B$36)*Baseline!H$88 )</f>
        <v>0.0002103606387</v>
      </c>
      <c r="BH651" s="51">
        <f>AM651 * ( (1-Baseline!H$88-Baseline!H$87) + (1-Baseline!B$36)*Baseline!H$88 )</f>
        <v>0.00004532731645</v>
      </c>
      <c r="BI651" s="51">
        <f>AN651 * ( (1-Baseline!H$88-Baseline!H$87) + (1-Baseline!B$36)*Baseline!H$88 )</f>
        <v>0.02745880624</v>
      </c>
      <c r="BJ651" s="51">
        <f t="shared" si="8"/>
        <v>0.02774383562</v>
      </c>
      <c r="BK651" s="61"/>
      <c r="BL651" s="51">
        <f t="shared" si="19"/>
        <v>0.9571028831</v>
      </c>
      <c r="BM651" s="51">
        <f t="shared" si="20"/>
        <v>0.01460044191</v>
      </c>
      <c r="BN651" s="51">
        <f t="shared" si="21"/>
        <v>0.02334472749</v>
      </c>
      <c r="BO651" s="51">
        <f t="shared" si="22"/>
        <v>0.004951947541</v>
      </c>
      <c r="BP651" s="51">
        <f t="shared" si="9"/>
        <v>1</v>
      </c>
      <c r="BQ651" s="51">
        <f t="shared" si="23"/>
        <v>0.05847933354</v>
      </c>
      <c r="BR651" s="51">
        <f t="shared" si="24"/>
        <v>0.9140657184</v>
      </c>
      <c r="BS651" s="51">
        <f t="shared" si="25"/>
        <v>0.01340998869</v>
      </c>
      <c r="BT651" s="51">
        <f t="shared" si="26"/>
        <v>0.01404495942</v>
      </c>
      <c r="BU651" s="51">
        <f t="shared" si="10"/>
        <v>1</v>
      </c>
      <c r="BV651" s="51">
        <f t="shared" si="27"/>
        <v>0.03636709412</v>
      </c>
      <c r="BW651" s="51">
        <f t="shared" si="28"/>
        <v>0.005215690223</v>
      </c>
      <c r="BX651" s="51">
        <f t="shared" si="29"/>
        <v>0.9465000063</v>
      </c>
      <c r="BY651" s="51">
        <f t="shared" si="30"/>
        <v>0.01191720939</v>
      </c>
      <c r="BZ651" s="51">
        <f t="shared" si="11"/>
        <v>1</v>
      </c>
      <c r="CA651" s="51">
        <f t="shared" si="31"/>
        <v>0.001057583733</v>
      </c>
      <c r="CB651" s="51">
        <f t="shared" si="32"/>
        <v>0.007582247874</v>
      </c>
      <c r="CC651" s="51">
        <f t="shared" si="33"/>
        <v>0.001633779736</v>
      </c>
      <c r="CD651" s="51">
        <f t="shared" si="34"/>
        <v>0.9897263887</v>
      </c>
      <c r="CE651" s="51">
        <f t="shared" si="12"/>
        <v>1</v>
      </c>
      <c r="CF651" s="61"/>
      <c r="CG651" s="51">
        <f t="shared" si="35"/>
        <v>0.9571028831</v>
      </c>
      <c r="CH651" s="51">
        <f t="shared" si="36"/>
        <v>0.01460044191</v>
      </c>
      <c r="CI651" s="51">
        <f t="shared" si="37"/>
        <v>0.02334472749</v>
      </c>
      <c r="CJ651" s="51">
        <f t="shared" si="38"/>
        <v>0.004951947541</v>
      </c>
      <c r="CK651" s="51">
        <f t="shared" si="13"/>
        <v>1</v>
      </c>
      <c r="CL651" s="51">
        <f t="shared" si="39"/>
        <v>0.05847933354</v>
      </c>
      <c r="CM651" s="51">
        <f t="shared" si="40"/>
        <v>0.9140657184</v>
      </c>
      <c r="CN651" s="51">
        <f t="shared" si="41"/>
        <v>0.01340998869</v>
      </c>
      <c r="CO651" s="51">
        <f t="shared" si="42"/>
        <v>0.01404495942</v>
      </c>
      <c r="CP651" s="51">
        <f t="shared" si="14"/>
        <v>1</v>
      </c>
      <c r="CQ651" s="51">
        <f t="shared" si="43"/>
        <v>0.03636709412</v>
      </c>
      <c r="CR651" s="51">
        <f t="shared" si="44"/>
        <v>0.005215690223</v>
      </c>
      <c r="CS651" s="51">
        <f t="shared" si="45"/>
        <v>0.9465000063</v>
      </c>
      <c r="CT651" s="51">
        <f t="shared" si="46"/>
        <v>0.01191720939</v>
      </c>
      <c r="CU651" s="51">
        <f t="shared" si="15"/>
        <v>1</v>
      </c>
      <c r="CV651" s="51">
        <f t="shared" si="47"/>
        <v>0.001057583733</v>
      </c>
      <c r="CW651" s="51">
        <f t="shared" si="48"/>
        <v>0.007582247874</v>
      </c>
      <c r="CX651" s="51">
        <f t="shared" si="49"/>
        <v>0.001633779736</v>
      </c>
      <c r="CY651" s="51">
        <f t="shared" si="50"/>
        <v>0.9897263887</v>
      </c>
      <c r="CZ651" s="51">
        <f t="shared" si="16"/>
        <v>1</v>
      </c>
      <c r="DA651" s="61"/>
      <c r="DB651" s="51">
        <f>(AQ651*Baseline!B$7 + AV651*Baseline!B$11 + BA651*Baseline!B$16 + BF651*Baseline!B$18)</f>
        <v>54921.22525</v>
      </c>
      <c r="DC651" s="51">
        <f>(AR651*Baseline!B$7 + AW651*Baseline!B$11 + BB651*Baseline!B$16 + BG651*Baseline!B$18)</f>
        <v>59550.71438</v>
      </c>
      <c r="DD651" s="51">
        <f>(AS651*Baseline!B$7 + AX651*Baseline!B$11 + BC651*Baseline!B$16 + BH651*Baseline!B$18)</f>
        <v>114823.0344</v>
      </c>
      <c r="DE651" s="51">
        <f>(AT651*Baseline!B$7 + AY651*Baseline!B$11 + BD651*Baseline!B$16 + BI651*Baseline!B$18)</f>
        <v>1259743.418</v>
      </c>
      <c r="DF651" s="51">
        <f t="shared" si="17"/>
        <v>1489038.392</v>
      </c>
      <c r="DG651" s="61"/>
      <c r="DH651" s="51">
        <f t="shared" si="51"/>
        <v>0.03688368652</v>
      </c>
      <c r="DI651" s="51">
        <f t="shared" si="52"/>
        <v>0.03999273271</v>
      </c>
      <c r="DJ651" s="51">
        <f t="shared" si="53"/>
        <v>0.07711220545</v>
      </c>
      <c r="DK651" s="51">
        <f t="shared" si="54"/>
        <v>0.8460113753</v>
      </c>
      <c r="DL651" s="51">
        <f t="shared" si="18"/>
        <v>1</v>
      </c>
      <c r="DM651" s="61"/>
      <c r="DN651" s="51">
        <f>DH651 / (Baseline!B$7/Baseline!B$17)</f>
        <v>3.93709094</v>
      </c>
      <c r="DO651" s="51">
        <f>DI651 / (Baseline!B$11/Baseline!B$17)</f>
        <v>0.9654437091</v>
      </c>
      <c r="DP651" s="51">
        <f>DJ651 / (Baseline!B$16/Baseline!B$17)</f>
        <v>1.191616612</v>
      </c>
      <c r="DQ651" s="51">
        <f>DK651 / (Baseline!B$18/Baseline!B$17)</f>
        <v>0.9564905475</v>
      </c>
      <c r="DR651" s="79"/>
      <c r="DS651" s="51">
        <f>(AU651*Baseline!B$34)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0.02746082533</v>
      </c>
      <c r="DT651" s="51">
        <f>(AZ651*Baseline!B$34) + (Baseline!D$88*(1-Baseline!D$89)*Baseline!B$35) + (Baseline!D$88*Baseline!D$89*((1-Baseline!D$90)*Baseline!B$40 + Baseline!D$90*Baseline!B$41))</f>
        <v>0.01013261655</v>
      </c>
      <c r="DU651" s="51">
        <f>(BE651*Baseline!B$34) + (Baseline!F$88*(1-Baseline!F$89)*Baseline!B$35) + (Baseline!F$88*Baseline!F$89*((1-Baseline!F$90)*Baseline!B$40 + Baseline!F$90*Baseline!B$41))</f>
        <v>0.01297704389</v>
      </c>
      <c r="DV651" s="51">
        <f>(BJ651*Baseline!B$34) + (Baseline!H$88*(1-Baseline!H$89)*Baseline!B$35) + (Baseline!H$88*Baseline!H$89*((1-Baseline!H$90)*Baseline!B$40 + Baseline!H$90*Baseline!B$41))</f>
        <v>0.009306575344</v>
      </c>
      <c r="DW651" s="51">
        <f>( DS651*Baseline!B$7 + DT651*Baseline!B$11 + DU651*Baseline!B$16 + DV651*Baseline!B$18 ) / Baseline!B$17</f>
        <v>0.009748391469</v>
      </c>
    </row>
    <row r="652">
      <c r="A652" s="4" t="s">
        <v>979</v>
      </c>
      <c r="B652" s="45">
        <f>MIN( MAX( NORMINV( MCrands!B652, (B$5+B$4)/2, (B$5-B$4)/3.29 ), 0 ), 1 )</f>
        <v>0.6994177778</v>
      </c>
      <c r="C652" s="45">
        <f>MAX( NORMINV( MCrands!C652, (C$5+C$4)/2, (C$5-C$4)/3.29 ), 0 )</f>
        <v>2.600595837</v>
      </c>
      <c r="D652" s="41"/>
      <c r="E652" s="43">
        <f>Baseline!B$33 * (C652 * Baseline!B$66*Baseline!B$66/Baseline!B$73 + Baseline!B$52*Baseline!B$52/Baseline!B$74 + Baseline!B$53*Baseline!B$53/Baseline!B$75 + Baseline!B$54*Baseline!B$54/Baseline!B$76)</f>
        <v>0.00001845352518</v>
      </c>
      <c r="F652" s="43">
        <f>Baseline!B$33 * (C652 * Baseline!B$66*Baseline!B$57/Baseline!B$73 + Baseline!B$52*Baseline!B$67/Baseline!B$74 + Baseline!B$53*Baseline!B$55/Baseline!B$75 + Baseline!B$54*Baseline!B$56/Baseline!B$76)</f>
        <v>0.0000001997815824</v>
      </c>
      <c r="G652" s="45">
        <f>Baseline!B$33 * (C652 * Baseline!B$66*Baseline!B$58/Baseline!B$73 + Baseline!B$52*Baseline!B$59/Baseline!B$74 + Baseline!B$53*Baseline!B$68/Baseline!B$75 + Baseline!B$54*Baseline!B$60/Baseline!B$76)</f>
        <v>0.0000001683924154</v>
      </c>
      <c r="H652" s="43">
        <f>Baseline!B$33 * (C652 * Baseline!B$66*Baseline!B$61/Baseline!B$73 + Baseline!B$52*Baseline!B$62/Baseline!B$74 + Baseline!B$53*Baseline!B$63/Baseline!B$75 + Baseline!B$54*Baseline!B$69/Baseline!B$76)</f>
        <v>0.00000000337730524</v>
      </c>
      <c r="I652" s="43">
        <f>Baseline!B$33 * (C652 * Baseline!B$57*Baseline!B$66/Baseline!B$73 + Baseline!B$67*Baseline!B$52/Baseline!B$74 + Baseline!B$55*Baseline!B$53/Baseline!B$75 + Baseline!B$56*Baseline!B$54/Baseline!B$76)</f>
        <v>0.0000001997815824</v>
      </c>
      <c r="J652" s="45">
        <f>Baseline!B$33 * (C652 * Baseline!B$57*Baseline!B$57/Baseline!B$73 + Baseline!B$67*Baseline!B$67/Baseline!B$74 + Baseline!B$55*Baseline!B$55/Baseline!B$75 + Baseline!B$56*Baseline!B$56/Baseline!B$76)</f>
        <v>0.000001763813786</v>
      </c>
      <c r="K652" s="43">
        <f>Baseline!B$33 * (C652 * Baseline!B$57*Baseline!B$58/Baseline!B$73 + Baseline!B$67*Baseline!B$59/Baseline!B$74 + Baseline!B$55*Baseline!B$68/Baseline!B$75 + Baseline!B$56*Baseline!B$60/Baseline!B$76)</f>
        <v>0.00000001374187646</v>
      </c>
      <c r="L652" s="45">
        <f>Baseline!B$33 * (C652 * Baseline!B$57*Baseline!B$61/Baseline!B$73 + Baseline!B$67*Baseline!B$62/Baseline!B$74 + Baseline!B$55*Baseline!B$63/Baseline!B$75 + Baseline!B$56*Baseline!B$69/Baseline!B$76)</f>
        <v>0.00000001439284752</v>
      </c>
      <c r="M652" s="43">
        <f>Baseline!B$33 * (C652 * Baseline!B$58*Baseline!B$66/Baseline!B$73 + Baseline!B$59*Baseline!B$52/Baseline!B$74 + Baseline!B$68*Baseline!B$53/Baseline!B$75 + Baseline!B$60*Baseline!B$54/Baseline!B$76)</f>
        <v>0.0000001683924154</v>
      </c>
      <c r="N652" s="45">
        <f>Baseline!B$33 * (C652 * Baseline!B$58*Baseline!B$57/Baseline!B$73 + Baseline!B$59*Baseline!B$67/Baseline!B$74 + Baseline!B$68*Baseline!B$55/Baseline!B$75 + Baseline!B$60*Baseline!B$56/Baseline!B$76)</f>
        <v>0.00000001374187646</v>
      </c>
      <c r="O652" s="45">
        <f>Baseline!B$33 * (C652 * Baseline!B$58*Baseline!B$58/Baseline!B$73 + Baseline!B$59*Baseline!B$59/Baseline!B$74 + Baseline!B$68*Baseline!B$68/Baseline!B$75 + Baseline!B$60*Baseline!B$60/Baseline!B$76)</f>
        <v>0.000001324390166</v>
      </c>
      <c r="P652" s="43">
        <f>Baseline!B$33 * (C652 * Baseline!B$58*Baseline!B$61/Baseline!B$73 + Baseline!B$59*Baseline!B$62/Baseline!B$74 + Baseline!B$68*Baseline!B$63/Baseline!B$75 + Baseline!B$60*Baseline!B$69/Baseline!B$76)</f>
        <v>0.000000001646931151</v>
      </c>
      <c r="Q652" s="43">
        <f>Baseline!B$33 * (C652 * Baseline!B$61*Baseline!B$66/Baseline!B$73 + Baseline!B$62*Baseline!B$52/Baseline!B$74 + Baseline!B$63*Baseline!B$53/Baseline!B$75 + Baseline!B$69*Baseline!B$54/Baseline!B$76)</f>
        <v>0.00000000337730524</v>
      </c>
      <c r="R652" s="43">
        <f>Baseline!B$33 * (C652 * Baseline!B$61*Baseline!B$57/Baseline!B$73 + Baseline!B$62*Baseline!B$67/Baseline!B$74 + Baseline!B$63*Baseline!B$55/Baseline!B$75 + Baseline!B$69*Baseline!B$56/Baseline!B$76)</f>
        <v>0.00000001439284752</v>
      </c>
      <c r="S652" s="43">
        <f>Baseline!B$33 * (C652 * Baseline!B$61*Baseline!B$58/Baseline!B$73 + Baseline!B$62*Baseline!B$59/Baseline!B$74 + Baseline!B$63*Baseline!B$68/Baseline!B$75 + Baseline!B$69*Baseline!B$60/Baseline!B$76)</f>
        <v>0.000000001646931151</v>
      </c>
      <c r="T652" s="43">
        <f>Baseline!B$33 * (C652 * Baseline!B$61*Baseline!B$61/Baseline!B$73 + Baseline!B$62*Baseline!B$62/Baseline!B$74 + Baseline!B$63*Baseline!B$63/Baseline!B$75 + Baseline!B$69*Baseline!B$69/Baseline!B$76)</f>
        <v>0.00000009854654403</v>
      </c>
      <c r="U652" s="41"/>
      <c r="V652" s="43">
        <f>E652 * ( Baseline!B$87 * Baseline!B$7 )</f>
        <v>0.1915291379</v>
      </c>
      <c r="W652" s="43">
        <f>F652 * ( Baseline!D$87 * Baseline!B$11 )</f>
        <v>0.003685290076</v>
      </c>
      <c r="X652" s="43">
        <f>G652 * ( Baseline!F$87 * Baseline!B$16 )</f>
        <v>0.005849071805</v>
      </c>
      <c r="Y652" s="43">
        <f>H652 * ( Baseline!H$87 * Baseline!B$18 )</f>
        <v>0.001187708642</v>
      </c>
      <c r="Z652" s="51">
        <f t="shared" si="1"/>
        <v>0.2022512084</v>
      </c>
      <c r="AA652" s="43">
        <f>I652 * ( Baseline!B$87 * Baseline!B$7 )</f>
        <v>0.002073533044</v>
      </c>
      <c r="AB652" s="45">
        <f>J652 * ( Baseline!D$87 * Baseline!B$11 )</f>
        <v>0.03253635978</v>
      </c>
      <c r="AC652" s="45">
        <f>K652 * ( Baseline!F$87 * Baseline!B$16 )</f>
        <v>0.0004773209171</v>
      </c>
      <c r="AD652" s="45">
        <f>L652 * ( Baseline!F$87 * Baseline!B$16 )</f>
        <v>0.0004999322472</v>
      </c>
      <c r="AE652" s="51">
        <f t="shared" si="2"/>
        <v>0.03558714599</v>
      </c>
      <c r="AF652" s="51">
        <f>M652 * ( Baseline!B$87 * Baseline!B$7 )</f>
        <v>0.001747744879</v>
      </c>
      <c r="AG652" s="51">
        <f>N652 * ( Baseline!D$87 * Baseline!B$11 )</f>
        <v>0.000253490839</v>
      </c>
      <c r="AH652" s="51">
        <f>O652 * ( Baseline!F$87 * Baseline!B$16 )</f>
        <v>0.0460023877</v>
      </c>
      <c r="AI652" s="51">
        <f>P652 * ( Baseline!H$87 * Baseline!B$18 )</f>
        <v>0.0005791819875</v>
      </c>
      <c r="AJ652" s="51">
        <f t="shared" si="3"/>
        <v>0.0485828054</v>
      </c>
      <c r="AK652" s="51">
        <f>Q652 * ( Baseline!B$87 * Baseline!B$7 )</f>
        <v>0.00003505305108</v>
      </c>
      <c r="AL652" s="51">
        <f>R652 * ( Baseline!D$87 * Baseline!B$11 )</f>
        <v>0.000265499039</v>
      </c>
      <c r="AM652" s="51">
        <f>S652 * ( Baseline!F$87 * Baseline!B$16 )</f>
        <v>0.00005720577459</v>
      </c>
      <c r="AN652" s="51">
        <f>T652 * ( Baseline!H$87 * Baseline!B$18 )</f>
        <v>0.03465620479</v>
      </c>
      <c r="AO652" s="51">
        <f t="shared" si="4"/>
        <v>0.03501396265</v>
      </c>
      <c r="AP652" s="61"/>
      <c r="AQ652" s="51">
        <f>V652 * ( (1-Baseline!B$88-Baseline!B$87) + (1-B652)*Baseline!B$88 )</f>
        <v>0.06820700757</v>
      </c>
      <c r="AR652" s="51">
        <f>W652 * ( (1-Baseline!B$88-Baseline!B$87) + (1-B652)*Baseline!B$88 )</f>
        <v>0.001312398787</v>
      </c>
      <c r="AS652" s="51">
        <f>X652 * ( (1-Baseline!B$88-Baseline!B$87) + (1-B652)*Baseline!B$88 )</f>
        <v>0.002082960793</v>
      </c>
      <c r="AT652" s="51">
        <f>Y652 * ( (1-Baseline!B$88-Baseline!B$87) + (1-B652)*Baseline!B$88 )</f>
        <v>0.0004229646375</v>
      </c>
      <c r="AU652" s="51">
        <f t="shared" si="5"/>
        <v>0.07202533179</v>
      </c>
      <c r="AV652" s="51">
        <f>AA652 * ( (1-Baseline!D$88-Baseline!D$87) + (1-B652)*Baseline!D$88 )</f>
        <v>0.001405978231</v>
      </c>
      <c r="AW652" s="51">
        <f>AB652 * ( (1-Baseline!D$88-Baseline!D$87) + (1-B652)*Baseline!D$88 )</f>
        <v>0.02206157924</v>
      </c>
      <c r="AX652" s="51">
        <f>AC652 * ( (1-Baseline!D$88-Baseline!D$87) + (1-B652)*Baseline!D$88 )</f>
        <v>0.0003236518562</v>
      </c>
      <c r="AY652" s="51">
        <f>AD652 * ( (1-Baseline!D$88-Baseline!D$87) + (1-B652)*Baseline!D$88 )</f>
        <v>0.0003389836774</v>
      </c>
      <c r="AZ652" s="51">
        <f t="shared" si="6"/>
        <v>0.02413019301</v>
      </c>
      <c r="BA652" s="51">
        <f>AF652 * ( (1-Baseline!F$88-Baseline!F$87) + (1-Baseline!B$36)*Baseline!F$88 )</f>
        <v>0.001257733143</v>
      </c>
      <c r="BB652" s="51">
        <f>AG652 * ( (1-Baseline!F$88-Baseline!F$87) + (1-Baseline!B$36)*Baseline!F$88 )</f>
        <v>0.0001824201195</v>
      </c>
      <c r="BC652" s="51">
        <f>AH652 * ( (1-Baseline!F$88-Baseline!F$87) + (1-Baseline!B$36)*Baseline!F$88 )</f>
        <v>0.03310479026</v>
      </c>
      <c r="BD652" s="51">
        <f>AI652 * ( (1-Baseline!F$88-Baseline!F$87) + (1-Baseline!B$36)*Baseline!F$88 )</f>
        <v>0.000416797892</v>
      </c>
      <c r="BE652" s="51">
        <f t="shared" si="7"/>
        <v>0.03496174142</v>
      </c>
      <c r="BF652" s="51">
        <f>AK652 * ( (1-Baseline!H$88-Baseline!H$87) + (1-Baseline!B$36)*Baseline!H$88 )</f>
        <v>0.00002777323344</v>
      </c>
      <c r="BG652" s="51">
        <f>AL652 * ( (1-Baseline!H$88-Baseline!H$87) + (1-Baseline!B$36)*Baseline!H$88 )</f>
        <v>0.0002103601986</v>
      </c>
      <c r="BH652" s="51">
        <f>AM652 * ( (1-Baseline!H$88-Baseline!H$87) + (1-Baseline!B$36)*Baseline!H$88 )</f>
        <v>0.00004532527932</v>
      </c>
      <c r="BI652" s="51">
        <f>AN652 * ( (1-Baseline!H$88-Baseline!H$87) + (1-Baseline!B$36)*Baseline!H$88 )</f>
        <v>0.02745880418</v>
      </c>
      <c r="BJ652" s="51">
        <f t="shared" si="8"/>
        <v>0.02774226289</v>
      </c>
      <c r="BK652" s="61"/>
      <c r="BL652" s="51">
        <f t="shared" si="19"/>
        <v>0.946986371</v>
      </c>
      <c r="BM652" s="51">
        <f t="shared" si="20"/>
        <v>0.0182213501</v>
      </c>
      <c r="BN652" s="51">
        <f t="shared" si="21"/>
        <v>0.02891983614</v>
      </c>
      <c r="BO652" s="51">
        <f t="shared" si="22"/>
        <v>0.00587244275</v>
      </c>
      <c r="BP652" s="51">
        <f t="shared" si="9"/>
        <v>1</v>
      </c>
      <c r="BQ652" s="51">
        <f t="shared" si="23"/>
        <v>0.05826634831</v>
      </c>
      <c r="BR652" s="51">
        <f t="shared" si="24"/>
        <v>0.9142728049</v>
      </c>
      <c r="BS652" s="51">
        <f t="shared" si="25"/>
        <v>0.01341273383</v>
      </c>
      <c r="BT652" s="51">
        <f t="shared" si="26"/>
        <v>0.01404811297</v>
      </c>
      <c r="BU652" s="51">
        <f t="shared" si="10"/>
        <v>1</v>
      </c>
      <c r="BV652" s="51">
        <f t="shared" si="27"/>
        <v>0.03597455653</v>
      </c>
      <c r="BW652" s="51">
        <f t="shared" si="28"/>
        <v>0.005217706901</v>
      </c>
      <c r="BX652" s="51">
        <f t="shared" si="29"/>
        <v>0.9468861939</v>
      </c>
      <c r="BY652" s="51">
        <f t="shared" si="30"/>
        <v>0.01192154267</v>
      </c>
      <c r="BZ652" s="51">
        <f t="shared" si="11"/>
        <v>1</v>
      </c>
      <c r="CA652" s="51">
        <f t="shared" si="31"/>
        <v>0.001001116367</v>
      </c>
      <c r="CB652" s="51">
        <f t="shared" si="32"/>
        <v>0.007582661856</v>
      </c>
      <c r="CC652" s="51">
        <f t="shared" si="33"/>
        <v>0.001633798926</v>
      </c>
      <c r="CD652" s="51">
        <f t="shared" si="34"/>
        <v>0.9897824229</v>
      </c>
      <c r="CE652" s="51">
        <f t="shared" si="12"/>
        <v>1</v>
      </c>
      <c r="CF652" s="61"/>
      <c r="CG652" s="51">
        <f t="shared" si="35"/>
        <v>0.946986371</v>
      </c>
      <c r="CH652" s="51">
        <f t="shared" si="36"/>
        <v>0.0182213501</v>
      </c>
      <c r="CI652" s="51">
        <f t="shared" si="37"/>
        <v>0.02891983614</v>
      </c>
      <c r="CJ652" s="51">
        <f t="shared" si="38"/>
        <v>0.00587244275</v>
      </c>
      <c r="CK652" s="51">
        <f t="shared" si="13"/>
        <v>1</v>
      </c>
      <c r="CL652" s="51">
        <f t="shared" si="39"/>
        <v>0.05826634831</v>
      </c>
      <c r="CM652" s="51">
        <f t="shared" si="40"/>
        <v>0.9142728049</v>
      </c>
      <c r="CN652" s="51">
        <f t="shared" si="41"/>
        <v>0.01341273383</v>
      </c>
      <c r="CO652" s="51">
        <f t="shared" si="42"/>
        <v>0.01404811297</v>
      </c>
      <c r="CP652" s="51">
        <f t="shared" si="14"/>
        <v>1</v>
      </c>
      <c r="CQ652" s="51">
        <f t="shared" si="43"/>
        <v>0.03597455653</v>
      </c>
      <c r="CR652" s="51">
        <f t="shared" si="44"/>
        <v>0.005217706901</v>
      </c>
      <c r="CS652" s="51">
        <f t="shared" si="45"/>
        <v>0.9468861939</v>
      </c>
      <c r="CT652" s="51">
        <f t="shared" si="46"/>
        <v>0.01192154267</v>
      </c>
      <c r="CU652" s="51">
        <f t="shared" si="15"/>
        <v>1</v>
      </c>
      <c r="CV652" s="51">
        <f t="shared" si="47"/>
        <v>0.001001116367</v>
      </c>
      <c r="CW652" s="51">
        <f t="shared" si="48"/>
        <v>0.007582661856</v>
      </c>
      <c r="CX652" s="51">
        <f t="shared" si="49"/>
        <v>0.001633798926</v>
      </c>
      <c r="CY652" s="51">
        <f t="shared" si="50"/>
        <v>0.9897824229</v>
      </c>
      <c r="CZ652" s="51">
        <f t="shared" si="16"/>
        <v>1</v>
      </c>
      <c r="DA652" s="61"/>
      <c r="DB652" s="51">
        <f>(AQ652*Baseline!B$7 + AV652*Baseline!B$11 + BA652*Baseline!B$16 + BF652*Baseline!B$18)</f>
        <v>41580.99893</v>
      </c>
      <c r="DC652" s="51">
        <f>(AR652*Baseline!B$7 + AW652*Baseline!B$11 + BB652*Baseline!B$16 + BG652*Baseline!B$18)</f>
        <v>58192.46863</v>
      </c>
      <c r="DD652" s="51">
        <f>(AS652*Baseline!B$7 + AX652*Baseline!B$11 + BC652*Baseline!B$16 + BH652*Baseline!B$18)</f>
        <v>114687.1437</v>
      </c>
      <c r="DE652" s="51">
        <f>(AT652*Baseline!B$7 + AY652*Baseline!B$11 + BD652*Baseline!B$16 + BI652*Baseline!B$18)</f>
        <v>1259689.508</v>
      </c>
      <c r="DF652" s="51">
        <f t="shared" si="17"/>
        <v>1474150.12</v>
      </c>
      <c r="DG652" s="61"/>
      <c r="DH652" s="51">
        <f t="shared" si="51"/>
        <v>0.0282067602</v>
      </c>
      <c r="DI652" s="51">
        <f t="shared" si="52"/>
        <v>0.03947526636</v>
      </c>
      <c r="DJ652" s="51">
        <f t="shared" si="53"/>
        <v>0.07779882263</v>
      </c>
      <c r="DK652" s="51">
        <f t="shared" si="54"/>
        <v>0.8545191508</v>
      </c>
      <c r="DL652" s="51">
        <f t="shared" si="18"/>
        <v>1</v>
      </c>
      <c r="DM652" s="61"/>
      <c r="DN652" s="51">
        <f>DH652 / (Baseline!B$7/Baseline!B$17)</f>
        <v>3.010886127</v>
      </c>
      <c r="DO652" s="51">
        <f>DI652 / (Baseline!B$11/Baseline!B$17)</f>
        <v>0.9529518239</v>
      </c>
      <c r="DP652" s="51">
        <f>DJ652 / (Baseline!B$16/Baseline!B$17)</f>
        <v>1.202226923</v>
      </c>
      <c r="DQ652" s="51">
        <f>DK652 / (Baseline!B$18/Baseline!B$17)</f>
        <v>0.9661093388</v>
      </c>
      <c r="DR652" s="79"/>
      <c r="DS652" s="51">
        <f>(AU652*Baseline!B$34)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0.02333333102</v>
      </c>
      <c r="DT652" s="51">
        <f>(AZ652*Baseline!B$34) + (Baseline!D$88*(1-Baseline!D$89)*Baseline!B$35) + (Baseline!D$88*Baseline!D$89*((1-Baseline!D$90)*Baseline!B$40 + Baseline!D$90*Baseline!B$41))</f>
        <v>0.01003309695</v>
      </c>
      <c r="DU652" s="51">
        <f>(BE652*Baseline!B$34) + (Baseline!F$88*(1-Baseline!F$89)*Baseline!B$35) + (Baseline!F$88*Baseline!F$89*((1-Baseline!F$90)*Baseline!B$40 + Baseline!F$90*Baseline!B$41))</f>
        <v>0.01297490121</v>
      </c>
      <c r="DV652" s="51">
        <f>(BJ652*Baseline!B$34) + (Baseline!H$88*(1-Baseline!H$89)*Baseline!B$35) + (Baseline!H$88*Baseline!H$89*((1-Baseline!H$90)*Baseline!B$40 + Baseline!H$90*Baseline!B$41))</f>
        <v>0.009306339433</v>
      </c>
      <c r="DW652" s="51">
        <f>( DS652*Baseline!B$7 + DT652*Baseline!B$11 + DU652*Baseline!B$16 + DV652*Baseline!B$18 ) / Baseline!B$17</f>
        <v>0.009705254196</v>
      </c>
    </row>
    <row r="653">
      <c r="A653" s="4" t="s">
        <v>980</v>
      </c>
      <c r="B653" s="45">
        <f>MIN( MAX( NORMINV( MCrands!B653, (B$5+B$4)/2, (B$5-B$4)/3.29 ), 0 ), 1 )</f>
        <v>0.5697910101</v>
      </c>
      <c r="C653" s="45">
        <f>MAX( NORMINV( MCrands!C653, (C$5+C$4)/2, (C$5-C$4)/3.29 ), 0 )</f>
        <v>2.749863235</v>
      </c>
      <c r="D653" s="41"/>
      <c r="E653" s="43">
        <f>Baseline!B$33 * (C653 * Baseline!B$66*Baseline!B$66/Baseline!B$73 + Baseline!B$52*Baseline!B$52/Baseline!B$74 + Baseline!B$53*Baseline!B$53/Baseline!B$75 + Baseline!B$54*Baseline!B$54/Baseline!B$76)</f>
        <v>0.00001951034195</v>
      </c>
      <c r="F653" s="43">
        <f>Baseline!B$33 * (C653 * Baseline!B$66*Baseline!B$57/Baseline!B$73 + Baseline!B$52*Baseline!B$67/Baseline!B$74 + Baseline!B$53*Baseline!B$55/Baseline!B$75 + Baseline!B$54*Baseline!B$56/Baseline!B$76)</f>
        <v>0.0000001999484482</v>
      </c>
      <c r="G653" s="45">
        <f>Baseline!B$33 * (C653 * Baseline!B$66*Baseline!B$58/Baseline!B$73 + Baseline!B$52*Baseline!B$59/Baseline!B$74 + Baseline!B$53*Baseline!B$68/Baseline!B$75 + Baseline!B$54*Baseline!B$60/Baseline!B$76)</f>
        <v>0.0000001688026272</v>
      </c>
      <c r="H653" s="43">
        <f>Baseline!B$33 * (C653 * Baseline!B$66*Baseline!B$61/Baseline!B$73 + Baseline!B$52*Baseline!B$62/Baseline!B$74 + Baseline!B$53*Baseline!B$63/Baseline!B$75 + Baseline!B$54*Baseline!B$69/Baseline!B$76)</f>
        <v>0.000000003418326417</v>
      </c>
      <c r="I653" s="43">
        <f>Baseline!B$33 * (C653 * Baseline!B$57*Baseline!B$66/Baseline!B$73 + Baseline!B$67*Baseline!B$52/Baseline!B$74 + Baseline!B$55*Baseline!B$53/Baseline!B$75 + Baseline!B$56*Baseline!B$54/Baseline!B$76)</f>
        <v>0.0000001999484482</v>
      </c>
      <c r="J653" s="45">
        <f>Baseline!B$33 * (C653 * Baseline!B$57*Baseline!B$57/Baseline!B$73 + Baseline!B$67*Baseline!B$67/Baseline!B$74 + Baseline!B$55*Baseline!B$55/Baseline!B$75 + Baseline!B$56*Baseline!B$56/Baseline!B$76)</f>
        <v>0.000001763813813</v>
      </c>
      <c r="K653" s="43">
        <f>Baseline!B$33 * (C653 * Baseline!B$57*Baseline!B$58/Baseline!B$73 + Baseline!B$67*Baseline!B$59/Baseline!B$74 + Baseline!B$55*Baseline!B$68/Baseline!B$75 + Baseline!B$56*Baseline!B$60/Baseline!B$76)</f>
        <v>0.00000001374194123</v>
      </c>
      <c r="L653" s="45">
        <f>Baseline!B$33 * (C653 * Baseline!B$57*Baseline!B$61/Baseline!B$73 + Baseline!B$67*Baseline!B$62/Baseline!B$74 + Baseline!B$55*Baseline!B$63/Baseline!B$75 + Baseline!B$56*Baseline!B$69/Baseline!B$76)</f>
        <v>0.000000014392854</v>
      </c>
      <c r="M653" s="43">
        <f>Baseline!B$33 * (C653 * Baseline!B$58*Baseline!B$66/Baseline!B$73 + Baseline!B$59*Baseline!B$52/Baseline!B$74 + Baseline!B$68*Baseline!B$53/Baseline!B$75 + Baseline!B$60*Baseline!B$54/Baseline!B$76)</f>
        <v>0.0000001688026272</v>
      </c>
      <c r="N653" s="45">
        <f>Baseline!B$33 * (C653 * Baseline!B$58*Baseline!B$57/Baseline!B$73 + Baseline!B$59*Baseline!B$67/Baseline!B$74 + Baseline!B$68*Baseline!B$55/Baseline!B$75 + Baseline!B$60*Baseline!B$56/Baseline!B$76)</f>
        <v>0.00000001374194123</v>
      </c>
      <c r="O653" s="45">
        <f>Baseline!B$33 * (C653 * Baseline!B$58*Baseline!B$58/Baseline!B$73 + Baseline!B$59*Baseline!B$59/Baseline!B$74 + Baseline!B$68*Baseline!B$68/Baseline!B$75 + Baseline!B$60*Baseline!B$60/Baseline!B$76)</f>
        <v>0.000001324390325</v>
      </c>
      <c r="P653" s="43">
        <f>Baseline!B$33 * (C653 * Baseline!B$58*Baseline!B$61/Baseline!B$73 + Baseline!B$59*Baseline!B$62/Baseline!B$74 + Baseline!B$68*Baseline!B$63/Baseline!B$75 + Baseline!B$60*Baseline!B$69/Baseline!B$76)</f>
        <v>0.000000001646947073</v>
      </c>
      <c r="Q653" s="43">
        <f>Baseline!B$33 * (C653 * Baseline!B$61*Baseline!B$66/Baseline!B$73 + Baseline!B$62*Baseline!B$52/Baseline!B$74 + Baseline!B$63*Baseline!B$53/Baseline!B$75 + Baseline!B$69*Baseline!B$54/Baseline!B$76)</f>
        <v>0.000000003418326417</v>
      </c>
      <c r="R653" s="43">
        <f>Baseline!B$33 * (C653 * Baseline!B$61*Baseline!B$57/Baseline!B$73 + Baseline!B$62*Baseline!B$67/Baseline!B$74 + Baseline!B$63*Baseline!B$55/Baseline!B$75 + Baseline!B$69*Baseline!B$56/Baseline!B$76)</f>
        <v>0.000000014392854</v>
      </c>
      <c r="S653" s="43">
        <f>Baseline!B$33 * (C653 * Baseline!B$61*Baseline!B$58/Baseline!B$73 + Baseline!B$62*Baseline!B$59/Baseline!B$74 + Baseline!B$63*Baseline!B$68/Baseline!B$75 + Baseline!B$69*Baseline!B$60/Baseline!B$76)</f>
        <v>0.000000001646947073</v>
      </c>
      <c r="T653" s="43">
        <f>Baseline!B$33 * (C653 * Baseline!B$61*Baseline!B$61/Baseline!B$73 + Baseline!B$62*Baseline!B$62/Baseline!B$74 + Baseline!B$63*Baseline!B$63/Baseline!B$75 + Baseline!B$69*Baseline!B$69/Baseline!B$76)</f>
        <v>0.00000009854654562</v>
      </c>
      <c r="U653" s="41"/>
      <c r="V653" s="43">
        <f>E653 * ( Baseline!B$87 * Baseline!B$7 )</f>
        <v>0.2024978391</v>
      </c>
      <c r="W653" s="43">
        <f>F653 * ( Baseline!D$87 * Baseline!B$11 )</f>
        <v>0.003688368182</v>
      </c>
      <c r="X653" s="43">
        <f>G653 * ( Baseline!F$87 * Baseline!B$16 )</f>
        <v>0.005863320417</v>
      </c>
      <c r="Y653" s="43">
        <f>H653 * ( Baseline!H$87 * Baseline!B$18 )</f>
        <v>0.001202134702</v>
      </c>
      <c r="Z653" s="51">
        <f t="shared" si="1"/>
        <v>0.2132516624</v>
      </c>
      <c r="AA653" s="43">
        <f>I653 * ( Baseline!B$87 * Baseline!B$7 )</f>
        <v>0.002075264944</v>
      </c>
      <c r="AB653" s="45">
        <f>J653 * ( Baseline!D$87 * Baseline!B$11 )</f>
        <v>0.03253636027</v>
      </c>
      <c r="AC653" s="45">
        <f>K653 * ( Baseline!F$87 * Baseline!B$16 )</f>
        <v>0.0004773231669</v>
      </c>
      <c r="AD653" s="45">
        <f>L653 * ( Baseline!F$87 * Baseline!B$16 )</f>
        <v>0.0004999324722</v>
      </c>
      <c r="AE653" s="51">
        <f t="shared" si="2"/>
        <v>0.03558888085</v>
      </c>
      <c r="AF653" s="51">
        <f>M653 * ( Baseline!B$87 * Baseline!B$7 )</f>
        <v>0.001752002467</v>
      </c>
      <c r="AG653" s="51">
        <f>N653 * ( Baseline!D$87 * Baseline!B$11 )</f>
        <v>0.0002534920338</v>
      </c>
      <c r="AH653" s="51">
        <f>O653 * ( Baseline!F$87 * Baseline!B$16 )</f>
        <v>0.04600239323</v>
      </c>
      <c r="AI653" s="51">
        <f>P653 * ( Baseline!H$87 * Baseline!B$18 )</f>
        <v>0.0005791875871</v>
      </c>
      <c r="AJ653" s="51">
        <f t="shared" si="3"/>
        <v>0.04858707532</v>
      </c>
      <c r="AK653" s="51">
        <f>Q653 * ( Baseline!B$87 * Baseline!B$7 )</f>
        <v>0.00003547880988</v>
      </c>
      <c r="AL653" s="51">
        <f>R653 * ( Baseline!D$87 * Baseline!B$11 )</f>
        <v>0.0002654991585</v>
      </c>
      <c r="AM653" s="51">
        <f>S653 * ( Baseline!F$87 * Baseline!B$16 )</f>
        <v>0.00005720632766</v>
      </c>
      <c r="AN653" s="51">
        <f>T653 * ( Baseline!H$87 * Baseline!B$18 )</f>
        <v>0.03465620535</v>
      </c>
      <c r="AO653" s="51">
        <f t="shared" si="4"/>
        <v>0.03501438964</v>
      </c>
      <c r="AP653" s="61"/>
      <c r="AQ653" s="51">
        <f>V653 * ( (1-Baseline!B$88-Baseline!B$87) + (1-B653)*Baseline!B$88 )</f>
        <v>0.09547489634</v>
      </c>
      <c r="AR653" s="51">
        <f>W653 * ( (1-Baseline!B$88-Baseline!B$87) + (1-B653)*Baseline!B$88 )</f>
        <v>0.001739013964</v>
      </c>
      <c r="AS653" s="51">
        <f>X653 * ( (1-Baseline!B$88-Baseline!B$87) + (1-B653)*Baseline!B$88 )</f>
        <v>0.002764473496</v>
      </c>
      <c r="AT653" s="51">
        <f>Y653 * ( (1-Baseline!B$88-Baseline!B$87) + (1-B653)*Baseline!B$88 )</f>
        <v>0.0005667896833</v>
      </c>
      <c r="AU653" s="51">
        <f t="shared" si="5"/>
        <v>0.1005451735</v>
      </c>
      <c r="AV653" s="51">
        <f>AA653 * ( (1-Baseline!D$88-Baseline!D$87) + (1-B653)*Baseline!D$88 )</f>
        <v>0.001527668991</v>
      </c>
      <c r="AW653" s="51">
        <f>AB653 * ( (1-Baseline!D$88-Baseline!D$87) + (1-B653)*Baseline!D$88 )</f>
        <v>0.02395105685</v>
      </c>
      <c r="AX653" s="51">
        <f>AC653 * ( (1-Baseline!D$88-Baseline!D$87) + (1-B653)*Baseline!D$88 )</f>
        <v>0.0003513728706</v>
      </c>
      <c r="AY653" s="51">
        <f>AD653 * ( (1-Baseline!D$88-Baseline!D$87) + (1-B653)*Baseline!D$88 )</f>
        <v>0.0003680163043</v>
      </c>
      <c r="AZ653" s="51">
        <f t="shared" si="6"/>
        <v>0.02619811502</v>
      </c>
      <c r="BA653" s="51">
        <f>AF653 * ( (1-Baseline!F$88-Baseline!F$87) + (1-Baseline!B$36)*Baseline!F$88 )</f>
        <v>0.00126079704</v>
      </c>
      <c r="BB653" s="51">
        <f>AG653 * ( (1-Baseline!F$88-Baseline!F$87) + (1-Baseline!B$36)*Baseline!F$88 )</f>
        <v>0.0001824209793</v>
      </c>
      <c r="BC653" s="51">
        <f>AH653 * ( (1-Baseline!F$88-Baseline!F$87) + (1-Baseline!B$36)*Baseline!F$88 )</f>
        <v>0.03310479424</v>
      </c>
      <c r="BD653" s="51">
        <f>AI653 * ( (1-Baseline!F$88-Baseline!F$87) + (1-Baseline!B$36)*Baseline!F$88 )</f>
        <v>0.0004168019216</v>
      </c>
      <c r="BE653" s="51">
        <f t="shared" si="7"/>
        <v>0.03496481418</v>
      </c>
      <c r="BF653" s="51">
        <f>AK653 * ( (1-Baseline!H$88-Baseline!H$87) + (1-Baseline!B$36)*Baseline!H$88 )</f>
        <v>0.00002811057065</v>
      </c>
      <c r="BG653" s="51">
        <f>AL653 * ( (1-Baseline!H$88-Baseline!H$87) + (1-Baseline!B$36)*Baseline!H$88 )</f>
        <v>0.0002103602933</v>
      </c>
      <c r="BH653" s="51">
        <f>AM653 * ( (1-Baseline!H$88-Baseline!H$87) + (1-Baseline!B$36)*Baseline!H$88 )</f>
        <v>0.00004532571753</v>
      </c>
      <c r="BI653" s="51">
        <f>AN653 * ( (1-Baseline!H$88-Baseline!H$87) + (1-Baseline!B$36)*Baseline!H$88 )</f>
        <v>0.02745880462</v>
      </c>
      <c r="BJ653" s="51">
        <f t="shared" si="8"/>
        <v>0.0277426012</v>
      </c>
      <c r="BK653" s="61"/>
      <c r="BL653" s="51">
        <f t="shared" si="19"/>
        <v>0.9495721478</v>
      </c>
      <c r="BM653" s="51">
        <f t="shared" si="20"/>
        <v>0.01729584727</v>
      </c>
      <c r="BN653" s="51">
        <f t="shared" si="21"/>
        <v>0.02749484038</v>
      </c>
      <c r="BO653" s="51">
        <f t="shared" si="22"/>
        <v>0.005637164506</v>
      </c>
      <c r="BP653" s="51">
        <f t="shared" si="9"/>
        <v>1</v>
      </c>
      <c r="BQ653" s="51">
        <f t="shared" si="23"/>
        <v>0.05831217207</v>
      </c>
      <c r="BR653" s="51">
        <f t="shared" si="24"/>
        <v>0.9142282502</v>
      </c>
      <c r="BS653" s="51">
        <f t="shared" si="25"/>
        <v>0.01341214322</v>
      </c>
      <c r="BT653" s="51">
        <f t="shared" si="26"/>
        <v>0.01404743448</v>
      </c>
      <c r="BU653" s="51">
        <f t="shared" si="10"/>
        <v>1</v>
      </c>
      <c r="BV653" s="51">
        <f t="shared" si="27"/>
        <v>0.03605902302</v>
      </c>
      <c r="BW653" s="51">
        <f t="shared" si="28"/>
        <v>0.005217272951</v>
      </c>
      <c r="BX653" s="51">
        <f t="shared" si="29"/>
        <v>0.9468030938</v>
      </c>
      <c r="BY653" s="51">
        <f t="shared" si="30"/>
        <v>0.01192061023</v>
      </c>
      <c r="BZ653" s="51">
        <f t="shared" si="11"/>
        <v>1</v>
      </c>
      <c r="CA653" s="51">
        <f t="shared" si="31"/>
        <v>0.001013263697</v>
      </c>
      <c r="CB653" s="51">
        <f t="shared" si="32"/>
        <v>0.007582572799</v>
      </c>
      <c r="CC653" s="51">
        <f t="shared" si="33"/>
        <v>0.001633794798</v>
      </c>
      <c r="CD653" s="51">
        <f t="shared" si="34"/>
        <v>0.9897703687</v>
      </c>
      <c r="CE653" s="51">
        <f t="shared" si="12"/>
        <v>1</v>
      </c>
      <c r="CF653" s="61"/>
      <c r="CG653" s="51">
        <f t="shared" si="35"/>
        <v>0.9495721478</v>
      </c>
      <c r="CH653" s="51">
        <f t="shared" si="36"/>
        <v>0.01729584727</v>
      </c>
      <c r="CI653" s="51">
        <f t="shared" si="37"/>
        <v>0.02749484038</v>
      </c>
      <c r="CJ653" s="51">
        <f t="shared" si="38"/>
        <v>0.005637164506</v>
      </c>
      <c r="CK653" s="51">
        <f t="shared" si="13"/>
        <v>1</v>
      </c>
      <c r="CL653" s="51">
        <f t="shared" si="39"/>
        <v>0.05831217207</v>
      </c>
      <c r="CM653" s="51">
        <f t="shared" si="40"/>
        <v>0.9142282502</v>
      </c>
      <c r="CN653" s="51">
        <f t="shared" si="41"/>
        <v>0.01341214322</v>
      </c>
      <c r="CO653" s="51">
        <f t="shared" si="42"/>
        <v>0.01404743448</v>
      </c>
      <c r="CP653" s="51">
        <f t="shared" si="14"/>
        <v>1</v>
      </c>
      <c r="CQ653" s="51">
        <f t="shared" si="43"/>
        <v>0.03605902302</v>
      </c>
      <c r="CR653" s="51">
        <f t="shared" si="44"/>
        <v>0.005217272951</v>
      </c>
      <c r="CS653" s="51">
        <f t="shared" si="45"/>
        <v>0.9468030938</v>
      </c>
      <c r="CT653" s="51">
        <f t="shared" si="46"/>
        <v>0.01192061023</v>
      </c>
      <c r="CU653" s="51">
        <f t="shared" si="15"/>
        <v>1</v>
      </c>
      <c r="CV653" s="51">
        <f t="shared" si="47"/>
        <v>0.001013263697</v>
      </c>
      <c r="CW653" s="51">
        <f t="shared" si="48"/>
        <v>0.007582572799</v>
      </c>
      <c r="CX653" s="51">
        <f t="shared" si="49"/>
        <v>0.001633794798</v>
      </c>
      <c r="CY653" s="51">
        <f t="shared" si="50"/>
        <v>0.9897703687</v>
      </c>
      <c r="CZ653" s="51">
        <f t="shared" si="16"/>
        <v>1</v>
      </c>
      <c r="DA653" s="61"/>
      <c r="DB653" s="51">
        <f>(AQ653*Baseline!B$7 + AV653*Baseline!B$11 + BA653*Baseline!B$16 + BF653*Baseline!B$18)</f>
        <v>55092.60897</v>
      </c>
      <c r="DC653" s="51">
        <f>(AR653*Baseline!B$7 + AW653*Baseline!B$11 + BB653*Baseline!B$16 + BG653*Baseline!B$18)</f>
        <v>62451.47097</v>
      </c>
      <c r="DD653" s="51">
        <f>(AS653*Baseline!B$7 + AX653*Baseline!B$11 + BC653*Baseline!B$16 + BH653*Baseline!B$18)</f>
        <v>115077.16</v>
      </c>
      <c r="DE653" s="51">
        <f>(AT653*Baseline!B$7 + AY653*Baseline!B$11 + BD653*Baseline!B$16 + BI653*Baseline!B$18)</f>
        <v>1259821.559</v>
      </c>
      <c r="DF653" s="51">
        <f t="shared" si="17"/>
        <v>1492442.799</v>
      </c>
      <c r="DG653" s="61"/>
      <c r="DH653" s="51">
        <f t="shared" si="51"/>
        <v>0.0369143856</v>
      </c>
      <c r="DI653" s="51">
        <f t="shared" si="52"/>
        <v>0.04184513537</v>
      </c>
      <c r="DJ653" s="51">
        <f t="shared" si="53"/>
        <v>0.0771065799</v>
      </c>
      <c r="DK653" s="51">
        <f t="shared" si="54"/>
        <v>0.8441338991</v>
      </c>
      <c r="DL653" s="51">
        <f t="shared" si="18"/>
        <v>1</v>
      </c>
      <c r="DM653" s="61"/>
      <c r="DN653" s="51">
        <f>DH653 / (Baseline!B$7/Baseline!B$17)</f>
        <v>3.940367865</v>
      </c>
      <c r="DO653" s="51">
        <f>DI653 / (Baseline!B$11/Baseline!B$17)</f>
        <v>1.010161596</v>
      </c>
      <c r="DP653" s="51">
        <f>DJ653 / (Baseline!B$16/Baseline!B$17)</f>
        <v>1.191529681</v>
      </c>
      <c r="DQ653" s="51">
        <f>DK653 / (Baseline!B$18/Baseline!B$17)</f>
        <v>0.9543678949</v>
      </c>
      <c r="DR653" s="79"/>
      <c r="DS653" s="51">
        <f>(AU653*Baseline!B$34)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0.02761130727</v>
      </c>
      <c r="DT653" s="51">
        <f>(AZ653*Baseline!B$34) + (Baseline!D$88*(1-Baseline!D$89)*Baseline!B$35) + (Baseline!D$88*Baseline!D$89*((1-Baseline!D$90)*Baseline!B$40 + Baseline!D$90*Baseline!B$41))</f>
        <v>0.01034328525</v>
      </c>
      <c r="DU653" s="51">
        <f>(BE653*Baseline!B$34) + (Baseline!F$88*(1-Baseline!F$89)*Baseline!B$35) + (Baseline!F$88*Baseline!F$89*((1-Baseline!F$90)*Baseline!B$40 + Baseline!F$90*Baseline!B$41))</f>
        <v>0.01297536213</v>
      </c>
      <c r="DV653" s="51">
        <f>(BJ653*Baseline!B$34) + (Baseline!H$88*(1-Baseline!H$89)*Baseline!B$35) + (Baseline!H$88*Baseline!H$89*((1-Baseline!H$90)*Baseline!B$40 + Baseline!H$90*Baseline!B$41))</f>
        <v>0.00930639018</v>
      </c>
      <c r="DW653" s="51">
        <f>( DS653*Baseline!B$7 + DT653*Baseline!B$11 + DU653*Baseline!B$16 + DV653*Baseline!B$18 ) / Baseline!B$17</f>
        <v>0.009758255398</v>
      </c>
    </row>
    <row r="654">
      <c r="A654" s="4" t="s">
        <v>981</v>
      </c>
      <c r="B654" s="45">
        <f>MIN( MAX( NORMINV( MCrands!B654, (B$5+B$4)/2, (B$5-B$4)/3.29 ), 0 ), 1 )</f>
        <v>0.439174063</v>
      </c>
      <c r="C654" s="45">
        <f>MAX( NORMINV( MCrands!C654, (C$5+C$4)/2, (C$5-C$4)/3.29 ), 0 )</f>
        <v>2.733355617</v>
      </c>
      <c r="D654" s="41"/>
      <c r="E654" s="43">
        <f>Baseline!B$33 * (C654 * Baseline!B$66*Baseline!B$66/Baseline!B$73 + Baseline!B$52*Baseline!B$52/Baseline!B$74 + Baseline!B$53*Baseline!B$53/Baseline!B$75 + Baseline!B$54*Baseline!B$54/Baseline!B$76)</f>
        <v>0.00001939346762</v>
      </c>
      <c r="F654" s="43">
        <f>Baseline!B$33 * (C654 * Baseline!B$66*Baseline!B$57/Baseline!B$73 + Baseline!B$52*Baseline!B$67/Baseline!B$74 + Baseline!B$53*Baseline!B$55/Baseline!B$75 + Baseline!B$54*Baseline!B$56/Baseline!B$76)</f>
        <v>0.0000001999299944</v>
      </c>
      <c r="G654" s="45">
        <f>Baseline!B$33 * (C654 * Baseline!B$66*Baseline!B$58/Baseline!B$73 + Baseline!B$52*Baseline!B$59/Baseline!B$74 + Baseline!B$53*Baseline!B$68/Baseline!B$75 + Baseline!B$54*Baseline!B$60/Baseline!B$76)</f>
        <v>0.0000001687572615</v>
      </c>
      <c r="H654" s="43">
        <f>Baseline!B$33 * (C654 * Baseline!B$66*Baseline!B$61/Baseline!B$73 + Baseline!B$52*Baseline!B$62/Baseline!B$74 + Baseline!B$53*Baseline!B$63/Baseline!B$75 + Baseline!B$54*Baseline!B$69/Baseline!B$76)</f>
        <v>0.000000003413789847</v>
      </c>
      <c r="I654" s="43">
        <f>Baseline!B$33 * (C654 * Baseline!B$57*Baseline!B$66/Baseline!B$73 + Baseline!B$67*Baseline!B$52/Baseline!B$74 + Baseline!B$55*Baseline!B$53/Baseline!B$75 + Baseline!B$56*Baseline!B$54/Baseline!B$76)</f>
        <v>0.0000001999299944</v>
      </c>
      <c r="J654" s="45">
        <f>Baseline!B$33 * (C654 * Baseline!B$57*Baseline!B$57/Baseline!B$73 + Baseline!B$67*Baseline!B$67/Baseline!B$74 + Baseline!B$55*Baseline!B$55/Baseline!B$75 + Baseline!B$56*Baseline!B$56/Baseline!B$76)</f>
        <v>0.00000176381381</v>
      </c>
      <c r="K654" s="43">
        <f>Baseline!B$33 * (C654 * Baseline!B$57*Baseline!B$58/Baseline!B$73 + Baseline!B$67*Baseline!B$59/Baseline!B$74 + Baseline!B$55*Baseline!B$68/Baseline!B$75 + Baseline!B$56*Baseline!B$60/Baseline!B$76)</f>
        <v>0.00000001374193407</v>
      </c>
      <c r="L654" s="45">
        <f>Baseline!B$33 * (C654 * Baseline!B$57*Baseline!B$61/Baseline!B$73 + Baseline!B$67*Baseline!B$62/Baseline!B$74 + Baseline!B$55*Baseline!B$63/Baseline!B$75 + Baseline!B$56*Baseline!B$69/Baseline!B$76)</f>
        <v>0.00000001439285328</v>
      </c>
      <c r="M654" s="43">
        <f>Baseline!B$33 * (C654 * Baseline!B$58*Baseline!B$66/Baseline!B$73 + Baseline!B$59*Baseline!B$52/Baseline!B$74 + Baseline!B$68*Baseline!B$53/Baseline!B$75 + Baseline!B$60*Baseline!B$54/Baseline!B$76)</f>
        <v>0.0000001687572615</v>
      </c>
      <c r="N654" s="45">
        <f>Baseline!B$33 * (C654 * Baseline!B$58*Baseline!B$57/Baseline!B$73 + Baseline!B$59*Baseline!B$67/Baseline!B$74 + Baseline!B$68*Baseline!B$55/Baseline!B$75 + Baseline!B$60*Baseline!B$56/Baseline!B$76)</f>
        <v>0.00000001374193407</v>
      </c>
      <c r="O654" s="45">
        <f>Baseline!B$33 * (C654 * Baseline!B$58*Baseline!B$58/Baseline!B$73 + Baseline!B$59*Baseline!B$59/Baseline!B$74 + Baseline!B$68*Baseline!B$68/Baseline!B$75 + Baseline!B$60*Baseline!B$60/Baseline!B$76)</f>
        <v>0.000001324390307</v>
      </c>
      <c r="P654" s="43">
        <f>Baseline!B$33 * (C654 * Baseline!B$58*Baseline!B$61/Baseline!B$73 + Baseline!B$59*Baseline!B$62/Baseline!B$74 + Baseline!B$68*Baseline!B$63/Baseline!B$75 + Baseline!B$60*Baseline!B$69/Baseline!B$76)</f>
        <v>0.000000001646945312</v>
      </c>
      <c r="Q654" s="43">
        <f>Baseline!B$33 * (C654 * Baseline!B$61*Baseline!B$66/Baseline!B$73 + Baseline!B$62*Baseline!B$52/Baseline!B$74 + Baseline!B$63*Baseline!B$53/Baseline!B$75 + Baseline!B$69*Baseline!B$54/Baseline!B$76)</f>
        <v>0.000000003413789847</v>
      </c>
      <c r="R654" s="43">
        <f>Baseline!B$33 * (C654 * Baseline!B$61*Baseline!B$57/Baseline!B$73 + Baseline!B$62*Baseline!B$67/Baseline!B$74 + Baseline!B$63*Baseline!B$55/Baseline!B$75 + Baseline!B$69*Baseline!B$56/Baseline!B$76)</f>
        <v>0.00000001439285328</v>
      </c>
      <c r="S654" s="43">
        <f>Baseline!B$33 * (C654 * Baseline!B$61*Baseline!B$58/Baseline!B$73 + Baseline!B$62*Baseline!B$59/Baseline!B$74 + Baseline!B$63*Baseline!B$68/Baseline!B$75 + Baseline!B$69*Baseline!B$60/Baseline!B$76)</f>
        <v>0.000000001646945312</v>
      </c>
      <c r="T654" s="43">
        <f>Baseline!B$33 * (C654 * Baseline!B$61*Baseline!B$61/Baseline!B$73 + Baseline!B$62*Baseline!B$62/Baseline!B$74 + Baseline!B$63*Baseline!B$63/Baseline!B$75 + Baseline!B$69*Baseline!B$69/Baseline!B$76)</f>
        <v>0.00000009854654544</v>
      </c>
      <c r="U654" s="41"/>
      <c r="V654" s="43">
        <f>E654 * ( Baseline!B$87 * Baseline!B$7 )</f>
        <v>0.2012848004</v>
      </c>
      <c r="W654" s="43">
        <f>F654 * ( Baseline!D$87 * Baseline!B$11 )</f>
        <v>0.003688027772</v>
      </c>
      <c r="X654" s="43">
        <f>G654 * ( Baseline!F$87 * Baseline!B$16 )</f>
        <v>0.00586174465</v>
      </c>
      <c r="Y654" s="43">
        <f>H654 * ( Baseline!H$87 * Baseline!B$18 )</f>
        <v>0.001200539311</v>
      </c>
      <c r="Z654" s="51">
        <f t="shared" si="1"/>
        <v>0.2120351121</v>
      </c>
      <c r="AA654" s="43">
        <f>I654 * ( Baseline!B$87 * Baseline!B$7 )</f>
        <v>0.002075073412</v>
      </c>
      <c r="AB654" s="45">
        <f>J654 * ( Baseline!D$87 * Baseline!B$11 )</f>
        <v>0.03253636022</v>
      </c>
      <c r="AC654" s="45">
        <f>K654 * ( Baseline!F$87 * Baseline!B$16 )</f>
        <v>0.0004773229181</v>
      </c>
      <c r="AD654" s="45">
        <f>L654 * ( Baseline!F$87 * Baseline!B$16 )</f>
        <v>0.0004999324473</v>
      </c>
      <c r="AE654" s="51">
        <f t="shared" si="2"/>
        <v>0.03558868899</v>
      </c>
      <c r="AF654" s="51">
        <f>M654 * ( Baseline!B$87 * Baseline!B$7 )</f>
        <v>0.001751531617</v>
      </c>
      <c r="AG654" s="51">
        <f>N654 * ( Baseline!D$87 * Baseline!B$11 )</f>
        <v>0.0002534919017</v>
      </c>
      <c r="AH654" s="51">
        <f>O654 * ( Baseline!F$87 * Baseline!B$16 )</f>
        <v>0.04600239262</v>
      </c>
      <c r="AI654" s="51">
        <f>P654 * ( Baseline!H$87 * Baseline!B$18 )</f>
        <v>0.0005791869678</v>
      </c>
      <c r="AJ654" s="51">
        <f t="shared" si="3"/>
        <v>0.0485866031</v>
      </c>
      <c r="AK654" s="51">
        <f>Q654 * ( Baseline!B$87 * Baseline!B$7 )</f>
        <v>0.00003543172483</v>
      </c>
      <c r="AL654" s="51">
        <f>R654 * ( Baseline!D$87 * Baseline!B$11 )</f>
        <v>0.0002654991453</v>
      </c>
      <c r="AM654" s="51">
        <f>S654 * ( Baseline!F$87 * Baseline!B$16 )</f>
        <v>0.0000572062665</v>
      </c>
      <c r="AN654" s="51">
        <f>T654 * ( Baseline!H$87 * Baseline!B$18 )</f>
        <v>0.03465620528</v>
      </c>
      <c r="AO654" s="51">
        <f t="shared" si="4"/>
        <v>0.03501434242</v>
      </c>
      <c r="AP654" s="61"/>
      <c r="AQ654" s="51">
        <f>V654 * ( (1-Baseline!B$88-Baseline!B$87) + (1-B654)*Baseline!B$88 )</f>
        <v>0.118302139</v>
      </c>
      <c r="AR654" s="51">
        <f>W654 * ( (1-Baseline!B$88-Baseline!B$87) + (1-B654)*Baseline!B$88 )</f>
        <v>0.002167583312</v>
      </c>
      <c r="AS654" s="51">
        <f>X654 * ( (1-Baseline!B$88-Baseline!B$87) + (1-B654)*Baseline!B$88 )</f>
        <v>0.003445152984</v>
      </c>
      <c r="AT654" s="51">
        <f>Y654 * ( (1-Baseline!B$88-Baseline!B$87) + (1-B654)*Baseline!B$88 )</f>
        <v>0.0007055990727</v>
      </c>
      <c r="AU654" s="51">
        <f t="shared" si="5"/>
        <v>0.1246204744</v>
      </c>
      <c r="AV654" s="51">
        <f>AA654 * ( (1-Baseline!D$88-Baseline!D$87) + (1-B654)*Baseline!D$88 )</f>
        <v>0.001648953807</v>
      </c>
      <c r="AW654" s="51">
        <f>AB654 * ( (1-Baseline!D$88-Baseline!D$87) + (1-B654)*Baseline!D$88 )</f>
        <v>0.02585496723</v>
      </c>
      <c r="AX654" s="51">
        <f>AC654 * ( (1-Baseline!D$88-Baseline!D$87) + (1-B654)*Baseline!D$88 )</f>
        <v>0.0003793039026</v>
      </c>
      <c r="AY654" s="51">
        <f>AD654 * ( (1-Baseline!D$88-Baseline!D$87) + (1-B654)*Baseline!D$88 )</f>
        <v>0.0003972705292</v>
      </c>
      <c r="AZ654" s="51">
        <f t="shared" si="6"/>
        <v>0.02828049547</v>
      </c>
      <c r="BA654" s="51">
        <f>AF654 * ( (1-Baseline!F$88-Baseline!F$87) + (1-Baseline!B$36)*Baseline!F$88 )</f>
        <v>0.0012604582</v>
      </c>
      <c r="BB654" s="51">
        <f>AG654 * ( (1-Baseline!F$88-Baseline!F$87) + (1-Baseline!B$36)*Baseline!F$88 )</f>
        <v>0.0001824208842</v>
      </c>
      <c r="BC654" s="51">
        <f>AH654 * ( (1-Baseline!F$88-Baseline!F$87) + (1-Baseline!B$36)*Baseline!F$88 )</f>
        <v>0.0331047938</v>
      </c>
      <c r="BD654" s="51">
        <f>AI654 * ( (1-Baseline!F$88-Baseline!F$87) + (1-Baseline!B$36)*Baseline!F$88 )</f>
        <v>0.000416801476</v>
      </c>
      <c r="BE654" s="51">
        <f t="shared" si="7"/>
        <v>0.03496447436</v>
      </c>
      <c r="BF654" s="51">
        <f>AK654 * ( (1-Baseline!H$88-Baseline!H$87) + (1-Baseline!B$36)*Baseline!H$88 )</f>
        <v>0.00002807326422</v>
      </c>
      <c r="BG654" s="51">
        <f>AL654 * ( (1-Baseline!H$88-Baseline!H$87) + (1-Baseline!B$36)*Baseline!H$88 )</f>
        <v>0.0002103602828</v>
      </c>
      <c r="BH654" s="51">
        <f>AM654 * ( (1-Baseline!H$88-Baseline!H$87) + (1-Baseline!B$36)*Baseline!H$88 )</f>
        <v>0.00004532566907</v>
      </c>
      <c r="BI654" s="51">
        <f>AN654 * ( (1-Baseline!H$88-Baseline!H$87) + (1-Baseline!B$36)*Baseline!H$88 )</f>
        <v>0.02745880457</v>
      </c>
      <c r="BJ654" s="51">
        <f t="shared" si="8"/>
        <v>0.02774256379</v>
      </c>
      <c r="BK654" s="61"/>
      <c r="BL654" s="51">
        <f t="shared" si="19"/>
        <v>0.9492993796</v>
      </c>
      <c r="BM654" s="51">
        <f t="shared" si="20"/>
        <v>0.01739347665</v>
      </c>
      <c r="BN654" s="51">
        <f t="shared" si="21"/>
        <v>0.02764516023</v>
      </c>
      <c r="BO654" s="51">
        <f t="shared" si="22"/>
        <v>0.005661983522</v>
      </c>
      <c r="BP654" s="51">
        <f t="shared" si="9"/>
        <v>1</v>
      </c>
      <c r="BQ654" s="51">
        <f t="shared" si="23"/>
        <v>0.0583071046</v>
      </c>
      <c r="BR654" s="51">
        <f t="shared" si="24"/>
        <v>0.9142331774</v>
      </c>
      <c r="BS654" s="51">
        <f t="shared" si="25"/>
        <v>0.01341220853</v>
      </c>
      <c r="BT654" s="51">
        <f t="shared" si="26"/>
        <v>0.01404750952</v>
      </c>
      <c r="BU654" s="51">
        <f t="shared" si="10"/>
        <v>1</v>
      </c>
      <c r="BV654" s="51">
        <f t="shared" si="27"/>
        <v>0.03604968253</v>
      </c>
      <c r="BW654" s="51">
        <f t="shared" si="28"/>
        <v>0.005217320938</v>
      </c>
      <c r="BX654" s="51">
        <f t="shared" si="29"/>
        <v>0.9468122832</v>
      </c>
      <c r="BY654" s="51">
        <f t="shared" si="30"/>
        <v>0.01192071334</v>
      </c>
      <c r="BZ654" s="51">
        <f t="shared" si="11"/>
        <v>1</v>
      </c>
      <c r="CA654" s="51">
        <f t="shared" si="31"/>
        <v>0.001011920327</v>
      </c>
      <c r="CB654" s="51">
        <f t="shared" si="32"/>
        <v>0.007582582648</v>
      </c>
      <c r="CC654" s="51">
        <f t="shared" si="33"/>
        <v>0.001633795255</v>
      </c>
      <c r="CD654" s="51">
        <f t="shared" si="34"/>
        <v>0.9897717018</v>
      </c>
      <c r="CE654" s="51">
        <f t="shared" si="12"/>
        <v>1</v>
      </c>
      <c r="CF654" s="61"/>
      <c r="CG654" s="51">
        <f t="shared" si="35"/>
        <v>0.9492993796</v>
      </c>
      <c r="CH654" s="51">
        <f t="shared" si="36"/>
        <v>0.01739347665</v>
      </c>
      <c r="CI654" s="51">
        <f t="shared" si="37"/>
        <v>0.02764516023</v>
      </c>
      <c r="CJ654" s="51">
        <f t="shared" si="38"/>
        <v>0.005661983522</v>
      </c>
      <c r="CK654" s="51">
        <f t="shared" si="13"/>
        <v>1</v>
      </c>
      <c r="CL654" s="51">
        <f t="shared" si="39"/>
        <v>0.0583071046</v>
      </c>
      <c r="CM654" s="51">
        <f t="shared" si="40"/>
        <v>0.9142331774</v>
      </c>
      <c r="CN654" s="51">
        <f t="shared" si="41"/>
        <v>0.01341220853</v>
      </c>
      <c r="CO654" s="51">
        <f t="shared" si="42"/>
        <v>0.01404750952</v>
      </c>
      <c r="CP654" s="51">
        <f t="shared" si="14"/>
        <v>1</v>
      </c>
      <c r="CQ654" s="51">
        <f t="shared" si="43"/>
        <v>0.03604968253</v>
      </c>
      <c r="CR654" s="51">
        <f t="shared" si="44"/>
        <v>0.005217320938</v>
      </c>
      <c r="CS654" s="51">
        <f t="shared" si="45"/>
        <v>0.9468122832</v>
      </c>
      <c r="CT654" s="51">
        <f t="shared" si="46"/>
        <v>0.01192071334</v>
      </c>
      <c r="CU654" s="51">
        <f t="shared" si="15"/>
        <v>1</v>
      </c>
      <c r="CV654" s="51">
        <f t="shared" si="47"/>
        <v>0.001011920327</v>
      </c>
      <c r="CW654" s="51">
        <f t="shared" si="48"/>
        <v>0.007582582648</v>
      </c>
      <c r="CX654" s="51">
        <f t="shared" si="49"/>
        <v>0.001633795255</v>
      </c>
      <c r="CY654" s="51">
        <f t="shared" si="50"/>
        <v>0.9897717018</v>
      </c>
      <c r="CZ654" s="51">
        <f t="shared" si="16"/>
        <v>1</v>
      </c>
      <c r="DA654" s="61"/>
      <c r="DB654" s="51">
        <f>(AQ654*Baseline!B$7 + AV654*Baseline!B$11 + BA654*Baseline!B$16 + BF654*Baseline!B$18)</f>
        <v>66421.08006</v>
      </c>
      <c r="DC654" s="51">
        <f>(AR654*Baseline!B$7 + AW654*Baseline!B$11 + BB654*Baseline!B$16 + BG654*Baseline!B$18)</f>
        <v>66742.36493</v>
      </c>
      <c r="DD654" s="51">
        <f>(AS654*Baseline!B$7 + AX654*Baseline!B$11 + BC654*Baseline!B$16 + BH654*Baseline!B$18)</f>
        <v>115467.1854</v>
      </c>
      <c r="DE654" s="51">
        <f>(AT654*Baseline!B$7 + AY654*Baseline!B$11 + BD654*Baseline!B$16 + BI654*Baseline!B$18)</f>
        <v>1259951.615</v>
      </c>
      <c r="DF654" s="51">
        <f t="shared" si="17"/>
        <v>1508582.246</v>
      </c>
      <c r="DG654" s="61"/>
      <c r="DH654" s="51">
        <f t="shared" si="51"/>
        <v>0.04402880933</v>
      </c>
      <c r="DI654" s="51">
        <f t="shared" si="52"/>
        <v>0.04424178072</v>
      </c>
      <c r="DJ654" s="51">
        <f t="shared" si="53"/>
        <v>0.07654019907</v>
      </c>
      <c r="DK654" s="51">
        <f t="shared" si="54"/>
        <v>0.8351892109</v>
      </c>
      <c r="DL654" s="51">
        <f t="shared" si="18"/>
        <v>1</v>
      </c>
      <c r="DM654" s="61"/>
      <c r="DN654" s="51">
        <f>DH654 / (Baseline!B$7/Baseline!B$17)</f>
        <v>4.699785804</v>
      </c>
      <c r="DO654" s="51">
        <f>DI654 / (Baseline!B$11/Baseline!B$17)</f>
        <v>1.068017762</v>
      </c>
      <c r="DP654" s="51">
        <f>DJ654 / (Baseline!B$16/Baseline!B$17)</f>
        <v>1.182777385</v>
      </c>
      <c r="DQ654" s="51">
        <f>DK654 / (Baseline!B$18/Baseline!B$17)</f>
        <v>0.9442551352</v>
      </c>
      <c r="DR654" s="79"/>
      <c r="DS654" s="51">
        <f>(AU654*Baseline!B$34)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0.03122260241</v>
      </c>
      <c r="DT654" s="51">
        <f>(AZ654*Baseline!B$34) + (Baseline!D$88*(1-Baseline!D$89)*Baseline!B$35) + (Baseline!D$88*Baseline!D$89*((1-Baseline!D$90)*Baseline!B$40 + Baseline!D$90*Baseline!B$41))</f>
        <v>0.01065564232</v>
      </c>
      <c r="DU654" s="51">
        <f>(BE654*Baseline!B$34) + (Baseline!F$88*(1-Baseline!F$89)*Baseline!B$35) + (Baseline!F$88*Baseline!F$89*((1-Baseline!F$90)*Baseline!B$40 + Baseline!F$90*Baseline!B$41))</f>
        <v>0.01297531115</v>
      </c>
      <c r="DV654" s="51">
        <f>(BJ654*Baseline!B$34) + (Baseline!H$88*(1-Baseline!H$89)*Baseline!B$35) + (Baseline!H$88*Baseline!H$89*((1-Baseline!H$90)*Baseline!B$40 + Baseline!H$90*Baseline!B$41))</f>
        <v>0.009306384568</v>
      </c>
      <c r="DW654" s="51">
        <f>( DS654*Baseline!B$7 + DT654*Baseline!B$11 + DU654*Baseline!B$16 + DV654*Baseline!B$18 ) / Baseline!B$17</f>
        <v>0.009805017825</v>
      </c>
    </row>
    <row r="655">
      <c r="A655" s="4" t="s">
        <v>982</v>
      </c>
      <c r="B655" s="45">
        <f>MIN( MAX( NORMINV( MCrands!B655, (B$5+B$4)/2, (B$5-B$4)/3.29 ), 0 ), 1 )</f>
        <v>0.6583054343</v>
      </c>
      <c r="C655" s="45">
        <f>MAX( NORMINV( MCrands!C655, (C$5+C$4)/2, (C$5-C$4)/3.29 ), 0 )</f>
        <v>2.662686439</v>
      </c>
      <c r="D655" s="41"/>
      <c r="E655" s="43">
        <f>Baseline!B$33 * (C655 * Baseline!B$66*Baseline!B$66/Baseline!B$73 + Baseline!B$52*Baseline!B$52/Baseline!B$74 + Baseline!B$53*Baseline!B$53/Baseline!B$75 + Baseline!B$54*Baseline!B$54/Baseline!B$76)</f>
        <v>0.00001889312814</v>
      </c>
      <c r="F655" s="43">
        <f>Baseline!B$33 * (C655 * Baseline!B$66*Baseline!B$57/Baseline!B$73 + Baseline!B$52*Baseline!B$67/Baseline!B$74 + Baseline!B$53*Baseline!B$55/Baseline!B$75 + Baseline!B$54*Baseline!B$56/Baseline!B$76)</f>
        <v>0.0000001998509934</v>
      </c>
      <c r="G655" s="45">
        <f>Baseline!B$33 * (C655 * Baseline!B$66*Baseline!B$58/Baseline!B$73 + Baseline!B$52*Baseline!B$59/Baseline!B$74 + Baseline!B$53*Baseline!B$68/Baseline!B$75 + Baseline!B$54*Baseline!B$60/Baseline!B$76)</f>
        <v>0.0000001685630508</v>
      </c>
      <c r="H655" s="43">
        <f>Baseline!B$33 * (C655 * Baseline!B$66*Baseline!B$61/Baseline!B$73 + Baseline!B$52*Baseline!B$62/Baseline!B$74 + Baseline!B$53*Baseline!B$63/Baseline!B$75 + Baseline!B$54*Baseline!B$69/Baseline!B$76)</f>
        <v>0.000000003394368776</v>
      </c>
      <c r="I655" s="43">
        <f>Baseline!B$33 * (C655 * Baseline!B$57*Baseline!B$66/Baseline!B$73 + Baseline!B$67*Baseline!B$52/Baseline!B$74 + Baseline!B$55*Baseline!B$53/Baseline!B$75 + Baseline!B$56*Baseline!B$54/Baseline!B$76)</f>
        <v>0.0000001998509934</v>
      </c>
      <c r="J655" s="45">
        <f>Baseline!B$33 * (C655 * Baseline!B$57*Baseline!B$57/Baseline!B$73 + Baseline!B$67*Baseline!B$67/Baseline!B$74 + Baseline!B$55*Baseline!B$55/Baseline!B$75 + Baseline!B$56*Baseline!B$56/Baseline!B$76)</f>
        <v>0.000001763813797</v>
      </c>
      <c r="K655" s="43">
        <f>Baseline!B$33 * (C655 * Baseline!B$57*Baseline!B$58/Baseline!B$73 + Baseline!B$67*Baseline!B$59/Baseline!B$74 + Baseline!B$55*Baseline!B$68/Baseline!B$75 + Baseline!B$56*Baseline!B$60/Baseline!B$76)</f>
        <v>0.0000000137419034</v>
      </c>
      <c r="L655" s="45">
        <f>Baseline!B$33 * (C655 * Baseline!B$57*Baseline!B$61/Baseline!B$73 + Baseline!B$67*Baseline!B$62/Baseline!B$74 + Baseline!B$55*Baseline!B$63/Baseline!B$75 + Baseline!B$56*Baseline!B$69/Baseline!B$76)</f>
        <v>0.00000001439285022</v>
      </c>
      <c r="M655" s="43">
        <f>Baseline!B$33 * (C655 * Baseline!B$58*Baseline!B$66/Baseline!B$73 + Baseline!B$59*Baseline!B$52/Baseline!B$74 + Baseline!B$68*Baseline!B$53/Baseline!B$75 + Baseline!B$60*Baseline!B$54/Baseline!B$76)</f>
        <v>0.0000001685630508</v>
      </c>
      <c r="N655" s="45">
        <f>Baseline!B$33 * (C655 * Baseline!B$58*Baseline!B$57/Baseline!B$73 + Baseline!B$59*Baseline!B$67/Baseline!B$74 + Baseline!B$68*Baseline!B$55/Baseline!B$75 + Baseline!B$60*Baseline!B$56/Baseline!B$76)</f>
        <v>0.0000000137419034</v>
      </c>
      <c r="O655" s="45">
        <f>Baseline!B$33 * (C655 * Baseline!B$58*Baseline!B$58/Baseline!B$73 + Baseline!B$59*Baseline!B$59/Baseline!B$74 + Baseline!B$68*Baseline!B$68/Baseline!B$75 + Baseline!B$60*Baseline!B$60/Baseline!B$76)</f>
        <v>0.000001324390232</v>
      </c>
      <c r="P655" s="43">
        <f>Baseline!B$33 * (C655 * Baseline!B$58*Baseline!B$61/Baseline!B$73 + Baseline!B$59*Baseline!B$62/Baseline!B$74 + Baseline!B$68*Baseline!B$63/Baseline!B$75 + Baseline!B$60*Baseline!B$69/Baseline!B$76)</f>
        <v>0.000000001646937774</v>
      </c>
      <c r="Q655" s="43">
        <f>Baseline!B$33 * (C655 * Baseline!B$61*Baseline!B$66/Baseline!B$73 + Baseline!B$62*Baseline!B$52/Baseline!B$74 + Baseline!B$63*Baseline!B$53/Baseline!B$75 + Baseline!B$69*Baseline!B$54/Baseline!B$76)</f>
        <v>0.000000003394368776</v>
      </c>
      <c r="R655" s="43">
        <f>Baseline!B$33 * (C655 * Baseline!B$61*Baseline!B$57/Baseline!B$73 + Baseline!B$62*Baseline!B$67/Baseline!B$74 + Baseline!B$63*Baseline!B$55/Baseline!B$75 + Baseline!B$69*Baseline!B$56/Baseline!B$76)</f>
        <v>0.00000001439285022</v>
      </c>
      <c r="S655" s="43">
        <f>Baseline!B$33 * (C655 * Baseline!B$61*Baseline!B$58/Baseline!B$73 + Baseline!B$62*Baseline!B$59/Baseline!B$74 + Baseline!B$63*Baseline!B$68/Baseline!B$75 + Baseline!B$69*Baseline!B$60/Baseline!B$76)</f>
        <v>0.000000001646937774</v>
      </c>
      <c r="T655" s="43">
        <f>Baseline!B$33 * (C655 * Baseline!B$61*Baseline!B$61/Baseline!B$73 + Baseline!B$62*Baseline!B$62/Baseline!B$74 + Baseline!B$63*Baseline!B$63/Baseline!B$75 + Baseline!B$69*Baseline!B$69/Baseline!B$76)</f>
        <v>0.00000009854654469</v>
      </c>
      <c r="U655" s="41"/>
      <c r="V655" s="43">
        <f>E655 * ( Baseline!B$87 * Baseline!B$7 )</f>
        <v>0.1960917769</v>
      </c>
      <c r="W655" s="43">
        <f>F655 * ( Baseline!D$87 * Baseline!B$11 )</f>
        <v>0.003686570473</v>
      </c>
      <c r="X655" s="43">
        <f>G655 * ( Baseline!F$87 * Baseline!B$16 )</f>
        <v>0.005854998785</v>
      </c>
      <c r="Y655" s="43">
        <f>H655 * ( Baseline!H$87 * Baseline!B$18 )</f>
        <v>0.001193709435</v>
      </c>
      <c r="Z655" s="51">
        <f t="shared" si="1"/>
        <v>0.2068270556</v>
      </c>
      <c r="AA655" s="43">
        <f>I655 * ( Baseline!B$87 * Baseline!B$7 )</f>
        <v>0.002074253461</v>
      </c>
      <c r="AB655" s="45">
        <f>J655 * ( Baseline!D$87 * Baseline!B$11 )</f>
        <v>0.03253635999</v>
      </c>
      <c r="AC655" s="45">
        <f>K655 * ( Baseline!F$87 * Baseline!B$16 )</f>
        <v>0.0004773218529</v>
      </c>
      <c r="AD655" s="45">
        <f>L655 * ( Baseline!F$87 * Baseline!B$16 )</f>
        <v>0.0004999323408</v>
      </c>
      <c r="AE655" s="51">
        <f t="shared" si="2"/>
        <v>0.03558786764</v>
      </c>
      <c r="AF655" s="51">
        <f>M655 * ( Baseline!B$87 * Baseline!B$7 )</f>
        <v>0.001749515904</v>
      </c>
      <c r="AG655" s="51">
        <f>N655 * ( Baseline!D$87 * Baseline!B$11 )</f>
        <v>0.000253491336</v>
      </c>
      <c r="AH655" s="51">
        <f>O655 * ( Baseline!F$87 * Baseline!B$16 )</f>
        <v>0.04600239</v>
      </c>
      <c r="AI655" s="51">
        <f>P655 * ( Baseline!H$87 * Baseline!B$18 )</f>
        <v>0.0005791843167</v>
      </c>
      <c r="AJ655" s="51">
        <f t="shared" si="3"/>
        <v>0.04858458155</v>
      </c>
      <c r="AK655" s="51">
        <f>Q655 * ( Baseline!B$87 * Baseline!B$7 )</f>
        <v>0.00003523015352</v>
      </c>
      <c r="AL655" s="51">
        <f>R655 * ( Baseline!D$87 * Baseline!B$11 )</f>
        <v>0.0002654990887</v>
      </c>
      <c r="AM655" s="51">
        <f>S655 * ( Baseline!F$87 * Baseline!B$16 )</f>
        <v>0.00005720600465</v>
      </c>
      <c r="AN655" s="51">
        <f>T655 * ( Baseline!H$87 * Baseline!B$18 )</f>
        <v>0.03465620502</v>
      </c>
      <c r="AO655" s="51">
        <f t="shared" si="4"/>
        <v>0.03501414027</v>
      </c>
      <c r="AP655" s="61"/>
      <c r="AQ655" s="51">
        <f>V655 * ( (1-Baseline!B$88-Baseline!B$87) + (1-B655)*Baseline!B$88 )</f>
        <v>0.07700684159</v>
      </c>
      <c r="AR655" s="51">
        <f>W655 * ( (1-Baseline!B$88-Baseline!B$87) + (1-B655)*Baseline!B$88 )</f>
        <v>0.00144774632</v>
      </c>
      <c r="AS655" s="51">
        <f>X655 * ( (1-Baseline!B$88-Baseline!B$87) + (1-B655)*Baseline!B$88 )</f>
        <v>0.00229930582</v>
      </c>
      <c r="AT655" s="51">
        <f>Y655 * ( (1-Baseline!B$88-Baseline!B$87) + (1-B655)*Baseline!B$88 )</f>
        <v>0.00046877944</v>
      </c>
      <c r="AU655" s="51">
        <f t="shared" si="5"/>
        <v>0.08122267317</v>
      </c>
      <c r="AV655" s="51">
        <f>AA655 * ( (1-Baseline!D$88-Baseline!D$87) + (1-B655)*Baseline!D$88 )</f>
        <v>0.001444671</v>
      </c>
      <c r="AW655" s="51">
        <f>AB655 * ( (1-Baseline!D$88-Baseline!D$87) + (1-B655)*Baseline!D$88 )</f>
        <v>0.02266084479</v>
      </c>
      <c r="AX655" s="51">
        <f>AC655 * ( (1-Baseline!D$88-Baseline!D$87) + (1-B655)*Baseline!D$88 )</f>
        <v>0.000332443962</v>
      </c>
      <c r="AY655" s="51">
        <f>AD655 * ( (1-Baseline!D$88-Baseline!D$87) + (1-B655)*Baseline!D$88 )</f>
        <v>0.0003481916596</v>
      </c>
      <c r="AZ655" s="51">
        <f t="shared" si="6"/>
        <v>0.02478615141</v>
      </c>
      <c r="BA655" s="51">
        <f>AF655 * ( (1-Baseline!F$88-Baseline!F$87) + (1-Baseline!B$36)*Baseline!F$88 )</f>
        <v>0.001259007629</v>
      </c>
      <c r="BB655" s="51">
        <f>AG655 * ( (1-Baseline!F$88-Baseline!F$87) + (1-Baseline!B$36)*Baseline!F$88 )</f>
        <v>0.0001824204771</v>
      </c>
      <c r="BC655" s="51">
        <f>AH655 * ( (1-Baseline!F$88-Baseline!F$87) + (1-Baseline!B$36)*Baseline!F$88 )</f>
        <v>0.03310479192</v>
      </c>
      <c r="BD655" s="51">
        <f>AI655 * ( (1-Baseline!F$88-Baseline!F$87) + (1-Baseline!B$36)*Baseline!F$88 )</f>
        <v>0.0004167995682</v>
      </c>
      <c r="BE655" s="51">
        <f t="shared" si="7"/>
        <v>0.03496301959</v>
      </c>
      <c r="BF655" s="51">
        <f>AK655 * ( (1-Baseline!H$88-Baseline!H$87) + (1-Baseline!B$36)*Baseline!H$88 )</f>
        <v>0.00002791355524</v>
      </c>
      <c r="BG655" s="51">
        <f>AL655 * ( (1-Baseline!H$88-Baseline!H$87) + (1-Baseline!B$36)*Baseline!H$88 )</f>
        <v>0.000210360238</v>
      </c>
      <c r="BH655" s="51">
        <f>AM655 * ( (1-Baseline!H$88-Baseline!H$87) + (1-Baseline!B$36)*Baseline!H$88 )</f>
        <v>0.00004532546161</v>
      </c>
      <c r="BI655" s="51">
        <f>AN655 * ( (1-Baseline!H$88-Baseline!H$87) + (1-Baseline!B$36)*Baseline!H$88 )</f>
        <v>0.02745880436</v>
      </c>
      <c r="BJ655" s="51">
        <f t="shared" si="8"/>
        <v>0.02774240362</v>
      </c>
      <c r="BK655" s="61"/>
      <c r="BL655" s="51">
        <f t="shared" si="19"/>
        <v>0.948095385</v>
      </c>
      <c r="BM655" s="51">
        <f t="shared" si="20"/>
        <v>0.01782441113</v>
      </c>
      <c r="BN655" s="51">
        <f t="shared" si="21"/>
        <v>0.02830866961</v>
      </c>
      <c r="BO655" s="51">
        <f t="shared" si="22"/>
        <v>0.005771534249</v>
      </c>
      <c r="BP655" s="51">
        <f t="shared" si="9"/>
        <v>1</v>
      </c>
      <c r="BQ655" s="51">
        <f t="shared" si="23"/>
        <v>0.05828541012</v>
      </c>
      <c r="BR655" s="51">
        <f t="shared" si="24"/>
        <v>0.914254271</v>
      </c>
      <c r="BS655" s="51">
        <f t="shared" si="25"/>
        <v>0.01341248815</v>
      </c>
      <c r="BT655" s="51">
        <f t="shared" si="26"/>
        <v>0.01404783073</v>
      </c>
      <c r="BU655" s="51">
        <f t="shared" si="10"/>
        <v>1</v>
      </c>
      <c r="BV655" s="51">
        <f t="shared" si="27"/>
        <v>0.03600969377</v>
      </c>
      <c r="BW655" s="51">
        <f t="shared" si="28"/>
        <v>0.005217526382</v>
      </c>
      <c r="BX655" s="51">
        <f t="shared" si="29"/>
        <v>0.9468516251</v>
      </c>
      <c r="BY655" s="51">
        <f t="shared" si="30"/>
        <v>0.01192115478</v>
      </c>
      <c r="BZ655" s="51">
        <f t="shared" si="11"/>
        <v>1</v>
      </c>
      <c r="CA655" s="51">
        <f t="shared" si="31"/>
        <v>0.001006169315</v>
      </c>
      <c r="CB655" s="51">
        <f t="shared" si="32"/>
        <v>0.007582624811</v>
      </c>
      <c r="CC655" s="51">
        <f t="shared" si="33"/>
        <v>0.001633797209</v>
      </c>
      <c r="CD655" s="51">
        <f t="shared" si="34"/>
        <v>0.9897774087</v>
      </c>
      <c r="CE655" s="51">
        <f t="shared" si="12"/>
        <v>1</v>
      </c>
      <c r="CF655" s="61"/>
      <c r="CG655" s="51">
        <f t="shared" si="35"/>
        <v>0.948095385</v>
      </c>
      <c r="CH655" s="51">
        <f t="shared" si="36"/>
        <v>0.01782441113</v>
      </c>
      <c r="CI655" s="51">
        <f t="shared" si="37"/>
        <v>0.02830866961</v>
      </c>
      <c r="CJ655" s="51">
        <f t="shared" si="38"/>
        <v>0.005771534249</v>
      </c>
      <c r="CK655" s="51">
        <f t="shared" si="13"/>
        <v>1</v>
      </c>
      <c r="CL655" s="51">
        <f t="shared" si="39"/>
        <v>0.05828541012</v>
      </c>
      <c r="CM655" s="51">
        <f t="shared" si="40"/>
        <v>0.914254271</v>
      </c>
      <c r="CN655" s="51">
        <f t="shared" si="41"/>
        <v>0.01341248815</v>
      </c>
      <c r="CO655" s="51">
        <f t="shared" si="42"/>
        <v>0.01404783073</v>
      </c>
      <c r="CP655" s="51">
        <f t="shared" si="14"/>
        <v>1</v>
      </c>
      <c r="CQ655" s="51">
        <f t="shared" si="43"/>
        <v>0.03600969377</v>
      </c>
      <c r="CR655" s="51">
        <f t="shared" si="44"/>
        <v>0.005217526382</v>
      </c>
      <c r="CS655" s="51">
        <f t="shared" si="45"/>
        <v>0.9468516251</v>
      </c>
      <c r="CT655" s="51">
        <f t="shared" si="46"/>
        <v>0.01192115478</v>
      </c>
      <c r="CU655" s="51">
        <f t="shared" si="15"/>
        <v>1</v>
      </c>
      <c r="CV655" s="51">
        <f t="shared" si="47"/>
        <v>0.001006169315</v>
      </c>
      <c r="CW655" s="51">
        <f t="shared" si="48"/>
        <v>0.007582624811</v>
      </c>
      <c r="CX655" s="51">
        <f t="shared" si="49"/>
        <v>0.001633797209</v>
      </c>
      <c r="CY655" s="51">
        <f t="shared" si="50"/>
        <v>0.9897774087</v>
      </c>
      <c r="CZ655" s="51">
        <f t="shared" si="16"/>
        <v>1</v>
      </c>
      <c r="DA655" s="61"/>
      <c r="DB655" s="51">
        <f>(AQ655*Baseline!B$7 + AV655*Baseline!B$11 + BA655*Baseline!B$16 + BF655*Baseline!B$18)</f>
        <v>45942.59238</v>
      </c>
      <c r="DC655" s="51">
        <f>(AR655*Baseline!B$7 + AW655*Baseline!B$11 + BB655*Baseline!B$16 + BG655*Baseline!B$18)</f>
        <v>59543.27251</v>
      </c>
      <c r="DD655" s="51">
        <f>(AS655*Baseline!B$7 + AX655*Baseline!B$11 + BC655*Baseline!B$16 + BH655*Baseline!B$18)</f>
        <v>114810.9401</v>
      </c>
      <c r="DE655" s="51">
        <f>(AT655*Baseline!B$7 + AY655*Baseline!B$11 + BD655*Baseline!B$16 + BI655*Baseline!B$18)</f>
        <v>1259731.49</v>
      </c>
      <c r="DF655" s="51">
        <f t="shared" si="17"/>
        <v>1480028.295</v>
      </c>
      <c r="DG655" s="61"/>
      <c r="DH655" s="51">
        <f t="shared" si="51"/>
        <v>0.0310416987</v>
      </c>
      <c r="DI655" s="51">
        <f t="shared" si="52"/>
        <v>0.04023117175</v>
      </c>
      <c r="DJ655" s="51">
        <f t="shared" si="53"/>
        <v>0.07757347645</v>
      </c>
      <c r="DK655" s="51">
        <f t="shared" si="54"/>
        <v>0.8511536531</v>
      </c>
      <c r="DL655" s="51">
        <f t="shared" si="18"/>
        <v>1</v>
      </c>
      <c r="DM655" s="61"/>
      <c r="DN655" s="51">
        <f>DH655 / (Baseline!B$7/Baseline!B$17)</f>
        <v>3.313497165</v>
      </c>
      <c r="DO655" s="51">
        <f>DI655 / (Baseline!B$11/Baseline!B$17)</f>
        <v>0.9711997417</v>
      </c>
      <c r="DP655" s="51">
        <f>DJ655 / (Baseline!B$16/Baseline!B$17)</f>
        <v>1.198744643</v>
      </c>
      <c r="DQ655" s="51">
        <f>DK655 / (Baseline!B$18/Baseline!B$17)</f>
        <v>0.9623043465</v>
      </c>
      <c r="DR655" s="79"/>
      <c r="DS655" s="51">
        <f>(AU655*Baseline!B$34)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0.02471293222</v>
      </c>
      <c r="DT655" s="51">
        <f>(AZ655*Baseline!B$34) + (Baseline!D$88*(1-Baseline!D$89)*Baseline!B$35) + (Baseline!D$88*Baseline!D$89*((1-Baseline!D$90)*Baseline!B$40 + Baseline!D$90*Baseline!B$41))</f>
        <v>0.01013149071</v>
      </c>
      <c r="DU655" s="51">
        <f>(BE655*Baseline!B$34) + (Baseline!F$88*(1-Baseline!F$89)*Baseline!B$35) + (Baseline!F$88*Baseline!F$89*((1-Baseline!F$90)*Baseline!B$40 + Baseline!F$90*Baseline!B$41))</f>
        <v>0.01297509294</v>
      </c>
      <c r="DV655" s="51">
        <f>(BJ655*Baseline!B$34) + (Baseline!H$88*(1-Baseline!H$89)*Baseline!B$35) + (Baseline!H$88*Baseline!H$89*((1-Baseline!H$90)*Baseline!B$40 + Baseline!H$90*Baseline!B$41))</f>
        <v>0.009306360542</v>
      </c>
      <c r="DW655" s="51">
        <f>( DS655*Baseline!B$7 + DT655*Baseline!B$11 + DU655*Baseline!B$16 + DV655*Baseline!B$18 ) / Baseline!B$17</f>
        <v>0.009722285618</v>
      </c>
    </row>
    <row r="656">
      <c r="A656" s="4" t="s">
        <v>983</v>
      </c>
      <c r="B656" s="45">
        <f>MIN( MAX( NORMINV( MCrands!B656, (B$5+B$4)/2, (B$5-B$4)/3.29 ), 0 ), 1 )</f>
        <v>0.5712002636</v>
      </c>
      <c r="C656" s="45">
        <f>MAX( NORMINV( MCrands!C656, (C$5+C$4)/2, (C$5-C$4)/3.29 ), 0 )</f>
        <v>2.105467551</v>
      </c>
      <c r="D656" s="41"/>
      <c r="E656" s="43">
        <f>Baseline!B$33 * (C656 * Baseline!B$66*Baseline!B$66/Baseline!B$73 + Baseline!B$52*Baseline!B$52/Baseline!B$74 + Baseline!B$53*Baseline!B$53/Baseline!B$75 + Baseline!B$54*Baseline!B$54/Baseline!B$76)</f>
        <v>0.00001494800503</v>
      </c>
      <c r="F656" s="43">
        <f>Baseline!B$33 * (C656 * Baseline!B$66*Baseline!B$57/Baseline!B$73 + Baseline!B$52*Baseline!B$67/Baseline!B$74 + Baseline!B$53*Baseline!B$55/Baseline!B$75 + Baseline!B$54*Baseline!B$56/Baseline!B$76)</f>
        <v>0.0000001992280792</v>
      </c>
      <c r="G656" s="45">
        <f>Baseline!B$33 * (C656 * Baseline!B$66*Baseline!B$58/Baseline!B$73 + Baseline!B$52*Baseline!B$59/Baseline!B$74 + Baseline!B$53*Baseline!B$68/Baseline!B$75 + Baseline!B$54*Baseline!B$60/Baseline!B$76)</f>
        <v>0.0000001670317201</v>
      </c>
      <c r="H656" s="43">
        <f>Baseline!B$33 * (C656 * Baseline!B$66*Baseline!B$61/Baseline!B$73 + Baseline!B$52*Baseline!B$62/Baseline!B$74 + Baseline!B$53*Baseline!B$63/Baseline!B$75 + Baseline!B$54*Baseline!B$69/Baseline!B$76)</f>
        <v>0.000000003241235708</v>
      </c>
      <c r="I656" s="43">
        <f>Baseline!B$33 * (C656 * Baseline!B$57*Baseline!B$66/Baseline!B$73 + Baseline!B$67*Baseline!B$52/Baseline!B$74 + Baseline!B$55*Baseline!B$53/Baseline!B$75 + Baseline!B$56*Baseline!B$54/Baseline!B$76)</f>
        <v>0.0000001992280792</v>
      </c>
      <c r="J656" s="45">
        <f>Baseline!B$33 * (C656 * Baseline!B$57*Baseline!B$57/Baseline!B$73 + Baseline!B$67*Baseline!B$67/Baseline!B$74 + Baseline!B$55*Baseline!B$55/Baseline!B$75 + Baseline!B$56*Baseline!B$56/Baseline!B$76)</f>
        <v>0.000001763813699</v>
      </c>
      <c r="K656" s="43">
        <f>Baseline!B$33 * (C656 * Baseline!B$57*Baseline!B$58/Baseline!B$73 + Baseline!B$67*Baseline!B$59/Baseline!B$74 + Baseline!B$55*Baseline!B$68/Baseline!B$75 + Baseline!B$56*Baseline!B$60/Baseline!B$76)</f>
        <v>0.00000001374166161</v>
      </c>
      <c r="L656" s="45">
        <f>Baseline!B$33 * (C656 * Baseline!B$57*Baseline!B$61/Baseline!B$73 + Baseline!B$67*Baseline!B$62/Baseline!B$74 + Baseline!B$55*Baseline!B$63/Baseline!B$75 + Baseline!B$56*Baseline!B$69/Baseline!B$76)</f>
        <v>0.00000001439282604</v>
      </c>
      <c r="M656" s="43">
        <f>Baseline!B$33 * (C656 * Baseline!B$58*Baseline!B$66/Baseline!B$73 + Baseline!B$59*Baseline!B$52/Baseline!B$74 + Baseline!B$68*Baseline!B$53/Baseline!B$75 + Baseline!B$60*Baseline!B$54/Baseline!B$76)</f>
        <v>0.0000001670317201</v>
      </c>
      <c r="N656" s="45">
        <f>Baseline!B$33 * (C656 * Baseline!B$58*Baseline!B$57/Baseline!B$73 + Baseline!B$59*Baseline!B$67/Baseline!B$74 + Baseline!B$68*Baseline!B$55/Baseline!B$75 + Baseline!B$60*Baseline!B$56/Baseline!B$76)</f>
        <v>0.00000001374166161</v>
      </c>
      <c r="O656" s="45">
        <f>Baseline!B$33 * (C656 * Baseline!B$58*Baseline!B$58/Baseline!B$73 + Baseline!B$59*Baseline!B$59/Baseline!B$74 + Baseline!B$68*Baseline!B$68/Baseline!B$75 + Baseline!B$60*Baseline!B$60/Baseline!B$76)</f>
        <v>0.000001324389638</v>
      </c>
      <c r="P656" s="43">
        <f>Baseline!B$33 * (C656 * Baseline!B$58*Baseline!B$61/Baseline!B$73 + Baseline!B$59*Baseline!B$62/Baseline!B$74 + Baseline!B$68*Baseline!B$63/Baseline!B$75 + Baseline!B$60*Baseline!B$69/Baseline!B$76)</f>
        <v>0.000000001646878334</v>
      </c>
      <c r="Q656" s="43">
        <f>Baseline!B$33 * (C656 * Baseline!B$61*Baseline!B$66/Baseline!B$73 + Baseline!B$62*Baseline!B$52/Baseline!B$74 + Baseline!B$63*Baseline!B$53/Baseline!B$75 + Baseline!B$69*Baseline!B$54/Baseline!B$76)</f>
        <v>0.000000003241235708</v>
      </c>
      <c r="R656" s="43">
        <f>Baseline!B$33 * (C656 * Baseline!B$61*Baseline!B$57/Baseline!B$73 + Baseline!B$62*Baseline!B$67/Baseline!B$74 + Baseline!B$63*Baseline!B$55/Baseline!B$75 + Baseline!B$69*Baseline!B$56/Baseline!B$76)</f>
        <v>0.00000001439282604</v>
      </c>
      <c r="S656" s="43">
        <f>Baseline!B$33 * (C656 * Baseline!B$61*Baseline!B$58/Baseline!B$73 + Baseline!B$62*Baseline!B$59/Baseline!B$74 + Baseline!B$63*Baseline!B$68/Baseline!B$75 + Baseline!B$69*Baseline!B$60/Baseline!B$76)</f>
        <v>0.000000001646878334</v>
      </c>
      <c r="T656" s="43">
        <f>Baseline!B$33 * (C656 * Baseline!B$61*Baseline!B$61/Baseline!B$73 + Baseline!B$62*Baseline!B$62/Baseline!B$74 + Baseline!B$63*Baseline!B$63/Baseline!B$75 + Baseline!B$69*Baseline!B$69/Baseline!B$76)</f>
        <v>0.00000009854653874</v>
      </c>
      <c r="U656" s="41"/>
      <c r="V656" s="43">
        <f>E656 * ( Baseline!B$87 * Baseline!B$7 )</f>
        <v>0.1551453442</v>
      </c>
      <c r="W656" s="43">
        <f>F656 * ( Baseline!D$87 * Baseline!B$11 )</f>
        <v>0.003675079827</v>
      </c>
      <c r="X656" s="43">
        <f>G656 * ( Baseline!F$87 * Baseline!B$16 )</f>
        <v>0.005801808366</v>
      </c>
      <c r="Y656" s="43">
        <f>H656 * ( Baseline!H$87 * Baseline!B$18 )</f>
        <v>0.001139856598</v>
      </c>
      <c r="Z656" s="51">
        <f t="shared" si="1"/>
        <v>0.165762089</v>
      </c>
      <c r="AA656" s="43">
        <f>I656 * ( Baseline!B$87 * Baseline!B$7 )</f>
        <v>0.002067788234</v>
      </c>
      <c r="AB656" s="45">
        <f>J656 * ( Baseline!D$87 * Baseline!B$11 )</f>
        <v>0.03253635817</v>
      </c>
      <c r="AC656" s="45">
        <f>K656 * ( Baseline!F$87 * Baseline!B$16 )</f>
        <v>0.0004773134544</v>
      </c>
      <c r="AD656" s="45">
        <f>L656 * ( Baseline!F$87 * Baseline!B$16 )</f>
        <v>0.0004999315009</v>
      </c>
      <c r="AE656" s="51">
        <f t="shared" si="2"/>
        <v>0.03558139136</v>
      </c>
      <c r="AF656" s="51">
        <f>M656 * ( Baseline!B$87 * Baseline!B$7 )</f>
        <v>0.001733622223</v>
      </c>
      <c r="AG656" s="51">
        <f>N656 * ( Baseline!D$87 * Baseline!B$11 )</f>
        <v>0.0002534868758</v>
      </c>
      <c r="AH656" s="51">
        <f>O656 * ( Baseline!F$87 * Baseline!B$16 )</f>
        <v>0.04600236935</v>
      </c>
      <c r="AI656" s="51">
        <f>P656 * ( Baseline!H$87 * Baseline!B$18 )</f>
        <v>0.0005791634133</v>
      </c>
      <c r="AJ656" s="51">
        <f t="shared" si="3"/>
        <v>0.04856864186</v>
      </c>
      <c r="AK656" s="51">
        <f>Q656 * ( Baseline!B$87 * Baseline!B$7 )</f>
        <v>0.00003364078541</v>
      </c>
      <c r="AL656" s="51">
        <f>R656 * ( Baseline!D$87 * Baseline!B$11 )</f>
        <v>0.0002654986427</v>
      </c>
      <c r="AM656" s="51">
        <f>S656 * ( Baseline!F$87 * Baseline!B$16 )</f>
        <v>0.00005720394002</v>
      </c>
      <c r="AN656" s="51">
        <f>T656 * ( Baseline!H$87 * Baseline!B$18 )</f>
        <v>0.03465620293</v>
      </c>
      <c r="AO656" s="51">
        <f t="shared" si="4"/>
        <v>0.0350125463</v>
      </c>
      <c r="AP656" s="61"/>
      <c r="AQ656" s="51">
        <f>V656 * ( (1-Baseline!B$88-Baseline!B$87) + (1-B656)*Baseline!B$88 )</f>
        <v>0.07295426911</v>
      </c>
      <c r="AR656" s="51">
        <f>W656 * ( (1-Baseline!B$88-Baseline!B$87) + (1-B656)*Baseline!B$88 )</f>
        <v>0.001728139275</v>
      </c>
      <c r="AS656" s="51">
        <f>X656 * ( (1-Baseline!B$88-Baseline!B$87) + (1-B656)*Baseline!B$88 )</f>
        <v>0.00272819459</v>
      </c>
      <c r="AT656" s="51">
        <f>Y656 * ( (1-Baseline!B$88-Baseline!B$87) + (1-B656)*Baseline!B$88 )</f>
        <v>0.0005359967805</v>
      </c>
      <c r="AU656" s="51">
        <f t="shared" si="5"/>
        <v>0.07794659975</v>
      </c>
      <c r="AV656" s="51">
        <f>AA656 * ( (1-Baseline!D$88-Baseline!D$87) + (1-B656)*Baseline!D$88 )</f>
        <v>0.001520859656</v>
      </c>
      <c r="AW656" s="51">
        <f>AB656 * ( (1-Baseline!D$88-Baseline!D$87) + (1-B656)*Baseline!D$88 )</f>
        <v>0.02393051362</v>
      </c>
      <c r="AX656" s="51">
        <f>AC656 * ( (1-Baseline!D$88-Baseline!D$87) + (1-B656)*Baseline!D$88 )</f>
        <v>0.0003510643712</v>
      </c>
      <c r="AY656" s="51">
        <f>AD656 * ( (1-Baseline!D$88-Baseline!D$87) + (1-B656)*Baseline!D$88 )</f>
        <v>0.0003676999598</v>
      </c>
      <c r="AZ656" s="51">
        <f t="shared" si="6"/>
        <v>0.02617013761</v>
      </c>
      <c r="BA656" s="51">
        <f>AF656 * ( (1-Baseline!F$88-Baseline!F$87) + (1-Baseline!B$36)*Baseline!F$88 )</f>
        <v>0.001247570027</v>
      </c>
      <c r="BB656" s="51">
        <f>AG656 * ( (1-Baseline!F$88-Baseline!F$87) + (1-Baseline!B$36)*Baseline!F$88 )</f>
        <v>0.0001824172674</v>
      </c>
      <c r="BC656" s="51">
        <f>AH656 * ( (1-Baseline!F$88-Baseline!F$87) + (1-Baseline!B$36)*Baseline!F$88 )</f>
        <v>0.03310477706</v>
      </c>
      <c r="BD656" s="51">
        <f>AI656 * ( (1-Baseline!F$88-Baseline!F$87) + (1-Baseline!B$36)*Baseline!F$88 )</f>
        <v>0.0004167845254</v>
      </c>
      <c r="BE656" s="51">
        <f t="shared" si="7"/>
        <v>0.03495154888</v>
      </c>
      <c r="BF656" s="51">
        <f>AK656 * ( (1-Baseline!H$88-Baseline!H$87) + (1-Baseline!B$36)*Baseline!H$88 )</f>
        <v>0.0000266542671</v>
      </c>
      <c r="BG656" s="51">
        <f>AL656 * ( (1-Baseline!H$88-Baseline!H$87) + (1-Baseline!B$36)*Baseline!H$88 )</f>
        <v>0.0002103598846</v>
      </c>
      <c r="BH656" s="51">
        <f>AM656 * ( (1-Baseline!H$88-Baseline!H$87) + (1-Baseline!B$36)*Baseline!H$88 )</f>
        <v>0.00004532382576</v>
      </c>
      <c r="BI656" s="51">
        <f>AN656 * ( (1-Baseline!H$88-Baseline!H$87) + (1-Baseline!B$36)*Baseline!H$88 )</f>
        <v>0.0274588027</v>
      </c>
      <c r="BJ656" s="51">
        <f t="shared" si="8"/>
        <v>0.02774114068</v>
      </c>
      <c r="BK656" s="61"/>
      <c r="BL656" s="51">
        <f t="shared" si="19"/>
        <v>0.9359519124</v>
      </c>
      <c r="BM656" s="51">
        <f t="shared" si="20"/>
        <v>0.02217081028</v>
      </c>
      <c r="BN656" s="51">
        <f t="shared" si="21"/>
        <v>0.03500081593</v>
      </c>
      <c r="BO656" s="51">
        <f t="shared" si="22"/>
        <v>0.006876461349</v>
      </c>
      <c r="BP656" s="51">
        <f t="shared" si="9"/>
        <v>1</v>
      </c>
      <c r="BQ656" s="51">
        <f t="shared" si="23"/>
        <v>0.05811431637</v>
      </c>
      <c r="BR656" s="51">
        <f t="shared" si="24"/>
        <v>0.9144206263</v>
      </c>
      <c r="BS656" s="51">
        <f t="shared" si="25"/>
        <v>0.01341469336</v>
      </c>
      <c r="BT656" s="51">
        <f t="shared" si="26"/>
        <v>0.01405036402</v>
      </c>
      <c r="BU656" s="51">
        <f t="shared" si="10"/>
        <v>1</v>
      </c>
      <c r="BV656" s="51">
        <f t="shared" si="27"/>
        <v>0.03569427013</v>
      </c>
      <c r="BW656" s="51">
        <f t="shared" si="28"/>
        <v>0.005219146884</v>
      </c>
      <c r="BX656" s="51">
        <f t="shared" si="29"/>
        <v>0.9471619462</v>
      </c>
      <c r="BY656" s="51">
        <f t="shared" si="30"/>
        <v>0.01192463678</v>
      </c>
      <c r="BZ656" s="51">
        <f t="shared" si="11"/>
        <v>1</v>
      </c>
      <c r="CA656" s="51">
        <f t="shared" si="31"/>
        <v>0.0009608208762</v>
      </c>
      <c r="CB656" s="51">
        <f t="shared" si="32"/>
        <v>0.007582957276</v>
      </c>
      <c r="CC656" s="51">
        <f t="shared" si="33"/>
        <v>0.001633812621</v>
      </c>
      <c r="CD656" s="51">
        <f t="shared" si="34"/>
        <v>0.9898224092</v>
      </c>
      <c r="CE656" s="51">
        <f t="shared" si="12"/>
        <v>1</v>
      </c>
      <c r="CF656" s="61"/>
      <c r="CG656" s="51">
        <f t="shared" si="35"/>
        <v>0.9359519124</v>
      </c>
      <c r="CH656" s="51">
        <f t="shared" si="36"/>
        <v>0.02217081028</v>
      </c>
      <c r="CI656" s="51">
        <f t="shared" si="37"/>
        <v>0.03500081593</v>
      </c>
      <c r="CJ656" s="51">
        <f t="shared" si="38"/>
        <v>0.006876461349</v>
      </c>
      <c r="CK656" s="51">
        <f t="shared" si="13"/>
        <v>1</v>
      </c>
      <c r="CL656" s="51">
        <f t="shared" si="39"/>
        <v>0.05811431637</v>
      </c>
      <c r="CM656" s="51">
        <f t="shared" si="40"/>
        <v>0.9144206263</v>
      </c>
      <c r="CN656" s="51">
        <f t="shared" si="41"/>
        <v>0.01341469336</v>
      </c>
      <c r="CO656" s="51">
        <f t="shared" si="42"/>
        <v>0.01405036402</v>
      </c>
      <c r="CP656" s="51">
        <f t="shared" si="14"/>
        <v>1</v>
      </c>
      <c r="CQ656" s="51">
        <f t="shared" si="43"/>
        <v>0.03569427013</v>
      </c>
      <c r="CR656" s="51">
        <f t="shared" si="44"/>
        <v>0.005219146884</v>
      </c>
      <c r="CS656" s="51">
        <f t="shared" si="45"/>
        <v>0.9471619462</v>
      </c>
      <c r="CT656" s="51">
        <f t="shared" si="46"/>
        <v>0.01192463678</v>
      </c>
      <c r="CU656" s="51">
        <f t="shared" si="15"/>
        <v>1</v>
      </c>
      <c r="CV656" s="51">
        <f t="shared" si="47"/>
        <v>0.0009608208762</v>
      </c>
      <c r="CW656" s="51">
        <f t="shared" si="48"/>
        <v>0.007582957276</v>
      </c>
      <c r="CX656" s="51">
        <f t="shared" si="49"/>
        <v>0.001633812621</v>
      </c>
      <c r="CY656" s="51">
        <f t="shared" si="50"/>
        <v>0.9898224092</v>
      </c>
      <c r="CZ656" s="51">
        <f t="shared" si="16"/>
        <v>1</v>
      </c>
      <c r="DA656" s="61"/>
      <c r="DB656" s="51">
        <f>(AQ656*Baseline!B$7 + AV656*Baseline!B$11 + BA656*Baseline!B$16 + BF656*Baseline!B$18)</f>
        <v>44044.50345</v>
      </c>
      <c r="DC656" s="51">
        <f>(AR656*Baseline!B$7 + AW656*Baseline!B$11 + BB656*Baseline!B$16 + BG656*Baseline!B$18)</f>
        <v>62402.10953</v>
      </c>
      <c r="DD656" s="51">
        <f>(AS656*Baseline!B$7 + AX656*Baseline!B$11 + BC656*Baseline!B$16 + BH656*Baseline!B$18)</f>
        <v>115058.7589</v>
      </c>
      <c r="DE656" s="51">
        <f>(AT656*Baseline!B$7 + AY656*Baseline!B$11 + BD656*Baseline!B$16 + BI656*Baseline!B$18)</f>
        <v>1259805.8</v>
      </c>
      <c r="DF656" s="51">
        <f t="shared" si="17"/>
        <v>1481311.172</v>
      </c>
      <c r="DG656" s="61"/>
      <c r="DH656" s="51">
        <f t="shared" si="51"/>
        <v>0.02973345794</v>
      </c>
      <c r="DI656" s="51">
        <f t="shared" si="52"/>
        <v>0.04212626671</v>
      </c>
      <c r="DJ656" s="51">
        <f t="shared" si="53"/>
        <v>0.07767359151</v>
      </c>
      <c r="DK656" s="51">
        <f t="shared" si="54"/>
        <v>0.8504666838</v>
      </c>
      <c r="DL656" s="51">
        <f t="shared" si="18"/>
        <v>1</v>
      </c>
      <c r="DM656" s="61"/>
      <c r="DN656" s="51">
        <f>DH656 / (Baseline!B$7/Baseline!B$17)</f>
        <v>3.173851069</v>
      </c>
      <c r="DO656" s="51">
        <f>DI656 / (Baseline!B$11/Baseline!B$17)</f>
        <v>1.016948241</v>
      </c>
      <c r="DP656" s="51">
        <f>DJ656 / (Baseline!B$16/Baseline!B$17)</f>
        <v>1.200291724</v>
      </c>
      <c r="DQ656" s="51">
        <f>DK656 / (Baseline!B$18/Baseline!B$17)</f>
        <v>0.9615276671</v>
      </c>
      <c r="DR656" s="79"/>
      <c r="DS656" s="51">
        <f>(AU656*Baseline!B$34)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0.02422152121</v>
      </c>
      <c r="DT656" s="51">
        <f>(AZ656*Baseline!B$34) + (Baseline!D$88*(1-Baseline!D$89)*Baseline!B$35) + (Baseline!D$88*Baseline!D$89*((1-Baseline!D$90)*Baseline!B$40 + Baseline!D$90*Baseline!B$41))</f>
        <v>0.01033908864</v>
      </c>
      <c r="DU656" s="51">
        <f>(BE656*Baseline!B$34) + (Baseline!F$88*(1-Baseline!F$89)*Baseline!B$35) + (Baseline!F$88*Baseline!F$89*((1-Baseline!F$90)*Baseline!B$40 + Baseline!F$90*Baseline!B$41))</f>
        <v>0.01297337233</v>
      </c>
      <c r="DV656" s="51">
        <f>(BJ656*Baseline!B$34) + (Baseline!H$88*(1-Baseline!H$89)*Baseline!B$35) + (Baseline!H$88*Baseline!H$89*((1-Baseline!H$90)*Baseline!B$40 + Baseline!H$90*Baseline!B$41))</f>
        <v>0.009306171102</v>
      </c>
      <c r="DW656" s="51">
        <f>( DS656*Baseline!B$7 + DT656*Baseline!B$11 + DU656*Baseline!B$16 + DV656*Baseline!B$18 ) / Baseline!B$17</f>
        <v>0.009726002627</v>
      </c>
    </row>
    <row r="657">
      <c r="A657" s="4" t="s">
        <v>984</v>
      </c>
      <c r="B657" s="45">
        <f>MIN( MAX( NORMINV( MCrands!B657, (B$5+B$4)/2, (B$5-B$4)/3.29 ), 0 ), 1 )</f>
        <v>0.5722864218</v>
      </c>
      <c r="C657" s="45">
        <f>MAX( NORMINV( MCrands!C657, (C$5+C$4)/2, (C$5-C$4)/3.29 ), 0 )</f>
        <v>2.520517423</v>
      </c>
      <c r="D657" s="41"/>
      <c r="E657" s="43">
        <f>Baseline!B$33 * (C657 * Baseline!B$66*Baseline!B$66/Baseline!B$73 + Baseline!B$52*Baseline!B$52/Baseline!B$74 + Baseline!B$53*Baseline!B$53/Baseline!B$75 + Baseline!B$54*Baseline!B$54/Baseline!B$76)</f>
        <v>0.00001788656809</v>
      </c>
      <c r="F657" s="43">
        <f>Baseline!B$33 * (C657 * Baseline!B$66*Baseline!B$57/Baseline!B$73 + Baseline!B$52*Baseline!B$67/Baseline!B$74 + Baseline!B$53*Baseline!B$55/Baseline!B$75 + Baseline!B$54*Baseline!B$56/Baseline!B$76)</f>
        <v>0.0000001996920629</v>
      </c>
      <c r="G657" s="45">
        <f>Baseline!B$33 * (C657 * Baseline!B$66*Baseline!B$58/Baseline!B$73 + Baseline!B$52*Baseline!B$59/Baseline!B$74 + Baseline!B$53*Baseline!B$68/Baseline!B$75 + Baseline!B$54*Baseline!B$60/Baseline!B$76)</f>
        <v>0.0000001681723465</v>
      </c>
      <c r="H657" s="43">
        <f>Baseline!B$33 * (C657 * Baseline!B$66*Baseline!B$61/Baseline!B$73 + Baseline!B$52*Baseline!B$62/Baseline!B$74 + Baseline!B$53*Baseline!B$63/Baseline!B$75 + Baseline!B$54*Baseline!B$69/Baseline!B$76)</f>
        <v>0.000000003355298353</v>
      </c>
      <c r="I657" s="43">
        <f>Baseline!B$33 * (C657 * Baseline!B$57*Baseline!B$66/Baseline!B$73 + Baseline!B$67*Baseline!B$52/Baseline!B$74 + Baseline!B$55*Baseline!B$53/Baseline!B$75 + Baseline!B$56*Baseline!B$54/Baseline!B$76)</f>
        <v>0.0000001996920629</v>
      </c>
      <c r="J657" s="45">
        <f>Baseline!B$33 * (C657 * Baseline!B$57*Baseline!B$57/Baseline!B$73 + Baseline!B$67*Baseline!B$67/Baseline!B$74 + Baseline!B$55*Baseline!B$55/Baseline!B$75 + Baseline!B$56*Baseline!B$56/Baseline!B$76)</f>
        <v>0.000001763813772</v>
      </c>
      <c r="K657" s="43">
        <f>Baseline!B$33 * (C657 * Baseline!B$57*Baseline!B$58/Baseline!B$73 + Baseline!B$67*Baseline!B$59/Baseline!B$74 + Baseline!B$55*Baseline!B$68/Baseline!B$75 + Baseline!B$56*Baseline!B$60/Baseline!B$76)</f>
        <v>0.00000001374184171</v>
      </c>
      <c r="L657" s="45">
        <f>Baseline!B$33 * (C657 * Baseline!B$57*Baseline!B$61/Baseline!B$73 + Baseline!B$67*Baseline!B$62/Baseline!B$74 + Baseline!B$55*Baseline!B$63/Baseline!B$75 + Baseline!B$56*Baseline!B$69/Baseline!B$76)</f>
        <v>0.00000001439284405</v>
      </c>
      <c r="M657" s="43">
        <f>Baseline!B$33 * (C657 * Baseline!B$58*Baseline!B$66/Baseline!B$73 + Baseline!B$59*Baseline!B$52/Baseline!B$74 + Baseline!B$68*Baseline!B$53/Baseline!B$75 + Baseline!B$60*Baseline!B$54/Baseline!B$76)</f>
        <v>0.0000001681723465</v>
      </c>
      <c r="N657" s="45">
        <f>Baseline!B$33 * (C657 * Baseline!B$58*Baseline!B$57/Baseline!B$73 + Baseline!B$59*Baseline!B$67/Baseline!B$74 + Baseline!B$68*Baseline!B$55/Baseline!B$75 + Baseline!B$60*Baseline!B$56/Baseline!B$76)</f>
        <v>0.00000001374184171</v>
      </c>
      <c r="O657" s="45">
        <f>Baseline!B$33 * (C657 * Baseline!B$58*Baseline!B$58/Baseline!B$73 + Baseline!B$59*Baseline!B$59/Baseline!B$74 + Baseline!B$68*Baseline!B$68/Baseline!B$75 + Baseline!B$60*Baseline!B$60/Baseline!B$76)</f>
        <v>0.00000132439008</v>
      </c>
      <c r="P657" s="43">
        <f>Baseline!B$33 * (C657 * Baseline!B$58*Baseline!B$61/Baseline!B$73 + Baseline!B$59*Baseline!B$62/Baseline!B$74 + Baseline!B$68*Baseline!B$63/Baseline!B$75 + Baseline!B$60*Baseline!B$69/Baseline!B$76)</f>
        <v>0.000000001646922609</v>
      </c>
      <c r="Q657" s="43">
        <f>Baseline!B$33 * (C657 * Baseline!B$61*Baseline!B$66/Baseline!B$73 + Baseline!B$62*Baseline!B$52/Baseline!B$74 + Baseline!B$63*Baseline!B$53/Baseline!B$75 + Baseline!B$69*Baseline!B$54/Baseline!B$76)</f>
        <v>0.000000003355298353</v>
      </c>
      <c r="R657" s="43">
        <f>Baseline!B$33 * (C657 * Baseline!B$61*Baseline!B$57/Baseline!B$73 + Baseline!B$62*Baseline!B$67/Baseline!B$74 + Baseline!B$63*Baseline!B$55/Baseline!B$75 + Baseline!B$69*Baseline!B$56/Baseline!B$76)</f>
        <v>0.00000001439284405</v>
      </c>
      <c r="S657" s="43">
        <f>Baseline!B$33 * (C657 * Baseline!B$61*Baseline!B$58/Baseline!B$73 + Baseline!B$62*Baseline!B$59/Baseline!B$74 + Baseline!B$63*Baseline!B$68/Baseline!B$75 + Baseline!B$69*Baseline!B$60/Baseline!B$76)</f>
        <v>0.000000001646922609</v>
      </c>
      <c r="T657" s="43">
        <f>Baseline!B$33 * (C657 * Baseline!B$61*Baseline!B$61/Baseline!B$73 + Baseline!B$62*Baseline!B$62/Baseline!B$74 + Baseline!B$63*Baseline!B$63/Baseline!B$75 + Baseline!B$69*Baseline!B$69/Baseline!B$76)</f>
        <v>0.00000009854654317</v>
      </c>
      <c r="U657" s="41"/>
      <c r="V657" s="43">
        <f>E657 * ( Baseline!B$87 * Baseline!B$7 )</f>
        <v>0.1856446902</v>
      </c>
      <c r="W657" s="43">
        <f>F657 * ( Baseline!D$87 * Baseline!B$11 )</f>
        <v>0.003683638746</v>
      </c>
      <c r="X657" s="43">
        <f>G657 * ( Baseline!F$87 * Baseline!B$16 )</f>
        <v>0.005841427763</v>
      </c>
      <c r="Y657" s="43">
        <f>H657 * ( Baseline!H$87 * Baseline!B$18 )</f>
        <v>0.001179969404</v>
      </c>
      <c r="Z657" s="51">
        <f t="shared" si="1"/>
        <v>0.1963497261</v>
      </c>
      <c r="AA657" s="43">
        <f>I657 * ( Baseline!B$87 * Baseline!B$7 )</f>
        <v>0.002072603921</v>
      </c>
      <c r="AB657" s="45">
        <f>J657 * ( Baseline!D$87 * Baseline!B$11 )</f>
        <v>0.03253635952</v>
      </c>
      <c r="AC657" s="45">
        <f>K657 * ( Baseline!F$87 * Baseline!B$16 )</f>
        <v>0.0004773197101</v>
      </c>
      <c r="AD657" s="45">
        <f>L657 * ( Baseline!F$87 * Baseline!B$16 )</f>
        <v>0.0004999321265</v>
      </c>
      <c r="AE657" s="51">
        <f t="shared" si="2"/>
        <v>0.03558621528</v>
      </c>
      <c r="AF657" s="51">
        <f>M657 * ( Baseline!B$87 * Baseline!B$7 )</f>
        <v>0.001745460785</v>
      </c>
      <c r="AG657" s="51">
        <f>N657 * ( Baseline!D$87 * Baseline!B$11 )</f>
        <v>0.000253490198</v>
      </c>
      <c r="AH657" s="51">
        <f>O657 * ( Baseline!F$87 * Baseline!B$16 )</f>
        <v>0.04600238473</v>
      </c>
      <c r="AI657" s="51">
        <f>P657 * ( Baseline!H$87 * Baseline!B$18 )</f>
        <v>0.0005791789834</v>
      </c>
      <c r="AJ657" s="51">
        <f t="shared" si="3"/>
        <v>0.0485805147</v>
      </c>
      <c r="AK657" s="51">
        <f>Q657 * ( Baseline!B$87 * Baseline!B$7 )</f>
        <v>0.0000348246416</v>
      </c>
      <c r="AL657" s="51">
        <f>R657 * ( Baseline!D$87 * Baseline!B$11 )</f>
        <v>0.0002654989749</v>
      </c>
      <c r="AM657" s="51">
        <f>S657 * ( Baseline!F$87 * Baseline!B$16 )</f>
        <v>0.00005720547788</v>
      </c>
      <c r="AN657" s="51">
        <f>T657 * ( Baseline!H$87 * Baseline!B$18 )</f>
        <v>0.03465620449</v>
      </c>
      <c r="AO657" s="51">
        <f t="shared" si="4"/>
        <v>0.03501373358</v>
      </c>
      <c r="AP657" s="61"/>
      <c r="AQ657" s="51">
        <f>V657 * ( (1-Baseline!B$88-Baseline!B$87) + (1-B657)*Baseline!B$88 )</f>
        <v>0.08711657126</v>
      </c>
      <c r="AR657" s="51">
        <f>W657 * ( (1-Baseline!B$88-Baseline!B$87) + (1-B657)*Baseline!B$88 )</f>
        <v>0.001728603048</v>
      </c>
      <c r="AS657" s="51">
        <f>X657 * ( (1-Baseline!B$88-Baseline!B$87) + (1-B657)*Baseline!B$88 )</f>
        <v>0.002741178094</v>
      </c>
      <c r="AT657" s="51">
        <f>Y657 * ( (1-Baseline!B$88-Baseline!B$87) + (1-B657)*Baseline!B$88 )</f>
        <v>0.0005537184423</v>
      </c>
      <c r="AU657" s="51">
        <f t="shared" si="5"/>
        <v>0.09214007085</v>
      </c>
      <c r="AV657" s="51">
        <f>AA657 * ( (1-Baseline!D$88-Baseline!D$87) + (1-B657)*Baseline!D$88 )</f>
        <v>0.00152339307</v>
      </c>
      <c r="AW657" s="51">
        <f>AB657 * ( (1-Baseline!D$88-Baseline!D$87) + (1-B657)*Baseline!D$88 )</f>
        <v>0.02391468246</v>
      </c>
      <c r="AX657" s="51">
        <f>AC657 * ( (1-Baseline!D$88-Baseline!D$87) + (1-B657)*Baseline!D$88 )</f>
        <v>0.0003508367091</v>
      </c>
      <c r="AY657" s="51">
        <f>AD657 * ( (1-Baseline!D$88-Baseline!D$87) + (1-B657)*Baseline!D$88 )</f>
        <v>0.0003674571535</v>
      </c>
      <c r="AZ657" s="51">
        <f t="shared" si="6"/>
        <v>0.02615636939</v>
      </c>
      <c r="BA657" s="51">
        <f>AF657 * ( (1-Baseline!F$88-Baseline!F$87) + (1-Baseline!B$36)*Baseline!F$88 )</f>
        <v>0.001256089435</v>
      </c>
      <c r="BB657" s="51">
        <f>AG657 * ( (1-Baseline!F$88-Baseline!F$87) + (1-Baseline!B$36)*Baseline!F$88 )</f>
        <v>0.0001824196582</v>
      </c>
      <c r="BC657" s="51">
        <f>AH657 * ( (1-Baseline!F$88-Baseline!F$87) + (1-Baseline!B$36)*Baseline!F$88 )</f>
        <v>0.03310478813</v>
      </c>
      <c r="BD657" s="51">
        <f>AI657 * ( (1-Baseline!F$88-Baseline!F$87) + (1-Baseline!B$36)*Baseline!F$88 )</f>
        <v>0.0004167957302</v>
      </c>
      <c r="BE657" s="51">
        <f t="shared" si="7"/>
        <v>0.03496009295</v>
      </c>
      <c r="BF657" s="51">
        <f>AK657 * ( (1-Baseline!H$88-Baseline!H$87) + (1-Baseline!B$36)*Baseline!H$88 )</f>
        <v>0.00002759226004</v>
      </c>
      <c r="BG657" s="51">
        <f>AL657 * ( (1-Baseline!H$88-Baseline!H$87) + (1-Baseline!B$36)*Baseline!H$88 )</f>
        <v>0.0002103601478</v>
      </c>
      <c r="BH657" s="51">
        <f>AM657 * ( (1-Baseline!H$88-Baseline!H$87) + (1-Baseline!B$36)*Baseline!H$88 )</f>
        <v>0.00004532504424</v>
      </c>
      <c r="BI657" s="51">
        <f>AN657 * ( (1-Baseline!H$88-Baseline!H$87) + (1-Baseline!B$36)*Baseline!H$88 )</f>
        <v>0.02745880394</v>
      </c>
      <c r="BJ657" s="51">
        <f t="shared" si="8"/>
        <v>0.02774208139</v>
      </c>
      <c r="BK657" s="61"/>
      <c r="BL657" s="51">
        <f t="shared" si="19"/>
        <v>0.9454797512</v>
      </c>
      <c r="BM657" s="51">
        <f t="shared" si="20"/>
        <v>0.01876060037</v>
      </c>
      <c r="BN657" s="51">
        <f t="shared" si="21"/>
        <v>0.02975011923</v>
      </c>
      <c r="BO657" s="51">
        <f t="shared" si="22"/>
        <v>0.006009529157</v>
      </c>
      <c r="BP657" s="51">
        <f t="shared" si="9"/>
        <v>1</v>
      </c>
      <c r="BQ657" s="51">
        <f t="shared" si="23"/>
        <v>0.05824176312</v>
      </c>
      <c r="BR657" s="51">
        <f t="shared" si="24"/>
        <v>0.9142967092</v>
      </c>
      <c r="BS657" s="51">
        <f t="shared" si="25"/>
        <v>0.01341305071</v>
      </c>
      <c r="BT657" s="51">
        <f t="shared" si="26"/>
        <v>0.01404847699</v>
      </c>
      <c r="BU657" s="51">
        <f t="shared" si="10"/>
        <v>1</v>
      </c>
      <c r="BV657" s="51">
        <f t="shared" si="27"/>
        <v>0.03592923615</v>
      </c>
      <c r="BW657" s="51">
        <f t="shared" si="28"/>
        <v>0.005217939736</v>
      </c>
      <c r="BX657" s="51">
        <f t="shared" si="29"/>
        <v>0.9469307812</v>
      </c>
      <c r="BY657" s="51">
        <f t="shared" si="30"/>
        <v>0.01192204296</v>
      </c>
      <c r="BZ657" s="51">
        <f t="shared" si="11"/>
        <v>1</v>
      </c>
      <c r="CA657" s="51">
        <f t="shared" si="31"/>
        <v>0.0009945994912</v>
      </c>
      <c r="CB657" s="51">
        <f t="shared" si="32"/>
        <v>0.007582709633</v>
      </c>
      <c r="CC657" s="51">
        <f t="shared" si="33"/>
        <v>0.001633801141</v>
      </c>
      <c r="CD657" s="51">
        <f t="shared" si="34"/>
        <v>0.9897888897</v>
      </c>
      <c r="CE657" s="51">
        <f t="shared" si="12"/>
        <v>1</v>
      </c>
      <c r="CF657" s="61"/>
      <c r="CG657" s="51">
        <f t="shared" si="35"/>
        <v>0.9454797512</v>
      </c>
      <c r="CH657" s="51">
        <f t="shared" si="36"/>
        <v>0.01876060037</v>
      </c>
      <c r="CI657" s="51">
        <f t="shared" si="37"/>
        <v>0.02975011923</v>
      </c>
      <c r="CJ657" s="51">
        <f t="shared" si="38"/>
        <v>0.006009529157</v>
      </c>
      <c r="CK657" s="51">
        <f t="shared" si="13"/>
        <v>1</v>
      </c>
      <c r="CL657" s="51">
        <f t="shared" si="39"/>
        <v>0.05824176312</v>
      </c>
      <c r="CM657" s="51">
        <f t="shared" si="40"/>
        <v>0.9142967092</v>
      </c>
      <c r="CN657" s="51">
        <f t="shared" si="41"/>
        <v>0.01341305071</v>
      </c>
      <c r="CO657" s="51">
        <f t="shared" si="42"/>
        <v>0.01404847699</v>
      </c>
      <c r="CP657" s="51">
        <f t="shared" si="14"/>
        <v>1</v>
      </c>
      <c r="CQ657" s="51">
        <f t="shared" si="43"/>
        <v>0.03592923615</v>
      </c>
      <c r="CR657" s="51">
        <f t="shared" si="44"/>
        <v>0.005217939736</v>
      </c>
      <c r="CS657" s="51">
        <f t="shared" si="45"/>
        <v>0.9469307812</v>
      </c>
      <c r="CT657" s="51">
        <f t="shared" si="46"/>
        <v>0.01192204296</v>
      </c>
      <c r="CU657" s="51">
        <f t="shared" si="15"/>
        <v>1</v>
      </c>
      <c r="CV657" s="51">
        <f t="shared" si="47"/>
        <v>0.0009945994912</v>
      </c>
      <c r="CW657" s="51">
        <f t="shared" si="48"/>
        <v>0.007582709633</v>
      </c>
      <c r="CX657" s="51">
        <f t="shared" si="49"/>
        <v>0.001633801141</v>
      </c>
      <c r="CY657" s="51">
        <f t="shared" si="50"/>
        <v>0.9897888897</v>
      </c>
      <c r="CZ657" s="51">
        <f t="shared" si="16"/>
        <v>1</v>
      </c>
      <c r="DA657" s="61"/>
      <c r="DB657" s="51">
        <f>(AQ657*Baseline!B$7 + AV657*Baseline!B$11 + BA657*Baseline!B$16 + BF657*Baseline!B$18)</f>
        <v>50990.14613</v>
      </c>
      <c r="DC657" s="51">
        <f>(AR657*Baseline!B$7 + AW657*Baseline!B$11 + BB657*Baseline!B$16 + BG657*Baseline!B$18)</f>
        <v>62368.40374</v>
      </c>
      <c r="DD657" s="51">
        <f>(AS657*Baseline!B$7 + AX657*Baseline!B$11 + BC657*Baseline!B$16 + BH657*Baseline!B$18)</f>
        <v>115064.6605</v>
      </c>
      <c r="DE657" s="51">
        <f>(AT657*Baseline!B$7 + AY657*Baseline!B$11 + BD657*Baseline!B$16 + BI657*Baseline!B$18)</f>
        <v>1259813.969</v>
      </c>
      <c r="DF657" s="51">
        <f t="shared" si="17"/>
        <v>1488237.179</v>
      </c>
      <c r="DG657" s="61"/>
      <c r="DH657" s="51">
        <f t="shared" si="51"/>
        <v>0.03426211013</v>
      </c>
      <c r="DI657" s="51">
        <f t="shared" si="52"/>
        <v>0.04190756999</v>
      </c>
      <c r="DJ657" s="51">
        <f t="shared" si="53"/>
        <v>0.07731607713</v>
      </c>
      <c r="DK657" s="51">
        <f t="shared" si="54"/>
        <v>0.8465142427</v>
      </c>
      <c r="DL657" s="51">
        <f t="shared" si="18"/>
        <v>1</v>
      </c>
      <c r="DM657" s="61"/>
      <c r="DN657" s="51">
        <f>DH657 / (Baseline!B$7/Baseline!B$17)</f>
        <v>3.657254904</v>
      </c>
      <c r="DO657" s="51">
        <f>DI657 / (Baseline!B$11/Baseline!B$17)</f>
        <v>1.011668798</v>
      </c>
      <c r="DP657" s="51">
        <f>DJ657 / (Baseline!B$16/Baseline!B$17)</f>
        <v>1.194767046</v>
      </c>
      <c r="DQ657" s="51">
        <f>DK657 / (Baseline!B$18/Baseline!B$17)</f>
        <v>0.9570590835</v>
      </c>
      <c r="DR657" s="79"/>
      <c r="DS657" s="51">
        <f>(AU657*Baseline!B$34)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0.02635054188</v>
      </c>
      <c r="DT657" s="51">
        <f>(AZ657*Baseline!B$34) + (Baseline!D$88*(1-Baseline!D$89)*Baseline!B$35) + (Baseline!D$88*Baseline!D$89*((1-Baseline!D$90)*Baseline!B$40 + Baseline!D$90*Baseline!B$41))</f>
        <v>0.01033702341</v>
      </c>
      <c r="DU657" s="51">
        <f>(BE657*Baseline!B$34) + (Baseline!F$88*(1-Baseline!F$89)*Baseline!B$35) + (Baseline!F$88*Baseline!F$89*((1-Baseline!F$90)*Baseline!B$40 + Baseline!F$90*Baseline!B$41))</f>
        <v>0.01297465394</v>
      </c>
      <c r="DV657" s="51">
        <f>(BJ657*Baseline!B$34) + (Baseline!H$88*(1-Baseline!H$89)*Baseline!B$35) + (Baseline!H$88*Baseline!H$89*((1-Baseline!H$90)*Baseline!B$40 + Baseline!H$90*Baseline!B$41))</f>
        <v>0.009306312209</v>
      </c>
      <c r="DW657" s="51">
        <f>( DS657*Baseline!B$7 + DT657*Baseline!B$11 + DU657*Baseline!B$16 + DV657*Baseline!B$18 ) / Baseline!B$17</f>
        <v>0.009746070036</v>
      </c>
    </row>
    <row r="658">
      <c r="A658" s="4" t="s">
        <v>985</v>
      </c>
      <c r="B658" s="45">
        <f>MIN( MAX( NORMINV( MCrands!B658, (B$5+B$4)/2, (B$5-B$4)/3.29 ), 0 ), 1 )</f>
        <v>0.610421747</v>
      </c>
      <c r="C658" s="45">
        <f>MAX( NORMINV( MCrands!C658, (C$5+C$4)/2, (C$5-C$4)/3.29 ), 0 )</f>
        <v>2.45851552</v>
      </c>
      <c r="D658" s="41"/>
      <c r="E658" s="43">
        <f>Baseline!B$33 * (C658 * Baseline!B$66*Baseline!B$66/Baseline!B$73 + Baseline!B$52*Baseline!B$52/Baseline!B$74 + Baseline!B$53*Baseline!B$53/Baseline!B$75 + Baseline!B$54*Baseline!B$54/Baseline!B$76)</f>
        <v>0.00001744759313</v>
      </c>
      <c r="F658" s="43">
        <f>Baseline!B$33 * (C658 * Baseline!B$66*Baseline!B$57/Baseline!B$73 + Baseline!B$52*Baseline!B$67/Baseline!B$74 + Baseline!B$53*Baseline!B$55/Baseline!B$75 + Baseline!B$54*Baseline!B$56/Baseline!B$76)</f>
        <v>0.000000199622751</v>
      </c>
      <c r="G658" s="45">
        <f>Baseline!B$33 * (C658 * Baseline!B$66*Baseline!B$58/Baseline!B$73 + Baseline!B$52*Baseline!B$59/Baseline!B$74 + Baseline!B$53*Baseline!B$68/Baseline!B$75 + Baseline!B$54*Baseline!B$60/Baseline!B$76)</f>
        <v>0.0000001680019549</v>
      </c>
      <c r="H658" s="43">
        <f>Baseline!B$33 * (C658 * Baseline!B$66*Baseline!B$61/Baseline!B$73 + Baseline!B$52*Baseline!B$62/Baseline!B$74 + Baseline!B$53*Baseline!B$63/Baseline!B$75 + Baseline!B$54*Baseline!B$69/Baseline!B$76)</f>
        <v>0.000000003338259193</v>
      </c>
      <c r="I658" s="43">
        <f>Baseline!B$33 * (C658 * Baseline!B$57*Baseline!B$66/Baseline!B$73 + Baseline!B$67*Baseline!B$52/Baseline!B$74 + Baseline!B$55*Baseline!B$53/Baseline!B$75 + Baseline!B$56*Baseline!B$54/Baseline!B$76)</f>
        <v>0.000000199622751</v>
      </c>
      <c r="J658" s="45">
        <f>Baseline!B$33 * (C658 * Baseline!B$57*Baseline!B$57/Baseline!B$73 + Baseline!B$67*Baseline!B$67/Baseline!B$74 + Baseline!B$55*Baseline!B$55/Baseline!B$75 + Baseline!B$56*Baseline!B$56/Baseline!B$76)</f>
        <v>0.000001763813761</v>
      </c>
      <c r="K658" s="43">
        <f>Baseline!B$33 * (C658 * Baseline!B$57*Baseline!B$58/Baseline!B$73 + Baseline!B$67*Baseline!B$59/Baseline!B$74 + Baseline!B$55*Baseline!B$68/Baseline!B$75 + Baseline!B$56*Baseline!B$60/Baseline!B$76)</f>
        <v>0.00000001374181481</v>
      </c>
      <c r="L658" s="45">
        <f>Baseline!B$33 * (C658 * Baseline!B$57*Baseline!B$61/Baseline!B$73 + Baseline!B$67*Baseline!B$62/Baseline!B$74 + Baseline!B$55*Baseline!B$63/Baseline!B$75 + Baseline!B$56*Baseline!B$69/Baseline!B$76)</f>
        <v>0.00000001439284136</v>
      </c>
      <c r="M658" s="43">
        <f>Baseline!B$33 * (C658 * Baseline!B$58*Baseline!B$66/Baseline!B$73 + Baseline!B$59*Baseline!B$52/Baseline!B$74 + Baseline!B$68*Baseline!B$53/Baseline!B$75 + Baseline!B$60*Baseline!B$54/Baseline!B$76)</f>
        <v>0.0000001680019549</v>
      </c>
      <c r="N658" s="45">
        <f>Baseline!B$33 * (C658 * Baseline!B$58*Baseline!B$57/Baseline!B$73 + Baseline!B$59*Baseline!B$67/Baseline!B$74 + Baseline!B$68*Baseline!B$55/Baseline!B$75 + Baseline!B$60*Baseline!B$56/Baseline!B$76)</f>
        <v>0.00000001374181481</v>
      </c>
      <c r="O658" s="45">
        <f>Baseline!B$33 * (C658 * Baseline!B$58*Baseline!B$58/Baseline!B$73 + Baseline!B$59*Baseline!B$59/Baseline!B$74 + Baseline!B$68*Baseline!B$68/Baseline!B$75 + Baseline!B$60*Baseline!B$60/Baseline!B$76)</f>
        <v>0.000001324390014</v>
      </c>
      <c r="P658" s="43">
        <f>Baseline!B$33 * (C658 * Baseline!B$58*Baseline!B$61/Baseline!B$73 + Baseline!B$59*Baseline!B$62/Baseline!B$74 + Baseline!B$68*Baseline!B$63/Baseline!B$75 + Baseline!B$60*Baseline!B$69/Baseline!B$76)</f>
        <v>0.000000001646915995</v>
      </c>
      <c r="Q658" s="43">
        <f>Baseline!B$33 * (C658 * Baseline!B$61*Baseline!B$66/Baseline!B$73 + Baseline!B$62*Baseline!B$52/Baseline!B$74 + Baseline!B$63*Baseline!B$53/Baseline!B$75 + Baseline!B$69*Baseline!B$54/Baseline!B$76)</f>
        <v>0.000000003338259193</v>
      </c>
      <c r="R658" s="43">
        <f>Baseline!B$33 * (C658 * Baseline!B$61*Baseline!B$57/Baseline!B$73 + Baseline!B$62*Baseline!B$67/Baseline!B$74 + Baseline!B$63*Baseline!B$55/Baseline!B$75 + Baseline!B$69*Baseline!B$56/Baseline!B$76)</f>
        <v>0.00000001439284136</v>
      </c>
      <c r="S658" s="43">
        <f>Baseline!B$33 * (C658 * Baseline!B$61*Baseline!B$58/Baseline!B$73 + Baseline!B$62*Baseline!B$59/Baseline!B$74 + Baseline!B$63*Baseline!B$68/Baseline!B$75 + Baseline!B$69*Baseline!B$60/Baseline!B$76)</f>
        <v>0.000000001646915995</v>
      </c>
      <c r="T658" s="43">
        <f>Baseline!B$33 * (C658 * Baseline!B$61*Baseline!B$61/Baseline!B$73 + Baseline!B$62*Baseline!B$62/Baseline!B$74 + Baseline!B$63*Baseline!B$63/Baseline!B$75 + Baseline!B$69*Baseline!B$69/Baseline!B$76)</f>
        <v>0.00000009854654251</v>
      </c>
      <c r="U658" s="41"/>
      <c r="V658" s="43">
        <f>E658 * ( Baseline!B$87 * Baseline!B$7 )</f>
        <v>0.1810885691</v>
      </c>
      <c r="W658" s="43">
        <f>F658 * ( Baseline!D$87 * Baseline!B$11 )</f>
        <v>0.003682360178</v>
      </c>
      <c r="X658" s="43">
        <f>G658 * ( Baseline!F$87 * Baseline!B$16 )</f>
        <v>0.005835509251</v>
      </c>
      <c r="Y658" s="43">
        <f>H658 * ( Baseline!H$87 * Baseline!B$18 )</f>
        <v>0.001173977184</v>
      </c>
      <c r="Z658" s="51">
        <f t="shared" si="1"/>
        <v>0.1917804157</v>
      </c>
      <c r="AA658" s="43">
        <f>I658 * ( Baseline!B$87 * Baseline!B$7 )</f>
        <v>0.002071884533</v>
      </c>
      <c r="AB658" s="45">
        <f>J658 * ( Baseline!D$87 * Baseline!B$11 )</f>
        <v>0.03253635932</v>
      </c>
      <c r="AC658" s="45">
        <f>K658 * ( Baseline!F$87 * Baseline!B$16 )</f>
        <v>0.0004773187756</v>
      </c>
      <c r="AD658" s="45">
        <f>L658 * ( Baseline!F$87 * Baseline!B$16 )</f>
        <v>0.000499932033</v>
      </c>
      <c r="AE658" s="51">
        <f t="shared" si="2"/>
        <v>0.03558549466</v>
      </c>
      <c r="AF658" s="51">
        <f>M658 * ( Baseline!B$87 * Baseline!B$7 )</f>
        <v>0.00174369229</v>
      </c>
      <c r="AG658" s="51">
        <f>N658 * ( Baseline!D$87 * Baseline!B$11 )</f>
        <v>0.0002534897018</v>
      </c>
      <c r="AH658" s="51">
        <f>O658 * ( Baseline!F$87 * Baseline!B$16 )</f>
        <v>0.04600238243</v>
      </c>
      <c r="AI658" s="51">
        <f>P658 * ( Baseline!H$87 * Baseline!B$18 )</f>
        <v>0.0005791766575</v>
      </c>
      <c r="AJ658" s="51">
        <f t="shared" si="3"/>
        <v>0.04857874108</v>
      </c>
      <c r="AK658" s="51">
        <f>Q658 * ( Baseline!B$87 * Baseline!B$7 )</f>
        <v>0.00003464779216</v>
      </c>
      <c r="AL658" s="51">
        <f>R658 * ( Baseline!D$87 * Baseline!B$11 )</f>
        <v>0.0002654989253</v>
      </c>
      <c r="AM658" s="51">
        <f>S658 * ( Baseline!F$87 * Baseline!B$16 )</f>
        <v>0.00005720524815</v>
      </c>
      <c r="AN658" s="51">
        <f>T658 * ( Baseline!H$87 * Baseline!B$18 )</f>
        <v>0.03465620425</v>
      </c>
      <c r="AO658" s="51">
        <f t="shared" si="4"/>
        <v>0.03501355622</v>
      </c>
      <c r="AP658" s="61"/>
      <c r="AQ658" s="51">
        <f>V658 * ( (1-Baseline!B$88-Baseline!B$87) + (1-B658)*Baseline!B$88 )</f>
        <v>0.07883231706</v>
      </c>
      <c r="AR658" s="51">
        <f>W658 * ( (1-Baseline!B$88-Baseline!B$87) + (1-B658)*Baseline!B$88 )</f>
        <v>0.001603022138</v>
      </c>
      <c r="AS658" s="51">
        <f>X658 * ( (1-Baseline!B$88-Baseline!B$87) + (1-B658)*Baseline!B$88 )</f>
        <v>0.002540340994</v>
      </c>
      <c r="AT658" s="51">
        <f>Y658 * ( (1-Baseline!B$88-Baseline!B$87) + (1-B658)*Baseline!B$88 )</f>
        <v>0.0005110612009</v>
      </c>
      <c r="AU658" s="51">
        <f t="shared" si="5"/>
        <v>0.0834867414</v>
      </c>
      <c r="AV658" s="51">
        <f>AA658 * ( (1-Baseline!D$88-Baseline!D$87) + (1-B658)*Baseline!D$88 )</f>
        <v>0.001487466938</v>
      </c>
      <c r="AW658" s="51">
        <f>AB658 * ( (1-Baseline!D$88-Baseline!D$87) + (1-B658)*Baseline!D$88 )</f>
        <v>0.02335881079</v>
      </c>
      <c r="AX658" s="51">
        <f>AC658 * ( (1-Baseline!D$88-Baseline!D$87) + (1-B658)*Baseline!D$88 )</f>
        <v>0.0003426812096</v>
      </c>
      <c r="AY658" s="51">
        <f>AD658 * ( (1-Baseline!D$88-Baseline!D$87) + (1-B658)*Baseline!D$88 )</f>
        <v>0.0003589159332</v>
      </c>
      <c r="AZ658" s="51">
        <f t="shared" si="6"/>
        <v>0.02554787487</v>
      </c>
      <c r="BA658" s="51">
        <f>AF658 * ( (1-Baseline!F$88-Baseline!F$87) + (1-Baseline!B$36)*Baseline!F$88 )</f>
        <v>0.00125481677</v>
      </c>
      <c r="BB658" s="51">
        <f>AG658 * ( (1-Baseline!F$88-Baseline!F$87) + (1-Baseline!B$36)*Baseline!F$88 )</f>
        <v>0.0001824193011</v>
      </c>
      <c r="BC658" s="51">
        <f>AH658 * ( (1-Baseline!F$88-Baseline!F$87) + (1-Baseline!B$36)*Baseline!F$88 )</f>
        <v>0.03310478647</v>
      </c>
      <c r="BD658" s="51">
        <f>AI658 * ( (1-Baseline!F$88-Baseline!F$87) + (1-Baseline!B$36)*Baseline!F$88 )</f>
        <v>0.0004167940564</v>
      </c>
      <c r="BE658" s="51">
        <f t="shared" si="7"/>
        <v>0.0349588166</v>
      </c>
      <c r="BF658" s="51">
        <f>AK658 * ( (1-Baseline!H$88-Baseline!H$87) + (1-Baseline!B$36)*Baseline!H$88 )</f>
        <v>0.00002745213869</v>
      </c>
      <c r="BG658" s="51">
        <f>AL658 * ( (1-Baseline!H$88-Baseline!H$87) + (1-Baseline!B$36)*Baseline!H$88 )</f>
        <v>0.0002103601085</v>
      </c>
      <c r="BH658" s="51">
        <f>AM658 * ( (1-Baseline!H$88-Baseline!H$87) + (1-Baseline!B$36)*Baseline!H$88 )</f>
        <v>0.00004532486221</v>
      </c>
      <c r="BI658" s="51">
        <f>AN658 * ( (1-Baseline!H$88-Baseline!H$87) + (1-Baseline!B$36)*Baseline!H$88 )</f>
        <v>0.02745880375</v>
      </c>
      <c r="BJ658" s="51">
        <f t="shared" si="8"/>
        <v>0.02774194086</v>
      </c>
      <c r="BK658" s="61"/>
      <c r="BL658" s="51">
        <f t="shared" si="19"/>
        <v>0.9442495389</v>
      </c>
      <c r="BM658" s="51">
        <f t="shared" si="20"/>
        <v>0.01920091874</v>
      </c>
      <c r="BN658" s="51">
        <f t="shared" si="21"/>
        <v>0.03042807698</v>
      </c>
      <c r="BO658" s="51">
        <f t="shared" si="22"/>
        <v>0.006121465425</v>
      </c>
      <c r="BP658" s="51">
        <f t="shared" si="9"/>
        <v>1</v>
      </c>
      <c r="BQ658" s="51">
        <f t="shared" si="23"/>
        <v>0.05822272678</v>
      </c>
      <c r="BR658" s="51">
        <f t="shared" si="24"/>
        <v>0.9143152183</v>
      </c>
      <c r="BS658" s="51">
        <f t="shared" si="25"/>
        <v>0.01341329607</v>
      </c>
      <c r="BT658" s="51">
        <f t="shared" si="26"/>
        <v>0.01404875885</v>
      </c>
      <c r="BU658" s="51">
        <f t="shared" si="10"/>
        <v>1</v>
      </c>
      <c r="BV658" s="51">
        <f t="shared" si="27"/>
        <v>0.03589414323</v>
      </c>
      <c r="BW658" s="51">
        <f t="shared" si="28"/>
        <v>0.005218120028</v>
      </c>
      <c r="BX658" s="51">
        <f t="shared" si="29"/>
        <v>0.9469653064</v>
      </c>
      <c r="BY658" s="51">
        <f t="shared" si="30"/>
        <v>0.01192243036</v>
      </c>
      <c r="BZ658" s="51">
        <f t="shared" si="11"/>
        <v>1</v>
      </c>
      <c r="CA658" s="51">
        <f t="shared" si="31"/>
        <v>0.0009895536445</v>
      </c>
      <c r="CB658" s="51">
        <f t="shared" si="32"/>
        <v>0.007582746626</v>
      </c>
      <c r="CC658" s="51">
        <f t="shared" si="33"/>
        <v>0.001633802856</v>
      </c>
      <c r="CD658" s="51">
        <f t="shared" si="34"/>
        <v>0.9897938969</v>
      </c>
      <c r="CE658" s="51">
        <f t="shared" si="12"/>
        <v>1</v>
      </c>
      <c r="CF658" s="61"/>
      <c r="CG658" s="51">
        <f t="shared" si="35"/>
        <v>0.9442495389</v>
      </c>
      <c r="CH658" s="51">
        <f t="shared" si="36"/>
        <v>0.01920091874</v>
      </c>
      <c r="CI658" s="51">
        <f t="shared" si="37"/>
        <v>0.03042807698</v>
      </c>
      <c r="CJ658" s="51">
        <f t="shared" si="38"/>
        <v>0.006121465425</v>
      </c>
      <c r="CK658" s="51">
        <f t="shared" si="13"/>
        <v>1</v>
      </c>
      <c r="CL658" s="51">
        <f t="shared" si="39"/>
        <v>0.05822272678</v>
      </c>
      <c r="CM658" s="51">
        <f t="shared" si="40"/>
        <v>0.9143152183</v>
      </c>
      <c r="CN658" s="51">
        <f t="shared" si="41"/>
        <v>0.01341329607</v>
      </c>
      <c r="CO658" s="51">
        <f t="shared" si="42"/>
        <v>0.01404875885</v>
      </c>
      <c r="CP658" s="51">
        <f t="shared" si="14"/>
        <v>1</v>
      </c>
      <c r="CQ658" s="51">
        <f t="shared" si="43"/>
        <v>0.03589414323</v>
      </c>
      <c r="CR658" s="51">
        <f t="shared" si="44"/>
        <v>0.005218120028</v>
      </c>
      <c r="CS658" s="51">
        <f t="shared" si="45"/>
        <v>0.9469653064</v>
      </c>
      <c r="CT658" s="51">
        <f t="shared" si="46"/>
        <v>0.01192243036</v>
      </c>
      <c r="CU658" s="51">
        <f t="shared" si="15"/>
        <v>1</v>
      </c>
      <c r="CV658" s="51">
        <f t="shared" si="47"/>
        <v>0.0009895536445</v>
      </c>
      <c r="CW658" s="51">
        <f t="shared" si="48"/>
        <v>0.007582746626</v>
      </c>
      <c r="CX658" s="51">
        <f t="shared" si="49"/>
        <v>0.001633802856</v>
      </c>
      <c r="CY658" s="51">
        <f t="shared" si="50"/>
        <v>0.9897938969</v>
      </c>
      <c r="CZ658" s="51">
        <f t="shared" si="16"/>
        <v>1</v>
      </c>
      <c r="DA658" s="61"/>
      <c r="DB658" s="51">
        <f>(AQ658*Baseline!B$7 + AV658*Baseline!B$11 + BA658*Baseline!B$16 + BF658*Baseline!B$18)</f>
        <v>46884.55738</v>
      </c>
      <c r="DC658" s="51">
        <f>(AR658*Baseline!B$7 + AW658*Baseline!B$11 + BB658*Baseline!B$16 + BG658*Baseline!B$18)</f>
        <v>61115.39719</v>
      </c>
      <c r="DD658" s="51">
        <f>(AS658*Baseline!B$7 + AX658*Baseline!B$11 + BC658*Baseline!B$16 + BH658*Baseline!B$18)</f>
        <v>114949.7508</v>
      </c>
      <c r="DE658" s="51">
        <f>(AT658*Baseline!B$7 + AY658*Baseline!B$11 + BD658*Baseline!B$16 + BI658*Baseline!B$18)</f>
        <v>1259774.949</v>
      </c>
      <c r="DF658" s="51">
        <f t="shared" si="17"/>
        <v>1482724.654</v>
      </c>
      <c r="DG658" s="61"/>
      <c r="DH658" s="51">
        <f t="shared" si="51"/>
        <v>0.03162054212</v>
      </c>
      <c r="DI658" s="51">
        <f t="shared" si="52"/>
        <v>0.04121830511</v>
      </c>
      <c r="DJ658" s="51">
        <f t="shared" si="53"/>
        <v>0.07752602645</v>
      </c>
      <c r="DK658" s="51">
        <f t="shared" si="54"/>
        <v>0.8496351263</v>
      </c>
      <c r="DL658" s="51">
        <f t="shared" si="18"/>
        <v>1</v>
      </c>
      <c r="DM658" s="61"/>
      <c r="DN658" s="51">
        <f>DH658 / (Baseline!B$7/Baseline!B$17)</f>
        <v>3.375284893</v>
      </c>
      <c r="DO658" s="51">
        <f>DI658 / (Baseline!B$11/Baseline!B$17)</f>
        <v>0.9950296136</v>
      </c>
      <c r="DP658" s="51">
        <f>DJ658 / (Baseline!B$16/Baseline!B$17)</f>
        <v>1.198011398</v>
      </c>
      <c r="DQ658" s="51">
        <f>DK658 / (Baseline!B$18/Baseline!B$17)</f>
        <v>0.9605875179</v>
      </c>
      <c r="DR658" s="79"/>
      <c r="DS658" s="51">
        <f>(AU658*Baseline!B$34)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0.02505254246</v>
      </c>
      <c r="DT658" s="51">
        <f>(AZ658*Baseline!B$34) + (Baseline!D$88*(1-Baseline!D$89)*Baseline!B$35) + (Baseline!D$88*Baseline!D$89*((1-Baseline!D$90)*Baseline!B$40 + Baseline!D$90*Baseline!B$41))</f>
        <v>0.01024574923</v>
      </c>
      <c r="DU658" s="51">
        <f>(BE658*Baseline!B$34) + (Baseline!F$88*(1-Baseline!F$89)*Baseline!B$35) + (Baseline!F$88*Baseline!F$89*((1-Baseline!F$90)*Baseline!B$40 + Baseline!F$90*Baseline!B$41))</f>
        <v>0.01297446249</v>
      </c>
      <c r="DV658" s="51">
        <f>(BJ658*Baseline!B$34) + (Baseline!H$88*(1-Baseline!H$89)*Baseline!B$35) + (Baseline!H$88*Baseline!H$89*((1-Baseline!H$90)*Baseline!B$40 + Baseline!H$90*Baseline!B$41))</f>
        <v>0.00930629113</v>
      </c>
      <c r="DW658" s="51">
        <f>( DS658*Baseline!B$7 + DT658*Baseline!B$11 + DU658*Baseline!B$16 + DV658*Baseline!B$18 ) / Baseline!B$17</f>
        <v>0.009730098049</v>
      </c>
    </row>
    <row r="659">
      <c r="A659" s="4" t="s">
        <v>986</v>
      </c>
      <c r="B659" s="45">
        <f>MIN( MAX( NORMINV( MCrands!B659, (B$5+B$4)/2, (B$5-B$4)/3.29 ), 0 ), 1 )</f>
        <v>0.3225800517</v>
      </c>
      <c r="C659" s="45">
        <f>MAX( NORMINV( MCrands!C659, (C$5+C$4)/2, (C$5-C$4)/3.29 ), 0 )</f>
        <v>2.295725901</v>
      </c>
      <c r="D659" s="41"/>
      <c r="E659" s="43">
        <f>Baseline!B$33 * (C659 * Baseline!B$66*Baseline!B$66/Baseline!B$73 + Baseline!B$52*Baseline!B$52/Baseline!B$74 + Baseline!B$53*Baseline!B$53/Baseline!B$75 + Baseline!B$54*Baseline!B$54/Baseline!B$76)</f>
        <v>0.00001629503872</v>
      </c>
      <c r="F659" s="43">
        <f>Baseline!B$33 * (C659 * Baseline!B$66*Baseline!B$57/Baseline!B$73 + Baseline!B$52*Baseline!B$67/Baseline!B$74 + Baseline!B$53*Baseline!B$55/Baseline!B$75 + Baseline!B$54*Baseline!B$56/Baseline!B$76)</f>
        <v>0.0000001994407688</v>
      </c>
      <c r="G659" s="45">
        <f>Baseline!B$33 * (C659 * Baseline!B$66*Baseline!B$58/Baseline!B$73 + Baseline!B$52*Baseline!B$59/Baseline!B$74 + Baseline!B$53*Baseline!B$68/Baseline!B$75 + Baseline!B$54*Baseline!B$60/Baseline!B$76)</f>
        <v>0.0000001675545818</v>
      </c>
      <c r="H659" s="43">
        <f>Baseline!B$33 * (C659 * Baseline!B$66*Baseline!B$61/Baseline!B$73 + Baseline!B$52*Baseline!B$62/Baseline!B$74 + Baseline!B$53*Baseline!B$63/Baseline!B$75 + Baseline!B$54*Baseline!B$69/Baseline!B$76)</f>
        <v>0.000000003293521884</v>
      </c>
      <c r="I659" s="43">
        <f>Baseline!B$33 * (C659 * Baseline!B$57*Baseline!B$66/Baseline!B$73 + Baseline!B$67*Baseline!B$52/Baseline!B$74 + Baseline!B$55*Baseline!B$53/Baseline!B$75 + Baseline!B$56*Baseline!B$54/Baseline!B$76)</f>
        <v>0.0000001994407688</v>
      </c>
      <c r="J659" s="45">
        <f>Baseline!B$33 * (C659 * Baseline!B$57*Baseline!B$57/Baseline!B$73 + Baseline!B$67*Baseline!B$67/Baseline!B$74 + Baseline!B$55*Baseline!B$55/Baseline!B$75 + Baseline!B$56*Baseline!B$56/Baseline!B$76)</f>
        <v>0.000001763813733</v>
      </c>
      <c r="K659" s="43">
        <f>Baseline!B$33 * (C659 * Baseline!B$57*Baseline!B$58/Baseline!B$73 + Baseline!B$67*Baseline!B$59/Baseline!B$74 + Baseline!B$55*Baseline!B$68/Baseline!B$75 + Baseline!B$56*Baseline!B$60/Baseline!B$76)</f>
        <v>0.00000001374174417</v>
      </c>
      <c r="L659" s="45">
        <f>Baseline!B$33 * (C659 * Baseline!B$57*Baseline!B$61/Baseline!B$73 + Baseline!B$67*Baseline!B$62/Baseline!B$74 + Baseline!B$55*Baseline!B$63/Baseline!B$75 + Baseline!B$56*Baseline!B$69/Baseline!B$76)</f>
        <v>0.00000001439283429</v>
      </c>
      <c r="M659" s="43">
        <f>Baseline!B$33 * (C659 * Baseline!B$58*Baseline!B$66/Baseline!B$73 + Baseline!B$59*Baseline!B$52/Baseline!B$74 + Baseline!B$68*Baseline!B$53/Baseline!B$75 + Baseline!B$60*Baseline!B$54/Baseline!B$76)</f>
        <v>0.0000001675545818</v>
      </c>
      <c r="N659" s="45">
        <f>Baseline!B$33 * (C659 * Baseline!B$58*Baseline!B$57/Baseline!B$73 + Baseline!B$59*Baseline!B$67/Baseline!B$74 + Baseline!B$68*Baseline!B$55/Baseline!B$75 + Baseline!B$60*Baseline!B$56/Baseline!B$76)</f>
        <v>0.00000001374174417</v>
      </c>
      <c r="O659" s="45">
        <f>Baseline!B$33 * (C659 * Baseline!B$58*Baseline!B$58/Baseline!B$73 + Baseline!B$59*Baseline!B$59/Baseline!B$74 + Baseline!B$68*Baseline!B$68/Baseline!B$75 + Baseline!B$60*Baseline!B$60/Baseline!B$76)</f>
        <v>0.000001324389841</v>
      </c>
      <c r="P659" s="43">
        <f>Baseline!B$33 * (C659 * Baseline!B$58*Baseline!B$61/Baseline!B$73 + Baseline!B$59*Baseline!B$62/Baseline!B$74 + Baseline!B$68*Baseline!B$63/Baseline!B$75 + Baseline!B$60*Baseline!B$69/Baseline!B$76)</f>
        <v>0.000000001646898629</v>
      </c>
      <c r="Q659" s="43">
        <f>Baseline!B$33 * (C659 * Baseline!B$61*Baseline!B$66/Baseline!B$73 + Baseline!B$62*Baseline!B$52/Baseline!B$74 + Baseline!B$63*Baseline!B$53/Baseline!B$75 + Baseline!B$69*Baseline!B$54/Baseline!B$76)</f>
        <v>0.000000003293521884</v>
      </c>
      <c r="R659" s="43">
        <f>Baseline!B$33 * (C659 * Baseline!B$61*Baseline!B$57/Baseline!B$73 + Baseline!B$62*Baseline!B$67/Baseline!B$74 + Baseline!B$63*Baseline!B$55/Baseline!B$75 + Baseline!B$69*Baseline!B$56/Baseline!B$76)</f>
        <v>0.00000001439283429</v>
      </c>
      <c r="S659" s="43">
        <f>Baseline!B$33 * (C659 * Baseline!B$61*Baseline!B$58/Baseline!B$73 + Baseline!B$62*Baseline!B$59/Baseline!B$74 + Baseline!B$63*Baseline!B$68/Baseline!B$75 + Baseline!B$69*Baseline!B$60/Baseline!B$76)</f>
        <v>0.000000001646898629</v>
      </c>
      <c r="T659" s="43">
        <f>Baseline!B$33 * (C659 * Baseline!B$61*Baseline!B$61/Baseline!B$73 + Baseline!B$62*Baseline!B$62/Baseline!B$74 + Baseline!B$63*Baseline!B$63/Baseline!B$75 + Baseline!B$69*Baseline!B$69/Baseline!B$76)</f>
        <v>0.00000009854654077</v>
      </c>
      <c r="U659" s="41"/>
      <c r="V659" s="43">
        <f>E659 * ( Baseline!B$87 * Baseline!B$7 )</f>
        <v>0.1691262069</v>
      </c>
      <c r="W659" s="43">
        <f>F659 * ( Baseline!D$87 * Baseline!B$11 )</f>
        <v>0.003679003225</v>
      </c>
      <c r="X659" s="43">
        <f>G659 * ( Baseline!F$87 * Baseline!B$16 )</f>
        <v>0.005819969849</v>
      </c>
      <c r="Y659" s="43">
        <f>H659 * ( Baseline!H$87 * Baseline!B$18 )</f>
        <v>0.001158244259</v>
      </c>
      <c r="Z659" s="51">
        <f t="shared" si="1"/>
        <v>0.1797834242</v>
      </c>
      <c r="AA659" s="43">
        <f>I659 * ( Baseline!B$87 * Baseline!B$7 )</f>
        <v>0.002069995739</v>
      </c>
      <c r="AB659" s="45">
        <f>J659 * ( Baseline!D$87 * Baseline!B$11 )</f>
        <v>0.03253635879</v>
      </c>
      <c r="AC659" s="45">
        <f>K659 * ( Baseline!F$87 * Baseline!B$16 )</f>
        <v>0.000477316322</v>
      </c>
      <c r="AD659" s="45">
        <f>L659 * ( Baseline!F$87 * Baseline!B$16 )</f>
        <v>0.0004999317877</v>
      </c>
      <c r="AE659" s="51">
        <f t="shared" si="2"/>
        <v>0.03558360264</v>
      </c>
      <c r="AF659" s="51">
        <f>M659 * ( Baseline!B$87 * Baseline!B$7 )</f>
        <v>0.001739049005</v>
      </c>
      <c r="AG659" s="51">
        <f>N659 * ( Baseline!D$87 * Baseline!B$11 )</f>
        <v>0.0002534883987</v>
      </c>
      <c r="AH659" s="51">
        <f>O659 * ( Baseline!F$87 * Baseline!B$16 )</f>
        <v>0.0460023764</v>
      </c>
      <c r="AI659" s="51">
        <f>P659 * ( Baseline!H$87 * Baseline!B$18 )</f>
        <v>0.0005791705506</v>
      </c>
      <c r="AJ659" s="51">
        <f t="shared" si="3"/>
        <v>0.04857408435</v>
      </c>
      <c r="AK659" s="51">
        <f>Q659 * ( Baseline!B$87 * Baseline!B$7 )</f>
        <v>0.00003418346363</v>
      </c>
      <c r="AL659" s="51">
        <f>R659 * ( Baseline!D$87 * Baseline!B$11 )</f>
        <v>0.000265498795</v>
      </c>
      <c r="AM659" s="51">
        <f>S659 * ( Baseline!F$87 * Baseline!B$16 )</f>
        <v>0.00005720464498</v>
      </c>
      <c r="AN659" s="51">
        <f>T659 * ( Baseline!H$87 * Baseline!B$18 )</f>
        <v>0.03465620364</v>
      </c>
      <c r="AO659" s="51">
        <f t="shared" si="4"/>
        <v>0.03501309055</v>
      </c>
      <c r="AP659" s="61"/>
      <c r="AQ659" s="51">
        <f>V659 * ( (1-Baseline!B$88-Baseline!B$87) + (1-B659)*Baseline!B$88 )</f>
        <v>0.1169514069</v>
      </c>
      <c r="AR659" s="51">
        <f>W659 * ( (1-Baseline!B$88-Baseline!B$87) + (1-B659)*Baseline!B$88 )</f>
        <v>0.002544044541</v>
      </c>
      <c r="AS659" s="51">
        <f>X659 * ( (1-Baseline!B$88-Baseline!B$87) + (1-B659)*Baseline!B$88 )</f>
        <v>0.004024530999</v>
      </c>
      <c r="AT659" s="51">
        <f>Y659 * ( (1-Baseline!B$88-Baseline!B$87) + (1-B659)*Baseline!B$88 )</f>
        <v>0.0008009302532</v>
      </c>
      <c r="AU659" s="51">
        <f t="shared" si="5"/>
        <v>0.1243209127</v>
      </c>
      <c r="AV659" s="51">
        <f>AA659 * ( (1-Baseline!D$88-Baseline!D$87) + (1-B659)*Baseline!D$88 )</f>
        <v>0.001753043243</v>
      </c>
      <c r="AW659" s="51">
        <f>AB659 * ( (1-Baseline!D$88-Baseline!D$87) + (1-B659)*Baseline!D$88 )</f>
        <v>0.02755447407</v>
      </c>
      <c r="AX659" s="51">
        <f>AC659 * ( (1-Baseline!D$88-Baseline!D$87) + (1-B659)*Baseline!D$88 )</f>
        <v>0.0004042308577</v>
      </c>
      <c r="AY659" s="51">
        <f>AD659 * ( (1-Baseline!D$88-Baseline!D$87) + (1-B659)*Baseline!D$88 )</f>
        <v>0.0004233835006</v>
      </c>
      <c r="AZ659" s="51">
        <f t="shared" si="6"/>
        <v>0.03013513167</v>
      </c>
      <c r="BA659" s="51">
        <f>AF659 * ( (1-Baseline!F$88-Baseline!F$87) + (1-Baseline!B$36)*Baseline!F$88 )</f>
        <v>0.001251475313</v>
      </c>
      <c r="BB659" s="51">
        <f>AG659 * ( (1-Baseline!F$88-Baseline!F$87) + (1-Baseline!B$36)*Baseline!F$88 )</f>
        <v>0.0001824183634</v>
      </c>
      <c r="BC659" s="51">
        <f>AH659 * ( (1-Baseline!F$88-Baseline!F$87) + (1-Baseline!B$36)*Baseline!F$88 )</f>
        <v>0.03310478213</v>
      </c>
      <c r="BD659" s="51">
        <f>AI659 * ( (1-Baseline!F$88-Baseline!F$87) + (1-Baseline!B$36)*Baseline!F$88 )</f>
        <v>0.0004167896617</v>
      </c>
      <c r="BE659" s="51">
        <f t="shared" si="7"/>
        <v>0.03495546547</v>
      </c>
      <c r="BF659" s="51">
        <f>AK659 * ( (1-Baseline!H$88-Baseline!H$87) + (1-Baseline!B$36)*Baseline!H$88 )</f>
        <v>0.0000270842419</v>
      </c>
      <c r="BG659" s="51">
        <f>AL659 * ( (1-Baseline!H$88-Baseline!H$87) + (1-Baseline!B$36)*Baseline!H$88 )</f>
        <v>0.0002103600052</v>
      </c>
      <c r="BH659" s="51">
        <f>AM659 * ( (1-Baseline!H$88-Baseline!H$87) + (1-Baseline!B$36)*Baseline!H$88 )</f>
        <v>0.00004532438431</v>
      </c>
      <c r="BI659" s="51">
        <f>AN659 * ( (1-Baseline!H$88-Baseline!H$87) + (1-Baseline!B$36)*Baseline!H$88 )</f>
        <v>0.02745880327</v>
      </c>
      <c r="BJ659" s="51">
        <f t="shared" si="8"/>
        <v>0.0277415719</v>
      </c>
      <c r="BK659" s="61"/>
      <c r="BL659" s="51">
        <f t="shared" si="19"/>
        <v>0.9407219137</v>
      </c>
      <c r="BM659" s="51">
        <f t="shared" si="20"/>
        <v>0.0204635285</v>
      </c>
      <c r="BN659" s="51">
        <f t="shared" si="21"/>
        <v>0.03237211592</v>
      </c>
      <c r="BO659" s="51">
        <f t="shared" si="22"/>
        <v>0.006442441867</v>
      </c>
      <c r="BP659" s="51">
        <f t="shared" si="9"/>
        <v>1</v>
      </c>
      <c r="BQ659" s="51">
        <f t="shared" si="23"/>
        <v>0.05817274209</v>
      </c>
      <c r="BR659" s="51">
        <f t="shared" si="24"/>
        <v>0.9143638187</v>
      </c>
      <c r="BS659" s="51">
        <f t="shared" si="25"/>
        <v>0.01341394032</v>
      </c>
      <c r="BT659" s="51">
        <f t="shared" si="26"/>
        <v>0.01404949894</v>
      </c>
      <c r="BU659" s="51">
        <f t="shared" si="10"/>
        <v>1</v>
      </c>
      <c r="BV659" s="51">
        <f t="shared" si="27"/>
        <v>0.03580199252</v>
      </c>
      <c r="BW659" s="51">
        <f t="shared" si="28"/>
        <v>0.005218593456</v>
      </c>
      <c r="BX659" s="51">
        <f t="shared" si="29"/>
        <v>0.9470559664</v>
      </c>
      <c r="BY659" s="51">
        <f t="shared" si="30"/>
        <v>0.01192344762</v>
      </c>
      <c r="BZ659" s="51">
        <f t="shared" si="11"/>
        <v>1</v>
      </c>
      <c r="CA659" s="51">
        <f t="shared" si="31"/>
        <v>0.0009763052361</v>
      </c>
      <c r="CB659" s="51">
        <f t="shared" si="32"/>
        <v>0.007582843755</v>
      </c>
      <c r="CC659" s="51">
        <f t="shared" si="33"/>
        <v>0.001633807358</v>
      </c>
      <c r="CD659" s="51">
        <f t="shared" si="34"/>
        <v>0.9898070437</v>
      </c>
      <c r="CE659" s="51">
        <f t="shared" si="12"/>
        <v>1</v>
      </c>
      <c r="CF659" s="61"/>
      <c r="CG659" s="51">
        <f t="shared" si="35"/>
        <v>0.9407219137</v>
      </c>
      <c r="CH659" s="51">
        <f t="shared" si="36"/>
        <v>0.0204635285</v>
      </c>
      <c r="CI659" s="51">
        <f t="shared" si="37"/>
        <v>0.03237211592</v>
      </c>
      <c r="CJ659" s="51">
        <f t="shared" si="38"/>
        <v>0.006442441867</v>
      </c>
      <c r="CK659" s="51">
        <f t="shared" si="13"/>
        <v>1</v>
      </c>
      <c r="CL659" s="51">
        <f t="shared" si="39"/>
        <v>0.05817274209</v>
      </c>
      <c r="CM659" s="51">
        <f t="shared" si="40"/>
        <v>0.9143638187</v>
      </c>
      <c r="CN659" s="51">
        <f t="shared" si="41"/>
        <v>0.01341394032</v>
      </c>
      <c r="CO659" s="51">
        <f t="shared" si="42"/>
        <v>0.01404949894</v>
      </c>
      <c r="CP659" s="51">
        <f t="shared" si="14"/>
        <v>1</v>
      </c>
      <c r="CQ659" s="51">
        <f t="shared" si="43"/>
        <v>0.03580199252</v>
      </c>
      <c r="CR659" s="51">
        <f t="shared" si="44"/>
        <v>0.005218593456</v>
      </c>
      <c r="CS659" s="51">
        <f t="shared" si="45"/>
        <v>0.9470559664</v>
      </c>
      <c r="CT659" s="51">
        <f t="shared" si="46"/>
        <v>0.01192344762</v>
      </c>
      <c r="CU659" s="51">
        <f t="shared" si="15"/>
        <v>1</v>
      </c>
      <c r="CV659" s="51">
        <f t="shared" si="47"/>
        <v>0.0009763052361</v>
      </c>
      <c r="CW659" s="51">
        <f t="shared" si="48"/>
        <v>0.007582843755</v>
      </c>
      <c r="CX659" s="51">
        <f t="shared" si="49"/>
        <v>0.001633807358</v>
      </c>
      <c r="CY659" s="51">
        <f t="shared" si="50"/>
        <v>0.9898070437</v>
      </c>
      <c r="CZ659" s="51">
        <f t="shared" si="16"/>
        <v>1</v>
      </c>
      <c r="DA659" s="61"/>
      <c r="DB659" s="51">
        <f>(AQ659*Baseline!B$7 + AV659*Baseline!B$11 + BA659*Baseline!B$16 + BF659*Baseline!B$18)</f>
        <v>65913.81788</v>
      </c>
      <c r="DC659" s="51">
        <f>(AR659*Baseline!B$7 + AW659*Baseline!B$11 + BB659*Baseline!B$16 + BG659*Baseline!B$18)</f>
        <v>70569.61166</v>
      </c>
      <c r="DD659" s="51">
        <f>(AS659*Baseline!B$7 + AX659*Baseline!B$11 + BC659*Baseline!B$16 + BH659*Baseline!B$18)</f>
        <v>115801.543</v>
      </c>
      <c r="DE659" s="51">
        <f>(AT659*Baseline!B$7 + AY659*Baseline!B$11 + BD659*Baseline!B$16 + BI659*Baseline!B$18)</f>
        <v>1260053.753</v>
      </c>
      <c r="DF659" s="51">
        <f t="shared" si="17"/>
        <v>1512338.725</v>
      </c>
      <c r="DG659" s="61"/>
      <c r="DH659" s="51">
        <f t="shared" si="51"/>
        <v>0.043584031</v>
      </c>
      <c r="DI659" s="51">
        <f t="shared" si="52"/>
        <v>0.04666257002</v>
      </c>
      <c r="DJ659" s="51">
        <f t="shared" si="53"/>
        <v>0.07657116829</v>
      </c>
      <c r="DK659" s="51">
        <f t="shared" si="54"/>
        <v>0.8331822307</v>
      </c>
      <c r="DL659" s="51">
        <f t="shared" si="18"/>
        <v>1</v>
      </c>
      <c r="DM659" s="61"/>
      <c r="DN659" s="51">
        <f>DH659 / (Baseline!B$7/Baseline!B$17)</f>
        <v>4.652308643</v>
      </c>
      <c r="DO659" s="51">
        <f>DI659 / (Baseline!B$11/Baseline!B$17)</f>
        <v>1.126456774</v>
      </c>
      <c r="DP659" s="51">
        <f>DJ659 / (Baseline!B$16/Baseline!B$17)</f>
        <v>1.183255953</v>
      </c>
      <c r="DQ659" s="51">
        <f>DK659 / (Baseline!B$18/Baseline!B$17)</f>
        <v>0.9419860669</v>
      </c>
      <c r="DR659" s="79"/>
      <c r="DS659" s="51">
        <f>(AU659*Baseline!B$34)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0.03117766816</v>
      </c>
      <c r="DT659" s="51">
        <f>(AZ659*Baseline!B$34) + (Baseline!D$88*(1-Baseline!D$89)*Baseline!B$35) + (Baseline!D$88*Baseline!D$89*((1-Baseline!D$90)*Baseline!B$40 + Baseline!D$90*Baseline!B$41))</f>
        <v>0.01093383775</v>
      </c>
      <c r="DU659" s="51">
        <f>(BE659*Baseline!B$34) + (Baseline!F$88*(1-Baseline!F$89)*Baseline!B$35) + (Baseline!F$88*Baseline!F$89*((1-Baseline!F$90)*Baseline!B$40 + Baseline!F$90*Baseline!B$41))</f>
        <v>0.01297395982</v>
      </c>
      <c r="DV659" s="51">
        <f>(BJ659*Baseline!B$34) + (Baseline!H$88*(1-Baseline!H$89)*Baseline!B$35) + (Baseline!H$88*Baseline!H$89*((1-Baseline!H$90)*Baseline!B$40 + Baseline!H$90*Baseline!B$41))</f>
        <v>0.009306235785</v>
      </c>
      <c r="DW659" s="51">
        <f>( DS659*Baseline!B$7 + DT659*Baseline!B$11 + DU659*Baseline!B$16 + DV659*Baseline!B$18 ) / Baseline!B$17</f>
        <v>0.009815901846</v>
      </c>
    </row>
    <row r="660">
      <c r="A660" s="4" t="s">
        <v>987</v>
      </c>
      <c r="B660" s="45">
        <f>MIN( MAX( NORMINV( MCrands!B660, (B$5+B$4)/2, (B$5-B$4)/3.29 ), 0 ), 1 )</f>
        <v>0.5988738593</v>
      </c>
      <c r="C660" s="45">
        <f>MAX( NORMINV( MCrands!C660, (C$5+C$4)/2, (C$5-C$4)/3.29 ), 0 )</f>
        <v>3.245286702</v>
      </c>
      <c r="D660" s="41"/>
      <c r="E660" s="43">
        <f>Baseline!B$33 * (C660 * Baseline!B$66*Baseline!B$66/Baseline!B$73 + Baseline!B$52*Baseline!B$52/Baseline!B$74 + Baseline!B$53*Baseline!B$53/Baseline!B$75 + Baseline!B$54*Baseline!B$54/Baseline!B$76)</f>
        <v>0.00002301795198</v>
      </c>
      <c r="F660" s="43">
        <f>Baseline!B$33 * (C660 * Baseline!B$66*Baseline!B$57/Baseline!B$73 + Baseline!B$52*Baseline!B$67/Baseline!B$74 + Baseline!B$53*Baseline!B$55/Baseline!B$75 + Baseline!B$54*Baseline!B$56/Baseline!B$76)</f>
        <v>0.0000002005022814</v>
      </c>
      <c r="G660" s="45">
        <f>Baseline!B$33 * (C660 * Baseline!B$66*Baseline!B$58/Baseline!B$73 + Baseline!B$52*Baseline!B$59/Baseline!B$74 + Baseline!B$53*Baseline!B$68/Baseline!B$75 + Baseline!B$54*Baseline!B$60/Baseline!B$76)</f>
        <v>0.0000001701641337</v>
      </c>
      <c r="H660" s="43">
        <f>Baseline!B$33 * (C660 * Baseline!B$66*Baseline!B$61/Baseline!B$73 + Baseline!B$52*Baseline!B$62/Baseline!B$74 + Baseline!B$53*Baseline!B$63/Baseline!B$75 + Baseline!B$54*Baseline!B$69/Baseline!B$76)</f>
        <v>0.00000000355447707</v>
      </c>
      <c r="I660" s="43">
        <f>Baseline!B$33 * (C660 * Baseline!B$57*Baseline!B$66/Baseline!B$73 + Baseline!B$67*Baseline!B$52/Baseline!B$74 + Baseline!B$55*Baseline!B$53/Baseline!B$75 + Baseline!B$56*Baseline!B$54/Baseline!B$76)</f>
        <v>0.0000002005022814</v>
      </c>
      <c r="J660" s="45">
        <f>Baseline!B$33 * (C660 * Baseline!B$57*Baseline!B$57/Baseline!B$73 + Baseline!B$67*Baseline!B$67/Baseline!B$74 + Baseline!B$55*Baseline!B$55/Baseline!B$75 + Baseline!B$56*Baseline!B$56/Baseline!B$76)</f>
        <v>0.0000017638139</v>
      </c>
      <c r="K660" s="43">
        <f>Baseline!B$33 * (C660 * Baseline!B$57*Baseline!B$58/Baseline!B$73 + Baseline!B$67*Baseline!B$59/Baseline!B$74 + Baseline!B$55*Baseline!B$68/Baseline!B$75 + Baseline!B$56*Baseline!B$60/Baseline!B$76)</f>
        <v>0.0000000137421562</v>
      </c>
      <c r="L660" s="45">
        <f>Baseline!B$33 * (C660 * Baseline!B$57*Baseline!B$61/Baseline!B$73 + Baseline!B$67*Baseline!B$62/Baseline!B$74 + Baseline!B$55*Baseline!B$63/Baseline!B$75 + Baseline!B$56*Baseline!B$69/Baseline!B$76)</f>
        <v>0.0000000143928755</v>
      </c>
      <c r="M660" s="43">
        <f>Baseline!B$33 * (C660 * Baseline!B$58*Baseline!B$66/Baseline!B$73 + Baseline!B$59*Baseline!B$52/Baseline!B$74 + Baseline!B$68*Baseline!B$53/Baseline!B$75 + Baseline!B$60*Baseline!B$54/Baseline!B$76)</f>
        <v>0.0000001701641337</v>
      </c>
      <c r="N660" s="45">
        <f>Baseline!B$33 * (C660 * Baseline!B$58*Baseline!B$57/Baseline!B$73 + Baseline!B$59*Baseline!B$67/Baseline!B$74 + Baseline!B$68*Baseline!B$55/Baseline!B$75 + Baseline!B$60*Baseline!B$56/Baseline!B$76)</f>
        <v>0.0000000137421562</v>
      </c>
      <c r="O660" s="45">
        <f>Baseline!B$33 * (C660 * Baseline!B$58*Baseline!B$58/Baseline!B$73 + Baseline!B$59*Baseline!B$59/Baseline!B$74 + Baseline!B$68*Baseline!B$68/Baseline!B$75 + Baseline!B$60*Baseline!B$60/Baseline!B$76)</f>
        <v>0.000001324390854</v>
      </c>
      <c r="P660" s="43">
        <f>Baseline!B$33 * (C660 * Baseline!B$58*Baseline!B$61/Baseline!B$73 + Baseline!B$59*Baseline!B$62/Baseline!B$74 + Baseline!B$68*Baseline!B$63/Baseline!B$75 + Baseline!B$60*Baseline!B$69/Baseline!B$76)</f>
        <v>0.000000001646999921</v>
      </c>
      <c r="Q660" s="43">
        <f>Baseline!B$33 * (C660 * Baseline!B$61*Baseline!B$66/Baseline!B$73 + Baseline!B$62*Baseline!B$52/Baseline!B$74 + Baseline!B$63*Baseline!B$53/Baseline!B$75 + Baseline!B$69*Baseline!B$54/Baseline!B$76)</f>
        <v>0.00000000355447707</v>
      </c>
      <c r="R660" s="43">
        <f>Baseline!B$33 * (C660 * Baseline!B$61*Baseline!B$57/Baseline!B$73 + Baseline!B$62*Baseline!B$67/Baseline!B$74 + Baseline!B$63*Baseline!B$55/Baseline!B$75 + Baseline!B$69*Baseline!B$56/Baseline!B$76)</f>
        <v>0.0000000143928755</v>
      </c>
      <c r="S660" s="43">
        <f>Baseline!B$33 * (C660 * Baseline!B$61*Baseline!B$58/Baseline!B$73 + Baseline!B$62*Baseline!B$59/Baseline!B$74 + Baseline!B$63*Baseline!B$68/Baseline!B$75 + Baseline!B$69*Baseline!B$60/Baseline!B$76)</f>
        <v>0.000000001646999921</v>
      </c>
      <c r="T660" s="43">
        <f>Baseline!B$33 * (C660 * Baseline!B$61*Baseline!B$61/Baseline!B$73 + Baseline!B$62*Baseline!B$62/Baseline!B$74 + Baseline!B$63*Baseline!B$63/Baseline!B$75 + Baseline!B$69*Baseline!B$69/Baseline!B$76)</f>
        <v>0.0000000985465509</v>
      </c>
      <c r="U660" s="41"/>
      <c r="V660" s="43">
        <f>E660 * ( Baseline!B$87 * Baseline!B$7 )</f>
        <v>0.2389033236</v>
      </c>
      <c r="W660" s="43">
        <f>F660 * ( Baseline!D$87 * Baseline!B$11 )</f>
        <v>0.003698584519</v>
      </c>
      <c r="X660" s="43">
        <f>G660 * ( Baseline!F$87 * Baseline!B$16 )</f>
        <v>0.005910612033</v>
      </c>
      <c r="Y660" s="43">
        <f>H660 * ( Baseline!H$87 * Baseline!B$18 )</f>
        <v>0.001250015274</v>
      </c>
      <c r="Z660" s="51">
        <f t="shared" si="1"/>
        <v>0.2497625355</v>
      </c>
      <c r="AA660" s="43">
        <f>I660 * ( Baseline!B$87 * Baseline!B$7 )</f>
        <v>0.002081013178</v>
      </c>
      <c r="AB660" s="45">
        <f>J660 * ( Baseline!D$87 * Baseline!B$11 )</f>
        <v>0.03253636188</v>
      </c>
      <c r="AC660" s="45">
        <f>K660 * ( Baseline!F$87 * Baseline!B$16 )</f>
        <v>0.000477330634</v>
      </c>
      <c r="AD660" s="45">
        <f>L660 * ( Baseline!F$87 * Baseline!B$16 )</f>
        <v>0.0004999332189</v>
      </c>
      <c r="AE660" s="51">
        <f t="shared" si="2"/>
        <v>0.03559463891</v>
      </c>
      <c r="AF660" s="51">
        <f>M660 * ( Baseline!B$87 * Baseline!B$7 )</f>
        <v>0.001766133544</v>
      </c>
      <c r="AG660" s="51">
        <f>N660 * ( Baseline!D$87 * Baseline!B$11 )</f>
        <v>0.0002534959994</v>
      </c>
      <c r="AH660" s="51">
        <f>O660 * ( Baseline!F$87 * Baseline!B$16 )</f>
        <v>0.04600241158</v>
      </c>
      <c r="AI660" s="51">
        <f>P660 * ( Baseline!H$87 * Baseline!B$18 )</f>
        <v>0.0005792061723</v>
      </c>
      <c r="AJ660" s="51">
        <f t="shared" si="3"/>
        <v>0.0486012473</v>
      </c>
      <c r="AK660" s="51">
        <f>Q660 * ( Baseline!B$87 * Baseline!B$7 )</f>
        <v>0.00003689191751</v>
      </c>
      <c r="AL660" s="51">
        <f>R660 * ( Baseline!D$87 * Baseline!B$11 )</f>
        <v>0.0002654995551</v>
      </c>
      <c r="AM660" s="51">
        <f>S660 * ( Baseline!F$87 * Baseline!B$16 )</f>
        <v>0.00005720816332</v>
      </c>
      <c r="AN660" s="51">
        <f>T660 * ( Baseline!H$87 * Baseline!B$18 )</f>
        <v>0.03465620721</v>
      </c>
      <c r="AO660" s="51">
        <f t="shared" si="4"/>
        <v>0.03501580684</v>
      </c>
      <c r="AP660" s="61"/>
      <c r="AQ660" s="51">
        <f>V660 * ( (1-Baseline!B$88-Baseline!B$87) + (1-B660)*Baseline!B$88 )</f>
        <v>0.1064558622</v>
      </c>
      <c r="AR660" s="51">
        <f>W660 * ( (1-Baseline!B$88-Baseline!B$87) + (1-B660)*Baseline!B$88 )</f>
        <v>0.00164809764</v>
      </c>
      <c r="AS660" s="51">
        <f>X660 * ( (1-Baseline!B$88-Baseline!B$87) + (1-B660)*Baseline!B$88 )</f>
        <v>0.002633782111</v>
      </c>
      <c r="AT660" s="51">
        <f>Y660 * ( (1-Baseline!B$88-Baseline!B$87) + (1-B660)*Baseline!B$88 )</f>
        <v>0.0005570096377</v>
      </c>
      <c r="AU660" s="51">
        <f t="shared" si="5"/>
        <v>0.1112947516</v>
      </c>
      <c r="AV660" s="51">
        <f>AA660 * ( (1-Baseline!D$88-Baseline!D$87) + (1-B660)*Baseline!D$88 )</f>
        <v>0.001504786687</v>
      </c>
      <c r="AW660" s="51">
        <f>AB660 * ( (1-Baseline!D$88-Baseline!D$87) + (1-B660)*Baseline!D$88 )</f>
        <v>0.02352713799</v>
      </c>
      <c r="AX660" s="51">
        <f>AC660 * ( (1-Baseline!D$88-Baseline!D$87) + (1-B660)*Baseline!D$88 )</f>
        <v>0.0003451591709</v>
      </c>
      <c r="AY660" s="51">
        <f>AD660 * ( (1-Baseline!D$88-Baseline!D$87) + (1-B660)*Baseline!D$88 )</f>
        <v>0.0003615031659</v>
      </c>
      <c r="AZ660" s="51">
        <f t="shared" si="6"/>
        <v>0.02573858702</v>
      </c>
      <c r="BA660" s="51">
        <f>AF660 * ( (1-Baseline!F$88-Baseline!F$87) + (1-Baseline!B$36)*Baseline!F$88 )</f>
        <v>0.001270966214</v>
      </c>
      <c r="BB660" s="51">
        <f>AG660 * ( (1-Baseline!F$88-Baseline!F$87) + (1-Baseline!B$36)*Baseline!F$88 )</f>
        <v>0.000182423833</v>
      </c>
      <c r="BC660" s="51">
        <f>AH660 * ( (1-Baseline!F$88-Baseline!F$87) + (1-Baseline!B$36)*Baseline!F$88 )</f>
        <v>0.03310480745</v>
      </c>
      <c r="BD660" s="51">
        <f>AI660 * ( (1-Baseline!F$88-Baseline!F$87) + (1-Baseline!B$36)*Baseline!F$88 )</f>
        <v>0.0004168152962</v>
      </c>
      <c r="BE660" s="51">
        <f t="shared" si="7"/>
        <v>0.0349750128</v>
      </c>
      <c r="BF660" s="51">
        <f>AK660 * ( (1-Baseline!H$88-Baseline!H$87) + (1-Baseline!B$36)*Baseline!H$88 )</f>
        <v>0.00002923020408</v>
      </c>
      <c r="BG660" s="51">
        <f>AL660 * ( (1-Baseline!H$88-Baseline!H$87) + (1-Baseline!B$36)*Baseline!H$88 )</f>
        <v>0.0002103606075</v>
      </c>
      <c r="BH660" s="51">
        <f>AM660 * ( (1-Baseline!H$88-Baseline!H$87) + (1-Baseline!B$36)*Baseline!H$88 )</f>
        <v>0.00004532717197</v>
      </c>
      <c r="BI660" s="51">
        <f>AN660 * ( (1-Baseline!H$88-Baseline!H$87) + (1-Baseline!B$36)*Baseline!H$88 )</f>
        <v>0.02745880609</v>
      </c>
      <c r="BJ660" s="51">
        <f t="shared" si="8"/>
        <v>0.02774372408</v>
      </c>
      <c r="BK660" s="61"/>
      <c r="BL660" s="51">
        <f t="shared" si="19"/>
        <v>0.9565218546</v>
      </c>
      <c r="BM660" s="51">
        <f t="shared" si="20"/>
        <v>0.01480840396</v>
      </c>
      <c r="BN660" s="51">
        <f t="shared" si="21"/>
        <v>0.02366492645</v>
      </c>
      <c r="BO660" s="51">
        <f t="shared" si="22"/>
        <v>0.005004814961</v>
      </c>
      <c r="BP660" s="51">
        <f t="shared" si="9"/>
        <v>1</v>
      </c>
      <c r="BQ660" s="51">
        <f t="shared" si="23"/>
        <v>0.05846423062</v>
      </c>
      <c r="BR660" s="51">
        <f t="shared" si="24"/>
        <v>0.914080403</v>
      </c>
      <c r="BS660" s="51">
        <f t="shared" si="25"/>
        <v>0.01341018335</v>
      </c>
      <c r="BT660" s="51">
        <f t="shared" si="26"/>
        <v>0.01404518304</v>
      </c>
      <c r="BU660" s="51">
        <f t="shared" si="10"/>
        <v>1</v>
      </c>
      <c r="BV660" s="51">
        <f t="shared" si="27"/>
        <v>0.03633926374</v>
      </c>
      <c r="BW660" s="51">
        <f t="shared" si="28"/>
        <v>0.005215833203</v>
      </c>
      <c r="BX660" s="51">
        <f t="shared" si="29"/>
        <v>0.9465273864</v>
      </c>
      <c r="BY660" s="51">
        <f t="shared" si="30"/>
        <v>0.01191751662</v>
      </c>
      <c r="BZ660" s="51">
        <f t="shared" si="11"/>
        <v>1</v>
      </c>
      <c r="CA660" s="51">
        <f t="shared" si="31"/>
        <v>0.001053578964</v>
      </c>
      <c r="CB660" s="51">
        <f t="shared" si="32"/>
        <v>0.007582277234</v>
      </c>
      <c r="CC660" s="51">
        <f t="shared" si="33"/>
        <v>0.001633781097</v>
      </c>
      <c r="CD660" s="51">
        <f t="shared" si="34"/>
        <v>0.9897303627</v>
      </c>
      <c r="CE660" s="51">
        <f t="shared" si="12"/>
        <v>1</v>
      </c>
      <c r="CF660" s="61"/>
      <c r="CG660" s="51">
        <f t="shared" si="35"/>
        <v>0.9565218546</v>
      </c>
      <c r="CH660" s="51">
        <f t="shared" si="36"/>
        <v>0.01480840396</v>
      </c>
      <c r="CI660" s="51">
        <f t="shared" si="37"/>
        <v>0.02366492645</v>
      </c>
      <c r="CJ660" s="51">
        <f t="shared" si="38"/>
        <v>0.005004814961</v>
      </c>
      <c r="CK660" s="51">
        <f t="shared" si="13"/>
        <v>1</v>
      </c>
      <c r="CL660" s="51">
        <f t="shared" si="39"/>
        <v>0.05846423062</v>
      </c>
      <c r="CM660" s="51">
        <f t="shared" si="40"/>
        <v>0.914080403</v>
      </c>
      <c r="CN660" s="51">
        <f t="shared" si="41"/>
        <v>0.01341018335</v>
      </c>
      <c r="CO660" s="51">
        <f t="shared" si="42"/>
        <v>0.01404518304</v>
      </c>
      <c r="CP660" s="51">
        <f t="shared" si="14"/>
        <v>1</v>
      </c>
      <c r="CQ660" s="51">
        <f t="shared" si="43"/>
        <v>0.03633926374</v>
      </c>
      <c r="CR660" s="51">
        <f t="shared" si="44"/>
        <v>0.005215833203</v>
      </c>
      <c r="CS660" s="51">
        <f t="shared" si="45"/>
        <v>0.9465273864</v>
      </c>
      <c r="CT660" s="51">
        <f t="shared" si="46"/>
        <v>0.01191751662</v>
      </c>
      <c r="CU660" s="51">
        <f t="shared" si="15"/>
        <v>1</v>
      </c>
      <c r="CV660" s="51">
        <f t="shared" si="47"/>
        <v>0.001053578964</v>
      </c>
      <c r="CW660" s="51">
        <f t="shared" si="48"/>
        <v>0.007582277234</v>
      </c>
      <c r="CX660" s="51">
        <f t="shared" si="49"/>
        <v>0.001633781097</v>
      </c>
      <c r="CY660" s="51">
        <f t="shared" si="50"/>
        <v>0.9897303627</v>
      </c>
      <c r="CZ660" s="51">
        <f t="shared" si="16"/>
        <v>1</v>
      </c>
      <c r="DA660" s="61"/>
      <c r="DB660" s="51">
        <f>(AQ660*Baseline!B$7 + AV660*Baseline!B$11 + BA660*Baseline!B$16 + BF660*Baseline!B$18)</f>
        <v>60454.64267</v>
      </c>
      <c r="DC660" s="51">
        <f>(AR660*Baseline!B$7 + AW660*Baseline!B$11 + BB660*Baseline!B$16 + BG660*Baseline!B$18)</f>
        <v>61498.28362</v>
      </c>
      <c r="DD660" s="51">
        <f>(AS660*Baseline!B$7 + AX660*Baseline!B$11 + BC660*Baseline!B$16 + BH660*Baseline!B$18)</f>
        <v>115000.5599</v>
      </c>
      <c r="DE660" s="51">
        <f>(AT660*Baseline!B$7 + AY660*Baseline!B$11 + BD660*Baseline!B$16 + BI660*Baseline!B$18)</f>
        <v>1259802.961</v>
      </c>
      <c r="DF660" s="51">
        <f t="shared" si="17"/>
        <v>1496756.447</v>
      </c>
      <c r="DG660" s="61"/>
      <c r="DH660" s="51">
        <f t="shared" si="51"/>
        <v>0.04039043413</v>
      </c>
      <c r="DI660" s="51">
        <f t="shared" si="52"/>
        <v>0.04108770251</v>
      </c>
      <c r="DJ660" s="51">
        <f t="shared" si="53"/>
        <v>0.0768331816</v>
      </c>
      <c r="DK660" s="51">
        <f t="shared" si="54"/>
        <v>0.8416886818</v>
      </c>
      <c r="DL660" s="51">
        <f t="shared" si="18"/>
        <v>1</v>
      </c>
      <c r="DM660" s="61"/>
      <c r="DN660" s="51">
        <f>DH660 / (Baseline!B$7/Baseline!B$17)</f>
        <v>4.311413182</v>
      </c>
      <c r="DO660" s="51">
        <f>DI660 / (Baseline!B$11/Baseline!B$17)</f>
        <v>0.9918768043</v>
      </c>
      <c r="DP660" s="51">
        <f>DJ660 / (Baseline!B$16/Baseline!B$17)</f>
        <v>1.187304851</v>
      </c>
      <c r="DQ660" s="51">
        <f>DK660 / (Baseline!B$18/Baseline!B$17)</f>
        <v>0.9516033608</v>
      </c>
      <c r="DR660" s="79"/>
      <c r="DS660" s="51">
        <f>(AU660*Baseline!B$34)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0.02922374399</v>
      </c>
      <c r="DT660" s="51">
        <f>(AZ660*Baseline!B$34) + (Baseline!D$88*(1-Baseline!D$89)*Baseline!B$35) + (Baseline!D$88*Baseline!D$89*((1-Baseline!D$90)*Baseline!B$40 + Baseline!D$90*Baseline!B$41))</f>
        <v>0.01027435605</v>
      </c>
      <c r="DU660" s="51">
        <f>(BE660*Baseline!B$34) + (Baseline!F$88*(1-Baseline!F$89)*Baseline!B$35) + (Baseline!F$88*Baseline!F$89*((1-Baseline!F$90)*Baseline!B$40 + Baseline!F$90*Baseline!B$41))</f>
        <v>0.01297689192</v>
      </c>
      <c r="DV660" s="51">
        <f>(BJ660*Baseline!B$34) + (Baseline!H$88*(1-Baseline!H$89)*Baseline!B$35) + (Baseline!H$88*Baseline!H$89*((1-Baseline!H$90)*Baseline!B$40 + Baseline!H$90*Baseline!B$41))</f>
        <v>0.009306558611</v>
      </c>
      <c r="DW660" s="51">
        <f>( DS660*Baseline!B$7 + DT660*Baseline!B$11 + DU660*Baseline!B$16 + DV660*Baseline!B$18 ) / Baseline!B$17</f>
        <v>0.009770753759</v>
      </c>
    </row>
    <row r="661">
      <c r="A661" s="4" t="s">
        <v>988</v>
      </c>
      <c r="B661" s="45">
        <f>MIN( MAX( NORMINV( MCrands!B661, (B$5+B$4)/2, (B$5-B$4)/3.29 ), 0 ), 1 )</f>
        <v>0.5635103789</v>
      </c>
      <c r="C661" s="45">
        <f>MAX( NORMINV( MCrands!C661, (C$5+C$4)/2, (C$5-C$4)/3.29 ), 0 )</f>
        <v>2.940820393</v>
      </c>
      <c r="D661" s="41"/>
      <c r="E661" s="43">
        <f>Baseline!B$33 * (C661 * Baseline!B$66*Baseline!B$66/Baseline!B$73 + Baseline!B$52*Baseline!B$52/Baseline!B$74 + Baseline!B$53*Baseline!B$53/Baseline!B$75 + Baseline!B$54*Baseline!B$54/Baseline!B$76)</f>
        <v>0.00002086232321</v>
      </c>
      <c r="F661" s="43">
        <f>Baseline!B$33 * (C661 * Baseline!B$66*Baseline!B$57/Baseline!B$73 + Baseline!B$52*Baseline!B$67/Baseline!B$74 + Baseline!B$53*Baseline!B$55/Baseline!B$75 + Baseline!B$54*Baseline!B$56/Baseline!B$76)</f>
        <v>0.0000002001619189</v>
      </c>
      <c r="G661" s="45">
        <f>Baseline!B$33 * (C661 * Baseline!B$66*Baseline!B$58/Baseline!B$73 + Baseline!B$52*Baseline!B$59/Baseline!B$74 + Baseline!B$53*Baseline!B$68/Baseline!B$75 + Baseline!B$54*Baseline!B$60/Baseline!B$76)</f>
        <v>0.0000001693274094</v>
      </c>
      <c r="H661" s="43">
        <f>Baseline!B$33 * (C661 * Baseline!B$66*Baseline!B$61/Baseline!B$73 + Baseline!B$52*Baseline!B$62/Baseline!B$74 + Baseline!B$53*Baseline!B$63/Baseline!B$75 + Baseline!B$54*Baseline!B$69/Baseline!B$76)</f>
        <v>0.000000003470804637</v>
      </c>
      <c r="I661" s="43">
        <f>Baseline!B$33 * (C661 * Baseline!B$57*Baseline!B$66/Baseline!B$73 + Baseline!B$67*Baseline!B$52/Baseline!B$74 + Baseline!B$55*Baseline!B$53/Baseline!B$75 + Baseline!B$56*Baseline!B$54/Baseline!B$76)</f>
        <v>0.0000002001619189</v>
      </c>
      <c r="J661" s="45">
        <f>Baseline!B$33 * (C661 * Baseline!B$57*Baseline!B$57/Baseline!B$73 + Baseline!B$67*Baseline!B$67/Baseline!B$74 + Baseline!B$55*Baseline!B$55/Baseline!B$75 + Baseline!B$56*Baseline!B$56/Baseline!B$76)</f>
        <v>0.000001763813846</v>
      </c>
      <c r="K661" s="43">
        <f>Baseline!B$33 * (C661 * Baseline!B$57*Baseline!B$58/Baseline!B$73 + Baseline!B$67*Baseline!B$59/Baseline!B$74 + Baseline!B$55*Baseline!B$68/Baseline!B$75 + Baseline!B$56*Baseline!B$60/Baseline!B$76)</f>
        <v>0.00000001374202409</v>
      </c>
      <c r="L661" s="45">
        <f>Baseline!B$33 * (C661 * Baseline!B$57*Baseline!B$61/Baseline!B$73 + Baseline!B$67*Baseline!B$62/Baseline!B$74 + Baseline!B$55*Baseline!B$63/Baseline!B$75 + Baseline!B$56*Baseline!B$69/Baseline!B$76)</f>
        <v>0.00000001439286229</v>
      </c>
      <c r="M661" s="43">
        <f>Baseline!B$33 * (C661 * Baseline!B$58*Baseline!B$66/Baseline!B$73 + Baseline!B$59*Baseline!B$52/Baseline!B$74 + Baseline!B$68*Baseline!B$53/Baseline!B$75 + Baseline!B$60*Baseline!B$54/Baseline!B$76)</f>
        <v>0.0000001693274094</v>
      </c>
      <c r="N661" s="45">
        <f>Baseline!B$33 * (C661 * Baseline!B$58*Baseline!B$57/Baseline!B$73 + Baseline!B$59*Baseline!B$67/Baseline!B$74 + Baseline!B$68*Baseline!B$55/Baseline!B$75 + Baseline!B$60*Baseline!B$56/Baseline!B$76)</f>
        <v>0.00000001374202409</v>
      </c>
      <c r="O661" s="45">
        <f>Baseline!B$33 * (C661 * Baseline!B$58*Baseline!B$58/Baseline!B$73 + Baseline!B$59*Baseline!B$59/Baseline!B$74 + Baseline!B$68*Baseline!B$68/Baseline!B$75 + Baseline!B$60*Baseline!B$60/Baseline!B$76)</f>
        <v>0.000001324390529</v>
      </c>
      <c r="P661" s="43">
        <f>Baseline!B$33 * (C661 * Baseline!B$58*Baseline!B$61/Baseline!B$73 + Baseline!B$59*Baseline!B$62/Baseline!B$74 + Baseline!B$68*Baseline!B$63/Baseline!B$75 + Baseline!B$60*Baseline!B$69/Baseline!B$76)</f>
        <v>0.000000001646967443</v>
      </c>
      <c r="Q661" s="43">
        <f>Baseline!B$33 * (C661 * Baseline!B$61*Baseline!B$66/Baseline!B$73 + Baseline!B$62*Baseline!B$52/Baseline!B$74 + Baseline!B$63*Baseline!B$53/Baseline!B$75 + Baseline!B$69*Baseline!B$54/Baseline!B$76)</f>
        <v>0.000000003470804637</v>
      </c>
      <c r="R661" s="43">
        <f>Baseline!B$33 * (C661 * Baseline!B$61*Baseline!B$57/Baseline!B$73 + Baseline!B$62*Baseline!B$67/Baseline!B$74 + Baseline!B$63*Baseline!B$55/Baseline!B$75 + Baseline!B$69*Baseline!B$56/Baseline!B$76)</f>
        <v>0.00000001439286229</v>
      </c>
      <c r="S661" s="43">
        <f>Baseline!B$33 * (C661 * Baseline!B$61*Baseline!B$58/Baseline!B$73 + Baseline!B$62*Baseline!B$59/Baseline!B$74 + Baseline!B$63*Baseline!B$68/Baseline!B$75 + Baseline!B$69*Baseline!B$60/Baseline!B$76)</f>
        <v>0.000000001646967443</v>
      </c>
      <c r="T661" s="43">
        <f>Baseline!B$33 * (C661 * Baseline!B$61*Baseline!B$61/Baseline!B$73 + Baseline!B$62*Baseline!B$62/Baseline!B$74 + Baseline!B$63*Baseline!B$63/Baseline!B$75 + Baseline!B$69*Baseline!B$69/Baseline!B$76)</f>
        <v>0.00000009854654766</v>
      </c>
      <c r="U661" s="41"/>
      <c r="V661" s="43">
        <f>E661 * ( Baseline!B$87 * Baseline!B$7 )</f>
        <v>0.2165300526</v>
      </c>
      <c r="W661" s="43">
        <f>F661 * ( Baseline!D$87 * Baseline!B$11 )</f>
        <v>0.003692305991</v>
      </c>
      <c r="X661" s="43">
        <f>G661 * ( Baseline!F$87 * Baseline!B$16 )</f>
        <v>0.005881548606</v>
      </c>
      <c r="Y661" s="43">
        <f>H661 * ( Baseline!H$87 * Baseline!B$18 )</f>
        <v>0.0012205899</v>
      </c>
      <c r="Z661" s="51">
        <f t="shared" si="1"/>
        <v>0.2273244971</v>
      </c>
      <c r="AA661" s="43">
        <f>I661 * ( Baseline!B$87 * Baseline!B$7 )</f>
        <v>0.002077480557</v>
      </c>
      <c r="AB661" s="45">
        <f>J661 * ( Baseline!D$87 * Baseline!B$11 )</f>
        <v>0.03253636089</v>
      </c>
      <c r="AC661" s="45">
        <f>K661 * ( Baseline!F$87 * Baseline!B$16 )</f>
        <v>0.000477326045</v>
      </c>
      <c r="AD661" s="45">
        <f>L661 * ( Baseline!F$87 * Baseline!B$16 )</f>
        <v>0.00049993276</v>
      </c>
      <c r="AE661" s="51">
        <f t="shared" si="2"/>
        <v>0.03559110025</v>
      </c>
      <c r="AF661" s="51">
        <f>M661 * ( Baseline!B$87 * Baseline!B$7 )</f>
        <v>0.001757449182</v>
      </c>
      <c r="AG661" s="51">
        <f>N661 * ( Baseline!D$87 * Baseline!B$11 )</f>
        <v>0.0002534935623</v>
      </c>
      <c r="AH661" s="51">
        <f>O661 * ( Baseline!F$87 * Baseline!B$16 )</f>
        <v>0.0460024003</v>
      </c>
      <c r="AI661" s="51">
        <f>P661 * ( Baseline!H$87 * Baseline!B$18 )</f>
        <v>0.0005791947506</v>
      </c>
      <c r="AJ661" s="51">
        <f t="shared" si="3"/>
        <v>0.0485925378</v>
      </c>
      <c r="AK661" s="51">
        <f>Q661 * ( Baseline!B$87 * Baseline!B$7 )</f>
        <v>0.00003602348133</v>
      </c>
      <c r="AL661" s="51">
        <f>R661 * ( Baseline!D$87 * Baseline!B$11 )</f>
        <v>0.0002654993113</v>
      </c>
      <c r="AM661" s="51">
        <f>S661 * ( Baseline!F$87 * Baseline!B$16 )</f>
        <v>0.0000572070352</v>
      </c>
      <c r="AN661" s="51">
        <f>T661 * ( Baseline!H$87 * Baseline!B$18 )</f>
        <v>0.03465620606</v>
      </c>
      <c r="AO661" s="51">
        <f t="shared" si="4"/>
        <v>0.03501493589</v>
      </c>
      <c r="AP661" s="61"/>
      <c r="AQ661" s="51">
        <f>V661 * ( (1-Baseline!B$88-Baseline!B$87) + (1-B661)*Baseline!B$88 )</f>
        <v>0.10330124</v>
      </c>
      <c r="AR661" s="51">
        <f>W661 * ( (1-Baseline!B$88-Baseline!B$87) + (1-B661)*Baseline!B$88 )</f>
        <v>0.001761509697</v>
      </c>
      <c r="AS661" s="51">
        <f>X661 * ( (1-Baseline!B$88-Baseline!B$87) + (1-B661)*Baseline!B$88 )</f>
        <v>0.002805944287</v>
      </c>
      <c r="AT661" s="51">
        <f>Y661 * ( (1-Baseline!B$88-Baseline!B$87) + (1-B661)*Baseline!B$88 )</f>
        <v>0.0005823138573</v>
      </c>
      <c r="AU661" s="51">
        <f t="shared" si="5"/>
        <v>0.1084510078</v>
      </c>
      <c r="AV661" s="51">
        <f>AA661 * ( (1-Baseline!D$88-Baseline!D$87) + (1-B661)*Baseline!D$88 )</f>
        <v>0.001535145429</v>
      </c>
      <c r="AW661" s="51">
        <f>AB661 * ( (1-Baseline!D$88-Baseline!D$87) + (1-B661)*Baseline!D$88 )</f>
        <v>0.02404260561</v>
      </c>
      <c r="AX661" s="51">
        <f>AC661 * ( (1-Baseline!D$88-Baseline!D$87) + (1-B661)*Baseline!D$88 )</f>
        <v>0.0003527180524</v>
      </c>
      <c r="AY661" s="51">
        <f>AD661 * ( (1-Baseline!D$88-Baseline!D$87) + (1-B661)*Baseline!D$88 )</f>
        <v>0.0003694231884</v>
      </c>
      <c r="AZ661" s="51">
        <f t="shared" si="6"/>
        <v>0.02629989228</v>
      </c>
      <c r="BA661" s="51">
        <f>AF661 * ( (1-Baseline!F$88-Baseline!F$87) + (1-Baseline!B$36)*Baseline!F$88 )</f>
        <v>0.00126471667</v>
      </c>
      <c r="BB661" s="51">
        <f>AG661 * ( (1-Baseline!F$88-Baseline!F$87) + (1-Baseline!B$36)*Baseline!F$88 )</f>
        <v>0.0001824220792</v>
      </c>
      <c r="BC661" s="51">
        <f>AH661 * ( (1-Baseline!F$88-Baseline!F$87) + (1-Baseline!B$36)*Baseline!F$88 )</f>
        <v>0.03310479933</v>
      </c>
      <c r="BD661" s="51">
        <f>AI661 * ( (1-Baseline!F$88-Baseline!F$87) + (1-Baseline!B$36)*Baseline!F$88 )</f>
        <v>0.0004168070768</v>
      </c>
      <c r="BE661" s="51">
        <f t="shared" si="7"/>
        <v>0.03496874516</v>
      </c>
      <c r="BF661" s="51">
        <f>AK661 * ( (1-Baseline!H$88-Baseline!H$87) + (1-Baseline!B$36)*Baseline!H$88 )</f>
        <v>0.00002854212472</v>
      </c>
      <c r="BG661" s="51">
        <f>AL661 * ( (1-Baseline!H$88-Baseline!H$87) + (1-Baseline!B$36)*Baseline!H$88 )</f>
        <v>0.0002103604144</v>
      </c>
      <c r="BH661" s="51">
        <f>AM661 * ( (1-Baseline!H$88-Baseline!H$87) + (1-Baseline!B$36)*Baseline!H$88 )</f>
        <v>0.00004532627813</v>
      </c>
      <c r="BI661" s="51">
        <f>AN661 * ( (1-Baseline!H$88-Baseline!H$87) + (1-Baseline!B$36)*Baseline!H$88 )</f>
        <v>0.02745880519</v>
      </c>
      <c r="BJ661" s="51">
        <f t="shared" si="8"/>
        <v>0.02774303401</v>
      </c>
      <c r="BK661" s="61"/>
      <c r="BL661" s="51">
        <f t="shared" si="19"/>
        <v>0.9525152606</v>
      </c>
      <c r="BM661" s="51">
        <f t="shared" si="20"/>
        <v>0.01624244654</v>
      </c>
      <c r="BN661" s="51">
        <f t="shared" si="21"/>
        <v>0.02587292035</v>
      </c>
      <c r="BO661" s="51">
        <f t="shared" si="22"/>
        <v>0.005369372484</v>
      </c>
      <c r="BP661" s="51">
        <f t="shared" si="9"/>
        <v>1</v>
      </c>
      <c r="BQ661" s="51">
        <f t="shared" si="23"/>
        <v>0.05837078769</v>
      </c>
      <c r="BR661" s="51">
        <f t="shared" si="24"/>
        <v>0.914171258</v>
      </c>
      <c r="BS661" s="51">
        <f t="shared" si="25"/>
        <v>0.01341138772</v>
      </c>
      <c r="BT661" s="51">
        <f t="shared" si="26"/>
        <v>0.0140465666</v>
      </c>
      <c r="BU661" s="51">
        <f t="shared" si="10"/>
        <v>1</v>
      </c>
      <c r="BV661" s="51">
        <f t="shared" si="27"/>
        <v>0.03616705901</v>
      </c>
      <c r="BW661" s="51">
        <f t="shared" si="28"/>
        <v>0.005216717912</v>
      </c>
      <c r="BX661" s="51">
        <f t="shared" si="29"/>
        <v>0.9466968055</v>
      </c>
      <c r="BY661" s="51">
        <f t="shared" si="30"/>
        <v>0.01191941761</v>
      </c>
      <c r="BZ661" s="51">
        <f t="shared" si="11"/>
        <v>1</v>
      </c>
      <c r="CA661" s="51">
        <f t="shared" si="31"/>
        <v>0.001028803292</v>
      </c>
      <c r="CB661" s="51">
        <f t="shared" si="32"/>
        <v>0.007582458873</v>
      </c>
      <c r="CC661" s="51">
        <f t="shared" si="33"/>
        <v>0.001633789517</v>
      </c>
      <c r="CD661" s="51">
        <f t="shared" si="34"/>
        <v>0.9897549483</v>
      </c>
      <c r="CE661" s="51">
        <f t="shared" si="12"/>
        <v>1</v>
      </c>
      <c r="CF661" s="61"/>
      <c r="CG661" s="51">
        <f t="shared" si="35"/>
        <v>0.9525152606</v>
      </c>
      <c r="CH661" s="51">
        <f t="shared" si="36"/>
        <v>0.01624244654</v>
      </c>
      <c r="CI661" s="51">
        <f t="shared" si="37"/>
        <v>0.02587292035</v>
      </c>
      <c r="CJ661" s="51">
        <f t="shared" si="38"/>
        <v>0.005369372484</v>
      </c>
      <c r="CK661" s="51">
        <f t="shared" si="13"/>
        <v>1</v>
      </c>
      <c r="CL661" s="51">
        <f t="shared" si="39"/>
        <v>0.05837078769</v>
      </c>
      <c r="CM661" s="51">
        <f t="shared" si="40"/>
        <v>0.914171258</v>
      </c>
      <c r="CN661" s="51">
        <f t="shared" si="41"/>
        <v>0.01341138772</v>
      </c>
      <c r="CO661" s="51">
        <f t="shared" si="42"/>
        <v>0.0140465666</v>
      </c>
      <c r="CP661" s="51">
        <f t="shared" si="14"/>
        <v>1</v>
      </c>
      <c r="CQ661" s="51">
        <f t="shared" si="43"/>
        <v>0.03616705901</v>
      </c>
      <c r="CR661" s="51">
        <f t="shared" si="44"/>
        <v>0.005216717912</v>
      </c>
      <c r="CS661" s="51">
        <f t="shared" si="45"/>
        <v>0.9466968055</v>
      </c>
      <c r="CT661" s="51">
        <f t="shared" si="46"/>
        <v>0.01191941761</v>
      </c>
      <c r="CU661" s="51">
        <f t="shared" si="15"/>
        <v>1</v>
      </c>
      <c r="CV661" s="51">
        <f t="shared" si="47"/>
        <v>0.001028803292</v>
      </c>
      <c r="CW661" s="51">
        <f t="shared" si="48"/>
        <v>0.007582458873</v>
      </c>
      <c r="CX661" s="51">
        <f t="shared" si="49"/>
        <v>0.001633789517</v>
      </c>
      <c r="CY661" s="51">
        <f t="shared" si="50"/>
        <v>0.9897549483</v>
      </c>
      <c r="CZ661" s="51">
        <f t="shared" si="16"/>
        <v>1</v>
      </c>
      <c r="DA661" s="61"/>
      <c r="DB661" s="51">
        <f>(AQ661*Baseline!B$7 + AV661*Baseline!B$11 + BA661*Baseline!B$16 + BF661*Baseline!B$18)</f>
        <v>58937.31198</v>
      </c>
      <c r="DC661" s="51">
        <f>(AR661*Baseline!B$7 + AW661*Baseline!B$11 + BB661*Baseline!B$16 + BG661*Baseline!B$18)</f>
        <v>62658.72189</v>
      </c>
      <c r="DD661" s="51">
        <f>(AS661*Baseline!B$7 + AX661*Baseline!B$11 + BC661*Baseline!B$16 + BH661*Baseline!B$18)</f>
        <v>115100.2008</v>
      </c>
      <c r="DE661" s="51">
        <f>(AT661*Baseline!B$7 + AY661*Baseline!B$11 + BD661*Baseline!B$16 + BI661*Baseline!B$18)</f>
        <v>1259832.149</v>
      </c>
      <c r="DF661" s="51">
        <f t="shared" si="17"/>
        <v>1496528.384</v>
      </c>
      <c r="DG661" s="61"/>
      <c r="DH661" s="51">
        <f t="shared" si="51"/>
        <v>0.03938268904</v>
      </c>
      <c r="DI661" s="51">
        <f t="shared" si="52"/>
        <v>0.04186938421</v>
      </c>
      <c r="DJ661" s="51">
        <f t="shared" si="53"/>
        <v>0.07691147197</v>
      </c>
      <c r="DK661" s="51">
        <f t="shared" si="54"/>
        <v>0.8418364548</v>
      </c>
      <c r="DL661" s="51">
        <f t="shared" si="18"/>
        <v>1</v>
      </c>
      <c r="DM661" s="61"/>
      <c r="DN661" s="51">
        <f>DH661 / (Baseline!B$7/Baseline!B$17)</f>
        <v>4.203843023</v>
      </c>
      <c r="DO661" s="51">
        <f>DI661 / (Baseline!B$11/Baseline!B$17)</f>
        <v>1.010746975</v>
      </c>
      <c r="DP661" s="51">
        <f>DJ661 / (Baseline!B$16/Baseline!B$17)</f>
        <v>1.188514674</v>
      </c>
      <c r="DQ661" s="51">
        <f>DK661 / (Baseline!B$18/Baseline!B$17)</f>
        <v>0.9517704313</v>
      </c>
      <c r="DR661" s="79"/>
      <c r="DS661" s="51">
        <f>(AU661*Baseline!B$34)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0.02879718242</v>
      </c>
      <c r="DT661" s="51">
        <f>(AZ661*Baseline!B$34) + (Baseline!D$88*(1-Baseline!D$89)*Baseline!B$35) + (Baseline!D$88*Baseline!D$89*((1-Baseline!D$90)*Baseline!B$40 + Baseline!D$90*Baseline!B$41))</f>
        <v>0.01035855184</v>
      </c>
      <c r="DU661" s="51">
        <f>(BE661*Baseline!B$34) + (Baseline!F$88*(1-Baseline!F$89)*Baseline!B$35) + (Baseline!F$88*Baseline!F$89*((1-Baseline!F$90)*Baseline!B$40 + Baseline!F$90*Baseline!B$41))</f>
        <v>0.01297595177</v>
      </c>
      <c r="DV661" s="51">
        <f>(BJ661*Baseline!B$34) + (Baseline!H$88*(1-Baseline!H$89)*Baseline!B$35) + (Baseline!H$88*Baseline!H$89*((1-Baseline!H$90)*Baseline!B$40 + Baseline!H$90*Baseline!B$41))</f>
        <v>0.009306455101</v>
      </c>
      <c r="DW661" s="51">
        <f>( DS661*Baseline!B$7 + DT661*Baseline!B$11 + DU661*Baseline!B$16 + DV661*Baseline!B$18 ) / Baseline!B$17</f>
        <v>0.009770092969</v>
      </c>
    </row>
    <row r="662">
      <c r="A662" s="4" t="s">
        <v>989</v>
      </c>
      <c r="B662" s="45">
        <f>MIN( MAX( NORMINV( MCrands!B662, (B$5+B$4)/2, (B$5-B$4)/3.29 ), 0 ), 1 )</f>
        <v>0.4031903554</v>
      </c>
      <c r="C662" s="45">
        <f>MAX( NORMINV( MCrands!C662, (C$5+C$4)/2, (C$5-C$4)/3.29 ), 0 )</f>
        <v>3.127492556</v>
      </c>
      <c r="D662" s="41"/>
      <c r="E662" s="43">
        <f>Baseline!B$33 * (C662 * Baseline!B$66*Baseline!B$66/Baseline!B$73 + Baseline!B$52*Baseline!B$52/Baseline!B$74 + Baseline!B$53*Baseline!B$53/Baseline!B$75 + Baseline!B$54*Baseline!B$54/Baseline!B$76)</f>
        <v>0.0000221839666</v>
      </c>
      <c r="F662" s="43">
        <f>Baseline!B$33 * (C662 * Baseline!B$66*Baseline!B$57/Baseline!B$73 + Baseline!B$52*Baseline!B$67/Baseline!B$74 + Baseline!B$53*Baseline!B$55/Baseline!B$75 + Baseline!B$54*Baseline!B$56/Baseline!B$76)</f>
        <v>0.0000002003705995</v>
      </c>
      <c r="G662" s="45">
        <f>Baseline!B$33 * (C662 * Baseline!B$66*Baseline!B$58/Baseline!B$73 + Baseline!B$52*Baseline!B$59/Baseline!B$74 + Baseline!B$53*Baseline!B$68/Baseline!B$75 + Baseline!B$54*Baseline!B$60/Baseline!B$76)</f>
        <v>0.0000001698404157</v>
      </c>
      <c r="H662" s="43">
        <f>Baseline!B$33 * (C662 * Baseline!B$66*Baseline!B$61/Baseline!B$73 + Baseline!B$52*Baseline!B$62/Baseline!B$74 + Baseline!B$53*Baseline!B$63/Baseline!B$75 + Baseline!B$54*Baseline!B$69/Baseline!B$76)</f>
        <v>0.000000003522105269</v>
      </c>
      <c r="I662" s="43">
        <f>Baseline!B$33 * (C662 * Baseline!B$57*Baseline!B$66/Baseline!B$73 + Baseline!B$67*Baseline!B$52/Baseline!B$74 + Baseline!B$55*Baseline!B$53/Baseline!B$75 + Baseline!B$56*Baseline!B$54/Baseline!B$76)</f>
        <v>0.0000002003705995</v>
      </c>
      <c r="J662" s="45">
        <f>Baseline!B$33 * (C662 * Baseline!B$57*Baseline!B$57/Baseline!B$73 + Baseline!B$67*Baseline!B$67/Baseline!B$74 + Baseline!B$55*Baseline!B$55/Baseline!B$75 + Baseline!B$56*Baseline!B$56/Baseline!B$76)</f>
        <v>0.000001763813879</v>
      </c>
      <c r="K662" s="43">
        <f>Baseline!B$33 * (C662 * Baseline!B$57*Baseline!B$58/Baseline!B$73 + Baseline!B$67*Baseline!B$59/Baseline!B$74 + Baseline!B$55*Baseline!B$68/Baseline!B$75 + Baseline!B$56*Baseline!B$60/Baseline!B$76)</f>
        <v>0.00000001374210509</v>
      </c>
      <c r="L662" s="45">
        <f>Baseline!B$33 * (C662 * Baseline!B$57*Baseline!B$61/Baseline!B$73 + Baseline!B$67*Baseline!B$62/Baseline!B$74 + Baseline!B$55*Baseline!B$63/Baseline!B$75 + Baseline!B$56*Baseline!B$69/Baseline!B$76)</f>
        <v>0.00000001439287039</v>
      </c>
      <c r="M662" s="43">
        <f>Baseline!B$33 * (C662 * Baseline!B$58*Baseline!B$66/Baseline!B$73 + Baseline!B$59*Baseline!B$52/Baseline!B$74 + Baseline!B$68*Baseline!B$53/Baseline!B$75 + Baseline!B$60*Baseline!B$54/Baseline!B$76)</f>
        <v>0.0000001698404157</v>
      </c>
      <c r="N662" s="45">
        <f>Baseline!B$33 * (C662 * Baseline!B$58*Baseline!B$57/Baseline!B$73 + Baseline!B$59*Baseline!B$67/Baseline!B$74 + Baseline!B$68*Baseline!B$55/Baseline!B$75 + Baseline!B$60*Baseline!B$56/Baseline!B$76)</f>
        <v>0.00000001374210509</v>
      </c>
      <c r="O662" s="45">
        <f>Baseline!B$33 * (C662 * Baseline!B$58*Baseline!B$58/Baseline!B$73 + Baseline!B$59*Baseline!B$59/Baseline!B$74 + Baseline!B$68*Baseline!B$68/Baseline!B$75 + Baseline!B$60*Baseline!B$60/Baseline!B$76)</f>
        <v>0.000001324390728</v>
      </c>
      <c r="P662" s="43">
        <f>Baseline!B$33 * (C662 * Baseline!B$58*Baseline!B$61/Baseline!B$73 + Baseline!B$59*Baseline!B$62/Baseline!B$74 + Baseline!B$68*Baseline!B$63/Baseline!B$75 + Baseline!B$60*Baseline!B$69/Baseline!B$76)</f>
        <v>0.000000001646987356</v>
      </c>
      <c r="Q662" s="43">
        <f>Baseline!B$33 * (C662 * Baseline!B$61*Baseline!B$66/Baseline!B$73 + Baseline!B$62*Baseline!B$52/Baseline!B$74 + Baseline!B$63*Baseline!B$53/Baseline!B$75 + Baseline!B$69*Baseline!B$54/Baseline!B$76)</f>
        <v>0.000000003522105269</v>
      </c>
      <c r="R662" s="43">
        <f>Baseline!B$33 * (C662 * Baseline!B$61*Baseline!B$57/Baseline!B$73 + Baseline!B$62*Baseline!B$67/Baseline!B$74 + Baseline!B$63*Baseline!B$55/Baseline!B$75 + Baseline!B$69*Baseline!B$56/Baseline!B$76)</f>
        <v>0.00000001439287039</v>
      </c>
      <c r="S662" s="43">
        <f>Baseline!B$33 * (C662 * Baseline!B$61*Baseline!B$58/Baseline!B$73 + Baseline!B$62*Baseline!B$59/Baseline!B$74 + Baseline!B$63*Baseline!B$68/Baseline!B$75 + Baseline!B$69*Baseline!B$60/Baseline!B$76)</f>
        <v>0.000000001646987356</v>
      </c>
      <c r="T662" s="43">
        <f>Baseline!B$33 * (C662 * Baseline!B$61*Baseline!B$61/Baseline!B$73 + Baseline!B$62*Baseline!B$62/Baseline!B$74 + Baseline!B$63*Baseline!B$63/Baseline!B$75 + Baseline!B$69*Baseline!B$69/Baseline!B$76)</f>
        <v>0.00000009854654965</v>
      </c>
      <c r="U662" s="41"/>
      <c r="V662" s="43">
        <f>E662 * ( Baseline!B$87 * Baseline!B$7 )</f>
        <v>0.2302473894</v>
      </c>
      <c r="W662" s="43">
        <f>F662 * ( Baseline!D$87 * Baseline!B$11 )</f>
        <v>0.003696155436</v>
      </c>
      <c r="X662" s="43">
        <f>G662 * ( Baseline!F$87 * Baseline!B$16 )</f>
        <v>0.005899367762</v>
      </c>
      <c r="Y662" s="43">
        <f>H662 * ( Baseline!H$87 * Baseline!B$18 )</f>
        <v>0.001238630971</v>
      </c>
      <c r="Z662" s="51">
        <f t="shared" si="1"/>
        <v>0.2410815436</v>
      </c>
      <c r="AA662" s="43">
        <f>I662 * ( Baseline!B$87 * Baseline!B$7 )</f>
        <v>0.002079646452</v>
      </c>
      <c r="AB662" s="45">
        <f>J662 * ( Baseline!D$87 * Baseline!B$11 )</f>
        <v>0.0325363615</v>
      </c>
      <c r="AC662" s="45">
        <f>K662 * ( Baseline!F$87 * Baseline!B$16 )</f>
        <v>0.0004773288585</v>
      </c>
      <c r="AD662" s="45">
        <f>L662 * ( Baseline!F$87 * Baseline!B$16 )</f>
        <v>0.0004999330413</v>
      </c>
      <c r="AE662" s="51">
        <f t="shared" si="2"/>
        <v>0.03559326985</v>
      </c>
      <c r="AF662" s="51">
        <f>M662 * ( Baseline!B$87 * Baseline!B$7 )</f>
        <v>0.001762773674</v>
      </c>
      <c r="AG662" s="51">
        <f>N662 * ( Baseline!D$87 * Baseline!B$11 )</f>
        <v>0.0002534950565</v>
      </c>
      <c r="AH662" s="51">
        <f>O662 * ( Baseline!F$87 * Baseline!B$16 )</f>
        <v>0.04600240722</v>
      </c>
      <c r="AI662" s="51">
        <f>P662 * ( Baseline!H$87 * Baseline!B$18 )</f>
        <v>0.0005792017534</v>
      </c>
      <c r="AJ662" s="51">
        <f t="shared" si="3"/>
        <v>0.0485978777</v>
      </c>
      <c r="AK662" s="51">
        <f>Q662 * ( Baseline!B$87 * Baseline!B$7 )</f>
        <v>0.00003655593058</v>
      </c>
      <c r="AL662" s="51">
        <f>R662 * ( Baseline!D$87 * Baseline!B$11 )</f>
        <v>0.0002654994608</v>
      </c>
      <c r="AM662" s="51">
        <f>S662 * ( Baseline!F$87 * Baseline!B$16 )</f>
        <v>0.00005720772687</v>
      </c>
      <c r="AN662" s="51">
        <f>T662 * ( Baseline!H$87 * Baseline!B$18 )</f>
        <v>0.03465620676</v>
      </c>
      <c r="AO662" s="51">
        <f t="shared" si="4"/>
        <v>0.03501546988</v>
      </c>
      <c r="AP662" s="61"/>
      <c r="AQ662" s="51">
        <f>V662 * ( (1-Baseline!B$88-Baseline!B$87) + (1-B662)*Baseline!B$88 )</f>
        <v>0.1426982564</v>
      </c>
      <c r="AR662" s="51">
        <f>W662 * ( (1-Baseline!B$88-Baseline!B$87) + (1-B662)*Baseline!B$88 )</f>
        <v>0.00229073145</v>
      </c>
      <c r="AS662" s="51">
        <f>X662 * ( (1-Baseline!B$88-Baseline!B$87) + (1-B662)*Baseline!B$88 )</f>
        <v>0.003656195607</v>
      </c>
      <c r="AT662" s="51">
        <f>Y662 * ( (1-Baseline!B$88-Baseline!B$87) + (1-B662)*Baseline!B$88 )</f>
        <v>0.0007676546533</v>
      </c>
      <c r="AU662" s="51">
        <f t="shared" si="5"/>
        <v>0.1494128381</v>
      </c>
      <c r="AV662" s="51">
        <f>AA662 * ( (1-Baseline!D$88-Baseline!D$87) + (1-B662)*Baseline!D$88 )</f>
        <v>0.001686113125</v>
      </c>
      <c r="AW662" s="51">
        <f>AB662 * ( (1-Baseline!D$88-Baseline!D$87) + (1-B662)*Baseline!D$88 )</f>
        <v>0.02637947721</v>
      </c>
      <c r="AX662" s="51">
        <f>AC662 * ( (1-Baseline!D$88-Baseline!D$87) + (1-B662)*Baseline!D$88 )</f>
        <v>0.000387003499</v>
      </c>
      <c r="AY662" s="51">
        <f>AD662 * ( (1-Baseline!D$88-Baseline!D$87) + (1-B662)*Baseline!D$88 )</f>
        <v>0.0004053302723</v>
      </c>
      <c r="AZ662" s="51">
        <f t="shared" si="6"/>
        <v>0.0288579241</v>
      </c>
      <c r="BA662" s="51">
        <f>AF662 * ( (1-Baseline!F$88-Baseline!F$87) + (1-Baseline!B$36)*Baseline!F$88 )</f>
        <v>0.001268548345</v>
      </c>
      <c r="BB662" s="51">
        <f>AG662 * ( (1-Baseline!F$88-Baseline!F$87) + (1-Baseline!B$36)*Baseline!F$88 )</f>
        <v>0.0001824231545</v>
      </c>
      <c r="BC662" s="51">
        <f>AH662 * ( (1-Baseline!F$88-Baseline!F$87) + (1-Baseline!B$36)*Baseline!F$88 )</f>
        <v>0.03310480431</v>
      </c>
      <c r="BD662" s="51">
        <f>AI662 * ( (1-Baseline!F$88-Baseline!F$87) + (1-Baseline!B$36)*Baseline!F$88 )</f>
        <v>0.0004168121162</v>
      </c>
      <c r="BE662" s="51">
        <f t="shared" si="7"/>
        <v>0.03497258793</v>
      </c>
      <c r="BF662" s="51">
        <f>AK662 * ( (1-Baseline!H$88-Baseline!H$87) + (1-Baseline!B$36)*Baseline!H$88 )</f>
        <v>0.00002896399492</v>
      </c>
      <c r="BG662" s="51">
        <f>AL662 * ( (1-Baseline!H$88-Baseline!H$87) + (1-Baseline!B$36)*Baseline!H$88 )</f>
        <v>0.0002103605328</v>
      </c>
      <c r="BH662" s="51">
        <f>AM662 * ( (1-Baseline!H$88-Baseline!H$87) + (1-Baseline!B$36)*Baseline!H$88 )</f>
        <v>0.00004532682615</v>
      </c>
      <c r="BI662" s="51">
        <f>AN662 * ( (1-Baseline!H$88-Baseline!H$87) + (1-Baseline!B$36)*Baseline!H$88 )</f>
        <v>0.02745880574</v>
      </c>
      <c r="BJ662" s="51">
        <f t="shared" si="8"/>
        <v>0.0277434571</v>
      </c>
      <c r="BK662" s="61"/>
      <c r="BL662" s="51">
        <f t="shared" si="19"/>
        <v>0.9550602091</v>
      </c>
      <c r="BM662" s="51">
        <f t="shared" si="20"/>
        <v>0.01533155704</v>
      </c>
      <c r="BN662" s="51">
        <f t="shared" si="21"/>
        <v>0.02447042472</v>
      </c>
      <c r="BO662" s="51">
        <f t="shared" si="22"/>
        <v>0.005137809192</v>
      </c>
      <c r="BP662" s="51">
        <f t="shared" si="9"/>
        <v>1</v>
      </c>
      <c r="BQ662" s="51">
        <f t="shared" si="23"/>
        <v>0.05842808095</v>
      </c>
      <c r="BR662" s="51">
        <f t="shared" si="24"/>
        <v>0.9141155515</v>
      </c>
      <c r="BS662" s="51">
        <f t="shared" si="25"/>
        <v>0.01341064928</v>
      </c>
      <c r="BT662" s="51">
        <f t="shared" si="26"/>
        <v>0.01404571829</v>
      </c>
      <c r="BU662" s="51">
        <f t="shared" si="10"/>
        <v>1</v>
      </c>
      <c r="BV662" s="51">
        <f t="shared" si="27"/>
        <v>0.03627264724</v>
      </c>
      <c r="BW662" s="51">
        <f t="shared" si="28"/>
        <v>0.005216175448</v>
      </c>
      <c r="BX662" s="51">
        <f t="shared" si="29"/>
        <v>0.9465929253</v>
      </c>
      <c r="BY662" s="51">
        <f t="shared" si="30"/>
        <v>0.011918252</v>
      </c>
      <c r="BZ662" s="51">
        <f t="shared" si="11"/>
        <v>1</v>
      </c>
      <c r="CA662" s="51">
        <f t="shared" si="31"/>
        <v>0.001043993718</v>
      </c>
      <c r="CB662" s="51">
        <f t="shared" si="32"/>
        <v>0.007582347507</v>
      </c>
      <c r="CC662" s="51">
        <f t="shared" si="33"/>
        <v>0.001633784355</v>
      </c>
      <c r="CD662" s="51">
        <f t="shared" si="34"/>
        <v>0.9897398744</v>
      </c>
      <c r="CE662" s="51">
        <f t="shared" si="12"/>
        <v>1</v>
      </c>
      <c r="CF662" s="61"/>
      <c r="CG662" s="51">
        <f t="shared" si="35"/>
        <v>0.9550602091</v>
      </c>
      <c r="CH662" s="51">
        <f t="shared" si="36"/>
        <v>0.01533155704</v>
      </c>
      <c r="CI662" s="51">
        <f t="shared" si="37"/>
        <v>0.02447042472</v>
      </c>
      <c r="CJ662" s="51">
        <f t="shared" si="38"/>
        <v>0.005137809192</v>
      </c>
      <c r="CK662" s="51">
        <f t="shared" si="13"/>
        <v>1</v>
      </c>
      <c r="CL662" s="51">
        <f t="shared" si="39"/>
        <v>0.05842808095</v>
      </c>
      <c r="CM662" s="51">
        <f t="shared" si="40"/>
        <v>0.9141155515</v>
      </c>
      <c r="CN662" s="51">
        <f t="shared" si="41"/>
        <v>0.01341064928</v>
      </c>
      <c r="CO662" s="51">
        <f t="shared" si="42"/>
        <v>0.01404571829</v>
      </c>
      <c r="CP662" s="51">
        <f t="shared" si="14"/>
        <v>1</v>
      </c>
      <c r="CQ662" s="51">
        <f t="shared" si="43"/>
        <v>0.03627264724</v>
      </c>
      <c r="CR662" s="51">
        <f t="shared" si="44"/>
        <v>0.005216175448</v>
      </c>
      <c r="CS662" s="51">
        <f t="shared" si="45"/>
        <v>0.9465929253</v>
      </c>
      <c r="CT662" s="51">
        <f t="shared" si="46"/>
        <v>0.011918252</v>
      </c>
      <c r="CU662" s="51">
        <f t="shared" si="15"/>
        <v>1</v>
      </c>
      <c r="CV662" s="51">
        <f t="shared" si="47"/>
        <v>0.001043993718</v>
      </c>
      <c r="CW662" s="51">
        <f t="shared" si="48"/>
        <v>0.007582347507</v>
      </c>
      <c r="CX662" s="51">
        <f t="shared" si="49"/>
        <v>0.001633784355</v>
      </c>
      <c r="CY662" s="51">
        <f t="shared" si="50"/>
        <v>0.9897398744</v>
      </c>
      <c r="CZ662" s="51">
        <f t="shared" si="16"/>
        <v>1</v>
      </c>
      <c r="DA662" s="61"/>
      <c r="DB662" s="51">
        <f>(AQ662*Baseline!B$7 + AV662*Baseline!B$11 + BA662*Baseline!B$16 + BF662*Baseline!B$18)</f>
        <v>78400.77796</v>
      </c>
      <c r="DC662" s="51">
        <f>(AR662*Baseline!B$7 + AW662*Baseline!B$11 + BB662*Baseline!B$16 + BG662*Baseline!B$18)</f>
        <v>67926.95079</v>
      </c>
      <c r="DD662" s="51">
        <f>(AS662*Baseline!B$7 + AX662*Baseline!B$11 + BC662*Baseline!B$16 + BH662*Baseline!B$18)</f>
        <v>115586.1415</v>
      </c>
      <c r="DE662" s="51">
        <f>(AT662*Baseline!B$7 + AY662*Baseline!B$11 + BD662*Baseline!B$16 + BI662*Baseline!B$18)</f>
        <v>1259999.086</v>
      </c>
      <c r="DF662" s="51">
        <f t="shared" si="17"/>
        <v>1521912.957</v>
      </c>
      <c r="DG662" s="61"/>
      <c r="DH662" s="51">
        <f t="shared" si="51"/>
        <v>0.05151462679</v>
      </c>
      <c r="DI662" s="51">
        <f t="shared" si="52"/>
        <v>0.0446326122</v>
      </c>
      <c r="DJ662" s="51">
        <f t="shared" si="53"/>
        <v>0.07594793184</v>
      </c>
      <c r="DK662" s="51">
        <f t="shared" si="54"/>
        <v>0.8279048292</v>
      </c>
      <c r="DL662" s="51">
        <f t="shared" si="18"/>
        <v>1</v>
      </c>
      <c r="DM662" s="61"/>
      <c r="DN662" s="51">
        <f>DH662 / (Baseline!B$7/Baseline!B$17)</f>
        <v>5.498847581</v>
      </c>
      <c r="DO662" s="51">
        <f>DI662 / (Baseline!B$11/Baseline!B$17)</f>
        <v>1.077452621</v>
      </c>
      <c r="DP662" s="51">
        <f>DJ662 / (Baseline!B$16/Baseline!B$17)</f>
        <v>1.173625067</v>
      </c>
      <c r="DQ662" s="51">
        <f>DK662 / (Baseline!B$18/Baseline!B$17)</f>
        <v>0.9360194986</v>
      </c>
      <c r="DR662" s="79"/>
      <c r="DS662" s="51">
        <f>(AU662*Baseline!B$34)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0.03494145697</v>
      </c>
      <c r="DT662" s="51">
        <f>(AZ662*Baseline!B$34) + (Baseline!D$88*(1-Baseline!D$89)*Baseline!B$35) + (Baseline!D$88*Baseline!D$89*((1-Baseline!D$90)*Baseline!B$40 + Baseline!D$90*Baseline!B$41))</f>
        <v>0.01074225662</v>
      </c>
      <c r="DU662" s="51">
        <f>(BE662*Baseline!B$34) + (Baseline!F$88*(1-Baseline!F$89)*Baseline!B$35) + (Baseline!F$88*Baseline!F$89*((1-Baseline!F$90)*Baseline!B$40 + Baseline!F$90*Baseline!B$41))</f>
        <v>0.01297652819</v>
      </c>
      <c r="DV662" s="51">
        <f>(BJ662*Baseline!B$34) + (Baseline!H$88*(1-Baseline!H$89)*Baseline!B$35) + (Baseline!H$88*Baseline!H$89*((1-Baseline!H$90)*Baseline!B$40 + Baseline!H$90*Baseline!B$41))</f>
        <v>0.009306518564</v>
      </c>
      <c r="DW662" s="51">
        <f>( DS662*Baseline!B$7 + DT662*Baseline!B$11 + DU662*Baseline!B$16 + DV662*Baseline!B$18 ) / Baseline!B$17</f>
        <v>0.00984364222</v>
      </c>
    </row>
    <row r="663">
      <c r="A663" s="4" t="s">
        <v>990</v>
      </c>
      <c r="B663" s="45">
        <f>MIN( MAX( NORMINV( MCrands!B663, (B$5+B$4)/2, (B$5-B$4)/3.29 ), 0 ), 1 )</f>
        <v>0.6599264805</v>
      </c>
      <c r="C663" s="45">
        <f>MAX( NORMINV( MCrands!C663, (C$5+C$4)/2, (C$5-C$4)/3.29 ), 0 )</f>
        <v>3.004695866</v>
      </c>
      <c r="D663" s="41"/>
      <c r="E663" s="43">
        <f>Baseline!B$33 * (C663 * Baseline!B$66*Baseline!B$66/Baseline!B$73 + Baseline!B$52*Baseline!B$52/Baseline!B$74 + Baseline!B$53*Baseline!B$53/Baseline!B$75 + Baseline!B$54*Baseline!B$54/Baseline!B$76)</f>
        <v>0.00002131456309</v>
      </c>
      <c r="F663" s="43">
        <f>Baseline!B$33 * (C663 * Baseline!B$66*Baseline!B$57/Baseline!B$73 + Baseline!B$52*Baseline!B$67/Baseline!B$74 + Baseline!B$53*Baseline!B$55/Baseline!B$75 + Baseline!B$54*Baseline!B$56/Baseline!B$76)</f>
        <v>0.0000002002333252</v>
      </c>
      <c r="G663" s="45">
        <f>Baseline!B$33 * (C663 * Baseline!B$66*Baseline!B$58/Baseline!B$73 + Baseline!B$52*Baseline!B$59/Baseline!B$74 + Baseline!B$53*Baseline!B$68/Baseline!B$75 + Baseline!B$54*Baseline!B$60/Baseline!B$76)</f>
        <v>0.0000001695029498</v>
      </c>
      <c r="H663" s="43">
        <f>Baseline!B$33 * (C663 * Baseline!B$66*Baseline!B$61/Baseline!B$73 + Baseline!B$52*Baseline!B$62/Baseline!B$74 + Baseline!B$53*Baseline!B$63/Baseline!B$75 + Baseline!B$54*Baseline!B$69/Baseline!B$76)</f>
        <v>0.000000003488358685</v>
      </c>
      <c r="I663" s="43">
        <f>Baseline!B$33 * (C663 * Baseline!B$57*Baseline!B$66/Baseline!B$73 + Baseline!B$67*Baseline!B$52/Baseline!B$74 + Baseline!B$55*Baseline!B$53/Baseline!B$75 + Baseline!B$56*Baseline!B$54/Baseline!B$76)</f>
        <v>0.0000002002333252</v>
      </c>
      <c r="J663" s="45">
        <f>Baseline!B$33 * (C663 * Baseline!B$57*Baseline!B$57/Baseline!B$73 + Baseline!B$67*Baseline!B$67/Baseline!B$74 + Baseline!B$55*Baseline!B$55/Baseline!B$75 + Baseline!B$56*Baseline!B$56/Baseline!B$76)</f>
        <v>0.000001763813858</v>
      </c>
      <c r="K663" s="43">
        <f>Baseline!B$33 * (C663 * Baseline!B$57*Baseline!B$58/Baseline!B$73 + Baseline!B$67*Baseline!B$59/Baseline!B$74 + Baseline!B$55*Baseline!B$68/Baseline!B$75 + Baseline!B$56*Baseline!B$60/Baseline!B$76)</f>
        <v>0.00000001374205181</v>
      </c>
      <c r="L663" s="45">
        <f>Baseline!B$33 * (C663 * Baseline!B$57*Baseline!B$61/Baseline!B$73 + Baseline!B$67*Baseline!B$62/Baseline!B$74 + Baseline!B$55*Baseline!B$63/Baseline!B$75 + Baseline!B$56*Baseline!B$69/Baseline!B$76)</f>
        <v>0.00000001439286506</v>
      </c>
      <c r="M663" s="43">
        <f>Baseline!B$33 * (C663 * Baseline!B$58*Baseline!B$66/Baseline!B$73 + Baseline!B$59*Baseline!B$52/Baseline!B$74 + Baseline!B$68*Baseline!B$53/Baseline!B$75 + Baseline!B$60*Baseline!B$54/Baseline!B$76)</f>
        <v>0.0000001695029498</v>
      </c>
      <c r="N663" s="45">
        <f>Baseline!B$33 * (C663 * Baseline!B$58*Baseline!B$57/Baseline!B$73 + Baseline!B$59*Baseline!B$67/Baseline!B$74 + Baseline!B$68*Baseline!B$55/Baseline!B$75 + Baseline!B$60*Baseline!B$56/Baseline!B$76)</f>
        <v>0.00000001374205181</v>
      </c>
      <c r="O663" s="45">
        <f>Baseline!B$33 * (C663 * Baseline!B$58*Baseline!B$58/Baseline!B$73 + Baseline!B$59*Baseline!B$59/Baseline!B$74 + Baseline!B$68*Baseline!B$68/Baseline!B$75 + Baseline!B$60*Baseline!B$60/Baseline!B$76)</f>
        <v>0.000001324390597</v>
      </c>
      <c r="P663" s="43">
        <f>Baseline!B$33 * (C663 * Baseline!B$58*Baseline!B$61/Baseline!B$73 + Baseline!B$59*Baseline!B$62/Baseline!B$74 + Baseline!B$68*Baseline!B$63/Baseline!B$75 + Baseline!B$60*Baseline!B$69/Baseline!B$76)</f>
        <v>0.000000001646974257</v>
      </c>
      <c r="Q663" s="43">
        <f>Baseline!B$33 * (C663 * Baseline!B$61*Baseline!B$66/Baseline!B$73 + Baseline!B$62*Baseline!B$52/Baseline!B$74 + Baseline!B$63*Baseline!B$53/Baseline!B$75 + Baseline!B$69*Baseline!B$54/Baseline!B$76)</f>
        <v>0.000000003488358685</v>
      </c>
      <c r="R663" s="43">
        <f>Baseline!B$33 * (C663 * Baseline!B$61*Baseline!B$57/Baseline!B$73 + Baseline!B$62*Baseline!B$67/Baseline!B$74 + Baseline!B$63*Baseline!B$55/Baseline!B$75 + Baseline!B$69*Baseline!B$56/Baseline!B$76)</f>
        <v>0.00000001439286506</v>
      </c>
      <c r="S663" s="43">
        <f>Baseline!B$33 * (C663 * Baseline!B$61*Baseline!B$58/Baseline!B$73 + Baseline!B$62*Baseline!B$59/Baseline!B$74 + Baseline!B$63*Baseline!B$68/Baseline!B$75 + Baseline!B$69*Baseline!B$60/Baseline!B$76)</f>
        <v>0.000000001646974257</v>
      </c>
      <c r="T663" s="43">
        <f>Baseline!B$33 * (C663 * Baseline!B$61*Baseline!B$61/Baseline!B$73 + Baseline!B$62*Baseline!B$62/Baseline!B$74 + Baseline!B$63*Baseline!B$63/Baseline!B$75 + Baseline!B$69*Baseline!B$69/Baseline!B$76)</f>
        <v>0.00000009854654834</v>
      </c>
      <c r="U663" s="41"/>
      <c r="V663" s="43">
        <f>E663 * ( Baseline!B$87 * Baseline!B$7 )</f>
        <v>0.2212238503</v>
      </c>
      <c r="W663" s="43">
        <f>F663 * ( Baseline!D$87 * Baseline!B$11 )</f>
        <v>0.003693623194</v>
      </c>
      <c r="X663" s="43">
        <f>G663 * ( Baseline!F$87 * Baseline!B$16 )</f>
        <v>0.005887645964</v>
      </c>
      <c r="Y663" s="43">
        <f>H663 * ( Baseline!H$87 * Baseline!B$18 )</f>
        <v>0.001226763192</v>
      </c>
      <c r="Z663" s="51">
        <f t="shared" si="1"/>
        <v>0.2320318827</v>
      </c>
      <c r="AA663" s="43">
        <f>I663 * ( Baseline!B$87 * Baseline!B$7 )</f>
        <v>0.002078221683</v>
      </c>
      <c r="AB663" s="45">
        <f>J663 * ( Baseline!D$87 * Baseline!B$11 )</f>
        <v>0.0325363611</v>
      </c>
      <c r="AC663" s="45">
        <f>K663 * ( Baseline!F$87 * Baseline!B$16 )</f>
        <v>0.0004773270077</v>
      </c>
      <c r="AD663" s="45">
        <f>L663 * ( Baseline!F$87 * Baseline!B$16 )</f>
        <v>0.0004999328562</v>
      </c>
      <c r="AE663" s="51">
        <f t="shared" si="2"/>
        <v>0.03559184265</v>
      </c>
      <c r="AF663" s="51">
        <f>M663 * ( Baseline!B$87 * Baseline!B$7 )</f>
        <v>0.001759271116</v>
      </c>
      <c r="AG663" s="51">
        <f>N663 * ( Baseline!D$87 * Baseline!B$11 )</f>
        <v>0.0002534940736</v>
      </c>
      <c r="AH663" s="51">
        <f>O663 * ( Baseline!F$87 * Baseline!B$16 )</f>
        <v>0.04600240267</v>
      </c>
      <c r="AI663" s="51">
        <f>P663 * ( Baseline!H$87 * Baseline!B$18 )</f>
        <v>0.0005791971468</v>
      </c>
      <c r="AJ663" s="51">
        <f t="shared" si="3"/>
        <v>0.04859436501</v>
      </c>
      <c r="AK663" s="51">
        <f>Q663 * ( Baseline!B$87 * Baseline!B$7 )</f>
        <v>0.00003620567479</v>
      </c>
      <c r="AL663" s="51">
        <f>R663 * ( Baseline!D$87 * Baseline!B$11 )</f>
        <v>0.0002654993625</v>
      </c>
      <c r="AM663" s="51">
        <f>S663 * ( Baseline!F$87 * Baseline!B$16 )</f>
        <v>0.00005720727188</v>
      </c>
      <c r="AN663" s="51">
        <f>T663 * ( Baseline!H$87 * Baseline!B$18 )</f>
        <v>0.0346562063</v>
      </c>
      <c r="AO663" s="51">
        <f t="shared" si="4"/>
        <v>0.03501511861</v>
      </c>
      <c r="AP663" s="61"/>
      <c r="AQ663" s="51">
        <f>V663 * ( (1-Baseline!B$88-Baseline!B$87) + (1-B663)*Baseline!B$88 )</f>
        <v>0.08655724545</v>
      </c>
      <c r="AR663" s="51">
        <f>W663 * ( (1-Baseline!B$88-Baseline!B$87) + (1-B663)*Baseline!B$88 )</f>
        <v>0.001445187076</v>
      </c>
      <c r="AS663" s="51">
        <f>X663 * ( (1-Baseline!B$88-Baseline!B$87) + (1-B663)*Baseline!B$88 )</f>
        <v>0.002303632344</v>
      </c>
      <c r="AT663" s="51">
        <f>Y663 * ( (1-Baseline!B$88-Baseline!B$87) + (1-B663)*Baseline!B$88 )</f>
        <v>0.0004799900309</v>
      </c>
      <c r="AU663" s="51">
        <f t="shared" si="5"/>
        <v>0.0907860549</v>
      </c>
      <c r="AV663" s="51">
        <f>AA663 * ( (1-Baseline!D$88-Baseline!D$87) + (1-B663)*Baseline!D$88 )</f>
        <v>0.001445925514</v>
      </c>
      <c r="AW663" s="51">
        <f>AB663 * ( (1-Baseline!D$88-Baseline!D$87) + (1-B663)*Baseline!D$88 )</f>
        <v>0.02263721673</v>
      </c>
      <c r="AX663" s="51">
        <f>AC663 * ( (1-Baseline!D$88-Baseline!D$87) + (1-B663)*Baseline!D$88 )</f>
        <v>0.0003321009037</v>
      </c>
      <c r="AY663" s="51">
        <f>AD663 * ( (1-Baseline!D$88-Baseline!D$87) + (1-B663)*Baseline!D$88 )</f>
        <v>0.000347828953</v>
      </c>
      <c r="AZ663" s="51">
        <f t="shared" si="6"/>
        <v>0.0247630721</v>
      </c>
      <c r="BA663" s="51">
        <f>AF663 * ( (1-Baseline!F$88-Baseline!F$87) + (1-Baseline!B$36)*Baseline!F$88 )</f>
        <v>0.001266027792</v>
      </c>
      <c r="BB663" s="51">
        <f>AG663 * ( (1-Baseline!F$88-Baseline!F$87) + (1-Baseline!B$36)*Baseline!F$88 )</f>
        <v>0.0001824224472</v>
      </c>
      <c r="BC663" s="51">
        <f>AH663 * ( (1-Baseline!F$88-Baseline!F$87) + (1-Baseline!B$36)*Baseline!F$88 )</f>
        <v>0.03310480104</v>
      </c>
      <c r="BD663" s="51">
        <f>AI663 * ( (1-Baseline!F$88-Baseline!F$87) + (1-Baseline!B$36)*Baseline!F$88 )</f>
        <v>0.0004168088011</v>
      </c>
      <c r="BE663" s="51">
        <f t="shared" si="7"/>
        <v>0.03497006008</v>
      </c>
      <c r="BF663" s="51">
        <f>AK663 * ( (1-Baseline!H$88-Baseline!H$87) + (1-Baseline!B$36)*Baseline!H$88 )</f>
        <v>0.00002868648025</v>
      </c>
      <c r="BG663" s="51">
        <f>AL663 * ( (1-Baseline!H$88-Baseline!H$87) + (1-Baseline!B$36)*Baseline!H$88 )</f>
        <v>0.0002103604549</v>
      </c>
      <c r="BH663" s="51">
        <f>AM663 * ( (1-Baseline!H$88-Baseline!H$87) + (1-Baseline!B$36)*Baseline!H$88 )</f>
        <v>0.00004532646565</v>
      </c>
      <c r="BI663" s="51">
        <f>AN663 * ( (1-Baseline!H$88-Baseline!H$87) + (1-Baseline!B$36)*Baseline!H$88 )</f>
        <v>0.02745880538</v>
      </c>
      <c r="BJ663" s="51">
        <f t="shared" si="8"/>
        <v>0.02774317878</v>
      </c>
      <c r="BK663" s="61"/>
      <c r="BL663" s="51">
        <f t="shared" si="19"/>
        <v>0.9534200549</v>
      </c>
      <c r="BM663" s="51">
        <f t="shared" si="20"/>
        <v>0.01591860201</v>
      </c>
      <c r="BN663" s="51">
        <f t="shared" si="21"/>
        <v>0.02537429726</v>
      </c>
      <c r="BO663" s="51">
        <f t="shared" si="22"/>
        <v>0.005287045808</v>
      </c>
      <c r="BP663" s="51">
        <f t="shared" si="9"/>
        <v>1</v>
      </c>
      <c r="BQ663" s="51">
        <f t="shared" si="23"/>
        <v>0.05839039308</v>
      </c>
      <c r="BR663" s="51">
        <f t="shared" si="24"/>
        <v>0.9141521956</v>
      </c>
      <c r="BS663" s="51">
        <f t="shared" si="25"/>
        <v>0.01341113503</v>
      </c>
      <c r="BT663" s="51">
        <f t="shared" si="26"/>
        <v>0.01404627631</v>
      </c>
      <c r="BU663" s="51">
        <f t="shared" si="10"/>
        <v>1</v>
      </c>
      <c r="BV663" s="51">
        <f t="shared" si="27"/>
        <v>0.0362031918</v>
      </c>
      <c r="BW663" s="51">
        <f t="shared" si="28"/>
        <v>0.005216532278</v>
      </c>
      <c r="BX663" s="51">
        <f t="shared" si="29"/>
        <v>0.9466612572</v>
      </c>
      <c r="BY663" s="51">
        <f t="shared" si="30"/>
        <v>0.01191901873</v>
      </c>
      <c r="BZ663" s="51">
        <f t="shared" si="11"/>
        <v>1</v>
      </c>
      <c r="CA663" s="51">
        <f t="shared" si="31"/>
        <v>0.001034001204</v>
      </c>
      <c r="CB663" s="51">
        <f t="shared" si="32"/>
        <v>0.007582420766</v>
      </c>
      <c r="CC663" s="51">
        <f t="shared" si="33"/>
        <v>0.001633787751</v>
      </c>
      <c r="CD663" s="51">
        <f t="shared" si="34"/>
        <v>0.9897497903</v>
      </c>
      <c r="CE663" s="51">
        <f t="shared" si="12"/>
        <v>1</v>
      </c>
      <c r="CF663" s="61"/>
      <c r="CG663" s="51">
        <f t="shared" si="35"/>
        <v>0.9534200549</v>
      </c>
      <c r="CH663" s="51">
        <f t="shared" si="36"/>
        <v>0.01591860201</v>
      </c>
      <c r="CI663" s="51">
        <f t="shared" si="37"/>
        <v>0.02537429726</v>
      </c>
      <c r="CJ663" s="51">
        <f t="shared" si="38"/>
        <v>0.005287045808</v>
      </c>
      <c r="CK663" s="51">
        <f t="shared" si="13"/>
        <v>1</v>
      </c>
      <c r="CL663" s="51">
        <f t="shared" si="39"/>
        <v>0.05839039308</v>
      </c>
      <c r="CM663" s="51">
        <f t="shared" si="40"/>
        <v>0.9141521956</v>
      </c>
      <c r="CN663" s="51">
        <f t="shared" si="41"/>
        <v>0.01341113503</v>
      </c>
      <c r="CO663" s="51">
        <f t="shared" si="42"/>
        <v>0.01404627631</v>
      </c>
      <c r="CP663" s="51">
        <f t="shared" si="14"/>
        <v>1</v>
      </c>
      <c r="CQ663" s="51">
        <f t="shared" si="43"/>
        <v>0.0362031918</v>
      </c>
      <c r="CR663" s="51">
        <f t="shared" si="44"/>
        <v>0.005216532278</v>
      </c>
      <c r="CS663" s="51">
        <f t="shared" si="45"/>
        <v>0.9466612572</v>
      </c>
      <c r="CT663" s="51">
        <f t="shared" si="46"/>
        <v>0.01191901873</v>
      </c>
      <c r="CU663" s="51">
        <f t="shared" si="15"/>
        <v>1</v>
      </c>
      <c r="CV663" s="51">
        <f t="shared" si="47"/>
        <v>0.001034001204</v>
      </c>
      <c r="CW663" s="51">
        <f t="shared" si="48"/>
        <v>0.007582420766</v>
      </c>
      <c r="CX663" s="51">
        <f t="shared" si="49"/>
        <v>0.001633787751</v>
      </c>
      <c r="CY663" s="51">
        <f t="shared" si="50"/>
        <v>0.9897497903</v>
      </c>
      <c r="CZ663" s="51">
        <f t="shared" si="16"/>
        <v>1</v>
      </c>
      <c r="DA663" s="61"/>
      <c r="DB663" s="51">
        <f>(AQ663*Baseline!B$7 + AV663*Baseline!B$11 + BA663*Baseline!B$16 + BF663*Baseline!B$18)</f>
        <v>50636.14037</v>
      </c>
      <c r="DC663" s="51">
        <f>(AR663*Baseline!B$7 + AW663*Baseline!B$11 + BB663*Baseline!B$16 + BG663*Baseline!B$18)</f>
        <v>59491.37616</v>
      </c>
      <c r="DD663" s="51">
        <f>(AS663*Baseline!B$7 + AX663*Baseline!B$11 + BC663*Baseline!B$16 + BH663*Baseline!B$18)</f>
        <v>114812.3792</v>
      </c>
      <c r="DE663" s="51">
        <f>(AT663*Baseline!B$7 + AY663*Baseline!B$11 + BD663*Baseline!B$16 + BI663*Baseline!B$18)</f>
        <v>1259736.226</v>
      </c>
      <c r="DF663" s="51">
        <f t="shared" si="17"/>
        <v>1484676.122</v>
      </c>
      <c r="DG663" s="61"/>
      <c r="DH663" s="51">
        <f t="shared" si="51"/>
        <v>0.03410584949</v>
      </c>
      <c r="DI663" s="51">
        <f t="shared" si="52"/>
        <v>0.04007027207</v>
      </c>
      <c r="DJ663" s="51">
        <f t="shared" si="53"/>
        <v>0.07733159948</v>
      </c>
      <c r="DK663" s="51">
        <f t="shared" si="54"/>
        <v>0.848492279</v>
      </c>
      <c r="DL663" s="51">
        <f t="shared" si="18"/>
        <v>1</v>
      </c>
      <c r="DM663" s="61"/>
      <c r="DN663" s="51">
        <f>DH663 / (Baseline!B$7/Baseline!B$17)</f>
        <v>3.640575108</v>
      </c>
      <c r="DO663" s="51">
        <f>DI663 / (Baseline!B$11/Baseline!B$17)</f>
        <v>0.9673155465</v>
      </c>
      <c r="DP663" s="51">
        <f>DJ663 / (Baseline!B$16/Baseline!B$17)</f>
        <v>1.195006913</v>
      </c>
      <c r="DQ663" s="51">
        <f>DK663 / (Baseline!B$18/Baseline!B$17)</f>
        <v>0.9592954281</v>
      </c>
      <c r="DR663" s="79"/>
      <c r="DS663" s="51">
        <f>(AU663*Baseline!B$34)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0.02614743948</v>
      </c>
      <c r="DT663" s="51">
        <f>(AZ663*Baseline!B$34) + (Baseline!D$88*(1-Baseline!D$89)*Baseline!B$35) + (Baseline!D$88*Baseline!D$89*((1-Baseline!D$90)*Baseline!B$40 + Baseline!D$90*Baseline!B$41))</f>
        <v>0.01012802881</v>
      </c>
      <c r="DU663" s="51">
        <f>(BE663*Baseline!B$34) + (Baseline!F$88*(1-Baseline!F$89)*Baseline!B$35) + (Baseline!F$88*Baseline!F$89*((1-Baseline!F$90)*Baseline!B$40 + Baseline!F$90*Baseline!B$41))</f>
        <v>0.01297614901</v>
      </c>
      <c r="DV663" s="51">
        <f>(BJ663*Baseline!B$34) + (Baseline!H$88*(1-Baseline!H$89)*Baseline!B$35) + (Baseline!H$88*Baseline!H$89*((1-Baseline!H$90)*Baseline!B$40 + Baseline!H$90*Baseline!B$41))</f>
        <v>0.009306476817</v>
      </c>
      <c r="DW663" s="51">
        <f>( DS663*Baseline!B$7 + DT663*Baseline!B$11 + DU663*Baseline!B$16 + DV663*Baseline!B$18 ) / Baseline!B$17</f>
        <v>0.009735752231</v>
      </c>
    </row>
    <row r="664">
      <c r="A664" s="4" t="s">
        <v>991</v>
      </c>
      <c r="B664" s="45">
        <f>MIN( MAX( NORMINV( MCrands!B664, (B$5+B$4)/2, (B$5-B$4)/3.29 ), 0 ), 1 )</f>
        <v>0.5765603078</v>
      </c>
      <c r="C664" s="45">
        <f>MAX( NORMINV( MCrands!C664, (C$5+C$4)/2, (C$5-C$4)/3.29 ), 0 )</f>
        <v>2.498991516</v>
      </c>
      <c r="D664" s="41"/>
      <c r="E664" s="43">
        <f>Baseline!B$33 * (C664 * Baseline!B$66*Baseline!B$66/Baseline!B$73 + Baseline!B$52*Baseline!B$52/Baseline!B$74 + Baseline!B$53*Baseline!B$53/Baseline!B$75 + Baseline!B$54*Baseline!B$54/Baseline!B$76)</f>
        <v>0.00001773416415</v>
      </c>
      <c r="F664" s="43">
        <f>Baseline!B$33 * (C664 * Baseline!B$66*Baseline!B$57/Baseline!B$73 + Baseline!B$52*Baseline!B$67/Baseline!B$74 + Baseline!B$53*Baseline!B$55/Baseline!B$75 + Baseline!B$54*Baseline!B$56/Baseline!B$76)</f>
        <v>0.0000001996679991</v>
      </c>
      <c r="G664" s="45">
        <f>Baseline!B$33 * (C664 * Baseline!B$66*Baseline!B$58/Baseline!B$73 + Baseline!B$52*Baseline!B$59/Baseline!B$74 + Baseline!B$53*Baseline!B$68/Baseline!B$75 + Baseline!B$54*Baseline!B$60/Baseline!B$76)</f>
        <v>0.0000001681131897</v>
      </c>
      <c r="H664" s="43">
        <f>Baseline!B$33 * (C664 * Baseline!B$66*Baseline!B$61/Baseline!B$73 + Baseline!B$52*Baseline!B$62/Baseline!B$74 + Baseline!B$53*Baseline!B$63/Baseline!B$75 + Baseline!B$54*Baseline!B$69/Baseline!B$76)</f>
        <v>0.000000003349382674</v>
      </c>
      <c r="I664" s="43">
        <f>Baseline!B$33 * (C664 * Baseline!B$57*Baseline!B$66/Baseline!B$73 + Baseline!B$67*Baseline!B$52/Baseline!B$74 + Baseline!B$55*Baseline!B$53/Baseline!B$75 + Baseline!B$56*Baseline!B$54/Baseline!B$76)</f>
        <v>0.0000001996679991</v>
      </c>
      <c r="J664" s="45">
        <f>Baseline!B$33 * (C664 * Baseline!B$57*Baseline!B$57/Baseline!B$73 + Baseline!B$67*Baseline!B$67/Baseline!B$74 + Baseline!B$55*Baseline!B$55/Baseline!B$75 + Baseline!B$56*Baseline!B$56/Baseline!B$76)</f>
        <v>0.000001763813768</v>
      </c>
      <c r="K664" s="43">
        <f>Baseline!B$33 * (C664 * Baseline!B$57*Baseline!B$58/Baseline!B$73 + Baseline!B$67*Baseline!B$59/Baseline!B$74 + Baseline!B$55*Baseline!B$68/Baseline!B$75 + Baseline!B$56*Baseline!B$60/Baseline!B$76)</f>
        <v>0.00000001374183237</v>
      </c>
      <c r="L664" s="45">
        <f>Baseline!B$33 * (C664 * Baseline!B$57*Baseline!B$61/Baseline!B$73 + Baseline!B$67*Baseline!B$62/Baseline!B$74 + Baseline!B$55*Baseline!B$63/Baseline!B$75 + Baseline!B$56*Baseline!B$69/Baseline!B$76)</f>
        <v>0.00000001439284311</v>
      </c>
      <c r="M664" s="43">
        <f>Baseline!B$33 * (C664 * Baseline!B$58*Baseline!B$66/Baseline!B$73 + Baseline!B$59*Baseline!B$52/Baseline!B$74 + Baseline!B$68*Baseline!B$53/Baseline!B$75 + Baseline!B$60*Baseline!B$54/Baseline!B$76)</f>
        <v>0.0000001681131897</v>
      </c>
      <c r="N664" s="45">
        <f>Baseline!B$33 * (C664 * Baseline!B$58*Baseline!B$57/Baseline!B$73 + Baseline!B$59*Baseline!B$67/Baseline!B$74 + Baseline!B$68*Baseline!B$55/Baseline!B$75 + Baseline!B$60*Baseline!B$56/Baseline!B$76)</f>
        <v>0.00000001374183237</v>
      </c>
      <c r="O664" s="45">
        <f>Baseline!B$33 * (C664 * Baseline!B$58*Baseline!B$58/Baseline!B$73 + Baseline!B$59*Baseline!B$59/Baseline!B$74 + Baseline!B$68*Baseline!B$68/Baseline!B$75 + Baseline!B$60*Baseline!B$60/Baseline!B$76)</f>
        <v>0.000001324390057</v>
      </c>
      <c r="P664" s="43">
        <f>Baseline!B$33 * (C664 * Baseline!B$58*Baseline!B$61/Baseline!B$73 + Baseline!B$59*Baseline!B$62/Baseline!B$74 + Baseline!B$68*Baseline!B$63/Baseline!B$75 + Baseline!B$60*Baseline!B$69/Baseline!B$76)</f>
        <v>0.000000001646920312</v>
      </c>
      <c r="Q664" s="43">
        <f>Baseline!B$33 * (C664 * Baseline!B$61*Baseline!B$66/Baseline!B$73 + Baseline!B$62*Baseline!B$52/Baseline!B$74 + Baseline!B$63*Baseline!B$53/Baseline!B$75 + Baseline!B$69*Baseline!B$54/Baseline!B$76)</f>
        <v>0.000000003349382674</v>
      </c>
      <c r="R664" s="43">
        <f>Baseline!B$33 * (C664 * Baseline!B$61*Baseline!B$57/Baseline!B$73 + Baseline!B$62*Baseline!B$67/Baseline!B$74 + Baseline!B$63*Baseline!B$55/Baseline!B$75 + Baseline!B$69*Baseline!B$56/Baseline!B$76)</f>
        <v>0.00000001439284311</v>
      </c>
      <c r="S664" s="43">
        <f>Baseline!B$33 * (C664 * Baseline!B$61*Baseline!B$58/Baseline!B$73 + Baseline!B$62*Baseline!B$59/Baseline!B$74 + Baseline!B$63*Baseline!B$68/Baseline!B$75 + Baseline!B$69*Baseline!B$60/Baseline!B$76)</f>
        <v>0.000000001646920312</v>
      </c>
      <c r="T664" s="43">
        <f>Baseline!B$33 * (C664 * Baseline!B$61*Baseline!B$61/Baseline!B$73 + Baseline!B$62*Baseline!B$62/Baseline!B$74 + Baseline!B$63*Baseline!B$63/Baseline!B$75 + Baseline!B$69*Baseline!B$69/Baseline!B$76)</f>
        <v>0.00000009854654294</v>
      </c>
      <c r="U664" s="41"/>
      <c r="V664" s="43">
        <f>E664 * ( Baseline!B$87 * Baseline!B$7 )</f>
        <v>0.1840628897</v>
      </c>
      <c r="W664" s="43">
        <f>F664 * ( Baseline!D$87 * Baseline!B$11 )</f>
        <v>0.003683194851</v>
      </c>
      <c r="X664" s="43">
        <f>G664 * ( Baseline!F$87 * Baseline!B$16 )</f>
        <v>0.005839372966</v>
      </c>
      <c r="Y664" s="43">
        <f>H664 * ( Baseline!H$87 * Baseline!B$18 )</f>
        <v>0.001177889017</v>
      </c>
      <c r="Z664" s="51">
        <f t="shared" si="1"/>
        <v>0.1947633466</v>
      </c>
      <c r="AA664" s="43">
        <f>I664 * ( Baseline!B$87 * Baseline!B$7 )</f>
        <v>0.002072354163</v>
      </c>
      <c r="AB664" s="45">
        <f>J664 * ( Baseline!D$87 * Baseline!B$11 )</f>
        <v>0.03253635945</v>
      </c>
      <c r="AC664" s="45">
        <f>K664 * ( Baseline!F$87 * Baseline!B$16 )</f>
        <v>0.0004773193857</v>
      </c>
      <c r="AD664" s="45">
        <f>L664 * ( Baseline!F$87 * Baseline!B$16 )</f>
        <v>0.000499932094</v>
      </c>
      <c r="AE664" s="51">
        <f t="shared" si="2"/>
        <v>0.03558596509</v>
      </c>
      <c r="AF664" s="51">
        <f>M664 * ( Baseline!B$87 * Baseline!B$7 )</f>
        <v>0.001744846796</v>
      </c>
      <c r="AG664" s="51">
        <f>N664 * ( Baseline!D$87 * Baseline!B$11 )</f>
        <v>0.0002534900257</v>
      </c>
      <c r="AH664" s="51">
        <f>O664 * ( Baseline!F$87 * Baseline!B$16 )</f>
        <v>0.04600238393</v>
      </c>
      <c r="AI664" s="51">
        <f>P664 * ( Baseline!H$87 * Baseline!B$18 )</f>
        <v>0.0005791781759</v>
      </c>
      <c r="AJ664" s="51">
        <f t="shared" si="3"/>
        <v>0.04857989893</v>
      </c>
      <c r="AK664" s="51">
        <f>Q664 * ( Baseline!B$87 * Baseline!B$7 )</f>
        <v>0.00003476324277</v>
      </c>
      <c r="AL664" s="51">
        <f>R664 * ( Baseline!D$87 * Baseline!B$11 )</f>
        <v>0.0002654989577</v>
      </c>
      <c r="AM664" s="51">
        <f>S664 * ( Baseline!F$87 * Baseline!B$16 )</f>
        <v>0.00005720539812</v>
      </c>
      <c r="AN664" s="51">
        <f>T664 * ( Baseline!H$87 * Baseline!B$18 )</f>
        <v>0.03465620441</v>
      </c>
      <c r="AO664" s="51">
        <f t="shared" si="4"/>
        <v>0.035013672</v>
      </c>
      <c r="AP664" s="61"/>
      <c r="AQ664" s="51">
        <f>V664 * ( (1-Baseline!B$88-Baseline!B$87) + (1-B664)*Baseline!B$88 )</f>
        <v>0.08567415674</v>
      </c>
      <c r="AR664" s="51">
        <f>W664 * ( (1-Baseline!B$88-Baseline!B$87) + (1-B664)*Baseline!B$88 )</f>
        <v>0.001714384759</v>
      </c>
      <c r="AS664" s="51">
        <f>X664 * ( (1-Baseline!B$88-Baseline!B$87) + (1-B664)*Baseline!B$88 )</f>
        <v>0.002718002284</v>
      </c>
      <c r="AT664" s="51">
        <f>Y664 * ( (1-Baseline!B$88-Baseline!B$87) + (1-B664)*Baseline!B$88 )</f>
        <v>0.0005482617837</v>
      </c>
      <c r="AU664" s="51">
        <f t="shared" si="5"/>
        <v>0.09065480556</v>
      </c>
      <c r="AV664" s="51">
        <f>AA664 * ( (1-Baseline!D$88-Baseline!D$87) + (1-B664)*Baseline!D$88 )</f>
        <v>0.001519241556</v>
      </c>
      <c r="AW664" s="51">
        <f>AB664 * ( (1-Baseline!D$88-Baseline!D$87) + (1-B664)*Baseline!D$88 )</f>
        <v>0.02385238501</v>
      </c>
      <c r="AX664" s="51">
        <f>AC664 * ( (1-Baseline!D$88-Baseline!D$87) + (1-B664)*Baseline!D$88 )</f>
        <v>0.0003499225467</v>
      </c>
      <c r="AY664" s="51">
        <f>AD664 * ( (1-Baseline!D$88-Baseline!D$87) + (1-B664)*Baseline!D$88 )</f>
        <v>0.0003664999092</v>
      </c>
      <c r="AZ664" s="51">
        <f t="shared" si="6"/>
        <v>0.02608804902</v>
      </c>
      <c r="BA664" s="51">
        <f>AF664 * ( (1-Baseline!F$88-Baseline!F$87) + (1-Baseline!B$36)*Baseline!F$88 )</f>
        <v>0.00125564759</v>
      </c>
      <c r="BB664" s="51">
        <f>AG664 * ( (1-Baseline!F$88-Baseline!F$87) + (1-Baseline!B$36)*Baseline!F$88 )</f>
        <v>0.0001824195342</v>
      </c>
      <c r="BC664" s="51">
        <f>AH664 * ( (1-Baseline!F$88-Baseline!F$87) + (1-Baseline!B$36)*Baseline!F$88 )</f>
        <v>0.03310478755</v>
      </c>
      <c r="BD664" s="51">
        <f>AI664 * ( (1-Baseline!F$88-Baseline!F$87) + (1-Baseline!B$36)*Baseline!F$88 )</f>
        <v>0.0004167951491</v>
      </c>
      <c r="BE664" s="51">
        <f t="shared" si="7"/>
        <v>0.03495964983</v>
      </c>
      <c r="BF664" s="51">
        <f>AK664 * ( (1-Baseline!H$88-Baseline!H$87) + (1-Baseline!B$36)*Baseline!H$88 )</f>
        <v>0.00002754361251</v>
      </c>
      <c r="BG664" s="51">
        <f>AL664 * ( (1-Baseline!H$88-Baseline!H$87) + (1-Baseline!B$36)*Baseline!H$88 )</f>
        <v>0.0002103601342</v>
      </c>
      <c r="BH664" s="51">
        <f>AM664 * ( (1-Baseline!H$88-Baseline!H$87) + (1-Baseline!B$36)*Baseline!H$88 )</f>
        <v>0.00004532498104</v>
      </c>
      <c r="BI664" s="51">
        <f>AN664 * ( (1-Baseline!H$88-Baseline!H$87) + (1-Baseline!B$36)*Baseline!H$88 )</f>
        <v>0.02745880387</v>
      </c>
      <c r="BJ664" s="51">
        <f t="shared" si="8"/>
        <v>0.0277420326</v>
      </c>
      <c r="BK664" s="61"/>
      <c r="BL664" s="51">
        <f t="shared" si="19"/>
        <v>0.9450591858</v>
      </c>
      <c r="BM664" s="51">
        <f t="shared" si="20"/>
        <v>0.01891112941</v>
      </c>
      <c r="BN664" s="51">
        <f t="shared" si="21"/>
        <v>0.02998188863</v>
      </c>
      <c r="BO664" s="51">
        <f t="shared" si="22"/>
        <v>0.006047796146</v>
      </c>
      <c r="BP664" s="51">
        <f t="shared" si="9"/>
        <v>1</v>
      </c>
      <c r="BQ664" s="51">
        <f t="shared" si="23"/>
        <v>0.05823515414</v>
      </c>
      <c r="BR664" s="51">
        <f t="shared" si="24"/>
        <v>0.9143031351</v>
      </c>
      <c r="BS664" s="51">
        <f t="shared" si="25"/>
        <v>0.01341313589</v>
      </c>
      <c r="BT664" s="51">
        <f t="shared" si="26"/>
        <v>0.01404857484</v>
      </c>
      <c r="BU664" s="51">
        <f t="shared" si="10"/>
        <v>1</v>
      </c>
      <c r="BV664" s="51">
        <f t="shared" si="27"/>
        <v>0.03591705283</v>
      </c>
      <c r="BW664" s="51">
        <f t="shared" si="28"/>
        <v>0.005218002329</v>
      </c>
      <c r="BX664" s="51">
        <f t="shared" si="29"/>
        <v>0.9469427674</v>
      </c>
      <c r="BY664" s="51">
        <f t="shared" si="30"/>
        <v>0.01192217746</v>
      </c>
      <c r="BZ664" s="51">
        <f t="shared" si="11"/>
        <v>1</v>
      </c>
      <c r="CA664" s="51">
        <f t="shared" si="31"/>
        <v>0.0009928476729</v>
      </c>
      <c r="CB664" s="51">
        <f t="shared" si="32"/>
        <v>0.007582722476</v>
      </c>
      <c r="CC664" s="51">
        <f t="shared" si="33"/>
        <v>0.001633801737</v>
      </c>
      <c r="CD664" s="51">
        <f t="shared" si="34"/>
        <v>0.9897906281</v>
      </c>
      <c r="CE664" s="51">
        <f t="shared" si="12"/>
        <v>1</v>
      </c>
      <c r="CF664" s="61"/>
      <c r="CG664" s="51">
        <f t="shared" si="35"/>
        <v>0.9450591858</v>
      </c>
      <c r="CH664" s="51">
        <f t="shared" si="36"/>
        <v>0.01891112941</v>
      </c>
      <c r="CI664" s="51">
        <f t="shared" si="37"/>
        <v>0.02998188863</v>
      </c>
      <c r="CJ664" s="51">
        <f t="shared" si="38"/>
        <v>0.006047796146</v>
      </c>
      <c r="CK664" s="51">
        <f t="shared" si="13"/>
        <v>1</v>
      </c>
      <c r="CL664" s="51">
        <f t="shared" si="39"/>
        <v>0.05823515414</v>
      </c>
      <c r="CM664" s="51">
        <f t="shared" si="40"/>
        <v>0.9143031351</v>
      </c>
      <c r="CN664" s="51">
        <f t="shared" si="41"/>
        <v>0.01341313589</v>
      </c>
      <c r="CO664" s="51">
        <f t="shared" si="42"/>
        <v>0.01404857484</v>
      </c>
      <c r="CP664" s="51">
        <f t="shared" si="14"/>
        <v>1</v>
      </c>
      <c r="CQ664" s="51">
        <f t="shared" si="43"/>
        <v>0.03591705283</v>
      </c>
      <c r="CR664" s="51">
        <f t="shared" si="44"/>
        <v>0.005218002329</v>
      </c>
      <c r="CS664" s="51">
        <f t="shared" si="45"/>
        <v>0.9469427674</v>
      </c>
      <c r="CT664" s="51">
        <f t="shared" si="46"/>
        <v>0.01192217746</v>
      </c>
      <c r="CU664" s="51">
        <f t="shared" si="15"/>
        <v>1</v>
      </c>
      <c r="CV664" s="51">
        <f t="shared" si="47"/>
        <v>0.0009928476729</v>
      </c>
      <c r="CW664" s="51">
        <f t="shared" si="48"/>
        <v>0.007582722476</v>
      </c>
      <c r="CX664" s="51">
        <f t="shared" si="49"/>
        <v>0.001633801737</v>
      </c>
      <c r="CY664" s="51">
        <f t="shared" si="50"/>
        <v>0.9897906281</v>
      </c>
      <c r="CZ664" s="51">
        <f t="shared" si="16"/>
        <v>1</v>
      </c>
      <c r="DA664" s="61"/>
      <c r="DB664" s="51">
        <f>(AQ664*Baseline!B$7 + AV664*Baseline!B$11 + BA664*Baseline!B$16 + BF664*Baseline!B$18)</f>
        <v>50277.96406</v>
      </c>
      <c r="DC664" s="51">
        <f>(AR664*Baseline!B$7 + AW664*Baseline!B$11 + BB664*Baseline!B$16 + BG664*Baseline!B$18)</f>
        <v>62227.90659</v>
      </c>
      <c r="DD664" s="51">
        <f>(AS664*Baseline!B$7 + AX664*Baseline!B$11 + BC664*Baseline!B$16 + BH664*Baseline!B$18)</f>
        <v>115051.455</v>
      </c>
      <c r="DE664" s="51">
        <f>(AT664*Baseline!B$7 + AY664*Baseline!B$11 + BD664*Baseline!B$16 + BI664*Baseline!B$18)</f>
        <v>1259809.265</v>
      </c>
      <c r="DF664" s="51">
        <f t="shared" si="17"/>
        <v>1487366.59</v>
      </c>
      <c r="DG664" s="61"/>
      <c r="DH664" s="51">
        <f t="shared" si="51"/>
        <v>0.03380334371</v>
      </c>
      <c r="DI664" s="51">
        <f t="shared" si="52"/>
        <v>0.04183763909</v>
      </c>
      <c r="DJ664" s="51">
        <f t="shared" si="53"/>
        <v>0.07735245349</v>
      </c>
      <c r="DK664" s="51">
        <f t="shared" si="54"/>
        <v>0.8470065637</v>
      </c>
      <c r="DL664" s="51">
        <f t="shared" si="18"/>
        <v>1</v>
      </c>
      <c r="DM664" s="61"/>
      <c r="DN664" s="51">
        <f>DH664 / (Baseline!B$7/Baseline!B$17)</f>
        <v>3.608284605</v>
      </c>
      <c r="DO664" s="51">
        <f>DI664 / (Baseline!B$11/Baseline!B$17)</f>
        <v>1.009980632</v>
      </c>
      <c r="DP664" s="51">
        <f>DJ664 / (Baseline!B$16/Baseline!B$17)</f>
        <v>1.195329171</v>
      </c>
      <c r="DQ664" s="51">
        <f>DK664 / (Baseline!B$18/Baseline!B$17)</f>
        <v>0.9576156959</v>
      </c>
      <c r="DR664" s="79"/>
      <c r="DS664" s="51">
        <f>(AU664*Baseline!B$34)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0.02612775208</v>
      </c>
      <c r="DT664" s="51">
        <f>(AZ664*Baseline!B$34) + (Baseline!D$88*(1-Baseline!D$89)*Baseline!B$35) + (Baseline!D$88*Baseline!D$89*((1-Baseline!D$90)*Baseline!B$40 + Baseline!D$90*Baseline!B$41))</f>
        <v>0.01032677535</v>
      </c>
      <c r="DU664" s="51">
        <f>(BE664*Baseline!B$34) + (Baseline!F$88*(1-Baseline!F$89)*Baseline!B$35) + (Baseline!F$88*Baseline!F$89*((1-Baseline!F$90)*Baseline!B$40 + Baseline!F$90*Baseline!B$41))</f>
        <v>0.01297458747</v>
      </c>
      <c r="DV664" s="51">
        <f>(BJ664*Baseline!B$34) + (Baseline!H$88*(1-Baseline!H$89)*Baseline!B$35) + (Baseline!H$88*Baseline!H$89*((1-Baseline!H$90)*Baseline!B$40 + Baseline!H$90*Baseline!B$41))</f>
        <v>0.00930630489</v>
      </c>
      <c r="DW664" s="51">
        <f>( DS664*Baseline!B$7 + DT664*Baseline!B$11 + DU664*Baseline!B$16 + DV664*Baseline!B$18 ) / Baseline!B$17</f>
        <v>0.009743547592</v>
      </c>
    </row>
    <row r="665">
      <c r="A665" s="4" t="s">
        <v>992</v>
      </c>
      <c r="B665" s="45">
        <f>MIN( MAX( NORMINV( MCrands!B665, (B$5+B$4)/2, (B$5-B$4)/3.29 ), 0 ), 1 )</f>
        <v>0.2665608078</v>
      </c>
      <c r="C665" s="45">
        <f>MAX( NORMINV( MCrands!C665, (C$5+C$4)/2, (C$5-C$4)/3.29 ), 0 )</f>
        <v>2.617248428</v>
      </c>
      <c r="D665" s="41"/>
      <c r="E665" s="43">
        <f>Baseline!B$33 * (C665 * Baseline!B$66*Baseline!B$66/Baseline!B$73 + Baseline!B$52*Baseline!B$52/Baseline!B$74 + Baseline!B$53*Baseline!B$53/Baseline!B$75 + Baseline!B$54*Baseline!B$54/Baseline!B$76)</f>
        <v>0.00001857142593</v>
      </c>
      <c r="F665" s="43">
        <f>Baseline!B$33 * (C665 * Baseline!B$66*Baseline!B$57/Baseline!B$73 + Baseline!B$52*Baseline!B$67/Baseline!B$74 + Baseline!B$53*Baseline!B$55/Baseline!B$75 + Baseline!B$54*Baseline!B$56/Baseline!B$76)</f>
        <v>0.0000001998001983</v>
      </c>
      <c r="G665" s="45">
        <f>Baseline!B$33 * (C665 * Baseline!B$66*Baseline!B$58/Baseline!B$73 + Baseline!B$52*Baseline!B$59/Baseline!B$74 + Baseline!B$53*Baseline!B$68/Baseline!B$75 + Baseline!B$54*Baseline!B$60/Baseline!B$76)</f>
        <v>0.0000001684381795</v>
      </c>
      <c r="H665" s="43">
        <f>Baseline!B$33 * (C665 * Baseline!B$66*Baseline!B$61/Baseline!B$73 + Baseline!B$52*Baseline!B$62/Baseline!B$74 + Baseline!B$53*Baseline!B$63/Baseline!B$75 + Baseline!B$54*Baseline!B$69/Baseline!B$76)</f>
        <v>0.000000003381881651</v>
      </c>
      <c r="I665" s="43">
        <f>Baseline!B$33 * (C665 * Baseline!B$57*Baseline!B$66/Baseline!B$73 + Baseline!B$67*Baseline!B$52/Baseline!B$74 + Baseline!B$55*Baseline!B$53/Baseline!B$75 + Baseline!B$56*Baseline!B$54/Baseline!B$76)</f>
        <v>0.0000001998001983</v>
      </c>
      <c r="J665" s="45">
        <f>Baseline!B$33 * (C665 * Baseline!B$57*Baseline!B$57/Baseline!B$73 + Baseline!B$67*Baseline!B$67/Baseline!B$74 + Baseline!B$55*Baseline!B$55/Baseline!B$75 + Baseline!B$56*Baseline!B$56/Baseline!B$76)</f>
        <v>0.000001763813789</v>
      </c>
      <c r="K665" s="43">
        <f>Baseline!B$33 * (C665 * Baseline!B$57*Baseline!B$58/Baseline!B$73 + Baseline!B$67*Baseline!B$59/Baseline!B$74 + Baseline!B$55*Baseline!B$68/Baseline!B$75 + Baseline!B$56*Baseline!B$60/Baseline!B$76)</f>
        <v>0.00000001374188369</v>
      </c>
      <c r="L665" s="45">
        <f>Baseline!B$33 * (C665 * Baseline!B$57*Baseline!B$61/Baseline!B$73 + Baseline!B$67*Baseline!B$62/Baseline!B$74 + Baseline!B$55*Baseline!B$63/Baseline!B$75 + Baseline!B$56*Baseline!B$69/Baseline!B$76)</f>
        <v>0.00000001439284824</v>
      </c>
      <c r="M665" s="43">
        <f>Baseline!B$33 * (C665 * Baseline!B$58*Baseline!B$66/Baseline!B$73 + Baseline!B$59*Baseline!B$52/Baseline!B$74 + Baseline!B$68*Baseline!B$53/Baseline!B$75 + Baseline!B$60*Baseline!B$54/Baseline!B$76)</f>
        <v>0.0000001684381795</v>
      </c>
      <c r="N665" s="45">
        <f>Baseline!B$33 * (C665 * Baseline!B$58*Baseline!B$57/Baseline!B$73 + Baseline!B$59*Baseline!B$67/Baseline!B$74 + Baseline!B$68*Baseline!B$55/Baseline!B$75 + Baseline!B$60*Baseline!B$56/Baseline!B$76)</f>
        <v>0.00000001374188369</v>
      </c>
      <c r="O665" s="45">
        <f>Baseline!B$33 * (C665 * Baseline!B$58*Baseline!B$58/Baseline!B$73 + Baseline!B$59*Baseline!B$59/Baseline!B$74 + Baseline!B$68*Baseline!B$68/Baseline!B$75 + Baseline!B$60*Baseline!B$60/Baseline!B$76)</f>
        <v>0.000001324390184</v>
      </c>
      <c r="P665" s="43">
        <f>Baseline!B$33 * (C665 * Baseline!B$58*Baseline!B$61/Baseline!B$73 + Baseline!B$59*Baseline!B$62/Baseline!B$74 + Baseline!B$68*Baseline!B$63/Baseline!B$75 + Baseline!B$60*Baseline!B$69/Baseline!B$76)</f>
        <v>0.000000001646932927</v>
      </c>
      <c r="Q665" s="43">
        <f>Baseline!B$33 * (C665 * Baseline!B$61*Baseline!B$66/Baseline!B$73 + Baseline!B$62*Baseline!B$52/Baseline!B$74 + Baseline!B$63*Baseline!B$53/Baseline!B$75 + Baseline!B$69*Baseline!B$54/Baseline!B$76)</f>
        <v>0.000000003381881651</v>
      </c>
      <c r="R665" s="43">
        <f>Baseline!B$33 * (C665 * Baseline!B$61*Baseline!B$57/Baseline!B$73 + Baseline!B$62*Baseline!B$67/Baseline!B$74 + Baseline!B$63*Baseline!B$55/Baseline!B$75 + Baseline!B$69*Baseline!B$56/Baseline!B$76)</f>
        <v>0.00000001439284824</v>
      </c>
      <c r="S665" s="43">
        <f>Baseline!B$33 * (C665 * Baseline!B$61*Baseline!B$58/Baseline!B$73 + Baseline!B$62*Baseline!B$59/Baseline!B$74 + Baseline!B$63*Baseline!B$68/Baseline!B$75 + Baseline!B$69*Baseline!B$60/Baseline!B$76)</f>
        <v>0.000000001646932927</v>
      </c>
      <c r="T665" s="43">
        <f>Baseline!B$33 * (C665 * Baseline!B$61*Baseline!B$61/Baseline!B$73 + Baseline!B$62*Baseline!B$62/Baseline!B$74 + Baseline!B$63*Baseline!B$63/Baseline!B$75 + Baseline!B$69*Baseline!B$69/Baseline!B$76)</f>
        <v>0.0000000985465442</v>
      </c>
      <c r="U665" s="41"/>
      <c r="V665" s="43">
        <f>E665 * ( Baseline!B$87 * Baseline!B$7 )</f>
        <v>0.1927528297</v>
      </c>
      <c r="W665" s="43">
        <f>F665 * ( Baseline!D$87 * Baseline!B$11 )</f>
        <v>0.003685633476</v>
      </c>
      <c r="X665" s="43">
        <f>G665 * ( Baseline!F$87 * Baseline!B$16 )</f>
        <v>0.005850661411</v>
      </c>
      <c r="Y665" s="43">
        <f>H665 * ( Baseline!H$87 * Baseline!B$18 )</f>
        <v>0.001189318045</v>
      </c>
      <c r="Z665" s="51">
        <f t="shared" si="1"/>
        <v>0.2034784427</v>
      </c>
      <c r="AA665" s="43">
        <f>I665 * ( Baseline!B$87 * Baseline!B$7 )</f>
        <v>0.002073726258</v>
      </c>
      <c r="AB665" s="45">
        <f>J665 * ( Baseline!D$87 * Baseline!B$11 )</f>
        <v>0.03253635984</v>
      </c>
      <c r="AC665" s="45">
        <f>K665 * ( Baseline!F$87 * Baseline!B$16 )</f>
        <v>0.0004773211681</v>
      </c>
      <c r="AD665" s="45">
        <f>L665 * ( Baseline!F$87 * Baseline!B$16 )</f>
        <v>0.0004999322723</v>
      </c>
      <c r="AE665" s="51">
        <f t="shared" si="2"/>
        <v>0.03558733954</v>
      </c>
      <c r="AF665" s="51">
        <f>M665 * ( Baseline!B$87 * Baseline!B$7 )</f>
        <v>0.001748219865</v>
      </c>
      <c r="AG665" s="51">
        <f>N665 * ( Baseline!D$87 * Baseline!B$11 )</f>
        <v>0.0002534909723</v>
      </c>
      <c r="AH665" s="51">
        <f>O665 * ( Baseline!F$87 * Baseline!B$16 )</f>
        <v>0.04600238831</v>
      </c>
      <c r="AI665" s="51">
        <f>P665 * ( Baseline!H$87 * Baseline!B$18 )</f>
        <v>0.0005791826122</v>
      </c>
      <c r="AJ665" s="51">
        <f t="shared" si="3"/>
        <v>0.04858328176</v>
      </c>
      <c r="AK665" s="51">
        <f>Q665 * ( Baseline!B$87 * Baseline!B$7 )</f>
        <v>0.00003510054965</v>
      </c>
      <c r="AL665" s="51">
        <f>R665 * ( Baseline!D$87 * Baseline!B$11 )</f>
        <v>0.0002654990523</v>
      </c>
      <c r="AM665" s="51">
        <f>S665 * ( Baseline!F$87 * Baseline!B$16 )</f>
        <v>0.00005720583629</v>
      </c>
      <c r="AN665" s="51">
        <f>T665 * ( Baseline!H$87 * Baseline!B$18 )</f>
        <v>0.03465620485</v>
      </c>
      <c r="AO665" s="51">
        <f t="shared" si="4"/>
        <v>0.03501401029</v>
      </c>
      <c r="AP665" s="61"/>
      <c r="AQ665" s="51">
        <f>V665 * ( (1-Baseline!B$88-Baseline!B$87) + (1-B665)*Baseline!B$88 )</f>
        <v>0.1428994077</v>
      </c>
      <c r="AR665" s="51">
        <f>W665 * ( (1-Baseline!B$88-Baseline!B$87) + (1-B665)*Baseline!B$88 )</f>
        <v>0.002732384481</v>
      </c>
      <c r="AS665" s="51">
        <f>X665 * ( (1-Baseline!B$88-Baseline!B$87) + (1-B665)*Baseline!B$88 )</f>
        <v>0.004337451498</v>
      </c>
      <c r="AT665" s="51">
        <f>Y665 * ( (1-Baseline!B$88-Baseline!B$87) + (1-B665)*Baseline!B$88 )</f>
        <v>0.0008817138734</v>
      </c>
      <c r="AU665" s="51">
        <f t="shared" si="5"/>
        <v>0.1508509575</v>
      </c>
      <c r="AV665" s="51">
        <f>AA665 * ( (1-Baseline!D$88-Baseline!D$87) + (1-B665)*Baseline!D$88 )</f>
        <v>0.001808246077</v>
      </c>
      <c r="AW665" s="51">
        <f>AB665 * ( (1-Baseline!D$88-Baseline!D$87) + (1-B665)*Baseline!D$88 )</f>
        <v>0.02837102766</v>
      </c>
      <c r="AX665" s="51">
        <f>AC665 * ( (1-Baseline!D$88-Baseline!D$87) + (1-B665)*Baseline!D$88 )</f>
        <v>0.0004162141103</v>
      </c>
      <c r="AY665" s="51">
        <f>AD665 * ( (1-Baseline!D$88-Baseline!D$87) + (1-B665)*Baseline!D$88 )</f>
        <v>0.0004359305219</v>
      </c>
      <c r="AZ665" s="51">
        <f t="shared" si="6"/>
        <v>0.03103141837</v>
      </c>
      <c r="BA665" s="51">
        <f>AF665 * ( (1-Baseline!F$88-Baseline!F$87) + (1-Baseline!B$36)*Baseline!F$88 )</f>
        <v>0.001258074958</v>
      </c>
      <c r="BB665" s="51">
        <f>AG665 * ( (1-Baseline!F$88-Baseline!F$87) + (1-Baseline!B$36)*Baseline!F$88 )</f>
        <v>0.0001824202154</v>
      </c>
      <c r="BC665" s="51">
        <f>AH665 * ( (1-Baseline!F$88-Baseline!F$87) + (1-Baseline!B$36)*Baseline!F$88 )</f>
        <v>0.03310479071</v>
      </c>
      <c r="BD665" s="51">
        <f>AI665 * ( (1-Baseline!F$88-Baseline!F$87) + (1-Baseline!B$36)*Baseline!F$88 )</f>
        <v>0.0004167983416</v>
      </c>
      <c r="BE665" s="51">
        <f t="shared" si="7"/>
        <v>0.03496208422</v>
      </c>
      <c r="BF665" s="51">
        <f>AK665 * ( (1-Baseline!H$88-Baseline!H$87) + (1-Baseline!B$36)*Baseline!H$88 )</f>
        <v>0.0000278108675</v>
      </c>
      <c r="BG665" s="51">
        <f>AL665 * ( (1-Baseline!H$88-Baseline!H$87) + (1-Baseline!B$36)*Baseline!H$88 )</f>
        <v>0.0002103602092</v>
      </c>
      <c r="BH665" s="51">
        <f>AM665 * ( (1-Baseline!H$88-Baseline!H$87) + (1-Baseline!B$36)*Baseline!H$88 )</f>
        <v>0.00004532532821</v>
      </c>
      <c r="BI665" s="51">
        <f>AN665 * ( (1-Baseline!H$88-Baseline!H$87) + (1-Baseline!B$36)*Baseline!H$88 )</f>
        <v>0.02745880423</v>
      </c>
      <c r="BJ665" s="51">
        <f t="shared" si="8"/>
        <v>0.02774230063</v>
      </c>
      <c r="BK665" s="61"/>
      <c r="BL665" s="51">
        <f t="shared" si="19"/>
        <v>0.9472887015</v>
      </c>
      <c r="BM665" s="51">
        <f t="shared" si="20"/>
        <v>0.01811313979</v>
      </c>
      <c r="BN665" s="51">
        <f t="shared" si="21"/>
        <v>0.02875322483</v>
      </c>
      <c r="BO665" s="51">
        <f t="shared" si="22"/>
        <v>0.005844933886</v>
      </c>
      <c r="BP665" s="51">
        <f t="shared" si="9"/>
        <v>1</v>
      </c>
      <c r="BQ665" s="51">
        <f t="shared" si="23"/>
        <v>0.05827146073</v>
      </c>
      <c r="BR665" s="51">
        <f t="shared" si="24"/>
        <v>0.9142678341</v>
      </c>
      <c r="BS665" s="51">
        <f t="shared" si="25"/>
        <v>0.01341266794</v>
      </c>
      <c r="BT665" s="51">
        <f t="shared" si="26"/>
        <v>0.01404803727</v>
      </c>
      <c r="BU665" s="51">
        <f t="shared" si="10"/>
        <v>1</v>
      </c>
      <c r="BV665" s="51">
        <f t="shared" si="27"/>
        <v>0.03598398053</v>
      </c>
      <c r="BW665" s="51">
        <f t="shared" si="28"/>
        <v>0.005217658485</v>
      </c>
      <c r="BX665" s="51">
        <f t="shared" si="29"/>
        <v>0.9468769224</v>
      </c>
      <c r="BY665" s="51">
        <f t="shared" si="30"/>
        <v>0.01192143863</v>
      </c>
      <c r="BZ665" s="51">
        <f t="shared" si="11"/>
        <v>1</v>
      </c>
      <c r="CA665" s="51">
        <f t="shared" si="31"/>
        <v>0.001002471564</v>
      </c>
      <c r="CB665" s="51">
        <f t="shared" si="32"/>
        <v>0.00758265192</v>
      </c>
      <c r="CC665" s="51">
        <f t="shared" si="33"/>
        <v>0.001633798466</v>
      </c>
      <c r="CD665" s="51">
        <f t="shared" si="34"/>
        <v>0.989781078</v>
      </c>
      <c r="CE665" s="51">
        <f t="shared" si="12"/>
        <v>1</v>
      </c>
      <c r="CF665" s="61"/>
      <c r="CG665" s="51">
        <f t="shared" si="35"/>
        <v>0.9472887015</v>
      </c>
      <c r="CH665" s="51">
        <f t="shared" si="36"/>
        <v>0.01811313979</v>
      </c>
      <c r="CI665" s="51">
        <f t="shared" si="37"/>
        <v>0.02875322483</v>
      </c>
      <c r="CJ665" s="51">
        <f t="shared" si="38"/>
        <v>0.005844933886</v>
      </c>
      <c r="CK665" s="51">
        <f t="shared" si="13"/>
        <v>1</v>
      </c>
      <c r="CL665" s="51">
        <f t="shared" si="39"/>
        <v>0.05827146073</v>
      </c>
      <c r="CM665" s="51">
        <f t="shared" si="40"/>
        <v>0.9142678341</v>
      </c>
      <c r="CN665" s="51">
        <f t="shared" si="41"/>
        <v>0.01341266794</v>
      </c>
      <c r="CO665" s="51">
        <f t="shared" si="42"/>
        <v>0.01404803727</v>
      </c>
      <c r="CP665" s="51">
        <f t="shared" si="14"/>
        <v>1</v>
      </c>
      <c r="CQ665" s="51">
        <f t="shared" si="43"/>
        <v>0.03598398053</v>
      </c>
      <c r="CR665" s="51">
        <f t="shared" si="44"/>
        <v>0.005217658485</v>
      </c>
      <c r="CS665" s="51">
        <f t="shared" si="45"/>
        <v>0.9468769224</v>
      </c>
      <c r="CT665" s="51">
        <f t="shared" si="46"/>
        <v>0.01192143863</v>
      </c>
      <c r="CU665" s="51">
        <f t="shared" si="15"/>
        <v>1</v>
      </c>
      <c r="CV665" s="51">
        <f t="shared" si="47"/>
        <v>0.001002471564</v>
      </c>
      <c r="CW665" s="51">
        <f t="shared" si="48"/>
        <v>0.00758265192</v>
      </c>
      <c r="CX665" s="51">
        <f t="shared" si="49"/>
        <v>0.001633798466</v>
      </c>
      <c r="CY665" s="51">
        <f t="shared" si="50"/>
        <v>0.989781078</v>
      </c>
      <c r="CZ665" s="51">
        <f t="shared" si="16"/>
        <v>1</v>
      </c>
      <c r="DA665" s="61"/>
      <c r="DB665" s="51">
        <f>(AQ665*Baseline!B$7 + AV665*Baseline!B$11 + BA665*Baseline!B$16 + BF665*Baseline!B$18)</f>
        <v>78672.36654</v>
      </c>
      <c r="DC665" s="51">
        <f>(AR665*Baseline!B$7 + AW665*Baseline!B$11 + BB665*Baseline!B$16 + BG665*Baseline!B$18)</f>
        <v>72412.11534</v>
      </c>
      <c r="DD665" s="51">
        <f>(AS665*Baseline!B$7 + AX665*Baseline!B$11 + BC665*Baseline!B$16 + BH665*Baseline!B$18)</f>
        <v>115979.0802</v>
      </c>
      <c r="DE665" s="51">
        <f>(AT665*Baseline!B$7 + AY665*Baseline!B$11 + BD665*Baseline!B$16 + BI665*Baseline!B$18)</f>
        <v>1260119.913</v>
      </c>
      <c r="DF665" s="51">
        <f t="shared" si="17"/>
        <v>1527183.475</v>
      </c>
      <c r="DG665" s="61"/>
      <c r="DH665" s="51">
        <f t="shared" si="51"/>
        <v>0.05151467902</v>
      </c>
      <c r="DI665" s="51">
        <f t="shared" si="52"/>
        <v>0.04741546547</v>
      </c>
      <c r="DJ665" s="51">
        <f t="shared" si="53"/>
        <v>0.07594312146</v>
      </c>
      <c r="DK665" s="51">
        <f t="shared" si="54"/>
        <v>0.8251267341</v>
      </c>
      <c r="DL665" s="51">
        <f t="shared" si="18"/>
        <v>1</v>
      </c>
      <c r="DM665" s="61"/>
      <c r="DN665" s="51">
        <f>DH665 / (Baseline!B$7/Baseline!B$17)</f>
        <v>5.498853157</v>
      </c>
      <c r="DO665" s="51">
        <f>DI665 / (Baseline!B$11/Baseline!B$17)</f>
        <v>1.144632031</v>
      </c>
      <c r="DP665" s="51">
        <f>DJ665 / (Baseline!B$16/Baseline!B$17)</f>
        <v>1.173550732</v>
      </c>
      <c r="DQ665" s="51">
        <f>DK665 / (Baseline!B$18/Baseline!B$17)</f>
        <v>0.9328786168</v>
      </c>
      <c r="DR665" s="79"/>
      <c r="DS665" s="51">
        <f>(AU665*Baseline!B$34)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0.03515717488</v>
      </c>
      <c r="DT665" s="51">
        <f>(AZ665*Baseline!B$34) + (Baseline!D$88*(1-Baseline!D$89)*Baseline!B$35) + (Baseline!D$88*Baseline!D$89*((1-Baseline!D$90)*Baseline!B$40 + Baseline!D$90*Baseline!B$41))</f>
        <v>0.01106828076</v>
      </c>
      <c r="DU665" s="51">
        <f>(BE665*Baseline!B$34) + (Baseline!F$88*(1-Baseline!F$89)*Baseline!B$35) + (Baseline!F$88*Baseline!F$89*((1-Baseline!F$90)*Baseline!B$40 + Baseline!F$90*Baseline!B$41))</f>
        <v>0.01297495263</v>
      </c>
      <c r="DV665" s="51">
        <f>(BJ665*Baseline!B$34) + (Baseline!H$88*(1-Baseline!H$89)*Baseline!B$35) + (Baseline!H$88*Baseline!H$89*((1-Baseline!H$90)*Baseline!B$40 + Baseline!H$90*Baseline!B$41))</f>
        <v>0.009306345095</v>
      </c>
      <c r="DW665" s="51">
        <f>( DS665*Baseline!B$7 + DT665*Baseline!B$11 + DU665*Baseline!B$16 + DV665*Baseline!B$18 ) / Baseline!B$17</f>
        <v>0.009858913019</v>
      </c>
    </row>
    <row r="666">
      <c r="A666" s="4" t="s">
        <v>993</v>
      </c>
      <c r="B666" s="45">
        <f>MIN( MAX( NORMINV( MCrands!B666, (B$5+B$4)/2, (B$5-B$4)/3.29 ), 0 ), 1 )</f>
        <v>0.4822849129</v>
      </c>
      <c r="C666" s="45">
        <f>MAX( NORMINV( MCrands!C666, (C$5+C$4)/2, (C$5-C$4)/3.29 ), 0 )</f>
        <v>2.509420227</v>
      </c>
      <c r="D666" s="41"/>
      <c r="E666" s="43">
        <f>Baseline!B$33 * (C666 * Baseline!B$66*Baseline!B$66/Baseline!B$73 + Baseline!B$52*Baseline!B$52/Baseline!B$74 + Baseline!B$53*Baseline!B$53/Baseline!B$75 + Baseline!B$54*Baseline!B$54/Baseline!B$76)</f>
        <v>0.00001780799967</v>
      </c>
      <c r="F666" s="43">
        <f>Baseline!B$33 * (C666 * Baseline!B$66*Baseline!B$57/Baseline!B$73 + Baseline!B$52*Baseline!B$67/Baseline!B$74 + Baseline!B$53*Baseline!B$55/Baseline!B$75 + Baseline!B$54*Baseline!B$56/Baseline!B$76)</f>
        <v>0.0000001996796573</v>
      </c>
      <c r="G666" s="45">
        <f>Baseline!B$33 * (C666 * Baseline!B$66*Baseline!B$58/Baseline!B$73 + Baseline!B$52*Baseline!B$59/Baseline!B$74 + Baseline!B$53*Baseline!B$68/Baseline!B$75 + Baseline!B$54*Baseline!B$60/Baseline!B$76)</f>
        <v>0.0000001681418496</v>
      </c>
      <c r="H666" s="43">
        <f>Baseline!B$33 * (C666 * Baseline!B$66*Baseline!B$61/Baseline!B$73 + Baseline!B$52*Baseline!B$62/Baseline!B$74 + Baseline!B$53*Baseline!B$63/Baseline!B$75 + Baseline!B$54*Baseline!B$69/Baseline!B$76)</f>
        <v>0.000000003352248658</v>
      </c>
      <c r="I666" s="43">
        <f>Baseline!B$33 * (C666 * Baseline!B$57*Baseline!B$66/Baseline!B$73 + Baseline!B$67*Baseline!B$52/Baseline!B$74 + Baseline!B$55*Baseline!B$53/Baseline!B$75 + Baseline!B$56*Baseline!B$54/Baseline!B$76)</f>
        <v>0.0000001996796573</v>
      </c>
      <c r="J666" s="45">
        <f>Baseline!B$33 * (C666 * Baseline!B$57*Baseline!B$57/Baseline!B$73 + Baseline!B$67*Baseline!B$67/Baseline!B$74 + Baseline!B$55*Baseline!B$55/Baseline!B$75 + Baseline!B$56*Baseline!B$56/Baseline!B$76)</f>
        <v>0.00000176381377</v>
      </c>
      <c r="K666" s="43">
        <f>Baseline!B$33 * (C666 * Baseline!B$57*Baseline!B$58/Baseline!B$73 + Baseline!B$67*Baseline!B$59/Baseline!B$74 + Baseline!B$55*Baseline!B$68/Baseline!B$75 + Baseline!B$56*Baseline!B$60/Baseline!B$76)</f>
        <v>0.0000000137418369</v>
      </c>
      <c r="L666" s="45">
        <f>Baseline!B$33 * (C666 * Baseline!B$57*Baseline!B$61/Baseline!B$73 + Baseline!B$67*Baseline!B$62/Baseline!B$74 + Baseline!B$55*Baseline!B$63/Baseline!B$75 + Baseline!B$56*Baseline!B$69/Baseline!B$76)</f>
        <v>0.00000001439284357</v>
      </c>
      <c r="M666" s="43">
        <f>Baseline!B$33 * (C666 * Baseline!B$58*Baseline!B$66/Baseline!B$73 + Baseline!B$59*Baseline!B$52/Baseline!B$74 + Baseline!B$68*Baseline!B$53/Baseline!B$75 + Baseline!B$60*Baseline!B$54/Baseline!B$76)</f>
        <v>0.0000001681418496</v>
      </c>
      <c r="N666" s="45">
        <f>Baseline!B$33 * (C666 * Baseline!B$58*Baseline!B$57/Baseline!B$73 + Baseline!B$59*Baseline!B$67/Baseline!B$74 + Baseline!B$68*Baseline!B$55/Baseline!B$75 + Baseline!B$60*Baseline!B$56/Baseline!B$76)</f>
        <v>0.0000000137418369</v>
      </c>
      <c r="O666" s="45">
        <f>Baseline!B$33 * (C666 * Baseline!B$58*Baseline!B$58/Baseline!B$73 + Baseline!B$59*Baseline!B$59/Baseline!B$74 + Baseline!B$68*Baseline!B$68/Baseline!B$75 + Baseline!B$60*Baseline!B$60/Baseline!B$76)</f>
        <v>0.000001324390069</v>
      </c>
      <c r="P666" s="43">
        <f>Baseline!B$33 * (C666 * Baseline!B$58*Baseline!B$61/Baseline!B$73 + Baseline!B$59*Baseline!B$62/Baseline!B$74 + Baseline!B$68*Baseline!B$63/Baseline!B$75 + Baseline!B$60*Baseline!B$69/Baseline!B$76)</f>
        <v>0.000000001646921425</v>
      </c>
      <c r="Q666" s="43">
        <f>Baseline!B$33 * (C666 * Baseline!B$61*Baseline!B$66/Baseline!B$73 + Baseline!B$62*Baseline!B$52/Baseline!B$74 + Baseline!B$63*Baseline!B$53/Baseline!B$75 + Baseline!B$69*Baseline!B$54/Baseline!B$76)</f>
        <v>0.000000003352248658</v>
      </c>
      <c r="R666" s="43">
        <f>Baseline!B$33 * (C666 * Baseline!B$61*Baseline!B$57/Baseline!B$73 + Baseline!B$62*Baseline!B$67/Baseline!B$74 + Baseline!B$63*Baseline!B$55/Baseline!B$75 + Baseline!B$69*Baseline!B$56/Baseline!B$76)</f>
        <v>0.00000001439284357</v>
      </c>
      <c r="S666" s="43">
        <f>Baseline!B$33 * (C666 * Baseline!B$61*Baseline!B$58/Baseline!B$73 + Baseline!B$62*Baseline!B$59/Baseline!B$74 + Baseline!B$63*Baseline!B$68/Baseline!B$75 + Baseline!B$69*Baseline!B$60/Baseline!B$76)</f>
        <v>0.000000001646921425</v>
      </c>
      <c r="T666" s="43">
        <f>Baseline!B$33 * (C666 * Baseline!B$61*Baseline!B$61/Baseline!B$73 + Baseline!B$62*Baseline!B$62/Baseline!B$74 + Baseline!B$63*Baseline!B$63/Baseline!B$75 + Baseline!B$69*Baseline!B$69/Baseline!B$76)</f>
        <v>0.00000009854654305</v>
      </c>
      <c r="U666" s="41"/>
      <c r="V666" s="43">
        <f>E666 * ( Baseline!B$87 * Baseline!B$7 )</f>
        <v>0.1848292286</v>
      </c>
      <c r="W666" s="43">
        <f>F666 * ( Baseline!D$87 * Baseline!B$11 )</f>
        <v>0.003683409906</v>
      </c>
      <c r="X666" s="43">
        <f>G666 * ( Baseline!F$87 * Baseline!B$16 )</f>
        <v>0.005840368459</v>
      </c>
      <c r="Y666" s="43">
        <f>H666 * ( Baseline!H$87 * Baseline!B$18 )</f>
        <v>0.001178896907</v>
      </c>
      <c r="Z666" s="51">
        <f t="shared" si="1"/>
        <v>0.1955319039</v>
      </c>
      <c r="AA666" s="43">
        <f>I666 * ( Baseline!B$87 * Baseline!B$7 )</f>
        <v>0.002072475163</v>
      </c>
      <c r="AB666" s="45">
        <f>J666 * ( Baseline!D$87 * Baseline!B$11 )</f>
        <v>0.03253635949</v>
      </c>
      <c r="AC666" s="45">
        <f>K666 * ( Baseline!F$87 * Baseline!B$16 )</f>
        <v>0.0004773195429</v>
      </c>
      <c r="AD666" s="45">
        <f>L666 * ( Baseline!F$87 * Baseline!B$16 )</f>
        <v>0.0004999321098</v>
      </c>
      <c r="AE666" s="51">
        <f t="shared" si="2"/>
        <v>0.0355860863</v>
      </c>
      <c r="AF666" s="51">
        <f>M666 * ( Baseline!B$87 * Baseline!B$7 )</f>
        <v>0.001745144257</v>
      </c>
      <c r="AG666" s="51">
        <f>N666 * ( Baseline!D$87 * Baseline!B$11 )</f>
        <v>0.0002534901092</v>
      </c>
      <c r="AH666" s="51">
        <f>O666 * ( Baseline!F$87 * Baseline!B$16 )</f>
        <v>0.04600238432</v>
      </c>
      <c r="AI666" s="51">
        <f>P666 * ( Baseline!H$87 * Baseline!B$18 )</f>
        <v>0.0005791785671</v>
      </c>
      <c r="AJ666" s="51">
        <f t="shared" si="3"/>
        <v>0.04858019725</v>
      </c>
      <c r="AK666" s="51">
        <f>Q666 * ( Baseline!B$87 * Baseline!B$7 )</f>
        <v>0.00003479298882</v>
      </c>
      <c r="AL666" s="51">
        <f>R666 * ( Baseline!D$87 * Baseline!B$11 )</f>
        <v>0.000265498966</v>
      </c>
      <c r="AM666" s="51">
        <f>S666 * ( Baseline!F$87 * Baseline!B$16 )</f>
        <v>0.00005720543676</v>
      </c>
      <c r="AN666" s="51">
        <f>T666 * ( Baseline!H$87 * Baseline!B$18 )</f>
        <v>0.03465620444</v>
      </c>
      <c r="AO666" s="51">
        <f t="shared" si="4"/>
        <v>0.03501370184</v>
      </c>
      <c r="AP666" s="61"/>
      <c r="AQ666" s="51">
        <f>V666 * ( (1-Baseline!B$88-Baseline!B$87) + (1-B666)*Baseline!B$88 )</f>
        <v>0.101538973</v>
      </c>
      <c r="AR666" s="51">
        <f>W666 * ( (1-Baseline!B$88-Baseline!B$87) + (1-B666)*Baseline!B$88 )</f>
        <v>0.002023541741</v>
      </c>
      <c r="AS666" s="51">
        <f>X666 * ( (1-Baseline!B$88-Baseline!B$87) + (1-B666)*Baseline!B$88 )</f>
        <v>0.003208502356</v>
      </c>
      <c r="AT666" s="51">
        <f>Y666 * ( (1-Baseline!B$88-Baseline!B$87) + (1-B666)*Baseline!B$88 )</f>
        <v>0.0006476463823</v>
      </c>
      <c r="AU666" s="51">
        <f t="shared" si="5"/>
        <v>0.1074186635</v>
      </c>
      <c r="AV666" s="51">
        <f>AA666 * ( (1-Baseline!D$88-Baseline!D$87) + (1-B666)*Baseline!D$88 )</f>
        <v>0.001606862031</v>
      </c>
      <c r="AW666" s="51">
        <f>AB666 * ( (1-Baseline!D$88-Baseline!D$87) + (1-B666)*Baseline!D$88 )</f>
        <v>0.02522657044</v>
      </c>
      <c r="AX666" s="51">
        <f>AC666 * ( (1-Baseline!D$88-Baseline!D$87) + (1-B666)*Baseline!D$88 )</f>
        <v>0.0003700824327</v>
      </c>
      <c r="AY666" s="51">
        <f>AD666 * ( (1-Baseline!D$88-Baseline!D$87) + (1-B666)*Baseline!D$88 )</f>
        <v>0.0003876147418</v>
      </c>
      <c r="AZ666" s="51">
        <f t="shared" si="6"/>
        <v>0.02759112965</v>
      </c>
      <c r="BA666" s="51">
        <f>AF666 * ( (1-Baseline!F$88-Baseline!F$87) + (1-Baseline!B$36)*Baseline!F$88 )</f>
        <v>0.001255861652</v>
      </c>
      <c r="BB666" s="51">
        <f>AG666 * ( (1-Baseline!F$88-Baseline!F$87) + (1-Baseline!B$36)*Baseline!F$88 )</f>
        <v>0.0001824195943</v>
      </c>
      <c r="BC666" s="51">
        <f>AH666 * ( (1-Baseline!F$88-Baseline!F$87) + (1-Baseline!B$36)*Baseline!F$88 )</f>
        <v>0.03310478783</v>
      </c>
      <c r="BD666" s="51">
        <f>AI666 * ( (1-Baseline!F$88-Baseline!F$87) + (1-Baseline!B$36)*Baseline!F$88 )</f>
        <v>0.0004167954306</v>
      </c>
      <c r="BE666" s="51">
        <f t="shared" si="7"/>
        <v>0.03495986451</v>
      </c>
      <c r="BF666" s="51">
        <f>AK666 * ( (1-Baseline!H$88-Baseline!H$87) + (1-Baseline!B$36)*Baseline!H$88 )</f>
        <v>0.0000275671809</v>
      </c>
      <c r="BG666" s="51">
        <f>AL666 * ( (1-Baseline!H$88-Baseline!H$87) + (1-Baseline!B$36)*Baseline!H$88 )</f>
        <v>0.0002103601408</v>
      </c>
      <c r="BH666" s="51">
        <f>AM666 * ( (1-Baseline!H$88-Baseline!H$87) + (1-Baseline!B$36)*Baseline!H$88 )</f>
        <v>0.00004532501166</v>
      </c>
      <c r="BI666" s="51">
        <f>AN666 * ( (1-Baseline!H$88-Baseline!H$87) + (1-Baseline!B$36)*Baseline!H$88 )</f>
        <v>0.02745880391</v>
      </c>
      <c r="BJ666" s="51">
        <f t="shared" si="8"/>
        <v>0.02774205624</v>
      </c>
      <c r="BK666" s="61"/>
      <c r="BL666" s="51">
        <f t="shared" si="19"/>
        <v>0.9452637904</v>
      </c>
      <c r="BM666" s="51">
        <f t="shared" si="20"/>
        <v>0.0188378972</v>
      </c>
      <c r="BN666" s="51">
        <f t="shared" si="21"/>
        <v>0.02986913308</v>
      </c>
      <c r="BO666" s="51">
        <f t="shared" si="22"/>
        <v>0.006029179299</v>
      </c>
      <c r="BP666" s="51">
        <f t="shared" si="9"/>
        <v>1</v>
      </c>
      <c r="BQ666" s="51">
        <f t="shared" si="23"/>
        <v>0.05823835602</v>
      </c>
      <c r="BR666" s="51">
        <f t="shared" si="24"/>
        <v>0.9143000219</v>
      </c>
      <c r="BS666" s="51">
        <f t="shared" si="25"/>
        <v>0.01341309462</v>
      </c>
      <c r="BT666" s="51">
        <f t="shared" si="26"/>
        <v>0.01404852744</v>
      </c>
      <c r="BU666" s="51">
        <f t="shared" si="10"/>
        <v>1</v>
      </c>
      <c r="BV666" s="51">
        <f t="shared" si="27"/>
        <v>0.03592295535</v>
      </c>
      <c r="BW666" s="51">
        <f t="shared" si="28"/>
        <v>0.005217972004</v>
      </c>
      <c r="BX666" s="51">
        <f t="shared" si="29"/>
        <v>0.9469369603</v>
      </c>
      <c r="BY666" s="51">
        <f t="shared" si="30"/>
        <v>0.0119221123</v>
      </c>
      <c r="BZ666" s="51">
        <f t="shared" si="11"/>
        <v>1</v>
      </c>
      <c r="CA666" s="51">
        <f t="shared" si="31"/>
        <v>0.0009936963815</v>
      </c>
      <c r="CB666" s="51">
        <f t="shared" si="32"/>
        <v>0.007582716254</v>
      </c>
      <c r="CC666" s="51">
        <f t="shared" si="33"/>
        <v>0.001633801448</v>
      </c>
      <c r="CD666" s="51">
        <f t="shared" si="34"/>
        <v>0.9897897859</v>
      </c>
      <c r="CE666" s="51">
        <f t="shared" si="12"/>
        <v>1</v>
      </c>
      <c r="CF666" s="61"/>
      <c r="CG666" s="51">
        <f t="shared" si="35"/>
        <v>0.9452637904</v>
      </c>
      <c r="CH666" s="51">
        <f t="shared" si="36"/>
        <v>0.0188378972</v>
      </c>
      <c r="CI666" s="51">
        <f t="shared" si="37"/>
        <v>0.02986913308</v>
      </c>
      <c r="CJ666" s="51">
        <f t="shared" si="38"/>
        <v>0.006029179299</v>
      </c>
      <c r="CK666" s="51">
        <f t="shared" si="13"/>
        <v>1</v>
      </c>
      <c r="CL666" s="51">
        <f t="shared" si="39"/>
        <v>0.05823835602</v>
      </c>
      <c r="CM666" s="51">
        <f t="shared" si="40"/>
        <v>0.9143000219</v>
      </c>
      <c r="CN666" s="51">
        <f t="shared" si="41"/>
        <v>0.01341309462</v>
      </c>
      <c r="CO666" s="51">
        <f t="shared" si="42"/>
        <v>0.01404852744</v>
      </c>
      <c r="CP666" s="51">
        <f t="shared" si="14"/>
        <v>1</v>
      </c>
      <c r="CQ666" s="51">
        <f t="shared" si="43"/>
        <v>0.03592295535</v>
      </c>
      <c r="CR666" s="51">
        <f t="shared" si="44"/>
        <v>0.005217972004</v>
      </c>
      <c r="CS666" s="51">
        <f t="shared" si="45"/>
        <v>0.9469369603</v>
      </c>
      <c r="CT666" s="51">
        <f t="shared" si="46"/>
        <v>0.0119221123</v>
      </c>
      <c r="CU666" s="51">
        <f t="shared" si="15"/>
        <v>1</v>
      </c>
      <c r="CV666" s="51">
        <f t="shared" si="47"/>
        <v>0.0009936963815</v>
      </c>
      <c r="CW666" s="51">
        <f t="shared" si="48"/>
        <v>0.007582716254</v>
      </c>
      <c r="CX666" s="51">
        <f t="shared" si="49"/>
        <v>0.001633801448</v>
      </c>
      <c r="CY666" s="51">
        <f t="shared" si="50"/>
        <v>0.9897897859</v>
      </c>
      <c r="CZ666" s="51">
        <f t="shared" si="16"/>
        <v>1</v>
      </c>
      <c r="DA666" s="61"/>
      <c r="DB666" s="51">
        <f>(AQ666*Baseline!B$7 + AV666*Baseline!B$11 + BA666*Baseline!B$16 + BF666*Baseline!B$18)</f>
        <v>58162.10317</v>
      </c>
      <c r="DC666" s="51">
        <f>(AR666*Baseline!B$7 + AW666*Baseline!B$11 + BB666*Baseline!B$16 + BG666*Baseline!B$18)</f>
        <v>65324.86309</v>
      </c>
      <c r="DD666" s="51">
        <f>(AS666*Baseline!B$7 + AX666*Baseline!B$11 + BC666*Baseline!B$16 + BH666*Baseline!B$18)</f>
        <v>115332.5838</v>
      </c>
      <c r="DE666" s="51">
        <f>(AT666*Baseline!B$7 + AY666*Baseline!B$11 + BD666*Baseline!B$16 + BI666*Baseline!B$18)</f>
        <v>1259902.75</v>
      </c>
      <c r="DF666" s="51">
        <f t="shared" si="17"/>
        <v>1498722.3</v>
      </c>
      <c r="DG666" s="61"/>
      <c r="DH666" s="51">
        <f t="shared" si="51"/>
        <v>0.03880779191</v>
      </c>
      <c r="DI666" s="51">
        <f t="shared" si="52"/>
        <v>0.04358703615</v>
      </c>
      <c r="DJ666" s="51">
        <f t="shared" si="53"/>
        <v>0.07695393856</v>
      </c>
      <c r="DK666" s="51">
        <f t="shared" si="54"/>
        <v>0.8406512334</v>
      </c>
      <c r="DL666" s="51">
        <f t="shared" si="18"/>
        <v>1</v>
      </c>
      <c r="DM666" s="61"/>
      <c r="DN666" s="51">
        <f>DH666 / (Baseline!B$7/Baseline!B$17)</f>
        <v>4.142476535</v>
      </c>
      <c r="DO666" s="51">
        <f>DI666 / (Baseline!B$11/Baseline!B$17)</f>
        <v>1.052211915</v>
      </c>
      <c r="DP666" s="51">
        <f>DJ666 / (Baseline!B$16/Baseline!B$17)</f>
        <v>1.189170911</v>
      </c>
      <c r="DQ666" s="51">
        <f>DK666 / (Baseline!B$18/Baseline!B$17)</f>
        <v>0.9504304338</v>
      </c>
      <c r="DR666" s="79"/>
      <c r="DS666" s="51">
        <f>(AU666*Baseline!B$34)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0.02864233078</v>
      </c>
      <c r="DT666" s="51">
        <f>(AZ666*Baseline!B$34) + (Baseline!D$88*(1-Baseline!D$89)*Baseline!B$35) + (Baseline!D$88*Baseline!D$89*((1-Baseline!D$90)*Baseline!B$40 + Baseline!D$90*Baseline!B$41))</f>
        <v>0.01055223745</v>
      </c>
      <c r="DU666" s="51">
        <f>(BE666*Baseline!B$34) + (Baseline!F$88*(1-Baseline!F$89)*Baseline!B$35) + (Baseline!F$88*Baseline!F$89*((1-Baseline!F$90)*Baseline!B$40 + Baseline!F$90*Baseline!B$41))</f>
        <v>0.01297461968</v>
      </c>
      <c r="DV666" s="51">
        <f>(BJ666*Baseline!B$34) + (Baseline!H$88*(1-Baseline!H$89)*Baseline!B$35) + (Baseline!H$88*Baseline!H$89*((1-Baseline!H$90)*Baseline!B$40 + Baseline!H$90*Baseline!B$41))</f>
        <v>0.009306308436</v>
      </c>
      <c r="DW666" s="51">
        <f>( DS666*Baseline!B$7 + DT666*Baseline!B$11 + DU666*Baseline!B$16 + DV666*Baseline!B$18 ) / Baseline!B$17</f>
        <v>0.009776449623</v>
      </c>
    </row>
    <row r="667">
      <c r="A667" s="4" t="s">
        <v>994</v>
      </c>
      <c r="B667" s="45">
        <f>MIN( MAX( NORMINV( MCrands!B667, (B$5+B$4)/2, (B$5-B$4)/3.29 ), 0 ), 1 )</f>
        <v>0.3550439101</v>
      </c>
      <c r="C667" s="45">
        <f>MAX( NORMINV( MCrands!C667, (C$5+C$4)/2, (C$5-C$4)/3.29 ), 0 )</f>
        <v>3.150059479</v>
      </c>
      <c r="D667" s="41"/>
      <c r="E667" s="43">
        <f>Baseline!B$33 * (C667 * Baseline!B$66*Baseline!B$66/Baseline!B$73 + Baseline!B$52*Baseline!B$52/Baseline!B$74 + Baseline!B$53*Baseline!B$53/Baseline!B$75 + Baseline!B$54*Baseline!B$54/Baseline!B$76)</f>
        <v>0.00002234374096</v>
      </c>
      <c r="F667" s="43">
        <f>Baseline!B$33 * (C667 * Baseline!B$66*Baseline!B$57/Baseline!B$73 + Baseline!B$52*Baseline!B$67/Baseline!B$74 + Baseline!B$53*Baseline!B$55/Baseline!B$75 + Baseline!B$54*Baseline!B$56/Baseline!B$76)</f>
        <v>0.000000200395827</v>
      </c>
      <c r="G667" s="45">
        <f>Baseline!B$33 * (C667 * Baseline!B$66*Baseline!B$58/Baseline!B$73 + Baseline!B$52*Baseline!B$59/Baseline!B$74 + Baseline!B$53*Baseline!B$68/Baseline!B$75 + Baseline!B$54*Baseline!B$60/Baseline!B$76)</f>
        <v>0.0000001699024334</v>
      </c>
      <c r="H667" s="43">
        <f>Baseline!B$33 * (C667 * Baseline!B$66*Baseline!B$61/Baseline!B$73 + Baseline!B$52*Baseline!B$62/Baseline!B$74 + Baseline!B$53*Baseline!B$63/Baseline!B$75 + Baseline!B$54*Baseline!B$69/Baseline!B$76)</f>
        <v>0.000000003528307036</v>
      </c>
      <c r="I667" s="43">
        <f>Baseline!B$33 * (C667 * Baseline!B$57*Baseline!B$66/Baseline!B$73 + Baseline!B$67*Baseline!B$52/Baseline!B$74 + Baseline!B$55*Baseline!B$53/Baseline!B$75 + Baseline!B$56*Baseline!B$54/Baseline!B$76)</f>
        <v>0.000000200395827</v>
      </c>
      <c r="J667" s="45">
        <f>Baseline!B$33 * (C667 * Baseline!B$57*Baseline!B$57/Baseline!B$73 + Baseline!B$67*Baseline!B$67/Baseline!B$74 + Baseline!B$55*Baseline!B$55/Baseline!B$75 + Baseline!B$56*Baseline!B$56/Baseline!B$76)</f>
        <v>0.000001763813883</v>
      </c>
      <c r="K667" s="43">
        <f>Baseline!B$33 * (C667 * Baseline!B$57*Baseline!B$58/Baseline!B$73 + Baseline!B$67*Baseline!B$59/Baseline!B$74 + Baseline!B$55*Baseline!B$68/Baseline!B$75 + Baseline!B$56*Baseline!B$60/Baseline!B$76)</f>
        <v>0.00000001374211488</v>
      </c>
      <c r="L667" s="45">
        <f>Baseline!B$33 * (C667 * Baseline!B$57*Baseline!B$61/Baseline!B$73 + Baseline!B$67*Baseline!B$62/Baseline!B$74 + Baseline!B$55*Baseline!B$63/Baseline!B$75 + Baseline!B$56*Baseline!B$69/Baseline!B$76)</f>
        <v>0.00000001439287136</v>
      </c>
      <c r="M667" s="43">
        <f>Baseline!B$33 * (C667 * Baseline!B$58*Baseline!B$66/Baseline!B$73 + Baseline!B$59*Baseline!B$52/Baseline!B$74 + Baseline!B$68*Baseline!B$53/Baseline!B$75 + Baseline!B$60*Baseline!B$54/Baseline!B$76)</f>
        <v>0.0000001699024334</v>
      </c>
      <c r="N667" s="45">
        <f>Baseline!B$33 * (C667 * Baseline!B$58*Baseline!B$57/Baseline!B$73 + Baseline!B$59*Baseline!B$67/Baseline!B$74 + Baseline!B$68*Baseline!B$55/Baseline!B$75 + Baseline!B$60*Baseline!B$56/Baseline!B$76)</f>
        <v>0.00000001374211488</v>
      </c>
      <c r="O667" s="45">
        <f>Baseline!B$33 * (C667 * Baseline!B$58*Baseline!B$58/Baseline!B$73 + Baseline!B$59*Baseline!B$59/Baseline!B$74 + Baseline!B$68*Baseline!B$68/Baseline!B$75 + Baseline!B$60*Baseline!B$60/Baseline!B$76)</f>
        <v>0.000001324390752</v>
      </c>
      <c r="P667" s="43">
        <f>Baseline!B$33 * (C667 * Baseline!B$58*Baseline!B$61/Baseline!B$73 + Baseline!B$59*Baseline!B$62/Baseline!B$74 + Baseline!B$68*Baseline!B$63/Baseline!B$75 + Baseline!B$60*Baseline!B$69/Baseline!B$76)</f>
        <v>0.000000001646989763</v>
      </c>
      <c r="Q667" s="43">
        <f>Baseline!B$33 * (C667 * Baseline!B$61*Baseline!B$66/Baseline!B$73 + Baseline!B$62*Baseline!B$52/Baseline!B$74 + Baseline!B$63*Baseline!B$53/Baseline!B$75 + Baseline!B$69*Baseline!B$54/Baseline!B$76)</f>
        <v>0.000000003528307036</v>
      </c>
      <c r="R667" s="43">
        <f>Baseline!B$33 * (C667 * Baseline!B$61*Baseline!B$57/Baseline!B$73 + Baseline!B$62*Baseline!B$67/Baseline!B$74 + Baseline!B$63*Baseline!B$55/Baseline!B$75 + Baseline!B$69*Baseline!B$56/Baseline!B$76)</f>
        <v>0.00000001439287136</v>
      </c>
      <c r="S667" s="43">
        <f>Baseline!B$33 * (C667 * Baseline!B$61*Baseline!B$58/Baseline!B$73 + Baseline!B$62*Baseline!B$59/Baseline!B$74 + Baseline!B$63*Baseline!B$68/Baseline!B$75 + Baseline!B$69*Baseline!B$60/Baseline!B$76)</f>
        <v>0.000000001646989763</v>
      </c>
      <c r="T667" s="43">
        <f>Baseline!B$33 * (C667 * Baseline!B$61*Baseline!B$61/Baseline!B$73 + Baseline!B$62*Baseline!B$62/Baseline!B$74 + Baseline!B$63*Baseline!B$63/Baseline!B$75 + Baseline!B$69*Baseline!B$69/Baseline!B$76)</f>
        <v>0.00000009854654989</v>
      </c>
      <c r="U667" s="41"/>
      <c r="V667" s="43">
        <f>E667 * ( Baseline!B$87 * Baseline!B$7 )</f>
        <v>0.2319056874</v>
      </c>
      <c r="W667" s="43">
        <f>F667 * ( Baseline!D$87 * Baseline!B$11 )</f>
        <v>0.003696620798</v>
      </c>
      <c r="X667" s="43">
        <f>G667 * ( Baseline!F$87 * Baseline!B$16 )</f>
        <v>0.005901521932</v>
      </c>
      <c r="Y667" s="43">
        <f>H667 * ( Baseline!H$87 * Baseline!B$18 )</f>
        <v>0.001240811968</v>
      </c>
      <c r="Z667" s="51">
        <f t="shared" si="1"/>
        <v>0.2427446421</v>
      </c>
      <c r="AA667" s="43">
        <f>I667 * ( Baseline!B$87 * Baseline!B$7 )</f>
        <v>0.002079908289</v>
      </c>
      <c r="AB667" s="45">
        <f>J667 * ( Baseline!D$87 * Baseline!B$11 )</f>
        <v>0.03253636157</v>
      </c>
      <c r="AC667" s="45">
        <f>K667 * ( Baseline!F$87 * Baseline!B$16 )</f>
        <v>0.0004773291987</v>
      </c>
      <c r="AD667" s="45">
        <f>L667 * ( Baseline!F$87 * Baseline!B$16 )</f>
        <v>0.0004999330753</v>
      </c>
      <c r="AE667" s="51">
        <f t="shared" si="2"/>
        <v>0.03559353213</v>
      </c>
      <c r="AF667" s="51">
        <f>M667 * ( Baseline!B$87 * Baseline!B$7 )</f>
        <v>0.001763417356</v>
      </c>
      <c r="AG667" s="51">
        <f>N667 * ( Baseline!D$87 * Baseline!B$11 )</f>
        <v>0.0002534952371</v>
      </c>
      <c r="AH667" s="51">
        <f>O667 * ( Baseline!F$87 * Baseline!B$16 )</f>
        <v>0.04600240806</v>
      </c>
      <c r="AI667" s="51">
        <f>P667 * ( Baseline!H$87 * Baseline!B$18 )</f>
        <v>0.0005792025999</v>
      </c>
      <c r="AJ667" s="51">
        <f t="shared" si="3"/>
        <v>0.04859852325</v>
      </c>
      <c r="AK667" s="51">
        <f>Q667 * ( Baseline!B$87 * Baseline!B$7 )</f>
        <v>0.00003662029873</v>
      </c>
      <c r="AL667" s="51">
        <f>R667 * ( Baseline!D$87 * Baseline!B$11 )</f>
        <v>0.0002654994788</v>
      </c>
      <c r="AM667" s="51">
        <f>S667 * ( Baseline!F$87 * Baseline!B$16 )</f>
        <v>0.00005720781048</v>
      </c>
      <c r="AN667" s="51">
        <f>T667 * ( Baseline!H$87 * Baseline!B$18 )</f>
        <v>0.03465620685</v>
      </c>
      <c r="AO667" s="51">
        <f t="shared" si="4"/>
        <v>0.03501553444</v>
      </c>
      <c r="AP667" s="61"/>
      <c r="AQ667" s="51">
        <f>V667 * ( (1-Baseline!B$88-Baseline!B$87) + (1-B667)*Baseline!B$88 )</f>
        <v>0.1536632409</v>
      </c>
      <c r="AR667" s="51">
        <f>W667 * ( (1-Baseline!B$88-Baseline!B$87) + (1-B667)*Baseline!B$88 )</f>
        <v>0.002449421308</v>
      </c>
      <c r="AS667" s="51">
        <f>X667 * ( (1-Baseline!B$88-Baseline!B$87) + (1-B667)*Baseline!B$88 )</f>
        <v>0.003910412877</v>
      </c>
      <c r="AT667" s="51">
        <f>Y667 * ( (1-Baseline!B$88-Baseline!B$87) + (1-B667)*Baseline!B$88 )</f>
        <v>0.0008221755595</v>
      </c>
      <c r="AU667" s="51">
        <f t="shared" si="5"/>
        <v>0.1608452506</v>
      </c>
      <c r="AV667" s="51">
        <f>AA667 * ( (1-Baseline!D$88-Baseline!D$87) + (1-B667)*Baseline!D$88 )</f>
        <v>0.00173118822</v>
      </c>
      <c r="AW667" s="51">
        <f>AB667 * ( (1-Baseline!D$88-Baseline!D$87) + (1-B667)*Baseline!D$88 )</f>
        <v>0.02708127381</v>
      </c>
      <c r="AX667" s="51">
        <f>AC667 * ( (1-Baseline!D$88-Baseline!D$87) + (1-B667)*Baseline!D$88 )</f>
        <v>0.0003972995782</v>
      </c>
      <c r="AY667" s="51">
        <f>AD667 * ( (1-Baseline!D$88-Baseline!D$87) + (1-B667)*Baseline!D$88 )</f>
        <v>0.0004161136601</v>
      </c>
      <c r="AZ667" s="51">
        <f t="shared" si="6"/>
        <v>0.02962587527</v>
      </c>
      <c r="BA667" s="51">
        <f>AF667 * ( (1-Baseline!F$88-Baseline!F$87) + (1-Baseline!B$36)*Baseline!F$88 )</f>
        <v>0.001269011559</v>
      </c>
      <c r="BB667" s="51">
        <f>AG667 * ( (1-Baseline!F$88-Baseline!F$87) + (1-Baseline!B$36)*Baseline!F$88 )</f>
        <v>0.0001824232845</v>
      </c>
      <c r="BC667" s="51">
        <f>AH667 * ( (1-Baseline!F$88-Baseline!F$87) + (1-Baseline!B$36)*Baseline!F$88 )</f>
        <v>0.03310480491</v>
      </c>
      <c r="BD667" s="51">
        <f>AI667 * ( (1-Baseline!F$88-Baseline!F$87) + (1-Baseline!B$36)*Baseline!F$88 )</f>
        <v>0.0004168127254</v>
      </c>
      <c r="BE667" s="51">
        <f t="shared" si="7"/>
        <v>0.03497305248</v>
      </c>
      <c r="BF667" s="51">
        <f>AK667 * ( (1-Baseline!H$88-Baseline!H$87) + (1-Baseline!B$36)*Baseline!H$88 )</f>
        <v>0.00002901499509</v>
      </c>
      <c r="BG667" s="51">
        <f>AL667 * ( (1-Baseline!H$88-Baseline!H$87) + (1-Baseline!B$36)*Baseline!H$88 )</f>
        <v>0.0002103605471</v>
      </c>
      <c r="BH667" s="51">
        <f>AM667 * ( (1-Baseline!H$88-Baseline!H$87) + (1-Baseline!B$36)*Baseline!H$88 )</f>
        <v>0.0000453268924</v>
      </c>
      <c r="BI667" s="51">
        <f>AN667 * ( (1-Baseline!H$88-Baseline!H$87) + (1-Baseline!B$36)*Baseline!H$88 )</f>
        <v>0.02745880581</v>
      </c>
      <c r="BJ667" s="51">
        <f t="shared" si="8"/>
        <v>0.02774350824</v>
      </c>
      <c r="BK667" s="61"/>
      <c r="BL667" s="51">
        <f t="shared" si="19"/>
        <v>0.9553483257</v>
      </c>
      <c r="BM667" s="51">
        <f t="shared" si="20"/>
        <v>0.01522843415</v>
      </c>
      <c r="BN667" s="51">
        <f t="shared" si="21"/>
        <v>0.02431164651</v>
      </c>
      <c r="BO667" s="51">
        <f t="shared" si="22"/>
        <v>0.005111593636</v>
      </c>
      <c r="BP667" s="51">
        <f t="shared" si="9"/>
        <v>1</v>
      </c>
      <c r="BQ667" s="51">
        <f t="shared" si="23"/>
        <v>0.05843500669</v>
      </c>
      <c r="BR667" s="51">
        <f t="shared" si="24"/>
        <v>0.9141088176</v>
      </c>
      <c r="BS667" s="51">
        <f t="shared" si="25"/>
        <v>0.01341056001</v>
      </c>
      <c r="BT667" s="51">
        <f t="shared" si="26"/>
        <v>0.01404561574</v>
      </c>
      <c r="BU667" s="51">
        <f t="shared" si="10"/>
        <v>1</v>
      </c>
      <c r="BV667" s="51">
        <f t="shared" si="27"/>
        <v>0.0362854103</v>
      </c>
      <c r="BW667" s="51">
        <f t="shared" si="28"/>
        <v>0.005216109877</v>
      </c>
      <c r="BX667" s="51">
        <f t="shared" si="29"/>
        <v>0.9465803687</v>
      </c>
      <c r="BY667" s="51">
        <f t="shared" si="30"/>
        <v>0.01191811111</v>
      </c>
      <c r="BZ667" s="51">
        <f t="shared" si="11"/>
        <v>1</v>
      </c>
      <c r="CA667" s="51">
        <f t="shared" si="31"/>
        <v>0.001045830067</v>
      </c>
      <c r="CB667" s="51">
        <f t="shared" si="32"/>
        <v>0.007582334044</v>
      </c>
      <c r="CC667" s="51">
        <f t="shared" si="33"/>
        <v>0.001633783731</v>
      </c>
      <c r="CD667" s="51">
        <f t="shared" si="34"/>
        <v>0.9897380522</v>
      </c>
      <c r="CE667" s="51">
        <f t="shared" si="12"/>
        <v>1</v>
      </c>
      <c r="CF667" s="61"/>
      <c r="CG667" s="51">
        <f t="shared" si="35"/>
        <v>0.9553483257</v>
      </c>
      <c r="CH667" s="51">
        <f t="shared" si="36"/>
        <v>0.01522843415</v>
      </c>
      <c r="CI667" s="51">
        <f t="shared" si="37"/>
        <v>0.02431164651</v>
      </c>
      <c r="CJ667" s="51">
        <f t="shared" si="38"/>
        <v>0.005111593636</v>
      </c>
      <c r="CK667" s="51">
        <f t="shared" si="13"/>
        <v>1</v>
      </c>
      <c r="CL667" s="51">
        <f t="shared" si="39"/>
        <v>0.05843500669</v>
      </c>
      <c r="CM667" s="51">
        <f t="shared" si="40"/>
        <v>0.9141088176</v>
      </c>
      <c r="CN667" s="51">
        <f t="shared" si="41"/>
        <v>0.01341056001</v>
      </c>
      <c r="CO667" s="51">
        <f t="shared" si="42"/>
        <v>0.01404561574</v>
      </c>
      <c r="CP667" s="51">
        <f t="shared" si="14"/>
        <v>1</v>
      </c>
      <c r="CQ667" s="51">
        <f t="shared" si="43"/>
        <v>0.0362854103</v>
      </c>
      <c r="CR667" s="51">
        <f t="shared" si="44"/>
        <v>0.005216109877</v>
      </c>
      <c r="CS667" s="51">
        <f t="shared" si="45"/>
        <v>0.9465803687</v>
      </c>
      <c r="CT667" s="51">
        <f t="shared" si="46"/>
        <v>0.01191811111</v>
      </c>
      <c r="CU667" s="51">
        <f t="shared" si="15"/>
        <v>1</v>
      </c>
      <c r="CV667" s="51">
        <f t="shared" si="47"/>
        <v>0.001045830067</v>
      </c>
      <c r="CW667" s="51">
        <f t="shared" si="48"/>
        <v>0.007582334044</v>
      </c>
      <c r="CX667" s="51">
        <f t="shared" si="49"/>
        <v>0.001633783731</v>
      </c>
      <c r="CY667" s="51">
        <f t="shared" si="50"/>
        <v>0.9897380522</v>
      </c>
      <c r="CZ667" s="51">
        <f t="shared" si="16"/>
        <v>1</v>
      </c>
      <c r="DA667" s="61"/>
      <c r="DB667" s="51">
        <f>(AQ667*Baseline!B$7 + AV667*Baseline!B$11 + BA667*Baseline!B$16 + BF667*Baseline!B$18)</f>
        <v>83819.34859</v>
      </c>
      <c r="DC667" s="51">
        <f>(AR667*Baseline!B$7 + AW667*Baseline!B$11 + BB667*Baseline!B$16 + BG667*Baseline!B$18)</f>
        <v>69508.95718</v>
      </c>
      <c r="DD667" s="51">
        <f>(AS667*Baseline!B$7 + AX667*Baseline!B$11 + BC667*Baseline!B$16 + BH667*Baseline!B$18)</f>
        <v>115731.5224</v>
      </c>
      <c r="DE667" s="51">
        <f>(AT667*Baseline!B$7 + AY667*Baseline!B$11 + BD667*Baseline!B$16 + BI667*Baseline!B$18)</f>
        <v>1260048.66</v>
      </c>
      <c r="DF667" s="51">
        <f t="shared" si="17"/>
        <v>1529108.488</v>
      </c>
      <c r="DG667" s="61"/>
      <c r="DH667" s="51">
        <f t="shared" si="51"/>
        <v>0.05481582848</v>
      </c>
      <c r="DI667" s="51">
        <f t="shared" si="52"/>
        <v>0.04545717831</v>
      </c>
      <c r="DJ667" s="51">
        <f t="shared" si="53"/>
        <v>0.07568561899</v>
      </c>
      <c r="DK667" s="51">
        <f t="shared" si="54"/>
        <v>0.8240413742</v>
      </c>
      <c r="DL667" s="51">
        <f t="shared" si="18"/>
        <v>1</v>
      </c>
      <c r="DM667" s="61"/>
      <c r="DN667" s="51">
        <f>DH667 / (Baseline!B$7/Baseline!B$17)</f>
        <v>5.851229149</v>
      </c>
      <c r="DO667" s="51">
        <f>DI667 / (Baseline!B$11/Baseline!B$17)</f>
        <v>1.097358041</v>
      </c>
      <c r="DP667" s="51">
        <f>DJ667 / (Baseline!B$16/Baseline!B$17)</f>
        <v>1.169571541</v>
      </c>
      <c r="DQ667" s="51">
        <f>DK667 / (Baseline!B$18/Baseline!B$17)</f>
        <v>0.9316515217</v>
      </c>
      <c r="DR667" s="79"/>
      <c r="DS667" s="51">
        <f>(AU667*Baseline!B$34)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0.03665631884</v>
      </c>
      <c r="DT667" s="51">
        <f>(AZ667*Baseline!B$34) + (Baseline!D$88*(1-Baseline!D$89)*Baseline!B$35) + (Baseline!D$88*Baseline!D$89*((1-Baseline!D$90)*Baseline!B$40 + Baseline!D$90*Baseline!B$41))</f>
        <v>0.01085744929</v>
      </c>
      <c r="DU667" s="51">
        <f>(BE667*Baseline!B$34) + (Baseline!F$88*(1-Baseline!F$89)*Baseline!B$35) + (Baseline!F$88*Baseline!F$89*((1-Baseline!F$90)*Baseline!B$40 + Baseline!F$90*Baseline!B$41))</f>
        <v>0.01297659787</v>
      </c>
      <c r="DV667" s="51">
        <f>(BJ667*Baseline!B$34) + (Baseline!H$88*(1-Baseline!H$89)*Baseline!B$35) + (Baseline!H$88*Baseline!H$89*((1-Baseline!H$90)*Baseline!B$40 + Baseline!H$90*Baseline!B$41))</f>
        <v>0.009306526237</v>
      </c>
      <c r="DW667" s="51">
        <f>( DS667*Baseline!B$7 + DT667*Baseline!B$11 + DU667*Baseline!B$16 + DV667*Baseline!B$18 ) / Baseline!B$17</f>
        <v>0.00986449055</v>
      </c>
    </row>
    <row r="668">
      <c r="A668" s="4" t="s">
        <v>995</v>
      </c>
      <c r="B668" s="45">
        <f>MIN( MAX( NORMINV( MCrands!B668, (B$5+B$4)/2, (B$5-B$4)/3.29 ), 0 ), 1 )</f>
        <v>0.5767611673</v>
      </c>
      <c r="C668" s="45">
        <f>MAX( NORMINV( MCrands!C668, (C$5+C$4)/2, (C$5-C$4)/3.29 ), 0 )</f>
        <v>3.384699107</v>
      </c>
      <c r="D668" s="41"/>
      <c r="E668" s="43">
        <f>Baseline!B$33 * (C668 * Baseline!B$66*Baseline!B$66/Baseline!B$73 + Baseline!B$52*Baseline!B$52/Baseline!B$74 + Baseline!B$53*Baseline!B$53/Baseline!B$75 + Baseline!B$54*Baseline!B$54/Baseline!B$76)</f>
        <v>0.00002400499516</v>
      </c>
      <c r="F668" s="43">
        <f>Baseline!B$33 * (C668 * Baseline!B$66*Baseline!B$57/Baseline!B$73 + Baseline!B$52*Baseline!B$67/Baseline!B$74 + Baseline!B$53*Baseline!B$55/Baseline!B$75 + Baseline!B$54*Baseline!B$56/Baseline!B$76)</f>
        <v>0.0000002006581303</v>
      </c>
      <c r="G668" s="45">
        <f>Baseline!B$33 * (C668 * Baseline!B$66*Baseline!B$58/Baseline!B$73 + Baseline!B$52*Baseline!B$59/Baseline!B$74 + Baseline!B$53*Baseline!B$68/Baseline!B$75 + Baseline!B$54*Baseline!B$60/Baseline!B$76)</f>
        <v>0.0000001705472623</v>
      </c>
      <c r="H668" s="43">
        <f>Baseline!B$33 * (C668 * Baseline!B$66*Baseline!B$61/Baseline!B$73 + Baseline!B$52*Baseline!B$62/Baseline!B$74 + Baseline!B$53*Baseline!B$63/Baseline!B$75 + Baseline!B$54*Baseline!B$69/Baseline!B$76)</f>
        <v>0.00000000359278993</v>
      </c>
      <c r="I668" s="43">
        <f>Baseline!B$33 * (C668 * Baseline!B$57*Baseline!B$66/Baseline!B$73 + Baseline!B$67*Baseline!B$52/Baseline!B$74 + Baseline!B$55*Baseline!B$53/Baseline!B$75 + Baseline!B$56*Baseline!B$54/Baseline!B$76)</f>
        <v>0.0000002006581303</v>
      </c>
      <c r="J668" s="45">
        <f>Baseline!B$33 * (C668 * Baseline!B$57*Baseline!B$57/Baseline!B$73 + Baseline!B$67*Baseline!B$67/Baseline!B$74 + Baseline!B$55*Baseline!B$55/Baseline!B$75 + Baseline!B$56*Baseline!B$56/Baseline!B$76)</f>
        <v>0.000001763813925</v>
      </c>
      <c r="K668" s="43">
        <f>Baseline!B$33 * (C668 * Baseline!B$57*Baseline!B$58/Baseline!B$73 + Baseline!B$67*Baseline!B$59/Baseline!B$74 + Baseline!B$55*Baseline!B$68/Baseline!B$75 + Baseline!B$56*Baseline!B$60/Baseline!B$76)</f>
        <v>0.0000000137422167</v>
      </c>
      <c r="L668" s="45">
        <f>Baseline!B$33 * (C668 * Baseline!B$57*Baseline!B$61/Baseline!B$73 + Baseline!B$67*Baseline!B$62/Baseline!B$74 + Baseline!B$55*Baseline!B$63/Baseline!B$75 + Baseline!B$56*Baseline!B$69/Baseline!B$76)</f>
        <v>0.00000001439288155</v>
      </c>
      <c r="M668" s="43">
        <f>Baseline!B$33 * (C668 * Baseline!B$58*Baseline!B$66/Baseline!B$73 + Baseline!B$59*Baseline!B$52/Baseline!B$74 + Baseline!B$68*Baseline!B$53/Baseline!B$75 + Baseline!B$60*Baseline!B$54/Baseline!B$76)</f>
        <v>0.0000001705472623</v>
      </c>
      <c r="N668" s="45">
        <f>Baseline!B$33 * (C668 * Baseline!B$58*Baseline!B$57/Baseline!B$73 + Baseline!B$59*Baseline!B$67/Baseline!B$74 + Baseline!B$68*Baseline!B$55/Baseline!B$75 + Baseline!B$60*Baseline!B$56/Baseline!B$76)</f>
        <v>0.0000000137422167</v>
      </c>
      <c r="O668" s="45">
        <f>Baseline!B$33 * (C668 * Baseline!B$58*Baseline!B$58/Baseline!B$73 + Baseline!B$59*Baseline!B$59/Baseline!B$74 + Baseline!B$68*Baseline!B$68/Baseline!B$75 + Baseline!B$60*Baseline!B$60/Baseline!B$76)</f>
        <v>0.000001324391002</v>
      </c>
      <c r="P668" s="43">
        <f>Baseline!B$33 * (C668 * Baseline!B$58*Baseline!B$61/Baseline!B$73 + Baseline!B$59*Baseline!B$62/Baseline!B$74 + Baseline!B$68*Baseline!B$63/Baseline!B$75 + Baseline!B$60*Baseline!B$69/Baseline!B$76)</f>
        <v>0.000000001647014793</v>
      </c>
      <c r="Q668" s="43">
        <f>Baseline!B$33 * (C668 * Baseline!B$61*Baseline!B$66/Baseline!B$73 + Baseline!B$62*Baseline!B$52/Baseline!B$74 + Baseline!B$63*Baseline!B$53/Baseline!B$75 + Baseline!B$69*Baseline!B$54/Baseline!B$76)</f>
        <v>0.00000000359278993</v>
      </c>
      <c r="R668" s="43">
        <f>Baseline!B$33 * (C668 * Baseline!B$61*Baseline!B$57/Baseline!B$73 + Baseline!B$62*Baseline!B$67/Baseline!B$74 + Baseline!B$63*Baseline!B$55/Baseline!B$75 + Baseline!B$69*Baseline!B$56/Baseline!B$76)</f>
        <v>0.00000001439288155</v>
      </c>
      <c r="S668" s="43">
        <f>Baseline!B$33 * (C668 * Baseline!B$61*Baseline!B$58/Baseline!B$73 + Baseline!B$62*Baseline!B$59/Baseline!B$74 + Baseline!B$63*Baseline!B$68/Baseline!B$75 + Baseline!B$69*Baseline!B$60/Baseline!B$76)</f>
        <v>0.000000001647014793</v>
      </c>
      <c r="T668" s="43">
        <f>Baseline!B$33 * (C668 * Baseline!B$61*Baseline!B$61/Baseline!B$73 + Baseline!B$62*Baseline!B$62/Baseline!B$74 + Baseline!B$63*Baseline!B$63/Baseline!B$75 + Baseline!B$69*Baseline!B$69/Baseline!B$76)</f>
        <v>0.00000009854655239</v>
      </c>
      <c r="U668" s="41"/>
      <c r="V668" s="43">
        <f>E668 * ( Baseline!B$87 * Baseline!B$7 )</f>
        <v>0.2491478447</v>
      </c>
      <c r="W668" s="43">
        <f>F668 * ( Baseline!D$87 * Baseline!B$11 )</f>
        <v>0.003701459401</v>
      </c>
      <c r="X668" s="43">
        <f>G668 * ( Baseline!F$87 * Baseline!B$16 )</f>
        <v>0.005923919916</v>
      </c>
      <c r="Y668" s="43">
        <f>H668 * ( Baseline!H$87 * Baseline!B$18 )</f>
        <v>0.00126348889</v>
      </c>
      <c r="Z668" s="51">
        <f t="shared" si="1"/>
        <v>0.2600367129</v>
      </c>
      <c r="AA668" s="43">
        <f>I668 * ( Baseline!B$87 * Baseline!B$7 )</f>
        <v>0.002082630734</v>
      </c>
      <c r="AB668" s="45">
        <f>J668 * ( Baseline!D$87 * Baseline!B$11 )</f>
        <v>0.03253636234</v>
      </c>
      <c r="AC668" s="45">
        <f>K668 * ( Baseline!F$87 * Baseline!B$16 )</f>
        <v>0.0004773327352</v>
      </c>
      <c r="AD668" s="45">
        <f>L668 * ( Baseline!F$87 * Baseline!B$16 )</f>
        <v>0.000499933429</v>
      </c>
      <c r="AE668" s="51">
        <f t="shared" si="2"/>
        <v>0.03559625924</v>
      </c>
      <c r="AF668" s="51">
        <f>M668 * ( Baseline!B$87 * Baseline!B$7 )</f>
        <v>0.001770110035</v>
      </c>
      <c r="AG668" s="51">
        <f>N668 * ( Baseline!D$87 * Baseline!B$11 )</f>
        <v>0.0002534971153</v>
      </c>
      <c r="AH668" s="51">
        <f>O668 * ( Baseline!F$87 * Baseline!B$16 )</f>
        <v>0.04600241675</v>
      </c>
      <c r="AI668" s="51">
        <f>P668 * ( Baseline!H$87 * Baseline!B$18 )</f>
        <v>0.0005792114022</v>
      </c>
      <c r="AJ668" s="51">
        <f t="shared" si="3"/>
        <v>0.0486052353</v>
      </c>
      <c r="AK668" s="51">
        <f>Q668 * ( Baseline!B$87 * Baseline!B$7 )</f>
        <v>0.00003728956668</v>
      </c>
      <c r="AL668" s="51">
        <f>R668 * ( Baseline!D$87 * Baseline!B$11 )</f>
        <v>0.0002654996666</v>
      </c>
      <c r="AM668" s="51">
        <f>S668 * ( Baseline!F$87 * Baseline!B$16 )</f>
        <v>0.00005720867988</v>
      </c>
      <c r="AN668" s="51">
        <f>T668 * ( Baseline!H$87 * Baseline!B$18 )</f>
        <v>0.03465620773</v>
      </c>
      <c r="AO668" s="51">
        <f t="shared" si="4"/>
        <v>0.03501620564</v>
      </c>
      <c r="AP668" s="61"/>
      <c r="AQ668" s="51">
        <f>V668 * ( (1-Baseline!B$88-Baseline!B$87) + (1-B668)*Baseline!B$88 )</f>
        <v>0.1159241473</v>
      </c>
      <c r="AR668" s="51">
        <f>W668 * ( (1-Baseline!B$88-Baseline!B$87) + (1-B668)*Baseline!B$88 )</f>
        <v>0.00172222451</v>
      </c>
      <c r="AS668" s="51">
        <f>X668 * ( (1-Baseline!B$88-Baseline!B$87) + (1-B668)*Baseline!B$88 )</f>
        <v>0.002756296631</v>
      </c>
      <c r="AT668" s="51">
        <f>Y668 * ( (1-Baseline!B$88-Baseline!B$87) + (1-B668)*Baseline!B$88 )</f>
        <v>0.0005878793468</v>
      </c>
      <c r="AU668" s="51">
        <f t="shared" si="5"/>
        <v>0.1209905478</v>
      </c>
      <c r="AV668" s="51">
        <f>AA668 * ( (1-Baseline!D$88-Baseline!D$87) + (1-B668)*Baseline!D$88 )</f>
        <v>0.001526587899</v>
      </c>
      <c r="AW668" s="51">
        <f>AB668 * ( (1-Baseline!D$88-Baseline!D$87) + (1-B668)*Baseline!D$88 )</f>
        <v>0.02384945934</v>
      </c>
      <c r="AX668" s="51">
        <f>AC668 * ( (1-Baseline!D$88-Baseline!D$87) + (1-B668)*Baseline!D$88 )</f>
        <v>0.0003498893804</v>
      </c>
      <c r="AY668" s="51">
        <f>AD668 * ( (1-Baseline!D$88-Baseline!D$87) + (1-B668)*Baseline!D$88 )</f>
        <v>0.0003664559014</v>
      </c>
      <c r="AZ668" s="51">
        <f t="shared" si="6"/>
        <v>0.02609239252</v>
      </c>
      <c r="BA668" s="51">
        <f>AF668 * ( (1-Baseline!F$88-Baseline!F$87) + (1-Baseline!B$36)*Baseline!F$88 )</f>
        <v>0.001273827825</v>
      </c>
      <c r="BB668" s="51">
        <f>AG668 * ( (1-Baseline!F$88-Baseline!F$87) + (1-Baseline!B$36)*Baseline!F$88 )</f>
        <v>0.0001824246361</v>
      </c>
      <c r="BC668" s="51">
        <f>AH668 * ( (1-Baseline!F$88-Baseline!F$87) + (1-Baseline!B$36)*Baseline!F$88 )</f>
        <v>0.03310481117</v>
      </c>
      <c r="BD668" s="51">
        <f>AI668 * ( (1-Baseline!F$88-Baseline!F$87) + (1-Baseline!B$36)*Baseline!F$88 )</f>
        <v>0.0004168190598</v>
      </c>
      <c r="BE668" s="51">
        <f t="shared" si="7"/>
        <v>0.03497788269</v>
      </c>
      <c r="BF668" s="51">
        <f>AK668 * ( (1-Baseline!H$88-Baseline!H$87) + (1-Baseline!B$36)*Baseline!H$88 )</f>
        <v>0.00002954526947</v>
      </c>
      <c r="BG668" s="51">
        <f>AL668 * ( (1-Baseline!H$88-Baseline!H$87) + (1-Baseline!B$36)*Baseline!H$88 )</f>
        <v>0.0002103606959</v>
      </c>
      <c r="BH668" s="51">
        <f>AM668 * ( (1-Baseline!H$88-Baseline!H$87) + (1-Baseline!B$36)*Baseline!H$88 )</f>
        <v>0.00004532758124</v>
      </c>
      <c r="BI668" s="51">
        <f>AN668 * ( (1-Baseline!H$88-Baseline!H$87) + (1-Baseline!B$36)*Baseline!H$88 )</f>
        <v>0.02745880651</v>
      </c>
      <c r="BJ668" s="51">
        <f t="shared" si="8"/>
        <v>0.02774404005</v>
      </c>
      <c r="BK668" s="61"/>
      <c r="BL668" s="51">
        <f t="shared" si="19"/>
        <v>0.9581256505</v>
      </c>
      <c r="BM668" s="51">
        <f t="shared" si="20"/>
        <v>0.01423437237</v>
      </c>
      <c r="BN668" s="51">
        <f t="shared" si="21"/>
        <v>0.0227810906</v>
      </c>
      <c r="BO668" s="51">
        <f t="shared" si="22"/>
        <v>0.004858886563</v>
      </c>
      <c r="BP668" s="51">
        <f t="shared" si="9"/>
        <v>1</v>
      </c>
      <c r="BQ668" s="51">
        <f t="shared" si="23"/>
        <v>0.05850701111</v>
      </c>
      <c r="BR668" s="51">
        <f t="shared" si="24"/>
        <v>0.9140388073</v>
      </c>
      <c r="BS668" s="51">
        <f t="shared" si="25"/>
        <v>0.01340963195</v>
      </c>
      <c r="BT668" s="51">
        <f t="shared" si="26"/>
        <v>0.01404454962</v>
      </c>
      <c r="BU668" s="51">
        <f t="shared" si="10"/>
        <v>1</v>
      </c>
      <c r="BV668" s="51">
        <f t="shared" si="27"/>
        <v>0.03641809415</v>
      </c>
      <c r="BW668" s="51">
        <f t="shared" si="28"/>
        <v>0.005215428208</v>
      </c>
      <c r="BX668" s="51">
        <f t="shared" si="29"/>
        <v>0.9464498312</v>
      </c>
      <c r="BY668" s="51">
        <f t="shared" si="30"/>
        <v>0.0119166464</v>
      </c>
      <c r="BZ668" s="51">
        <f t="shared" si="11"/>
        <v>1</v>
      </c>
      <c r="CA668" s="51">
        <f t="shared" si="31"/>
        <v>0.001064923112</v>
      </c>
      <c r="CB668" s="51">
        <f t="shared" si="32"/>
        <v>0.007582194066</v>
      </c>
      <c r="CC668" s="51">
        <f t="shared" si="33"/>
        <v>0.001633777242</v>
      </c>
      <c r="CD668" s="51">
        <f t="shared" si="34"/>
        <v>0.9897191056</v>
      </c>
      <c r="CE668" s="51">
        <f t="shared" si="12"/>
        <v>1</v>
      </c>
      <c r="CF668" s="61"/>
      <c r="CG668" s="51">
        <f t="shared" si="35"/>
        <v>0.9581256505</v>
      </c>
      <c r="CH668" s="51">
        <f t="shared" si="36"/>
        <v>0.01423437237</v>
      </c>
      <c r="CI668" s="51">
        <f t="shared" si="37"/>
        <v>0.0227810906</v>
      </c>
      <c r="CJ668" s="51">
        <f t="shared" si="38"/>
        <v>0.004858886563</v>
      </c>
      <c r="CK668" s="51">
        <f t="shared" si="13"/>
        <v>1</v>
      </c>
      <c r="CL668" s="51">
        <f t="shared" si="39"/>
        <v>0.05850701111</v>
      </c>
      <c r="CM668" s="51">
        <f t="shared" si="40"/>
        <v>0.9140388073</v>
      </c>
      <c r="CN668" s="51">
        <f t="shared" si="41"/>
        <v>0.01340963195</v>
      </c>
      <c r="CO668" s="51">
        <f t="shared" si="42"/>
        <v>0.01404454962</v>
      </c>
      <c r="CP668" s="51">
        <f t="shared" si="14"/>
        <v>1</v>
      </c>
      <c r="CQ668" s="51">
        <f t="shared" si="43"/>
        <v>0.03641809415</v>
      </c>
      <c r="CR668" s="51">
        <f t="shared" si="44"/>
        <v>0.005215428208</v>
      </c>
      <c r="CS668" s="51">
        <f t="shared" si="45"/>
        <v>0.9464498312</v>
      </c>
      <c r="CT668" s="51">
        <f t="shared" si="46"/>
        <v>0.0119166464</v>
      </c>
      <c r="CU668" s="51">
        <f t="shared" si="15"/>
        <v>1</v>
      </c>
      <c r="CV668" s="51">
        <f t="shared" si="47"/>
        <v>0.001064923112</v>
      </c>
      <c r="CW668" s="51">
        <f t="shared" si="48"/>
        <v>0.007582194066</v>
      </c>
      <c r="CX668" s="51">
        <f t="shared" si="49"/>
        <v>0.001633777242</v>
      </c>
      <c r="CY668" s="51">
        <f t="shared" si="50"/>
        <v>0.9897191056</v>
      </c>
      <c r="CZ668" s="51">
        <f t="shared" si="16"/>
        <v>1</v>
      </c>
      <c r="DA668" s="61"/>
      <c r="DB668" s="51">
        <f>(AQ668*Baseline!B$7 + AV668*Baseline!B$11 + BA668*Baseline!B$16 + BF668*Baseline!B$18)</f>
        <v>65117.52886</v>
      </c>
      <c r="DC668" s="51">
        <f>(AR668*Baseline!B$7 + AW668*Baseline!B$11 + BB668*Baseline!B$16 + BG668*Baseline!B$18)</f>
        <v>62225.47742</v>
      </c>
      <c r="DD668" s="51">
        <f>(AS668*Baseline!B$7 + AX668*Baseline!B$11 + BC668*Baseline!B$16 + BH668*Baseline!B$18)</f>
        <v>115070.1548</v>
      </c>
      <c r="DE668" s="51">
        <f>(AT668*Baseline!B$7 + AY668*Baseline!B$11 + BD668*Baseline!B$16 + BI668*Baseline!B$18)</f>
        <v>1259828.585</v>
      </c>
      <c r="DF668" s="51">
        <f t="shared" si="17"/>
        <v>1502241.746</v>
      </c>
      <c r="DG668" s="61"/>
      <c r="DH668" s="51">
        <f t="shared" si="51"/>
        <v>0.04334690406</v>
      </c>
      <c r="DI668" s="51">
        <f t="shared" si="52"/>
        <v>0.04142174691</v>
      </c>
      <c r="DJ668" s="51">
        <f t="shared" si="53"/>
        <v>0.07659895957</v>
      </c>
      <c r="DK668" s="51">
        <f t="shared" si="54"/>
        <v>0.8386323895</v>
      </c>
      <c r="DL668" s="51">
        <f t="shared" si="18"/>
        <v>1</v>
      </c>
      <c r="DM668" s="61"/>
      <c r="DN668" s="51">
        <f>DH668 / (Baseline!B$7/Baseline!B$17)</f>
        <v>4.626996902</v>
      </c>
      <c r="DO668" s="51">
        <f>DI668 / (Baseline!B$11/Baseline!B$17)</f>
        <v>0.999940796</v>
      </c>
      <c r="DP668" s="51">
        <f>DJ668 / (Baseline!B$16/Baseline!B$17)</f>
        <v>1.183685413</v>
      </c>
      <c r="DQ668" s="51">
        <f>DK668 / (Baseline!B$18/Baseline!B$17)</f>
        <v>0.9481479526</v>
      </c>
      <c r="DR668" s="79"/>
      <c r="DS668" s="51">
        <f>(AU668*Baseline!B$34)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0.03067811342</v>
      </c>
      <c r="DT668" s="51">
        <f>(AZ668*Baseline!B$34) + (Baseline!D$88*(1-Baseline!D$89)*Baseline!B$35) + (Baseline!D$88*Baseline!D$89*((1-Baseline!D$90)*Baseline!B$40 + Baseline!D$90*Baseline!B$41))</f>
        <v>0.01032742688</v>
      </c>
      <c r="DU668" s="51">
        <f>(BE668*Baseline!B$34) + (Baseline!F$88*(1-Baseline!F$89)*Baseline!B$35) + (Baseline!F$88*Baseline!F$89*((1-Baseline!F$90)*Baseline!B$40 + Baseline!F$90*Baseline!B$41))</f>
        <v>0.0129773224</v>
      </c>
      <c r="DV668" s="51">
        <f>(BJ668*Baseline!B$34) + (Baseline!H$88*(1-Baseline!H$89)*Baseline!B$35) + (Baseline!H$88*Baseline!H$89*((1-Baseline!H$90)*Baseline!B$40 + Baseline!H$90*Baseline!B$41))</f>
        <v>0.009306606008</v>
      </c>
      <c r="DW668" s="51">
        <f>( DS668*Baseline!B$7 + DT668*Baseline!B$11 + DU668*Baseline!B$16 + DV668*Baseline!B$18 ) / Baseline!B$17</f>
        <v>0.009786646864</v>
      </c>
    </row>
    <row r="669">
      <c r="A669" s="4" t="s">
        <v>996</v>
      </c>
      <c r="B669" s="45">
        <f>MIN( MAX( NORMINV( MCrands!B669, (B$5+B$4)/2, (B$5-B$4)/3.29 ), 0 ), 1 )</f>
        <v>0.5693484261</v>
      </c>
      <c r="C669" s="45">
        <f>MAX( NORMINV( MCrands!C669, (C$5+C$4)/2, (C$5-C$4)/3.29 ), 0 )</f>
        <v>2.525269507</v>
      </c>
      <c r="D669" s="41"/>
      <c r="E669" s="43">
        <f>Baseline!B$33 * (C669 * Baseline!B$66*Baseline!B$66/Baseline!B$73 + Baseline!B$52*Baseline!B$52/Baseline!B$74 + Baseline!B$53*Baseline!B$53/Baseline!B$75 + Baseline!B$54*Baseline!B$54/Baseline!B$76)</f>
        <v>0.00001792021296</v>
      </c>
      <c r="F669" s="43">
        <f>Baseline!B$33 * (C669 * Baseline!B$66*Baseline!B$57/Baseline!B$73 + Baseline!B$52*Baseline!B$67/Baseline!B$74 + Baseline!B$53*Baseline!B$55/Baseline!B$75 + Baseline!B$54*Baseline!B$56/Baseline!B$76)</f>
        <v>0.0000001996973752</v>
      </c>
      <c r="G669" s="45">
        <f>Baseline!B$33 * (C669 * Baseline!B$66*Baseline!B$58/Baseline!B$73 + Baseline!B$52*Baseline!B$59/Baseline!B$74 + Baseline!B$53*Baseline!B$68/Baseline!B$75 + Baseline!B$54*Baseline!B$60/Baseline!B$76)</f>
        <v>0.000000168185406</v>
      </c>
      <c r="H669" s="43">
        <f>Baseline!B$33 * (C669 * Baseline!B$66*Baseline!B$61/Baseline!B$73 + Baseline!B$52*Baseline!B$62/Baseline!B$74 + Baseline!B$53*Baseline!B$63/Baseline!B$75 + Baseline!B$54*Baseline!B$69/Baseline!B$76)</f>
        <v>0.000000003356604305</v>
      </c>
      <c r="I669" s="43">
        <f>Baseline!B$33 * (C669 * Baseline!B$57*Baseline!B$66/Baseline!B$73 + Baseline!B$67*Baseline!B$52/Baseline!B$74 + Baseline!B$55*Baseline!B$53/Baseline!B$75 + Baseline!B$56*Baseline!B$54/Baseline!B$76)</f>
        <v>0.0000001996973752</v>
      </c>
      <c r="J669" s="45">
        <f>Baseline!B$33 * (C669 * Baseline!B$57*Baseline!B$57/Baseline!B$73 + Baseline!B$67*Baseline!B$67/Baseline!B$74 + Baseline!B$55*Baseline!B$55/Baseline!B$75 + Baseline!B$56*Baseline!B$56/Baseline!B$76)</f>
        <v>0.000001763813773</v>
      </c>
      <c r="K669" s="43">
        <f>Baseline!B$33 * (C669 * Baseline!B$57*Baseline!B$58/Baseline!B$73 + Baseline!B$67*Baseline!B$59/Baseline!B$74 + Baseline!B$55*Baseline!B$68/Baseline!B$75 + Baseline!B$56*Baseline!B$60/Baseline!B$76)</f>
        <v>0.00000001374184377</v>
      </c>
      <c r="L669" s="45">
        <f>Baseline!B$33 * (C669 * Baseline!B$57*Baseline!B$61/Baseline!B$73 + Baseline!B$67*Baseline!B$62/Baseline!B$74 + Baseline!B$55*Baseline!B$63/Baseline!B$75 + Baseline!B$56*Baseline!B$69/Baseline!B$76)</f>
        <v>0.00000001439284425</v>
      </c>
      <c r="M669" s="43">
        <f>Baseline!B$33 * (C669 * Baseline!B$58*Baseline!B$66/Baseline!B$73 + Baseline!B$59*Baseline!B$52/Baseline!B$74 + Baseline!B$68*Baseline!B$53/Baseline!B$75 + Baseline!B$60*Baseline!B$54/Baseline!B$76)</f>
        <v>0.000000168185406</v>
      </c>
      <c r="N669" s="45">
        <f>Baseline!B$33 * (C669 * Baseline!B$58*Baseline!B$57/Baseline!B$73 + Baseline!B$59*Baseline!B$67/Baseline!B$74 + Baseline!B$68*Baseline!B$55/Baseline!B$75 + Baseline!B$60*Baseline!B$56/Baseline!B$76)</f>
        <v>0.00000001374184377</v>
      </c>
      <c r="O669" s="45">
        <f>Baseline!B$33 * (C669 * Baseline!B$58*Baseline!B$58/Baseline!B$73 + Baseline!B$59*Baseline!B$59/Baseline!B$74 + Baseline!B$68*Baseline!B$68/Baseline!B$75 + Baseline!B$60*Baseline!B$60/Baseline!B$76)</f>
        <v>0.000001324390086</v>
      </c>
      <c r="P669" s="43">
        <f>Baseline!B$33 * (C669 * Baseline!B$58*Baseline!B$61/Baseline!B$73 + Baseline!B$59*Baseline!B$62/Baseline!B$74 + Baseline!B$68*Baseline!B$63/Baseline!B$75 + Baseline!B$60*Baseline!B$69/Baseline!B$76)</f>
        <v>0.000000001646923115</v>
      </c>
      <c r="Q669" s="43">
        <f>Baseline!B$33 * (C669 * Baseline!B$61*Baseline!B$66/Baseline!B$73 + Baseline!B$62*Baseline!B$52/Baseline!B$74 + Baseline!B$63*Baseline!B$53/Baseline!B$75 + Baseline!B$69*Baseline!B$54/Baseline!B$76)</f>
        <v>0.000000003356604305</v>
      </c>
      <c r="R669" s="43">
        <f>Baseline!B$33 * (C669 * Baseline!B$61*Baseline!B$57/Baseline!B$73 + Baseline!B$62*Baseline!B$67/Baseline!B$74 + Baseline!B$63*Baseline!B$55/Baseline!B$75 + Baseline!B$69*Baseline!B$56/Baseline!B$76)</f>
        <v>0.00000001439284425</v>
      </c>
      <c r="S669" s="43">
        <f>Baseline!B$33 * (C669 * Baseline!B$61*Baseline!B$58/Baseline!B$73 + Baseline!B$62*Baseline!B$59/Baseline!B$74 + Baseline!B$63*Baseline!B$68/Baseline!B$75 + Baseline!B$69*Baseline!B$60/Baseline!B$76)</f>
        <v>0.000000001646923115</v>
      </c>
      <c r="T669" s="43">
        <f>Baseline!B$33 * (C669 * Baseline!B$61*Baseline!B$61/Baseline!B$73 + Baseline!B$62*Baseline!B$62/Baseline!B$74 + Baseline!B$63*Baseline!B$63/Baseline!B$75 + Baseline!B$69*Baseline!B$69/Baseline!B$76)</f>
        <v>0.00000009854654322</v>
      </c>
      <c r="U669" s="41"/>
      <c r="V669" s="43">
        <f>E669 * ( Baseline!B$87 * Baseline!B$7 )</f>
        <v>0.1859938903</v>
      </c>
      <c r="W669" s="43">
        <f>F669 * ( Baseline!D$87 * Baseline!B$11 )</f>
        <v>0.00368373674</v>
      </c>
      <c r="X669" s="43">
        <f>G669 * ( Baseline!F$87 * Baseline!B$16 )</f>
        <v>0.005841881383</v>
      </c>
      <c r="Y669" s="43">
        <f>H669 * ( Baseline!H$87 * Baseline!B$18 )</f>
        <v>0.001180428673</v>
      </c>
      <c r="Z669" s="51">
        <f t="shared" si="1"/>
        <v>0.1966999371</v>
      </c>
      <c r="AA669" s="43">
        <f>I669 * ( Baseline!B$87 * Baseline!B$7 )</f>
        <v>0.002072659057</v>
      </c>
      <c r="AB669" s="45">
        <f>J669 * ( Baseline!D$87 * Baseline!B$11 )</f>
        <v>0.03253635954</v>
      </c>
      <c r="AC669" s="45">
        <f>K669 * ( Baseline!F$87 * Baseline!B$16 )</f>
        <v>0.0004773197818</v>
      </c>
      <c r="AD669" s="45">
        <f>L669 * ( Baseline!F$87 * Baseline!B$16 )</f>
        <v>0.0004999321336</v>
      </c>
      <c r="AE669" s="51">
        <f t="shared" si="2"/>
        <v>0.03558627051</v>
      </c>
      <c r="AF669" s="51">
        <f>M669 * ( Baseline!B$87 * Baseline!B$7 )</f>
        <v>0.001745596329</v>
      </c>
      <c r="AG669" s="51">
        <f>N669 * ( Baseline!D$87 * Baseline!B$11 )</f>
        <v>0.0002534902361</v>
      </c>
      <c r="AH669" s="51">
        <f>O669 * ( Baseline!F$87 * Baseline!B$16 )</f>
        <v>0.04600238491</v>
      </c>
      <c r="AI669" s="51">
        <f>P669 * ( Baseline!H$87 * Baseline!B$18 )</f>
        <v>0.0005791791617</v>
      </c>
      <c r="AJ669" s="51">
        <f t="shared" si="3"/>
        <v>0.04858065063</v>
      </c>
      <c r="AK669" s="51">
        <f>Q669 * ( Baseline!B$87 * Baseline!B$7 )</f>
        <v>0.00003483819608</v>
      </c>
      <c r="AL669" s="51">
        <f>R669 * ( Baseline!D$87 * Baseline!B$11 )</f>
        <v>0.0002654989787</v>
      </c>
      <c r="AM669" s="51">
        <f>S669 * ( Baseline!F$87 * Baseline!B$16 )</f>
        <v>0.00005720549549</v>
      </c>
      <c r="AN669" s="51">
        <f>T669 * ( Baseline!H$87 * Baseline!B$18 )</f>
        <v>0.0346562045</v>
      </c>
      <c r="AO669" s="51">
        <f t="shared" si="4"/>
        <v>0.03501374717</v>
      </c>
      <c r="AP669" s="61"/>
      <c r="AQ669" s="51">
        <f>V669 * ( (1-Baseline!B$88-Baseline!B$87) + (1-B669)*Baseline!B$88 )</f>
        <v>0.0877667785</v>
      </c>
      <c r="AR669" s="51">
        <f>W669 * ( (1-Baseline!B$88-Baseline!B$87) + (1-B669)*Baseline!B$88 )</f>
        <v>0.001738281328</v>
      </c>
      <c r="AS669" s="51">
        <f>X669 * ( (1-Baseline!B$88-Baseline!B$87) + (1-B669)*Baseline!B$88 )</f>
        <v>0.002756666407</v>
      </c>
      <c r="AT669" s="51">
        <f>Y669 * ( (1-Baseline!B$88-Baseline!B$87) + (1-B669)*Baseline!B$88 )</f>
        <v>0.000557020565</v>
      </c>
      <c r="AU669" s="51">
        <f t="shared" si="5"/>
        <v>0.0928187468</v>
      </c>
      <c r="AV669" s="51">
        <f>AA669 * ( (1-Baseline!D$88-Baseline!D$87) + (1-B669)*Baseline!D$88 )</f>
        <v>0.001526161676</v>
      </c>
      <c r="AW669" s="51">
        <f>AB669 * ( (1-Baseline!D$88-Baseline!D$87) + (1-B669)*Baseline!D$88 )</f>
        <v>0.02395750755</v>
      </c>
      <c r="AX669" s="51">
        <f>AC669 * ( (1-Baseline!D$88-Baseline!D$87) + (1-B669)*Baseline!D$88 )</f>
        <v>0.0003514650205</v>
      </c>
      <c r="AY669" s="51">
        <f>AD669 * ( (1-Baseline!D$88-Baseline!D$87) + (1-B669)*Baseline!D$88 )</f>
        <v>0.0003681151805</v>
      </c>
      <c r="AZ669" s="51">
        <f t="shared" si="6"/>
        <v>0.02620324942</v>
      </c>
      <c r="BA669" s="51">
        <f>AF669 * ( (1-Baseline!F$88-Baseline!F$87) + (1-Baseline!B$36)*Baseline!F$88 )</f>
        <v>0.001256186978</v>
      </c>
      <c r="BB669" s="51">
        <f>AG669 * ( (1-Baseline!F$88-Baseline!F$87) + (1-Baseline!B$36)*Baseline!F$88 )</f>
        <v>0.0001824196856</v>
      </c>
      <c r="BC669" s="51">
        <f>AH669 * ( (1-Baseline!F$88-Baseline!F$87) + (1-Baseline!B$36)*Baseline!F$88 )</f>
        <v>0.03310478825</v>
      </c>
      <c r="BD669" s="51">
        <f>AI669 * ( (1-Baseline!F$88-Baseline!F$87) + (1-Baseline!B$36)*Baseline!F$88 )</f>
        <v>0.0004167958585</v>
      </c>
      <c r="BE669" s="51">
        <f t="shared" si="7"/>
        <v>0.03496019078</v>
      </c>
      <c r="BF669" s="51">
        <f>AK669 * ( (1-Baseline!H$88-Baseline!H$87) + (1-Baseline!B$36)*Baseline!H$88 )</f>
        <v>0.00002760299952</v>
      </c>
      <c r="BG669" s="51">
        <f>AL669 * ( (1-Baseline!H$88-Baseline!H$87) + (1-Baseline!B$36)*Baseline!H$88 )</f>
        <v>0.0002103601508</v>
      </c>
      <c r="BH669" s="51">
        <f>AM669 * ( (1-Baseline!H$88-Baseline!H$87) + (1-Baseline!B$36)*Baseline!H$88 )</f>
        <v>0.00004532505819</v>
      </c>
      <c r="BI669" s="51">
        <f>AN669 * ( (1-Baseline!H$88-Baseline!H$87) + (1-Baseline!B$36)*Baseline!H$88 )</f>
        <v>0.02745880395</v>
      </c>
      <c r="BJ669" s="51">
        <f t="shared" si="8"/>
        <v>0.02774209216</v>
      </c>
      <c r="BK669" s="61"/>
      <c r="BL669" s="51">
        <f t="shared" si="19"/>
        <v>0.9455716816</v>
      </c>
      <c r="BM669" s="51">
        <f t="shared" si="20"/>
        <v>0.01872769659</v>
      </c>
      <c r="BN669" s="51">
        <f t="shared" si="21"/>
        <v>0.0296994573</v>
      </c>
      <c r="BO669" s="51">
        <f t="shared" si="22"/>
        <v>0.006001164465</v>
      </c>
      <c r="BP669" s="51">
        <f t="shared" si="9"/>
        <v>1</v>
      </c>
      <c r="BQ669" s="51">
        <f t="shared" si="23"/>
        <v>0.05824322211</v>
      </c>
      <c r="BR669" s="51">
        <f t="shared" si="24"/>
        <v>0.9142952906</v>
      </c>
      <c r="BS669" s="51">
        <f t="shared" si="25"/>
        <v>0.01341303191</v>
      </c>
      <c r="BT669" s="51">
        <f t="shared" si="26"/>
        <v>0.01404845539</v>
      </c>
      <c r="BU669" s="51">
        <f t="shared" si="10"/>
        <v>1</v>
      </c>
      <c r="BV669" s="51">
        <f t="shared" si="27"/>
        <v>0.03593192571</v>
      </c>
      <c r="BW669" s="51">
        <f t="shared" si="28"/>
        <v>0.005217925919</v>
      </c>
      <c r="BX669" s="51">
        <f t="shared" si="29"/>
        <v>0.9469281351</v>
      </c>
      <c r="BY669" s="51">
        <f t="shared" si="30"/>
        <v>0.01192201327</v>
      </c>
      <c r="BZ669" s="51">
        <f t="shared" si="11"/>
        <v>1</v>
      </c>
      <c r="CA669" s="51">
        <f t="shared" si="31"/>
        <v>0.0009949862238</v>
      </c>
      <c r="CB669" s="51">
        <f t="shared" si="32"/>
        <v>0.007582706798</v>
      </c>
      <c r="CC669" s="51">
        <f t="shared" si="33"/>
        <v>0.00163380101</v>
      </c>
      <c r="CD669" s="51">
        <f t="shared" si="34"/>
        <v>0.989788506</v>
      </c>
      <c r="CE669" s="51">
        <f t="shared" si="12"/>
        <v>1</v>
      </c>
      <c r="CF669" s="61"/>
      <c r="CG669" s="51">
        <f t="shared" si="35"/>
        <v>0.9455716816</v>
      </c>
      <c r="CH669" s="51">
        <f t="shared" si="36"/>
        <v>0.01872769659</v>
      </c>
      <c r="CI669" s="51">
        <f t="shared" si="37"/>
        <v>0.0296994573</v>
      </c>
      <c r="CJ669" s="51">
        <f t="shared" si="38"/>
        <v>0.006001164465</v>
      </c>
      <c r="CK669" s="51">
        <f t="shared" si="13"/>
        <v>1</v>
      </c>
      <c r="CL669" s="51">
        <f t="shared" si="39"/>
        <v>0.05824322211</v>
      </c>
      <c r="CM669" s="51">
        <f t="shared" si="40"/>
        <v>0.9142952906</v>
      </c>
      <c r="CN669" s="51">
        <f t="shared" si="41"/>
        <v>0.01341303191</v>
      </c>
      <c r="CO669" s="51">
        <f t="shared" si="42"/>
        <v>0.01404845539</v>
      </c>
      <c r="CP669" s="51">
        <f t="shared" si="14"/>
        <v>1</v>
      </c>
      <c r="CQ669" s="51">
        <f t="shared" si="43"/>
        <v>0.03593192571</v>
      </c>
      <c r="CR669" s="51">
        <f t="shared" si="44"/>
        <v>0.005217925919</v>
      </c>
      <c r="CS669" s="51">
        <f t="shared" si="45"/>
        <v>0.9469281351</v>
      </c>
      <c r="CT669" s="51">
        <f t="shared" si="46"/>
        <v>0.01192201327</v>
      </c>
      <c r="CU669" s="51">
        <f t="shared" si="15"/>
        <v>1</v>
      </c>
      <c r="CV669" s="51">
        <f t="shared" si="47"/>
        <v>0.0009949862238</v>
      </c>
      <c r="CW669" s="51">
        <f t="shared" si="48"/>
        <v>0.007582706798</v>
      </c>
      <c r="CX669" s="51">
        <f t="shared" si="49"/>
        <v>0.00163380101</v>
      </c>
      <c r="CY669" s="51">
        <f t="shared" si="50"/>
        <v>0.989788506</v>
      </c>
      <c r="CZ669" s="51">
        <f t="shared" si="16"/>
        <v>1</v>
      </c>
      <c r="DA669" s="61"/>
      <c r="DB669" s="51">
        <f>(AQ669*Baseline!B$7 + AV669*Baseline!B$11 + BA669*Baseline!B$16 + BF669*Baseline!B$18)</f>
        <v>51312.25262</v>
      </c>
      <c r="DC669" s="51">
        <f>(AR669*Baseline!B$7 + AW669*Baseline!B$11 + BB669*Baseline!B$16 + BG669*Baseline!B$18)</f>
        <v>62464.93865</v>
      </c>
      <c r="DD669" s="51">
        <f>(AS669*Baseline!B$7 + AX669*Baseline!B$11 + BC669*Baseline!B$16 + BH669*Baseline!B$18)</f>
        <v>115073.5209</v>
      </c>
      <c r="DE669" s="51">
        <f>(AT669*Baseline!B$7 + AY669*Baseline!B$11 + BD669*Baseline!B$16 + BI669*Baseline!B$18)</f>
        <v>1259816.983</v>
      </c>
      <c r="DF669" s="51">
        <f t="shared" si="17"/>
        <v>1488667.695</v>
      </c>
      <c r="DG669" s="61"/>
      <c r="DH669" s="51">
        <f t="shared" si="51"/>
        <v>0.03446857402</v>
      </c>
      <c r="DI669" s="51">
        <f t="shared" si="52"/>
        <v>0.04196029703</v>
      </c>
      <c r="DJ669" s="51">
        <f t="shared" si="53"/>
        <v>0.07729966956</v>
      </c>
      <c r="DK669" s="51">
        <f t="shared" si="54"/>
        <v>0.8462714594</v>
      </c>
      <c r="DL669" s="51">
        <f t="shared" si="18"/>
        <v>1</v>
      </c>
      <c r="DM669" s="61"/>
      <c r="DN669" s="51">
        <f>DH669 / (Baseline!B$7/Baseline!B$17)</f>
        <v>3.679293566</v>
      </c>
      <c r="DO669" s="51">
        <f>DI669 / (Baseline!B$11/Baseline!B$17)</f>
        <v>1.012941654</v>
      </c>
      <c r="DP669" s="51">
        <f>DJ669 / (Baseline!B$16/Baseline!B$17)</f>
        <v>1.194513499</v>
      </c>
      <c r="DQ669" s="51">
        <f>DK669 / (Baseline!B$18/Baseline!B$17)</f>
        <v>0.9567845955</v>
      </c>
      <c r="DR669" s="79"/>
      <c r="DS669" s="51">
        <f>(AU669*Baseline!B$34)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0.02645234327</v>
      </c>
      <c r="DT669" s="51">
        <f>(AZ669*Baseline!B$34) + (Baseline!D$88*(1-Baseline!D$89)*Baseline!B$35) + (Baseline!D$88*Baseline!D$89*((1-Baseline!D$90)*Baseline!B$40 + Baseline!D$90*Baseline!B$41))</f>
        <v>0.01034405541</v>
      </c>
      <c r="DU669" s="51">
        <f>(BE669*Baseline!B$34) + (Baseline!F$88*(1-Baseline!F$89)*Baseline!B$35) + (Baseline!F$88*Baseline!F$89*((1-Baseline!F$90)*Baseline!B$40 + Baseline!F$90*Baseline!B$41))</f>
        <v>0.01297466862</v>
      </c>
      <c r="DV669" s="51">
        <f>(BJ669*Baseline!B$34) + (Baseline!H$88*(1-Baseline!H$89)*Baseline!B$35) + (Baseline!H$88*Baseline!H$89*((1-Baseline!H$90)*Baseline!B$40 + Baseline!H$90*Baseline!B$41))</f>
        <v>0.009306313824</v>
      </c>
      <c r="DW669" s="51">
        <f>( DS669*Baseline!B$7 + DT669*Baseline!B$11 + DU669*Baseline!B$16 + DV669*Baseline!B$18 ) / Baseline!B$17</f>
        <v>0.009747317412</v>
      </c>
    </row>
    <row r="670">
      <c r="A670" s="4" t="s">
        <v>997</v>
      </c>
      <c r="B670" s="45">
        <f>MIN( MAX( NORMINV( MCrands!B670, (B$5+B$4)/2, (B$5-B$4)/3.29 ), 0 ), 1 )</f>
        <v>0.5877670425</v>
      </c>
      <c r="C670" s="45">
        <f>MAX( NORMINV( MCrands!C670, (C$5+C$4)/2, (C$5-C$4)/3.29 ), 0 )</f>
        <v>1.920242726</v>
      </c>
      <c r="D670" s="41"/>
      <c r="E670" s="43">
        <f>Baseline!B$33 * (C670 * Baseline!B$66*Baseline!B$66/Baseline!B$73 + Baseline!B$52*Baseline!B$52/Baseline!B$74 + Baseline!B$53*Baseline!B$53/Baseline!B$75 + Baseline!B$54*Baseline!B$54/Baseline!B$76)</f>
        <v>0.00001363660883</v>
      </c>
      <c r="F670" s="43">
        <f>Baseline!B$33 * (C670 * Baseline!B$66*Baseline!B$57/Baseline!B$73 + Baseline!B$52*Baseline!B$67/Baseline!B$74 + Baseline!B$53*Baseline!B$55/Baseline!B$75 + Baseline!B$54*Baseline!B$56/Baseline!B$76)</f>
        <v>0.0000001990210167</v>
      </c>
      <c r="G670" s="45">
        <f>Baseline!B$33 * (C670 * Baseline!B$66*Baseline!B$58/Baseline!B$73 + Baseline!B$52*Baseline!B$59/Baseline!B$74 + Baseline!B$53*Baseline!B$68/Baseline!B$75 + Baseline!B$54*Baseline!B$60/Baseline!B$76)</f>
        <v>0.0000001665226913</v>
      </c>
      <c r="H670" s="43">
        <f>Baseline!B$33 * (C670 * Baseline!B$66*Baseline!B$61/Baseline!B$73 + Baseline!B$52*Baseline!B$62/Baseline!B$74 + Baseline!B$53*Baseline!B$63/Baseline!B$75 + Baseline!B$54*Baseline!B$69/Baseline!B$76)</f>
        <v>0.000000003190332829</v>
      </c>
      <c r="I670" s="43">
        <f>Baseline!B$33 * (C670 * Baseline!B$57*Baseline!B$66/Baseline!B$73 + Baseline!B$67*Baseline!B$52/Baseline!B$74 + Baseline!B$55*Baseline!B$53/Baseline!B$75 + Baseline!B$56*Baseline!B$54/Baseline!B$76)</f>
        <v>0.0000001990210167</v>
      </c>
      <c r="J670" s="45">
        <f>Baseline!B$33 * (C670 * Baseline!B$57*Baseline!B$57/Baseline!B$73 + Baseline!B$67*Baseline!B$67/Baseline!B$74 + Baseline!B$55*Baseline!B$55/Baseline!B$75 + Baseline!B$56*Baseline!B$56/Baseline!B$76)</f>
        <v>0.000001763813666</v>
      </c>
      <c r="K670" s="43">
        <f>Baseline!B$33 * (C670 * Baseline!B$57*Baseline!B$58/Baseline!B$73 + Baseline!B$67*Baseline!B$59/Baseline!B$74 + Baseline!B$55*Baseline!B$68/Baseline!B$75 + Baseline!B$56*Baseline!B$60/Baseline!B$76)</f>
        <v>0.00000001374158124</v>
      </c>
      <c r="L670" s="45">
        <f>Baseline!B$33 * (C670 * Baseline!B$57*Baseline!B$61/Baseline!B$73 + Baseline!B$67*Baseline!B$62/Baseline!B$74 + Baseline!B$55*Baseline!B$63/Baseline!B$75 + Baseline!B$56*Baseline!B$69/Baseline!B$76)</f>
        <v>0.000000014392818</v>
      </c>
      <c r="M670" s="43">
        <f>Baseline!B$33 * (C670 * Baseline!B$58*Baseline!B$66/Baseline!B$73 + Baseline!B$59*Baseline!B$52/Baseline!B$74 + Baseline!B$68*Baseline!B$53/Baseline!B$75 + Baseline!B$60*Baseline!B$54/Baseline!B$76)</f>
        <v>0.0000001665226913</v>
      </c>
      <c r="N670" s="45">
        <f>Baseline!B$33 * (C670 * Baseline!B$58*Baseline!B$57/Baseline!B$73 + Baseline!B$59*Baseline!B$67/Baseline!B$74 + Baseline!B$68*Baseline!B$55/Baseline!B$75 + Baseline!B$60*Baseline!B$56/Baseline!B$76)</f>
        <v>0.00000001374158124</v>
      </c>
      <c r="O670" s="45">
        <f>Baseline!B$33 * (C670 * Baseline!B$58*Baseline!B$58/Baseline!B$73 + Baseline!B$59*Baseline!B$59/Baseline!B$74 + Baseline!B$68*Baseline!B$68/Baseline!B$75 + Baseline!B$60*Baseline!B$60/Baseline!B$76)</f>
        <v>0.00000132438944</v>
      </c>
      <c r="P670" s="43">
        <f>Baseline!B$33 * (C670 * Baseline!B$58*Baseline!B$61/Baseline!B$73 + Baseline!B$59*Baseline!B$62/Baseline!B$74 + Baseline!B$68*Baseline!B$63/Baseline!B$75 + Baseline!B$60*Baseline!B$69/Baseline!B$76)</f>
        <v>0.000000001646858576</v>
      </c>
      <c r="Q670" s="43">
        <f>Baseline!B$33 * (C670 * Baseline!B$61*Baseline!B$66/Baseline!B$73 + Baseline!B$62*Baseline!B$52/Baseline!B$74 + Baseline!B$63*Baseline!B$53/Baseline!B$75 + Baseline!B$69*Baseline!B$54/Baseline!B$76)</f>
        <v>0.000000003190332829</v>
      </c>
      <c r="R670" s="43">
        <f>Baseline!B$33 * (C670 * Baseline!B$61*Baseline!B$57/Baseline!B$73 + Baseline!B$62*Baseline!B$67/Baseline!B$74 + Baseline!B$63*Baseline!B$55/Baseline!B$75 + Baseline!B$69*Baseline!B$56/Baseline!B$76)</f>
        <v>0.000000014392818</v>
      </c>
      <c r="S670" s="43">
        <f>Baseline!B$33 * (C670 * Baseline!B$61*Baseline!B$58/Baseline!B$73 + Baseline!B$62*Baseline!B$59/Baseline!B$74 + Baseline!B$63*Baseline!B$68/Baseline!B$75 + Baseline!B$69*Baseline!B$60/Baseline!B$76)</f>
        <v>0.000000001646858576</v>
      </c>
      <c r="T670" s="43">
        <f>Baseline!B$33 * (C670 * Baseline!B$61*Baseline!B$61/Baseline!B$73 + Baseline!B$62*Baseline!B$62/Baseline!B$74 + Baseline!B$63*Baseline!B$63/Baseline!B$75 + Baseline!B$69*Baseline!B$69/Baseline!B$76)</f>
        <v>0.00000009854653677</v>
      </c>
      <c r="U670" s="41"/>
      <c r="V670" s="43">
        <f>E670 * ( Baseline!B$87 * Baseline!B$7 )</f>
        <v>0.141534363</v>
      </c>
      <c r="W670" s="43">
        <f>F670 * ( Baseline!D$87 * Baseline!B$11 )</f>
        <v>0.003671260228</v>
      </c>
      <c r="X670" s="43">
        <f>G670 * ( Baseline!F$87 * Baseline!B$16 )</f>
        <v>0.005784127368</v>
      </c>
      <c r="Y670" s="43">
        <f>H670 * ( Baseline!H$87 * Baseline!B$18 )</f>
        <v>0.001121955406</v>
      </c>
      <c r="Z670" s="51">
        <f t="shared" si="1"/>
        <v>0.152111706</v>
      </c>
      <c r="AA670" s="43">
        <f>I670 * ( Baseline!B$87 * Baseline!B$7 )</f>
        <v>0.002065639132</v>
      </c>
      <c r="AB670" s="45">
        <f>J670 * ( Baseline!D$87 * Baseline!B$11 )</f>
        <v>0.03253635757</v>
      </c>
      <c r="AC670" s="45">
        <f>K670 * ( Baseline!F$87 * Baseline!B$16 )</f>
        <v>0.0004773106627</v>
      </c>
      <c r="AD670" s="45">
        <f>L670 * ( Baseline!F$87 * Baseline!B$16 )</f>
        <v>0.0004999312217</v>
      </c>
      <c r="AE670" s="51">
        <f t="shared" si="2"/>
        <v>0.03557923858</v>
      </c>
      <c r="AF670" s="51">
        <f>M670 * ( Baseline!B$87 * Baseline!B$7 )</f>
        <v>0.001728339013</v>
      </c>
      <c r="AG670" s="51">
        <f>N670 * ( Baseline!D$87 * Baseline!B$11 )</f>
        <v>0.0002534853932</v>
      </c>
      <c r="AH670" s="51">
        <f>O670 * ( Baseline!F$87 * Baseline!B$16 )</f>
        <v>0.04600236249</v>
      </c>
      <c r="AI670" s="51">
        <f>P670 * ( Baseline!H$87 * Baseline!B$18 )</f>
        <v>0.0005791564648</v>
      </c>
      <c r="AJ670" s="51">
        <f t="shared" si="3"/>
        <v>0.04856334336</v>
      </c>
      <c r="AK670" s="51">
        <f>Q670 * ( Baseline!B$87 * Baseline!B$7 )</f>
        <v>0.00003311246443</v>
      </c>
      <c r="AL670" s="51">
        <f>R670 * ( Baseline!D$87 * Baseline!B$11 )</f>
        <v>0.0002654984944</v>
      </c>
      <c r="AM670" s="51">
        <f>S670 * ( Baseline!F$87 * Baseline!B$16 )</f>
        <v>0.00005720325372</v>
      </c>
      <c r="AN670" s="51">
        <f>T670 * ( Baseline!H$87 * Baseline!B$18 )</f>
        <v>0.03465620223</v>
      </c>
      <c r="AO670" s="51">
        <f t="shared" si="4"/>
        <v>0.03501201645</v>
      </c>
      <c r="AP670" s="61"/>
      <c r="AQ670" s="51">
        <f>V670 * ( (1-Baseline!B$88-Baseline!B$87) + (1-B670)*Baseline!B$88 )</f>
        <v>0.06446710941</v>
      </c>
      <c r="AR670" s="51">
        <f>W670 * ( (1-Baseline!B$88-Baseline!B$87) + (1-B670)*Baseline!B$88 )</f>
        <v>0.001672212527</v>
      </c>
      <c r="AS670" s="51">
        <f>X670 * ( (1-Baseline!B$88-Baseline!B$87) + (1-B670)*Baseline!B$88 )</f>
        <v>0.002634596744</v>
      </c>
      <c r="AT670" s="51">
        <f>Y670 * ( (1-Baseline!B$88-Baseline!B$87) + (1-B670)*Baseline!B$88 )</f>
        <v>0.0005110364749</v>
      </c>
      <c r="AU670" s="51">
        <f t="shared" si="5"/>
        <v>0.06928495516</v>
      </c>
      <c r="AV670" s="51">
        <f>AA670 * ( (1-Baseline!D$88-Baseline!D$87) + (1-B670)*Baseline!D$88 )</f>
        <v>0.001503947988</v>
      </c>
      <c r="AW670" s="51">
        <f>AB670 * ( (1-Baseline!D$88-Baseline!D$87) + (1-B670)*Baseline!D$88 )</f>
        <v>0.02368903103</v>
      </c>
      <c r="AX670" s="51">
        <f>AC670 * ( (1-Baseline!D$88-Baseline!D$87) + (1-B670)*Baseline!D$88 )</f>
        <v>0.0003475197578</v>
      </c>
      <c r="AY670" s="51">
        <f>AD670 * ( (1-Baseline!D$88-Baseline!D$87) + (1-B670)*Baseline!D$88 )</f>
        <v>0.0003639893065</v>
      </c>
      <c r="AZ670" s="51">
        <f t="shared" si="6"/>
        <v>0.02590448809</v>
      </c>
      <c r="BA670" s="51">
        <f>AF670 * ( (1-Baseline!F$88-Baseline!F$87) + (1-Baseline!B$36)*Baseline!F$88 )</f>
        <v>0.00124376806</v>
      </c>
      <c r="BB670" s="51">
        <f>AG670 * ( (1-Baseline!F$88-Baseline!F$87) + (1-Baseline!B$36)*Baseline!F$88 )</f>
        <v>0.0001824162005</v>
      </c>
      <c r="BC670" s="51">
        <f>AH670 * ( (1-Baseline!F$88-Baseline!F$87) + (1-Baseline!B$36)*Baseline!F$88 )</f>
        <v>0.03310477212</v>
      </c>
      <c r="BD670" s="51">
        <f>AI670 * ( (1-Baseline!F$88-Baseline!F$87) + (1-Baseline!B$36)*Baseline!F$88 )</f>
        <v>0.0004167795251</v>
      </c>
      <c r="BE670" s="51">
        <f t="shared" si="7"/>
        <v>0.03494773591</v>
      </c>
      <c r="BF670" s="51">
        <f>AK670 * ( (1-Baseline!H$88-Baseline!H$87) + (1-Baseline!B$36)*Baseline!H$88 )</f>
        <v>0.00002623566782</v>
      </c>
      <c r="BG670" s="51">
        <f>AL670 * ( (1-Baseline!H$88-Baseline!H$87) + (1-Baseline!B$36)*Baseline!H$88 )</f>
        <v>0.0002103597671</v>
      </c>
      <c r="BH670" s="51">
        <f>AM670 * ( (1-Baseline!H$88-Baseline!H$87) + (1-Baseline!B$36)*Baseline!H$88 )</f>
        <v>0.00004532328199</v>
      </c>
      <c r="BI670" s="51">
        <f>AN670 * ( (1-Baseline!H$88-Baseline!H$87) + (1-Baseline!B$36)*Baseline!H$88 )</f>
        <v>0.02745880215</v>
      </c>
      <c r="BJ670" s="51">
        <f t="shared" si="8"/>
        <v>0.02774072087</v>
      </c>
      <c r="BK670" s="61"/>
      <c r="BL670" s="51">
        <f t="shared" si="19"/>
        <v>0.9304633201</v>
      </c>
      <c r="BM670" s="51">
        <f t="shared" si="20"/>
        <v>0.0241352906</v>
      </c>
      <c r="BN670" s="51">
        <f t="shared" si="21"/>
        <v>0.03802552427</v>
      </c>
      <c r="BO670" s="51">
        <f t="shared" si="22"/>
        <v>0.007375864987</v>
      </c>
      <c r="BP670" s="51">
        <f t="shared" si="9"/>
        <v>1</v>
      </c>
      <c r="BQ670" s="51">
        <f t="shared" si="23"/>
        <v>0.05805742939</v>
      </c>
      <c r="BR670" s="51">
        <f t="shared" si="24"/>
        <v>0.9144759377</v>
      </c>
      <c r="BS670" s="51">
        <f t="shared" si="25"/>
        <v>0.01341542657</v>
      </c>
      <c r="BT670" s="51">
        <f t="shared" si="26"/>
        <v>0.01405120631</v>
      </c>
      <c r="BU670" s="51">
        <f t="shared" si="10"/>
        <v>1</v>
      </c>
      <c r="BV670" s="51">
        <f t="shared" si="27"/>
        <v>0.03558937448</v>
      </c>
      <c r="BW670" s="51">
        <f t="shared" si="28"/>
        <v>0.00521968579</v>
      </c>
      <c r="BX670" s="51">
        <f t="shared" si="29"/>
        <v>0.947265145</v>
      </c>
      <c r="BY670" s="51">
        <f t="shared" si="30"/>
        <v>0.01192579474</v>
      </c>
      <c r="BZ670" s="51">
        <f t="shared" si="11"/>
        <v>1</v>
      </c>
      <c r="CA670" s="51">
        <f t="shared" si="31"/>
        <v>0.0009457457122</v>
      </c>
      <c r="CB670" s="51">
        <f t="shared" si="32"/>
        <v>0.007583067797</v>
      </c>
      <c r="CC670" s="51">
        <f t="shared" si="33"/>
        <v>0.001633817744</v>
      </c>
      <c r="CD670" s="51">
        <f t="shared" si="34"/>
        <v>0.9898373687</v>
      </c>
      <c r="CE670" s="51">
        <f t="shared" si="12"/>
        <v>1</v>
      </c>
      <c r="CF670" s="61"/>
      <c r="CG670" s="51">
        <f t="shared" si="35"/>
        <v>0.9304633201</v>
      </c>
      <c r="CH670" s="51">
        <f t="shared" si="36"/>
        <v>0.0241352906</v>
      </c>
      <c r="CI670" s="51">
        <f t="shared" si="37"/>
        <v>0.03802552427</v>
      </c>
      <c r="CJ670" s="51">
        <f t="shared" si="38"/>
        <v>0.007375864987</v>
      </c>
      <c r="CK670" s="51">
        <f t="shared" si="13"/>
        <v>1</v>
      </c>
      <c r="CL670" s="51">
        <f t="shared" si="39"/>
        <v>0.05805742939</v>
      </c>
      <c r="CM670" s="51">
        <f t="shared" si="40"/>
        <v>0.9144759377</v>
      </c>
      <c r="CN670" s="51">
        <f t="shared" si="41"/>
        <v>0.01341542657</v>
      </c>
      <c r="CO670" s="51">
        <f t="shared" si="42"/>
        <v>0.01405120631</v>
      </c>
      <c r="CP670" s="51">
        <f t="shared" si="14"/>
        <v>1</v>
      </c>
      <c r="CQ670" s="51">
        <f t="shared" si="43"/>
        <v>0.03558937448</v>
      </c>
      <c r="CR670" s="51">
        <f t="shared" si="44"/>
        <v>0.00521968579</v>
      </c>
      <c r="CS670" s="51">
        <f t="shared" si="45"/>
        <v>0.947265145</v>
      </c>
      <c r="CT670" s="51">
        <f t="shared" si="46"/>
        <v>0.01192579474</v>
      </c>
      <c r="CU670" s="51">
        <f t="shared" si="15"/>
        <v>1</v>
      </c>
      <c r="CV670" s="51">
        <f t="shared" si="47"/>
        <v>0.0009457457122</v>
      </c>
      <c r="CW670" s="51">
        <f t="shared" si="48"/>
        <v>0.007583067797</v>
      </c>
      <c r="CX670" s="51">
        <f t="shared" si="49"/>
        <v>0.001633817744</v>
      </c>
      <c r="CY670" s="51">
        <f t="shared" si="50"/>
        <v>0.9898373687</v>
      </c>
      <c r="CZ670" s="51">
        <f t="shared" si="16"/>
        <v>1</v>
      </c>
      <c r="DA670" s="61"/>
      <c r="DB670" s="51">
        <f>(AQ670*Baseline!B$7 + AV670*Baseline!B$11 + BA670*Baseline!B$16 + BF670*Baseline!B$18)</f>
        <v>39860.0577</v>
      </c>
      <c r="DC670" s="51">
        <f>(AR670*Baseline!B$7 + AW670*Baseline!B$11 + BB670*Baseline!B$16 + BG670*Baseline!B$18)</f>
        <v>61857.10366</v>
      </c>
      <c r="DD670" s="51">
        <f>(AS670*Baseline!B$7 + AX670*Baseline!B$11 + BC670*Baseline!B$16 + BH670*Baseline!B$18)</f>
        <v>115005.7209</v>
      </c>
      <c r="DE670" s="51">
        <f>(AT670*Baseline!B$7 + AY670*Baseline!B$11 + BD670*Baseline!B$16 + BI670*Baseline!B$18)</f>
        <v>1259785.695</v>
      </c>
      <c r="DF670" s="51">
        <f t="shared" si="17"/>
        <v>1476508.577</v>
      </c>
      <c r="DG670" s="61"/>
      <c r="DH670" s="51">
        <f t="shared" si="51"/>
        <v>0.02699615722</v>
      </c>
      <c r="DI670" s="51">
        <f t="shared" si="52"/>
        <v>0.04189417157</v>
      </c>
      <c r="DJ670" s="51">
        <f t="shared" si="53"/>
        <v>0.07789031683</v>
      </c>
      <c r="DK670" s="51">
        <f t="shared" si="54"/>
        <v>0.8532193544</v>
      </c>
      <c r="DL670" s="51">
        <f t="shared" si="18"/>
        <v>1</v>
      </c>
      <c r="DM670" s="61"/>
      <c r="DN670" s="51">
        <f>DH670 / (Baseline!B$7/Baseline!B$17)</f>
        <v>2.881662221</v>
      </c>
      <c r="DO670" s="51">
        <f>DI670 / (Baseline!B$11/Baseline!B$17)</f>
        <v>1.011345353</v>
      </c>
      <c r="DP670" s="51">
        <f>DJ670 / (Baseline!B$16/Baseline!B$17)</f>
        <v>1.203640785</v>
      </c>
      <c r="DQ670" s="51">
        <f>DK670 / (Baseline!B$18/Baseline!B$17)</f>
        <v>0.9646398042</v>
      </c>
      <c r="DR670" s="79"/>
      <c r="DS670" s="51">
        <f>(AU670*Baseline!B$34)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0.02292227452</v>
      </c>
      <c r="DT670" s="51">
        <f>(AZ670*Baseline!B$34) + (Baseline!D$88*(1-Baseline!D$89)*Baseline!B$35) + (Baseline!D$88*Baseline!D$89*((1-Baseline!D$90)*Baseline!B$40 + Baseline!D$90*Baseline!B$41))</f>
        <v>0.01029924121</v>
      </c>
      <c r="DU670" s="51">
        <f>(BE670*Baseline!B$34) + (Baseline!F$88*(1-Baseline!F$89)*Baseline!B$35) + (Baseline!F$88*Baseline!F$89*((1-Baseline!F$90)*Baseline!B$40 + Baseline!F$90*Baseline!B$41))</f>
        <v>0.01297280039</v>
      </c>
      <c r="DV670" s="51">
        <f>(BJ670*Baseline!B$34) + (Baseline!H$88*(1-Baseline!H$89)*Baseline!B$35) + (Baseline!H$88*Baseline!H$89*((1-Baseline!H$90)*Baseline!B$40 + Baseline!H$90*Baseline!B$41))</f>
        <v>0.009306108131</v>
      </c>
      <c r="DW670" s="51">
        <f>( DS670*Baseline!B$7 + DT670*Baseline!B$11 + DU670*Baseline!B$16 + DV670*Baseline!B$18 ) / Baseline!B$17</f>
        <v>0.00971208759</v>
      </c>
    </row>
    <row r="671">
      <c r="A671" s="4" t="s">
        <v>998</v>
      </c>
      <c r="B671" s="45">
        <f>MIN( MAX( NORMINV( MCrands!B671, (B$5+B$4)/2, (B$5-B$4)/3.29 ), 0 ), 1 )</f>
        <v>0.5037442655</v>
      </c>
      <c r="C671" s="45">
        <f>MAX( NORMINV( MCrands!C671, (C$5+C$4)/2, (C$5-C$4)/3.29 ), 0 )</f>
        <v>3.225181925</v>
      </c>
      <c r="D671" s="41"/>
      <c r="E671" s="43">
        <f>Baseline!B$33 * (C671 * Baseline!B$66*Baseline!B$66/Baseline!B$73 + Baseline!B$52*Baseline!B$52/Baseline!B$74 + Baseline!B$53*Baseline!B$53/Baseline!B$75 + Baseline!B$54*Baseline!B$54/Baseline!B$76)</f>
        <v>0.00002287560968</v>
      </c>
      <c r="F671" s="43">
        <f>Baseline!B$33 * (C671 * Baseline!B$66*Baseline!B$57/Baseline!B$73 + Baseline!B$52*Baseline!B$67/Baseline!B$74 + Baseline!B$53*Baseline!B$55/Baseline!B$75 + Baseline!B$54*Baseline!B$56/Baseline!B$76)</f>
        <v>0.0000002004798063</v>
      </c>
      <c r="G671" s="45">
        <f>Baseline!B$33 * (C671 * Baseline!B$66*Baseline!B$58/Baseline!B$73 + Baseline!B$52*Baseline!B$59/Baseline!B$74 + Baseline!B$53*Baseline!B$68/Baseline!B$75 + Baseline!B$54*Baseline!B$60/Baseline!B$76)</f>
        <v>0.0000001701088824</v>
      </c>
      <c r="H671" s="43">
        <f>Baseline!B$33 * (C671 * Baseline!B$66*Baseline!B$61/Baseline!B$73 + Baseline!B$52*Baseline!B$62/Baseline!B$74 + Baseline!B$53*Baseline!B$63/Baseline!B$75 + Baseline!B$54*Baseline!B$69/Baseline!B$76)</f>
        <v>0.000000003548951941</v>
      </c>
      <c r="I671" s="43">
        <f>Baseline!B$33 * (C671 * Baseline!B$57*Baseline!B$66/Baseline!B$73 + Baseline!B$67*Baseline!B$52/Baseline!B$74 + Baseline!B$55*Baseline!B$53/Baseline!B$75 + Baseline!B$56*Baseline!B$54/Baseline!B$76)</f>
        <v>0.0000002004798063</v>
      </c>
      <c r="J671" s="45">
        <f>Baseline!B$33 * (C671 * Baseline!B$57*Baseline!B$57/Baseline!B$73 + Baseline!B$67*Baseline!B$67/Baseline!B$74 + Baseline!B$55*Baseline!B$55/Baseline!B$75 + Baseline!B$56*Baseline!B$56/Baseline!B$76)</f>
        <v>0.000001763813897</v>
      </c>
      <c r="K671" s="43">
        <f>Baseline!B$33 * (C671 * Baseline!B$57*Baseline!B$58/Baseline!B$73 + Baseline!B$67*Baseline!B$59/Baseline!B$74 + Baseline!B$55*Baseline!B$68/Baseline!B$75 + Baseline!B$56*Baseline!B$60/Baseline!B$76)</f>
        <v>0.00000001374214748</v>
      </c>
      <c r="L671" s="45">
        <f>Baseline!B$33 * (C671 * Baseline!B$57*Baseline!B$61/Baseline!B$73 + Baseline!B$67*Baseline!B$62/Baseline!B$74 + Baseline!B$55*Baseline!B$63/Baseline!B$75 + Baseline!B$56*Baseline!B$69/Baseline!B$76)</f>
        <v>0.00000001439287462</v>
      </c>
      <c r="M671" s="43">
        <f>Baseline!B$33 * (C671 * Baseline!B$58*Baseline!B$66/Baseline!B$73 + Baseline!B$59*Baseline!B$52/Baseline!B$74 + Baseline!B$68*Baseline!B$53/Baseline!B$75 + Baseline!B$60*Baseline!B$54/Baseline!B$76)</f>
        <v>0.0000001701088824</v>
      </c>
      <c r="N671" s="45">
        <f>Baseline!B$33 * (C671 * Baseline!B$58*Baseline!B$57/Baseline!B$73 + Baseline!B$59*Baseline!B$67/Baseline!B$74 + Baseline!B$68*Baseline!B$55/Baseline!B$75 + Baseline!B$60*Baseline!B$56/Baseline!B$76)</f>
        <v>0.00000001374214748</v>
      </c>
      <c r="O671" s="45">
        <f>Baseline!B$33 * (C671 * Baseline!B$58*Baseline!B$58/Baseline!B$73 + Baseline!B$59*Baseline!B$59/Baseline!B$74 + Baseline!B$68*Baseline!B$68/Baseline!B$75 + Baseline!B$60*Baseline!B$60/Baseline!B$76)</f>
        <v>0.000001324390832</v>
      </c>
      <c r="P671" s="43">
        <f>Baseline!B$33 * (C671 * Baseline!B$58*Baseline!B$61/Baseline!B$73 + Baseline!B$59*Baseline!B$62/Baseline!B$74 + Baseline!B$68*Baseline!B$63/Baseline!B$75 + Baseline!B$60*Baseline!B$69/Baseline!B$76)</f>
        <v>0.000000001646997777</v>
      </c>
      <c r="Q671" s="43">
        <f>Baseline!B$33 * (C671 * Baseline!B$61*Baseline!B$66/Baseline!B$73 + Baseline!B$62*Baseline!B$52/Baseline!B$74 + Baseline!B$63*Baseline!B$53/Baseline!B$75 + Baseline!B$69*Baseline!B$54/Baseline!B$76)</f>
        <v>0.000000003548951941</v>
      </c>
      <c r="R671" s="43">
        <f>Baseline!B$33 * (C671 * Baseline!B$61*Baseline!B$57/Baseline!B$73 + Baseline!B$62*Baseline!B$67/Baseline!B$74 + Baseline!B$63*Baseline!B$55/Baseline!B$75 + Baseline!B$69*Baseline!B$56/Baseline!B$76)</f>
        <v>0.00000001439287462</v>
      </c>
      <c r="S671" s="43">
        <f>Baseline!B$33 * (C671 * Baseline!B$61*Baseline!B$58/Baseline!B$73 + Baseline!B$62*Baseline!B$59/Baseline!B$74 + Baseline!B$63*Baseline!B$68/Baseline!B$75 + Baseline!B$69*Baseline!B$60/Baseline!B$76)</f>
        <v>0.000000001646997777</v>
      </c>
      <c r="T671" s="43">
        <f>Baseline!B$33 * (C671 * Baseline!B$61*Baseline!B$61/Baseline!B$73 + Baseline!B$62*Baseline!B$62/Baseline!B$74 + Baseline!B$63*Baseline!B$63/Baseline!B$75 + Baseline!B$69*Baseline!B$69/Baseline!B$76)</f>
        <v>0.00000009854655069</v>
      </c>
      <c r="U671" s="41"/>
      <c r="V671" s="43">
        <f>E671 * ( Baseline!B$87 * Baseline!B$7 )</f>
        <v>0.2374259529</v>
      </c>
      <c r="W671" s="43">
        <f>F671 * ( Baseline!D$87 * Baseline!B$11 )</f>
        <v>0.00369816993</v>
      </c>
      <c r="X671" s="43">
        <f>G671 * ( Baseline!F$87 * Baseline!B$16 )</f>
        <v>0.005908692892</v>
      </c>
      <c r="Y671" s="43">
        <f>H671 * ( Baseline!H$87 * Baseline!B$18 )</f>
        <v>0.001248072233</v>
      </c>
      <c r="Z671" s="51">
        <f t="shared" si="1"/>
        <v>0.2482808879</v>
      </c>
      <c r="AA671" s="43">
        <f>I671 * ( Baseline!B$87 * Baseline!B$7 )</f>
        <v>0.002080779909</v>
      </c>
      <c r="AB671" s="45">
        <f>J671 * ( Baseline!D$87 * Baseline!B$11 )</f>
        <v>0.03253636182</v>
      </c>
      <c r="AC671" s="45">
        <f>K671 * ( Baseline!F$87 * Baseline!B$16 )</f>
        <v>0.0004773303309</v>
      </c>
      <c r="AD671" s="45">
        <f>L671 * ( Baseline!F$87 * Baseline!B$16 )</f>
        <v>0.0004999331886</v>
      </c>
      <c r="AE671" s="51">
        <f t="shared" si="2"/>
        <v>0.03559440525</v>
      </c>
      <c r="AF671" s="51">
        <f>M671 * ( Baseline!B$87 * Baseline!B$7 )</f>
        <v>0.00176556009</v>
      </c>
      <c r="AG671" s="51">
        <f>N671 * ( Baseline!D$87 * Baseline!B$11 )</f>
        <v>0.0002534958384</v>
      </c>
      <c r="AH671" s="51">
        <f>O671 * ( Baseline!F$87 * Baseline!B$16 )</f>
        <v>0.04600241084</v>
      </c>
      <c r="AI671" s="51">
        <f>P671 * ( Baseline!H$87 * Baseline!B$18 )</f>
        <v>0.0005792054181</v>
      </c>
      <c r="AJ671" s="51">
        <f t="shared" si="3"/>
        <v>0.04860067219</v>
      </c>
      <c r="AK671" s="51">
        <f>Q671 * ( Baseline!B$87 * Baseline!B$7 )</f>
        <v>0.00003683457219</v>
      </c>
      <c r="AL671" s="51">
        <f>R671 * ( Baseline!D$87 * Baseline!B$11 )</f>
        <v>0.000265499539</v>
      </c>
      <c r="AM671" s="51">
        <f>S671 * ( Baseline!F$87 * Baseline!B$16 )</f>
        <v>0.00005720808883</v>
      </c>
      <c r="AN671" s="51">
        <f>T671 * ( Baseline!H$87 * Baseline!B$18 )</f>
        <v>0.03465620713</v>
      </c>
      <c r="AO671" s="51">
        <f t="shared" si="4"/>
        <v>0.03501574933</v>
      </c>
      <c r="AP671" s="61"/>
      <c r="AQ671" s="51">
        <f>V671 * ( (1-Baseline!B$88-Baseline!B$87) + (1-B671)*Baseline!B$88 )</f>
        <v>0.1258992911</v>
      </c>
      <c r="AR671" s="51">
        <f>W671 * ( (1-Baseline!B$88-Baseline!B$87) + (1-B671)*Baseline!B$88 )</f>
        <v>0.001961019707</v>
      </c>
      <c r="AS671" s="51">
        <f>X671 * ( (1-Baseline!B$88-Baseline!B$87) + (1-B671)*Baseline!B$88 )</f>
        <v>0.003133188421</v>
      </c>
      <c r="AT671" s="51">
        <f>Y671 * ( (1-Baseline!B$88-Baseline!B$87) + (1-B671)*Baseline!B$88 )</f>
        <v>0.0006618122721</v>
      </c>
      <c r="AU671" s="51">
        <f t="shared" si="5"/>
        <v>0.1316553115</v>
      </c>
      <c r="AV671" s="51">
        <f>AA671 * ( (1-Baseline!D$88-Baseline!D$87) + (1-B671)*Baseline!D$88 )</f>
        <v>0.001593296809</v>
      </c>
      <c r="AW671" s="51">
        <f>AB671 * ( (1-Baseline!D$88-Baseline!D$87) + (1-B671)*Baseline!D$88 )</f>
        <v>0.0249137745</v>
      </c>
      <c r="AX671" s="51">
        <f>AC671 * ( (1-Baseline!D$88-Baseline!D$87) + (1-B671)*Baseline!D$88 )</f>
        <v>0.0003655018436</v>
      </c>
      <c r="AY671" s="51">
        <f>AD671 * ( (1-Baseline!D$88-Baseline!D$87) + (1-B671)*Baseline!D$88 )</f>
        <v>0.0003828093256</v>
      </c>
      <c r="AZ671" s="51">
        <f t="shared" si="6"/>
        <v>0.02725538248</v>
      </c>
      <c r="BA671" s="51">
        <f>AF671 * ( (1-Baseline!F$88-Baseline!F$87) + (1-Baseline!B$36)*Baseline!F$88 )</f>
        <v>0.001270553539</v>
      </c>
      <c r="BB671" s="51">
        <f>AG671 * ( (1-Baseline!F$88-Baseline!F$87) + (1-Baseline!B$36)*Baseline!F$88 )</f>
        <v>0.0001824237172</v>
      </c>
      <c r="BC671" s="51">
        <f>AH671 * ( (1-Baseline!F$88-Baseline!F$87) + (1-Baseline!B$36)*Baseline!F$88 )</f>
        <v>0.03310480692</v>
      </c>
      <c r="BD671" s="51">
        <f>AI671 * ( (1-Baseline!F$88-Baseline!F$87) + (1-Baseline!B$36)*Baseline!F$88 )</f>
        <v>0.0004168147534</v>
      </c>
      <c r="BE671" s="51">
        <f t="shared" si="7"/>
        <v>0.03497459893</v>
      </c>
      <c r="BF671" s="51">
        <f>AK671 * ( (1-Baseline!H$88-Baseline!H$87) + (1-Baseline!B$36)*Baseline!H$88 )</f>
        <v>0.00002918476824</v>
      </c>
      <c r="BG671" s="51">
        <f>AL671 * ( (1-Baseline!H$88-Baseline!H$87) + (1-Baseline!B$36)*Baseline!H$88 )</f>
        <v>0.0002103605947</v>
      </c>
      <c r="BH671" s="51">
        <f>AM671 * ( (1-Baseline!H$88-Baseline!H$87) + (1-Baseline!B$36)*Baseline!H$88 )</f>
        <v>0.00004532711294</v>
      </c>
      <c r="BI671" s="51">
        <f>AN671 * ( (1-Baseline!H$88-Baseline!H$87) + (1-Baseline!B$36)*Baseline!H$88 )</f>
        <v>0.02745880603</v>
      </c>
      <c r="BJ671" s="51">
        <f t="shared" si="8"/>
        <v>0.02774367851</v>
      </c>
      <c r="BK671" s="61"/>
      <c r="BL671" s="51">
        <f t="shared" si="19"/>
        <v>0.9562796188</v>
      </c>
      <c r="BM671" s="51">
        <f t="shared" si="20"/>
        <v>0.01489510514</v>
      </c>
      <c r="BN671" s="51">
        <f t="shared" si="21"/>
        <v>0.02379842017</v>
      </c>
      <c r="BO671" s="51">
        <f t="shared" si="22"/>
        <v>0.005026855846</v>
      </c>
      <c r="BP671" s="51">
        <f t="shared" si="9"/>
        <v>1</v>
      </c>
      <c r="BQ671" s="51">
        <f t="shared" si="23"/>
        <v>0.05845806089</v>
      </c>
      <c r="BR671" s="51">
        <f t="shared" si="24"/>
        <v>0.9140864018</v>
      </c>
      <c r="BS671" s="51">
        <f t="shared" si="25"/>
        <v>0.01341026287</v>
      </c>
      <c r="BT671" s="51">
        <f t="shared" si="26"/>
        <v>0.01404527439</v>
      </c>
      <c r="BU671" s="51">
        <f t="shared" si="10"/>
        <v>1</v>
      </c>
      <c r="BV671" s="51">
        <f t="shared" si="27"/>
        <v>0.03632789447</v>
      </c>
      <c r="BW671" s="51">
        <f t="shared" si="28"/>
        <v>0.005215891613</v>
      </c>
      <c r="BX671" s="51">
        <f t="shared" si="29"/>
        <v>0.9465385718</v>
      </c>
      <c r="BY671" s="51">
        <f t="shared" si="30"/>
        <v>0.01191764212</v>
      </c>
      <c r="BZ671" s="51">
        <f t="shared" si="11"/>
        <v>1</v>
      </c>
      <c r="CA671" s="51">
        <f t="shared" si="31"/>
        <v>0.001051942994</v>
      </c>
      <c r="CB671" s="51">
        <f t="shared" si="32"/>
        <v>0.007582289228</v>
      </c>
      <c r="CC671" s="51">
        <f t="shared" si="33"/>
        <v>0.001633781653</v>
      </c>
      <c r="CD671" s="51">
        <f t="shared" si="34"/>
        <v>0.9897319861</v>
      </c>
      <c r="CE671" s="51">
        <f t="shared" si="12"/>
        <v>1</v>
      </c>
      <c r="CF671" s="61"/>
      <c r="CG671" s="51">
        <f t="shared" si="35"/>
        <v>0.9562796188</v>
      </c>
      <c r="CH671" s="51">
        <f t="shared" si="36"/>
        <v>0.01489510514</v>
      </c>
      <c r="CI671" s="51">
        <f t="shared" si="37"/>
        <v>0.02379842017</v>
      </c>
      <c r="CJ671" s="51">
        <f t="shared" si="38"/>
        <v>0.005026855846</v>
      </c>
      <c r="CK671" s="51">
        <f t="shared" si="13"/>
        <v>1</v>
      </c>
      <c r="CL671" s="51">
        <f t="shared" si="39"/>
        <v>0.05845806089</v>
      </c>
      <c r="CM671" s="51">
        <f t="shared" si="40"/>
        <v>0.9140864018</v>
      </c>
      <c r="CN671" s="51">
        <f t="shared" si="41"/>
        <v>0.01341026287</v>
      </c>
      <c r="CO671" s="51">
        <f t="shared" si="42"/>
        <v>0.01404527439</v>
      </c>
      <c r="CP671" s="51">
        <f t="shared" si="14"/>
        <v>1</v>
      </c>
      <c r="CQ671" s="51">
        <f t="shared" si="43"/>
        <v>0.03632789447</v>
      </c>
      <c r="CR671" s="51">
        <f t="shared" si="44"/>
        <v>0.005215891613</v>
      </c>
      <c r="CS671" s="51">
        <f t="shared" si="45"/>
        <v>0.9465385718</v>
      </c>
      <c r="CT671" s="51">
        <f t="shared" si="46"/>
        <v>0.01191764212</v>
      </c>
      <c r="CU671" s="51">
        <f t="shared" si="15"/>
        <v>1</v>
      </c>
      <c r="CV671" s="51">
        <f t="shared" si="47"/>
        <v>0.001051942994</v>
      </c>
      <c r="CW671" s="51">
        <f t="shared" si="48"/>
        <v>0.007582289228</v>
      </c>
      <c r="CX671" s="51">
        <f t="shared" si="49"/>
        <v>0.001633781653</v>
      </c>
      <c r="CY671" s="51">
        <f t="shared" si="50"/>
        <v>0.9897319861</v>
      </c>
      <c r="CZ671" s="51">
        <f t="shared" si="16"/>
        <v>1</v>
      </c>
      <c r="DA671" s="61"/>
      <c r="DB671" s="51">
        <f>(AQ671*Baseline!B$7 + AV671*Baseline!B$11 + BA671*Baseline!B$16 + BF671*Baseline!B$18)</f>
        <v>70071.05733</v>
      </c>
      <c r="DC671" s="51">
        <f>(AR671*Baseline!B$7 + AW671*Baseline!B$11 + BB671*Baseline!B$16 + BG671*Baseline!B$18)</f>
        <v>64623.76672</v>
      </c>
      <c r="DD671" s="51">
        <f>(AS671*Baseline!B$7 + AX671*Baseline!B$11 + BC671*Baseline!B$16 + BH671*Baseline!B$18)</f>
        <v>115286.3934</v>
      </c>
      <c r="DE671" s="51">
        <f>(AT671*Baseline!B$7 + AY671*Baseline!B$11 + BD671*Baseline!B$16 + BI671*Baseline!B$18)</f>
        <v>1259899.477</v>
      </c>
      <c r="DF671" s="51">
        <f t="shared" si="17"/>
        <v>1509880.695</v>
      </c>
      <c r="DG671" s="61"/>
      <c r="DH671" s="51">
        <f t="shared" si="51"/>
        <v>0.04640834045</v>
      </c>
      <c r="DI671" s="51">
        <f t="shared" si="52"/>
        <v>0.04280057817</v>
      </c>
      <c r="DJ671" s="51">
        <f t="shared" si="53"/>
        <v>0.07635463768</v>
      </c>
      <c r="DK671" s="51">
        <f t="shared" si="54"/>
        <v>0.8344364437</v>
      </c>
      <c r="DL671" s="51">
        <f t="shared" si="18"/>
        <v>1</v>
      </c>
      <c r="DM671" s="61"/>
      <c r="DN671" s="51">
        <f>DH671 / (Baseline!B$7/Baseline!B$17)</f>
        <v>4.953785101</v>
      </c>
      <c r="DO671" s="51">
        <f>DI671 / (Baseline!B$11/Baseline!B$17)</f>
        <v>1.033226443</v>
      </c>
      <c r="DP671" s="51">
        <f>DJ671 / (Baseline!B$16/Baseline!B$17)</f>
        <v>1.179909901</v>
      </c>
      <c r="DQ671" s="51">
        <f>DK671 / (Baseline!B$18/Baseline!B$17)</f>
        <v>0.9434040654</v>
      </c>
      <c r="DR671" s="79"/>
      <c r="DS671" s="51">
        <f>(AU671*Baseline!B$34)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0.03227782797</v>
      </c>
      <c r="DT671" s="51">
        <f>(AZ671*Baseline!B$34) + (Baseline!D$88*(1-Baseline!D$89)*Baseline!B$35) + (Baseline!D$88*Baseline!D$89*((1-Baseline!D$90)*Baseline!B$40 + Baseline!D$90*Baseline!B$41))</f>
        <v>0.01050187537</v>
      </c>
      <c r="DU671" s="51">
        <f>(BE671*Baseline!B$34) + (Baseline!F$88*(1-Baseline!F$89)*Baseline!B$35) + (Baseline!F$88*Baseline!F$89*((1-Baseline!F$90)*Baseline!B$40 + Baseline!F$90*Baseline!B$41))</f>
        <v>0.01297682984</v>
      </c>
      <c r="DV671" s="51">
        <f>(BJ671*Baseline!B$34) + (Baseline!H$88*(1-Baseline!H$89)*Baseline!B$35) + (Baseline!H$88*Baseline!H$89*((1-Baseline!H$90)*Baseline!B$40 + Baseline!H$90*Baseline!B$41))</f>
        <v>0.009306551776</v>
      </c>
      <c r="DW671" s="51">
        <f>( DS671*Baseline!B$7 + DT671*Baseline!B$11 + DU671*Baseline!B$16 + DV671*Baseline!B$18 ) / Baseline!B$17</f>
        <v>0.00980877995</v>
      </c>
    </row>
    <row r="672">
      <c r="A672" s="4" t="s">
        <v>999</v>
      </c>
      <c r="B672" s="45">
        <f>MIN( MAX( NORMINV( MCrands!B672, (B$5+B$4)/2, (B$5-B$4)/3.29 ), 0 ), 1 )</f>
        <v>0.4440007662</v>
      </c>
      <c r="C672" s="45">
        <f>MAX( NORMINV( MCrands!C672, (C$5+C$4)/2, (C$5-C$4)/3.29 ), 0 )</f>
        <v>3.118334337</v>
      </c>
      <c r="D672" s="41"/>
      <c r="E672" s="43">
        <f>Baseline!B$33 * (C672 * Baseline!B$66*Baseline!B$66/Baseline!B$73 + Baseline!B$52*Baseline!B$52/Baseline!B$74 + Baseline!B$53*Baseline!B$53/Baseline!B$75 + Baseline!B$54*Baseline!B$54/Baseline!B$76)</f>
        <v>0.00002211912619</v>
      </c>
      <c r="F672" s="43">
        <f>Baseline!B$33 * (C672 * Baseline!B$66*Baseline!B$57/Baseline!B$73 + Baseline!B$52*Baseline!B$67/Baseline!B$74 + Baseline!B$53*Baseline!B$55/Baseline!B$75 + Baseline!B$54*Baseline!B$56/Baseline!B$76)</f>
        <v>0.0000002003603615</v>
      </c>
      <c r="G672" s="45">
        <f>Baseline!B$33 * (C672 * Baseline!B$66*Baseline!B$58/Baseline!B$73 + Baseline!B$52*Baseline!B$59/Baseline!B$74 + Baseline!B$53*Baseline!B$68/Baseline!B$75 + Baseline!B$54*Baseline!B$60/Baseline!B$76)</f>
        <v>0.0000001698152474</v>
      </c>
      <c r="H672" s="43">
        <f>Baseline!B$33 * (C672 * Baseline!B$66*Baseline!B$61/Baseline!B$73 + Baseline!B$52*Baseline!B$62/Baseline!B$74 + Baseline!B$53*Baseline!B$63/Baseline!B$75 + Baseline!B$54*Baseline!B$69/Baseline!B$76)</f>
        <v>0.000000003519588437</v>
      </c>
      <c r="I672" s="43">
        <f>Baseline!B$33 * (C672 * Baseline!B$57*Baseline!B$66/Baseline!B$73 + Baseline!B$67*Baseline!B$52/Baseline!B$74 + Baseline!B$55*Baseline!B$53/Baseline!B$75 + Baseline!B$56*Baseline!B$54/Baseline!B$76)</f>
        <v>0.0000002003603615</v>
      </c>
      <c r="J672" s="45">
        <f>Baseline!B$33 * (C672 * Baseline!B$57*Baseline!B$57/Baseline!B$73 + Baseline!B$67*Baseline!B$67/Baseline!B$74 + Baseline!B$55*Baseline!B$55/Baseline!B$75 + Baseline!B$56*Baseline!B$56/Baseline!B$76)</f>
        <v>0.000001763813878</v>
      </c>
      <c r="K672" s="43">
        <f>Baseline!B$33 * (C672 * Baseline!B$57*Baseline!B$58/Baseline!B$73 + Baseline!B$67*Baseline!B$59/Baseline!B$74 + Baseline!B$55*Baseline!B$68/Baseline!B$75 + Baseline!B$56*Baseline!B$60/Baseline!B$76)</f>
        <v>0.00000001374210112</v>
      </c>
      <c r="L672" s="45">
        <f>Baseline!B$33 * (C672 * Baseline!B$57*Baseline!B$61/Baseline!B$73 + Baseline!B$67*Baseline!B$62/Baseline!B$74 + Baseline!B$55*Baseline!B$63/Baseline!B$75 + Baseline!B$56*Baseline!B$69/Baseline!B$76)</f>
        <v>0.00000001439286999</v>
      </c>
      <c r="M672" s="43">
        <f>Baseline!B$33 * (C672 * Baseline!B$58*Baseline!B$66/Baseline!B$73 + Baseline!B$59*Baseline!B$52/Baseline!B$74 + Baseline!B$68*Baseline!B$53/Baseline!B$75 + Baseline!B$60*Baseline!B$54/Baseline!B$76)</f>
        <v>0.0000001698152474</v>
      </c>
      <c r="N672" s="45">
        <f>Baseline!B$33 * (C672 * Baseline!B$58*Baseline!B$57/Baseline!B$73 + Baseline!B$59*Baseline!B$67/Baseline!B$74 + Baseline!B$68*Baseline!B$55/Baseline!B$75 + Baseline!B$60*Baseline!B$56/Baseline!B$76)</f>
        <v>0.00000001374210112</v>
      </c>
      <c r="O672" s="45">
        <f>Baseline!B$33 * (C672 * Baseline!B$58*Baseline!B$58/Baseline!B$73 + Baseline!B$59*Baseline!B$59/Baseline!B$74 + Baseline!B$68*Baseline!B$68/Baseline!B$75 + Baseline!B$60*Baseline!B$60/Baseline!B$76)</f>
        <v>0.000001324390718</v>
      </c>
      <c r="P672" s="43">
        <f>Baseline!B$33 * (C672 * Baseline!B$58*Baseline!B$61/Baseline!B$73 + Baseline!B$59*Baseline!B$62/Baseline!B$74 + Baseline!B$68*Baseline!B$63/Baseline!B$75 + Baseline!B$60*Baseline!B$69/Baseline!B$76)</f>
        <v>0.000000001646986379</v>
      </c>
      <c r="Q672" s="43">
        <f>Baseline!B$33 * (C672 * Baseline!B$61*Baseline!B$66/Baseline!B$73 + Baseline!B$62*Baseline!B$52/Baseline!B$74 + Baseline!B$63*Baseline!B$53/Baseline!B$75 + Baseline!B$69*Baseline!B$54/Baseline!B$76)</f>
        <v>0.000000003519588437</v>
      </c>
      <c r="R672" s="43">
        <f>Baseline!B$33 * (C672 * Baseline!B$61*Baseline!B$57/Baseline!B$73 + Baseline!B$62*Baseline!B$67/Baseline!B$74 + Baseline!B$63*Baseline!B$55/Baseline!B$75 + Baseline!B$69*Baseline!B$56/Baseline!B$76)</f>
        <v>0.00000001439286999</v>
      </c>
      <c r="S672" s="43">
        <f>Baseline!B$33 * (C672 * Baseline!B$61*Baseline!B$58/Baseline!B$73 + Baseline!B$62*Baseline!B$59/Baseline!B$74 + Baseline!B$63*Baseline!B$68/Baseline!B$75 + Baseline!B$69*Baseline!B$60/Baseline!B$76)</f>
        <v>0.000000001646986379</v>
      </c>
      <c r="T672" s="43">
        <f>Baseline!B$33 * (C672 * Baseline!B$61*Baseline!B$61/Baseline!B$73 + Baseline!B$62*Baseline!B$62/Baseline!B$74 + Baseline!B$63*Baseline!B$63/Baseline!B$75 + Baseline!B$69*Baseline!B$69/Baseline!B$76)</f>
        <v>0.00000009854654955</v>
      </c>
      <c r="U672" s="41"/>
      <c r="V672" s="43">
        <f>E672 * ( Baseline!B$87 * Baseline!B$7 )</f>
        <v>0.2295744107</v>
      </c>
      <c r="W672" s="43">
        <f>F672 * ( Baseline!D$87 * Baseline!B$11 )</f>
        <v>0.00369596658</v>
      </c>
      <c r="X672" s="43">
        <f>G672 * ( Baseline!F$87 * Baseline!B$16 )</f>
        <v>0.005898493546</v>
      </c>
      <c r="Y672" s="43">
        <f>H672 * ( Baseline!H$87 * Baseline!B$18 )</f>
        <v>0.001237745868</v>
      </c>
      <c r="Z672" s="51">
        <f t="shared" si="1"/>
        <v>0.2404066167</v>
      </c>
      <c r="AA672" s="43">
        <f>I672 * ( Baseline!B$87 * Baseline!B$7 )</f>
        <v>0.002079540192</v>
      </c>
      <c r="AB672" s="45">
        <f>J672 * ( Baseline!D$87 * Baseline!B$11 )</f>
        <v>0.03253636147</v>
      </c>
      <c r="AC672" s="45">
        <f>K672 * ( Baseline!F$87 * Baseline!B$16 )</f>
        <v>0.0004773287205</v>
      </c>
      <c r="AD672" s="45">
        <f>L672 * ( Baseline!F$87 * Baseline!B$16 )</f>
        <v>0.0004999330275</v>
      </c>
      <c r="AE672" s="51">
        <f t="shared" si="2"/>
        <v>0.03559316341</v>
      </c>
      <c r="AF672" s="51">
        <f>M672 * ( Baseline!B$87 * Baseline!B$7 )</f>
        <v>0.001762512452</v>
      </c>
      <c r="AG672" s="51">
        <f>N672 * ( Baseline!D$87 * Baseline!B$11 )</f>
        <v>0.0002534949832</v>
      </c>
      <c r="AH672" s="51">
        <f>O672 * ( Baseline!F$87 * Baseline!B$16 )</f>
        <v>0.04600240688</v>
      </c>
      <c r="AI672" s="51">
        <f>P672 * ( Baseline!H$87 * Baseline!B$18 )</f>
        <v>0.0005792014098</v>
      </c>
      <c r="AJ672" s="51">
        <f t="shared" si="3"/>
        <v>0.04859761572</v>
      </c>
      <c r="AK672" s="51">
        <f>Q672 * ( Baseline!B$87 * Baseline!B$7 )</f>
        <v>0.00003652980839</v>
      </c>
      <c r="AL672" s="51">
        <f>R672 * ( Baseline!D$87 * Baseline!B$11 )</f>
        <v>0.0002654994534</v>
      </c>
      <c r="AM672" s="51">
        <f>S672 * ( Baseline!F$87 * Baseline!B$16 )</f>
        <v>0.00005720769294</v>
      </c>
      <c r="AN672" s="51">
        <f>T672 * ( Baseline!H$87 * Baseline!B$18 )</f>
        <v>0.03465620673</v>
      </c>
      <c r="AO672" s="51">
        <f t="shared" si="4"/>
        <v>0.03501544368</v>
      </c>
      <c r="AP672" s="61"/>
      <c r="AQ672" s="51">
        <f>V672 * ( (1-Baseline!B$88-Baseline!B$87) + (1-B672)*Baseline!B$88 )</f>
        <v>0.1339427376</v>
      </c>
      <c r="AR672" s="51">
        <f>W672 * ( (1-Baseline!B$88-Baseline!B$87) + (1-B672)*Baseline!B$88 )</f>
        <v>0.002156372221</v>
      </c>
      <c r="AS672" s="51">
        <f>X672 * ( (1-Baseline!B$88-Baseline!B$87) + (1-B672)*Baseline!B$88 )</f>
        <v>0.003441413052</v>
      </c>
      <c r="AT672" s="51">
        <f>Y672 * ( (1-Baseline!B$88-Baseline!B$87) + (1-B672)*Baseline!B$88 )</f>
        <v>0.0007221496049</v>
      </c>
      <c r="AU672" s="51">
        <f t="shared" si="5"/>
        <v>0.1402626725</v>
      </c>
      <c r="AV672" s="51">
        <f>AA672 * ( (1-Baseline!D$88-Baseline!D$87) + (1-B672)*Baseline!D$88 )</f>
        <v>0.001648006607</v>
      </c>
      <c r="AW672" s="51">
        <f>AB672 * ( (1-Baseline!D$88-Baseline!D$87) + (1-B672)*Baseline!D$88 )</f>
        <v>0.0257846128</v>
      </c>
      <c r="AX672" s="51">
        <f>AC672 * ( (1-Baseline!D$88-Baseline!D$87) + (1-B672)*Baseline!D$88 )</f>
        <v>0.0003782763555</v>
      </c>
      <c r="AY672" s="51">
        <f>AD672 * ( (1-Baseline!D$88-Baseline!D$87) + (1-B672)*Baseline!D$88 )</f>
        <v>0.0003961899536</v>
      </c>
      <c r="AZ672" s="51">
        <f t="shared" si="6"/>
        <v>0.02820708572</v>
      </c>
      <c r="BA672" s="51">
        <f>AF672 * ( (1-Baseline!F$88-Baseline!F$87) + (1-Baseline!B$36)*Baseline!F$88 )</f>
        <v>0.001268360361</v>
      </c>
      <c r="BB672" s="51">
        <f>AG672 * ( (1-Baseline!F$88-Baseline!F$87) + (1-Baseline!B$36)*Baseline!F$88 )</f>
        <v>0.0001824231017</v>
      </c>
      <c r="BC672" s="51">
        <f>AH672 * ( (1-Baseline!F$88-Baseline!F$87) + (1-Baseline!B$36)*Baseline!F$88 )</f>
        <v>0.03310480407</v>
      </c>
      <c r="BD672" s="51">
        <f>AI672 * ( (1-Baseline!F$88-Baseline!F$87) + (1-Baseline!B$36)*Baseline!F$88 )</f>
        <v>0.0004168118689</v>
      </c>
      <c r="BE672" s="51">
        <f t="shared" si="7"/>
        <v>0.0349723994</v>
      </c>
      <c r="BF672" s="51">
        <f>AK672 * ( (1-Baseline!H$88-Baseline!H$87) + (1-Baseline!B$36)*Baseline!H$88 )</f>
        <v>0.00002894329778</v>
      </c>
      <c r="BG672" s="51">
        <f>AL672 * ( (1-Baseline!H$88-Baseline!H$87) + (1-Baseline!B$36)*Baseline!H$88 )</f>
        <v>0.0002103605269</v>
      </c>
      <c r="BH672" s="51">
        <f>AM672 * ( (1-Baseline!H$88-Baseline!H$87) + (1-Baseline!B$36)*Baseline!H$88 )</f>
        <v>0.00004532679927</v>
      </c>
      <c r="BI672" s="51">
        <f>AN672 * ( (1-Baseline!H$88-Baseline!H$87) + (1-Baseline!B$36)*Baseline!H$88 )</f>
        <v>0.02745880572</v>
      </c>
      <c r="BJ672" s="51">
        <f t="shared" si="8"/>
        <v>0.02774343634</v>
      </c>
      <c r="BK672" s="61"/>
      <c r="BL672" s="51">
        <f t="shared" si="19"/>
        <v>0.954942147</v>
      </c>
      <c r="BM672" s="51">
        <f t="shared" si="20"/>
        <v>0.01537381388</v>
      </c>
      <c r="BN672" s="51">
        <f t="shared" si="21"/>
        <v>0.02453548753</v>
      </c>
      <c r="BO672" s="51">
        <f t="shared" si="22"/>
        <v>0.005148551585</v>
      </c>
      <c r="BP672" s="51">
        <f t="shared" si="9"/>
        <v>1</v>
      </c>
      <c r="BQ672" s="51">
        <f t="shared" si="23"/>
        <v>0.05842527028</v>
      </c>
      <c r="BR672" s="51">
        <f t="shared" si="24"/>
        <v>0.9141182843</v>
      </c>
      <c r="BS672" s="51">
        <f t="shared" si="25"/>
        <v>0.0134106855</v>
      </c>
      <c r="BT672" s="51">
        <f t="shared" si="26"/>
        <v>0.01404575991</v>
      </c>
      <c r="BU672" s="51">
        <f t="shared" si="10"/>
        <v>1</v>
      </c>
      <c r="BV672" s="51">
        <f t="shared" si="27"/>
        <v>0.03626746757</v>
      </c>
      <c r="BW672" s="51">
        <f t="shared" si="28"/>
        <v>0.005216202059</v>
      </c>
      <c r="BX672" s="51">
        <f t="shared" si="29"/>
        <v>0.9465980212</v>
      </c>
      <c r="BY672" s="51">
        <f t="shared" si="30"/>
        <v>0.01191830918</v>
      </c>
      <c r="BZ672" s="51">
        <f t="shared" si="11"/>
        <v>1</v>
      </c>
      <c r="CA672" s="51">
        <f t="shared" si="31"/>
        <v>0.00104324848</v>
      </c>
      <c r="CB672" s="51">
        <f t="shared" si="32"/>
        <v>0.007582352971</v>
      </c>
      <c r="CC672" s="51">
        <f t="shared" si="33"/>
        <v>0.001633784608</v>
      </c>
      <c r="CD672" s="51">
        <f t="shared" si="34"/>
        <v>0.9897406139</v>
      </c>
      <c r="CE672" s="51">
        <f t="shared" si="12"/>
        <v>1</v>
      </c>
      <c r="CF672" s="61"/>
      <c r="CG672" s="51">
        <f t="shared" si="35"/>
        <v>0.954942147</v>
      </c>
      <c r="CH672" s="51">
        <f t="shared" si="36"/>
        <v>0.01537381388</v>
      </c>
      <c r="CI672" s="51">
        <f t="shared" si="37"/>
        <v>0.02453548753</v>
      </c>
      <c r="CJ672" s="51">
        <f t="shared" si="38"/>
        <v>0.005148551585</v>
      </c>
      <c r="CK672" s="51">
        <f t="shared" si="13"/>
        <v>1</v>
      </c>
      <c r="CL672" s="51">
        <f t="shared" si="39"/>
        <v>0.05842527028</v>
      </c>
      <c r="CM672" s="51">
        <f t="shared" si="40"/>
        <v>0.9141182843</v>
      </c>
      <c r="CN672" s="51">
        <f t="shared" si="41"/>
        <v>0.0134106855</v>
      </c>
      <c r="CO672" s="51">
        <f t="shared" si="42"/>
        <v>0.01404575991</v>
      </c>
      <c r="CP672" s="51">
        <f t="shared" si="14"/>
        <v>1</v>
      </c>
      <c r="CQ672" s="51">
        <f t="shared" si="43"/>
        <v>0.03626746757</v>
      </c>
      <c r="CR672" s="51">
        <f t="shared" si="44"/>
        <v>0.005216202059</v>
      </c>
      <c r="CS672" s="51">
        <f t="shared" si="45"/>
        <v>0.9465980212</v>
      </c>
      <c r="CT672" s="51">
        <f t="shared" si="46"/>
        <v>0.01191830918</v>
      </c>
      <c r="CU672" s="51">
        <f t="shared" si="15"/>
        <v>1</v>
      </c>
      <c r="CV672" s="51">
        <f t="shared" si="47"/>
        <v>0.00104324848</v>
      </c>
      <c r="CW672" s="51">
        <f t="shared" si="48"/>
        <v>0.007582352971</v>
      </c>
      <c r="CX672" s="51">
        <f t="shared" si="49"/>
        <v>0.001633784608</v>
      </c>
      <c r="CY672" s="51">
        <f t="shared" si="50"/>
        <v>0.9897406139</v>
      </c>
      <c r="CZ672" s="51">
        <f t="shared" si="16"/>
        <v>1</v>
      </c>
      <c r="DA672" s="61"/>
      <c r="DB672" s="51">
        <f>(AQ672*Baseline!B$7 + AV672*Baseline!B$11 + BA672*Baseline!B$16 + BF672*Baseline!B$18)</f>
        <v>74071.05233</v>
      </c>
      <c r="DC672" s="51">
        <f>(AR672*Baseline!B$7 + AW672*Baseline!B$11 + BB672*Baseline!B$16 + BG672*Baseline!B$18)</f>
        <v>66586.06728</v>
      </c>
      <c r="DD672" s="51">
        <f>(AS672*Baseline!B$7 + AX672*Baseline!B$11 + BC672*Baseline!B$16 + BH672*Baseline!B$18)</f>
        <v>115463.2541</v>
      </c>
      <c r="DE672" s="51">
        <f>(AT672*Baseline!B$7 + AY672*Baseline!B$11 + BD672*Baseline!B$16 + BI672*Baseline!B$18)</f>
        <v>1259957.412</v>
      </c>
      <c r="DF672" s="51">
        <f t="shared" si="17"/>
        <v>1516077.786</v>
      </c>
      <c r="DG672" s="61"/>
      <c r="DH672" s="51">
        <f t="shared" si="51"/>
        <v>0.04885702635</v>
      </c>
      <c r="DI672" s="51">
        <f t="shared" si="52"/>
        <v>0.04391995443</v>
      </c>
      <c r="DJ672" s="51">
        <f t="shared" si="53"/>
        <v>0.07615918862</v>
      </c>
      <c r="DK672" s="51">
        <f t="shared" si="54"/>
        <v>0.8310638306</v>
      </c>
      <c r="DL672" s="51">
        <f t="shared" si="18"/>
        <v>1</v>
      </c>
      <c r="DM672" s="61"/>
      <c r="DN672" s="51">
        <f>DH672 / (Baseline!B$7/Baseline!B$17)</f>
        <v>5.215166214</v>
      </c>
      <c r="DO672" s="51">
        <f>DI672 / (Baseline!B$11/Baseline!B$17)</f>
        <v>1.060248721</v>
      </c>
      <c r="DP672" s="51">
        <f>DJ672 / (Baseline!B$16/Baseline!B$17)</f>
        <v>1.176889622</v>
      </c>
      <c r="DQ672" s="51">
        <f>DK672 / (Baseline!B$18/Baseline!B$17)</f>
        <v>0.9395910286</v>
      </c>
      <c r="DR672" s="79"/>
      <c r="DS672" s="51">
        <f>(AU672*Baseline!B$34)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0.03356893213</v>
      </c>
      <c r="DT672" s="51">
        <f>(AZ672*Baseline!B$34) + (Baseline!D$88*(1-Baseline!D$89)*Baseline!B$35) + (Baseline!D$88*Baseline!D$89*((1-Baseline!D$90)*Baseline!B$40 + Baseline!D$90*Baseline!B$41))</f>
        <v>0.01064463086</v>
      </c>
      <c r="DU672" s="51">
        <f>(BE672*Baseline!B$34) + (Baseline!F$88*(1-Baseline!F$89)*Baseline!B$35) + (Baseline!F$88*Baseline!F$89*((1-Baseline!F$90)*Baseline!B$40 + Baseline!F$90*Baseline!B$41))</f>
        <v>0.01297649991</v>
      </c>
      <c r="DV672" s="51">
        <f>(BJ672*Baseline!B$34) + (Baseline!H$88*(1-Baseline!H$89)*Baseline!B$35) + (Baseline!H$88*Baseline!H$89*((1-Baseline!H$90)*Baseline!B$40 + Baseline!H$90*Baseline!B$41))</f>
        <v>0.009306515451</v>
      </c>
      <c r="DW672" s="51">
        <f>( DS672*Baseline!B$7 + DT672*Baseline!B$11 + DU672*Baseline!B$16 + DV672*Baseline!B$18 ) / Baseline!B$17</f>
        <v>0.0098267354</v>
      </c>
    </row>
    <row r="673">
      <c r="A673" s="4" t="s">
        <v>1000</v>
      </c>
      <c r="B673" s="45">
        <f>MIN( MAX( NORMINV( MCrands!B673, (B$5+B$4)/2, (B$5-B$4)/3.29 ), 0 ), 1 )</f>
        <v>0.7212122493</v>
      </c>
      <c r="C673" s="45">
        <f>MAX( NORMINV( MCrands!C673, (C$5+C$4)/2, (C$5-C$4)/3.29 ), 0 )</f>
        <v>2.9651188</v>
      </c>
      <c r="D673" s="41"/>
      <c r="E673" s="43">
        <f>Baseline!B$33 * (C673 * Baseline!B$66*Baseline!B$66/Baseline!B$73 + Baseline!B$52*Baseline!B$52/Baseline!B$74 + Baseline!B$53*Baseline!B$53/Baseline!B$75 + Baseline!B$54*Baseline!B$54/Baseline!B$76)</f>
        <v>0.00002103435651</v>
      </c>
      <c r="F673" s="43">
        <f>Baseline!B$33 * (C673 * Baseline!B$66*Baseline!B$57/Baseline!B$73 + Baseline!B$52*Baseline!B$67/Baseline!B$74 + Baseline!B$53*Baseline!B$55/Baseline!B$75 + Baseline!B$54*Baseline!B$56/Baseline!B$76)</f>
        <v>0.0000002001890821</v>
      </c>
      <c r="G673" s="45">
        <f>Baseline!B$33 * (C673 * Baseline!B$66*Baseline!B$58/Baseline!B$73 + Baseline!B$52*Baseline!B$59/Baseline!B$74 + Baseline!B$53*Baseline!B$68/Baseline!B$75 + Baseline!B$54*Baseline!B$60/Baseline!B$76)</f>
        <v>0.0000001693941855</v>
      </c>
      <c r="H673" s="43">
        <f>Baseline!B$33 * (C673 * Baseline!B$66*Baseline!B$61/Baseline!B$73 + Baseline!B$52*Baseline!B$62/Baseline!B$74 + Baseline!B$53*Baseline!B$63/Baseline!B$75 + Baseline!B$54*Baseline!B$69/Baseline!B$76)</f>
        <v>0.000000003477482245</v>
      </c>
      <c r="I673" s="43">
        <f>Baseline!B$33 * (C673 * Baseline!B$57*Baseline!B$66/Baseline!B$73 + Baseline!B$67*Baseline!B$52/Baseline!B$74 + Baseline!B$55*Baseline!B$53/Baseline!B$75 + Baseline!B$56*Baseline!B$54/Baseline!B$76)</f>
        <v>0.0000002001890821</v>
      </c>
      <c r="J673" s="45">
        <f>Baseline!B$33 * (C673 * Baseline!B$57*Baseline!B$57/Baseline!B$73 + Baseline!B$67*Baseline!B$67/Baseline!B$74 + Baseline!B$55*Baseline!B$55/Baseline!B$75 + Baseline!B$56*Baseline!B$56/Baseline!B$76)</f>
        <v>0.000001763813851</v>
      </c>
      <c r="K673" s="43">
        <f>Baseline!B$33 * (C673 * Baseline!B$57*Baseline!B$58/Baseline!B$73 + Baseline!B$67*Baseline!B$59/Baseline!B$74 + Baseline!B$55*Baseline!B$68/Baseline!B$75 + Baseline!B$56*Baseline!B$60/Baseline!B$76)</f>
        <v>0.00000001374203463</v>
      </c>
      <c r="L673" s="45">
        <f>Baseline!B$33 * (C673 * Baseline!B$57*Baseline!B$61/Baseline!B$73 + Baseline!B$67*Baseline!B$62/Baseline!B$74 + Baseline!B$55*Baseline!B$63/Baseline!B$75 + Baseline!B$56*Baseline!B$69/Baseline!B$76)</f>
        <v>0.00000001439286334</v>
      </c>
      <c r="M673" s="43">
        <f>Baseline!B$33 * (C673 * Baseline!B$58*Baseline!B$66/Baseline!B$73 + Baseline!B$59*Baseline!B$52/Baseline!B$74 + Baseline!B$68*Baseline!B$53/Baseline!B$75 + Baseline!B$60*Baseline!B$54/Baseline!B$76)</f>
        <v>0.0000001693941855</v>
      </c>
      <c r="N673" s="45">
        <f>Baseline!B$33 * (C673 * Baseline!B$58*Baseline!B$57/Baseline!B$73 + Baseline!B$59*Baseline!B$67/Baseline!B$74 + Baseline!B$68*Baseline!B$55/Baseline!B$75 + Baseline!B$60*Baseline!B$56/Baseline!B$76)</f>
        <v>0.00000001374203463</v>
      </c>
      <c r="O673" s="45">
        <f>Baseline!B$33 * (C673 * Baseline!B$58*Baseline!B$58/Baseline!B$73 + Baseline!B$59*Baseline!B$59/Baseline!B$74 + Baseline!B$68*Baseline!B$68/Baseline!B$75 + Baseline!B$60*Baseline!B$60/Baseline!B$76)</f>
        <v>0.000001324390555</v>
      </c>
      <c r="P673" s="43">
        <f>Baseline!B$33 * (C673 * Baseline!B$58*Baseline!B$61/Baseline!B$73 + Baseline!B$59*Baseline!B$62/Baseline!B$74 + Baseline!B$68*Baseline!B$63/Baseline!B$75 + Baseline!B$60*Baseline!B$69/Baseline!B$76)</f>
        <v>0.000000001646970035</v>
      </c>
      <c r="Q673" s="43">
        <f>Baseline!B$33 * (C673 * Baseline!B$61*Baseline!B$66/Baseline!B$73 + Baseline!B$62*Baseline!B$52/Baseline!B$74 + Baseline!B$63*Baseline!B$53/Baseline!B$75 + Baseline!B$69*Baseline!B$54/Baseline!B$76)</f>
        <v>0.000000003477482245</v>
      </c>
      <c r="R673" s="43">
        <f>Baseline!B$33 * (C673 * Baseline!B$61*Baseline!B$57/Baseline!B$73 + Baseline!B$62*Baseline!B$67/Baseline!B$74 + Baseline!B$63*Baseline!B$55/Baseline!B$75 + Baseline!B$69*Baseline!B$56/Baseline!B$76)</f>
        <v>0.00000001439286334</v>
      </c>
      <c r="S673" s="43">
        <f>Baseline!B$33 * (C673 * Baseline!B$61*Baseline!B$58/Baseline!B$73 + Baseline!B$62*Baseline!B$59/Baseline!B$74 + Baseline!B$63*Baseline!B$68/Baseline!B$75 + Baseline!B$69*Baseline!B$60/Baseline!B$76)</f>
        <v>0.000000001646970035</v>
      </c>
      <c r="T673" s="43">
        <f>Baseline!B$33 * (C673 * Baseline!B$61*Baseline!B$61/Baseline!B$73 + Baseline!B$62*Baseline!B$62/Baseline!B$74 + Baseline!B$63*Baseline!B$63/Baseline!B$75 + Baseline!B$69*Baseline!B$69/Baseline!B$76)</f>
        <v>0.00000009854654791</v>
      </c>
      <c r="U673" s="41"/>
      <c r="V673" s="43">
        <f>E673 * ( Baseline!B$87 * Baseline!B$7 )</f>
        <v>0.2183155862</v>
      </c>
      <c r="W673" s="43">
        <f>F673 * ( Baseline!D$87 * Baseline!B$11 )</f>
        <v>0.003692807058</v>
      </c>
      <c r="X673" s="43">
        <f>G673 * ( Baseline!F$87 * Baseline!B$16 )</f>
        <v>0.005883868057</v>
      </c>
      <c r="Y673" s="43">
        <f>H673 * ( Baseline!H$87 * Baseline!B$18 )</f>
        <v>0.001222938237</v>
      </c>
      <c r="Z673" s="51">
        <f t="shared" si="1"/>
        <v>0.2291151996</v>
      </c>
      <c r="AA673" s="43">
        <f>I673 * ( Baseline!B$87 * Baseline!B$7 )</f>
        <v>0.002077762483</v>
      </c>
      <c r="AB673" s="45">
        <f>J673 * ( Baseline!D$87 * Baseline!B$11 )</f>
        <v>0.03253636097</v>
      </c>
      <c r="AC673" s="45">
        <f>K673 * ( Baseline!F$87 * Baseline!B$16 )</f>
        <v>0.0004773264112</v>
      </c>
      <c r="AD673" s="45">
        <f>L673 * ( Baseline!F$87 * Baseline!B$16 )</f>
        <v>0.0004999327966</v>
      </c>
      <c r="AE673" s="51">
        <f t="shared" si="2"/>
        <v>0.03559138266</v>
      </c>
      <c r="AF673" s="51">
        <f>M673 * ( Baseline!B$87 * Baseline!B$7 )</f>
        <v>0.001758142251</v>
      </c>
      <c r="AG673" s="51">
        <f>N673 * ( Baseline!D$87 * Baseline!B$11 )</f>
        <v>0.0002534937568</v>
      </c>
      <c r="AH673" s="51">
        <f>O673 * ( Baseline!F$87 * Baseline!B$16 )</f>
        <v>0.0460024012</v>
      </c>
      <c r="AI673" s="51">
        <f>P673 * ( Baseline!H$87 * Baseline!B$18 )</f>
        <v>0.0005791956621</v>
      </c>
      <c r="AJ673" s="51">
        <f t="shared" si="3"/>
        <v>0.04859323287</v>
      </c>
      <c r="AK673" s="51">
        <f>Q673 * ( Baseline!B$87 * Baseline!B$7 )</f>
        <v>0.00003609278823</v>
      </c>
      <c r="AL673" s="51">
        <f>R673 * ( Baseline!D$87 * Baseline!B$11 )</f>
        <v>0.0002654993308</v>
      </c>
      <c r="AM673" s="51">
        <f>S673 * ( Baseline!F$87 * Baseline!B$16 )</f>
        <v>0.00005720712524</v>
      </c>
      <c r="AN673" s="51">
        <f>T673 * ( Baseline!H$87 * Baseline!B$18 )</f>
        <v>0.03465620615</v>
      </c>
      <c r="AO673" s="51">
        <f t="shared" si="4"/>
        <v>0.0350150054</v>
      </c>
      <c r="AP673" s="61"/>
      <c r="AQ673" s="51">
        <f>V673 * ( (1-Baseline!B$88-Baseline!B$87) + (1-B673)*Baseline!B$88 )</f>
        <v>0.07351146394</v>
      </c>
      <c r="AR673" s="51">
        <f>W673 * ( (1-Baseline!B$88-Baseline!B$87) + (1-B673)*Baseline!B$88 )</f>
        <v>0.001243446048</v>
      </c>
      <c r="AS673" s="51">
        <f>X673 * ( (1-Baseline!B$88-Baseline!B$87) + (1-B673)*Baseline!B$88 )</f>
        <v>0.001981222514</v>
      </c>
      <c r="AT673" s="51">
        <f>Y673 * ( (1-Baseline!B$88-Baseline!B$87) + (1-B673)*Baseline!B$88 )</f>
        <v>0.0004117891062</v>
      </c>
      <c r="AU673" s="51">
        <f t="shared" si="5"/>
        <v>0.0771479216</v>
      </c>
      <c r="AV673" s="51">
        <f>AA673 * ( (1-Baseline!D$88-Baseline!D$87) + (1-B673)*Baseline!D$88 )</f>
        <v>0.001388558928</v>
      </c>
      <c r="AW673" s="51">
        <f>AB673 * ( (1-Baseline!D$88-Baseline!D$87) + (1-B673)*Baseline!D$88 )</f>
        <v>0.02174389752</v>
      </c>
      <c r="AX673" s="51">
        <f>AC673 * ( (1-Baseline!D$88-Baseline!D$87) + (1-B673)*Baseline!D$88 )</f>
        <v>0.0003189950031</v>
      </c>
      <c r="AY673" s="51">
        <f>AD673 * ( (1-Baseline!D$88-Baseline!D$87) + (1-B673)*Baseline!D$88 )</f>
        <v>0.0003341027444</v>
      </c>
      <c r="AZ673" s="51">
        <f t="shared" si="6"/>
        <v>0.02378555419</v>
      </c>
      <c r="BA673" s="51">
        <f>AF673 * ( (1-Baseline!F$88-Baseline!F$87) + (1-Baseline!B$36)*Baseline!F$88 )</f>
        <v>0.001265215424</v>
      </c>
      <c r="BB673" s="51">
        <f>AG673 * ( (1-Baseline!F$88-Baseline!F$87) + (1-Baseline!B$36)*Baseline!F$88 )</f>
        <v>0.0001824222192</v>
      </c>
      <c r="BC673" s="51">
        <f>AH673 * ( (1-Baseline!F$88-Baseline!F$87) + (1-Baseline!B$36)*Baseline!F$88 )</f>
        <v>0.03310479998</v>
      </c>
      <c r="BD673" s="51">
        <f>AI673 * ( (1-Baseline!F$88-Baseline!F$87) + (1-Baseline!B$36)*Baseline!F$88 )</f>
        <v>0.0004168077327</v>
      </c>
      <c r="BE673" s="51">
        <f t="shared" si="7"/>
        <v>0.03496924536</v>
      </c>
      <c r="BF673" s="51">
        <f>AK673 * ( (1-Baseline!H$88-Baseline!H$87) + (1-Baseline!B$36)*Baseline!H$88 )</f>
        <v>0.00002859703797</v>
      </c>
      <c r="BG673" s="51">
        <f>AL673 * ( (1-Baseline!H$88-Baseline!H$87) + (1-Baseline!B$36)*Baseline!H$88 )</f>
        <v>0.0002103604298</v>
      </c>
      <c r="BH673" s="51">
        <f>AM673 * ( (1-Baseline!H$88-Baseline!H$87) + (1-Baseline!B$36)*Baseline!H$88 )</f>
        <v>0.00004532634947</v>
      </c>
      <c r="BI673" s="51">
        <f>AN673 * ( (1-Baseline!H$88-Baseline!H$87) + (1-Baseline!B$36)*Baseline!H$88 )</f>
        <v>0.02745880526</v>
      </c>
      <c r="BJ673" s="51">
        <f t="shared" si="8"/>
        <v>0.02774308908</v>
      </c>
      <c r="BK673" s="61"/>
      <c r="BL673" s="51">
        <f t="shared" si="19"/>
        <v>0.9528638284</v>
      </c>
      <c r="BM673" s="51">
        <f t="shared" si="20"/>
        <v>0.01611768693</v>
      </c>
      <c r="BN673" s="51">
        <f t="shared" si="21"/>
        <v>0.02568082811</v>
      </c>
      <c r="BO673" s="51">
        <f t="shared" si="22"/>
        <v>0.005337656513</v>
      </c>
      <c r="BP673" s="51">
        <f t="shared" si="9"/>
        <v>1</v>
      </c>
      <c r="BQ673" s="51">
        <f t="shared" si="23"/>
        <v>0.05837824574</v>
      </c>
      <c r="BR673" s="51">
        <f t="shared" si="24"/>
        <v>0.9141640065</v>
      </c>
      <c r="BS673" s="51">
        <f t="shared" si="25"/>
        <v>0.0134112916</v>
      </c>
      <c r="BT673" s="51">
        <f t="shared" si="26"/>
        <v>0.01404645617</v>
      </c>
      <c r="BU673" s="51">
        <f t="shared" si="10"/>
        <v>1</v>
      </c>
      <c r="BV673" s="51">
        <f t="shared" si="27"/>
        <v>0.03618080434</v>
      </c>
      <c r="BW673" s="51">
        <f t="shared" si="28"/>
        <v>0.005216647294</v>
      </c>
      <c r="BX673" s="51">
        <f t="shared" si="29"/>
        <v>0.9466832825</v>
      </c>
      <c r="BY673" s="51">
        <f t="shared" si="30"/>
        <v>0.01191926587</v>
      </c>
      <c r="BZ673" s="51">
        <f t="shared" si="11"/>
        <v>1</v>
      </c>
      <c r="CA673" s="51">
        <f t="shared" si="31"/>
        <v>0.001030780599</v>
      </c>
      <c r="CB673" s="51">
        <f t="shared" si="32"/>
        <v>0.007582444377</v>
      </c>
      <c r="CC673" s="51">
        <f t="shared" si="33"/>
        <v>0.001633788845</v>
      </c>
      <c r="CD673" s="51">
        <f t="shared" si="34"/>
        <v>0.9897529862</v>
      </c>
      <c r="CE673" s="51">
        <f t="shared" si="12"/>
        <v>1</v>
      </c>
      <c r="CF673" s="61"/>
      <c r="CG673" s="51">
        <f t="shared" si="35"/>
        <v>0.9528638284</v>
      </c>
      <c r="CH673" s="51">
        <f t="shared" si="36"/>
        <v>0.01611768693</v>
      </c>
      <c r="CI673" s="51">
        <f t="shared" si="37"/>
        <v>0.02568082811</v>
      </c>
      <c r="CJ673" s="51">
        <f t="shared" si="38"/>
        <v>0.005337656513</v>
      </c>
      <c r="CK673" s="51">
        <f t="shared" si="13"/>
        <v>1</v>
      </c>
      <c r="CL673" s="51">
        <f t="shared" si="39"/>
        <v>0.05837824574</v>
      </c>
      <c r="CM673" s="51">
        <f t="shared" si="40"/>
        <v>0.9141640065</v>
      </c>
      <c r="CN673" s="51">
        <f t="shared" si="41"/>
        <v>0.0134112916</v>
      </c>
      <c r="CO673" s="51">
        <f t="shared" si="42"/>
        <v>0.01404645617</v>
      </c>
      <c r="CP673" s="51">
        <f t="shared" si="14"/>
        <v>1</v>
      </c>
      <c r="CQ673" s="51">
        <f t="shared" si="43"/>
        <v>0.03618080434</v>
      </c>
      <c r="CR673" s="51">
        <f t="shared" si="44"/>
        <v>0.005216647294</v>
      </c>
      <c r="CS673" s="51">
        <f t="shared" si="45"/>
        <v>0.9466832825</v>
      </c>
      <c r="CT673" s="51">
        <f t="shared" si="46"/>
        <v>0.01191926587</v>
      </c>
      <c r="CU673" s="51">
        <f t="shared" si="15"/>
        <v>1</v>
      </c>
      <c r="CV673" s="51">
        <f t="shared" si="47"/>
        <v>0.001030780599</v>
      </c>
      <c r="CW673" s="51">
        <f t="shared" si="48"/>
        <v>0.007582444377</v>
      </c>
      <c r="CX673" s="51">
        <f t="shared" si="49"/>
        <v>0.001633788845</v>
      </c>
      <c r="CY673" s="51">
        <f t="shared" si="50"/>
        <v>0.9897529862</v>
      </c>
      <c r="CZ673" s="51">
        <f t="shared" si="16"/>
        <v>1</v>
      </c>
      <c r="DA673" s="61"/>
      <c r="DB673" s="51">
        <f>(AQ673*Baseline!B$7 + AV673*Baseline!B$11 + BA673*Baseline!B$16 + BF673*Baseline!B$18)</f>
        <v>44179.09338</v>
      </c>
      <c r="DC673" s="51">
        <f>(AR673*Baseline!B$7 + AW673*Baseline!B$11 + BB673*Baseline!B$16 + BG673*Baseline!B$18)</f>
        <v>57477.75856</v>
      </c>
      <c r="DD673" s="51">
        <f>(AS673*Baseline!B$7 + AX673*Baseline!B$11 + BC673*Baseline!B$16 + BH673*Baseline!B$18)</f>
        <v>114627.8953</v>
      </c>
      <c r="DE673" s="51">
        <f>(AT673*Baseline!B$7 + AY673*Baseline!B$11 + BD673*Baseline!B$16 + BI673*Baseline!B$18)</f>
        <v>1259673.703</v>
      </c>
      <c r="DF673" s="51">
        <f t="shared" si="17"/>
        <v>1475958.451</v>
      </c>
      <c r="DG673" s="61"/>
      <c r="DH673" s="51">
        <f t="shared" si="51"/>
        <v>0.02993247768</v>
      </c>
      <c r="DI673" s="51">
        <f t="shared" si="52"/>
        <v>0.03894266707</v>
      </c>
      <c r="DJ673" s="51">
        <f t="shared" si="53"/>
        <v>0.0776633619</v>
      </c>
      <c r="DK673" s="51">
        <f t="shared" si="54"/>
        <v>0.8534614933</v>
      </c>
      <c r="DL673" s="51">
        <f t="shared" si="18"/>
        <v>1</v>
      </c>
      <c r="DM673" s="61"/>
      <c r="DN673" s="51">
        <f>DH673 / (Baseline!B$7/Baseline!B$17)</f>
        <v>3.195095117</v>
      </c>
      <c r="DO673" s="51">
        <f>DI673 / (Baseline!B$11/Baseline!B$17)</f>
        <v>0.9400946221</v>
      </c>
      <c r="DP673" s="51">
        <f>DJ673 / (Baseline!B$16/Baseline!B$17)</f>
        <v>1.200133645</v>
      </c>
      <c r="DQ673" s="51">
        <f>DK673 / (Baseline!B$18/Baseline!B$17)</f>
        <v>0.9649135637</v>
      </c>
      <c r="DR673" s="79"/>
      <c r="DS673" s="51">
        <f>(AU673*Baseline!B$34)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0.02410171949</v>
      </c>
      <c r="DT673" s="51">
        <f>(AZ673*Baseline!B$34) + (Baseline!D$88*(1-Baseline!D$89)*Baseline!B$35) + (Baseline!D$88*Baseline!D$89*((1-Baseline!D$90)*Baseline!B$40 + Baseline!D$90*Baseline!B$41))</f>
        <v>0.009981401129</v>
      </c>
      <c r="DU673" s="51">
        <f>(BE673*Baseline!B$34) + (Baseline!F$88*(1-Baseline!F$89)*Baseline!B$35) + (Baseline!F$88*Baseline!F$89*((1-Baseline!F$90)*Baseline!B$40 + Baseline!F$90*Baseline!B$41))</f>
        <v>0.0129760268</v>
      </c>
      <c r="DV673" s="51">
        <f>(BJ673*Baseline!B$34) + (Baseline!H$88*(1-Baseline!H$89)*Baseline!B$35) + (Baseline!H$88*Baseline!H$89*((1-Baseline!H$90)*Baseline!B$40 + Baseline!H$90*Baseline!B$41))</f>
        <v>0.009306463362</v>
      </c>
      <c r="DW673" s="51">
        <f>( DS673*Baseline!B$7 + DT673*Baseline!B$11 + DU673*Baseline!B$16 + DV673*Baseline!B$18 ) / Baseline!B$17</f>
        <v>0.009710493653</v>
      </c>
    </row>
    <row r="674">
      <c r="A674" s="4" t="s">
        <v>1001</v>
      </c>
      <c r="B674" s="45">
        <f>MIN( MAX( NORMINV( MCrands!B674, (B$5+B$4)/2, (B$5-B$4)/3.29 ), 0 ), 1 )</f>
        <v>0.3186502358</v>
      </c>
      <c r="C674" s="45">
        <f>MAX( NORMINV( MCrands!C674, (C$5+C$4)/2, (C$5-C$4)/3.29 ), 0 )</f>
        <v>2.576332923</v>
      </c>
      <c r="D674" s="41"/>
      <c r="E674" s="43">
        <f>Baseline!B$33 * (C674 * Baseline!B$66*Baseline!B$66/Baseline!B$73 + Baseline!B$52*Baseline!B$52/Baseline!B$74 + Baseline!B$53*Baseline!B$53/Baseline!B$75 + Baseline!B$54*Baseline!B$54/Baseline!B$76)</f>
        <v>0.00001828174317</v>
      </c>
      <c r="F674" s="43">
        <f>Baseline!B$33 * (C674 * Baseline!B$66*Baseline!B$57/Baseline!B$73 + Baseline!B$52*Baseline!B$67/Baseline!B$74 + Baseline!B$53*Baseline!B$55/Baseline!B$75 + Baseline!B$54*Baseline!B$56/Baseline!B$76)</f>
        <v>0.0000001997544589</v>
      </c>
      <c r="G674" s="45">
        <f>Baseline!B$33 * (C674 * Baseline!B$66*Baseline!B$58/Baseline!B$73 + Baseline!B$52*Baseline!B$59/Baseline!B$74 + Baseline!B$53*Baseline!B$68/Baseline!B$75 + Baseline!B$54*Baseline!B$60/Baseline!B$76)</f>
        <v>0.0000001683257369</v>
      </c>
      <c r="H674" s="43">
        <f>Baseline!B$33 * (C674 * Baseline!B$66*Baseline!B$61/Baseline!B$73 + Baseline!B$52*Baseline!B$62/Baseline!B$74 + Baseline!B$53*Baseline!B$63/Baseline!B$75 + Baseline!B$54*Baseline!B$69/Baseline!B$76)</f>
        <v>0.000000003370637385</v>
      </c>
      <c r="I674" s="43">
        <f>Baseline!B$33 * (C674 * Baseline!B$57*Baseline!B$66/Baseline!B$73 + Baseline!B$67*Baseline!B$52/Baseline!B$74 + Baseline!B$55*Baseline!B$53/Baseline!B$75 + Baseline!B$56*Baseline!B$54/Baseline!B$76)</f>
        <v>0.0000001997544589</v>
      </c>
      <c r="J674" s="45">
        <f>Baseline!B$33 * (C674 * Baseline!B$57*Baseline!B$57/Baseline!B$73 + Baseline!B$67*Baseline!B$67/Baseline!B$74 + Baseline!B$55*Baseline!B$55/Baseline!B$75 + Baseline!B$56*Baseline!B$56/Baseline!B$76)</f>
        <v>0.000001763813782</v>
      </c>
      <c r="K674" s="43">
        <f>Baseline!B$33 * (C674 * Baseline!B$57*Baseline!B$58/Baseline!B$73 + Baseline!B$67*Baseline!B$59/Baseline!B$74 + Baseline!B$55*Baseline!B$68/Baseline!B$75 + Baseline!B$56*Baseline!B$60/Baseline!B$76)</f>
        <v>0.00000001374186593</v>
      </c>
      <c r="L674" s="45">
        <f>Baseline!B$33 * (C674 * Baseline!B$57*Baseline!B$61/Baseline!B$73 + Baseline!B$67*Baseline!B$62/Baseline!B$74 + Baseline!B$55*Baseline!B$63/Baseline!B$75 + Baseline!B$56*Baseline!B$69/Baseline!B$76)</f>
        <v>0.00000001439284647</v>
      </c>
      <c r="M674" s="43">
        <f>Baseline!B$33 * (C674 * Baseline!B$58*Baseline!B$66/Baseline!B$73 + Baseline!B$59*Baseline!B$52/Baseline!B$74 + Baseline!B$68*Baseline!B$53/Baseline!B$75 + Baseline!B$60*Baseline!B$54/Baseline!B$76)</f>
        <v>0.0000001683257369</v>
      </c>
      <c r="N674" s="45">
        <f>Baseline!B$33 * (C674 * Baseline!B$58*Baseline!B$57/Baseline!B$73 + Baseline!B$59*Baseline!B$67/Baseline!B$74 + Baseline!B$68*Baseline!B$55/Baseline!B$75 + Baseline!B$60*Baseline!B$56/Baseline!B$76)</f>
        <v>0.00000001374186593</v>
      </c>
      <c r="O674" s="45">
        <f>Baseline!B$33 * (C674 * Baseline!B$58*Baseline!B$58/Baseline!B$73 + Baseline!B$59*Baseline!B$59/Baseline!B$74 + Baseline!B$68*Baseline!B$68/Baseline!B$75 + Baseline!B$60*Baseline!B$60/Baseline!B$76)</f>
        <v>0.00000132439014</v>
      </c>
      <c r="P674" s="43">
        <f>Baseline!B$33 * (C674 * Baseline!B$58*Baseline!B$61/Baseline!B$73 + Baseline!B$59*Baseline!B$62/Baseline!B$74 + Baseline!B$68*Baseline!B$63/Baseline!B$75 + Baseline!B$60*Baseline!B$69/Baseline!B$76)</f>
        <v>0.000000001646928562</v>
      </c>
      <c r="Q674" s="43">
        <f>Baseline!B$33 * (C674 * Baseline!B$61*Baseline!B$66/Baseline!B$73 + Baseline!B$62*Baseline!B$52/Baseline!B$74 + Baseline!B$63*Baseline!B$53/Baseline!B$75 + Baseline!B$69*Baseline!B$54/Baseline!B$76)</f>
        <v>0.000000003370637385</v>
      </c>
      <c r="R674" s="43">
        <f>Baseline!B$33 * (C674 * Baseline!B$61*Baseline!B$57/Baseline!B$73 + Baseline!B$62*Baseline!B$67/Baseline!B$74 + Baseline!B$63*Baseline!B$55/Baseline!B$75 + Baseline!B$69*Baseline!B$56/Baseline!B$76)</f>
        <v>0.00000001439284647</v>
      </c>
      <c r="S674" s="43">
        <f>Baseline!B$33 * (C674 * Baseline!B$61*Baseline!B$58/Baseline!B$73 + Baseline!B$62*Baseline!B$59/Baseline!B$74 + Baseline!B$63*Baseline!B$68/Baseline!B$75 + Baseline!B$69*Baseline!B$60/Baseline!B$76)</f>
        <v>0.000000001646928562</v>
      </c>
      <c r="T674" s="43">
        <f>Baseline!B$33 * (C674 * Baseline!B$61*Baseline!B$61/Baseline!B$73 + Baseline!B$62*Baseline!B$62/Baseline!B$74 + Baseline!B$63*Baseline!B$63/Baseline!B$75 + Baseline!B$69*Baseline!B$69/Baseline!B$76)</f>
        <v>0.00000009854654377</v>
      </c>
      <c r="U674" s="41"/>
      <c r="V674" s="43">
        <f>E674 * ( Baseline!B$87 * Baseline!B$7 )</f>
        <v>0.1897462123</v>
      </c>
      <c r="W674" s="43">
        <f>F674 * ( Baseline!D$87 * Baseline!B$11 )</f>
        <v>0.003684789741</v>
      </c>
      <c r="X674" s="43">
        <f>G674 * ( Baseline!F$87 * Baseline!B$16 )</f>
        <v>0.005846755741</v>
      </c>
      <c r="Y674" s="43">
        <f>H674 * ( Baseline!H$87 * Baseline!B$18 )</f>
        <v>0.001185363735</v>
      </c>
      <c r="Z674" s="51">
        <f t="shared" si="1"/>
        <v>0.2004631216</v>
      </c>
      <c r="AA674" s="43">
        <f>I674 * ( Baseline!B$87 * Baseline!B$7 )</f>
        <v>0.002073251529</v>
      </c>
      <c r="AB674" s="45">
        <f>J674 * ( Baseline!D$87 * Baseline!B$11 )</f>
        <v>0.0325363597</v>
      </c>
      <c r="AC674" s="45">
        <f>K674 * ( Baseline!F$87 * Baseline!B$16 )</f>
        <v>0.0004773205514</v>
      </c>
      <c r="AD674" s="45">
        <f>L674 * ( Baseline!F$87 * Baseline!B$16 )</f>
        <v>0.0004999322106</v>
      </c>
      <c r="AE674" s="51">
        <f t="shared" si="2"/>
        <v>0.035586864</v>
      </c>
      <c r="AF674" s="51">
        <f>M674 * ( Baseline!B$87 * Baseline!B$7 )</f>
        <v>0.001747052823</v>
      </c>
      <c r="AG674" s="51">
        <f>N674 * ( Baseline!D$87 * Baseline!B$11 )</f>
        <v>0.0002534906448</v>
      </c>
      <c r="AH674" s="51">
        <f>O674 * ( Baseline!F$87 * Baseline!B$16 )</f>
        <v>0.0460023868</v>
      </c>
      <c r="AI674" s="51">
        <f>P674 * ( Baseline!H$87 * Baseline!B$18 )</f>
        <v>0.0005791810773</v>
      </c>
      <c r="AJ674" s="51">
        <f t="shared" si="3"/>
        <v>0.04858211134</v>
      </c>
      <c r="AK674" s="51">
        <f>Q674 * ( Baseline!B$87 * Baseline!B$7 )</f>
        <v>0.00003498384542</v>
      </c>
      <c r="AL674" s="51">
        <f>R674 * ( Baseline!D$87 * Baseline!B$11 )</f>
        <v>0.0002654990196</v>
      </c>
      <c r="AM674" s="51">
        <f>S674 * ( Baseline!F$87 * Baseline!B$16 )</f>
        <v>0.00005720568469</v>
      </c>
      <c r="AN674" s="51">
        <f>T674 * ( Baseline!H$87 * Baseline!B$18 )</f>
        <v>0.0346562047</v>
      </c>
      <c r="AO674" s="51">
        <f t="shared" si="4"/>
        <v>0.03501389325</v>
      </c>
      <c r="AP674" s="61"/>
      <c r="AQ674" s="51">
        <f>V674 * ( (1-Baseline!B$88-Baseline!B$87) + (1-B674)*Baseline!B$88 )</f>
        <v>0.1318738624</v>
      </c>
      <c r="AR674" s="51">
        <f>W674 * ( (1-Baseline!B$88-Baseline!B$87) + (1-B674)*Baseline!B$88 )</f>
        <v>0.002560933624</v>
      </c>
      <c r="AS674" s="51">
        <f>X674 * ( (1-Baseline!B$88-Baseline!B$87) + (1-B674)*Baseline!B$88 )</f>
        <v>0.004063502783</v>
      </c>
      <c r="AT674" s="51">
        <f>Y674 * ( (1-Baseline!B$88-Baseline!B$87) + (1-B674)*Baseline!B$88 )</f>
        <v>0.000823829325</v>
      </c>
      <c r="AU674" s="51">
        <f t="shared" si="5"/>
        <v>0.1393221281</v>
      </c>
      <c r="AV674" s="51">
        <f>AA674 * ( (1-Baseline!D$88-Baseline!D$87) + (1-B674)*Baseline!D$88 )</f>
        <v>0.001759450593</v>
      </c>
      <c r="AW674" s="51">
        <f>AB674 * ( (1-Baseline!D$88-Baseline!D$87) + (1-B674)*Baseline!D$88 )</f>
        <v>0.02761175698</v>
      </c>
      <c r="AX674" s="51">
        <f>AC674 * ( (1-Baseline!D$88-Baseline!D$87) + (1-B674)*Baseline!D$88 )</f>
        <v>0.0004050747897</v>
      </c>
      <c r="AY674" s="51">
        <f>AD674 * ( (1-Baseline!D$88-Baseline!D$87) + (1-B674)*Baseline!D$88 )</f>
        <v>0.0004242640182</v>
      </c>
      <c r="AZ674" s="51">
        <f t="shared" si="6"/>
        <v>0.03020054638</v>
      </c>
      <c r="BA674" s="51">
        <f>AF674 * ( (1-Baseline!F$88-Baseline!F$87) + (1-Baseline!B$36)*Baseline!F$88 )</f>
        <v>0.001257235117</v>
      </c>
      <c r="BB674" s="51">
        <f>AG674 * ( (1-Baseline!F$88-Baseline!F$87) + (1-Baseline!B$36)*Baseline!F$88 )</f>
        <v>0.0001824199797</v>
      </c>
      <c r="BC674" s="51">
        <f>AH674 * ( (1-Baseline!F$88-Baseline!F$87) + (1-Baseline!B$36)*Baseline!F$88 )</f>
        <v>0.03310478962</v>
      </c>
      <c r="BD674" s="51">
        <f>AI674 * ( (1-Baseline!F$88-Baseline!F$87) + (1-Baseline!B$36)*Baseline!F$88 )</f>
        <v>0.000416797237</v>
      </c>
      <c r="BE674" s="51">
        <f t="shared" si="7"/>
        <v>0.03496124195</v>
      </c>
      <c r="BF674" s="51">
        <f>AK674 * ( (1-Baseline!H$88-Baseline!H$87) + (1-Baseline!B$36)*Baseline!H$88 )</f>
        <v>0.00002771840041</v>
      </c>
      <c r="BG674" s="51">
        <f>AL674 * ( (1-Baseline!H$88-Baseline!H$87) + (1-Baseline!B$36)*Baseline!H$88 )</f>
        <v>0.0002103601832</v>
      </c>
      <c r="BH674" s="51">
        <f>AM674 * ( (1-Baseline!H$88-Baseline!H$87) + (1-Baseline!B$36)*Baseline!H$88 )</f>
        <v>0.0000453252081</v>
      </c>
      <c r="BI674" s="51">
        <f>AN674 * ( (1-Baseline!H$88-Baseline!H$87) + (1-Baseline!B$36)*Baseline!H$88 )</f>
        <v>0.0274588041</v>
      </c>
      <c r="BJ674" s="51">
        <f t="shared" si="8"/>
        <v>0.0277422079</v>
      </c>
      <c r="BK674" s="61"/>
      <c r="BL674" s="51">
        <f t="shared" si="19"/>
        <v>0.946539248</v>
      </c>
      <c r="BM674" s="51">
        <f t="shared" si="20"/>
        <v>0.01838138463</v>
      </c>
      <c r="BN674" s="51">
        <f t="shared" si="21"/>
        <v>0.02916624113</v>
      </c>
      <c r="BO674" s="51">
        <f t="shared" si="22"/>
        <v>0.005913126194</v>
      </c>
      <c r="BP674" s="51">
        <f t="shared" si="9"/>
        <v>1</v>
      </c>
      <c r="BQ674" s="51">
        <f t="shared" si="23"/>
        <v>0.05825889939</v>
      </c>
      <c r="BR674" s="51">
        <f t="shared" si="24"/>
        <v>0.9142800475</v>
      </c>
      <c r="BS674" s="51">
        <f t="shared" si="25"/>
        <v>0.01341282984</v>
      </c>
      <c r="BT674" s="51">
        <f t="shared" si="26"/>
        <v>0.01404822326</v>
      </c>
      <c r="BU674" s="51">
        <f t="shared" si="10"/>
        <v>1</v>
      </c>
      <c r="BV674" s="51">
        <f t="shared" si="27"/>
        <v>0.03596082538</v>
      </c>
      <c r="BW674" s="51">
        <f t="shared" si="28"/>
        <v>0.005217777445</v>
      </c>
      <c r="BX674" s="51">
        <f t="shared" si="29"/>
        <v>0.9468997029</v>
      </c>
      <c r="BY674" s="51">
        <f t="shared" si="30"/>
        <v>0.01192169425</v>
      </c>
      <c r="BZ674" s="51">
        <f t="shared" si="11"/>
        <v>1</v>
      </c>
      <c r="CA674" s="51">
        <f t="shared" si="31"/>
        <v>0.0009991418314</v>
      </c>
      <c r="CB674" s="51">
        <f t="shared" si="32"/>
        <v>0.007582676332</v>
      </c>
      <c r="CC674" s="51">
        <f t="shared" si="33"/>
        <v>0.001633799598</v>
      </c>
      <c r="CD674" s="51">
        <f t="shared" si="34"/>
        <v>0.9897843822</v>
      </c>
      <c r="CE674" s="51">
        <f t="shared" si="12"/>
        <v>1</v>
      </c>
      <c r="CF674" s="61"/>
      <c r="CG674" s="51">
        <f t="shared" si="35"/>
        <v>0.946539248</v>
      </c>
      <c r="CH674" s="51">
        <f t="shared" si="36"/>
        <v>0.01838138463</v>
      </c>
      <c r="CI674" s="51">
        <f t="shared" si="37"/>
        <v>0.02916624113</v>
      </c>
      <c r="CJ674" s="51">
        <f t="shared" si="38"/>
        <v>0.005913126194</v>
      </c>
      <c r="CK674" s="51">
        <f t="shared" si="13"/>
        <v>1</v>
      </c>
      <c r="CL674" s="51">
        <f t="shared" si="39"/>
        <v>0.05825889939</v>
      </c>
      <c r="CM674" s="51">
        <f t="shared" si="40"/>
        <v>0.9142800475</v>
      </c>
      <c r="CN674" s="51">
        <f t="shared" si="41"/>
        <v>0.01341282984</v>
      </c>
      <c r="CO674" s="51">
        <f t="shared" si="42"/>
        <v>0.01404822326</v>
      </c>
      <c r="CP674" s="51">
        <f t="shared" si="14"/>
        <v>1</v>
      </c>
      <c r="CQ674" s="51">
        <f t="shared" si="43"/>
        <v>0.03596082538</v>
      </c>
      <c r="CR674" s="51">
        <f t="shared" si="44"/>
        <v>0.005217777445</v>
      </c>
      <c r="CS674" s="51">
        <f t="shared" si="45"/>
        <v>0.9468997029</v>
      </c>
      <c r="CT674" s="51">
        <f t="shared" si="46"/>
        <v>0.01192169425</v>
      </c>
      <c r="CU674" s="51">
        <f t="shared" si="15"/>
        <v>1</v>
      </c>
      <c r="CV674" s="51">
        <f t="shared" si="47"/>
        <v>0.0009991418314</v>
      </c>
      <c r="CW674" s="51">
        <f t="shared" si="48"/>
        <v>0.007582676332</v>
      </c>
      <c r="CX674" s="51">
        <f t="shared" si="49"/>
        <v>0.001633799598</v>
      </c>
      <c r="CY674" s="51">
        <f t="shared" si="50"/>
        <v>0.9897843822</v>
      </c>
      <c r="CZ674" s="51">
        <f t="shared" si="16"/>
        <v>1</v>
      </c>
      <c r="DA674" s="61"/>
      <c r="DB674" s="51">
        <f>(AQ674*Baseline!B$7 + AV674*Baseline!B$11 + BA674*Baseline!B$16 + BF674*Baseline!B$18)</f>
        <v>73213.28475</v>
      </c>
      <c r="DC674" s="51">
        <f>(AR674*Baseline!B$7 + AW674*Baseline!B$11 + BB674*Baseline!B$16 + BG674*Baseline!B$18)</f>
        <v>70700.66272</v>
      </c>
      <c r="DD674" s="51">
        <f>(AS674*Baseline!B$7 + AX674*Baseline!B$11 + BC674*Baseline!B$16 + BH674*Baseline!B$18)</f>
        <v>115822.317</v>
      </c>
      <c r="DE674" s="51">
        <f>(AT674*Baseline!B$7 + AY674*Baseline!B$11 + BD674*Baseline!B$16 + BI674*Baseline!B$18)</f>
        <v>1260066.811</v>
      </c>
      <c r="DF674" s="51">
        <f t="shared" si="17"/>
        <v>1519803.075</v>
      </c>
      <c r="DG674" s="61"/>
      <c r="DH674" s="51">
        <f t="shared" si="51"/>
        <v>0.04817287578</v>
      </c>
      <c r="DI674" s="51">
        <f t="shared" si="52"/>
        <v>0.04651962078</v>
      </c>
      <c r="DJ674" s="51">
        <f t="shared" si="53"/>
        <v>0.07620876606</v>
      </c>
      <c r="DK674" s="51">
        <f t="shared" si="54"/>
        <v>0.8290987374</v>
      </c>
      <c r="DL674" s="51">
        <f t="shared" si="18"/>
        <v>1</v>
      </c>
      <c r="DM674" s="61"/>
      <c r="DN674" s="51">
        <f>DH674 / (Baseline!B$7/Baseline!B$17)</f>
        <v>5.142137641</v>
      </c>
      <c r="DO674" s="51">
        <f>DI674 / (Baseline!B$11/Baseline!B$17)</f>
        <v>1.123005911</v>
      </c>
      <c r="DP674" s="51">
        <f>DJ674 / (Baseline!B$16/Baseline!B$17)</f>
        <v>1.177655744</v>
      </c>
      <c r="DQ674" s="51">
        <f>DK674 / (Baseline!B$18/Baseline!B$17)</f>
        <v>0.9373693172</v>
      </c>
      <c r="DR674" s="79"/>
      <c r="DS674" s="51">
        <f>(AU674*Baseline!B$34)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0.03342785047</v>
      </c>
      <c r="DT674" s="51">
        <f>(AZ674*Baseline!B$34) + (Baseline!D$88*(1-Baseline!D$89)*Baseline!B$35) + (Baseline!D$88*Baseline!D$89*((1-Baseline!D$90)*Baseline!B$40 + Baseline!D$90*Baseline!B$41))</f>
        <v>0.01094364996</v>
      </c>
      <c r="DU674" s="51">
        <f>(BE674*Baseline!B$34) + (Baseline!F$88*(1-Baseline!F$89)*Baseline!B$35) + (Baseline!F$88*Baseline!F$89*((1-Baseline!F$90)*Baseline!B$40 + Baseline!F$90*Baseline!B$41))</f>
        <v>0.01297482629</v>
      </c>
      <c r="DV674" s="51">
        <f>(BJ674*Baseline!B$34) + (Baseline!H$88*(1-Baseline!H$89)*Baseline!B$35) + (Baseline!H$88*Baseline!H$89*((1-Baseline!H$90)*Baseline!B$40 + Baseline!H$90*Baseline!B$41))</f>
        <v>0.009306331184</v>
      </c>
      <c r="DW674" s="51">
        <f>( DS674*Baseline!B$7 + DT674*Baseline!B$11 + DU674*Baseline!B$16 + DV674*Baseline!B$18 ) / Baseline!B$17</f>
        <v>0.009837529051</v>
      </c>
    </row>
    <row r="675">
      <c r="A675" s="4" t="s">
        <v>1002</v>
      </c>
      <c r="B675" s="45">
        <f>MIN( MAX( NORMINV( MCrands!B675, (B$5+B$4)/2, (B$5-B$4)/3.29 ), 0 ), 1 )</f>
        <v>0.5665352953</v>
      </c>
      <c r="C675" s="45">
        <f>MAX( NORMINV( MCrands!C675, (C$5+C$4)/2, (C$5-C$4)/3.29 ), 0 )</f>
        <v>2.891380106</v>
      </c>
      <c r="D675" s="41"/>
      <c r="E675" s="43">
        <f>Baseline!B$33 * (C675 * Baseline!B$66*Baseline!B$66/Baseline!B$73 + Baseline!B$52*Baseline!B$52/Baseline!B$74 + Baseline!B$53*Baseline!B$53/Baseline!B$75 + Baseline!B$54*Baseline!B$54/Baseline!B$76)</f>
        <v>0.00002051228479</v>
      </c>
      <c r="F675" s="43">
        <f>Baseline!B$33 * (C675 * Baseline!B$66*Baseline!B$57/Baseline!B$73 + Baseline!B$52*Baseline!B$67/Baseline!B$74 + Baseline!B$53*Baseline!B$55/Baseline!B$75 + Baseline!B$54*Baseline!B$56/Baseline!B$76)</f>
        <v>0.0000002001066497</v>
      </c>
      <c r="G675" s="45">
        <f>Baseline!B$33 * (C675 * Baseline!B$66*Baseline!B$58/Baseline!B$73 + Baseline!B$52*Baseline!B$59/Baseline!B$74 + Baseline!B$53*Baseline!B$68/Baseline!B$75 + Baseline!B$54*Baseline!B$60/Baseline!B$76)</f>
        <v>0.0000001691915392</v>
      </c>
      <c r="H675" s="43">
        <f>Baseline!B$33 * (C675 * Baseline!B$66*Baseline!B$61/Baseline!B$73 + Baseline!B$52*Baseline!B$62/Baseline!B$74 + Baseline!B$53*Baseline!B$63/Baseline!B$75 + Baseline!B$54*Baseline!B$69/Baseline!B$76)</f>
        <v>0.000000003457217619</v>
      </c>
      <c r="I675" s="43">
        <f>Baseline!B$33 * (C675 * Baseline!B$57*Baseline!B$66/Baseline!B$73 + Baseline!B$67*Baseline!B$52/Baseline!B$74 + Baseline!B$55*Baseline!B$53/Baseline!B$75 + Baseline!B$56*Baseline!B$54/Baseline!B$76)</f>
        <v>0.0000002001066497</v>
      </c>
      <c r="J675" s="45">
        <f>Baseline!B$33 * (C675 * Baseline!B$57*Baseline!B$57/Baseline!B$73 + Baseline!B$67*Baseline!B$67/Baseline!B$74 + Baseline!B$55*Baseline!B$55/Baseline!B$75 + Baseline!B$56*Baseline!B$56/Baseline!B$76)</f>
        <v>0.000001763813838</v>
      </c>
      <c r="K675" s="43">
        <f>Baseline!B$33 * (C675 * Baseline!B$57*Baseline!B$58/Baseline!B$73 + Baseline!B$67*Baseline!B$59/Baseline!B$74 + Baseline!B$55*Baseline!B$68/Baseline!B$75 + Baseline!B$56*Baseline!B$60/Baseline!B$76)</f>
        <v>0.00000001374200264</v>
      </c>
      <c r="L675" s="45">
        <f>Baseline!B$33 * (C675 * Baseline!B$57*Baseline!B$61/Baseline!B$73 + Baseline!B$67*Baseline!B$62/Baseline!B$74 + Baseline!B$55*Baseline!B$63/Baseline!B$75 + Baseline!B$56*Baseline!B$69/Baseline!B$76)</f>
        <v>0.00000001439286014</v>
      </c>
      <c r="M675" s="43">
        <f>Baseline!B$33 * (C675 * Baseline!B$58*Baseline!B$66/Baseline!B$73 + Baseline!B$59*Baseline!B$52/Baseline!B$74 + Baseline!B$68*Baseline!B$53/Baseline!B$75 + Baseline!B$60*Baseline!B$54/Baseline!B$76)</f>
        <v>0.0000001691915392</v>
      </c>
      <c r="N675" s="45">
        <f>Baseline!B$33 * (C675 * Baseline!B$58*Baseline!B$57/Baseline!B$73 + Baseline!B$59*Baseline!B$67/Baseline!B$74 + Baseline!B$68*Baseline!B$55/Baseline!B$75 + Baseline!B$60*Baseline!B$56/Baseline!B$76)</f>
        <v>0.00000001374200264</v>
      </c>
      <c r="O675" s="45">
        <f>Baseline!B$33 * (C675 * Baseline!B$58*Baseline!B$58/Baseline!B$73 + Baseline!B$59*Baseline!B$59/Baseline!B$74 + Baseline!B$68*Baseline!B$68/Baseline!B$75 + Baseline!B$60*Baseline!B$60/Baseline!B$76)</f>
        <v>0.000001324390476</v>
      </c>
      <c r="P675" s="43">
        <f>Baseline!B$33 * (C675 * Baseline!B$58*Baseline!B$61/Baseline!B$73 + Baseline!B$59*Baseline!B$62/Baseline!B$74 + Baseline!B$68*Baseline!B$63/Baseline!B$75 + Baseline!B$60*Baseline!B$69/Baseline!B$76)</f>
        <v>0.000000001646962169</v>
      </c>
      <c r="Q675" s="43">
        <f>Baseline!B$33 * (C675 * Baseline!B$61*Baseline!B$66/Baseline!B$73 + Baseline!B$62*Baseline!B$52/Baseline!B$74 + Baseline!B$63*Baseline!B$53/Baseline!B$75 + Baseline!B$69*Baseline!B$54/Baseline!B$76)</f>
        <v>0.000000003457217619</v>
      </c>
      <c r="R675" s="43">
        <f>Baseline!B$33 * (C675 * Baseline!B$61*Baseline!B$57/Baseline!B$73 + Baseline!B$62*Baseline!B$67/Baseline!B$74 + Baseline!B$63*Baseline!B$55/Baseline!B$75 + Baseline!B$69*Baseline!B$56/Baseline!B$76)</f>
        <v>0.00000001439286014</v>
      </c>
      <c r="S675" s="43">
        <f>Baseline!B$33 * (C675 * Baseline!B$61*Baseline!B$58/Baseline!B$73 + Baseline!B$62*Baseline!B$59/Baseline!B$74 + Baseline!B$63*Baseline!B$68/Baseline!B$75 + Baseline!B$69*Baseline!B$60/Baseline!B$76)</f>
        <v>0.000000001646962169</v>
      </c>
      <c r="T675" s="43">
        <f>Baseline!B$33 * (C675 * Baseline!B$61*Baseline!B$61/Baseline!B$73 + Baseline!B$62*Baseline!B$62/Baseline!B$74 + Baseline!B$63*Baseline!B$63/Baseline!B$75 + Baseline!B$69*Baseline!B$69/Baseline!B$76)</f>
        <v>0.00000009854654713</v>
      </c>
      <c r="U675" s="41"/>
      <c r="V675" s="43">
        <f>E675 * ( Baseline!B$87 * Baseline!B$7 )</f>
        <v>0.2128970038</v>
      </c>
      <c r="W675" s="43">
        <f>F675 * ( Baseline!D$87 * Baseline!B$11 )</f>
        <v>0.003691286461</v>
      </c>
      <c r="X675" s="43">
        <f>G675 * ( Baseline!F$87 * Baseline!B$16 )</f>
        <v>0.005876829186</v>
      </c>
      <c r="Y675" s="43">
        <f>H675 * ( Baseline!H$87 * Baseline!B$18 )</f>
        <v>0.001215811706</v>
      </c>
      <c r="Z675" s="51">
        <f t="shared" si="1"/>
        <v>0.2236809312</v>
      </c>
      <c r="AA675" s="43">
        <f>I675 * ( Baseline!B$87 * Baseline!B$7 )</f>
        <v>0.002076906917</v>
      </c>
      <c r="AB675" s="45">
        <f>J675 * ( Baseline!D$87 * Baseline!B$11 )</f>
        <v>0.03253636073</v>
      </c>
      <c r="AC675" s="45">
        <f>K675 * ( Baseline!F$87 * Baseline!B$16 )</f>
        <v>0.0004773252998</v>
      </c>
      <c r="AD675" s="45">
        <f>L675 * ( Baseline!F$87 * Baseline!B$16 )</f>
        <v>0.0004999326854</v>
      </c>
      <c r="AE675" s="51">
        <f t="shared" si="2"/>
        <v>0.03559052563</v>
      </c>
      <c r="AF675" s="51">
        <f>M675 * ( Baseline!B$87 * Baseline!B$7 )</f>
        <v>0.001756038985</v>
      </c>
      <c r="AG675" s="51">
        <f>N675 * ( Baseline!D$87 * Baseline!B$11 )</f>
        <v>0.0002534931666</v>
      </c>
      <c r="AH675" s="51">
        <f>O675 * ( Baseline!F$87 * Baseline!B$16 )</f>
        <v>0.04600239847</v>
      </c>
      <c r="AI675" s="51">
        <f>P675 * ( Baseline!H$87 * Baseline!B$18 )</f>
        <v>0.0005791928959</v>
      </c>
      <c r="AJ675" s="51">
        <f t="shared" si="3"/>
        <v>0.04859112352</v>
      </c>
      <c r="AK675" s="51">
        <f>Q675 * ( Baseline!B$87 * Baseline!B$7 )</f>
        <v>0.00003588246167</v>
      </c>
      <c r="AL675" s="51">
        <f>R675 * ( Baseline!D$87 * Baseline!B$11 )</f>
        <v>0.0002654992718</v>
      </c>
      <c r="AM675" s="51">
        <f>S675 * ( Baseline!F$87 * Baseline!B$16 )</f>
        <v>0.00005720685202</v>
      </c>
      <c r="AN675" s="51">
        <f>T675 * ( Baseline!H$87 * Baseline!B$18 )</f>
        <v>0.03465620588</v>
      </c>
      <c r="AO675" s="51">
        <f t="shared" si="4"/>
        <v>0.03501479446</v>
      </c>
      <c r="AP675" s="61"/>
      <c r="AQ675" s="51">
        <f>V675 * ( (1-Baseline!B$88-Baseline!B$87) + (1-B675)*Baseline!B$88 )</f>
        <v>0.1009948444</v>
      </c>
      <c r="AR675" s="51">
        <f>W675 * ( (1-Baseline!B$88-Baseline!B$87) + (1-B675)*Baseline!B$88 )</f>
        <v>0.001751085713</v>
      </c>
      <c r="AS675" s="51">
        <f>X675 * ( (1-Baseline!B$88-Baseline!B$87) + (1-B675)*Baseline!B$88 )</f>
        <v>0.00278787131</v>
      </c>
      <c r="AT675" s="51">
        <f>Y675 * ( (1-Baseline!B$88-Baseline!B$87) + (1-B675)*Baseline!B$88 )</f>
        <v>0.0005767611184</v>
      </c>
      <c r="AU675" s="51">
        <f t="shared" si="5"/>
        <v>0.1061105625</v>
      </c>
      <c r="AV675" s="51">
        <f>AA675 * ( (1-Baseline!D$88-Baseline!D$87) + (1-B675)*Baseline!D$88 )</f>
        <v>0.001531906994</v>
      </c>
      <c r="AW675" s="51">
        <f>AB675 * ( (1-Baseline!D$88-Baseline!D$87) + (1-B675)*Baseline!D$88 )</f>
        <v>0.02399851343</v>
      </c>
      <c r="AX675" s="51">
        <f>AC675 * ( (1-Baseline!D$88-Baseline!D$87) + (1-B675)*Baseline!D$88 )</f>
        <v>0.0003520706484</v>
      </c>
      <c r="AY675" s="51">
        <f>AD675 * ( (1-Baseline!D$88-Baseline!D$87) + (1-B675)*Baseline!D$88 )</f>
        <v>0.0003687456433</v>
      </c>
      <c r="AZ675" s="51">
        <f t="shared" si="6"/>
        <v>0.02625123672</v>
      </c>
      <c r="BA675" s="51">
        <f>AF675 * ( (1-Baseline!F$88-Baseline!F$87) + (1-Baseline!B$36)*Baseline!F$88 )</f>
        <v>0.001263701847</v>
      </c>
      <c r="BB675" s="51">
        <f>AG675 * ( (1-Baseline!F$88-Baseline!F$87) + (1-Baseline!B$36)*Baseline!F$88 )</f>
        <v>0.0001824217944</v>
      </c>
      <c r="BC675" s="51">
        <f>AH675 * ( (1-Baseline!F$88-Baseline!F$87) + (1-Baseline!B$36)*Baseline!F$88 )</f>
        <v>0.03310479802</v>
      </c>
      <c r="BD675" s="51">
        <f>AI675 * ( (1-Baseline!F$88-Baseline!F$87) + (1-Baseline!B$36)*Baseline!F$88 )</f>
        <v>0.0004168057421</v>
      </c>
      <c r="BE675" s="51">
        <f t="shared" si="7"/>
        <v>0.0349677274</v>
      </c>
      <c r="BF675" s="51">
        <f>AK675 * ( (1-Baseline!H$88-Baseline!H$87) + (1-Baseline!B$36)*Baseline!H$88 )</f>
        <v>0.00002843039203</v>
      </c>
      <c r="BG675" s="51">
        <f>AL675 * ( (1-Baseline!H$88-Baseline!H$87) + (1-Baseline!B$36)*Baseline!H$88 )</f>
        <v>0.000210360383</v>
      </c>
      <c r="BH675" s="51">
        <f>AM675 * ( (1-Baseline!H$88-Baseline!H$87) + (1-Baseline!B$36)*Baseline!H$88 )</f>
        <v>0.00004532613299</v>
      </c>
      <c r="BI675" s="51">
        <f>AN675 * ( (1-Baseline!H$88-Baseline!H$87) + (1-Baseline!B$36)*Baseline!H$88 )</f>
        <v>0.02745880504</v>
      </c>
      <c r="BJ675" s="51">
        <f t="shared" si="8"/>
        <v>0.02774292195</v>
      </c>
      <c r="BK675" s="61"/>
      <c r="BL675" s="51">
        <f t="shared" si="19"/>
        <v>0.9517887944</v>
      </c>
      <c r="BM675" s="51">
        <f t="shared" si="20"/>
        <v>0.01650246376</v>
      </c>
      <c r="BN675" s="51">
        <f t="shared" si="21"/>
        <v>0.0262732686</v>
      </c>
      <c r="BO675" s="51">
        <f t="shared" si="22"/>
        <v>0.005435473197</v>
      </c>
      <c r="BP675" s="51">
        <f t="shared" si="9"/>
        <v>1</v>
      </c>
      <c r="BQ675" s="51">
        <f t="shared" si="23"/>
        <v>0.05835561236</v>
      </c>
      <c r="BR675" s="51">
        <f t="shared" si="24"/>
        <v>0.914186013</v>
      </c>
      <c r="BS675" s="51">
        <f t="shared" si="25"/>
        <v>0.01341158332</v>
      </c>
      <c r="BT675" s="51">
        <f t="shared" si="26"/>
        <v>0.01404679129</v>
      </c>
      <c r="BU675" s="51">
        <f t="shared" si="10"/>
        <v>1</v>
      </c>
      <c r="BV675" s="51">
        <f t="shared" si="27"/>
        <v>0.03613908998</v>
      </c>
      <c r="BW675" s="51">
        <f t="shared" si="28"/>
        <v>0.005216861604</v>
      </c>
      <c r="BX675" s="51">
        <f t="shared" si="29"/>
        <v>0.9467243221</v>
      </c>
      <c r="BY675" s="51">
        <f t="shared" si="30"/>
        <v>0.01191972636</v>
      </c>
      <c r="BZ675" s="51">
        <f t="shared" si="11"/>
        <v>1</v>
      </c>
      <c r="CA675" s="51">
        <f t="shared" si="31"/>
        <v>0.001024780017</v>
      </c>
      <c r="CB675" s="51">
        <f t="shared" si="32"/>
        <v>0.007582488369</v>
      </c>
      <c r="CC675" s="51">
        <f t="shared" si="33"/>
        <v>0.001633790885</v>
      </c>
      <c r="CD675" s="51">
        <f t="shared" si="34"/>
        <v>0.9897589407</v>
      </c>
      <c r="CE675" s="51">
        <f t="shared" si="12"/>
        <v>1</v>
      </c>
      <c r="CF675" s="61"/>
      <c r="CG675" s="51">
        <f t="shared" si="35"/>
        <v>0.9517887944</v>
      </c>
      <c r="CH675" s="51">
        <f t="shared" si="36"/>
        <v>0.01650246376</v>
      </c>
      <c r="CI675" s="51">
        <f t="shared" si="37"/>
        <v>0.0262732686</v>
      </c>
      <c r="CJ675" s="51">
        <f t="shared" si="38"/>
        <v>0.005435473197</v>
      </c>
      <c r="CK675" s="51">
        <f t="shared" si="13"/>
        <v>1</v>
      </c>
      <c r="CL675" s="51">
        <f t="shared" si="39"/>
        <v>0.05835561236</v>
      </c>
      <c r="CM675" s="51">
        <f t="shared" si="40"/>
        <v>0.914186013</v>
      </c>
      <c r="CN675" s="51">
        <f t="shared" si="41"/>
        <v>0.01341158332</v>
      </c>
      <c r="CO675" s="51">
        <f t="shared" si="42"/>
        <v>0.01404679129</v>
      </c>
      <c r="CP675" s="51">
        <f t="shared" si="14"/>
        <v>1</v>
      </c>
      <c r="CQ675" s="51">
        <f t="shared" si="43"/>
        <v>0.03613908998</v>
      </c>
      <c r="CR675" s="51">
        <f t="shared" si="44"/>
        <v>0.005216861604</v>
      </c>
      <c r="CS675" s="51">
        <f t="shared" si="45"/>
        <v>0.9467243221</v>
      </c>
      <c r="CT675" s="51">
        <f t="shared" si="46"/>
        <v>0.01191972636</v>
      </c>
      <c r="CU675" s="51">
        <f t="shared" si="15"/>
        <v>1</v>
      </c>
      <c r="CV675" s="51">
        <f t="shared" si="47"/>
        <v>0.001024780017</v>
      </c>
      <c r="CW675" s="51">
        <f t="shared" si="48"/>
        <v>0.007582488369</v>
      </c>
      <c r="CX675" s="51">
        <f t="shared" si="49"/>
        <v>0.001633790885</v>
      </c>
      <c r="CY675" s="51">
        <f t="shared" si="50"/>
        <v>0.9897589407</v>
      </c>
      <c r="CZ675" s="51">
        <f t="shared" si="16"/>
        <v>1</v>
      </c>
      <c r="DA675" s="61"/>
      <c r="DB675" s="51">
        <f>(AQ675*Baseline!B$7 + AV675*Baseline!B$11 + BA675*Baseline!B$16 + BF675*Baseline!B$18)</f>
        <v>57803.24893</v>
      </c>
      <c r="DC675" s="51">
        <f>(AR675*Baseline!B$7 + AW675*Baseline!B$11 + BB675*Baseline!B$16 + BG675*Baseline!B$18)</f>
        <v>62559.10581</v>
      </c>
      <c r="DD675" s="51">
        <f>(AS675*Baseline!B$7 + AX675*Baseline!B$11 + BC675*Baseline!B$16 + BH675*Baseline!B$18)</f>
        <v>115090.036</v>
      </c>
      <c r="DE675" s="51">
        <f>(AT675*Baseline!B$7 + AY675*Baseline!B$11 + BD675*Baseline!B$16 + BI675*Baseline!B$18)</f>
        <v>1259827.992</v>
      </c>
      <c r="DF675" s="51">
        <f t="shared" si="17"/>
        <v>1495280.382</v>
      </c>
      <c r="DG675" s="61"/>
      <c r="DH675" s="51">
        <f t="shared" si="51"/>
        <v>0.03865713053</v>
      </c>
      <c r="DI675" s="51">
        <f t="shared" si="52"/>
        <v>0.0418377092</v>
      </c>
      <c r="DJ675" s="51">
        <f t="shared" si="53"/>
        <v>0.0769688664</v>
      </c>
      <c r="DK675" s="51">
        <f t="shared" si="54"/>
        <v>0.8425362939</v>
      </c>
      <c r="DL675" s="51">
        <f t="shared" si="18"/>
        <v>1</v>
      </c>
      <c r="DM675" s="61"/>
      <c r="DN675" s="51">
        <f>DH675 / (Baseline!B$7/Baseline!B$17)</f>
        <v>4.126394424</v>
      </c>
      <c r="DO675" s="51">
        <f>DI675 / (Baseline!B$11/Baseline!B$17)</f>
        <v>1.009982325</v>
      </c>
      <c r="DP675" s="51">
        <f>DJ675 / (Baseline!B$16/Baseline!B$17)</f>
        <v>1.189401591</v>
      </c>
      <c r="DQ675" s="51">
        <f>DK675 / (Baseline!B$18/Baseline!B$17)</f>
        <v>0.9525616611</v>
      </c>
      <c r="DR675" s="79"/>
      <c r="DS675" s="51">
        <f>(AU675*Baseline!B$34)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0.02844611563</v>
      </c>
      <c r="DT675" s="51">
        <f>(AZ675*Baseline!B$34) + (Baseline!D$88*(1-Baseline!D$89)*Baseline!B$35) + (Baseline!D$88*Baseline!D$89*((1-Baseline!D$90)*Baseline!B$40 + Baseline!D$90*Baseline!B$41))</f>
        <v>0.01035125351</v>
      </c>
      <c r="DU675" s="51">
        <f>(BE675*Baseline!B$34) + (Baseline!F$88*(1-Baseline!F$89)*Baseline!B$35) + (Baseline!F$88*Baseline!F$89*((1-Baseline!F$90)*Baseline!B$40 + Baseline!F$90*Baseline!B$41))</f>
        <v>0.01297579911</v>
      </c>
      <c r="DV675" s="51">
        <f>(BJ675*Baseline!B$34) + (Baseline!H$88*(1-Baseline!H$89)*Baseline!B$35) + (Baseline!H$88*Baseline!H$89*((1-Baseline!H$90)*Baseline!B$40 + Baseline!H$90*Baseline!B$41))</f>
        <v>0.009306438292</v>
      </c>
      <c r="DW675" s="51">
        <f>( DS675*Baseline!B$7 + DT675*Baseline!B$11 + DU675*Baseline!B$16 + DV675*Baseline!B$18 ) / Baseline!B$17</f>
        <v>0.009766477011</v>
      </c>
    </row>
    <row r="676">
      <c r="A676" s="4" t="s">
        <v>1003</v>
      </c>
      <c r="B676" s="45">
        <f>MIN( MAX( NORMINV( MCrands!B676, (B$5+B$4)/2, (B$5-B$4)/3.29 ), 0 ), 1 )</f>
        <v>0.5545796193</v>
      </c>
      <c r="C676" s="45">
        <f>MAX( NORMINV( MCrands!C676, (C$5+C$4)/2, (C$5-C$4)/3.29 ), 0 )</f>
        <v>3.175480765</v>
      </c>
      <c r="D676" s="41"/>
      <c r="E676" s="43">
        <f>Baseline!B$33 * (C676 * Baseline!B$66*Baseline!B$66/Baseline!B$73 + Baseline!B$52*Baseline!B$52/Baseline!B$74 + Baseline!B$53*Baseline!B$53/Baseline!B$75 + Baseline!B$54*Baseline!B$54/Baseline!B$76)</f>
        <v>0.00002252372427</v>
      </c>
      <c r="F676" s="43">
        <f>Baseline!B$33 * (C676 * Baseline!B$66*Baseline!B$57/Baseline!B$73 + Baseline!B$52*Baseline!B$67/Baseline!B$74 + Baseline!B$53*Baseline!B$55/Baseline!B$75 + Baseline!B$54*Baseline!B$56/Baseline!B$76)</f>
        <v>0.0000002004242454</v>
      </c>
      <c r="G676" s="45">
        <f>Baseline!B$33 * (C676 * Baseline!B$66*Baseline!B$58/Baseline!B$73 + Baseline!B$52*Baseline!B$59/Baseline!B$74 + Baseline!B$53*Baseline!B$68/Baseline!B$75 + Baseline!B$54*Baseline!B$60/Baseline!B$76)</f>
        <v>0.0000001699722953</v>
      </c>
      <c r="H676" s="43">
        <f>Baseline!B$33 * (C676 * Baseline!B$66*Baseline!B$61/Baseline!B$73 + Baseline!B$52*Baseline!B$62/Baseline!B$74 + Baseline!B$53*Baseline!B$63/Baseline!B$75 + Baseline!B$54*Baseline!B$69/Baseline!B$76)</f>
        <v>0.000000003535293231</v>
      </c>
      <c r="I676" s="43">
        <f>Baseline!B$33 * (C676 * Baseline!B$57*Baseline!B$66/Baseline!B$73 + Baseline!B$67*Baseline!B$52/Baseline!B$74 + Baseline!B$55*Baseline!B$53/Baseline!B$75 + Baseline!B$56*Baseline!B$54/Baseline!B$76)</f>
        <v>0.0000002004242454</v>
      </c>
      <c r="J676" s="45">
        <f>Baseline!B$33 * (C676 * Baseline!B$57*Baseline!B$57/Baseline!B$73 + Baseline!B$67*Baseline!B$67/Baseline!B$74 + Baseline!B$55*Baseline!B$55/Baseline!B$75 + Baseline!B$56*Baseline!B$56/Baseline!B$76)</f>
        <v>0.000001763813888</v>
      </c>
      <c r="K676" s="43">
        <f>Baseline!B$33 * (C676 * Baseline!B$57*Baseline!B$58/Baseline!B$73 + Baseline!B$67*Baseline!B$59/Baseline!B$74 + Baseline!B$55*Baseline!B$68/Baseline!B$75 + Baseline!B$56*Baseline!B$60/Baseline!B$76)</f>
        <v>0.00000001374212591</v>
      </c>
      <c r="L676" s="45">
        <f>Baseline!B$33 * (C676 * Baseline!B$57*Baseline!B$61/Baseline!B$73 + Baseline!B$67*Baseline!B$62/Baseline!B$74 + Baseline!B$55*Baseline!B$63/Baseline!B$75 + Baseline!B$56*Baseline!B$69/Baseline!B$76)</f>
        <v>0.00000001439287247</v>
      </c>
      <c r="M676" s="43">
        <f>Baseline!B$33 * (C676 * Baseline!B$58*Baseline!B$66/Baseline!B$73 + Baseline!B$59*Baseline!B$52/Baseline!B$74 + Baseline!B$68*Baseline!B$53/Baseline!B$75 + Baseline!B$60*Baseline!B$54/Baseline!B$76)</f>
        <v>0.0000001699722953</v>
      </c>
      <c r="N676" s="45">
        <f>Baseline!B$33 * (C676 * Baseline!B$58*Baseline!B$57/Baseline!B$73 + Baseline!B$59*Baseline!B$67/Baseline!B$74 + Baseline!B$68*Baseline!B$55/Baseline!B$75 + Baseline!B$60*Baseline!B$56/Baseline!B$76)</f>
        <v>0.00000001374212591</v>
      </c>
      <c r="O676" s="45">
        <f>Baseline!B$33 * (C676 * Baseline!B$58*Baseline!B$58/Baseline!B$73 + Baseline!B$59*Baseline!B$59/Baseline!B$74 + Baseline!B$68*Baseline!B$68/Baseline!B$75 + Baseline!B$60*Baseline!B$60/Baseline!B$76)</f>
        <v>0.000001324390779</v>
      </c>
      <c r="P676" s="43">
        <f>Baseline!B$33 * (C676 * Baseline!B$58*Baseline!B$61/Baseline!B$73 + Baseline!B$59*Baseline!B$62/Baseline!B$74 + Baseline!B$68*Baseline!B$63/Baseline!B$75 + Baseline!B$60*Baseline!B$69/Baseline!B$76)</f>
        <v>0.000000001646992475</v>
      </c>
      <c r="Q676" s="43">
        <f>Baseline!B$33 * (C676 * Baseline!B$61*Baseline!B$66/Baseline!B$73 + Baseline!B$62*Baseline!B$52/Baseline!B$74 + Baseline!B$63*Baseline!B$53/Baseline!B$75 + Baseline!B$69*Baseline!B$54/Baseline!B$76)</f>
        <v>0.000000003535293231</v>
      </c>
      <c r="R676" s="43">
        <f>Baseline!B$33 * (C676 * Baseline!B$61*Baseline!B$57/Baseline!B$73 + Baseline!B$62*Baseline!B$67/Baseline!B$74 + Baseline!B$63*Baseline!B$55/Baseline!B$75 + Baseline!B$69*Baseline!B$56/Baseline!B$76)</f>
        <v>0.00000001439287247</v>
      </c>
      <c r="S676" s="43">
        <f>Baseline!B$33 * (C676 * Baseline!B$61*Baseline!B$58/Baseline!B$73 + Baseline!B$62*Baseline!B$59/Baseline!B$74 + Baseline!B$63*Baseline!B$68/Baseline!B$75 + Baseline!B$69*Baseline!B$60/Baseline!B$76)</f>
        <v>0.000000001646992475</v>
      </c>
      <c r="T676" s="43">
        <f>Baseline!B$33 * (C676 * Baseline!B$61*Baseline!B$61/Baseline!B$73 + Baseline!B$62*Baseline!B$62/Baseline!B$74 + Baseline!B$63*Baseline!B$63/Baseline!B$75 + Baseline!B$69*Baseline!B$69/Baseline!B$76)</f>
        <v>0.00000009854655016</v>
      </c>
      <c r="U676" s="41"/>
      <c r="V676" s="43">
        <f>E676 * ( Baseline!B$87 * Baseline!B$7 )</f>
        <v>0.2337737342</v>
      </c>
      <c r="W676" s="43">
        <f>F676 * ( Baseline!D$87 * Baseline!B$11 )</f>
        <v>0.003697145021</v>
      </c>
      <c r="X676" s="43">
        <f>G676 * ( Baseline!F$87 * Baseline!B$16 )</f>
        <v>0.00590394857</v>
      </c>
      <c r="Y676" s="43">
        <f>H676 * ( Baseline!H$87 * Baseline!B$18 )</f>
        <v>0.001243268827</v>
      </c>
      <c r="Z676" s="51">
        <f t="shared" si="1"/>
        <v>0.2446180966</v>
      </c>
      <c r="AA676" s="43">
        <f>I676 * ( Baseline!B$87 * Baseline!B$7 )</f>
        <v>0.002080203243</v>
      </c>
      <c r="AB676" s="45">
        <f>J676 * ( Baseline!D$87 * Baseline!B$11 )</f>
        <v>0.03253636166</v>
      </c>
      <c r="AC676" s="45">
        <f>K676 * ( Baseline!F$87 * Baseline!B$16 )</f>
        <v>0.0004773295818</v>
      </c>
      <c r="AD676" s="45">
        <f>L676 * ( Baseline!F$87 * Baseline!B$16 )</f>
        <v>0.0004999331136</v>
      </c>
      <c r="AE676" s="51">
        <f t="shared" si="2"/>
        <v>0.03559382759</v>
      </c>
      <c r="AF676" s="51">
        <f>M676 * ( Baseline!B$87 * Baseline!B$7 )</f>
        <v>0.001764142453</v>
      </c>
      <c r="AG676" s="51">
        <f>N676 * ( Baseline!D$87 * Baseline!B$11 )</f>
        <v>0.0002534954406</v>
      </c>
      <c r="AH676" s="51">
        <f>O676 * ( Baseline!F$87 * Baseline!B$16 )</f>
        <v>0.046002409</v>
      </c>
      <c r="AI676" s="51">
        <f>P676 * ( Baseline!H$87 * Baseline!B$18 )</f>
        <v>0.0005792035536</v>
      </c>
      <c r="AJ676" s="51">
        <f t="shared" si="3"/>
        <v>0.04859925044</v>
      </c>
      <c r="AK676" s="51">
        <f>Q676 * ( Baseline!B$87 * Baseline!B$7 )</f>
        <v>0.00003669280844</v>
      </c>
      <c r="AL676" s="51">
        <f>R676 * ( Baseline!D$87 * Baseline!B$11 )</f>
        <v>0.0002654994992</v>
      </c>
      <c r="AM676" s="51">
        <f>S676 * ( Baseline!F$87 * Baseline!B$16 )</f>
        <v>0.00005720790468</v>
      </c>
      <c r="AN676" s="51">
        <f>T676 * ( Baseline!H$87 * Baseline!B$18 )</f>
        <v>0.03465620694</v>
      </c>
      <c r="AO676" s="51">
        <f t="shared" si="4"/>
        <v>0.03501560716</v>
      </c>
      <c r="AP676" s="61"/>
      <c r="AQ676" s="51">
        <f>V676 * ( (1-Baseline!B$88-Baseline!B$87) + (1-B676)*Baseline!B$88 )</f>
        <v>0.1133859041</v>
      </c>
      <c r="AR676" s="51">
        <f>W676 * ( (1-Baseline!B$88-Baseline!B$87) + (1-B676)*Baseline!B$88 )</f>
        <v>0.00179320458</v>
      </c>
      <c r="AS676" s="51">
        <f>X676 * ( (1-Baseline!B$88-Baseline!B$87) + (1-B676)*Baseline!B$88 )</f>
        <v>0.002863557571</v>
      </c>
      <c r="AT676" s="51">
        <f>Y676 * ( (1-Baseline!B$88-Baseline!B$87) + (1-B676)*Baseline!B$88 )</f>
        <v>0.0006030153921</v>
      </c>
      <c r="AU676" s="51">
        <f t="shared" si="5"/>
        <v>0.1186456817</v>
      </c>
      <c r="AV676" s="51">
        <f>AA676 * ( (1-Baseline!D$88-Baseline!D$87) + (1-B676)*Baseline!D$88 )</f>
        <v>0.001545480198</v>
      </c>
      <c r="AW676" s="51">
        <f>AB676 * ( (1-Baseline!D$88-Baseline!D$87) + (1-B676)*Baseline!D$88 )</f>
        <v>0.02417278352</v>
      </c>
      <c r="AX676" s="51">
        <f>AC676 * ( (1-Baseline!D$88-Baseline!D$87) + (1-B676)*Baseline!D$88 )</f>
        <v>0.0003546304522</v>
      </c>
      <c r="AY676" s="51">
        <f>AD676 * ( (1-Baseline!D$88-Baseline!D$87) + (1-B676)*Baseline!D$88 )</f>
        <v>0.0003714236723</v>
      </c>
      <c r="AZ676" s="51">
        <f t="shared" si="6"/>
        <v>0.02644431784</v>
      </c>
      <c r="BA676" s="51">
        <f>AF676 * ( (1-Baseline!F$88-Baseline!F$87) + (1-Baseline!B$36)*Baseline!F$88 )</f>
        <v>0.001269533362</v>
      </c>
      <c r="BB676" s="51">
        <f>AG676 * ( (1-Baseline!F$88-Baseline!F$87) + (1-Baseline!B$36)*Baseline!F$88 )</f>
        <v>0.0001824234309</v>
      </c>
      <c r="BC676" s="51">
        <f>AH676 * ( (1-Baseline!F$88-Baseline!F$87) + (1-Baseline!B$36)*Baseline!F$88 )</f>
        <v>0.03310480559</v>
      </c>
      <c r="BD676" s="51">
        <f>AI676 * ( (1-Baseline!F$88-Baseline!F$87) + (1-Baseline!B$36)*Baseline!F$88 )</f>
        <v>0.0004168134117</v>
      </c>
      <c r="BE676" s="51">
        <f t="shared" si="7"/>
        <v>0.0349735758</v>
      </c>
      <c r="BF676" s="51">
        <f>AK676 * ( (1-Baseline!H$88-Baseline!H$87) + (1-Baseline!B$36)*Baseline!H$88 )</f>
        <v>0.00002907244599</v>
      </c>
      <c r="BG676" s="51">
        <f>AL676 * ( (1-Baseline!H$88-Baseline!H$87) + (1-Baseline!B$36)*Baseline!H$88 )</f>
        <v>0.0002103605632</v>
      </c>
      <c r="BH676" s="51">
        <f>AM676 * ( (1-Baseline!H$88-Baseline!H$87) + (1-Baseline!B$36)*Baseline!H$88 )</f>
        <v>0.00004532696703</v>
      </c>
      <c r="BI676" s="51">
        <f>AN676 * ( (1-Baseline!H$88-Baseline!H$87) + (1-Baseline!B$36)*Baseline!H$88 )</f>
        <v>0.02745880589</v>
      </c>
      <c r="BJ676" s="51">
        <f t="shared" si="8"/>
        <v>0.02774356586</v>
      </c>
      <c r="BK676" s="61"/>
      <c r="BL676" s="51">
        <f t="shared" si="19"/>
        <v>0.9556681923</v>
      </c>
      <c r="BM676" s="51">
        <f t="shared" si="20"/>
        <v>0.0151139473</v>
      </c>
      <c r="BN676" s="51">
        <f t="shared" si="21"/>
        <v>0.02413537122</v>
      </c>
      <c r="BO676" s="51">
        <f t="shared" si="22"/>
        <v>0.00508248917</v>
      </c>
      <c r="BP676" s="51">
        <f t="shared" si="9"/>
        <v>1</v>
      </c>
      <c r="BQ676" s="51">
        <f t="shared" si="23"/>
        <v>0.05844280831</v>
      </c>
      <c r="BR676" s="51">
        <f t="shared" si="24"/>
        <v>0.914101232</v>
      </c>
      <c r="BS676" s="51">
        <f t="shared" si="25"/>
        <v>0.01341045946</v>
      </c>
      <c r="BT676" s="51">
        <f t="shared" si="26"/>
        <v>0.01404550023</v>
      </c>
      <c r="BU676" s="51">
        <f t="shared" si="10"/>
        <v>1</v>
      </c>
      <c r="BV676" s="51">
        <f t="shared" si="27"/>
        <v>0.03629978728</v>
      </c>
      <c r="BW676" s="51">
        <f t="shared" si="28"/>
        <v>0.005216036015</v>
      </c>
      <c r="BX676" s="51">
        <f t="shared" si="29"/>
        <v>0.9465662243</v>
      </c>
      <c r="BY676" s="51">
        <f t="shared" si="30"/>
        <v>0.0119179524</v>
      </c>
      <c r="BZ676" s="51">
        <f t="shared" si="11"/>
        <v>1</v>
      </c>
      <c r="CA676" s="51">
        <f t="shared" si="31"/>
        <v>0.001047898678</v>
      </c>
      <c r="CB676" s="51">
        <f t="shared" si="32"/>
        <v>0.007582318878</v>
      </c>
      <c r="CC676" s="51">
        <f t="shared" si="33"/>
        <v>0.001633783028</v>
      </c>
      <c r="CD676" s="51">
        <f t="shared" si="34"/>
        <v>0.9897359994</v>
      </c>
      <c r="CE676" s="51">
        <f t="shared" si="12"/>
        <v>1</v>
      </c>
      <c r="CF676" s="61"/>
      <c r="CG676" s="51">
        <f t="shared" si="35"/>
        <v>0.9556681923</v>
      </c>
      <c r="CH676" s="51">
        <f t="shared" si="36"/>
        <v>0.0151139473</v>
      </c>
      <c r="CI676" s="51">
        <f t="shared" si="37"/>
        <v>0.02413537122</v>
      </c>
      <c r="CJ676" s="51">
        <f t="shared" si="38"/>
        <v>0.00508248917</v>
      </c>
      <c r="CK676" s="51">
        <f t="shared" si="13"/>
        <v>1</v>
      </c>
      <c r="CL676" s="51">
        <f t="shared" si="39"/>
        <v>0.05844280831</v>
      </c>
      <c r="CM676" s="51">
        <f t="shared" si="40"/>
        <v>0.914101232</v>
      </c>
      <c r="CN676" s="51">
        <f t="shared" si="41"/>
        <v>0.01341045946</v>
      </c>
      <c r="CO676" s="51">
        <f t="shared" si="42"/>
        <v>0.01404550023</v>
      </c>
      <c r="CP676" s="51">
        <f t="shared" si="14"/>
        <v>1</v>
      </c>
      <c r="CQ676" s="51">
        <f t="shared" si="43"/>
        <v>0.03629978728</v>
      </c>
      <c r="CR676" s="51">
        <f t="shared" si="44"/>
        <v>0.005216036015</v>
      </c>
      <c r="CS676" s="51">
        <f t="shared" si="45"/>
        <v>0.9465662243</v>
      </c>
      <c r="CT676" s="51">
        <f t="shared" si="46"/>
        <v>0.0119179524</v>
      </c>
      <c r="CU676" s="51">
        <f t="shared" si="15"/>
        <v>1</v>
      </c>
      <c r="CV676" s="51">
        <f t="shared" si="47"/>
        <v>0.001047898678</v>
      </c>
      <c r="CW676" s="51">
        <f t="shared" si="48"/>
        <v>0.007582318878</v>
      </c>
      <c r="CX676" s="51">
        <f t="shared" si="49"/>
        <v>0.001633783028</v>
      </c>
      <c r="CY676" s="51">
        <f t="shared" si="50"/>
        <v>0.9897359994</v>
      </c>
      <c r="CZ676" s="51">
        <f t="shared" si="16"/>
        <v>1</v>
      </c>
      <c r="DA676" s="61"/>
      <c r="DB676" s="51">
        <f>(AQ676*Baseline!B$7 + AV676*Baseline!B$11 + BA676*Baseline!B$16 + BF676*Baseline!B$18)</f>
        <v>63890.95824</v>
      </c>
      <c r="DC676" s="51">
        <f>(AR676*Baseline!B$7 + AW676*Baseline!B$11 + BB676*Baseline!B$16 + BG676*Baseline!B$18)</f>
        <v>62953.2788</v>
      </c>
      <c r="DD676" s="51">
        <f>(AS676*Baseline!B$7 + AX676*Baseline!B$11 + BC676*Baseline!B$16 + BH676*Baseline!B$18)</f>
        <v>115132.297</v>
      </c>
      <c r="DE676" s="51">
        <f>(AT676*Baseline!B$7 + AY676*Baseline!B$11 + BD676*Baseline!B$16 + BI676*Baseline!B$18)</f>
        <v>1259846.533</v>
      </c>
      <c r="DF676" s="51">
        <f t="shared" si="17"/>
        <v>1501823.067</v>
      </c>
      <c r="DG676" s="61"/>
      <c r="DH676" s="51">
        <f t="shared" si="51"/>
        <v>0.04254226723</v>
      </c>
      <c r="DI676" s="51">
        <f t="shared" si="52"/>
        <v>0.04191790644</v>
      </c>
      <c r="DJ676" s="51">
        <f t="shared" si="53"/>
        <v>0.07666169177</v>
      </c>
      <c r="DK676" s="51">
        <f t="shared" si="54"/>
        <v>0.8388781346</v>
      </c>
      <c r="DL676" s="51">
        <f t="shared" si="18"/>
        <v>1</v>
      </c>
      <c r="DM676" s="61"/>
      <c r="DN676" s="51">
        <f>DH676 / (Baseline!B$7/Baseline!B$17)</f>
        <v>4.541107213</v>
      </c>
      <c r="DO676" s="51">
        <f>DI676 / (Baseline!B$11/Baseline!B$17)</f>
        <v>1.011918325</v>
      </c>
      <c r="DP676" s="51">
        <f>DJ676 / (Baseline!B$16/Baseline!B$17)</f>
        <v>1.184654815</v>
      </c>
      <c r="DQ676" s="51">
        <f>DK676 / (Baseline!B$18/Baseline!B$17)</f>
        <v>0.9484257891</v>
      </c>
      <c r="DR676" s="79"/>
      <c r="DS676" s="51">
        <f>(AU676*Baseline!B$34)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0.0303263835</v>
      </c>
      <c r="DT676" s="51">
        <f>(AZ676*Baseline!B$34) + (Baseline!D$88*(1-Baseline!D$89)*Baseline!B$35) + (Baseline!D$88*Baseline!D$89*((1-Baseline!D$90)*Baseline!B$40 + Baseline!D$90*Baseline!B$41))</f>
        <v>0.01038021568</v>
      </c>
      <c r="DU676" s="51">
        <f>(BE676*Baseline!B$34) + (Baseline!F$88*(1-Baseline!F$89)*Baseline!B$35) + (Baseline!F$88*Baseline!F$89*((1-Baseline!F$90)*Baseline!B$40 + Baseline!F$90*Baseline!B$41))</f>
        <v>0.01297667637</v>
      </c>
      <c r="DV676" s="51">
        <f>(BJ676*Baseline!B$34) + (Baseline!H$88*(1-Baseline!H$89)*Baseline!B$35) + (Baseline!H$88*Baseline!H$89*((1-Baseline!H$90)*Baseline!B$40 + Baseline!H$90*Baseline!B$41))</f>
        <v>0.009306534879</v>
      </c>
      <c r="DW676" s="51">
        <f>( DS676*Baseline!B$7 + DT676*Baseline!B$11 + DU676*Baseline!B$16 + DV676*Baseline!B$18 ) / Baseline!B$17</f>
        <v>0.009785433781</v>
      </c>
    </row>
    <row r="677">
      <c r="A677" s="4" t="s">
        <v>1005</v>
      </c>
      <c r="B677" s="45">
        <f>MIN( MAX( NORMINV( MCrands!B677, (B$5+B$4)/2, (B$5-B$4)/3.29 ), 0 ), 1 )</f>
        <v>0.5407392369</v>
      </c>
      <c r="C677" s="45">
        <f>MAX( NORMINV( MCrands!C677, (C$5+C$4)/2, (C$5-C$4)/3.29 ), 0 )</f>
        <v>2.247131874</v>
      </c>
      <c r="D677" s="41"/>
      <c r="E677" s="43">
        <f>Baseline!B$33 * (C677 * Baseline!B$66*Baseline!B$66/Baseline!B$73 + Baseline!B$52*Baseline!B$52/Baseline!B$74 + Baseline!B$53*Baseline!B$53/Baseline!B$75 + Baseline!B$54*Baseline!B$54/Baseline!B$76)</f>
        <v>0.00001595099184</v>
      </c>
      <c r="F677" s="43">
        <f>Baseline!B$33 * (C677 * Baseline!B$66*Baseline!B$57/Baseline!B$73 + Baseline!B$52*Baseline!B$67/Baseline!B$74 + Baseline!B$53*Baseline!B$55/Baseline!B$75 + Baseline!B$54*Baseline!B$56/Baseline!B$76)</f>
        <v>0.0000001993864456</v>
      </c>
      <c r="G677" s="45">
        <f>Baseline!B$33 * (C677 * Baseline!B$66*Baseline!B$58/Baseline!B$73 + Baseline!B$52*Baseline!B$59/Baseline!B$74 + Baseline!B$53*Baseline!B$68/Baseline!B$75 + Baseline!B$54*Baseline!B$60/Baseline!B$76)</f>
        <v>0.0000001674210373</v>
      </c>
      <c r="H677" s="43">
        <f>Baseline!B$33 * (C677 * Baseline!B$66*Baseline!B$61/Baseline!B$73 + Baseline!B$52*Baseline!B$62/Baseline!B$74 + Baseline!B$53*Baseline!B$63/Baseline!B$75 + Baseline!B$54*Baseline!B$69/Baseline!B$76)</f>
        <v>0.000000003280167433</v>
      </c>
      <c r="I677" s="43">
        <f>Baseline!B$33 * (C677 * Baseline!B$57*Baseline!B$66/Baseline!B$73 + Baseline!B$67*Baseline!B$52/Baseline!B$74 + Baseline!B$55*Baseline!B$53/Baseline!B$75 + Baseline!B$56*Baseline!B$54/Baseline!B$76)</f>
        <v>0.0000001993864456</v>
      </c>
      <c r="J677" s="45">
        <f>Baseline!B$33 * (C677 * Baseline!B$57*Baseline!B$57/Baseline!B$73 + Baseline!B$67*Baseline!B$67/Baseline!B$74 + Baseline!B$55*Baseline!B$55/Baseline!B$75 + Baseline!B$56*Baseline!B$56/Baseline!B$76)</f>
        <v>0.000001763813724</v>
      </c>
      <c r="K677" s="43">
        <f>Baseline!B$33 * (C677 * Baseline!B$57*Baseline!B$58/Baseline!B$73 + Baseline!B$67*Baseline!B$59/Baseline!B$74 + Baseline!B$55*Baseline!B$68/Baseline!B$75 + Baseline!B$56*Baseline!B$60/Baseline!B$76)</f>
        <v>0.00000001374172308</v>
      </c>
      <c r="L677" s="45">
        <f>Baseline!B$33 * (C677 * Baseline!B$57*Baseline!B$61/Baseline!B$73 + Baseline!B$67*Baseline!B$62/Baseline!B$74 + Baseline!B$55*Baseline!B$63/Baseline!B$75 + Baseline!B$56*Baseline!B$69/Baseline!B$76)</f>
        <v>0.00000001439283218</v>
      </c>
      <c r="M677" s="43">
        <f>Baseline!B$33 * (C677 * Baseline!B$58*Baseline!B$66/Baseline!B$73 + Baseline!B$59*Baseline!B$52/Baseline!B$74 + Baseline!B$68*Baseline!B$53/Baseline!B$75 + Baseline!B$60*Baseline!B$54/Baseline!B$76)</f>
        <v>0.0000001674210373</v>
      </c>
      <c r="N677" s="45">
        <f>Baseline!B$33 * (C677 * Baseline!B$58*Baseline!B$57/Baseline!B$73 + Baseline!B$59*Baseline!B$67/Baseline!B$74 + Baseline!B$68*Baseline!B$55/Baseline!B$75 + Baseline!B$60*Baseline!B$56/Baseline!B$76)</f>
        <v>0.00000001374172308</v>
      </c>
      <c r="O677" s="45">
        <f>Baseline!B$33 * (C677 * Baseline!B$58*Baseline!B$58/Baseline!B$73 + Baseline!B$59*Baseline!B$59/Baseline!B$74 + Baseline!B$68*Baseline!B$68/Baseline!B$75 + Baseline!B$60*Baseline!B$60/Baseline!B$76)</f>
        <v>0.000001324389789</v>
      </c>
      <c r="P677" s="43">
        <f>Baseline!B$33 * (C677 * Baseline!B$58*Baseline!B$61/Baseline!B$73 + Baseline!B$59*Baseline!B$62/Baseline!B$74 + Baseline!B$68*Baseline!B$63/Baseline!B$75 + Baseline!B$60*Baseline!B$69/Baseline!B$76)</f>
        <v>0.000000001646893446</v>
      </c>
      <c r="Q677" s="43">
        <f>Baseline!B$33 * (C677 * Baseline!B$61*Baseline!B$66/Baseline!B$73 + Baseline!B$62*Baseline!B$52/Baseline!B$74 + Baseline!B$63*Baseline!B$53/Baseline!B$75 + Baseline!B$69*Baseline!B$54/Baseline!B$76)</f>
        <v>0.000000003280167433</v>
      </c>
      <c r="R677" s="43">
        <f>Baseline!B$33 * (C677 * Baseline!B$61*Baseline!B$57/Baseline!B$73 + Baseline!B$62*Baseline!B$67/Baseline!B$74 + Baseline!B$63*Baseline!B$55/Baseline!B$75 + Baseline!B$69*Baseline!B$56/Baseline!B$76)</f>
        <v>0.00000001439283218</v>
      </c>
      <c r="S677" s="43">
        <f>Baseline!B$33 * (C677 * Baseline!B$61*Baseline!B$58/Baseline!B$73 + Baseline!B$62*Baseline!B$59/Baseline!B$74 + Baseline!B$63*Baseline!B$68/Baseline!B$75 + Baseline!B$69*Baseline!B$60/Baseline!B$76)</f>
        <v>0.000000001646893446</v>
      </c>
      <c r="T677" s="43">
        <f>Baseline!B$33 * (C677 * Baseline!B$61*Baseline!B$61/Baseline!B$73 + Baseline!B$62*Baseline!B$62/Baseline!B$74 + Baseline!B$63*Baseline!B$63/Baseline!B$75 + Baseline!B$69*Baseline!B$69/Baseline!B$76)</f>
        <v>0.00000009854654026</v>
      </c>
      <c r="U677" s="41"/>
      <c r="V677" s="43">
        <f>E677 * ( Baseline!B$87 * Baseline!B$7 )</f>
        <v>0.1655553444</v>
      </c>
      <c r="W677" s="43">
        <f>F677 * ( Baseline!D$87 * Baseline!B$11 )</f>
        <v>0.003678001147</v>
      </c>
      <c r="X677" s="43">
        <f>G677 * ( Baseline!F$87 * Baseline!B$16 )</f>
        <v>0.005815331211</v>
      </c>
      <c r="Y677" s="43">
        <f>H677 * ( Baseline!H$87 * Baseline!B$18 )</f>
        <v>0.001153547853</v>
      </c>
      <c r="Z677" s="51">
        <f t="shared" si="1"/>
        <v>0.1762022246</v>
      </c>
      <c r="AA677" s="43">
        <f>I677 * ( Baseline!B$87 * Baseline!B$7 )</f>
        <v>0.002069431919</v>
      </c>
      <c r="AB677" s="45">
        <f>J677 * ( Baseline!D$87 * Baseline!B$11 )</f>
        <v>0.03253635863</v>
      </c>
      <c r="AC677" s="45">
        <f>K677 * ( Baseline!F$87 * Baseline!B$16 )</f>
        <v>0.0004773155896</v>
      </c>
      <c r="AD677" s="45">
        <f>L677 * ( Baseline!F$87 * Baseline!B$16 )</f>
        <v>0.0004999317144</v>
      </c>
      <c r="AE677" s="51">
        <f t="shared" si="2"/>
        <v>0.03558303786</v>
      </c>
      <c r="AF677" s="51">
        <f>M677 * ( Baseline!B$87 * Baseline!B$7 )</f>
        <v>0.001737662946</v>
      </c>
      <c r="AG677" s="51">
        <f>N677 * ( Baseline!D$87 * Baseline!B$11 )</f>
        <v>0.0002534880098</v>
      </c>
      <c r="AH677" s="51">
        <f>O677 * ( Baseline!F$87 * Baseline!B$16 )</f>
        <v>0.0460023746</v>
      </c>
      <c r="AI677" s="51">
        <f>P677 * ( Baseline!H$87 * Baseline!B$18 )</f>
        <v>0.0005791687277</v>
      </c>
      <c r="AJ677" s="51">
        <f t="shared" si="3"/>
        <v>0.04857269428</v>
      </c>
      <c r="AK677" s="51">
        <f>Q677 * ( Baseline!B$87 * Baseline!B$7 )</f>
        <v>0.00003404485778</v>
      </c>
      <c r="AL677" s="51">
        <f>R677 * ( Baseline!D$87 * Baseline!B$11 )</f>
        <v>0.0002654987561</v>
      </c>
      <c r="AM677" s="51">
        <f>S677 * ( Baseline!F$87 * Baseline!B$16 )</f>
        <v>0.00005720446492</v>
      </c>
      <c r="AN677" s="51">
        <f>T677 * ( Baseline!H$87 * Baseline!B$18 )</f>
        <v>0.03465620346</v>
      </c>
      <c r="AO677" s="51">
        <f t="shared" si="4"/>
        <v>0.03501295154</v>
      </c>
      <c r="AP677" s="61"/>
      <c r="AQ677" s="51">
        <f>V677 * ( (1-Baseline!B$88-Baseline!B$87) + (1-B677)*Baseline!B$88 )</f>
        <v>0.08233763918</v>
      </c>
      <c r="AR677" s="51">
        <f>W677 * ( (1-Baseline!B$88-Baseline!B$87) + (1-B677)*Baseline!B$88 )</f>
        <v>0.001829224738</v>
      </c>
      <c r="AS677" s="51">
        <f>X677 * ( (1-Baseline!B$88-Baseline!B$87) + (1-B677)*Baseline!B$88 )</f>
        <v>0.002892208916</v>
      </c>
      <c r="AT677" s="51">
        <f>Y677 * ( (1-Baseline!B$88-Baseline!B$87) + (1-B677)*Baseline!B$88 )</f>
        <v>0.0005737078877</v>
      </c>
      <c r="AU677" s="51">
        <f t="shared" si="5"/>
        <v>0.08763278072</v>
      </c>
      <c r="AV677" s="51">
        <f>AA677 * ( (1-Baseline!D$88-Baseline!D$87) + (1-B677)*Baseline!D$88 )</f>
        <v>0.001550309173</v>
      </c>
      <c r="AW677" s="51">
        <f>AB677 * ( (1-Baseline!D$88-Baseline!D$87) + (1-B677)*Baseline!D$88 )</f>
        <v>0.02437452268</v>
      </c>
      <c r="AX677" s="51">
        <f>AC677 * ( (1-Baseline!D$88-Baseline!D$87) + (1-B677)*Baseline!D$88 )</f>
        <v>0.0003575796479</v>
      </c>
      <c r="AY677" s="51">
        <f>AD677 * ( (1-Baseline!D$88-Baseline!D$87) + (1-B677)*Baseline!D$88 )</f>
        <v>0.000374522455</v>
      </c>
      <c r="AZ677" s="51">
        <f t="shared" si="6"/>
        <v>0.02665693396</v>
      </c>
      <c r="BA677" s="51">
        <f>AF677 * ( (1-Baseline!F$88-Baseline!F$87) + (1-Baseline!B$36)*Baseline!F$88 )</f>
        <v>0.001250477861</v>
      </c>
      <c r="BB677" s="51">
        <f>AG677 * ( (1-Baseline!F$88-Baseline!F$87) + (1-Baseline!B$36)*Baseline!F$88 )</f>
        <v>0.0001824180834</v>
      </c>
      <c r="BC677" s="51">
        <f>AH677 * ( (1-Baseline!F$88-Baseline!F$87) + (1-Baseline!B$36)*Baseline!F$88 )</f>
        <v>0.03310478084</v>
      </c>
      <c r="BD677" s="51">
        <f>AI677 * ( (1-Baseline!F$88-Baseline!F$87) + (1-Baseline!B$36)*Baseline!F$88 )</f>
        <v>0.0004167883498</v>
      </c>
      <c r="BE677" s="51">
        <f t="shared" si="7"/>
        <v>0.03495446513</v>
      </c>
      <c r="BF677" s="51">
        <f>AK677 * ( (1-Baseline!H$88-Baseline!H$87) + (1-Baseline!B$36)*Baseline!H$88 )</f>
        <v>0.00002697442172</v>
      </c>
      <c r="BG677" s="51">
        <f>AL677 * ( (1-Baseline!H$88-Baseline!H$87) + (1-Baseline!B$36)*Baseline!H$88 )</f>
        <v>0.0002103599744</v>
      </c>
      <c r="BH677" s="51">
        <f>AM677 * ( (1-Baseline!H$88-Baseline!H$87) + (1-Baseline!B$36)*Baseline!H$88 )</f>
        <v>0.00004532424165</v>
      </c>
      <c r="BI677" s="51">
        <f>AN677 * ( (1-Baseline!H$88-Baseline!H$87) + (1-Baseline!B$36)*Baseline!H$88 )</f>
        <v>0.02745880313</v>
      </c>
      <c r="BJ677" s="51">
        <f t="shared" si="8"/>
        <v>0.02774146176</v>
      </c>
      <c r="BK677" s="61"/>
      <c r="BL677" s="51">
        <f t="shared" si="19"/>
        <v>0.93957579</v>
      </c>
      <c r="BM677" s="51">
        <f t="shared" si="20"/>
        <v>0.02087374978</v>
      </c>
      <c r="BN677" s="51">
        <f t="shared" si="21"/>
        <v>0.03300373321</v>
      </c>
      <c r="BO677" s="51">
        <f t="shared" si="22"/>
        <v>0.006546726955</v>
      </c>
      <c r="BP677" s="51">
        <f t="shared" si="9"/>
        <v>1</v>
      </c>
      <c r="BQ677" s="51">
        <f t="shared" si="23"/>
        <v>0.05815782022</v>
      </c>
      <c r="BR677" s="51">
        <f t="shared" si="24"/>
        <v>0.9143783273</v>
      </c>
      <c r="BS677" s="51">
        <f t="shared" si="25"/>
        <v>0.01341413264</v>
      </c>
      <c r="BT677" s="51">
        <f t="shared" si="26"/>
        <v>0.01404971988</v>
      </c>
      <c r="BU677" s="51">
        <f t="shared" si="10"/>
        <v>1</v>
      </c>
      <c r="BV677" s="51">
        <f t="shared" si="27"/>
        <v>0.03577448136</v>
      </c>
      <c r="BW677" s="51">
        <f t="shared" si="28"/>
        <v>0.005218734795</v>
      </c>
      <c r="BX677" s="51">
        <f t="shared" si="29"/>
        <v>0.9470830325</v>
      </c>
      <c r="BY677" s="51">
        <f t="shared" si="30"/>
        <v>0.01192375132</v>
      </c>
      <c r="BZ677" s="51">
        <f t="shared" si="11"/>
        <v>1</v>
      </c>
      <c r="CA677" s="51">
        <f t="shared" si="31"/>
        <v>0.00097235041</v>
      </c>
      <c r="CB677" s="51">
        <f t="shared" si="32"/>
        <v>0.007582872749</v>
      </c>
      <c r="CC677" s="51">
        <f t="shared" si="33"/>
        <v>0.001633808702</v>
      </c>
      <c r="CD677" s="51">
        <f t="shared" si="34"/>
        <v>0.9898109681</v>
      </c>
      <c r="CE677" s="51">
        <f t="shared" si="12"/>
        <v>1</v>
      </c>
      <c r="CF677" s="61"/>
      <c r="CG677" s="51">
        <f t="shared" si="35"/>
        <v>0.93957579</v>
      </c>
      <c r="CH677" s="51">
        <f t="shared" si="36"/>
        <v>0.02087374978</v>
      </c>
      <c r="CI677" s="51">
        <f t="shared" si="37"/>
        <v>0.03300373321</v>
      </c>
      <c r="CJ677" s="51">
        <f t="shared" si="38"/>
        <v>0.006546726955</v>
      </c>
      <c r="CK677" s="51">
        <f t="shared" si="13"/>
        <v>1</v>
      </c>
      <c r="CL677" s="51">
        <f t="shared" si="39"/>
        <v>0.05815782022</v>
      </c>
      <c r="CM677" s="51">
        <f t="shared" si="40"/>
        <v>0.9143783273</v>
      </c>
      <c r="CN677" s="51">
        <f t="shared" si="41"/>
        <v>0.01341413264</v>
      </c>
      <c r="CO677" s="51">
        <f t="shared" si="42"/>
        <v>0.01404971988</v>
      </c>
      <c r="CP677" s="51">
        <f t="shared" si="14"/>
        <v>1</v>
      </c>
      <c r="CQ677" s="51">
        <f t="shared" si="43"/>
        <v>0.03577448136</v>
      </c>
      <c r="CR677" s="51">
        <f t="shared" si="44"/>
        <v>0.005218734795</v>
      </c>
      <c r="CS677" s="51">
        <f t="shared" si="45"/>
        <v>0.9470830325</v>
      </c>
      <c r="CT677" s="51">
        <f t="shared" si="46"/>
        <v>0.01192375132</v>
      </c>
      <c r="CU677" s="51">
        <f t="shared" si="15"/>
        <v>1</v>
      </c>
      <c r="CV677" s="51">
        <f t="shared" si="47"/>
        <v>0.00097235041</v>
      </c>
      <c r="CW677" s="51">
        <f t="shared" si="48"/>
        <v>0.007582872749</v>
      </c>
      <c r="CX677" s="51">
        <f t="shared" si="49"/>
        <v>0.001633808702</v>
      </c>
      <c r="CY677" s="51">
        <f t="shared" si="50"/>
        <v>0.9898109681</v>
      </c>
      <c r="CZ677" s="51">
        <f t="shared" si="16"/>
        <v>1</v>
      </c>
      <c r="DA677" s="61"/>
      <c r="DB677" s="51">
        <f>(AQ677*Baseline!B$7 + AV677*Baseline!B$11 + BA677*Baseline!B$16 + BF677*Baseline!B$18)</f>
        <v>48682.99595</v>
      </c>
      <c r="DC677" s="51">
        <f>(AR677*Baseline!B$7 + AW677*Baseline!B$11 + BB677*Baseline!B$16 + BG677*Baseline!B$18)</f>
        <v>63403.34423</v>
      </c>
      <c r="DD677" s="51">
        <f>(AS677*Baseline!B$7 + AX677*Baseline!B$11 + BC677*Baseline!B$16 + BH677*Baseline!B$18)</f>
        <v>115152.3099</v>
      </c>
      <c r="DE677" s="51">
        <f>(AT677*Baseline!B$7 + AY677*Baseline!B$11 + BD677*Baseline!B$16 + BI677*Baseline!B$18)</f>
        <v>1259838.754</v>
      </c>
      <c r="DF677" s="51">
        <f t="shared" si="17"/>
        <v>1487077.404</v>
      </c>
      <c r="DG677" s="61"/>
      <c r="DH677" s="51">
        <f t="shared" si="51"/>
        <v>0.03273736513</v>
      </c>
      <c r="DI677" s="51">
        <f t="shared" si="52"/>
        <v>0.04263620984</v>
      </c>
      <c r="DJ677" s="51">
        <f t="shared" si="53"/>
        <v>0.07743531683</v>
      </c>
      <c r="DK677" s="51">
        <f t="shared" si="54"/>
        <v>0.8471911082</v>
      </c>
      <c r="DL677" s="51">
        <f t="shared" si="18"/>
        <v>1</v>
      </c>
      <c r="DM677" s="61"/>
      <c r="DN677" s="51">
        <f>DH677 / (Baseline!B$7/Baseline!B$17)</f>
        <v>3.494498404</v>
      </c>
      <c r="DO677" s="51">
        <f>DI677 / (Baseline!B$11/Baseline!B$17)</f>
        <v>1.029258512</v>
      </c>
      <c r="DP677" s="51">
        <f>DJ677 / (Baseline!B$16/Baseline!B$17)</f>
        <v>1.19660966</v>
      </c>
      <c r="DQ677" s="51">
        <f>DK677 / (Baseline!B$18/Baseline!B$17)</f>
        <v>0.9578243397</v>
      </c>
      <c r="DR677" s="79"/>
      <c r="DS677" s="51">
        <f>(AU677*Baseline!B$34)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0.02567444836</v>
      </c>
      <c r="DT677" s="51">
        <f>(AZ677*Baseline!B$34) + (Baseline!D$88*(1-Baseline!D$89)*Baseline!B$35) + (Baseline!D$88*Baseline!D$89*((1-Baseline!D$90)*Baseline!B$40 + Baseline!D$90*Baseline!B$41))</f>
        <v>0.01041210809</v>
      </c>
      <c r="DU677" s="51">
        <f>(BE677*Baseline!B$34) + (Baseline!F$88*(1-Baseline!F$89)*Baseline!B$35) + (Baseline!F$88*Baseline!F$89*((1-Baseline!F$90)*Baseline!B$40 + Baseline!F$90*Baseline!B$41))</f>
        <v>0.01297380977</v>
      </c>
      <c r="DV677" s="51">
        <f>(BJ677*Baseline!B$34) + (Baseline!H$88*(1-Baseline!H$89)*Baseline!B$35) + (Baseline!H$88*Baseline!H$89*((1-Baseline!H$90)*Baseline!B$40 + Baseline!H$90*Baseline!B$41))</f>
        <v>0.009306219265</v>
      </c>
      <c r="DW677" s="51">
        <f>( DS677*Baseline!B$7 + DT677*Baseline!B$11 + DU677*Baseline!B$16 + DV677*Baseline!B$18 ) / Baseline!B$17</f>
        <v>0.009742709703</v>
      </c>
    </row>
    <row r="678">
      <c r="A678" s="4" t="s">
        <v>1006</v>
      </c>
      <c r="B678" s="45">
        <f>MIN( MAX( NORMINV( MCrands!B678, (B$5+B$4)/2, (B$5-B$4)/3.29 ), 0 ), 1 )</f>
        <v>0.4050193533</v>
      </c>
      <c r="C678" s="45">
        <f>MAX( NORMINV( MCrands!C678, (C$5+C$4)/2, (C$5-C$4)/3.29 ), 0 )</f>
        <v>2.972470452</v>
      </c>
      <c r="D678" s="41"/>
      <c r="E678" s="43">
        <f>Baseline!B$33 * (C678 * Baseline!B$66*Baseline!B$66/Baseline!B$73 + Baseline!B$52*Baseline!B$52/Baseline!B$74 + Baseline!B$53*Baseline!B$53/Baseline!B$75 + Baseline!B$54*Baseline!B$54/Baseline!B$76)</f>
        <v>0.00002108640638</v>
      </c>
      <c r="F678" s="43">
        <f>Baseline!B$33 * (C678 * Baseline!B$66*Baseline!B$57/Baseline!B$73 + Baseline!B$52*Baseline!B$67/Baseline!B$74 + Baseline!B$53*Baseline!B$55/Baseline!B$75 + Baseline!B$54*Baseline!B$56/Baseline!B$76)</f>
        <v>0.0000002001973005</v>
      </c>
      <c r="G678" s="45">
        <f>Baseline!B$33 * (C678 * Baseline!B$66*Baseline!B$58/Baseline!B$73 + Baseline!B$52*Baseline!B$59/Baseline!B$74 + Baseline!B$53*Baseline!B$68/Baseline!B$75 + Baseline!B$54*Baseline!B$60/Baseline!B$76)</f>
        <v>0.000000169414389</v>
      </c>
      <c r="H678" s="43">
        <f>Baseline!B$33 * (C678 * Baseline!B$66*Baseline!B$61/Baseline!B$73 + Baseline!B$52*Baseline!B$62/Baseline!B$74 + Baseline!B$53*Baseline!B$63/Baseline!B$75 + Baseline!B$54*Baseline!B$69/Baseline!B$76)</f>
        <v>0.000000003479502602</v>
      </c>
      <c r="I678" s="43">
        <f>Baseline!B$33 * (C678 * Baseline!B$57*Baseline!B$66/Baseline!B$73 + Baseline!B$67*Baseline!B$52/Baseline!B$74 + Baseline!B$55*Baseline!B$53/Baseline!B$75 + Baseline!B$56*Baseline!B$54/Baseline!B$76)</f>
        <v>0.0000002001973005</v>
      </c>
      <c r="J678" s="45">
        <f>Baseline!B$33 * (C678 * Baseline!B$57*Baseline!B$57/Baseline!B$73 + Baseline!B$67*Baseline!B$67/Baseline!B$74 + Baseline!B$55*Baseline!B$55/Baseline!B$75 + Baseline!B$56*Baseline!B$56/Baseline!B$76)</f>
        <v>0.000001763813852</v>
      </c>
      <c r="K678" s="43">
        <f>Baseline!B$33 * (C678 * Baseline!B$57*Baseline!B$58/Baseline!B$73 + Baseline!B$67*Baseline!B$59/Baseline!B$74 + Baseline!B$55*Baseline!B$68/Baseline!B$75 + Baseline!B$56*Baseline!B$60/Baseline!B$76)</f>
        <v>0.00000001374203782</v>
      </c>
      <c r="L678" s="45">
        <f>Baseline!B$33 * (C678 * Baseline!B$57*Baseline!B$61/Baseline!B$73 + Baseline!B$67*Baseline!B$62/Baseline!B$74 + Baseline!B$55*Baseline!B$63/Baseline!B$75 + Baseline!B$56*Baseline!B$69/Baseline!B$76)</f>
        <v>0.00000001439286366</v>
      </c>
      <c r="M678" s="43">
        <f>Baseline!B$33 * (C678 * Baseline!B$58*Baseline!B$66/Baseline!B$73 + Baseline!B$59*Baseline!B$52/Baseline!B$74 + Baseline!B$68*Baseline!B$53/Baseline!B$75 + Baseline!B$60*Baseline!B$54/Baseline!B$76)</f>
        <v>0.000000169414389</v>
      </c>
      <c r="N678" s="45">
        <f>Baseline!B$33 * (C678 * Baseline!B$58*Baseline!B$57/Baseline!B$73 + Baseline!B$59*Baseline!B$67/Baseline!B$74 + Baseline!B$68*Baseline!B$55/Baseline!B$75 + Baseline!B$60*Baseline!B$56/Baseline!B$76)</f>
        <v>0.00000001374203782</v>
      </c>
      <c r="O678" s="45">
        <f>Baseline!B$33 * (C678 * Baseline!B$58*Baseline!B$58/Baseline!B$73 + Baseline!B$59*Baseline!B$59/Baseline!B$74 + Baseline!B$68*Baseline!B$68/Baseline!B$75 + Baseline!B$60*Baseline!B$60/Baseline!B$76)</f>
        <v>0.000001324390563</v>
      </c>
      <c r="P678" s="43">
        <f>Baseline!B$33 * (C678 * Baseline!B$58*Baseline!B$61/Baseline!B$73 + Baseline!B$59*Baseline!B$62/Baseline!B$74 + Baseline!B$68*Baseline!B$63/Baseline!B$75 + Baseline!B$60*Baseline!B$69/Baseline!B$76)</f>
        <v>0.000000001646970819</v>
      </c>
      <c r="Q678" s="43">
        <f>Baseline!B$33 * (C678 * Baseline!B$61*Baseline!B$66/Baseline!B$73 + Baseline!B$62*Baseline!B$52/Baseline!B$74 + Baseline!B$63*Baseline!B$53/Baseline!B$75 + Baseline!B$69*Baseline!B$54/Baseline!B$76)</f>
        <v>0.000000003479502602</v>
      </c>
      <c r="R678" s="43">
        <f>Baseline!B$33 * (C678 * Baseline!B$61*Baseline!B$57/Baseline!B$73 + Baseline!B$62*Baseline!B$67/Baseline!B$74 + Baseline!B$63*Baseline!B$55/Baseline!B$75 + Baseline!B$69*Baseline!B$56/Baseline!B$76)</f>
        <v>0.00000001439286366</v>
      </c>
      <c r="S678" s="43">
        <f>Baseline!B$33 * (C678 * Baseline!B$61*Baseline!B$58/Baseline!B$73 + Baseline!B$62*Baseline!B$59/Baseline!B$74 + Baseline!B$63*Baseline!B$68/Baseline!B$75 + Baseline!B$69*Baseline!B$60/Baseline!B$76)</f>
        <v>0.000000001646970819</v>
      </c>
      <c r="T678" s="43">
        <f>Baseline!B$33 * (C678 * Baseline!B$61*Baseline!B$61/Baseline!B$73 + Baseline!B$62*Baseline!B$62/Baseline!B$74 + Baseline!B$63*Baseline!B$63/Baseline!B$75 + Baseline!B$69*Baseline!B$69/Baseline!B$76)</f>
        <v>0.00000009854654799</v>
      </c>
      <c r="U678" s="41"/>
      <c r="V678" s="43">
        <f>E678 * ( Baseline!B$87 * Baseline!B$7 )</f>
        <v>0.2188558118</v>
      </c>
      <c r="W678" s="43">
        <f>F678 * ( Baseline!D$87 * Baseline!B$11 )</f>
        <v>0.00369295866</v>
      </c>
      <c r="X678" s="43">
        <f>G678 * ( Baseline!F$87 * Baseline!B$16 )</f>
        <v>0.005884569824</v>
      </c>
      <c r="Y678" s="43">
        <f>H678 * ( Baseline!H$87 * Baseline!B$18 )</f>
        <v>0.001223648743</v>
      </c>
      <c r="Z678" s="51">
        <f t="shared" si="1"/>
        <v>0.2296569891</v>
      </c>
      <c r="AA678" s="43">
        <f>I678 * ( Baseline!B$87 * Baseline!B$7 )</f>
        <v>0.002077847782</v>
      </c>
      <c r="AB678" s="45">
        <f>J678 * ( Baseline!D$87 * Baseline!B$11 )</f>
        <v>0.03253636099</v>
      </c>
      <c r="AC678" s="45">
        <f>K678 * ( Baseline!F$87 * Baseline!B$16 )</f>
        <v>0.000477326522</v>
      </c>
      <c r="AD678" s="45">
        <f>L678 * ( Baseline!F$87 * Baseline!B$16 )</f>
        <v>0.0004999328077</v>
      </c>
      <c r="AE678" s="51">
        <f t="shared" si="2"/>
        <v>0.03559146811</v>
      </c>
      <c r="AF678" s="51">
        <f>M678 * ( Baseline!B$87 * Baseline!B$7 )</f>
        <v>0.001758351944</v>
      </c>
      <c r="AG678" s="51">
        <f>N678 * ( Baseline!D$87 * Baseline!B$11 )</f>
        <v>0.0002534938156</v>
      </c>
      <c r="AH678" s="51">
        <f>O678 * ( Baseline!F$87 * Baseline!B$16 )</f>
        <v>0.04600240147</v>
      </c>
      <c r="AI678" s="51">
        <f>P678 * ( Baseline!H$87 * Baseline!B$18 )</f>
        <v>0.0005791959379</v>
      </c>
      <c r="AJ678" s="51">
        <f t="shared" si="3"/>
        <v>0.04859344317</v>
      </c>
      <c r="AK678" s="51">
        <f>Q678 * ( Baseline!B$87 * Baseline!B$7 )</f>
        <v>0.00003611375751</v>
      </c>
      <c r="AL678" s="51">
        <f>R678 * ( Baseline!D$87 * Baseline!B$11 )</f>
        <v>0.0002654993367</v>
      </c>
      <c r="AM678" s="51">
        <f>S678 * ( Baseline!F$87 * Baseline!B$16 )</f>
        <v>0.00005720715248</v>
      </c>
      <c r="AN678" s="51">
        <f>T678 * ( Baseline!H$87 * Baseline!B$18 )</f>
        <v>0.03465620618</v>
      </c>
      <c r="AO678" s="51">
        <f t="shared" si="4"/>
        <v>0.03501502643</v>
      </c>
      <c r="AP678" s="61"/>
      <c r="AQ678" s="51">
        <f>V678 * ( (1-Baseline!B$88-Baseline!B$87) + (1-B678)*Baseline!B$88 )</f>
        <v>0.1352819504</v>
      </c>
      <c r="AR678" s="51">
        <f>W678 * ( (1-Baseline!B$88-Baseline!B$87) + (1-B678)*Baseline!B$88 )</f>
        <v>0.002282738786</v>
      </c>
      <c r="AS678" s="51">
        <f>X678 * ( (1-Baseline!B$88-Baseline!B$87) + (1-B678)*Baseline!B$88 )</f>
        <v>0.003637445478</v>
      </c>
      <c r="AT678" s="51">
        <f>Y678 * ( (1-Baseline!B$88-Baseline!B$87) + (1-B678)*Baseline!B$88 )</f>
        <v>0.0007563773939</v>
      </c>
      <c r="AU678" s="51">
        <f t="shared" si="5"/>
        <v>0.1419585121</v>
      </c>
      <c r="AV678" s="51">
        <f>AA678 * ( (1-Baseline!D$88-Baseline!D$87) + (1-B678)*Baseline!D$88 )</f>
        <v>0.001682952249</v>
      </c>
      <c r="AW678" s="51">
        <f>AB678 * ( (1-Baseline!D$88-Baseline!D$87) + (1-B678)*Baseline!D$88 )</f>
        <v>0.02635281679</v>
      </c>
      <c r="AX678" s="51">
        <f>AC678 * ( (1-Baseline!D$88-Baseline!D$87) + (1-B678)*Baseline!D$88 )</f>
        <v>0.0003866104875</v>
      </c>
      <c r="AY678" s="51">
        <f>AD678 * ( (1-Baseline!D$88-Baseline!D$87) + (1-B678)*Baseline!D$88 )</f>
        <v>0.0004049204424</v>
      </c>
      <c r="AZ678" s="51">
        <f t="shared" si="6"/>
        <v>0.02882729997</v>
      </c>
      <c r="BA678" s="51">
        <f>AF678 * ( (1-Baseline!F$88-Baseline!F$87) + (1-Baseline!B$36)*Baseline!F$88 )</f>
        <v>0.001265366326</v>
      </c>
      <c r="BB678" s="51">
        <f>AG678 * ( (1-Baseline!F$88-Baseline!F$87) + (1-Baseline!B$36)*Baseline!F$88 )</f>
        <v>0.0001824222615</v>
      </c>
      <c r="BC678" s="51">
        <f>AH678 * ( (1-Baseline!F$88-Baseline!F$87) + (1-Baseline!B$36)*Baseline!F$88 )</f>
        <v>0.03310480018</v>
      </c>
      <c r="BD678" s="51">
        <f>AI678 * ( (1-Baseline!F$88-Baseline!F$87) + (1-Baseline!B$36)*Baseline!F$88 )</f>
        <v>0.0004168079312</v>
      </c>
      <c r="BE678" s="51">
        <f t="shared" si="7"/>
        <v>0.0349693967</v>
      </c>
      <c r="BF678" s="51">
        <f>AK678 * ( (1-Baseline!H$88-Baseline!H$87) + (1-Baseline!B$36)*Baseline!H$88 )</f>
        <v>0.00002861365235</v>
      </c>
      <c r="BG678" s="51">
        <f>AL678 * ( (1-Baseline!H$88-Baseline!H$87) + (1-Baseline!B$36)*Baseline!H$88 )</f>
        <v>0.0002103604344</v>
      </c>
      <c r="BH678" s="51">
        <f>AM678 * ( (1-Baseline!H$88-Baseline!H$87) + (1-Baseline!B$36)*Baseline!H$88 )</f>
        <v>0.00004532637105</v>
      </c>
      <c r="BI678" s="51">
        <f>AN678 * ( (1-Baseline!H$88-Baseline!H$87) + (1-Baseline!B$36)*Baseline!H$88 )</f>
        <v>0.02745880528</v>
      </c>
      <c r="BJ678" s="51">
        <f t="shared" si="8"/>
        <v>0.02774310574</v>
      </c>
      <c r="BK678" s="61"/>
      <c r="BL678" s="51">
        <f t="shared" si="19"/>
        <v>0.952968219</v>
      </c>
      <c r="BM678" s="51">
        <f t="shared" si="20"/>
        <v>0.01608032342</v>
      </c>
      <c r="BN678" s="51">
        <f t="shared" si="21"/>
        <v>0.02562329955</v>
      </c>
      <c r="BO678" s="51">
        <f t="shared" si="22"/>
        <v>0.005328158085</v>
      </c>
      <c r="BP678" s="51">
        <f t="shared" si="9"/>
        <v>1</v>
      </c>
      <c r="BQ678" s="51">
        <f t="shared" si="23"/>
        <v>0.05838050219</v>
      </c>
      <c r="BR678" s="51">
        <f t="shared" si="24"/>
        <v>0.9141618125</v>
      </c>
      <c r="BS678" s="51">
        <f t="shared" si="25"/>
        <v>0.01341126251</v>
      </c>
      <c r="BT678" s="51">
        <f t="shared" si="26"/>
        <v>0.01404642276</v>
      </c>
      <c r="BU678" s="51">
        <f t="shared" si="10"/>
        <v>1</v>
      </c>
      <c r="BV678" s="51">
        <f t="shared" si="27"/>
        <v>0.03618496301</v>
      </c>
      <c r="BW678" s="51">
        <f t="shared" si="28"/>
        <v>0.005216625929</v>
      </c>
      <c r="BX678" s="51">
        <f t="shared" si="29"/>
        <v>0.9466791911</v>
      </c>
      <c r="BY678" s="51">
        <f t="shared" si="30"/>
        <v>0.01191921996</v>
      </c>
      <c r="BZ678" s="51">
        <f t="shared" si="11"/>
        <v>1</v>
      </c>
      <c r="CA678" s="51">
        <f t="shared" si="31"/>
        <v>0.001031378845</v>
      </c>
      <c r="CB678" s="51">
        <f t="shared" si="32"/>
        <v>0.007582439991</v>
      </c>
      <c r="CC678" s="51">
        <f t="shared" si="33"/>
        <v>0.001633788642</v>
      </c>
      <c r="CD678" s="51">
        <f t="shared" si="34"/>
        <v>0.9897523925</v>
      </c>
      <c r="CE678" s="51">
        <f t="shared" si="12"/>
        <v>1</v>
      </c>
      <c r="CF678" s="61"/>
      <c r="CG678" s="51">
        <f t="shared" si="35"/>
        <v>0.952968219</v>
      </c>
      <c r="CH678" s="51">
        <f t="shared" si="36"/>
        <v>0.01608032342</v>
      </c>
      <c r="CI678" s="51">
        <f t="shared" si="37"/>
        <v>0.02562329955</v>
      </c>
      <c r="CJ678" s="51">
        <f t="shared" si="38"/>
        <v>0.005328158085</v>
      </c>
      <c r="CK678" s="51">
        <f t="shared" si="13"/>
        <v>1</v>
      </c>
      <c r="CL678" s="51">
        <f t="shared" si="39"/>
        <v>0.05838050219</v>
      </c>
      <c r="CM678" s="51">
        <f t="shared" si="40"/>
        <v>0.9141618125</v>
      </c>
      <c r="CN678" s="51">
        <f t="shared" si="41"/>
        <v>0.01341126251</v>
      </c>
      <c r="CO678" s="51">
        <f t="shared" si="42"/>
        <v>0.01404642276</v>
      </c>
      <c r="CP678" s="51">
        <f t="shared" si="14"/>
        <v>1</v>
      </c>
      <c r="CQ678" s="51">
        <f t="shared" si="43"/>
        <v>0.03618496301</v>
      </c>
      <c r="CR678" s="51">
        <f t="shared" si="44"/>
        <v>0.005216625929</v>
      </c>
      <c r="CS678" s="51">
        <f t="shared" si="45"/>
        <v>0.9466791911</v>
      </c>
      <c r="CT678" s="51">
        <f t="shared" si="46"/>
        <v>0.01191921996</v>
      </c>
      <c r="CU678" s="51">
        <f t="shared" si="15"/>
        <v>1</v>
      </c>
      <c r="CV678" s="51">
        <f t="shared" si="47"/>
        <v>0.001031378845</v>
      </c>
      <c r="CW678" s="51">
        <f t="shared" si="48"/>
        <v>0.007582439991</v>
      </c>
      <c r="CX678" s="51">
        <f t="shared" si="49"/>
        <v>0.001633788642</v>
      </c>
      <c r="CY678" s="51">
        <f t="shared" si="50"/>
        <v>0.9897523925</v>
      </c>
      <c r="CZ678" s="51">
        <f t="shared" si="16"/>
        <v>1</v>
      </c>
      <c r="DA678" s="61"/>
      <c r="DB678" s="51">
        <f>(AQ678*Baseline!B$7 + AV678*Baseline!B$11 + BA678*Baseline!B$16 + BF678*Baseline!B$18)</f>
        <v>74770.38804</v>
      </c>
      <c r="DC678" s="51">
        <f>(AR678*Baseline!B$7 + AW678*Baseline!B$11 + BB678*Baseline!B$16 + BG678*Baseline!B$18)</f>
        <v>67865.89216</v>
      </c>
      <c r="DD678" s="51">
        <f>(AS678*Baseline!B$7 + AX678*Baseline!B$11 + BC678*Baseline!B$16 + BH678*Baseline!B$18)</f>
        <v>115576.1702</v>
      </c>
      <c r="DE678" s="51">
        <f>(AT678*Baseline!B$7 + AY678*Baseline!B$11 + BD678*Baseline!B$16 + BI678*Baseline!B$18)</f>
        <v>1259992.703</v>
      </c>
      <c r="DF678" s="51">
        <f t="shared" si="17"/>
        <v>1518205.153</v>
      </c>
      <c r="DG678" s="61"/>
      <c r="DH678" s="51">
        <f t="shared" si="51"/>
        <v>0.04924919921</v>
      </c>
      <c r="DI678" s="51">
        <f t="shared" si="52"/>
        <v>0.04470139758</v>
      </c>
      <c r="DJ678" s="51">
        <f t="shared" si="53"/>
        <v>0.07612684617</v>
      </c>
      <c r="DK678" s="51">
        <f t="shared" si="54"/>
        <v>0.829922557</v>
      </c>
      <c r="DL678" s="51">
        <f t="shared" si="18"/>
        <v>1</v>
      </c>
      <c r="DM678" s="61"/>
      <c r="DN678" s="51">
        <f>DH678 / (Baseline!B$7/Baseline!B$17)</f>
        <v>5.257028088</v>
      </c>
      <c r="DO678" s="51">
        <f>DI678 / (Baseline!B$11/Baseline!B$17)</f>
        <v>1.079113133</v>
      </c>
      <c r="DP678" s="51">
        <f>DJ678 / (Baseline!B$16/Baseline!B$17)</f>
        <v>1.176389834</v>
      </c>
      <c r="DQ678" s="51">
        <f>DK678 / (Baseline!B$18/Baseline!B$17)</f>
        <v>0.9383007181</v>
      </c>
      <c r="DR678" s="79"/>
      <c r="DS678" s="51">
        <f>(AU678*Baseline!B$34)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0.03382330806</v>
      </c>
      <c r="DT678" s="51">
        <f>(AZ678*Baseline!B$34) + (Baseline!D$88*(1-Baseline!D$89)*Baseline!B$35) + (Baseline!D$88*Baseline!D$89*((1-Baseline!D$90)*Baseline!B$40 + Baseline!D$90*Baseline!B$41))</f>
        <v>0.010737663</v>
      </c>
      <c r="DU678" s="51">
        <f>(BE678*Baseline!B$34) + (Baseline!F$88*(1-Baseline!F$89)*Baseline!B$35) + (Baseline!F$88*Baseline!F$89*((1-Baseline!F$90)*Baseline!B$40 + Baseline!F$90*Baseline!B$41))</f>
        <v>0.0129760495</v>
      </c>
      <c r="DV678" s="51">
        <f>(BJ678*Baseline!B$34) + (Baseline!H$88*(1-Baseline!H$89)*Baseline!B$35) + (Baseline!H$88*Baseline!H$89*((1-Baseline!H$90)*Baseline!B$40 + Baseline!H$90*Baseline!B$41))</f>
        <v>0.009306465861</v>
      </c>
      <c r="DW678" s="51">
        <f>( DS678*Baseline!B$7 + DT678*Baseline!B$11 + DU678*Baseline!B$16 + DV678*Baseline!B$18 ) / Baseline!B$17</f>
        <v>0.009832899232</v>
      </c>
    </row>
    <row r="679">
      <c r="A679" s="4" t="s">
        <v>1007</v>
      </c>
      <c r="B679" s="45">
        <f>MIN( MAX( NORMINV( MCrands!B679, (B$5+B$4)/2, (B$5-B$4)/3.29 ), 0 ), 1 )</f>
        <v>0.3410605052</v>
      </c>
      <c r="C679" s="45">
        <f>MAX( NORMINV( MCrands!C679, (C$5+C$4)/2, (C$5-C$4)/3.29 ), 0 )</f>
        <v>2.389185761</v>
      </c>
      <c r="D679" s="41"/>
      <c r="E679" s="43">
        <f>Baseline!B$33 * (C679 * Baseline!B$66*Baseline!B$66/Baseline!B$73 + Baseline!B$52*Baseline!B$52/Baseline!B$74 + Baseline!B$53*Baseline!B$53/Baseline!B$75 + Baseline!B$54*Baseline!B$54/Baseline!B$76)</f>
        <v>0.00001695673677</v>
      </c>
      <c r="F679" s="43">
        <f>Baseline!B$33 * (C679 * Baseline!B$66*Baseline!B$57/Baseline!B$73 + Baseline!B$52*Baseline!B$67/Baseline!B$74 + Baseline!B$53*Baseline!B$55/Baseline!B$75 + Baseline!B$54*Baseline!B$56/Baseline!B$76)</f>
        <v>0.0000001995452474</v>
      </c>
      <c r="G679" s="45">
        <f>Baseline!B$33 * (C679 * Baseline!B$66*Baseline!B$58/Baseline!B$73 + Baseline!B$52*Baseline!B$59/Baseline!B$74 + Baseline!B$53*Baseline!B$68/Baseline!B$75 + Baseline!B$54*Baseline!B$60/Baseline!B$76)</f>
        <v>0.0000001678114252</v>
      </c>
      <c r="H679" s="43">
        <f>Baseline!B$33 * (C679 * Baseline!B$66*Baseline!B$61/Baseline!B$73 + Baseline!B$52*Baseline!B$62/Baseline!B$74 + Baseline!B$53*Baseline!B$63/Baseline!B$75 + Baseline!B$54*Baseline!B$69/Baseline!B$76)</f>
        <v>0.000000003319206216</v>
      </c>
      <c r="I679" s="43">
        <f>Baseline!B$33 * (C679 * Baseline!B$57*Baseline!B$66/Baseline!B$73 + Baseline!B$67*Baseline!B$52/Baseline!B$74 + Baseline!B$55*Baseline!B$53/Baseline!B$75 + Baseline!B$56*Baseline!B$54/Baseline!B$76)</f>
        <v>0.0000001995452474</v>
      </c>
      <c r="J679" s="45">
        <f>Baseline!B$33 * (C679 * Baseline!B$57*Baseline!B$57/Baseline!B$73 + Baseline!B$67*Baseline!B$67/Baseline!B$74 + Baseline!B$55*Baseline!B$55/Baseline!B$75 + Baseline!B$56*Baseline!B$56/Baseline!B$76)</f>
        <v>0.000001763813749</v>
      </c>
      <c r="K679" s="43">
        <f>Baseline!B$33 * (C679 * Baseline!B$57*Baseline!B$58/Baseline!B$73 + Baseline!B$67*Baseline!B$59/Baseline!B$74 + Baseline!B$55*Baseline!B$68/Baseline!B$75 + Baseline!B$56*Baseline!B$60/Baseline!B$76)</f>
        <v>0.00000001374178472</v>
      </c>
      <c r="L679" s="45">
        <f>Baseline!B$33 * (C679 * Baseline!B$57*Baseline!B$61/Baseline!B$73 + Baseline!B$67*Baseline!B$62/Baseline!B$74 + Baseline!B$55*Baseline!B$63/Baseline!B$75 + Baseline!B$56*Baseline!B$69/Baseline!B$76)</f>
        <v>0.00000001439283835</v>
      </c>
      <c r="M679" s="43">
        <f>Baseline!B$33 * (C679 * Baseline!B$58*Baseline!B$66/Baseline!B$73 + Baseline!B$59*Baseline!B$52/Baseline!B$74 + Baseline!B$68*Baseline!B$53/Baseline!B$75 + Baseline!B$60*Baseline!B$54/Baseline!B$76)</f>
        <v>0.0000001678114252</v>
      </c>
      <c r="N679" s="45">
        <f>Baseline!B$33 * (C679 * Baseline!B$58*Baseline!B$57/Baseline!B$73 + Baseline!B$59*Baseline!B$67/Baseline!B$74 + Baseline!B$68*Baseline!B$55/Baseline!B$75 + Baseline!B$60*Baseline!B$56/Baseline!B$76)</f>
        <v>0.00000001374178472</v>
      </c>
      <c r="O679" s="45">
        <f>Baseline!B$33 * (C679 * Baseline!B$58*Baseline!B$58/Baseline!B$73 + Baseline!B$59*Baseline!B$59/Baseline!B$74 + Baseline!B$68*Baseline!B$68/Baseline!B$75 + Baseline!B$60*Baseline!B$60/Baseline!B$76)</f>
        <v>0.00000132438994</v>
      </c>
      <c r="P679" s="43">
        <f>Baseline!B$33 * (C679 * Baseline!B$58*Baseline!B$61/Baseline!B$73 + Baseline!B$59*Baseline!B$62/Baseline!B$74 + Baseline!B$68*Baseline!B$63/Baseline!B$75 + Baseline!B$60*Baseline!B$69/Baseline!B$76)</f>
        <v>0.000000001646908599</v>
      </c>
      <c r="Q679" s="43">
        <f>Baseline!B$33 * (C679 * Baseline!B$61*Baseline!B$66/Baseline!B$73 + Baseline!B$62*Baseline!B$52/Baseline!B$74 + Baseline!B$63*Baseline!B$53/Baseline!B$75 + Baseline!B$69*Baseline!B$54/Baseline!B$76)</f>
        <v>0.000000003319206216</v>
      </c>
      <c r="R679" s="43">
        <f>Baseline!B$33 * (C679 * Baseline!B$61*Baseline!B$57/Baseline!B$73 + Baseline!B$62*Baseline!B$67/Baseline!B$74 + Baseline!B$63*Baseline!B$55/Baseline!B$75 + Baseline!B$69*Baseline!B$56/Baseline!B$76)</f>
        <v>0.00000001439283835</v>
      </c>
      <c r="S679" s="43">
        <f>Baseline!B$33 * (C679 * Baseline!B$61*Baseline!B$58/Baseline!B$73 + Baseline!B$62*Baseline!B$59/Baseline!B$74 + Baseline!B$63*Baseline!B$68/Baseline!B$75 + Baseline!B$69*Baseline!B$60/Baseline!B$76)</f>
        <v>0.000000001646908599</v>
      </c>
      <c r="T679" s="43">
        <f>Baseline!B$33 * (C679 * Baseline!B$61*Baseline!B$61/Baseline!B$73 + Baseline!B$62*Baseline!B$62/Baseline!B$74 + Baseline!B$63*Baseline!B$63/Baseline!B$75 + Baseline!B$69*Baseline!B$69/Baseline!B$76)</f>
        <v>0.00000009854654177</v>
      </c>
      <c r="U679" s="41"/>
      <c r="V679" s="43">
        <f>E679 * ( Baseline!B$87 * Baseline!B$7 )</f>
        <v>0.1759939709</v>
      </c>
      <c r="W679" s="43">
        <f>F679 * ( Baseline!D$87 * Baseline!B$11 )</f>
        <v>0.0036809305</v>
      </c>
      <c r="X679" s="43">
        <f>G679 * ( Baseline!F$87 * Baseline!B$16 )</f>
        <v>0.005828891243</v>
      </c>
      <c r="Y679" s="43">
        <f>H679 * ( Baseline!H$87 * Baseline!B$18 )</f>
        <v>0.001167276757</v>
      </c>
      <c r="Z679" s="51">
        <f t="shared" si="1"/>
        <v>0.1866710694</v>
      </c>
      <c r="AA679" s="43">
        <f>I679 * ( Baseline!B$87 * Baseline!B$7 )</f>
        <v>0.002071080123</v>
      </c>
      <c r="AB679" s="45">
        <f>J679 * ( Baseline!D$87 * Baseline!B$11 )</f>
        <v>0.0325363591</v>
      </c>
      <c r="AC679" s="45">
        <f>K679 * ( Baseline!F$87 * Baseline!B$16 )</f>
        <v>0.0004773177307</v>
      </c>
      <c r="AD679" s="45">
        <f>L679 * ( Baseline!F$87 * Baseline!B$16 )</f>
        <v>0.0004999319285</v>
      </c>
      <c r="AE679" s="51">
        <f t="shared" si="2"/>
        <v>0.03558468888</v>
      </c>
      <c r="AF679" s="51">
        <f>M679 * ( Baseline!B$87 * Baseline!B$7 )</f>
        <v>0.001741714782</v>
      </c>
      <c r="AG679" s="51">
        <f>N679 * ( Baseline!D$87 * Baseline!B$11 )</f>
        <v>0.0002534891468</v>
      </c>
      <c r="AH679" s="51">
        <f>O679 * ( Baseline!F$87 * Baseline!B$16 )</f>
        <v>0.04600237986</v>
      </c>
      <c r="AI679" s="51">
        <f>P679 * ( Baseline!H$87 * Baseline!B$18 )</f>
        <v>0.0005791740567</v>
      </c>
      <c r="AJ679" s="51">
        <f t="shared" si="3"/>
        <v>0.04857675785</v>
      </c>
      <c r="AK679" s="51">
        <f>Q679 * ( Baseline!B$87 * Baseline!B$7 )</f>
        <v>0.00003445004132</v>
      </c>
      <c r="AL679" s="51">
        <f>R679 * ( Baseline!D$87 * Baseline!B$11 )</f>
        <v>0.0002654988698</v>
      </c>
      <c r="AM679" s="51">
        <f>S679 * ( Baseline!F$87 * Baseline!B$16 )</f>
        <v>0.00005720499127</v>
      </c>
      <c r="AN679" s="51">
        <f>T679 * ( Baseline!H$87 * Baseline!B$18 )</f>
        <v>0.03465620399</v>
      </c>
      <c r="AO679" s="51">
        <f t="shared" si="4"/>
        <v>0.0350133579</v>
      </c>
      <c r="AP679" s="61"/>
      <c r="AQ679" s="51">
        <f>V679 * ( (1-Baseline!B$88-Baseline!B$87) + (1-B679)*Baseline!B$88 )</f>
        <v>0.1188058125</v>
      </c>
      <c r="AR679" s="51">
        <f>W679 * ( (1-Baseline!B$88-Baseline!B$87) + (1-B679)*Baseline!B$88 )</f>
        <v>0.002484834773</v>
      </c>
      <c r="AS679" s="51">
        <f>X679 * ( (1-Baseline!B$88-Baseline!B$87) + (1-B679)*Baseline!B$88 )</f>
        <v>0.003934828883</v>
      </c>
      <c r="AT679" s="51">
        <f>Y679 * ( (1-Baseline!B$88-Baseline!B$87) + (1-B679)*Baseline!B$88 )</f>
        <v>0.0007879773542</v>
      </c>
      <c r="AU679" s="51">
        <f t="shared" si="5"/>
        <v>0.1260134535</v>
      </c>
      <c r="AV679" s="51">
        <f>AA679 * ( (1-Baseline!D$88-Baseline!D$87) + (1-B679)*Baseline!D$88 )</f>
        <v>0.001736814612</v>
      </c>
      <c r="AW679" s="51">
        <f>AB679 * ( (1-Baseline!D$88-Baseline!D$87) + (1-B679)*Baseline!D$88 )</f>
        <v>0.0272850979</v>
      </c>
      <c r="AX679" s="51">
        <f>AC679 * ( (1-Baseline!D$88-Baseline!D$87) + (1-B679)*Baseline!D$88 )</f>
        <v>0.0004002802211</v>
      </c>
      <c r="AY679" s="51">
        <f>AD679 * ( (1-Baseline!D$88-Baseline!D$87) + (1-B679)*Baseline!D$88 )</f>
        <v>0.0004192445619</v>
      </c>
      <c r="AZ679" s="51">
        <f t="shared" si="6"/>
        <v>0.0298414373</v>
      </c>
      <c r="BA679" s="51">
        <f>AF679 * ( (1-Baseline!F$88-Baseline!F$87) + (1-Baseline!B$36)*Baseline!F$88 )</f>
        <v>0.001253393692</v>
      </c>
      <c r="BB679" s="51">
        <f>AG679 * ( (1-Baseline!F$88-Baseline!F$87) + (1-Baseline!B$36)*Baseline!F$88 )</f>
        <v>0.0001824189017</v>
      </c>
      <c r="BC679" s="51">
        <f>AH679 * ( (1-Baseline!F$88-Baseline!F$87) + (1-Baseline!B$36)*Baseline!F$88 )</f>
        <v>0.03310478463</v>
      </c>
      <c r="BD679" s="51">
        <f>AI679 * ( (1-Baseline!F$88-Baseline!F$87) + (1-Baseline!B$36)*Baseline!F$88 )</f>
        <v>0.0004167921847</v>
      </c>
      <c r="BE679" s="51">
        <f t="shared" si="7"/>
        <v>0.0349573894</v>
      </c>
      <c r="BF679" s="51">
        <f>AK679 * ( (1-Baseline!H$88-Baseline!H$87) + (1-Baseline!B$36)*Baseline!H$88 )</f>
        <v>0.00002729545674</v>
      </c>
      <c r="BG679" s="51">
        <f>AL679 * ( (1-Baseline!H$88-Baseline!H$87) + (1-Baseline!B$36)*Baseline!H$88 )</f>
        <v>0.0002103600645</v>
      </c>
      <c r="BH679" s="51">
        <f>AM679 * ( (1-Baseline!H$88-Baseline!H$87) + (1-Baseline!B$36)*Baseline!H$88 )</f>
        <v>0.00004532465868</v>
      </c>
      <c r="BI679" s="51">
        <f>AN679 * ( (1-Baseline!H$88-Baseline!H$87) + (1-Baseline!B$36)*Baseline!H$88 )</f>
        <v>0.02745880355</v>
      </c>
      <c r="BJ679" s="51">
        <f t="shared" si="8"/>
        <v>0.02774178373</v>
      </c>
      <c r="BK679" s="61"/>
      <c r="BL679" s="51">
        <f t="shared" si="19"/>
        <v>0.9428026071</v>
      </c>
      <c r="BM679" s="51">
        <f t="shared" si="20"/>
        <v>0.01971880544</v>
      </c>
      <c r="BN679" s="51">
        <f t="shared" si="21"/>
        <v>0.0312254666</v>
      </c>
      <c r="BO679" s="51">
        <f t="shared" si="22"/>
        <v>0.006253120855</v>
      </c>
      <c r="BP679" s="51">
        <f t="shared" si="9"/>
        <v>1</v>
      </c>
      <c r="BQ679" s="51">
        <f t="shared" si="23"/>
        <v>0.05820143967</v>
      </c>
      <c r="BR679" s="51">
        <f t="shared" si="24"/>
        <v>0.9143359159</v>
      </c>
      <c r="BS679" s="51">
        <f t="shared" si="25"/>
        <v>0.01341357044</v>
      </c>
      <c r="BT679" s="51">
        <f t="shared" si="26"/>
        <v>0.01404907403</v>
      </c>
      <c r="BU679" s="51">
        <f t="shared" si="10"/>
        <v>1</v>
      </c>
      <c r="BV679" s="51">
        <f t="shared" si="27"/>
        <v>0.03585489973</v>
      </c>
      <c r="BW679" s="51">
        <f t="shared" si="28"/>
        <v>0.005218321643</v>
      </c>
      <c r="BX679" s="51">
        <f t="shared" si="29"/>
        <v>0.9470039151</v>
      </c>
      <c r="BY679" s="51">
        <f t="shared" si="30"/>
        <v>0.01192286357</v>
      </c>
      <c r="BZ679" s="51">
        <f t="shared" si="11"/>
        <v>1</v>
      </c>
      <c r="CA679" s="51">
        <f t="shared" si="31"/>
        <v>0.0009839113808</v>
      </c>
      <c r="CB679" s="51">
        <f t="shared" si="32"/>
        <v>0.007582787992</v>
      </c>
      <c r="CC679" s="51">
        <f t="shared" si="33"/>
        <v>0.001633804774</v>
      </c>
      <c r="CD679" s="51">
        <f t="shared" si="34"/>
        <v>0.9897994959</v>
      </c>
      <c r="CE679" s="51">
        <f t="shared" si="12"/>
        <v>1</v>
      </c>
      <c r="CF679" s="61"/>
      <c r="CG679" s="51">
        <f t="shared" si="35"/>
        <v>0.9428026071</v>
      </c>
      <c r="CH679" s="51">
        <f t="shared" si="36"/>
        <v>0.01971880544</v>
      </c>
      <c r="CI679" s="51">
        <f t="shared" si="37"/>
        <v>0.0312254666</v>
      </c>
      <c r="CJ679" s="51">
        <f t="shared" si="38"/>
        <v>0.006253120855</v>
      </c>
      <c r="CK679" s="51">
        <f t="shared" si="13"/>
        <v>1</v>
      </c>
      <c r="CL679" s="51">
        <f t="shared" si="39"/>
        <v>0.05820143967</v>
      </c>
      <c r="CM679" s="51">
        <f t="shared" si="40"/>
        <v>0.9143359159</v>
      </c>
      <c r="CN679" s="51">
        <f t="shared" si="41"/>
        <v>0.01341357044</v>
      </c>
      <c r="CO679" s="51">
        <f t="shared" si="42"/>
        <v>0.01404907403</v>
      </c>
      <c r="CP679" s="51">
        <f t="shared" si="14"/>
        <v>1</v>
      </c>
      <c r="CQ679" s="51">
        <f t="shared" si="43"/>
        <v>0.03585489973</v>
      </c>
      <c r="CR679" s="51">
        <f t="shared" si="44"/>
        <v>0.005218321643</v>
      </c>
      <c r="CS679" s="51">
        <f t="shared" si="45"/>
        <v>0.9470039151</v>
      </c>
      <c r="CT679" s="51">
        <f t="shared" si="46"/>
        <v>0.01192286357</v>
      </c>
      <c r="CU679" s="51">
        <f t="shared" si="15"/>
        <v>1</v>
      </c>
      <c r="CV679" s="51">
        <f t="shared" si="47"/>
        <v>0.0009839113808</v>
      </c>
      <c r="CW679" s="51">
        <f t="shared" si="48"/>
        <v>0.007582787992</v>
      </c>
      <c r="CX679" s="51">
        <f t="shared" si="49"/>
        <v>0.001633804774</v>
      </c>
      <c r="CY679" s="51">
        <f t="shared" si="50"/>
        <v>0.9897994959</v>
      </c>
      <c r="CZ679" s="51">
        <f t="shared" si="16"/>
        <v>1</v>
      </c>
      <c r="DA679" s="61"/>
      <c r="DB679" s="51">
        <f>(AQ679*Baseline!B$7 + AV679*Baseline!B$11 + BA679*Baseline!B$16 + BF679*Baseline!B$18)</f>
        <v>66794.50004</v>
      </c>
      <c r="DC679" s="51">
        <f>(AR679*Baseline!B$7 + AW679*Baseline!B$11 + BB679*Baseline!B$16 + BG679*Baseline!B$18)</f>
        <v>69963.2077</v>
      </c>
      <c r="DD679" s="51">
        <f>(AS679*Baseline!B$7 + AX679*Baseline!B$11 + BC679*Baseline!B$16 + BH679*Baseline!B$18)</f>
        <v>115749.5861</v>
      </c>
      <c r="DE679" s="51">
        <f>(AT679*Baseline!B$7 + AY679*Baseline!B$11 + BD679*Baseline!B$16 + BI679*Baseline!B$18)</f>
        <v>1260038.615</v>
      </c>
      <c r="DF679" s="51">
        <f t="shared" si="17"/>
        <v>1512545.909</v>
      </c>
      <c r="DG679" s="61"/>
      <c r="DH679" s="51">
        <f t="shared" si="51"/>
        <v>0.04416031251</v>
      </c>
      <c r="DI679" s="51">
        <f t="shared" si="52"/>
        <v>0.04625526225</v>
      </c>
      <c r="DJ679" s="51">
        <f t="shared" si="53"/>
        <v>0.07652632912</v>
      </c>
      <c r="DK679" s="51">
        <f t="shared" si="54"/>
        <v>0.8330580961</v>
      </c>
      <c r="DL679" s="51">
        <f t="shared" si="18"/>
        <v>1</v>
      </c>
      <c r="DM679" s="61"/>
      <c r="DN679" s="51">
        <f>DH679 / (Baseline!B$7/Baseline!B$17)</f>
        <v>4.713822904</v>
      </c>
      <c r="DO679" s="51">
        <f>DI679 / (Baseline!B$11/Baseline!B$17)</f>
        <v>1.11662417</v>
      </c>
      <c r="DP679" s="51">
        <f>DJ679 / (Baseline!B$16/Baseline!B$17)</f>
        <v>1.182563053</v>
      </c>
      <c r="DQ679" s="51">
        <f>DK679 / (Baseline!B$18/Baseline!B$17)</f>
        <v>0.9418457218</v>
      </c>
      <c r="DR679" s="79"/>
      <c r="DS679" s="51">
        <f>(AU679*Baseline!B$34)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0.03143154928</v>
      </c>
      <c r="DT679" s="51">
        <f>(AZ679*Baseline!B$34) + (Baseline!D$88*(1-Baseline!D$89)*Baseline!B$35) + (Baseline!D$88*Baseline!D$89*((1-Baseline!D$90)*Baseline!B$40 + Baseline!D$90*Baseline!B$41))</f>
        <v>0.01088978359</v>
      </c>
      <c r="DU679" s="51">
        <f>(BE679*Baseline!B$34) + (Baseline!F$88*(1-Baseline!F$89)*Baseline!B$35) + (Baseline!F$88*Baseline!F$89*((1-Baseline!F$90)*Baseline!B$40 + Baseline!F$90*Baseline!B$41))</f>
        <v>0.01297424841</v>
      </c>
      <c r="DV679" s="51">
        <f>(BJ679*Baseline!B$34) + (Baseline!H$88*(1-Baseline!H$89)*Baseline!B$35) + (Baseline!H$88*Baseline!H$89*((1-Baseline!H$90)*Baseline!B$40 + Baseline!H$90*Baseline!B$41))</f>
        <v>0.009306267559</v>
      </c>
      <c r="DW679" s="51">
        <f>( DS679*Baseline!B$7 + DT679*Baseline!B$11 + DU679*Baseline!B$16 + DV679*Baseline!B$18 ) / Baseline!B$17</f>
        <v>0.009816502141</v>
      </c>
    </row>
    <row r="680">
      <c r="A680" s="4" t="s">
        <v>1008</v>
      </c>
      <c r="B680" s="45">
        <f>MIN( MAX( NORMINV( MCrands!B680, (B$5+B$4)/2, (B$5-B$4)/3.29 ), 0 ), 1 )</f>
        <v>0.5747402708</v>
      </c>
      <c r="C680" s="45">
        <f>MAX( NORMINV( MCrands!C680, (C$5+C$4)/2, (C$5-C$4)/3.29 ), 0 )</f>
        <v>2.824010703</v>
      </c>
      <c r="D680" s="41"/>
      <c r="E680" s="43">
        <f>Baseline!B$33 * (C680 * Baseline!B$66*Baseline!B$66/Baseline!B$73 + Baseline!B$52*Baseline!B$52/Baseline!B$74 + Baseline!B$53*Baseline!B$53/Baseline!B$75 + Baseline!B$54*Baseline!B$54/Baseline!B$76)</f>
        <v>0.00002003530779</v>
      </c>
      <c r="F680" s="43">
        <f>Baseline!B$33 * (C680 * Baseline!B$66*Baseline!B$57/Baseline!B$73 + Baseline!B$52*Baseline!B$67/Baseline!B$74 + Baseline!B$53*Baseline!B$55/Baseline!B$75 + Baseline!B$54*Baseline!B$56/Baseline!B$76)</f>
        <v>0.0000002000313376</v>
      </c>
      <c r="G680" s="45">
        <f>Baseline!B$33 * (C680 * Baseline!B$66*Baseline!B$58/Baseline!B$73 + Baseline!B$52*Baseline!B$59/Baseline!B$74 + Baseline!B$53*Baseline!B$68/Baseline!B$75 + Baseline!B$54*Baseline!B$60/Baseline!B$76)</f>
        <v>0.0000001690063968</v>
      </c>
      <c r="H680" s="43">
        <f>Baseline!B$33 * (C680 * Baseline!B$66*Baseline!B$61/Baseline!B$73 + Baseline!B$52*Baseline!B$62/Baseline!B$74 + Baseline!B$53*Baseline!B$63/Baseline!B$75 + Baseline!B$54*Baseline!B$69/Baseline!B$76)</f>
        <v>0.000000003438703381</v>
      </c>
      <c r="I680" s="43">
        <f>Baseline!B$33 * (C680 * Baseline!B$57*Baseline!B$66/Baseline!B$73 + Baseline!B$67*Baseline!B$52/Baseline!B$74 + Baseline!B$55*Baseline!B$53/Baseline!B$75 + Baseline!B$56*Baseline!B$54/Baseline!B$76)</f>
        <v>0.0000002000313376</v>
      </c>
      <c r="J680" s="45">
        <f>Baseline!B$33 * (C680 * Baseline!B$57*Baseline!B$57/Baseline!B$73 + Baseline!B$67*Baseline!B$67/Baseline!B$74 + Baseline!B$55*Baseline!B$55/Baseline!B$75 + Baseline!B$56*Baseline!B$56/Baseline!B$76)</f>
        <v>0.000001763813826</v>
      </c>
      <c r="K680" s="43">
        <f>Baseline!B$33 * (C680 * Baseline!B$57*Baseline!B$58/Baseline!B$73 + Baseline!B$67*Baseline!B$59/Baseline!B$74 + Baseline!B$55*Baseline!B$68/Baseline!B$75 + Baseline!B$56*Baseline!B$60/Baseline!B$76)</f>
        <v>0.0000000137419734</v>
      </c>
      <c r="L680" s="45">
        <f>Baseline!B$33 * (C680 * Baseline!B$57*Baseline!B$61/Baseline!B$73 + Baseline!B$67*Baseline!B$62/Baseline!B$74 + Baseline!B$55*Baseline!B$63/Baseline!B$75 + Baseline!B$56*Baseline!B$69/Baseline!B$76)</f>
        <v>0.00000001439285722</v>
      </c>
      <c r="M680" s="43">
        <f>Baseline!B$33 * (C680 * Baseline!B$58*Baseline!B$66/Baseline!B$73 + Baseline!B$59*Baseline!B$52/Baseline!B$74 + Baseline!B$68*Baseline!B$53/Baseline!B$75 + Baseline!B$60*Baseline!B$54/Baseline!B$76)</f>
        <v>0.0000001690063968</v>
      </c>
      <c r="N680" s="45">
        <f>Baseline!B$33 * (C680 * Baseline!B$58*Baseline!B$57/Baseline!B$73 + Baseline!B$59*Baseline!B$67/Baseline!B$74 + Baseline!B$68*Baseline!B$55/Baseline!B$75 + Baseline!B$60*Baseline!B$56/Baseline!B$76)</f>
        <v>0.0000000137419734</v>
      </c>
      <c r="O680" s="45">
        <f>Baseline!B$33 * (C680 * Baseline!B$58*Baseline!B$58/Baseline!B$73 + Baseline!B$59*Baseline!B$59/Baseline!B$74 + Baseline!B$68*Baseline!B$68/Baseline!B$75 + Baseline!B$60*Baseline!B$60/Baseline!B$76)</f>
        <v>0.000001324390404</v>
      </c>
      <c r="P680" s="43">
        <f>Baseline!B$33 * (C680 * Baseline!B$58*Baseline!B$61/Baseline!B$73 + Baseline!B$59*Baseline!B$62/Baseline!B$74 + Baseline!B$68*Baseline!B$63/Baseline!B$75 + Baseline!B$60*Baseline!B$69/Baseline!B$76)</f>
        <v>0.000000001646954983</v>
      </c>
      <c r="Q680" s="43">
        <f>Baseline!B$33 * (C680 * Baseline!B$61*Baseline!B$66/Baseline!B$73 + Baseline!B$62*Baseline!B$52/Baseline!B$74 + Baseline!B$63*Baseline!B$53/Baseline!B$75 + Baseline!B$69*Baseline!B$54/Baseline!B$76)</f>
        <v>0.000000003438703381</v>
      </c>
      <c r="R680" s="43">
        <f>Baseline!B$33 * (C680 * Baseline!B$61*Baseline!B$57/Baseline!B$73 + Baseline!B$62*Baseline!B$67/Baseline!B$74 + Baseline!B$63*Baseline!B$55/Baseline!B$75 + Baseline!B$69*Baseline!B$56/Baseline!B$76)</f>
        <v>0.00000001439285722</v>
      </c>
      <c r="S680" s="43">
        <f>Baseline!B$33 * (C680 * Baseline!B$61*Baseline!B$58/Baseline!B$73 + Baseline!B$62*Baseline!B$59/Baseline!B$74 + Baseline!B$63*Baseline!B$68/Baseline!B$75 + Baseline!B$69*Baseline!B$60/Baseline!B$76)</f>
        <v>0.000000001646954983</v>
      </c>
      <c r="T680" s="43">
        <f>Baseline!B$33 * (C680 * Baseline!B$61*Baseline!B$61/Baseline!B$73 + Baseline!B$62*Baseline!B$62/Baseline!B$74 + Baseline!B$63*Baseline!B$63/Baseline!B$75 + Baseline!B$69*Baseline!B$69/Baseline!B$76)</f>
        <v>0.00000009854654641</v>
      </c>
      <c r="U680" s="41"/>
      <c r="V680" s="43">
        <f>E680 * ( Baseline!B$87 * Baseline!B$7 )</f>
        <v>0.2079464596</v>
      </c>
      <c r="W680" s="43">
        <f>F680 * ( Baseline!D$87 * Baseline!B$11 )</f>
        <v>0.003689897209</v>
      </c>
      <c r="X680" s="43">
        <f>G680 * ( Baseline!F$87 * Baseline!B$16 )</f>
        <v>0.005870398308</v>
      </c>
      <c r="Y680" s="43">
        <f>H680 * ( Baseline!H$87 * Baseline!B$18 )</f>
        <v>0.001209300739</v>
      </c>
      <c r="Z680" s="51">
        <f t="shared" si="1"/>
        <v>0.2187160559</v>
      </c>
      <c r="AA680" s="43">
        <f>I680 * ( Baseline!B$87 * Baseline!B$7 )</f>
        <v>0.002076125253</v>
      </c>
      <c r="AB680" s="45">
        <f>J680 * ( Baseline!D$87 * Baseline!B$11 )</f>
        <v>0.03253636051</v>
      </c>
      <c r="AC680" s="45">
        <f>K680 * ( Baseline!F$87 * Baseline!B$16 )</f>
        <v>0.0004773242844</v>
      </c>
      <c r="AD680" s="45">
        <f>L680 * ( Baseline!F$87 * Baseline!B$16 )</f>
        <v>0.0004999325839</v>
      </c>
      <c r="AE680" s="51">
        <f t="shared" si="2"/>
        <v>0.03558974263</v>
      </c>
      <c r="AF680" s="51">
        <f>M680 * ( Baseline!B$87 * Baseline!B$7 )</f>
        <v>0.001754117392</v>
      </c>
      <c r="AG680" s="51">
        <f>N680 * ( Baseline!D$87 * Baseline!B$11 )</f>
        <v>0.0002534926273</v>
      </c>
      <c r="AH680" s="51">
        <f>O680 * ( Baseline!F$87 * Baseline!B$16 )</f>
        <v>0.04600239597</v>
      </c>
      <c r="AI680" s="51">
        <f>P680 * ( Baseline!H$87 * Baseline!B$18 )</f>
        <v>0.0005791903686</v>
      </c>
      <c r="AJ680" s="51">
        <f t="shared" si="3"/>
        <v>0.04858919636</v>
      </c>
      <c r="AK680" s="51">
        <f>Q680 * ( Baseline!B$87 * Baseline!B$7 )</f>
        <v>0.00003569030239</v>
      </c>
      <c r="AL680" s="51">
        <f>R680 * ( Baseline!D$87 * Baseline!B$11 )</f>
        <v>0.0002654992178</v>
      </c>
      <c r="AM680" s="51">
        <f>S680 * ( Baseline!F$87 * Baseline!B$16 )</f>
        <v>0.0000572066024</v>
      </c>
      <c r="AN680" s="51">
        <f>T680 * ( Baseline!H$87 * Baseline!B$18 )</f>
        <v>0.03465620562</v>
      </c>
      <c r="AO680" s="51">
        <f t="shared" si="4"/>
        <v>0.03501460175</v>
      </c>
      <c r="AP680" s="61"/>
      <c r="AQ680" s="51">
        <f>V680 * ( (1-Baseline!B$88-Baseline!B$87) + (1-B680)*Baseline!B$88 )</f>
        <v>0.09712787336</v>
      </c>
      <c r="AR680" s="51">
        <f>W680 * ( (1-Baseline!B$88-Baseline!B$87) + (1-B680)*Baseline!B$88 )</f>
        <v>0.001723481465</v>
      </c>
      <c r="AS680" s="51">
        <f>X680 * ( (1-Baseline!B$88-Baseline!B$87) + (1-B680)*Baseline!B$88 )</f>
        <v>0.002741952446</v>
      </c>
      <c r="AT680" s="51">
        <f>Y680 * ( (1-Baseline!B$88-Baseline!B$87) + (1-B680)*Baseline!B$88 )</f>
        <v>0.000564841591</v>
      </c>
      <c r="AU680" s="51">
        <f t="shared" si="5"/>
        <v>0.1021581489</v>
      </c>
      <c r="AV680" s="51">
        <f>AA680 * ( (1-Baseline!D$88-Baseline!D$87) + (1-B680)*Baseline!D$88 )</f>
        <v>0.001523698964</v>
      </c>
      <c r="AW680" s="51">
        <f>AB680 * ( (1-Baseline!D$88-Baseline!D$87) + (1-B680)*Baseline!D$88 )</f>
        <v>0.02387891517</v>
      </c>
      <c r="AX680" s="51">
        <f>AC680 * ( (1-Baseline!D$88-Baseline!D$87) + (1-B680)*Baseline!D$88 )</f>
        <v>0.000350315337</v>
      </c>
      <c r="AY680" s="51">
        <f>AD680 * ( (1-Baseline!D$88-Baseline!D$87) + (1-B680)*Baseline!D$88 )</f>
        <v>0.0003669079017</v>
      </c>
      <c r="AZ680" s="51">
        <f t="shared" si="6"/>
        <v>0.02611983738</v>
      </c>
      <c r="BA680" s="51">
        <f>AF680 * ( (1-Baseline!F$88-Baseline!F$87) + (1-Baseline!B$36)*Baseline!F$88 )</f>
        <v>0.001262319007</v>
      </c>
      <c r="BB680" s="51">
        <f>AG680 * ( (1-Baseline!F$88-Baseline!F$87) + (1-Baseline!B$36)*Baseline!F$88 )</f>
        <v>0.0001824214064</v>
      </c>
      <c r="BC680" s="51">
        <f>AH680 * ( (1-Baseline!F$88-Baseline!F$87) + (1-Baseline!B$36)*Baseline!F$88 )</f>
        <v>0.03310479622</v>
      </c>
      <c r="BD680" s="51">
        <f>AI680 * ( (1-Baseline!F$88-Baseline!F$87) + (1-Baseline!B$36)*Baseline!F$88 )</f>
        <v>0.0004168039233</v>
      </c>
      <c r="BE680" s="51">
        <f t="shared" si="7"/>
        <v>0.03496634056</v>
      </c>
      <c r="BF680" s="51">
        <f>AK680 * ( (1-Baseline!H$88-Baseline!H$87) + (1-Baseline!B$36)*Baseline!H$88 )</f>
        <v>0.00002827814039</v>
      </c>
      <c r="BG680" s="51">
        <f>AL680 * ( (1-Baseline!H$88-Baseline!H$87) + (1-Baseline!B$36)*Baseline!H$88 )</f>
        <v>0.0002103603403</v>
      </c>
      <c r="BH680" s="51">
        <f>AM680 * ( (1-Baseline!H$88-Baseline!H$87) + (1-Baseline!B$36)*Baseline!H$88 )</f>
        <v>0.00004532593521</v>
      </c>
      <c r="BI680" s="51">
        <f>AN680 * ( (1-Baseline!H$88-Baseline!H$87) + (1-Baseline!B$36)*Baseline!H$88 )</f>
        <v>0.02745880484</v>
      </c>
      <c r="BJ680" s="51">
        <f t="shared" si="8"/>
        <v>0.02774276926</v>
      </c>
      <c r="BK680" s="61"/>
      <c r="BL680" s="51">
        <f t="shared" si="19"/>
        <v>0.9507599192</v>
      </c>
      <c r="BM680" s="51">
        <f t="shared" si="20"/>
        <v>0.01687071941</v>
      </c>
      <c r="BN680" s="51">
        <f t="shared" si="21"/>
        <v>0.02684027144</v>
      </c>
      <c r="BO680" s="51">
        <f t="shared" si="22"/>
        <v>0.005529089919</v>
      </c>
      <c r="BP680" s="51">
        <f t="shared" si="9"/>
        <v>1</v>
      </c>
      <c r="BQ680" s="51">
        <f t="shared" si="23"/>
        <v>0.05833493302</v>
      </c>
      <c r="BR680" s="51">
        <f t="shared" si="24"/>
        <v>0.9142061197</v>
      </c>
      <c r="BS680" s="51">
        <f t="shared" si="25"/>
        <v>0.01341184985</v>
      </c>
      <c r="BT680" s="51">
        <f t="shared" si="26"/>
        <v>0.01404709748</v>
      </c>
      <c r="BU680" s="51">
        <f t="shared" si="10"/>
        <v>1</v>
      </c>
      <c r="BV680" s="51">
        <f t="shared" si="27"/>
        <v>0.0361009756</v>
      </c>
      <c r="BW680" s="51">
        <f t="shared" si="28"/>
        <v>0.005217057418</v>
      </c>
      <c r="BX680" s="51">
        <f t="shared" si="29"/>
        <v>0.9467618199</v>
      </c>
      <c r="BY680" s="51">
        <f t="shared" si="30"/>
        <v>0.01192014711</v>
      </c>
      <c r="BZ680" s="51">
        <f t="shared" si="11"/>
        <v>1</v>
      </c>
      <c r="CA680" s="51">
        <f t="shared" si="31"/>
        <v>0.001019297682</v>
      </c>
      <c r="CB680" s="51">
        <f t="shared" si="32"/>
        <v>0.007582528562</v>
      </c>
      <c r="CC680" s="51">
        <f t="shared" si="33"/>
        <v>0.001633792748</v>
      </c>
      <c r="CD680" s="51">
        <f t="shared" si="34"/>
        <v>0.989764381</v>
      </c>
      <c r="CE680" s="51">
        <f t="shared" si="12"/>
        <v>1</v>
      </c>
      <c r="CF680" s="61"/>
      <c r="CG680" s="51">
        <f t="shared" si="35"/>
        <v>0.9507599192</v>
      </c>
      <c r="CH680" s="51">
        <f t="shared" si="36"/>
        <v>0.01687071941</v>
      </c>
      <c r="CI680" s="51">
        <f t="shared" si="37"/>
        <v>0.02684027144</v>
      </c>
      <c r="CJ680" s="51">
        <f t="shared" si="38"/>
        <v>0.005529089919</v>
      </c>
      <c r="CK680" s="51">
        <f t="shared" si="13"/>
        <v>1</v>
      </c>
      <c r="CL680" s="51">
        <f t="shared" si="39"/>
        <v>0.05833493302</v>
      </c>
      <c r="CM680" s="51">
        <f t="shared" si="40"/>
        <v>0.9142061197</v>
      </c>
      <c r="CN680" s="51">
        <f t="shared" si="41"/>
        <v>0.01341184985</v>
      </c>
      <c r="CO680" s="51">
        <f t="shared" si="42"/>
        <v>0.01404709748</v>
      </c>
      <c r="CP680" s="51">
        <f t="shared" si="14"/>
        <v>1</v>
      </c>
      <c r="CQ680" s="51">
        <f t="shared" si="43"/>
        <v>0.0361009756</v>
      </c>
      <c r="CR680" s="51">
        <f t="shared" si="44"/>
        <v>0.005217057418</v>
      </c>
      <c r="CS680" s="51">
        <f t="shared" si="45"/>
        <v>0.9467618199</v>
      </c>
      <c r="CT680" s="51">
        <f t="shared" si="46"/>
        <v>0.01192014711</v>
      </c>
      <c r="CU680" s="51">
        <f t="shared" si="15"/>
        <v>1</v>
      </c>
      <c r="CV680" s="51">
        <f t="shared" si="47"/>
        <v>0.001019297682</v>
      </c>
      <c r="CW680" s="51">
        <f t="shared" si="48"/>
        <v>0.007582528562</v>
      </c>
      <c r="CX680" s="51">
        <f t="shared" si="49"/>
        <v>0.001633792748</v>
      </c>
      <c r="CY680" s="51">
        <f t="shared" si="50"/>
        <v>0.989764381</v>
      </c>
      <c r="CZ680" s="51">
        <f t="shared" si="16"/>
        <v>1</v>
      </c>
      <c r="DA680" s="61"/>
      <c r="DB680" s="51">
        <f>(AQ680*Baseline!B$7 + AV680*Baseline!B$11 + BA680*Baseline!B$16 + BF680*Baseline!B$18)</f>
        <v>55898.56093</v>
      </c>
      <c r="DC680" s="51">
        <f>(AR680*Baseline!B$7 + AW680*Baseline!B$11 + BB680*Baseline!B$16 + BG680*Baseline!B$18)</f>
        <v>62289.22957</v>
      </c>
      <c r="DD680" s="51">
        <f>(AS680*Baseline!B$7 + AX680*Baseline!B$11 + BC680*Baseline!B$16 + BH680*Baseline!B$18)</f>
        <v>115063.9859</v>
      </c>
      <c r="DE680" s="51">
        <f>(AT680*Baseline!B$7 + AY680*Baseline!B$11 + BD680*Baseline!B$16 + BI680*Baseline!B$18)</f>
        <v>1259818.254</v>
      </c>
      <c r="DF680" s="51">
        <f t="shared" si="17"/>
        <v>1493070.031</v>
      </c>
      <c r="DG680" s="61"/>
      <c r="DH680" s="51">
        <f t="shared" si="51"/>
        <v>0.03743867319</v>
      </c>
      <c r="DI680" s="51">
        <f t="shared" si="52"/>
        <v>0.04171889348</v>
      </c>
      <c r="DJ680" s="51">
        <f t="shared" si="53"/>
        <v>0.07706536434</v>
      </c>
      <c r="DK680" s="51">
        <f t="shared" si="54"/>
        <v>0.843777069</v>
      </c>
      <c r="DL680" s="51">
        <f t="shared" si="18"/>
        <v>1</v>
      </c>
      <c r="DM680" s="61"/>
      <c r="DN680" s="51">
        <f>DH680 / (Baseline!B$7/Baseline!B$17)</f>
        <v>3.996332117</v>
      </c>
      <c r="DO680" s="51">
        <f>DI680 / (Baseline!B$11/Baseline!B$17)</f>
        <v>1.007114056</v>
      </c>
      <c r="DP680" s="51">
        <f>DJ680 / (Baseline!B$16/Baseline!B$17)</f>
        <v>1.190892776</v>
      </c>
      <c r="DQ680" s="51">
        <f>DK680 / (Baseline!B$18/Baseline!B$17)</f>
        <v>0.953964467</v>
      </c>
      <c r="DR680" s="79"/>
      <c r="DS680" s="51">
        <f>(AU680*Baseline!B$34)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0.02785325358</v>
      </c>
      <c r="DT680" s="51">
        <f>(AZ680*Baseline!B$34) + (Baseline!D$88*(1-Baseline!D$89)*Baseline!B$35) + (Baseline!D$88*Baseline!D$89*((1-Baseline!D$90)*Baseline!B$40 + Baseline!D$90*Baseline!B$41))</f>
        <v>0.01033154361</v>
      </c>
      <c r="DU680" s="51">
        <f>(BE680*Baseline!B$34) + (Baseline!F$88*(1-Baseline!F$89)*Baseline!B$35) + (Baseline!F$88*Baseline!F$89*((1-Baseline!F$90)*Baseline!B$40 + Baseline!F$90*Baseline!B$41))</f>
        <v>0.01297559108</v>
      </c>
      <c r="DV680" s="51">
        <f>(BJ680*Baseline!B$34) + (Baseline!H$88*(1-Baseline!H$89)*Baseline!B$35) + (Baseline!H$88*Baseline!H$89*((1-Baseline!H$90)*Baseline!B$40 + Baseline!H$90*Baseline!B$41))</f>
        <v>0.009306415388</v>
      </c>
      <c r="DW680" s="51">
        <f>( DS680*Baseline!B$7 + DT680*Baseline!B$11 + DU680*Baseline!B$16 + DV680*Baseline!B$18 ) / Baseline!B$17</f>
        <v>0.009760072739</v>
      </c>
    </row>
    <row r="681">
      <c r="A681" s="4" t="s">
        <v>1009</v>
      </c>
      <c r="B681" s="45">
        <f>MIN( MAX( NORMINV( MCrands!B681, (B$5+B$4)/2, (B$5-B$4)/3.29 ), 0 ), 1 )</f>
        <v>0.5370364758</v>
      </c>
      <c r="C681" s="45">
        <f>MAX( NORMINV( MCrands!C681, (C$5+C$4)/2, (C$5-C$4)/3.29 ), 0 )</f>
        <v>2.582308734</v>
      </c>
      <c r="D681" s="41"/>
      <c r="E681" s="43">
        <f>Baseline!B$33 * (C681 * Baseline!B$66*Baseline!B$66/Baseline!B$73 + Baseline!B$52*Baseline!B$52/Baseline!B$74 + Baseline!B$53*Baseline!B$53/Baseline!B$75 + Baseline!B$54*Baseline!B$54/Baseline!B$76)</f>
        <v>0.00001832405206</v>
      </c>
      <c r="F681" s="43">
        <f>Baseline!B$33 * (C681 * Baseline!B$66*Baseline!B$57/Baseline!B$73 + Baseline!B$52*Baseline!B$67/Baseline!B$74 + Baseline!B$53*Baseline!B$55/Baseline!B$75 + Baseline!B$54*Baseline!B$56/Baseline!B$76)</f>
        <v>0.0000001997611393</v>
      </c>
      <c r="G681" s="45">
        <f>Baseline!B$33 * (C681 * Baseline!B$66*Baseline!B$58/Baseline!B$73 + Baseline!B$52*Baseline!B$59/Baseline!B$74 + Baseline!B$53*Baseline!B$68/Baseline!B$75 + Baseline!B$54*Baseline!B$60/Baseline!B$76)</f>
        <v>0.0000001683421594</v>
      </c>
      <c r="H681" s="43">
        <f>Baseline!B$33 * (C681 * Baseline!B$66*Baseline!B$61/Baseline!B$73 + Baseline!B$52*Baseline!B$62/Baseline!B$74 + Baseline!B$53*Baseline!B$63/Baseline!B$75 + Baseline!B$54*Baseline!B$69/Baseline!B$76)</f>
        <v>0.000000003372279638</v>
      </c>
      <c r="I681" s="43">
        <f>Baseline!B$33 * (C681 * Baseline!B$57*Baseline!B$66/Baseline!B$73 + Baseline!B$67*Baseline!B$52/Baseline!B$74 + Baseline!B$55*Baseline!B$53/Baseline!B$75 + Baseline!B$56*Baseline!B$54/Baseline!B$76)</f>
        <v>0.0000001997611393</v>
      </c>
      <c r="J681" s="45">
        <f>Baseline!B$33 * (C681 * Baseline!B$57*Baseline!B$57/Baseline!B$73 + Baseline!B$67*Baseline!B$67/Baseline!B$74 + Baseline!B$55*Baseline!B$55/Baseline!B$75 + Baseline!B$56*Baseline!B$56/Baseline!B$76)</f>
        <v>0.000001763813783</v>
      </c>
      <c r="K681" s="43">
        <f>Baseline!B$33 * (C681 * Baseline!B$57*Baseline!B$58/Baseline!B$73 + Baseline!B$67*Baseline!B$59/Baseline!B$74 + Baseline!B$55*Baseline!B$68/Baseline!B$75 + Baseline!B$56*Baseline!B$60/Baseline!B$76)</f>
        <v>0.00000001374186852</v>
      </c>
      <c r="L681" s="45">
        <f>Baseline!B$33 * (C681 * Baseline!B$57*Baseline!B$61/Baseline!B$73 + Baseline!B$67*Baseline!B$62/Baseline!B$74 + Baseline!B$55*Baseline!B$63/Baseline!B$75 + Baseline!B$56*Baseline!B$69/Baseline!B$76)</f>
        <v>0.00000001439284673</v>
      </c>
      <c r="M681" s="43">
        <f>Baseline!B$33 * (C681 * Baseline!B$58*Baseline!B$66/Baseline!B$73 + Baseline!B$59*Baseline!B$52/Baseline!B$74 + Baseline!B$68*Baseline!B$53/Baseline!B$75 + Baseline!B$60*Baseline!B$54/Baseline!B$76)</f>
        <v>0.0000001683421594</v>
      </c>
      <c r="N681" s="45">
        <f>Baseline!B$33 * (C681 * Baseline!B$58*Baseline!B$57/Baseline!B$73 + Baseline!B$59*Baseline!B$67/Baseline!B$74 + Baseline!B$68*Baseline!B$55/Baseline!B$75 + Baseline!B$60*Baseline!B$56/Baseline!B$76)</f>
        <v>0.00000001374186852</v>
      </c>
      <c r="O681" s="45">
        <f>Baseline!B$33 * (C681 * Baseline!B$58*Baseline!B$58/Baseline!B$73 + Baseline!B$59*Baseline!B$59/Baseline!B$74 + Baseline!B$68*Baseline!B$68/Baseline!B$75 + Baseline!B$60*Baseline!B$60/Baseline!B$76)</f>
        <v>0.000001324390146</v>
      </c>
      <c r="P681" s="43">
        <f>Baseline!B$33 * (C681 * Baseline!B$58*Baseline!B$61/Baseline!B$73 + Baseline!B$59*Baseline!B$62/Baseline!B$74 + Baseline!B$68*Baseline!B$63/Baseline!B$75 + Baseline!B$60*Baseline!B$69/Baseline!B$76)</f>
        <v>0.0000000016469292</v>
      </c>
      <c r="Q681" s="43">
        <f>Baseline!B$33 * (C681 * Baseline!B$61*Baseline!B$66/Baseline!B$73 + Baseline!B$62*Baseline!B$52/Baseline!B$74 + Baseline!B$63*Baseline!B$53/Baseline!B$75 + Baseline!B$69*Baseline!B$54/Baseline!B$76)</f>
        <v>0.000000003372279638</v>
      </c>
      <c r="R681" s="43">
        <f>Baseline!B$33 * (C681 * Baseline!B$61*Baseline!B$57/Baseline!B$73 + Baseline!B$62*Baseline!B$67/Baseline!B$74 + Baseline!B$63*Baseline!B$55/Baseline!B$75 + Baseline!B$69*Baseline!B$56/Baseline!B$76)</f>
        <v>0.00000001439284673</v>
      </c>
      <c r="S681" s="43">
        <f>Baseline!B$33 * (C681 * Baseline!B$61*Baseline!B$58/Baseline!B$73 + Baseline!B$62*Baseline!B$59/Baseline!B$74 + Baseline!B$63*Baseline!B$68/Baseline!B$75 + Baseline!B$69*Baseline!B$60/Baseline!B$76)</f>
        <v>0.0000000016469292</v>
      </c>
      <c r="T681" s="43">
        <f>Baseline!B$33 * (C681 * Baseline!B$61*Baseline!B$61/Baseline!B$73 + Baseline!B$62*Baseline!B$62/Baseline!B$74 + Baseline!B$63*Baseline!B$63/Baseline!B$75 + Baseline!B$69*Baseline!B$69/Baseline!B$76)</f>
        <v>0.00000009854654383</v>
      </c>
      <c r="U681" s="41"/>
      <c r="V681" s="43">
        <f>E681 * ( Baseline!B$87 * Baseline!B$7 )</f>
        <v>0.1901853363</v>
      </c>
      <c r="W681" s="43">
        <f>F681 * ( Baseline!D$87 * Baseline!B$11 )</f>
        <v>0.00368491297</v>
      </c>
      <c r="X681" s="43">
        <f>G681 * ( Baseline!F$87 * Baseline!B$16 )</f>
        <v>0.005847326174</v>
      </c>
      <c r="Y681" s="43">
        <f>H681 * ( Baseline!H$87 * Baseline!B$18 )</f>
        <v>0.001185941272</v>
      </c>
      <c r="Z681" s="51">
        <f t="shared" si="1"/>
        <v>0.2009035167</v>
      </c>
      <c r="AA681" s="43">
        <f>I681 * ( Baseline!B$87 * Baseline!B$7 )</f>
        <v>0.002073320865</v>
      </c>
      <c r="AB681" s="45">
        <f>J681 * ( Baseline!D$87 * Baseline!B$11 )</f>
        <v>0.03253635972</v>
      </c>
      <c r="AC681" s="45">
        <f>K681 * ( Baseline!F$87 * Baseline!B$16 )</f>
        <v>0.0004773206415</v>
      </c>
      <c r="AD681" s="45">
        <f>L681 * ( Baseline!F$87 * Baseline!B$16 )</f>
        <v>0.0004999322196</v>
      </c>
      <c r="AE681" s="51">
        <f t="shared" si="2"/>
        <v>0.03558693345</v>
      </c>
      <c r="AF681" s="51">
        <f>M681 * ( Baseline!B$87 * Baseline!B$7 )</f>
        <v>0.001747223272</v>
      </c>
      <c r="AG681" s="51">
        <f>N681 * ( Baseline!D$87 * Baseline!B$11 )</f>
        <v>0.0002534906926</v>
      </c>
      <c r="AH681" s="51">
        <f>O681 * ( Baseline!F$87 * Baseline!B$16 )</f>
        <v>0.04600238702</v>
      </c>
      <c r="AI681" s="51">
        <f>P681 * ( Baseline!H$87 * Baseline!B$18 )</f>
        <v>0.0005791813014</v>
      </c>
      <c r="AJ681" s="51">
        <f t="shared" si="3"/>
        <v>0.04858228228</v>
      </c>
      <c r="AK681" s="51">
        <f>Q681 * ( Baseline!B$87 * Baseline!B$7 )</f>
        <v>0.00003500089037</v>
      </c>
      <c r="AL681" s="51">
        <f>R681 * ( Baseline!D$87 * Baseline!B$11 )</f>
        <v>0.0002654990244</v>
      </c>
      <c r="AM681" s="51">
        <f>S681 * ( Baseline!F$87 * Baseline!B$16 )</f>
        <v>0.00005720570683</v>
      </c>
      <c r="AN681" s="51">
        <f>T681 * ( Baseline!H$87 * Baseline!B$18 )</f>
        <v>0.03465620472</v>
      </c>
      <c r="AO681" s="51">
        <f t="shared" si="4"/>
        <v>0.03501391034</v>
      </c>
      <c r="AP681" s="61"/>
      <c r="AQ681" s="51">
        <f>V681 * ( (1-Baseline!B$88-Baseline!B$87) + (1-B681)*Baseline!B$88 )</f>
        <v>0.09521391825</v>
      </c>
      <c r="AR681" s="51">
        <f>W681 * ( (1-Baseline!B$88-Baseline!B$87) + (1-B681)*Baseline!B$88 )</f>
        <v>0.001844805752</v>
      </c>
      <c r="AS681" s="51">
        <f>X681 * ( (1-Baseline!B$88-Baseline!B$87) + (1-B681)*Baseline!B$88 )</f>
        <v>0.002927390971</v>
      </c>
      <c r="AT681" s="51">
        <f>Y681 * ( (1-Baseline!B$88-Baseline!B$87) + (1-B681)*Baseline!B$88 )</f>
        <v>0.0005937267168</v>
      </c>
      <c r="AU681" s="51">
        <f t="shared" si="5"/>
        <v>0.1005798417</v>
      </c>
      <c r="AV681" s="51">
        <f>AA681 * ( (1-Baseline!D$88-Baseline!D$87) + (1-B681)*Baseline!D$88 )</f>
        <v>0.001556661867</v>
      </c>
      <c r="AW681" s="51">
        <f>AB681 * ( (1-Baseline!D$88-Baseline!D$87) + (1-B681)*Baseline!D$88 )</f>
        <v>0.02442849601</v>
      </c>
      <c r="AX681" s="51">
        <f>AC681 * ( (1-Baseline!D$88-Baseline!D$87) + (1-B681)*Baseline!D$88 )</f>
        <v>0.0003583752296</v>
      </c>
      <c r="AY681" s="51">
        <f>AD681 * ( (1-Baseline!D$88-Baseline!D$87) + (1-B681)*Baseline!D$88 )</f>
        <v>0.0003753521395</v>
      </c>
      <c r="AZ681" s="51">
        <f t="shared" si="6"/>
        <v>0.02671888525</v>
      </c>
      <c r="BA681" s="51">
        <f>AF681 * ( (1-Baseline!F$88-Baseline!F$87) + (1-Baseline!B$36)*Baseline!F$88 )</f>
        <v>0.001257357778</v>
      </c>
      <c r="BB681" s="51">
        <f>AG681 * ( (1-Baseline!F$88-Baseline!F$87) + (1-Baseline!B$36)*Baseline!F$88 )</f>
        <v>0.0001824200141</v>
      </c>
      <c r="BC681" s="51">
        <f>AH681 * ( (1-Baseline!F$88-Baseline!F$87) + (1-Baseline!B$36)*Baseline!F$88 )</f>
        <v>0.03310478977</v>
      </c>
      <c r="BD681" s="51">
        <f>AI681 * ( (1-Baseline!F$88-Baseline!F$87) + (1-Baseline!B$36)*Baseline!F$88 )</f>
        <v>0.0004167973983</v>
      </c>
      <c r="BE681" s="51">
        <f t="shared" si="7"/>
        <v>0.03496136497</v>
      </c>
      <c r="BF681" s="51">
        <f>AK681 * ( (1-Baseline!H$88-Baseline!H$87) + (1-Baseline!B$36)*Baseline!H$88 )</f>
        <v>0.00002773190545</v>
      </c>
      <c r="BG681" s="51">
        <f>AL681 * ( (1-Baseline!H$88-Baseline!H$87) + (1-Baseline!B$36)*Baseline!H$88 )</f>
        <v>0.000210360187</v>
      </c>
      <c r="BH681" s="51">
        <f>AM681 * ( (1-Baseline!H$88-Baseline!H$87) + (1-Baseline!B$36)*Baseline!H$88 )</f>
        <v>0.00004532522564</v>
      </c>
      <c r="BI681" s="51">
        <f>AN681 * ( (1-Baseline!H$88-Baseline!H$87) + (1-Baseline!B$36)*Baseline!H$88 )</f>
        <v>0.02745880412</v>
      </c>
      <c r="BJ681" s="51">
        <f t="shared" si="8"/>
        <v>0.02774222144</v>
      </c>
      <c r="BK681" s="61"/>
      <c r="BL681" s="51">
        <f t="shared" si="19"/>
        <v>0.9466501105</v>
      </c>
      <c r="BM681" s="51">
        <f t="shared" si="20"/>
        <v>0.01834170467</v>
      </c>
      <c r="BN681" s="51">
        <f t="shared" si="21"/>
        <v>0.02910514594</v>
      </c>
      <c r="BO681" s="51">
        <f t="shared" si="22"/>
        <v>0.005903038887</v>
      </c>
      <c r="BP681" s="51">
        <f t="shared" si="9"/>
        <v>1</v>
      </c>
      <c r="BQ681" s="51">
        <f t="shared" si="23"/>
        <v>0.05826073403</v>
      </c>
      <c r="BR681" s="51">
        <f t="shared" si="24"/>
        <v>0.9142782637</v>
      </c>
      <c r="BS681" s="51">
        <f t="shared" si="25"/>
        <v>0.0134128062</v>
      </c>
      <c r="BT681" s="51">
        <f t="shared" si="26"/>
        <v>0.0140481961</v>
      </c>
      <c r="BU681" s="51">
        <f t="shared" si="10"/>
        <v>1</v>
      </c>
      <c r="BV681" s="51">
        <f t="shared" si="27"/>
        <v>0.03596420732</v>
      </c>
      <c r="BW681" s="51">
        <f t="shared" si="28"/>
        <v>0.00521776007</v>
      </c>
      <c r="BX681" s="51">
        <f t="shared" si="29"/>
        <v>0.9468963757</v>
      </c>
      <c r="BY681" s="51">
        <f t="shared" si="30"/>
        <v>0.01192165691</v>
      </c>
      <c r="BZ681" s="51">
        <f t="shared" si="11"/>
        <v>1</v>
      </c>
      <c r="CA681" s="51">
        <f t="shared" si="31"/>
        <v>0.0009996281485</v>
      </c>
      <c r="CB681" s="51">
        <f t="shared" si="32"/>
        <v>0.007582672766</v>
      </c>
      <c r="CC681" s="51">
        <f t="shared" si="33"/>
        <v>0.001633799432</v>
      </c>
      <c r="CD681" s="51">
        <f t="shared" si="34"/>
        <v>0.9897838997</v>
      </c>
      <c r="CE681" s="51">
        <f t="shared" si="12"/>
        <v>1</v>
      </c>
      <c r="CF681" s="61"/>
      <c r="CG681" s="51">
        <f t="shared" si="35"/>
        <v>0.9466501105</v>
      </c>
      <c r="CH681" s="51">
        <f t="shared" si="36"/>
        <v>0.01834170467</v>
      </c>
      <c r="CI681" s="51">
        <f t="shared" si="37"/>
        <v>0.02910514594</v>
      </c>
      <c r="CJ681" s="51">
        <f t="shared" si="38"/>
        <v>0.005903038887</v>
      </c>
      <c r="CK681" s="51">
        <f t="shared" si="13"/>
        <v>1</v>
      </c>
      <c r="CL681" s="51">
        <f t="shared" si="39"/>
        <v>0.05826073403</v>
      </c>
      <c r="CM681" s="51">
        <f t="shared" si="40"/>
        <v>0.9142782637</v>
      </c>
      <c r="CN681" s="51">
        <f t="shared" si="41"/>
        <v>0.0134128062</v>
      </c>
      <c r="CO681" s="51">
        <f t="shared" si="42"/>
        <v>0.0140481961</v>
      </c>
      <c r="CP681" s="51">
        <f t="shared" si="14"/>
        <v>1</v>
      </c>
      <c r="CQ681" s="51">
        <f t="shared" si="43"/>
        <v>0.03596420732</v>
      </c>
      <c r="CR681" s="51">
        <f t="shared" si="44"/>
        <v>0.00521776007</v>
      </c>
      <c r="CS681" s="51">
        <f t="shared" si="45"/>
        <v>0.9468963757</v>
      </c>
      <c r="CT681" s="51">
        <f t="shared" si="46"/>
        <v>0.01192165691</v>
      </c>
      <c r="CU681" s="51">
        <f t="shared" si="15"/>
        <v>1</v>
      </c>
      <c r="CV681" s="51">
        <f t="shared" si="47"/>
        <v>0.0009996281485</v>
      </c>
      <c r="CW681" s="51">
        <f t="shared" si="48"/>
        <v>0.007582672766</v>
      </c>
      <c r="CX681" s="51">
        <f t="shared" si="49"/>
        <v>0.001633799432</v>
      </c>
      <c r="CY681" s="51">
        <f t="shared" si="50"/>
        <v>0.9897838997</v>
      </c>
      <c r="CZ681" s="51">
        <f t="shared" si="16"/>
        <v>1</v>
      </c>
      <c r="DA681" s="61"/>
      <c r="DB681" s="51">
        <f>(AQ681*Baseline!B$7 + AV681*Baseline!B$11 + BA681*Baseline!B$16 + BF681*Baseline!B$18)</f>
        <v>54999.34982</v>
      </c>
      <c r="DC681" s="51">
        <f>(AR681*Baseline!B$7 + AW681*Baseline!B$11 + BB681*Baseline!B$16 + BG681*Baseline!B$18)</f>
        <v>63526.66595</v>
      </c>
      <c r="DD681" s="51">
        <f>(AS681*Baseline!B$7 + AX681*Baseline!B$11 + BC681*Baseline!B$16 + BH681*Baseline!B$18)</f>
        <v>115171.1544</v>
      </c>
      <c r="DE681" s="51">
        <f>(AT681*Baseline!B$7 + AY681*Baseline!B$11 + BD681*Baseline!B$16 + BI681*Baseline!B$18)</f>
        <v>1259850.318</v>
      </c>
      <c r="DF681" s="51">
        <f t="shared" si="17"/>
        <v>1493547.488</v>
      </c>
      <c r="DG681" s="61"/>
      <c r="DH681" s="51">
        <f t="shared" si="51"/>
        <v>0.03682464083</v>
      </c>
      <c r="DI681" s="51">
        <f t="shared" si="52"/>
        <v>0.0425340784</v>
      </c>
      <c r="DJ681" s="51">
        <f t="shared" si="53"/>
        <v>0.07711248239</v>
      </c>
      <c r="DK681" s="51">
        <f t="shared" si="54"/>
        <v>0.8435287984</v>
      </c>
      <c r="DL681" s="51">
        <f t="shared" si="18"/>
        <v>1</v>
      </c>
      <c r="DM681" s="61"/>
      <c r="DN681" s="51">
        <f>DH681 / (Baseline!B$7/Baseline!B$17)</f>
        <v>3.930788201</v>
      </c>
      <c r="DO681" s="51">
        <f>DI681 / (Baseline!B$11/Baseline!B$17)</f>
        <v>1.02679301</v>
      </c>
      <c r="DP681" s="51">
        <f>DJ681 / (Baseline!B$16/Baseline!B$17)</f>
        <v>1.191620892</v>
      </c>
      <c r="DQ681" s="51">
        <f>DK681 / (Baseline!B$18/Baseline!B$17)</f>
        <v>0.9536837751</v>
      </c>
      <c r="DR681" s="79"/>
      <c r="DS681" s="51">
        <f>(AU681*Baseline!B$34)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0.0276165075</v>
      </c>
      <c r="DT681" s="51">
        <f>(AZ681*Baseline!B$34) + (Baseline!D$88*(1-Baseline!D$89)*Baseline!B$35) + (Baseline!D$88*Baseline!D$89*((1-Baseline!D$90)*Baseline!B$40 + Baseline!D$90*Baseline!B$41))</f>
        <v>0.01042140079</v>
      </c>
      <c r="DU681" s="51">
        <f>(BE681*Baseline!B$34) + (Baseline!F$88*(1-Baseline!F$89)*Baseline!B$35) + (Baseline!F$88*Baseline!F$89*((1-Baseline!F$90)*Baseline!B$40 + Baseline!F$90*Baseline!B$41))</f>
        <v>0.01297484474</v>
      </c>
      <c r="DV681" s="51">
        <f>(BJ681*Baseline!B$34) + (Baseline!H$88*(1-Baseline!H$89)*Baseline!B$35) + (Baseline!H$88*Baseline!H$89*((1-Baseline!H$90)*Baseline!B$40 + Baseline!H$90*Baseline!B$41))</f>
        <v>0.009306333216</v>
      </c>
      <c r="DW681" s="51">
        <f>( DS681*Baseline!B$7 + DT681*Baseline!B$11 + DU681*Baseline!B$16 + DV681*Baseline!B$18 ) / Baseline!B$17</f>
        <v>0.009761456124</v>
      </c>
    </row>
    <row r="682">
      <c r="A682" s="4" t="s">
        <v>1010</v>
      </c>
      <c r="B682" s="45">
        <f>MIN( MAX( NORMINV( MCrands!B682, (B$5+B$4)/2, (B$5-B$4)/3.29 ), 0 ), 1 )</f>
        <v>0.4390188278</v>
      </c>
      <c r="C682" s="45">
        <f>MAX( NORMINV( MCrands!C682, (C$5+C$4)/2, (C$5-C$4)/3.29 ), 0 )</f>
        <v>2.404040791</v>
      </c>
      <c r="D682" s="41"/>
      <c r="E682" s="43">
        <f>Baseline!B$33 * (C682 * Baseline!B$66*Baseline!B$66/Baseline!B$73 + Baseline!B$52*Baseline!B$52/Baseline!B$74 + Baseline!B$53*Baseline!B$53/Baseline!B$75 + Baseline!B$54*Baseline!B$54/Baseline!B$76)</f>
        <v>0.00001706191074</v>
      </c>
      <c r="F682" s="43">
        <f>Baseline!B$33 * (C682 * Baseline!B$66*Baseline!B$57/Baseline!B$73 + Baseline!B$52*Baseline!B$67/Baseline!B$74 + Baseline!B$53*Baseline!B$55/Baseline!B$75 + Baseline!B$54*Baseline!B$56/Baseline!B$76)</f>
        <v>0.0000001995618538</v>
      </c>
      <c r="G682" s="45">
        <f>Baseline!B$33 * (C682 * Baseline!B$66*Baseline!B$58/Baseline!B$73 + Baseline!B$52*Baseline!B$59/Baseline!B$74 + Baseline!B$53*Baseline!B$68/Baseline!B$75 + Baseline!B$54*Baseline!B$60/Baseline!B$76)</f>
        <v>0.0000001678522493</v>
      </c>
      <c r="H682" s="43">
        <f>Baseline!B$33 * (C682 * Baseline!B$66*Baseline!B$61/Baseline!B$73 + Baseline!B$52*Baseline!B$62/Baseline!B$74 + Baseline!B$53*Baseline!B$63/Baseline!B$75 + Baseline!B$54*Baseline!B$69/Baseline!B$76)</f>
        <v>0.000000003323288627</v>
      </c>
      <c r="I682" s="43">
        <f>Baseline!B$33 * (C682 * Baseline!B$57*Baseline!B$66/Baseline!B$73 + Baseline!B$67*Baseline!B$52/Baseline!B$74 + Baseline!B$55*Baseline!B$53/Baseline!B$75 + Baseline!B$56*Baseline!B$54/Baseline!B$76)</f>
        <v>0.0000001995618538</v>
      </c>
      <c r="J682" s="45">
        <f>Baseline!B$33 * (C682 * Baseline!B$57*Baseline!B$57/Baseline!B$73 + Baseline!B$67*Baseline!B$67/Baseline!B$74 + Baseline!B$55*Baseline!B$55/Baseline!B$75 + Baseline!B$56*Baseline!B$56/Baseline!B$76)</f>
        <v>0.000001763813752</v>
      </c>
      <c r="K682" s="43">
        <f>Baseline!B$33 * (C682 * Baseline!B$57*Baseline!B$58/Baseline!B$73 + Baseline!B$67*Baseline!B$59/Baseline!B$74 + Baseline!B$55*Baseline!B$68/Baseline!B$75 + Baseline!B$56*Baseline!B$60/Baseline!B$76)</f>
        <v>0.00000001374179117</v>
      </c>
      <c r="L682" s="45">
        <f>Baseline!B$33 * (C682 * Baseline!B$57*Baseline!B$61/Baseline!B$73 + Baseline!B$67*Baseline!B$62/Baseline!B$74 + Baseline!B$55*Baseline!B$63/Baseline!B$75 + Baseline!B$56*Baseline!B$69/Baseline!B$76)</f>
        <v>0.00000001439283899</v>
      </c>
      <c r="M682" s="43">
        <f>Baseline!B$33 * (C682 * Baseline!B$58*Baseline!B$66/Baseline!B$73 + Baseline!B$59*Baseline!B$52/Baseline!B$74 + Baseline!B$68*Baseline!B$53/Baseline!B$75 + Baseline!B$60*Baseline!B$54/Baseline!B$76)</f>
        <v>0.0000001678522493</v>
      </c>
      <c r="N682" s="45">
        <f>Baseline!B$33 * (C682 * Baseline!B$58*Baseline!B$57/Baseline!B$73 + Baseline!B$59*Baseline!B$67/Baseline!B$74 + Baseline!B$68*Baseline!B$55/Baseline!B$75 + Baseline!B$60*Baseline!B$56/Baseline!B$76)</f>
        <v>0.00000001374179117</v>
      </c>
      <c r="O682" s="45">
        <f>Baseline!B$33 * (C682 * Baseline!B$58*Baseline!B$58/Baseline!B$73 + Baseline!B$59*Baseline!B$59/Baseline!B$74 + Baseline!B$68*Baseline!B$68/Baseline!B$75 + Baseline!B$60*Baseline!B$60/Baseline!B$76)</f>
        <v>0.000001324389956</v>
      </c>
      <c r="P682" s="43">
        <f>Baseline!B$33 * (C682 * Baseline!B$58*Baseline!B$61/Baseline!B$73 + Baseline!B$59*Baseline!B$62/Baseline!B$74 + Baseline!B$68*Baseline!B$63/Baseline!B$75 + Baseline!B$60*Baseline!B$69/Baseline!B$76)</f>
        <v>0.000000001646910184</v>
      </c>
      <c r="Q682" s="43">
        <f>Baseline!B$33 * (C682 * Baseline!B$61*Baseline!B$66/Baseline!B$73 + Baseline!B$62*Baseline!B$52/Baseline!B$74 + Baseline!B$63*Baseline!B$53/Baseline!B$75 + Baseline!B$69*Baseline!B$54/Baseline!B$76)</f>
        <v>0.000000003323288627</v>
      </c>
      <c r="R682" s="43">
        <f>Baseline!B$33 * (C682 * Baseline!B$61*Baseline!B$57/Baseline!B$73 + Baseline!B$62*Baseline!B$67/Baseline!B$74 + Baseline!B$63*Baseline!B$55/Baseline!B$75 + Baseline!B$69*Baseline!B$56/Baseline!B$76)</f>
        <v>0.00000001439283899</v>
      </c>
      <c r="S682" s="43">
        <f>Baseline!B$33 * (C682 * Baseline!B$61*Baseline!B$58/Baseline!B$73 + Baseline!B$62*Baseline!B$59/Baseline!B$74 + Baseline!B$63*Baseline!B$68/Baseline!B$75 + Baseline!B$69*Baseline!B$60/Baseline!B$76)</f>
        <v>0.000000001646910184</v>
      </c>
      <c r="T682" s="43">
        <f>Baseline!B$33 * (C682 * Baseline!B$61*Baseline!B$61/Baseline!B$73 + Baseline!B$62*Baseline!B$62/Baseline!B$74 + Baseline!B$63*Baseline!B$63/Baseline!B$75 + Baseline!B$69*Baseline!B$69/Baseline!B$76)</f>
        <v>0.00000009854654193</v>
      </c>
      <c r="U682" s="41"/>
      <c r="V682" s="43">
        <f>E682 * ( Baseline!B$87 * Baseline!B$7 )</f>
        <v>0.1770855716</v>
      </c>
      <c r="W682" s="43">
        <f>F682 * ( Baseline!D$87 * Baseline!B$11 )</f>
        <v>0.003681236832</v>
      </c>
      <c r="X682" s="43">
        <f>G682 * ( Baseline!F$87 * Baseline!B$16 )</f>
        <v>0.005830309259</v>
      </c>
      <c r="Y682" s="43">
        <f>H682 * ( Baseline!H$87 * Baseline!B$18 )</f>
        <v>0.001168712433</v>
      </c>
      <c r="Z682" s="51">
        <f t="shared" si="1"/>
        <v>0.1877658301</v>
      </c>
      <c r="AA682" s="43">
        <f>I682 * ( Baseline!B$87 * Baseline!B$7 )</f>
        <v>0.002071252481</v>
      </c>
      <c r="AB682" s="45">
        <f>J682 * ( Baseline!D$87 * Baseline!B$11 )</f>
        <v>0.03253635914</v>
      </c>
      <c r="AC682" s="45">
        <f>K682 * ( Baseline!F$87 * Baseline!B$16 )</f>
        <v>0.0004773179546</v>
      </c>
      <c r="AD682" s="45">
        <f>L682 * ( Baseline!F$87 * Baseline!B$16 )</f>
        <v>0.0004999319509</v>
      </c>
      <c r="AE682" s="51">
        <f t="shared" si="2"/>
        <v>0.03558486153</v>
      </c>
      <c r="AF682" s="51">
        <f>M682 * ( Baseline!B$87 * Baseline!B$7 )</f>
        <v>0.001742138495</v>
      </c>
      <c r="AG682" s="51">
        <f>N682 * ( Baseline!D$87 * Baseline!B$11 )</f>
        <v>0.0002534892657</v>
      </c>
      <c r="AH682" s="51">
        <f>O682 * ( Baseline!F$87 * Baseline!B$16 )</f>
        <v>0.04600238041</v>
      </c>
      <c r="AI682" s="51">
        <f>P682 * ( Baseline!H$87 * Baseline!B$18 )</f>
        <v>0.0005791746139</v>
      </c>
      <c r="AJ682" s="51">
        <f t="shared" si="3"/>
        <v>0.04857718279</v>
      </c>
      <c r="AK682" s="51">
        <f>Q682 * ( Baseline!B$87 * Baseline!B$7 )</f>
        <v>0.00003449241266</v>
      </c>
      <c r="AL682" s="51">
        <f>R682 * ( Baseline!D$87 * Baseline!B$11 )</f>
        <v>0.0002654988817</v>
      </c>
      <c r="AM682" s="51">
        <f>S682 * ( Baseline!F$87 * Baseline!B$16 )</f>
        <v>0.00005720504631</v>
      </c>
      <c r="AN682" s="51">
        <f>T682 * ( Baseline!H$87 * Baseline!B$18 )</f>
        <v>0.03465620405</v>
      </c>
      <c r="AO682" s="51">
        <f t="shared" si="4"/>
        <v>0.03501340039</v>
      </c>
      <c r="AP682" s="61"/>
      <c r="AQ682" s="51">
        <f>V682 * ( (1-Baseline!B$88-Baseline!B$87) + (1-B682)*Baseline!B$88 )</f>
        <v>0.1041038693</v>
      </c>
      <c r="AR682" s="51">
        <f>W682 * ( (1-Baseline!B$88-Baseline!B$87) + (1-B682)*Baseline!B$88 )</f>
        <v>0.002164100635</v>
      </c>
      <c r="AS682" s="51">
        <f>X682 * ( (1-Baseline!B$88-Baseline!B$87) + (1-B682)*Baseline!B$88 )</f>
        <v>0.003427482813</v>
      </c>
      <c r="AT682" s="51">
        <f>Y682 * ( (1-Baseline!B$88-Baseline!B$87) + (1-B682)*Baseline!B$88 )</f>
        <v>0.0006870547683</v>
      </c>
      <c r="AU682" s="51">
        <f t="shared" si="5"/>
        <v>0.1103825075</v>
      </c>
      <c r="AV682" s="51">
        <f>AA682 * ( (1-Baseline!D$88-Baseline!D$87) + (1-B682)*Baseline!D$88 )</f>
        <v>0.001646061557</v>
      </c>
      <c r="AW682" s="51">
        <f>AB682 * ( (1-Baseline!D$88-Baseline!D$87) + (1-B682)*Baseline!D$88 )</f>
        <v>0.02585722913</v>
      </c>
      <c r="AX682" s="51">
        <f>AC682 * ( (1-Baseline!D$88-Baseline!D$87) + (1-B682)*Baseline!D$88 )</f>
        <v>0.0003793331536</v>
      </c>
      <c r="AY682" s="51">
        <f>AD682 * ( (1-Baseline!D$88-Baseline!D$87) + (1-B682)*Baseline!D$88 )</f>
        <v>0.0003973049027</v>
      </c>
      <c r="AZ682" s="51">
        <f t="shared" si="6"/>
        <v>0.02827992874</v>
      </c>
      <c r="BA682" s="51">
        <f>AF682 * ( (1-Baseline!F$88-Baseline!F$87) + (1-Baseline!B$36)*Baseline!F$88 )</f>
        <v>0.00125369861</v>
      </c>
      <c r="BB682" s="51">
        <f>AG682 * ( (1-Baseline!F$88-Baseline!F$87) + (1-Baseline!B$36)*Baseline!F$88 )</f>
        <v>0.0001824189873</v>
      </c>
      <c r="BC682" s="51">
        <f>AH682 * ( (1-Baseline!F$88-Baseline!F$87) + (1-Baseline!B$36)*Baseline!F$88 )</f>
        <v>0.03310478502</v>
      </c>
      <c r="BD682" s="51">
        <f>AI682 * ( (1-Baseline!F$88-Baseline!F$87) + (1-Baseline!B$36)*Baseline!F$88 )</f>
        <v>0.0004167925858</v>
      </c>
      <c r="BE682" s="51">
        <f t="shared" si="7"/>
        <v>0.0349576952</v>
      </c>
      <c r="BF682" s="51">
        <f>AK682 * ( (1-Baseline!H$88-Baseline!H$87) + (1-Baseline!B$36)*Baseline!H$88 )</f>
        <v>0.0000273290284</v>
      </c>
      <c r="BG682" s="51">
        <f>AL682 * ( (1-Baseline!H$88-Baseline!H$87) + (1-Baseline!B$36)*Baseline!H$88 )</f>
        <v>0.0002103600739</v>
      </c>
      <c r="BH682" s="51">
        <f>AM682 * ( (1-Baseline!H$88-Baseline!H$87) + (1-Baseline!B$36)*Baseline!H$88 )</f>
        <v>0.00004532470229</v>
      </c>
      <c r="BI682" s="51">
        <f>AN682 * ( (1-Baseline!H$88-Baseline!H$87) + (1-Baseline!B$36)*Baseline!H$88 )</f>
        <v>0.02745880359</v>
      </c>
      <c r="BJ682" s="51">
        <f t="shared" si="8"/>
        <v>0.0277418174</v>
      </c>
      <c r="BK682" s="61"/>
      <c r="BL682" s="51">
        <f t="shared" si="19"/>
        <v>0.9431192645</v>
      </c>
      <c r="BM682" s="51">
        <f t="shared" si="20"/>
        <v>0.01960546724</v>
      </c>
      <c r="BN682" s="51">
        <f t="shared" si="21"/>
        <v>0.03105095989</v>
      </c>
      <c r="BO682" s="51">
        <f t="shared" si="22"/>
        <v>0.006224308396</v>
      </c>
      <c r="BP682" s="51">
        <f t="shared" si="9"/>
        <v>1</v>
      </c>
      <c r="BQ682" s="51">
        <f t="shared" si="23"/>
        <v>0.05820600086</v>
      </c>
      <c r="BR682" s="51">
        <f t="shared" si="24"/>
        <v>0.914331481</v>
      </c>
      <c r="BS682" s="51">
        <f t="shared" si="25"/>
        <v>0.01341351165</v>
      </c>
      <c r="BT682" s="51">
        <f t="shared" si="26"/>
        <v>0.0140490065</v>
      </c>
      <c r="BU682" s="51">
        <f t="shared" si="10"/>
        <v>1</v>
      </c>
      <c r="BV682" s="51">
        <f t="shared" si="27"/>
        <v>0.03586330856</v>
      </c>
      <c r="BW682" s="51">
        <f t="shared" si="28"/>
        <v>0.005218278442</v>
      </c>
      <c r="BX682" s="51">
        <f t="shared" si="29"/>
        <v>0.9469956423</v>
      </c>
      <c r="BY682" s="51">
        <f t="shared" si="30"/>
        <v>0.01192277075</v>
      </c>
      <c r="BZ682" s="51">
        <f t="shared" si="11"/>
        <v>1</v>
      </c>
      <c r="CA682" s="51">
        <f t="shared" si="31"/>
        <v>0.0009851203332</v>
      </c>
      <c r="CB682" s="51">
        <f t="shared" si="32"/>
        <v>0.007582779128</v>
      </c>
      <c r="CC682" s="51">
        <f t="shared" si="33"/>
        <v>0.001633804363</v>
      </c>
      <c r="CD682" s="51">
        <f t="shared" si="34"/>
        <v>0.9897982962</v>
      </c>
      <c r="CE682" s="51">
        <f t="shared" si="12"/>
        <v>1</v>
      </c>
      <c r="CF682" s="61"/>
      <c r="CG682" s="51">
        <f t="shared" si="35"/>
        <v>0.9431192645</v>
      </c>
      <c r="CH682" s="51">
        <f t="shared" si="36"/>
        <v>0.01960546724</v>
      </c>
      <c r="CI682" s="51">
        <f t="shared" si="37"/>
        <v>0.03105095989</v>
      </c>
      <c r="CJ682" s="51">
        <f t="shared" si="38"/>
        <v>0.006224308396</v>
      </c>
      <c r="CK682" s="51">
        <f t="shared" si="13"/>
        <v>1</v>
      </c>
      <c r="CL682" s="51">
        <f t="shared" si="39"/>
        <v>0.05820600086</v>
      </c>
      <c r="CM682" s="51">
        <f t="shared" si="40"/>
        <v>0.914331481</v>
      </c>
      <c r="CN682" s="51">
        <f t="shared" si="41"/>
        <v>0.01341351165</v>
      </c>
      <c r="CO682" s="51">
        <f t="shared" si="42"/>
        <v>0.0140490065</v>
      </c>
      <c r="CP682" s="51">
        <f t="shared" si="14"/>
        <v>1</v>
      </c>
      <c r="CQ682" s="51">
        <f t="shared" si="43"/>
        <v>0.03586330856</v>
      </c>
      <c r="CR682" s="51">
        <f t="shared" si="44"/>
        <v>0.005218278442</v>
      </c>
      <c r="CS682" s="51">
        <f t="shared" si="45"/>
        <v>0.9469956423</v>
      </c>
      <c r="CT682" s="51">
        <f t="shared" si="46"/>
        <v>0.01192277075</v>
      </c>
      <c r="CU682" s="51">
        <f t="shared" si="15"/>
        <v>1</v>
      </c>
      <c r="CV682" s="51">
        <f t="shared" si="47"/>
        <v>0.0009851203332</v>
      </c>
      <c r="CW682" s="51">
        <f t="shared" si="48"/>
        <v>0.007582779128</v>
      </c>
      <c r="CX682" s="51">
        <f t="shared" si="49"/>
        <v>0.001633804363</v>
      </c>
      <c r="CY682" s="51">
        <f t="shared" si="50"/>
        <v>0.9897982962</v>
      </c>
      <c r="CZ682" s="51">
        <f t="shared" si="16"/>
        <v>1</v>
      </c>
      <c r="DA682" s="61"/>
      <c r="DB682" s="51">
        <f>(AQ682*Baseline!B$7 + AV682*Baseline!B$11 + BA682*Baseline!B$16 + BF682*Baseline!B$18)</f>
        <v>59471.99156</v>
      </c>
      <c r="DC682" s="51">
        <f>(AR682*Baseline!B$7 + AW682*Baseline!B$11 + BB682*Baseline!B$16 + BG682*Baseline!B$18)</f>
        <v>66745.51068</v>
      </c>
      <c r="DD682" s="51">
        <f>(AS682*Baseline!B$7 + AX682*Baseline!B$11 + BC682*Baseline!B$16 + BH682*Baseline!B$18)</f>
        <v>115458.6044</v>
      </c>
      <c r="DE682" s="51">
        <f>(AT682*Baseline!B$7 + AY682*Baseline!B$11 + BD682*Baseline!B$16 + BI682*Baseline!B$18)</f>
        <v>1259942.621</v>
      </c>
      <c r="DF682" s="51">
        <f t="shared" si="17"/>
        <v>1501618.727</v>
      </c>
      <c r="DG682" s="61"/>
      <c r="DH682" s="51">
        <f t="shared" si="51"/>
        <v>0.0396052543</v>
      </c>
      <c r="DI682" s="51">
        <f t="shared" si="52"/>
        <v>0.04444903987</v>
      </c>
      <c r="DJ682" s="51">
        <f t="shared" si="53"/>
        <v>0.07688942761</v>
      </c>
      <c r="DK682" s="51">
        <f t="shared" si="54"/>
        <v>0.8390562782</v>
      </c>
      <c r="DL682" s="51">
        <f t="shared" si="18"/>
        <v>1</v>
      </c>
      <c r="DM682" s="61"/>
      <c r="DN682" s="51">
        <f>DH682 / (Baseline!B$7/Baseline!B$17)</f>
        <v>4.2276004</v>
      </c>
      <c r="DO682" s="51">
        <f>DI682 / (Baseline!B$11/Baseline!B$17)</f>
        <v>1.073021097</v>
      </c>
      <c r="DP682" s="51">
        <f>DJ682 / (Baseline!B$16/Baseline!B$17)</f>
        <v>1.188174022</v>
      </c>
      <c r="DQ682" s="51">
        <f>DK682 / (Baseline!B$18/Baseline!B$17)</f>
        <v>0.9486271962</v>
      </c>
      <c r="DR682" s="79"/>
      <c r="DS682" s="51">
        <f>(AU682*Baseline!B$34)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0.02908690738</v>
      </c>
      <c r="DT682" s="51">
        <f>(AZ682*Baseline!B$34) + (Baseline!D$88*(1-Baseline!D$89)*Baseline!B$35) + (Baseline!D$88*Baseline!D$89*((1-Baseline!D$90)*Baseline!B$40 + Baseline!D$90*Baseline!B$41))</f>
        <v>0.01065555731</v>
      </c>
      <c r="DU682" s="51">
        <f>(BE682*Baseline!B$34) + (Baseline!F$88*(1-Baseline!F$89)*Baseline!B$35) + (Baseline!F$88*Baseline!F$89*((1-Baseline!F$90)*Baseline!B$40 + Baseline!F$90*Baseline!B$41))</f>
        <v>0.01297429428</v>
      </c>
      <c r="DV682" s="51">
        <f>(BJ682*Baseline!B$34) + (Baseline!H$88*(1-Baseline!H$89)*Baseline!B$35) + (Baseline!H$88*Baseline!H$89*((1-Baseline!H$90)*Baseline!B$40 + Baseline!H$90*Baseline!B$41))</f>
        <v>0.00930627261</v>
      </c>
      <c r="DW682" s="51">
        <f>( DS682*Baseline!B$7 + DT682*Baseline!B$11 + DU682*Baseline!B$16 + DV682*Baseline!B$18 ) / Baseline!B$17</f>
        <v>0.009784841729</v>
      </c>
    </row>
    <row r="683">
      <c r="A683" s="4" t="s">
        <v>1011</v>
      </c>
      <c r="B683" s="45">
        <f>MIN( MAX( NORMINV( MCrands!B683, (B$5+B$4)/2, (B$5-B$4)/3.29 ), 0 ), 1 )</f>
        <v>0.5813998605</v>
      </c>
      <c r="C683" s="45">
        <f>MAX( NORMINV( MCrands!C683, (C$5+C$4)/2, (C$5-C$4)/3.29 ), 0 )</f>
        <v>2.246378545</v>
      </c>
      <c r="D683" s="41"/>
      <c r="E683" s="43">
        <f>Baseline!B$33 * (C683 * Baseline!B$66*Baseline!B$66/Baseline!B$73 + Baseline!B$52*Baseline!B$52/Baseline!B$74 + Baseline!B$53*Baseline!B$53/Baseline!B$75 + Baseline!B$54*Baseline!B$54/Baseline!B$76)</f>
        <v>0.00001594565826</v>
      </c>
      <c r="F683" s="43">
        <f>Baseline!B$33 * (C683 * Baseline!B$66*Baseline!B$57/Baseline!B$73 + Baseline!B$52*Baseline!B$67/Baseline!B$74 + Baseline!B$53*Baseline!B$55/Baseline!B$75 + Baseline!B$54*Baseline!B$56/Baseline!B$76)</f>
        <v>0.0000001993856034</v>
      </c>
      <c r="G683" s="45">
        <f>Baseline!B$33 * (C683 * Baseline!B$66*Baseline!B$58/Baseline!B$73 + Baseline!B$52*Baseline!B$59/Baseline!B$74 + Baseline!B$53*Baseline!B$68/Baseline!B$75 + Baseline!B$54*Baseline!B$60/Baseline!B$76)</f>
        <v>0.0000001674189671</v>
      </c>
      <c r="H683" s="43">
        <f>Baseline!B$33 * (C683 * Baseline!B$66*Baseline!B$61/Baseline!B$73 + Baseline!B$52*Baseline!B$62/Baseline!B$74 + Baseline!B$53*Baseline!B$63/Baseline!B$75 + Baseline!B$54*Baseline!B$69/Baseline!B$76)</f>
        <v>0.000000003279960405</v>
      </c>
      <c r="I683" s="43">
        <f>Baseline!B$33 * (C683 * Baseline!B$57*Baseline!B$66/Baseline!B$73 + Baseline!B$67*Baseline!B$52/Baseline!B$74 + Baseline!B$55*Baseline!B$53/Baseline!B$75 + Baseline!B$56*Baseline!B$54/Baseline!B$76)</f>
        <v>0.0000001993856034</v>
      </c>
      <c r="J683" s="45">
        <f>Baseline!B$33 * (C683 * Baseline!B$57*Baseline!B$57/Baseline!B$73 + Baseline!B$67*Baseline!B$67/Baseline!B$74 + Baseline!B$55*Baseline!B$55/Baseline!B$75 + Baseline!B$56*Baseline!B$56/Baseline!B$76)</f>
        <v>0.000001763813724</v>
      </c>
      <c r="K683" s="43">
        <f>Baseline!B$33 * (C683 * Baseline!B$57*Baseline!B$58/Baseline!B$73 + Baseline!B$67*Baseline!B$59/Baseline!B$74 + Baseline!B$55*Baseline!B$68/Baseline!B$75 + Baseline!B$56*Baseline!B$60/Baseline!B$76)</f>
        <v>0.00000001374172276</v>
      </c>
      <c r="L683" s="45">
        <f>Baseline!B$33 * (C683 * Baseline!B$57*Baseline!B$61/Baseline!B$73 + Baseline!B$67*Baseline!B$62/Baseline!B$74 + Baseline!B$55*Baseline!B$63/Baseline!B$75 + Baseline!B$56*Baseline!B$69/Baseline!B$76)</f>
        <v>0.00000001439283215</v>
      </c>
      <c r="M683" s="43">
        <f>Baseline!B$33 * (C683 * Baseline!B$58*Baseline!B$66/Baseline!B$73 + Baseline!B$59*Baseline!B$52/Baseline!B$74 + Baseline!B$68*Baseline!B$53/Baseline!B$75 + Baseline!B$60*Baseline!B$54/Baseline!B$76)</f>
        <v>0.0000001674189671</v>
      </c>
      <c r="N683" s="45">
        <f>Baseline!B$33 * (C683 * Baseline!B$58*Baseline!B$57/Baseline!B$73 + Baseline!B$59*Baseline!B$67/Baseline!B$74 + Baseline!B$68*Baseline!B$55/Baseline!B$75 + Baseline!B$60*Baseline!B$56/Baseline!B$76)</f>
        <v>0.00000001374172276</v>
      </c>
      <c r="O683" s="45">
        <f>Baseline!B$33 * (C683 * Baseline!B$58*Baseline!B$58/Baseline!B$73 + Baseline!B$59*Baseline!B$59/Baseline!B$74 + Baseline!B$68*Baseline!B$68/Baseline!B$75 + Baseline!B$60*Baseline!B$60/Baseline!B$76)</f>
        <v>0.000001324389788</v>
      </c>
      <c r="P683" s="43">
        <f>Baseline!B$33 * (C683 * Baseline!B$58*Baseline!B$61/Baseline!B$73 + Baseline!B$59*Baseline!B$62/Baseline!B$74 + Baseline!B$68*Baseline!B$63/Baseline!B$75 + Baseline!B$60*Baseline!B$69/Baseline!B$76)</f>
        <v>0.000000001646893365</v>
      </c>
      <c r="Q683" s="43">
        <f>Baseline!B$33 * (C683 * Baseline!B$61*Baseline!B$66/Baseline!B$73 + Baseline!B$62*Baseline!B$52/Baseline!B$74 + Baseline!B$63*Baseline!B$53/Baseline!B$75 + Baseline!B$69*Baseline!B$54/Baseline!B$76)</f>
        <v>0.000000003279960405</v>
      </c>
      <c r="R683" s="43">
        <f>Baseline!B$33 * (C683 * Baseline!B$61*Baseline!B$57/Baseline!B$73 + Baseline!B$62*Baseline!B$67/Baseline!B$74 + Baseline!B$63*Baseline!B$55/Baseline!B$75 + Baseline!B$69*Baseline!B$56/Baseline!B$76)</f>
        <v>0.00000001439283215</v>
      </c>
      <c r="S683" s="43">
        <f>Baseline!B$33 * (C683 * Baseline!B$61*Baseline!B$58/Baseline!B$73 + Baseline!B$62*Baseline!B$59/Baseline!B$74 + Baseline!B$63*Baseline!B$68/Baseline!B$75 + Baseline!B$69*Baseline!B$60/Baseline!B$76)</f>
        <v>0.000000001646893365</v>
      </c>
      <c r="T683" s="43">
        <f>Baseline!B$33 * (C683 * Baseline!B$61*Baseline!B$61/Baseline!B$73 + Baseline!B$62*Baseline!B$62/Baseline!B$74 + Baseline!B$63*Baseline!B$63/Baseline!B$75 + Baseline!B$69*Baseline!B$69/Baseline!B$76)</f>
        <v>0.00000009854654025</v>
      </c>
      <c r="U683" s="41"/>
      <c r="V683" s="43">
        <f>E683 * ( Baseline!B$87 * Baseline!B$7 )</f>
        <v>0.165499987</v>
      </c>
      <c r="W683" s="43">
        <f>F683 * ( Baseline!D$87 * Baseline!B$11 )</f>
        <v>0.003677985612</v>
      </c>
      <c r="X683" s="43">
        <f>G683 * ( Baseline!F$87 * Baseline!B$16 )</f>
        <v>0.005815259301</v>
      </c>
      <c r="Y683" s="43">
        <f>H683 * ( Baseline!H$87 * Baseline!B$18 )</f>
        <v>0.001153475047</v>
      </c>
      <c r="Z683" s="51">
        <f t="shared" si="1"/>
        <v>0.176146707</v>
      </c>
      <c r="AA683" s="43">
        <f>I683 * ( Baseline!B$87 * Baseline!B$7 )</f>
        <v>0.002069423178</v>
      </c>
      <c r="AB683" s="45">
        <f>J683 * ( Baseline!D$87 * Baseline!B$11 )</f>
        <v>0.03253635863</v>
      </c>
      <c r="AC683" s="45">
        <f>K683 * ( Baseline!F$87 * Baseline!B$16 )</f>
        <v>0.0004773155783</v>
      </c>
      <c r="AD683" s="45">
        <f>L683 * ( Baseline!F$87 * Baseline!B$16 )</f>
        <v>0.0004999317133</v>
      </c>
      <c r="AE683" s="51">
        <f t="shared" si="2"/>
        <v>0.0355830291</v>
      </c>
      <c r="AF683" s="51">
        <f>M683 * ( Baseline!B$87 * Baseline!B$7 )</f>
        <v>0.001737641459</v>
      </c>
      <c r="AG683" s="51">
        <f>N683 * ( Baseline!D$87 * Baseline!B$11 )</f>
        <v>0.0002534880037</v>
      </c>
      <c r="AH683" s="51">
        <f>O683 * ( Baseline!F$87 * Baseline!B$16 )</f>
        <v>0.04600237457</v>
      </c>
      <c r="AI683" s="51">
        <f>P683 * ( Baseline!H$87 * Baseline!B$18 )</f>
        <v>0.0005791686994</v>
      </c>
      <c r="AJ683" s="51">
        <f t="shared" si="3"/>
        <v>0.04857267273</v>
      </c>
      <c r="AK683" s="51">
        <f>Q683 * ( Baseline!B$87 * Baseline!B$7 )</f>
        <v>0.00003404270905</v>
      </c>
      <c r="AL683" s="51">
        <f>R683 * ( Baseline!D$87 * Baseline!B$11 )</f>
        <v>0.0002654987555</v>
      </c>
      <c r="AM683" s="51">
        <f>S683 * ( Baseline!F$87 * Baseline!B$16 )</f>
        <v>0.00005720446213</v>
      </c>
      <c r="AN683" s="51">
        <f>T683 * ( Baseline!H$87 * Baseline!B$18 )</f>
        <v>0.03465620346</v>
      </c>
      <c r="AO683" s="51">
        <f t="shared" si="4"/>
        <v>0.03501294938</v>
      </c>
      <c r="AP683" s="61"/>
      <c r="AQ683" s="51">
        <f>V683 * ( (1-Baseline!B$88-Baseline!B$87) + (1-B683)*Baseline!B$88 )</f>
        <v>0.07632100156</v>
      </c>
      <c r="AR683" s="51">
        <f>W683 * ( (1-Baseline!B$88-Baseline!B$87) + (1-B683)*Baseline!B$88 )</f>
        <v>0.001696118233</v>
      </c>
      <c r="AS683" s="51">
        <f>X683 * ( (1-Baseline!B$88-Baseline!B$87) + (1-B683)*Baseline!B$88 )</f>
        <v>0.002681730809</v>
      </c>
      <c r="AT683" s="51">
        <f>Y683 * ( (1-Baseline!B$88-Baseline!B$87) + (1-B683)*Baseline!B$88 )</f>
        <v>0.000531929775</v>
      </c>
      <c r="AU683" s="51">
        <f t="shared" si="5"/>
        <v>0.08123078038</v>
      </c>
      <c r="AV683" s="51">
        <f>AA683 * ( (1-Baseline!D$88-Baseline!D$87) + (1-B683)*Baseline!D$88 )</f>
        <v>0.001512606096</v>
      </c>
      <c r="AW683" s="51">
        <f>AB683 * ( (1-Baseline!D$88-Baseline!D$87) + (1-B683)*Baseline!D$88 )</f>
        <v>0.02378184169</v>
      </c>
      <c r="AX683" s="51">
        <f>AC683 * ( (1-Baseline!D$88-Baseline!D$87) + (1-B683)*Baseline!D$88 )</f>
        <v>0.0003488848782</v>
      </c>
      <c r="AY683" s="51">
        <f>AD683 * ( (1-Baseline!D$88-Baseline!D$87) + (1-B683)*Baseline!D$88 )</f>
        <v>0.0003654157184</v>
      </c>
      <c r="AZ683" s="51">
        <f t="shared" si="6"/>
        <v>0.02600874838</v>
      </c>
      <c r="BA683" s="51">
        <f>AF683 * ( (1-Baseline!F$88-Baseline!F$87) + (1-Baseline!B$36)*Baseline!F$88 )</f>
        <v>0.001250462398</v>
      </c>
      <c r="BB683" s="51">
        <f>AG683 * ( (1-Baseline!F$88-Baseline!F$87) + (1-Baseline!B$36)*Baseline!F$88 )</f>
        <v>0.0001824180791</v>
      </c>
      <c r="BC683" s="51">
        <f>AH683 * ( (1-Baseline!F$88-Baseline!F$87) + (1-Baseline!B$36)*Baseline!F$88 )</f>
        <v>0.03310478082</v>
      </c>
      <c r="BD683" s="51">
        <f>AI683 * ( (1-Baseline!F$88-Baseline!F$87) + (1-Baseline!B$36)*Baseline!F$88 )</f>
        <v>0.0004167883295</v>
      </c>
      <c r="BE683" s="51">
        <f t="shared" si="7"/>
        <v>0.03495444962</v>
      </c>
      <c r="BF683" s="51">
        <f>AK683 * ( (1-Baseline!H$88-Baseline!H$87) + (1-Baseline!B$36)*Baseline!H$88 )</f>
        <v>0.00002697271923</v>
      </c>
      <c r="BG683" s="51">
        <f>AL683 * ( (1-Baseline!H$88-Baseline!H$87) + (1-Baseline!B$36)*Baseline!H$88 )</f>
        <v>0.0002103599739</v>
      </c>
      <c r="BH683" s="51">
        <f>AM683 * ( (1-Baseline!H$88-Baseline!H$87) + (1-Baseline!B$36)*Baseline!H$88 )</f>
        <v>0.00004532423944</v>
      </c>
      <c r="BI683" s="51">
        <f>AN683 * ( (1-Baseline!H$88-Baseline!H$87) + (1-Baseline!B$36)*Baseline!H$88 )</f>
        <v>0.02745880312</v>
      </c>
      <c r="BJ683" s="51">
        <f t="shared" si="8"/>
        <v>0.02774146006</v>
      </c>
      <c r="BK683" s="61"/>
      <c r="BL683" s="51">
        <f t="shared" si="19"/>
        <v>0.9395576554</v>
      </c>
      <c r="BM683" s="51">
        <f t="shared" si="20"/>
        <v>0.02088024054</v>
      </c>
      <c r="BN683" s="51">
        <f t="shared" si="21"/>
        <v>0.03301372702</v>
      </c>
      <c r="BO683" s="51">
        <f t="shared" si="22"/>
        <v>0.006548377013</v>
      </c>
      <c r="BP683" s="51">
        <f t="shared" si="9"/>
        <v>1</v>
      </c>
      <c r="BQ683" s="51">
        <f t="shared" si="23"/>
        <v>0.05815758889</v>
      </c>
      <c r="BR683" s="51">
        <f t="shared" si="24"/>
        <v>0.9143785522</v>
      </c>
      <c r="BS683" s="51">
        <f t="shared" si="25"/>
        <v>0.01341413562</v>
      </c>
      <c r="BT683" s="51">
        <f t="shared" si="26"/>
        <v>0.01404972331</v>
      </c>
      <c r="BU683" s="51">
        <f t="shared" si="10"/>
        <v>1</v>
      </c>
      <c r="BV683" s="51">
        <f t="shared" si="27"/>
        <v>0.03577405486</v>
      </c>
      <c r="BW683" s="51">
        <f t="shared" si="28"/>
        <v>0.005218736987</v>
      </c>
      <c r="BX683" s="51">
        <f t="shared" si="29"/>
        <v>0.9470834521</v>
      </c>
      <c r="BY683" s="51">
        <f t="shared" si="30"/>
        <v>0.01192375603</v>
      </c>
      <c r="BZ683" s="51">
        <f t="shared" si="11"/>
        <v>1</v>
      </c>
      <c r="CA683" s="51">
        <f t="shared" si="31"/>
        <v>0.0009722891</v>
      </c>
      <c r="CB683" s="51">
        <f t="shared" si="32"/>
        <v>0.007582873198</v>
      </c>
      <c r="CC683" s="51">
        <f t="shared" si="33"/>
        <v>0.001633808723</v>
      </c>
      <c r="CD683" s="51">
        <f t="shared" si="34"/>
        <v>0.989811029</v>
      </c>
      <c r="CE683" s="51">
        <f t="shared" si="12"/>
        <v>1</v>
      </c>
      <c r="CF683" s="61"/>
      <c r="CG683" s="51">
        <f t="shared" si="35"/>
        <v>0.9395576554</v>
      </c>
      <c r="CH683" s="51">
        <f t="shared" si="36"/>
        <v>0.02088024054</v>
      </c>
      <c r="CI683" s="51">
        <f t="shared" si="37"/>
        <v>0.03301372702</v>
      </c>
      <c r="CJ683" s="51">
        <f t="shared" si="38"/>
        <v>0.006548377013</v>
      </c>
      <c r="CK683" s="51">
        <f t="shared" si="13"/>
        <v>1</v>
      </c>
      <c r="CL683" s="51">
        <f t="shared" si="39"/>
        <v>0.05815758889</v>
      </c>
      <c r="CM683" s="51">
        <f t="shared" si="40"/>
        <v>0.9143785522</v>
      </c>
      <c r="CN683" s="51">
        <f t="shared" si="41"/>
        <v>0.01341413562</v>
      </c>
      <c r="CO683" s="51">
        <f t="shared" si="42"/>
        <v>0.01404972331</v>
      </c>
      <c r="CP683" s="51">
        <f t="shared" si="14"/>
        <v>1</v>
      </c>
      <c r="CQ683" s="51">
        <f t="shared" si="43"/>
        <v>0.03577405486</v>
      </c>
      <c r="CR683" s="51">
        <f t="shared" si="44"/>
        <v>0.005218736987</v>
      </c>
      <c r="CS683" s="51">
        <f t="shared" si="45"/>
        <v>0.9470834521</v>
      </c>
      <c r="CT683" s="51">
        <f t="shared" si="46"/>
        <v>0.01192375603</v>
      </c>
      <c r="CU683" s="51">
        <f t="shared" si="15"/>
        <v>1</v>
      </c>
      <c r="CV683" s="51">
        <f t="shared" si="47"/>
        <v>0.0009722891</v>
      </c>
      <c r="CW683" s="51">
        <f t="shared" si="48"/>
        <v>0.007582873198</v>
      </c>
      <c r="CX683" s="51">
        <f t="shared" si="49"/>
        <v>0.001633808723</v>
      </c>
      <c r="CY683" s="51">
        <f t="shared" si="50"/>
        <v>0.989811029</v>
      </c>
      <c r="CZ683" s="51">
        <f t="shared" si="16"/>
        <v>1</v>
      </c>
      <c r="DA683" s="61"/>
      <c r="DB683" s="51">
        <f>(AQ683*Baseline!B$7 + AV683*Baseline!B$11 + BA683*Baseline!B$16 + BF683*Baseline!B$18)</f>
        <v>45683.94066</v>
      </c>
      <c r="DC683" s="51">
        <f>(AR683*Baseline!B$7 + AW683*Baseline!B$11 + BB683*Baseline!B$16 + BG683*Baseline!B$18)</f>
        <v>62067.75115</v>
      </c>
      <c r="DD683" s="51">
        <f>(AS683*Baseline!B$7 + AX683*Baseline!B$11 + BC683*Baseline!B$16 + BH683*Baseline!B$18)</f>
        <v>115031.5815</v>
      </c>
      <c r="DE683" s="51">
        <f>(AT683*Baseline!B$7 + AY683*Baseline!B$11 + BD683*Baseline!B$16 + BI683*Baseline!B$18)</f>
        <v>1259798.961</v>
      </c>
      <c r="DF683" s="51">
        <f t="shared" si="17"/>
        <v>1482582.234</v>
      </c>
      <c r="DG683" s="61"/>
      <c r="DH683" s="51">
        <f t="shared" si="51"/>
        <v>0.03081376506</v>
      </c>
      <c r="DI683" s="51">
        <f t="shared" si="52"/>
        <v>0.04186462626</v>
      </c>
      <c r="DJ683" s="51">
        <f t="shared" si="53"/>
        <v>0.07758866846</v>
      </c>
      <c r="DK683" s="51">
        <f t="shared" si="54"/>
        <v>0.8497329402</v>
      </c>
      <c r="DL683" s="51">
        <f t="shared" si="18"/>
        <v>1</v>
      </c>
      <c r="DM683" s="61"/>
      <c r="DN683" s="51">
        <f>DH683 / (Baseline!B$7/Baseline!B$17)</f>
        <v>3.289166748</v>
      </c>
      <c r="DO683" s="51">
        <f>DI683 / (Baseline!B$11/Baseline!B$17)</f>
        <v>1.010632116</v>
      </c>
      <c r="DP683" s="51">
        <f>DJ683 / (Baseline!B$16/Baseline!B$17)</f>
        <v>1.198979406</v>
      </c>
      <c r="DQ683" s="51">
        <f>DK683 / (Baseline!B$18/Baseline!B$17)</f>
        <v>0.9606981052</v>
      </c>
      <c r="DR683" s="79"/>
      <c r="DS683" s="51">
        <f>(AU683*Baseline!B$34)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0.02471414831</v>
      </c>
      <c r="DT683" s="51">
        <f>(AZ683*Baseline!B$34) + (Baseline!D$88*(1-Baseline!D$89)*Baseline!B$35) + (Baseline!D$88*Baseline!D$89*((1-Baseline!D$90)*Baseline!B$40 + Baseline!D$90*Baseline!B$41))</f>
        <v>0.01031488026</v>
      </c>
      <c r="DU683" s="51">
        <f>(BE683*Baseline!B$34) + (Baseline!F$88*(1-Baseline!F$89)*Baseline!B$35) + (Baseline!F$88*Baseline!F$89*((1-Baseline!F$90)*Baseline!B$40 + Baseline!F$90*Baseline!B$41))</f>
        <v>0.01297380744</v>
      </c>
      <c r="DV683" s="51">
        <f>(BJ683*Baseline!B$34) + (Baseline!H$88*(1-Baseline!H$89)*Baseline!B$35) + (Baseline!H$88*Baseline!H$89*((1-Baseline!H$90)*Baseline!B$40 + Baseline!H$90*Baseline!B$41))</f>
        <v>0.009306219008</v>
      </c>
      <c r="DW683" s="51">
        <f>( DS683*Baseline!B$7 + DT683*Baseline!B$11 + DU683*Baseline!B$16 + DV683*Baseline!B$18 ) / Baseline!B$17</f>
        <v>0.009729685402</v>
      </c>
    </row>
    <row r="684">
      <c r="A684" s="4" t="s">
        <v>1012</v>
      </c>
      <c r="B684" s="45">
        <f>MIN( MAX( NORMINV( MCrands!B684, (B$5+B$4)/2, (B$5-B$4)/3.29 ), 0 ), 1 )</f>
        <v>0.5352234092</v>
      </c>
      <c r="C684" s="45">
        <f>MAX( NORMINV( MCrands!C684, (C$5+C$4)/2, (C$5-C$4)/3.29 ), 0 )</f>
        <v>2.698800105</v>
      </c>
      <c r="D684" s="41"/>
      <c r="E684" s="43">
        <f>Baseline!B$33 * (C684 * Baseline!B$66*Baseline!B$66/Baseline!B$73 + Baseline!B$52*Baseline!B$52/Baseline!B$74 + Baseline!B$53*Baseline!B$53/Baseline!B$75 + Baseline!B$54*Baseline!B$54/Baseline!B$76)</f>
        <v>0.00001914881376</v>
      </c>
      <c r="F684" s="43">
        <f>Baseline!B$33 * (C684 * Baseline!B$66*Baseline!B$57/Baseline!B$73 + Baseline!B$52*Baseline!B$67/Baseline!B$74 + Baseline!B$53*Baseline!B$55/Baseline!B$75 + Baseline!B$54*Baseline!B$56/Baseline!B$76)</f>
        <v>0.0000001998913648</v>
      </c>
      <c r="G684" s="45">
        <f>Baseline!B$33 * (C684 * Baseline!B$66*Baseline!B$58/Baseline!B$73 + Baseline!B$52*Baseline!B$59/Baseline!B$74 + Baseline!B$53*Baseline!B$68/Baseline!B$75 + Baseline!B$54*Baseline!B$60/Baseline!B$76)</f>
        <v>0.0000001686622971</v>
      </c>
      <c r="H684" s="43">
        <f>Baseline!B$33 * (C684 * Baseline!B$66*Baseline!B$61/Baseline!B$73 + Baseline!B$52*Baseline!B$62/Baseline!B$74 + Baseline!B$53*Baseline!B$63/Baseline!B$75 + Baseline!B$54*Baseline!B$69/Baseline!B$76)</f>
        <v>0.000000003404293415</v>
      </c>
      <c r="I684" s="43">
        <f>Baseline!B$33 * (C684 * Baseline!B$57*Baseline!B$66/Baseline!B$73 + Baseline!B$67*Baseline!B$52/Baseline!B$74 + Baseline!B$55*Baseline!B$53/Baseline!B$75 + Baseline!B$56*Baseline!B$54/Baseline!B$76)</f>
        <v>0.0000001998913648</v>
      </c>
      <c r="J684" s="45">
        <f>Baseline!B$33 * (C684 * Baseline!B$57*Baseline!B$57/Baseline!B$73 + Baseline!B$67*Baseline!B$67/Baseline!B$74 + Baseline!B$55*Baseline!B$55/Baseline!B$75 + Baseline!B$56*Baseline!B$56/Baseline!B$76)</f>
        <v>0.000001763813804</v>
      </c>
      <c r="K684" s="43">
        <f>Baseline!B$33 * (C684 * Baseline!B$57*Baseline!B$58/Baseline!B$73 + Baseline!B$67*Baseline!B$59/Baseline!B$74 + Baseline!B$55*Baseline!B$68/Baseline!B$75 + Baseline!B$56*Baseline!B$60/Baseline!B$76)</f>
        <v>0.00000001374191907</v>
      </c>
      <c r="L684" s="45">
        <f>Baseline!B$33 * (C684 * Baseline!B$57*Baseline!B$61/Baseline!B$73 + Baseline!B$67*Baseline!B$62/Baseline!B$74 + Baseline!B$55*Baseline!B$63/Baseline!B$75 + Baseline!B$56*Baseline!B$69/Baseline!B$76)</f>
        <v>0.00000001439285178</v>
      </c>
      <c r="M684" s="43">
        <f>Baseline!B$33 * (C684 * Baseline!B$58*Baseline!B$66/Baseline!B$73 + Baseline!B$59*Baseline!B$52/Baseline!B$74 + Baseline!B$68*Baseline!B$53/Baseline!B$75 + Baseline!B$60*Baseline!B$54/Baseline!B$76)</f>
        <v>0.0000001686622971</v>
      </c>
      <c r="N684" s="45">
        <f>Baseline!B$33 * (C684 * Baseline!B$58*Baseline!B$57/Baseline!B$73 + Baseline!B$59*Baseline!B$67/Baseline!B$74 + Baseline!B$68*Baseline!B$55/Baseline!B$75 + Baseline!B$60*Baseline!B$56/Baseline!B$76)</f>
        <v>0.00000001374191907</v>
      </c>
      <c r="O684" s="45">
        <f>Baseline!B$33 * (C684 * Baseline!B$58*Baseline!B$58/Baseline!B$73 + Baseline!B$59*Baseline!B$59/Baseline!B$74 + Baseline!B$68*Baseline!B$68/Baseline!B$75 + Baseline!B$60*Baseline!B$60/Baseline!B$76)</f>
        <v>0.000001324390271</v>
      </c>
      <c r="P684" s="43">
        <f>Baseline!B$33 * (C684 * Baseline!B$58*Baseline!B$61/Baseline!B$73 + Baseline!B$59*Baseline!B$62/Baseline!B$74 + Baseline!B$68*Baseline!B$63/Baseline!B$75 + Baseline!B$60*Baseline!B$69/Baseline!B$76)</f>
        <v>0.000000001646941626</v>
      </c>
      <c r="Q684" s="43">
        <f>Baseline!B$33 * (C684 * Baseline!B$61*Baseline!B$66/Baseline!B$73 + Baseline!B$62*Baseline!B$52/Baseline!B$74 + Baseline!B$63*Baseline!B$53/Baseline!B$75 + Baseline!B$69*Baseline!B$54/Baseline!B$76)</f>
        <v>0.000000003404293415</v>
      </c>
      <c r="R684" s="43">
        <f>Baseline!B$33 * (C684 * Baseline!B$61*Baseline!B$57/Baseline!B$73 + Baseline!B$62*Baseline!B$67/Baseline!B$74 + Baseline!B$63*Baseline!B$55/Baseline!B$75 + Baseline!B$69*Baseline!B$56/Baseline!B$76)</f>
        <v>0.00000001439285178</v>
      </c>
      <c r="S684" s="43">
        <f>Baseline!B$33 * (C684 * Baseline!B$61*Baseline!B$58/Baseline!B$73 + Baseline!B$62*Baseline!B$59/Baseline!B$74 + Baseline!B$63*Baseline!B$68/Baseline!B$75 + Baseline!B$69*Baseline!B$60/Baseline!B$76)</f>
        <v>0.000000001646941626</v>
      </c>
      <c r="T684" s="43">
        <f>Baseline!B$33 * (C684 * Baseline!B$61*Baseline!B$61/Baseline!B$73 + Baseline!B$62*Baseline!B$62/Baseline!B$74 + Baseline!B$63*Baseline!B$63/Baseline!B$75 + Baseline!B$69*Baseline!B$69/Baseline!B$76)</f>
        <v>0.00000009854654507</v>
      </c>
      <c r="U684" s="41"/>
      <c r="V684" s="43">
        <f>E684 * ( Baseline!B$87 * Baseline!B$7 )</f>
        <v>0.198745538</v>
      </c>
      <c r="W684" s="43">
        <f>F684 * ( Baseline!D$87 * Baseline!B$11 )</f>
        <v>0.003687315188</v>
      </c>
      <c r="X684" s="43">
        <f>G684 * ( Baseline!F$87 * Baseline!B$16 )</f>
        <v>0.005858446086</v>
      </c>
      <c r="Y684" s="43">
        <f>H684 * ( Baseline!H$87 * Baseline!B$18 )</f>
        <v>0.001197199667</v>
      </c>
      <c r="Z684" s="51">
        <f t="shared" si="1"/>
        <v>0.2094884989</v>
      </c>
      <c r="AA684" s="43">
        <f>I684 * ( Baseline!B$87 * Baseline!B$7 )</f>
        <v>0.002074672475</v>
      </c>
      <c r="AB684" s="45">
        <f>J684 * ( Baseline!D$87 * Baseline!B$11 )</f>
        <v>0.0325363601</v>
      </c>
      <c r="AC684" s="45">
        <f>K684 * ( Baseline!F$87 * Baseline!B$16 )</f>
        <v>0.0004773223972</v>
      </c>
      <c r="AD684" s="45">
        <f>L684 * ( Baseline!F$87 * Baseline!B$16 )</f>
        <v>0.0004999323952</v>
      </c>
      <c r="AE684" s="51">
        <f t="shared" si="2"/>
        <v>0.03558828737</v>
      </c>
      <c r="AF684" s="51">
        <f>M684 * ( Baseline!B$87 * Baseline!B$7 )</f>
        <v>0.001750545982</v>
      </c>
      <c r="AG684" s="51">
        <f>N684 * ( Baseline!D$87 * Baseline!B$11 )</f>
        <v>0.0002534916251</v>
      </c>
      <c r="AH684" s="51">
        <f>O684 * ( Baseline!F$87 * Baseline!B$16 )</f>
        <v>0.04600239133</v>
      </c>
      <c r="AI684" s="51">
        <f>P684 * ( Baseline!H$87 * Baseline!B$18 )</f>
        <v>0.0005791856715</v>
      </c>
      <c r="AJ684" s="51">
        <f t="shared" si="3"/>
        <v>0.04858561461</v>
      </c>
      <c r="AK684" s="51">
        <f>Q684 * ( Baseline!B$87 * Baseline!B$7 )</f>
        <v>0.00003533316135</v>
      </c>
      <c r="AL684" s="51">
        <f>R684 * ( Baseline!D$87 * Baseline!B$11 )</f>
        <v>0.0002654991176</v>
      </c>
      <c r="AM684" s="51">
        <f>S684 * ( Baseline!F$87 * Baseline!B$16 )</f>
        <v>0.00005720613846</v>
      </c>
      <c r="AN684" s="51">
        <f>T684 * ( Baseline!H$87 * Baseline!B$18 )</f>
        <v>0.03465620516</v>
      </c>
      <c r="AO684" s="51">
        <f t="shared" si="4"/>
        <v>0.03501424357</v>
      </c>
      <c r="AP684" s="61"/>
      <c r="AQ684" s="51">
        <f>V684 * ( (1-Baseline!B$88-Baseline!B$87) + (1-B684)*Baseline!B$88 )</f>
        <v>0.09982017816</v>
      </c>
      <c r="AR684" s="51">
        <f>W684 * ( (1-Baseline!B$88-Baseline!B$87) + (1-B684)*Baseline!B$88 )</f>
        <v>0.001851958352</v>
      </c>
      <c r="AS684" s="51">
        <f>X684 * ( (1-Baseline!B$88-Baseline!B$87) + (1-B684)*Baseline!B$88 )</f>
        <v>0.002942411376</v>
      </c>
      <c r="AT684" s="51">
        <f>Y684 * ( (1-Baseline!B$88-Baseline!B$87) + (1-B684)*Baseline!B$88 )</f>
        <v>0.0006012949287</v>
      </c>
      <c r="AU684" s="51">
        <f t="shared" si="5"/>
        <v>0.1052158428</v>
      </c>
      <c r="AV684" s="51">
        <f>AA684 * ( (1-Baseline!D$88-Baseline!D$87) + (1-B684)*Baseline!D$88 )</f>
        <v>0.001559361825</v>
      </c>
      <c r="AW684" s="51">
        <f>AB684 * ( (1-Baseline!D$88-Baseline!D$87) + (1-B684)*Baseline!D$88 )</f>
        <v>0.02445492408</v>
      </c>
      <c r="AX684" s="51">
        <f>AC684 * ( (1-Baseline!D$88-Baseline!D$87) + (1-B684)*Baseline!D$88 )</f>
        <v>0.0003587642548</v>
      </c>
      <c r="AY684" s="51">
        <f>AD684 * ( (1-Baseline!D$88-Baseline!D$87) + (1-B684)*Baseline!D$88 )</f>
        <v>0.0003757583433</v>
      </c>
      <c r="AZ684" s="51">
        <f t="shared" si="6"/>
        <v>0.02674880851</v>
      </c>
      <c r="BA684" s="51">
        <f>AF684 * ( (1-Baseline!F$88-Baseline!F$87) + (1-Baseline!B$36)*Baseline!F$88 )</f>
        <v>0.001259748906</v>
      </c>
      <c r="BB684" s="51">
        <f>AG684 * ( (1-Baseline!F$88-Baseline!F$87) + (1-Baseline!B$36)*Baseline!F$88 )</f>
        <v>0.0001824206851</v>
      </c>
      <c r="BC684" s="51">
        <f>AH684 * ( (1-Baseline!F$88-Baseline!F$87) + (1-Baseline!B$36)*Baseline!F$88 )</f>
        <v>0.03310479288</v>
      </c>
      <c r="BD684" s="51">
        <f>AI684 * ( (1-Baseline!F$88-Baseline!F$87) + (1-Baseline!B$36)*Baseline!F$88 )</f>
        <v>0.0004168005431</v>
      </c>
      <c r="BE684" s="51">
        <f t="shared" si="7"/>
        <v>0.03496376302</v>
      </c>
      <c r="BF684" s="51">
        <f>AK684 * ( (1-Baseline!H$88-Baseline!H$87) + (1-Baseline!B$36)*Baseline!H$88 )</f>
        <v>0.0000279951704</v>
      </c>
      <c r="BG684" s="51">
        <f>AL684 * ( (1-Baseline!H$88-Baseline!H$87) + (1-Baseline!B$36)*Baseline!H$88 )</f>
        <v>0.0002103602609</v>
      </c>
      <c r="BH684" s="51">
        <f>AM684 * ( (1-Baseline!H$88-Baseline!H$87) + (1-Baseline!B$36)*Baseline!H$88 )</f>
        <v>0.00004532556763</v>
      </c>
      <c r="BI684" s="51">
        <f>AN684 * ( (1-Baseline!H$88-Baseline!H$87) + (1-Baseline!B$36)*Baseline!H$88 )</f>
        <v>0.02745880447</v>
      </c>
      <c r="BJ684" s="51">
        <f t="shared" si="8"/>
        <v>0.02774248547</v>
      </c>
      <c r="BK684" s="61"/>
      <c r="BL684" s="51">
        <f t="shared" si="19"/>
        <v>0.9487181349</v>
      </c>
      <c r="BM684" s="51">
        <f t="shared" si="20"/>
        <v>0.01760151611</v>
      </c>
      <c r="BN684" s="51">
        <f t="shared" si="21"/>
        <v>0.02796547837</v>
      </c>
      <c r="BO684" s="51">
        <f t="shared" si="22"/>
        <v>0.005714870619</v>
      </c>
      <c r="BP684" s="51">
        <f t="shared" si="9"/>
        <v>1</v>
      </c>
      <c r="BQ684" s="51">
        <f t="shared" si="23"/>
        <v>0.05829649665</v>
      </c>
      <c r="BR684" s="51">
        <f t="shared" si="24"/>
        <v>0.9142434915</v>
      </c>
      <c r="BS684" s="51">
        <f t="shared" si="25"/>
        <v>0.01341234525</v>
      </c>
      <c r="BT684" s="51">
        <f t="shared" si="26"/>
        <v>0.01404766658</v>
      </c>
      <c r="BU684" s="51">
        <f t="shared" si="10"/>
        <v>1</v>
      </c>
      <c r="BV684" s="51">
        <f t="shared" si="27"/>
        <v>0.03603012941</v>
      </c>
      <c r="BW684" s="51">
        <f t="shared" si="28"/>
        <v>0.005217421393</v>
      </c>
      <c r="BX684" s="51">
        <f t="shared" si="29"/>
        <v>0.94683152</v>
      </c>
      <c r="BY684" s="51">
        <f t="shared" si="30"/>
        <v>0.01192092919</v>
      </c>
      <c r="BZ684" s="51">
        <f t="shared" si="11"/>
        <v>1</v>
      </c>
      <c r="CA684" s="51">
        <f t="shared" si="31"/>
        <v>0.00100910823</v>
      </c>
      <c r="CB684" s="51">
        <f t="shared" si="32"/>
        <v>0.007582603265</v>
      </c>
      <c r="CC684" s="51">
        <f t="shared" si="33"/>
        <v>0.00163379621</v>
      </c>
      <c r="CD684" s="51">
        <f t="shared" si="34"/>
        <v>0.9897744923</v>
      </c>
      <c r="CE684" s="51">
        <f t="shared" si="12"/>
        <v>1</v>
      </c>
      <c r="CF684" s="61"/>
      <c r="CG684" s="51">
        <f t="shared" si="35"/>
        <v>0.9487181349</v>
      </c>
      <c r="CH684" s="51">
        <f t="shared" si="36"/>
        <v>0.01760151611</v>
      </c>
      <c r="CI684" s="51">
        <f t="shared" si="37"/>
        <v>0.02796547837</v>
      </c>
      <c r="CJ684" s="51">
        <f t="shared" si="38"/>
        <v>0.005714870619</v>
      </c>
      <c r="CK684" s="51">
        <f t="shared" si="13"/>
        <v>1</v>
      </c>
      <c r="CL684" s="51">
        <f t="shared" si="39"/>
        <v>0.05829649665</v>
      </c>
      <c r="CM684" s="51">
        <f t="shared" si="40"/>
        <v>0.9142434915</v>
      </c>
      <c r="CN684" s="51">
        <f t="shared" si="41"/>
        <v>0.01341234525</v>
      </c>
      <c r="CO684" s="51">
        <f t="shared" si="42"/>
        <v>0.01404766658</v>
      </c>
      <c r="CP684" s="51">
        <f t="shared" si="14"/>
        <v>1</v>
      </c>
      <c r="CQ684" s="51">
        <f t="shared" si="43"/>
        <v>0.03603012941</v>
      </c>
      <c r="CR684" s="51">
        <f t="shared" si="44"/>
        <v>0.005217421393</v>
      </c>
      <c r="CS684" s="51">
        <f t="shared" si="45"/>
        <v>0.94683152</v>
      </c>
      <c r="CT684" s="51">
        <f t="shared" si="46"/>
        <v>0.01192092919</v>
      </c>
      <c r="CU684" s="51">
        <f t="shared" si="15"/>
        <v>1</v>
      </c>
      <c r="CV684" s="51">
        <f t="shared" si="47"/>
        <v>0.00100910823</v>
      </c>
      <c r="CW684" s="51">
        <f t="shared" si="48"/>
        <v>0.007582603265</v>
      </c>
      <c r="CX684" s="51">
        <f t="shared" si="49"/>
        <v>0.00163379621</v>
      </c>
      <c r="CY684" s="51">
        <f t="shared" si="50"/>
        <v>0.9897744923</v>
      </c>
      <c r="CZ684" s="51">
        <f t="shared" si="16"/>
        <v>1</v>
      </c>
      <c r="DA684" s="61"/>
      <c r="DB684" s="51">
        <f>(AQ684*Baseline!B$7 + AV684*Baseline!B$11 + BA684*Baseline!B$16 + BF684*Baseline!B$18)</f>
        <v>57259.24193</v>
      </c>
      <c r="DC684" s="51">
        <f>(AR684*Baseline!B$7 + AW684*Baseline!B$11 + BB684*Baseline!B$16 + BG684*Baseline!B$18)</f>
        <v>63586.81701</v>
      </c>
      <c r="DD684" s="51">
        <f>(AS684*Baseline!B$7 + AX684*Baseline!B$11 + BC684*Baseline!B$16 + BH684*Baseline!B$18)</f>
        <v>115179.2996</v>
      </c>
      <c r="DE684" s="51">
        <f>(AT684*Baseline!B$7 + AY684*Baseline!B$11 + BD684*Baseline!B$16 + BI684*Baseline!B$18)</f>
        <v>1259854.886</v>
      </c>
      <c r="DF684" s="51">
        <f t="shared" si="17"/>
        <v>1495880.245</v>
      </c>
      <c r="DG684" s="61"/>
      <c r="DH684" s="51">
        <f t="shared" si="51"/>
        <v>0.0382779585</v>
      </c>
      <c r="DI684" s="51">
        <f t="shared" si="52"/>
        <v>0.0425079596</v>
      </c>
      <c r="DJ684" s="51">
        <f t="shared" si="53"/>
        <v>0.07699767414</v>
      </c>
      <c r="DK684" s="51">
        <f t="shared" si="54"/>
        <v>0.8422164078</v>
      </c>
      <c r="DL684" s="51">
        <f t="shared" si="18"/>
        <v>1</v>
      </c>
      <c r="DM684" s="61"/>
      <c r="DN684" s="51">
        <f>DH684 / (Baseline!B$7/Baseline!B$17)</f>
        <v>4.085920304</v>
      </c>
      <c r="DO684" s="51">
        <f>DI684 / (Baseline!B$11/Baseline!B$17)</f>
        <v>1.02616249</v>
      </c>
      <c r="DP684" s="51">
        <f>DJ684 / (Baseline!B$16/Baseline!B$17)</f>
        <v>1.189846758</v>
      </c>
      <c r="DQ684" s="51">
        <f>DK684 / (Baseline!B$18/Baseline!B$17)</f>
        <v>0.9522000016</v>
      </c>
      <c r="DR684" s="79"/>
      <c r="DS684" s="51">
        <f>(AU684*Baseline!B$34)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0.02831190767</v>
      </c>
      <c r="DT684" s="51">
        <f>(AZ684*Baseline!B$34) + (Baseline!D$88*(1-Baseline!D$89)*Baseline!B$35) + (Baseline!D$88*Baseline!D$89*((1-Baseline!D$90)*Baseline!B$40 + Baseline!D$90*Baseline!B$41))</f>
        <v>0.01042588928</v>
      </c>
      <c r="DU684" s="51">
        <f>(BE684*Baseline!B$34) + (Baseline!F$88*(1-Baseline!F$89)*Baseline!B$35) + (Baseline!F$88*Baseline!F$89*((1-Baseline!F$90)*Baseline!B$40 + Baseline!F$90*Baseline!B$41))</f>
        <v>0.01297520445</v>
      </c>
      <c r="DV684" s="51">
        <f>(BJ684*Baseline!B$34) + (Baseline!H$88*(1-Baseline!H$89)*Baseline!B$35) + (Baseline!H$88*Baseline!H$89*((1-Baseline!H$90)*Baseline!B$40 + Baseline!H$90*Baseline!B$41))</f>
        <v>0.00930637282</v>
      </c>
      <c r="DW684" s="51">
        <f>( DS684*Baseline!B$7 + DT684*Baseline!B$11 + DU684*Baseline!B$16 + DV684*Baseline!B$18 ) / Baseline!B$17</f>
        <v>0.009768215051</v>
      </c>
    </row>
    <row r="685">
      <c r="A685" s="4" t="s">
        <v>1013</v>
      </c>
      <c r="B685" s="45">
        <f>MIN( MAX( NORMINV( MCrands!B685, (B$5+B$4)/2, (B$5-B$4)/3.29 ), 0 ), 1 )</f>
        <v>0.5092376284</v>
      </c>
      <c r="C685" s="45">
        <f>MAX( NORMINV( MCrands!C685, (C$5+C$4)/2, (C$5-C$4)/3.29 ), 0 )</f>
        <v>3.166521699</v>
      </c>
      <c r="D685" s="41"/>
      <c r="E685" s="43">
        <f>Baseline!B$33 * (C685 * Baseline!B$66*Baseline!B$66/Baseline!B$73 + Baseline!B$52*Baseline!B$52/Baseline!B$74 + Baseline!B$53*Baseline!B$53/Baseline!B$75 + Baseline!B$54*Baseline!B$54/Baseline!B$76)</f>
        <v>0.00002246029387</v>
      </c>
      <c r="F685" s="43">
        <f>Baseline!B$33 * (C685 * Baseline!B$66*Baseline!B$57/Baseline!B$73 + Baseline!B$52*Baseline!B$67/Baseline!B$74 + Baseline!B$53*Baseline!B$55/Baseline!B$75 + Baseline!B$54*Baseline!B$56/Baseline!B$76)</f>
        <v>0.0000002004142301</v>
      </c>
      <c r="G685" s="45">
        <f>Baseline!B$33 * (C685 * Baseline!B$66*Baseline!B$58/Baseline!B$73 + Baseline!B$52*Baseline!B$59/Baseline!B$74 + Baseline!B$53*Baseline!B$68/Baseline!B$75 + Baseline!B$54*Baseline!B$60/Baseline!B$76)</f>
        <v>0.0000001699476743</v>
      </c>
      <c r="H685" s="43">
        <f>Baseline!B$33 * (C685 * Baseline!B$66*Baseline!B$61/Baseline!B$73 + Baseline!B$52*Baseline!B$62/Baseline!B$74 + Baseline!B$53*Baseline!B$63/Baseline!B$75 + Baseline!B$54*Baseline!B$69/Baseline!B$76)</f>
        <v>0.00000000353283113</v>
      </c>
      <c r="I685" s="43">
        <f>Baseline!B$33 * (C685 * Baseline!B$57*Baseline!B$66/Baseline!B$73 + Baseline!B$67*Baseline!B$52/Baseline!B$74 + Baseline!B$55*Baseline!B$53/Baseline!B$75 + Baseline!B$56*Baseline!B$54/Baseline!B$76)</f>
        <v>0.0000002004142301</v>
      </c>
      <c r="J685" s="45">
        <f>Baseline!B$33 * (C685 * Baseline!B$57*Baseline!B$57/Baseline!B$73 + Baseline!B$67*Baseline!B$67/Baseline!B$74 + Baseline!B$55*Baseline!B$55/Baseline!B$75 + Baseline!B$56*Baseline!B$56/Baseline!B$76)</f>
        <v>0.000001763813886</v>
      </c>
      <c r="K685" s="43">
        <f>Baseline!B$33 * (C685 * Baseline!B$57*Baseline!B$58/Baseline!B$73 + Baseline!B$67*Baseline!B$59/Baseline!B$74 + Baseline!B$55*Baseline!B$68/Baseline!B$75 + Baseline!B$56*Baseline!B$60/Baseline!B$76)</f>
        <v>0.00000001374212203</v>
      </c>
      <c r="L685" s="45">
        <f>Baseline!B$33 * (C685 * Baseline!B$57*Baseline!B$61/Baseline!B$73 + Baseline!B$67*Baseline!B$62/Baseline!B$74 + Baseline!B$55*Baseline!B$63/Baseline!B$75 + Baseline!B$56*Baseline!B$69/Baseline!B$76)</f>
        <v>0.00000001439287208</v>
      </c>
      <c r="M685" s="43">
        <f>Baseline!B$33 * (C685 * Baseline!B$58*Baseline!B$66/Baseline!B$73 + Baseline!B$59*Baseline!B$52/Baseline!B$74 + Baseline!B$68*Baseline!B$53/Baseline!B$75 + Baseline!B$60*Baseline!B$54/Baseline!B$76)</f>
        <v>0.0000001699476743</v>
      </c>
      <c r="N685" s="45">
        <f>Baseline!B$33 * (C685 * Baseline!B$58*Baseline!B$57/Baseline!B$73 + Baseline!B$59*Baseline!B$67/Baseline!B$74 + Baseline!B$68*Baseline!B$55/Baseline!B$75 + Baseline!B$60*Baseline!B$56/Baseline!B$76)</f>
        <v>0.00000001374212203</v>
      </c>
      <c r="O685" s="45">
        <f>Baseline!B$33 * (C685 * Baseline!B$58*Baseline!B$58/Baseline!B$73 + Baseline!B$59*Baseline!B$59/Baseline!B$74 + Baseline!B$68*Baseline!B$68/Baseline!B$75 + Baseline!B$60*Baseline!B$60/Baseline!B$76)</f>
        <v>0.00000132439077</v>
      </c>
      <c r="P685" s="43">
        <f>Baseline!B$33 * (C685 * Baseline!B$58*Baseline!B$61/Baseline!B$73 + Baseline!B$59*Baseline!B$62/Baseline!B$74 + Baseline!B$68*Baseline!B$63/Baseline!B$75 + Baseline!B$60*Baseline!B$69/Baseline!B$76)</f>
        <v>0.000000001646991519</v>
      </c>
      <c r="Q685" s="43">
        <f>Baseline!B$33 * (C685 * Baseline!B$61*Baseline!B$66/Baseline!B$73 + Baseline!B$62*Baseline!B$52/Baseline!B$74 + Baseline!B$63*Baseline!B$53/Baseline!B$75 + Baseline!B$69*Baseline!B$54/Baseline!B$76)</f>
        <v>0.00000000353283113</v>
      </c>
      <c r="R685" s="43">
        <f>Baseline!B$33 * (C685 * Baseline!B$61*Baseline!B$57/Baseline!B$73 + Baseline!B$62*Baseline!B$67/Baseline!B$74 + Baseline!B$63*Baseline!B$55/Baseline!B$75 + Baseline!B$69*Baseline!B$56/Baseline!B$76)</f>
        <v>0.00000001439287208</v>
      </c>
      <c r="S685" s="43">
        <f>Baseline!B$33 * (C685 * Baseline!B$61*Baseline!B$58/Baseline!B$73 + Baseline!B$62*Baseline!B$59/Baseline!B$74 + Baseline!B$63*Baseline!B$68/Baseline!B$75 + Baseline!B$69*Baseline!B$60/Baseline!B$76)</f>
        <v>0.000000001646991519</v>
      </c>
      <c r="T685" s="43">
        <f>Baseline!B$33 * (C685 * Baseline!B$61*Baseline!B$61/Baseline!B$73 + Baseline!B$62*Baseline!B$62/Baseline!B$74 + Baseline!B$63*Baseline!B$63/Baseline!B$75 + Baseline!B$69*Baseline!B$69/Baseline!B$76)</f>
        <v>0.00000009854655006</v>
      </c>
      <c r="U685" s="41"/>
      <c r="V685" s="43">
        <f>E685 * ( Baseline!B$87 * Baseline!B$7 )</f>
        <v>0.2331153901</v>
      </c>
      <c r="W685" s="43">
        <f>F685 * ( Baseline!D$87 * Baseline!B$11 )</f>
        <v>0.003696960272</v>
      </c>
      <c r="X685" s="43">
        <f>G685 * ( Baseline!F$87 * Baseline!B$16 )</f>
        <v>0.005903093365</v>
      </c>
      <c r="Y685" s="43">
        <f>H685 * ( Baseline!H$87 * Baseline!B$18 )</f>
        <v>0.001242402971</v>
      </c>
      <c r="Z685" s="51">
        <f t="shared" si="1"/>
        <v>0.2439578467</v>
      </c>
      <c r="AA685" s="43">
        <f>I685 * ( Baseline!B$87 * Baseline!B$7 )</f>
        <v>0.002080099294</v>
      </c>
      <c r="AB685" s="45">
        <f>J685 * ( Baseline!D$87 * Baseline!B$11 )</f>
        <v>0.03253636163</v>
      </c>
      <c r="AC685" s="45">
        <f>K685 * ( Baseline!F$87 * Baseline!B$16 )</f>
        <v>0.0004773294468</v>
      </c>
      <c r="AD685" s="45">
        <f>L685 * ( Baseline!F$87 * Baseline!B$16 )</f>
        <v>0.0004999331001</v>
      </c>
      <c r="AE685" s="51">
        <f t="shared" si="2"/>
        <v>0.03559372347</v>
      </c>
      <c r="AF685" s="51">
        <f>M685 * ( Baseline!B$87 * Baseline!B$7 )</f>
        <v>0.001763886912</v>
      </c>
      <c r="AG685" s="51">
        <f>N685 * ( Baseline!D$87 * Baseline!B$11 )</f>
        <v>0.0002534953689</v>
      </c>
      <c r="AH685" s="51">
        <f>O685 * ( Baseline!F$87 * Baseline!B$16 )</f>
        <v>0.04600240867</v>
      </c>
      <c r="AI685" s="51">
        <f>P685 * ( Baseline!H$87 * Baseline!B$18 )</f>
        <v>0.0005792032175</v>
      </c>
      <c r="AJ685" s="51">
        <f t="shared" si="3"/>
        <v>0.04859899416</v>
      </c>
      <c r="AK685" s="51">
        <f>Q685 * ( Baseline!B$87 * Baseline!B$7 )</f>
        <v>0.0000366672543</v>
      </c>
      <c r="AL685" s="51">
        <f>R685 * ( Baseline!D$87 * Baseline!B$11 )</f>
        <v>0.000265499492</v>
      </c>
      <c r="AM685" s="51">
        <f>S685 * ( Baseline!F$87 * Baseline!B$16 )</f>
        <v>0.00005720787148</v>
      </c>
      <c r="AN685" s="51">
        <f>T685 * ( Baseline!H$87 * Baseline!B$18 )</f>
        <v>0.03465620691</v>
      </c>
      <c r="AO685" s="51">
        <f t="shared" si="4"/>
        <v>0.03501558153</v>
      </c>
      <c r="AP685" s="61"/>
      <c r="AQ685" s="51">
        <f>V685 * ( (1-Baseline!B$88-Baseline!B$87) + (1-B685)*Baseline!B$88 )</f>
        <v>0.1224738165</v>
      </c>
      <c r="AR685" s="51">
        <f>W685 * ( (1-Baseline!B$88-Baseline!B$87) + (1-B685)*Baseline!B$88 )</f>
        <v>0.001942303482</v>
      </c>
      <c r="AS685" s="51">
        <f>X685 * ( (1-Baseline!B$88-Baseline!B$87) + (1-B685)*Baseline!B$88 )</f>
        <v>0.003101358401</v>
      </c>
      <c r="AT685" s="51">
        <f>Y685 * ( (1-Baseline!B$88-Baseline!B$87) + (1-B685)*Baseline!B$88 )</f>
        <v>0.0006527318228</v>
      </c>
      <c r="AU685" s="51">
        <f t="shared" si="5"/>
        <v>0.1281702102</v>
      </c>
      <c r="AV685" s="51">
        <f>AA685 * ( (1-Baseline!D$88-Baseline!D$87) + (1-B685)*Baseline!D$88 )</f>
        <v>0.001587656468</v>
      </c>
      <c r="AW685" s="51">
        <f>AB685 * ( (1-Baseline!D$88-Baseline!D$87) + (1-B685)*Baseline!D$88 )</f>
        <v>0.0248337015</v>
      </c>
      <c r="AX685" s="51">
        <f>AC685 * ( (1-Baseline!D$88-Baseline!D$87) + (1-B685)*Baseline!D$88 )</f>
        <v>0.0003643264461</v>
      </c>
      <c r="AY685" s="51">
        <f>AD685 * ( (1-Baseline!D$88-Baseline!D$87) + (1-B685)*Baseline!D$88 )</f>
        <v>0.0003815789093</v>
      </c>
      <c r="AZ685" s="51">
        <f t="shared" si="6"/>
        <v>0.02716726333</v>
      </c>
      <c r="BA685" s="51">
        <f>AF685 * ( (1-Baseline!F$88-Baseline!F$87) + (1-Baseline!B$36)*Baseline!F$88 )</f>
        <v>0.001269349466</v>
      </c>
      <c r="BB685" s="51">
        <f>AG685 * ( (1-Baseline!F$88-Baseline!F$87) + (1-Baseline!B$36)*Baseline!F$88 )</f>
        <v>0.0001824233793</v>
      </c>
      <c r="BC685" s="51">
        <f>AH685 * ( (1-Baseline!F$88-Baseline!F$87) + (1-Baseline!B$36)*Baseline!F$88 )</f>
        <v>0.03310480535</v>
      </c>
      <c r="BD685" s="51">
        <f>AI685 * ( (1-Baseline!F$88-Baseline!F$87) + (1-Baseline!B$36)*Baseline!F$88 )</f>
        <v>0.0004168131698</v>
      </c>
      <c r="BE685" s="51">
        <f t="shared" si="7"/>
        <v>0.03497339137</v>
      </c>
      <c r="BF685" s="51">
        <f>AK685 * ( (1-Baseline!H$88-Baseline!H$87) + (1-Baseline!B$36)*Baseline!H$88 )</f>
        <v>0.00002905219892</v>
      </c>
      <c r="BG685" s="51">
        <f>AL685 * ( (1-Baseline!H$88-Baseline!H$87) + (1-Baseline!B$36)*Baseline!H$88 )</f>
        <v>0.0002103605575</v>
      </c>
      <c r="BH685" s="51">
        <f>AM685 * ( (1-Baseline!H$88-Baseline!H$87) + (1-Baseline!B$36)*Baseline!H$88 )</f>
        <v>0.00004532694073</v>
      </c>
      <c r="BI685" s="51">
        <f>AN685 * ( (1-Baseline!H$88-Baseline!H$87) + (1-Baseline!B$36)*Baseline!H$88 )</f>
        <v>0.02745880586</v>
      </c>
      <c r="BJ685" s="51">
        <f t="shared" si="8"/>
        <v>0.02774354556</v>
      </c>
      <c r="BK685" s="61"/>
      <c r="BL685" s="51">
        <f t="shared" si="19"/>
        <v>0.9555560243</v>
      </c>
      <c r="BM685" s="51">
        <f t="shared" si="20"/>
        <v>0.01515409454</v>
      </c>
      <c r="BN685" s="51">
        <f t="shared" si="21"/>
        <v>0.02419718588</v>
      </c>
      <c r="BO685" s="51">
        <f t="shared" si="22"/>
        <v>0.005092695267</v>
      </c>
      <c r="BP685" s="51">
        <f t="shared" si="9"/>
        <v>1</v>
      </c>
      <c r="BQ685" s="51">
        <f t="shared" si="23"/>
        <v>0.05844005885</v>
      </c>
      <c r="BR685" s="51">
        <f t="shared" si="24"/>
        <v>0.9141039053</v>
      </c>
      <c r="BS685" s="51">
        <f t="shared" si="25"/>
        <v>0.01341049489</v>
      </c>
      <c r="BT685" s="51">
        <f t="shared" si="26"/>
        <v>0.01404554094</v>
      </c>
      <c r="BU685" s="51">
        <f t="shared" si="10"/>
        <v>1</v>
      </c>
      <c r="BV685" s="51">
        <f t="shared" si="27"/>
        <v>0.03629472054</v>
      </c>
      <c r="BW685" s="51">
        <f t="shared" si="28"/>
        <v>0.005216062045</v>
      </c>
      <c r="BX685" s="51">
        <f t="shared" si="29"/>
        <v>0.9465712091</v>
      </c>
      <c r="BY685" s="51">
        <f t="shared" si="30"/>
        <v>0.01191800833</v>
      </c>
      <c r="BZ685" s="51">
        <f t="shared" si="11"/>
        <v>1</v>
      </c>
      <c r="CA685" s="51">
        <f t="shared" si="31"/>
        <v>0.001047169651</v>
      </c>
      <c r="CB685" s="51">
        <f t="shared" si="32"/>
        <v>0.007582324223</v>
      </c>
      <c r="CC685" s="51">
        <f t="shared" si="33"/>
        <v>0.001633783275</v>
      </c>
      <c r="CD685" s="51">
        <f t="shared" si="34"/>
        <v>0.9897367229</v>
      </c>
      <c r="CE685" s="51">
        <f t="shared" si="12"/>
        <v>1</v>
      </c>
      <c r="CF685" s="61"/>
      <c r="CG685" s="51">
        <f t="shared" si="35"/>
        <v>0.9555560243</v>
      </c>
      <c r="CH685" s="51">
        <f t="shared" si="36"/>
        <v>0.01515409454</v>
      </c>
      <c r="CI685" s="51">
        <f t="shared" si="37"/>
        <v>0.02419718588</v>
      </c>
      <c r="CJ685" s="51">
        <f t="shared" si="38"/>
        <v>0.005092695267</v>
      </c>
      <c r="CK685" s="51">
        <f t="shared" si="13"/>
        <v>1</v>
      </c>
      <c r="CL685" s="51">
        <f t="shared" si="39"/>
        <v>0.05844005885</v>
      </c>
      <c r="CM685" s="51">
        <f t="shared" si="40"/>
        <v>0.9141039053</v>
      </c>
      <c r="CN685" s="51">
        <f t="shared" si="41"/>
        <v>0.01341049489</v>
      </c>
      <c r="CO685" s="51">
        <f t="shared" si="42"/>
        <v>0.01404554094</v>
      </c>
      <c r="CP685" s="51">
        <f t="shared" si="14"/>
        <v>1</v>
      </c>
      <c r="CQ685" s="51">
        <f t="shared" si="43"/>
        <v>0.03629472054</v>
      </c>
      <c r="CR685" s="51">
        <f t="shared" si="44"/>
        <v>0.005216062045</v>
      </c>
      <c r="CS685" s="51">
        <f t="shared" si="45"/>
        <v>0.9465712091</v>
      </c>
      <c r="CT685" s="51">
        <f t="shared" si="46"/>
        <v>0.01191800833</v>
      </c>
      <c r="CU685" s="51">
        <f t="shared" si="15"/>
        <v>1</v>
      </c>
      <c r="CV685" s="51">
        <f t="shared" si="47"/>
        <v>0.001047169651</v>
      </c>
      <c r="CW685" s="51">
        <f t="shared" si="48"/>
        <v>0.007582324223</v>
      </c>
      <c r="CX685" s="51">
        <f t="shared" si="49"/>
        <v>0.001633783275</v>
      </c>
      <c r="CY685" s="51">
        <f t="shared" si="50"/>
        <v>0.9897367229</v>
      </c>
      <c r="CZ685" s="51">
        <f t="shared" si="16"/>
        <v>1</v>
      </c>
      <c r="DA685" s="61"/>
      <c r="DB685" s="51">
        <f>(AQ685*Baseline!B$7 + AV685*Baseline!B$11 + BA685*Baseline!B$16 + BF685*Baseline!B$18)</f>
        <v>68387.5018</v>
      </c>
      <c r="DC685" s="51">
        <f>(AR685*Baseline!B$7 + AW685*Baseline!B$11 + BB685*Baseline!B$16 + BG685*Baseline!B$18)</f>
        <v>64442.96564</v>
      </c>
      <c r="DD685" s="51">
        <f>(AS685*Baseline!B$7 + AX685*Baseline!B$11 + BC685*Baseline!B$16 + BH685*Baseline!B$18)</f>
        <v>115268.422</v>
      </c>
      <c r="DE685" s="51">
        <f>(AT685*Baseline!B$7 + AY685*Baseline!B$11 + BD685*Baseline!B$16 + BI685*Baseline!B$18)</f>
        <v>1259892.421</v>
      </c>
      <c r="DF685" s="51">
        <f t="shared" si="17"/>
        <v>1507991.311</v>
      </c>
      <c r="DG685" s="61"/>
      <c r="DH685" s="51">
        <f t="shared" si="51"/>
        <v>0.04535006356</v>
      </c>
      <c r="DI685" s="51">
        <f t="shared" si="52"/>
        <v>0.04273430833</v>
      </c>
      <c r="DJ685" s="51">
        <f t="shared" si="53"/>
        <v>0.07643838607</v>
      </c>
      <c r="DK685" s="51">
        <f t="shared" si="54"/>
        <v>0.835477242</v>
      </c>
      <c r="DL685" s="51">
        <f t="shared" si="18"/>
        <v>1</v>
      </c>
      <c r="DM685" s="61"/>
      <c r="DN685" s="51">
        <f>DH685 / (Baseline!B$7/Baseline!B$17)</f>
        <v>4.840821004</v>
      </c>
      <c r="DO685" s="51">
        <f>DI685 / (Baseline!B$11/Baseline!B$17)</f>
        <v>1.031626657</v>
      </c>
      <c r="DP685" s="51">
        <f>DJ685 / (Baseline!B$16/Baseline!B$17)</f>
        <v>1.181204067</v>
      </c>
      <c r="DQ685" s="51">
        <f>DK685 / (Baseline!B$18/Baseline!B$17)</f>
        <v>0.9445807799</v>
      </c>
      <c r="DR685" s="79"/>
      <c r="DS685" s="51">
        <f>(AU685*Baseline!B$34)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0.03175506278</v>
      </c>
      <c r="DT685" s="51">
        <f>(AZ685*Baseline!B$34) + (Baseline!D$88*(1-Baseline!D$89)*Baseline!B$35) + (Baseline!D$88*Baseline!D$89*((1-Baseline!D$90)*Baseline!B$40 + Baseline!D$90*Baseline!B$41))</f>
        <v>0.0104886575</v>
      </c>
      <c r="DU685" s="51">
        <f>(BE685*Baseline!B$34) + (Baseline!F$88*(1-Baseline!F$89)*Baseline!B$35) + (Baseline!F$88*Baseline!F$89*((1-Baseline!F$90)*Baseline!B$40 + Baseline!F$90*Baseline!B$41))</f>
        <v>0.01297664871</v>
      </c>
      <c r="DV685" s="51">
        <f>(BJ685*Baseline!B$34) + (Baseline!H$88*(1-Baseline!H$89)*Baseline!B$35) + (Baseline!H$88*Baseline!H$89*((1-Baseline!H$90)*Baseline!B$40 + Baseline!H$90*Baseline!B$41))</f>
        <v>0.009306531833</v>
      </c>
      <c r="DW685" s="51">
        <f>( DS685*Baseline!B$7 + DT685*Baseline!B$11 + DU685*Baseline!B$16 + DV685*Baseline!B$18 ) / Baseline!B$17</f>
        <v>0.00980330565</v>
      </c>
    </row>
    <row r="686">
      <c r="A686" s="4" t="s">
        <v>1014</v>
      </c>
      <c r="B686" s="45">
        <f>MIN( MAX( NORMINV( MCrands!B686, (B$5+B$4)/2, (B$5-B$4)/3.29 ), 0 ), 1 )</f>
        <v>0.6743250293</v>
      </c>
      <c r="C686" s="45">
        <f>MAX( NORMINV( MCrands!C686, (C$5+C$4)/2, (C$5-C$4)/3.29 ), 0 )</f>
        <v>2.53283877</v>
      </c>
      <c r="D686" s="41"/>
      <c r="E686" s="43">
        <f>Baseline!B$33 * (C686 * Baseline!B$66*Baseline!B$66/Baseline!B$73 + Baseline!B$52*Baseline!B$52/Baseline!B$74 + Baseline!B$53*Baseline!B$53/Baseline!B$75 + Baseline!B$54*Baseline!B$54/Baseline!B$76)</f>
        <v>0.00001797380353</v>
      </c>
      <c r="F686" s="43">
        <f>Baseline!B$33 * (C686 * Baseline!B$66*Baseline!B$57/Baseline!B$73 + Baseline!B$52*Baseline!B$67/Baseline!B$74 + Baseline!B$53*Baseline!B$55/Baseline!B$75 + Baseline!B$54*Baseline!B$56/Baseline!B$76)</f>
        <v>0.0000001997058369</v>
      </c>
      <c r="G686" s="45">
        <f>Baseline!B$33 * (C686 * Baseline!B$66*Baseline!B$58/Baseline!B$73 + Baseline!B$52*Baseline!B$59/Baseline!B$74 + Baseline!B$53*Baseline!B$68/Baseline!B$75 + Baseline!B$54*Baseline!B$60/Baseline!B$76)</f>
        <v>0.0000001682062076</v>
      </c>
      <c r="H686" s="43">
        <f>Baseline!B$33 * (C686 * Baseline!B$66*Baseline!B$61/Baseline!B$73 + Baseline!B$52*Baseline!B$62/Baseline!B$74 + Baseline!B$53*Baseline!B$63/Baseline!B$75 + Baseline!B$54*Baseline!B$69/Baseline!B$76)</f>
        <v>0.000000003358684465</v>
      </c>
      <c r="I686" s="43">
        <f>Baseline!B$33 * (C686 * Baseline!B$57*Baseline!B$66/Baseline!B$73 + Baseline!B$67*Baseline!B$52/Baseline!B$74 + Baseline!B$55*Baseline!B$53/Baseline!B$75 + Baseline!B$56*Baseline!B$54/Baseline!B$76)</f>
        <v>0.0000001997058369</v>
      </c>
      <c r="J686" s="45">
        <f>Baseline!B$33 * (C686 * Baseline!B$57*Baseline!B$57/Baseline!B$73 + Baseline!B$67*Baseline!B$67/Baseline!B$74 + Baseline!B$55*Baseline!B$55/Baseline!B$75 + Baseline!B$56*Baseline!B$56/Baseline!B$76)</f>
        <v>0.000001763813774</v>
      </c>
      <c r="K686" s="43">
        <f>Baseline!B$33 * (C686 * Baseline!B$57*Baseline!B$58/Baseline!B$73 + Baseline!B$67*Baseline!B$59/Baseline!B$74 + Baseline!B$55*Baseline!B$68/Baseline!B$75 + Baseline!B$56*Baseline!B$60/Baseline!B$76)</f>
        <v>0.00000001374184706</v>
      </c>
      <c r="L686" s="45">
        <f>Baseline!B$33 * (C686 * Baseline!B$57*Baseline!B$61/Baseline!B$73 + Baseline!B$67*Baseline!B$62/Baseline!B$74 + Baseline!B$55*Baseline!B$63/Baseline!B$75 + Baseline!B$56*Baseline!B$69/Baseline!B$76)</f>
        <v>0.00000001439284458</v>
      </c>
      <c r="M686" s="43">
        <f>Baseline!B$33 * (C686 * Baseline!B$58*Baseline!B$66/Baseline!B$73 + Baseline!B$59*Baseline!B$52/Baseline!B$74 + Baseline!B$68*Baseline!B$53/Baseline!B$75 + Baseline!B$60*Baseline!B$54/Baseline!B$76)</f>
        <v>0.0000001682062076</v>
      </c>
      <c r="N686" s="45">
        <f>Baseline!B$33 * (C686 * Baseline!B$58*Baseline!B$57/Baseline!B$73 + Baseline!B$59*Baseline!B$67/Baseline!B$74 + Baseline!B$68*Baseline!B$55/Baseline!B$75 + Baseline!B$60*Baseline!B$56/Baseline!B$76)</f>
        <v>0.00000001374184706</v>
      </c>
      <c r="O686" s="45">
        <f>Baseline!B$33 * (C686 * Baseline!B$58*Baseline!B$58/Baseline!B$73 + Baseline!B$59*Baseline!B$59/Baseline!B$74 + Baseline!B$68*Baseline!B$68/Baseline!B$75 + Baseline!B$60*Baseline!B$60/Baseline!B$76)</f>
        <v>0.000001324390094</v>
      </c>
      <c r="P686" s="43">
        <f>Baseline!B$33 * (C686 * Baseline!B$58*Baseline!B$61/Baseline!B$73 + Baseline!B$59*Baseline!B$62/Baseline!B$74 + Baseline!B$68*Baseline!B$63/Baseline!B$75 + Baseline!B$60*Baseline!B$69/Baseline!B$76)</f>
        <v>0.000000001646923923</v>
      </c>
      <c r="Q686" s="43">
        <f>Baseline!B$33 * (C686 * Baseline!B$61*Baseline!B$66/Baseline!B$73 + Baseline!B$62*Baseline!B$52/Baseline!B$74 + Baseline!B$63*Baseline!B$53/Baseline!B$75 + Baseline!B$69*Baseline!B$54/Baseline!B$76)</f>
        <v>0.000000003358684465</v>
      </c>
      <c r="R686" s="43">
        <f>Baseline!B$33 * (C686 * Baseline!B$61*Baseline!B$57/Baseline!B$73 + Baseline!B$62*Baseline!B$67/Baseline!B$74 + Baseline!B$63*Baseline!B$55/Baseline!B$75 + Baseline!B$69*Baseline!B$56/Baseline!B$76)</f>
        <v>0.00000001439284458</v>
      </c>
      <c r="S686" s="43">
        <f>Baseline!B$33 * (C686 * Baseline!B$61*Baseline!B$58/Baseline!B$73 + Baseline!B$62*Baseline!B$59/Baseline!B$74 + Baseline!B$63*Baseline!B$68/Baseline!B$75 + Baseline!B$69*Baseline!B$60/Baseline!B$76)</f>
        <v>0.000000001646923923</v>
      </c>
      <c r="T686" s="43">
        <f>Baseline!B$33 * (C686 * Baseline!B$61*Baseline!B$61/Baseline!B$73 + Baseline!B$62*Baseline!B$62/Baseline!B$74 + Baseline!B$63*Baseline!B$63/Baseline!B$75 + Baseline!B$69*Baseline!B$69/Baseline!B$76)</f>
        <v>0.0000000985465433</v>
      </c>
      <c r="U686" s="41"/>
      <c r="V686" s="43">
        <f>E686 * ( Baseline!B$87 * Baseline!B$7 )</f>
        <v>0.1865501068</v>
      </c>
      <c r="W686" s="43">
        <f>F686 * ( Baseline!D$87 * Baseline!B$11 )</f>
        <v>0.003683892829</v>
      </c>
      <c r="X686" s="43">
        <f>G686 * ( Baseline!F$87 * Baseline!B$16 )</f>
        <v>0.005842603922</v>
      </c>
      <c r="Y686" s="43">
        <f>H686 * ( Baseline!H$87 * Baseline!B$18 )</f>
        <v>0.00118116021</v>
      </c>
      <c r="Z686" s="51">
        <f t="shared" si="1"/>
        <v>0.1972577637</v>
      </c>
      <c r="AA686" s="43">
        <f>I686 * ( Baseline!B$87 * Baseline!B$7 )</f>
        <v>0.002072746881</v>
      </c>
      <c r="AB686" s="45">
        <f>J686 * ( Baseline!D$87 * Baseline!B$11 )</f>
        <v>0.03253635956</v>
      </c>
      <c r="AC686" s="45">
        <f>K686 * ( Baseline!F$87 * Baseline!B$16 )</f>
        <v>0.0004773198958</v>
      </c>
      <c r="AD686" s="45">
        <f>L686 * ( Baseline!F$87 * Baseline!B$16 )</f>
        <v>0.000499932145</v>
      </c>
      <c r="AE686" s="51">
        <f t="shared" si="2"/>
        <v>0.03558635848</v>
      </c>
      <c r="AF686" s="51">
        <f>M686 * ( Baseline!B$87 * Baseline!B$7 )</f>
        <v>0.001745812229</v>
      </c>
      <c r="AG686" s="51">
        <f>N686 * ( Baseline!D$87 * Baseline!B$11 )</f>
        <v>0.0002534902967</v>
      </c>
      <c r="AH686" s="51">
        <f>O686 * ( Baseline!F$87 * Baseline!B$16 )</f>
        <v>0.04600238519</v>
      </c>
      <c r="AI686" s="51">
        <f>P686 * ( Baseline!H$87 * Baseline!B$18 )</f>
        <v>0.0005791794456</v>
      </c>
      <c r="AJ686" s="51">
        <f t="shared" si="3"/>
        <v>0.04858086716</v>
      </c>
      <c r="AK686" s="51">
        <f>Q686 * ( Baseline!B$87 * Baseline!B$7 )</f>
        <v>0.00003485978606</v>
      </c>
      <c r="AL686" s="51">
        <f>R686 * ( Baseline!D$87 * Baseline!B$11 )</f>
        <v>0.0002654989848</v>
      </c>
      <c r="AM686" s="51">
        <f>S686 * ( Baseline!F$87 * Baseline!B$16 )</f>
        <v>0.00005720552354</v>
      </c>
      <c r="AN686" s="51">
        <f>T686 * ( Baseline!H$87 * Baseline!B$18 )</f>
        <v>0.03465620453</v>
      </c>
      <c r="AO686" s="51">
        <f t="shared" si="4"/>
        <v>0.03501376883</v>
      </c>
      <c r="AP686" s="61"/>
      <c r="AQ686" s="51">
        <f>V686 * ( (1-Baseline!B$88-Baseline!B$87) + (1-B686)*Baseline!B$88 )</f>
        <v>0.07060002297</v>
      </c>
      <c r="AR686" s="51">
        <f>W686 * ( (1-Baseline!B$88-Baseline!B$87) + (1-B686)*Baseline!B$88 )</f>
        <v>0.001394171908</v>
      </c>
      <c r="AS686" s="51">
        <f>X686 * ( (1-Baseline!B$88-Baseline!B$87) + (1-B686)*Baseline!B$88 )</f>
        <v>0.002211137684</v>
      </c>
      <c r="AT686" s="51">
        <f>Y686 * ( (1-Baseline!B$88-Baseline!B$87) + (1-B686)*Baseline!B$88 )</f>
        <v>0.0004470109366</v>
      </c>
      <c r="AU686" s="51">
        <f t="shared" si="5"/>
        <v>0.0746523435</v>
      </c>
      <c r="AV686" s="51">
        <f>AA686 * ( (1-Baseline!D$88-Baseline!D$87) + (1-B686)*Baseline!D$88 )</f>
        <v>0.001428746056</v>
      </c>
      <c r="AW686" s="51">
        <f>AB686 * ( (1-Baseline!D$88-Baseline!D$87) + (1-B686)*Baseline!D$88 )</f>
        <v>0.02242733825</v>
      </c>
      <c r="AX686" s="51">
        <f>AC686 * ( (1-Baseline!D$88-Baseline!D$87) + (1-B686)*Baseline!D$88 )</f>
        <v>0.0003290169798</v>
      </c>
      <c r="AY686" s="51">
        <f>AD686 * ( (1-Baseline!D$88-Baseline!D$87) + (1-B686)*Baseline!D$88 )</f>
        <v>0.000344603621</v>
      </c>
      <c r="AZ686" s="51">
        <f t="shared" si="6"/>
        <v>0.02452970491</v>
      </c>
      <c r="BA686" s="51">
        <f>AF686 * ( (1-Baseline!F$88-Baseline!F$87) + (1-Baseline!B$36)*Baseline!F$88 )</f>
        <v>0.001256342346</v>
      </c>
      <c r="BB686" s="51">
        <f>AG686 * ( (1-Baseline!F$88-Baseline!F$87) + (1-Baseline!B$36)*Baseline!F$88 )</f>
        <v>0.0001824197292</v>
      </c>
      <c r="BC686" s="51">
        <f>AH686 * ( (1-Baseline!F$88-Baseline!F$87) + (1-Baseline!B$36)*Baseline!F$88 )</f>
        <v>0.03310478846</v>
      </c>
      <c r="BD686" s="51">
        <f>AI686 * ( (1-Baseline!F$88-Baseline!F$87) + (1-Baseline!B$36)*Baseline!F$88 )</f>
        <v>0.0004167960628</v>
      </c>
      <c r="BE686" s="51">
        <f t="shared" si="7"/>
        <v>0.03496034659</v>
      </c>
      <c r="BF686" s="51">
        <f>AK686 * ( (1-Baseline!H$88-Baseline!H$87) + (1-Baseline!B$36)*Baseline!H$88 )</f>
        <v>0.00002762010569</v>
      </c>
      <c r="BG686" s="51">
        <f>AL686 * ( (1-Baseline!H$88-Baseline!H$87) + (1-Baseline!B$36)*Baseline!H$88 )</f>
        <v>0.0002103601556</v>
      </c>
      <c r="BH686" s="51">
        <f>AM686 * ( (1-Baseline!H$88-Baseline!H$87) + (1-Baseline!B$36)*Baseline!H$88 )</f>
        <v>0.00004532508041</v>
      </c>
      <c r="BI686" s="51">
        <f>AN686 * ( (1-Baseline!H$88-Baseline!H$87) + (1-Baseline!B$36)*Baseline!H$88 )</f>
        <v>0.02745880398</v>
      </c>
      <c r="BJ686" s="51">
        <f t="shared" si="8"/>
        <v>0.02774210932</v>
      </c>
      <c r="BK686" s="61"/>
      <c r="BL686" s="51">
        <f t="shared" si="19"/>
        <v>0.9457174371</v>
      </c>
      <c r="BM686" s="51">
        <f t="shared" si="20"/>
        <v>0.01867552769</v>
      </c>
      <c r="BN686" s="51">
        <f t="shared" si="21"/>
        <v>0.02961913291</v>
      </c>
      <c r="BO686" s="51">
        <f t="shared" si="22"/>
        <v>0.005987902263</v>
      </c>
      <c r="BP686" s="51">
        <f t="shared" si="9"/>
        <v>1</v>
      </c>
      <c r="BQ686" s="51">
        <f t="shared" si="23"/>
        <v>0.05824554603</v>
      </c>
      <c r="BR686" s="51">
        <f t="shared" si="24"/>
        <v>0.914293031</v>
      </c>
      <c r="BS686" s="51">
        <f t="shared" si="25"/>
        <v>0.01341300195</v>
      </c>
      <c r="BT686" s="51">
        <f t="shared" si="26"/>
        <v>0.01404842098</v>
      </c>
      <c r="BU686" s="51">
        <f t="shared" si="10"/>
        <v>1</v>
      </c>
      <c r="BV686" s="51">
        <f t="shared" si="27"/>
        <v>0.03593620969</v>
      </c>
      <c r="BW686" s="51">
        <f t="shared" si="28"/>
        <v>0.005217903909</v>
      </c>
      <c r="BX686" s="51">
        <f t="shared" si="29"/>
        <v>0.9469239204</v>
      </c>
      <c r="BY686" s="51">
        <f t="shared" si="30"/>
        <v>0.01192196598</v>
      </c>
      <c r="BZ686" s="51">
        <f t="shared" si="11"/>
        <v>1</v>
      </c>
      <c r="CA686" s="51">
        <f t="shared" si="31"/>
        <v>0.0009956022225</v>
      </c>
      <c r="CB686" s="51">
        <f t="shared" si="32"/>
        <v>0.007582702282</v>
      </c>
      <c r="CC686" s="51">
        <f t="shared" si="33"/>
        <v>0.0016338008</v>
      </c>
      <c r="CD686" s="51">
        <f t="shared" si="34"/>
        <v>0.9897878947</v>
      </c>
      <c r="CE686" s="51">
        <f t="shared" si="12"/>
        <v>1</v>
      </c>
      <c r="CF686" s="61"/>
      <c r="CG686" s="51">
        <f t="shared" si="35"/>
        <v>0.9457174371</v>
      </c>
      <c r="CH686" s="51">
        <f t="shared" si="36"/>
        <v>0.01867552769</v>
      </c>
      <c r="CI686" s="51">
        <f t="shared" si="37"/>
        <v>0.02961913291</v>
      </c>
      <c r="CJ686" s="51">
        <f t="shared" si="38"/>
        <v>0.005987902263</v>
      </c>
      <c r="CK686" s="51">
        <f t="shared" si="13"/>
        <v>1</v>
      </c>
      <c r="CL686" s="51">
        <f t="shared" si="39"/>
        <v>0.05824554603</v>
      </c>
      <c r="CM686" s="51">
        <f t="shared" si="40"/>
        <v>0.914293031</v>
      </c>
      <c r="CN686" s="51">
        <f t="shared" si="41"/>
        <v>0.01341300195</v>
      </c>
      <c r="CO686" s="51">
        <f t="shared" si="42"/>
        <v>0.01404842098</v>
      </c>
      <c r="CP686" s="51">
        <f t="shared" si="14"/>
        <v>1</v>
      </c>
      <c r="CQ686" s="51">
        <f t="shared" si="43"/>
        <v>0.03593620969</v>
      </c>
      <c r="CR686" s="51">
        <f t="shared" si="44"/>
        <v>0.005217903909</v>
      </c>
      <c r="CS686" s="51">
        <f t="shared" si="45"/>
        <v>0.9469239204</v>
      </c>
      <c r="CT686" s="51">
        <f t="shared" si="46"/>
        <v>0.01192196598</v>
      </c>
      <c r="CU686" s="51">
        <f t="shared" si="15"/>
        <v>1</v>
      </c>
      <c r="CV686" s="51">
        <f t="shared" si="47"/>
        <v>0.0009956022225</v>
      </c>
      <c r="CW686" s="51">
        <f t="shared" si="48"/>
        <v>0.007582702282</v>
      </c>
      <c r="CX686" s="51">
        <f t="shared" si="49"/>
        <v>0.0016338008</v>
      </c>
      <c r="CY686" s="51">
        <f t="shared" si="50"/>
        <v>0.9897878947</v>
      </c>
      <c r="CZ686" s="51">
        <f t="shared" si="16"/>
        <v>1</v>
      </c>
      <c r="DA686" s="61"/>
      <c r="DB686" s="51">
        <f>(AQ686*Baseline!B$7 + AV686*Baseline!B$11 + BA686*Baseline!B$16 + BF686*Baseline!B$18)</f>
        <v>42778.76695</v>
      </c>
      <c r="DC686" s="51">
        <f>(AR686*Baseline!B$7 + AW686*Baseline!B$11 + BB686*Baseline!B$16 + BG686*Baseline!B$18)</f>
        <v>59016.51526</v>
      </c>
      <c r="DD686" s="51">
        <f>(AS686*Baseline!B$7 + AX686*Baseline!B$11 + BC686*Baseline!B$16 + BH686*Baseline!B$18)</f>
        <v>114760.8001</v>
      </c>
      <c r="DE686" s="51">
        <f>(AT686*Baseline!B$7 + AY686*Baseline!B$11 + BD686*Baseline!B$16 + BI686*Baseline!B$18)</f>
        <v>1259713.208</v>
      </c>
      <c r="DF686" s="51">
        <f t="shared" si="17"/>
        <v>1476269.29</v>
      </c>
      <c r="DG686" s="61"/>
      <c r="DH686" s="51">
        <f t="shared" si="51"/>
        <v>0.02897761759</v>
      </c>
      <c r="DI686" s="51">
        <f t="shared" si="52"/>
        <v>0.03997679533</v>
      </c>
      <c r="DJ686" s="51">
        <f t="shared" si="53"/>
        <v>0.07773703679</v>
      </c>
      <c r="DK686" s="51">
        <f t="shared" si="54"/>
        <v>0.8533085503</v>
      </c>
      <c r="DL686" s="51">
        <f t="shared" si="18"/>
        <v>1</v>
      </c>
      <c r="DM686" s="61"/>
      <c r="DN686" s="51">
        <f>DH686 / (Baseline!B$7/Baseline!B$17)</f>
        <v>3.093170083</v>
      </c>
      <c r="DO686" s="51">
        <f>DI686 / (Baseline!B$11/Baseline!B$17)</f>
        <v>0.9650589732</v>
      </c>
      <c r="DP686" s="51">
        <f>DJ686 / (Baseline!B$16/Baseline!B$17)</f>
        <v>1.201272145</v>
      </c>
      <c r="DQ686" s="51">
        <f>DK686 / (Baseline!B$18/Baseline!B$17)</f>
        <v>0.964740648</v>
      </c>
      <c r="DR686" s="79"/>
      <c r="DS686" s="51">
        <f>(AU686*Baseline!B$34)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0.02372738277</v>
      </c>
      <c r="DT686" s="51">
        <f>(AZ686*Baseline!B$34) + (Baseline!D$88*(1-Baseline!D$89)*Baseline!B$35) + (Baseline!D$88*Baseline!D$89*((1-Baseline!D$90)*Baseline!B$40 + Baseline!D$90*Baseline!B$41))</f>
        <v>0.01009302374</v>
      </c>
      <c r="DU686" s="51">
        <f>(BE686*Baseline!B$34) + (Baseline!F$88*(1-Baseline!F$89)*Baseline!B$35) + (Baseline!F$88*Baseline!F$89*((1-Baseline!F$90)*Baseline!B$40 + Baseline!F$90*Baseline!B$41))</f>
        <v>0.01297469199</v>
      </c>
      <c r="DV686" s="51">
        <f>(BJ686*Baseline!B$34) + (Baseline!H$88*(1-Baseline!H$89)*Baseline!B$35) + (Baseline!H$88*Baseline!H$89*((1-Baseline!H$90)*Baseline!B$40 + Baseline!H$90*Baseline!B$41))</f>
        <v>0.009306316398</v>
      </c>
      <c r="DW686" s="51">
        <f>( DS686*Baseline!B$7 + DT686*Baseline!B$11 + DU686*Baseline!B$16 + DV686*Baseline!B$18 ) / Baseline!B$17</f>
        <v>0.009711394279</v>
      </c>
    </row>
    <row r="687">
      <c r="A687" s="4" t="s">
        <v>1015</v>
      </c>
      <c r="B687" s="45">
        <f>MIN( MAX( NORMINV( MCrands!B687, (B$5+B$4)/2, (B$5-B$4)/3.29 ), 0 ), 1 )</f>
        <v>0.3906128082</v>
      </c>
      <c r="C687" s="45">
        <f>MAX( NORMINV( MCrands!C687, (C$5+C$4)/2, (C$5-C$4)/3.29 ), 0 )</f>
        <v>3.054060694</v>
      </c>
      <c r="D687" s="41"/>
      <c r="E687" s="43">
        <f>Baseline!B$33 * (C687 * Baseline!B$66*Baseline!B$66/Baseline!B$73 + Baseline!B$52*Baseline!B$52/Baseline!B$74 + Baseline!B$53*Baseline!B$53/Baseline!B$75 + Baseline!B$54*Baseline!B$54/Baseline!B$76)</f>
        <v>0.00002166406726</v>
      </c>
      <c r="F687" s="43">
        <f>Baseline!B$33 * (C687 * Baseline!B$66*Baseline!B$57/Baseline!B$73 + Baseline!B$52*Baseline!B$67/Baseline!B$74 + Baseline!B$53*Baseline!B$55/Baseline!B$75 + Baseline!B$54*Baseline!B$56/Baseline!B$76)</f>
        <v>0.0000002002885101</v>
      </c>
      <c r="G687" s="45">
        <f>Baseline!B$33 * (C687 * Baseline!B$66*Baseline!B$58/Baseline!B$73 + Baseline!B$52*Baseline!B$59/Baseline!B$74 + Baseline!B$53*Baseline!B$68/Baseline!B$75 + Baseline!B$54*Baseline!B$60/Baseline!B$76)</f>
        <v>0.0000001696386127</v>
      </c>
      <c r="H687" s="43">
        <f>Baseline!B$33 * (C687 * Baseline!B$66*Baseline!B$61/Baseline!B$73 + Baseline!B$52*Baseline!B$62/Baseline!B$74 + Baseline!B$53*Baseline!B$63/Baseline!B$75 + Baseline!B$54*Baseline!B$69/Baseline!B$76)</f>
        <v>0.000000003501924965</v>
      </c>
      <c r="I687" s="43">
        <f>Baseline!B$33 * (C687 * Baseline!B$57*Baseline!B$66/Baseline!B$73 + Baseline!B$67*Baseline!B$52/Baseline!B$74 + Baseline!B$55*Baseline!B$53/Baseline!B$75 + Baseline!B$56*Baseline!B$54/Baseline!B$76)</f>
        <v>0.0000002002885101</v>
      </c>
      <c r="J687" s="45">
        <f>Baseline!B$33 * (C687 * Baseline!B$57*Baseline!B$57/Baseline!B$73 + Baseline!B$67*Baseline!B$67/Baseline!B$74 + Baseline!B$55*Baseline!B$55/Baseline!B$75 + Baseline!B$56*Baseline!B$56/Baseline!B$76)</f>
        <v>0.000001763813866</v>
      </c>
      <c r="K687" s="43">
        <f>Baseline!B$33 * (C687 * Baseline!B$57*Baseline!B$58/Baseline!B$73 + Baseline!B$67*Baseline!B$59/Baseline!B$74 + Baseline!B$55*Baseline!B$68/Baseline!B$75 + Baseline!B$56*Baseline!B$60/Baseline!B$76)</f>
        <v>0.00000001374207323</v>
      </c>
      <c r="L687" s="45">
        <f>Baseline!B$33 * (C687 * Baseline!B$57*Baseline!B$61/Baseline!B$73 + Baseline!B$67*Baseline!B$62/Baseline!B$74 + Baseline!B$55*Baseline!B$63/Baseline!B$75 + Baseline!B$56*Baseline!B$69/Baseline!B$76)</f>
        <v>0.0000000143928672</v>
      </c>
      <c r="M687" s="43">
        <f>Baseline!B$33 * (C687 * Baseline!B$58*Baseline!B$66/Baseline!B$73 + Baseline!B$59*Baseline!B$52/Baseline!B$74 + Baseline!B$68*Baseline!B$53/Baseline!B$75 + Baseline!B$60*Baseline!B$54/Baseline!B$76)</f>
        <v>0.0000001696386127</v>
      </c>
      <c r="N687" s="45">
        <f>Baseline!B$33 * (C687 * Baseline!B$58*Baseline!B$57/Baseline!B$73 + Baseline!B$59*Baseline!B$67/Baseline!B$74 + Baseline!B$68*Baseline!B$55/Baseline!B$75 + Baseline!B$60*Baseline!B$56/Baseline!B$76)</f>
        <v>0.00000001374207323</v>
      </c>
      <c r="O687" s="45">
        <f>Baseline!B$33 * (C687 * Baseline!B$58*Baseline!B$58/Baseline!B$73 + Baseline!B$59*Baseline!B$59/Baseline!B$74 + Baseline!B$68*Baseline!B$68/Baseline!B$75 + Baseline!B$60*Baseline!B$60/Baseline!B$76)</f>
        <v>0.00000132439065</v>
      </c>
      <c r="P687" s="43">
        <f>Baseline!B$33 * (C687 * Baseline!B$58*Baseline!B$61/Baseline!B$73 + Baseline!B$59*Baseline!B$62/Baseline!B$74 + Baseline!B$68*Baseline!B$63/Baseline!B$75 + Baseline!B$60*Baseline!B$69/Baseline!B$76)</f>
        <v>0.000000001646979523</v>
      </c>
      <c r="Q687" s="43">
        <f>Baseline!B$33 * (C687 * Baseline!B$61*Baseline!B$66/Baseline!B$73 + Baseline!B$62*Baseline!B$52/Baseline!B$74 + Baseline!B$63*Baseline!B$53/Baseline!B$75 + Baseline!B$69*Baseline!B$54/Baseline!B$76)</f>
        <v>0.000000003501924965</v>
      </c>
      <c r="R687" s="43">
        <f>Baseline!B$33 * (C687 * Baseline!B$61*Baseline!B$57/Baseline!B$73 + Baseline!B$62*Baseline!B$67/Baseline!B$74 + Baseline!B$63*Baseline!B$55/Baseline!B$75 + Baseline!B$69*Baseline!B$56/Baseline!B$76)</f>
        <v>0.0000000143928672</v>
      </c>
      <c r="S687" s="43">
        <f>Baseline!B$33 * (C687 * Baseline!B$61*Baseline!B$58/Baseline!B$73 + Baseline!B$62*Baseline!B$59/Baseline!B$74 + Baseline!B$63*Baseline!B$68/Baseline!B$75 + Baseline!B$69*Baseline!B$60/Baseline!B$76)</f>
        <v>0.000000001646979523</v>
      </c>
      <c r="T687" s="43">
        <f>Baseline!B$33 * (C687 * Baseline!B$61*Baseline!B$61/Baseline!B$73 + Baseline!B$62*Baseline!B$62/Baseline!B$74 + Baseline!B$63*Baseline!B$63/Baseline!B$75 + Baseline!B$69*Baseline!B$69/Baseline!B$76)</f>
        <v>0.00000009854654886</v>
      </c>
      <c r="U687" s="41"/>
      <c r="V687" s="43">
        <f>E687 * ( Baseline!B$87 * Baseline!B$7 )</f>
        <v>0.2248513541</v>
      </c>
      <c r="W687" s="43">
        <f>F687 * ( Baseline!D$87 * Baseline!B$11 )</f>
        <v>0.003694641167</v>
      </c>
      <c r="X687" s="43">
        <f>G687 * ( Baseline!F$87 * Baseline!B$16 )</f>
        <v>0.00589235818</v>
      </c>
      <c r="Y687" s="43">
        <f>H687 * ( Baseline!H$87 * Baseline!B$18 )</f>
        <v>0.001231534093</v>
      </c>
      <c r="Z687" s="51">
        <f t="shared" si="1"/>
        <v>0.2356698875</v>
      </c>
      <c r="AA687" s="43">
        <f>I687 * ( Baseline!B$87 * Baseline!B$7 )</f>
        <v>0.002078794446</v>
      </c>
      <c r="AB687" s="45">
        <f>J687 * ( Baseline!D$87 * Baseline!B$11 )</f>
        <v>0.03253636126</v>
      </c>
      <c r="AC687" s="45">
        <f>K687 * ( Baseline!F$87 * Baseline!B$16 )</f>
        <v>0.0004773277518</v>
      </c>
      <c r="AD687" s="45">
        <f>L687 * ( Baseline!F$87 * Baseline!B$16 )</f>
        <v>0.0004999329306</v>
      </c>
      <c r="AE687" s="51">
        <f t="shared" si="2"/>
        <v>0.03559241639</v>
      </c>
      <c r="AF687" s="51">
        <f>M687 * ( Baseline!B$87 * Baseline!B$7 )</f>
        <v>0.001760679161</v>
      </c>
      <c r="AG687" s="51">
        <f>N687 * ( Baseline!D$87 * Baseline!B$11 )</f>
        <v>0.0002534944687</v>
      </c>
      <c r="AH687" s="51">
        <f>O687 * ( Baseline!F$87 * Baseline!B$16 )</f>
        <v>0.0460024045</v>
      </c>
      <c r="AI687" s="51">
        <f>P687 * ( Baseline!H$87 * Baseline!B$18 )</f>
        <v>0.0005791989987</v>
      </c>
      <c r="AJ687" s="51">
        <f t="shared" si="3"/>
        <v>0.04859577713</v>
      </c>
      <c r="AK687" s="51">
        <f>Q687 * ( Baseline!B$87 * Baseline!B$7 )</f>
        <v>0.00003634647921</v>
      </c>
      <c r="AL687" s="51">
        <f>R687 * ( Baseline!D$87 * Baseline!B$11 )</f>
        <v>0.000265499402</v>
      </c>
      <c r="AM687" s="51">
        <f>S687 * ( Baseline!F$87 * Baseline!B$16 )</f>
        <v>0.00005720745479</v>
      </c>
      <c r="AN687" s="51">
        <f>T687 * ( Baseline!H$87 * Baseline!B$18 )</f>
        <v>0.03465620649</v>
      </c>
      <c r="AO687" s="51">
        <f t="shared" si="4"/>
        <v>0.03501525982</v>
      </c>
      <c r="AP687" s="61"/>
      <c r="AQ687" s="51">
        <f>V687 * ( (1-Baseline!B$88-Baseline!B$87) + (1-B687)*Baseline!B$88 )</f>
        <v>0.1418709963</v>
      </c>
      <c r="AR687" s="51">
        <f>W687 * ( (1-Baseline!B$88-Baseline!B$87) + (1-B687)*Baseline!B$88 )</f>
        <v>0.002331150842</v>
      </c>
      <c r="AS687" s="51">
        <f>X687 * ( (1-Baseline!B$88-Baseline!B$87) + (1-B687)*Baseline!B$88 )</f>
        <v>0.003717810503</v>
      </c>
      <c r="AT687" s="51">
        <f>Y687 * ( (1-Baseline!B$88-Baseline!B$87) + (1-B687)*Baseline!B$88 )</f>
        <v>0.0007770421021</v>
      </c>
      <c r="AU687" s="51">
        <f t="shared" si="5"/>
        <v>0.1486969998</v>
      </c>
      <c r="AV687" s="51">
        <f>AA687 * ( (1-Baseline!D$88-Baseline!D$87) + (1-B687)*Baseline!D$88 )</f>
        <v>0.001697135814</v>
      </c>
      <c r="AW687" s="51">
        <f>AB687 * ( (1-Baseline!D$88-Baseline!D$87) + (1-B687)*Baseline!D$88 )</f>
        <v>0.02656281099</v>
      </c>
      <c r="AX687" s="51">
        <f>AC687 * ( (1-Baseline!D$88-Baseline!D$87) + (1-B687)*Baseline!D$88 )</f>
        <v>0.00038969222</v>
      </c>
      <c r="AY687" s="51">
        <f>AD687 * ( (1-Baseline!D$88-Baseline!D$87) + (1-B687)*Baseline!D$88 )</f>
        <v>0.0004081471753</v>
      </c>
      <c r="AZ687" s="51">
        <f t="shared" si="6"/>
        <v>0.02905778619</v>
      </c>
      <c r="BA687" s="51">
        <f>AF687 * ( (1-Baseline!F$88-Baseline!F$87) + (1-Baseline!B$36)*Baseline!F$88 )</f>
        <v>0.001267041066</v>
      </c>
      <c r="BB687" s="51">
        <f>AG687 * ( (1-Baseline!F$88-Baseline!F$87) + (1-Baseline!B$36)*Baseline!F$88 )</f>
        <v>0.0001824227315</v>
      </c>
      <c r="BC687" s="51">
        <f>AH687 * ( (1-Baseline!F$88-Baseline!F$87) + (1-Baseline!B$36)*Baseline!F$88 )</f>
        <v>0.03310480235</v>
      </c>
      <c r="BD687" s="51">
        <f>AI687 * ( (1-Baseline!F$88-Baseline!F$87) + (1-Baseline!B$36)*Baseline!F$88 )</f>
        <v>0.0004168101338</v>
      </c>
      <c r="BE687" s="51">
        <f t="shared" si="7"/>
        <v>0.03497107628</v>
      </c>
      <c r="BF687" s="51">
        <f>AK687 * ( (1-Baseline!H$88-Baseline!H$87) + (1-Baseline!B$36)*Baseline!H$88 )</f>
        <v>0.00002879804241</v>
      </c>
      <c r="BG687" s="51">
        <f>AL687 * ( (1-Baseline!H$88-Baseline!H$87) + (1-Baseline!B$36)*Baseline!H$88 )</f>
        <v>0.0002103604862</v>
      </c>
      <c r="BH687" s="51">
        <f>AM687 * ( (1-Baseline!H$88-Baseline!H$87) + (1-Baseline!B$36)*Baseline!H$88 )</f>
        <v>0.00004532661058</v>
      </c>
      <c r="BI687" s="51">
        <f>AN687 * ( (1-Baseline!H$88-Baseline!H$87) + (1-Baseline!B$36)*Baseline!H$88 )</f>
        <v>0.02745880552</v>
      </c>
      <c r="BJ687" s="51">
        <f t="shared" si="8"/>
        <v>0.02774329066</v>
      </c>
      <c r="BK687" s="61"/>
      <c r="BL687" s="51">
        <f t="shared" si="19"/>
        <v>0.9540945449</v>
      </c>
      <c r="BM687" s="51">
        <f t="shared" si="20"/>
        <v>0.01567718814</v>
      </c>
      <c r="BN687" s="51">
        <f t="shared" si="21"/>
        <v>0.02500259257</v>
      </c>
      <c r="BO687" s="51">
        <f t="shared" si="22"/>
        <v>0.00522567438</v>
      </c>
      <c r="BP687" s="51">
        <f t="shared" si="9"/>
        <v>1</v>
      </c>
      <c r="BQ687" s="51">
        <f t="shared" si="23"/>
        <v>0.05840554414</v>
      </c>
      <c r="BR687" s="51">
        <f t="shared" si="24"/>
        <v>0.9141374641</v>
      </c>
      <c r="BS687" s="51">
        <f t="shared" si="25"/>
        <v>0.01341093975</v>
      </c>
      <c r="BT687" s="51">
        <f t="shared" si="26"/>
        <v>0.01404605198</v>
      </c>
      <c r="BU687" s="51">
        <f t="shared" si="10"/>
        <v>1</v>
      </c>
      <c r="BV687" s="51">
        <f t="shared" si="27"/>
        <v>0.03623111441</v>
      </c>
      <c r="BW687" s="51">
        <f t="shared" si="28"/>
        <v>0.005216388824</v>
      </c>
      <c r="BX687" s="51">
        <f t="shared" si="29"/>
        <v>0.9466337863</v>
      </c>
      <c r="BY687" s="51">
        <f t="shared" si="30"/>
        <v>0.01191871049</v>
      </c>
      <c r="BZ687" s="51">
        <f t="shared" si="11"/>
        <v>1</v>
      </c>
      <c r="CA687" s="51">
        <f t="shared" si="31"/>
        <v>0.001038018264</v>
      </c>
      <c r="CB687" s="51">
        <f t="shared" si="32"/>
        <v>0.007582391315</v>
      </c>
      <c r="CC687" s="51">
        <f t="shared" si="33"/>
        <v>0.001633786386</v>
      </c>
      <c r="CD687" s="51">
        <f t="shared" si="34"/>
        <v>0.989745804</v>
      </c>
      <c r="CE687" s="51">
        <f t="shared" si="12"/>
        <v>1</v>
      </c>
      <c r="CF687" s="61"/>
      <c r="CG687" s="51">
        <f t="shared" si="35"/>
        <v>0.9540945449</v>
      </c>
      <c r="CH687" s="51">
        <f t="shared" si="36"/>
        <v>0.01567718814</v>
      </c>
      <c r="CI687" s="51">
        <f t="shared" si="37"/>
        <v>0.02500259257</v>
      </c>
      <c r="CJ687" s="51">
        <f t="shared" si="38"/>
        <v>0.00522567438</v>
      </c>
      <c r="CK687" s="51">
        <f t="shared" si="13"/>
        <v>1</v>
      </c>
      <c r="CL687" s="51">
        <f t="shared" si="39"/>
        <v>0.05840554414</v>
      </c>
      <c r="CM687" s="51">
        <f t="shared" si="40"/>
        <v>0.9141374641</v>
      </c>
      <c r="CN687" s="51">
        <f t="shared" si="41"/>
        <v>0.01341093975</v>
      </c>
      <c r="CO687" s="51">
        <f t="shared" si="42"/>
        <v>0.01404605198</v>
      </c>
      <c r="CP687" s="51">
        <f t="shared" si="14"/>
        <v>1</v>
      </c>
      <c r="CQ687" s="51">
        <f t="shared" si="43"/>
        <v>0.03623111441</v>
      </c>
      <c r="CR687" s="51">
        <f t="shared" si="44"/>
        <v>0.005216388824</v>
      </c>
      <c r="CS687" s="51">
        <f t="shared" si="45"/>
        <v>0.9466337863</v>
      </c>
      <c r="CT687" s="51">
        <f t="shared" si="46"/>
        <v>0.01191871049</v>
      </c>
      <c r="CU687" s="51">
        <f t="shared" si="15"/>
        <v>1</v>
      </c>
      <c r="CV687" s="51">
        <f t="shared" si="47"/>
        <v>0.001038018264</v>
      </c>
      <c r="CW687" s="51">
        <f t="shared" si="48"/>
        <v>0.007582391315</v>
      </c>
      <c r="CX687" s="51">
        <f t="shared" si="49"/>
        <v>0.001633786386</v>
      </c>
      <c r="CY687" s="51">
        <f t="shared" si="50"/>
        <v>0.989745804</v>
      </c>
      <c r="CZ687" s="51">
        <f t="shared" si="16"/>
        <v>1</v>
      </c>
      <c r="DA687" s="61"/>
      <c r="DB687" s="51">
        <f>(AQ687*Baseline!B$7 + AV687*Baseline!B$11 + BA687*Baseline!B$16 + BF687*Baseline!B$18)</f>
        <v>78010.54679</v>
      </c>
      <c r="DC687" s="51">
        <f>(AR687*Baseline!B$7 + AW687*Baseline!B$11 + BB687*Baseline!B$16 + BG687*Baseline!B$18)</f>
        <v>68339.71984</v>
      </c>
      <c r="DD687" s="51">
        <f>(AS687*Baseline!B$7 + AX687*Baseline!B$11 + BC687*Baseline!B$16 + BH687*Baseline!B$18)</f>
        <v>115621.7744</v>
      </c>
      <c r="DE687" s="51">
        <f>(AT687*Baseline!B$7 + AY687*Baseline!B$11 + BD687*Baseline!B$16 + BI687*Baseline!B$18)</f>
        <v>1260009.664</v>
      </c>
      <c r="DF687" s="51">
        <f t="shared" si="17"/>
        <v>1521981.705</v>
      </c>
      <c r="DG687" s="61"/>
      <c r="DH687" s="51">
        <f t="shared" si="51"/>
        <v>0.05125590311</v>
      </c>
      <c r="DI687" s="51">
        <f t="shared" si="52"/>
        <v>0.04490180114</v>
      </c>
      <c r="DJ687" s="51">
        <f t="shared" si="53"/>
        <v>0.07596791344</v>
      </c>
      <c r="DK687" s="51">
        <f t="shared" si="54"/>
        <v>0.8278743823</v>
      </c>
      <c r="DL687" s="51">
        <f t="shared" si="18"/>
        <v>1</v>
      </c>
      <c r="DM687" s="61"/>
      <c r="DN687" s="51">
        <f>DH687 / (Baseline!B$7/Baseline!B$17)</f>
        <v>5.471230531</v>
      </c>
      <c r="DO687" s="51">
        <f>DI687 / (Baseline!B$11/Baseline!B$17)</f>
        <v>1.083950971</v>
      </c>
      <c r="DP687" s="51">
        <f>DJ687 / (Baseline!B$16/Baseline!B$17)</f>
        <v>1.173933843</v>
      </c>
      <c r="DQ687" s="51">
        <f>DK687 / (Baseline!B$18/Baseline!B$17)</f>
        <v>0.9359850757</v>
      </c>
      <c r="DR687" s="79"/>
      <c r="DS687" s="51">
        <f>(AU687*Baseline!B$34)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0.03483408122</v>
      </c>
      <c r="DT687" s="51">
        <f>(AZ687*Baseline!B$34) + (Baseline!D$88*(1-Baseline!D$89)*Baseline!B$35) + (Baseline!D$88*Baseline!D$89*((1-Baseline!D$90)*Baseline!B$40 + Baseline!D$90*Baseline!B$41))</f>
        <v>0.01077223593</v>
      </c>
      <c r="DU687" s="51">
        <f>(BE687*Baseline!B$34) + (Baseline!F$88*(1-Baseline!F$89)*Baseline!B$35) + (Baseline!F$88*Baseline!F$89*((1-Baseline!F$90)*Baseline!B$40 + Baseline!F$90*Baseline!B$41))</f>
        <v>0.01297630144</v>
      </c>
      <c r="DV687" s="51">
        <f>(BJ687*Baseline!B$34) + (Baseline!H$88*(1-Baseline!H$89)*Baseline!B$35) + (Baseline!H$88*Baseline!H$89*((1-Baseline!H$90)*Baseline!B$40 + Baseline!H$90*Baseline!B$41))</f>
        <v>0.0093064936</v>
      </c>
      <c r="DW687" s="51">
        <f>( DS687*Baseline!B$7 + DT687*Baseline!B$11 + DU687*Baseline!B$16 + DV687*Baseline!B$18 ) / Baseline!B$17</f>
        <v>0.009843841411</v>
      </c>
    </row>
    <row r="688">
      <c r="A688" s="4" t="s">
        <v>1016</v>
      </c>
      <c r="B688" s="45">
        <f>MIN( MAX( NORMINV( MCrands!B688, (B$5+B$4)/2, (B$5-B$4)/3.29 ), 0 ), 1 )</f>
        <v>0.3194084713</v>
      </c>
      <c r="C688" s="45">
        <f>MAX( NORMINV( MCrands!C688, (C$5+C$4)/2, (C$5-C$4)/3.29 ), 0 )</f>
        <v>2.170663815</v>
      </c>
      <c r="D688" s="41"/>
      <c r="E688" s="43">
        <f>Baseline!B$33 * (C688 * Baseline!B$66*Baseline!B$66/Baseline!B$73 + Baseline!B$52*Baseline!B$52/Baseline!B$74 + Baseline!B$53*Baseline!B$53/Baseline!B$75 + Baseline!B$54*Baseline!B$54/Baseline!B$76)</f>
        <v>0.00001540959615</v>
      </c>
      <c r="F688" s="43">
        <f>Baseline!B$33 * (C688 * Baseline!B$66*Baseline!B$57/Baseline!B$73 + Baseline!B$52*Baseline!B$67/Baseline!B$74 + Baseline!B$53*Baseline!B$55/Baseline!B$75 + Baseline!B$54*Baseline!B$56/Baseline!B$76)</f>
        <v>0.000000199300962</v>
      </c>
      <c r="G688" s="45">
        <f>Baseline!B$33 * (C688 * Baseline!B$66*Baseline!B$58/Baseline!B$73 + Baseline!B$52*Baseline!B$59/Baseline!B$74 + Baseline!B$53*Baseline!B$68/Baseline!B$75 + Baseline!B$54*Baseline!B$60/Baseline!B$76)</f>
        <v>0.0000001672108903</v>
      </c>
      <c r="H688" s="43">
        <f>Baseline!B$33 * (C688 * Baseline!B$66*Baseline!B$61/Baseline!B$73 + Baseline!B$52*Baseline!B$62/Baseline!B$74 + Baseline!B$53*Baseline!B$63/Baseline!B$75 + Baseline!B$54*Baseline!B$69/Baseline!B$76)</f>
        <v>0.000000003259152731</v>
      </c>
      <c r="I688" s="43">
        <f>Baseline!B$33 * (C688 * Baseline!B$57*Baseline!B$66/Baseline!B$73 + Baseline!B$67*Baseline!B$52/Baseline!B$74 + Baseline!B$55*Baseline!B$53/Baseline!B$75 + Baseline!B$56*Baseline!B$54/Baseline!B$76)</f>
        <v>0.000000199300962</v>
      </c>
      <c r="J688" s="45">
        <f>Baseline!B$33 * (C688 * Baseline!B$57*Baseline!B$57/Baseline!B$73 + Baseline!B$67*Baseline!B$67/Baseline!B$74 + Baseline!B$55*Baseline!B$55/Baseline!B$75 + Baseline!B$56*Baseline!B$56/Baseline!B$76)</f>
        <v>0.00000176381371</v>
      </c>
      <c r="K688" s="43">
        <f>Baseline!B$33 * (C688 * Baseline!B$57*Baseline!B$58/Baseline!B$73 + Baseline!B$67*Baseline!B$59/Baseline!B$74 + Baseline!B$55*Baseline!B$68/Baseline!B$75 + Baseline!B$56*Baseline!B$60/Baseline!B$76)</f>
        <v>0.0000000137416899</v>
      </c>
      <c r="L688" s="45">
        <f>Baseline!B$33 * (C688 * Baseline!B$57*Baseline!B$61/Baseline!B$73 + Baseline!B$67*Baseline!B$62/Baseline!B$74 + Baseline!B$55*Baseline!B$63/Baseline!B$75 + Baseline!B$56*Baseline!B$69/Baseline!B$76)</f>
        <v>0.00000001439282887</v>
      </c>
      <c r="M688" s="43">
        <f>Baseline!B$33 * (C688 * Baseline!B$58*Baseline!B$66/Baseline!B$73 + Baseline!B$59*Baseline!B$52/Baseline!B$74 + Baseline!B$68*Baseline!B$53/Baseline!B$75 + Baseline!B$60*Baseline!B$54/Baseline!B$76)</f>
        <v>0.0000001672108903</v>
      </c>
      <c r="N688" s="45">
        <f>Baseline!B$33 * (C688 * Baseline!B$58*Baseline!B$57/Baseline!B$73 + Baseline!B$59*Baseline!B$67/Baseline!B$74 + Baseline!B$68*Baseline!B$55/Baseline!B$75 + Baseline!B$60*Baseline!B$56/Baseline!B$76)</f>
        <v>0.0000000137416899</v>
      </c>
      <c r="O688" s="45">
        <f>Baseline!B$33 * (C688 * Baseline!B$58*Baseline!B$58/Baseline!B$73 + Baseline!B$59*Baseline!B$59/Baseline!B$74 + Baseline!B$68*Baseline!B$68/Baseline!B$75 + Baseline!B$60*Baseline!B$60/Baseline!B$76)</f>
        <v>0.000001324389707</v>
      </c>
      <c r="P688" s="43">
        <f>Baseline!B$33 * (C688 * Baseline!B$58*Baseline!B$61/Baseline!B$73 + Baseline!B$59*Baseline!B$62/Baseline!B$74 + Baseline!B$68*Baseline!B$63/Baseline!B$75 + Baseline!B$60*Baseline!B$69/Baseline!B$76)</f>
        <v>0.000000001646885289</v>
      </c>
      <c r="Q688" s="43">
        <f>Baseline!B$33 * (C688 * Baseline!B$61*Baseline!B$66/Baseline!B$73 + Baseline!B$62*Baseline!B$52/Baseline!B$74 + Baseline!B$63*Baseline!B$53/Baseline!B$75 + Baseline!B$69*Baseline!B$54/Baseline!B$76)</f>
        <v>0.000000003259152731</v>
      </c>
      <c r="R688" s="43">
        <f>Baseline!B$33 * (C688 * Baseline!B$61*Baseline!B$57/Baseline!B$73 + Baseline!B$62*Baseline!B$67/Baseline!B$74 + Baseline!B$63*Baseline!B$55/Baseline!B$75 + Baseline!B$69*Baseline!B$56/Baseline!B$76)</f>
        <v>0.00000001439282887</v>
      </c>
      <c r="S688" s="43">
        <f>Baseline!B$33 * (C688 * Baseline!B$61*Baseline!B$58/Baseline!B$73 + Baseline!B$62*Baseline!B$59/Baseline!B$74 + Baseline!B$63*Baseline!B$68/Baseline!B$75 + Baseline!B$69*Baseline!B$60/Baseline!B$76)</f>
        <v>0.000000001646885289</v>
      </c>
      <c r="T688" s="43">
        <f>Baseline!B$33 * (C688 * Baseline!B$61*Baseline!B$61/Baseline!B$73 + Baseline!B$62*Baseline!B$62/Baseline!B$74 + Baseline!B$63*Baseline!B$63/Baseline!B$75 + Baseline!B$69*Baseline!B$69/Baseline!B$76)</f>
        <v>0.00000009854653944</v>
      </c>
      <c r="U688" s="41"/>
      <c r="V688" s="43">
        <f>E688 * ( Baseline!B$87 * Baseline!B$7 )</f>
        <v>0.1599361984</v>
      </c>
      <c r="W688" s="43">
        <f>F688 * ( Baseline!D$87 * Baseline!B$11 )</f>
        <v>0.003676424267</v>
      </c>
      <c r="X688" s="43">
        <f>G688 * ( Baseline!F$87 * Baseline!B$16 )</f>
        <v>0.005808031803</v>
      </c>
      <c r="Y688" s="43">
        <f>H688 * ( Baseline!H$87 * Baseline!B$18 )</f>
        <v>0.00114615754</v>
      </c>
      <c r="Z688" s="51">
        <f t="shared" si="1"/>
        <v>0.170566812</v>
      </c>
      <c r="AA688" s="43">
        <f>I688 * ( Baseline!B$87 * Baseline!B$7 )</f>
        <v>0.002068544685</v>
      </c>
      <c r="AB688" s="45">
        <f>J688 * ( Baseline!D$87 * Baseline!B$11 )</f>
        <v>0.03253635838</v>
      </c>
      <c r="AC688" s="45">
        <f>K688 * ( Baseline!F$87 * Baseline!B$16 )</f>
        <v>0.0004773144371</v>
      </c>
      <c r="AD688" s="45">
        <f>L688 * ( Baseline!F$87 * Baseline!B$16 )</f>
        <v>0.0004999315992</v>
      </c>
      <c r="AE688" s="51">
        <f t="shared" si="2"/>
        <v>0.0355821491</v>
      </c>
      <c r="AF688" s="51">
        <f>M688 * ( Baseline!B$87 * Baseline!B$7 )</f>
        <v>0.001735481831</v>
      </c>
      <c r="AG688" s="51">
        <f>N688 * ( Baseline!D$87 * Baseline!B$11 )</f>
        <v>0.0002534873977</v>
      </c>
      <c r="AH688" s="51">
        <f>O688 * ( Baseline!F$87 * Baseline!B$16 )</f>
        <v>0.04600237177</v>
      </c>
      <c r="AI688" s="51">
        <f>P688 * ( Baseline!H$87 * Baseline!B$18 )</f>
        <v>0.0005791658591</v>
      </c>
      <c r="AJ688" s="51">
        <f t="shared" si="3"/>
        <v>0.04857050685</v>
      </c>
      <c r="AK688" s="51">
        <f>Q688 * ( Baseline!B$87 * Baseline!B$7 )</f>
        <v>0.0000338267462</v>
      </c>
      <c r="AL688" s="51">
        <f>R688 * ( Baseline!D$87 * Baseline!B$11 )</f>
        <v>0.0002654986949</v>
      </c>
      <c r="AM688" s="51">
        <f>S688 * ( Baseline!F$87 * Baseline!B$16 )</f>
        <v>0.00005720418159</v>
      </c>
      <c r="AN688" s="51">
        <f>T688 * ( Baseline!H$87 * Baseline!B$18 )</f>
        <v>0.03465620317</v>
      </c>
      <c r="AO688" s="51">
        <f t="shared" si="4"/>
        <v>0.0350127328</v>
      </c>
      <c r="AP688" s="61"/>
      <c r="AQ688" s="51">
        <f>V688 * ( (1-Baseline!B$88-Baseline!B$87) + (1-B688)*Baseline!B$88 )</f>
        <v>0.1110479346</v>
      </c>
      <c r="AR688" s="51">
        <f>W688 * ( (1-Baseline!B$88-Baseline!B$87) + (1-B688)*Baseline!B$88 )</f>
        <v>0.002552638648</v>
      </c>
      <c r="AS688" s="51">
        <f>X688 * ( (1-Baseline!B$88-Baseline!B$87) + (1-B688)*Baseline!B$88 )</f>
        <v>0.004032670164</v>
      </c>
      <c r="AT688" s="51">
        <f>Y688 * ( (1-Baseline!B$88-Baseline!B$87) + (1-B688)*Baseline!B$88 )</f>
        <v>0.000795807508</v>
      </c>
      <c r="AU688" s="51">
        <f t="shared" si="5"/>
        <v>0.1184290509</v>
      </c>
      <c r="AV688" s="51">
        <f>AA688 * ( (1-Baseline!D$88-Baseline!D$87) + (1-B688)*Baseline!D$88 )</f>
        <v>0.001754753499</v>
      </c>
      <c r="AW688" s="51">
        <f>AB688 * ( (1-Baseline!D$88-Baseline!D$87) + (1-B688)*Baseline!D$88 )</f>
        <v>0.0276007036</v>
      </c>
      <c r="AX688" s="51">
        <f>AC688 * ( (1-Baseline!D$88-Baseline!D$87) + (1-B688)*Baseline!D$88 )</f>
        <v>0.0004049074622</v>
      </c>
      <c r="AY688" s="51">
        <f>AD688 * ( (1-Baseline!D$88-Baseline!D$87) + (1-B688)*Baseline!D$88 )</f>
        <v>0.0004240936778</v>
      </c>
      <c r="AZ688" s="51">
        <f t="shared" si="6"/>
        <v>0.03018445824</v>
      </c>
      <c r="BA688" s="51">
        <f>AF688 * ( (1-Baseline!F$88-Baseline!F$87) + (1-Baseline!B$36)*Baseline!F$88 )</f>
        <v>0.001248908261</v>
      </c>
      <c r="BB688" s="51">
        <f>AG688 * ( (1-Baseline!F$88-Baseline!F$87) + (1-Baseline!B$36)*Baseline!F$88 )</f>
        <v>0.000182417643</v>
      </c>
      <c r="BC688" s="51">
        <f>AH688 * ( (1-Baseline!F$88-Baseline!F$87) + (1-Baseline!B$36)*Baseline!F$88 )</f>
        <v>0.0331047788</v>
      </c>
      <c r="BD688" s="51">
        <f>AI688 * ( (1-Baseline!F$88-Baseline!F$87) + (1-Baseline!B$36)*Baseline!F$88 )</f>
        <v>0.0004167862855</v>
      </c>
      <c r="BE688" s="51">
        <f t="shared" si="7"/>
        <v>0.03495289099</v>
      </c>
      <c r="BF688" s="51">
        <f>AK688 * ( (1-Baseline!H$88-Baseline!H$87) + (1-Baseline!B$36)*Baseline!H$88 )</f>
        <v>0.00002680160755</v>
      </c>
      <c r="BG688" s="51">
        <f>AL688 * ( (1-Baseline!H$88-Baseline!H$87) + (1-Baseline!B$36)*Baseline!H$88 )</f>
        <v>0.0002103599259</v>
      </c>
      <c r="BH688" s="51">
        <f>AM688 * ( (1-Baseline!H$88-Baseline!H$87) + (1-Baseline!B$36)*Baseline!H$88 )</f>
        <v>0.00004532401716</v>
      </c>
      <c r="BI688" s="51">
        <f>AN688 * ( (1-Baseline!H$88-Baseline!H$87) + (1-Baseline!B$36)*Baseline!H$88 )</f>
        <v>0.0274588029</v>
      </c>
      <c r="BJ688" s="51">
        <f t="shared" si="8"/>
        <v>0.02774128845</v>
      </c>
      <c r="BK688" s="61"/>
      <c r="BL688" s="51">
        <f t="shared" si="19"/>
        <v>0.9376747828</v>
      </c>
      <c r="BM688" s="51">
        <f t="shared" si="20"/>
        <v>0.02155415947</v>
      </c>
      <c r="BN688" s="51">
        <f t="shared" si="21"/>
        <v>0.03405135931</v>
      </c>
      <c r="BO688" s="51">
        <f t="shared" si="22"/>
        <v>0.006719698436</v>
      </c>
      <c r="BP688" s="51">
        <f t="shared" si="9"/>
        <v>1</v>
      </c>
      <c r="BQ688" s="51">
        <f t="shared" si="23"/>
        <v>0.05813433806</v>
      </c>
      <c r="BR688" s="51">
        <f t="shared" si="24"/>
        <v>0.9144011591</v>
      </c>
      <c r="BS688" s="51">
        <f t="shared" si="25"/>
        <v>0.0134144353</v>
      </c>
      <c r="BT688" s="51">
        <f t="shared" si="26"/>
        <v>0.01405006757</v>
      </c>
      <c r="BU688" s="51">
        <f t="shared" si="10"/>
        <v>1</v>
      </c>
      <c r="BV688" s="51">
        <f t="shared" si="27"/>
        <v>0.03573118633</v>
      </c>
      <c r="BW688" s="51">
        <f t="shared" si="28"/>
        <v>0.005218957225</v>
      </c>
      <c r="BX688" s="51">
        <f t="shared" si="29"/>
        <v>0.9471256272</v>
      </c>
      <c r="BY688" s="51">
        <f t="shared" si="30"/>
        <v>0.01192422926</v>
      </c>
      <c r="BZ688" s="51">
        <f t="shared" si="11"/>
        <v>1</v>
      </c>
      <c r="CA688" s="51">
        <f t="shared" si="31"/>
        <v>0.0009661269914</v>
      </c>
      <c r="CB688" s="51">
        <f t="shared" si="32"/>
        <v>0.007582918375</v>
      </c>
      <c r="CC688" s="51">
        <f t="shared" si="33"/>
        <v>0.001633810817</v>
      </c>
      <c r="CD688" s="51">
        <f t="shared" si="34"/>
        <v>0.9898171438</v>
      </c>
      <c r="CE688" s="51">
        <f t="shared" si="12"/>
        <v>1</v>
      </c>
      <c r="CF688" s="61"/>
      <c r="CG688" s="51">
        <f t="shared" si="35"/>
        <v>0.9376747828</v>
      </c>
      <c r="CH688" s="51">
        <f t="shared" si="36"/>
        <v>0.02155415947</v>
      </c>
      <c r="CI688" s="51">
        <f t="shared" si="37"/>
        <v>0.03405135931</v>
      </c>
      <c r="CJ688" s="51">
        <f t="shared" si="38"/>
        <v>0.006719698436</v>
      </c>
      <c r="CK688" s="51">
        <f t="shared" si="13"/>
        <v>1</v>
      </c>
      <c r="CL688" s="51">
        <f t="shared" si="39"/>
        <v>0.05813433806</v>
      </c>
      <c r="CM688" s="51">
        <f t="shared" si="40"/>
        <v>0.9144011591</v>
      </c>
      <c r="CN688" s="51">
        <f t="shared" si="41"/>
        <v>0.0134144353</v>
      </c>
      <c r="CO688" s="51">
        <f t="shared" si="42"/>
        <v>0.01405006757</v>
      </c>
      <c r="CP688" s="51">
        <f t="shared" si="14"/>
        <v>1</v>
      </c>
      <c r="CQ688" s="51">
        <f t="shared" si="43"/>
        <v>0.03573118633</v>
      </c>
      <c r="CR688" s="51">
        <f t="shared" si="44"/>
        <v>0.005218957225</v>
      </c>
      <c r="CS688" s="51">
        <f t="shared" si="45"/>
        <v>0.9471256272</v>
      </c>
      <c r="CT688" s="51">
        <f t="shared" si="46"/>
        <v>0.01192422926</v>
      </c>
      <c r="CU688" s="51">
        <f t="shared" si="15"/>
        <v>1</v>
      </c>
      <c r="CV688" s="51">
        <f t="shared" si="47"/>
        <v>0.0009661269914</v>
      </c>
      <c r="CW688" s="51">
        <f t="shared" si="48"/>
        <v>0.007582918375</v>
      </c>
      <c r="CX688" s="51">
        <f t="shared" si="49"/>
        <v>0.001633810817</v>
      </c>
      <c r="CY688" s="51">
        <f t="shared" si="50"/>
        <v>0.9898171438</v>
      </c>
      <c r="CZ688" s="51">
        <f t="shared" si="16"/>
        <v>1</v>
      </c>
      <c r="DA688" s="61"/>
      <c r="DB688" s="51">
        <f>(AQ688*Baseline!B$7 + AV688*Baseline!B$11 + BA688*Baseline!B$16 + BF688*Baseline!B$18)</f>
        <v>63032.75935</v>
      </c>
      <c r="DC688" s="51">
        <f>(AR688*Baseline!B$7 + AW688*Baseline!B$11 + BB688*Baseline!B$16 + BG688*Baseline!B$18)</f>
        <v>70672.91547</v>
      </c>
      <c r="DD688" s="51">
        <f>(AS688*Baseline!B$7 + AX688*Baseline!B$11 + BC688*Baseline!B$16 + BH688*Baseline!B$18)</f>
        <v>115806.9136</v>
      </c>
      <c r="DE688" s="51">
        <f>(AT688*Baseline!B$7 + AY688*Baseline!B$11 + BD688*Baseline!B$16 + BI688*Baseline!B$18)</f>
        <v>1260052.763</v>
      </c>
      <c r="DF688" s="51">
        <f t="shared" si="17"/>
        <v>1509565.351</v>
      </c>
      <c r="DG688" s="61"/>
      <c r="DH688" s="51">
        <f t="shared" si="51"/>
        <v>0.04175556845</v>
      </c>
      <c r="DI688" s="51">
        <f t="shared" si="52"/>
        <v>0.04681673133</v>
      </c>
      <c r="DJ688" s="51">
        <f t="shared" si="53"/>
        <v>0.07671540253</v>
      </c>
      <c r="DK688" s="51">
        <f t="shared" si="54"/>
        <v>0.8347122977</v>
      </c>
      <c r="DL688" s="51">
        <f t="shared" si="18"/>
        <v>1</v>
      </c>
      <c r="DM688" s="61"/>
      <c r="DN688" s="51">
        <f>DH688 / (Baseline!B$7/Baseline!B$17)</f>
        <v>4.457132292</v>
      </c>
      <c r="DO688" s="51">
        <f>DI688 / (Baseline!B$11/Baseline!B$17)</f>
        <v>1.130178302</v>
      </c>
      <c r="DP688" s="51">
        <f>DJ688 / (Baseline!B$16/Baseline!B$17)</f>
        <v>1.185484808</v>
      </c>
      <c r="DQ688" s="51">
        <f>DK688 / (Baseline!B$18/Baseline!B$17)</f>
        <v>0.9437159427</v>
      </c>
      <c r="DR688" s="79"/>
      <c r="DS688" s="51">
        <f>(AU688*Baseline!B$34)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0.03029388888</v>
      </c>
      <c r="DT688" s="51">
        <f>(AZ688*Baseline!B$34) + (Baseline!D$88*(1-Baseline!D$89)*Baseline!B$35) + (Baseline!D$88*Baseline!D$89*((1-Baseline!D$90)*Baseline!B$40 + Baseline!D$90*Baseline!B$41))</f>
        <v>0.01094123674</v>
      </c>
      <c r="DU688" s="51">
        <f>(BE688*Baseline!B$34) + (Baseline!F$88*(1-Baseline!F$89)*Baseline!B$35) + (Baseline!F$88*Baseline!F$89*((1-Baseline!F$90)*Baseline!B$40 + Baseline!F$90*Baseline!B$41))</f>
        <v>0.01297357365</v>
      </c>
      <c r="DV688" s="51">
        <f>(BJ688*Baseline!B$34) + (Baseline!H$88*(1-Baseline!H$89)*Baseline!B$35) + (Baseline!H$88*Baseline!H$89*((1-Baseline!H$90)*Baseline!B$40 + Baseline!H$90*Baseline!B$41))</f>
        <v>0.009306193267</v>
      </c>
      <c r="DW688" s="51">
        <f>( DS688*Baseline!B$7 + DT688*Baseline!B$11 + DU688*Baseline!B$16 + DV688*Baseline!B$18 ) / Baseline!B$17</f>
        <v>0.009807866273</v>
      </c>
    </row>
    <row r="689">
      <c r="A689" s="4" t="s">
        <v>1017</v>
      </c>
      <c r="B689" s="45">
        <f>MIN( MAX( NORMINV( MCrands!B689, (B$5+B$4)/2, (B$5-B$4)/3.29 ), 0 ), 1 )</f>
        <v>0.333859074</v>
      </c>
      <c r="C689" s="45">
        <f>MAX( NORMINV( MCrands!C689, (C$5+C$4)/2, (C$5-C$4)/3.29 ), 0 )</f>
        <v>2.434771349</v>
      </c>
      <c r="D689" s="41"/>
      <c r="E689" s="43">
        <f>Baseline!B$33 * (C689 * Baseline!B$66*Baseline!B$66/Baseline!B$73 + Baseline!B$52*Baseline!B$52/Baseline!B$74 + Baseline!B$53*Baseline!B$53/Baseline!B$75 + Baseline!B$54*Baseline!B$54/Baseline!B$76)</f>
        <v>0.00001727948383</v>
      </c>
      <c r="F689" s="43">
        <f>Baseline!B$33 * (C689 * Baseline!B$66*Baseline!B$57/Baseline!B$73 + Baseline!B$52*Baseline!B$67/Baseline!B$74 + Baseline!B$53*Baseline!B$55/Baseline!B$75 + Baseline!B$54*Baseline!B$56/Baseline!B$76)</f>
        <v>0.0000001995962075</v>
      </c>
      <c r="G689" s="45">
        <f>Baseline!B$33 * (C689 * Baseline!B$66*Baseline!B$58/Baseline!B$73 + Baseline!B$52*Baseline!B$59/Baseline!B$74 + Baseline!B$53*Baseline!B$68/Baseline!B$75 + Baseline!B$54*Baseline!B$60/Baseline!B$76)</f>
        <v>0.000000167936702</v>
      </c>
      <c r="H689" s="43">
        <f>Baseline!B$33 * (C689 * Baseline!B$66*Baseline!B$61/Baseline!B$73 + Baseline!B$52*Baseline!B$62/Baseline!B$74 + Baseline!B$53*Baseline!B$63/Baseline!B$75 + Baseline!B$54*Baseline!B$69/Baseline!B$76)</f>
        <v>0.000000003331733898</v>
      </c>
      <c r="I689" s="43">
        <f>Baseline!B$33 * (C689 * Baseline!B$57*Baseline!B$66/Baseline!B$73 + Baseline!B$67*Baseline!B$52/Baseline!B$74 + Baseline!B$55*Baseline!B$53/Baseline!B$75 + Baseline!B$56*Baseline!B$54/Baseline!B$76)</f>
        <v>0.0000001995962075</v>
      </c>
      <c r="J689" s="45">
        <f>Baseline!B$33 * (C689 * Baseline!B$57*Baseline!B$57/Baseline!B$73 + Baseline!B$67*Baseline!B$67/Baseline!B$74 + Baseline!B$55*Baseline!B$55/Baseline!B$75 + Baseline!B$56*Baseline!B$56/Baseline!B$76)</f>
        <v>0.000001763813757</v>
      </c>
      <c r="K689" s="43">
        <f>Baseline!B$33 * (C689 * Baseline!B$57*Baseline!B$58/Baseline!B$73 + Baseline!B$67*Baseline!B$59/Baseline!B$74 + Baseline!B$55*Baseline!B$68/Baseline!B$75 + Baseline!B$56*Baseline!B$60/Baseline!B$76)</f>
        <v>0.0000000137418045</v>
      </c>
      <c r="L689" s="45">
        <f>Baseline!B$33 * (C689 * Baseline!B$57*Baseline!B$61/Baseline!B$73 + Baseline!B$67*Baseline!B$62/Baseline!B$74 + Baseline!B$55*Baseline!B$63/Baseline!B$75 + Baseline!B$56*Baseline!B$69/Baseline!B$76)</f>
        <v>0.00000001439284033</v>
      </c>
      <c r="M689" s="43">
        <f>Baseline!B$33 * (C689 * Baseline!B$58*Baseline!B$66/Baseline!B$73 + Baseline!B$59*Baseline!B$52/Baseline!B$74 + Baseline!B$68*Baseline!B$53/Baseline!B$75 + Baseline!B$60*Baseline!B$54/Baseline!B$76)</f>
        <v>0.000000167936702</v>
      </c>
      <c r="N689" s="45">
        <f>Baseline!B$33 * (C689 * Baseline!B$58*Baseline!B$57/Baseline!B$73 + Baseline!B$59*Baseline!B$67/Baseline!B$74 + Baseline!B$68*Baseline!B$55/Baseline!B$75 + Baseline!B$60*Baseline!B$56/Baseline!B$76)</f>
        <v>0.0000000137418045</v>
      </c>
      <c r="O689" s="45">
        <f>Baseline!B$33 * (C689 * Baseline!B$58*Baseline!B$58/Baseline!B$73 + Baseline!B$59*Baseline!B$59/Baseline!B$74 + Baseline!B$68*Baseline!B$68/Baseline!B$75 + Baseline!B$60*Baseline!B$60/Baseline!B$76)</f>
        <v>0.000001324389989</v>
      </c>
      <c r="P689" s="43">
        <f>Baseline!B$33 * (C689 * Baseline!B$58*Baseline!B$61/Baseline!B$73 + Baseline!B$59*Baseline!B$62/Baseline!B$74 + Baseline!B$68*Baseline!B$63/Baseline!B$75 + Baseline!B$60*Baseline!B$69/Baseline!B$76)</f>
        <v>0.000000001646913462</v>
      </c>
      <c r="Q689" s="43">
        <f>Baseline!B$33 * (C689 * Baseline!B$61*Baseline!B$66/Baseline!B$73 + Baseline!B$62*Baseline!B$52/Baseline!B$74 + Baseline!B$63*Baseline!B$53/Baseline!B$75 + Baseline!B$69*Baseline!B$54/Baseline!B$76)</f>
        <v>0.000000003331733898</v>
      </c>
      <c r="R689" s="43">
        <f>Baseline!B$33 * (C689 * Baseline!B$61*Baseline!B$57/Baseline!B$73 + Baseline!B$62*Baseline!B$67/Baseline!B$74 + Baseline!B$63*Baseline!B$55/Baseline!B$75 + Baseline!B$69*Baseline!B$56/Baseline!B$76)</f>
        <v>0.00000001439284033</v>
      </c>
      <c r="S689" s="43">
        <f>Baseline!B$33 * (C689 * Baseline!B$61*Baseline!B$58/Baseline!B$73 + Baseline!B$62*Baseline!B$59/Baseline!B$74 + Baseline!B$63*Baseline!B$68/Baseline!B$75 + Baseline!B$69*Baseline!B$60/Baseline!B$76)</f>
        <v>0.000000001646913462</v>
      </c>
      <c r="T689" s="43">
        <f>Baseline!B$33 * (C689 * Baseline!B$61*Baseline!B$61/Baseline!B$73 + Baseline!B$62*Baseline!B$62/Baseline!B$74 + Baseline!B$63*Baseline!B$63/Baseline!B$75 + Baseline!B$69*Baseline!B$69/Baseline!B$76)</f>
        <v>0.00000009854654226</v>
      </c>
      <c r="U689" s="41"/>
      <c r="V689" s="43">
        <f>E689 * ( Baseline!B$87 * Baseline!B$7 )</f>
        <v>0.1793437626</v>
      </c>
      <c r="W689" s="43">
        <f>F689 * ( Baseline!D$87 * Baseline!B$11 )</f>
        <v>0.00368187054</v>
      </c>
      <c r="X689" s="43">
        <f>G689 * ( Baseline!F$87 * Baseline!B$16 )</f>
        <v>0.005833242704</v>
      </c>
      <c r="Y689" s="43">
        <f>H689 * ( Baseline!H$87 * Baseline!B$18 )</f>
        <v>0.001171682411</v>
      </c>
      <c r="Z689" s="51">
        <f t="shared" si="1"/>
        <v>0.1900305583</v>
      </c>
      <c r="AA689" s="43">
        <f>I689 * ( Baseline!B$87 * Baseline!B$7 )</f>
        <v>0.002071609037</v>
      </c>
      <c r="AB689" s="45">
        <f>J689 * ( Baseline!D$87 * Baseline!B$11 )</f>
        <v>0.03253635924</v>
      </c>
      <c r="AC689" s="45">
        <f>K689 * ( Baseline!F$87 * Baseline!B$16 )</f>
        <v>0.0004773184177</v>
      </c>
      <c r="AD689" s="45">
        <f>L689 * ( Baseline!F$87 * Baseline!B$16 )</f>
        <v>0.0004999319972</v>
      </c>
      <c r="AE689" s="51">
        <f t="shared" si="2"/>
        <v>0.0355852187</v>
      </c>
      <c r="AF689" s="51">
        <f>M689 * ( Baseline!B$87 * Baseline!B$7 )</f>
        <v>0.00174301503</v>
      </c>
      <c r="AG689" s="51">
        <f>N689 * ( Baseline!D$87 * Baseline!B$11 )</f>
        <v>0.0002534895117</v>
      </c>
      <c r="AH689" s="51">
        <f>O689 * ( Baseline!F$87 * Baseline!B$16 )</f>
        <v>0.04600238155</v>
      </c>
      <c r="AI689" s="51">
        <f>P689 * ( Baseline!H$87 * Baseline!B$18 )</f>
        <v>0.0005791757668</v>
      </c>
      <c r="AJ689" s="51">
        <f t="shared" si="3"/>
        <v>0.04857806186</v>
      </c>
      <c r="AK689" s="51">
        <f>Q689 * ( Baseline!B$87 * Baseline!B$7 )</f>
        <v>0.00003458006612</v>
      </c>
      <c r="AL689" s="51">
        <f>R689 * ( Baseline!D$87 * Baseline!B$11 )</f>
        <v>0.0002654989063</v>
      </c>
      <c r="AM689" s="51">
        <f>S689 * ( Baseline!F$87 * Baseline!B$16 )</f>
        <v>0.00005720516017</v>
      </c>
      <c r="AN689" s="51">
        <f>T689 * ( Baseline!H$87 * Baseline!B$18 )</f>
        <v>0.03465620416</v>
      </c>
      <c r="AO689" s="51">
        <f t="shared" si="4"/>
        <v>0.0350134883</v>
      </c>
      <c r="AP689" s="61"/>
      <c r="AQ689" s="51">
        <f>V689 * ( (1-Baseline!B$88-Baseline!B$87) + (1-B689)*Baseline!B$88 )</f>
        <v>0.1222165733</v>
      </c>
      <c r="AR689" s="51">
        <f>W689 * ( (1-Baseline!B$88-Baseline!B$87) + (1-B689)*Baseline!B$88 )</f>
        <v>0.002509067469</v>
      </c>
      <c r="AS689" s="51">
        <f>X689 * ( (1-Baseline!B$88-Baseline!B$87) + (1-B689)*Baseline!B$88 )</f>
        <v>0.003975153214</v>
      </c>
      <c r="AT689" s="51">
        <f>Y689 * ( (1-Baseline!B$88-Baseline!B$87) + (1-B689)*Baseline!B$88 )</f>
        <v>0.0007984610509</v>
      </c>
      <c r="AU689" s="51">
        <f t="shared" si="5"/>
        <v>0.129499255</v>
      </c>
      <c r="AV689" s="51">
        <f>AA689 * ( (1-Baseline!D$88-Baseline!D$87) + (1-B689)*Baseline!D$88 )</f>
        <v>0.001743941672</v>
      </c>
      <c r="AW689" s="51">
        <f>AB689 * ( (1-Baseline!D$88-Baseline!D$87) + (1-B689)*Baseline!D$88 )</f>
        <v>0.02739006817</v>
      </c>
      <c r="AX689" s="51">
        <f>AC689 * ( (1-Baseline!D$88-Baseline!D$87) + (1-B689)*Baseline!D$88 )</f>
        <v>0.0004018207416</v>
      </c>
      <c r="AY689" s="51">
        <f>AD689 * ( (1-Baseline!D$88-Baseline!D$87) + (1-B689)*Baseline!D$88 )</f>
        <v>0.0004208575207</v>
      </c>
      <c r="AZ689" s="51">
        <f t="shared" si="6"/>
        <v>0.0299566881</v>
      </c>
      <c r="BA689" s="51">
        <f>AF689 * ( (1-Baseline!F$88-Baseline!F$87) + (1-Baseline!B$36)*Baseline!F$88 )</f>
        <v>0.001254329392</v>
      </c>
      <c r="BB689" s="51">
        <f>AG689 * ( (1-Baseline!F$88-Baseline!F$87) + (1-Baseline!B$36)*Baseline!F$88 )</f>
        <v>0.0001824191643</v>
      </c>
      <c r="BC689" s="51">
        <f>AH689 * ( (1-Baseline!F$88-Baseline!F$87) + (1-Baseline!B$36)*Baseline!F$88 )</f>
        <v>0.03310478584</v>
      </c>
      <c r="BD689" s="51">
        <f>AI689 * ( (1-Baseline!F$88-Baseline!F$87) + (1-Baseline!B$36)*Baseline!F$88 )</f>
        <v>0.0004167934154</v>
      </c>
      <c r="BE689" s="51">
        <f t="shared" si="7"/>
        <v>0.03495832781</v>
      </c>
      <c r="BF689" s="51">
        <f>AK689 * ( (1-Baseline!H$88-Baseline!H$87) + (1-Baseline!B$36)*Baseline!H$88 )</f>
        <v>0.00002739847799</v>
      </c>
      <c r="BG689" s="51">
        <f>AL689 * ( (1-Baseline!H$88-Baseline!H$87) + (1-Baseline!B$36)*Baseline!H$88 )</f>
        <v>0.0002103600934</v>
      </c>
      <c r="BH689" s="51">
        <f>AM689 * ( (1-Baseline!H$88-Baseline!H$87) + (1-Baseline!B$36)*Baseline!H$88 )</f>
        <v>0.00004532479251</v>
      </c>
      <c r="BI689" s="51">
        <f>AN689 * ( (1-Baseline!H$88-Baseline!H$87) + (1-Baseline!B$36)*Baseline!H$88 )</f>
        <v>0.02745880368</v>
      </c>
      <c r="BJ689" s="51">
        <f t="shared" si="8"/>
        <v>0.02774188705</v>
      </c>
      <c r="BK689" s="61"/>
      <c r="BL689" s="51">
        <f t="shared" si="19"/>
        <v>0.9437627519</v>
      </c>
      <c r="BM689" s="51">
        <f t="shared" si="20"/>
        <v>0.01937514983</v>
      </c>
      <c r="BN689" s="51">
        <f t="shared" si="21"/>
        <v>0.0306963404</v>
      </c>
      <c r="BO689" s="51">
        <f t="shared" si="22"/>
        <v>0.006165757872</v>
      </c>
      <c r="BP689" s="51">
        <f t="shared" si="9"/>
        <v>1</v>
      </c>
      <c r="BQ689" s="51">
        <f t="shared" si="23"/>
        <v>0.05821543644</v>
      </c>
      <c r="BR689" s="51">
        <f t="shared" si="24"/>
        <v>0.9143223067</v>
      </c>
      <c r="BS689" s="51">
        <f t="shared" si="25"/>
        <v>0.01341339003</v>
      </c>
      <c r="BT689" s="51">
        <f t="shared" si="26"/>
        <v>0.01404886679</v>
      </c>
      <c r="BU689" s="51">
        <f t="shared" si="10"/>
        <v>1</v>
      </c>
      <c r="BV689" s="51">
        <f t="shared" si="27"/>
        <v>0.03588070341</v>
      </c>
      <c r="BW689" s="51">
        <f t="shared" si="28"/>
        <v>0.005218189075</v>
      </c>
      <c r="BX689" s="51">
        <f t="shared" si="29"/>
        <v>0.9469785288</v>
      </c>
      <c r="BY689" s="51">
        <f t="shared" si="30"/>
        <v>0.01192257872</v>
      </c>
      <c r="BZ689" s="51">
        <f t="shared" si="11"/>
        <v>1</v>
      </c>
      <c r="CA689" s="51">
        <f t="shared" si="31"/>
        <v>0.0009876212799</v>
      </c>
      <c r="CB689" s="51">
        <f t="shared" si="32"/>
        <v>0.007582760793</v>
      </c>
      <c r="CC689" s="51">
        <f t="shared" si="33"/>
        <v>0.001633803513</v>
      </c>
      <c r="CD689" s="51">
        <f t="shared" si="34"/>
        <v>0.9897958144</v>
      </c>
      <c r="CE689" s="51">
        <f t="shared" si="12"/>
        <v>1</v>
      </c>
      <c r="CF689" s="61"/>
      <c r="CG689" s="51">
        <f t="shared" si="35"/>
        <v>0.9437627519</v>
      </c>
      <c r="CH689" s="51">
        <f t="shared" si="36"/>
        <v>0.01937514983</v>
      </c>
      <c r="CI689" s="51">
        <f t="shared" si="37"/>
        <v>0.0306963404</v>
      </c>
      <c r="CJ689" s="51">
        <f t="shared" si="38"/>
        <v>0.006165757872</v>
      </c>
      <c r="CK689" s="51">
        <f t="shared" si="13"/>
        <v>1</v>
      </c>
      <c r="CL689" s="51">
        <f t="shared" si="39"/>
        <v>0.05821543644</v>
      </c>
      <c r="CM689" s="51">
        <f t="shared" si="40"/>
        <v>0.9143223067</v>
      </c>
      <c r="CN689" s="51">
        <f t="shared" si="41"/>
        <v>0.01341339003</v>
      </c>
      <c r="CO689" s="51">
        <f t="shared" si="42"/>
        <v>0.01404886679</v>
      </c>
      <c r="CP689" s="51">
        <f t="shared" si="14"/>
        <v>1</v>
      </c>
      <c r="CQ689" s="51">
        <f t="shared" si="43"/>
        <v>0.03588070341</v>
      </c>
      <c r="CR689" s="51">
        <f t="shared" si="44"/>
        <v>0.005218189075</v>
      </c>
      <c r="CS689" s="51">
        <f t="shared" si="45"/>
        <v>0.9469785288</v>
      </c>
      <c r="CT689" s="51">
        <f t="shared" si="46"/>
        <v>0.01192257872</v>
      </c>
      <c r="CU689" s="51">
        <f t="shared" si="15"/>
        <v>1</v>
      </c>
      <c r="CV689" s="51">
        <f t="shared" si="47"/>
        <v>0.0009876212799</v>
      </c>
      <c r="CW689" s="51">
        <f t="shared" si="48"/>
        <v>0.007582760793</v>
      </c>
      <c r="CX689" s="51">
        <f t="shared" si="49"/>
        <v>0.001633803513</v>
      </c>
      <c r="CY689" s="51">
        <f t="shared" si="50"/>
        <v>0.9897958144</v>
      </c>
      <c r="CZ689" s="51">
        <f t="shared" si="16"/>
        <v>1</v>
      </c>
      <c r="DA689" s="61"/>
      <c r="DB689" s="51">
        <f>(AQ689*Baseline!B$7 + AV689*Baseline!B$11 + BA689*Baseline!B$16 + BF689*Baseline!B$18)</f>
        <v>68471.85558</v>
      </c>
      <c r="DC689" s="51">
        <f>(AR689*Baseline!B$7 + AW689*Baseline!B$11 + BB689*Baseline!B$16 + BG689*Baseline!B$18)</f>
        <v>70200.07716</v>
      </c>
      <c r="DD689" s="51">
        <f>(AS689*Baseline!B$7 + AX689*Baseline!B$11 + BC689*Baseline!B$16 + BH689*Baseline!B$18)</f>
        <v>115772.4573</v>
      </c>
      <c r="DE689" s="51">
        <f>(AT689*Baseline!B$7 + AY689*Baseline!B$11 + BD689*Baseline!B$16 + BI689*Baseline!B$18)</f>
        <v>1260047.169</v>
      </c>
      <c r="DF689" s="51">
        <f t="shared" si="17"/>
        <v>1514491.56</v>
      </c>
      <c r="DG689" s="61"/>
      <c r="DH689" s="51">
        <f t="shared" si="51"/>
        <v>0.04521111732</v>
      </c>
      <c r="DI689" s="51">
        <f t="shared" si="52"/>
        <v>0.04635224061</v>
      </c>
      <c r="DJ689" s="51">
        <f t="shared" si="53"/>
        <v>0.0764431182</v>
      </c>
      <c r="DK689" s="51">
        <f t="shared" si="54"/>
        <v>0.8319935239</v>
      </c>
      <c r="DL689" s="51">
        <f t="shared" si="18"/>
        <v>1</v>
      </c>
      <c r="DM689" s="61"/>
      <c r="DN689" s="51">
        <f>DH689 / (Baseline!B$7/Baseline!B$17)</f>
        <v>4.825989406</v>
      </c>
      <c r="DO689" s="51">
        <f>DI689 / (Baseline!B$11/Baseline!B$17)</f>
        <v>1.118965274</v>
      </c>
      <c r="DP689" s="51">
        <f>DJ689 / (Baseline!B$16/Baseline!B$17)</f>
        <v>1.181277192</v>
      </c>
      <c r="DQ689" s="51">
        <f>DK689 / (Baseline!B$18/Baseline!B$17)</f>
        <v>0.9406421289</v>
      </c>
      <c r="DR689" s="79"/>
      <c r="DS689" s="51">
        <f>(AU689*Baseline!B$34)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0.0319544195</v>
      </c>
      <c r="DT689" s="51">
        <f>(AZ689*Baseline!B$34) + (Baseline!D$88*(1-Baseline!D$89)*Baseline!B$35) + (Baseline!D$88*Baseline!D$89*((1-Baseline!D$90)*Baseline!B$40 + Baseline!D$90*Baseline!B$41))</f>
        <v>0.01090707122</v>
      </c>
      <c r="DU689" s="51">
        <f>(BE689*Baseline!B$34) + (Baseline!F$88*(1-Baseline!F$89)*Baseline!B$35) + (Baseline!F$88*Baseline!F$89*((1-Baseline!F$90)*Baseline!B$40 + Baseline!F$90*Baseline!B$41))</f>
        <v>0.01297438917</v>
      </c>
      <c r="DV689" s="51">
        <f>(BJ689*Baseline!B$34) + (Baseline!H$88*(1-Baseline!H$89)*Baseline!B$35) + (Baseline!H$88*Baseline!H$89*((1-Baseline!H$90)*Baseline!B$40 + Baseline!H$90*Baseline!B$41))</f>
        <v>0.009306283057</v>
      </c>
      <c r="DW689" s="51">
        <f>( DS689*Baseline!B$7 + DT689*Baseline!B$11 + DU689*Baseline!B$16 + DV689*Baseline!B$18 ) / Baseline!B$17</f>
        <v>0.009822139468</v>
      </c>
    </row>
    <row r="690">
      <c r="A690" s="4" t="s">
        <v>1018</v>
      </c>
      <c r="B690" s="45">
        <f>MIN( MAX( NORMINV( MCrands!B690, (B$5+B$4)/2, (B$5-B$4)/3.29 ), 0 ), 1 )</f>
        <v>0.5917386456</v>
      </c>
      <c r="C690" s="45">
        <f>MAX( NORMINV( MCrands!C690, (C$5+C$4)/2, (C$5-C$4)/3.29 ), 0 )</f>
        <v>2.219658604</v>
      </c>
      <c r="D690" s="41"/>
      <c r="E690" s="43">
        <f>Baseline!B$33 * (C690 * Baseline!B$66*Baseline!B$66/Baseline!B$73 + Baseline!B$52*Baseline!B$52/Baseline!B$74 + Baseline!B$53*Baseline!B$53/Baseline!B$75 + Baseline!B$54*Baseline!B$54/Baseline!B$76)</f>
        <v>0.00001575648043</v>
      </c>
      <c r="F690" s="43">
        <f>Baseline!B$33 * (C690 * Baseline!B$66*Baseline!B$57/Baseline!B$73 + Baseline!B$52*Baseline!B$67/Baseline!B$74 + Baseline!B$53*Baseline!B$55/Baseline!B$75 + Baseline!B$54*Baseline!B$56/Baseline!B$76)</f>
        <v>0.0000001993557332</v>
      </c>
      <c r="G690" s="45">
        <f>Baseline!B$33 * (C690 * Baseline!B$66*Baseline!B$58/Baseline!B$73 + Baseline!B$52*Baseline!B$59/Baseline!B$74 + Baseline!B$53*Baseline!B$68/Baseline!B$75 + Baseline!B$54*Baseline!B$60/Baseline!B$76)</f>
        <v>0.0000001673455362</v>
      </c>
      <c r="H690" s="43">
        <f>Baseline!B$33 * (C690 * Baseline!B$66*Baseline!B$61/Baseline!B$73 + Baseline!B$52*Baseline!B$62/Baseline!B$74 + Baseline!B$53*Baseline!B$63/Baseline!B$75 + Baseline!B$54*Baseline!B$69/Baseline!B$76)</f>
        <v>0.000000003272617319</v>
      </c>
      <c r="I690" s="43">
        <f>Baseline!B$33 * (C690 * Baseline!B$57*Baseline!B$66/Baseline!B$73 + Baseline!B$67*Baseline!B$52/Baseline!B$74 + Baseline!B$55*Baseline!B$53/Baseline!B$75 + Baseline!B$56*Baseline!B$54/Baseline!B$76)</f>
        <v>0.0000001993557332</v>
      </c>
      <c r="J690" s="45">
        <f>Baseline!B$33 * (C690 * Baseline!B$57*Baseline!B$57/Baseline!B$73 + Baseline!B$67*Baseline!B$67/Baseline!B$74 + Baseline!B$55*Baseline!B$55/Baseline!B$75 + Baseline!B$56*Baseline!B$56/Baseline!B$76)</f>
        <v>0.000001763813719</v>
      </c>
      <c r="K690" s="43">
        <f>Baseline!B$33 * (C690 * Baseline!B$57*Baseline!B$58/Baseline!B$73 + Baseline!B$67*Baseline!B$59/Baseline!B$74 + Baseline!B$55*Baseline!B$68/Baseline!B$75 + Baseline!B$56*Baseline!B$60/Baseline!B$76)</f>
        <v>0.00000001374171116</v>
      </c>
      <c r="L690" s="45">
        <f>Baseline!B$33 * (C690 * Baseline!B$57*Baseline!B$61/Baseline!B$73 + Baseline!B$67*Baseline!B$62/Baseline!B$74 + Baseline!B$55*Baseline!B$63/Baseline!B$75 + Baseline!B$56*Baseline!B$69/Baseline!B$76)</f>
        <v>0.00000001439283099</v>
      </c>
      <c r="M690" s="43">
        <f>Baseline!B$33 * (C690 * Baseline!B$58*Baseline!B$66/Baseline!B$73 + Baseline!B$59*Baseline!B$52/Baseline!B$74 + Baseline!B$68*Baseline!B$53/Baseline!B$75 + Baseline!B$60*Baseline!B$54/Baseline!B$76)</f>
        <v>0.0000001673455362</v>
      </c>
      <c r="N690" s="45">
        <f>Baseline!B$33 * (C690 * Baseline!B$58*Baseline!B$57/Baseline!B$73 + Baseline!B$59*Baseline!B$67/Baseline!B$74 + Baseline!B$68*Baseline!B$55/Baseline!B$75 + Baseline!B$60*Baseline!B$56/Baseline!B$76)</f>
        <v>0.00000001374171116</v>
      </c>
      <c r="O690" s="45">
        <f>Baseline!B$33 * (C690 * Baseline!B$58*Baseline!B$58/Baseline!B$73 + Baseline!B$59*Baseline!B$59/Baseline!B$74 + Baseline!B$68*Baseline!B$68/Baseline!B$75 + Baseline!B$60*Baseline!B$60/Baseline!B$76)</f>
        <v>0.00000132438976</v>
      </c>
      <c r="P690" s="43">
        <f>Baseline!B$33 * (C690 * Baseline!B$58*Baseline!B$61/Baseline!B$73 + Baseline!B$59*Baseline!B$62/Baseline!B$74 + Baseline!B$68*Baseline!B$63/Baseline!B$75 + Baseline!B$60*Baseline!B$69/Baseline!B$76)</f>
        <v>0.000000001646890515</v>
      </c>
      <c r="Q690" s="43">
        <f>Baseline!B$33 * (C690 * Baseline!B$61*Baseline!B$66/Baseline!B$73 + Baseline!B$62*Baseline!B$52/Baseline!B$74 + Baseline!B$63*Baseline!B$53/Baseline!B$75 + Baseline!B$69*Baseline!B$54/Baseline!B$76)</f>
        <v>0.000000003272617319</v>
      </c>
      <c r="R690" s="43">
        <f>Baseline!B$33 * (C690 * Baseline!B$61*Baseline!B$57/Baseline!B$73 + Baseline!B$62*Baseline!B$67/Baseline!B$74 + Baseline!B$63*Baseline!B$55/Baseline!B$75 + Baseline!B$69*Baseline!B$56/Baseline!B$76)</f>
        <v>0.00000001439283099</v>
      </c>
      <c r="S690" s="43">
        <f>Baseline!B$33 * (C690 * Baseline!B$61*Baseline!B$58/Baseline!B$73 + Baseline!B$62*Baseline!B$59/Baseline!B$74 + Baseline!B$63*Baseline!B$68/Baseline!B$75 + Baseline!B$69*Baseline!B$60/Baseline!B$76)</f>
        <v>0.000000001646890515</v>
      </c>
      <c r="T690" s="43">
        <f>Baseline!B$33 * (C690 * Baseline!B$61*Baseline!B$61/Baseline!B$73 + Baseline!B$62*Baseline!B$62/Baseline!B$74 + Baseline!B$63*Baseline!B$63/Baseline!B$75 + Baseline!B$69*Baseline!B$69/Baseline!B$76)</f>
        <v>0.00000009854653996</v>
      </c>
      <c r="U690" s="41"/>
      <c r="V690" s="43">
        <f>E690 * ( Baseline!B$87 * Baseline!B$7 )</f>
        <v>0.1635365104</v>
      </c>
      <c r="W690" s="43">
        <f>F690 * ( Baseline!D$87 * Baseline!B$11 )</f>
        <v>0.003677434609</v>
      </c>
      <c r="X690" s="43">
        <f>G690 * ( Baseline!F$87 * Baseline!B$16 )</f>
        <v>0.005812708697</v>
      </c>
      <c r="Y690" s="43">
        <f>H690 * ( Baseline!H$87 * Baseline!B$18 )</f>
        <v>0.001150892678</v>
      </c>
      <c r="Z690" s="51">
        <f t="shared" si="1"/>
        <v>0.1741775464</v>
      </c>
      <c r="AA690" s="43">
        <f>I690 * ( Baseline!B$87 * Baseline!B$7 )</f>
        <v>0.002069113155</v>
      </c>
      <c r="AB690" s="45">
        <f>J690 * ( Baseline!D$87 * Baseline!B$11 )</f>
        <v>0.03253635854</v>
      </c>
      <c r="AC690" s="45">
        <f>K690 * ( Baseline!F$87 * Baseline!B$16 )</f>
        <v>0.0004773151755</v>
      </c>
      <c r="AD690" s="45">
        <f>L690 * ( Baseline!F$87 * Baseline!B$16 )</f>
        <v>0.000499931673</v>
      </c>
      <c r="AE690" s="51">
        <f t="shared" si="2"/>
        <v>0.03558271855</v>
      </c>
      <c r="AF690" s="51">
        <f>M690 * ( Baseline!B$87 * Baseline!B$7 )</f>
        <v>0.00173687932</v>
      </c>
      <c r="AG690" s="51">
        <f>N690 * ( Baseline!D$87 * Baseline!B$11 )</f>
        <v>0.0002534877899</v>
      </c>
      <c r="AH690" s="51">
        <f>O690 * ( Baseline!F$87 * Baseline!B$16 )</f>
        <v>0.04600237358</v>
      </c>
      <c r="AI690" s="51">
        <f>P690 * ( Baseline!H$87 * Baseline!B$18 )</f>
        <v>0.0005791676971</v>
      </c>
      <c r="AJ690" s="51">
        <f t="shared" si="3"/>
        <v>0.04857190839</v>
      </c>
      <c r="AK690" s="51">
        <f>Q690 * ( Baseline!B$87 * Baseline!B$7 )</f>
        <v>0.00003396649515</v>
      </c>
      <c r="AL690" s="51">
        <f>R690 * ( Baseline!D$87 * Baseline!B$11 )</f>
        <v>0.0002654987341</v>
      </c>
      <c r="AM690" s="51">
        <f>S690 * ( Baseline!F$87 * Baseline!B$16 )</f>
        <v>0.00005720436313</v>
      </c>
      <c r="AN690" s="51">
        <f>T690 * ( Baseline!H$87 * Baseline!B$18 )</f>
        <v>0.03465620336</v>
      </c>
      <c r="AO690" s="51">
        <f t="shared" si="4"/>
        <v>0.03501287295</v>
      </c>
      <c r="AP690" s="61"/>
      <c r="AQ690" s="51">
        <f>V690 * ( (1-Baseline!B$88-Baseline!B$87) + (1-B690)*Baseline!B$88 )</f>
        <v>0.07391075196</v>
      </c>
      <c r="AR690" s="51">
        <f>W690 * ( (1-Baseline!B$88-Baseline!B$87) + (1-B690)*Baseline!B$88 )</f>
        <v>0.001662026153</v>
      </c>
      <c r="AS690" s="51">
        <f>X690 * ( (1-Baseline!B$88-Baseline!B$87) + (1-B690)*Baseline!B$88 )</f>
        <v>0.00262706884</v>
      </c>
      <c r="AT690" s="51">
        <f>Y690 * ( (1-Baseline!B$88-Baseline!B$87) + (1-B690)*Baseline!B$88 )</f>
        <v>0.0005201489445</v>
      </c>
      <c r="AU690" s="51">
        <f t="shared" si="5"/>
        <v>0.07871999589</v>
      </c>
      <c r="AV690" s="51">
        <f>AA690 * ( (1-Baseline!D$88-Baseline!D$87) + (1-B690)*Baseline!D$88 )</f>
        <v>0.001502795823</v>
      </c>
      <c r="AW690" s="51">
        <f>AB690 * ( (1-Baseline!D$88-Baseline!D$87) + (1-B690)*Baseline!D$88 )</f>
        <v>0.02363114051</v>
      </c>
      <c r="AX690" s="51">
        <f>AC690 * ( (1-Baseline!D$88-Baseline!D$87) + (1-B690)*Baseline!D$88 )</f>
        <v>0.000346673767</v>
      </c>
      <c r="AY690" s="51">
        <f>AD690 * ( (1-Baseline!D$88-Baseline!D$87) + (1-B690)*Baseline!D$88 )</f>
        <v>0.0003631001175</v>
      </c>
      <c r="AZ690" s="51">
        <f t="shared" si="6"/>
        <v>0.02584371022</v>
      </c>
      <c r="BA690" s="51">
        <f>AF690 * ( (1-Baseline!F$88-Baseline!F$87) + (1-Baseline!B$36)*Baseline!F$88 )</f>
        <v>0.001249913939</v>
      </c>
      <c r="BB690" s="51">
        <f>AG690 * ( (1-Baseline!F$88-Baseline!F$87) + (1-Baseline!B$36)*Baseline!F$88 )</f>
        <v>0.0001824179252</v>
      </c>
      <c r="BC690" s="51">
        <f>AH690 * ( (1-Baseline!F$88-Baseline!F$87) + (1-Baseline!B$36)*Baseline!F$88 )</f>
        <v>0.03310478011</v>
      </c>
      <c r="BD690" s="51">
        <f>AI690 * ( (1-Baseline!F$88-Baseline!F$87) + (1-Baseline!B$36)*Baseline!F$88 )</f>
        <v>0.0004167876082</v>
      </c>
      <c r="BE690" s="51">
        <f t="shared" si="7"/>
        <v>0.03495389958</v>
      </c>
      <c r="BF690" s="51">
        <f>AK690 * ( (1-Baseline!H$88-Baseline!H$87) + (1-Baseline!B$36)*Baseline!H$88 )</f>
        <v>0.00002691233344</v>
      </c>
      <c r="BG690" s="51">
        <f>AL690 * ( (1-Baseline!H$88-Baseline!H$87) + (1-Baseline!B$36)*Baseline!H$88 )</f>
        <v>0.000210359957</v>
      </c>
      <c r="BH690" s="51">
        <f>AM690 * ( (1-Baseline!H$88-Baseline!H$87) + (1-Baseline!B$36)*Baseline!H$88 )</f>
        <v>0.00004532416099</v>
      </c>
      <c r="BI690" s="51">
        <f>AN690 * ( (1-Baseline!H$88-Baseline!H$87) + (1-Baseline!B$36)*Baseline!H$88 )</f>
        <v>0.02745880304</v>
      </c>
      <c r="BJ690" s="51">
        <f t="shared" si="8"/>
        <v>0.0277413995</v>
      </c>
      <c r="BK690" s="61"/>
      <c r="BL690" s="51">
        <f t="shared" si="19"/>
        <v>0.938906959</v>
      </c>
      <c r="BM690" s="51">
        <f t="shared" si="20"/>
        <v>0.0211131382</v>
      </c>
      <c r="BN690" s="51">
        <f t="shared" si="21"/>
        <v>0.03337231932</v>
      </c>
      <c r="BO690" s="51">
        <f t="shared" si="22"/>
        <v>0.006607583481</v>
      </c>
      <c r="BP690" s="51">
        <f t="shared" si="9"/>
        <v>1</v>
      </c>
      <c r="BQ690" s="51">
        <f t="shared" si="23"/>
        <v>0.05814938374</v>
      </c>
      <c r="BR690" s="51">
        <f t="shared" si="24"/>
        <v>0.9143865301</v>
      </c>
      <c r="BS690" s="51">
        <f t="shared" si="25"/>
        <v>0.01341424138</v>
      </c>
      <c r="BT690" s="51">
        <f t="shared" si="26"/>
        <v>0.0140498448</v>
      </c>
      <c r="BU690" s="51">
        <f t="shared" si="10"/>
        <v>1</v>
      </c>
      <c r="BV690" s="51">
        <f t="shared" si="27"/>
        <v>0.03575892687</v>
      </c>
      <c r="BW690" s="51">
        <f t="shared" si="28"/>
        <v>0.005218814707</v>
      </c>
      <c r="BX690" s="51">
        <f t="shared" si="29"/>
        <v>0.9470983354</v>
      </c>
      <c r="BY690" s="51">
        <f t="shared" si="30"/>
        <v>0.01192392303</v>
      </c>
      <c r="BZ690" s="51">
        <f t="shared" si="11"/>
        <v>1</v>
      </c>
      <c r="CA690" s="51">
        <f t="shared" si="31"/>
        <v>0.0009701144833</v>
      </c>
      <c r="CB690" s="51">
        <f t="shared" si="32"/>
        <v>0.007582889141</v>
      </c>
      <c r="CC690" s="51">
        <f t="shared" si="33"/>
        <v>0.001633809462</v>
      </c>
      <c r="CD690" s="51">
        <f t="shared" si="34"/>
        <v>0.9898131869</v>
      </c>
      <c r="CE690" s="51">
        <f t="shared" si="12"/>
        <v>1</v>
      </c>
      <c r="CF690" s="61"/>
      <c r="CG690" s="51">
        <f t="shared" si="35"/>
        <v>0.938906959</v>
      </c>
      <c r="CH690" s="51">
        <f t="shared" si="36"/>
        <v>0.0211131382</v>
      </c>
      <c r="CI690" s="51">
        <f t="shared" si="37"/>
        <v>0.03337231932</v>
      </c>
      <c r="CJ690" s="51">
        <f t="shared" si="38"/>
        <v>0.006607583481</v>
      </c>
      <c r="CK690" s="51">
        <f t="shared" si="13"/>
        <v>1</v>
      </c>
      <c r="CL690" s="51">
        <f t="shared" si="39"/>
        <v>0.05814938374</v>
      </c>
      <c r="CM690" s="51">
        <f t="shared" si="40"/>
        <v>0.9143865301</v>
      </c>
      <c r="CN690" s="51">
        <f t="shared" si="41"/>
        <v>0.01341424138</v>
      </c>
      <c r="CO690" s="51">
        <f t="shared" si="42"/>
        <v>0.0140498448</v>
      </c>
      <c r="CP690" s="51">
        <f t="shared" si="14"/>
        <v>1</v>
      </c>
      <c r="CQ690" s="51">
        <f t="shared" si="43"/>
        <v>0.03575892687</v>
      </c>
      <c r="CR690" s="51">
        <f t="shared" si="44"/>
        <v>0.005218814707</v>
      </c>
      <c r="CS690" s="51">
        <f t="shared" si="45"/>
        <v>0.9470983354</v>
      </c>
      <c r="CT690" s="51">
        <f t="shared" si="46"/>
        <v>0.01192392303</v>
      </c>
      <c r="CU690" s="51">
        <f t="shared" si="15"/>
        <v>1</v>
      </c>
      <c r="CV690" s="51">
        <f t="shared" si="47"/>
        <v>0.0009701144833</v>
      </c>
      <c r="CW690" s="51">
        <f t="shared" si="48"/>
        <v>0.007582889141</v>
      </c>
      <c r="CX690" s="51">
        <f t="shared" si="49"/>
        <v>0.001633809462</v>
      </c>
      <c r="CY690" s="51">
        <f t="shared" si="50"/>
        <v>0.9898131869</v>
      </c>
      <c r="CZ690" s="51">
        <f t="shared" si="16"/>
        <v>1</v>
      </c>
      <c r="DA690" s="61"/>
      <c r="DB690" s="51">
        <f>(AQ690*Baseline!B$7 + AV690*Baseline!B$11 + BA690*Baseline!B$16 + BF690*Baseline!B$18)</f>
        <v>44489.32838</v>
      </c>
      <c r="DC690" s="51">
        <f>(AR690*Baseline!B$7 + AW690*Baseline!B$11 + BB690*Baseline!B$16 + BG690*Baseline!B$18)</f>
        <v>61728.02839</v>
      </c>
      <c r="DD690" s="51">
        <f>(AS690*Baseline!B$7 + AX690*Baseline!B$11 + BC690*Baseline!B$16 + BH690*Baseline!B$18)</f>
        <v>115000.3226</v>
      </c>
      <c r="DE690" s="51">
        <f>(AT690*Baseline!B$7 + AY690*Baseline!B$11 + BD690*Baseline!B$16 + BI690*Baseline!B$18)</f>
        <v>1259788.276</v>
      </c>
      <c r="DF690" s="51">
        <f t="shared" si="17"/>
        <v>1481005.955</v>
      </c>
      <c r="DG690" s="61"/>
      <c r="DH690" s="51">
        <f t="shared" si="51"/>
        <v>0.03003993889</v>
      </c>
      <c r="DI690" s="51">
        <f t="shared" si="52"/>
        <v>0.04167979756</v>
      </c>
      <c r="DJ690" s="51">
        <f t="shared" si="53"/>
        <v>0.07765014192</v>
      </c>
      <c r="DK690" s="51">
        <f t="shared" si="54"/>
        <v>0.8506301216</v>
      </c>
      <c r="DL690" s="51">
        <f t="shared" si="18"/>
        <v>1</v>
      </c>
      <c r="DM690" s="61"/>
      <c r="DN690" s="51">
        <f>DH690 / (Baseline!B$7/Baseline!B$17)</f>
        <v>3.206565894</v>
      </c>
      <c r="DO690" s="51">
        <f>DI690 / (Baseline!B$11/Baseline!B$17)</f>
        <v>1.006170262</v>
      </c>
      <c r="DP690" s="51">
        <f>DJ690 / (Baseline!B$16/Baseline!B$17)</f>
        <v>1.199929357</v>
      </c>
      <c r="DQ690" s="51">
        <f>DK690 / (Baseline!B$18/Baseline!B$17)</f>
        <v>0.961712448</v>
      </c>
      <c r="DR690" s="79"/>
      <c r="DS690" s="51">
        <f>(AU690*Baseline!B$34)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0.02433753063</v>
      </c>
      <c r="DT690" s="51">
        <f>(AZ690*Baseline!B$34) + (Baseline!D$88*(1-Baseline!D$89)*Baseline!B$35) + (Baseline!D$88*Baseline!D$89*((1-Baseline!D$90)*Baseline!B$40 + Baseline!D$90*Baseline!B$41))</f>
        <v>0.01029012453</v>
      </c>
      <c r="DU690" s="51">
        <f>(BE690*Baseline!B$34) + (Baseline!F$88*(1-Baseline!F$89)*Baseline!B$35) + (Baseline!F$88*Baseline!F$89*((1-Baseline!F$90)*Baseline!B$40 + Baseline!F$90*Baseline!B$41))</f>
        <v>0.01297372494</v>
      </c>
      <c r="DV690" s="51">
        <f>(BJ690*Baseline!B$34) + (Baseline!H$88*(1-Baseline!H$89)*Baseline!B$35) + (Baseline!H$88*Baseline!H$89*((1-Baseline!H$90)*Baseline!B$40 + Baseline!H$90*Baseline!B$41))</f>
        <v>0.009306209924</v>
      </c>
      <c r="DW690" s="51">
        <f>( DS690*Baseline!B$7 + DT690*Baseline!B$11 + DU690*Baseline!B$16 + DV690*Baseline!B$18 ) / Baseline!B$17</f>
        <v>0.00972511829</v>
      </c>
    </row>
    <row r="691">
      <c r="A691" s="4" t="s">
        <v>1019</v>
      </c>
      <c r="B691" s="45">
        <f>MIN( MAX( NORMINV( MCrands!B691, (B$5+B$4)/2, (B$5-B$4)/3.29 ), 0 ), 1 )</f>
        <v>0.3810232827</v>
      </c>
      <c r="C691" s="45">
        <f>MAX( NORMINV( MCrands!C691, (C$5+C$4)/2, (C$5-C$4)/3.29 ), 0 )</f>
        <v>2.979224541</v>
      </c>
      <c r="D691" s="41"/>
      <c r="E691" s="43">
        <f>Baseline!B$33 * (C691 * Baseline!B$66*Baseline!B$66/Baseline!B$73 + Baseline!B$52*Baseline!B$52/Baseline!B$74 + Baseline!B$53*Baseline!B$53/Baseline!B$75 + Baseline!B$54*Baseline!B$54/Baseline!B$76)</f>
        <v>0.00002113422549</v>
      </c>
      <c r="F691" s="43">
        <f>Baseline!B$33 * (C691 * Baseline!B$66*Baseline!B$57/Baseline!B$73 + Baseline!B$52*Baseline!B$67/Baseline!B$74 + Baseline!B$53*Baseline!B$55/Baseline!B$75 + Baseline!B$54*Baseline!B$56/Baseline!B$76)</f>
        <v>0.0000002002048509</v>
      </c>
      <c r="G691" s="45">
        <f>Baseline!B$33 * (C691 * Baseline!B$66*Baseline!B$58/Baseline!B$73 + Baseline!B$52*Baseline!B$59/Baseline!B$74 + Baseline!B$53*Baseline!B$68/Baseline!B$75 + Baseline!B$54*Baseline!B$60/Baseline!B$76)</f>
        <v>0.0000001694329504</v>
      </c>
      <c r="H691" s="43">
        <f>Baseline!B$33 * (C691 * Baseline!B$66*Baseline!B$61/Baseline!B$73 + Baseline!B$52*Baseline!B$62/Baseline!B$74 + Baseline!B$53*Baseline!B$63/Baseline!B$75 + Baseline!B$54*Baseline!B$69/Baseline!B$76)</f>
        <v>0.000000003481358739</v>
      </c>
      <c r="I691" s="43">
        <f>Baseline!B$33 * (C691 * Baseline!B$57*Baseline!B$66/Baseline!B$73 + Baseline!B$67*Baseline!B$52/Baseline!B$74 + Baseline!B$55*Baseline!B$53/Baseline!B$75 + Baseline!B$56*Baseline!B$54/Baseline!B$76)</f>
        <v>0.0000002002048509</v>
      </c>
      <c r="J691" s="45">
        <f>Baseline!B$33 * (C691 * Baseline!B$57*Baseline!B$57/Baseline!B$73 + Baseline!B$67*Baseline!B$67/Baseline!B$74 + Baseline!B$55*Baseline!B$55/Baseline!B$75 + Baseline!B$56*Baseline!B$56/Baseline!B$76)</f>
        <v>0.000001763813853</v>
      </c>
      <c r="K691" s="43">
        <f>Baseline!B$33 * (C691 * Baseline!B$57*Baseline!B$58/Baseline!B$73 + Baseline!B$67*Baseline!B$59/Baseline!B$74 + Baseline!B$55*Baseline!B$68/Baseline!B$75 + Baseline!B$56*Baseline!B$60/Baseline!B$76)</f>
        <v>0.00000001374204075</v>
      </c>
      <c r="L691" s="45">
        <f>Baseline!B$33 * (C691 * Baseline!B$57*Baseline!B$61/Baseline!B$73 + Baseline!B$67*Baseline!B$62/Baseline!B$74 + Baseline!B$55*Baseline!B$63/Baseline!B$75 + Baseline!B$56*Baseline!B$69/Baseline!B$76)</f>
        <v>0.00000001439286395</v>
      </c>
      <c r="M691" s="43">
        <f>Baseline!B$33 * (C691 * Baseline!B$58*Baseline!B$66/Baseline!B$73 + Baseline!B$59*Baseline!B$52/Baseline!B$74 + Baseline!B$68*Baseline!B$53/Baseline!B$75 + Baseline!B$60*Baseline!B$54/Baseline!B$76)</f>
        <v>0.0000001694329504</v>
      </c>
      <c r="N691" s="45">
        <f>Baseline!B$33 * (C691 * Baseline!B$58*Baseline!B$57/Baseline!B$73 + Baseline!B$59*Baseline!B$67/Baseline!B$74 + Baseline!B$68*Baseline!B$55/Baseline!B$75 + Baseline!B$60*Baseline!B$56/Baseline!B$76)</f>
        <v>0.00000001374204075</v>
      </c>
      <c r="O691" s="45">
        <f>Baseline!B$33 * (C691 * Baseline!B$58*Baseline!B$58/Baseline!B$73 + Baseline!B$59*Baseline!B$59/Baseline!B$74 + Baseline!B$68*Baseline!B$68/Baseline!B$75 + Baseline!B$60*Baseline!B$60/Baseline!B$76)</f>
        <v>0.00000132439057</v>
      </c>
      <c r="P691" s="43">
        <f>Baseline!B$33 * (C691 * Baseline!B$58*Baseline!B$61/Baseline!B$73 + Baseline!B$59*Baseline!B$62/Baseline!B$74 + Baseline!B$68*Baseline!B$63/Baseline!B$75 + Baseline!B$60*Baseline!B$69/Baseline!B$76)</f>
        <v>0.00000000164697154</v>
      </c>
      <c r="Q691" s="43">
        <f>Baseline!B$33 * (C691 * Baseline!B$61*Baseline!B$66/Baseline!B$73 + Baseline!B$62*Baseline!B$52/Baseline!B$74 + Baseline!B$63*Baseline!B$53/Baseline!B$75 + Baseline!B$69*Baseline!B$54/Baseline!B$76)</f>
        <v>0.000000003481358739</v>
      </c>
      <c r="R691" s="43">
        <f>Baseline!B$33 * (C691 * Baseline!B$61*Baseline!B$57/Baseline!B$73 + Baseline!B$62*Baseline!B$67/Baseline!B$74 + Baseline!B$63*Baseline!B$55/Baseline!B$75 + Baseline!B$69*Baseline!B$56/Baseline!B$76)</f>
        <v>0.00000001439286395</v>
      </c>
      <c r="S691" s="43">
        <f>Baseline!B$33 * (C691 * Baseline!B$61*Baseline!B$58/Baseline!B$73 + Baseline!B$62*Baseline!B$59/Baseline!B$74 + Baseline!B$63*Baseline!B$68/Baseline!B$75 + Baseline!B$69*Baseline!B$60/Baseline!B$76)</f>
        <v>0.00000000164697154</v>
      </c>
      <c r="T691" s="43">
        <f>Baseline!B$33 * (C691 * Baseline!B$61*Baseline!B$61/Baseline!B$73 + Baseline!B$62*Baseline!B$62/Baseline!B$74 + Baseline!B$63*Baseline!B$63/Baseline!B$75 + Baseline!B$69*Baseline!B$69/Baseline!B$76)</f>
        <v>0.00000009854654806</v>
      </c>
      <c r="U691" s="41"/>
      <c r="V691" s="43">
        <f>E691 * ( Baseline!B$87 * Baseline!B$7 )</f>
        <v>0.2193521264</v>
      </c>
      <c r="W691" s="43">
        <f>F691 * ( Baseline!D$87 * Baseline!B$11 )</f>
        <v>0.003693097939</v>
      </c>
      <c r="X691" s="43">
        <f>G691 * ( Baseline!F$87 * Baseline!B$16 )</f>
        <v>0.005885214549</v>
      </c>
      <c r="Y691" s="43">
        <f>H691 * ( Baseline!H$87 * Baseline!B$18 )</f>
        <v>0.001224301497</v>
      </c>
      <c r="Z691" s="51">
        <f t="shared" si="1"/>
        <v>0.2301547404</v>
      </c>
      <c r="AA691" s="43">
        <f>I691 * ( Baseline!B$87 * Baseline!B$7 )</f>
        <v>0.002077926147</v>
      </c>
      <c r="AB691" s="45">
        <f>J691 * ( Baseline!D$87 * Baseline!B$11 )</f>
        <v>0.03253636102</v>
      </c>
      <c r="AC691" s="45">
        <f>K691 * ( Baseline!F$87 * Baseline!B$16 )</f>
        <v>0.0004773266238</v>
      </c>
      <c r="AD691" s="45">
        <f>L691 * ( Baseline!F$87 * Baseline!B$16 )</f>
        <v>0.0004999328178</v>
      </c>
      <c r="AE691" s="51">
        <f t="shared" si="2"/>
        <v>0.03559154661</v>
      </c>
      <c r="AF691" s="51">
        <f>M691 * ( Baseline!B$87 * Baseline!B$7 )</f>
        <v>0.001758544592</v>
      </c>
      <c r="AG691" s="51">
        <f>N691 * ( Baseline!D$87 * Baseline!B$11 )</f>
        <v>0.0002534938697</v>
      </c>
      <c r="AH691" s="51">
        <f>O691 * ( Baseline!F$87 * Baseline!B$16 )</f>
        <v>0.04600240173</v>
      </c>
      <c r="AI691" s="51">
        <f>P691 * ( Baseline!H$87 * Baseline!B$18 )</f>
        <v>0.0005791961913</v>
      </c>
      <c r="AJ691" s="51">
        <f t="shared" si="3"/>
        <v>0.04859363638</v>
      </c>
      <c r="AK691" s="51">
        <f>Q691 * ( Baseline!B$87 * Baseline!B$7 )</f>
        <v>0.00003613302235</v>
      </c>
      <c r="AL691" s="51">
        <f>R691 * ( Baseline!D$87 * Baseline!B$11 )</f>
        <v>0.0002654993421</v>
      </c>
      <c r="AM691" s="51">
        <f>S691 * ( Baseline!F$87 * Baseline!B$16 )</f>
        <v>0.0000572071775</v>
      </c>
      <c r="AN691" s="51">
        <f>T691 * ( Baseline!H$87 * Baseline!B$18 )</f>
        <v>0.03465620621</v>
      </c>
      <c r="AO691" s="51">
        <f t="shared" si="4"/>
        <v>0.03501504575</v>
      </c>
      <c r="AP691" s="61"/>
      <c r="AQ691" s="51">
        <f>V691 * ( (1-Baseline!B$88-Baseline!B$87) + (1-B691)*Baseline!B$88 )</f>
        <v>0.140273333</v>
      </c>
      <c r="AR691" s="51">
        <f>W691 * ( (1-Baseline!B$88-Baseline!B$87) + (1-B691)*Baseline!B$88 )</f>
        <v>0.002361696536</v>
      </c>
      <c r="AS691" s="51">
        <f>X691 * ( (1-Baseline!B$88-Baseline!B$87) + (1-B691)*Baseline!B$88 )</f>
        <v>0.003763531605</v>
      </c>
      <c r="AT691" s="51">
        <f>Y691 * ( (1-Baseline!B$88-Baseline!B$87) + (1-B691)*Baseline!B$88 )</f>
        <v>0.0007829276809</v>
      </c>
      <c r="AU691" s="51">
        <f t="shared" si="5"/>
        <v>0.1471814888</v>
      </c>
      <c r="AV691" s="51">
        <f>AA691 * ( (1-Baseline!D$88-Baseline!D$87) + (1-B691)*Baseline!D$88 )</f>
        <v>0.001705353925</v>
      </c>
      <c r="AW691" s="51">
        <f>AB691 * ( (1-Baseline!D$88-Baseline!D$87) + (1-B691)*Baseline!D$88 )</f>
        <v>0.02670259049</v>
      </c>
      <c r="AX691" s="51">
        <f>AC691 * ( (1-Baseline!D$88-Baseline!D$87) + (1-B691)*Baseline!D$88 )</f>
        <v>0.0003917419455</v>
      </c>
      <c r="AY691" s="51">
        <f>AD691 * ( (1-Baseline!D$88-Baseline!D$87) + (1-B691)*Baseline!D$88 )</f>
        <v>0.0004102948483</v>
      </c>
      <c r="AZ691" s="51">
        <f t="shared" si="6"/>
        <v>0.02920998121</v>
      </c>
      <c r="BA691" s="51">
        <f>AF691 * ( (1-Baseline!F$88-Baseline!F$87) + (1-Baseline!B$36)*Baseline!F$88 )</f>
        <v>0.001265504962</v>
      </c>
      <c r="BB691" s="51">
        <f>AG691 * ( (1-Baseline!F$88-Baseline!F$87) + (1-Baseline!B$36)*Baseline!F$88 )</f>
        <v>0.0001824223004</v>
      </c>
      <c r="BC691" s="51">
        <f>AH691 * ( (1-Baseline!F$88-Baseline!F$87) + (1-Baseline!B$36)*Baseline!F$88 )</f>
        <v>0.03310480036</v>
      </c>
      <c r="BD691" s="51">
        <f>AI691 * ( (1-Baseline!F$88-Baseline!F$87) + (1-Baseline!B$36)*Baseline!F$88 )</f>
        <v>0.0004168081135</v>
      </c>
      <c r="BE691" s="51">
        <f t="shared" si="7"/>
        <v>0.03496953573</v>
      </c>
      <c r="BF691" s="51">
        <f>AK691 * ( (1-Baseline!H$88-Baseline!H$87) + (1-Baseline!B$36)*Baseline!H$88 )</f>
        <v>0.00002862891627</v>
      </c>
      <c r="BG691" s="51">
        <f>AL691 * ( (1-Baseline!H$88-Baseline!H$87) + (1-Baseline!B$36)*Baseline!H$88 )</f>
        <v>0.0002103604387</v>
      </c>
      <c r="BH691" s="51">
        <f>AM691 * ( (1-Baseline!H$88-Baseline!H$87) + (1-Baseline!B$36)*Baseline!H$88 )</f>
        <v>0.00004532639088</v>
      </c>
      <c r="BI691" s="51">
        <f>AN691 * ( (1-Baseline!H$88-Baseline!H$87) + (1-Baseline!B$36)*Baseline!H$88 )</f>
        <v>0.0274588053</v>
      </c>
      <c r="BJ691" s="51">
        <f t="shared" si="8"/>
        <v>0.02774312105</v>
      </c>
      <c r="BK691" s="61"/>
      <c r="BL691" s="51">
        <f t="shared" si="19"/>
        <v>0.9530636911</v>
      </c>
      <c r="BM691" s="51">
        <f t="shared" si="20"/>
        <v>0.01604615196</v>
      </c>
      <c r="BN691" s="51">
        <f t="shared" si="21"/>
        <v>0.02557068579</v>
      </c>
      <c r="BO691" s="51">
        <f t="shared" si="22"/>
        <v>0.005319471131</v>
      </c>
      <c r="BP691" s="51">
        <f t="shared" si="9"/>
        <v>1</v>
      </c>
      <c r="BQ691" s="51">
        <f t="shared" si="23"/>
        <v>0.05838257523</v>
      </c>
      <c r="BR691" s="51">
        <f t="shared" si="24"/>
        <v>0.9141597969</v>
      </c>
      <c r="BS691" s="51">
        <f t="shared" si="25"/>
        <v>0.01341123579</v>
      </c>
      <c r="BT691" s="51">
        <f t="shared" si="26"/>
        <v>0.01404639207</v>
      </c>
      <c r="BU691" s="51">
        <f t="shared" si="10"/>
        <v>1</v>
      </c>
      <c r="BV691" s="51">
        <f t="shared" si="27"/>
        <v>0.03618878362</v>
      </c>
      <c r="BW691" s="51">
        <f t="shared" si="28"/>
        <v>0.005216606301</v>
      </c>
      <c r="BX691" s="51">
        <f t="shared" si="29"/>
        <v>0.9466754323</v>
      </c>
      <c r="BY691" s="51">
        <f t="shared" si="30"/>
        <v>0.01191917779</v>
      </c>
      <c r="BZ691" s="51">
        <f t="shared" si="11"/>
        <v>1</v>
      </c>
      <c r="CA691" s="51">
        <f t="shared" si="31"/>
        <v>0.001031928463</v>
      </c>
      <c r="CB691" s="51">
        <f t="shared" si="32"/>
        <v>0.007582435962</v>
      </c>
      <c r="CC691" s="51">
        <f t="shared" si="33"/>
        <v>0.001633788455</v>
      </c>
      <c r="CD691" s="51">
        <f t="shared" si="34"/>
        <v>0.9897518471</v>
      </c>
      <c r="CE691" s="51">
        <f t="shared" si="12"/>
        <v>1</v>
      </c>
      <c r="CF691" s="61"/>
      <c r="CG691" s="51">
        <f t="shared" si="35"/>
        <v>0.9530636911</v>
      </c>
      <c r="CH691" s="51">
        <f t="shared" si="36"/>
        <v>0.01604615196</v>
      </c>
      <c r="CI691" s="51">
        <f t="shared" si="37"/>
        <v>0.02557068579</v>
      </c>
      <c r="CJ691" s="51">
        <f t="shared" si="38"/>
        <v>0.005319471131</v>
      </c>
      <c r="CK691" s="51">
        <f t="shared" si="13"/>
        <v>1</v>
      </c>
      <c r="CL691" s="51">
        <f t="shared" si="39"/>
        <v>0.05838257523</v>
      </c>
      <c r="CM691" s="51">
        <f t="shared" si="40"/>
        <v>0.9141597969</v>
      </c>
      <c r="CN691" s="51">
        <f t="shared" si="41"/>
        <v>0.01341123579</v>
      </c>
      <c r="CO691" s="51">
        <f t="shared" si="42"/>
        <v>0.01404639207</v>
      </c>
      <c r="CP691" s="51">
        <f t="shared" si="14"/>
        <v>1</v>
      </c>
      <c r="CQ691" s="51">
        <f t="shared" si="43"/>
        <v>0.03618878362</v>
      </c>
      <c r="CR691" s="51">
        <f t="shared" si="44"/>
        <v>0.005216606301</v>
      </c>
      <c r="CS691" s="51">
        <f t="shared" si="45"/>
        <v>0.9466754323</v>
      </c>
      <c r="CT691" s="51">
        <f t="shared" si="46"/>
        <v>0.01191917779</v>
      </c>
      <c r="CU691" s="51">
        <f t="shared" si="15"/>
        <v>1</v>
      </c>
      <c r="CV691" s="51">
        <f t="shared" si="47"/>
        <v>0.001031928463</v>
      </c>
      <c r="CW691" s="51">
        <f t="shared" si="48"/>
        <v>0.007582435962</v>
      </c>
      <c r="CX691" s="51">
        <f t="shared" si="49"/>
        <v>0.001633788455</v>
      </c>
      <c r="CY691" s="51">
        <f t="shared" si="50"/>
        <v>0.9897518471</v>
      </c>
      <c r="CZ691" s="51">
        <f t="shared" si="16"/>
        <v>1</v>
      </c>
      <c r="DA691" s="61"/>
      <c r="DB691" s="51">
        <f>(AQ691*Baseline!B$7 + AV691*Baseline!B$11 + BA691*Baseline!B$16 + BF691*Baseline!B$18)</f>
        <v>77240.4136</v>
      </c>
      <c r="DC691" s="51">
        <f>(AR691*Baseline!B$7 + AW691*Baseline!B$11 + BB691*Baseline!B$16 + BG691*Baseline!B$18)</f>
        <v>68654.29557</v>
      </c>
      <c r="DD691" s="51">
        <f>(AS691*Baseline!B$7 + AX691*Baseline!B$11 + BC691*Baseline!B$16 + BH691*Baseline!B$18)</f>
        <v>115648.3281</v>
      </c>
      <c r="DE691" s="51">
        <f>(AT691*Baseline!B$7 + AY691*Baseline!B$11 + BD691*Baseline!B$16 + BI691*Baseline!B$18)</f>
        <v>1260017.107</v>
      </c>
      <c r="DF691" s="51">
        <f t="shared" si="17"/>
        <v>1521560.144</v>
      </c>
      <c r="DG691" s="61"/>
      <c r="DH691" s="51">
        <f t="shared" si="51"/>
        <v>0.05076395691</v>
      </c>
      <c r="DI691" s="51">
        <f t="shared" si="52"/>
        <v>0.04512098706</v>
      </c>
      <c r="DJ691" s="51">
        <f t="shared" si="53"/>
        <v>0.0760064126</v>
      </c>
      <c r="DK691" s="51">
        <f t="shared" si="54"/>
        <v>0.8281086434</v>
      </c>
      <c r="DL691" s="51">
        <f t="shared" si="18"/>
        <v>1</v>
      </c>
      <c r="DM691" s="61"/>
      <c r="DN691" s="51">
        <f>DH691 / (Baseline!B$7/Baseline!B$17)</f>
        <v>5.41871851</v>
      </c>
      <c r="DO691" s="51">
        <f>DI691 / (Baseline!B$11/Baseline!B$17)</f>
        <v>1.089242224</v>
      </c>
      <c r="DP691" s="51">
        <f>DJ691 / (Baseline!B$16/Baseline!B$17)</f>
        <v>1.174528771</v>
      </c>
      <c r="DQ691" s="51">
        <f>DK691 / (Baseline!B$18/Baseline!B$17)</f>
        <v>0.9362499286</v>
      </c>
      <c r="DR691" s="79"/>
      <c r="DS691" s="51">
        <f>(AU691*Baseline!B$34)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0.03460675458</v>
      </c>
      <c r="DT691" s="51">
        <f>(AZ691*Baseline!B$34) + (Baseline!D$88*(1-Baseline!D$89)*Baseline!B$35) + (Baseline!D$88*Baseline!D$89*((1-Baseline!D$90)*Baseline!B$40 + Baseline!D$90*Baseline!B$41))</f>
        <v>0.01079506518</v>
      </c>
      <c r="DU691" s="51">
        <f>(BE691*Baseline!B$34) + (Baseline!F$88*(1-Baseline!F$89)*Baseline!B$35) + (Baseline!F$88*Baseline!F$89*((1-Baseline!F$90)*Baseline!B$40 + Baseline!F$90*Baseline!B$41))</f>
        <v>0.01297607036</v>
      </c>
      <c r="DV691" s="51">
        <f>(BJ691*Baseline!B$34) + (Baseline!H$88*(1-Baseline!H$89)*Baseline!B$35) + (Baseline!H$88*Baseline!H$89*((1-Baseline!H$90)*Baseline!B$40 + Baseline!H$90*Baseline!B$41))</f>
        <v>0.009306468157</v>
      </c>
      <c r="DW691" s="51">
        <f>( DS691*Baseline!B$7 + DT691*Baseline!B$11 + DU691*Baseline!B$16 + DV691*Baseline!B$18 ) / Baseline!B$17</f>
        <v>0.009842619982</v>
      </c>
    </row>
    <row r="692">
      <c r="A692" s="4" t="s">
        <v>1020</v>
      </c>
      <c r="B692" s="45">
        <f>MIN( MAX( NORMINV( MCrands!B692, (B$5+B$4)/2, (B$5-B$4)/3.29 ), 0 ), 1 )</f>
        <v>0.6894561658</v>
      </c>
      <c r="C692" s="45">
        <f>MAX( NORMINV( MCrands!C692, (C$5+C$4)/2, (C$5-C$4)/3.29 ), 0 )</f>
        <v>2.399863949</v>
      </c>
      <c r="D692" s="41"/>
      <c r="E692" s="43">
        <f>Baseline!B$33 * (C692 * Baseline!B$66*Baseline!B$66/Baseline!B$73 + Baseline!B$52*Baseline!B$52/Baseline!B$74 + Baseline!B$53*Baseline!B$53/Baseline!B$75 + Baseline!B$54*Baseline!B$54/Baseline!B$76)</f>
        <v>0.0000170323386</v>
      </c>
      <c r="F692" s="43">
        <f>Baseline!B$33 * (C692 * Baseline!B$66*Baseline!B$57/Baseline!B$73 + Baseline!B$52*Baseline!B$67/Baseline!B$74 + Baseline!B$53*Baseline!B$55/Baseline!B$75 + Baseline!B$54*Baseline!B$56/Baseline!B$76)</f>
        <v>0.0000001995571845</v>
      </c>
      <c r="G692" s="45">
        <f>Baseline!B$33 * (C692 * Baseline!B$66*Baseline!B$58/Baseline!B$73 + Baseline!B$52*Baseline!B$59/Baseline!B$74 + Baseline!B$53*Baseline!B$68/Baseline!B$75 + Baseline!B$54*Baseline!B$60/Baseline!B$76)</f>
        <v>0.0000001678407706</v>
      </c>
      <c r="H692" s="43">
        <f>Baseline!B$33 * (C692 * Baseline!B$66*Baseline!B$61/Baseline!B$73 + Baseline!B$52*Baseline!B$62/Baseline!B$74 + Baseline!B$53*Baseline!B$63/Baseline!B$75 + Baseline!B$54*Baseline!B$69/Baseline!B$76)</f>
        <v>0.000000003322140761</v>
      </c>
      <c r="I692" s="43">
        <f>Baseline!B$33 * (C692 * Baseline!B$57*Baseline!B$66/Baseline!B$73 + Baseline!B$67*Baseline!B$52/Baseline!B$74 + Baseline!B$55*Baseline!B$53/Baseline!B$75 + Baseline!B$56*Baseline!B$54/Baseline!B$76)</f>
        <v>0.0000001995571845</v>
      </c>
      <c r="J692" s="45">
        <f>Baseline!B$33 * (C692 * Baseline!B$57*Baseline!B$57/Baseline!B$73 + Baseline!B$67*Baseline!B$67/Baseline!B$74 + Baseline!B$55*Baseline!B$55/Baseline!B$75 + Baseline!B$56*Baseline!B$56/Baseline!B$76)</f>
        <v>0.000001763813751</v>
      </c>
      <c r="K692" s="43">
        <f>Baseline!B$33 * (C692 * Baseline!B$57*Baseline!B$58/Baseline!B$73 + Baseline!B$67*Baseline!B$59/Baseline!B$74 + Baseline!B$55*Baseline!B$68/Baseline!B$75 + Baseline!B$56*Baseline!B$60/Baseline!B$76)</f>
        <v>0.00000001374178936</v>
      </c>
      <c r="L692" s="45">
        <f>Baseline!B$33 * (C692 * Baseline!B$57*Baseline!B$61/Baseline!B$73 + Baseline!B$67*Baseline!B$62/Baseline!B$74 + Baseline!B$55*Baseline!B$63/Baseline!B$75 + Baseline!B$56*Baseline!B$69/Baseline!B$76)</f>
        <v>0.00000001439283881</v>
      </c>
      <c r="M692" s="43">
        <f>Baseline!B$33 * (C692 * Baseline!B$58*Baseline!B$66/Baseline!B$73 + Baseline!B$59*Baseline!B$52/Baseline!B$74 + Baseline!B$68*Baseline!B$53/Baseline!B$75 + Baseline!B$60*Baseline!B$54/Baseline!B$76)</f>
        <v>0.0000001678407706</v>
      </c>
      <c r="N692" s="45">
        <f>Baseline!B$33 * (C692 * Baseline!B$58*Baseline!B$57/Baseline!B$73 + Baseline!B$59*Baseline!B$67/Baseline!B$74 + Baseline!B$68*Baseline!B$55/Baseline!B$75 + Baseline!B$60*Baseline!B$56/Baseline!B$76)</f>
        <v>0.00000001374178936</v>
      </c>
      <c r="O692" s="45">
        <f>Baseline!B$33 * (C692 * Baseline!B$58*Baseline!B$58/Baseline!B$73 + Baseline!B$59*Baseline!B$59/Baseline!B$74 + Baseline!B$68*Baseline!B$68/Baseline!B$75 + Baseline!B$60*Baseline!B$60/Baseline!B$76)</f>
        <v>0.000001324389952</v>
      </c>
      <c r="P692" s="43">
        <f>Baseline!B$33 * (C692 * Baseline!B$58*Baseline!B$61/Baseline!B$73 + Baseline!B$59*Baseline!B$62/Baseline!B$74 + Baseline!B$68*Baseline!B$63/Baseline!B$75 + Baseline!B$60*Baseline!B$69/Baseline!B$76)</f>
        <v>0.000000001646909738</v>
      </c>
      <c r="Q692" s="43">
        <f>Baseline!B$33 * (C692 * Baseline!B$61*Baseline!B$66/Baseline!B$73 + Baseline!B$62*Baseline!B$52/Baseline!B$74 + Baseline!B$63*Baseline!B$53/Baseline!B$75 + Baseline!B$69*Baseline!B$54/Baseline!B$76)</f>
        <v>0.000000003322140761</v>
      </c>
      <c r="R692" s="43">
        <f>Baseline!B$33 * (C692 * Baseline!B$61*Baseline!B$57/Baseline!B$73 + Baseline!B$62*Baseline!B$67/Baseline!B$74 + Baseline!B$63*Baseline!B$55/Baseline!B$75 + Baseline!B$69*Baseline!B$56/Baseline!B$76)</f>
        <v>0.00000001439283881</v>
      </c>
      <c r="S692" s="43">
        <f>Baseline!B$33 * (C692 * Baseline!B$61*Baseline!B$58/Baseline!B$73 + Baseline!B$62*Baseline!B$59/Baseline!B$74 + Baseline!B$63*Baseline!B$68/Baseline!B$75 + Baseline!B$69*Baseline!B$60/Baseline!B$76)</f>
        <v>0.000000001646909738</v>
      </c>
      <c r="T692" s="43">
        <f>Baseline!B$33 * (C692 * Baseline!B$61*Baseline!B$61/Baseline!B$73 + Baseline!B$62*Baseline!B$62/Baseline!B$74 + Baseline!B$63*Baseline!B$63/Baseline!B$75 + Baseline!B$69*Baseline!B$69/Baseline!B$76)</f>
        <v>0.00000009854654188</v>
      </c>
      <c r="U692" s="41"/>
      <c r="V692" s="43">
        <f>E692 * ( Baseline!B$87 * Baseline!B$7 )</f>
        <v>0.1767786423</v>
      </c>
      <c r="W692" s="43">
        <f>F692 * ( Baseline!D$87 * Baseline!B$11 )</f>
        <v>0.003681150699</v>
      </c>
      <c r="X692" s="43">
        <f>G692 * ( Baseline!F$87 * Baseline!B$16 )</f>
        <v>0.00582991055</v>
      </c>
      <c r="Y692" s="43">
        <f>H692 * ( Baseline!H$87 * Baseline!B$18 )</f>
        <v>0.001168308759</v>
      </c>
      <c r="Z692" s="51">
        <f t="shared" si="1"/>
        <v>0.1874580123</v>
      </c>
      <c r="AA692" s="43">
        <f>I692 * ( Baseline!B$87 * Baseline!B$7 )</f>
        <v>0.002071204018</v>
      </c>
      <c r="AB692" s="45">
        <f>J692 * ( Baseline!D$87 * Baseline!B$11 )</f>
        <v>0.03253635913</v>
      </c>
      <c r="AC692" s="45">
        <f>K692 * ( Baseline!F$87 * Baseline!B$16 )</f>
        <v>0.0004773178916</v>
      </c>
      <c r="AD692" s="45">
        <f>L692 * ( Baseline!F$87 * Baseline!B$16 )</f>
        <v>0.0004999319446</v>
      </c>
      <c r="AE692" s="51">
        <f t="shared" si="2"/>
        <v>0.03558481298</v>
      </c>
      <c r="AF692" s="51">
        <f>M692 * ( Baseline!B$87 * Baseline!B$7 )</f>
        <v>0.001742019358</v>
      </c>
      <c r="AG692" s="51">
        <f>N692 * ( Baseline!D$87 * Baseline!B$11 )</f>
        <v>0.0002534892323</v>
      </c>
      <c r="AH692" s="51">
        <f>O692 * ( Baseline!F$87 * Baseline!B$16 )</f>
        <v>0.04600238026</v>
      </c>
      <c r="AI692" s="51">
        <f>P692 * ( Baseline!H$87 * Baseline!B$18 )</f>
        <v>0.0005791744572</v>
      </c>
      <c r="AJ692" s="51">
        <f t="shared" si="3"/>
        <v>0.04857706331</v>
      </c>
      <c r="AK692" s="51">
        <f>Q692 * ( Baseline!B$87 * Baseline!B$7 )</f>
        <v>0.00003448049895</v>
      </c>
      <c r="AL692" s="51">
        <f>R692 * ( Baseline!D$87 * Baseline!B$11 )</f>
        <v>0.0002654988783</v>
      </c>
      <c r="AM692" s="51">
        <f>S692 * ( Baseline!F$87 * Baseline!B$16 )</f>
        <v>0.00005720503083</v>
      </c>
      <c r="AN692" s="51">
        <f>T692 * ( Baseline!H$87 * Baseline!B$18 )</f>
        <v>0.03465620403</v>
      </c>
      <c r="AO692" s="51">
        <f t="shared" si="4"/>
        <v>0.03501338844</v>
      </c>
      <c r="AP692" s="61"/>
      <c r="AQ692" s="51">
        <f>V692 * ( (1-Baseline!B$88-Baseline!B$87) + (1-B692)*Baseline!B$88 )</f>
        <v>0.06452137818</v>
      </c>
      <c r="AR692" s="51">
        <f>W692 * ( (1-Baseline!B$88-Baseline!B$87) + (1-B692)*Baseline!B$88 )</f>
        <v>0.001343561153</v>
      </c>
      <c r="AS692" s="51">
        <f>X692 * ( (1-Baseline!B$88-Baseline!B$87) + (1-B692)*Baseline!B$88 )</f>
        <v>0.002127824145</v>
      </c>
      <c r="AT692" s="51">
        <f>Y692 * ( (1-Baseline!B$88-Baseline!B$87) + (1-B692)*Baseline!B$88 )</f>
        <v>0.0004264140185</v>
      </c>
      <c r="AU692" s="51">
        <f t="shared" si="5"/>
        <v>0.06841917749</v>
      </c>
      <c r="AV692" s="51">
        <f>AA692 * ( (1-Baseline!D$88-Baseline!D$87) + (1-B692)*Baseline!D$88 )</f>
        <v>0.001413642387</v>
      </c>
      <c r="AW692" s="51">
        <f>AB692 * ( (1-Baseline!D$88-Baseline!D$87) + (1-B692)*Baseline!D$88 )</f>
        <v>0.02220678213</v>
      </c>
      <c r="AX692" s="51">
        <f>AC692 * ( (1-Baseline!D$88-Baseline!D$87) + (1-B692)*Baseline!D$88 )</f>
        <v>0.00032577998</v>
      </c>
      <c r="AY692" s="51">
        <f>AD692 * ( (1-Baseline!D$88-Baseline!D$87) + (1-B692)*Baseline!D$88 )</f>
        <v>0.0003412145696</v>
      </c>
      <c r="AZ692" s="51">
        <f t="shared" si="6"/>
        <v>0.02428741907</v>
      </c>
      <c r="BA692" s="51">
        <f>AF692 * ( (1-Baseline!F$88-Baseline!F$87) + (1-Baseline!B$36)*Baseline!F$88 )</f>
        <v>0.001253612875</v>
      </c>
      <c r="BB692" s="51">
        <f>AG692 * ( (1-Baseline!F$88-Baseline!F$87) + (1-Baseline!B$36)*Baseline!F$88 )</f>
        <v>0.0001824189632</v>
      </c>
      <c r="BC692" s="51">
        <f>AH692 * ( (1-Baseline!F$88-Baseline!F$87) + (1-Baseline!B$36)*Baseline!F$88 )</f>
        <v>0.03310478491</v>
      </c>
      <c r="BD692" s="51">
        <f>AI692 * ( (1-Baseline!F$88-Baseline!F$87) + (1-Baseline!B$36)*Baseline!F$88 )</f>
        <v>0.000416792473</v>
      </c>
      <c r="BE692" s="51">
        <f t="shared" si="7"/>
        <v>0.03495760922</v>
      </c>
      <c r="BF692" s="51">
        <f>AK692 * ( (1-Baseline!H$88-Baseline!H$87) + (1-Baseline!B$36)*Baseline!H$88 )</f>
        <v>0.00002731958893</v>
      </c>
      <c r="BG692" s="51">
        <f>AL692 * ( (1-Baseline!H$88-Baseline!H$87) + (1-Baseline!B$36)*Baseline!H$88 )</f>
        <v>0.0002103600713</v>
      </c>
      <c r="BH692" s="51">
        <f>AM692 * ( (1-Baseline!H$88-Baseline!H$87) + (1-Baseline!B$36)*Baseline!H$88 )</f>
        <v>0.00004532469003</v>
      </c>
      <c r="BI692" s="51">
        <f>AN692 * ( (1-Baseline!H$88-Baseline!H$87) + (1-Baseline!B$36)*Baseline!H$88 )</f>
        <v>0.02745880358</v>
      </c>
      <c r="BJ692" s="51">
        <f t="shared" si="8"/>
        <v>0.02774180793</v>
      </c>
      <c r="BK692" s="61"/>
      <c r="BL692" s="51">
        <f t="shared" si="19"/>
        <v>0.9430306025</v>
      </c>
      <c r="BM692" s="51">
        <f t="shared" si="20"/>
        <v>0.01963720117</v>
      </c>
      <c r="BN692" s="51">
        <f t="shared" si="21"/>
        <v>0.03109982059</v>
      </c>
      <c r="BO692" s="51">
        <f t="shared" si="22"/>
        <v>0.00623237569</v>
      </c>
      <c r="BP692" s="51">
        <f t="shared" si="9"/>
        <v>1</v>
      </c>
      <c r="BQ692" s="51">
        <f t="shared" si="23"/>
        <v>0.05820471838</v>
      </c>
      <c r="BR692" s="51">
        <f t="shared" si="24"/>
        <v>0.914332728</v>
      </c>
      <c r="BS692" s="51">
        <f t="shared" si="25"/>
        <v>0.01341352818</v>
      </c>
      <c r="BT692" s="51">
        <f t="shared" si="26"/>
        <v>0.01404902549</v>
      </c>
      <c r="BU692" s="51">
        <f t="shared" si="10"/>
        <v>1</v>
      </c>
      <c r="BV692" s="51">
        <f t="shared" si="27"/>
        <v>0.03586094423</v>
      </c>
      <c r="BW692" s="51">
        <f t="shared" si="28"/>
        <v>0.005218290589</v>
      </c>
      <c r="BX692" s="51">
        <f t="shared" si="29"/>
        <v>0.9469979683</v>
      </c>
      <c r="BY692" s="51">
        <f t="shared" si="30"/>
        <v>0.01192279685</v>
      </c>
      <c r="BZ692" s="51">
        <f t="shared" si="11"/>
        <v>1</v>
      </c>
      <c r="CA692" s="51">
        <f t="shared" si="31"/>
        <v>0.000984780408</v>
      </c>
      <c r="CB692" s="51">
        <f t="shared" si="32"/>
        <v>0.00758278162</v>
      </c>
      <c r="CC692" s="51">
        <f t="shared" si="33"/>
        <v>0.001633804478</v>
      </c>
      <c r="CD692" s="51">
        <f t="shared" si="34"/>
        <v>0.9897986335</v>
      </c>
      <c r="CE692" s="51">
        <f t="shared" si="12"/>
        <v>1</v>
      </c>
      <c r="CF692" s="61"/>
      <c r="CG692" s="51">
        <f t="shared" si="35"/>
        <v>0.9430306025</v>
      </c>
      <c r="CH692" s="51">
        <f t="shared" si="36"/>
        <v>0.01963720117</v>
      </c>
      <c r="CI692" s="51">
        <f t="shared" si="37"/>
        <v>0.03109982059</v>
      </c>
      <c r="CJ692" s="51">
        <f t="shared" si="38"/>
        <v>0.00623237569</v>
      </c>
      <c r="CK692" s="51">
        <f t="shared" si="13"/>
        <v>1</v>
      </c>
      <c r="CL692" s="51">
        <f t="shared" si="39"/>
        <v>0.05820471838</v>
      </c>
      <c r="CM692" s="51">
        <f t="shared" si="40"/>
        <v>0.914332728</v>
      </c>
      <c r="CN692" s="51">
        <f t="shared" si="41"/>
        <v>0.01341352818</v>
      </c>
      <c r="CO692" s="51">
        <f t="shared" si="42"/>
        <v>0.01404902549</v>
      </c>
      <c r="CP692" s="51">
        <f t="shared" si="14"/>
        <v>1</v>
      </c>
      <c r="CQ692" s="51">
        <f t="shared" si="43"/>
        <v>0.03586094423</v>
      </c>
      <c r="CR692" s="51">
        <f t="shared" si="44"/>
        <v>0.005218290589</v>
      </c>
      <c r="CS692" s="51">
        <f t="shared" si="45"/>
        <v>0.9469979683</v>
      </c>
      <c r="CT692" s="51">
        <f t="shared" si="46"/>
        <v>0.01192279685</v>
      </c>
      <c r="CU692" s="51">
        <f t="shared" si="15"/>
        <v>1</v>
      </c>
      <c r="CV692" s="51">
        <f t="shared" si="47"/>
        <v>0.000984780408</v>
      </c>
      <c r="CW692" s="51">
        <f t="shared" si="48"/>
        <v>0.00758278162</v>
      </c>
      <c r="CX692" s="51">
        <f t="shared" si="49"/>
        <v>0.001633804478</v>
      </c>
      <c r="CY692" s="51">
        <f t="shared" si="50"/>
        <v>0.9897986335</v>
      </c>
      <c r="CZ692" s="51">
        <f t="shared" si="16"/>
        <v>1</v>
      </c>
      <c r="DA692" s="61"/>
      <c r="DB692" s="51">
        <f>(AQ692*Baseline!B$7 + AV692*Baseline!B$11 + BA692*Baseline!B$16 + BF692*Baseline!B$18)</f>
        <v>39775.32844</v>
      </c>
      <c r="DC692" s="51">
        <f>(AR692*Baseline!B$7 + AW692*Baseline!B$11 + BB692*Baseline!B$16 + BG692*Baseline!B$18)</f>
        <v>58518.96811</v>
      </c>
      <c r="DD692" s="51">
        <f>(AS692*Baseline!B$7 + AX692*Baseline!B$11 + BC692*Baseline!B$16 + BH692*Baseline!B$18)</f>
        <v>114713.4214</v>
      </c>
      <c r="DE692" s="51">
        <f>(AT692*Baseline!B$7 + AY692*Baseline!B$11 + BD692*Baseline!B$16 + BI692*Baseline!B$18)</f>
        <v>1259695.92</v>
      </c>
      <c r="DF692" s="51">
        <f t="shared" si="17"/>
        <v>1472703.638</v>
      </c>
      <c r="DG692" s="61"/>
      <c r="DH692" s="51">
        <f t="shared" si="51"/>
        <v>0.0270083725</v>
      </c>
      <c r="DI692" s="51">
        <f t="shared" si="52"/>
        <v>0.03973573949</v>
      </c>
      <c r="DJ692" s="51">
        <f t="shared" si="53"/>
        <v>0.07789307937</v>
      </c>
      <c r="DK692" s="51">
        <f t="shared" si="54"/>
        <v>0.8553628086</v>
      </c>
      <c r="DL692" s="51">
        <f t="shared" si="18"/>
        <v>1</v>
      </c>
      <c r="DM692" s="61"/>
      <c r="DN692" s="51">
        <f>DH692 / (Baseline!B$7/Baseline!B$17)</f>
        <v>2.882966122</v>
      </c>
      <c r="DO692" s="51">
        <f>DI692 / (Baseline!B$11/Baseline!B$17)</f>
        <v>0.9592397699</v>
      </c>
      <c r="DP692" s="51">
        <f>DJ692 / (Baseline!B$16/Baseline!B$17)</f>
        <v>1.203683474</v>
      </c>
      <c r="DQ692" s="51">
        <f>DK692 / (Baseline!B$18/Baseline!B$17)</f>
        <v>0.9670631684</v>
      </c>
      <c r="DR692" s="79"/>
      <c r="DS692" s="51">
        <f>(AU692*Baseline!B$34)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0.02279240787</v>
      </c>
      <c r="DT692" s="51">
        <f>(AZ692*Baseline!B$34) + (Baseline!D$88*(1-Baseline!D$89)*Baseline!B$35) + (Baseline!D$88*Baseline!D$89*((1-Baseline!D$90)*Baseline!B$40 + Baseline!D$90*Baseline!B$41))</f>
        <v>0.01005668086</v>
      </c>
      <c r="DU692" s="51">
        <f>(BE692*Baseline!B$34) + (Baseline!F$88*(1-Baseline!F$89)*Baseline!B$35) + (Baseline!F$88*Baseline!F$89*((1-Baseline!F$90)*Baseline!B$40 + Baseline!F$90*Baseline!B$41))</f>
        <v>0.01297428138</v>
      </c>
      <c r="DV692" s="51">
        <f>(BJ692*Baseline!B$34) + (Baseline!H$88*(1-Baseline!H$89)*Baseline!B$35) + (Baseline!H$88*Baseline!H$89*((1-Baseline!H$90)*Baseline!B$40 + Baseline!H$90*Baseline!B$41))</f>
        <v>0.00930627119</v>
      </c>
      <c r="DW692" s="51">
        <f>( DS692*Baseline!B$7 + DT692*Baseline!B$11 + DU692*Baseline!B$16 + DV692*Baseline!B$18 ) / Baseline!B$17</f>
        <v>0.009701063161</v>
      </c>
    </row>
    <row r="693">
      <c r="A693" s="4" t="s">
        <v>1021</v>
      </c>
      <c r="B693" s="45">
        <f>MIN( MAX( NORMINV( MCrands!B693, (B$5+B$4)/2, (B$5-B$4)/3.29 ), 0 ), 1 )</f>
        <v>0.3771334839</v>
      </c>
      <c r="C693" s="45">
        <f>MAX( NORMINV( MCrands!C693, (C$5+C$4)/2, (C$5-C$4)/3.29 ), 0 )</f>
        <v>2.932144222</v>
      </c>
      <c r="D693" s="41"/>
      <c r="E693" s="43">
        <f>Baseline!B$33 * (C693 * Baseline!B$66*Baseline!B$66/Baseline!B$73 + Baseline!B$52*Baseline!B$52/Baseline!B$74 + Baseline!B$53*Baseline!B$53/Baseline!B$75 + Baseline!B$54*Baseline!B$54/Baseline!B$76)</f>
        <v>0.00002080089571</v>
      </c>
      <c r="F693" s="43">
        <f>Baseline!B$33 * (C693 * Baseline!B$66*Baseline!B$57/Baseline!B$73 + Baseline!B$52*Baseline!B$67/Baseline!B$74 + Baseline!B$53*Baseline!B$55/Baseline!B$75 + Baseline!B$54*Baseline!B$56/Baseline!B$76)</f>
        <v>0.0000002001522199</v>
      </c>
      <c r="G693" s="45">
        <f>Baseline!B$33 * (C693 * Baseline!B$66*Baseline!B$58/Baseline!B$73 + Baseline!B$52*Baseline!B$59/Baseline!B$74 + Baseline!B$53*Baseline!B$68/Baseline!B$75 + Baseline!B$54*Baseline!B$60/Baseline!B$76)</f>
        <v>0.0000001693035658</v>
      </c>
      <c r="H693" s="43">
        <f>Baseline!B$33 * (C693 * Baseline!B$66*Baseline!B$61/Baseline!B$73 + Baseline!B$52*Baseline!B$62/Baseline!B$74 + Baseline!B$53*Baseline!B$63/Baseline!B$75 + Baseline!B$54*Baseline!B$69/Baseline!B$76)</f>
        <v>0.00000000346842028</v>
      </c>
      <c r="I693" s="43">
        <f>Baseline!B$33 * (C693 * Baseline!B$57*Baseline!B$66/Baseline!B$73 + Baseline!B$67*Baseline!B$52/Baseline!B$74 + Baseline!B$55*Baseline!B$53/Baseline!B$75 + Baseline!B$56*Baseline!B$54/Baseline!B$76)</f>
        <v>0.0000002001522199</v>
      </c>
      <c r="J693" s="45">
        <f>Baseline!B$33 * (C693 * Baseline!B$57*Baseline!B$57/Baseline!B$73 + Baseline!B$67*Baseline!B$67/Baseline!B$74 + Baseline!B$55*Baseline!B$55/Baseline!B$75 + Baseline!B$56*Baseline!B$56/Baseline!B$76)</f>
        <v>0.000001763813845</v>
      </c>
      <c r="K693" s="43">
        <f>Baseline!B$33 * (C693 * Baseline!B$57*Baseline!B$58/Baseline!B$73 + Baseline!B$67*Baseline!B$59/Baseline!B$74 + Baseline!B$55*Baseline!B$68/Baseline!B$75 + Baseline!B$56*Baseline!B$60/Baseline!B$76)</f>
        <v>0.00000001374202033</v>
      </c>
      <c r="L693" s="45">
        <f>Baseline!B$33 * (C693 * Baseline!B$57*Baseline!B$61/Baseline!B$73 + Baseline!B$67*Baseline!B$62/Baseline!B$74 + Baseline!B$55*Baseline!B$63/Baseline!B$75 + Baseline!B$56*Baseline!B$69/Baseline!B$76)</f>
        <v>0.00000001439286191</v>
      </c>
      <c r="M693" s="43">
        <f>Baseline!B$33 * (C693 * Baseline!B$58*Baseline!B$66/Baseline!B$73 + Baseline!B$59*Baseline!B$52/Baseline!B$74 + Baseline!B$68*Baseline!B$53/Baseline!B$75 + Baseline!B$60*Baseline!B$54/Baseline!B$76)</f>
        <v>0.0000001693035658</v>
      </c>
      <c r="N693" s="45">
        <f>Baseline!B$33 * (C693 * Baseline!B$58*Baseline!B$57/Baseline!B$73 + Baseline!B$59*Baseline!B$67/Baseline!B$74 + Baseline!B$68*Baseline!B$55/Baseline!B$75 + Baseline!B$60*Baseline!B$56/Baseline!B$76)</f>
        <v>0.00000001374202033</v>
      </c>
      <c r="O693" s="45">
        <f>Baseline!B$33 * (C693 * Baseline!B$58*Baseline!B$58/Baseline!B$73 + Baseline!B$59*Baseline!B$59/Baseline!B$74 + Baseline!B$68*Baseline!B$68/Baseline!B$75 + Baseline!B$60*Baseline!B$60/Baseline!B$76)</f>
        <v>0.00000132439052</v>
      </c>
      <c r="P693" s="43">
        <f>Baseline!B$33 * (C693 * Baseline!B$58*Baseline!B$61/Baseline!B$73 + Baseline!B$59*Baseline!B$62/Baseline!B$74 + Baseline!B$68*Baseline!B$63/Baseline!B$75 + Baseline!B$60*Baseline!B$69/Baseline!B$76)</f>
        <v>0.000000001646966518</v>
      </c>
      <c r="Q693" s="43">
        <f>Baseline!B$33 * (C693 * Baseline!B$61*Baseline!B$66/Baseline!B$73 + Baseline!B$62*Baseline!B$52/Baseline!B$74 + Baseline!B$63*Baseline!B$53/Baseline!B$75 + Baseline!B$69*Baseline!B$54/Baseline!B$76)</f>
        <v>0.00000000346842028</v>
      </c>
      <c r="R693" s="43">
        <f>Baseline!B$33 * (C693 * Baseline!B$61*Baseline!B$57/Baseline!B$73 + Baseline!B$62*Baseline!B$67/Baseline!B$74 + Baseline!B$63*Baseline!B$55/Baseline!B$75 + Baseline!B$69*Baseline!B$56/Baseline!B$76)</f>
        <v>0.00000001439286191</v>
      </c>
      <c r="S693" s="43">
        <f>Baseline!B$33 * (C693 * Baseline!B$61*Baseline!B$58/Baseline!B$73 + Baseline!B$62*Baseline!B$59/Baseline!B$74 + Baseline!B$63*Baseline!B$68/Baseline!B$75 + Baseline!B$69*Baseline!B$60/Baseline!B$76)</f>
        <v>0.000000001646966518</v>
      </c>
      <c r="T693" s="43">
        <f>Baseline!B$33 * (C693 * Baseline!B$61*Baseline!B$61/Baseline!B$73 + Baseline!B$62*Baseline!B$62/Baseline!B$74 + Baseline!B$63*Baseline!B$63/Baseline!B$75 + Baseline!B$69*Baseline!B$69/Baseline!B$76)</f>
        <v>0.00000009854654756</v>
      </c>
      <c r="U693" s="41"/>
      <c r="V693" s="43">
        <f>E693 * ( Baseline!B$87 * Baseline!B$7 )</f>
        <v>0.2158924966</v>
      </c>
      <c r="W693" s="43">
        <f>F693 * ( Baseline!D$87 * Baseline!B$11 )</f>
        <v>0.003692127076</v>
      </c>
      <c r="X693" s="43">
        <f>G693 * ( Baseline!F$87 * Baseline!B$16 )</f>
        <v>0.005880720405</v>
      </c>
      <c r="Y693" s="43">
        <f>H693 * ( Baseline!H$87 * Baseline!B$18 )</f>
        <v>0.001219751384</v>
      </c>
      <c r="Z693" s="51">
        <f t="shared" si="1"/>
        <v>0.2266850954</v>
      </c>
      <c r="AA693" s="43">
        <f>I693 * ( Baseline!B$87 * Baseline!B$7 )</f>
        <v>0.00207737989</v>
      </c>
      <c r="AB693" s="45">
        <f>J693 * ( Baseline!D$87 * Baseline!B$11 )</f>
        <v>0.03253636086</v>
      </c>
      <c r="AC693" s="45">
        <f>K693 * ( Baseline!F$87 * Baseline!B$16 )</f>
        <v>0.0004773259142</v>
      </c>
      <c r="AD693" s="45">
        <f>L693 * ( Baseline!F$87 * Baseline!B$16 )</f>
        <v>0.0004999327469</v>
      </c>
      <c r="AE693" s="51">
        <f t="shared" si="2"/>
        <v>0.03559099941</v>
      </c>
      <c r="AF693" s="51">
        <f>M693 * ( Baseline!B$87 * Baseline!B$7 )</f>
        <v>0.001757201709</v>
      </c>
      <c r="AG693" s="51">
        <f>N693 * ( Baseline!D$87 * Baseline!B$11 )</f>
        <v>0.0002534934929</v>
      </c>
      <c r="AH693" s="51">
        <f>O693 * ( Baseline!F$87 * Baseline!B$16 )</f>
        <v>0.04600239998</v>
      </c>
      <c r="AI693" s="51">
        <f>P693 * ( Baseline!H$87 * Baseline!B$18 )</f>
        <v>0.0005791944251</v>
      </c>
      <c r="AJ693" s="51">
        <f t="shared" si="3"/>
        <v>0.04859228961</v>
      </c>
      <c r="AK693" s="51">
        <f>Q693 * ( Baseline!B$87 * Baseline!B$7 )</f>
        <v>0.00003599873409</v>
      </c>
      <c r="AL693" s="51">
        <f>R693 * ( Baseline!D$87 * Baseline!B$11 )</f>
        <v>0.0002654993044</v>
      </c>
      <c r="AM693" s="51">
        <f>S693 * ( Baseline!F$87 * Baseline!B$16 )</f>
        <v>0.00005720700306</v>
      </c>
      <c r="AN693" s="51">
        <f>T693 * ( Baseline!H$87 * Baseline!B$18 )</f>
        <v>0.03465620603</v>
      </c>
      <c r="AO693" s="51">
        <f t="shared" si="4"/>
        <v>0.03501491107</v>
      </c>
      <c r="AP693" s="61"/>
      <c r="AQ693" s="51">
        <f>V693 * ( (1-Baseline!B$88-Baseline!B$87) + (1-B693)*Baseline!B$88 )</f>
        <v>0.1388083396</v>
      </c>
      <c r="AR693" s="51">
        <f>W693 * ( (1-Baseline!B$88-Baseline!B$87) + (1-B693)*Baseline!B$88 )</f>
        <v>0.002373857531</v>
      </c>
      <c r="AS693" s="51">
        <f>X693 * ( (1-Baseline!B$88-Baseline!B$87) + (1-B693)*Baseline!B$88 )</f>
        <v>0.003781016237</v>
      </c>
      <c r="AT693" s="51">
        <f>Y693 * ( (1-Baseline!B$88-Baseline!B$87) + (1-B693)*Baseline!B$88 )</f>
        <v>0.0007842406156</v>
      </c>
      <c r="AU693" s="51">
        <f t="shared" si="5"/>
        <v>0.145747454</v>
      </c>
      <c r="AV693" s="51">
        <f>AA693 * ( (1-Baseline!D$88-Baseline!D$87) + (1-B693)*Baseline!D$88 )</f>
        <v>0.001708525716</v>
      </c>
      <c r="AW693" s="51">
        <f>AB693 * ( (1-Baseline!D$88-Baseline!D$87) + (1-B693)*Baseline!D$88 )</f>
        <v>0.0267592892</v>
      </c>
      <c r="AX693" s="51">
        <f>AC693 * ( (1-Baseline!D$88-Baseline!D$87) + (1-B693)*Baseline!D$88 )</f>
        <v>0.0003925731656</v>
      </c>
      <c r="AY693" s="51">
        <f>AD693 * ( (1-Baseline!D$88-Baseline!D$87) + (1-B693)*Baseline!D$88 )</f>
        <v>0.0004111659878</v>
      </c>
      <c r="AZ693" s="51">
        <f t="shared" si="6"/>
        <v>0.02927155407</v>
      </c>
      <c r="BA693" s="51">
        <f>AF693 * ( (1-Baseline!F$88-Baseline!F$87) + (1-Baseline!B$36)*Baseline!F$88 )</f>
        <v>0.001264538581</v>
      </c>
      <c r="BB693" s="51">
        <f>AG693 * ( (1-Baseline!F$88-Baseline!F$87) + (1-Baseline!B$36)*Baseline!F$88 )</f>
        <v>0.0001824220292</v>
      </c>
      <c r="BC693" s="51">
        <f>AH693 * ( (1-Baseline!F$88-Baseline!F$87) + (1-Baseline!B$36)*Baseline!F$88 )</f>
        <v>0.0331047991</v>
      </c>
      <c r="BD693" s="51">
        <f>AI693 * ( (1-Baseline!F$88-Baseline!F$87) + (1-Baseline!B$36)*Baseline!F$88 )</f>
        <v>0.0004168068425</v>
      </c>
      <c r="BE693" s="51">
        <f t="shared" si="7"/>
        <v>0.03496856656</v>
      </c>
      <c r="BF693" s="51">
        <f>AK693 * ( (1-Baseline!H$88-Baseline!H$87) + (1-Baseline!B$36)*Baseline!H$88 )</f>
        <v>0.00002852251699</v>
      </c>
      <c r="BG693" s="51">
        <f>AL693 * ( (1-Baseline!H$88-Baseline!H$87) + (1-Baseline!B$36)*Baseline!H$88 )</f>
        <v>0.0002103604089</v>
      </c>
      <c r="BH693" s="51">
        <f>AM693 * ( (1-Baseline!H$88-Baseline!H$87) + (1-Baseline!B$36)*Baseline!H$88 )</f>
        <v>0.00004532625266</v>
      </c>
      <c r="BI693" s="51">
        <f>AN693 * ( (1-Baseline!H$88-Baseline!H$87) + (1-Baseline!B$36)*Baseline!H$88 )</f>
        <v>0.02745880516</v>
      </c>
      <c r="BJ693" s="51">
        <f t="shared" si="8"/>
        <v>0.02774301434</v>
      </c>
      <c r="BK693" s="61"/>
      <c r="BL693" s="51">
        <f t="shared" si="19"/>
        <v>0.9523894641</v>
      </c>
      <c r="BM693" s="51">
        <f t="shared" si="20"/>
        <v>0.0162874717</v>
      </c>
      <c r="BN693" s="51">
        <f t="shared" si="21"/>
        <v>0.02594224554</v>
      </c>
      <c r="BO693" s="51">
        <f t="shared" si="22"/>
        <v>0.00538081863</v>
      </c>
      <c r="BP693" s="51">
        <f t="shared" si="9"/>
        <v>1</v>
      </c>
      <c r="BQ693" s="51">
        <f t="shared" si="23"/>
        <v>0.05836812464</v>
      </c>
      <c r="BR693" s="51">
        <f t="shared" si="24"/>
        <v>0.9141738473</v>
      </c>
      <c r="BS693" s="51">
        <f t="shared" si="25"/>
        <v>0.01341142205</v>
      </c>
      <c r="BT693" s="51">
        <f t="shared" si="26"/>
        <v>0.01404660603</v>
      </c>
      <c r="BU693" s="51">
        <f t="shared" si="10"/>
        <v>1</v>
      </c>
      <c r="BV693" s="51">
        <f t="shared" si="27"/>
        <v>0.0361621509</v>
      </c>
      <c r="BW693" s="51">
        <f t="shared" si="28"/>
        <v>0.005216743127</v>
      </c>
      <c r="BX693" s="51">
        <f t="shared" si="29"/>
        <v>0.9467016342</v>
      </c>
      <c r="BY693" s="51">
        <f t="shared" si="30"/>
        <v>0.01191947179</v>
      </c>
      <c r="BZ693" s="51">
        <f t="shared" si="11"/>
        <v>1</v>
      </c>
      <c r="CA693" s="51">
        <f t="shared" si="31"/>
        <v>0.001028097259</v>
      </c>
      <c r="CB693" s="51">
        <f t="shared" si="32"/>
        <v>0.007582464049</v>
      </c>
      <c r="CC693" s="51">
        <f t="shared" si="33"/>
        <v>0.001633789757</v>
      </c>
      <c r="CD693" s="51">
        <f t="shared" si="34"/>
        <v>0.9897556489</v>
      </c>
      <c r="CE693" s="51">
        <f t="shared" si="12"/>
        <v>1</v>
      </c>
      <c r="CF693" s="61"/>
      <c r="CG693" s="51">
        <f t="shared" si="35"/>
        <v>0.9523894641</v>
      </c>
      <c r="CH693" s="51">
        <f t="shared" si="36"/>
        <v>0.0162874717</v>
      </c>
      <c r="CI693" s="51">
        <f t="shared" si="37"/>
        <v>0.02594224554</v>
      </c>
      <c r="CJ693" s="51">
        <f t="shared" si="38"/>
        <v>0.00538081863</v>
      </c>
      <c r="CK693" s="51">
        <f t="shared" si="13"/>
        <v>1</v>
      </c>
      <c r="CL693" s="51">
        <f t="shared" si="39"/>
        <v>0.05836812464</v>
      </c>
      <c r="CM693" s="51">
        <f t="shared" si="40"/>
        <v>0.9141738473</v>
      </c>
      <c r="CN693" s="51">
        <f t="shared" si="41"/>
        <v>0.01341142205</v>
      </c>
      <c r="CO693" s="51">
        <f t="shared" si="42"/>
        <v>0.01404660603</v>
      </c>
      <c r="CP693" s="51">
        <f t="shared" si="14"/>
        <v>1</v>
      </c>
      <c r="CQ693" s="51">
        <f t="shared" si="43"/>
        <v>0.0361621509</v>
      </c>
      <c r="CR693" s="51">
        <f t="shared" si="44"/>
        <v>0.005216743127</v>
      </c>
      <c r="CS693" s="51">
        <f t="shared" si="45"/>
        <v>0.9467016342</v>
      </c>
      <c r="CT693" s="51">
        <f t="shared" si="46"/>
        <v>0.01191947179</v>
      </c>
      <c r="CU693" s="51">
        <f t="shared" si="15"/>
        <v>1</v>
      </c>
      <c r="CV693" s="51">
        <f t="shared" si="47"/>
        <v>0.001028097259</v>
      </c>
      <c r="CW693" s="51">
        <f t="shared" si="48"/>
        <v>0.007582464049</v>
      </c>
      <c r="CX693" s="51">
        <f t="shared" si="49"/>
        <v>0.001633789757</v>
      </c>
      <c r="CY693" s="51">
        <f t="shared" si="50"/>
        <v>0.9897556489</v>
      </c>
      <c r="CZ693" s="51">
        <f t="shared" si="16"/>
        <v>1</v>
      </c>
      <c r="DA693" s="61"/>
      <c r="DB693" s="51">
        <f>(AQ693*Baseline!B$7 + AV693*Baseline!B$11 + BA693*Baseline!B$16 + BF693*Baseline!B$18)</f>
        <v>76528.5842</v>
      </c>
      <c r="DC693" s="51">
        <f>(AR693*Baseline!B$7 + AW693*Baseline!B$11 + BB693*Baseline!B$16 + BG693*Baseline!B$18)</f>
        <v>68781.78482</v>
      </c>
      <c r="DD693" s="51">
        <f>(AS693*Baseline!B$7 + AX693*Baseline!B$11 + BC693*Baseline!B$16 + BH693*Baseline!B$18)</f>
        <v>115658.5802</v>
      </c>
      <c r="DE693" s="51">
        <f>(AT693*Baseline!B$7 + AY693*Baseline!B$11 + BD693*Baseline!B$16 + BI693*Baseline!B$18)</f>
        <v>1260019.601</v>
      </c>
      <c r="DF693" s="51">
        <f t="shared" si="17"/>
        <v>1520988.55</v>
      </c>
      <c r="DG693" s="61"/>
      <c r="DH693" s="51">
        <f t="shared" si="51"/>
        <v>0.05031502977</v>
      </c>
      <c r="DI693" s="51">
        <f t="shared" si="52"/>
        <v>0.0452217637</v>
      </c>
      <c r="DJ693" s="51">
        <f t="shared" si="53"/>
        <v>0.07604171655</v>
      </c>
      <c r="DK693" s="51">
        <f t="shared" si="54"/>
        <v>0.82842149</v>
      </c>
      <c r="DL693" s="51">
        <f t="shared" si="18"/>
        <v>1</v>
      </c>
      <c r="DM693" s="61"/>
      <c r="DN693" s="51">
        <f>DH693 / (Baseline!B$7/Baseline!B$17)</f>
        <v>5.37079849</v>
      </c>
      <c r="DO693" s="51">
        <f>DI693 / (Baseline!B$11/Baseline!B$17)</f>
        <v>1.09167502</v>
      </c>
      <c r="DP693" s="51">
        <f>DJ693 / (Baseline!B$16/Baseline!B$17)</f>
        <v>1.175074324</v>
      </c>
      <c r="DQ693" s="51">
        <f>DK693 / (Baseline!B$18/Baseline!B$17)</f>
        <v>0.9366036293</v>
      </c>
      <c r="DR693" s="79"/>
      <c r="DS693" s="51">
        <f>(AU693*Baseline!B$34)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0.03439164935</v>
      </c>
      <c r="DT693" s="51">
        <f>(AZ693*Baseline!B$34) + (Baseline!D$88*(1-Baseline!D$89)*Baseline!B$35) + (Baseline!D$88*Baseline!D$89*((1-Baseline!D$90)*Baseline!B$40 + Baseline!D$90*Baseline!B$41))</f>
        <v>0.01080430111</v>
      </c>
      <c r="DU693" s="51">
        <f>(BE693*Baseline!B$34) + (Baseline!F$88*(1-Baseline!F$89)*Baseline!B$35) + (Baseline!F$88*Baseline!F$89*((1-Baseline!F$90)*Baseline!B$40 + Baseline!F$90*Baseline!B$41))</f>
        <v>0.01297592498</v>
      </c>
      <c r="DV693" s="51">
        <f>(BJ693*Baseline!B$34) + (Baseline!H$88*(1-Baseline!H$89)*Baseline!B$35) + (Baseline!H$88*Baseline!H$89*((1-Baseline!H$90)*Baseline!B$40 + Baseline!H$90*Baseline!B$41))</f>
        <v>0.009306452151</v>
      </c>
      <c r="DW693" s="51">
        <f>( DS693*Baseline!B$7 + DT693*Baseline!B$11 + DU693*Baseline!B$16 + DV693*Baseline!B$18 ) / Baseline!B$17</f>
        <v>0.009840963847</v>
      </c>
    </row>
    <row r="694">
      <c r="A694" s="4" t="s">
        <v>1022</v>
      </c>
      <c r="B694" s="45">
        <f>MIN( MAX( NORMINV( MCrands!B694, (B$5+B$4)/2, (B$5-B$4)/3.29 ), 0 ), 1 )</f>
        <v>0.4415853395</v>
      </c>
      <c r="C694" s="45">
        <f>MAX( NORMINV( MCrands!C694, (C$5+C$4)/2, (C$5-C$4)/3.29 ), 0 )</f>
        <v>2.83818164</v>
      </c>
      <c r="D694" s="41"/>
      <c r="E694" s="43">
        <f>Baseline!B$33 * (C694 * Baseline!B$66*Baseline!B$66/Baseline!B$73 + Baseline!B$52*Baseline!B$52/Baseline!B$74 + Baseline!B$53*Baseline!B$53/Baseline!B$75 + Baseline!B$54*Baseline!B$54/Baseline!B$76)</f>
        <v>0.00002013563837</v>
      </c>
      <c r="F694" s="43">
        <f>Baseline!B$33 * (C694 * Baseline!B$66*Baseline!B$57/Baseline!B$73 + Baseline!B$52*Baseline!B$67/Baseline!B$74 + Baseline!B$53*Baseline!B$55/Baseline!B$75 + Baseline!B$54*Baseline!B$56/Baseline!B$76)</f>
        <v>0.0000002000471792</v>
      </c>
      <c r="G694" s="45">
        <f>Baseline!B$33 * (C694 * Baseline!B$66*Baseline!B$58/Baseline!B$73 + Baseline!B$52*Baseline!B$59/Baseline!B$74 + Baseline!B$53*Baseline!B$68/Baseline!B$75 + Baseline!B$54*Baseline!B$60/Baseline!B$76)</f>
        <v>0.0000001690453409</v>
      </c>
      <c r="H694" s="43">
        <f>Baseline!B$33 * (C694 * Baseline!B$66*Baseline!B$61/Baseline!B$73 + Baseline!B$52*Baseline!B$62/Baseline!B$74 + Baseline!B$53*Baseline!B$63/Baseline!B$75 + Baseline!B$54*Baseline!B$69/Baseline!B$76)</f>
        <v>0.000000003442597791</v>
      </c>
      <c r="I694" s="43">
        <f>Baseline!B$33 * (C694 * Baseline!B$57*Baseline!B$66/Baseline!B$73 + Baseline!B$67*Baseline!B$52/Baseline!B$74 + Baseline!B$55*Baseline!B$53/Baseline!B$75 + Baseline!B$56*Baseline!B$54/Baseline!B$76)</f>
        <v>0.0000002000471792</v>
      </c>
      <c r="J694" s="45">
        <f>Baseline!B$33 * (C694 * Baseline!B$57*Baseline!B$57/Baseline!B$73 + Baseline!B$67*Baseline!B$67/Baseline!B$74 + Baseline!B$55*Baseline!B$55/Baseline!B$75 + Baseline!B$56*Baseline!B$56/Baseline!B$76)</f>
        <v>0.000001763813828</v>
      </c>
      <c r="K694" s="43">
        <f>Baseline!B$33 * (C694 * Baseline!B$57*Baseline!B$58/Baseline!B$73 + Baseline!B$67*Baseline!B$59/Baseline!B$74 + Baseline!B$55*Baseline!B$68/Baseline!B$75 + Baseline!B$56*Baseline!B$60/Baseline!B$76)</f>
        <v>0.00000001374197955</v>
      </c>
      <c r="L694" s="45">
        <f>Baseline!B$33 * (C694 * Baseline!B$57*Baseline!B$61/Baseline!B$73 + Baseline!B$67*Baseline!B$62/Baseline!B$74 + Baseline!B$55*Baseline!B$63/Baseline!B$75 + Baseline!B$56*Baseline!B$69/Baseline!B$76)</f>
        <v>0.00000001439285783</v>
      </c>
      <c r="M694" s="43">
        <f>Baseline!B$33 * (C694 * Baseline!B$58*Baseline!B$66/Baseline!B$73 + Baseline!B$59*Baseline!B$52/Baseline!B$74 + Baseline!B$68*Baseline!B$53/Baseline!B$75 + Baseline!B$60*Baseline!B$54/Baseline!B$76)</f>
        <v>0.0000001690453409</v>
      </c>
      <c r="N694" s="45">
        <f>Baseline!B$33 * (C694 * Baseline!B$58*Baseline!B$57/Baseline!B$73 + Baseline!B$59*Baseline!B$67/Baseline!B$74 + Baseline!B$68*Baseline!B$55/Baseline!B$75 + Baseline!B$60*Baseline!B$56/Baseline!B$76)</f>
        <v>0.00000001374197955</v>
      </c>
      <c r="O694" s="45">
        <f>Baseline!B$33 * (C694 * Baseline!B$58*Baseline!B$58/Baseline!B$73 + Baseline!B$59*Baseline!B$59/Baseline!B$74 + Baseline!B$68*Baseline!B$68/Baseline!B$75 + Baseline!B$60*Baseline!B$60/Baseline!B$76)</f>
        <v>0.000001324390419</v>
      </c>
      <c r="P694" s="43">
        <f>Baseline!B$33 * (C694 * Baseline!B$58*Baseline!B$61/Baseline!B$73 + Baseline!B$59*Baseline!B$62/Baseline!B$74 + Baseline!B$68*Baseline!B$63/Baseline!B$75 + Baseline!B$60*Baseline!B$69/Baseline!B$76)</f>
        <v>0.000000001646956494</v>
      </c>
      <c r="Q694" s="43">
        <f>Baseline!B$33 * (C694 * Baseline!B$61*Baseline!B$66/Baseline!B$73 + Baseline!B$62*Baseline!B$52/Baseline!B$74 + Baseline!B$63*Baseline!B$53/Baseline!B$75 + Baseline!B$69*Baseline!B$54/Baseline!B$76)</f>
        <v>0.000000003442597791</v>
      </c>
      <c r="R694" s="43">
        <f>Baseline!B$33 * (C694 * Baseline!B$61*Baseline!B$57/Baseline!B$73 + Baseline!B$62*Baseline!B$67/Baseline!B$74 + Baseline!B$63*Baseline!B$55/Baseline!B$75 + Baseline!B$69*Baseline!B$56/Baseline!B$76)</f>
        <v>0.00000001439285783</v>
      </c>
      <c r="S694" s="43">
        <f>Baseline!B$33 * (C694 * Baseline!B$61*Baseline!B$58/Baseline!B$73 + Baseline!B$62*Baseline!B$59/Baseline!B$74 + Baseline!B$63*Baseline!B$68/Baseline!B$75 + Baseline!B$69*Baseline!B$60/Baseline!B$76)</f>
        <v>0.000000001646956494</v>
      </c>
      <c r="T694" s="43">
        <f>Baseline!B$33 * (C694 * Baseline!B$61*Baseline!B$61/Baseline!B$73 + Baseline!B$62*Baseline!B$62/Baseline!B$74 + Baseline!B$63*Baseline!B$63/Baseline!B$75 + Baseline!B$69*Baseline!B$69/Baseline!B$76)</f>
        <v>0.00000009854654656</v>
      </c>
      <c r="U694" s="41"/>
      <c r="V694" s="43">
        <f>E694 * ( Baseline!B$87 * Baseline!B$7 )</f>
        <v>0.2089877906</v>
      </c>
      <c r="W694" s="43">
        <f>F694 * ( Baseline!D$87 * Baseline!B$11 )</f>
        <v>0.003690189433</v>
      </c>
      <c r="X694" s="43">
        <f>G694 * ( Baseline!F$87 * Baseline!B$16 )</f>
        <v>0.005871751023</v>
      </c>
      <c r="Y694" s="43">
        <f>H694 * ( Baseline!H$87 * Baseline!B$18 )</f>
        <v>0.0012106703</v>
      </c>
      <c r="Z694" s="51">
        <f t="shared" si="1"/>
        <v>0.2197604014</v>
      </c>
      <c r="AA694" s="43">
        <f>I694 * ( Baseline!B$87 * Baseline!B$7 )</f>
        <v>0.002076289673</v>
      </c>
      <c r="AB694" s="45">
        <f>J694 * ( Baseline!D$87 * Baseline!B$11 )</f>
        <v>0.03253636056</v>
      </c>
      <c r="AC694" s="45">
        <f>K694 * ( Baseline!F$87 * Baseline!B$16 )</f>
        <v>0.000477324498</v>
      </c>
      <c r="AD694" s="45">
        <f>L694 * ( Baseline!F$87 * Baseline!B$16 )</f>
        <v>0.0004999326053</v>
      </c>
      <c r="AE694" s="51">
        <f t="shared" si="2"/>
        <v>0.03558990733</v>
      </c>
      <c r="AF694" s="51">
        <f>M694 * ( Baseline!B$87 * Baseline!B$7 )</f>
        <v>0.001754521593</v>
      </c>
      <c r="AG694" s="51">
        <f>N694 * ( Baseline!D$87 * Baseline!B$11 )</f>
        <v>0.0002534927407</v>
      </c>
      <c r="AH694" s="51">
        <f>O694 * ( Baseline!F$87 * Baseline!B$16 )</f>
        <v>0.0460023965</v>
      </c>
      <c r="AI694" s="51">
        <f>P694 * ( Baseline!H$87 * Baseline!B$18 )</f>
        <v>0.0005791909002</v>
      </c>
      <c r="AJ694" s="51">
        <f t="shared" si="3"/>
        <v>0.04858960173</v>
      </c>
      <c r="AK694" s="51">
        <f>Q694 * ( Baseline!B$87 * Baseline!B$7 )</f>
        <v>0.00003573072248</v>
      </c>
      <c r="AL694" s="51">
        <f>R694 * ( Baseline!D$87 * Baseline!B$11 )</f>
        <v>0.0002654992292</v>
      </c>
      <c r="AM694" s="51">
        <f>S694 * ( Baseline!F$87 * Baseline!B$16 )</f>
        <v>0.0000572066549</v>
      </c>
      <c r="AN694" s="51">
        <f>T694 * ( Baseline!H$87 * Baseline!B$18 )</f>
        <v>0.03465620568</v>
      </c>
      <c r="AO694" s="51">
        <f t="shared" si="4"/>
        <v>0.03501464228</v>
      </c>
      <c r="AP694" s="61"/>
      <c r="AQ694" s="51">
        <f>V694 * ( (1-Baseline!B$88-Baseline!B$87) + (1-B694)*Baseline!B$88 )</f>
        <v>0.1223809613</v>
      </c>
      <c r="AR694" s="51">
        <f>W694 * ( (1-Baseline!B$88-Baseline!B$87) + (1-B694)*Baseline!B$88 )</f>
        <v>0.002160934517</v>
      </c>
      <c r="AS694" s="51">
        <f>X694 * ( (1-Baseline!B$88-Baseline!B$87) + (1-B694)*Baseline!B$88 )</f>
        <v>0.003438433091</v>
      </c>
      <c r="AT694" s="51">
        <f>Y694 * ( (1-Baseline!B$88-Baseline!B$87) + (1-B694)*Baseline!B$88 )</f>
        <v>0.0007089552684</v>
      </c>
      <c r="AU694" s="51">
        <f t="shared" si="5"/>
        <v>0.1286892842</v>
      </c>
      <c r="AV694" s="51">
        <f>AA694 * ( (1-Baseline!D$88-Baseline!D$87) + (1-B694)*Baseline!D$88 )</f>
        <v>0.001647677392</v>
      </c>
      <c r="AW694" s="51">
        <f>AB694 * ( (1-Baseline!D$88-Baseline!D$87) + (1-B694)*Baseline!D$88 )</f>
        <v>0.02581982004</v>
      </c>
      <c r="AX694" s="51">
        <f>AC694 * ( (1-Baseline!D$88-Baseline!D$87) + (1-B694)*Baseline!D$88 )</f>
        <v>0.0003787895274</v>
      </c>
      <c r="AY694" s="51">
        <f>AD694 * ( (1-Baseline!D$88-Baseline!D$87) + (1-B694)*Baseline!D$88 )</f>
        <v>0.0003967306016</v>
      </c>
      <c r="AZ694" s="51">
        <f t="shared" si="6"/>
        <v>0.02824301756</v>
      </c>
      <c r="BA694" s="51">
        <f>AF694 * ( (1-Baseline!F$88-Baseline!F$87) + (1-Baseline!B$36)*Baseline!F$88 )</f>
        <v>0.001262609883</v>
      </c>
      <c r="BB694" s="51">
        <f>AG694 * ( (1-Baseline!F$88-Baseline!F$87) + (1-Baseline!B$36)*Baseline!F$88 )</f>
        <v>0.000182421488</v>
      </c>
      <c r="BC694" s="51">
        <f>AH694 * ( (1-Baseline!F$88-Baseline!F$87) + (1-Baseline!B$36)*Baseline!F$88 )</f>
        <v>0.0331047966</v>
      </c>
      <c r="BD694" s="51">
        <f>AI694 * ( (1-Baseline!F$88-Baseline!F$87) + (1-Baseline!B$36)*Baseline!F$88 )</f>
        <v>0.0004168043059</v>
      </c>
      <c r="BE694" s="51">
        <f t="shared" si="7"/>
        <v>0.03496663227</v>
      </c>
      <c r="BF694" s="51">
        <f>AK694 * ( (1-Baseline!H$88-Baseline!H$87) + (1-Baseline!B$36)*Baseline!H$88 )</f>
        <v>0.00002831016603</v>
      </c>
      <c r="BG694" s="51">
        <f>AL694 * ( (1-Baseline!H$88-Baseline!H$87) + (1-Baseline!B$36)*Baseline!H$88 )</f>
        <v>0.0002103603493</v>
      </c>
      <c r="BH694" s="51">
        <f>AM694 * ( (1-Baseline!H$88-Baseline!H$87) + (1-Baseline!B$36)*Baseline!H$88 )</f>
        <v>0.00004532597681</v>
      </c>
      <c r="BI694" s="51">
        <f>AN694 * ( (1-Baseline!H$88-Baseline!H$87) + (1-Baseline!B$36)*Baseline!H$88 )</f>
        <v>0.02745880488</v>
      </c>
      <c r="BJ694" s="51">
        <f t="shared" si="8"/>
        <v>0.02774280137</v>
      </c>
      <c r="BK694" s="61"/>
      <c r="BL694" s="51">
        <f t="shared" si="19"/>
        <v>0.9509802008</v>
      </c>
      <c r="BM694" s="51">
        <f t="shared" si="20"/>
        <v>0.01679187611</v>
      </c>
      <c r="BN694" s="51">
        <f t="shared" si="21"/>
        <v>0.02671887649</v>
      </c>
      <c r="BO694" s="51">
        <f t="shared" si="22"/>
        <v>0.005509046637</v>
      </c>
      <c r="BP694" s="51">
        <f t="shared" si="9"/>
        <v>1</v>
      </c>
      <c r="BQ694" s="51">
        <f t="shared" si="23"/>
        <v>0.05833928293</v>
      </c>
      <c r="BR694" s="51">
        <f t="shared" si="24"/>
        <v>0.9142018902</v>
      </c>
      <c r="BS694" s="51">
        <f t="shared" si="25"/>
        <v>0.01341179379</v>
      </c>
      <c r="BT694" s="51">
        <f t="shared" si="26"/>
        <v>0.01404703307</v>
      </c>
      <c r="BU694" s="51">
        <f t="shared" si="10"/>
        <v>1</v>
      </c>
      <c r="BV694" s="51">
        <f t="shared" si="27"/>
        <v>0.03610899309</v>
      </c>
      <c r="BW694" s="51">
        <f t="shared" si="28"/>
        <v>0.005217016228</v>
      </c>
      <c r="BX694" s="51">
        <f t="shared" si="29"/>
        <v>0.9467539321</v>
      </c>
      <c r="BY694" s="51">
        <f t="shared" si="30"/>
        <v>0.0119200586</v>
      </c>
      <c r="BZ694" s="51">
        <f t="shared" si="11"/>
        <v>1</v>
      </c>
      <c r="CA694" s="51">
        <f t="shared" si="31"/>
        <v>0.001020450878</v>
      </c>
      <c r="CB694" s="51">
        <f t="shared" si="32"/>
        <v>0.007582520108</v>
      </c>
      <c r="CC694" s="51">
        <f t="shared" si="33"/>
        <v>0.001633792356</v>
      </c>
      <c r="CD694" s="51">
        <f t="shared" si="34"/>
        <v>0.9897632367</v>
      </c>
      <c r="CE694" s="51">
        <f t="shared" si="12"/>
        <v>1</v>
      </c>
      <c r="CF694" s="61"/>
      <c r="CG694" s="51">
        <f t="shared" si="35"/>
        <v>0.9509802008</v>
      </c>
      <c r="CH694" s="51">
        <f t="shared" si="36"/>
        <v>0.01679187611</v>
      </c>
      <c r="CI694" s="51">
        <f t="shared" si="37"/>
        <v>0.02671887649</v>
      </c>
      <c r="CJ694" s="51">
        <f t="shared" si="38"/>
        <v>0.005509046637</v>
      </c>
      <c r="CK694" s="51">
        <f t="shared" si="13"/>
        <v>1</v>
      </c>
      <c r="CL694" s="51">
        <f t="shared" si="39"/>
        <v>0.05833928293</v>
      </c>
      <c r="CM694" s="51">
        <f t="shared" si="40"/>
        <v>0.9142018902</v>
      </c>
      <c r="CN694" s="51">
        <f t="shared" si="41"/>
        <v>0.01341179379</v>
      </c>
      <c r="CO694" s="51">
        <f t="shared" si="42"/>
        <v>0.01404703307</v>
      </c>
      <c r="CP694" s="51">
        <f t="shared" si="14"/>
        <v>1</v>
      </c>
      <c r="CQ694" s="51">
        <f t="shared" si="43"/>
        <v>0.03610899309</v>
      </c>
      <c r="CR694" s="51">
        <f t="shared" si="44"/>
        <v>0.005217016228</v>
      </c>
      <c r="CS694" s="51">
        <f t="shared" si="45"/>
        <v>0.9467539321</v>
      </c>
      <c r="CT694" s="51">
        <f t="shared" si="46"/>
        <v>0.0119200586</v>
      </c>
      <c r="CU694" s="51">
        <f t="shared" si="15"/>
        <v>1</v>
      </c>
      <c r="CV694" s="51">
        <f t="shared" si="47"/>
        <v>0.001020450878</v>
      </c>
      <c r="CW694" s="51">
        <f t="shared" si="48"/>
        <v>0.007582520108</v>
      </c>
      <c r="CX694" s="51">
        <f t="shared" si="49"/>
        <v>0.001633792356</v>
      </c>
      <c r="CY694" s="51">
        <f t="shared" si="50"/>
        <v>0.9897632367</v>
      </c>
      <c r="CZ694" s="51">
        <f t="shared" si="16"/>
        <v>1</v>
      </c>
      <c r="DA694" s="61"/>
      <c r="DB694" s="51">
        <f>(AQ694*Baseline!B$7 + AV694*Baseline!B$11 + BA694*Baseline!B$16 + BF694*Baseline!B$18)</f>
        <v>68414.628</v>
      </c>
      <c r="DC694" s="51">
        <f>(AR694*Baseline!B$7 + AW694*Baseline!B$11 + BB694*Baseline!B$16 + BG694*Baseline!B$18)</f>
        <v>66663.77027</v>
      </c>
      <c r="DD694" s="51">
        <f>(AS694*Baseline!B$7 + AX694*Baseline!B$11 + BC694*Baseline!B$16 + BH694*Baseline!B$18)</f>
        <v>115462.8466</v>
      </c>
      <c r="DE694" s="51">
        <f>(AT694*Baseline!B$7 + AY694*Baseline!B$11 + BD694*Baseline!B$16 + BI694*Baseline!B$18)</f>
        <v>1259952.109</v>
      </c>
      <c r="DF694" s="51">
        <f t="shared" si="17"/>
        <v>1510493.354</v>
      </c>
      <c r="DG694" s="61"/>
      <c r="DH694" s="51">
        <f t="shared" si="51"/>
        <v>0.04529290236</v>
      </c>
      <c r="DI694" s="51">
        <f t="shared" si="52"/>
        <v>0.04413377265</v>
      </c>
      <c r="DJ694" s="51">
        <f t="shared" si="53"/>
        <v>0.07644048636</v>
      </c>
      <c r="DK694" s="51">
        <f t="shared" si="54"/>
        <v>0.8341328386</v>
      </c>
      <c r="DL694" s="51">
        <f t="shared" si="18"/>
        <v>1</v>
      </c>
      <c r="DM694" s="61"/>
      <c r="DN694" s="51">
        <f>DH694 / (Baseline!B$7/Baseline!B$17)</f>
        <v>4.834719421</v>
      </c>
      <c r="DO694" s="51">
        <f>DI694 / (Baseline!B$11/Baseline!B$17)</f>
        <v>1.065410395</v>
      </c>
      <c r="DP694" s="51">
        <f>DJ694 / (Baseline!B$16/Baseline!B$17)</f>
        <v>1.181236523</v>
      </c>
      <c r="DQ694" s="51">
        <f>DK694 / (Baseline!B$18/Baseline!B$17)</f>
        <v>0.9430608131</v>
      </c>
      <c r="DR694" s="79"/>
      <c r="DS694" s="51">
        <f>(AU694*Baseline!B$34)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0.03183292388</v>
      </c>
      <c r="DT694" s="51">
        <f>(AZ694*Baseline!B$34) + (Baseline!D$88*(1-Baseline!D$89)*Baseline!B$35) + (Baseline!D$88*Baseline!D$89*((1-Baseline!D$90)*Baseline!B$40 + Baseline!D$90*Baseline!B$41))</f>
        <v>0.01065002063</v>
      </c>
      <c r="DU694" s="51">
        <f>(BE694*Baseline!B$34) + (Baseline!F$88*(1-Baseline!F$89)*Baseline!B$35) + (Baseline!F$88*Baseline!F$89*((1-Baseline!F$90)*Baseline!B$40 + Baseline!F$90*Baseline!B$41))</f>
        <v>0.01297563484</v>
      </c>
      <c r="DV694" s="51">
        <f>(BJ694*Baseline!B$34) + (Baseline!H$88*(1-Baseline!H$89)*Baseline!B$35) + (Baseline!H$88*Baseline!H$89*((1-Baseline!H$90)*Baseline!B$40 + Baseline!H$90*Baseline!B$41))</f>
        <v>0.009306420206</v>
      </c>
      <c r="DW694" s="51">
        <f>( DS694*Baseline!B$7 + DT694*Baseline!B$11 + DU694*Baseline!B$16 + DV694*Baseline!B$18 ) / Baseline!B$17</f>
        <v>0.009810555068</v>
      </c>
    </row>
    <row r="695">
      <c r="A695" s="4" t="s">
        <v>1023</v>
      </c>
      <c r="B695" s="45">
        <f>MIN( MAX( NORMINV( MCrands!B695, (B$5+B$4)/2, (B$5-B$4)/3.29 ), 0 ), 1 )</f>
        <v>0.703080386</v>
      </c>
      <c r="C695" s="45">
        <f>MAX( NORMINV( MCrands!C695, (C$5+C$4)/2, (C$5-C$4)/3.29 ), 0 )</f>
        <v>2.783101989</v>
      </c>
      <c r="D695" s="41"/>
      <c r="E695" s="43">
        <f>Baseline!B$33 * (C695 * Baseline!B$66*Baseline!B$66/Baseline!B$73 + Baseline!B$52*Baseline!B$52/Baseline!B$74 + Baseline!B$53*Baseline!B$53/Baseline!B$75 + Baseline!B$54*Baseline!B$54/Baseline!B$76)</f>
        <v>0.00001974567312</v>
      </c>
      <c r="F695" s="43">
        <f>Baseline!B$33 * (C695 * Baseline!B$66*Baseline!B$57/Baseline!B$73 + Baseline!B$52*Baseline!B$67/Baseline!B$74 + Baseline!B$53*Baseline!B$55/Baseline!B$75 + Baseline!B$54*Baseline!B$56/Baseline!B$76)</f>
        <v>0.0000001999856058</v>
      </c>
      <c r="G695" s="45">
        <f>Baseline!B$33 * (C695 * Baseline!B$66*Baseline!B$58/Baseline!B$73 + Baseline!B$52*Baseline!B$59/Baseline!B$74 + Baseline!B$53*Baseline!B$68/Baseline!B$75 + Baseline!B$54*Baseline!B$60/Baseline!B$76)</f>
        <v>0.0000001688939728</v>
      </c>
      <c r="H695" s="43">
        <f>Baseline!B$33 * (C695 * Baseline!B$66*Baseline!B$61/Baseline!B$73 + Baseline!B$52*Baseline!B$62/Baseline!B$74 + Baseline!B$53*Baseline!B$63/Baseline!B$75 + Baseline!B$54*Baseline!B$69/Baseline!B$76)</f>
        <v>0.000000003427460982</v>
      </c>
      <c r="I695" s="43">
        <f>Baseline!B$33 * (C695 * Baseline!B$57*Baseline!B$66/Baseline!B$73 + Baseline!B$67*Baseline!B$52/Baseline!B$74 + Baseline!B$55*Baseline!B$53/Baseline!B$75 + Baseline!B$56*Baseline!B$54/Baseline!B$76)</f>
        <v>0.0000001999856058</v>
      </c>
      <c r="J695" s="45">
        <f>Baseline!B$33 * (C695 * Baseline!B$57*Baseline!B$57/Baseline!B$73 + Baseline!B$67*Baseline!B$67/Baseline!B$74 + Baseline!B$55*Baseline!B$55/Baseline!B$75 + Baseline!B$56*Baseline!B$56/Baseline!B$76)</f>
        <v>0.000001763813819</v>
      </c>
      <c r="K695" s="43">
        <f>Baseline!B$33 * (C695 * Baseline!B$57*Baseline!B$58/Baseline!B$73 + Baseline!B$67*Baseline!B$59/Baseline!B$74 + Baseline!B$55*Baseline!B$68/Baseline!B$75 + Baseline!B$56*Baseline!B$60/Baseline!B$76)</f>
        <v>0.00000001374195565</v>
      </c>
      <c r="L695" s="45">
        <f>Baseline!B$33 * (C695 * Baseline!B$57*Baseline!B$61/Baseline!B$73 + Baseline!B$67*Baseline!B$62/Baseline!B$74 + Baseline!B$55*Baseline!B$63/Baseline!B$75 + Baseline!B$56*Baseline!B$69/Baseline!B$76)</f>
        <v>0.00000001439285544</v>
      </c>
      <c r="M695" s="43">
        <f>Baseline!B$33 * (C695 * Baseline!B$58*Baseline!B$66/Baseline!B$73 + Baseline!B$59*Baseline!B$52/Baseline!B$74 + Baseline!B$68*Baseline!B$53/Baseline!B$75 + Baseline!B$60*Baseline!B$54/Baseline!B$76)</f>
        <v>0.0000001688939728</v>
      </c>
      <c r="N695" s="45">
        <f>Baseline!B$33 * (C695 * Baseline!B$58*Baseline!B$57/Baseline!B$73 + Baseline!B$59*Baseline!B$67/Baseline!B$74 + Baseline!B$68*Baseline!B$55/Baseline!B$75 + Baseline!B$60*Baseline!B$56/Baseline!B$76)</f>
        <v>0.00000001374195565</v>
      </c>
      <c r="O695" s="45">
        <f>Baseline!B$33 * (C695 * Baseline!B$58*Baseline!B$58/Baseline!B$73 + Baseline!B$59*Baseline!B$59/Baseline!B$74 + Baseline!B$68*Baseline!B$68/Baseline!B$75 + Baseline!B$60*Baseline!B$60/Baseline!B$76)</f>
        <v>0.000001324390361</v>
      </c>
      <c r="P695" s="43">
        <f>Baseline!B$33 * (C695 * Baseline!B$58*Baseline!B$61/Baseline!B$73 + Baseline!B$59*Baseline!B$62/Baseline!B$74 + Baseline!B$68*Baseline!B$63/Baseline!B$75 + Baseline!B$60*Baseline!B$69/Baseline!B$76)</f>
        <v>0.000000001646950619</v>
      </c>
      <c r="Q695" s="43">
        <f>Baseline!B$33 * (C695 * Baseline!B$61*Baseline!B$66/Baseline!B$73 + Baseline!B$62*Baseline!B$52/Baseline!B$74 + Baseline!B$63*Baseline!B$53/Baseline!B$75 + Baseline!B$69*Baseline!B$54/Baseline!B$76)</f>
        <v>0.000000003427460982</v>
      </c>
      <c r="R695" s="43">
        <f>Baseline!B$33 * (C695 * Baseline!B$61*Baseline!B$57/Baseline!B$73 + Baseline!B$62*Baseline!B$67/Baseline!B$74 + Baseline!B$63*Baseline!B$55/Baseline!B$75 + Baseline!B$69*Baseline!B$56/Baseline!B$76)</f>
        <v>0.00000001439285544</v>
      </c>
      <c r="S695" s="43">
        <f>Baseline!B$33 * (C695 * Baseline!B$61*Baseline!B$58/Baseline!B$73 + Baseline!B$62*Baseline!B$59/Baseline!B$74 + Baseline!B$63*Baseline!B$68/Baseline!B$75 + Baseline!B$69*Baseline!B$60/Baseline!B$76)</f>
        <v>0.000000001646950619</v>
      </c>
      <c r="T695" s="43">
        <f>Baseline!B$33 * (C695 * Baseline!B$61*Baseline!B$61/Baseline!B$73 + Baseline!B$62*Baseline!B$62/Baseline!B$74 + Baseline!B$63*Baseline!B$63/Baseline!B$75 + Baseline!B$69*Baseline!B$69/Baseline!B$76)</f>
        <v>0.00000009854654597</v>
      </c>
      <c r="U695" s="41"/>
      <c r="V695" s="43">
        <f>E695 * ( Baseline!B$87 * Baseline!B$7 )</f>
        <v>0.2049403413</v>
      </c>
      <c r="W695" s="43">
        <f>F695 * ( Baseline!D$87 * Baseline!B$11 )</f>
        <v>0.003689053613</v>
      </c>
      <c r="X695" s="43">
        <f>G695 * ( Baseline!F$87 * Baseline!B$16 )</f>
        <v>0.005866493287</v>
      </c>
      <c r="Y695" s="43">
        <f>H695 * ( Baseline!H$87 * Baseline!B$18 )</f>
        <v>0.001205347086</v>
      </c>
      <c r="Z695" s="51">
        <f t="shared" si="1"/>
        <v>0.2157012353</v>
      </c>
      <c r="AA695" s="43">
        <f>I695 * ( Baseline!B$87 * Baseline!B$7 )</f>
        <v>0.002075650602</v>
      </c>
      <c r="AB695" s="45">
        <f>J695 * ( Baseline!D$87 * Baseline!B$11 )</f>
        <v>0.03253636038</v>
      </c>
      <c r="AC695" s="45">
        <f>K695 * ( Baseline!F$87 * Baseline!B$16 )</f>
        <v>0.0004773236678</v>
      </c>
      <c r="AD695" s="45">
        <f>L695 * ( Baseline!F$87 * Baseline!B$16 )</f>
        <v>0.0004999325222</v>
      </c>
      <c r="AE695" s="51">
        <f t="shared" si="2"/>
        <v>0.03558926717</v>
      </c>
      <c r="AF695" s="51">
        <f>M695 * ( Baseline!B$87 * Baseline!B$7 )</f>
        <v>0.001752950544</v>
      </c>
      <c r="AG695" s="51">
        <f>N695 * ( Baseline!D$87 * Baseline!B$11 )</f>
        <v>0.0002534922999</v>
      </c>
      <c r="AH695" s="51">
        <f>O695 * ( Baseline!F$87 * Baseline!B$16 )</f>
        <v>0.04600239446</v>
      </c>
      <c r="AI695" s="51">
        <f>P695 * ( Baseline!H$87 * Baseline!B$18 )</f>
        <v>0.000579188834</v>
      </c>
      <c r="AJ695" s="51">
        <f t="shared" si="3"/>
        <v>0.04858802614</v>
      </c>
      <c r="AK695" s="51">
        <f>Q695 * ( Baseline!B$87 * Baseline!B$7 )</f>
        <v>0.00003557361753</v>
      </c>
      <c r="AL695" s="51">
        <f>R695 * ( Baseline!D$87 * Baseline!B$11 )</f>
        <v>0.0002654991851</v>
      </c>
      <c r="AM695" s="51">
        <f>S695 * ( Baseline!F$87 * Baseline!B$16 )</f>
        <v>0.00005720645082</v>
      </c>
      <c r="AN695" s="51">
        <f>T695 * ( Baseline!H$87 * Baseline!B$18 )</f>
        <v>0.03465620547</v>
      </c>
      <c r="AO695" s="51">
        <f t="shared" si="4"/>
        <v>0.03501448472</v>
      </c>
      <c r="AP695" s="61"/>
      <c r="AQ695" s="51">
        <f>V695 * ( (1-Baseline!B$88-Baseline!B$87) + (1-B695)*Baseline!B$88 )</f>
        <v>0.07231493249</v>
      </c>
      <c r="AR695" s="51">
        <f>W695 * ( (1-Baseline!B$88-Baseline!B$87) + (1-B695)*Baseline!B$88 )</f>
        <v>0.001301713763</v>
      </c>
      <c r="AS695" s="51">
        <f>X695 * ( (1-Baseline!B$88-Baseline!B$87) + (1-B695)*Baseline!B$88 )</f>
        <v>0.002070041766</v>
      </c>
      <c r="AT695" s="51">
        <f>Y695 * ( (1-Baseline!B$88-Baseline!B$87) + (1-B695)*Baseline!B$88 )</f>
        <v>0.0004253169123</v>
      </c>
      <c r="AU695" s="51">
        <f t="shared" si="5"/>
        <v>0.07611200494</v>
      </c>
      <c r="AV695" s="51">
        <f>AA695 * ( (1-Baseline!D$88-Baseline!D$87) + (1-B695)*Baseline!D$88 )</f>
        <v>0.001404008232</v>
      </c>
      <c r="AW695" s="51">
        <f>AB695 * ( (1-Baseline!D$88-Baseline!D$87) + (1-B695)*Baseline!D$88 )</f>
        <v>0.02200819241</v>
      </c>
      <c r="AX695" s="51">
        <f>AC695 * ( (1-Baseline!D$88-Baseline!D$87) + (1-B695)*Baseline!D$88 )</f>
        <v>0.0003228705055</v>
      </c>
      <c r="AY695" s="51">
        <f>AD695 * ( (1-Baseline!D$88-Baseline!D$87) + (1-B695)*Baseline!D$88 )</f>
        <v>0.0003381635503</v>
      </c>
      <c r="AZ695" s="51">
        <f t="shared" si="6"/>
        <v>0.0240732347</v>
      </c>
      <c r="BA695" s="51">
        <f>AF695 * ( (1-Baseline!F$88-Baseline!F$87) + (1-Baseline!B$36)*Baseline!F$88 )</f>
        <v>0.001261479306</v>
      </c>
      <c r="BB695" s="51">
        <f>AG695 * ( (1-Baseline!F$88-Baseline!F$87) + (1-Baseline!B$36)*Baseline!F$88 )</f>
        <v>0.0001824211707</v>
      </c>
      <c r="BC695" s="51">
        <f>AH695 * ( (1-Baseline!F$88-Baseline!F$87) + (1-Baseline!B$36)*Baseline!F$88 )</f>
        <v>0.03310479513</v>
      </c>
      <c r="BD695" s="51">
        <f>AI695 * ( (1-Baseline!F$88-Baseline!F$87) + (1-Baseline!B$36)*Baseline!F$88 )</f>
        <v>0.000416802819</v>
      </c>
      <c r="BE695" s="51">
        <f t="shared" si="7"/>
        <v>0.03496549842</v>
      </c>
      <c r="BF695" s="51">
        <f>AK695 * ( (1-Baseline!H$88-Baseline!H$87) + (1-Baseline!B$36)*Baseline!H$88 )</f>
        <v>0.00002818568864</v>
      </c>
      <c r="BG695" s="51">
        <f>AL695 * ( (1-Baseline!H$88-Baseline!H$87) + (1-Baseline!B$36)*Baseline!H$88 )</f>
        <v>0.0002103603143</v>
      </c>
      <c r="BH695" s="51">
        <f>AM695 * ( (1-Baseline!H$88-Baseline!H$87) + (1-Baseline!B$36)*Baseline!H$88 )</f>
        <v>0.00004532581511</v>
      </c>
      <c r="BI695" s="51">
        <f>AN695 * ( (1-Baseline!H$88-Baseline!H$87) + (1-Baseline!B$36)*Baseline!H$88 )</f>
        <v>0.02745880472</v>
      </c>
      <c r="BJ695" s="51">
        <f t="shared" si="8"/>
        <v>0.02774267654</v>
      </c>
      <c r="BK695" s="61"/>
      <c r="BL695" s="51">
        <f t="shared" si="19"/>
        <v>0.9501120428</v>
      </c>
      <c r="BM695" s="51">
        <f t="shared" si="20"/>
        <v>0.01710260772</v>
      </c>
      <c r="BN695" s="51">
        <f t="shared" si="21"/>
        <v>0.02719730964</v>
      </c>
      <c r="BO695" s="51">
        <f t="shared" si="22"/>
        <v>0.005588039793</v>
      </c>
      <c r="BP695" s="51">
        <f t="shared" si="9"/>
        <v>1</v>
      </c>
      <c r="BQ695" s="51">
        <f t="shared" si="23"/>
        <v>0.05832237546</v>
      </c>
      <c r="BR695" s="51">
        <f t="shared" si="24"/>
        <v>0.9142183294</v>
      </c>
      <c r="BS695" s="51">
        <f t="shared" si="25"/>
        <v>0.0134120117</v>
      </c>
      <c r="BT695" s="51">
        <f t="shared" si="26"/>
        <v>0.01404728341</v>
      </c>
      <c r="BU695" s="51">
        <f t="shared" si="10"/>
        <v>1</v>
      </c>
      <c r="BV695" s="51">
        <f t="shared" si="27"/>
        <v>0.03607782994</v>
      </c>
      <c r="BW695" s="51">
        <f t="shared" si="28"/>
        <v>0.00521717633</v>
      </c>
      <c r="BX695" s="51">
        <f t="shared" si="29"/>
        <v>0.9467845911</v>
      </c>
      <c r="BY695" s="51">
        <f t="shared" si="30"/>
        <v>0.01192040262</v>
      </c>
      <c r="BZ695" s="51">
        <f t="shared" si="11"/>
        <v>1</v>
      </c>
      <c r="CA695" s="51">
        <f t="shared" si="31"/>
        <v>0.001015968615</v>
      </c>
      <c r="CB695" s="51">
        <f t="shared" si="32"/>
        <v>0.007582552969</v>
      </c>
      <c r="CC695" s="51">
        <f t="shared" si="33"/>
        <v>0.001633793879</v>
      </c>
      <c r="CD695" s="51">
        <f t="shared" si="34"/>
        <v>0.9897676845</v>
      </c>
      <c r="CE695" s="51">
        <f t="shared" si="12"/>
        <v>1</v>
      </c>
      <c r="CF695" s="61"/>
      <c r="CG695" s="51">
        <f t="shared" si="35"/>
        <v>0.9501120428</v>
      </c>
      <c r="CH695" s="51">
        <f t="shared" si="36"/>
        <v>0.01710260772</v>
      </c>
      <c r="CI695" s="51">
        <f t="shared" si="37"/>
        <v>0.02719730964</v>
      </c>
      <c r="CJ695" s="51">
        <f t="shared" si="38"/>
        <v>0.005588039793</v>
      </c>
      <c r="CK695" s="51">
        <f t="shared" si="13"/>
        <v>1</v>
      </c>
      <c r="CL695" s="51">
        <f t="shared" si="39"/>
        <v>0.05832237546</v>
      </c>
      <c r="CM695" s="51">
        <f t="shared" si="40"/>
        <v>0.9142183294</v>
      </c>
      <c r="CN695" s="51">
        <f t="shared" si="41"/>
        <v>0.0134120117</v>
      </c>
      <c r="CO695" s="51">
        <f t="shared" si="42"/>
        <v>0.01404728341</v>
      </c>
      <c r="CP695" s="51">
        <f t="shared" si="14"/>
        <v>1</v>
      </c>
      <c r="CQ695" s="51">
        <f t="shared" si="43"/>
        <v>0.03607782994</v>
      </c>
      <c r="CR695" s="51">
        <f t="shared" si="44"/>
        <v>0.00521717633</v>
      </c>
      <c r="CS695" s="51">
        <f t="shared" si="45"/>
        <v>0.9467845911</v>
      </c>
      <c r="CT695" s="51">
        <f t="shared" si="46"/>
        <v>0.01192040262</v>
      </c>
      <c r="CU695" s="51">
        <f t="shared" si="15"/>
        <v>1</v>
      </c>
      <c r="CV695" s="51">
        <f t="shared" si="47"/>
        <v>0.001015968615</v>
      </c>
      <c r="CW695" s="51">
        <f t="shared" si="48"/>
        <v>0.007582552969</v>
      </c>
      <c r="CX695" s="51">
        <f t="shared" si="49"/>
        <v>0.001633793879</v>
      </c>
      <c r="CY695" s="51">
        <f t="shared" si="50"/>
        <v>0.9897676845</v>
      </c>
      <c r="CZ695" s="51">
        <f t="shared" si="16"/>
        <v>1</v>
      </c>
      <c r="DA695" s="61"/>
      <c r="DB695" s="51">
        <f>(AQ695*Baseline!B$7 + AV695*Baseline!B$11 + BA695*Baseline!B$16 + BF695*Baseline!B$18)</f>
        <v>43600.55477</v>
      </c>
      <c r="DC695" s="51">
        <f>(AR695*Baseline!B$7 + AW695*Baseline!B$11 + BB695*Baseline!B$16 + BG695*Baseline!B$18)</f>
        <v>58072.80426</v>
      </c>
      <c r="DD695" s="51">
        <f>(AS695*Baseline!B$7 + AX695*Baseline!B$11 + BC695*Baseline!B$16 + BH695*Baseline!B$18)</f>
        <v>114679.2431</v>
      </c>
      <c r="DE695" s="51">
        <f>(AT695*Baseline!B$7 + AY695*Baseline!B$11 + BD695*Baseline!B$16 + BI695*Baseline!B$18)</f>
        <v>1259688.932</v>
      </c>
      <c r="DF695" s="51">
        <f t="shared" si="17"/>
        <v>1476041.534</v>
      </c>
      <c r="DG695" s="61"/>
      <c r="DH695" s="51">
        <f t="shared" si="51"/>
        <v>0.02953884004</v>
      </c>
      <c r="DI695" s="51">
        <f t="shared" si="52"/>
        <v>0.03934361122</v>
      </c>
      <c r="DJ695" s="51">
        <f t="shared" si="53"/>
        <v>0.07769377792</v>
      </c>
      <c r="DK695" s="51">
        <f t="shared" si="54"/>
        <v>0.8534237708</v>
      </c>
      <c r="DL695" s="51">
        <f t="shared" si="18"/>
        <v>1</v>
      </c>
      <c r="DM695" s="61"/>
      <c r="DN695" s="51">
        <f>DH695 / (Baseline!B$7/Baseline!B$17)</f>
        <v>3.153076888</v>
      </c>
      <c r="DO695" s="51">
        <f>DI695 / (Baseline!B$11/Baseline!B$17)</f>
        <v>0.9497736059</v>
      </c>
      <c r="DP695" s="51">
        <f>DJ695 / (Baseline!B$16/Baseline!B$17)</f>
        <v>1.200603665</v>
      </c>
      <c r="DQ695" s="51">
        <f>DK695 / (Baseline!B$18/Baseline!B$17)</f>
        <v>0.964870915</v>
      </c>
      <c r="DR695" s="79"/>
      <c r="DS695" s="51">
        <f>(AU695*Baseline!B$34)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0.02394633199</v>
      </c>
      <c r="DT695" s="51">
        <f>(AZ695*Baseline!B$34) + (Baseline!D$88*(1-Baseline!D$89)*Baseline!B$35) + (Baseline!D$88*Baseline!D$89*((1-Baseline!D$90)*Baseline!B$40 + Baseline!D$90*Baseline!B$41))</f>
        <v>0.0100245532</v>
      </c>
      <c r="DU695" s="51">
        <f>(BE695*Baseline!B$34) + (Baseline!F$88*(1-Baseline!F$89)*Baseline!B$35) + (Baseline!F$88*Baseline!F$89*((1-Baseline!F$90)*Baseline!B$40 + Baseline!F$90*Baseline!B$41))</f>
        <v>0.01297546476</v>
      </c>
      <c r="DV695" s="51">
        <f>(BJ695*Baseline!B$34) + (Baseline!H$88*(1-Baseline!H$89)*Baseline!B$35) + (Baseline!H$88*Baseline!H$89*((1-Baseline!H$90)*Baseline!B$40 + Baseline!H$90*Baseline!B$41))</f>
        <v>0.009306401481</v>
      </c>
      <c r="DW695" s="51">
        <f>( DS695*Baseline!B$7 + DT695*Baseline!B$11 + DU695*Baseline!B$16 + DV695*Baseline!B$18 ) / Baseline!B$17</f>
        <v>0.009710734379</v>
      </c>
    </row>
    <row r="696">
      <c r="A696" s="4" t="s">
        <v>1024</v>
      </c>
      <c r="B696" s="45">
        <f>MIN( MAX( NORMINV( MCrands!B696, (B$5+B$4)/2, (B$5-B$4)/3.29 ), 0 ), 1 )</f>
        <v>0.664305816</v>
      </c>
      <c r="C696" s="45">
        <f>MAX( NORMINV( MCrands!C696, (C$5+C$4)/2, (C$5-C$4)/3.29 ), 0 )</f>
        <v>2.275963917</v>
      </c>
      <c r="D696" s="41"/>
      <c r="E696" s="43">
        <f>Baseline!B$33 * (C696 * Baseline!B$66*Baseline!B$66/Baseline!B$73 + Baseline!B$52*Baseline!B$52/Baseline!B$74 + Baseline!B$53*Baseline!B$53/Baseline!B$75 + Baseline!B$54*Baseline!B$54/Baseline!B$76)</f>
        <v>0.0000161551234</v>
      </c>
      <c r="F696" s="43">
        <f>Baseline!B$33 * (C696 * Baseline!B$66*Baseline!B$57/Baseline!B$73 + Baseline!B$52*Baseline!B$67/Baseline!B$74 + Baseline!B$53*Baseline!B$55/Baseline!B$75 + Baseline!B$54*Baseline!B$56/Baseline!B$76)</f>
        <v>0.0000001994186769</v>
      </c>
      <c r="G696" s="45">
        <f>Baseline!B$33 * (C696 * Baseline!B$66*Baseline!B$58/Baseline!B$73 + Baseline!B$52*Baseline!B$59/Baseline!B$74 + Baseline!B$53*Baseline!B$68/Baseline!B$75 + Baseline!B$54*Baseline!B$60/Baseline!B$76)</f>
        <v>0.0000001675002726</v>
      </c>
      <c r="H696" s="43">
        <f>Baseline!B$33 * (C696 * Baseline!B$66*Baseline!B$61/Baseline!B$73 + Baseline!B$52*Baseline!B$62/Baseline!B$74 + Baseline!B$53*Baseline!B$63/Baseline!B$75 + Baseline!B$54*Baseline!B$69/Baseline!B$76)</f>
        <v>0.00000000328809096</v>
      </c>
      <c r="I696" s="43">
        <f>Baseline!B$33 * (C696 * Baseline!B$57*Baseline!B$66/Baseline!B$73 + Baseline!B$67*Baseline!B$52/Baseline!B$74 + Baseline!B$55*Baseline!B$53/Baseline!B$75 + Baseline!B$56*Baseline!B$54/Baseline!B$76)</f>
        <v>0.0000001994186769</v>
      </c>
      <c r="J696" s="45">
        <f>Baseline!B$33 * (C696 * Baseline!B$57*Baseline!B$57/Baseline!B$73 + Baseline!B$67*Baseline!B$67/Baseline!B$74 + Baseline!B$55*Baseline!B$55/Baseline!B$75 + Baseline!B$56*Baseline!B$56/Baseline!B$76)</f>
        <v>0.000001763813729</v>
      </c>
      <c r="K696" s="43">
        <f>Baseline!B$33 * (C696 * Baseline!B$57*Baseline!B$58/Baseline!B$73 + Baseline!B$67*Baseline!B$59/Baseline!B$74 + Baseline!B$55*Baseline!B$68/Baseline!B$75 + Baseline!B$56*Baseline!B$60/Baseline!B$76)</f>
        <v>0.00000001374173559</v>
      </c>
      <c r="L696" s="45">
        <f>Baseline!B$33 * (C696 * Baseline!B$57*Baseline!B$61/Baseline!B$73 + Baseline!B$67*Baseline!B$62/Baseline!B$74 + Baseline!B$55*Baseline!B$63/Baseline!B$75 + Baseline!B$56*Baseline!B$69/Baseline!B$76)</f>
        <v>0.00000001439283344</v>
      </c>
      <c r="M696" s="43">
        <f>Baseline!B$33 * (C696 * Baseline!B$58*Baseline!B$66/Baseline!B$73 + Baseline!B$59*Baseline!B$52/Baseline!B$74 + Baseline!B$68*Baseline!B$53/Baseline!B$75 + Baseline!B$60*Baseline!B$54/Baseline!B$76)</f>
        <v>0.0000001675002726</v>
      </c>
      <c r="N696" s="45">
        <f>Baseline!B$33 * (C696 * Baseline!B$58*Baseline!B$57/Baseline!B$73 + Baseline!B$59*Baseline!B$67/Baseline!B$74 + Baseline!B$68*Baseline!B$55/Baseline!B$75 + Baseline!B$60*Baseline!B$56/Baseline!B$76)</f>
        <v>0.00000001374173559</v>
      </c>
      <c r="O696" s="45">
        <f>Baseline!B$33 * (C696 * Baseline!B$58*Baseline!B$58/Baseline!B$73 + Baseline!B$59*Baseline!B$59/Baseline!B$74 + Baseline!B$68*Baseline!B$68/Baseline!B$75 + Baseline!B$60*Baseline!B$60/Baseline!B$76)</f>
        <v>0.00000132438982</v>
      </c>
      <c r="P696" s="43">
        <f>Baseline!B$33 * (C696 * Baseline!B$58*Baseline!B$61/Baseline!B$73 + Baseline!B$59*Baseline!B$62/Baseline!B$74 + Baseline!B$68*Baseline!B$63/Baseline!B$75 + Baseline!B$60*Baseline!B$69/Baseline!B$76)</f>
        <v>0.000000001646896521</v>
      </c>
      <c r="Q696" s="43">
        <f>Baseline!B$33 * (C696 * Baseline!B$61*Baseline!B$66/Baseline!B$73 + Baseline!B$62*Baseline!B$52/Baseline!B$74 + Baseline!B$63*Baseline!B$53/Baseline!B$75 + Baseline!B$69*Baseline!B$54/Baseline!B$76)</f>
        <v>0.00000000328809096</v>
      </c>
      <c r="R696" s="43">
        <f>Baseline!B$33 * (C696 * Baseline!B$61*Baseline!B$57/Baseline!B$73 + Baseline!B$62*Baseline!B$67/Baseline!B$74 + Baseline!B$63*Baseline!B$55/Baseline!B$75 + Baseline!B$69*Baseline!B$56/Baseline!B$76)</f>
        <v>0.00000001439283344</v>
      </c>
      <c r="S696" s="43">
        <f>Baseline!B$33 * (C696 * Baseline!B$61*Baseline!B$58/Baseline!B$73 + Baseline!B$62*Baseline!B$59/Baseline!B$74 + Baseline!B$63*Baseline!B$68/Baseline!B$75 + Baseline!B$69*Baseline!B$60/Baseline!B$76)</f>
        <v>0.000000001646896521</v>
      </c>
      <c r="T696" s="43">
        <f>Baseline!B$33 * (C696 * Baseline!B$61*Baseline!B$61/Baseline!B$73 + Baseline!B$62*Baseline!B$62/Baseline!B$74 + Baseline!B$63*Baseline!B$63/Baseline!B$75 + Baseline!B$69*Baseline!B$69/Baseline!B$76)</f>
        <v>0.00000009854654056</v>
      </c>
      <c r="U696" s="41"/>
      <c r="V696" s="43">
        <f>E696 * ( Baseline!B$87 * Baseline!B$7 )</f>
        <v>0.1676740257</v>
      </c>
      <c r="W696" s="43">
        <f>F696 * ( Baseline!D$87 * Baseline!B$11 )</f>
        <v>0.003678595704</v>
      </c>
      <c r="X696" s="43">
        <f>G696 * ( Baseline!F$87 * Baseline!B$16 )</f>
        <v>0.00581808343</v>
      </c>
      <c r="Y696" s="43">
        <f>H696 * ( Baseline!H$87 * Baseline!B$18 )</f>
        <v>0.001156334347</v>
      </c>
      <c r="Z696" s="51">
        <f t="shared" si="1"/>
        <v>0.1783270392</v>
      </c>
      <c r="AA696" s="43">
        <f>I696 * ( Baseline!B$87 * Baseline!B$7 )</f>
        <v>0.002069766447</v>
      </c>
      <c r="AB696" s="45">
        <f>J696 * ( Baseline!D$87 * Baseline!B$11 )</f>
        <v>0.03253635873</v>
      </c>
      <c r="AC696" s="45">
        <f>K696 * ( Baseline!F$87 * Baseline!B$16 )</f>
        <v>0.0004773160242</v>
      </c>
      <c r="AD696" s="45">
        <f>L696 * ( Baseline!F$87 * Baseline!B$16 )</f>
        <v>0.0004999317579</v>
      </c>
      <c r="AE696" s="51">
        <f t="shared" si="2"/>
        <v>0.03558337296</v>
      </c>
      <c r="AF696" s="51">
        <f>M696 * ( Baseline!B$87 * Baseline!B$7 )</f>
        <v>0.001738485329</v>
      </c>
      <c r="AG696" s="51">
        <f>N696 * ( Baseline!D$87 * Baseline!B$11 )</f>
        <v>0.0002534882405</v>
      </c>
      <c r="AH696" s="51">
        <f>O696 * ( Baseline!F$87 * Baseline!B$16 )</f>
        <v>0.04600237567</v>
      </c>
      <c r="AI696" s="51">
        <f>P696 * ( Baseline!H$87 * Baseline!B$18 )</f>
        <v>0.0005791698093</v>
      </c>
      <c r="AJ696" s="51">
        <f t="shared" si="3"/>
        <v>0.04857351905</v>
      </c>
      <c r="AK696" s="51">
        <f>Q696 * ( Baseline!B$87 * Baseline!B$7 )</f>
        <v>0.00003412709607</v>
      </c>
      <c r="AL696" s="51">
        <f>R696 * ( Baseline!D$87 * Baseline!B$11 )</f>
        <v>0.0002654987792</v>
      </c>
      <c r="AM696" s="51">
        <f>S696 * ( Baseline!F$87 * Baseline!B$16 )</f>
        <v>0.00005720457175</v>
      </c>
      <c r="AN696" s="51">
        <f>T696 * ( Baseline!H$87 * Baseline!B$18 )</f>
        <v>0.03465620357</v>
      </c>
      <c r="AO696" s="51">
        <f t="shared" si="4"/>
        <v>0.03501303402</v>
      </c>
      <c r="AP696" s="61"/>
      <c r="AQ696" s="51">
        <f>V696 * ( (1-Baseline!B$88-Baseline!B$87) + (1-B696)*Baseline!B$88 )</f>
        <v>0.06495152245</v>
      </c>
      <c r="AR696" s="51">
        <f>W696 * ( (1-Baseline!B$88-Baseline!B$87) + (1-B696)*Baseline!B$88 )</f>
        <v>0.001424969613</v>
      </c>
      <c r="AS696" s="51">
        <f>X696 * ( (1-Baseline!B$88-Baseline!B$87) + (1-B696)*Baseline!B$88 )</f>
        <v>0.002253738317</v>
      </c>
      <c r="AT696" s="51">
        <f>Y696 * ( (1-Baseline!B$88-Baseline!B$87) + (1-B696)*Baseline!B$88 )</f>
        <v>0.0004479267197</v>
      </c>
      <c r="AU696" s="51">
        <f t="shared" si="5"/>
        <v>0.0690781571</v>
      </c>
      <c r="AV696" s="51">
        <f>AA696 * ( (1-Baseline!D$88-Baseline!D$87) + (1-B696)*Baseline!D$88 )</f>
        <v>0.00143598201</v>
      </c>
      <c r="AW696" s="51">
        <f>AB696 * ( (1-Baseline!D$88-Baseline!D$87) + (1-B696)*Baseline!D$88 )</f>
        <v>0.02257338062</v>
      </c>
      <c r="AX696" s="51">
        <f>AC696 * ( (1-Baseline!D$88-Baseline!D$87) + (1-B696)*Baseline!D$88 )</f>
        <v>0.0003311567954</v>
      </c>
      <c r="AY696" s="51">
        <f>AD696 * ( (1-Baseline!D$88-Baseline!D$87) + (1-B696)*Baseline!D$88 )</f>
        <v>0.0003468473516</v>
      </c>
      <c r="AZ696" s="51">
        <f t="shared" si="6"/>
        <v>0.02468736677</v>
      </c>
      <c r="BA696" s="51">
        <f>AF696 * ( (1-Baseline!F$88-Baseline!F$87) + (1-Baseline!B$36)*Baseline!F$88 )</f>
        <v>0.001251069674</v>
      </c>
      <c r="BB696" s="51">
        <f>AG696 * ( (1-Baseline!F$88-Baseline!F$87) + (1-Baseline!B$36)*Baseline!F$88 )</f>
        <v>0.0001824182495</v>
      </c>
      <c r="BC696" s="51">
        <f>AH696 * ( (1-Baseline!F$88-Baseline!F$87) + (1-Baseline!B$36)*Baseline!F$88 )</f>
        <v>0.03310478161</v>
      </c>
      <c r="BD696" s="51">
        <f>AI696 * ( (1-Baseline!F$88-Baseline!F$87) + (1-Baseline!B$36)*Baseline!F$88 )</f>
        <v>0.0004167891282</v>
      </c>
      <c r="BE696" s="51">
        <f t="shared" si="7"/>
        <v>0.03495505866</v>
      </c>
      <c r="BF696" s="51">
        <f>AK696 * ( (1-Baseline!H$88-Baseline!H$87) + (1-Baseline!B$36)*Baseline!H$88 )</f>
        <v>0.00002703958076</v>
      </c>
      <c r="BG696" s="51">
        <f>AL696 * ( (1-Baseline!H$88-Baseline!H$87) + (1-Baseline!B$36)*Baseline!H$88 )</f>
        <v>0.0002103599927</v>
      </c>
      <c r="BH696" s="51">
        <f>AM696 * ( (1-Baseline!H$88-Baseline!H$87) + (1-Baseline!B$36)*Baseline!H$88 )</f>
        <v>0.00004532432629</v>
      </c>
      <c r="BI696" s="51">
        <f>AN696 * ( (1-Baseline!H$88-Baseline!H$87) + (1-Baseline!B$36)*Baseline!H$88 )</f>
        <v>0.02745880321</v>
      </c>
      <c r="BJ696" s="51">
        <f t="shared" si="8"/>
        <v>0.02774152711</v>
      </c>
      <c r="BK696" s="61"/>
      <c r="BL696" s="51">
        <f t="shared" si="19"/>
        <v>0.9402613674</v>
      </c>
      <c r="BM696" s="51">
        <f t="shared" si="20"/>
        <v>0.02062836752</v>
      </c>
      <c r="BN696" s="51">
        <f t="shared" si="21"/>
        <v>0.0326259184</v>
      </c>
      <c r="BO696" s="51">
        <f t="shared" si="22"/>
        <v>0.006484346695</v>
      </c>
      <c r="BP696" s="51">
        <f t="shared" si="9"/>
        <v>1</v>
      </c>
      <c r="BQ696" s="51">
        <f t="shared" si="23"/>
        <v>0.05816667379</v>
      </c>
      <c r="BR696" s="51">
        <f t="shared" si="24"/>
        <v>0.9143697189</v>
      </c>
      <c r="BS696" s="51">
        <f t="shared" si="25"/>
        <v>0.01341401853</v>
      </c>
      <c r="BT696" s="51">
        <f t="shared" si="26"/>
        <v>0.01404958879</v>
      </c>
      <c r="BU696" s="51">
        <f t="shared" si="10"/>
        <v>1</v>
      </c>
      <c r="BV696" s="51">
        <f t="shared" si="27"/>
        <v>0.03579080461</v>
      </c>
      <c r="BW696" s="51">
        <f t="shared" si="28"/>
        <v>0.005218650934</v>
      </c>
      <c r="BX696" s="51">
        <f t="shared" si="29"/>
        <v>0.9470669733</v>
      </c>
      <c r="BY696" s="51">
        <f t="shared" si="30"/>
        <v>0.01192357113</v>
      </c>
      <c r="BZ696" s="51">
        <f t="shared" si="11"/>
        <v>1</v>
      </c>
      <c r="CA696" s="51">
        <f t="shared" si="31"/>
        <v>0.0009746969103</v>
      </c>
      <c r="CB696" s="51">
        <f t="shared" si="32"/>
        <v>0.007582855546</v>
      </c>
      <c r="CC696" s="51">
        <f t="shared" si="33"/>
        <v>0.001633807905</v>
      </c>
      <c r="CD696" s="51">
        <f t="shared" si="34"/>
        <v>0.9898086396</v>
      </c>
      <c r="CE696" s="51">
        <f t="shared" si="12"/>
        <v>1</v>
      </c>
      <c r="CF696" s="61"/>
      <c r="CG696" s="51">
        <f t="shared" si="35"/>
        <v>0.9402613674</v>
      </c>
      <c r="CH696" s="51">
        <f t="shared" si="36"/>
        <v>0.02062836752</v>
      </c>
      <c r="CI696" s="51">
        <f t="shared" si="37"/>
        <v>0.0326259184</v>
      </c>
      <c r="CJ696" s="51">
        <f t="shared" si="38"/>
        <v>0.006484346695</v>
      </c>
      <c r="CK696" s="51">
        <f t="shared" si="13"/>
        <v>1</v>
      </c>
      <c r="CL696" s="51">
        <f t="shared" si="39"/>
        <v>0.05816667379</v>
      </c>
      <c r="CM696" s="51">
        <f t="shared" si="40"/>
        <v>0.9143697189</v>
      </c>
      <c r="CN696" s="51">
        <f t="shared" si="41"/>
        <v>0.01341401853</v>
      </c>
      <c r="CO696" s="51">
        <f t="shared" si="42"/>
        <v>0.01404958879</v>
      </c>
      <c r="CP696" s="51">
        <f t="shared" si="14"/>
        <v>1</v>
      </c>
      <c r="CQ696" s="51">
        <f t="shared" si="43"/>
        <v>0.03579080461</v>
      </c>
      <c r="CR696" s="51">
        <f t="shared" si="44"/>
        <v>0.005218650934</v>
      </c>
      <c r="CS696" s="51">
        <f t="shared" si="45"/>
        <v>0.9470669733</v>
      </c>
      <c r="CT696" s="51">
        <f t="shared" si="46"/>
        <v>0.01192357113</v>
      </c>
      <c r="CU696" s="51">
        <f t="shared" si="15"/>
        <v>1</v>
      </c>
      <c r="CV696" s="51">
        <f t="shared" si="47"/>
        <v>0.0009746969103</v>
      </c>
      <c r="CW696" s="51">
        <f t="shared" si="48"/>
        <v>0.007582855546</v>
      </c>
      <c r="CX696" s="51">
        <f t="shared" si="49"/>
        <v>0.001633807905</v>
      </c>
      <c r="CY696" s="51">
        <f t="shared" si="50"/>
        <v>0.9898086396</v>
      </c>
      <c r="CZ696" s="51">
        <f t="shared" si="16"/>
        <v>1</v>
      </c>
      <c r="DA696" s="61"/>
      <c r="DB696" s="51">
        <f>(AQ696*Baseline!B$7 + AV696*Baseline!B$11 + BA696*Baseline!B$16 + BF696*Baseline!B$18)</f>
        <v>40010.51493</v>
      </c>
      <c r="DC696" s="51">
        <f>(AR696*Baseline!B$7 + AW696*Baseline!B$11 + BB696*Baseline!B$16 + BG696*Baseline!B$18)</f>
        <v>59344.63548</v>
      </c>
      <c r="DD696" s="51">
        <f>(AS696*Baseline!B$7 + AX696*Baseline!B$11 + BC696*Baseline!B$16 + BH696*Baseline!B$18)</f>
        <v>114785.9929</v>
      </c>
      <c r="DE696" s="51">
        <f>(AT696*Baseline!B$7 + AY696*Baseline!B$11 + BD696*Baseline!B$16 + BI696*Baseline!B$18)</f>
        <v>1259718.406</v>
      </c>
      <c r="DF696" s="51">
        <f t="shared" si="17"/>
        <v>1473859.549</v>
      </c>
      <c r="DG696" s="61"/>
      <c r="DH696" s="51">
        <f t="shared" si="51"/>
        <v>0.02714676237</v>
      </c>
      <c r="DI696" s="51">
        <f t="shared" si="52"/>
        <v>0.04026478339</v>
      </c>
      <c r="DJ696" s="51">
        <f t="shared" si="53"/>
        <v>0.0778812289</v>
      </c>
      <c r="DK696" s="51">
        <f t="shared" si="54"/>
        <v>0.8547072253</v>
      </c>
      <c r="DL696" s="51">
        <f t="shared" si="18"/>
        <v>1</v>
      </c>
      <c r="DM696" s="61"/>
      <c r="DN696" s="51">
        <f>DH696 / (Baseline!B$7/Baseline!B$17)</f>
        <v>2.89773833</v>
      </c>
      <c r="DO696" s="51">
        <f>DI696 / (Baseline!B$11/Baseline!B$17)</f>
        <v>0.9720111427</v>
      </c>
      <c r="DP696" s="51">
        <f>DJ696 / (Baseline!B$16/Baseline!B$17)</f>
        <v>1.203500349</v>
      </c>
      <c r="DQ696" s="51">
        <f>DK696 / (Baseline!B$18/Baseline!B$17)</f>
        <v>0.9663219737</v>
      </c>
      <c r="DR696" s="79"/>
      <c r="DS696" s="51">
        <f>(AU696*Baseline!B$34)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0.02289125482</v>
      </c>
      <c r="DT696" s="51">
        <f>(AZ696*Baseline!B$34) + (Baseline!D$88*(1-Baseline!D$89)*Baseline!B$35) + (Baseline!D$88*Baseline!D$89*((1-Baseline!D$90)*Baseline!B$40 + Baseline!D$90*Baseline!B$41))</f>
        <v>0.01011667302</v>
      </c>
      <c r="DU696" s="51">
        <f>(BE696*Baseline!B$34) + (Baseline!F$88*(1-Baseline!F$89)*Baseline!B$35) + (Baseline!F$88*Baseline!F$89*((1-Baseline!F$90)*Baseline!B$40 + Baseline!F$90*Baseline!B$41))</f>
        <v>0.0129738988</v>
      </c>
      <c r="DV696" s="51">
        <f>(BJ696*Baseline!B$34) + (Baseline!H$88*(1-Baseline!H$89)*Baseline!B$35) + (Baseline!H$88*Baseline!H$89*((1-Baseline!H$90)*Baseline!B$40 + Baseline!H$90*Baseline!B$41))</f>
        <v>0.009306229067</v>
      </c>
      <c r="DW696" s="51">
        <f>( DS696*Baseline!B$7 + DT696*Baseline!B$11 + DU696*Baseline!B$16 + DV696*Baseline!B$18 ) / Baseline!B$17</f>
        <v>0.009704412296</v>
      </c>
    </row>
    <row r="697">
      <c r="A697" s="4" t="s">
        <v>1025</v>
      </c>
      <c r="B697" s="45">
        <f>MIN( MAX( NORMINV( MCrands!B697, (B$5+B$4)/2, (B$5-B$4)/3.29 ), 0 ), 1 )</f>
        <v>0.4765276754</v>
      </c>
      <c r="C697" s="45">
        <f>MAX( NORMINV( MCrands!C697, (C$5+C$4)/2, (C$5-C$4)/3.29 ), 0 )</f>
        <v>2.669325545</v>
      </c>
      <c r="D697" s="41"/>
      <c r="E697" s="43">
        <f>Baseline!B$33 * (C697 * Baseline!B$66*Baseline!B$66/Baseline!B$73 + Baseline!B$52*Baseline!B$52/Baseline!B$74 + Baseline!B$53*Baseline!B$53/Baseline!B$75 + Baseline!B$54*Baseline!B$54/Baseline!B$76)</f>
        <v>0.00001894013316</v>
      </c>
      <c r="F697" s="43">
        <f>Baseline!B$33 * (C697 * Baseline!B$66*Baseline!B$57/Baseline!B$73 + Baseline!B$52*Baseline!B$67/Baseline!B$74 + Baseline!B$53*Baseline!B$55/Baseline!B$75 + Baseline!B$54*Baseline!B$56/Baseline!B$76)</f>
        <v>0.0000001998584152</v>
      </c>
      <c r="G697" s="45">
        <f>Baseline!B$33 * (C697 * Baseline!B$66*Baseline!B$58/Baseline!B$73 + Baseline!B$52*Baseline!B$59/Baseline!B$74 + Baseline!B$53*Baseline!B$68/Baseline!B$75 + Baseline!B$54*Baseline!B$60/Baseline!B$76)</f>
        <v>0.0000001685812961</v>
      </c>
      <c r="H697" s="43">
        <f>Baseline!B$33 * (C697 * Baseline!B$66*Baseline!B$61/Baseline!B$73 + Baseline!B$52*Baseline!B$62/Baseline!B$74 + Baseline!B$53*Baseline!B$63/Baseline!B$75 + Baseline!B$54*Baseline!B$69/Baseline!B$76)</f>
        <v>0.000000003396193313</v>
      </c>
      <c r="I697" s="43">
        <f>Baseline!B$33 * (C697 * Baseline!B$57*Baseline!B$66/Baseline!B$73 + Baseline!B$67*Baseline!B$52/Baseline!B$74 + Baseline!B$55*Baseline!B$53/Baseline!B$75 + Baseline!B$56*Baseline!B$54/Baseline!B$76)</f>
        <v>0.0000001998584152</v>
      </c>
      <c r="J697" s="45">
        <f>Baseline!B$33 * (C697 * Baseline!B$57*Baseline!B$57/Baseline!B$73 + Baseline!B$67*Baseline!B$67/Baseline!B$74 + Baseline!B$55*Baseline!B$55/Baseline!B$75 + Baseline!B$56*Baseline!B$56/Baseline!B$76)</f>
        <v>0.000001763813799</v>
      </c>
      <c r="K697" s="43">
        <f>Baseline!B$33 * (C697 * Baseline!B$57*Baseline!B$58/Baseline!B$73 + Baseline!B$67*Baseline!B$59/Baseline!B$74 + Baseline!B$55*Baseline!B$68/Baseline!B$75 + Baseline!B$56*Baseline!B$60/Baseline!B$76)</f>
        <v>0.00000001374190628</v>
      </c>
      <c r="L697" s="45">
        <f>Baseline!B$33 * (C697 * Baseline!B$57*Baseline!B$61/Baseline!B$73 + Baseline!B$67*Baseline!B$62/Baseline!B$74 + Baseline!B$55*Baseline!B$63/Baseline!B$75 + Baseline!B$56*Baseline!B$69/Baseline!B$76)</f>
        <v>0.0000000143928505</v>
      </c>
      <c r="M697" s="43">
        <f>Baseline!B$33 * (C697 * Baseline!B$58*Baseline!B$66/Baseline!B$73 + Baseline!B$59*Baseline!B$52/Baseline!B$74 + Baseline!B$68*Baseline!B$53/Baseline!B$75 + Baseline!B$60*Baseline!B$54/Baseline!B$76)</f>
        <v>0.0000001685812961</v>
      </c>
      <c r="N697" s="45">
        <f>Baseline!B$33 * (C697 * Baseline!B$58*Baseline!B$57/Baseline!B$73 + Baseline!B$59*Baseline!B$67/Baseline!B$74 + Baseline!B$68*Baseline!B$55/Baseline!B$75 + Baseline!B$60*Baseline!B$56/Baseline!B$76)</f>
        <v>0.00000001374190628</v>
      </c>
      <c r="O697" s="45">
        <f>Baseline!B$33 * (C697 * Baseline!B$58*Baseline!B$58/Baseline!B$73 + Baseline!B$59*Baseline!B$59/Baseline!B$74 + Baseline!B$68*Baseline!B$68/Baseline!B$75 + Baseline!B$60*Baseline!B$60/Baseline!B$76)</f>
        <v>0.000001324390239</v>
      </c>
      <c r="P697" s="43">
        <f>Baseline!B$33 * (C697 * Baseline!B$58*Baseline!B$61/Baseline!B$73 + Baseline!B$59*Baseline!B$62/Baseline!B$74 + Baseline!B$68*Baseline!B$63/Baseline!B$75 + Baseline!B$60*Baseline!B$69/Baseline!B$76)</f>
        <v>0.000000001646938482</v>
      </c>
      <c r="Q697" s="43">
        <f>Baseline!B$33 * (C697 * Baseline!B$61*Baseline!B$66/Baseline!B$73 + Baseline!B$62*Baseline!B$52/Baseline!B$74 + Baseline!B$63*Baseline!B$53/Baseline!B$75 + Baseline!B$69*Baseline!B$54/Baseline!B$76)</f>
        <v>0.000000003396193313</v>
      </c>
      <c r="R697" s="43">
        <f>Baseline!B$33 * (C697 * Baseline!B$61*Baseline!B$57/Baseline!B$73 + Baseline!B$62*Baseline!B$67/Baseline!B$74 + Baseline!B$63*Baseline!B$55/Baseline!B$75 + Baseline!B$69*Baseline!B$56/Baseline!B$76)</f>
        <v>0.0000000143928505</v>
      </c>
      <c r="S697" s="43">
        <f>Baseline!B$33 * (C697 * Baseline!B$61*Baseline!B$58/Baseline!B$73 + Baseline!B$62*Baseline!B$59/Baseline!B$74 + Baseline!B$63*Baseline!B$68/Baseline!B$75 + Baseline!B$69*Baseline!B$60/Baseline!B$76)</f>
        <v>0.000000001646938482</v>
      </c>
      <c r="T697" s="43">
        <f>Baseline!B$33 * (C697 * Baseline!B$61*Baseline!B$61/Baseline!B$73 + Baseline!B$62*Baseline!B$62/Baseline!B$74 + Baseline!B$63*Baseline!B$63/Baseline!B$75 + Baseline!B$69*Baseline!B$69/Baseline!B$76)</f>
        <v>0.00000009854654476</v>
      </c>
      <c r="U697" s="41"/>
      <c r="V697" s="43">
        <f>E697 * ( Baseline!B$87 * Baseline!B$7 )</f>
        <v>0.1965796421</v>
      </c>
      <c r="W697" s="43">
        <f>F697 * ( Baseline!D$87 * Baseline!B$11 )</f>
        <v>0.003686707381</v>
      </c>
      <c r="X697" s="43">
        <f>G697 * ( Baseline!F$87 * Baseline!B$16 )</f>
        <v>0.005855632534</v>
      </c>
      <c r="Y697" s="43">
        <f>H697 * ( Baseline!H$87 * Baseline!B$18 )</f>
        <v>0.001194351077</v>
      </c>
      <c r="Z697" s="51">
        <f t="shared" si="1"/>
        <v>0.2073163331</v>
      </c>
      <c r="AA697" s="43">
        <f>I697 * ( Baseline!B$87 * Baseline!B$7 )</f>
        <v>0.002074330492</v>
      </c>
      <c r="AB697" s="45">
        <f>J697 * ( Baseline!D$87 * Baseline!B$11 )</f>
        <v>0.03253636001</v>
      </c>
      <c r="AC697" s="45">
        <f>K697 * ( Baseline!F$87 * Baseline!B$16 )</f>
        <v>0.000477321953</v>
      </c>
      <c r="AD697" s="45">
        <f>L697 * ( Baseline!F$87 * Baseline!B$16 )</f>
        <v>0.0004999323508</v>
      </c>
      <c r="AE697" s="51">
        <f t="shared" si="2"/>
        <v>0.0355879448</v>
      </c>
      <c r="AF697" s="51">
        <f>M697 * ( Baseline!B$87 * Baseline!B$7 )</f>
        <v>0.001749705273</v>
      </c>
      <c r="AG697" s="51">
        <f>N697 * ( Baseline!D$87 * Baseline!B$11 )</f>
        <v>0.0002534913892</v>
      </c>
      <c r="AH697" s="51">
        <f>O697 * ( Baseline!F$87 * Baseline!B$16 )</f>
        <v>0.04600239024</v>
      </c>
      <c r="AI697" s="51">
        <f>P697 * ( Baseline!H$87 * Baseline!B$18 )</f>
        <v>0.0005791845658</v>
      </c>
      <c r="AJ697" s="51">
        <f t="shared" si="3"/>
        <v>0.04858477147</v>
      </c>
      <c r="AK697" s="51">
        <f>Q697 * ( Baseline!B$87 * Baseline!B$7 )</f>
        <v>0.00003524909039</v>
      </c>
      <c r="AL697" s="51">
        <f>R697 * ( Baseline!D$87 * Baseline!B$11 )</f>
        <v>0.000265499094</v>
      </c>
      <c r="AM697" s="51">
        <f>S697 * ( Baseline!F$87 * Baseline!B$16 )</f>
        <v>0.00005720602925</v>
      </c>
      <c r="AN697" s="51">
        <f>T697 * ( Baseline!H$87 * Baseline!B$18 )</f>
        <v>0.03465620504</v>
      </c>
      <c r="AO697" s="51">
        <f t="shared" si="4"/>
        <v>0.03501415926</v>
      </c>
      <c r="AP697" s="61"/>
      <c r="AQ697" s="51">
        <f>V697 * ( (1-Baseline!B$88-Baseline!B$87) + (1-B697)*Baseline!B$88 )</f>
        <v>0.1090015183</v>
      </c>
      <c r="AR697" s="51">
        <f>W697 * ( (1-Baseline!B$88-Baseline!B$87) + (1-B697)*Baseline!B$88 )</f>
        <v>0.002044243735</v>
      </c>
      <c r="AS697" s="51">
        <f>X697 * ( (1-Baseline!B$88-Baseline!B$87) + (1-B697)*Baseline!B$88 )</f>
        <v>0.003246891844</v>
      </c>
      <c r="AT697" s="51">
        <f>Y697 * ( (1-Baseline!B$88-Baseline!B$87) + (1-B697)*Baseline!B$88 )</f>
        <v>0.000662256169</v>
      </c>
      <c r="AU697" s="51">
        <f t="shared" si="5"/>
        <v>0.11495491</v>
      </c>
      <c r="AV697" s="51">
        <f>AA697 * ( (1-Baseline!D$88-Baseline!D$87) + (1-B697)*Baseline!D$88 )</f>
        <v>0.001613650733</v>
      </c>
      <c r="AW697" s="51">
        <f>AB697 * ( (1-Baseline!D$88-Baseline!D$87) + (1-B697)*Baseline!D$88 )</f>
        <v>0.02531049</v>
      </c>
      <c r="AX697" s="51">
        <f>AC697 * ( (1-Baseline!D$88-Baseline!D$87) + (1-B697)*Baseline!D$88 )</f>
        <v>0.0003713154304</v>
      </c>
      <c r="AY697" s="51">
        <f>AD697 * ( (1-Baseline!D$88-Baseline!D$87) + (1-B697)*Baseline!D$88 )</f>
        <v>0.0003889043754</v>
      </c>
      <c r="AZ697" s="51">
        <f t="shared" si="6"/>
        <v>0.02768436054</v>
      </c>
      <c r="BA697" s="51">
        <f>AF697 * ( (1-Baseline!F$88-Baseline!F$87) + (1-Baseline!B$36)*Baseline!F$88 )</f>
        <v>0.001259143905</v>
      </c>
      <c r="BB697" s="51">
        <f>AG697 * ( (1-Baseline!F$88-Baseline!F$87) + (1-Baseline!B$36)*Baseline!F$88 )</f>
        <v>0.0001824205154</v>
      </c>
      <c r="BC697" s="51">
        <f>AH697 * ( (1-Baseline!F$88-Baseline!F$87) + (1-Baseline!B$36)*Baseline!F$88 )</f>
        <v>0.0331047921</v>
      </c>
      <c r="BD697" s="51">
        <f>AI697 * ( (1-Baseline!F$88-Baseline!F$87) + (1-Baseline!B$36)*Baseline!F$88 )</f>
        <v>0.0004167997474</v>
      </c>
      <c r="BE697" s="51">
        <f t="shared" si="7"/>
        <v>0.03496315626</v>
      </c>
      <c r="BF697" s="51">
        <f>AK697 * ( (1-Baseline!H$88-Baseline!H$87) + (1-Baseline!B$36)*Baseline!H$88 )</f>
        <v>0.0000279285593</v>
      </c>
      <c r="BG697" s="51">
        <f>AL697 * ( (1-Baseline!H$88-Baseline!H$87) + (1-Baseline!B$36)*Baseline!H$88 )</f>
        <v>0.0002103602422</v>
      </c>
      <c r="BH697" s="51">
        <f>AM697 * ( (1-Baseline!H$88-Baseline!H$87) + (1-Baseline!B$36)*Baseline!H$88 )</f>
        <v>0.0000453254811</v>
      </c>
      <c r="BI697" s="51">
        <f>AN697 * ( (1-Baseline!H$88-Baseline!H$87) + (1-Baseline!B$36)*Baseline!H$88 )</f>
        <v>0.02745880438</v>
      </c>
      <c r="BJ697" s="51">
        <f t="shared" si="8"/>
        <v>0.02774241866</v>
      </c>
      <c r="BK697" s="61"/>
      <c r="BL697" s="51">
        <f t="shared" si="19"/>
        <v>0.9482110703</v>
      </c>
      <c r="BM697" s="51">
        <f t="shared" si="20"/>
        <v>0.01778300496</v>
      </c>
      <c r="BN697" s="51">
        <f t="shared" si="21"/>
        <v>0.02824491658</v>
      </c>
      <c r="BO697" s="51">
        <f t="shared" si="22"/>
        <v>0.005761008111</v>
      </c>
      <c r="BP697" s="51">
        <f t="shared" si="9"/>
        <v>1</v>
      </c>
      <c r="BQ697" s="51">
        <f t="shared" si="23"/>
        <v>0.05828744827</v>
      </c>
      <c r="BR697" s="51">
        <f t="shared" si="24"/>
        <v>0.9142522893</v>
      </c>
      <c r="BS697" s="51">
        <f t="shared" si="25"/>
        <v>0.01341246188</v>
      </c>
      <c r="BT697" s="51">
        <f t="shared" si="26"/>
        <v>0.01404780056</v>
      </c>
      <c r="BU697" s="51">
        <f t="shared" si="10"/>
        <v>1</v>
      </c>
      <c r="BV697" s="51">
        <f t="shared" si="27"/>
        <v>0.03601345071</v>
      </c>
      <c r="BW697" s="51">
        <f t="shared" si="28"/>
        <v>0.005217507081</v>
      </c>
      <c r="BX697" s="51">
        <f t="shared" si="29"/>
        <v>0.9468479289</v>
      </c>
      <c r="BY697" s="51">
        <f t="shared" si="30"/>
        <v>0.01192111331</v>
      </c>
      <c r="BZ697" s="51">
        <f t="shared" si="11"/>
        <v>1</v>
      </c>
      <c r="CA697" s="51">
        <f t="shared" si="31"/>
        <v>0.001006709604</v>
      </c>
      <c r="CB697" s="51">
        <f t="shared" si="32"/>
        <v>0.00758262085</v>
      </c>
      <c r="CC697" s="51">
        <f t="shared" si="33"/>
        <v>0.001633797026</v>
      </c>
      <c r="CD697" s="51">
        <f t="shared" si="34"/>
        <v>0.9897768725</v>
      </c>
      <c r="CE697" s="51">
        <f t="shared" si="12"/>
        <v>1</v>
      </c>
      <c r="CF697" s="61"/>
      <c r="CG697" s="51">
        <f t="shared" si="35"/>
        <v>0.9482110703</v>
      </c>
      <c r="CH697" s="51">
        <f t="shared" si="36"/>
        <v>0.01778300496</v>
      </c>
      <c r="CI697" s="51">
        <f t="shared" si="37"/>
        <v>0.02824491658</v>
      </c>
      <c r="CJ697" s="51">
        <f t="shared" si="38"/>
        <v>0.005761008111</v>
      </c>
      <c r="CK697" s="51">
        <f t="shared" si="13"/>
        <v>1</v>
      </c>
      <c r="CL697" s="51">
        <f t="shared" si="39"/>
        <v>0.05828744827</v>
      </c>
      <c r="CM697" s="51">
        <f t="shared" si="40"/>
        <v>0.9142522893</v>
      </c>
      <c r="CN697" s="51">
        <f t="shared" si="41"/>
        <v>0.01341246188</v>
      </c>
      <c r="CO697" s="51">
        <f t="shared" si="42"/>
        <v>0.01404780056</v>
      </c>
      <c r="CP697" s="51">
        <f t="shared" si="14"/>
        <v>1</v>
      </c>
      <c r="CQ697" s="51">
        <f t="shared" si="43"/>
        <v>0.03601345071</v>
      </c>
      <c r="CR697" s="51">
        <f t="shared" si="44"/>
        <v>0.005217507081</v>
      </c>
      <c r="CS697" s="51">
        <f t="shared" si="45"/>
        <v>0.9468479289</v>
      </c>
      <c r="CT697" s="51">
        <f t="shared" si="46"/>
        <v>0.01192111331</v>
      </c>
      <c r="CU697" s="51">
        <f t="shared" si="15"/>
        <v>1</v>
      </c>
      <c r="CV697" s="51">
        <f t="shared" si="47"/>
        <v>0.001006709604</v>
      </c>
      <c r="CW697" s="51">
        <f t="shared" si="48"/>
        <v>0.00758262085</v>
      </c>
      <c r="CX697" s="51">
        <f t="shared" si="49"/>
        <v>0.001633797026</v>
      </c>
      <c r="CY697" s="51">
        <f t="shared" si="50"/>
        <v>0.9897768725</v>
      </c>
      <c r="CZ697" s="51">
        <f t="shared" si="16"/>
        <v>1</v>
      </c>
      <c r="DA697" s="61"/>
      <c r="DB697" s="51">
        <f>(AQ697*Baseline!B$7 + AV697*Baseline!B$11 + BA697*Baseline!B$16 + BF697*Baseline!B$18)</f>
        <v>61823.54033</v>
      </c>
      <c r="DC697" s="51">
        <f>(AR697*Baseline!B$7 + AW697*Baseline!B$11 + BB697*Baseline!B$16 + BG697*Baseline!B$18)</f>
        <v>65514.88132</v>
      </c>
      <c r="DD697" s="51">
        <f>(AS697*Baseline!B$7 + AX697*Baseline!B$11 + BC697*Baseline!B$16 + BH697*Baseline!B$18)</f>
        <v>115353.8827</v>
      </c>
      <c r="DE697" s="51">
        <f>(AT697*Baseline!B$7 + AY697*Baseline!B$11 + BD697*Baseline!B$16 + BI697*Baseline!B$18)</f>
        <v>1259912.638</v>
      </c>
      <c r="DF697" s="51">
        <f t="shared" si="17"/>
        <v>1502604.942</v>
      </c>
      <c r="DG697" s="61"/>
      <c r="DH697" s="51">
        <f t="shared" si="51"/>
        <v>0.0411442413</v>
      </c>
      <c r="DI697" s="51">
        <f t="shared" si="52"/>
        <v>0.04360086905</v>
      </c>
      <c r="DJ697" s="51">
        <f t="shared" si="53"/>
        <v>0.0767692688</v>
      </c>
      <c r="DK697" s="51">
        <f t="shared" si="54"/>
        <v>0.8384856208</v>
      </c>
      <c r="DL697" s="51">
        <f t="shared" si="18"/>
        <v>1</v>
      </c>
      <c r="DM697" s="61"/>
      <c r="DN697" s="51">
        <f>DH697 / (Baseline!B$7/Baseline!B$17)</f>
        <v>4.39187714</v>
      </c>
      <c r="DO697" s="51">
        <f>DI697 / (Baseline!B$11/Baseline!B$17)</f>
        <v>1.052545847</v>
      </c>
      <c r="DP697" s="51">
        <f>DJ697 / (Baseline!B$16/Baseline!B$17)</f>
        <v>1.186317205</v>
      </c>
      <c r="DQ697" s="51">
        <f>DK697 / (Baseline!B$18/Baseline!B$17)</f>
        <v>0.9479820177</v>
      </c>
      <c r="DR697" s="79"/>
      <c r="DS697" s="51">
        <f>(AU697*Baseline!B$34)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0.02977276775</v>
      </c>
      <c r="DT697" s="51">
        <f>(AZ697*Baseline!B$34) + (Baseline!D$88*(1-Baseline!D$89)*Baseline!B$35) + (Baseline!D$88*Baseline!D$89*((1-Baseline!D$90)*Baseline!B$40 + Baseline!D$90*Baseline!B$41))</f>
        <v>0.01056622208</v>
      </c>
      <c r="DU697" s="51">
        <f>(BE697*Baseline!B$34) + (Baseline!F$88*(1-Baseline!F$89)*Baseline!B$35) + (Baseline!F$88*Baseline!F$89*((1-Baseline!F$90)*Baseline!B$40 + Baseline!F$90*Baseline!B$41))</f>
        <v>0.01297511344</v>
      </c>
      <c r="DV697" s="51">
        <f>(BJ697*Baseline!B$34) + (Baseline!H$88*(1-Baseline!H$89)*Baseline!B$35) + (Baseline!H$88*Baseline!H$89*((1-Baseline!H$90)*Baseline!B$40 + Baseline!H$90*Baseline!B$41))</f>
        <v>0.0093063628</v>
      </c>
      <c r="DW697" s="51">
        <f>( DS697*Baseline!B$7 + DT697*Baseline!B$11 + DU697*Baseline!B$16 + DV697*Baseline!B$18 ) / Baseline!B$17</f>
        <v>0.009787699188</v>
      </c>
    </row>
    <row r="698">
      <c r="A698" s="4" t="s">
        <v>1026</v>
      </c>
      <c r="B698" s="45">
        <f>MIN( MAX( NORMINV( MCrands!B698, (B$5+B$4)/2, (B$5-B$4)/3.29 ), 0 ), 1 )</f>
        <v>0.4071825983</v>
      </c>
      <c r="C698" s="45">
        <f>MAX( NORMINV( MCrands!C698, (C$5+C$4)/2, (C$5-C$4)/3.29 ), 0 )</f>
        <v>2.534015859</v>
      </c>
      <c r="D698" s="41"/>
      <c r="E698" s="43">
        <f>Baseline!B$33 * (C698 * Baseline!B$66*Baseline!B$66/Baseline!B$73 + Baseline!B$52*Baseline!B$52/Baseline!B$74 + Baseline!B$53*Baseline!B$53/Baseline!B$75 + Baseline!B$54*Baseline!B$54/Baseline!B$76)</f>
        <v>0.00001798213734</v>
      </c>
      <c r="F698" s="43">
        <f>Baseline!B$33 * (C698 * Baseline!B$66*Baseline!B$57/Baseline!B$73 + Baseline!B$52*Baseline!B$67/Baseline!B$74 + Baseline!B$53*Baseline!B$55/Baseline!B$75 + Baseline!B$54*Baseline!B$56/Baseline!B$76)</f>
        <v>0.0000001997071528</v>
      </c>
      <c r="G698" s="45">
        <f>Baseline!B$33 * (C698 * Baseline!B$66*Baseline!B$58/Baseline!B$73 + Baseline!B$52*Baseline!B$59/Baseline!B$74 + Baseline!B$53*Baseline!B$68/Baseline!B$75 + Baseline!B$54*Baseline!B$60/Baseline!B$76)</f>
        <v>0.0000001682094425</v>
      </c>
      <c r="H698" s="43">
        <f>Baseline!B$33 * (C698 * Baseline!B$66*Baseline!B$61/Baseline!B$73 + Baseline!B$52*Baseline!B$62/Baseline!B$74 + Baseline!B$53*Baseline!B$63/Baseline!B$75 + Baseline!B$54*Baseline!B$69/Baseline!B$76)</f>
        <v>0.000000003359007949</v>
      </c>
      <c r="I698" s="43">
        <f>Baseline!B$33 * (C698 * Baseline!B$57*Baseline!B$66/Baseline!B$73 + Baseline!B$67*Baseline!B$52/Baseline!B$74 + Baseline!B$55*Baseline!B$53/Baseline!B$75 + Baseline!B$56*Baseline!B$54/Baseline!B$76)</f>
        <v>0.0000001997071528</v>
      </c>
      <c r="J698" s="45">
        <f>Baseline!B$33 * (C698 * Baseline!B$57*Baseline!B$57/Baseline!B$73 + Baseline!B$67*Baseline!B$67/Baseline!B$74 + Baseline!B$55*Baseline!B$55/Baseline!B$75 + Baseline!B$56*Baseline!B$56/Baseline!B$76)</f>
        <v>0.000001763813775</v>
      </c>
      <c r="K698" s="43">
        <f>Baseline!B$33 * (C698 * Baseline!B$57*Baseline!B$58/Baseline!B$73 + Baseline!B$67*Baseline!B$59/Baseline!B$74 + Baseline!B$55*Baseline!B$68/Baseline!B$75 + Baseline!B$56*Baseline!B$60/Baseline!B$76)</f>
        <v>0.00000001374184757</v>
      </c>
      <c r="L698" s="45">
        <f>Baseline!B$33 * (C698 * Baseline!B$57*Baseline!B$61/Baseline!B$73 + Baseline!B$67*Baseline!B$62/Baseline!B$74 + Baseline!B$55*Baseline!B$63/Baseline!B$75 + Baseline!B$56*Baseline!B$69/Baseline!B$76)</f>
        <v>0.00000001439284463</v>
      </c>
      <c r="M698" s="43">
        <f>Baseline!B$33 * (C698 * Baseline!B$58*Baseline!B$66/Baseline!B$73 + Baseline!B$59*Baseline!B$52/Baseline!B$74 + Baseline!B$68*Baseline!B$53/Baseline!B$75 + Baseline!B$60*Baseline!B$54/Baseline!B$76)</f>
        <v>0.0000001682094425</v>
      </c>
      <c r="N698" s="45">
        <f>Baseline!B$33 * (C698 * Baseline!B$58*Baseline!B$57/Baseline!B$73 + Baseline!B$59*Baseline!B$67/Baseline!B$74 + Baseline!B$68*Baseline!B$55/Baseline!B$75 + Baseline!B$60*Baseline!B$56/Baseline!B$76)</f>
        <v>0.00000001374184757</v>
      </c>
      <c r="O698" s="45">
        <f>Baseline!B$33 * (C698 * Baseline!B$58*Baseline!B$58/Baseline!B$73 + Baseline!B$59*Baseline!B$59/Baseline!B$74 + Baseline!B$68*Baseline!B$68/Baseline!B$75 + Baseline!B$60*Baseline!B$60/Baseline!B$76)</f>
        <v>0.000001324390095</v>
      </c>
      <c r="P698" s="43">
        <f>Baseline!B$33 * (C698 * Baseline!B$58*Baseline!B$61/Baseline!B$73 + Baseline!B$59*Baseline!B$62/Baseline!B$74 + Baseline!B$68*Baseline!B$63/Baseline!B$75 + Baseline!B$60*Baseline!B$69/Baseline!B$76)</f>
        <v>0.000000001646924048</v>
      </c>
      <c r="Q698" s="43">
        <f>Baseline!B$33 * (C698 * Baseline!B$61*Baseline!B$66/Baseline!B$73 + Baseline!B$62*Baseline!B$52/Baseline!B$74 + Baseline!B$63*Baseline!B$53/Baseline!B$75 + Baseline!B$69*Baseline!B$54/Baseline!B$76)</f>
        <v>0.000000003359007949</v>
      </c>
      <c r="R698" s="43">
        <f>Baseline!B$33 * (C698 * Baseline!B$61*Baseline!B$57/Baseline!B$73 + Baseline!B$62*Baseline!B$67/Baseline!B$74 + Baseline!B$63*Baseline!B$55/Baseline!B$75 + Baseline!B$69*Baseline!B$56/Baseline!B$76)</f>
        <v>0.00000001439284463</v>
      </c>
      <c r="S698" s="43">
        <f>Baseline!B$33 * (C698 * Baseline!B$61*Baseline!B$58/Baseline!B$73 + Baseline!B$62*Baseline!B$59/Baseline!B$74 + Baseline!B$63*Baseline!B$68/Baseline!B$75 + Baseline!B$69*Baseline!B$60/Baseline!B$76)</f>
        <v>0.000000001646924048</v>
      </c>
      <c r="T698" s="43">
        <f>Baseline!B$33 * (C698 * Baseline!B$61*Baseline!B$61/Baseline!B$73 + Baseline!B$62*Baseline!B$62/Baseline!B$74 + Baseline!B$63*Baseline!B$63/Baseline!B$75 + Baseline!B$69*Baseline!B$69/Baseline!B$76)</f>
        <v>0.00000009854654332</v>
      </c>
      <c r="U698" s="41"/>
      <c r="V698" s="43">
        <f>E698 * ( Baseline!B$87 * Baseline!B$7 )</f>
        <v>0.1866366035</v>
      </c>
      <c r="W698" s="43">
        <f>F698 * ( Baseline!D$87 * Baseline!B$11 )</f>
        <v>0.003683917102</v>
      </c>
      <c r="X698" s="43">
        <f>G698 * ( Baseline!F$87 * Baseline!B$16 )</f>
        <v>0.005842716283</v>
      </c>
      <c r="Y698" s="43">
        <f>H698 * ( Baseline!H$87 * Baseline!B$18 )</f>
        <v>0.001181273971</v>
      </c>
      <c r="Z698" s="51">
        <f t="shared" si="1"/>
        <v>0.1973445108</v>
      </c>
      <c r="AA698" s="43">
        <f>I698 * ( Baseline!B$87 * Baseline!B$7 )</f>
        <v>0.002072760538</v>
      </c>
      <c r="AB698" s="45">
        <f>J698 * ( Baseline!D$87 * Baseline!B$11 )</f>
        <v>0.03253635957</v>
      </c>
      <c r="AC698" s="45">
        <f>K698 * ( Baseline!F$87 * Baseline!B$16 )</f>
        <v>0.0004773199136</v>
      </c>
      <c r="AD698" s="45">
        <f>L698 * ( Baseline!F$87 * Baseline!B$16 )</f>
        <v>0.0004999321468</v>
      </c>
      <c r="AE698" s="51">
        <f t="shared" si="2"/>
        <v>0.03558637217</v>
      </c>
      <c r="AF698" s="51">
        <f>M698 * ( Baseline!B$87 * Baseline!B$7 )</f>
        <v>0.001745845804</v>
      </c>
      <c r="AG698" s="51">
        <f>N698 * ( Baseline!D$87 * Baseline!B$11 )</f>
        <v>0.0002534903061</v>
      </c>
      <c r="AH698" s="51">
        <f>O698 * ( Baseline!F$87 * Baseline!B$16 )</f>
        <v>0.04600238523</v>
      </c>
      <c r="AI698" s="51">
        <f>P698 * ( Baseline!H$87 * Baseline!B$18 )</f>
        <v>0.0005791794898</v>
      </c>
      <c r="AJ698" s="51">
        <f t="shared" si="3"/>
        <v>0.04858090083</v>
      </c>
      <c r="AK698" s="51">
        <f>Q698 * ( Baseline!B$87 * Baseline!B$7 )</f>
        <v>0.0000348631435</v>
      </c>
      <c r="AL698" s="51">
        <f>R698 * ( Baseline!D$87 * Baseline!B$11 )</f>
        <v>0.0002654989857</v>
      </c>
      <c r="AM698" s="51">
        <f>S698 * ( Baseline!F$87 * Baseline!B$16 )</f>
        <v>0.0000572055279</v>
      </c>
      <c r="AN698" s="51">
        <f>T698 * ( Baseline!H$87 * Baseline!B$18 )</f>
        <v>0.03465620454</v>
      </c>
      <c r="AO698" s="51">
        <f t="shared" si="4"/>
        <v>0.03501377219</v>
      </c>
      <c r="AP698" s="61"/>
      <c r="AQ698" s="51">
        <f>V698 * ( (1-Baseline!B$88-Baseline!B$87) + (1-B698)*Baseline!B$88 )</f>
        <v>0.1150068725</v>
      </c>
      <c r="AR698" s="51">
        <f>W698 * ( (1-Baseline!B$88-Baseline!B$87) + (1-B698)*Baseline!B$88 )</f>
        <v>0.002270057302</v>
      </c>
      <c r="AS698" s="51">
        <f>X698 * ( (1-Baseline!B$88-Baseline!B$87) + (1-B698)*Baseline!B$88 )</f>
        <v>0.003600325521</v>
      </c>
      <c r="AT698" s="51">
        <f>Y698 * ( (1-Baseline!B$88-Baseline!B$87) + (1-B698)*Baseline!B$88 )</f>
        <v>0.0007279098655</v>
      </c>
      <c r="AU698" s="51">
        <f t="shared" si="5"/>
        <v>0.1216051652</v>
      </c>
      <c r="AV698" s="51">
        <f>AA698 * ( (1-Baseline!D$88-Baseline!D$87) + (1-B698)*Baseline!D$88 )</f>
        <v>0.001676823056</v>
      </c>
      <c r="AW698" s="51">
        <f>AB698 * ( (1-Baseline!D$88-Baseline!D$87) + (1-B698)*Baseline!D$88 )</f>
        <v>0.02632128355</v>
      </c>
      <c r="AX698" s="51">
        <f>AC698 * ( (1-Baseline!D$88-Baseline!D$87) + (1-B698)*Baseline!D$88 )</f>
        <v>0.0003861425481</v>
      </c>
      <c r="AY698" s="51">
        <f>AD698 * ( (1-Baseline!D$88-Baseline!D$87) + (1-B698)*Baseline!D$88 )</f>
        <v>0.0004044354061</v>
      </c>
      <c r="AZ698" s="51">
        <f t="shared" si="6"/>
        <v>0.02878868456</v>
      </c>
      <c r="BA698" s="51">
        <f>AF698 * ( (1-Baseline!F$88-Baseline!F$87) + (1-Baseline!B$36)*Baseline!F$88 )</f>
        <v>0.001256366507</v>
      </c>
      <c r="BB698" s="51">
        <f>AG698 * ( (1-Baseline!F$88-Baseline!F$87) + (1-Baseline!B$36)*Baseline!F$88 )</f>
        <v>0.0001824197359</v>
      </c>
      <c r="BC698" s="51">
        <f>AH698 * ( (1-Baseline!F$88-Baseline!F$87) + (1-Baseline!B$36)*Baseline!F$88 )</f>
        <v>0.03310478849</v>
      </c>
      <c r="BD698" s="51">
        <f>AI698 * ( (1-Baseline!F$88-Baseline!F$87) + (1-Baseline!B$36)*Baseline!F$88 )</f>
        <v>0.0004167960946</v>
      </c>
      <c r="BE698" s="51">
        <f t="shared" si="7"/>
        <v>0.03496037083</v>
      </c>
      <c r="BF698" s="51">
        <f>AK698 * ( (1-Baseline!H$88-Baseline!H$87) + (1-Baseline!B$36)*Baseline!H$88 )</f>
        <v>0.00002762276586</v>
      </c>
      <c r="BG698" s="51">
        <f>AL698 * ( (1-Baseline!H$88-Baseline!H$87) + (1-Baseline!B$36)*Baseline!H$88 )</f>
        <v>0.0002103601564</v>
      </c>
      <c r="BH698" s="51">
        <f>AM698 * ( (1-Baseline!H$88-Baseline!H$87) + (1-Baseline!B$36)*Baseline!H$88 )</f>
        <v>0.00004532508386</v>
      </c>
      <c r="BI698" s="51">
        <f>AN698 * ( (1-Baseline!H$88-Baseline!H$87) + (1-Baseline!B$36)*Baseline!H$88 )</f>
        <v>0.02745880398</v>
      </c>
      <c r="BJ698" s="51">
        <f t="shared" si="8"/>
        <v>0.02774211198</v>
      </c>
      <c r="BK698" s="61"/>
      <c r="BL698" s="51">
        <f t="shared" si="19"/>
        <v>0.9457400294</v>
      </c>
      <c r="BM698" s="51">
        <f t="shared" si="20"/>
        <v>0.01866744145</v>
      </c>
      <c r="BN698" s="51">
        <f t="shared" si="21"/>
        <v>0.02960668254</v>
      </c>
      <c r="BO698" s="51">
        <f t="shared" si="22"/>
        <v>0.005985846607</v>
      </c>
      <c r="BP698" s="51">
        <f t="shared" si="9"/>
        <v>1</v>
      </c>
      <c r="BQ698" s="51">
        <f t="shared" si="23"/>
        <v>0.05824590742</v>
      </c>
      <c r="BR698" s="51">
        <f t="shared" si="24"/>
        <v>0.9142926797</v>
      </c>
      <c r="BS698" s="51">
        <f t="shared" si="25"/>
        <v>0.01341299729</v>
      </c>
      <c r="BT698" s="51">
        <f t="shared" si="26"/>
        <v>0.01404841563</v>
      </c>
      <c r="BU698" s="51">
        <f t="shared" si="10"/>
        <v>1</v>
      </c>
      <c r="BV698" s="51">
        <f t="shared" si="27"/>
        <v>0.03593687589</v>
      </c>
      <c r="BW698" s="51">
        <f t="shared" si="28"/>
        <v>0.005217900487</v>
      </c>
      <c r="BX698" s="51">
        <f t="shared" si="29"/>
        <v>0.946923265</v>
      </c>
      <c r="BY698" s="51">
        <f t="shared" si="30"/>
        <v>0.01192195863</v>
      </c>
      <c r="BZ698" s="51">
        <f t="shared" si="11"/>
        <v>1</v>
      </c>
      <c r="CA698" s="51">
        <f t="shared" si="31"/>
        <v>0.0009956980158</v>
      </c>
      <c r="CB698" s="51">
        <f t="shared" si="32"/>
        <v>0.00758270158</v>
      </c>
      <c r="CC698" s="51">
        <f t="shared" si="33"/>
        <v>0.001633800768</v>
      </c>
      <c r="CD698" s="51">
        <f t="shared" si="34"/>
        <v>0.9897877996</v>
      </c>
      <c r="CE698" s="51">
        <f t="shared" si="12"/>
        <v>1</v>
      </c>
      <c r="CF698" s="61"/>
      <c r="CG698" s="51">
        <f t="shared" si="35"/>
        <v>0.9457400294</v>
      </c>
      <c r="CH698" s="51">
        <f t="shared" si="36"/>
        <v>0.01866744145</v>
      </c>
      <c r="CI698" s="51">
        <f t="shared" si="37"/>
        <v>0.02960668254</v>
      </c>
      <c r="CJ698" s="51">
        <f t="shared" si="38"/>
        <v>0.005985846607</v>
      </c>
      <c r="CK698" s="51">
        <f t="shared" si="13"/>
        <v>1</v>
      </c>
      <c r="CL698" s="51">
        <f t="shared" si="39"/>
        <v>0.05824590742</v>
      </c>
      <c r="CM698" s="51">
        <f t="shared" si="40"/>
        <v>0.9142926797</v>
      </c>
      <c r="CN698" s="51">
        <f t="shared" si="41"/>
        <v>0.01341299729</v>
      </c>
      <c r="CO698" s="51">
        <f t="shared" si="42"/>
        <v>0.01404841563</v>
      </c>
      <c r="CP698" s="51">
        <f t="shared" si="14"/>
        <v>1</v>
      </c>
      <c r="CQ698" s="51">
        <f t="shared" si="43"/>
        <v>0.03593687589</v>
      </c>
      <c r="CR698" s="51">
        <f t="shared" si="44"/>
        <v>0.005217900487</v>
      </c>
      <c r="CS698" s="51">
        <f t="shared" si="45"/>
        <v>0.946923265</v>
      </c>
      <c r="CT698" s="51">
        <f t="shared" si="46"/>
        <v>0.01192195863</v>
      </c>
      <c r="CU698" s="51">
        <f t="shared" si="15"/>
        <v>1</v>
      </c>
      <c r="CV698" s="51">
        <f t="shared" si="47"/>
        <v>0.0009956980158</v>
      </c>
      <c r="CW698" s="51">
        <f t="shared" si="48"/>
        <v>0.00758270158</v>
      </c>
      <c r="CX698" s="51">
        <f t="shared" si="49"/>
        <v>0.001633800768</v>
      </c>
      <c r="CY698" s="51">
        <f t="shared" si="50"/>
        <v>0.9897877996</v>
      </c>
      <c r="CZ698" s="51">
        <f t="shared" si="16"/>
        <v>1</v>
      </c>
      <c r="DA698" s="61"/>
      <c r="DB698" s="51">
        <f>(AQ698*Baseline!B$7 + AV698*Baseline!B$11 + BA698*Baseline!B$16 + BF698*Baseline!B$18)</f>
        <v>64848.30626</v>
      </c>
      <c r="DC698" s="51">
        <f>(AR698*Baseline!B$7 + AW698*Baseline!B$11 + BB698*Baseline!B$16 + BG698*Baseline!B$18)</f>
        <v>67792.09571</v>
      </c>
      <c r="DD698" s="51">
        <f>(AS698*Baseline!B$7 + AX698*Baseline!B$11 + BC698*Baseline!B$16 + BH698*Baseline!B$18)</f>
        <v>115557.0653</v>
      </c>
      <c r="DE698" s="51">
        <f>(AT698*Baseline!B$7 + AY698*Baseline!B$11 + BD698*Baseline!B$16 + BI698*Baseline!B$18)</f>
        <v>1259977.757</v>
      </c>
      <c r="DF698" s="51">
        <f t="shared" si="17"/>
        <v>1508175.224</v>
      </c>
      <c r="DG698" s="61"/>
      <c r="DH698" s="51">
        <f t="shared" si="51"/>
        <v>0.04299785942</v>
      </c>
      <c r="DI698" s="51">
        <f t="shared" si="52"/>
        <v>0.04494974764</v>
      </c>
      <c r="DJ698" s="51">
        <f t="shared" si="53"/>
        <v>0.07662045067</v>
      </c>
      <c r="DK698" s="51">
        <f t="shared" si="54"/>
        <v>0.8354319423</v>
      </c>
      <c r="DL698" s="51">
        <f t="shared" si="18"/>
        <v>1</v>
      </c>
      <c r="DM698" s="61"/>
      <c r="DN698" s="51">
        <f>DH698 / (Baseline!B$7/Baseline!B$17)</f>
        <v>4.589738683</v>
      </c>
      <c r="DO698" s="51">
        <f>DI698 / (Baseline!B$11/Baseline!B$17)</f>
        <v>1.085108422</v>
      </c>
      <c r="DP698" s="51">
        <f>DJ698 / (Baseline!B$16/Baseline!B$17)</f>
        <v>1.184017515</v>
      </c>
      <c r="DQ698" s="51">
        <f>DK698 / (Baseline!B$18/Baseline!B$17)</f>
        <v>0.9445295645</v>
      </c>
      <c r="DR698" s="79"/>
      <c r="DS698" s="51">
        <f>(AU698*Baseline!B$34)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0.03077030603</v>
      </c>
      <c r="DT698" s="51">
        <f>(AZ698*Baseline!B$34) + (Baseline!D$88*(1-Baseline!D$89)*Baseline!B$35) + (Baseline!D$88*Baseline!D$89*((1-Baseline!D$90)*Baseline!B$40 + Baseline!D$90*Baseline!B$41))</f>
        <v>0.01073187068</v>
      </c>
      <c r="DU698" s="51">
        <f>(BE698*Baseline!B$34) + (Baseline!F$88*(1-Baseline!F$89)*Baseline!B$35) + (Baseline!F$88*Baseline!F$89*((1-Baseline!F$90)*Baseline!B$40 + Baseline!F$90*Baseline!B$41))</f>
        <v>0.01297469562</v>
      </c>
      <c r="DV698" s="51">
        <f>(BJ698*Baseline!B$34) + (Baseline!H$88*(1-Baseline!H$89)*Baseline!B$35) + (Baseline!H$88*Baseline!H$89*((1-Baseline!H$90)*Baseline!B$40 + Baseline!H$90*Baseline!B$41))</f>
        <v>0.009306316798</v>
      </c>
      <c r="DW698" s="51">
        <f>( DS698*Baseline!B$7 + DT698*Baseline!B$11 + DU698*Baseline!B$16 + DV698*Baseline!B$18 ) / Baseline!B$17</f>
        <v>0.009803838519</v>
      </c>
    </row>
    <row r="699">
      <c r="A699" s="4" t="s">
        <v>1027</v>
      </c>
      <c r="B699" s="45">
        <f>MIN( MAX( NORMINV( MCrands!B699, (B$5+B$4)/2, (B$5-B$4)/3.29 ), 0 ), 1 )</f>
        <v>0.569435288</v>
      </c>
      <c r="C699" s="45">
        <f>MAX( NORMINV( MCrands!C699, (C$5+C$4)/2, (C$5-C$4)/3.29 ), 0 )</f>
        <v>3.384621074</v>
      </c>
      <c r="D699" s="41"/>
      <c r="E699" s="43">
        <f>Baseline!B$33 * (C699 * Baseline!B$66*Baseline!B$66/Baseline!B$73 + Baseline!B$52*Baseline!B$52/Baseline!B$74 + Baseline!B$53*Baseline!B$53/Baseline!B$75 + Baseline!B$54*Baseline!B$54/Baseline!B$76)</f>
        <v>0.00002400444268</v>
      </c>
      <c r="F699" s="43">
        <f>Baseline!B$33 * (C699 * Baseline!B$66*Baseline!B$57/Baseline!B$73 + Baseline!B$52*Baseline!B$67/Baseline!B$74 + Baseline!B$53*Baseline!B$55/Baseline!B$75 + Baseline!B$54*Baseline!B$56/Baseline!B$76)</f>
        <v>0.0000002006580431</v>
      </c>
      <c r="G699" s="45">
        <f>Baseline!B$33 * (C699 * Baseline!B$66*Baseline!B$58/Baseline!B$73 + Baseline!B$52*Baseline!B$59/Baseline!B$74 + Baseline!B$53*Baseline!B$68/Baseline!B$75 + Baseline!B$54*Baseline!B$60/Baseline!B$76)</f>
        <v>0.0000001705470478</v>
      </c>
      <c r="H699" s="43">
        <f>Baseline!B$33 * (C699 * Baseline!B$66*Baseline!B$61/Baseline!B$73 + Baseline!B$52*Baseline!B$62/Baseline!B$74 + Baseline!B$53*Baseline!B$63/Baseline!B$75 + Baseline!B$54*Baseline!B$69/Baseline!B$76)</f>
        <v>0.000000003592768485</v>
      </c>
      <c r="I699" s="43">
        <f>Baseline!B$33 * (C699 * Baseline!B$57*Baseline!B$66/Baseline!B$73 + Baseline!B$67*Baseline!B$52/Baseline!B$74 + Baseline!B$55*Baseline!B$53/Baseline!B$75 + Baseline!B$56*Baseline!B$54/Baseline!B$76)</f>
        <v>0.0000002006580431</v>
      </c>
      <c r="J699" s="45">
        <f>Baseline!B$33 * (C699 * Baseline!B$57*Baseline!B$57/Baseline!B$73 + Baseline!B$67*Baseline!B$67/Baseline!B$74 + Baseline!B$55*Baseline!B$55/Baseline!B$75 + Baseline!B$56*Baseline!B$56/Baseline!B$76)</f>
        <v>0.000001763813925</v>
      </c>
      <c r="K699" s="43">
        <f>Baseline!B$33 * (C699 * Baseline!B$57*Baseline!B$58/Baseline!B$73 + Baseline!B$67*Baseline!B$59/Baseline!B$74 + Baseline!B$55*Baseline!B$68/Baseline!B$75 + Baseline!B$56*Baseline!B$60/Baseline!B$76)</f>
        <v>0.00000001374221666</v>
      </c>
      <c r="L699" s="45">
        <f>Baseline!B$33 * (C699 * Baseline!B$57*Baseline!B$61/Baseline!B$73 + Baseline!B$67*Baseline!B$62/Baseline!B$74 + Baseline!B$55*Baseline!B$63/Baseline!B$75 + Baseline!B$56*Baseline!B$69/Baseline!B$76)</f>
        <v>0.00000001439288154</v>
      </c>
      <c r="M699" s="43">
        <f>Baseline!B$33 * (C699 * Baseline!B$58*Baseline!B$66/Baseline!B$73 + Baseline!B$59*Baseline!B$52/Baseline!B$74 + Baseline!B$68*Baseline!B$53/Baseline!B$75 + Baseline!B$60*Baseline!B$54/Baseline!B$76)</f>
        <v>0.0000001705470478</v>
      </c>
      <c r="N699" s="45">
        <f>Baseline!B$33 * (C699 * Baseline!B$58*Baseline!B$57/Baseline!B$73 + Baseline!B$59*Baseline!B$67/Baseline!B$74 + Baseline!B$68*Baseline!B$55/Baseline!B$75 + Baseline!B$60*Baseline!B$56/Baseline!B$76)</f>
        <v>0.00000001374221666</v>
      </c>
      <c r="O699" s="45">
        <f>Baseline!B$33 * (C699 * Baseline!B$58*Baseline!B$58/Baseline!B$73 + Baseline!B$59*Baseline!B$59/Baseline!B$74 + Baseline!B$68*Baseline!B$68/Baseline!B$75 + Baseline!B$60*Baseline!B$60/Baseline!B$76)</f>
        <v>0.000001324391002</v>
      </c>
      <c r="P699" s="43">
        <f>Baseline!B$33 * (C699 * Baseline!B$58*Baseline!B$61/Baseline!B$73 + Baseline!B$59*Baseline!B$62/Baseline!B$74 + Baseline!B$68*Baseline!B$63/Baseline!B$75 + Baseline!B$60*Baseline!B$69/Baseline!B$76)</f>
        <v>0.000000001647014784</v>
      </c>
      <c r="Q699" s="43">
        <f>Baseline!B$33 * (C699 * Baseline!B$61*Baseline!B$66/Baseline!B$73 + Baseline!B$62*Baseline!B$52/Baseline!B$74 + Baseline!B$63*Baseline!B$53/Baseline!B$75 + Baseline!B$69*Baseline!B$54/Baseline!B$76)</f>
        <v>0.000000003592768485</v>
      </c>
      <c r="R699" s="43">
        <f>Baseline!B$33 * (C699 * Baseline!B$61*Baseline!B$57/Baseline!B$73 + Baseline!B$62*Baseline!B$67/Baseline!B$74 + Baseline!B$63*Baseline!B$55/Baseline!B$75 + Baseline!B$69*Baseline!B$56/Baseline!B$76)</f>
        <v>0.00000001439288154</v>
      </c>
      <c r="S699" s="43">
        <f>Baseline!B$33 * (C699 * Baseline!B$61*Baseline!B$58/Baseline!B$73 + Baseline!B$62*Baseline!B$59/Baseline!B$74 + Baseline!B$63*Baseline!B$68/Baseline!B$75 + Baseline!B$69*Baseline!B$60/Baseline!B$76)</f>
        <v>0.000000001647014784</v>
      </c>
      <c r="T699" s="43">
        <f>Baseline!B$33 * (C699 * Baseline!B$61*Baseline!B$61/Baseline!B$73 + Baseline!B$62*Baseline!B$62/Baseline!B$74 + Baseline!B$63*Baseline!B$63/Baseline!B$75 + Baseline!B$69*Baseline!B$69/Baseline!B$76)</f>
        <v>0.00000009854655239</v>
      </c>
      <c r="U699" s="41"/>
      <c r="V699" s="43">
        <f>E699 * ( Baseline!B$87 * Baseline!B$7 )</f>
        <v>0.2491421106</v>
      </c>
      <c r="W699" s="43">
        <f>F699 * ( Baseline!D$87 * Baseline!B$11 )</f>
        <v>0.003701457792</v>
      </c>
      <c r="X699" s="43">
        <f>G699 * ( Baseline!F$87 * Baseline!B$16 )</f>
        <v>0.005923912467</v>
      </c>
      <c r="Y699" s="43">
        <f>H699 * ( Baseline!H$87 * Baseline!B$18 )</f>
        <v>0.001263481349</v>
      </c>
      <c r="Z699" s="51">
        <f t="shared" si="1"/>
        <v>0.2600309622</v>
      </c>
      <c r="AA699" s="43">
        <f>I699 * ( Baseline!B$87 * Baseline!B$7 )</f>
        <v>0.002082629829</v>
      </c>
      <c r="AB699" s="45">
        <f>J699 * ( Baseline!D$87 * Baseline!B$11 )</f>
        <v>0.03253636234</v>
      </c>
      <c r="AC699" s="45">
        <f>K699 * ( Baseline!F$87 * Baseline!B$16 )</f>
        <v>0.000477332734</v>
      </c>
      <c r="AD699" s="45">
        <f>L699 * ( Baseline!F$87 * Baseline!B$16 )</f>
        <v>0.0004999334289</v>
      </c>
      <c r="AE699" s="51">
        <f t="shared" si="2"/>
        <v>0.03559625833</v>
      </c>
      <c r="AF699" s="51">
        <f>M699 * ( Baseline!B$87 * Baseline!B$7 )</f>
        <v>0.00177010781</v>
      </c>
      <c r="AG699" s="51">
        <f>N699 * ( Baseline!D$87 * Baseline!B$11 )</f>
        <v>0.0002534971146</v>
      </c>
      <c r="AH699" s="51">
        <f>O699 * ( Baseline!F$87 * Baseline!B$16 )</f>
        <v>0.04600241675</v>
      </c>
      <c r="AI699" s="51">
        <f>P699 * ( Baseline!H$87 * Baseline!B$18 )</f>
        <v>0.0005792113992</v>
      </c>
      <c r="AJ699" s="51">
        <f t="shared" si="3"/>
        <v>0.04860523307</v>
      </c>
      <c r="AK699" s="51">
        <f>Q699 * ( Baseline!B$87 * Baseline!B$7 )</f>
        <v>0.0000372893441</v>
      </c>
      <c r="AL699" s="51">
        <f>R699 * ( Baseline!D$87 * Baseline!B$11 )</f>
        <v>0.0002654996666</v>
      </c>
      <c r="AM699" s="51">
        <f>S699 * ( Baseline!F$87 * Baseline!B$16 )</f>
        <v>0.00005720867959</v>
      </c>
      <c r="AN699" s="51">
        <f>T699 * ( Baseline!H$87 * Baseline!B$18 )</f>
        <v>0.03465620773</v>
      </c>
      <c r="AO699" s="51">
        <f t="shared" si="4"/>
        <v>0.03501620542</v>
      </c>
      <c r="AP699" s="61"/>
      <c r="AQ699" s="51">
        <f>V699 * ( (1-Baseline!B$88-Baseline!B$87) + (1-B699)*Baseline!B$88 )</f>
        <v>0.117545894</v>
      </c>
      <c r="AR699" s="51">
        <f>W699 * ( (1-Baseline!B$88-Baseline!B$87) + (1-B699)*Baseline!B$88 )</f>
        <v>0.001746357387</v>
      </c>
      <c r="AS699" s="51">
        <f>X699 * ( (1-Baseline!B$88-Baseline!B$87) + (1-B699)*Baseline!B$88 )</f>
        <v>0.002794917267</v>
      </c>
      <c r="AT699" s="51">
        <f>Y699 * ( (1-Baseline!B$88-Baseline!B$87) + (1-B699)*Baseline!B$88 )</f>
        <v>0.0005961137774</v>
      </c>
      <c r="AU699" s="51">
        <f t="shared" si="5"/>
        <v>0.1226832824</v>
      </c>
      <c r="AV699" s="51">
        <f>AA699 * ( (1-Baseline!D$88-Baseline!D$87) + (1-B699)*Baseline!D$88 )</f>
        <v>0.001533422414</v>
      </c>
      <c r="AW699" s="51">
        <f>AB699 * ( (1-Baseline!D$88-Baseline!D$87) + (1-B699)*Baseline!D$88 )</f>
        <v>0.02395624348</v>
      </c>
      <c r="AX699" s="51">
        <f>AC699 * ( (1-Baseline!D$88-Baseline!D$87) + (1-B699)*Baseline!D$88 )</f>
        <v>0.0003514559827</v>
      </c>
      <c r="AY699" s="51">
        <f>AD699 * ( (1-Baseline!D$88-Baseline!D$87) + (1-B699)*Baseline!D$88 )</f>
        <v>0.0003680966797</v>
      </c>
      <c r="AZ699" s="51">
        <f t="shared" si="6"/>
        <v>0.02620921856</v>
      </c>
      <c r="BA699" s="51">
        <f>AF699 * ( (1-Baseline!F$88-Baseline!F$87) + (1-Baseline!B$36)*Baseline!F$88 )</f>
        <v>0.001273826223</v>
      </c>
      <c r="BB699" s="51">
        <f>AG699 * ( (1-Baseline!F$88-Baseline!F$87) + (1-Baseline!B$36)*Baseline!F$88 )</f>
        <v>0.0001824246356</v>
      </c>
      <c r="BC699" s="51">
        <f>AH699 * ( (1-Baseline!F$88-Baseline!F$87) + (1-Baseline!B$36)*Baseline!F$88 )</f>
        <v>0.03310481117</v>
      </c>
      <c r="BD699" s="51">
        <f>AI699 * ( (1-Baseline!F$88-Baseline!F$87) + (1-Baseline!B$36)*Baseline!F$88 )</f>
        <v>0.0004168190577</v>
      </c>
      <c r="BE699" s="51">
        <f t="shared" si="7"/>
        <v>0.03497788108</v>
      </c>
      <c r="BF699" s="51">
        <f>AK699 * ( (1-Baseline!H$88-Baseline!H$87) + (1-Baseline!B$36)*Baseline!H$88 )</f>
        <v>0.00002954509312</v>
      </c>
      <c r="BG699" s="51">
        <f>AL699 * ( (1-Baseline!H$88-Baseline!H$87) + (1-Baseline!B$36)*Baseline!H$88 )</f>
        <v>0.0002103606958</v>
      </c>
      <c r="BH699" s="51">
        <f>AM699 * ( (1-Baseline!H$88-Baseline!H$87) + (1-Baseline!B$36)*Baseline!H$88 )</f>
        <v>0.00004532758101</v>
      </c>
      <c r="BI699" s="51">
        <f>AN699 * ( (1-Baseline!H$88-Baseline!H$87) + (1-Baseline!B$36)*Baseline!H$88 )</f>
        <v>0.02745880651</v>
      </c>
      <c r="BJ699" s="51">
        <f t="shared" si="8"/>
        <v>0.02774403988</v>
      </c>
      <c r="BK699" s="61"/>
      <c r="BL699" s="51">
        <f t="shared" si="19"/>
        <v>0.9581247882</v>
      </c>
      <c r="BM699" s="51">
        <f t="shared" si="20"/>
        <v>0.01423468098</v>
      </c>
      <c r="BN699" s="51">
        <f t="shared" si="21"/>
        <v>0.02278156577</v>
      </c>
      <c r="BO699" s="51">
        <f t="shared" si="22"/>
        <v>0.004858965018</v>
      </c>
      <c r="BP699" s="51">
        <f t="shared" si="9"/>
        <v>1</v>
      </c>
      <c r="BQ699" s="51">
        <f t="shared" si="23"/>
        <v>0.05850698716</v>
      </c>
      <c r="BR699" s="51">
        <f t="shared" si="24"/>
        <v>0.9140388306</v>
      </c>
      <c r="BS699" s="51">
        <f t="shared" si="25"/>
        <v>0.01340963226</v>
      </c>
      <c r="BT699" s="51">
        <f t="shared" si="26"/>
        <v>0.01404454997</v>
      </c>
      <c r="BU699" s="51">
        <f t="shared" si="10"/>
        <v>1</v>
      </c>
      <c r="BV699" s="51">
        <f t="shared" si="27"/>
        <v>0.03641805003</v>
      </c>
      <c r="BW699" s="51">
        <f t="shared" si="28"/>
        <v>0.005215428435</v>
      </c>
      <c r="BX699" s="51">
        <f t="shared" si="29"/>
        <v>0.9464498747</v>
      </c>
      <c r="BY699" s="51">
        <f t="shared" si="30"/>
        <v>0.01191664688</v>
      </c>
      <c r="BZ699" s="51">
        <f t="shared" si="11"/>
        <v>1</v>
      </c>
      <c r="CA699" s="51">
        <f t="shared" si="31"/>
        <v>0.001064916762</v>
      </c>
      <c r="CB699" s="51">
        <f t="shared" si="32"/>
        <v>0.007582194113</v>
      </c>
      <c r="CC699" s="51">
        <f t="shared" si="33"/>
        <v>0.001633777244</v>
      </c>
      <c r="CD699" s="51">
        <f t="shared" si="34"/>
        <v>0.9897191119</v>
      </c>
      <c r="CE699" s="51">
        <f t="shared" si="12"/>
        <v>1</v>
      </c>
      <c r="CF699" s="61"/>
      <c r="CG699" s="51">
        <f t="shared" si="35"/>
        <v>0.9581247882</v>
      </c>
      <c r="CH699" s="51">
        <f t="shared" si="36"/>
        <v>0.01423468098</v>
      </c>
      <c r="CI699" s="51">
        <f t="shared" si="37"/>
        <v>0.02278156577</v>
      </c>
      <c r="CJ699" s="51">
        <f t="shared" si="38"/>
        <v>0.004858965018</v>
      </c>
      <c r="CK699" s="51">
        <f t="shared" si="13"/>
        <v>1</v>
      </c>
      <c r="CL699" s="51">
        <f t="shared" si="39"/>
        <v>0.05850698716</v>
      </c>
      <c r="CM699" s="51">
        <f t="shared" si="40"/>
        <v>0.9140388306</v>
      </c>
      <c r="CN699" s="51">
        <f t="shared" si="41"/>
        <v>0.01340963226</v>
      </c>
      <c r="CO699" s="51">
        <f t="shared" si="42"/>
        <v>0.01404454997</v>
      </c>
      <c r="CP699" s="51">
        <f t="shared" si="14"/>
        <v>1</v>
      </c>
      <c r="CQ699" s="51">
        <f t="shared" si="43"/>
        <v>0.03641805003</v>
      </c>
      <c r="CR699" s="51">
        <f t="shared" si="44"/>
        <v>0.005215428435</v>
      </c>
      <c r="CS699" s="51">
        <f t="shared" si="45"/>
        <v>0.9464498747</v>
      </c>
      <c r="CT699" s="51">
        <f t="shared" si="46"/>
        <v>0.01191664688</v>
      </c>
      <c r="CU699" s="51">
        <f t="shared" si="15"/>
        <v>1</v>
      </c>
      <c r="CV699" s="51">
        <f t="shared" si="47"/>
        <v>0.001064916762</v>
      </c>
      <c r="CW699" s="51">
        <f t="shared" si="48"/>
        <v>0.007582194113</v>
      </c>
      <c r="CX699" s="51">
        <f t="shared" si="49"/>
        <v>0.001633777244</v>
      </c>
      <c r="CY699" s="51">
        <f t="shared" si="50"/>
        <v>0.9897191119</v>
      </c>
      <c r="CZ699" s="51">
        <f t="shared" si="16"/>
        <v>1</v>
      </c>
      <c r="DA699" s="61"/>
      <c r="DB699" s="51">
        <f>(AQ699*Baseline!B$7 + AV699*Baseline!B$11 + BA699*Baseline!B$16 + BF699*Baseline!B$18)</f>
        <v>65918.71954</v>
      </c>
      <c r="DC699" s="51">
        <f>(AR699*Baseline!B$7 + AW699*Baseline!B$11 + BB699*Baseline!B$16 + BG699*Baseline!B$18)</f>
        <v>62466.18622</v>
      </c>
      <c r="DD699" s="51">
        <f>(AS699*Baseline!B$7 + AX699*Baseline!B$11 + BC699*Baseline!B$16 + BH699*Baseline!B$18)</f>
        <v>115092.2455</v>
      </c>
      <c r="DE699" s="51">
        <f>(AT699*Baseline!B$7 + AY699*Baseline!B$11 + BD699*Baseline!B$16 + BI699*Baseline!B$18)</f>
        <v>1259836.098</v>
      </c>
      <c r="DF699" s="51">
        <f t="shared" si="17"/>
        <v>1503313.249</v>
      </c>
      <c r="DG699" s="61"/>
      <c r="DH699" s="51">
        <f t="shared" si="51"/>
        <v>0.04384895802</v>
      </c>
      <c r="DI699" s="51">
        <f t="shared" si="52"/>
        <v>0.04155234198</v>
      </c>
      <c r="DJ699" s="51">
        <f t="shared" si="53"/>
        <v>0.07655905749</v>
      </c>
      <c r="DK699" s="51">
        <f t="shared" si="54"/>
        <v>0.8380396425</v>
      </c>
      <c r="DL699" s="51">
        <f t="shared" si="18"/>
        <v>1</v>
      </c>
      <c r="DM699" s="61"/>
      <c r="DN699" s="51">
        <f>DH699 / (Baseline!B$7/Baseline!B$17)</f>
        <v>4.68058786</v>
      </c>
      <c r="DO699" s="51">
        <f>DI699 / (Baseline!B$11/Baseline!B$17)</f>
        <v>1.003093423</v>
      </c>
      <c r="DP699" s="51">
        <f>DJ699 / (Baseline!B$16/Baseline!B$17)</f>
        <v>1.183068805</v>
      </c>
      <c r="DQ699" s="51">
        <f>DK699 / (Baseline!B$18/Baseline!B$17)</f>
        <v>0.9474777998</v>
      </c>
      <c r="DR699" s="79"/>
      <c r="DS699" s="51">
        <f>(AU699*Baseline!B$34)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0.03093202361</v>
      </c>
      <c r="DT699" s="51">
        <f>(AZ699*Baseline!B$34) + (Baseline!D$88*(1-Baseline!D$89)*Baseline!B$35) + (Baseline!D$88*Baseline!D$89*((1-Baseline!D$90)*Baseline!B$40 + Baseline!D$90*Baseline!B$41))</f>
        <v>0.01034495078</v>
      </c>
      <c r="DU699" s="51">
        <f>(BE699*Baseline!B$34) + (Baseline!F$88*(1-Baseline!F$89)*Baseline!B$35) + (Baseline!F$88*Baseline!F$89*((1-Baseline!F$90)*Baseline!B$40 + Baseline!F$90*Baseline!B$41))</f>
        <v>0.01297732216</v>
      </c>
      <c r="DV699" s="51">
        <f>(BJ699*Baseline!B$34) + (Baseline!H$88*(1-Baseline!H$89)*Baseline!B$35) + (Baseline!H$88*Baseline!H$89*((1-Baseline!H$90)*Baseline!B$40 + Baseline!H$90*Baseline!B$41))</f>
        <v>0.009306605982</v>
      </c>
      <c r="DW699" s="51">
        <f>( DS699*Baseline!B$7 + DT699*Baseline!B$11 + DU699*Baseline!B$16 + DV699*Baseline!B$18 ) / Baseline!B$17</f>
        <v>0.009789751435</v>
      </c>
    </row>
    <row r="700">
      <c r="A700" s="4" t="s">
        <v>1028</v>
      </c>
      <c r="B700" s="45">
        <f>MIN( MAX( NORMINV( MCrands!B700, (B$5+B$4)/2, (B$5-B$4)/3.29 ), 0 ), 1 )</f>
        <v>0.7859270121</v>
      </c>
      <c r="C700" s="45">
        <f>MAX( NORMINV( MCrands!C700, (C$5+C$4)/2, (C$5-C$4)/3.29 ), 0 )</f>
        <v>2.78173414</v>
      </c>
      <c r="D700" s="41"/>
      <c r="E700" s="43">
        <f>Baseline!B$33 * (C700 * Baseline!B$66*Baseline!B$66/Baseline!B$73 + Baseline!B$52*Baseline!B$52/Baseline!B$74 + Baseline!B$53*Baseline!B$53/Baseline!B$75 + Baseline!B$54*Baseline!B$54/Baseline!B$76)</f>
        <v>0.00001973598872</v>
      </c>
      <c r="F700" s="43">
        <f>Baseline!B$33 * (C700 * Baseline!B$66*Baseline!B$57/Baseline!B$73 + Baseline!B$52*Baseline!B$67/Baseline!B$74 + Baseline!B$53*Baseline!B$55/Baseline!B$75 + Baseline!B$54*Baseline!B$56/Baseline!B$76)</f>
        <v>0.0000001999840767</v>
      </c>
      <c r="G700" s="45">
        <f>Baseline!B$33 * (C700 * Baseline!B$66*Baseline!B$58/Baseline!B$73 + Baseline!B$52*Baseline!B$59/Baseline!B$74 + Baseline!B$53*Baseline!B$68/Baseline!B$75 + Baseline!B$54*Baseline!B$60/Baseline!B$76)</f>
        <v>0.0000001688902137</v>
      </c>
      <c r="H700" s="43">
        <f>Baseline!B$33 * (C700 * Baseline!B$66*Baseline!B$61/Baseline!B$73 + Baseline!B$52*Baseline!B$62/Baseline!B$74 + Baseline!B$53*Baseline!B$63/Baseline!B$75 + Baseline!B$54*Baseline!B$69/Baseline!B$76)</f>
        <v>0.000000003427085074</v>
      </c>
      <c r="I700" s="43">
        <f>Baseline!B$33 * (C700 * Baseline!B$57*Baseline!B$66/Baseline!B$73 + Baseline!B$67*Baseline!B$52/Baseline!B$74 + Baseline!B$55*Baseline!B$53/Baseline!B$75 + Baseline!B$56*Baseline!B$54/Baseline!B$76)</f>
        <v>0.0000001999840767</v>
      </c>
      <c r="J700" s="45">
        <f>Baseline!B$33 * (C700 * Baseline!B$57*Baseline!B$57/Baseline!B$73 + Baseline!B$67*Baseline!B$67/Baseline!B$74 + Baseline!B$55*Baseline!B$55/Baseline!B$75 + Baseline!B$56*Baseline!B$56/Baseline!B$76)</f>
        <v>0.000001763813818</v>
      </c>
      <c r="K700" s="43">
        <f>Baseline!B$33 * (C700 * Baseline!B$57*Baseline!B$58/Baseline!B$73 + Baseline!B$67*Baseline!B$59/Baseline!B$74 + Baseline!B$55*Baseline!B$68/Baseline!B$75 + Baseline!B$56*Baseline!B$60/Baseline!B$76)</f>
        <v>0.00000001374195506</v>
      </c>
      <c r="L700" s="45">
        <f>Baseline!B$33 * (C700 * Baseline!B$57*Baseline!B$61/Baseline!B$73 + Baseline!B$67*Baseline!B$62/Baseline!B$74 + Baseline!B$55*Baseline!B$63/Baseline!B$75 + Baseline!B$56*Baseline!B$69/Baseline!B$76)</f>
        <v>0.00000001439285538</v>
      </c>
      <c r="M700" s="43">
        <f>Baseline!B$33 * (C700 * Baseline!B$58*Baseline!B$66/Baseline!B$73 + Baseline!B$59*Baseline!B$52/Baseline!B$74 + Baseline!B$68*Baseline!B$53/Baseline!B$75 + Baseline!B$60*Baseline!B$54/Baseline!B$76)</f>
        <v>0.0000001688902137</v>
      </c>
      <c r="N700" s="45">
        <f>Baseline!B$33 * (C700 * Baseline!B$58*Baseline!B$57/Baseline!B$73 + Baseline!B$59*Baseline!B$67/Baseline!B$74 + Baseline!B$68*Baseline!B$55/Baseline!B$75 + Baseline!B$60*Baseline!B$56/Baseline!B$76)</f>
        <v>0.00000001374195506</v>
      </c>
      <c r="O700" s="45">
        <f>Baseline!B$33 * (C700 * Baseline!B$58*Baseline!B$58/Baseline!B$73 + Baseline!B$59*Baseline!B$59/Baseline!B$74 + Baseline!B$68*Baseline!B$68/Baseline!B$75 + Baseline!B$60*Baseline!B$60/Baseline!B$76)</f>
        <v>0.000001324390359</v>
      </c>
      <c r="P700" s="43">
        <f>Baseline!B$33 * (C700 * Baseline!B$58*Baseline!B$61/Baseline!B$73 + Baseline!B$59*Baseline!B$62/Baseline!B$74 + Baseline!B$68*Baseline!B$63/Baseline!B$75 + Baseline!B$60*Baseline!B$69/Baseline!B$76)</f>
        <v>0.000000001646950473</v>
      </c>
      <c r="Q700" s="43">
        <f>Baseline!B$33 * (C700 * Baseline!B$61*Baseline!B$66/Baseline!B$73 + Baseline!B$62*Baseline!B$52/Baseline!B$74 + Baseline!B$63*Baseline!B$53/Baseline!B$75 + Baseline!B$69*Baseline!B$54/Baseline!B$76)</f>
        <v>0.000000003427085074</v>
      </c>
      <c r="R700" s="43">
        <f>Baseline!B$33 * (C700 * Baseline!B$61*Baseline!B$57/Baseline!B$73 + Baseline!B$62*Baseline!B$67/Baseline!B$74 + Baseline!B$63*Baseline!B$55/Baseline!B$75 + Baseline!B$69*Baseline!B$56/Baseline!B$76)</f>
        <v>0.00000001439285538</v>
      </c>
      <c r="S700" s="43">
        <f>Baseline!B$33 * (C700 * Baseline!B$61*Baseline!B$58/Baseline!B$73 + Baseline!B$62*Baseline!B$59/Baseline!B$74 + Baseline!B$63*Baseline!B$68/Baseline!B$75 + Baseline!B$69*Baseline!B$60/Baseline!B$76)</f>
        <v>0.000000001646950473</v>
      </c>
      <c r="T700" s="43">
        <f>Baseline!B$33 * (C700 * Baseline!B$61*Baseline!B$61/Baseline!B$73 + Baseline!B$62*Baseline!B$62/Baseline!B$74 + Baseline!B$63*Baseline!B$63/Baseline!B$75 + Baseline!B$69*Baseline!B$69/Baseline!B$76)</f>
        <v>0.00000009854654596</v>
      </c>
      <c r="U700" s="41"/>
      <c r="V700" s="43">
        <f>E700 * ( Baseline!B$87 * Baseline!B$7 )</f>
        <v>0.2048398269</v>
      </c>
      <c r="W700" s="43">
        <f>F700 * ( Baseline!D$87 * Baseline!B$11 )</f>
        <v>0.003689025406</v>
      </c>
      <c r="X700" s="43">
        <f>G700 * ( Baseline!F$87 * Baseline!B$16 )</f>
        <v>0.005866362716</v>
      </c>
      <c r="Y700" s="43">
        <f>H700 * ( Baseline!H$87 * Baseline!B$18 )</f>
        <v>0.001205214889</v>
      </c>
      <c r="Z700" s="51">
        <f t="shared" si="1"/>
        <v>0.2156004299</v>
      </c>
      <c r="AA700" s="43">
        <f>I700 * ( Baseline!B$87 * Baseline!B$7 )</f>
        <v>0.002075634732</v>
      </c>
      <c r="AB700" s="45">
        <f>J700 * ( Baseline!D$87 * Baseline!B$11 )</f>
        <v>0.03253636037</v>
      </c>
      <c r="AC700" s="45">
        <f>K700 * ( Baseline!F$87 * Baseline!B$16 )</f>
        <v>0.0004773236472</v>
      </c>
      <c r="AD700" s="45">
        <f>L700 * ( Baseline!F$87 * Baseline!B$16 )</f>
        <v>0.0004999325202</v>
      </c>
      <c r="AE700" s="51">
        <f t="shared" si="2"/>
        <v>0.03558925127</v>
      </c>
      <c r="AF700" s="51">
        <f>M700 * ( Baseline!B$87 * Baseline!B$7 )</f>
        <v>0.001752911528</v>
      </c>
      <c r="AG700" s="51">
        <f>N700 * ( Baseline!D$87 * Baseline!B$11 )</f>
        <v>0.0002534922889</v>
      </c>
      <c r="AH700" s="51">
        <f>O700 * ( Baseline!F$87 * Baseline!B$16 )</f>
        <v>0.04600239441</v>
      </c>
      <c r="AI700" s="51">
        <f>P700 * ( Baseline!H$87 * Baseline!B$18 )</f>
        <v>0.0005791887826</v>
      </c>
      <c r="AJ700" s="51">
        <f t="shared" si="3"/>
        <v>0.04858798701</v>
      </c>
      <c r="AK700" s="51">
        <f>Q700 * ( Baseline!B$87 * Baseline!B$7 )</f>
        <v>0.00003556971599</v>
      </c>
      <c r="AL700" s="51">
        <f>R700 * ( Baseline!D$87 * Baseline!B$11 )</f>
        <v>0.000265499184</v>
      </c>
      <c r="AM700" s="51">
        <f>S700 * ( Baseline!F$87 * Baseline!B$16 )</f>
        <v>0.00005720644575</v>
      </c>
      <c r="AN700" s="51">
        <f>T700 * ( Baseline!H$87 * Baseline!B$18 )</f>
        <v>0.03465620547</v>
      </c>
      <c r="AO700" s="51">
        <f t="shared" si="4"/>
        <v>0.03501448081</v>
      </c>
      <c r="AP700" s="61"/>
      <c r="AQ700" s="51">
        <f>V700 * ( (1-Baseline!B$88-Baseline!B$87) + (1-B700)*Baseline!B$88 )</f>
        <v>0.05717590834</v>
      </c>
      <c r="AR700" s="51">
        <f>W700 * ( (1-Baseline!B$88-Baseline!B$87) + (1-B700)*Baseline!B$88 )</f>
        <v>0.001029699066</v>
      </c>
      <c r="AS700" s="51">
        <f>X700 * ( (1-Baseline!B$88-Baseline!B$87) + (1-B700)*Baseline!B$88 )</f>
        <v>0.001637448254</v>
      </c>
      <c r="AT700" s="51">
        <f>Y700 * ( (1-Baseline!B$88-Baseline!B$87) + (1-B700)*Baseline!B$88 )</f>
        <v>0.0003364055569</v>
      </c>
      <c r="AU700" s="51">
        <f t="shared" si="5"/>
        <v>0.06017946121</v>
      </c>
      <c r="AV700" s="51">
        <f>AA700 * ( (1-Baseline!D$88-Baseline!D$87) + (1-B700)*Baseline!D$88 )</f>
        <v>0.001326959715</v>
      </c>
      <c r="AW700" s="51">
        <f>AB700 * ( (1-Baseline!D$88-Baseline!D$87) + (1-B700)*Baseline!D$88 )</f>
        <v>0.020800596</v>
      </c>
      <c r="AX700" s="51">
        <f>AC700 * ( (1-Baseline!D$88-Baseline!D$87) + (1-B700)*Baseline!D$88 )</f>
        <v>0.0003051544867</v>
      </c>
      <c r="AY700" s="51">
        <f>AD700 * ( (1-Baseline!D$88-Baseline!D$87) + (1-B700)*Baseline!D$88 )</f>
        <v>0.0003196084092</v>
      </c>
      <c r="AZ700" s="51">
        <f t="shared" si="6"/>
        <v>0.02275231862</v>
      </c>
      <c r="BA700" s="51">
        <f>AF700 * ( (1-Baseline!F$88-Baseline!F$87) + (1-Baseline!B$36)*Baseline!F$88 )</f>
        <v>0.001261451229</v>
      </c>
      <c r="BB700" s="51">
        <f>AG700 * ( (1-Baseline!F$88-Baseline!F$87) + (1-Baseline!B$36)*Baseline!F$88 )</f>
        <v>0.0001824211629</v>
      </c>
      <c r="BC700" s="51">
        <f>AH700 * ( (1-Baseline!F$88-Baseline!F$87) + (1-Baseline!B$36)*Baseline!F$88 )</f>
        <v>0.03310479509</v>
      </c>
      <c r="BD700" s="51">
        <f>AI700 * ( (1-Baseline!F$88-Baseline!F$87) + (1-Baseline!B$36)*Baseline!F$88 )</f>
        <v>0.000416802782</v>
      </c>
      <c r="BE700" s="51">
        <f t="shared" si="7"/>
        <v>0.03496547027</v>
      </c>
      <c r="BF700" s="51">
        <f>AK700 * ( (1-Baseline!H$88-Baseline!H$87) + (1-Baseline!B$36)*Baseline!H$88 )</f>
        <v>0.00002818259737</v>
      </c>
      <c r="BG700" s="51">
        <f>AL700 * ( (1-Baseline!H$88-Baseline!H$87) + (1-Baseline!B$36)*Baseline!H$88 )</f>
        <v>0.0002103603135</v>
      </c>
      <c r="BH700" s="51">
        <f>AM700 * ( (1-Baseline!H$88-Baseline!H$87) + (1-Baseline!B$36)*Baseline!H$88 )</f>
        <v>0.0000453258111</v>
      </c>
      <c r="BI700" s="51">
        <f>AN700 * ( (1-Baseline!H$88-Baseline!H$87) + (1-Baseline!B$36)*Baseline!H$88 )</f>
        <v>0.02745880471</v>
      </c>
      <c r="BJ700" s="51">
        <f t="shared" si="8"/>
        <v>0.02774267344</v>
      </c>
      <c r="BK700" s="61"/>
      <c r="BL700" s="51">
        <f t="shared" si="19"/>
        <v>0.950090067</v>
      </c>
      <c r="BM700" s="51">
        <f t="shared" si="20"/>
        <v>0.01711047333</v>
      </c>
      <c r="BN700" s="51">
        <f t="shared" si="21"/>
        <v>0.02720942031</v>
      </c>
      <c r="BO700" s="51">
        <f t="shared" si="22"/>
        <v>0.005590039361</v>
      </c>
      <c r="BP700" s="51">
        <f t="shared" si="9"/>
        <v>1</v>
      </c>
      <c r="BQ700" s="51">
        <f t="shared" si="23"/>
        <v>0.05832195557</v>
      </c>
      <c r="BR700" s="51">
        <f t="shared" si="24"/>
        <v>0.9142187377</v>
      </c>
      <c r="BS700" s="51">
        <f t="shared" si="25"/>
        <v>0.01341201712</v>
      </c>
      <c r="BT700" s="51">
        <f t="shared" si="26"/>
        <v>0.01404728963</v>
      </c>
      <c r="BU700" s="51">
        <f t="shared" si="10"/>
        <v>1</v>
      </c>
      <c r="BV700" s="51">
        <f t="shared" si="27"/>
        <v>0.036077056</v>
      </c>
      <c r="BW700" s="51">
        <f t="shared" si="28"/>
        <v>0.005217180306</v>
      </c>
      <c r="BX700" s="51">
        <f t="shared" si="29"/>
        <v>0.9467853525</v>
      </c>
      <c r="BY700" s="51">
        <f t="shared" si="30"/>
        <v>0.01192041116</v>
      </c>
      <c r="BZ700" s="51">
        <f t="shared" si="11"/>
        <v>1</v>
      </c>
      <c r="CA700" s="51">
        <f t="shared" si="31"/>
        <v>0.001015857301</v>
      </c>
      <c r="CB700" s="51">
        <f t="shared" si="32"/>
        <v>0.007582553785</v>
      </c>
      <c r="CC700" s="51">
        <f t="shared" si="33"/>
        <v>0.001633793917</v>
      </c>
      <c r="CD700" s="51">
        <f t="shared" si="34"/>
        <v>0.989767795</v>
      </c>
      <c r="CE700" s="51">
        <f t="shared" si="12"/>
        <v>1</v>
      </c>
      <c r="CF700" s="61"/>
      <c r="CG700" s="51">
        <f t="shared" si="35"/>
        <v>0.950090067</v>
      </c>
      <c r="CH700" s="51">
        <f t="shared" si="36"/>
        <v>0.01711047333</v>
      </c>
      <c r="CI700" s="51">
        <f t="shared" si="37"/>
        <v>0.02720942031</v>
      </c>
      <c r="CJ700" s="51">
        <f t="shared" si="38"/>
        <v>0.005590039361</v>
      </c>
      <c r="CK700" s="51">
        <f t="shared" si="13"/>
        <v>1</v>
      </c>
      <c r="CL700" s="51">
        <f t="shared" si="39"/>
        <v>0.05832195557</v>
      </c>
      <c r="CM700" s="51">
        <f t="shared" si="40"/>
        <v>0.9142187377</v>
      </c>
      <c r="CN700" s="51">
        <f t="shared" si="41"/>
        <v>0.01341201712</v>
      </c>
      <c r="CO700" s="51">
        <f t="shared" si="42"/>
        <v>0.01404728963</v>
      </c>
      <c r="CP700" s="51">
        <f t="shared" si="14"/>
        <v>1</v>
      </c>
      <c r="CQ700" s="51">
        <f t="shared" si="43"/>
        <v>0.036077056</v>
      </c>
      <c r="CR700" s="51">
        <f t="shared" si="44"/>
        <v>0.005217180306</v>
      </c>
      <c r="CS700" s="51">
        <f t="shared" si="45"/>
        <v>0.9467853525</v>
      </c>
      <c r="CT700" s="51">
        <f t="shared" si="46"/>
        <v>0.01192041116</v>
      </c>
      <c r="CU700" s="51">
        <f t="shared" si="15"/>
        <v>1</v>
      </c>
      <c r="CV700" s="51">
        <f t="shared" si="47"/>
        <v>0.001015857301</v>
      </c>
      <c r="CW700" s="51">
        <f t="shared" si="48"/>
        <v>0.007582553785</v>
      </c>
      <c r="CX700" s="51">
        <f t="shared" si="49"/>
        <v>0.001633793917</v>
      </c>
      <c r="CY700" s="51">
        <f t="shared" si="50"/>
        <v>0.989767795</v>
      </c>
      <c r="CZ700" s="51">
        <f t="shared" si="16"/>
        <v>1</v>
      </c>
      <c r="DA700" s="61"/>
      <c r="DB700" s="51">
        <f>(AQ700*Baseline!B$7 + AV700*Baseline!B$11 + BA700*Baseline!B$16 + BF700*Baseline!B$18)</f>
        <v>36092.65773</v>
      </c>
      <c r="DC700" s="51">
        <f>(AR700*Baseline!B$7 + AW700*Baseline!B$11 + BB700*Baseline!B$16 + BG700*Baseline!B$18)</f>
        <v>55351.12137</v>
      </c>
      <c r="DD700" s="51">
        <f>(AS700*Baseline!B$7 + AX700*Baseline!B$11 + BC700*Baseline!B$16 + BH700*Baseline!B$18)</f>
        <v>114431.442</v>
      </c>
      <c r="DE700" s="51">
        <f>(AT700*Baseline!B$7 + AY700*Baseline!B$11 + BD700*Baseline!B$16 + BI700*Baseline!B$18)</f>
        <v>1259606.017</v>
      </c>
      <c r="DF700" s="51">
        <f t="shared" si="17"/>
        <v>1465481.238</v>
      </c>
      <c r="DG700" s="61"/>
      <c r="DH700" s="51">
        <f t="shared" si="51"/>
        <v>0.02462853621</v>
      </c>
      <c r="DI700" s="51">
        <f t="shared" si="52"/>
        <v>0.03776992836</v>
      </c>
      <c r="DJ700" s="51">
        <f t="shared" si="53"/>
        <v>0.07808454933</v>
      </c>
      <c r="DK700" s="51">
        <f t="shared" si="54"/>
        <v>0.8595169861</v>
      </c>
      <c r="DL700" s="51">
        <f t="shared" si="18"/>
        <v>1</v>
      </c>
      <c r="DM700" s="61"/>
      <c r="DN700" s="51">
        <f>DH700 / (Baseline!B$7/Baseline!B$17)</f>
        <v>2.62893425</v>
      </c>
      <c r="DO700" s="51">
        <f>DI700 / (Baseline!B$11/Baseline!B$17)</f>
        <v>0.9117841482</v>
      </c>
      <c r="DP700" s="51">
        <f>DJ700 / (Baseline!B$16/Baseline!B$17)</f>
        <v>1.206642264</v>
      </c>
      <c r="DQ700" s="51">
        <f>DK700 / (Baseline!B$18/Baseline!B$17)</f>
        <v>0.9717598328</v>
      </c>
      <c r="DR700" s="79"/>
      <c r="DS700" s="51">
        <f>(AU700*Baseline!B$34)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0.02155645043</v>
      </c>
      <c r="DT700" s="51">
        <f>(AZ700*Baseline!B$34) + (Baseline!D$88*(1-Baseline!D$89)*Baseline!B$35) + (Baseline!D$88*Baseline!D$89*((1-Baseline!D$90)*Baseline!B$40 + Baseline!D$90*Baseline!B$41))</f>
        <v>0.009826415792</v>
      </c>
      <c r="DU700" s="51">
        <f>(BE700*Baseline!B$34) + (Baseline!F$88*(1-Baseline!F$89)*Baseline!B$35) + (Baseline!F$88*Baseline!F$89*((1-Baseline!F$90)*Baseline!B$40 + Baseline!F$90*Baseline!B$41))</f>
        <v>0.01297546054</v>
      </c>
      <c r="DV700" s="51">
        <f>(BJ700*Baseline!B$34) + (Baseline!H$88*(1-Baseline!H$89)*Baseline!B$35) + (Baseline!H$88*Baseline!H$89*((1-Baseline!H$90)*Baseline!B$40 + Baseline!H$90*Baseline!B$41))</f>
        <v>0.009306401016</v>
      </c>
      <c r="DW700" s="51">
        <f>( DS700*Baseline!B$7 + DT700*Baseline!B$11 + DU700*Baseline!B$16 + DV700*Baseline!B$18 ) / Baseline!B$17</f>
        <v>0.009680136982</v>
      </c>
    </row>
    <row r="701">
      <c r="A701" s="4" t="s">
        <v>1029</v>
      </c>
      <c r="B701" s="45">
        <f>MIN( MAX( NORMINV( MCrands!B701, (B$5+B$4)/2, (B$5-B$4)/3.29 ), 0 ), 1 )</f>
        <v>0.7996614677</v>
      </c>
      <c r="C701" s="45">
        <f>MAX( NORMINV( MCrands!C701, (C$5+C$4)/2, (C$5-C$4)/3.29 ), 0 )</f>
        <v>2.844604164</v>
      </c>
      <c r="D701" s="41"/>
      <c r="E701" s="43">
        <f>Baseline!B$33 * (C701 * Baseline!B$66*Baseline!B$66/Baseline!B$73 + Baseline!B$52*Baseline!B$52/Baseline!B$74 + Baseline!B$53*Baseline!B$53/Baseline!B$75 + Baseline!B$54*Baseline!B$54/Baseline!B$76)</f>
        <v>0.00002018111</v>
      </c>
      <c r="F701" s="43">
        <f>Baseline!B$33 * (C701 * Baseline!B$66*Baseline!B$57/Baseline!B$73 + Baseline!B$52*Baseline!B$67/Baseline!B$74 + Baseline!B$53*Baseline!B$55/Baseline!B$75 + Baseline!B$54*Baseline!B$56/Baseline!B$76)</f>
        <v>0.000000200054359</v>
      </c>
      <c r="G701" s="45">
        <f>Baseline!B$33 * (C701 * Baseline!B$66*Baseline!B$58/Baseline!B$73 + Baseline!B$52*Baseline!B$59/Baseline!B$74 + Baseline!B$53*Baseline!B$68/Baseline!B$75 + Baseline!B$54*Baseline!B$60/Baseline!B$76)</f>
        <v>0.0000001690629911</v>
      </c>
      <c r="H701" s="43">
        <f>Baseline!B$33 * (C701 * Baseline!B$66*Baseline!B$61/Baseline!B$73 + Baseline!B$52*Baseline!B$62/Baseline!B$74 + Baseline!B$53*Baseline!B$63/Baseline!B$75 + Baseline!B$54*Baseline!B$69/Baseline!B$76)</f>
        <v>0.000000003444362808</v>
      </c>
      <c r="I701" s="43">
        <f>Baseline!B$33 * (C701 * Baseline!B$57*Baseline!B$66/Baseline!B$73 + Baseline!B$67*Baseline!B$52/Baseline!B$74 + Baseline!B$55*Baseline!B$53/Baseline!B$75 + Baseline!B$56*Baseline!B$54/Baseline!B$76)</f>
        <v>0.000000200054359</v>
      </c>
      <c r="J701" s="45">
        <f>Baseline!B$33 * (C701 * Baseline!B$57*Baseline!B$57/Baseline!B$73 + Baseline!B$67*Baseline!B$67/Baseline!B$74 + Baseline!B$55*Baseline!B$55/Baseline!B$75 + Baseline!B$56*Baseline!B$56/Baseline!B$76)</f>
        <v>0.000001763813829</v>
      </c>
      <c r="K701" s="43">
        <f>Baseline!B$33 * (C701 * Baseline!B$57*Baseline!B$58/Baseline!B$73 + Baseline!B$67*Baseline!B$59/Baseline!B$74 + Baseline!B$55*Baseline!B$68/Baseline!B$75 + Baseline!B$56*Baseline!B$60/Baseline!B$76)</f>
        <v>0.00000001374198234</v>
      </c>
      <c r="L701" s="45">
        <f>Baseline!B$33 * (C701 * Baseline!B$57*Baseline!B$61/Baseline!B$73 + Baseline!B$67*Baseline!B$62/Baseline!B$74 + Baseline!B$55*Baseline!B$63/Baseline!B$75 + Baseline!B$56*Baseline!B$69/Baseline!B$76)</f>
        <v>0.00000001439285811</v>
      </c>
      <c r="M701" s="43">
        <f>Baseline!B$33 * (C701 * Baseline!B$58*Baseline!B$66/Baseline!B$73 + Baseline!B$59*Baseline!B$52/Baseline!B$74 + Baseline!B$68*Baseline!B$53/Baseline!B$75 + Baseline!B$60*Baseline!B$54/Baseline!B$76)</f>
        <v>0.0000001690629911</v>
      </c>
      <c r="N701" s="45">
        <f>Baseline!B$33 * (C701 * Baseline!B$58*Baseline!B$57/Baseline!B$73 + Baseline!B$59*Baseline!B$67/Baseline!B$74 + Baseline!B$68*Baseline!B$55/Baseline!B$75 + Baseline!B$60*Baseline!B$56/Baseline!B$76)</f>
        <v>0.00000001374198234</v>
      </c>
      <c r="O701" s="45">
        <f>Baseline!B$33 * (C701 * Baseline!B$58*Baseline!B$58/Baseline!B$73 + Baseline!B$59*Baseline!B$59/Baseline!B$74 + Baseline!B$68*Baseline!B$68/Baseline!B$75 + Baseline!B$60*Baseline!B$60/Baseline!B$76)</f>
        <v>0.000001324390426</v>
      </c>
      <c r="P701" s="43">
        <f>Baseline!B$33 * (C701 * Baseline!B$58*Baseline!B$61/Baseline!B$73 + Baseline!B$59*Baseline!B$62/Baseline!B$74 + Baseline!B$68*Baseline!B$63/Baseline!B$75 + Baseline!B$60*Baseline!B$69/Baseline!B$76)</f>
        <v>0.00000000164695718</v>
      </c>
      <c r="Q701" s="43">
        <f>Baseline!B$33 * (C701 * Baseline!B$61*Baseline!B$66/Baseline!B$73 + Baseline!B$62*Baseline!B$52/Baseline!B$74 + Baseline!B$63*Baseline!B$53/Baseline!B$75 + Baseline!B$69*Baseline!B$54/Baseline!B$76)</f>
        <v>0.000000003444362808</v>
      </c>
      <c r="R701" s="43">
        <f>Baseline!B$33 * (C701 * Baseline!B$61*Baseline!B$57/Baseline!B$73 + Baseline!B$62*Baseline!B$67/Baseline!B$74 + Baseline!B$63*Baseline!B$55/Baseline!B$75 + Baseline!B$69*Baseline!B$56/Baseline!B$76)</f>
        <v>0.00000001439285811</v>
      </c>
      <c r="S701" s="43">
        <f>Baseline!B$33 * (C701 * Baseline!B$61*Baseline!B$58/Baseline!B$73 + Baseline!B$62*Baseline!B$59/Baseline!B$74 + Baseline!B$63*Baseline!B$68/Baseline!B$75 + Baseline!B$69*Baseline!B$60/Baseline!B$76)</f>
        <v>0.00000000164695718</v>
      </c>
      <c r="T701" s="43">
        <f>Baseline!B$33 * (C701 * Baseline!B$61*Baseline!B$61/Baseline!B$73 + Baseline!B$62*Baseline!B$62/Baseline!B$74 + Baseline!B$63*Baseline!B$63/Baseline!B$75 + Baseline!B$69*Baseline!B$69/Baseline!B$76)</f>
        <v>0.00000009854654663</v>
      </c>
      <c r="U701" s="41"/>
      <c r="V701" s="43">
        <f>E701 * ( Baseline!B$87 * Baseline!B$7 )</f>
        <v>0.2094597407</v>
      </c>
      <c r="W701" s="43">
        <f>F701 * ( Baseline!D$87 * Baseline!B$11 )</f>
        <v>0.003690321875</v>
      </c>
      <c r="X701" s="43">
        <f>G701 * ( Baseline!F$87 * Baseline!B$16 )</f>
        <v>0.005872364097</v>
      </c>
      <c r="Y701" s="43">
        <f>H701 * ( Baseline!H$87 * Baseline!B$18 )</f>
        <v>0.00121129101</v>
      </c>
      <c r="Z701" s="51">
        <f t="shared" si="1"/>
        <v>0.2202337176</v>
      </c>
      <c r="AA701" s="43">
        <f>I701 * ( Baseline!B$87 * Baseline!B$7 )</f>
        <v>0.002076364192</v>
      </c>
      <c r="AB701" s="45">
        <f>J701 * ( Baseline!D$87 * Baseline!B$11 )</f>
        <v>0.03253636058</v>
      </c>
      <c r="AC701" s="45">
        <f>K701 * ( Baseline!F$87 * Baseline!B$16 )</f>
        <v>0.0004773245948</v>
      </c>
      <c r="AD701" s="45">
        <f>L701 * ( Baseline!F$87 * Baseline!B$16 )</f>
        <v>0.0004999326149</v>
      </c>
      <c r="AE701" s="51">
        <f t="shared" si="2"/>
        <v>0.03558998198</v>
      </c>
      <c r="AF701" s="51">
        <f>M701 * ( Baseline!B$87 * Baseline!B$7 )</f>
        <v>0.001754704784</v>
      </c>
      <c r="AG701" s="51">
        <f>N701 * ( Baseline!D$87 * Baseline!B$11 )</f>
        <v>0.0002534927921</v>
      </c>
      <c r="AH701" s="51">
        <f>O701 * ( Baseline!F$87 * Baseline!B$16 )</f>
        <v>0.04600239674</v>
      </c>
      <c r="AI701" s="51">
        <f>P701 * ( Baseline!H$87 * Baseline!B$18 )</f>
        <v>0.0005791911411</v>
      </c>
      <c r="AJ701" s="51">
        <f t="shared" si="3"/>
        <v>0.04858978545</v>
      </c>
      <c r="AK701" s="51">
        <f>Q701 * ( Baseline!B$87 * Baseline!B$7 )</f>
        <v>0.00003574904159</v>
      </c>
      <c r="AL701" s="51">
        <f>R701 * ( Baseline!D$87 * Baseline!B$11 )</f>
        <v>0.0002654992343</v>
      </c>
      <c r="AM701" s="51">
        <f>S701 * ( Baseline!F$87 * Baseline!B$16 )</f>
        <v>0.0000572066787</v>
      </c>
      <c r="AN701" s="51">
        <f>T701 * ( Baseline!H$87 * Baseline!B$18 )</f>
        <v>0.0346562057</v>
      </c>
      <c r="AO701" s="51">
        <f t="shared" si="4"/>
        <v>0.03501466066</v>
      </c>
      <c r="AP701" s="61"/>
      <c r="AQ701" s="51">
        <f>V701 * ( (1-Baseline!B$88-Baseline!B$87) + (1-B701)*Baseline!B$88 )</f>
        <v>0.05590507577</v>
      </c>
      <c r="AR701" s="51">
        <f>W701 * ( (1-Baseline!B$88-Baseline!B$87) + (1-B701)*Baseline!B$88 )</f>
        <v>0.0009849516829</v>
      </c>
      <c r="AS701" s="51">
        <f>X701 * ( (1-Baseline!B$88-Baseline!B$87) + (1-B701)*Baseline!B$88 )</f>
        <v>0.001567341575</v>
      </c>
      <c r="AT701" s="51">
        <f>Y701 * ( (1-Baseline!B$88-Baseline!B$87) + (1-B701)*Baseline!B$88 )</f>
        <v>0.0003232951377</v>
      </c>
      <c r="AU701" s="51">
        <f t="shared" si="5"/>
        <v>0.05878066417</v>
      </c>
      <c r="AV701" s="51">
        <f>AA701 * ( (1-Baseline!D$88-Baseline!D$87) + (1-B701)*Baseline!D$88 )</f>
        <v>0.001314650118</v>
      </c>
      <c r="AW701" s="51">
        <f>AB701 * ( (1-Baseline!D$88-Baseline!D$87) + (1-B701)*Baseline!D$88 )</f>
        <v>0.02060039873</v>
      </c>
      <c r="AX701" s="51">
        <f>AC701 * ( (1-Baseline!D$88-Baseline!D$87) + (1-B701)*Baseline!D$88 )</f>
        <v>0.000302218097</v>
      </c>
      <c r="AY701" s="51">
        <f>AD701 * ( (1-Baseline!D$88-Baseline!D$87) + (1-B701)*Baseline!D$88 )</f>
        <v>0.0003165323664</v>
      </c>
      <c r="AZ701" s="51">
        <f t="shared" si="6"/>
        <v>0.02253379931</v>
      </c>
      <c r="BA701" s="51">
        <f>AF701 * ( (1-Baseline!F$88-Baseline!F$87) + (1-Baseline!B$36)*Baseline!F$88 )</f>
        <v>0.001262741713</v>
      </c>
      <c r="BB701" s="51">
        <f>AG701 * ( (1-Baseline!F$88-Baseline!F$87) + (1-Baseline!B$36)*Baseline!F$88 )</f>
        <v>0.000182421525</v>
      </c>
      <c r="BC701" s="51">
        <f>AH701 * ( (1-Baseline!F$88-Baseline!F$87) + (1-Baseline!B$36)*Baseline!F$88 )</f>
        <v>0.03310479677</v>
      </c>
      <c r="BD701" s="51">
        <f>AI701 * ( (1-Baseline!F$88-Baseline!F$87) + (1-Baseline!B$36)*Baseline!F$88 )</f>
        <v>0.0004168044793</v>
      </c>
      <c r="BE701" s="51">
        <f t="shared" si="7"/>
        <v>0.03496676449</v>
      </c>
      <c r="BF701" s="51">
        <f>AK701 * ( (1-Baseline!H$88-Baseline!H$87) + (1-Baseline!B$36)*Baseline!H$88 )</f>
        <v>0.00002832468063</v>
      </c>
      <c r="BG701" s="51">
        <f>AL701 * ( (1-Baseline!H$88-Baseline!H$87) + (1-Baseline!B$36)*Baseline!H$88 )</f>
        <v>0.0002103603533</v>
      </c>
      <c r="BH701" s="51">
        <f>AM701 * ( (1-Baseline!H$88-Baseline!H$87) + (1-Baseline!B$36)*Baseline!H$88 )</f>
        <v>0.00004532599567</v>
      </c>
      <c r="BI701" s="51">
        <f>AN701 * ( (1-Baseline!H$88-Baseline!H$87) + (1-Baseline!B$36)*Baseline!H$88 )</f>
        <v>0.0274588049</v>
      </c>
      <c r="BJ701" s="51">
        <f t="shared" si="8"/>
        <v>0.02774281593</v>
      </c>
      <c r="BK701" s="61"/>
      <c r="BL701" s="51">
        <f t="shared" si="19"/>
        <v>0.9510793483</v>
      </c>
      <c r="BM701" s="51">
        <f t="shared" si="20"/>
        <v>0.01675638914</v>
      </c>
      <c r="BN701" s="51">
        <f t="shared" si="21"/>
        <v>0.02666423725</v>
      </c>
      <c r="BO701" s="51">
        <f t="shared" si="22"/>
        <v>0.005500025259</v>
      </c>
      <c r="BP701" s="51">
        <f t="shared" si="9"/>
        <v>1</v>
      </c>
      <c r="BQ701" s="51">
        <f t="shared" si="23"/>
        <v>0.05834125437</v>
      </c>
      <c r="BR701" s="51">
        <f t="shared" si="24"/>
        <v>0.9141999734</v>
      </c>
      <c r="BS701" s="51">
        <f t="shared" si="25"/>
        <v>0.01341176838</v>
      </c>
      <c r="BT701" s="51">
        <f t="shared" si="26"/>
        <v>0.01404700388</v>
      </c>
      <c r="BU701" s="51">
        <f t="shared" si="10"/>
        <v>1</v>
      </c>
      <c r="BV701" s="51">
        <f t="shared" si="27"/>
        <v>0.03611262672</v>
      </c>
      <c r="BW701" s="51">
        <f t="shared" si="28"/>
        <v>0.00521699756</v>
      </c>
      <c r="BX701" s="51">
        <f t="shared" si="29"/>
        <v>0.9467503572</v>
      </c>
      <c r="BY701" s="51">
        <f t="shared" si="30"/>
        <v>0.01192001849</v>
      </c>
      <c r="BZ701" s="51">
        <f t="shared" si="11"/>
        <v>1</v>
      </c>
      <c r="CA701" s="51">
        <f t="shared" si="31"/>
        <v>0.001020973527</v>
      </c>
      <c r="CB701" s="51">
        <f t="shared" si="32"/>
        <v>0.007582516276</v>
      </c>
      <c r="CC701" s="51">
        <f t="shared" si="33"/>
        <v>0.001633792178</v>
      </c>
      <c r="CD701" s="51">
        <f t="shared" si="34"/>
        <v>0.989762718</v>
      </c>
      <c r="CE701" s="51">
        <f t="shared" si="12"/>
        <v>1</v>
      </c>
      <c r="CF701" s="61"/>
      <c r="CG701" s="51">
        <f t="shared" si="35"/>
        <v>0.9510793483</v>
      </c>
      <c r="CH701" s="51">
        <f t="shared" si="36"/>
        <v>0.01675638914</v>
      </c>
      <c r="CI701" s="51">
        <f t="shared" si="37"/>
        <v>0.02666423725</v>
      </c>
      <c r="CJ701" s="51">
        <f t="shared" si="38"/>
        <v>0.005500025259</v>
      </c>
      <c r="CK701" s="51">
        <f t="shared" si="13"/>
        <v>1</v>
      </c>
      <c r="CL701" s="51">
        <f t="shared" si="39"/>
        <v>0.05834125437</v>
      </c>
      <c r="CM701" s="51">
        <f t="shared" si="40"/>
        <v>0.9141999734</v>
      </c>
      <c r="CN701" s="51">
        <f t="shared" si="41"/>
        <v>0.01341176838</v>
      </c>
      <c r="CO701" s="51">
        <f t="shared" si="42"/>
        <v>0.01404700388</v>
      </c>
      <c r="CP701" s="51">
        <f t="shared" si="14"/>
        <v>1</v>
      </c>
      <c r="CQ701" s="51">
        <f t="shared" si="43"/>
        <v>0.03611262672</v>
      </c>
      <c r="CR701" s="51">
        <f t="shared" si="44"/>
        <v>0.00521699756</v>
      </c>
      <c r="CS701" s="51">
        <f t="shared" si="45"/>
        <v>0.9467503572</v>
      </c>
      <c r="CT701" s="51">
        <f t="shared" si="46"/>
        <v>0.01192001849</v>
      </c>
      <c r="CU701" s="51">
        <f t="shared" si="15"/>
        <v>1</v>
      </c>
      <c r="CV701" s="51">
        <f t="shared" si="47"/>
        <v>0.001020973527</v>
      </c>
      <c r="CW701" s="51">
        <f t="shared" si="48"/>
        <v>0.007582516276</v>
      </c>
      <c r="CX701" s="51">
        <f t="shared" si="49"/>
        <v>0.001633792178</v>
      </c>
      <c r="CY701" s="51">
        <f t="shared" si="50"/>
        <v>0.989762718</v>
      </c>
      <c r="CZ701" s="51">
        <f t="shared" si="16"/>
        <v>1</v>
      </c>
      <c r="DA701" s="61"/>
      <c r="DB701" s="51">
        <f>(AQ701*Baseline!B$7 + AV701*Baseline!B$11 + BA701*Baseline!B$16 + BF701*Baseline!B$18)</f>
        <v>35460.73482</v>
      </c>
      <c r="DC701" s="51">
        <f>(AR701*Baseline!B$7 + AW701*Baseline!B$11 + BB701*Baseline!B$16 + BG701*Baseline!B$18)</f>
        <v>54900.08807</v>
      </c>
      <c r="DD701" s="51">
        <f>(AS701*Baseline!B$7 + AX701*Baseline!B$11 + BC701*Baseline!B$16 + BH701*Baseline!B$18)</f>
        <v>114391.1571</v>
      </c>
      <c r="DE701" s="51">
        <f>(AT701*Baseline!B$7 + AY701*Baseline!B$11 + BD701*Baseline!B$16 + BI701*Baseline!B$18)</f>
        <v>1259593.076</v>
      </c>
      <c r="DF701" s="51">
        <f t="shared" si="17"/>
        <v>1464345.056</v>
      </c>
      <c r="DG701" s="61"/>
      <c r="DH701" s="51">
        <f t="shared" si="51"/>
        <v>0.02421610581</v>
      </c>
      <c r="DI701" s="51">
        <f t="shared" si="52"/>
        <v>0.0374912237</v>
      </c>
      <c r="DJ701" s="51">
        <f t="shared" si="53"/>
        <v>0.07811762442</v>
      </c>
      <c r="DK701" s="51">
        <f t="shared" si="54"/>
        <v>0.8601750461</v>
      </c>
      <c r="DL701" s="51">
        <f t="shared" si="18"/>
        <v>1</v>
      </c>
      <c r="DM701" s="61"/>
      <c r="DN701" s="51">
        <f>DH701 / (Baseline!B$7/Baseline!B$17)</f>
        <v>2.584910018</v>
      </c>
      <c r="DO701" s="51">
        <f>DI701 / (Baseline!B$11/Baseline!B$17)</f>
        <v>0.9050560845</v>
      </c>
      <c r="DP701" s="51">
        <f>DJ701 / (Baseline!B$16/Baseline!B$17)</f>
        <v>1.207153374</v>
      </c>
      <c r="DQ701" s="51">
        <f>DK701 / (Baseline!B$18/Baseline!B$17)</f>
        <v>0.9725038277</v>
      </c>
      <c r="DR701" s="79"/>
      <c r="DS701" s="51">
        <f>(AU701*Baseline!B$34)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0.02134663088</v>
      </c>
      <c r="DT701" s="51">
        <f>(AZ701*Baseline!B$34) + (Baseline!D$88*(1-Baseline!D$89)*Baseline!B$35) + (Baseline!D$88*Baseline!D$89*((1-Baseline!D$90)*Baseline!B$40 + Baseline!D$90*Baseline!B$41))</f>
        <v>0.009793637897</v>
      </c>
      <c r="DU701" s="51">
        <f>(BE701*Baseline!B$34) + (Baseline!F$88*(1-Baseline!F$89)*Baseline!B$35) + (Baseline!F$88*Baseline!F$89*((1-Baseline!F$90)*Baseline!B$40 + Baseline!F$90*Baseline!B$41))</f>
        <v>0.01297565467</v>
      </c>
      <c r="DV701" s="51">
        <f>(BJ701*Baseline!B$34) + (Baseline!H$88*(1-Baseline!H$89)*Baseline!B$35) + (Baseline!H$88*Baseline!H$89*((1-Baseline!H$90)*Baseline!B$40 + Baseline!H$90*Baseline!B$41))</f>
        <v>0.00930642239</v>
      </c>
      <c r="DW701" s="51">
        <f>( DS701*Baseline!B$7 + DT701*Baseline!B$11 + DU701*Baseline!B$16 + DV701*Baseline!B$18 ) / Baseline!B$17</f>
        <v>0.009676845008</v>
      </c>
    </row>
    <row r="702">
      <c r="A702" s="4" t="s">
        <v>1030</v>
      </c>
      <c r="B702" s="45">
        <f>MIN( MAX( NORMINV( MCrands!B702, (B$5+B$4)/2, (B$5-B$4)/3.29 ), 0 ), 1 )</f>
        <v>0.6163014223</v>
      </c>
      <c r="C702" s="45">
        <f>MAX( NORMINV( MCrands!C702, (C$5+C$4)/2, (C$5-C$4)/3.29 ), 0 )</f>
        <v>2.759361584</v>
      </c>
      <c r="D702" s="41"/>
      <c r="E702" s="43">
        <f>Baseline!B$33 * (C702 * Baseline!B$66*Baseline!B$66/Baseline!B$73 + Baseline!B$52*Baseline!B$52/Baseline!B$74 + Baseline!B$53*Baseline!B$53/Baseline!B$75 + Baseline!B$54*Baseline!B$54/Baseline!B$76)</f>
        <v>0.00001957759048</v>
      </c>
      <c r="F702" s="43">
        <f>Baseline!B$33 * (C702 * Baseline!B$66*Baseline!B$57/Baseline!B$73 + Baseline!B$52*Baseline!B$67/Baseline!B$74 + Baseline!B$53*Baseline!B$55/Baseline!B$75 + Baseline!B$54*Baseline!B$56/Baseline!B$76)</f>
        <v>0.0000001999590664</v>
      </c>
      <c r="G702" s="45">
        <f>Baseline!B$33 * (C702 * Baseline!B$66*Baseline!B$58/Baseline!B$73 + Baseline!B$52*Baseline!B$59/Baseline!B$74 + Baseline!B$53*Baseline!B$68/Baseline!B$75 + Baseline!B$54*Baseline!B$60/Baseline!B$76)</f>
        <v>0.0000001688287302</v>
      </c>
      <c r="H702" s="43">
        <f>Baseline!B$33 * (C702 * Baseline!B$66*Baseline!B$61/Baseline!B$73 + Baseline!B$52*Baseline!B$62/Baseline!B$74 + Baseline!B$53*Baseline!B$63/Baseline!B$75 + Baseline!B$54*Baseline!B$69/Baseline!B$76)</f>
        <v>0.000000003420936722</v>
      </c>
      <c r="I702" s="43">
        <f>Baseline!B$33 * (C702 * Baseline!B$57*Baseline!B$66/Baseline!B$73 + Baseline!B$67*Baseline!B$52/Baseline!B$74 + Baseline!B$55*Baseline!B$53/Baseline!B$75 + Baseline!B$56*Baseline!B$54/Baseline!B$76)</f>
        <v>0.0000001999590664</v>
      </c>
      <c r="J702" s="45">
        <f>Baseline!B$33 * (C702 * Baseline!B$57*Baseline!B$57/Baseline!B$73 + Baseline!B$67*Baseline!B$67/Baseline!B$74 + Baseline!B$55*Baseline!B$55/Baseline!B$75 + Baseline!B$56*Baseline!B$56/Baseline!B$76)</f>
        <v>0.000001763813814</v>
      </c>
      <c r="K702" s="43">
        <f>Baseline!B$33 * (C702 * Baseline!B$57*Baseline!B$58/Baseline!B$73 + Baseline!B$67*Baseline!B$59/Baseline!B$74 + Baseline!B$55*Baseline!B$68/Baseline!B$75 + Baseline!B$56*Baseline!B$60/Baseline!B$76)</f>
        <v>0.00000001374194535</v>
      </c>
      <c r="L702" s="45">
        <f>Baseline!B$33 * (C702 * Baseline!B$57*Baseline!B$61/Baseline!B$73 + Baseline!B$67*Baseline!B$62/Baseline!B$74 + Baseline!B$55*Baseline!B$63/Baseline!B$75 + Baseline!B$56*Baseline!B$69/Baseline!B$76)</f>
        <v>0.00000001439285441</v>
      </c>
      <c r="M702" s="43">
        <f>Baseline!B$33 * (C702 * Baseline!B$58*Baseline!B$66/Baseline!B$73 + Baseline!B$59*Baseline!B$52/Baseline!B$74 + Baseline!B$68*Baseline!B$53/Baseline!B$75 + Baseline!B$60*Baseline!B$54/Baseline!B$76)</f>
        <v>0.0000001688287302</v>
      </c>
      <c r="N702" s="45">
        <f>Baseline!B$33 * (C702 * Baseline!B$58*Baseline!B$57/Baseline!B$73 + Baseline!B$59*Baseline!B$67/Baseline!B$74 + Baseline!B$68*Baseline!B$55/Baseline!B$75 + Baseline!B$60*Baseline!B$56/Baseline!B$76)</f>
        <v>0.00000001374194535</v>
      </c>
      <c r="O702" s="45">
        <f>Baseline!B$33 * (C702 * Baseline!B$58*Baseline!B$58/Baseline!B$73 + Baseline!B$59*Baseline!B$59/Baseline!B$74 + Baseline!B$68*Baseline!B$68/Baseline!B$75 + Baseline!B$60*Baseline!B$60/Baseline!B$76)</f>
        <v>0.000001324390335</v>
      </c>
      <c r="P702" s="43">
        <f>Baseline!B$33 * (C702 * Baseline!B$58*Baseline!B$61/Baseline!B$73 + Baseline!B$59*Baseline!B$62/Baseline!B$74 + Baseline!B$68*Baseline!B$63/Baseline!B$75 + Baseline!B$60*Baseline!B$69/Baseline!B$76)</f>
        <v>0.000000001646948087</v>
      </c>
      <c r="Q702" s="43">
        <f>Baseline!B$33 * (C702 * Baseline!B$61*Baseline!B$66/Baseline!B$73 + Baseline!B$62*Baseline!B$52/Baseline!B$74 + Baseline!B$63*Baseline!B$53/Baseline!B$75 + Baseline!B$69*Baseline!B$54/Baseline!B$76)</f>
        <v>0.000000003420936722</v>
      </c>
      <c r="R702" s="43">
        <f>Baseline!B$33 * (C702 * Baseline!B$61*Baseline!B$57/Baseline!B$73 + Baseline!B$62*Baseline!B$67/Baseline!B$74 + Baseline!B$63*Baseline!B$55/Baseline!B$75 + Baseline!B$69*Baseline!B$56/Baseline!B$76)</f>
        <v>0.00000001439285441</v>
      </c>
      <c r="S702" s="43">
        <f>Baseline!B$33 * (C702 * Baseline!B$61*Baseline!B$58/Baseline!B$73 + Baseline!B$62*Baseline!B$59/Baseline!B$74 + Baseline!B$63*Baseline!B$68/Baseline!B$75 + Baseline!B$69*Baseline!B$60/Baseline!B$76)</f>
        <v>0.000000001646948087</v>
      </c>
      <c r="T702" s="43">
        <f>Baseline!B$33 * (C702 * Baseline!B$61*Baseline!B$61/Baseline!B$73 + Baseline!B$62*Baseline!B$62/Baseline!B$74 + Baseline!B$63*Baseline!B$63/Baseline!B$75 + Baseline!B$69*Baseline!B$69/Baseline!B$76)</f>
        <v>0.00000009854654572</v>
      </c>
      <c r="U702" s="41"/>
      <c r="V702" s="43">
        <f>E702 * ( Baseline!B$87 * Baseline!B$7 )</f>
        <v>0.2031958116</v>
      </c>
      <c r="W702" s="43">
        <f>F702 * ( Baseline!D$87 * Baseline!B$11 )</f>
        <v>0.003688564052</v>
      </c>
      <c r="X702" s="43">
        <f>G702 * ( Baseline!F$87 * Baseline!B$16 )</f>
        <v>0.0058642271</v>
      </c>
      <c r="Y702" s="43">
        <f>H702 * ( Baseline!H$87 * Baseline!B$18 )</f>
        <v>0.001203052677</v>
      </c>
      <c r="Z702" s="51">
        <f t="shared" si="1"/>
        <v>0.2139516554</v>
      </c>
      <c r="AA702" s="43">
        <f>I702 * ( Baseline!B$87 * Baseline!B$7 )</f>
        <v>0.00207537515</v>
      </c>
      <c r="AB702" s="45">
        <f>J702 * ( Baseline!D$87 * Baseline!B$11 )</f>
        <v>0.0325363603</v>
      </c>
      <c r="AC702" s="45">
        <f>K702 * ( Baseline!F$87 * Baseline!B$16 )</f>
        <v>0.00047732331</v>
      </c>
      <c r="AD702" s="45">
        <f>L702 * ( Baseline!F$87 * Baseline!B$16 )</f>
        <v>0.0004999324865</v>
      </c>
      <c r="AE702" s="51">
        <f t="shared" si="2"/>
        <v>0.03558899125</v>
      </c>
      <c r="AF702" s="51">
        <f>M702 * ( Baseline!B$87 * Baseline!B$7 )</f>
        <v>0.001752273391</v>
      </c>
      <c r="AG702" s="51">
        <f>N702 * ( Baseline!D$87 * Baseline!B$11 )</f>
        <v>0.0002534921098</v>
      </c>
      <c r="AH702" s="51">
        <f>O702 * ( Baseline!F$87 * Baseline!B$16 )</f>
        <v>0.04600239358</v>
      </c>
      <c r="AI702" s="51">
        <f>P702 * ( Baseline!H$87 * Baseline!B$18 )</f>
        <v>0.0005791879434</v>
      </c>
      <c r="AJ702" s="51">
        <f t="shared" si="3"/>
        <v>0.04858734702</v>
      </c>
      <c r="AK702" s="51">
        <f>Q702 * ( Baseline!B$87 * Baseline!B$7 )</f>
        <v>0.00003550590224</v>
      </c>
      <c r="AL702" s="51">
        <f>R702 * ( Baseline!D$87 * Baseline!B$11 )</f>
        <v>0.0002654991661</v>
      </c>
      <c r="AM702" s="51">
        <f>S702 * ( Baseline!F$87 * Baseline!B$16 )</f>
        <v>0.00005720636286</v>
      </c>
      <c r="AN702" s="51">
        <f>T702 * ( Baseline!H$87 * Baseline!B$18 )</f>
        <v>0.03465620538</v>
      </c>
      <c r="AO702" s="51">
        <f t="shared" si="4"/>
        <v>0.03501441681</v>
      </c>
      <c r="AP702" s="61"/>
      <c r="AQ702" s="51">
        <f>V702 * ( (1-Baseline!B$88-Baseline!B$87) + (1-B702)*Baseline!B$88 )</f>
        <v>0.08739283899</v>
      </c>
      <c r="AR702" s="51">
        <f>W702 * ( (1-Baseline!B$88-Baseline!B$87) + (1-B702)*Baseline!B$88 )</f>
        <v>0.00158642091</v>
      </c>
      <c r="AS702" s="51">
        <f>X702 * ( (1-Baseline!B$88-Baseline!B$87) + (1-B702)*Baseline!B$88 )</f>
        <v>0.002522155603</v>
      </c>
      <c r="AT702" s="51">
        <f>Y702 * ( (1-Baseline!B$88-Baseline!B$87) + (1-B702)*Baseline!B$88 )</f>
        <v>0.0005174230121</v>
      </c>
      <c r="AU702" s="51">
        <f t="shared" si="5"/>
        <v>0.09201883851</v>
      </c>
      <c r="AV702" s="51">
        <f>AA702 * ( (1-Baseline!D$88-Baseline!D$87) + (1-B702)*Baseline!D$88 )</f>
        <v>0.001484506221</v>
      </c>
      <c r="AW702" s="51">
        <f>AB702 * ( (1-Baseline!D$88-Baseline!D$87) + (1-B702)*Baseline!D$88 )</f>
        <v>0.02327310765</v>
      </c>
      <c r="AX702" s="51">
        <f>AC702 * ( (1-Baseline!D$88-Baseline!D$87) + (1-B702)*Baseline!D$88 )</f>
        <v>0.0003414271502</v>
      </c>
      <c r="AY702" s="51">
        <f>AD702 * ( (1-Baseline!D$88-Baseline!D$87) + (1-B702)*Baseline!D$88 )</f>
        <v>0.0003575993893</v>
      </c>
      <c r="AZ702" s="51">
        <f t="shared" si="6"/>
        <v>0.02545664041</v>
      </c>
      <c r="BA702" s="51">
        <f>AF702 * ( (1-Baseline!F$88-Baseline!F$87) + (1-Baseline!B$36)*Baseline!F$88 )</f>
        <v>0.001260992005</v>
      </c>
      <c r="BB702" s="51">
        <f>AG702 * ( (1-Baseline!F$88-Baseline!F$87) + (1-Baseline!B$36)*Baseline!F$88 )</f>
        <v>0.000182421034</v>
      </c>
      <c r="BC702" s="51">
        <f>AH702 * ( (1-Baseline!F$88-Baseline!F$87) + (1-Baseline!B$36)*Baseline!F$88 )</f>
        <v>0.0331047945</v>
      </c>
      <c r="BD702" s="51">
        <f>AI702 * ( (1-Baseline!F$88-Baseline!F$87) + (1-Baseline!B$36)*Baseline!F$88 )</f>
        <v>0.0004168021781</v>
      </c>
      <c r="BE702" s="51">
        <f t="shared" si="7"/>
        <v>0.03496500971</v>
      </c>
      <c r="BF702" s="51">
        <f>AK702 * ( (1-Baseline!H$88-Baseline!H$87) + (1-Baseline!B$36)*Baseline!H$88 )</f>
        <v>0.00002813203646</v>
      </c>
      <c r="BG702" s="51">
        <f>AL702 * ( (1-Baseline!H$88-Baseline!H$87) + (1-Baseline!B$36)*Baseline!H$88 )</f>
        <v>0.0002103602993</v>
      </c>
      <c r="BH702" s="51">
        <f>AM702 * ( (1-Baseline!H$88-Baseline!H$87) + (1-Baseline!B$36)*Baseline!H$88 )</f>
        <v>0.00004532574542</v>
      </c>
      <c r="BI702" s="51">
        <f>AN702 * ( (1-Baseline!H$88-Baseline!H$87) + (1-Baseline!B$36)*Baseline!H$88 )</f>
        <v>0.02745880465</v>
      </c>
      <c r="BJ702" s="51">
        <f t="shared" si="8"/>
        <v>0.02774262273</v>
      </c>
      <c r="BK702" s="61"/>
      <c r="BL702" s="51">
        <f t="shared" si="19"/>
        <v>0.9497276906</v>
      </c>
      <c r="BM702" s="51">
        <f t="shared" si="20"/>
        <v>0.01724017533</v>
      </c>
      <c r="BN702" s="51">
        <f t="shared" si="21"/>
        <v>0.02740912235</v>
      </c>
      <c r="BO702" s="51">
        <f t="shared" si="22"/>
        <v>0.005623011771</v>
      </c>
      <c r="BP702" s="51">
        <f t="shared" si="9"/>
        <v>1</v>
      </c>
      <c r="BQ702" s="51">
        <f t="shared" si="23"/>
        <v>0.05831508783</v>
      </c>
      <c r="BR702" s="51">
        <f t="shared" si="24"/>
        <v>0.9142254152</v>
      </c>
      <c r="BS702" s="51">
        <f t="shared" si="25"/>
        <v>0.01341210563</v>
      </c>
      <c r="BT702" s="51">
        <f t="shared" si="26"/>
        <v>0.01404739131</v>
      </c>
      <c r="BU702" s="51">
        <f t="shared" si="10"/>
        <v>1</v>
      </c>
      <c r="BV702" s="51">
        <f t="shared" si="27"/>
        <v>0.03606439739</v>
      </c>
      <c r="BW702" s="51">
        <f t="shared" si="28"/>
        <v>0.00521724534</v>
      </c>
      <c r="BX702" s="51">
        <f t="shared" si="29"/>
        <v>0.9467978064</v>
      </c>
      <c r="BY702" s="51">
        <f t="shared" si="30"/>
        <v>0.0119205509</v>
      </c>
      <c r="BZ702" s="51">
        <f t="shared" si="11"/>
        <v>1</v>
      </c>
      <c r="CA702" s="51">
        <f t="shared" si="31"/>
        <v>0.001014036659</v>
      </c>
      <c r="CB702" s="51">
        <f t="shared" si="32"/>
        <v>0.007582567133</v>
      </c>
      <c r="CC702" s="51">
        <f t="shared" si="33"/>
        <v>0.001633794536</v>
      </c>
      <c r="CD702" s="51">
        <f t="shared" si="34"/>
        <v>0.9897696017</v>
      </c>
      <c r="CE702" s="51">
        <f t="shared" si="12"/>
        <v>1</v>
      </c>
      <c r="CF702" s="61"/>
      <c r="CG702" s="51">
        <f t="shared" si="35"/>
        <v>0.9497276906</v>
      </c>
      <c r="CH702" s="51">
        <f t="shared" si="36"/>
        <v>0.01724017533</v>
      </c>
      <c r="CI702" s="51">
        <f t="shared" si="37"/>
        <v>0.02740912235</v>
      </c>
      <c r="CJ702" s="51">
        <f t="shared" si="38"/>
        <v>0.005623011771</v>
      </c>
      <c r="CK702" s="51">
        <f t="shared" si="13"/>
        <v>1</v>
      </c>
      <c r="CL702" s="51">
        <f t="shared" si="39"/>
        <v>0.05831508783</v>
      </c>
      <c r="CM702" s="51">
        <f t="shared" si="40"/>
        <v>0.9142254152</v>
      </c>
      <c r="CN702" s="51">
        <f t="shared" si="41"/>
        <v>0.01341210563</v>
      </c>
      <c r="CO702" s="51">
        <f t="shared" si="42"/>
        <v>0.01404739131</v>
      </c>
      <c r="CP702" s="51">
        <f t="shared" si="14"/>
        <v>1</v>
      </c>
      <c r="CQ702" s="51">
        <f t="shared" si="43"/>
        <v>0.03606439739</v>
      </c>
      <c r="CR702" s="51">
        <f t="shared" si="44"/>
        <v>0.00521724534</v>
      </c>
      <c r="CS702" s="51">
        <f t="shared" si="45"/>
        <v>0.9467978064</v>
      </c>
      <c r="CT702" s="51">
        <f t="shared" si="46"/>
        <v>0.0119205509</v>
      </c>
      <c r="CU702" s="51">
        <f t="shared" si="15"/>
        <v>1</v>
      </c>
      <c r="CV702" s="51">
        <f t="shared" si="47"/>
        <v>0.001014036659</v>
      </c>
      <c r="CW702" s="51">
        <f t="shared" si="48"/>
        <v>0.007582567133</v>
      </c>
      <c r="CX702" s="51">
        <f t="shared" si="49"/>
        <v>0.001633794536</v>
      </c>
      <c r="CY702" s="51">
        <f t="shared" si="50"/>
        <v>0.9897696017</v>
      </c>
      <c r="CZ702" s="51">
        <f t="shared" si="16"/>
        <v>1</v>
      </c>
      <c r="DA702" s="61"/>
      <c r="DB702" s="51">
        <f>(AQ702*Baseline!B$7 + AV702*Baseline!B$11 + BA702*Baseline!B$16 + BF702*Baseline!B$18)</f>
        <v>51081.88237</v>
      </c>
      <c r="DC702" s="51">
        <f>(AR702*Baseline!B$7 + AW702*Baseline!B$11 + BB702*Baseline!B$16 + BG702*Baseline!B$18)</f>
        <v>60923.56512</v>
      </c>
      <c r="DD702" s="51">
        <f>(AS702*Baseline!B$7 + AX702*Baseline!B$11 + BC702*Baseline!B$16 + BH702*Baseline!B$18)</f>
        <v>114938.3088</v>
      </c>
      <c r="DE702" s="51">
        <f>(AT702*Baseline!B$7 + AY702*Baseline!B$11 + BD702*Baseline!B$16 + BI702*Baseline!B$18)</f>
        <v>1259775.279</v>
      </c>
      <c r="DF702" s="51">
        <f t="shared" si="17"/>
        <v>1486719.035</v>
      </c>
      <c r="DG702" s="61"/>
      <c r="DH702" s="51">
        <f t="shared" si="51"/>
        <v>0.03435880026</v>
      </c>
      <c r="DI702" s="51">
        <f t="shared" si="52"/>
        <v>0.04097853304</v>
      </c>
      <c r="DJ702" s="51">
        <f t="shared" si="53"/>
        <v>0.07731004046</v>
      </c>
      <c r="DK702" s="51">
        <f t="shared" si="54"/>
        <v>0.8473526262</v>
      </c>
      <c r="DL702" s="51">
        <f t="shared" si="18"/>
        <v>1</v>
      </c>
      <c r="DM702" s="61"/>
      <c r="DN702" s="51">
        <f>DH702 / (Baseline!B$7/Baseline!B$17)</f>
        <v>3.667575939</v>
      </c>
      <c r="DO702" s="51">
        <f>DI702 / (Baseline!B$11/Baseline!B$17)</f>
        <v>0.9892414011</v>
      </c>
      <c r="DP702" s="51">
        <f>DJ702 / (Baseline!B$16/Baseline!B$17)</f>
        <v>1.194673761</v>
      </c>
      <c r="DQ702" s="51">
        <f>DK702 / (Baseline!B$18/Baseline!B$17)</f>
        <v>0.9580069501</v>
      </c>
      <c r="DR702" s="79"/>
      <c r="DS702" s="51">
        <f>(AU702*Baseline!B$34)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0.02633235703</v>
      </c>
      <c r="DT702" s="51">
        <f>(AZ702*Baseline!B$34) + (Baseline!D$88*(1-Baseline!D$89)*Baseline!B$35) + (Baseline!D$88*Baseline!D$89*((1-Baseline!D$90)*Baseline!B$40 + Baseline!D$90*Baseline!B$41))</f>
        <v>0.01023206406</v>
      </c>
      <c r="DU702" s="51">
        <f>(BE702*Baseline!B$34) + (Baseline!F$88*(1-Baseline!F$89)*Baseline!B$35) + (Baseline!F$88*Baseline!F$89*((1-Baseline!F$90)*Baseline!B$40 + Baseline!F$90*Baseline!B$41))</f>
        <v>0.01297539146</v>
      </c>
      <c r="DV702" s="51">
        <f>(BJ702*Baseline!B$34) + (Baseline!H$88*(1-Baseline!H$89)*Baseline!B$35) + (Baseline!H$88*Baseline!H$89*((1-Baseline!H$90)*Baseline!B$40 + Baseline!H$90*Baseline!B$41))</f>
        <v>0.009306393409</v>
      </c>
      <c r="DW702" s="51">
        <f>( DS702*Baseline!B$7 + DT702*Baseline!B$11 + DU702*Baseline!B$16 + DV702*Baseline!B$18 ) / Baseline!B$17</f>
        <v>0.009741671367</v>
      </c>
    </row>
    <row r="703">
      <c r="A703" s="4" t="s">
        <v>1031</v>
      </c>
      <c r="B703" s="45">
        <f>MIN( MAX( NORMINV( MCrands!B703, (B$5+B$4)/2, (B$5-B$4)/3.29 ), 0 ), 1 )</f>
        <v>0.7526602906</v>
      </c>
      <c r="C703" s="45">
        <f>MAX( NORMINV( MCrands!C703, (C$5+C$4)/2, (C$5-C$4)/3.29 ), 0 )</f>
        <v>2.92240472</v>
      </c>
      <c r="D703" s="41"/>
      <c r="E703" s="43">
        <f>Baseline!B$33 * (C703 * Baseline!B$66*Baseline!B$66/Baseline!B$73 + Baseline!B$52*Baseline!B$52/Baseline!B$74 + Baseline!B$53*Baseline!B$53/Baseline!B$75 + Baseline!B$54*Baseline!B$54/Baseline!B$76)</f>
        <v>0.0000207319398</v>
      </c>
      <c r="F703" s="43">
        <f>Baseline!B$33 * (C703 * Baseline!B$66*Baseline!B$57/Baseline!B$73 + Baseline!B$52*Baseline!B$67/Baseline!B$74 + Baseline!B$53*Baseline!B$55/Baseline!B$75 + Baseline!B$54*Baseline!B$56/Baseline!B$76)</f>
        <v>0.0000002001413321</v>
      </c>
      <c r="G703" s="45">
        <f>Baseline!B$33 * (C703 * Baseline!B$66*Baseline!B$58/Baseline!B$73 + Baseline!B$52*Baseline!B$59/Baseline!B$74 + Baseline!B$53*Baseline!B$68/Baseline!B$75 + Baseline!B$54*Baseline!B$60/Baseline!B$76)</f>
        <v>0.0000001692768</v>
      </c>
      <c r="H703" s="43">
        <f>Baseline!B$33 * (C703 * Baseline!B$66*Baseline!B$61/Baseline!B$73 + Baseline!B$52*Baseline!B$62/Baseline!B$74 + Baseline!B$53*Baseline!B$63/Baseline!B$75 + Baseline!B$54*Baseline!B$69/Baseline!B$76)</f>
        <v>0.000000003465743702</v>
      </c>
      <c r="I703" s="43">
        <f>Baseline!B$33 * (C703 * Baseline!B$57*Baseline!B$66/Baseline!B$73 + Baseline!B$67*Baseline!B$52/Baseline!B$74 + Baseline!B$55*Baseline!B$53/Baseline!B$75 + Baseline!B$56*Baseline!B$54/Baseline!B$76)</f>
        <v>0.0000002001413321</v>
      </c>
      <c r="J703" s="45">
        <f>Baseline!B$33 * (C703 * Baseline!B$57*Baseline!B$57/Baseline!B$73 + Baseline!B$67*Baseline!B$67/Baseline!B$74 + Baseline!B$55*Baseline!B$55/Baseline!B$75 + Baseline!B$56*Baseline!B$56/Baseline!B$76)</f>
        <v>0.000001763813843</v>
      </c>
      <c r="K703" s="43">
        <f>Baseline!B$33 * (C703 * Baseline!B$57*Baseline!B$58/Baseline!B$73 + Baseline!B$67*Baseline!B$59/Baseline!B$74 + Baseline!B$55*Baseline!B$68/Baseline!B$75 + Baseline!B$56*Baseline!B$60/Baseline!B$76)</f>
        <v>0.0000000137420161</v>
      </c>
      <c r="L703" s="45">
        <f>Baseline!B$33 * (C703 * Baseline!B$57*Baseline!B$61/Baseline!B$73 + Baseline!B$67*Baseline!B$62/Baseline!B$74 + Baseline!B$55*Baseline!B$63/Baseline!B$75 + Baseline!B$56*Baseline!B$69/Baseline!B$76)</f>
        <v>0.00000001439286149</v>
      </c>
      <c r="M703" s="43">
        <f>Baseline!B$33 * (C703 * Baseline!B$58*Baseline!B$66/Baseline!B$73 + Baseline!B$59*Baseline!B$52/Baseline!B$74 + Baseline!B$68*Baseline!B$53/Baseline!B$75 + Baseline!B$60*Baseline!B$54/Baseline!B$76)</f>
        <v>0.0000001692768</v>
      </c>
      <c r="N703" s="45">
        <f>Baseline!B$33 * (C703 * Baseline!B$58*Baseline!B$57/Baseline!B$73 + Baseline!B$59*Baseline!B$67/Baseline!B$74 + Baseline!B$68*Baseline!B$55/Baseline!B$75 + Baseline!B$60*Baseline!B$56/Baseline!B$76)</f>
        <v>0.0000000137420161</v>
      </c>
      <c r="O703" s="45">
        <f>Baseline!B$33 * (C703 * Baseline!B$58*Baseline!B$58/Baseline!B$73 + Baseline!B$59*Baseline!B$59/Baseline!B$74 + Baseline!B$68*Baseline!B$68/Baseline!B$75 + Baseline!B$60*Baseline!B$60/Baseline!B$76)</f>
        <v>0.000001324390509</v>
      </c>
      <c r="P703" s="43">
        <f>Baseline!B$33 * (C703 * Baseline!B$58*Baseline!B$61/Baseline!B$73 + Baseline!B$59*Baseline!B$62/Baseline!B$74 + Baseline!B$68*Baseline!B$63/Baseline!B$75 + Baseline!B$60*Baseline!B$69/Baseline!B$76)</f>
        <v>0.000000001646965479</v>
      </c>
      <c r="Q703" s="43">
        <f>Baseline!B$33 * (C703 * Baseline!B$61*Baseline!B$66/Baseline!B$73 + Baseline!B$62*Baseline!B$52/Baseline!B$74 + Baseline!B$63*Baseline!B$53/Baseline!B$75 + Baseline!B$69*Baseline!B$54/Baseline!B$76)</f>
        <v>0.000000003465743702</v>
      </c>
      <c r="R703" s="43">
        <f>Baseline!B$33 * (C703 * Baseline!B$61*Baseline!B$57/Baseline!B$73 + Baseline!B$62*Baseline!B$67/Baseline!B$74 + Baseline!B$63*Baseline!B$55/Baseline!B$75 + Baseline!B$69*Baseline!B$56/Baseline!B$76)</f>
        <v>0.00000001439286149</v>
      </c>
      <c r="S703" s="43">
        <f>Baseline!B$33 * (C703 * Baseline!B$61*Baseline!B$58/Baseline!B$73 + Baseline!B$62*Baseline!B$59/Baseline!B$74 + Baseline!B$63*Baseline!B$68/Baseline!B$75 + Baseline!B$69*Baseline!B$60/Baseline!B$76)</f>
        <v>0.000000001646965479</v>
      </c>
      <c r="T703" s="43">
        <f>Baseline!B$33 * (C703 * Baseline!B$61*Baseline!B$61/Baseline!B$73 + Baseline!B$62*Baseline!B$62/Baseline!B$74 + Baseline!B$63*Baseline!B$63/Baseline!B$75 + Baseline!B$69*Baseline!B$69/Baseline!B$76)</f>
        <v>0.00000009854654746</v>
      </c>
      <c r="U703" s="41"/>
      <c r="V703" s="43">
        <f>E703 * ( Baseline!B$87 * Baseline!B$7 )</f>
        <v>0.2151768032</v>
      </c>
      <c r="W703" s="43">
        <f>F703 * ( Baseline!D$87 * Baseline!B$11 )</f>
        <v>0.003691926233</v>
      </c>
      <c r="X703" s="43">
        <f>G703 * ( Baseline!F$87 * Baseline!B$16 )</f>
        <v>0.005879790701</v>
      </c>
      <c r="Y703" s="43">
        <f>H703 * ( Baseline!H$87 * Baseline!B$18 )</f>
        <v>0.001218810103</v>
      </c>
      <c r="Z703" s="51">
        <f t="shared" si="1"/>
        <v>0.2259673302</v>
      </c>
      <c r="AA703" s="43">
        <f>I703 * ( Baseline!B$87 * Baseline!B$7 )</f>
        <v>0.002077266886</v>
      </c>
      <c r="AB703" s="45">
        <f>J703 * ( Baseline!D$87 * Baseline!B$11 )</f>
        <v>0.03253636083</v>
      </c>
      <c r="AC703" s="45">
        <f>K703 * ( Baseline!F$87 * Baseline!B$16 )</f>
        <v>0.0004773257674</v>
      </c>
      <c r="AD703" s="45">
        <f>L703 * ( Baseline!F$87 * Baseline!B$16 )</f>
        <v>0.0004999327322</v>
      </c>
      <c r="AE703" s="51">
        <f t="shared" si="2"/>
        <v>0.03559088622</v>
      </c>
      <c r="AF703" s="51">
        <f>M703 * ( Baseline!B$87 * Baseline!B$7 )</f>
        <v>0.001756923907</v>
      </c>
      <c r="AG703" s="51">
        <f>N703 * ( Baseline!D$87 * Baseline!B$11 )</f>
        <v>0.0002534934149</v>
      </c>
      <c r="AH703" s="51">
        <f>O703 * ( Baseline!F$87 * Baseline!B$16 )</f>
        <v>0.04600239962</v>
      </c>
      <c r="AI703" s="51">
        <f>P703 * ( Baseline!H$87 * Baseline!B$18 )</f>
        <v>0.0005791940597</v>
      </c>
      <c r="AJ703" s="51">
        <f t="shared" si="3"/>
        <v>0.048592011</v>
      </c>
      <c r="AK703" s="51">
        <f>Q703 * ( Baseline!B$87 * Baseline!B$7 )</f>
        <v>0.00003597095388</v>
      </c>
      <c r="AL703" s="51">
        <f>R703 * ( Baseline!D$87 * Baseline!B$11 )</f>
        <v>0.0002654992966</v>
      </c>
      <c r="AM703" s="51">
        <f>S703 * ( Baseline!F$87 * Baseline!B$16 )</f>
        <v>0.00005720696697</v>
      </c>
      <c r="AN703" s="51">
        <f>T703 * ( Baseline!H$87 * Baseline!B$18 )</f>
        <v>0.03465620599</v>
      </c>
      <c r="AO703" s="51">
        <f t="shared" si="4"/>
        <v>0.03501488321</v>
      </c>
      <c r="AP703" s="61"/>
      <c r="AQ703" s="51">
        <f>V703 * ( (1-Baseline!B$88-Baseline!B$87) + (1-B703)*Baseline!B$88 )</f>
        <v>0.06643203825</v>
      </c>
      <c r="AR703" s="51">
        <f>W703 * ( (1-Baseline!B$88-Baseline!B$87) + (1-B703)*Baseline!B$88 )</f>
        <v>0.00113981703</v>
      </c>
      <c r="AS703" s="51">
        <f>X703 * ( (1-Baseline!B$88-Baseline!B$87) + (1-B703)*Baseline!B$88 )</f>
        <v>0.00181528155</v>
      </c>
      <c r="AT703" s="51">
        <f>Y703 * ( (1-Baseline!B$88-Baseline!B$87) + (1-B703)*Baseline!B$88 )</f>
        <v>0.0003762860968</v>
      </c>
      <c r="AU703" s="51">
        <f t="shared" si="5"/>
        <v>0.06976342292</v>
      </c>
      <c r="AV703" s="51">
        <f>AA703 * ( (1-Baseline!D$88-Baseline!D$87) + (1-B703)*Baseline!D$88 )</f>
        <v>0.001358961685</v>
      </c>
      <c r="AW703" s="51">
        <f>AB703 * ( (1-Baseline!D$88-Baseline!D$87) + (1-B703)*Baseline!D$88 )</f>
        <v>0.02128550166</v>
      </c>
      <c r="AX703" s="51">
        <f>AC703 * ( (1-Baseline!D$88-Baseline!D$87) + (1-B703)*Baseline!D$88 )</f>
        <v>0.0003122696625</v>
      </c>
      <c r="AY703" s="51">
        <f>AD703 * ( (1-Baseline!D$88-Baseline!D$87) + (1-B703)*Baseline!D$88 )</f>
        <v>0.0003270592879</v>
      </c>
      <c r="AZ703" s="51">
        <f t="shared" si="6"/>
        <v>0.0232837923</v>
      </c>
      <c r="BA703" s="51">
        <f>AF703 * ( (1-Baseline!F$88-Baseline!F$87) + (1-Baseline!B$36)*Baseline!F$88 )</f>
        <v>0.001264338665</v>
      </c>
      <c r="BB703" s="51">
        <f>AG703 * ( (1-Baseline!F$88-Baseline!F$87) + (1-Baseline!B$36)*Baseline!F$88 )</f>
        <v>0.0001824219731</v>
      </c>
      <c r="BC703" s="51">
        <f>AH703 * ( (1-Baseline!F$88-Baseline!F$87) + (1-Baseline!B$36)*Baseline!F$88 )</f>
        <v>0.03310479884</v>
      </c>
      <c r="BD703" s="51">
        <f>AI703 * ( (1-Baseline!F$88-Baseline!F$87) + (1-Baseline!B$36)*Baseline!F$88 )</f>
        <v>0.0004168065796</v>
      </c>
      <c r="BE703" s="51">
        <f t="shared" si="7"/>
        <v>0.03496836606</v>
      </c>
      <c r="BF703" s="51">
        <f>AK703 * ( (1-Baseline!H$88-Baseline!H$87) + (1-Baseline!B$36)*Baseline!H$88 )</f>
        <v>0.00002850050618</v>
      </c>
      <c r="BG703" s="51">
        <f>AL703 * ( (1-Baseline!H$88-Baseline!H$87) + (1-Baseline!B$36)*Baseline!H$88 )</f>
        <v>0.0002103604027</v>
      </c>
      <c r="BH703" s="51">
        <f>AM703 * ( (1-Baseline!H$88-Baseline!H$87) + (1-Baseline!B$36)*Baseline!H$88 )</f>
        <v>0.00004532622407</v>
      </c>
      <c r="BI703" s="51">
        <f>AN703 * ( (1-Baseline!H$88-Baseline!H$87) + (1-Baseline!B$36)*Baseline!H$88 )</f>
        <v>0.02745880513</v>
      </c>
      <c r="BJ703" s="51">
        <f t="shared" si="8"/>
        <v>0.02774299227</v>
      </c>
      <c r="BK703" s="61"/>
      <c r="BL703" s="51">
        <f t="shared" si="19"/>
        <v>0.9522474022</v>
      </c>
      <c r="BM703" s="51">
        <f t="shared" si="20"/>
        <v>0.0163383186</v>
      </c>
      <c r="BN703" s="51">
        <f t="shared" si="21"/>
        <v>0.02602053446</v>
      </c>
      <c r="BO703" s="51">
        <f t="shared" si="22"/>
        <v>0.005393744759</v>
      </c>
      <c r="BP703" s="51">
        <f t="shared" si="9"/>
        <v>1</v>
      </c>
      <c r="BQ703" s="51">
        <f t="shared" si="23"/>
        <v>0.05836513519</v>
      </c>
      <c r="BR703" s="51">
        <f t="shared" si="24"/>
        <v>0.9141767539</v>
      </c>
      <c r="BS703" s="51">
        <f t="shared" si="25"/>
        <v>0.01341146058</v>
      </c>
      <c r="BT703" s="51">
        <f t="shared" si="26"/>
        <v>0.01404665029</v>
      </c>
      <c r="BU703" s="51">
        <f t="shared" si="10"/>
        <v>1</v>
      </c>
      <c r="BV703" s="51">
        <f t="shared" si="27"/>
        <v>0.03615664121</v>
      </c>
      <c r="BW703" s="51">
        <f t="shared" si="28"/>
        <v>0.005216771434</v>
      </c>
      <c r="BX703" s="51">
        <f t="shared" si="29"/>
        <v>0.9467070547</v>
      </c>
      <c r="BY703" s="51">
        <f t="shared" si="30"/>
        <v>0.01191953261</v>
      </c>
      <c r="BZ703" s="51">
        <f t="shared" si="11"/>
        <v>1</v>
      </c>
      <c r="CA703" s="51">
        <f t="shared" si="31"/>
        <v>0.001027304694</v>
      </c>
      <c r="CB703" s="51">
        <f t="shared" si="32"/>
        <v>0.00758246986</v>
      </c>
      <c r="CC703" s="51">
        <f t="shared" si="33"/>
        <v>0.001633790027</v>
      </c>
      <c r="CD703" s="51">
        <f t="shared" si="34"/>
        <v>0.9897564354</v>
      </c>
      <c r="CE703" s="51">
        <f t="shared" si="12"/>
        <v>1</v>
      </c>
      <c r="CF703" s="61"/>
      <c r="CG703" s="51">
        <f t="shared" si="35"/>
        <v>0.9522474022</v>
      </c>
      <c r="CH703" s="51">
        <f t="shared" si="36"/>
        <v>0.0163383186</v>
      </c>
      <c r="CI703" s="51">
        <f t="shared" si="37"/>
        <v>0.02602053446</v>
      </c>
      <c r="CJ703" s="51">
        <f t="shared" si="38"/>
        <v>0.005393744759</v>
      </c>
      <c r="CK703" s="51">
        <f t="shared" si="13"/>
        <v>1</v>
      </c>
      <c r="CL703" s="51">
        <f t="shared" si="39"/>
        <v>0.05836513519</v>
      </c>
      <c r="CM703" s="51">
        <f t="shared" si="40"/>
        <v>0.9141767539</v>
      </c>
      <c r="CN703" s="51">
        <f t="shared" si="41"/>
        <v>0.01341146058</v>
      </c>
      <c r="CO703" s="51">
        <f t="shared" si="42"/>
        <v>0.01404665029</v>
      </c>
      <c r="CP703" s="51">
        <f t="shared" si="14"/>
        <v>1</v>
      </c>
      <c r="CQ703" s="51">
        <f t="shared" si="43"/>
        <v>0.03615664121</v>
      </c>
      <c r="CR703" s="51">
        <f t="shared" si="44"/>
        <v>0.005216771434</v>
      </c>
      <c r="CS703" s="51">
        <f t="shared" si="45"/>
        <v>0.9467070547</v>
      </c>
      <c r="CT703" s="51">
        <f t="shared" si="46"/>
        <v>0.01191953261</v>
      </c>
      <c r="CU703" s="51">
        <f t="shared" si="15"/>
        <v>1</v>
      </c>
      <c r="CV703" s="51">
        <f t="shared" si="47"/>
        <v>0.001027304694</v>
      </c>
      <c r="CW703" s="51">
        <f t="shared" si="48"/>
        <v>0.00758246986</v>
      </c>
      <c r="CX703" s="51">
        <f t="shared" si="49"/>
        <v>0.001633790027</v>
      </c>
      <c r="CY703" s="51">
        <f t="shared" si="50"/>
        <v>0.9897564354</v>
      </c>
      <c r="CZ703" s="51">
        <f t="shared" si="16"/>
        <v>1</v>
      </c>
      <c r="DA703" s="61"/>
      <c r="DB703" s="51">
        <f>(AQ703*Baseline!B$7 + AV703*Baseline!B$11 + BA703*Baseline!B$16 + BF703*Baseline!B$18)</f>
        <v>40674.74145</v>
      </c>
      <c r="DC703" s="51">
        <f>(AR703*Baseline!B$7 + AW703*Baseline!B$11 + BB703*Baseline!B$16 + BG703*Baseline!B$18)</f>
        <v>56444.44176</v>
      </c>
      <c r="DD703" s="51">
        <f>(AS703*Baseline!B$7 + AX703*Baseline!B$11 + BC703*Baseline!B$16 + BH703*Baseline!B$18)</f>
        <v>114532.9815</v>
      </c>
      <c r="DE703" s="51">
        <f>(AT703*Baseline!B$7 + AY703*Baseline!B$11 + BD703*Baseline!B$16 + BI703*Baseline!B$18)</f>
        <v>1259641.37</v>
      </c>
      <c r="DF703" s="51">
        <f t="shared" si="17"/>
        <v>1471293.534</v>
      </c>
      <c r="DG703" s="61"/>
      <c r="DH703" s="51">
        <f t="shared" si="51"/>
        <v>0.02764556528</v>
      </c>
      <c r="DI703" s="51">
        <f t="shared" si="52"/>
        <v>0.03836382098</v>
      </c>
      <c r="DJ703" s="51">
        <f t="shared" si="53"/>
        <v>0.07784509267</v>
      </c>
      <c r="DK703" s="51">
        <f t="shared" si="54"/>
        <v>0.8561455211</v>
      </c>
      <c r="DL703" s="51">
        <f t="shared" si="18"/>
        <v>1</v>
      </c>
      <c r="DM703" s="61"/>
      <c r="DN703" s="51">
        <f>DH703 / (Baseline!B$7/Baseline!B$17)</f>
        <v>2.95098226</v>
      </c>
      <c r="DO703" s="51">
        <f>DI703 / (Baseline!B$11/Baseline!B$17)</f>
        <v>0.9261210003</v>
      </c>
      <c r="DP703" s="51">
        <f>DJ703 / (Baseline!B$16/Baseline!B$17)</f>
        <v>1.202941935</v>
      </c>
      <c r="DQ703" s="51">
        <f>DK703 / (Baseline!B$18/Baseline!B$17)</f>
        <v>0.967948094</v>
      </c>
      <c r="DR703" s="79"/>
      <c r="DS703" s="51">
        <f>(AU703*Baseline!B$34)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0.02299404469</v>
      </c>
      <c r="DT703" s="51">
        <f>(AZ703*Baseline!B$34) + (Baseline!D$88*(1-Baseline!D$89)*Baseline!B$35) + (Baseline!D$88*Baseline!D$89*((1-Baseline!D$90)*Baseline!B$40 + Baseline!D$90*Baseline!B$41))</f>
        <v>0.009906136845</v>
      </c>
      <c r="DU703" s="51">
        <f>(BE703*Baseline!B$34) + (Baseline!F$88*(1-Baseline!F$89)*Baseline!B$35) + (Baseline!F$88*Baseline!F$89*((1-Baseline!F$90)*Baseline!B$40 + Baseline!F$90*Baseline!B$41))</f>
        <v>0.01297589491</v>
      </c>
      <c r="DV703" s="51">
        <f>(BJ703*Baseline!B$34) + (Baseline!H$88*(1-Baseline!H$89)*Baseline!B$35) + (Baseline!H$88*Baseline!H$89*((1-Baseline!H$90)*Baseline!B$40 + Baseline!H$90*Baseline!B$41))</f>
        <v>0.00930644884</v>
      </c>
      <c r="DW703" s="51">
        <f>( DS703*Baseline!B$7 + DT703*Baseline!B$11 + DU703*Baseline!B$16 + DV703*Baseline!B$18 ) / Baseline!B$17</f>
        <v>0.009696977527</v>
      </c>
    </row>
    <row r="704">
      <c r="A704" s="4" t="s">
        <v>1032</v>
      </c>
      <c r="B704" s="45">
        <f>MIN( MAX( NORMINV( MCrands!B704, (B$5+B$4)/2, (B$5-B$4)/3.29 ), 0 ), 1 )</f>
        <v>0.4964798357</v>
      </c>
      <c r="C704" s="45">
        <f>MAX( NORMINV( MCrands!C704, (C$5+C$4)/2, (C$5-C$4)/3.29 ), 0 )</f>
        <v>3.240413927</v>
      </c>
      <c r="D704" s="41"/>
      <c r="E704" s="43">
        <f>Baseline!B$33 * (C704 * Baseline!B$66*Baseline!B$66/Baseline!B$73 + Baseline!B$52*Baseline!B$52/Baseline!B$74 + Baseline!B$53*Baseline!B$53/Baseline!B$75 + Baseline!B$54*Baseline!B$54/Baseline!B$76)</f>
        <v>0.00002298345262</v>
      </c>
      <c r="F704" s="43">
        <f>Baseline!B$33 * (C704 * Baseline!B$66*Baseline!B$57/Baseline!B$73 + Baseline!B$52*Baseline!B$67/Baseline!B$74 + Baseline!B$53*Baseline!B$55/Baseline!B$75 + Baseline!B$54*Baseline!B$56/Baseline!B$76)</f>
        <v>0.0000002004968341</v>
      </c>
      <c r="G704" s="45">
        <f>Baseline!B$33 * (C704 * Baseline!B$66*Baseline!B$58/Baseline!B$73 + Baseline!B$52*Baseline!B$59/Baseline!B$74 + Baseline!B$53*Baseline!B$68/Baseline!B$75 + Baseline!B$54*Baseline!B$60/Baseline!B$76)</f>
        <v>0.0000001701507425</v>
      </c>
      <c r="H704" s="43">
        <f>Baseline!B$33 * (C704 * Baseline!B$66*Baseline!B$61/Baseline!B$73 + Baseline!B$52*Baseline!B$62/Baseline!B$74 + Baseline!B$53*Baseline!B$63/Baseline!B$75 + Baseline!B$54*Baseline!B$69/Baseline!B$76)</f>
        <v>0.00000000355313795</v>
      </c>
      <c r="I704" s="43">
        <f>Baseline!B$33 * (C704 * Baseline!B$57*Baseline!B$66/Baseline!B$73 + Baseline!B$67*Baseline!B$52/Baseline!B$74 + Baseline!B$55*Baseline!B$53/Baseline!B$75 + Baseline!B$56*Baseline!B$54/Baseline!B$76)</f>
        <v>0.0000002004968341</v>
      </c>
      <c r="J704" s="45">
        <f>Baseline!B$33 * (C704 * Baseline!B$57*Baseline!B$57/Baseline!B$73 + Baseline!B$67*Baseline!B$67/Baseline!B$74 + Baseline!B$55*Baseline!B$55/Baseline!B$75 + Baseline!B$56*Baseline!B$56/Baseline!B$76)</f>
        <v>0.000001763813899</v>
      </c>
      <c r="K704" s="43">
        <f>Baseline!B$33 * (C704 * Baseline!B$57*Baseline!B$58/Baseline!B$73 + Baseline!B$67*Baseline!B$59/Baseline!B$74 + Baseline!B$55*Baseline!B$68/Baseline!B$75 + Baseline!B$56*Baseline!B$60/Baseline!B$76)</f>
        <v>0.00000001374215409</v>
      </c>
      <c r="L704" s="45">
        <f>Baseline!B$33 * (C704 * Baseline!B$57*Baseline!B$61/Baseline!B$73 + Baseline!B$67*Baseline!B$62/Baseline!B$74 + Baseline!B$55*Baseline!B$63/Baseline!B$75 + Baseline!B$56*Baseline!B$69/Baseline!B$76)</f>
        <v>0.00000001439287529</v>
      </c>
      <c r="M704" s="43">
        <f>Baseline!B$33 * (C704 * Baseline!B$58*Baseline!B$66/Baseline!B$73 + Baseline!B$59*Baseline!B$52/Baseline!B$74 + Baseline!B$68*Baseline!B$53/Baseline!B$75 + Baseline!B$60*Baseline!B$54/Baseline!B$76)</f>
        <v>0.0000001701507425</v>
      </c>
      <c r="N704" s="45">
        <f>Baseline!B$33 * (C704 * Baseline!B$58*Baseline!B$57/Baseline!B$73 + Baseline!B$59*Baseline!B$67/Baseline!B$74 + Baseline!B$68*Baseline!B$55/Baseline!B$75 + Baseline!B$60*Baseline!B$56/Baseline!B$76)</f>
        <v>0.00000001374215409</v>
      </c>
      <c r="O704" s="45">
        <f>Baseline!B$33 * (C704 * Baseline!B$58*Baseline!B$58/Baseline!B$73 + Baseline!B$59*Baseline!B$59/Baseline!B$74 + Baseline!B$68*Baseline!B$68/Baseline!B$75 + Baseline!B$60*Baseline!B$60/Baseline!B$76)</f>
        <v>0.000001324390848</v>
      </c>
      <c r="P704" s="43">
        <f>Baseline!B$33 * (C704 * Baseline!B$58*Baseline!B$61/Baseline!B$73 + Baseline!B$59*Baseline!B$62/Baseline!B$74 + Baseline!B$68*Baseline!B$63/Baseline!B$75 + Baseline!B$60*Baseline!B$69/Baseline!B$76)</f>
        <v>0.000000001646999402</v>
      </c>
      <c r="Q704" s="43">
        <f>Baseline!B$33 * (C704 * Baseline!B$61*Baseline!B$66/Baseline!B$73 + Baseline!B$62*Baseline!B$52/Baseline!B$74 + Baseline!B$63*Baseline!B$53/Baseline!B$75 + Baseline!B$69*Baseline!B$54/Baseline!B$76)</f>
        <v>0.00000000355313795</v>
      </c>
      <c r="R704" s="43">
        <f>Baseline!B$33 * (C704 * Baseline!B$61*Baseline!B$57/Baseline!B$73 + Baseline!B$62*Baseline!B$67/Baseline!B$74 + Baseline!B$63*Baseline!B$55/Baseline!B$75 + Baseline!B$69*Baseline!B$56/Baseline!B$76)</f>
        <v>0.00000001439287529</v>
      </c>
      <c r="S704" s="43">
        <f>Baseline!B$33 * (C704 * Baseline!B$61*Baseline!B$58/Baseline!B$73 + Baseline!B$62*Baseline!B$59/Baseline!B$74 + Baseline!B$63*Baseline!B$68/Baseline!B$75 + Baseline!B$69*Baseline!B$60/Baseline!B$76)</f>
        <v>0.000000001646999402</v>
      </c>
      <c r="T704" s="43">
        <f>Baseline!B$33 * (C704 * Baseline!B$61*Baseline!B$61/Baseline!B$73 + Baseline!B$62*Baseline!B$62/Baseline!B$74 + Baseline!B$63*Baseline!B$63/Baseline!B$75 + Baseline!B$69*Baseline!B$69/Baseline!B$76)</f>
        <v>0.00000009854655085</v>
      </c>
      <c r="U704" s="41"/>
      <c r="V704" s="43">
        <f>E704 * ( Baseline!B$87 * Baseline!B$7 )</f>
        <v>0.2385452547</v>
      </c>
      <c r="W704" s="43">
        <f>F704 * ( Baseline!D$87 * Baseline!B$11 )</f>
        <v>0.003698484035</v>
      </c>
      <c r="X704" s="43">
        <f>G704 * ( Baseline!F$87 * Baseline!B$16 )</f>
        <v>0.005910146892</v>
      </c>
      <c r="Y704" s="43">
        <f>H704 * ( Baseline!H$87 * Baseline!B$18 )</f>
        <v>0.001249544341</v>
      </c>
      <c r="Z704" s="51">
        <f t="shared" si="1"/>
        <v>0.24940343</v>
      </c>
      <c r="AA704" s="43">
        <f>I704 * ( Baseline!B$87 * Baseline!B$7 )</f>
        <v>0.002080956641</v>
      </c>
      <c r="AB704" s="45">
        <f>J704 * ( Baseline!D$87 * Baseline!B$11 )</f>
        <v>0.03253636187</v>
      </c>
      <c r="AC704" s="45">
        <f>K704 * ( Baseline!F$87 * Baseline!B$16 )</f>
        <v>0.0004773305605</v>
      </c>
      <c r="AD704" s="45">
        <f>L704 * ( Baseline!F$87 * Baseline!B$16 )</f>
        <v>0.0004999332115</v>
      </c>
      <c r="AE704" s="51">
        <f t="shared" si="2"/>
        <v>0.03559458228</v>
      </c>
      <c r="AF704" s="51">
        <f>M704 * ( Baseline!B$87 * Baseline!B$7 )</f>
        <v>0.001765994556</v>
      </c>
      <c r="AG704" s="51">
        <f>N704 * ( Baseline!D$87 * Baseline!B$11 )</f>
        <v>0.0002534959604</v>
      </c>
      <c r="AH704" s="51">
        <f>O704 * ( Baseline!F$87 * Baseline!B$16 )</f>
        <v>0.0460024114</v>
      </c>
      <c r="AI704" s="51">
        <f>P704 * ( Baseline!H$87 * Baseline!B$18 )</f>
        <v>0.0005792059895</v>
      </c>
      <c r="AJ704" s="51">
        <f t="shared" si="3"/>
        <v>0.04860110791</v>
      </c>
      <c r="AK704" s="51">
        <f>Q704 * ( Baseline!B$87 * Baseline!B$7 )</f>
        <v>0.00003687801878</v>
      </c>
      <c r="AL704" s="51">
        <f>R704 * ( Baseline!D$87 * Baseline!B$11 )</f>
        <v>0.0002654995512</v>
      </c>
      <c r="AM704" s="51">
        <f>S704 * ( Baseline!F$87 * Baseline!B$16 )</f>
        <v>0.00005720814527</v>
      </c>
      <c r="AN704" s="51">
        <f>T704 * ( Baseline!H$87 * Baseline!B$18 )</f>
        <v>0.03465620719</v>
      </c>
      <c r="AO704" s="51">
        <f t="shared" si="4"/>
        <v>0.0350157929</v>
      </c>
      <c r="AP704" s="61"/>
      <c r="AQ704" s="51">
        <f>V704 * ( (1-Baseline!B$88-Baseline!B$87) + (1-B704)*Baseline!B$88 )</f>
        <v>0.1280350974</v>
      </c>
      <c r="AR704" s="51">
        <f>W704 * ( (1-Baseline!B$88-Baseline!B$87) + (1-B704)*Baseline!B$88 )</f>
        <v>0.001985098233</v>
      </c>
      <c r="AS704" s="51">
        <f>X704 * ( (1-Baseline!B$88-Baseline!B$87) + (1-B704)*Baseline!B$88 )</f>
        <v>0.003172170554</v>
      </c>
      <c r="AT704" s="51">
        <f>Y704 * ( (1-Baseline!B$88-Baseline!B$87) + (1-B704)*Baseline!B$88 )</f>
        <v>0.0006706716157</v>
      </c>
      <c r="AU704" s="51">
        <f t="shared" si="5"/>
        <v>0.1338630378</v>
      </c>
      <c r="AV704" s="51">
        <f>AA704 * ( (1-Baseline!D$88-Baseline!D$87) + (1-B704)*Baseline!D$88 )</f>
        <v>0.001600204536</v>
      </c>
      <c r="AW704" s="51">
        <f>AB704 * ( (1-Baseline!D$88-Baseline!D$87) + (1-B704)*Baseline!D$88 )</f>
        <v>0.02501966298</v>
      </c>
      <c r="AX704" s="51">
        <f>AC704 * ( (1-Baseline!D$88-Baseline!D$87) + (1-B704)*Baseline!D$88 )</f>
        <v>0.0003670554748</v>
      </c>
      <c r="AY704" s="51">
        <f>AD704 * ( (1-Baseline!D$88-Baseline!D$87) + (1-B704)*Baseline!D$88 )</f>
        <v>0.0003844363581</v>
      </c>
      <c r="AZ704" s="51">
        <f t="shared" si="6"/>
        <v>0.02737135934</v>
      </c>
      <c r="BA704" s="51">
        <f>AF704 * ( (1-Baseline!F$88-Baseline!F$87) + (1-Baseline!B$36)*Baseline!F$88 )</f>
        <v>0.001270866195</v>
      </c>
      <c r="BB704" s="51">
        <f>AG704 * ( (1-Baseline!F$88-Baseline!F$87) + (1-Baseline!B$36)*Baseline!F$88 )</f>
        <v>0.0001824238049</v>
      </c>
      <c r="BC704" s="51">
        <f>AH704 * ( (1-Baseline!F$88-Baseline!F$87) + (1-Baseline!B$36)*Baseline!F$88 )</f>
        <v>0.03310480732</v>
      </c>
      <c r="BD704" s="51">
        <f>AI704 * ( (1-Baseline!F$88-Baseline!F$87) + (1-Baseline!B$36)*Baseline!F$88 )</f>
        <v>0.0004168151646</v>
      </c>
      <c r="BE704" s="51">
        <f t="shared" si="7"/>
        <v>0.03497491249</v>
      </c>
      <c r="BF704" s="51">
        <f>AK704 * ( (1-Baseline!H$88-Baseline!H$87) + (1-Baseline!B$36)*Baseline!H$88 )</f>
        <v>0.00002921919184</v>
      </c>
      <c r="BG704" s="51">
        <f>AL704 * ( (1-Baseline!H$88-Baseline!H$87) + (1-Baseline!B$36)*Baseline!H$88 )</f>
        <v>0.0002103606044</v>
      </c>
      <c r="BH704" s="51">
        <f>AM704 * ( (1-Baseline!H$88-Baseline!H$87) + (1-Baseline!B$36)*Baseline!H$88 )</f>
        <v>0.00004532715766</v>
      </c>
      <c r="BI704" s="51">
        <f>AN704 * ( (1-Baseline!H$88-Baseline!H$87) + (1-Baseline!B$36)*Baseline!H$88 )</f>
        <v>0.02745880608</v>
      </c>
      <c r="BJ704" s="51">
        <f t="shared" si="8"/>
        <v>0.02774371303</v>
      </c>
      <c r="BK704" s="61"/>
      <c r="BL704" s="51">
        <f t="shared" si="19"/>
        <v>0.9564634084</v>
      </c>
      <c r="BM704" s="51">
        <f t="shared" si="20"/>
        <v>0.01482932306</v>
      </c>
      <c r="BN704" s="51">
        <f t="shared" si="21"/>
        <v>0.02369713557</v>
      </c>
      <c r="BO704" s="51">
        <f t="shared" si="22"/>
        <v>0.005010132944</v>
      </c>
      <c r="BP704" s="51">
        <f t="shared" si="9"/>
        <v>1</v>
      </c>
      <c r="BQ704" s="51">
        <f t="shared" si="23"/>
        <v>0.05846273528</v>
      </c>
      <c r="BR704" s="51">
        <f t="shared" si="24"/>
        <v>0.9140818569</v>
      </c>
      <c r="BS704" s="51">
        <f t="shared" si="25"/>
        <v>0.01341020262</v>
      </c>
      <c r="BT704" s="51">
        <f t="shared" si="26"/>
        <v>0.01404520518</v>
      </c>
      <c r="BU704" s="51">
        <f t="shared" si="10"/>
        <v>1</v>
      </c>
      <c r="BV704" s="51">
        <f t="shared" si="27"/>
        <v>0.03633650821</v>
      </c>
      <c r="BW704" s="51">
        <f t="shared" si="28"/>
        <v>0.005215847359</v>
      </c>
      <c r="BX704" s="51">
        <f t="shared" si="29"/>
        <v>0.9465300974</v>
      </c>
      <c r="BY704" s="51">
        <f t="shared" si="30"/>
        <v>0.01191754704</v>
      </c>
      <c r="BZ704" s="51">
        <f t="shared" si="11"/>
        <v>1</v>
      </c>
      <c r="CA704" s="51">
        <f t="shared" si="31"/>
        <v>0.001053182456</v>
      </c>
      <c r="CB704" s="51">
        <f t="shared" si="32"/>
        <v>0.007582280141</v>
      </c>
      <c r="CC704" s="51">
        <f t="shared" si="33"/>
        <v>0.001633781232</v>
      </c>
      <c r="CD704" s="51">
        <f t="shared" si="34"/>
        <v>0.9897307562</v>
      </c>
      <c r="CE704" s="51">
        <f t="shared" si="12"/>
        <v>1</v>
      </c>
      <c r="CF704" s="61"/>
      <c r="CG704" s="51">
        <f t="shared" si="35"/>
        <v>0.9564634084</v>
      </c>
      <c r="CH704" s="51">
        <f t="shared" si="36"/>
        <v>0.01482932306</v>
      </c>
      <c r="CI704" s="51">
        <f t="shared" si="37"/>
        <v>0.02369713557</v>
      </c>
      <c r="CJ704" s="51">
        <f t="shared" si="38"/>
        <v>0.005010132944</v>
      </c>
      <c r="CK704" s="51">
        <f t="shared" si="13"/>
        <v>1</v>
      </c>
      <c r="CL704" s="51">
        <f t="shared" si="39"/>
        <v>0.05846273528</v>
      </c>
      <c r="CM704" s="51">
        <f t="shared" si="40"/>
        <v>0.9140818569</v>
      </c>
      <c r="CN704" s="51">
        <f t="shared" si="41"/>
        <v>0.01341020262</v>
      </c>
      <c r="CO704" s="51">
        <f t="shared" si="42"/>
        <v>0.01404520518</v>
      </c>
      <c r="CP704" s="51">
        <f t="shared" si="14"/>
        <v>1</v>
      </c>
      <c r="CQ704" s="51">
        <f t="shared" si="43"/>
        <v>0.03633650821</v>
      </c>
      <c r="CR704" s="51">
        <f t="shared" si="44"/>
        <v>0.005215847359</v>
      </c>
      <c r="CS704" s="51">
        <f t="shared" si="45"/>
        <v>0.9465300974</v>
      </c>
      <c r="CT704" s="51">
        <f t="shared" si="46"/>
        <v>0.01191754704</v>
      </c>
      <c r="CU704" s="51">
        <f t="shared" si="15"/>
        <v>1</v>
      </c>
      <c r="CV704" s="51">
        <f t="shared" si="47"/>
        <v>0.001053182456</v>
      </c>
      <c r="CW704" s="51">
        <f t="shared" si="48"/>
        <v>0.007582280141</v>
      </c>
      <c r="CX704" s="51">
        <f t="shared" si="49"/>
        <v>0.001633781232</v>
      </c>
      <c r="CY704" s="51">
        <f t="shared" si="50"/>
        <v>0.9897307562</v>
      </c>
      <c r="CZ704" s="51">
        <f t="shared" si="16"/>
        <v>1</v>
      </c>
      <c r="DA704" s="61"/>
      <c r="DB704" s="51">
        <f>(AQ704*Baseline!B$7 + AV704*Baseline!B$11 + BA704*Baseline!B$16 + BF704*Baseline!B$18)</f>
        <v>71124.36113</v>
      </c>
      <c r="DC704" s="51">
        <f>(AR704*Baseline!B$7 + AW704*Baseline!B$11 + BB704*Baseline!B$16 + BG704*Baseline!B$18)</f>
        <v>64862.52909</v>
      </c>
      <c r="DD704" s="51">
        <f>(AS704*Baseline!B$7 + AX704*Baseline!B$11 + BC704*Baseline!B$16 + BH704*Baseline!B$18)</f>
        <v>115308.635</v>
      </c>
      <c r="DE704" s="51">
        <f>(AT704*Baseline!B$7 + AY704*Baseline!B$11 + BD704*Baseline!B$16 + BI704*Baseline!B$18)</f>
        <v>1259907.267</v>
      </c>
      <c r="DF704" s="51">
        <f t="shared" si="17"/>
        <v>1511202.792</v>
      </c>
      <c r="DG704" s="61"/>
      <c r="DH704" s="51">
        <f t="shared" si="51"/>
        <v>0.04706473645</v>
      </c>
      <c r="DI704" s="51">
        <f t="shared" si="52"/>
        <v>0.04292112841</v>
      </c>
      <c r="DJ704" s="51">
        <f t="shared" si="53"/>
        <v>0.07630255554</v>
      </c>
      <c r="DK704" s="51">
        <f t="shared" si="54"/>
        <v>0.8337115796</v>
      </c>
      <c r="DL704" s="51">
        <f t="shared" si="18"/>
        <v>1</v>
      </c>
      <c r="DM704" s="61"/>
      <c r="DN704" s="51">
        <f>DH704 / (Baseline!B$7/Baseline!B$17)</f>
        <v>5.023851056</v>
      </c>
      <c r="DO704" s="51">
        <f>DI704 / (Baseline!B$11/Baseline!B$17)</f>
        <v>1.036136583</v>
      </c>
      <c r="DP704" s="51">
        <f>DJ704 / (Baseline!B$16/Baseline!B$17)</f>
        <v>1.179105075</v>
      </c>
      <c r="DQ704" s="51">
        <f>DK704 / (Baseline!B$18/Baseline!B$17)</f>
        <v>0.9425845426</v>
      </c>
      <c r="DR704" s="79"/>
      <c r="DS704" s="51">
        <f>(AU704*Baseline!B$34)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0.03260898692</v>
      </c>
      <c r="DT704" s="51">
        <f>(AZ704*Baseline!B$34) + (Baseline!D$88*(1-Baseline!D$89)*Baseline!B$35) + (Baseline!D$88*Baseline!D$89*((1-Baseline!D$90)*Baseline!B$40 + Baseline!D$90*Baseline!B$41))</f>
        <v>0.0105192719</v>
      </c>
      <c r="DU704" s="51">
        <f>(BE704*Baseline!B$34) + (Baseline!F$88*(1-Baseline!F$89)*Baseline!B$35) + (Baseline!F$88*Baseline!F$89*((1-Baseline!F$90)*Baseline!B$40 + Baseline!F$90*Baseline!B$41))</f>
        <v>0.01297687687</v>
      </c>
      <c r="DV704" s="51">
        <f>(BJ704*Baseline!B$34) + (Baseline!H$88*(1-Baseline!H$89)*Baseline!B$35) + (Baseline!H$88*Baseline!H$89*((1-Baseline!H$90)*Baseline!B$40 + Baseline!H$90*Baseline!B$41))</f>
        <v>0.009306556955</v>
      </c>
      <c r="DW704" s="51">
        <f>( DS704*Baseline!B$7 + DT704*Baseline!B$11 + DU704*Baseline!B$16 + DV704*Baseline!B$18 ) / Baseline!B$17</f>
        <v>0.009812610594</v>
      </c>
    </row>
    <row r="705">
      <c r="A705" s="4" t="s">
        <v>1033</v>
      </c>
      <c r="B705" s="45">
        <f>MIN( MAX( NORMINV( MCrands!B705, (B$5+B$4)/2, (B$5-B$4)/3.29 ), 0 ), 1 )</f>
        <v>0.49918718</v>
      </c>
      <c r="C705" s="45">
        <f>MAX( NORMINV( MCrands!C705, (C$5+C$4)/2, (C$5-C$4)/3.29 ), 0 )</f>
        <v>1.979208919</v>
      </c>
      <c r="D705" s="41"/>
      <c r="E705" s="43">
        <f>Baseline!B$33 * (C705 * Baseline!B$66*Baseline!B$66/Baseline!B$73 + Baseline!B$52*Baseline!B$52/Baseline!B$74 + Baseline!B$53*Baseline!B$53/Baseline!B$75 + Baseline!B$54*Baseline!B$54/Baseline!B$76)</f>
        <v>0.00001405409089</v>
      </c>
      <c r="F705" s="43">
        <f>Baseline!B$33 * (C705 * Baseline!B$66*Baseline!B$57/Baseline!B$73 + Baseline!B$52*Baseline!B$67/Baseline!B$74 + Baseline!B$53*Baseline!B$55/Baseline!B$75 + Baseline!B$54*Baseline!B$56/Baseline!B$76)</f>
        <v>0.0000001990869349</v>
      </c>
      <c r="G705" s="45">
        <f>Baseline!B$33 * (C705 * Baseline!B$66*Baseline!B$58/Baseline!B$73 + Baseline!B$52*Baseline!B$59/Baseline!B$74 + Baseline!B$53*Baseline!B$68/Baseline!B$75 + Baseline!B$54*Baseline!B$60/Baseline!B$76)</f>
        <v>0.0000001666847402</v>
      </c>
      <c r="H705" s="43">
        <f>Baseline!B$33 * (C705 * Baseline!B$66*Baseline!B$61/Baseline!B$73 + Baseline!B$52*Baseline!B$62/Baseline!B$74 + Baseline!B$53*Baseline!B$63/Baseline!B$75 + Baseline!B$54*Baseline!B$69/Baseline!B$76)</f>
        <v>0.000000003206537725</v>
      </c>
      <c r="I705" s="43">
        <f>Baseline!B$33 * (C705 * Baseline!B$57*Baseline!B$66/Baseline!B$73 + Baseline!B$67*Baseline!B$52/Baseline!B$74 + Baseline!B$55*Baseline!B$53/Baseline!B$75 + Baseline!B$56*Baseline!B$54/Baseline!B$76)</f>
        <v>0.0000001990869349</v>
      </c>
      <c r="J705" s="45">
        <f>Baseline!B$33 * (C705 * Baseline!B$57*Baseline!B$57/Baseline!B$73 + Baseline!B$67*Baseline!B$67/Baseline!B$74 + Baseline!B$55*Baseline!B$55/Baseline!B$75 + Baseline!B$56*Baseline!B$56/Baseline!B$76)</f>
        <v>0.000001763813677</v>
      </c>
      <c r="K705" s="43">
        <f>Baseline!B$33 * (C705 * Baseline!B$57*Baseline!B$58/Baseline!B$73 + Baseline!B$67*Baseline!B$59/Baseline!B$74 + Baseline!B$55*Baseline!B$68/Baseline!B$75 + Baseline!B$56*Baseline!B$60/Baseline!B$76)</f>
        <v>0.00000001374160683</v>
      </c>
      <c r="L705" s="45">
        <f>Baseline!B$33 * (C705 * Baseline!B$57*Baseline!B$61/Baseline!B$73 + Baseline!B$67*Baseline!B$62/Baseline!B$74 + Baseline!B$55*Baseline!B$63/Baseline!B$75 + Baseline!B$56*Baseline!B$69/Baseline!B$76)</f>
        <v>0.00000001439282056</v>
      </c>
      <c r="M705" s="43">
        <f>Baseline!B$33 * (C705 * Baseline!B$58*Baseline!B$66/Baseline!B$73 + Baseline!B$59*Baseline!B$52/Baseline!B$74 + Baseline!B$68*Baseline!B$53/Baseline!B$75 + Baseline!B$60*Baseline!B$54/Baseline!B$76)</f>
        <v>0.0000001666847402</v>
      </c>
      <c r="N705" s="45">
        <f>Baseline!B$33 * (C705 * Baseline!B$58*Baseline!B$57/Baseline!B$73 + Baseline!B$59*Baseline!B$67/Baseline!B$74 + Baseline!B$68*Baseline!B$55/Baseline!B$75 + Baseline!B$60*Baseline!B$56/Baseline!B$76)</f>
        <v>0.00000001374160683</v>
      </c>
      <c r="O705" s="45">
        <f>Baseline!B$33 * (C705 * Baseline!B$58*Baseline!B$58/Baseline!B$73 + Baseline!B$59*Baseline!B$59/Baseline!B$74 + Baseline!B$68*Baseline!B$68/Baseline!B$75 + Baseline!B$60*Baseline!B$60/Baseline!B$76)</f>
        <v>0.000001324389503</v>
      </c>
      <c r="P705" s="43">
        <f>Baseline!B$33 * (C705 * Baseline!B$58*Baseline!B$61/Baseline!B$73 + Baseline!B$59*Baseline!B$62/Baseline!B$74 + Baseline!B$68*Baseline!B$63/Baseline!B$75 + Baseline!B$60*Baseline!B$69/Baseline!B$76)</f>
        <v>0.000000001646864866</v>
      </c>
      <c r="Q705" s="43">
        <f>Baseline!B$33 * (C705 * Baseline!B$61*Baseline!B$66/Baseline!B$73 + Baseline!B$62*Baseline!B$52/Baseline!B$74 + Baseline!B$63*Baseline!B$53/Baseline!B$75 + Baseline!B$69*Baseline!B$54/Baseline!B$76)</f>
        <v>0.000000003206537725</v>
      </c>
      <c r="R705" s="43">
        <f>Baseline!B$33 * (C705 * Baseline!B$61*Baseline!B$57/Baseline!B$73 + Baseline!B$62*Baseline!B$67/Baseline!B$74 + Baseline!B$63*Baseline!B$55/Baseline!B$75 + Baseline!B$69*Baseline!B$56/Baseline!B$76)</f>
        <v>0.00000001439282056</v>
      </c>
      <c r="S705" s="43">
        <f>Baseline!B$33 * (C705 * Baseline!B$61*Baseline!B$58/Baseline!B$73 + Baseline!B$62*Baseline!B$59/Baseline!B$74 + Baseline!B$63*Baseline!B$68/Baseline!B$75 + Baseline!B$69*Baseline!B$60/Baseline!B$76)</f>
        <v>0.000000001646864866</v>
      </c>
      <c r="T705" s="43">
        <f>Baseline!B$33 * (C705 * Baseline!B$61*Baseline!B$61/Baseline!B$73 + Baseline!B$62*Baseline!B$62/Baseline!B$74 + Baseline!B$63*Baseline!B$63/Baseline!B$75 + Baseline!B$69*Baseline!B$69/Baseline!B$76)</f>
        <v>0.0000000985465374</v>
      </c>
      <c r="U705" s="41"/>
      <c r="V705" s="43">
        <f>E705 * ( Baseline!B$87 * Baseline!B$7 )</f>
        <v>0.1458674094</v>
      </c>
      <c r="W705" s="43">
        <f>F705 * ( Baseline!D$87 * Baseline!B$11 )</f>
        <v>0.003672476194</v>
      </c>
      <c r="X705" s="43">
        <f>G705 * ( Baseline!F$87 * Baseline!B$16 )</f>
        <v>0.005789756102</v>
      </c>
      <c r="Y705" s="43">
        <f>H705 * ( Baseline!H$87 * Baseline!B$18 )</f>
        <v>0.001127654238</v>
      </c>
      <c r="Z705" s="51">
        <f t="shared" si="1"/>
        <v>0.1564572959</v>
      </c>
      <c r="AA705" s="43">
        <f>I705 * ( Baseline!B$87 * Baseline!B$7 )</f>
        <v>0.002066323297</v>
      </c>
      <c r="AB705" s="45">
        <f>J705 * ( Baseline!D$87 * Baseline!B$11 )</f>
        <v>0.03253635776</v>
      </c>
      <c r="AC705" s="45">
        <f>K705 * ( Baseline!F$87 * Baseline!B$16 )</f>
        <v>0.0004773115514</v>
      </c>
      <c r="AD705" s="45">
        <f>L705 * ( Baseline!F$87 * Baseline!B$16 )</f>
        <v>0.0004999313106</v>
      </c>
      <c r="AE705" s="51">
        <f t="shared" si="2"/>
        <v>0.03557992392</v>
      </c>
      <c r="AF705" s="51">
        <f>M705 * ( Baseline!B$87 * Baseline!B$7 )</f>
        <v>0.001730020919</v>
      </c>
      <c r="AG705" s="51">
        <f>N705 * ( Baseline!D$87 * Baseline!B$11 )</f>
        <v>0.0002534858652</v>
      </c>
      <c r="AH705" s="51">
        <f>O705 * ( Baseline!F$87 * Baseline!B$16 )</f>
        <v>0.04600236467</v>
      </c>
      <c r="AI705" s="51">
        <f>P705 * ( Baseline!H$87 * Baseline!B$18 )</f>
        <v>0.0005791586769</v>
      </c>
      <c r="AJ705" s="51">
        <f t="shared" si="3"/>
        <v>0.04856503013</v>
      </c>
      <c r="AK705" s="51">
        <f>Q705 * ( Baseline!B$87 * Baseline!B$7 )</f>
        <v>0.00003328065504</v>
      </c>
      <c r="AL705" s="51">
        <f>R705 * ( Baseline!D$87 * Baseline!B$11 )</f>
        <v>0.0002654985416</v>
      </c>
      <c r="AM705" s="51">
        <f>S705 * ( Baseline!F$87 * Baseline!B$16 )</f>
        <v>0.00005720347221</v>
      </c>
      <c r="AN705" s="51">
        <f>T705 * ( Baseline!H$87 * Baseline!B$18 )</f>
        <v>0.03465620246</v>
      </c>
      <c r="AO705" s="51">
        <f t="shared" si="4"/>
        <v>0.03501218512</v>
      </c>
      <c r="AP705" s="61"/>
      <c r="AQ705" s="51">
        <f>V705 * ( (1-Baseline!B$88-Baseline!B$87) + (1-B705)*Baseline!B$88 )</f>
        <v>0.07794037155</v>
      </c>
      <c r="AR705" s="51">
        <f>W705 * ( (1-Baseline!B$88-Baseline!B$87) + (1-B705)*Baseline!B$88 )</f>
        <v>0.001962290003</v>
      </c>
      <c r="AS705" s="51">
        <f>X705 * ( (1-Baseline!B$88-Baseline!B$87) + (1-B705)*Baseline!B$88 )</f>
        <v>0.003093602222</v>
      </c>
      <c r="AT705" s="51">
        <f>Y705 * ( (1-Baseline!B$88-Baseline!B$87) + (1-B705)*Baseline!B$88 )</f>
        <v>0.0006025320577</v>
      </c>
      <c r="AU705" s="51">
        <f t="shared" si="5"/>
        <v>0.08359879583</v>
      </c>
      <c r="AV705" s="51">
        <f>AA705 * ( (1-Baseline!D$88-Baseline!D$87) + (1-B705)*Baseline!D$88 )</f>
        <v>0.00158644563</v>
      </c>
      <c r="AW705" s="51">
        <f>AB705 * ( (1-Baseline!D$88-Baseline!D$87) + (1-B705)*Baseline!D$88 )</f>
        <v>0.02498019679</v>
      </c>
      <c r="AX705" s="51">
        <f>AC705 * ( (1-Baseline!D$88-Baseline!D$87) + (1-B705)*Baseline!D$88 )</f>
        <v>0.0003664619307</v>
      </c>
      <c r="AY705" s="51">
        <f>AD705 * ( (1-Baseline!D$88-Baseline!D$87) + (1-B705)*Baseline!D$88 )</f>
        <v>0.0003838285345</v>
      </c>
      <c r="AZ705" s="51">
        <f t="shared" si="6"/>
        <v>0.02731693288</v>
      </c>
      <c r="BA705" s="51">
        <f>AF705 * ( (1-Baseline!F$88-Baseline!F$87) + (1-Baseline!B$36)*Baseline!F$88 )</f>
        <v>0.001244978414</v>
      </c>
      <c r="BB705" s="51">
        <f>AG705 * ( (1-Baseline!F$88-Baseline!F$87) + (1-Baseline!B$36)*Baseline!F$88 )</f>
        <v>0.0001824165402</v>
      </c>
      <c r="BC705" s="51">
        <f>AH705 * ( (1-Baseline!F$88-Baseline!F$87) + (1-Baseline!B$36)*Baseline!F$88 )</f>
        <v>0.03310477369</v>
      </c>
      <c r="BD705" s="51">
        <f>AI705 * ( (1-Baseline!F$88-Baseline!F$87) + (1-Baseline!B$36)*Baseline!F$88 )</f>
        <v>0.000416781117</v>
      </c>
      <c r="BE705" s="51">
        <f t="shared" si="7"/>
        <v>0.03494894976</v>
      </c>
      <c r="BF705" s="51">
        <f>AK705 * ( (1-Baseline!H$88-Baseline!H$87) + (1-Baseline!B$36)*Baseline!H$88 )</f>
        <v>0.0000263689286</v>
      </c>
      <c r="BG705" s="51">
        <f>AL705 * ( (1-Baseline!H$88-Baseline!H$87) + (1-Baseline!B$36)*Baseline!H$88 )</f>
        <v>0.0002103598045</v>
      </c>
      <c r="BH705" s="51">
        <f>AM705 * ( (1-Baseline!H$88-Baseline!H$87) + (1-Baseline!B$36)*Baseline!H$88 )</f>
        <v>0.0000453234551</v>
      </c>
      <c r="BI705" s="51">
        <f>AN705 * ( (1-Baseline!H$88-Baseline!H$87) + (1-Baseline!B$36)*Baseline!H$88 )</f>
        <v>0.02745880233</v>
      </c>
      <c r="BJ705" s="51">
        <f t="shared" si="8"/>
        <v>0.02774085452</v>
      </c>
      <c r="BK705" s="61"/>
      <c r="BL705" s="51">
        <f t="shared" si="19"/>
        <v>0.9323145241</v>
      </c>
      <c r="BM705" s="51">
        <f t="shared" si="20"/>
        <v>0.02347270655</v>
      </c>
      <c r="BN705" s="51">
        <f t="shared" si="21"/>
        <v>0.03700534429</v>
      </c>
      <c r="BO705" s="51">
        <f t="shared" si="22"/>
        <v>0.00720742508</v>
      </c>
      <c r="BP705" s="51">
        <f t="shared" si="9"/>
        <v>1</v>
      </c>
      <c r="BQ705" s="51">
        <f t="shared" si="23"/>
        <v>0.05807554007</v>
      </c>
      <c r="BR705" s="51">
        <f t="shared" si="24"/>
        <v>0.9144583286</v>
      </c>
      <c r="BS705" s="51">
        <f t="shared" si="25"/>
        <v>0.01341519314</v>
      </c>
      <c r="BT705" s="51">
        <f t="shared" si="26"/>
        <v>0.01405093816</v>
      </c>
      <c r="BU705" s="51">
        <f t="shared" si="10"/>
        <v>1</v>
      </c>
      <c r="BV705" s="51">
        <f t="shared" si="27"/>
        <v>0.03562277042</v>
      </c>
      <c r="BW705" s="51">
        <f t="shared" si="28"/>
        <v>0.005219514217</v>
      </c>
      <c r="BX705" s="51">
        <f t="shared" si="29"/>
        <v>0.9472322893</v>
      </c>
      <c r="BY705" s="51">
        <f t="shared" si="30"/>
        <v>0.01192542608</v>
      </c>
      <c r="BZ705" s="51">
        <f t="shared" si="11"/>
        <v>1</v>
      </c>
      <c r="CA705" s="51">
        <f t="shared" si="31"/>
        <v>0.0009505449296</v>
      </c>
      <c r="CB705" s="51">
        <f t="shared" si="32"/>
        <v>0.007583032613</v>
      </c>
      <c r="CC705" s="51">
        <f t="shared" si="33"/>
        <v>0.001633816113</v>
      </c>
      <c r="CD705" s="51">
        <f t="shared" si="34"/>
        <v>0.9898326063</v>
      </c>
      <c r="CE705" s="51">
        <f t="shared" si="12"/>
        <v>1</v>
      </c>
      <c r="CF705" s="61"/>
      <c r="CG705" s="51">
        <f t="shared" si="35"/>
        <v>0.9323145241</v>
      </c>
      <c r="CH705" s="51">
        <f t="shared" si="36"/>
        <v>0.02347270655</v>
      </c>
      <c r="CI705" s="51">
        <f t="shared" si="37"/>
        <v>0.03700534429</v>
      </c>
      <c r="CJ705" s="51">
        <f t="shared" si="38"/>
        <v>0.00720742508</v>
      </c>
      <c r="CK705" s="51">
        <f t="shared" si="13"/>
        <v>1</v>
      </c>
      <c r="CL705" s="51">
        <f t="shared" si="39"/>
        <v>0.05807554007</v>
      </c>
      <c r="CM705" s="51">
        <f t="shared" si="40"/>
        <v>0.9144583286</v>
      </c>
      <c r="CN705" s="51">
        <f t="shared" si="41"/>
        <v>0.01341519314</v>
      </c>
      <c r="CO705" s="51">
        <f t="shared" si="42"/>
        <v>0.01405093816</v>
      </c>
      <c r="CP705" s="51">
        <f t="shared" si="14"/>
        <v>1</v>
      </c>
      <c r="CQ705" s="51">
        <f t="shared" si="43"/>
        <v>0.03562277042</v>
      </c>
      <c r="CR705" s="51">
        <f t="shared" si="44"/>
        <v>0.005219514217</v>
      </c>
      <c r="CS705" s="51">
        <f t="shared" si="45"/>
        <v>0.9472322893</v>
      </c>
      <c r="CT705" s="51">
        <f t="shared" si="46"/>
        <v>0.01192542608</v>
      </c>
      <c r="CU705" s="51">
        <f t="shared" si="15"/>
        <v>1</v>
      </c>
      <c r="CV705" s="51">
        <f t="shared" si="47"/>
        <v>0.0009505449296</v>
      </c>
      <c r="CW705" s="51">
        <f t="shared" si="48"/>
        <v>0.007583032613</v>
      </c>
      <c r="CX705" s="51">
        <f t="shared" si="49"/>
        <v>0.001633816113</v>
      </c>
      <c r="CY705" s="51">
        <f t="shared" si="50"/>
        <v>0.9898326063</v>
      </c>
      <c r="CZ705" s="51">
        <f t="shared" si="16"/>
        <v>1</v>
      </c>
      <c r="DA705" s="61"/>
      <c r="DB705" s="51">
        <f>(AQ705*Baseline!B$7 + AV705*Baseline!B$11 + BA705*Baseline!B$16 + BF705*Baseline!B$18)</f>
        <v>46581.66751</v>
      </c>
      <c r="DC705" s="51">
        <f>(AR705*Baseline!B$7 + AW705*Baseline!B$11 + BB705*Baseline!B$16 + BG705*Baseline!B$18)</f>
        <v>64766.76876</v>
      </c>
      <c r="DD705" s="51">
        <f>(AS705*Baseline!B$7 + AX705*Baseline!B$11 + BC705*Baseline!B$16 + BH705*Baseline!B$18)</f>
        <v>115268.9743</v>
      </c>
      <c r="DE705" s="51">
        <f>(AT705*Baseline!B$7 + AY705*Baseline!B$11 + BD705*Baseline!B$16 + BI705*Baseline!B$18)</f>
        <v>1259872.63</v>
      </c>
      <c r="DF705" s="51">
        <f t="shared" si="17"/>
        <v>1486490.041</v>
      </c>
      <c r="DG705" s="61"/>
      <c r="DH705" s="51">
        <f t="shared" si="51"/>
        <v>0.03133668322</v>
      </c>
      <c r="DI705" s="51">
        <f t="shared" si="52"/>
        <v>0.04357026754</v>
      </c>
      <c r="DJ705" s="51">
        <f t="shared" si="53"/>
        <v>0.07754439727</v>
      </c>
      <c r="DK705" s="51">
        <f t="shared" si="54"/>
        <v>0.847548652</v>
      </c>
      <c r="DL705" s="51">
        <f t="shared" si="18"/>
        <v>1</v>
      </c>
      <c r="DM705" s="61"/>
      <c r="DN705" s="51">
        <f>DH705 / (Baseline!B$7/Baseline!B$17)</f>
        <v>3.344984822</v>
      </c>
      <c r="DO705" s="51">
        <f>DI705 / (Baseline!B$11/Baseline!B$17)</f>
        <v>1.051807112</v>
      </c>
      <c r="DP705" s="51">
        <f>DJ705 / (Baseline!B$16/Baseline!B$17)</f>
        <v>1.198295282</v>
      </c>
      <c r="DQ705" s="51">
        <f>DK705 / (Baseline!B$18/Baseline!B$17)</f>
        <v>0.9582285745</v>
      </c>
      <c r="DR705" s="79"/>
      <c r="DS705" s="51">
        <f>(AU705*Baseline!B$34)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0.02506935062</v>
      </c>
      <c r="DT705" s="51">
        <f>(AZ705*Baseline!B$34) + (Baseline!D$88*(1-Baseline!D$89)*Baseline!B$35) + (Baseline!D$88*Baseline!D$89*((1-Baseline!D$90)*Baseline!B$40 + Baseline!D$90*Baseline!B$41))</f>
        <v>0.01051110793</v>
      </c>
      <c r="DU705" s="51">
        <f>(BE705*Baseline!B$34) + (Baseline!F$88*(1-Baseline!F$89)*Baseline!B$35) + (Baseline!F$88*Baseline!F$89*((1-Baseline!F$90)*Baseline!B$40 + Baseline!F$90*Baseline!B$41))</f>
        <v>0.01297298246</v>
      </c>
      <c r="DV705" s="51">
        <f>(BJ705*Baseline!B$34) + (Baseline!H$88*(1-Baseline!H$89)*Baseline!B$35) + (Baseline!H$88*Baseline!H$89*((1-Baseline!H$90)*Baseline!B$40 + Baseline!H$90*Baseline!B$41))</f>
        <v>0.009306128178</v>
      </c>
      <c r="DW705" s="51">
        <f>( DS705*Baseline!B$7 + DT705*Baseline!B$11 + DU705*Baseline!B$16 + DV705*Baseline!B$18 ) / Baseline!B$17</f>
        <v>0.009741007878</v>
      </c>
    </row>
    <row r="706">
      <c r="A706" s="4" t="s">
        <v>1034</v>
      </c>
      <c r="B706" s="45">
        <f>MIN( MAX( NORMINV( MCrands!B706, (B$5+B$4)/2, (B$5-B$4)/3.29 ), 0 ), 1 )</f>
        <v>0.6538023281</v>
      </c>
      <c r="C706" s="45">
        <f>MAX( NORMINV( MCrands!C706, (C$5+C$4)/2, (C$5-C$4)/3.29 ), 0 )</f>
        <v>2.556274713</v>
      </c>
      <c r="D706" s="41"/>
      <c r="E706" s="43">
        <f>Baseline!B$33 * (C706 * Baseline!B$66*Baseline!B$66/Baseline!B$73 + Baseline!B$52*Baseline!B$52/Baseline!B$74 + Baseline!B$53*Baseline!B$53/Baseline!B$75 + Baseline!B$54*Baseline!B$54/Baseline!B$76)</f>
        <v>0.00001813973056</v>
      </c>
      <c r="F706" s="43">
        <f>Baseline!B$33 * (C706 * Baseline!B$66*Baseline!B$57/Baseline!B$73 + Baseline!B$52*Baseline!B$67/Baseline!B$74 + Baseline!B$53*Baseline!B$55/Baseline!B$75 + Baseline!B$54*Baseline!B$56/Baseline!B$76)</f>
        <v>0.0000001997320359</v>
      </c>
      <c r="G706" s="45">
        <f>Baseline!B$33 * (C706 * Baseline!B$66*Baseline!B$58/Baseline!B$73 + Baseline!B$52*Baseline!B$59/Baseline!B$74 + Baseline!B$53*Baseline!B$68/Baseline!B$75 + Baseline!B$54*Baseline!B$60/Baseline!B$76)</f>
        <v>0.0000001682706135</v>
      </c>
      <c r="H706" s="43">
        <f>Baseline!B$33 * (C706 * Baseline!B$66*Baseline!B$61/Baseline!B$73 + Baseline!B$52*Baseline!B$62/Baseline!B$74 + Baseline!B$53*Baseline!B$63/Baseline!B$75 + Baseline!B$54*Baseline!B$69/Baseline!B$76)</f>
        <v>0.000000003365125054</v>
      </c>
      <c r="I706" s="43">
        <f>Baseline!B$33 * (C706 * Baseline!B$57*Baseline!B$66/Baseline!B$73 + Baseline!B$67*Baseline!B$52/Baseline!B$74 + Baseline!B$55*Baseline!B$53/Baseline!B$75 + Baseline!B$56*Baseline!B$54/Baseline!B$76)</f>
        <v>0.0000001997320359</v>
      </c>
      <c r="J706" s="45">
        <f>Baseline!B$33 * (C706 * Baseline!B$57*Baseline!B$57/Baseline!B$73 + Baseline!B$67*Baseline!B$67/Baseline!B$74 + Baseline!B$55*Baseline!B$55/Baseline!B$75 + Baseline!B$56*Baseline!B$56/Baseline!B$76)</f>
        <v>0.000001763813779</v>
      </c>
      <c r="K706" s="43">
        <f>Baseline!B$33 * (C706 * Baseline!B$57*Baseline!B$58/Baseline!B$73 + Baseline!B$67*Baseline!B$59/Baseline!B$74 + Baseline!B$55*Baseline!B$68/Baseline!B$75 + Baseline!B$56*Baseline!B$60/Baseline!B$76)</f>
        <v>0.00000001374185723</v>
      </c>
      <c r="L706" s="45">
        <f>Baseline!B$33 * (C706 * Baseline!B$57*Baseline!B$61/Baseline!B$73 + Baseline!B$67*Baseline!B$62/Baseline!B$74 + Baseline!B$55*Baseline!B$63/Baseline!B$75 + Baseline!B$56*Baseline!B$69/Baseline!B$76)</f>
        <v>0.0000000143928456</v>
      </c>
      <c r="M706" s="43">
        <f>Baseline!B$33 * (C706 * Baseline!B$58*Baseline!B$66/Baseline!B$73 + Baseline!B$59*Baseline!B$52/Baseline!B$74 + Baseline!B$68*Baseline!B$53/Baseline!B$75 + Baseline!B$60*Baseline!B$54/Baseline!B$76)</f>
        <v>0.0000001682706135</v>
      </c>
      <c r="N706" s="45">
        <f>Baseline!B$33 * (C706 * Baseline!B$58*Baseline!B$57/Baseline!B$73 + Baseline!B$59*Baseline!B$67/Baseline!B$74 + Baseline!B$68*Baseline!B$55/Baseline!B$75 + Baseline!B$60*Baseline!B$56/Baseline!B$76)</f>
        <v>0.00000001374185723</v>
      </c>
      <c r="O706" s="45">
        <f>Baseline!B$33 * (C706 * Baseline!B$58*Baseline!B$58/Baseline!B$73 + Baseline!B$59*Baseline!B$59/Baseline!B$74 + Baseline!B$68*Baseline!B$68/Baseline!B$75 + Baseline!B$60*Baseline!B$60/Baseline!B$76)</f>
        <v>0.000001324390119</v>
      </c>
      <c r="P706" s="43">
        <f>Baseline!B$33 * (C706 * Baseline!B$58*Baseline!B$61/Baseline!B$73 + Baseline!B$59*Baseline!B$62/Baseline!B$74 + Baseline!B$68*Baseline!B$63/Baseline!B$75 + Baseline!B$60*Baseline!B$69/Baseline!B$76)</f>
        <v>0.000000001646926423</v>
      </c>
      <c r="Q706" s="43">
        <f>Baseline!B$33 * (C706 * Baseline!B$61*Baseline!B$66/Baseline!B$73 + Baseline!B$62*Baseline!B$52/Baseline!B$74 + Baseline!B$63*Baseline!B$53/Baseline!B$75 + Baseline!B$69*Baseline!B$54/Baseline!B$76)</f>
        <v>0.000000003365125054</v>
      </c>
      <c r="R706" s="43">
        <f>Baseline!B$33 * (C706 * Baseline!B$61*Baseline!B$57/Baseline!B$73 + Baseline!B$62*Baseline!B$67/Baseline!B$74 + Baseline!B$63*Baseline!B$55/Baseline!B$75 + Baseline!B$69*Baseline!B$56/Baseline!B$76)</f>
        <v>0.0000000143928456</v>
      </c>
      <c r="S706" s="43">
        <f>Baseline!B$33 * (C706 * Baseline!B$61*Baseline!B$58/Baseline!B$73 + Baseline!B$62*Baseline!B$59/Baseline!B$74 + Baseline!B$63*Baseline!B$68/Baseline!B$75 + Baseline!B$69*Baseline!B$60/Baseline!B$76)</f>
        <v>0.000000001646926423</v>
      </c>
      <c r="T706" s="43">
        <f>Baseline!B$33 * (C706 * Baseline!B$61*Baseline!B$61/Baseline!B$73 + Baseline!B$62*Baseline!B$62/Baseline!B$74 + Baseline!B$63*Baseline!B$63/Baseline!B$75 + Baseline!B$69*Baseline!B$69/Baseline!B$76)</f>
        <v>0.00000009854654355</v>
      </c>
      <c r="U706" s="41"/>
      <c r="V706" s="43">
        <f>E706 * ( Baseline!B$87 * Baseline!B$7 )</f>
        <v>0.1882722635</v>
      </c>
      <c r="W706" s="43">
        <f>F706 * ( Baseline!D$87 * Baseline!B$11 )</f>
        <v>0.003684376112</v>
      </c>
      <c r="X706" s="43">
        <f>G706 * ( Baseline!F$87 * Baseline!B$16 )</f>
        <v>0.005844841045</v>
      </c>
      <c r="Y706" s="43">
        <f>H706 * ( Baseline!H$87 * Baseline!B$18 )</f>
        <v>0.001183425194</v>
      </c>
      <c r="Z706" s="51">
        <f t="shared" si="1"/>
        <v>0.1989849058</v>
      </c>
      <c r="AA706" s="43">
        <f>I706 * ( Baseline!B$87 * Baseline!B$7 )</f>
        <v>0.002073018801</v>
      </c>
      <c r="AB706" s="45">
        <f>J706 * ( Baseline!D$87 * Baseline!B$11 )</f>
        <v>0.03253635964</v>
      </c>
      <c r="AC706" s="45">
        <f>K706 * ( Baseline!F$87 * Baseline!B$16 )</f>
        <v>0.0004773202491</v>
      </c>
      <c r="AD706" s="45">
        <f>L706 * ( Baseline!F$87 * Baseline!B$16 )</f>
        <v>0.0004999321804</v>
      </c>
      <c r="AE706" s="51">
        <f t="shared" si="2"/>
        <v>0.03558663087</v>
      </c>
      <c r="AF706" s="51">
        <f>M706 * ( Baseline!B$87 * Baseline!B$7 )</f>
        <v>0.001746480698</v>
      </c>
      <c r="AG706" s="51">
        <f>N706 * ( Baseline!D$87 * Baseline!B$11 )</f>
        <v>0.0002534904843</v>
      </c>
      <c r="AH706" s="51">
        <f>O706 * ( Baseline!F$87 * Baseline!B$16 )</f>
        <v>0.04600238605</v>
      </c>
      <c r="AI706" s="51">
        <f>P706 * ( Baseline!H$87 * Baseline!B$18 )</f>
        <v>0.0005791803248</v>
      </c>
      <c r="AJ706" s="51">
        <f t="shared" si="3"/>
        <v>0.04858153756</v>
      </c>
      <c r="AK706" s="51">
        <f>Q706 * ( Baseline!B$87 * Baseline!B$7 )</f>
        <v>0.00003492663293</v>
      </c>
      <c r="AL706" s="51">
        <f>R706 * ( Baseline!D$87 * Baseline!B$11 )</f>
        <v>0.0002654990035</v>
      </c>
      <c r="AM706" s="51">
        <f>S706 * ( Baseline!F$87 * Baseline!B$16 )</f>
        <v>0.00005720561037</v>
      </c>
      <c r="AN706" s="51">
        <f>T706 * ( Baseline!H$87 * Baseline!B$18 )</f>
        <v>0.03465620462</v>
      </c>
      <c r="AO706" s="51">
        <f t="shared" si="4"/>
        <v>0.03501383587</v>
      </c>
      <c r="AP706" s="61"/>
      <c r="AQ706" s="51">
        <f>V706 * ( (1-Baseline!B$88-Baseline!B$87) + (1-B706)*Baseline!B$88 )</f>
        <v>0.07469060572</v>
      </c>
      <c r="AR706" s="51">
        <f>W706 * ( (1-Baseline!B$88-Baseline!B$87) + (1-B706)*Baseline!B$88 )</f>
        <v>0.001461650688</v>
      </c>
      <c r="AS706" s="51">
        <f>X706 * ( (1-Baseline!B$88-Baseline!B$87) + (1-B706)*Baseline!B$88 )</f>
        <v>0.002318741539</v>
      </c>
      <c r="AT706" s="51">
        <f>Y706 * ( (1-Baseline!B$88-Baseline!B$87) + (1-B706)*Baseline!B$88 )</f>
        <v>0.0004694836241</v>
      </c>
      <c r="AU706" s="51">
        <f t="shared" si="5"/>
        <v>0.07894048157</v>
      </c>
      <c r="AV706" s="51">
        <f>AA706 * ( (1-Baseline!D$88-Baseline!D$87) + (1-B706)*Baseline!D$88 )</f>
        <v>0.001447993178</v>
      </c>
      <c r="AW706" s="51">
        <f>AB706 * ( (1-Baseline!D$88-Baseline!D$87) + (1-B706)*Baseline!D$88 )</f>
        <v>0.02272648313</v>
      </c>
      <c r="AX706" s="51">
        <f>AC706 * ( (1-Baseline!D$88-Baseline!D$87) + (1-B706)*Baseline!D$88 )</f>
        <v>0.0003334057869</v>
      </c>
      <c r="AY706" s="51">
        <f>AD706 * ( (1-Baseline!D$88-Baseline!D$87) + (1-B706)*Baseline!D$88 )</f>
        <v>0.0003492001068</v>
      </c>
      <c r="AZ706" s="51">
        <f t="shared" si="6"/>
        <v>0.0248570822</v>
      </c>
      <c r="BA706" s="51">
        <f>AF706 * ( (1-Baseline!F$88-Baseline!F$87) + (1-Baseline!B$36)*Baseline!F$88 )</f>
        <v>0.001256823398</v>
      </c>
      <c r="BB706" s="51">
        <f>AG706 * ( (1-Baseline!F$88-Baseline!F$87) + (1-Baseline!B$36)*Baseline!F$88 )</f>
        <v>0.0001824198642</v>
      </c>
      <c r="BC706" s="51">
        <f>AH706 * ( (1-Baseline!F$88-Baseline!F$87) + (1-Baseline!B$36)*Baseline!F$88 )</f>
        <v>0.03310478908</v>
      </c>
      <c r="BD706" s="51">
        <f>AI706 * ( (1-Baseline!F$88-Baseline!F$87) + (1-Baseline!B$36)*Baseline!F$88 )</f>
        <v>0.0004167966955</v>
      </c>
      <c r="BE706" s="51">
        <f t="shared" si="7"/>
        <v>0.03496082904</v>
      </c>
      <c r="BF706" s="51">
        <f>AK706 * ( (1-Baseline!H$88-Baseline!H$87) + (1-Baseline!B$36)*Baseline!H$88 )</f>
        <v>0.00002767306981</v>
      </c>
      <c r="BG706" s="51">
        <f>AL706 * ( (1-Baseline!H$88-Baseline!H$87) + (1-Baseline!B$36)*Baseline!H$88 )</f>
        <v>0.0002103601705</v>
      </c>
      <c r="BH706" s="51">
        <f>AM706 * ( (1-Baseline!H$88-Baseline!H$87) + (1-Baseline!B$36)*Baseline!H$88 )</f>
        <v>0.00004532514921</v>
      </c>
      <c r="BI706" s="51">
        <f>AN706 * ( (1-Baseline!H$88-Baseline!H$87) + (1-Baseline!B$36)*Baseline!H$88 )</f>
        <v>0.02745880404</v>
      </c>
      <c r="BJ706" s="51">
        <f t="shared" si="8"/>
        <v>0.02774216243</v>
      </c>
      <c r="BK706" s="61"/>
      <c r="BL706" s="51">
        <f t="shared" si="19"/>
        <v>0.9461635429</v>
      </c>
      <c r="BM706" s="51">
        <f t="shared" si="20"/>
        <v>0.01851585725</v>
      </c>
      <c r="BN706" s="51">
        <f t="shared" si="21"/>
        <v>0.0293732885</v>
      </c>
      <c r="BO706" s="51">
        <f t="shared" si="22"/>
        <v>0.005947311377</v>
      </c>
      <c r="BP706" s="51">
        <f t="shared" si="9"/>
        <v>1</v>
      </c>
      <c r="BQ706" s="51">
        <f t="shared" si="23"/>
        <v>0.05825274127</v>
      </c>
      <c r="BR706" s="51">
        <f t="shared" si="24"/>
        <v>0.9142860351</v>
      </c>
      <c r="BS706" s="51">
        <f t="shared" si="25"/>
        <v>0.01341290921</v>
      </c>
      <c r="BT706" s="51">
        <f t="shared" si="26"/>
        <v>0.01404831444</v>
      </c>
      <c r="BU706" s="51">
        <f t="shared" si="10"/>
        <v>1</v>
      </c>
      <c r="BV706" s="51">
        <f t="shared" si="27"/>
        <v>0.03594947352</v>
      </c>
      <c r="BW706" s="51">
        <f t="shared" si="28"/>
        <v>0.005217835766</v>
      </c>
      <c r="BX706" s="51">
        <f t="shared" si="29"/>
        <v>0.9469108712</v>
      </c>
      <c r="BY706" s="51">
        <f t="shared" si="30"/>
        <v>0.01192181956</v>
      </c>
      <c r="BZ706" s="51">
        <f t="shared" si="11"/>
        <v>1</v>
      </c>
      <c r="CA706" s="51">
        <f t="shared" si="31"/>
        <v>0.0009975094722</v>
      </c>
      <c r="CB706" s="51">
        <f t="shared" si="32"/>
        <v>0.007582688299</v>
      </c>
      <c r="CC706" s="51">
        <f t="shared" si="33"/>
        <v>0.001633800152</v>
      </c>
      <c r="CD706" s="51">
        <f t="shared" si="34"/>
        <v>0.9897860021</v>
      </c>
      <c r="CE706" s="51">
        <f t="shared" si="12"/>
        <v>1</v>
      </c>
      <c r="CF706" s="61"/>
      <c r="CG706" s="51">
        <f t="shared" si="35"/>
        <v>0.9461635429</v>
      </c>
      <c r="CH706" s="51">
        <f t="shared" si="36"/>
        <v>0.01851585725</v>
      </c>
      <c r="CI706" s="51">
        <f t="shared" si="37"/>
        <v>0.0293732885</v>
      </c>
      <c r="CJ706" s="51">
        <f t="shared" si="38"/>
        <v>0.005947311377</v>
      </c>
      <c r="CK706" s="51">
        <f t="shared" si="13"/>
        <v>1</v>
      </c>
      <c r="CL706" s="51">
        <f t="shared" si="39"/>
        <v>0.05825274127</v>
      </c>
      <c r="CM706" s="51">
        <f t="shared" si="40"/>
        <v>0.9142860351</v>
      </c>
      <c r="CN706" s="51">
        <f t="shared" si="41"/>
        <v>0.01341290921</v>
      </c>
      <c r="CO706" s="51">
        <f t="shared" si="42"/>
        <v>0.01404831444</v>
      </c>
      <c r="CP706" s="51">
        <f t="shared" si="14"/>
        <v>1</v>
      </c>
      <c r="CQ706" s="51">
        <f t="shared" si="43"/>
        <v>0.03594947352</v>
      </c>
      <c r="CR706" s="51">
        <f t="shared" si="44"/>
        <v>0.005217835766</v>
      </c>
      <c r="CS706" s="51">
        <f t="shared" si="45"/>
        <v>0.9469108712</v>
      </c>
      <c r="CT706" s="51">
        <f t="shared" si="46"/>
        <v>0.01192181956</v>
      </c>
      <c r="CU706" s="51">
        <f t="shared" si="15"/>
        <v>1</v>
      </c>
      <c r="CV706" s="51">
        <f t="shared" si="47"/>
        <v>0.0009975094722</v>
      </c>
      <c r="CW706" s="51">
        <f t="shared" si="48"/>
        <v>0.007582688299</v>
      </c>
      <c r="CX706" s="51">
        <f t="shared" si="49"/>
        <v>0.001633800152</v>
      </c>
      <c r="CY706" s="51">
        <f t="shared" si="50"/>
        <v>0.9897860021</v>
      </c>
      <c r="CZ706" s="51">
        <f t="shared" si="16"/>
        <v>1</v>
      </c>
      <c r="DA706" s="61"/>
      <c r="DB706" s="51">
        <f>(AQ706*Baseline!B$7 + AV706*Baseline!B$11 + BA706*Baseline!B$16 + BF706*Baseline!B$18)</f>
        <v>44808.01296</v>
      </c>
      <c r="DC706" s="51">
        <f>(AR706*Baseline!B$7 + AW706*Baseline!B$11 + BB706*Baseline!B$16 + BG706*Baseline!B$18)</f>
        <v>59690.77595</v>
      </c>
      <c r="DD706" s="51">
        <f>(AS706*Baseline!B$7 + AX706*Baseline!B$11 + BC706*Baseline!B$16 + BH706*Baseline!B$18)</f>
        <v>114822.4053</v>
      </c>
      <c r="DE706" s="51">
        <f>(AT706*Baseline!B$7 + AY706*Baseline!B$11 + BD706*Baseline!B$16 + BI706*Baseline!B$18)</f>
        <v>1259733.97</v>
      </c>
      <c r="DF706" s="51">
        <f t="shared" si="17"/>
        <v>1479055.164</v>
      </c>
      <c r="DG706" s="61"/>
      <c r="DH706" s="51">
        <f t="shared" si="51"/>
        <v>0.03029502486</v>
      </c>
      <c r="DI706" s="51">
        <f t="shared" si="52"/>
        <v>0.04035736962</v>
      </c>
      <c r="DJ706" s="51">
        <f t="shared" si="53"/>
        <v>0.07763226691</v>
      </c>
      <c r="DK706" s="51">
        <f t="shared" si="54"/>
        <v>0.8517153386</v>
      </c>
      <c r="DL706" s="51">
        <f t="shared" si="18"/>
        <v>1</v>
      </c>
      <c r="DM706" s="61"/>
      <c r="DN706" s="51">
        <f>DH706 / (Baseline!B$7/Baseline!B$17)</f>
        <v>3.233794644</v>
      </c>
      <c r="DO706" s="51">
        <f>DI706 / (Baseline!B$11/Baseline!B$17)</f>
        <v>0.9742462188</v>
      </c>
      <c r="DP706" s="51">
        <f>DJ706 / (Baseline!B$16/Baseline!B$17)</f>
        <v>1.199653134</v>
      </c>
      <c r="DQ706" s="51">
        <f>DK706 / (Baseline!B$18/Baseline!B$17)</f>
        <v>0.9629393816</v>
      </c>
      <c r="DR706" s="79"/>
      <c r="DS706" s="51">
        <f>(AU706*Baseline!B$34)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0.02437060349</v>
      </c>
      <c r="DT706" s="51">
        <f>(AZ706*Baseline!B$34) + (Baseline!D$88*(1-Baseline!D$89)*Baseline!B$35) + (Baseline!D$88*Baseline!D$89*((1-Baseline!D$90)*Baseline!B$40 + Baseline!D$90*Baseline!B$41))</f>
        <v>0.01014213033</v>
      </c>
      <c r="DU706" s="51">
        <f>(BE706*Baseline!B$34) + (Baseline!F$88*(1-Baseline!F$89)*Baseline!B$35) + (Baseline!F$88*Baseline!F$89*((1-Baseline!F$90)*Baseline!B$40 + Baseline!F$90*Baseline!B$41))</f>
        <v>0.01297476436</v>
      </c>
      <c r="DV706" s="51">
        <f>(BJ706*Baseline!B$34) + (Baseline!H$88*(1-Baseline!H$89)*Baseline!B$35) + (Baseline!H$88*Baseline!H$89*((1-Baseline!H$90)*Baseline!B$40 + Baseline!H$90*Baseline!B$41))</f>
        <v>0.009306324365</v>
      </c>
      <c r="DW706" s="51">
        <f>( DS706*Baseline!B$7 + DT706*Baseline!B$11 + DU706*Baseline!B$16 + DV706*Baseline!B$18 ) / Baseline!B$17</f>
        <v>0.009719466069</v>
      </c>
    </row>
    <row r="707">
      <c r="A707" s="4" t="s">
        <v>1035</v>
      </c>
      <c r="B707" s="45">
        <f>MIN( MAX( NORMINV( MCrands!B707, (B$5+B$4)/2, (B$5-B$4)/3.29 ), 0 ), 1 )</f>
        <v>0.44800272</v>
      </c>
      <c r="C707" s="45">
        <f>MAX( NORMINV( MCrands!C707, (C$5+C$4)/2, (C$5-C$4)/3.29 ), 0 )</f>
        <v>2.827654449</v>
      </c>
      <c r="D707" s="41"/>
      <c r="E707" s="43">
        <f>Baseline!B$33 * (C707 * Baseline!B$66*Baseline!B$66/Baseline!B$73 + Baseline!B$52*Baseline!B$52/Baseline!B$74 + Baseline!B$53*Baseline!B$53/Baseline!B$75 + Baseline!B$54*Baseline!B$54/Baseline!B$76)</f>
        <v>0.00002006110561</v>
      </c>
      <c r="F707" s="43">
        <f>Baseline!B$33 * (C707 * Baseline!B$66*Baseline!B$57/Baseline!B$73 + Baseline!B$52*Baseline!B$67/Baseline!B$74 + Baseline!B$53*Baseline!B$55/Baseline!B$75 + Baseline!B$54*Baseline!B$56/Baseline!B$76)</f>
        <v>0.0000002000354109</v>
      </c>
      <c r="G707" s="45">
        <f>Baseline!B$33 * (C707 * Baseline!B$66*Baseline!B$58/Baseline!B$73 + Baseline!B$52*Baseline!B$59/Baseline!B$74 + Baseline!B$53*Baseline!B$68/Baseline!B$75 + Baseline!B$54*Baseline!B$60/Baseline!B$76)</f>
        <v>0.0000001690164104</v>
      </c>
      <c r="H707" s="43">
        <f>Baseline!B$33 * (C707 * Baseline!B$66*Baseline!B$61/Baseline!B$73 + Baseline!B$52*Baseline!B$62/Baseline!B$74 + Baseline!B$53*Baseline!B$63/Baseline!B$75 + Baseline!B$54*Baseline!B$69/Baseline!B$76)</f>
        <v>0.000000003439704743</v>
      </c>
      <c r="I707" s="43">
        <f>Baseline!B$33 * (C707 * Baseline!B$57*Baseline!B$66/Baseline!B$73 + Baseline!B$67*Baseline!B$52/Baseline!B$74 + Baseline!B$55*Baseline!B$53/Baseline!B$75 + Baseline!B$56*Baseline!B$54/Baseline!B$76)</f>
        <v>0.0000002000354109</v>
      </c>
      <c r="J707" s="45">
        <f>Baseline!B$33 * (C707 * Baseline!B$57*Baseline!B$57/Baseline!B$73 + Baseline!B$67*Baseline!B$67/Baseline!B$74 + Baseline!B$55*Baseline!B$55/Baseline!B$75 + Baseline!B$56*Baseline!B$56/Baseline!B$76)</f>
        <v>0.000001763813826</v>
      </c>
      <c r="K707" s="43">
        <f>Baseline!B$33 * (C707 * Baseline!B$57*Baseline!B$58/Baseline!B$73 + Baseline!B$67*Baseline!B$59/Baseline!B$74 + Baseline!B$55*Baseline!B$68/Baseline!B$75 + Baseline!B$56*Baseline!B$60/Baseline!B$76)</f>
        <v>0.00000001374197498</v>
      </c>
      <c r="L707" s="45">
        <f>Baseline!B$33 * (C707 * Baseline!B$57*Baseline!B$61/Baseline!B$73 + Baseline!B$67*Baseline!B$62/Baseline!B$74 + Baseline!B$55*Baseline!B$63/Baseline!B$75 + Baseline!B$56*Baseline!B$69/Baseline!B$76)</f>
        <v>0.00000001439285737</v>
      </c>
      <c r="M707" s="43">
        <f>Baseline!B$33 * (C707 * Baseline!B$58*Baseline!B$66/Baseline!B$73 + Baseline!B$59*Baseline!B$52/Baseline!B$74 + Baseline!B$68*Baseline!B$53/Baseline!B$75 + Baseline!B$60*Baseline!B$54/Baseline!B$76)</f>
        <v>0.0000001690164104</v>
      </c>
      <c r="N707" s="45">
        <f>Baseline!B$33 * (C707 * Baseline!B$58*Baseline!B$57/Baseline!B$73 + Baseline!B$59*Baseline!B$67/Baseline!B$74 + Baseline!B$68*Baseline!B$55/Baseline!B$75 + Baseline!B$60*Baseline!B$56/Baseline!B$76)</f>
        <v>0.00000001374197498</v>
      </c>
      <c r="O707" s="45">
        <f>Baseline!B$33 * (C707 * Baseline!B$58*Baseline!B$58/Baseline!B$73 + Baseline!B$59*Baseline!B$59/Baseline!B$74 + Baseline!B$68*Baseline!B$68/Baseline!B$75 + Baseline!B$60*Baseline!B$60/Baseline!B$76)</f>
        <v>0.000001324390408</v>
      </c>
      <c r="P707" s="43">
        <f>Baseline!B$33 * (C707 * Baseline!B$58*Baseline!B$61/Baseline!B$73 + Baseline!B$59*Baseline!B$62/Baseline!B$74 + Baseline!B$68*Baseline!B$63/Baseline!B$75 + Baseline!B$60*Baseline!B$69/Baseline!B$76)</f>
        <v>0.000000001646955372</v>
      </c>
      <c r="Q707" s="43">
        <f>Baseline!B$33 * (C707 * Baseline!B$61*Baseline!B$66/Baseline!B$73 + Baseline!B$62*Baseline!B$52/Baseline!B$74 + Baseline!B$63*Baseline!B$53/Baseline!B$75 + Baseline!B$69*Baseline!B$54/Baseline!B$76)</f>
        <v>0.000000003439704743</v>
      </c>
      <c r="R707" s="43">
        <f>Baseline!B$33 * (C707 * Baseline!B$61*Baseline!B$57/Baseline!B$73 + Baseline!B$62*Baseline!B$67/Baseline!B$74 + Baseline!B$63*Baseline!B$55/Baseline!B$75 + Baseline!B$69*Baseline!B$56/Baseline!B$76)</f>
        <v>0.00000001439285737</v>
      </c>
      <c r="S707" s="43">
        <f>Baseline!B$33 * (C707 * Baseline!B$61*Baseline!B$58/Baseline!B$73 + Baseline!B$62*Baseline!B$59/Baseline!B$74 + Baseline!B$63*Baseline!B$68/Baseline!B$75 + Baseline!B$69*Baseline!B$60/Baseline!B$76)</f>
        <v>0.000000001646955372</v>
      </c>
      <c r="T707" s="43">
        <f>Baseline!B$33 * (C707 * Baseline!B$61*Baseline!B$61/Baseline!B$73 + Baseline!B$62*Baseline!B$62/Baseline!B$74 + Baseline!B$63*Baseline!B$63/Baseline!B$75 + Baseline!B$69*Baseline!B$69/Baseline!B$76)</f>
        <v>0.00000009854654645</v>
      </c>
      <c r="U707" s="41"/>
      <c r="V707" s="43">
        <f>E707 * ( Baseline!B$87 * Baseline!B$7 )</f>
        <v>0.2082142151</v>
      </c>
      <c r="W707" s="43">
        <f>F707 * ( Baseline!D$87 * Baseline!B$11 )</f>
        <v>0.003689972348</v>
      </c>
      <c r="X707" s="43">
        <f>G707 * ( Baseline!F$87 * Baseline!B$16 )</f>
        <v>0.005870746129</v>
      </c>
      <c r="Y707" s="43">
        <f>H707 * ( Baseline!H$87 * Baseline!B$18 )</f>
        <v>0.001209652892</v>
      </c>
      <c r="Z707" s="51">
        <f t="shared" si="1"/>
        <v>0.2189845865</v>
      </c>
      <c r="AA707" s="43">
        <f>I707 * ( Baseline!B$87 * Baseline!B$7 )</f>
        <v>0.00207616753</v>
      </c>
      <c r="AB707" s="45">
        <f>J707 * ( Baseline!D$87 * Baseline!B$11 )</f>
        <v>0.03253636052</v>
      </c>
      <c r="AC707" s="45">
        <f>K707 * ( Baseline!F$87 * Baseline!B$16 )</f>
        <v>0.0004773243393</v>
      </c>
      <c r="AD707" s="45">
        <f>L707 * ( Baseline!F$87 * Baseline!B$16 )</f>
        <v>0.0004999325894</v>
      </c>
      <c r="AE707" s="51">
        <f t="shared" si="2"/>
        <v>0.03558978498</v>
      </c>
      <c r="AF707" s="51">
        <f>M707 * ( Baseline!B$87 * Baseline!B$7 )</f>
        <v>0.001754221324</v>
      </c>
      <c r="AG707" s="51">
        <f>N707 * ( Baseline!D$87 * Baseline!B$11 )</f>
        <v>0.0002534926565</v>
      </c>
      <c r="AH707" s="51">
        <f>O707 * ( Baseline!F$87 * Baseline!B$16 )</f>
        <v>0.04600239611</v>
      </c>
      <c r="AI707" s="51">
        <f>P707 * ( Baseline!H$87 * Baseline!B$18 )</f>
        <v>0.0005791905053</v>
      </c>
      <c r="AJ707" s="51">
        <f t="shared" si="3"/>
        <v>0.04858930059</v>
      </c>
      <c r="AK707" s="51">
        <f>Q707 * ( Baseline!B$87 * Baseline!B$7 )</f>
        <v>0.00003570069553</v>
      </c>
      <c r="AL707" s="51">
        <f>R707 * ( Baseline!D$87 * Baseline!B$11 )</f>
        <v>0.0002654992208</v>
      </c>
      <c r="AM707" s="51">
        <f>S707 * ( Baseline!F$87 * Baseline!B$16 )</f>
        <v>0.0000572066159</v>
      </c>
      <c r="AN707" s="51">
        <f>T707 * ( Baseline!H$87 * Baseline!B$18 )</f>
        <v>0.03465620564</v>
      </c>
      <c r="AO707" s="51">
        <f t="shared" si="4"/>
        <v>0.03501461217</v>
      </c>
      <c r="AP707" s="61"/>
      <c r="AQ707" s="51">
        <f>V707 * ( (1-Baseline!B$88-Baseline!B$87) + (1-B707)*Baseline!B$88 )</f>
        <v>0.120738755</v>
      </c>
      <c r="AR707" s="51">
        <f>W707 * ( (1-Baseline!B$88-Baseline!B$87) + (1-B707)*Baseline!B$88 )</f>
        <v>0.002139732232</v>
      </c>
      <c r="AS707" s="51">
        <f>X707 * ( (1-Baseline!B$88-Baseline!B$87) + (1-B707)*Baseline!B$88 )</f>
        <v>0.003404314053</v>
      </c>
      <c r="AT707" s="51">
        <f>Y707 * ( (1-Baseline!B$88-Baseline!B$87) + (1-B707)*Baseline!B$88 )</f>
        <v>0.0007014505907</v>
      </c>
      <c r="AU707" s="51">
        <f t="shared" si="5"/>
        <v>0.1269842519</v>
      </c>
      <c r="AV707" s="51">
        <f>AA707 * ( (1-Baseline!D$88-Baseline!D$87) + (1-B707)*Baseline!D$88 )</f>
        <v>0.001641611509</v>
      </c>
      <c r="AW707" s="51">
        <f>AB707 * ( (1-Baseline!D$88-Baseline!D$87) + (1-B707)*Baseline!D$88 )</f>
        <v>0.02572627841</v>
      </c>
      <c r="AX707" s="51">
        <f>AC707 * ( (1-Baseline!D$88-Baseline!D$87) + (1-B707)*Baseline!D$88 )</f>
        <v>0.0003774171005</v>
      </c>
      <c r="AY707" s="51">
        <f>AD707 * ( (1-Baseline!D$88-Baseline!D$87) + (1-B707)*Baseline!D$88 )</f>
        <v>0.0003952932896</v>
      </c>
      <c r="AZ707" s="51">
        <f t="shared" si="6"/>
        <v>0.02814060031</v>
      </c>
      <c r="BA707" s="51">
        <f>AF707 * ( (1-Baseline!F$88-Baseline!F$87) + (1-Baseline!B$36)*Baseline!F$88 )</f>
        <v>0.0012623938</v>
      </c>
      <c r="BB707" s="51">
        <f>AG707 * ( (1-Baseline!F$88-Baseline!F$87) + (1-Baseline!B$36)*Baseline!F$88 )</f>
        <v>0.0001824214274</v>
      </c>
      <c r="BC707" s="51">
        <f>AH707 * ( (1-Baseline!F$88-Baseline!F$87) + (1-Baseline!B$36)*Baseline!F$88 )</f>
        <v>0.03310479632</v>
      </c>
      <c r="BD707" s="51">
        <f>AI707 * ( (1-Baseline!F$88-Baseline!F$87) + (1-Baseline!B$36)*Baseline!F$88 )</f>
        <v>0.0004168040217</v>
      </c>
      <c r="BE707" s="51">
        <f t="shared" si="7"/>
        <v>0.03496641557</v>
      </c>
      <c r="BF707" s="51">
        <f>AK707 * ( (1-Baseline!H$88-Baseline!H$87) + (1-Baseline!B$36)*Baseline!H$88 )</f>
        <v>0.00002828637508</v>
      </c>
      <c r="BG707" s="51">
        <f>AL707 * ( (1-Baseline!H$88-Baseline!H$87) + (1-Baseline!B$36)*Baseline!H$88 )</f>
        <v>0.0002103603426</v>
      </c>
      <c r="BH707" s="51">
        <f>AM707 * ( (1-Baseline!H$88-Baseline!H$87) + (1-Baseline!B$36)*Baseline!H$88 )</f>
        <v>0.00004532594591</v>
      </c>
      <c r="BI707" s="51">
        <f>AN707 * ( (1-Baseline!H$88-Baseline!H$87) + (1-Baseline!B$36)*Baseline!H$88 )</f>
        <v>0.02745880485</v>
      </c>
      <c r="BJ707" s="51">
        <f t="shared" si="8"/>
        <v>0.02774277752</v>
      </c>
      <c r="BK707" s="61"/>
      <c r="BL707" s="51">
        <f t="shared" si="19"/>
        <v>0.9508167605</v>
      </c>
      <c r="BM707" s="51">
        <f t="shared" si="20"/>
        <v>0.01685037476</v>
      </c>
      <c r="BN707" s="51">
        <f t="shared" si="21"/>
        <v>0.0268089468</v>
      </c>
      <c r="BO707" s="51">
        <f t="shared" si="22"/>
        <v>0.005523917969</v>
      </c>
      <c r="BP707" s="51">
        <f t="shared" si="9"/>
        <v>1</v>
      </c>
      <c r="BQ707" s="51">
        <f t="shared" si="23"/>
        <v>0.0583360515</v>
      </c>
      <c r="BR707" s="51">
        <f t="shared" si="24"/>
        <v>0.9142050321</v>
      </c>
      <c r="BS707" s="51">
        <f t="shared" si="25"/>
        <v>0.01341183544</v>
      </c>
      <c r="BT707" s="51">
        <f t="shared" si="26"/>
        <v>0.01404708092</v>
      </c>
      <c r="BU707" s="51">
        <f t="shared" si="10"/>
        <v>1</v>
      </c>
      <c r="BV707" s="51">
        <f t="shared" si="27"/>
        <v>0.03610303714</v>
      </c>
      <c r="BW707" s="51">
        <f t="shared" si="28"/>
        <v>0.005217046827</v>
      </c>
      <c r="BX707" s="51">
        <f t="shared" si="29"/>
        <v>0.9467597917</v>
      </c>
      <c r="BY707" s="51">
        <f t="shared" si="30"/>
        <v>0.01192012435</v>
      </c>
      <c r="BZ707" s="51">
        <f t="shared" si="11"/>
        <v>1</v>
      </c>
      <c r="CA707" s="51">
        <f t="shared" si="31"/>
        <v>0.001019594201</v>
      </c>
      <c r="CB707" s="51">
        <f t="shared" si="32"/>
        <v>0.007582526388</v>
      </c>
      <c r="CC707" s="51">
        <f t="shared" si="33"/>
        <v>0.001633792647</v>
      </c>
      <c r="CD707" s="51">
        <f t="shared" si="34"/>
        <v>0.9897640868</v>
      </c>
      <c r="CE707" s="51">
        <f t="shared" si="12"/>
        <v>1</v>
      </c>
      <c r="CF707" s="61"/>
      <c r="CG707" s="51">
        <f t="shared" si="35"/>
        <v>0.9508167605</v>
      </c>
      <c r="CH707" s="51">
        <f t="shared" si="36"/>
        <v>0.01685037476</v>
      </c>
      <c r="CI707" s="51">
        <f t="shared" si="37"/>
        <v>0.0268089468</v>
      </c>
      <c r="CJ707" s="51">
        <f t="shared" si="38"/>
        <v>0.005523917969</v>
      </c>
      <c r="CK707" s="51">
        <f t="shared" si="13"/>
        <v>1</v>
      </c>
      <c r="CL707" s="51">
        <f t="shared" si="39"/>
        <v>0.0583360515</v>
      </c>
      <c r="CM707" s="51">
        <f t="shared" si="40"/>
        <v>0.9142050321</v>
      </c>
      <c r="CN707" s="51">
        <f t="shared" si="41"/>
        <v>0.01341183544</v>
      </c>
      <c r="CO707" s="51">
        <f t="shared" si="42"/>
        <v>0.01404708092</v>
      </c>
      <c r="CP707" s="51">
        <f t="shared" si="14"/>
        <v>1</v>
      </c>
      <c r="CQ707" s="51">
        <f t="shared" si="43"/>
        <v>0.03610303714</v>
      </c>
      <c r="CR707" s="51">
        <f t="shared" si="44"/>
        <v>0.005217046827</v>
      </c>
      <c r="CS707" s="51">
        <f t="shared" si="45"/>
        <v>0.9467597917</v>
      </c>
      <c r="CT707" s="51">
        <f t="shared" si="46"/>
        <v>0.01192012435</v>
      </c>
      <c r="CU707" s="51">
        <f t="shared" si="15"/>
        <v>1</v>
      </c>
      <c r="CV707" s="51">
        <f t="shared" si="47"/>
        <v>0.001019594201</v>
      </c>
      <c r="CW707" s="51">
        <f t="shared" si="48"/>
        <v>0.007582526388</v>
      </c>
      <c r="CX707" s="51">
        <f t="shared" si="49"/>
        <v>0.001633792647</v>
      </c>
      <c r="CY707" s="51">
        <f t="shared" si="50"/>
        <v>0.9897640868</v>
      </c>
      <c r="CZ707" s="51">
        <f t="shared" si="16"/>
        <v>1</v>
      </c>
      <c r="DA707" s="61"/>
      <c r="DB707" s="51">
        <f>(AQ707*Baseline!B$7 + AV707*Baseline!B$11 + BA707*Baseline!B$16 + BF707*Baseline!B$18)</f>
        <v>67603.33598</v>
      </c>
      <c r="DC707" s="51">
        <f>(AR707*Baseline!B$7 + AW707*Baseline!B$11 + BB707*Baseline!B$16 + BG707*Baseline!B$18)</f>
        <v>66452.88159</v>
      </c>
      <c r="DD707" s="51">
        <f>(AS707*Baseline!B$7 + AX707*Baseline!B$11 + BC707*Baseline!B$16 + BH707*Baseline!B$18)</f>
        <v>115443.3533</v>
      </c>
      <c r="DE707" s="51">
        <f>(AT707*Baseline!B$7 + AY707*Baseline!B$11 + BD707*Baseline!B$16 + BI707*Baseline!B$18)</f>
        <v>1259945.385</v>
      </c>
      <c r="DF707" s="51">
        <f t="shared" si="17"/>
        <v>1509444.955</v>
      </c>
      <c r="DG707" s="61"/>
      <c r="DH707" s="51">
        <f t="shared" si="51"/>
        <v>0.04478688391</v>
      </c>
      <c r="DI707" s="51">
        <f t="shared" si="52"/>
        <v>0.04402471343</v>
      </c>
      <c r="DJ707" s="51">
        <f t="shared" si="53"/>
        <v>0.07648066455</v>
      </c>
      <c r="DK707" s="51">
        <f t="shared" si="54"/>
        <v>0.8347077381</v>
      </c>
      <c r="DL707" s="51">
        <f t="shared" si="18"/>
        <v>1</v>
      </c>
      <c r="DM707" s="61"/>
      <c r="DN707" s="51">
        <f>DH707 / (Baseline!B$7/Baseline!B$17)</f>
        <v>4.780705279</v>
      </c>
      <c r="DO707" s="51">
        <f>DI707 / (Baseline!B$11/Baseline!B$17)</f>
        <v>1.062777653</v>
      </c>
      <c r="DP707" s="51">
        <f>DJ707 / (Baseline!B$16/Baseline!B$17)</f>
        <v>1.181857397</v>
      </c>
      <c r="DQ707" s="51">
        <f>DK707 / (Baseline!B$18/Baseline!B$17)</f>
        <v>0.9437107877</v>
      </c>
      <c r="DR707" s="79"/>
      <c r="DS707" s="51">
        <f>(AU707*Baseline!B$34)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0.03157716903</v>
      </c>
      <c r="DT707" s="51">
        <f>(AZ707*Baseline!B$34) + (Baseline!D$88*(1-Baseline!D$89)*Baseline!B$35) + (Baseline!D$88*Baseline!D$89*((1-Baseline!D$90)*Baseline!B$40 + Baseline!D$90*Baseline!B$41))</f>
        <v>0.01063465805</v>
      </c>
      <c r="DU707" s="51">
        <f>(BE707*Baseline!B$34) + (Baseline!F$88*(1-Baseline!F$89)*Baseline!B$35) + (Baseline!F$88*Baseline!F$89*((1-Baseline!F$90)*Baseline!B$40 + Baseline!F$90*Baseline!B$41))</f>
        <v>0.01297560233</v>
      </c>
      <c r="DV707" s="51">
        <f>(BJ707*Baseline!B$34) + (Baseline!H$88*(1-Baseline!H$89)*Baseline!B$35) + (Baseline!H$88*Baseline!H$89*((1-Baseline!H$90)*Baseline!B$40 + Baseline!H$90*Baseline!B$41))</f>
        <v>0.009306416627</v>
      </c>
      <c r="DW707" s="51">
        <f>( DS707*Baseline!B$7 + DT707*Baseline!B$11 + DU707*Baseline!B$16 + DV707*Baseline!B$18 ) / Baseline!B$17</f>
        <v>0.009807517439</v>
      </c>
    </row>
    <row r="708">
      <c r="A708" s="4" t="s">
        <v>1036</v>
      </c>
      <c r="B708" s="45">
        <f>MIN( MAX( NORMINV( MCrands!B708, (B$5+B$4)/2, (B$5-B$4)/3.29 ), 0 ), 1 )</f>
        <v>0.492431708</v>
      </c>
      <c r="C708" s="45">
        <f>MAX( NORMINV( MCrands!C708, (C$5+C$4)/2, (C$5-C$4)/3.29 ), 0 )</f>
        <v>2.492189945</v>
      </c>
      <c r="D708" s="41"/>
      <c r="E708" s="43">
        <f>Baseline!B$33 * (C708 * Baseline!B$66*Baseline!B$66/Baseline!B$73 + Baseline!B$52*Baseline!B$52/Baseline!B$74 + Baseline!B$53*Baseline!B$53/Baseline!B$75 + Baseline!B$54*Baseline!B$54/Baseline!B$76)</f>
        <v>0.00001768600887</v>
      </c>
      <c r="F708" s="43">
        <f>Baseline!B$33 * (C708 * Baseline!B$66*Baseline!B$57/Baseline!B$73 + Baseline!B$52*Baseline!B$67/Baseline!B$74 + Baseline!B$53*Baseline!B$55/Baseline!B$75 + Baseline!B$54*Baseline!B$56/Baseline!B$76)</f>
        <v>0.0000001996603956</v>
      </c>
      <c r="G708" s="45">
        <f>Baseline!B$33 * (C708 * Baseline!B$66*Baseline!B$58/Baseline!B$73 + Baseline!B$52*Baseline!B$59/Baseline!B$74 + Baseline!B$53*Baseline!B$68/Baseline!B$75 + Baseline!B$54*Baseline!B$60/Baseline!B$76)</f>
        <v>0.0000001680944979</v>
      </c>
      <c r="H708" s="43">
        <f>Baseline!B$33 * (C708 * Baseline!B$66*Baseline!B$61/Baseline!B$73 + Baseline!B$52*Baseline!B$62/Baseline!B$74 + Baseline!B$53*Baseline!B$63/Baseline!B$75 + Baseline!B$54*Baseline!B$69/Baseline!B$76)</f>
        <v>0.000000003347513488</v>
      </c>
      <c r="I708" s="43">
        <f>Baseline!B$33 * (C708 * Baseline!B$57*Baseline!B$66/Baseline!B$73 + Baseline!B$67*Baseline!B$52/Baseline!B$74 + Baseline!B$55*Baseline!B$53/Baseline!B$75 + Baseline!B$56*Baseline!B$54/Baseline!B$76)</f>
        <v>0.0000001996603956</v>
      </c>
      <c r="J708" s="45">
        <f>Baseline!B$33 * (C708 * Baseline!B$57*Baseline!B$57/Baseline!B$73 + Baseline!B$67*Baseline!B$67/Baseline!B$74 + Baseline!B$55*Baseline!B$55/Baseline!B$75 + Baseline!B$56*Baseline!B$56/Baseline!B$76)</f>
        <v>0.000001763813767</v>
      </c>
      <c r="K708" s="43">
        <f>Baseline!B$33 * (C708 * Baseline!B$57*Baseline!B$58/Baseline!B$73 + Baseline!B$67*Baseline!B$59/Baseline!B$74 + Baseline!B$55*Baseline!B$68/Baseline!B$75 + Baseline!B$56*Baseline!B$60/Baseline!B$76)</f>
        <v>0.00000001374182942</v>
      </c>
      <c r="L708" s="45">
        <f>Baseline!B$33 * (C708 * Baseline!B$57*Baseline!B$61/Baseline!B$73 + Baseline!B$67*Baseline!B$62/Baseline!B$74 + Baseline!B$55*Baseline!B$63/Baseline!B$75 + Baseline!B$56*Baseline!B$69/Baseline!B$76)</f>
        <v>0.00000001439284282</v>
      </c>
      <c r="M708" s="43">
        <f>Baseline!B$33 * (C708 * Baseline!B$58*Baseline!B$66/Baseline!B$73 + Baseline!B$59*Baseline!B$52/Baseline!B$74 + Baseline!B$68*Baseline!B$53/Baseline!B$75 + Baseline!B$60*Baseline!B$54/Baseline!B$76)</f>
        <v>0.0000001680944979</v>
      </c>
      <c r="N708" s="45">
        <f>Baseline!B$33 * (C708 * Baseline!B$58*Baseline!B$57/Baseline!B$73 + Baseline!B$59*Baseline!B$67/Baseline!B$74 + Baseline!B$68*Baseline!B$55/Baseline!B$75 + Baseline!B$60*Baseline!B$56/Baseline!B$76)</f>
        <v>0.00000001374182942</v>
      </c>
      <c r="O708" s="45">
        <f>Baseline!B$33 * (C708 * Baseline!B$58*Baseline!B$58/Baseline!B$73 + Baseline!B$59*Baseline!B$59/Baseline!B$74 + Baseline!B$68*Baseline!B$68/Baseline!B$75 + Baseline!B$60*Baseline!B$60/Baseline!B$76)</f>
        <v>0.00000132439005</v>
      </c>
      <c r="P708" s="43">
        <f>Baseline!B$33 * (C708 * Baseline!B$58*Baseline!B$61/Baseline!B$73 + Baseline!B$59*Baseline!B$62/Baseline!B$74 + Baseline!B$68*Baseline!B$63/Baseline!B$75 + Baseline!B$60*Baseline!B$69/Baseline!B$76)</f>
        <v>0.000000001646919587</v>
      </c>
      <c r="Q708" s="43">
        <f>Baseline!B$33 * (C708 * Baseline!B$61*Baseline!B$66/Baseline!B$73 + Baseline!B$62*Baseline!B$52/Baseline!B$74 + Baseline!B$63*Baseline!B$53/Baseline!B$75 + Baseline!B$69*Baseline!B$54/Baseline!B$76)</f>
        <v>0.000000003347513488</v>
      </c>
      <c r="R708" s="43">
        <f>Baseline!B$33 * (C708 * Baseline!B$61*Baseline!B$57/Baseline!B$73 + Baseline!B$62*Baseline!B$67/Baseline!B$74 + Baseline!B$63*Baseline!B$55/Baseline!B$75 + Baseline!B$69*Baseline!B$56/Baseline!B$76)</f>
        <v>0.00000001439284282</v>
      </c>
      <c r="S708" s="43">
        <f>Baseline!B$33 * (C708 * Baseline!B$61*Baseline!B$58/Baseline!B$73 + Baseline!B$62*Baseline!B$59/Baseline!B$74 + Baseline!B$63*Baseline!B$68/Baseline!B$75 + Baseline!B$69*Baseline!B$60/Baseline!B$76)</f>
        <v>0.000000001646919587</v>
      </c>
      <c r="T708" s="43">
        <f>Baseline!B$33 * (C708 * Baseline!B$61*Baseline!B$61/Baseline!B$73 + Baseline!B$62*Baseline!B$62/Baseline!B$74 + Baseline!B$63*Baseline!B$63/Baseline!B$75 + Baseline!B$69*Baseline!B$69/Baseline!B$76)</f>
        <v>0.00000009854654287</v>
      </c>
      <c r="U708" s="41"/>
      <c r="V708" s="43">
        <f>E708 * ( Baseline!B$87 * Baseline!B$7 )</f>
        <v>0.183563086</v>
      </c>
      <c r="W708" s="43">
        <f>F708 * ( Baseline!D$87 * Baseline!B$11 )</f>
        <v>0.003683054593</v>
      </c>
      <c r="X708" s="43">
        <f>G708 * ( Baseline!F$87 * Baseline!B$16 )</f>
        <v>0.005838723709</v>
      </c>
      <c r="Y708" s="43">
        <f>H708 * ( Baseline!H$87 * Baseline!B$18 )</f>
        <v>0.001177231674</v>
      </c>
      <c r="Z708" s="51">
        <f t="shared" si="1"/>
        <v>0.194262096</v>
      </c>
      <c r="AA708" s="43">
        <f>I708 * ( Baseline!B$87 * Baseline!B$7 )</f>
        <v>0.002072275246</v>
      </c>
      <c r="AB708" s="45">
        <f>J708 * ( Baseline!D$87 * Baseline!B$11 )</f>
        <v>0.03253635943</v>
      </c>
      <c r="AC708" s="45">
        <f>K708 * ( Baseline!F$87 * Baseline!B$16 )</f>
        <v>0.0004773192832</v>
      </c>
      <c r="AD708" s="45">
        <f>L708 * ( Baseline!F$87 * Baseline!B$16 )</f>
        <v>0.0004999320838</v>
      </c>
      <c r="AE708" s="51">
        <f t="shared" si="2"/>
        <v>0.03558588604</v>
      </c>
      <c r="AF708" s="51">
        <f>M708 * ( Baseline!B$87 * Baseline!B$7 )</f>
        <v>0.001744652793</v>
      </c>
      <c r="AG708" s="51">
        <f>N708 * ( Baseline!D$87 * Baseline!B$11 )</f>
        <v>0.0002534899713</v>
      </c>
      <c r="AH708" s="51">
        <f>O708 * ( Baseline!F$87 * Baseline!B$16 )</f>
        <v>0.04600238368</v>
      </c>
      <c r="AI708" s="51">
        <f>P708 * ( Baseline!H$87 * Baseline!B$18 )</f>
        <v>0.0005791779207</v>
      </c>
      <c r="AJ708" s="51">
        <f t="shared" si="3"/>
        <v>0.04857970436</v>
      </c>
      <c r="AK708" s="51">
        <f>Q708 * ( Baseline!B$87 * Baseline!B$7 )</f>
        <v>0.00003474384249</v>
      </c>
      <c r="AL708" s="51">
        <f>R708 * ( Baseline!D$87 * Baseline!B$11 )</f>
        <v>0.0002654989522</v>
      </c>
      <c r="AM708" s="51">
        <f>S708 * ( Baseline!F$87 * Baseline!B$16 )</f>
        <v>0.00005720537292</v>
      </c>
      <c r="AN708" s="51">
        <f>T708 * ( Baseline!H$87 * Baseline!B$18 )</f>
        <v>0.03465620438</v>
      </c>
      <c r="AO708" s="51">
        <f t="shared" si="4"/>
        <v>0.03501365255</v>
      </c>
      <c r="AP708" s="61"/>
      <c r="AQ708" s="51">
        <f>V708 * ( (1-Baseline!B$88-Baseline!B$87) + (1-B708)*Baseline!B$88 )</f>
        <v>0.09918570325</v>
      </c>
      <c r="AR708" s="51">
        <f>W708 * ( (1-Baseline!B$88-Baseline!B$87) + (1-B708)*Baseline!B$88 )</f>
        <v>0.001990086176</v>
      </c>
      <c r="AS708" s="51">
        <f>X708 * ( (1-Baseline!B$88-Baseline!B$87) + (1-B708)*Baseline!B$88 )</f>
        <v>0.003154871329</v>
      </c>
      <c r="AT708" s="51">
        <f>Y708 * ( (1-Baseline!B$88-Baseline!B$87) + (1-B708)*Baseline!B$88 )</f>
        <v>0.0006361003946</v>
      </c>
      <c r="AU708" s="51">
        <f t="shared" si="5"/>
        <v>0.1049667612</v>
      </c>
      <c r="AV708" s="51">
        <f>AA708 * ( (1-Baseline!D$88-Baseline!D$87) + (1-B708)*Baseline!D$88 )</f>
        <v>0.001597286954</v>
      </c>
      <c r="AW708" s="51">
        <f>AB708 * ( (1-Baseline!D$88-Baseline!D$87) + (1-B708)*Baseline!D$88 )</f>
        <v>0.02507866778</v>
      </c>
      <c r="AX708" s="51">
        <f>AC708 * ( (1-Baseline!D$88-Baseline!D$87) + (1-B708)*Baseline!D$88 )</f>
        <v>0.0003679124505</v>
      </c>
      <c r="AY708" s="51">
        <f>AD708 * ( (1-Baseline!D$88-Baseline!D$87) + (1-B708)*Baseline!D$88 )</f>
        <v>0.0003853421483</v>
      </c>
      <c r="AZ708" s="51">
        <f t="shared" si="6"/>
        <v>0.02742920933</v>
      </c>
      <c r="BA708" s="51">
        <f>AF708 * ( (1-Baseline!F$88-Baseline!F$87) + (1-Baseline!B$36)*Baseline!F$88 )</f>
        <v>0.001255507979</v>
      </c>
      <c r="BB708" s="51">
        <f>AG708 * ( (1-Baseline!F$88-Baseline!F$87) + (1-Baseline!B$36)*Baseline!F$88 )</f>
        <v>0.000182419495</v>
      </c>
      <c r="BC708" s="51">
        <f>AH708 * ( (1-Baseline!F$88-Baseline!F$87) + (1-Baseline!B$36)*Baseline!F$88 )</f>
        <v>0.03310478737</v>
      </c>
      <c r="BD708" s="51">
        <f>AI708 * ( (1-Baseline!F$88-Baseline!F$87) + (1-Baseline!B$36)*Baseline!F$88 )</f>
        <v>0.0004167949655</v>
      </c>
      <c r="BE708" s="51">
        <f t="shared" si="7"/>
        <v>0.03495950981</v>
      </c>
      <c r="BF708" s="51">
        <f>AK708 * ( (1-Baseline!H$88-Baseline!H$87) + (1-Baseline!B$36)*Baseline!H$88 )</f>
        <v>0.00002752824128</v>
      </c>
      <c r="BG708" s="51">
        <f>AL708 * ( (1-Baseline!H$88-Baseline!H$87) + (1-Baseline!B$36)*Baseline!H$88 )</f>
        <v>0.0002103601298</v>
      </c>
      <c r="BH708" s="51">
        <f>AM708 * ( (1-Baseline!H$88-Baseline!H$87) + (1-Baseline!B$36)*Baseline!H$88 )</f>
        <v>0.00004532496107</v>
      </c>
      <c r="BI708" s="51">
        <f>AN708 * ( (1-Baseline!H$88-Baseline!H$87) + (1-Baseline!B$36)*Baseline!H$88 )</f>
        <v>0.02745880385</v>
      </c>
      <c r="BJ708" s="51">
        <f t="shared" si="8"/>
        <v>0.02774201719</v>
      </c>
      <c r="BK708" s="61"/>
      <c r="BL708" s="51">
        <f t="shared" si="19"/>
        <v>0.9449248711</v>
      </c>
      <c r="BM708" s="51">
        <f t="shared" si="20"/>
        <v>0.01895920341</v>
      </c>
      <c r="BN708" s="51">
        <f t="shared" si="21"/>
        <v>0.03005590812</v>
      </c>
      <c r="BO708" s="51">
        <f t="shared" si="22"/>
        <v>0.006060017358</v>
      </c>
      <c r="BP708" s="51">
        <f t="shared" si="9"/>
        <v>1</v>
      </c>
      <c r="BQ708" s="51">
        <f t="shared" si="23"/>
        <v>0.05823306587</v>
      </c>
      <c r="BR708" s="51">
        <f t="shared" si="24"/>
        <v>0.9143051656</v>
      </c>
      <c r="BS708" s="51">
        <f t="shared" si="25"/>
        <v>0.01341316281</v>
      </c>
      <c r="BT708" s="51">
        <f t="shared" si="26"/>
        <v>0.01404860576</v>
      </c>
      <c r="BU708" s="51">
        <f t="shared" si="10"/>
        <v>1</v>
      </c>
      <c r="BV708" s="51">
        <f t="shared" si="27"/>
        <v>0.03591320318</v>
      </c>
      <c r="BW708" s="51">
        <f t="shared" si="28"/>
        <v>0.005218022106</v>
      </c>
      <c r="BX708" s="51">
        <f t="shared" si="29"/>
        <v>0.9469465548</v>
      </c>
      <c r="BY708" s="51">
        <f t="shared" si="30"/>
        <v>0.01192221995</v>
      </c>
      <c r="BZ708" s="51">
        <f t="shared" si="11"/>
        <v>1</v>
      </c>
      <c r="CA708" s="51">
        <f t="shared" si="31"/>
        <v>0.0009922941472</v>
      </c>
      <c r="CB708" s="51">
        <f t="shared" si="32"/>
        <v>0.007582726535</v>
      </c>
      <c r="CC708" s="51">
        <f t="shared" si="33"/>
        <v>0.001633801925</v>
      </c>
      <c r="CD708" s="51">
        <f t="shared" si="34"/>
        <v>0.9897911774</v>
      </c>
      <c r="CE708" s="51">
        <f t="shared" si="12"/>
        <v>1</v>
      </c>
      <c r="CF708" s="61"/>
      <c r="CG708" s="51">
        <f t="shared" si="35"/>
        <v>0.9449248711</v>
      </c>
      <c r="CH708" s="51">
        <f t="shared" si="36"/>
        <v>0.01895920341</v>
      </c>
      <c r="CI708" s="51">
        <f t="shared" si="37"/>
        <v>0.03005590812</v>
      </c>
      <c r="CJ708" s="51">
        <f t="shared" si="38"/>
        <v>0.006060017358</v>
      </c>
      <c r="CK708" s="51">
        <f t="shared" si="13"/>
        <v>1</v>
      </c>
      <c r="CL708" s="51">
        <f t="shared" si="39"/>
        <v>0.05823306587</v>
      </c>
      <c r="CM708" s="51">
        <f t="shared" si="40"/>
        <v>0.9143051656</v>
      </c>
      <c r="CN708" s="51">
        <f t="shared" si="41"/>
        <v>0.01341316281</v>
      </c>
      <c r="CO708" s="51">
        <f t="shared" si="42"/>
        <v>0.01404860576</v>
      </c>
      <c r="CP708" s="51">
        <f t="shared" si="14"/>
        <v>1</v>
      </c>
      <c r="CQ708" s="51">
        <f t="shared" si="43"/>
        <v>0.03591320318</v>
      </c>
      <c r="CR708" s="51">
        <f t="shared" si="44"/>
        <v>0.005218022106</v>
      </c>
      <c r="CS708" s="51">
        <f t="shared" si="45"/>
        <v>0.9469465548</v>
      </c>
      <c r="CT708" s="51">
        <f t="shared" si="46"/>
        <v>0.01192221995</v>
      </c>
      <c r="CU708" s="51">
        <f t="shared" si="15"/>
        <v>1</v>
      </c>
      <c r="CV708" s="51">
        <f t="shared" si="47"/>
        <v>0.0009922941472</v>
      </c>
      <c r="CW708" s="51">
        <f t="shared" si="48"/>
        <v>0.007582726535</v>
      </c>
      <c r="CX708" s="51">
        <f t="shared" si="49"/>
        <v>0.001633801925</v>
      </c>
      <c r="CY708" s="51">
        <f t="shared" si="50"/>
        <v>0.9897911774</v>
      </c>
      <c r="CZ708" s="51">
        <f t="shared" si="16"/>
        <v>1</v>
      </c>
      <c r="DA708" s="61"/>
      <c r="DB708" s="51">
        <f>(AQ708*Baseline!B$7 + AV708*Baseline!B$11 + BA708*Baseline!B$16 + BF708*Baseline!B$18)</f>
        <v>56997.26511</v>
      </c>
      <c r="DC708" s="51">
        <f>(AR708*Baseline!B$7 + AW708*Baseline!B$11 + BB708*Baseline!B$16 + BG708*Baseline!B$18)</f>
        <v>64991.45107</v>
      </c>
      <c r="DD708" s="51">
        <f>(AS708*Baseline!B$7 + AX708*Baseline!B$11 + BC708*Baseline!B$16 + BH708*Baseline!B$18)</f>
        <v>115301.9153</v>
      </c>
      <c r="DE708" s="51">
        <f>(AT708*Baseline!B$7 + AY708*Baseline!B$11 + BD708*Baseline!B$16 + BI708*Baseline!B$18)</f>
        <v>1259892.273</v>
      </c>
      <c r="DF708" s="51">
        <f t="shared" si="17"/>
        <v>1497182.904</v>
      </c>
      <c r="DG708" s="61"/>
      <c r="DH708" s="51">
        <f t="shared" si="51"/>
        <v>0.03806967402</v>
      </c>
      <c r="DI708" s="51">
        <f t="shared" si="52"/>
        <v>0.04340915921</v>
      </c>
      <c r="DJ708" s="51">
        <f t="shared" si="53"/>
        <v>0.07701257804</v>
      </c>
      <c r="DK708" s="51">
        <f t="shared" si="54"/>
        <v>0.8415085887</v>
      </c>
      <c r="DL708" s="51">
        <f t="shared" si="18"/>
        <v>1</v>
      </c>
      <c r="DM708" s="61"/>
      <c r="DN708" s="51">
        <f>DH708 / (Baseline!B$7/Baseline!B$17)</f>
        <v>4.063687305</v>
      </c>
      <c r="DO708" s="51">
        <f>DI708 / (Baseline!B$11/Baseline!B$17)</f>
        <v>1.04791788</v>
      </c>
      <c r="DP708" s="51">
        <f>DJ708 / (Baseline!B$16/Baseline!B$17)</f>
        <v>1.190077068</v>
      </c>
      <c r="DQ708" s="51">
        <f>DK708 / (Baseline!B$18/Baseline!B$17)</f>
        <v>0.9513997498</v>
      </c>
      <c r="DR708" s="79"/>
      <c r="DS708" s="51">
        <f>(AU708*Baseline!B$34)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0.02827454542</v>
      </c>
      <c r="DT708" s="51">
        <f>(AZ708*Baseline!B$34) + (Baseline!D$88*(1-Baseline!D$89)*Baseline!B$35) + (Baseline!D$88*Baseline!D$89*((1-Baseline!D$90)*Baseline!B$40 + Baseline!D$90*Baseline!B$41))</f>
        <v>0.0105279494</v>
      </c>
      <c r="DU708" s="51">
        <f>(BE708*Baseline!B$34) + (Baseline!F$88*(1-Baseline!F$89)*Baseline!B$35) + (Baseline!F$88*Baseline!F$89*((1-Baseline!F$90)*Baseline!B$40 + Baseline!F$90*Baseline!B$41))</f>
        <v>0.01297456647</v>
      </c>
      <c r="DV708" s="51">
        <f>(BJ708*Baseline!B$34) + (Baseline!H$88*(1-Baseline!H$89)*Baseline!B$35) + (Baseline!H$88*Baseline!H$89*((1-Baseline!H$90)*Baseline!B$40 + Baseline!H$90*Baseline!B$41))</f>
        <v>0.009306302578</v>
      </c>
      <c r="DW708" s="51">
        <f>( DS708*Baseline!B$7 + DT708*Baseline!B$11 + DU708*Baseline!B$16 + DV708*Baseline!B$18 ) / Baseline!B$17</f>
        <v>0.009771989377</v>
      </c>
    </row>
    <row r="709">
      <c r="A709" s="4" t="s">
        <v>1037</v>
      </c>
      <c r="B709" s="45">
        <f>MIN( MAX( NORMINV( MCrands!B709, (B$5+B$4)/2, (B$5-B$4)/3.29 ), 0 ), 1 )</f>
        <v>0.4983544688</v>
      </c>
      <c r="C709" s="45">
        <f>MAX( NORMINV( MCrands!C709, (C$5+C$4)/2, (C$5-C$4)/3.29 ), 0 )</f>
        <v>3.625055867</v>
      </c>
      <c r="D709" s="41"/>
      <c r="E709" s="43">
        <f>Baseline!B$33 * (C709 * Baseline!B$66*Baseline!B$66/Baseline!B$73 + Baseline!B$52*Baseline!B$52/Baseline!B$74 + Baseline!B$53*Baseline!B$53/Baseline!B$75 + Baseline!B$54*Baseline!B$54/Baseline!B$76)</f>
        <v>0.00002570672679</v>
      </c>
      <c r="F709" s="43">
        <f>Baseline!B$33 * (C709 * Baseline!B$66*Baseline!B$57/Baseline!B$73 + Baseline!B$52*Baseline!B$67/Baseline!B$74 + Baseline!B$53*Baseline!B$55/Baseline!B$75 + Baseline!B$54*Baseline!B$56/Baseline!B$76)</f>
        <v>0.0000002009268248</v>
      </c>
      <c r="G709" s="45">
        <f>Baseline!B$33 * (C709 * Baseline!B$66*Baseline!B$58/Baseline!B$73 + Baseline!B$52*Baseline!B$59/Baseline!B$74 + Baseline!B$53*Baseline!B$68/Baseline!B$75 + Baseline!B$54*Baseline!B$60/Baseline!B$76)</f>
        <v>0.0000001712078029</v>
      </c>
      <c r="H709" s="43">
        <f>Baseline!B$33 * (C709 * Baseline!B$66*Baseline!B$61/Baseline!B$73 + Baseline!B$52*Baseline!B$62/Baseline!B$74 + Baseline!B$53*Baseline!B$63/Baseline!B$75 + Baseline!B$54*Baseline!B$69/Baseline!B$76)</f>
        <v>0.000000003658843986</v>
      </c>
      <c r="I709" s="43">
        <f>Baseline!B$33 * (C709 * Baseline!B$57*Baseline!B$66/Baseline!B$73 + Baseline!B$67*Baseline!B$52/Baseline!B$74 + Baseline!B$55*Baseline!B$53/Baseline!B$75 + Baseline!B$56*Baseline!B$54/Baseline!B$76)</f>
        <v>0.0000002009268248</v>
      </c>
      <c r="J709" s="45">
        <f>Baseline!B$33 * (C709 * Baseline!B$57*Baseline!B$57/Baseline!B$73 + Baseline!B$67*Baseline!B$67/Baseline!B$74 + Baseline!B$55*Baseline!B$55/Baseline!B$75 + Baseline!B$56*Baseline!B$56/Baseline!B$76)</f>
        <v>0.000001763813967</v>
      </c>
      <c r="K709" s="43">
        <f>Baseline!B$33 * (C709 * Baseline!B$57*Baseline!B$58/Baseline!B$73 + Baseline!B$67*Baseline!B$59/Baseline!B$74 + Baseline!B$55*Baseline!B$68/Baseline!B$75 + Baseline!B$56*Baseline!B$60/Baseline!B$76)</f>
        <v>0.00000001374232099</v>
      </c>
      <c r="L709" s="45">
        <f>Baseline!B$33 * (C709 * Baseline!B$57*Baseline!B$61/Baseline!B$73 + Baseline!B$67*Baseline!B$62/Baseline!B$74 + Baseline!B$55*Baseline!B$63/Baseline!B$75 + Baseline!B$56*Baseline!B$69/Baseline!B$76)</f>
        <v>0.00000001439289198</v>
      </c>
      <c r="M709" s="43">
        <f>Baseline!B$33 * (C709 * Baseline!B$58*Baseline!B$66/Baseline!B$73 + Baseline!B$59*Baseline!B$52/Baseline!B$74 + Baseline!B$68*Baseline!B$53/Baseline!B$75 + Baseline!B$60*Baseline!B$54/Baseline!B$76)</f>
        <v>0.0000001712078029</v>
      </c>
      <c r="N709" s="45">
        <f>Baseline!B$33 * (C709 * Baseline!B$58*Baseline!B$57/Baseline!B$73 + Baseline!B$59*Baseline!B$67/Baseline!B$74 + Baseline!B$68*Baseline!B$55/Baseline!B$75 + Baseline!B$60*Baseline!B$56/Baseline!B$76)</f>
        <v>0.00000001374232099</v>
      </c>
      <c r="O709" s="45">
        <f>Baseline!B$33 * (C709 * Baseline!B$58*Baseline!B$58/Baseline!B$73 + Baseline!B$59*Baseline!B$59/Baseline!B$74 + Baseline!B$68*Baseline!B$68/Baseline!B$75 + Baseline!B$60*Baseline!B$60/Baseline!B$76)</f>
        <v>0.000001324391259</v>
      </c>
      <c r="P709" s="43">
        <f>Baseline!B$33 * (C709 * Baseline!B$58*Baseline!B$61/Baseline!B$73 + Baseline!B$59*Baseline!B$62/Baseline!B$74 + Baseline!B$68*Baseline!B$63/Baseline!B$75 + Baseline!B$60*Baseline!B$69/Baseline!B$76)</f>
        <v>0.000000001647040432</v>
      </c>
      <c r="Q709" s="43">
        <f>Baseline!B$33 * (C709 * Baseline!B$61*Baseline!B$66/Baseline!B$73 + Baseline!B$62*Baseline!B$52/Baseline!B$74 + Baseline!B$63*Baseline!B$53/Baseline!B$75 + Baseline!B$69*Baseline!B$54/Baseline!B$76)</f>
        <v>0.000000003658843986</v>
      </c>
      <c r="R709" s="43">
        <f>Baseline!B$33 * (C709 * Baseline!B$61*Baseline!B$57/Baseline!B$73 + Baseline!B$62*Baseline!B$67/Baseline!B$74 + Baseline!B$63*Baseline!B$55/Baseline!B$75 + Baseline!B$69*Baseline!B$56/Baseline!B$76)</f>
        <v>0.00000001439289198</v>
      </c>
      <c r="S709" s="43">
        <f>Baseline!B$33 * (C709 * Baseline!B$61*Baseline!B$58/Baseline!B$73 + Baseline!B$62*Baseline!B$59/Baseline!B$74 + Baseline!B$63*Baseline!B$68/Baseline!B$75 + Baseline!B$69*Baseline!B$60/Baseline!B$76)</f>
        <v>0.000000001647040432</v>
      </c>
      <c r="T709" s="43">
        <f>Baseline!B$33 * (C709 * Baseline!B$61*Baseline!B$61/Baseline!B$73 + Baseline!B$62*Baseline!B$62/Baseline!B$74 + Baseline!B$63*Baseline!B$63/Baseline!B$75 + Baseline!B$69*Baseline!B$69/Baseline!B$76)</f>
        <v>0.00000009854655495</v>
      </c>
      <c r="U709" s="41"/>
      <c r="V709" s="43">
        <f>E709 * ( Baseline!B$87 * Baseline!B$7 )</f>
        <v>0.2668101173</v>
      </c>
      <c r="W709" s="43">
        <f>F709 * ( Baseline!D$87 * Baseline!B$11 )</f>
        <v>0.003706415899</v>
      </c>
      <c r="X709" s="43">
        <f>G709 * ( Baseline!F$87 * Baseline!B$16 )</f>
        <v>0.005946863641</v>
      </c>
      <c r="Y709" s="43">
        <f>H709 * ( Baseline!H$87 * Baseline!B$18 )</f>
        <v>0.001286718349</v>
      </c>
      <c r="Z709" s="51">
        <f t="shared" si="1"/>
        <v>0.2777501152</v>
      </c>
      <c r="AA709" s="43">
        <f>I709 * ( Baseline!B$87 * Baseline!B$7 )</f>
        <v>0.002085419514</v>
      </c>
      <c r="AB709" s="45">
        <f>J709 * ( Baseline!D$87 * Baseline!B$11 )</f>
        <v>0.03253636312</v>
      </c>
      <c r="AC709" s="45">
        <f>K709 * ( Baseline!F$87 * Baseline!B$16 )</f>
        <v>0.0004773363579</v>
      </c>
      <c r="AD709" s="45">
        <f>L709 * ( Baseline!F$87 * Baseline!B$16 )</f>
        <v>0.0004999337913</v>
      </c>
      <c r="AE709" s="51">
        <f t="shared" si="2"/>
        <v>0.03559905278</v>
      </c>
      <c r="AF709" s="51">
        <f>M709 * ( Baseline!B$87 * Baseline!B$7 )</f>
        <v>0.001776965786</v>
      </c>
      <c r="AG709" s="51">
        <f>N709 * ( Baseline!D$87 * Baseline!B$11 )</f>
        <v>0.0002534990392</v>
      </c>
      <c r="AH709" s="51">
        <f>O709 * ( Baseline!F$87 * Baseline!B$16 )</f>
        <v>0.04600242565</v>
      </c>
      <c r="AI709" s="51">
        <f>P709 * ( Baseline!H$87 * Baseline!B$18 )</f>
        <v>0.0005792204189</v>
      </c>
      <c r="AJ709" s="51">
        <f t="shared" si="3"/>
        <v>0.0486121109</v>
      </c>
      <c r="AK709" s="51">
        <f>Q709 * ( Baseline!B$87 * Baseline!B$7 )</f>
        <v>0.00003797514174</v>
      </c>
      <c r="AL709" s="51">
        <f>R709 * ( Baseline!D$87 * Baseline!B$11 )</f>
        <v>0.000265499859</v>
      </c>
      <c r="AM709" s="51">
        <f>S709 * ( Baseline!F$87 * Baseline!B$16 )</f>
        <v>0.00005720957046</v>
      </c>
      <c r="AN709" s="51">
        <f>T709 * ( Baseline!H$87 * Baseline!B$18 )</f>
        <v>0.03465620863</v>
      </c>
      <c r="AO709" s="51">
        <f t="shared" si="4"/>
        <v>0.0350168932</v>
      </c>
      <c r="AP709" s="61"/>
      <c r="AQ709" s="51">
        <f>V709 * ( (1-Baseline!B$88-Baseline!B$87) + (1-B709)*Baseline!B$88 )</f>
        <v>0.1427606281</v>
      </c>
      <c r="AR709" s="51">
        <f>W709 * ( (1-Baseline!B$88-Baseline!B$87) + (1-B709)*Baseline!B$88 )</f>
        <v>0.001983171654</v>
      </c>
      <c r="AS709" s="51">
        <f>X709 * ( (1-Baseline!B$88-Baseline!B$87) + (1-B709)*Baseline!B$88 )</f>
        <v>0.003181955756</v>
      </c>
      <c r="AT709" s="51">
        <f>Y709 * ( (1-Baseline!B$88-Baseline!B$87) + (1-B709)*Baseline!B$88 )</f>
        <v>0.0006884773397</v>
      </c>
      <c r="AU709" s="51">
        <f t="shared" si="5"/>
        <v>0.1486142329</v>
      </c>
      <c r="AV709" s="51">
        <f>AA709 * ( (1-Baseline!D$88-Baseline!D$87) + (1-B709)*Baseline!D$88 )</f>
        <v>0.001601884966</v>
      </c>
      <c r="AW709" s="51">
        <f>AB709 * ( (1-Baseline!D$88-Baseline!D$87) + (1-B709)*Baseline!D$88 )</f>
        <v>0.02499233874</v>
      </c>
      <c r="AX709" s="51">
        <f>AC709 * ( (1-Baseline!D$88-Baseline!D$87) + (1-B709)*Baseline!D$88 )</f>
        <v>0.0003666590487</v>
      </c>
      <c r="AY709" s="51">
        <f>AD709 * ( (1-Baseline!D$88-Baseline!D$87) + (1-B709)*Baseline!D$88 )</f>
        <v>0.0003840169417</v>
      </c>
      <c r="AZ709" s="51">
        <f t="shared" si="6"/>
        <v>0.0273448997</v>
      </c>
      <c r="BA709" s="51">
        <f>AF709 * ( (1-Baseline!F$88-Baseline!F$87) + (1-Baseline!B$36)*Baseline!F$88 )</f>
        <v>0.001278761442</v>
      </c>
      <c r="BB709" s="51">
        <f>AG709 * ( (1-Baseline!F$88-Baseline!F$87) + (1-Baseline!B$36)*Baseline!F$88 )</f>
        <v>0.0001824260206</v>
      </c>
      <c r="BC709" s="51">
        <f>AH709 * ( (1-Baseline!F$88-Baseline!F$87) + (1-Baseline!B$36)*Baseline!F$88 )</f>
        <v>0.03310481758</v>
      </c>
      <c r="BD709" s="51">
        <f>AI709 * ( (1-Baseline!F$88-Baseline!F$87) + (1-Baseline!B$36)*Baseline!F$88 )</f>
        <v>0.0004168255485</v>
      </c>
      <c r="BE709" s="51">
        <f t="shared" si="7"/>
        <v>0.03498283059</v>
      </c>
      <c r="BF709" s="51">
        <f>AK709 * ( (1-Baseline!H$88-Baseline!H$87) + (1-Baseline!B$36)*Baseline!H$88 )</f>
        <v>0.0000300884643</v>
      </c>
      <c r="BG709" s="51">
        <f>AL709 * ( (1-Baseline!H$88-Baseline!H$87) + (1-Baseline!B$36)*Baseline!H$88 )</f>
        <v>0.0002103608483</v>
      </c>
      <c r="BH709" s="51">
        <f>AM709 * ( (1-Baseline!H$88-Baseline!H$87) + (1-Baseline!B$36)*Baseline!H$88 )</f>
        <v>0.00004532828687</v>
      </c>
      <c r="BI709" s="51">
        <f>AN709 * ( (1-Baseline!H$88-Baseline!H$87) + (1-Baseline!B$36)*Baseline!H$88 )</f>
        <v>0.02745880722</v>
      </c>
      <c r="BJ709" s="51">
        <f t="shared" si="8"/>
        <v>0.02774458482</v>
      </c>
      <c r="BK709" s="61"/>
      <c r="BL709" s="51">
        <f t="shared" si="19"/>
        <v>0.9606120851</v>
      </c>
      <c r="BM709" s="51">
        <f t="shared" si="20"/>
        <v>0.01334442614</v>
      </c>
      <c r="BN709" s="51">
        <f t="shared" si="21"/>
        <v>0.02141084131</v>
      </c>
      <c r="BO709" s="51">
        <f t="shared" si="22"/>
        <v>0.004632647401</v>
      </c>
      <c r="BP709" s="51">
        <f t="shared" si="9"/>
        <v>1</v>
      </c>
      <c r="BQ709" s="51">
        <f t="shared" si="23"/>
        <v>0.05858075851</v>
      </c>
      <c r="BR709" s="51">
        <f t="shared" si="24"/>
        <v>0.9139671024</v>
      </c>
      <c r="BS709" s="51">
        <f t="shared" si="25"/>
        <v>0.01340868143</v>
      </c>
      <c r="BT709" s="51">
        <f t="shared" si="26"/>
        <v>0.01404345768</v>
      </c>
      <c r="BU709" s="51">
        <f t="shared" si="10"/>
        <v>1</v>
      </c>
      <c r="BV709" s="51">
        <f t="shared" si="27"/>
        <v>0.03655397293</v>
      </c>
      <c r="BW709" s="51">
        <f t="shared" si="28"/>
        <v>0.005214730126</v>
      </c>
      <c r="BX709" s="51">
        <f t="shared" si="29"/>
        <v>0.9463161505</v>
      </c>
      <c r="BY709" s="51">
        <f t="shared" si="30"/>
        <v>0.01191514641</v>
      </c>
      <c r="BZ709" s="51">
        <f t="shared" si="11"/>
        <v>1</v>
      </c>
      <c r="CA709" s="51">
        <f t="shared" si="31"/>
        <v>0.001084480611</v>
      </c>
      <c r="CB709" s="51">
        <f t="shared" si="32"/>
        <v>0.007582050684</v>
      </c>
      <c r="CC709" s="51">
        <f t="shared" si="33"/>
        <v>0.001633770596</v>
      </c>
      <c r="CD709" s="51">
        <f t="shared" si="34"/>
        <v>0.9896996981</v>
      </c>
      <c r="CE709" s="51">
        <f t="shared" si="12"/>
        <v>1</v>
      </c>
      <c r="CF709" s="61"/>
      <c r="CG709" s="51">
        <f t="shared" si="35"/>
        <v>0.9606120851</v>
      </c>
      <c r="CH709" s="51">
        <f t="shared" si="36"/>
        <v>0.01334442614</v>
      </c>
      <c r="CI709" s="51">
        <f t="shared" si="37"/>
        <v>0.02141084131</v>
      </c>
      <c r="CJ709" s="51">
        <f t="shared" si="38"/>
        <v>0.004632647401</v>
      </c>
      <c r="CK709" s="51">
        <f t="shared" si="13"/>
        <v>1</v>
      </c>
      <c r="CL709" s="51">
        <f t="shared" si="39"/>
        <v>0.05858075851</v>
      </c>
      <c r="CM709" s="51">
        <f t="shared" si="40"/>
        <v>0.9139671024</v>
      </c>
      <c r="CN709" s="51">
        <f t="shared" si="41"/>
        <v>0.01340868143</v>
      </c>
      <c r="CO709" s="51">
        <f t="shared" si="42"/>
        <v>0.01404345768</v>
      </c>
      <c r="CP709" s="51">
        <f t="shared" si="14"/>
        <v>1</v>
      </c>
      <c r="CQ709" s="51">
        <f t="shared" si="43"/>
        <v>0.03655397293</v>
      </c>
      <c r="CR709" s="51">
        <f t="shared" si="44"/>
        <v>0.005214730126</v>
      </c>
      <c r="CS709" s="51">
        <f t="shared" si="45"/>
        <v>0.9463161505</v>
      </c>
      <c r="CT709" s="51">
        <f t="shared" si="46"/>
        <v>0.01191514641</v>
      </c>
      <c r="CU709" s="51">
        <f t="shared" si="15"/>
        <v>1</v>
      </c>
      <c r="CV709" s="51">
        <f t="shared" si="47"/>
        <v>0.001084480611</v>
      </c>
      <c r="CW709" s="51">
        <f t="shared" si="48"/>
        <v>0.007582050684</v>
      </c>
      <c r="CX709" s="51">
        <f t="shared" si="49"/>
        <v>0.001633770596</v>
      </c>
      <c r="CY709" s="51">
        <f t="shared" si="50"/>
        <v>0.9896996981</v>
      </c>
      <c r="CZ709" s="51">
        <f t="shared" si="16"/>
        <v>1</v>
      </c>
      <c r="DA709" s="61"/>
      <c r="DB709" s="51">
        <f>(AQ709*Baseline!B$7 + AV709*Baseline!B$11 + BA709*Baseline!B$16 + BF709*Baseline!B$18)</f>
        <v>78336.10257</v>
      </c>
      <c r="DC709" s="51">
        <f>(AR709*Baseline!B$7 + AW709*Baseline!B$11 + BB709*Baseline!B$16 + BG709*Baseline!B$18)</f>
        <v>64803.015</v>
      </c>
      <c r="DD709" s="51">
        <f>(AS709*Baseline!B$7 + AX709*Baseline!B$11 + BC709*Baseline!B$16 + BH709*Baseline!B$18)</f>
        <v>115312.6167</v>
      </c>
      <c r="DE709" s="51">
        <f>(AT709*Baseline!B$7 + AY709*Baseline!B$11 + BD709*Baseline!B$16 + BI709*Baseline!B$18)</f>
        <v>1259915.09</v>
      </c>
      <c r="DF709" s="51">
        <f t="shared" si="17"/>
        <v>1518366.825</v>
      </c>
      <c r="DG709" s="61"/>
      <c r="DH709" s="51">
        <f t="shared" si="51"/>
        <v>0.05159234336</v>
      </c>
      <c r="DI709" s="51">
        <f t="shared" si="52"/>
        <v>0.04267941972</v>
      </c>
      <c r="DJ709" s="51">
        <f t="shared" si="53"/>
        <v>0.07594516348</v>
      </c>
      <c r="DK709" s="51">
        <f t="shared" si="54"/>
        <v>0.8297830734</v>
      </c>
      <c r="DL709" s="51">
        <f t="shared" si="18"/>
        <v>1</v>
      </c>
      <c r="DM709" s="61"/>
      <c r="DN709" s="51">
        <f>DH709 / (Baseline!B$7/Baseline!B$17)</f>
        <v>5.507143315</v>
      </c>
      <c r="DO709" s="51">
        <f>DI709 / (Baseline!B$11/Baseline!B$17)</f>
        <v>1.030301619</v>
      </c>
      <c r="DP709" s="51">
        <f>DJ709 / (Baseline!B$16/Baseline!B$17)</f>
        <v>1.173582287</v>
      </c>
      <c r="DQ709" s="51">
        <f>DK709 / (Baseline!B$18/Baseline!B$17)</f>
        <v>0.9381430196</v>
      </c>
      <c r="DR709" s="79"/>
      <c r="DS709" s="51">
        <f>(AU709*Baseline!B$34)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0.03482166618</v>
      </c>
      <c r="DT709" s="51">
        <f>(AZ709*Baseline!B$34) + (Baseline!D$88*(1-Baseline!D$89)*Baseline!B$35) + (Baseline!D$88*Baseline!D$89*((1-Baseline!D$90)*Baseline!B$40 + Baseline!D$90*Baseline!B$41))</f>
        <v>0.01051530295</v>
      </c>
      <c r="DU709" s="51">
        <f>(BE709*Baseline!B$34) + (Baseline!F$88*(1-Baseline!F$89)*Baseline!B$35) + (Baseline!F$88*Baseline!F$89*((1-Baseline!F$90)*Baseline!B$40 + Baseline!F$90*Baseline!B$41))</f>
        <v>0.01297806459</v>
      </c>
      <c r="DV709" s="51">
        <f>(BJ709*Baseline!B$34) + (Baseline!H$88*(1-Baseline!H$89)*Baseline!B$35) + (Baseline!H$88*Baseline!H$89*((1-Baseline!H$90)*Baseline!B$40 + Baseline!H$90*Baseline!B$41))</f>
        <v>0.009306687723</v>
      </c>
      <c r="DW709" s="51">
        <f>( DS709*Baseline!B$7 + DT709*Baseline!B$11 + DU709*Baseline!B$16 + DV709*Baseline!B$18 ) / Baseline!B$17</f>
        <v>0.009833367659</v>
      </c>
    </row>
    <row r="710">
      <c r="A710" s="4" t="s">
        <v>1038</v>
      </c>
      <c r="B710" s="45">
        <f>MIN( MAX( NORMINV( MCrands!B710, (B$5+B$4)/2, (B$5-B$4)/3.29 ), 0 ), 1 )</f>
        <v>0.4392351236</v>
      </c>
      <c r="C710" s="45">
        <f>MAX( NORMINV( MCrands!C710, (C$5+C$4)/2, (C$5-C$4)/3.29 ), 0 )</f>
        <v>2.949254091</v>
      </c>
      <c r="D710" s="41"/>
      <c r="E710" s="43">
        <f>Baseline!B$33 * (C710 * Baseline!B$66*Baseline!B$66/Baseline!B$73 + Baseline!B$52*Baseline!B$52/Baseline!B$74 + Baseline!B$53*Baseline!B$53/Baseline!B$75 + Baseline!B$54*Baseline!B$54/Baseline!B$76)</f>
        <v>0.00002092203399</v>
      </c>
      <c r="F710" s="43">
        <f>Baseline!B$33 * (C710 * Baseline!B$66*Baseline!B$57/Baseline!B$73 + Baseline!B$52*Baseline!B$67/Baseline!B$74 + Baseline!B$53*Baseline!B$55/Baseline!B$75 + Baseline!B$54*Baseline!B$56/Baseline!B$76)</f>
        <v>0.000000200171347</v>
      </c>
      <c r="G710" s="45">
        <f>Baseline!B$33 * (C710 * Baseline!B$66*Baseline!B$58/Baseline!B$73 + Baseline!B$52*Baseline!B$59/Baseline!B$74 + Baseline!B$53*Baseline!B$68/Baseline!B$75 + Baseline!B$54*Baseline!B$60/Baseline!B$76)</f>
        <v>0.0000001693505866</v>
      </c>
      <c r="H710" s="43">
        <f>Baseline!B$33 * (C710 * Baseline!B$66*Baseline!B$61/Baseline!B$73 + Baseline!B$52*Baseline!B$62/Baseline!B$74 + Baseline!B$53*Baseline!B$63/Baseline!B$75 + Baseline!B$54*Baseline!B$69/Baseline!B$76)</f>
        <v>0.000000003473122358</v>
      </c>
      <c r="I710" s="43">
        <f>Baseline!B$33 * (C710 * Baseline!B$57*Baseline!B$66/Baseline!B$73 + Baseline!B$67*Baseline!B$52/Baseline!B$74 + Baseline!B$55*Baseline!B$53/Baseline!B$75 + Baseline!B$56*Baseline!B$54/Baseline!B$76)</f>
        <v>0.000000200171347</v>
      </c>
      <c r="J710" s="45">
        <f>Baseline!B$33 * (C710 * Baseline!B$57*Baseline!B$57/Baseline!B$73 + Baseline!B$67*Baseline!B$67/Baseline!B$74 + Baseline!B$55*Baseline!B$55/Baseline!B$75 + Baseline!B$56*Baseline!B$56/Baseline!B$76)</f>
        <v>0.000001763813848</v>
      </c>
      <c r="K710" s="43">
        <f>Baseline!B$33 * (C710 * Baseline!B$57*Baseline!B$58/Baseline!B$73 + Baseline!B$67*Baseline!B$59/Baseline!B$74 + Baseline!B$55*Baseline!B$68/Baseline!B$75 + Baseline!B$56*Baseline!B$60/Baseline!B$76)</f>
        <v>0.00000001374202775</v>
      </c>
      <c r="L710" s="45">
        <f>Baseline!B$33 * (C710 * Baseline!B$57*Baseline!B$61/Baseline!B$73 + Baseline!B$67*Baseline!B$62/Baseline!B$74 + Baseline!B$55*Baseline!B$63/Baseline!B$75 + Baseline!B$56*Baseline!B$69/Baseline!B$76)</f>
        <v>0.00000001439286265</v>
      </c>
      <c r="M710" s="43">
        <f>Baseline!B$33 * (C710 * Baseline!B$58*Baseline!B$66/Baseline!B$73 + Baseline!B$59*Baseline!B$52/Baseline!B$74 + Baseline!B$68*Baseline!B$53/Baseline!B$75 + Baseline!B$60*Baseline!B$54/Baseline!B$76)</f>
        <v>0.0000001693505866</v>
      </c>
      <c r="N710" s="45">
        <f>Baseline!B$33 * (C710 * Baseline!B$58*Baseline!B$57/Baseline!B$73 + Baseline!B$59*Baseline!B$67/Baseline!B$74 + Baseline!B$68*Baseline!B$55/Baseline!B$75 + Baseline!B$60*Baseline!B$56/Baseline!B$76)</f>
        <v>0.00000001374202775</v>
      </c>
      <c r="O710" s="45">
        <f>Baseline!B$33 * (C710 * Baseline!B$58*Baseline!B$58/Baseline!B$73 + Baseline!B$59*Baseline!B$59/Baseline!B$74 + Baseline!B$68*Baseline!B$68/Baseline!B$75 + Baseline!B$60*Baseline!B$60/Baseline!B$76)</f>
        <v>0.000001324390538</v>
      </c>
      <c r="P710" s="43">
        <f>Baseline!B$33 * (C710 * Baseline!B$58*Baseline!B$61/Baseline!B$73 + Baseline!B$59*Baseline!B$62/Baseline!B$74 + Baseline!B$68*Baseline!B$63/Baseline!B$75 + Baseline!B$60*Baseline!B$69/Baseline!B$76)</f>
        <v>0.000000001646968343</v>
      </c>
      <c r="Q710" s="43">
        <f>Baseline!B$33 * (C710 * Baseline!B$61*Baseline!B$66/Baseline!B$73 + Baseline!B$62*Baseline!B$52/Baseline!B$74 + Baseline!B$63*Baseline!B$53/Baseline!B$75 + Baseline!B$69*Baseline!B$54/Baseline!B$76)</f>
        <v>0.000000003473122358</v>
      </c>
      <c r="R710" s="43">
        <f>Baseline!B$33 * (C710 * Baseline!B$61*Baseline!B$57/Baseline!B$73 + Baseline!B$62*Baseline!B$67/Baseline!B$74 + Baseline!B$63*Baseline!B$55/Baseline!B$75 + Baseline!B$69*Baseline!B$56/Baseline!B$76)</f>
        <v>0.00000001439286265</v>
      </c>
      <c r="S710" s="43">
        <f>Baseline!B$33 * (C710 * Baseline!B$61*Baseline!B$58/Baseline!B$73 + Baseline!B$62*Baseline!B$59/Baseline!B$74 + Baseline!B$63*Baseline!B$68/Baseline!B$75 + Baseline!B$69*Baseline!B$60/Baseline!B$76)</f>
        <v>0.000000001646968343</v>
      </c>
      <c r="T710" s="43">
        <f>Baseline!B$33 * (C710 * Baseline!B$61*Baseline!B$61/Baseline!B$73 + Baseline!B$62*Baseline!B$62/Baseline!B$74 + Baseline!B$63*Baseline!B$63/Baseline!B$75 + Baseline!B$69*Baseline!B$69/Baseline!B$76)</f>
        <v>0.00000009854654775</v>
      </c>
      <c r="U710" s="41"/>
      <c r="V710" s="43">
        <f>E710 * ( Baseline!B$87 * Baseline!B$7 )</f>
        <v>0.2171497908</v>
      </c>
      <c r="W710" s="43">
        <f>F710 * ( Baseline!D$87 * Baseline!B$11 )</f>
        <v>0.003692479905</v>
      </c>
      <c r="X710" s="43">
        <f>G710 * ( Baseline!F$87 * Baseline!B$16 )</f>
        <v>0.005882353661</v>
      </c>
      <c r="Y710" s="43">
        <f>H710 * ( Baseline!H$87 * Baseline!B$18 )</f>
        <v>0.001221404981</v>
      </c>
      <c r="Z710" s="51">
        <f t="shared" si="1"/>
        <v>0.2279460293</v>
      </c>
      <c r="AA710" s="43">
        <f>I710 * ( Baseline!B$87 * Baseline!B$7 )</f>
        <v>0.00207757841</v>
      </c>
      <c r="AB710" s="45">
        <f>J710 * ( Baseline!D$87 * Baseline!B$11 )</f>
        <v>0.03253636092</v>
      </c>
      <c r="AC710" s="45">
        <f>K710 * ( Baseline!F$87 * Baseline!B$16 )</f>
        <v>0.0004773261721</v>
      </c>
      <c r="AD710" s="45">
        <f>L710 * ( Baseline!F$87 * Baseline!B$16 )</f>
        <v>0.0004999327727</v>
      </c>
      <c r="AE710" s="51">
        <f t="shared" si="2"/>
        <v>0.03559119827</v>
      </c>
      <c r="AF710" s="51">
        <f>M710 * ( Baseline!B$87 * Baseline!B$7 )</f>
        <v>0.001757689738</v>
      </c>
      <c r="AG710" s="51">
        <f>N710 * ( Baseline!D$87 * Baseline!B$11 )</f>
        <v>0.0002534936298</v>
      </c>
      <c r="AH710" s="51">
        <f>O710 * ( Baseline!F$87 * Baseline!B$16 )</f>
        <v>0.04600240061</v>
      </c>
      <c r="AI710" s="51">
        <f>P710 * ( Baseline!H$87 * Baseline!B$18 )</f>
        <v>0.000579195067</v>
      </c>
      <c r="AJ710" s="51">
        <f t="shared" si="3"/>
        <v>0.04859277905</v>
      </c>
      <c r="AK710" s="51">
        <f>Q710 * ( Baseline!B$87 * Baseline!B$7 )</f>
        <v>0.00003604753696</v>
      </c>
      <c r="AL710" s="51">
        <f>R710 * ( Baseline!D$87 * Baseline!B$11 )</f>
        <v>0.0002654993181</v>
      </c>
      <c r="AM710" s="51">
        <f>S710 * ( Baseline!F$87 * Baseline!B$16 )</f>
        <v>0.00005720706645</v>
      </c>
      <c r="AN710" s="51">
        <f>T710 * ( Baseline!H$87 * Baseline!B$18 )</f>
        <v>0.03465620609</v>
      </c>
      <c r="AO710" s="51">
        <f t="shared" si="4"/>
        <v>0.03501496002</v>
      </c>
      <c r="AP710" s="61"/>
      <c r="AQ710" s="51">
        <f>V710 * ( (1-Baseline!B$88-Baseline!B$87) + (1-B710)*Baseline!B$88 )</f>
        <v>0.1276147498</v>
      </c>
      <c r="AR710" s="51">
        <f>W710 * ( (1-Baseline!B$88-Baseline!B$87) + (1-B710)*Baseline!B$88 )</f>
        <v>0.002169999323</v>
      </c>
      <c r="AS710" s="51">
        <f>X710 * ( (1-Baseline!B$88-Baseline!B$87) + (1-B710)*Baseline!B$88 )</f>
        <v>0.003456945952</v>
      </c>
      <c r="AT710" s="51">
        <f>Y710 * ( (1-Baseline!B$88-Baseline!B$87) + (1-B710)*Baseline!B$88 )</f>
        <v>0.0007177961829</v>
      </c>
      <c r="AU710" s="51">
        <f t="shared" si="5"/>
        <v>0.1339594912</v>
      </c>
      <c r="AV710" s="51">
        <f>AA710 * ( (1-Baseline!D$88-Baseline!D$87) + (1-B710)*Baseline!D$88 )</f>
        <v>0.001650887568</v>
      </c>
      <c r="AW710" s="51">
        <f>AB710 * ( (1-Baseline!D$88-Baseline!D$87) + (1-B710)*Baseline!D$88 )</f>
        <v>0.02585407775</v>
      </c>
      <c r="AX710" s="51">
        <f>AC710 * ( (1-Baseline!D$88-Baseline!D$87) + (1-B710)*Baseline!D$88 )</f>
        <v>0.0003792934311</v>
      </c>
      <c r="AY710" s="51">
        <f>AD710 * ( (1-Baseline!D$88-Baseline!D$87) + (1-B710)*Baseline!D$88 )</f>
        <v>0.0003972571121</v>
      </c>
      <c r="AZ710" s="51">
        <f t="shared" si="6"/>
        <v>0.02828151586</v>
      </c>
      <c r="BA710" s="51">
        <f>AF710 * ( (1-Baseline!F$88-Baseline!F$87) + (1-Baseline!B$36)*Baseline!F$88 )</f>
        <v>0.001264889782</v>
      </c>
      <c r="BB710" s="51">
        <f>AG710 * ( (1-Baseline!F$88-Baseline!F$87) + (1-Baseline!B$36)*Baseline!F$88 )</f>
        <v>0.0001824221278</v>
      </c>
      <c r="BC710" s="51">
        <f>AH710 * ( (1-Baseline!F$88-Baseline!F$87) + (1-Baseline!B$36)*Baseline!F$88 )</f>
        <v>0.03310479956</v>
      </c>
      <c r="BD710" s="51">
        <f>AI710 * ( (1-Baseline!F$88-Baseline!F$87) + (1-Baseline!B$36)*Baseline!F$88 )</f>
        <v>0.0004168073044</v>
      </c>
      <c r="BE710" s="51">
        <f t="shared" si="7"/>
        <v>0.03496891877</v>
      </c>
      <c r="BF710" s="51">
        <f>AK710 * ( (1-Baseline!H$88-Baseline!H$87) + (1-Baseline!B$36)*Baseline!H$88 )</f>
        <v>0.00002856118448</v>
      </c>
      <c r="BG710" s="51">
        <f>AL710 * ( (1-Baseline!H$88-Baseline!H$87) + (1-Baseline!B$36)*Baseline!H$88 )</f>
        <v>0.0002103604197</v>
      </c>
      <c r="BH710" s="51">
        <f>AM710 * ( (1-Baseline!H$88-Baseline!H$87) + (1-Baseline!B$36)*Baseline!H$88 )</f>
        <v>0.00004532630289</v>
      </c>
      <c r="BI710" s="51">
        <f>AN710 * ( (1-Baseline!H$88-Baseline!H$87) + (1-Baseline!B$36)*Baseline!H$88 )</f>
        <v>0.02745880521</v>
      </c>
      <c r="BJ710" s="51">
        <f t="shared" si="8"/>
        <v>0.02774305312</v>
      </c>
      <c r="BK710" s="61"/>
      <c r="BL710" s="51">
        <f t="shared" si="19"/>
        <v>0.9526368651</v>
      </c>
      <c r="BM710" s="51">
        <f t="shared" si="20"/>
        <v>0.01619892181</v>
      </c>
      <c r="BN710" s="51">
        <f t="shared" si="21"/>
        <v>0.02580590536</v>
      </c>
      <c r="BO710" s="51">
        <f t="shared" si="22"/>
        <v>0.005358307772</v>
      </c>
      <c r="BP710" s="51">
        <f t="shared" si="9"/>
        <v>1</v>
      </c>
      <c r="BQ710" s="51">
        <f t="shared" si="23"/>
        <v>0.05837337631</v>
      </c>
      <c r="BR710" s="51">
        <f t="shared" si="24"/>
        <v>0.9141687411</v>
      </c>
      <c r="BS710" s="51">
        <f t="shared" si="25"/>
        <v>0.01341135436</v>
      </c>
      <c r="BT710" s="51">
        <f t="shared" si="26"/>
        <v>0.01404652827</v>
      </c>
      <c r="BU710" s="51">
        <f t="shared" si="10"/>
        <v>1</v>
      </c>
      <c r="BV710" s="51">
        <f t="shared" si="27"/>
        <v>0.0361718299</v>
      </c>
      <c r="BW710" s="51">
        <f t="shared" si="28"/>
        <v>0.005216693401</v>
      </c>
      <c r="BX710" s="51">
        <f t="shared" si="29"/>
        <v>0.9466921118</v>
      </c>
      <c r="BY710" s="51">
        <f t="shared" si="30"/>
        <v>0.01191936494</v>
      </c>
      <c r="BZ710" s="51">
        <f t="shared" si="11"/>
        <v>1</v>
      </c>
      <c r="CA710" s="51">
        <f t="shared" si="31"/>
        <v>0.001029489594</v>
      </c>
      <c r="CB710" s="51">
        <f t="shared" si="32"/>
        <v>0.007582453842</v>
      </c>
      <c r="CC710" s="51">
        <f t="shared" si="33"/>
        <v>0.001633789284</v>
      </c>
      <c r="CD710" s="51">
        <f t="shared" si="34"/>
        <v>0.9897542673</v>
      </c>
      <c r="CE710" s="51">
        <f t="shared" si="12"/>
        <v>1</v>
      </c>
      <c r="CF710" s="61"/>
      <c r="CG710" s="51">
        <f t="shared" si="35"/>
        <v>0.9526368651</v>
      </c>
      <c r="CH710" s="51">
        <f t="shared" si="36"/>
        <v>0.01619892181</v>
      </c>
      <c r="CI710" s="51">
        <f t="shared" si="37"/>
        <v>0.02580590536</v>
      </c>
      <c r="CJ710" s="51">
        <f t="shared" si="38"/>
        <v>0.005358307772</v>
      </c>
      <c r="CK710" s="51">
        <f t="shared" si="13"/>
        <v>1</v>
      </c>
      <c r="CL710" s="51">
        <f t="shared" si="39"/>
        <v>0.05837337631</v>
      </c>
      <c r="CM710" s="51">
        <f t="shared" si="40"/>
        <v>0.9141687411</v>
      </c>
      <c r="CN710" s="51">
        <f t="shared" si="41"/>
        <v>0.01341135436</v>
      </c>
      <c r="CO710" s="51">
        <f t="shared" si="42"/>
        <v>0.01404652827</v>
      </c>
      <c r="CP710" s="51">
        <f t="shared" si="14"/>
        <v>1</v>
      </c>
      <c r="CQ710" s="51">
        <f t="shared" si="43"/>
        <v>0.0361718299</v>
      </c>
      <c r="CR710" s="51">
        <f t="shared" si="44"/>
        <v>0.005216693401</v>
      </c>
      <c r="CS710" s="51">
        <f t="shared" si="45"/>
        <v>0.9466921118</v>
      </c>
      <c r="CT710" s="51">
        <f t="shared" si="46"/>
        <v>0.01191936494</v>
      </c>
      <c r="CU710" s="51">
        <f t="shared" si="15"/>
        <v>1</v>
      </c>
      <c r="CV710" s="51">
        <f t="shared" si="47"/>
        <v>0.001029489594</v>
      </c>
      <c r="CW710" s="51">
        <f t="shared" si="48"/>
        <v>0.007582453842</v>
      </c>
      <c r="CX710" s="51">
        <f t="shared" si="49"/>
        <v>0.001633789284</v>
      </c>
      <c r="CY710" s="51">
        <f t="shared" si="50"/>
        <v>0.9897542673</v>
      </c>
      <c r="CZ710" s="51">
        <f t="shared" si="16"/>
        <v>1</v>
      </c>
      <c r="DA710" s="61"/>
      <c r="DB710" s="51">
        <f>(AQ710*Baseline!B$7 + AV710*Baseline!B$11 + BA710*Baseline!B$16 + BF710*Baseline!B$18)</f>
        <v>70979.03221</v>
      </c>
      <c r="DC710" s="51">
        <f>(AR710*Baseline!B$7 + AW710*Baseline!B$11 + BB710*Baseline!B$16 + BG710*Baseline!B$18)</f>
        <v>66741.63959</v>
      </c>
      <c r="DD710" s="51">
        <f>(AS710*Baseline!B$7 + AX710*Baseline!B$11 + BC710*Baseline!B$16 + BH710*Baseline!B$18)</f>
        <v>115472.9309</v>
      </c>
      <c r="DE710" s="51">
        <f>(AT710*Baseline!B$7 + AY710*Baseline!B$11 + BD710*Baseline!B$16 + BI710*Baseline!B$18)</f>
        <v>1259957.551</v>
      </c>
      <c r="DF710" s="51">
        <f t="shared" si="17"/>
        <v>1513151.154</v>
      </c>
      <c r="DG710" s="61"/>
      <c r="DH710" s="51">
        <f t="shared" si="51"/>
        <v>0.04690809112</v>
      </c>
      <c r="DI710" s="51">
        <f t="shared" si="52"/>
        <v>0.04410771483</v>
      </c>
      <c r="DJ710" s="51">
        <f t="shared" si="53"/>
        <v>0.07631288557</v>
      </c>
      <c r="DK710" s="51">
        <f t="shared" si="54"/>
        <v>0.8326713085</v>
      </c>
      <c r="DL710" s="51">
        <f t="shared" si="18"/>
        <v>1</v>
      </c>
      <c r="DM710" s="61"/>
      <c r="DN710" s="51">
        <f>DH710 / (Baseline!B$7/Baseline!B$17)</f>
        <v>5.007130198</v>
      </c>
      <c r="DO710" s="51">
        <f>DI710 / (Baseline!B$11/Baseline!B$17)</f>
        <v>1.064781347</v>
      </c>
      <c r="DP710" s="51">
        <f>DJ710 / (Baseline!B$16/Baseline!B$17)</f>
        <v>1.179264705</v>
      </c>
      <c r="DQ710" s="51">
        <f>DK710 / (Baseline!B$18/Baseline!B$17)</f>
        <v>0.9414084242</v>
      </c>
      <c r="DR710" s="79"/>
      <c r="DS710" s="51">
        <f>(AU710*Baseline!B$34)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0.03262345493</v>
      </c>
      <c r="DT710" s="51">
        <f>(AZ710*Baseline!B$34) + (Baseline!D$88*(1-Baseline!D$89)*Baseline!B$35) + (Baseline!D$88*Baseline!D$89*((1-Baseline!D$90)*Baseline!B$40 + Baseline!D$90*Baseline!B$41))</f>
        <v>0.01065579538</v>
      </c>
      <c r="DU710" s="51">
        <f>(BE710*Baseline!B$34) + (Baseline!F$88*(1-Baseline!F$89)*Baseline!B$35) + (Baseline!F$88*Baseline!F$89*((1-Baseline!F$90)*Baseline!B$40 + Baseline!F$90*Baseline!B$41))</f>
        <v>0.01297597782</v>
      </c>
      <c r="DV710" s="51">
        <f>(BJ710*Baseline!B$34) + (Baseline!H$88*(1-Baseline!H$89)*Baseline!B$35) + (Baseline!H$88*Baseline!H$89*((1-Baseline!H$90)*Baseline!B$40 + Baseline!H$90*Baseline!B$41))</f>
        <v>0.009306457968</v>
      </c>
      <c r="DW710" s="51">
        <f>( DS710*Baseline!B$7 + DT710*Baseline!B$11 + DU710*Baseline!B$16 + DV710*Baseline!B$18 ) / Baseline!B$17</f>
        <v>0.009818255777</v>
      </c>
    </row>
    <row r="711">
      <c r="A711" s="4" t="s">
        <v>1039</v>
      </c>
      <c r="B711" s="45">
        <f>MIN( MAX( NORMINV( MCrands!B711, (B$5+B$4)/2, (B$5-B$4)/3.29 ), 0 ), 1 )</f>
        <v>0.5959870967</v>
      </c>
      <c r="C711" s="45">
        <f>MAX( NORMINV( MCrands!C711, (C$5+C$4)/2, (C$5-C$4)/3.29 ), 0 )</f>
        <v>2.942229629</v>
      </c>
      <c r="D711" s="41"/>
      <c r="E711" s="43">
        <f>Baseline!B$33 * (C711 * Baseline!B$66*Baseline!B$66/Baseline!B$73 + Baseline!B$52*Baseline!B$52/Baseline!B$74 + Baseline!B$53*Baseline!B$53/Baseline!B$75 + Baseline!B$54*Baseline!B$54/Baseline!B$76)</f>
        <v>0.00002087230063</v>
      </c>
      <c r="F711" s="43">
        <f>Baseline!B$33 * (C711 * Baseline!B$66*Baseline!B$57/Baseline!B$73 + Baseline!B$52*Baseline!B$67/Baseline!B$74 + Baseline!B$53*Baseline!B$55/Baseline!B$75 + Baseline!B$54*Baseline!B$56/Baseline!B$76)</f>
        <v>0.0000002001634943</v>
      </c>
      <c r="G711" s="45">
        <f>Baseline!B$33 * (C711 * Baseline!B$66*Baseline!B$58/Baseline!B$73 + Baseline!B$52*Baseline!B$59/Baseline!B$74 + Baseline!B$53*Baseline!B$68/Baseline!B$75 + Baseline!B$54*Baseline!B$60/Baseline!B$76)</f>
        <v>0.0000001693312822</v>
      </c>
      <c r="H711" s="43">
        <f>Baseline!B$33 * (C711 * Baseline!B$66*Baseline!B$61/Baseline!B$73 + Baseline!B$52*Baseline!B$62/Baseline!B$74 + Baseline!B$53*Baseline!B$63/Baseline!B$75 + Baseline!B$54*Baseline!B$69/Baseline!B$76)</f>
        <v>0.000000003471191918</v>
      </c>
      <c r="I711" s="43">
        <f>Baseline!B$33 * (C711 * Baseline!B$57*Baseline!B$66/Baseline!B$73 + Baseline!B$67*Baseline!B$52/Baseline!B$74 + Baseline!B$55*Baseline!B$53/Baseline!B$75 + Baseline!B$56*Baseline!B$54/Baseline!B$76)</f>
        <v>0.0000002001634943</v>
      </c>
      <c r="J711" s="45">
        <f>Baseline!B$33 * (C711 * Baseline!B$57*Baseline!B$57/Baseline!B$73 + Baseline!B$67*Baseline!B$67/Baseline!B$74 + Baseline!B$55*Baseline!B$55/Baseline!B$75 + Baseline!B$56*Baseline!B$56/Baseline!B$76)</f>
        <v>0.000001763813847</v>
      </c>
      <c r="K711" s="43">
        <f>Baseline!B$33 * (C711 * Baseline!B$57*Baseline!B$58/Baseline!B$73 + Baseline!B$67*Baseline!B$59/Baseline!B$74 + Baseline!B$55*Baseline!B$68/Baseline!B$75 + Baseline!B$56*Baseline!B$60/Baseline!B$76)</f>
        <v>0.0000000137420247</v>
      </c>
      <c r="L711" s="45">
        <f>Baseline!B$33 * (C711 * Baseline!B$57*Baseline!B$61/Baseline!B$73 + Baseline!B$67*Baseline!B$62/Baseline!B$74 + Baseline!B$55*Baseline!B$63/Baseline!B$75 + Baseline!B$56*Baseline!B$69/Baseline!B$76)</f>
        <v>0.00000001439286235</v>
      </c>
      <c r="M711" s="43">
        <f>Baseline!B$33 * (C711 * Baseline!B$58*Baseline!B$66/Baseline!B$73 + Baseline!B$59*Baseline!B$52/Baseline!B$74 + Baseline!B$68*Baseline!B$53/Baseline!B$75 + Baseline!B$60*Baseline!B$54/Baseline!B$76)</f>
        <v>0.0000001693312822</v>
      </c>
      <c r="N711" s="45">
        <f>Baseline!B$33 * (C711 * Baseline!B$58*Baseline!B$57/Baseline!B$73 + Baseline!B$59*Baseline!B$67/Baseline!B$74 + Baseline!B$68*Baseline!B$55/Baseline!B$75 + Baseline!B$60*Baseline!B$56/Baseline!B$76)</f>
        <v>0.0000000137420247</v>
      </c>
      <c r="O711" s="45">
        <f>Baseline!B$33 * (C711 * Baseline!B$58*Baseline!B$58/Baseline!B$73 + Baseline!B$59*Baseline!B$59/Baseline!B$74 + Baseline!B$68*Baseline!B$68/Baseline!B$75 + Baseline!B$60*Baseline!B$60/Baseline!B$76)</f>
        <v>0.00000132439053</v>
      </c>
      <c r="P711" s="43">
        <f>Baseline!B$33 * (C711 * Baseline!B$58*Baseline!B$61/Baseline!B$73 + Baseline!B$59*Baseline!B$62/Baseline!B$74 + Baseline!B$68*Baseline!B$63/Baseline!B$75 + Baseline!B$60*Baseline!B$69/Baseline!B$76)</f>
        <v>0.000000001646967594</v>
      </c>
      <c r="Q711" s="43">
        <f>Baseline!B$33 * (C711 * Baseline!B$61*Baseline!B$66/Baseline!B$73 + Baseline!B$62*Baseline!B$52/Baseline!B$74 + Baseline!B$63*Baseline!B$53/Baseline!B$75 + Baseline!B$69*Baseline!B$54/Baseline!B$76)</f>
        <v>0.000000003471191918</v>
      </c>
      <c r="R711" s="43">
        <f>Baseline!B$33 * (C711 * Baseline!B$61*Baseline!B$57/Baseline!B$73 + Baseline!B$62*Baseline!B$67/Baseline!B$74 + Baseline!B$63*Baseline!B$55/Baseline!B$75 + Baseline!B$69*Baseline!B$56/Baseline!B$76)</f>
        <v>0.00000001439286235</v>
      </c>
      <c r="S711" s="43">
        <f>Baseline!B$33 * (C711 * Baseline!B$61*Baseline!B$58/Baseline!B$73 + Baseline!B$62*Baseline!B$59/Baseline!B$74 + Baseline!B$63*Baseline!B$68/Baseline!B$75 + Baseline!B$69*Baseline!B$60/Baseline!B$76)</f>
        <v>0.000000001646967594</v>
      </c>
      <c r="T711" s="43">
        <f>Baseline!B$33 * (C711 * Baseline!B$61*Baseline!B$61/Baseline!B$73 + Baseline!B$62*Baseline!B$62/Baseline!B$74 + Baseline!B$63*Baseline!B$63/Baseline!B$75 + Baseline!B$69*Baseline!B$69/Baseline!B$76)</f>
        <v>0.00000009854654767</v>
      </c>
      <c r="U711" s="41"/>
      <c r="V711" s="43">
        <f>E711 * ( Baseline!B$87 * Baseline!B$7 )</f>
        <v>0.2166336082</v>
      </c>
      <c r="W711" s="43">
        <f>F711 * ( Baseline!D$87 * Baseline!B$11 )</f>
        <v>0.003692335051</v>
      </c>
      <c r="X711" s="43">
        <f>G711 * ( Baseline!F$87 * Baseline!B$16 )</f>
        <v>0.005881683127</v>
      </c>
      <c r="Y711" s="43">
        <f>H711 * ( Baseline!H$87 * Baseline!B$18 )</f>
        <v>0.001220726096</v>
      </c>
      <c r="Z711" s="51">
        <f t="shared" si="1"/>
        <v>0.2274283525</v>
      </c>
      <c r="AA711" s="43">
        <f>I711 * ( Baseline!B$87 * Baseline!B$7 )</f>
        <v>0.002077496908</v>
      </c>
      <c r="AB711" s="45">
        <f>J711 * ( Baseline!D$87 * Baseline!B$11 )</f>
        <v>0.0325363609</v>
      </c>
      <c r="AC711" s="45">
        <f>K711 * ( Baseline!F$87 * Baseline!B$16 )</f>
        <v>0.0004773260662</v>
      </c>
      <c r="AD711" s="45">
        <f>L711 * ( Baseline!F$87 * Baseline!B$16 )</f>
        <v>0.0004999327621</v>
      </c>
      <c r="AE711" s="51">
        <f t="shared" si="2"/>
        <v>0.03559111663</v>
      </c>
      <c r="AF711" s="51">
        <f>M711 * ( Baseline!B$87 * Baseline!B$7 )</f>
        <v>0.001757489378</v>
      </c>
      <c r="AG711" s="51">
        <f>N711 * ( Baseline!D$87 * Baseline!B$11 )</f>
        <v>0.0002534935736</v>
      </c>
      <c r="AH711" s="51">
        <f>O711 * ( Baseline!F$87 * Baseline!B$16 )</f>
        <v>0.04600240035</v>
      </c>
      <c r="AI711" s="51">
        <f>P711 * ( Baseline!H$87 * Baseline!B$18 )</f>
        <v>0.0005791948034</v>
      </c>
      <c r="AJ711" s="51">
        <f t="shared" si="3"/>
        <v>0.04859257811</v>
      </c>
      <c r="AK711" s="51">
        <f>Q711 * ( Baseline!B$87 * Baseline!B$7 )</f>
        <v>0.00003602750092</v>
      </c>
      <c r="AL711" s="51">
        <f>R711 * ( Baseline!D$87 * Baseline!B$11 )</f>
        <v>0.0002654993125</v>
      </c>
      <c r="AM711" s="51">
        <f>S711 * ( Baseline!F$87 * Baseline!B$16 )</f>
        <v>0.00005720704043</v>
      </c>
      <c r="AN711" s="51">
        <f>T711 * ( Baseline!H$87 * Baseline!B$18 )</f>
        <v>0.03465620607</v>
      </c>
      <c r="AO711" s="51">
        <f t="shared" si="4"/>
        <v>0.03501493992</v>
      </c>
      <c r="AP711" s="61"/>
      <c r="AQ711" s="51">
        <f>V711 * ( (1-Baseline!B$88-Baseline!B$87) + (1-B711)*Baseline!B$88 )</f>
        <v>0.09708900568</v>
      </c>
      <c r="AR711" s="51">
        <f>W711 * ( (1-Baseline!B$88-Baseline!B$87) + (1-B711)*Baseline!B$88 )</f>
        <v>0.001654799279</v>
      </c>
      <c r="AS711" s="51">
        <f>X711 * ( (1-Baseline!B$88-Baseline!B$87) + (1-B711)*Baseline!B$88 )</f>
        <v>0.002636002655</v>
      </c>
      <c r="AT711" s="51">
        <f>Y711 * ( (1-Baseline!B$88-Baseline!B$87) + (1-B711)*Baseline!B$88 )</f>
        <v>0.000547094626</v>
      </c>
      <c r="AU711" s="51">
        <f t="shared" si="5"/>
        <v>0.1019269022</v>
      </c>
      <c r="AV711" s="51">
        <f>AA711 * ( (1-Baseline!D$88-Baseline!D$87) + (1-B711)*Baseline!D$88 )</f>
        <v>0.001504930825</v>
      </c>
      <c r="AW711" s="51">
        <f>AB711 * ( (1-Baseline!D$88-Baseline!D$87) + (1-B711)*Baseline!D$88 )</f>
        <v>0.02356921557</v>
      </c>
      <c r="AX711" s="51">
        <f>AC711 * ( (1-Baseline!D$88-Baseline!D$87) + (1-B711)*Baseline!D$88 )</f>
        <v>0.0003457731793</v>
      </c>
      <c r="AY711" s="51">
        <f>AD711 * ( (1-Baseline!D$88-Baseline!D$87) + (1-B711)*Baseline!D$88 )</f>
        <v>0.0003621493835</v>
      </c>
      <c r="AZ711" s="51">
        <f t="shared" si="6"/>
        <v>0.02578206895</v>
      </c>
      <c r="BA711" s="51">
        <f>AF711 * ( (1-Baseline!F$88-Baseline!F$87) + (1-Baseline!B$36)*Baseline!F$88 )</f>
        <v>0.001264745596</v>
      </c>
      <c r="BB711" s="51">
        <f>AG711 * ( (1-Baseline!F$88-Baseline!F$87) + (1-Baseline!B$36)*Baseline!F$88 )</f>
        <v>0.0001824220873</v>
      </c>
      <c r="BC711" s="51">
        <f>AH711 * ( (1-Baseline!F$88-Baseline!F$87) + (1-Baseline!B$36)*Baseline!F$88 )</f>
        <v>0.03310479937</v>
      </c>
      <c r="BD711" s="51">
        <f>AI711 * ( (1-Baseline!F$88-Baseline!F$87) + (1-Baseline!B$36)*Baseline!F$88 )</f>
        <v>0.0004168071148</v>
      </c>
      <c r="BE711" s="51">
        <f t="shared" si="7"/>
        <v>0.03496877417</v>
      </c>
      <c r="BF711" s="51">
        <f>AK711 * ( (1-Baseline!H$88-Baseline!H$87) + (1-Baseline!B$36)*Baseline!H$88 )</f>
        <v>0.00002854530953</v>
      </c>
      <c r="BG711" s="51">
        <f>AL711 * ( (1-Baseline!H$88-Baseline!H$87) + (1-Baseline!B$36)*Baseline!H$88 )</f>
        <v>0.0002103604153</v>
      </c>
      <c r="BH711" s="51">
        <f>AM711 * ( (1-Baseline!H$88-Baseline!H$87) + (1-Baseline!B$36)*Baseline!H$88 )</f>
        <v>0.00004532628227</v>
      </c>
      <c r="BI711" s="51">
        <f>AN711 * ( (1-Baseline!H$88-Baseline!H$87) + (1-Baseline!B$36)*Baseline!H$88 )</f>
        <v>0.02745880519</v>
      </c>
      <c r="BJ711" s="51">
        <f t="shared" si="8"/>
        <v>0.0277430372</v>
      </c>
      <c r="BK711" s="61"/>
      <c r="BL711" s="51">
        <f t="shared" si="19"/>
        <v>0.9525356265</v>
      </c>
      <c r="BM711" s="51">
        <f t="shared" si="20"/>
        <v>0.01623515718</v>
      </c>
      <c r="BN711" s="51">
        <f t="shared" si="21"/>
        <v>0.02586169693</v>
      </c>
      <c r="BO711" s="51">
        <f t="shared" si="22"/>
        <v>0.005367519409</v>
      </c>
      <c r="BP711" s="51">
        <f t="shared" si="9"/>
        <v>1</v>
      </c>
      <c r="BQ711" s="51">
        <f t="shared" si="23"/>
        <v>0.05837122024</v>
      </c>
      <c r="BR711" s="51">
        <f t="shared" si="24"/>
        <v>0.9141708374</v>
      </c>
      <c r="BS711" s="51">
        <f t="shared" si="25"/>
        <v>0.01341138215</v>
      </c>
      <c r="BT711" s="51">
        <f t="shared" si="26"/>
        <v>0.01404656019</v>
      </c>
      <c r="BU711" s="51">
        <f t="shared" si="10"/>
        <v>1</v>
      </c>
      <c r="BV711" s="51">
        <f t="shared" si="27"/>
        <v>0.03616785621</v>
      </c>
      <c r="BW711" s="51">
        <f t="shared" si="28"/>
        <v>0.005216713816</v>
      </c>
      <c r="BX711" s="51">
        <f t="shared" si="29"/>
        <v>0.9466960212</v>
      </c>
      <c r="BY711" s="51">
        <f t="shared" si="30"/>
        <v>0.01191940881</v>
      </c>
      <c r="BZ711" s="51">
        <f t="shared" si="11"/>
        <v>1</v>
      </c>
      <c r="CA711" s="51">
        <f t="shared" si="31"/>
        <v>0.00102891797</v>
      </c>
      <c r="CB711" s="51">
        <f t="shared" si="32"/>
        <v>0.007582458033</v>
      </c>
      <c r="CC711" s="51">
        <f t="shared" si="33"/>
        <v>0.001633789478</v>
      </c>
      <c r="CD711" s="51">
        <f t="shared" si="34"/>
        <v>0.9897548345</v>
      </c>
      <c r="CE711" s="51">
        <f t="shared" si="12"/>
        <v>1</v>
      </c>
      <c r="CF711" s="61"/>
      <c r="CG711" s="51">
        <f t="shared" si="35"/>
        <v>0.9525356265</v>
      </c>
      <c r="CH711" s="51">
        <f t="shared" si="36"/>
        <v>0.01623515718</v>
      </c>
      <c r="CI711" s="51">
        <f t="shared" si="37"/>
        <v>0.02586169693</v>
      </c>
      <c r="CJ711" s="51">
        <f t="shared" si="38"/>
        <v>0.005367519409</v>
      </c>
      <c r="CK711" s="51">
        <f t="shared" si="13"/>
        <v>1</v>
      </c>
      <c r="CL711" s="51">
        <f t="shared" si="39"/>
        <v>0.05837122024</v>
      </c>
      <c r="CM711" s="51">
        <f t="shared" si="40"/>
        <v>0.9141708374</v>
      </c>
      <c r="CN711" s="51">
        <f t="shared" si="41"/>
        <v>0.01341138215</v>
      </c>
      <c r="CO711" s="51">
        <f t="shared" si="42"/>
        <v>0.01404656019</v>
      </c>
      <c r="CP711" s="51">
        <f t="shared" si="14"/>
        <v>1</v>
      </c>
      <c r="CQ711" s="51">
        <f t="shared" si="43"/>
        <v>0.03616785621</v>
      </c>
      <c r="CR711" s="51">
        <f t="shared" si="44"/>
        <v>0.005216713816</v>
      </c>
      <c r="CS711" s="51">
        <f t="shared" si="45"/>
        <v>0.9466960212</v>
      </c>
      <c r="CT711" s="51">
        <f t="shared" si="46"/>
        <v>0.01191940881</v>
      </c>
      <c r="CU711" s="51">
        <f t="shared" si="15"/>
        <v>1</v>
      </c>
      <c r="CV711" s="51">
        <f t="shared" si="47"/>
        <v>0.00102891797</v>
      </c>
      <c r="CW711" s="51">
        <f t="shared" si="48"/>
        <v>0.007582458033</v>
      </c>
      <c r="CX711" s="51">
        <f t="shared" si="49"/>
        <v>0.001633789478</v>
      </c>
      <c r="CY711" s="51">
        <f t="shared" si="50"/>
        <v>0.9897548345</v>
      </c>
      <c r="CZ711" s="51">
        <f t="shared" si="16"/>
        <v>1</v>
      </c>
      <c r="DA711" s="61"/>
      <c r="DB711" s="51">
        <f>(AQ711*Baseline!B$7 + AV711*Baseline!B$11 + BA711*Baseline!B$16 + BF711*Baseline!B$18)</f>
        <v>55859.82424</v>
      </c>
      <c r="DC711" s="51">
        <f>(AR711*Baseline!B$7 + AW711*Baseline!B$11 + BB711*Baseline!B$16 + BG711*Baseline!B$18)</f>
        <v>61591.75689</v>
      </c>
      <c r="DD711" s="51">
        <f>(AS711*Baseline!B$7 + AX711*Baseline!B$11 + BC711*Baseline!B$16 + BH711*Baseline!B$18)</f>
        <v>115002.8858</v>
      </c>
      <c r="DE711" s="51">
        <f>(AT711*Baseline!B$7 + AY711*Baseline!B$11 + BD711*Baseline!B$16 + BI711*Baseline!B$18)</f>
        <v>1259799.469</v>
      </c>
      <c r="DF711" s="51">
        <f t="shared" si="17"/>
        <v>1492253.936</v>
      </c>
      <c r="DG711" s="61"/>
      <c r="DH711" s="51">
        <f t="shared" si="51"/>
        <v>0.03743318942</v>
      </c>
      <c r="DI711" s="51">
        <f t="shared" si="52"/>
        <v>0.04127431358</v>
      </c>
      <c r="DJ711" s="51">
        <f t="shared" si="53"/>
        <v>0.07706656557</v>
      </c>
      <c r="DK711" s="51">
        <f t="shared" si="54"/>
        <v>0.8442259314</v>
      </c>
      <c r="DL711" s="51">
        <f t="shared" si="18"/>
        <v>1</v>
      </c>
      <c r="DM711" s="61"/>
      <c r="DN711" s="51">
        <f>DH711 / (Baseline!B$7/Baseline!B$17)</f>
        <v>3.99574676</v>
      </c>
      <c r="DO711" s="51">
        <f>DI711 / (Baseline!B$11/Baseline!B$17)</f>
        <v>0.9963816848</v>
      </c>
      <c r="DP711" s="51">
        <f>DJ711 / (Baseline!B$16/Baseline!B$17)</f>
        <v>1.190911338</v>
      </c>
      <c r="DQ711" s="51">
        <f>DK711 / (Baseline!B$18/Baseline!B$17)</f>
        <v>0.9544719456</v>
      </c>
      <c r="DR711" s="79"/>
      <c r="DS711" s="51">
        <f>(AU711*Baseline!B$34)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0.02781856659</v>
      </c>
      <c r="DT711" s="51">
        <f>(AZ711*Baseline!B$34) + (Baseline!D$88*(1-Baseline!D$89)*Baseline!B$35) + (Baseline!D$88*Baseline!D$89*((1-Baseline!D$90)*Baseline!B$40 + Baseline!D$90*Baseline!B$41))</f>
        <v>0.01028087834</v>
      </c>
      <c r="DU711" s="51">
        <f>(BE711*Baseline!B$34) + (Baseline!F$88*(1-Baseline!F$89)*Baseline!B$35) + (Baseline!F$88*Baseline!F$89*((1-Baseline!F$90)*Baseline!B$40 + Baseline!F$90*Baseline!B$41))</f>
        <v>0.01297595613</v>
      </c>
      <c r="DV711" s="51">
        <f>(BJ711*Baseline!B$34) + (Baseline!H$88*(1-Baseline!H$89)*Baseline!B$35) + (Baseline!H$88*Baseline!H$89*((1-Baseline!H$90)*Baseline!B$40 + Baseline!H$90*Baseline!B$41))</f>
        <v>0.00930645558</v>
      </c>
      <c r="DW711" s="51">
        <f>( DS711*Baseline!B$7 + DT711*Baseline!B$11 + DU711*Baseline!B$16 + DV711*Baseline!B$18 ) / Baseline!B$17</f>
        <v>0.009757708186</v>
      </c>
    </row>
    <row r="712">
      <c r="A712" s="4" t="s">
        <v>1040</v>
      </c>
      <c r="B712" s="45">
        <f>MIN( MAX( NORMINV( MCrands!B712, (B$5+B$4)/2, (B$5-B$4)/3.29 ), 0 ), 1 )</f>
        <v>0.7018847047</v>
      </c>
      <c r="C712" s="45">
        <f>MAX( NORMINV( MCrands!C712, (C$5+C$4)/2, (C$5-C$4)/3.29 ), 0 )</f>
        <v>2.549704421</v>
      </c>
      <c r="D712" s="41"/>
      <c r="E712" s="43">
        <f>Baseline!B$33 * (C712 * Baseline!B$66*Baseline!B$66/Baseline!B$73 + Baseline!B$52*Baseline!B$52/Baseline!B$74 + Baseline!B$53*Baseline!B$53/Baseline!B$75 + Baseline!B$54*Baseline!B$54/Baseline!B$76)</f>
        <v>0.00001809321273</v>
      </c>
      <c r="F712" s="43">
        <f>Baseline!B$33 * (C712 * Baseline!B$66*Baseline!B$57/Baseline!B$73 + Baseline!B$52*Baseline!B$67/Baseline!B$74 + Baseline!B$53*Baseline!B$55/Baseline!B$75 + Baseline!B$54*Baseline!B$56/Baseline!B$76)</f>
        <v>0.000000199724691</v>
      </c>
      <c r="G712" s="45">
        <f>Baseline!B$33 * (C712 * Baseline!B$66*Baseline!B$58/Baseline!B$73 + Baseline!B$52*Baseline!B$59/Baseline!B$74 + Baseline!B$53*Baseline!B$68/Baseline!B$75 + Baseline!B$54*Baseline!B$60/Baseline!B$76)</f>
        <v>0.0000001682525573</v>
      </c>
      <c r="H712" s="43">
        <f>Baseline!B$33 * (C712 * Baseline!B$66*Baseline!B$61/Baseline!B$73 + Baseline!B$52*Baseline!B$62/Baseline!B$74 + Baseline!B$53*Baseline!B$63/Baseline!B$75 + Baseline!B$54*Baseline!B$69/Baseline!B$76)</f>
        <v>0.000000003363319428</v>
      </c>
      <c r="I712" s="43">
        <f>Baseline!B$33 * (C712 * Baseline!B$57*Baseline!B$66/Baseline!B$73 + Baseline!B$67*Baseline!B$52/Baseline!B$74 + Baseline!B$55*Baseline!B$53/Baseline!B$75 + Baseline!B$56*Baseline!B$54/Baseline!B$76)</f>
        <v>0.000000199724691</v>
      </c>
      <c r="J712" s="45">
        <f>Baseline!B$33 * (C712 * Baseline!B$57*Baseline!B$57/Baseline!B$73 + Baseline!B$67*Baseline!B$67/Baseline!B$74 + Baseline!B$55*Baseline!B$55/Baseline!B$75 + Baseline!B$56*Baseline!B$56/Baseline!B$76)</f>
        <v>0.000001763813777</v>
      </c>
      <c r="K712" s="43">
        <f>Baseline!B$33 * (C712 * Baseline!B$57*Baseline!B$58/Baseline!B$73 + Baseline!B$67*Baseline!B$59/Baseline!B$74 + Baseline!B$55*Baseline!B$68/Baseline!B$75 + Baseline!B$56*Baseline!B$60/Baseline!B$76)</f>
        <v>0.00000001374185438</v>
      </c>
      <c r="L712" s="45">
        <f>Baseline!B$33 * (C712 * Baseline!B$57*Baseline!B$61/Baseline!B$73 + Baseline!B$67*Baseline!B$62/Baseline!B$74 + Baseline!B$55*Baseline!B$63/Baseline!B$75 + Baseline!B$56*Baseline!B$69/Baseline!B$76)</f>
        <v>0.00000001439284531</v>
      </c>
      <c r="M712" s="43">
        <f>Baseline!B$33 * (C712 * Baseline!B$58*Baseline!B$66/Baseline!B$73 + Baseline!B$59*Baseline!B$52/Baseline!B$74 + Baseline!B$68*Baseline!B$53/Baseline!B$75 + Baseline!B$60*Baseline!B$54/Baseline!B$76)</f>
        <v>0.0000001682525573</v>
      </c>
      <c r="N712" s="45">
        <f>Baseline!B$33 * (C712 * Baseline!B$58*Baseline!B$57/Baseline!B$73 + Baseline!B$59*Baseline!B$67/Baseline!B$74 + Baseline!B$68*Baseline!B$55/Baseline!B$75 + Baseline!B$60*Baseline!B$56/Baseline!B$76)</f>
        <v>0.00000001374185438</v>
      </c>
      <c r="O712" s="45">
        <f>Baseline!B$33 * (C712 * Baseline!B$58*Baseline!B$58/Baseline!B$73 + Baseline!B$59*Baseline!B$59/Baseline!B$74 + Baseline!B$68*Baseline!B$68/Baseline!B$75 + Baseline!B$60*Baseline!B$60/Baseline!B$76)</f>
        <v>0.000001324390112</v>
      </c>
      <c r="P712" s="43">
        <f>Baseline!B$33 * (C712 * Baseline!B$58*Baseline!B$61/Baseline!B$73 + Baseline!B$59*Baseline!B$62/Baseline!B$74 + Baseline!B$68*Baseline!B$63/Baseline!B$75 + Baseline!B$60*Baseline!B$69/Baseline!B$76)</f>
        <v>0.000000001646925722</v>
      </c>
      <c r="Q712" s="43">
        <f>Baseline!B$33 * (C712 * Baseline!B$61*Baseline!B$66/Baseline!B$73 + Baseline!B$62*Baseline!B$52/Baseline!B$74 + Baseline!B$63*Baseline!B$53/Baseline!B$75 + Baseline!B$69*Baseline!B$54/Baseline!B$76)</f>
        <v>0.000000003363319428</v>
      </c>
      <c r="R712" s="43">
        <f>Baseline!B$33 * (C712 * Baseline!B$61*Baseline!B$57/Baseline!B$73 + Baseline!B$62*Baseline!B$67/Baseline!B$74 + Baseline!B$63*Baseline!B$55/Baseline!B$75 + Baseline!B$69*Baseline!B$56/Baseline!B$76)</f>
        <v>0.00000001439284531</v>
      </c>
      <c r="S712" s="43">
        <f>Baseline!B$33 * (C712 * Baseline!B$61*Baseline!B$58/Baseline!B$73 + Baseline!B$62*Baseline!B$59/Baseline!B$74 + Baseline!B$63*Baseline!B$68/Baseline!B$75 + Baseline!B$69*Baseline!B$60/Baseline!B$76)</f>
        <v>0.000000001646925722</v>
      </c>
      <c r="T712" s="43">
        <f>Baseline!B$33 * (C712 * Baseline!B$61*Baseline!B$61/Baseline!B$73 + Baseline!B$62*Baseline!B$62/Baseline!B$74 + Baseline!B$63*Baseline!B$63/Baseline!B$75 + Baseline!B$69*Baseline!B$69/Baseline!B$76)</f>
        <v>0.00000009854654348</v>
      </c>
      <c r="U712" s="41"/>
      <c r="V712" s="43">
        <f>E712 * ( Baseline!B$87 * Baseline!B$7 )</f>
        <v>0.187789455</v>
      </c>
      <c r="W712" s="43">
        <f>F712 * ( Baseline!D$87 * Baseline!B$11 )</f>
        <v>0.003684240623</v>
      </c>
      <c r="X712" s="43">
        <f>G712 * ( Baseline!F$87 * Baseline!B$16 )</f>
        <v>0.005844213865</v>
      </c>
      <c r="Y712" s="43">
        <f>H712 * ( Baseline!H$87 * Baseline!B$18 )</f>
        <v>0.001182790203</v>
      </c>
      <c r="Z712" s="51">
        <f t="shared" si="1"/>
        <v>0.1985006997</v>
      </c>
      <c r="AA712" s="43">
        <f>I712 * ( Baseline!B$87 * Baseline!B$7 )</f>
        <v>0.002072942568</v>
      </c>
      <c r="AB712" s="45">
        <f>J712 * ( Baseline!D$87 * Baseline!B$11 )</f>
        <v>0.03253635962</v>
      </c>
      <c r="AC712" s="45">
        <f>K712 * ( Baseline!F$87 * Baseline!B$16 )</f>
        <v>0.00047732015</v>
      </c>
      <c r="AD712" s="45">
        <f>L712 * ( Baseline!F$87 * Baseline!B$16 )</f>
        <v>0.0004999321705</v>
      </c>
      <c r="AE712" s="51">
        <f t="shared" si="2"/>
        <v>0.03558655451</v>
      </c>
      <c r="AF712" s="51">
        <f>M712 * ( Baseline!B$87 * Baseline!B$7 )</f>
        <v>0.001746293292</v>
      </c>
      <c r="AG712" s="51">
        <f>N712 * ( Baseline!D$87 * Baseline!B$11 )</f>
        <v>0.0002534904317</v>
      </c>
      <c r="AH712" s="51">
        <f>O712 * ( Baseline!F$87 * Baseline!B$16 )</f>
        <v>0.04600238581</v>
      </c>
      <c r="AI712" s="51">
        <f>P712 * ( Baseline!H$87 * Baseline!B$18 )</f>
        <v>0.0005791800783</v>
      </c>
      <c r="AJ712" s="51">
        <f t="shared" si="3"/>
        <v>0.04858134961</v>
      </c>
      <c r="AK712" s="51">
        <f>Q712 * ( Baseline!B$87 * Baseline!B$7 )</f>
        <v>0.00003490789234</v>
      </c>
      <c r="AL712" s="51">
        <f>R712 * ( Baseline!D$87 * Baseline!B$11 )</f>
        <v>0.0002654989983</v>
      </c>
      <c r="AM712" s="51">
        <f>S712 * ( Baseline!F$87 * Baseline!B$16 )</f>
        <v>0.00005720558603</v>
      </c>
      <c r="AN712" s="51">
        <f>T712 * ( Baseline!H$87 * Baseline!B$18 )</f>
        <v>0.0346562046</v>
      </c>
      <c r="AO712" s="51">
        <f t="shared" si="4"/>
        <v>0.03501381707</v>
      </c>
      <c r="AP712" s="61"/>
      <c r="AQ712" s="51">
        <f>V712 * ( (1-Baseline!B$88-Baseline!B$87) + (1-B712)*Baseline!B$88 )</f>
        <v>0.06646293456</v>
      </c>
      <c r="AR712" s="51">
        <f>W712 * ( (1-Baseline!B$88-Baseline!B$87) + (1-B712)*Baseline!B$88 )</f>
        <v>0.001303936068</v>
      </c>
      <c r="AS712" s="51">
        <f>X712 * ( (1-Baseline!B$88-Baseline!B$87) + (1-B712)*Baseline!B$88 )</f>
        <v>0.002068399441</v>
      </c>
      <c r="AT712" s="51">
        <f>Y712 * ( (1-Baseline!B$88-Baseline!B$87) + (1-B712)*Baseline!B$88 )</f>
        <v>0.0004186161992</v>
      </c>
      <c r="AU712" s="51">
        <f t="shared" si="5"/>
        <v>0.07025388627</v>
      </c>
      <c r="AV712" s="51">
        <f>AA712 * ( (1-Baseline!D$88-Baseline!D$87) + (1-B712)*Baseline!D$88 )</f>
        <v>0.001403286871</v>
      </c>
      <c r="AW712" s="51">
        <f>AB712 * ( (1-Baseline!D$88-Baseline!D$87) + (1-B712)*Baseline!D$88 )</f>
        <v>0.02202562049</v>
      </c>
      <c r="AX712" s="51">
        <f>AC712 * ( (1-Baseline!D$88-Baseline!D$87) + (1-B712)*Baseline!D$88 )</f>
        <v>0.0003231238098</v>
      </c>
      <c r="AY712" s="51">
        <f>AD712 * ( (1-Baseline!D$88-Baseline!D$87) + (1-B712)*Baseline!D$88 )</f>
        <v>0.0003384311087</v>
      </c>
      <c r="AZ712" s="51">
        <f t="shared" si="6"/>
        <v>0.02409046228</v>
      </c>
      <c r="BA712" s="51">
        <f>AF712 * ( (1-Baseline!F$88-Baseline!F$87) + (1-Baseline!B$36)*Baseline!F$88 )</f>
        <v>0.001256688534</v>
      </c>
      <c r="BB712" s="51">
        <f>AG712 * ( (1-Baseline!F$88-Baseline!F$87) + (1-Baseline!B$36)*Baseline!F$88 )</f>
        <v>0.0001824198263</v>
      </c>
      <c r="BC712" s="51">
        <f>AH712 * ( (1-Baseline!F$88-Baseline!F$87) + (1-Baseline!B$36)*Baseline!F$88 )</f>
        <v>0.03310478891</v>
      </c>
      <c r="BD712" s="51">
        <f>AI712 * ( (1-Baseline!F$88-Baseline!F$87) + (1-Baseline!B$36)*Baseline!F$88 )</f>
        <v>0.0004167965181</v>
      </c>
      <c r="BE712" s="51">
        <f t="shared" si="7"/>
        <v>0.03496069378</v>
      </c>
      <c r="BF712" s="51">
        <f>AK712 * ( (1-Baseline!H$88-Baseline!H$87) + (1-Baseline!B$36)*Baseline!H$88 )</f>
        <v>0.00002765822126</v>
      </c>
      <c r="BG712" s="51">
        <f>AL712 * ( (1-Baseline!H$88-Baseline!H$87) + (1-Baseline!B$36)*Baseline!H$88 )</f>
        <v>0.0002103601663</v>
      </c>
      <c r="BH712" s="51">
        <f>AM712 * ( (1-Baseline!H$88-Baseline!H$87) + (1-Baseline!B$36)*Baseline!H$88 )</f>
        <v>0.00004532512992</v>
      </c>
      <c r="BI712" s="51">
        <f>AN712 * ( (1-Baseline!H$88-Baseline!H$87) + (1-Baseline!B$36)*Baseline!H$88 )</f>
        <v>0.02745880403</v>
      </c>
      <c r="BJ712" s="51">
        <f t="shared" si="8"/>
        <v>0.02774214754</v>
      </c>
      <c r="BK712" s="61"/>
      <c r="BL712" s="51">
        <f t="shared" si="19"/>
        <v>0.9460392598</v>
      </c>
      <c r="BM712" s="51">
        <f t="shared" si="20"/>
        <v>0.01856034074</v>
      </c>
      <c r="BN712" s="51">
        <f t="shared" si="21"/>
        <v>0.02944177968</v>
      </c>
      <c r="BO712" s="51">
        <f t="shared" si="22"/>
        <v>0.005958619821</v>
      </c>
      <c r="BP712" s="51">
        <f t="shared" si="9"/>
        <v>1</v>
      </c>
      <c r="BQ712" s="51">
        <f t="shared" si="23"/>
        <v>0.05825072408</v>
      </c>
      <c r="BR712" s="51">
        <f t="shared" si="24"/>
        <v>0.9142879964</v>
      </c>
      <c r="BS712" s="51">
        <f t="shared" si="25"/>
        <v>0.01341293521</v>
      </c>
      <c r="BT712" s="51">
        <f t="shared" si="26"/>
        <v>0.01404834431</v>
      </c>
      <c r="BU712" s="51">
        <f t="shared" si="10"/>
        <v>1</v>
      </c>
      <c r="BV712" s="51">
        <f t="shared" si="27"/>
        <v>0.03594575503</v>
      </c>
      <c r="BW712" s="51">
        <f t="shared" si="28"/>
        <v>0.00521785487</v>
      </c>
      <c r="BX712" s="51">
        <f t="shared" si="29"/>
        <v>0.9469145295</v>
      </c>
      <c r="BY712" s="51">
        <f t="shared" si="30"/>
        <v>0.01192186061</v>
      </c>
      <c r="BZ712" s="51">
        <f t="shared" si="11"/>
        <v>1</v>
      </c>
      <c r="CA712" s="51">
        <f t="shared" si="31"/>
        <v>0.0009969747734</v>
      </c>
      <c r="CB712" s="51">
        <f t="shared" si="32"/>
        <v>0.007582692219</v>
      </c>
      <c r="CC712" s="51">
        <f t="shared" si="33"/>
        <v>0.001633800334</v>
      </c>
      <c r="CD712" s="51">
        <f t="shared" si="34"/>
        <v>0.9897865327</v>
      </c>
      <c r="CE712" s="51">
        <f t="shared" si="12"/>
        <v>1</v>
      </c>
      <c r="CF712" s="61"/>
      <c r="CG712" s="51">
        <f t="shared" si="35"/>
        <v>0.9460392598</v>
      </c>
      <c r="CH712" s="51">
        <f t="shared" si="36"/>
        <v>0.01856034074</v>
      </c>
      <c r="CI712" s="51">
        <f t="shared" si="37"/>
        <v>0.02944177968</v>
      </c>
      <c r="CJ712" s="51">
        <f t="shared" si="38"/>
        <v>0.005958619821</v>
      </c>
      <c r="CK712" s="51">
        <f t="shared" si="13"/>
        <v>1</v>
      </c>
      <c r="CL712" s="51">
        <f t="shared" si="39"/>
        <v>0.05825072408</v>
      </c>
      <c r="CM712" s="51">
        <f t="shared" si="40"/>
        <v>0.9142879964</v>
      </c>
      <c r="CN712" s="51">
        <f t="shared" si="41"/>
        <v>0.01341293521</v>
      </c>
      <c r="CO712" s="51">
        <f t="shared" si="42"/>
        <v>0.01404834431</v>
      </c>
      <c r="CP712" s="51">
        <f t="shared" si="14"/>
        <v>1</v>
      </c>
      <c r="CQ712" s="51">
        <f t="shared" si="43"/>
        <v>0.03594575503</v>
      </c>
      <c r="CR712" s="51">
        <f t="shared" si="44"/>
        <v>0.00521785487</v>
      </c>
      <c r="CS712" s="51">
        <f t="shared" si="45"/>
        <v>0.9469145295</v>
      </c>
      <c r="CT712" s="51">
        <f t="shared" si="46"/>
        <v>0.01192186061</v>
      </c>
      <c r="CU712" s="51">
        <f t="shared" si="15"/>
        <v>1</v>
      </c>
      <c r="CV712" s="51">
        <f t="shared" si="47"/>
        <v>0.0009969747734</v>
      </c>
      <c r="CW712" s="51">
        <f t="shared" si="48"/>
        <v>0.007582692219</v>
      </c>
      <c r="CX712" s="51">
        <f t="shared" si="49"/>
        <v>0.001633800334</v>
      </c>
      <c r="CY712" s="51">
        <f t="shared" si="50"/>
        <v>0.9897865327</v>
      </c>
      <c r="CZ712" s="51">
        <f t="shared" si="16"/>
        <v>1</v>
      </c>
      <c r="DA712" s="61"/>
      <c r="DB712" s="51">
        <f>(AQ712*Baseline!B$7 + AV712*Baseline!B$11 + BA712*Baseline!B$16 + BF712*Baseline!B$18)</f>
        <v>40720.58562</v>
      </c>
      <c r="DC712" s="51">
        <f>(AR712*Baseline!B$7 + AW712*Baseline!B$11 + BB712*Baseline!B$16 + BG712*Baseline!B$18)</f>
        <v>58111.24627</v>
      </c>
      <c r="DD712" s="51">
        <f>(AS712*Baseline!B$7 + AX712*Baseline!B$11 + BC712*Baseline!B$16 + BH712*Baseline!B$18)</f>
        <v>114678.9376</v>
      </c>
      <c r="DE712" s="51">
        <f>(AT712*Baseline!B$7 + AY712*Baseline!B$11 + BD712*Baseline!B$16 + BI712*Baseline!B$18)</f>
        <v>1259686.203</v>
      </c>
      <c r="DF712" s="51">
        <f t="shared" si="17"/>
        <v>1473196.972</v>
      </c>
      <c r="DG712" s="61"/>
      <c r="DH712" s="51">
        <f t="shared" si="51"/>
        <v>0.02764096477</v>
      </c>
      <c r="DI712" s="51">
        <f t="shared" si="52"/>
        <v>0.03944567315</v>
      </c>
      <c r="DJ712" s="51">
        <f t="shared" si="53"/>
        <v>0.07784358763</v>
      </c>
      <c r="DK712" s="51">
        <f t="shared" si="54"/>
        <v>0.8550697744</v>
      </c>
      <c r="DL712" s="51">
        <f t="shared" si="18"/>
        <v>1</v>
      </c>
      <c r="DM712" s="61"/>
      <c r="DN712" s="51">
        <f>DH712 / (Baseline!B$7/Baseline!B$17)</f>
        <v>2.950491186</v>
      </c>
      <c r="DO712" s="51">
        <f>DI712 / (Baseline!B$11/Baseline!B$17)</f>
        <v>0.9522374297</v>
      </c>
      <c r="DP712" s="51">
        <f>DJ712 / (Baseline!B$16/Baseline!B$17)</f>
        <v>1.202918677</v>
      </c>
      <c r="DQ712" s="51">
        <f>DK712 / (Baseline!B$18/Baseline!B$17)</f>
        <v>0.9667318674</v>
      </c>
      <c r="DR712" s="79"/>
      <c r="DS712" s="51">
        <f>(AU712*Baseline!B$34)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0.02306761419</v>
      </c>
      <c r="DT712" s="51">
        <f>(AZ712*Baseline!B$34) + (Baseline!D$88*(1-Baseline!D$89)*Baseline!B$35) + (Baseline!D$88*Baseline!D$89*((1-Baseline!D$90)*Baseline!B$40 + Baseline!D$90*Baseline!B$41))</f>
        <v>0.01002713734</v>
      </c>
      <c r="DU712" s="51">
        <f>(BE712*Baseline!B$34) + (Baseline!F$88*(1-Baseline!F$89)*Baseline!B$35) + (Baseline!F$88*Baseline!F$89*((1-Baseline!F$90)*Baseline!B$40 + Baseline!F$90*Baseline!B$41))</f>
        <v>0.01297474407</v>
      </c>
      <c r="DV712" s="51">
        <f>(BJ712*Baseline!B$34) + (Baseline!H$88*(1-Baseline!H$89)*Baseline!B$35) + (Baseline!H$88*Baseline!H$89*((1-Baseline!H$90)*Baseline!B$40 + Baseline!H$90*Baseline!B$41))</f>
        <v>0.009306322131</v>
      </c>
      <c r="DW712" s="51">
        <f>( DS712*Baseline!B$7 + DT712*Baseline!B$11 + DU712*Baseline!B$16 + DV712*Baseline!B$18 ) / Baseline!B$17</f>
        <v>0.009702492547</v>
      </c>
    </row>
    <row r="713">
      <c r="A713" s="4" t="s">
        <v>1041</v>
      </c>
      <c r="B713" s="45">
        <f>MIN( MAX( NORMINV( MCrands!B713, (B$5+B$4)/2, (B$5-B$4)/3.29 ), 0 ), 1 )</f>
        <v>0.4042255452</v>
      </c>
      <c r="C713" s="45">
        <f>MAX( NORMINV( MCrands!C713, (C$5+C$4)/2, (C$5-C$4)/3.29 ), 0 )</f>
        <v>2.873603692</v>
      </c>
      <c r="D713" s="41"/>
      <c r="E713" s="43">
        <f>Baseline!B$33 * (C713 * Baseline!B$66*Baseline!B$66/Baseline!B$73 + Baseline!B$52*Baseline!B$52/Baseline!B$74 + Baseline!B$53*Baseline!B$53/Baseline!B$75 + Baseline!B$54*Baseline!B$54/Baseline!B$76)</f>
        <v>0.00002038642735</v>
      </c>
      <c r="F713" s="43">
        <f>Baseline!B$33 * (C713 * Baseline!B$66*Baseline!B$57/Baseline!B$73 + Baseline!B$52*Baseline!B$67/Baseline!B$74 + Baseline!B$53*Baseline!B$55/Baseline!B$75 + Baseline!B$54*Baseline!B$56/Baseline!B$76)</f>
        <v>0.0000002000867775</v>
      </c>
      <c r="G713" s="45">
        <f>Baseline!B$33 * (C713 * Baseline!B$66*Baseline!B$58/Baseline!B$73 + Baseline!B$52*Baseline!B$59/Baseline!B$74 + Baseline!B$53*Baseline!B$68/Baseline!B$75 + Baseline!B$54*Baseline!B$60/Baseline!B$76)</f>
        <v>0.0000001691426866</v>
      </c>
      <c r="H713" s="43">
        <f>Baseline!B$33 * (C713 * Baseline!B$66*Baseline!B$61/Baseline!B$73 + Baseline!B$52*Baseline!B$62/Baseline!B$74 + Baseline!B$53*Baseline!B$63/Baseline!B$75 + Baseline!B$54*Baseline!B$69/Baseline!B$76)</f>
        <v>0.000000003452332364</v>
      </c>
      <c r="I713" s="43">
        <f>Baseline!B$33 * (C713 * Baseline!B$57*Baseline!B$66/Baseline!B$73 + Baseline!B$67*Baseline!B$52/Baseline!B$74 + Baseline!B$55*Baseline!B$53/Baseline!B$75 + Baseline!B$56*Baseline!B$54/Baseline!B$76)</f>
        <v>0.0000002000867775</v>
      </c>
      <c r="J713" s="45">
        <f>Baseline!B$33 * (C713 * Baseline!B$57*Baseline!B$57/Baseline!B$73 + Baseline!B$67*Baseline!B$67/Baseline!B$74 + Baseline!B$55*Baseline!B$55/Baseline!B$75 + Baseline!B$56*Baseline!B$56/Baseline!B$76)</f>
        <v>0.000001763813835</v>
      </c>
      <c r="K713" s="43">
        <f>Baseline!B$33 * (C713 * Baseline!B$57*Baseline!B$58/Baseline!B$73 + Baseline!B$67*Baseline!B$59/Baseline!B$74 + Baseline!B$55*Baseline!B$68/Baseline!B$75 + Baseline!B$56*Baseline!B$60/Baseline!B$76)</f>
        <v>0.00000001374199492</v>
      </c>
      <c r="L713" s="45">
        <f>Baseline!B$33 * (C713 * Baseline!B$57*Baseline!B$61/Baseline!B$73 + Baseline!B$67*Baseline!B$62/Baseline!B$74 + Baseline!B$55*Baseline!B$63/Baseline!B$75 + Baseline!B$56*Baseline!B$69/Baseline!B$76)</f>
        <v>0.00000001439285937</v>
      </c>
      <c r="M713" s="43">
        <f>Baseline!B$33 * (C713 * Baseline!B$58*Baseline!B$66/Baseline!B$73 + Baseline!B$59*Baseline!B$52/Baseline!B$74 + Baseline!B$68*Baseline!B$53/Baseline!B$75 + Baseline!B$60*Baseline!B$54/Baseline!B$76)</f>
        <v>0.0000001691426866</v>
      </c>
      <c r="N713" s="45">
        <f>Baseline!B$33 * (C713 * Baseline!B$58*Baseline!B$57/Baseline!B$73 + Baseline!B$59*Baseline!B$67/Baseline!B$74 + Baseline!B$68*Baseline!B$55/Baseline!B$75 + Baseline!B$60*Baseline!B$56/Baseline!B$76)</f>
        <v>0.00000001374199492</v>
      </c>
      <c r="O713" s="45">
        <f>Baseline!B$33 * (C713 * Baseline!B$58*Baseline!B$58/Baseline!B$73 + Baseline!B$59*Baseline!B$59/Baseline!B$74 + Baseline!B$68*Baseline!B$68/Baseline!B$75 + Baseline!B$60*Baseline!B$60/Baseline!B$76)</f>
        <v>0.000001324390457</v>
      </c>
      <c r="P713" s="43">
        <f>Baseline!B$33 * (C713 * Baseline!B$58*Baseline!B$61/Baseline!B$73 + Baseline!B$59*Baseline!B$62/Baseline!B$74 + Baseline!B$68*Baseline!B$63/Baseline!B$75 + Baseline!B$60*Baseline!B$69/Baseline!B$76)</f>
        <v>0.000000001646960273</v>
      </c>
      <c r="Q713" s="43">
        <f>Baseline!B$33 * (C713 * Baseline!B$61*Baseline!B$66/Baseline!B$73 + Baseline!B$62*Baseline!B$52/Baseline!B$74 + Baseline!B$63*Baseline!B$53/Baseline!B$75 + Baseline!B$69*Baseline!B$54/Baseline!B$76)</f>
        <v>0.000000003452332364</v>
      </c>
      <c r="R713" s="43">
        <f>Baseline!B$33 * (C713 * Baseline!B$61*Baseline!B$57/Baseline!B$73 + Baseline!B$62*Baseline!B$67/Baseline!B$74 + Baseline!B$63*Baseline!B$55/Baseline!B$75 + Baseline!B$69*Baseline!B$56/Baseline!B$76)</f>
        <v>0.00000001439285937</v>
      </c>
      <c r="S713" s="43">
        <f>Baseline!B$33 * (C713 * Baseline!B$61*Baseline!B$58/Baseline!B$73 + Baseline!B$62*Baseline!B$59/Baseline!B$74 + Baseline!B$63*Baseline!B$68/Baseline!B$75 + Baseline!B$69*Baseline!B$60/Baseline!B$76)</f>
        <v>0.000000001646960273</v>
      </c>
      <c r="T713" s="43">
        <f>Baseline!B$33 * (C713 * Baseline!B$61*Baseline!B$61/Baseline!B$73 + Baseline!B$62*Baseline!B$62/Baseline!B$74 + Baseline!B$63*Baseline!B$63/Baseline!B$75 + Baseline!B$69*Baseline!B$69/Baseline!B$76)</f>
        <v>0.00000009854654694</v>
      </c>
      <c r="U713" s="41"/>
      <c r="V713" s="43">
        <f>E713 * ( Baseline!B$87 * Baseline!B$7 )</f>
        <v>0.2115907295</v>
      </c>
      <c r="W713" s="43">
        <f>F713 * ( Baseline!D$87 * Baseline!B$11 )</f>
        <v>0.003690919887</v>
      </c>
      <c r="X713" s="43">
        <f>G713 * ( Baseline!F$87 * Baseline!B$16 )</f>
        <v>0.005875132304</v>
      </c>
      <c r="Y713" s="43">
        <f>H713 * ( Baseline!H$87 * Baseline!B$18 )</f>
        <v>0.001214093691</v>
      </c>
      <c r="Z713" s="51">
        <f t="shared" si="1"/>
        <v>0.2223708754</v>
      </c>
      <c r="AA713" s="43">
        <f>I713 * ( Baseline!B$87 * Baseline!B$7 )</f>
        <v>0.002076700664</v>
      </c>
      <c r="AB713" s="45">
        <f>J713 * ( Baseline!D$87 * Baseline!B$11 )</f>
        <v>0.03253636067</v>
      </c>
      <c r="AC713" s="45">
        <f>K713 * ( Baseline!F$87 * Baseline!B$16 )</f>
        <v>0.0004773250319</v>
      </c>
      <c r="AD713" s="45">
        <f>L713 * ( Baseline!F$87 * Baseline!B$16 )</f>
        <v>0.0004999326587</v>
      </c>
      <c r="AE713" s="51">
        <f t="shared" si="2"/>
        <v>0.03559031903</v>
      </c>
      <c r="AF713" s="51">
        <f>M713 * ( Baseline!B$87 * Baseline!B$7 )</f>
        <v>0.001755531945</v>
      </c>
      <c r="AG713" s="51">
        <f>N713 * ( Baseline!D$87 * Baseline!B$11 )</f>
        <v>0.0002534930243</v>
      </c>
      <c r="AH713" s="51">
        <f>O713 * ( Baseline!F$87 * Baseline!B$16 )</f>
        <v>0.04600239781</v>
      </c>
      <c r="AI713" s="51">
        <f>P713 * ( Baseline!H$87 * Baseline!B$18 )</f>
        <v>0.000579192229</v>
      </c>
      <c r="AJ713" s="51">
        <f t="shared" si="3"/>
        <v>0.04859061501</v>
      </c>
      <c r="AK713" s="51">
        <f>Q713 * ( Baseline!B$87 * Baseline!B$7 )</f>
        <v>0.0000358317576</v>
      </c>
      <c r="AL713" s="51">
        <f>R713 * ( Baseline!D$87 * Baseline!B$11 )</f>
        <v>0.0002654992575</v>
      </c>
      <c r="AM713" s="51">
        <f>S713 * ( Baseline!F$87 * Baseline!B$16 )</f>
        <v>0.00005720678615</v>
      </c>
      <c r="AN713" s="51">
        <f>T713 * ( Baseline!H$87 * Baseline!B$18 )</f>
        <v>0.03465620581</v>
      </c>
      <c r="AO713" s="51">
        <f t="shared" si="4"/>
        <v>0.03501474361</v>
      </c>
      <c r="AP713" s="61"/>
      <c r="AQ713" s="51">
        <f>V713 * ( (1-Baseline!B$88-Baseline!B$87) + (1-B713)*Baseline!B$88 )</f>
        <v>0.1309406515</v>
      </c>
      <c r="AR713" s="51">
        <f>W713 * ( (1-Baseline!B$88-Baseline!B$87) + (1-B713)*Baseline!B$88 )</f>
        <v>0.002284086149</v>
      </c>
      <c r="AS713" s="51">
        <f>X713 * ( (1-Baseline!B$88-Baseline!B$87) + (1-B713)*Baseline!B$88 )</f>
        <v>0.003635762555</v>
      </c>
      <c r="AT713" s="51">
        <f>Y713 * ( (1-Baseline!B$88-Baseline!B$87) + (1-B713)*Baseline!B$88 )</f>
        <v>0.0007513288471</v>
      </c>
      <c r="AU713" s="51">
        <f t="shared" si="5"/>
        <v>0.137611829</v>
      </c>
      <c r="AV713" s="51">
        <f>AA713 * ( (1-Baseline!D$88-Baseline!D$87) + (1-B713)*Baseline!D$88 )</f>
        <v>0.00168276167</v>
      </c>
      <c r="AW713" s="51">
        <f>AB713 * ( (1-Baseline!D$88-Baseline!D$87) + (1-B713)*Baseline!D$88 )</f>
        <v>0.02636438731</v>
      </c>
      <c r="AX713" s="51">
        <f>AC713 * ( (1-Baseline!D$88-Baseline!D$87) + (1-B713)*Baseline!D$88 )</f>
        <v>0.0003867790298</v>
      </c>
      <c r="AY713" s="51">
        <f>AD713 * ( (1-Baseline!D$88-Baseline!D$87) + (1-B713)*Baseline!D$88 )</f>
        <v>0.0004050981108</v>
      </c>
      <c r="AZ713" s="51">
        <f t="shared" si="6"/>
        <v>0.02883902612</v>
      </c>
      <c r="BA713" s="51">
        <f>AF713 * ( (1-Baseline!F$88-Baseline!F$87) + (1-Baseline!B$36)*Baseline!F$88 )</f>
        <v>0.001263336964</v>
      </c>
      <c r="BB713" s="51">
        <f>AG713 * ( (1-Baseline!F$88-Baseline!F$87) + (1-Baseline!B$36)*Baseline!F$88 )</f>
        <v>0.000182421692</v>
      </c>
      <c r="BC713" s="51">
        <f>AH713 * ( (1-Baseline!F$88-Baseline!F$87) + (1-Baseline!B$36)*Baseline!F$88 )</f>
        <v>0.03310479754</v>
      </c>
      <c r="BD713" s="51">
        <f>AI713 * ( (1-Baseline!F$88-Baseline!F$87) + (1-Baseline!B$36)*Baseline!F$88 )</f>
        <v>0.0004168052622</v>
      </c>
      <c r="BE713" s="51">
        <f t="shared" si="7"/>
        <v>0.03496736146</v>
      </c>
      <c r="BF713" s="51">
        <f>AK713 * ( (1-Baseline!H$88-Baseline!H$87) + (1-Baseline!B$36)*Baseline!H$88 )</f>
        <v>0.00002839021818</v>
      </c>
      <c r="BG713" s="51">
        <f>AL713 * ( (1-Baseline!H$88-Baseline!H$87) + (1-Baseline!B$36)*Baseline!H$88 )</f>
        <v>0.0002103603717</v>
      </c>
      <c r="BH713" s="51">
        <f>AM713 * ( (1-Baseline!H$88-Baseline!H$87) + (1-Baseline!B$36)*Baseline!H$88 )</f>
        <v>0.0000453260808</v>
      </c>
      <c r="BI713" s="51">
        <f>AN713 * ( (1-Baseline!H$88-Baseline!H$87) + (1-Baseline!B$36)*Baseline!H$88 )</f>
        <v>0.02745880499</v>
      </c>
      <c r="BJ713" s="51">
        <f t="shared" si="8"/>
        <v>0.02774288166</v>
      </c>
      <c r="BK713" s="61"/>
      <c r="BL713" s="51">
        <f t="shared" si="19"/>
        <v>0.9515217725</v>
      </c>
      <c r="BM713" s="51">
        <f t="shared" si="20"/>
        <v>0.01659803641</v>
      </c>
      <c r="BN713" s="51">
        <f t="shared" si="21"/>
        <v>0.02642042171</v>
      </c>
      <c r="BO713" s="51">
        <f t="shared" si="22"/>
        <v>0.005459769357</v>
      </c>
      <c r="BP713" s="51">
        <f t="shared" si="9"/>
        <v>1</v>
      </c>
      <c r="BQ713" s="51">
        <f t="shared" si="23"/>
        <v>0.0583501559</v>
      </c>
      <c r="BR713" s="51">
        <f t="shared" si="24"/>
        <v>0.9141913184</v>
      </c>
      <c r="BS713" s="51">
        <f t="shared" si="25"/>
        <v>0.01341165364</v>
      </c>
      <c r="BT713" s="51">
        <f t="shared" si="26"/>
        <v>0.01404687208</v>
      </c>
      <c r="BU713" s="51">
        <f t="shared" si="10"/>
        <v>1</v>
      </c>
      <c r="BV713" s="51">
        <f t="shared" si="27"/>
        <v>0.03612903323</v>
      </c>
      <c r="BW713" s="51">
        <f t="shared" si="28"/>
        <v>0.005216913271</v>
      </c>
      <c r="BX713" s="51">
        <f t="shared" si="29"/>
        <v>0.9467342161</v>
      </c>
      <c r="BY713" s="51">
        <f t="shared" si="30"/>
        <v>0.01191983738</v>
      </c>
      <c r="BZ713" s="51">
        <f t="shared" si="11"/>
        <v>1</v>
      </c>
      <c r="CA713" s="51">
        <f t="shared" si="31"/>
        <v>0.001023333428</v>
      </c>
      <c r="CB713" s="51">
        <f t="shared" si="32"/>
        <v>0.007582498975</v>
      </c>
      <c r="CC713" s="51">
        <f t="shared" si="33"/>
        <v>0.001633791376</v>
      </c>
      <c r="CD713" s="51">
        <f t="shared" si="34"/>
        <v>0.9897603762</v>
      </c>
      <c r="CE713" s="51">
        <f t="shared" si="12"/>
        <v>1</v>
      </c>
      <c r="CF713" s="61"/>
      <c r="CG713" s="51">
        <f t="shared" si="35"/>
        <v>0.9515217725</v>
      </c>
      <c r="CH713" s="51">
        <f t="shared" si="36"/>
        <v>0.01659803641</v>
      </c>
      <c r="CI713" s="51">
        <f t="shared" si="37"/>
        <v>0.02642042171</v>
      </c>
      <c r="CJ713" s="51">
        <f t="shared" si="38"/>
        <v>0.005459769357</v>
      </c>
      <c r="CK713" s="51">
        <f t="shared" si="13"/>
        <v>1</v>
      </c>
      <c r="CL713" s="51">
        <f t="shared" si="39"/>
        <v>0.0583501559</v>
      </c>
      <c r="CM713" s="51">
        <f t="shared" si="40"/>
        <v>0.9141913184</v>
      </c>
      <c r="CN713" s="51">
        <f t="shared" si="41"/>
        <v>0.01341165364</v>
      </c>
      <c r="CO713" s="51">
        <f t="shared" si="42"/>
        <v>0.01404687208</v>
      </c>
      <c r="CP713" s="51">
        <f t="shared" si="14"/>
        <v>1</v>
      </c>
      <c r="CQ713" s="51">
        <f t="shared" si="43"/>
        <v>0.03612903323</v>
      </c>
      <c r="CR713" s="51">
        <f t="shared" si="44"/>
        <v>0.005216913271</v>
      </c>
      <c r="CS713" s="51">
        <f t="shared" si="45"/>
        <v>0.9467342161</v>
      </c>
      <c r="CT713" s="51">
        <f t="shared" si="46"/>
        <v>0.01191983738</v>
      </c>
      <c r="CU713" s="51">
        <f t="shared" si="15"/>
        <v>1</v>
      </c>
      <c r="CV713" s="51">
        <f t="shared" si="47"/>
        <v>0.001023333428</v>
      </c>
      <c r="CW713" s="51">
        <f t="shared" si="48"/>
        <v>0.007582498975</v>
      </c>
      <c r="CX713" s="51">
        <f t="shared" si="49"/>
        <v>0.001633791376</v>
      </c>
      <c r="CY713" s="51">
        <f t="shared" si="50"/>
        <v>0.9897603762</v>
      </c>
      <c r="CZ713" s="51">
        <f t="shared" si="16"/>
        <v>1</v>
      </c>
      <c r="DA713" s="61"/>
      <c r="DB713" s="51">
        <f>(AQ713*Baseline!B$7 + AV713*Baseline!B$11 + BA713*Baseline!B$16 + BF713*Baseline!B$18)</f>
        <v>72647.41935</v>
      </c>
      <c r="DC713" s="51">
        <f>(AR713*Baseline!B$7 + AW713*Baseline!B$11 + BB713*Baseline!B$16 + BG713*Baseline!B$18)</f>
        <v>67891.35445</v>
      </c>
      <c r="DD713" s="51">
        <f>(AS713*Baseline!B$7 + AX713*Baseline!B$11 + BC713*Baseline!B$16 + BH713*Baseline!B$18)</f>
        <v>115575.6933</v>
      </c>
      <c r="DE713" s="51">
        <f>(AT713*Baseline!B$7 + AY713*Baseline!B$11 + BD713*Baseline!B$16 + BI713*Baseline!B$18)</f>
        <v>1259990.613</v>
      </c>
      <c r="DF713" s="51">
        <f t="shared" si="17"/>
        <v>1516105.08</v>
      </c>
      <c r="DG713" s="61"/>
      <c r="DH713" s="51">
        <f t="shared" si="51"/>
        <v>0.04791713998</v>
      </c>
      <c r="DI713" s="51">
        <f t="shared" si="52"/>
        <v>0.04478011145</v>
      </c>
      <c r="DJ713" s="51">
        <f t="shared" si="53"/>
        <v>0.07623198074</v>
      </c>
      <c r="DK713" s="51">
        <f t="shared" si="54"/>
        <v>0.8310707678</v>
      </c>
      <c r="DL713" s="51">
        <f t="shared" si="18"/>
        <v>1</v>
      </c>
      <c r="DM713" s="61"/>
      <c r="DN713" s="51">
        <f>DH713 / (Baseline!B$7/Baseline!B$17)</f>
        <v>5.114839527</v>
      </c>
      <c r="DO713" s="51">
        <f>DI713 / (Baseline!B$11/Baseline!B$17)</f>
        <v>1.081013323</v>
      </c>
      <c r="DP713" s="51">
        <f>DJ713 / (Baseline!B$16/Baseline!B$17)</f>
        <v>1.178014481</v>
      </c>
      <c r="DQ713" s="51">
        <f>DK713 / (Baseline!B$18/Baseline!B$17)</f>
        <v>0.9395988717</v>
      </c>
      <c r="DR713" s="79"/>
      <c r="DS713" s="51">
        <f>(AU713*Baseline!B$34)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0.0331713056</v>
      </c>
      <c r="DT713" s="51">
        <f>(AZ713*Baseline!B$34) + (Baseline!D$88*(1-Baseline!D$89)*Baseline!B$35) + (Baseline!D$88*Baseline!D$89*((1-Baseline!D$90)*Baseline!B$40 + Baseline!D$90*Baseline!B$41))</f>
        <v>0.01073942192</v>
      </c>
      <c r="DU713" s="51">
        <f>(BE713*Baseline!B$34) + (Baseline!F$88*(1-Baseline!F$89)*Baseline!B$35) + (Baseline!F$88*Baseline!F$89*((1-Baseline!F$90)*Baseline!B$40 + Baseline!F$90*Baseline!B$41))</f>
        <v>0.01297574422</v>
      </c>
      <c r="DV713" s="51">
        <f>(BJ713*Baseline!B$34) + (Baseline!H$88*(1-Baseline!H$89)*Baseline!B$35) + (Baseline!H$88*Baseline!H$89*((1-Baseline!H$90)*Baseline!B$40 + Baseline!H$90*Baseline!B$41))</f>
        <v>0.009306432249</v>
      </c>
      <c r="DW713" s="51">
        <f>( DS713*Baseline!B$7 + DT713*Baseline!B$11 + DU713*Baseline!B$16 + DV713*Baseline!B$18 ) / Baseline!B$17</f>
        <v>0.009826814481</v>
      </c>
    </row>
    <row r="714">
      <c r="A714" s="4" t="s">
        <v>1042</v>
      </c>
      <c r="B714" s="45">
        <f>MIN( MAX( NORMINV( MCrands!B714, (B$5+B$4)/2, (B$5-B$4)/3.29 ), 0 ), 1 )</f>
        <v>0.5278938617</v>
      </c>
      <c r="C714" s="45">
        <f>MAX( NORMINV( MCrands!C714, (C$5+C$4)/2, (C$5-C$4)/3.29 ), 0 )</f>
        <v>2.348579194</v>
      </c>
      <c r="D714" s="41"/>
      <c r="E714" s="43">
        <f>Baseline!B$33 * (C714 * Baseline!B$66*Baseline!B$66/Baseline!B$73 + Baseline!B$52*Baseline!B$52/Baseline!B$74 + Baseline!B$53*Baseline!B$53/Baseline!B$75 + Baseline!B$54*Baseline!B$54/Baseline!B$76)</f>
        <v>0.0000166692413</v>
      </c>
      <c r="F714" s="43">
        <f>Baseline!B$33 * (C714 * Baseline!B$66*Baseline!B$57/Baseline!B$73 + Baseline!B$52*Baseline!B$67/Baseline!B$74 + Baseline!B$53*Baseline!B$55/Baseline!B$75 + Baseline!B$54*Baseline!B$56/Baseline!B$76)</f>
        <v>0.0000001994998534</v>
      </c>
      <c r="G714" s="45">
        <f>Baseline!B$33 * (C714 * Baseline!B$66*Baseline!B$58/Baseline!B$73 + Baseline!B$52*Baseline!B$59/Baseline!B$74 + Baseline!B$53*Baseline!B$68/Baseline!B$75 + Baseline!B$54*Baseline!B$60/Baseline!B$76)</f>
        <v>0.0000001676998315</v>
      </c>
      <c r="H714" s="43">
        <f>Baseline!B$33 * (C714 * Baseline!B$66*Baseline!B$61/Baseline!B$73 + Baseline!B$52*Baseline!B$62/Baseline!B$74 + Baseline!B$53*Baseline!B$63/Baseline!B$75 + Baseline!B$54*Baseline!B$69/Baseline!B$76)</f>
        <v>0.000000003308046852</v>
      </c>
      <c r="I714" s="43">
        <f>Baseline!B$33 * (C714 * Baseline!B$57*Baseline!B$66/Baseline!B$73 + Baseline!B$67*Baseline!B$52/Baseline!B$74 + Baseline!B$55*Baseline!B$53/Baseline!B$75 + Baseline!B$56*Baseline!B$54/Baseline!B$76)</f>
        <v>0.0000001994998534</v>
      </c>
      <c r="J714" s="45">
        <f>Baseline!B$33 * (C714 * Baseline!B$57*Baseline!B$57/Baseline!B$73 + Baseline!B$67*Baseline!B$67/Baseline!B$74 + Baseline!B$55*Baseline!B$55/Baseline!B$75 + Baseline!B$56*Baseline!B$56/Baseline!B$76)</f>
        <v>0.000001763813742</v>
      </c>
      <c r="K714" s="43">
        <f>Baseline!B$33 * (C714 * Baseline!B$57*Baseline!B$58/Baseline!B$73 + Baseline!B$67*Baseline!B$59/Baseline!B$74 + Baseline!B$55*Baseline!B$68/Baseline!B$75 + Baseline!B$56*Baseline!B$60/Baseline!B$76)</f>
        <v>0.0000000137417671</v>
      </c>
      <c r="L714" s="45">
        <f>Baseline!B$33 * (C714 * Baseline!B$57*Baseline!B$61/Baseline!B$73 + Baseline!B$67*Baseline!B$62/Baseline!B$74 + Baseline!B$55*Baseline!B$63/Baseline!B$75 + Baseline!B$56*Baseline!B$69/Baseline!B$76)</f>
        <v>0.00000001439283659</v>
      </c>
      <c r="M714" s="43">
        <f>Baseline!B$33 * (C714 * Baseline!B$58*Baseline!B$66/Baseline!B$73 + Baseline!B$59*Baseline!B$52/Baseline!B$74 + Baseline!B$68*Baseline!B$53/Baseline!B$75 + Baseline!B$60*Baseline!B$54/Baseline!B$76)</f>
        <v>0.0000001676998315</v>
      </c>
      <c r="N714" s="45">
        <f>Baseline!B$33 * (C714 * Baseline!B$58*Baseline!B$57/Baseline!B$73 + Baseline!B$59*Baseline!B$67/Baseline!B$74 + Baseline!B$68*Baseline!B$55/Baseline!B$75 + Baseline!B$60*Baseline!B$56/Baseline!B$76)</f>
        <v>0.0000000137417671</v>
      </c>
      <c r="O714" s="45">
        <f>Baseline!B$33 * (C714 * Baseline!B$58*Baseline!B$58/Baseline!B$73 + Baseline!B$59*Baseline!B$59/Baseline!B$74 + Baseline!B$68*Baseline!B$68/Baseline!B$75 + Baseline!B$60*Baseline!B$60/Baseline!B$76)</f>
        <v>0.000001324389897</v>
      </c>
      <c r="P714" s="43">
        <f>Baseline!B$33 * (C714 * Baseline!B$58*Baseline!B$61/Baseline!B$73 + Baseline!B$59*Baseline!B$62/Baseline!B$74 + Baseline!B$68*Baseline!B$63/Baseline!B$75 + Baseline!B$60*Baseline!B$69/Baseline!B$76)</f>
        <v>0.000000001646904267</v>
      </c>
      <c r="Q714" s="43">
        <f>Baseline!B$33 * (C714 * Baseline!B$61*Baseline!B$66/Baseline!B$73 + Baseline!B$62*Baseline!B$52/Baseline!B$74 + Baseline!B$63*Baseline!B$53/Baseline!B$75 + Baseline!B$69*Baseline!B$54/Baseline!B$76)</f>
        <v>0.000000003308046852</v>
      </c>
      <c r="R714" s="43">
        <f>Baseline!B$33 * (C714 * Baseline!B$61*Baseline!B$57/Baseline!B$73 + Baseline!B$62*Baseline!B$67/Baseline!B$74 + Baseline!B$63*Baseline!B$55/Baseline!B$75 + Baseline!B$69*Baseline!B$56/Baseline!B$76)</f>
        <v>0.00000001439283659</v>
      </c>
      <c r="S714" s="43">
        <f>Baseline!B$33 * (C714 * Baseline!B$61*Baseline!B$58/Baseline!B$73 + Baseline!B$62*Baseline!B$59/Baseline!B$74 + Baseline!B$63*Baseline!B$68/Baseline!B$75 + Baseline!B$69*Baseline!B$60/Baseline!B$76)</f>
        <v>0.000000001646904267</v>
      </c>
      <c r="T714" s="43">
        <f>Baseline!B$33 * (C714 * Baseline!B$61*Baseline!B$61/Baseline!B$73 + Baseline!B$62*Baseline!B$62/Baseline!B$74 + Baseline!B$63*Baseline!B$63/Baseline!B$75 + Baseline!B$69*Baseline!B$69/Baseline!B$76)</f>
        <v>0.00000009854654134</v>
      </c>
      <c r="U714" s="41"/>
      <c r="V714" s="43">
        <f>E714 * ( Baseline!B$87 * Baseline!B$7 )</f>
        <v>0.1730100555</v>
      </c>
      <c r="W714" s="43">
        <f>F714 * ( Baseline!D$87 * Baseline!B$11 )</f>
        <v>0.003680093135</v>
      </c>
      <c r="X714" s="43">
        <f>G714 * ( Baseline!F$87 * Baseline!B$16 )</f>
        <v>0.005825015064</v>
      </c>
      <c r="Y714" s="43">
        <f>H714 * ( Baseline!H$87 * Baseline!B$18 )</f>
        <v>0.001163352305</v>
      </c>
      <c r="Z714" s="51">
        <f t="shared" si="1"/>
        <v>0.183678516</v>
      </c>
      <c r="AA714" s="43">
        <f>I714 * ( Baseline!B$87 * Baseline!B$7 )</f>
        <v>0.002070608978</v>
      </c>
      <c r="AB714" s="45">
        <f>J714 * ( Baseline!D$87 * Baseline!B$11 )</f>
        <v>0.03253635896</v>
      </c>
      <c r="AC714" s="45">
        <f>K714 * ( Baseline!F$87 * Baseline!B$16 )</f>
        <v>0.0004773171186</v>
      </c>
      <c r="AD714" s="45">
        <f>L714 * ( Baseline!F$87 * Baseline!B$16 )</f>
        <v>0.0004999318673</v>
      </c>
      <c r="AE714" s="51">
        <f t="shared" si="2"/>
        <v>0.03558421693</v>
      </c>
      <c r="AF714" s="51">
        <f>M714 * ( Baseline!B$87 * Baseline!B$7 )</f>
        <v>0.001740556551</v>
      </c>
      <c r="AG714" s="51">
        <f>N714 * ( Baseline!D$87 * Baseline!B$11 )</f>
        <v>0.0002534888218</v>
      </c>
      <c r="AH714" s="51">
        <f>O714 * ( Baseline!F$87 * Baseline!B$16 )</f>
        <v>0.04600237836</v>
      </c>
      <c r="AI714" s="51">
        <f>P714 * ( Baseline!H$87 * Baseline!B$18 )</f>
        <v>0.0005791725334</v>
      </c>
      <c r="AJ714" s="51">
        <f t="shared" si="3"/>
        <v>0.04857559626</v>
      </c>
      <c r="AK714" s="51">
        <f>Q714 * ( Baseline!B$87 * Baseline!B$7 )</f>
        <v>0.00003433421828</v>
      </c>
      <c r="AL714" s="51">
        <f>R714 * ( Baseline!D$87 * Baseline!B$11 )</f>
        <v>0.0002654988373</v>
      </c>
      <c r="AM714" s="51">
        <f>S714 * ( Baseline!F$87 * Baseline!B$16 )</f>
        <v>0.00005720484081</v>
      </c>
      <c r="AN714" s="51">
        <f>T714 * ( Baseline!H$87 * Baseline!B$18 )</f>
        <v>0.03465620384</v>
      </c>
      <c r="AO714" s="51">
        <f t="shared" si="4"/>
        <v>0.03501324174</v>
      </c>
      <c r="AP714" s="61"/>
      <c r="AQ714" s="51">
        <f>V714 * ( (1-Baseline!B$88-Baseline!B$87) + (1-B714)*Baseline!B$88 )</f>
        <v>0.08802309809</v>
      </c>
      <c r="AR714" s="51">
        <f>W714 * ( (1-Baseline!B$88-Baseline!B$87) + (1-B714)*Baseline!B$88 )</f>
        <v>0.001872337409</v>
      </c>
      <c r="AS714" s="51">
        <f>X714 * ( (1-Baseline!B$88-Baseline!B$87) + (1-B714)*Baseline!B$88 )</f>
        <v>0.002963618912</v>
      </c>
      <c r="AT714" s="51">
        <f>Y714 * ( (1-Baseline!B$88-Baseline!B$87) + (1-B714)*Baseline!B$88 )</f>
        <v>0.0005918839445</v>
      </c>
      <c r="AU714" s="51">
        <f t="shared" si="5"/>
        <v>0.09345093835</v>
      </c>
      <c r="AV714" s="51">
        <f>AA714 * ( (1-Baseline!D$88-Baseline!D$87) + (1-B714)*Baseline!D$88 )</f>
        <v>0.001563106755</v>
      </c>
      <c r="AW714" s="51">
        <f>AB714 * ( (1-Baseline!D$88-Baseline!D$87) + (1-B714)*Baseline!D$88 )</f>
        <v>0.02456176083</v>
      </c>
      <c r="AX714" s="51">
        <f>AC714 * ( (1-Baseline!D$88-Baseline!D$87) + (1-B714)*Baseline!D$88 )</f>
        <v>0.0003603276236</v>
      </c>
      <c r="AY714" s="51">
        <f>AD714 * ( (1-Baseline!D$88-Baseline!D$87) + (1-B714)*Baseline!D$88 )</f>
        <v>0.0003773995415</v>
      </c>
      <c r="AZ714" s="51">
        <f t="shared" si="6"/>
        <v>0.02686259475</v>
      </c>
      <c r="BA714" s="51">
        <f>AF714 * ( (1-Baseline!F$88-Baseline!F$87) + (1-Baseline!B$36)*Baseline!F$88 )</f>
        <v>0.001252560192</v>
      </c>
      <c r="BB714" s="51">
        <f>AG714 * ( (1-Baseline!F$88-Baseline!F$87) + (1-Baseline!B$36)*Baseline!F$88 )</f>
        <v>0.0001824186678</v>
      </c>
      <c r="BC714" s="51">
        <f>AH714 * ( (1-Baseline!F$88-Baseline!F$87) + (1-Baseline!B$36)*Baseline!F$88 )</f>
        <v>0.03310478354</v>
      </c>
      <c r="BD714" s="51">
        <f>AI714 * ( (1-Baseline!F$88-Baseline!F$87) + (1-Baseline!B$36)*Baseline!F$88 )</f>
        <v>0.0004167910885</v>
      </c>
      <c r="BE714" s="51">
        <f t="shared" si="7"/>
        <v>0.03495655349</v>
      </c>
      <c r="BF714" s="51">
        <f>AK714 * ( (1-Baseline!H$88-Baseline!H$87) + (1-Baseline!B$36)*Baseline!H$88 )</f>
        <v>0.00002720368783</v>
      </c>
      <c r="BG714" s="51">
        <f>AL714 * ( (1-Baseline!H$88-Baseline!H$87) + (1-Baseline!B$36)*Baseline!H$88 )</f>
        <v>0.0002103600388</v>
      </c>
      <c r="BH714" s="51">
        <f>AM714 * ( (1-Baseline!H$88-Baseline!H$87) + (1-Baseline!B$36)*Baseline!H$88 )</f>
        <v>0.00004532453947</v>
      </c>
      <c r="BI714" s="51">
        <f>AN714 * ( (1-Baseline!H$88-Baseline!H$87) + (1-Baseline!B$36)*Baseline!H$88 )</f>
        <v>0.02745880343</v>
      </c>
      <c r="BJ714" s="51">
        <f t="shared" si="8"/>
        <v>0.02774169169</v>
      </c>
      <c r="BK714" s="61"/>
      <c r="BL714" s="51">
        <f t="shared" si="19"/>
        <v>0.9419177553</v>
      </c>
      <c r="BM714" s="51">
        <f t="shared" si="20"/>
        <v>0.02003551213</v>
      </c>
      <c r="BN714" s="51">
        <f t="shared" si="21"/>
        <v>0.03171309956</v>
      </c>
      <c r="BO714" s="51">
        <f t="shared" si="22"/>
        <v>0.006333632973</v>
      </c>
      <c r="BP714" s="51">
        <f t="shared" si="9"/>
        <v>1</v>
      </c>
      <c r="BQ714" s="51">
        <f t="shared" si="23"/>
        <v>0.05818897132</v>
      </c>
      <c r="BR714" s="51">
        <f t="shared" si="24"/>
        <v>0.9143480389</v>
      </c>
      <c r="BS714" s="51">
        <f t="shared" si="25"/>
        <v>0.01341373114</v>
      </c>
      <c r="BT714" s="51">
        <f t="shared" si="26"/>
        <v>0.01404925865</v>
      </c>
      <c r="BU714" s="51">
        <f t="shared" si="10"/>
        <v>1</v>
      </c>
      <c r="BV714" s="51">
        <f t="shared" si="27"/>
        <v>0.03583191325</v>
      </c>
      <c r="BW714" s="51">
        <f t="shared" si="28"/>
        <v>0.005218439737</v>
      </c>
      <c r="BX714" s="51">
        <f t="shared" si="29"/>
        <v>0.9470265297</v>
      </c>
      <c r="BY714" s="51">
        <f t="shared" si="30"/>
        <v>0.01192311732</v>
      </c>
      <c r="BZ714" s="51">
        <f t="shared" si="11"/>
        <v>1</v>
      </c>
      <c r="CA714" s="51">
        <f t="shared" si="31"/>
        <v>0.000980606667</v>
      </c>
      <c r="CB714" s="51">
        <f t="shared" si="32"/>
        <v>0.00758281222</v>
      </c>
      <c r="CC714" s="51">
        <f t="shared" si="33"/>
        <v>0.001633805897</v>
      </c>
      <c r="CD714" s="51">
        <f t="shared" si="34"/>
        <v>0.9898027752</v>
      </c>
      <c r="CE714" s="51">
        <f t="shared" si="12"/>
        <v>1</v>
      </c>
      <c r="CF714" s="61"/>
      <c r="CG714" s="51">
        <f t="shared" si="35"/>
        <v>0.9419177553</v>
      </c>
      <c r="CH714" s="51">
        <f t="shared" si="36"/>
        <v>0.02003551213</v>
      </c>
      <c r="CI714" s="51">
        <f t="shared" si="37"/>
        <v>0.03171309956</v>
      </c>
      <c r="CJ714" s="51">
        <f t="shared" si="38"/>
        <v>0.006333632973</v>
      </c>
      <c r="CK714" s="51">
        <f t="shared" si="13"/>
        <v>1</v>
      </c>
      <c r="CL714" s="51">
        <f t="shared" si="39"/>
        <v>0.05818897132</v>
      </c>
      <c r="CM714" s="51">
        <f t="shared" si="40"/>
        <v>0.9143480389</v>
      </c>
      <c r="CN714" s="51">
        <f t="shared" si="41"/>
        <v>0.01341373114</v>
      </c>
      <c r="CO714" s="51">
        <f t="shared" si="42"/>
        <v>0.01404925865</v>
      </c>
      <c r="CP714" s="51">
        <f t="shared" si="14"/>
        <v>1</v>
      </c>
      <c r="CQ714" s="51">
        <f t="shared" si="43"/>
        <v>0.03583191325</v>
      </c>
      <c r="CR714" s="51">
        <f t="shared" si="44"/>
        <v>0.005218439737</v>
      </c>
      <c r="CS714" s="51">
        <f t="shared" si="45"/>
        <v>0.9470265297</v>
      </c>
      <c r="CT714" s="51">
        <f t="shared" si="46"/>
        <v>0.01192311732</v>
      </c>
      <c r="CU714" s="51">
        <f t="shared" si="15"/>
        <v>1</v>
      </c>
      <c r="CV714" s="51">
        <f t="shared" si="47"/>
        <v>0.000980606667</v>
      </c>
      <c r="CW714" s="51">
        <f t="shared" si="48"/>
        <v>0.00758281222</v>
      </c>
      <c r="CX714" s="51">
        <f t="shared" si="49"/>
        <v>0.001633805897</v>
      </c>
      <c r="CY714" s="51">
        <f t="shared" si="50"/>
        <v>0.9898027752</v>
      </c>
      <c r="CZ714" s="51">
        <f t="shared" si="16"/>
        <v>1</v>
      </c>
      <c r="DA714" s="61"/>
      <c r="DB714" s="51">
        <f>(AQ714*Baseline!B$7 + AV714*Baseline!B$11 + BA714*Baseline!B$16 + BF714*Baseline!B$18)</f>
        <v>51485.36311</v>
      </c>
      <c r="DC714" s="51">
        <f>(AR714*Baseline!B$7 + AW714*Baseline!B$11 + BB714*Baseline!B$16 + BG714*Baseline!B$18)</f>
        <v>63825.80109</v>
      </c>
      <c r="DD714" s="51">
        <f>(AS714*Baseline!B$7 + AX714*Baseline!B$11 + BC714*Baseline!B$16 + BH714*Baseline!B$18)</f>
        <v>115192.8596</v>
      </c>
      <c r="DE714" s="51">
        <f>(AT714*Baseline!B$7 + AY714*Baseline!B$11 + BD714*Baseline!B$16 + BI714*Baseline!B$18)</f>
        <v>1259853.762</v>
      </c>
      <c r="DF714" s="51">
        <f t="shared" si="17"/>
        <v>1490357.786</v>
      </c>
      <c r="DG714" s="61"/>
      <c r="DH714" s="51">
        <f t="shared" si="51"/>
        <v>0.03454563971</v>
      </c>
      <c r="DI714" s="51">
        <f t="shared" si="52"/>
        <v>0.04282582458</v>
      </c>
      <c r="DJ714" s="51">
        <f t="shared" si="53"/>
        <v>0.07729208431</v>
      </c>
      <c r="DK714" s="51">
        <f t="shared" si="54"/>
        <v>0.8453364514</v>
      </c>
      <c r="DL714" s="51">
        <f t="shared" si="18"/>
        <v>1</v>
      </c>
      <c r="DM714" s="61"/>
      <c r="DN714" s="51">
        <f>DH714 / (Baseline!B$7/Baseline!B$17)</f>
        <v>3.687519821</v>
      </c>
      <c r="DO714" s="51">
        <f>DI714 / (Baseline!B$11/Baseline!B$17)</f>
        <v>1.033835903</v>
      </c>
      <c r="DP714" s="51">
        <f>DJ714 / (Baseline!B$16/Baseline!B$17)</f>
        <v>1.194396284</v>
      </c>
      <c r="DQ714" s="51">
        <f>DK714 / (Baseline!B$18/Baseline!B$17)</f>
        <v>0.9557274864</v>
      </c>
      <c r="DR714" s="79"/>
      <c r="DS714" s="51">
        <f>(AU714*Baseline!B$34)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0.026547172</v>
      </c>
      <c r="DT714" s="51">
        <f>(AZ714*Baseline!B$34) + (Baseline!D$88*(1-Baseline!D$89)*Baseline!B$35) + (Baseline!D$88*Baseline!D$89*((1-Baseline!D$90)*Baseline!B$40 + Baseline!D$90*Baseline!B$41))</f>
        <v>0.01044295721</v>
      </c>
      <c r="DU714" s="51">
        <f>(BE714*Baseline!B$34) + (Baseline!F$88*(1-Baseline!F$89)*Baseline!B$35) + (Baseline!F$88*Baseline!F$89*((1-Baseline!F$90)*Baseline!B$40 + Baseline!F$90*Baseline!B$41))</f>
        <v>0.01297412302</v>
      </c>
      <c r="DV714" s="51">
        <f>(BJ714*Baseline!B$34) + (Baseline!H$88*(1-Baseline!H$89)*Baseline!B$35) + (Baseline!H$88*Baseline!H$89*((1-Baseline!H$90)*Baseline!B$40 + Baseline!H$90*Baseline!B$41))</f>
        <v>0.009306253754</v>
      </c>
      <c r="DW714" s="51">
        <f>( DS714*Baseline!B$7 + DT714*Baseline!B$11 + DU714*Baseline!B$16 + DV714*Baseline!B$18 ) / Baseline!B$17</f>
        <v>0.009752214282</v>
      </c>
    </row>
    <row r="715">
      <c r="A715" s="4" t="s">
        <v>1043</v>
      </c>
      <c r="B715" s="45">
        <f>MIN( MAX( NORMINV( MCrands!B715, (B$5+B$4)/2, (B$5-B$4)/3.29 ), 0 ), 1 )</f>
        <v>0.4902595559</v>
      </c>
      <c r="C715" s="45">
        <f>MAX( NORMINV( MCrands!C715, (C$5+C$4)/2, (C$5-C$4)/3.29 ), 0 )</f>
        <v>2.649865526</v>
      </c>
      <c r="D715" s="41"/>
      <c r="E715" s="43">
        <f>Baseline!B$33 * (C715 * Baseline!B$66*Baseline!B$66/Baseline!B$73 + Baseline!B$52*Baseline!B$52/Baseline!B$74 + Baseline!B$53*Baseline!B$53/Baseline!B$75 + Baseline!B$54*Baseline!B$54/Baseline!B$76)</f>
        <v>0.00001880235577</v>
      </c>
      <c r="F715" s="43">
        <f>Baseline!B$33 * (C715 * Baseline!B$66*Baseline!B$57/Baseline!B$73 + Baseline!B$52*Baseline!B$67/Baseline!B$74 + Baseline!B$53*Baseline!B$55/Baseline!B$75 + Baseline!B$54*Baseline!B$56/Baseline!B$76)</f>
        <v>0.0000001998366609</v>
      </c>
      <c r="G715" s="45">
        <f>Baseline!B$33 * (C715 * Baseline!B$66*Baseline!B$58/Baseline!B$73 + Baseline!B$52*Baseline!B$59/Baseline!B$74 + Baseline!B$53*Baseline!B$68/Baseline!B$75 + Baseline!B$54*Baseline!B$60/Baseline!B$76)</f>
        <v>0.0000001685278167</v>
      </c>
      <c r="H715" s="43">
        <f>Baseline!B$33 * (C715 * Baseline!B$66*Baseline!B$61/Baseline!B$73 + Baseline!B$52*Baseline!B$62/Baseline!B$74 + Baseline!B$53*Baseline!B$63/Baseline!B$75 + Baseline!B$54*Baseline!B$69/Baseline!B$76)</f>
        <v>0.000000003390845374</v>
      </c>
      <c r="I715" s="43">
        <f>Baseline!B$33 * (C715 * Baseline!B$57*Baseline!B$66/Baseline!B$73 + Baseline!B$67*Baseline!B$52/Baseline!B$74 + Baseline!B$55*Baseline!B$53/Baseline!B$75 + Baseline!B$56*Baseline!B$54/Baseline!B$76)</f>
        <v>0.0000001998366609</v>
      </c>
      <c r="J715" s="45">
        <f>Baseline!B$33 * (C715 * Baseline!B$57*Baseline!B$57/Baseline!B$73 + Baseline!B$67*Baseline!B$67/Baseline!B$74 + Baseline!B$55*Baseline!B$55/Baseline!B$75 + Baseline!B$56*Baseline!B$56/Baseline!B$76)</f>
        <v>0.000001763813795</v>
      </c>
      <c r="K715" s="43">
        <f>Baseline!B$33 * (C715 * Baseline!B$57*Baseline!B$58/Baseline!B$73 + Baseline!B$67*Baseline!B$59/Baseline!B$74 + Baseline!B$55*Baseline!B$68/Baseline!B$75 + Baseline!B$56*Baseline!B$60/Baseline!B$76)</f>
        <v>0.00000001374189784</v>
      </c>
      <c r="L715" s="45">
        <f>Baseline!B$33 * (C715 * Baseline!B$57*Baseline!B$61/Baseline!B$73 + Baseline!B$67*Baseline!B$62/Baseline!B$74 + Baseline!B$55*Baseline!B$63/Baseline!B$75 + Baseline!B$56*Baseline!B$69/Baseline!B$76)</f>
        <v>0.00000001439284966</v>
      </c>
      <c r="M715" s="43">
        <f>Baseline!B$33 * (C715 * Baseline!B$58*Baseline!B$66/Baseline!B$73 + Baseline!B$59*Baseline!B$52/Baseline!B$74 + Baseline!B$68*Baseline!B$53/Baseline!B$75 + Baseline!B$60*Baseline!B$54/Baseline!B$76)</f>
        <v>0.0000001685278167</v>
      </c>
      <c r="N715" s="45">
        <f>Baseline!B$33 * (C715 * Baseline!B$58*Baseline!B$57/Baseline!B$73 + Baseline!B$59*Baseline!B$67/Baseline!B$74 + Baseline!B$68*Baseline!B$55/Baseline!B$75 + Baseline!B$60*Baseline!B$56/Baseline!B$76)</f>
        <v>0.00000001374189784</v>
      </c>
      <c r="O715" s="45">
        <f>Baseline!B$33 * (C715 * Baseline!B$58*Baseline!B$58/Baseline!B$73 + Baseline!B$59*Baseline!B$59/Baseline!B$74 + Baseline!B$68*Baseline!B$68/Baseline!B$75 + Baseline!B$60*Baseline!B$60/Baseline!B$76)</f>
        <v>0.000001324390218</v>
      </c>
      <c r="P715" s="43">
        <f>Baseline!B$33 * (C715 * Baseline!B$58*Baseline!B$61/Baseline!B$73 + Baseline!B$59*Baseline!B$62/Baseline!B$74 + Baseline!B$68*Baseline!B$63/Baseline!B$75 + Baseline!B$60*Baseline!B$69/Baseline!B$76)</f>
        <v>0.000000001646936406</v>
      </c>
      <c r="Q715" s="43">
        <f>Baseline!B$33 * (C715 * Baseline!B$61*Baseline!B$66/Baseline!B$73 + Baseline!B$62*Baseline!B$52/Baseline!B$74 + Baseline!B$63*Baseline!B$53/Baseline!B$75 + Baseline!B$69*Baseline!B$54/Baseline!B$76)</f>
        <v>0.000000003390845374</v>
      </c>
      <c r="R715" s="43">
        <f>Baseline!B$33 * (C715 * Baseline!B$61*Baseline!B$57/Baseline!B$73 + Baseline!B$62*Baseline!B$67/Baseline!B$74 + Baseline!B$63*Baseline!B$55/Baseline!B$75 + Baseline!B$69*Baseline!B$56/Baseline!B$76)</f>
        <v>0.00000001439284966</v>
      </c>
      <c r="S715" s="43">
        <f>Baseline!B$33 * (C715 * Baseline!B$61*Baseline!B$58/Baseline!B$73 + Baseline!B$62*Baseline!B$59/Baseline!B$74 + Baseline!B$63*Baseline!B$68/Baseline!B$75 + Baseline!B$69*Baseline!B$60/Baseline!B$76)</f>
        <v>0.000000001646936406</v>
      </c>
      <c r="T715" s="43">
        <f>Baseline!B$33 * (C715 * Baseline!B$61*Baseline!B$61/Baseline!B$73 + Baseline!B$62*Baseline!B$62/Baseline!B$74 + Baseline!B$63*Baseline!B$63/Baseline!B$75 + Baseline!B$69*Baseline!B$69/Baseline!B$76)</f>
        <v>0.00000009854654455</v>
      </c>
      <c r="U715" s="41"/>
      <c r="V715" s="43">
        <f>E715 * ( Baseline!B$87 * Baseline!B$7 )</f>
        <v>0.1951496505</v>
      </c>
      <c r="W715" s="43">
        <f>F715 * ( Baseline!D$87 * Baseline!B$11 )</f>
        <v>0.003686306087</v>
      </c>
      <c r="X715" s="43">
        <f>G715 * ( Baseline!F$87 * Baseline!B$16 )</f>
        <v>0.00585377494</v>
      </c>
      <c r="Y715" s="43">
        <f>H715 * ( Baseline!H$87 * Baseline!B$18 )</f>
        <v>0.001192470348</v>
      </c>
      <c r="Z715" s="51">
        <f t="shared" si="1"/>
        <v>0.2058822019</v>
      </c>
      <c r="AA715" s="43">
        <f>I715 * ( Baseline!B$87 * Baseline!B$7 )</f>
        <v>0.002074104704</v>
      </c>
      <c r="AB715" s="45">
        <f>J715 * ( Baseline!D$87 * Baseline!B$11 )</f>
        <v>0.03253635994</v>
      </c>
      <c r="AC715" s="45">
        <f>K715 * ( Baseline!F$87 * Baseline!B$16 )</f>
        <v>0.0004773216597</v>
      </c>
      <c r="AD715" s="45">
        <f>L715 * ( Baseline!F$87 * Baseline!B$16 )</f>
        <v>0.0004999323214</v>
      </c>
      <c r="AE715" s="51">
        <f t="shared" si="2"/>
        <v>0.03558771863</v>
      </c>
      <c r="AF715" s="51">
        <f>M715 * ( Baseline!B$87 * Baseline!B$7 )</f>
        <v>0.00174915021</v>
      </c>
      <c r="AG715" s="51">
        <f>N715 * ( Baseline!D$87 * Baseline!B$11 )</f>
        <v>0.0002534912334</v>
      </c>
      <c r="AH715" s="51">
        <f>O715 * ( Baseline!F$87 * Baseline!B$16 )</f>
        <v>0.04600238952</v>
      </c>
      <c r="AI715" s="51">
        <f>P715 * ( Baseline!H$87 * Baseline!B$18 )</f>
        <v>0.0005791838358</v>
      </c>
      <c r="AJ715" s="51">
        <f t="shared" si="3"/>
        <v>0.0485842148</v>
      </c>
      <c r="AK715" s="51">
        <f>Q715 * ( Baseline!B$87 * Baseline!B$7 )</f>
        <v>0.00003519358414</v>
      </c>
      <c r="AL715" s="51">
        <f>R715 * ( Baseline!D$87 * Baseline!B$11 )</f>
        <v>0.0002654990785</v>
      </c>
      <c r="AM715" s="51">
        <f>S715 * ( Baseline!F$87 * Baseline!B$16 )</f>
        <v>0.00005720595715</v>
      </c>
      <c r="AN715" s="51">
        <f>T715 * ( Baseline!H$87 * Baseline!B$18 )</f>
        <v>0.03465620497</v>
      </c>
      <c r="AO715" s="51">
        <f t="shared" si="4"/>
        <v>0.03501410359</v>
      </c>
      <c r="AP715" s="61"/>
      <c r="AQ715" s="51">
        <f>V715 * ( (1-Baseline!B$88-Baseline!B$87) + (1-B715)*Baseline!B$88 )</f>
        <v>0.1058236049</v>
      </c>
      <c r="AR715" s="51">
        <f>W715 * ( (1-Baseline!B$88-Baseline!B$87) + (1-B715)*Baseline!B$88 )</f>
        <v>0.001998969498</v>
      </c>
      <c r="AS715" s="51">
        <f>X715 * ( (1-Baseline!B$88-Baseline!B$87) + (1-B715)*Baseline!B$88 )</f>
        <v>0.003174320655</v>
      </c>
      <c r="AT715" s="51">
        <f>Y715 * ( (1-Baseline!B$88-Baseline!B$87) + (1-B715)*Baseline!B$88 )</f>
        <v>0.0006466396977</v>
      </c>
      <c r="AU715" s="51">
        <f t="shared" si="5"/>
        <v>0.1116435347</v>
      </c>
      <c r="AV715" s="51">
        <f>AA715 * ( (1-Baseline!D$88-Baseline!D$87) + (1-B715)*Baseline!D$88 )</f>
        <v>0.001600715441</v>
      </c>
      <c r="AW715" s="51">
        <f>AB715 * ( (1-Baseline!D$88-Baseline!D$87) + (1-B715)*Baseline!D$88 )</f>
        <v>0.02511033009</v>
      </c>
      <c r="AX715" s="51">
        <f>AC715 * ( (1-Baseline!D$88-Baseline!D$87) + (1-B715)*Baseline!D$88 )</f>
        <v>0.0003683787755</v>
      </c>
      <c r="AY715" s="51">
        <f>AD715 * ( (1-Baseline!D$88-Baseline!D$87) + (1-B715)*Baseline!D$88 )</f>
        <v>0.0003858288277</v>
      </c>
      <c r="AZ715" s="51">
        <f t="shared" si="6"/>
        <v>0.02746525314</v>
      </c>
      <c r="BA715" s="51">
        <f>AF715 * ( (1-Baseline!F$88-Baseline!F$87) + (1-Baseline!B$36)*Baseline!F$88 )</f>
        <v>0.001258744464</v>
      </c>
      <c r="BB715" s="51">
        <f>AG715 * ( (1-Baseline!F$88-Baseline!F$87) + (1-Baseline!B$36)*Baseline!F$88 )</f>
        <v>0.0001824204033</v>
      </c>
      <c r="BC715" s="51">
        <f>AH715 * ( (1-Baseline!F$88-Baseline!F$87) + (1-Baseline!B$36)*Baseline!F$88 )</f>
        <v>0.03310479158</v>
      </c>
      <c r="BD715" s="51">
        <f>AI715 * ( (1-Baseline!F$88-Baseline!F$87) + (1-Baseline!B$36)*Baseline!F$88 )</f>
        <v>0.0004167992221</v>
      </c>
      <c r="BE715" s="51">
        <f t="shared" si="7"/>
        <v>0.03496275567</v>
      </c>
      <c r="BF715" s="51">
        <f>AK715 * ( (1-Baseline!H$88-Baseline!H$87) + (1-Baseline!B$36)*Baseline!H$88 )</f>
        <v>0.00002788458059</v>
      </c>
      <c r="BG715" s="51">
        <f>AL715 * ( (1-Baseline!H$88-Baseline!H$87) + (1-Baseline!B$36)*Baseline!H$88 )</f>
        <v>0.0002103602298</v>
      </c>
      <c r="BH715" s="51">
        <f>AM715 * ( (1-Baseline!H$88-Baseline!H$87) + (1-Baseline!B$36)*Baseline!H$88 )</f>
        <v>0.00004532542397</v>
      </c>
      <c r="BI715" s="51">
        <f>AN715 * ( (1-Baseline!H$88-Baseline!H$87) + (1-Baseline!B$36)*Baseline!H$88 )</f>
        <v>0.02745880432</v>
      </c>
      <c r="BJ715" s="51">
        <f t="shared" si="8"/>
        <v>0.02774237456</v>
      </c>
      <c r="BK715" s="61"/>
      <c r="BL715" s="51">
        <f t="shared" si="19"/>
        <v>0.9478704265</v>
      </c>
      <c r="BM715" s="51">
        <f t="shared" si="20"/>
        <v>0.01790492842</v>
      </c>
      <c r="BN715" s="51">
        <f t="shared" si="21"/>
        <v>0.028432642</v>
      </c>
      <c r="BO715" s="51">
        <f t="shared" si="22"/>
        <v>0.005792003085</v>
      </c>
      <c r="BP715" s="51">
        <f t="shared" si="9"/>
        <v>1</v>
      </c>
      <c r="BQ715" s="51">
        <f t="shared" si="23"/>
        <v>0.05828147416</v>
      </c>
      <c r="BR715" s="51">
        <f t="shared" si="24"/>
        <v>0.914258098</v>
      </c>
      <c r="BS715" s="51">
        <f t="shared" si="25"/>
        <v>0.01341253888</v>
      </c>
      <c r="BT715" s="51">
        <f t="shared" si="26"/>
        <v>0.01404788901</v>
      </c>
      <c r="BU715" s="51">
        <f t="shared" si="10"/>
        <v>1</v>
      </c>
      <c r="BV715" s="51">
        <f t="shared" si="27"/>
        <v>0.03600243859</v>
      </c>
      <c r="BW715" s="51">
        <f t="shared" si="28"/>
        <v>0.005217563656</v>
      </c>
      <c r="BX715" s="51">
        <f t="shared" si="29"/>
        <v>0.9468587629</v>
      </c>
      <c r="BY715" s="51">
        <f t="shared" si="30"/>
        <v>0.01192123487</v>
      </c>
      <c r="BZ715" s="51">
        <f t="shared" si="11"/>
        <v>1</v>
      </c>
      <c r="CA715" s="51">
        <f t="shared" si="31"/>
        <v>0.00100512595</v>
      </c>
      <c r="CB715" s="51">
        <f t="shared" si="32"/>
        <v>0.00758263246</v>
      </c>
      <c r="CC715" s="51">
        <f t="shared" si="33"/>
        <v>0.001633797564</v>
      </c>
      <c r="CD715" s="51">
        <f t="shared" si="34"/>
        <v>0.989778444</v>
      </c>
      <c r="CE715" s="51">
        <f t="shared" si="12"/>
        <v>1</v>
      </c>
      <c r="CF715" s="61"/>
      <c r="CG715" s="51">
        <f t="shared" si="35"/>
        <v>0.9478704265</v>
      </c>
      <c r="CH715" s="51">
        <f t="shared" si="36"/>
        <v>0.01790492842</v>
      </c>
      <c r="CI715" s="51">
        <f t="shared" si="37"/>
        <v>0.028432642</v>
      </c>
      <c r="CJ715" s="51">
        <f t="shared" si="38"/>
        <v>0.005792003085</v>
      </c>
      <c r="CK715" s="51">
        <f t="shared" si="13"/>
        <v>1</v>
      </c>
      <c r="CL715" s="51">
        <f t="shared" si="39"/>
        <v>0.05828147416</v>
      </c>
      <c r="CM715" s="51">
        <f t="shared" si="40"/>
        <v>0.914258098</v>
      </c>
      <c r="CN715" s="51">
        <f t="shared" si="41"/>
        <v>0.01341253888</v>
      </c>
      <c r="CO715" s="51">
        <f t="shared" si="42"/>
        <v>0.01404788901</v>
      </c>
      <c r="CP715" s="51">
        <f t="shared" si="14"/>
        <v>1</v>
      </c>
      <c r="CQ715" s="51">
        <f t="shared" si="43"/>
        <v>0.03600243859</v>
      </c>
      <c r="CR715" s="51">
        <f t="shared" si="44"/>
        <v>0.005217563656</v>
      </c>
      <c r="CS715" s="51">
        <f t="shared" si="45"/>
        <v>0.9468587629</v>
      </c>
      <c r="CT715" s="51">
        <f t="shared" si="46"/>
        <v>0.01192123487</v>
      </c>
      <c r="CU715" s="51">
        <f t="shared" si="15"/>
        <v>1</v>
      </c>
      <c r="CV715" s="51">
        <f t="shared" si="47"/>
        <v>0.00100512595</v>
      </c>
      <c r="CW715" s="51">
        <f t="shared" si="48"/>
        <v>0.00758263246</v>
      </c>
      <c r="CX715" s="51">
        <f t="shared" si="49"/>
        <v>0.001633797564</v>
      </c>
      <c r="CY715" s="51">
        <f t="shared" si="50"/>
        <v>0.989778444</v>
      </c>
      <c r="CZ715" s="51">
        <f t="shared" si="16"/>
        <v>1</v>
      </c>
      <c r="DA715" s="61"/>
      <c r="DB715" s="51">
        <f>(AQ715*Baseline!B$7 + AV715*Baseline!B$11 + BA715*Baseline!B$16 + BF715*Baseline!B$18)</f>
        <v>60251.15989</v>
      </c>
      <c r="DC715" s="51">
        <f>(AR715*Baseline!B$7 + AW715*Baseline!B$11 + BB715*Baseline!B$16 + BG715*Baseline!B$18)</f>
        <v>65063.66864</v>
      </c>
      <c r="DD715" s="51">
        <f>(AS715*Baseline!B$7 + AX715*Baseline!B$11 + BC715*Baseline!B$16 + BH715*Baseline!B$18)</f>
        <v>115312.3835</v>
      </c>
      <c r="DE715" s="51">
        <f>(AT715*Baseline!B$7 + AY715*Baseline!B$11 + BD715*Baseline!B$16 + BI715*Baseline!B$18)</f>
        <v>1259898.464</v>
      </c>
      <c r="DF715" s="51">
        <f t="shared" si="17"/>
        <v>1500525.676</v>
      </c>
      <c r="DG715" s="61"/>
      <c r="DH715" s="51">
        <f t="shared" si="51"/>
        <v>0.04015336815</v>
      </c>
      <c r="DI715" s="51">
        <f t="shared" si="52"/>
        <v>0.04336058335</v>
      </c>
      <c r="DJ715" s="51">
        <f t="shared" si="53"/>
        <v>0.07684799093</v>
      </c>
      <c r="DK715" s="51">
        <f t="shared" si="54"/>
        <v>0.8396380576</v>
      </c>
      <c r="DL715" s="51">
        <f t="shared" si="18"/>
        <v>1</v>
      </c>
      <c r="DM715" s="61"/>
      <c r="DN715" s="51">
        <f>DH715 / (Baseline!B$7/Baseline!B$17)</f>
        <v>4.286107949</v>
      </c>
      <c r="DO715" s="51">
        <f>DI715 / (Baseline!B$11/Baseline!B$17)</f>
        <v>1.046745236</v>
      </c>
      <c r="DP715" s="51">
        <f>DJ715 / (Baseline!B$16/Baseline!B$17)</f>
        <v>1.1875337</v>
      </c>
      <c r="DQ715" s="51">
        <f>DK715 / (Baseline!B$18/Baseline!B$17)</f>
        <v>0.9492849491</v>
      </c>
      <c r="DR715" s="79"/>
      <c r="DS715" s="51">
        <f>(AU715*Baseline!B$34)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0.02927606146</v>
      </c>
      <c r="DT715" s="51">
        <f>(AZ715*Baseline!B$34) + (Baseline!D$88*(1-Baseline!D$89)*Baseline!B$35) + (Baseline!D$88*Baseline!D$89*((1-Baseline!D$90)*Baseline!B$40 + Baseline!D$90*Baseline!B$41))</f>
        <v>0.01053335597</v>
      </c>
      <c r="DU715" s="51">
        <f>(BE715*Baseline!B$34) + (Baseline!F$88*(1-Baseline!F$89)*Baseline!B$35) + (Baseline!F$88*Baseline!F$89*((1-Baseline!F$90)*Baseline!B$40 + Baseline!F$90*Baseline!B$41))</f>
        <v>0.01297505335</v>
      </c>
      <c r="DV715" s="51">
        <f>(BJ715*Baseline!B$34) + (Baseline!H$88*(1-Baseline!H$89)*Baseline!B$35) + (Baseline!H$88*Baseline!H$89*((1-Baseline!H$90)*Baseline!B$40 + Baseline!H$90*Baseline!B$41))</f>
        <v>0.009306356184</v>
      </c>
      <c r="DW715" s="51">
        <f>( DS715*Baseline!B$7 + DT715*Baseline!B$11 + DU715*Baseline!B$16 + DV715*Baseline!B$18 ) / Baseline!B$17</f>
        <v>0.009781674722</v>
      </c>
    </row>
    <row r="716">
      <c r="A716" s="4" t="s">
        <v>1045</v>
      </c>
      <c r="B716" s="45">
        <f>MIN( MAX( NORMINV( MCrands!B716, (B$5+B$4)/2, (B$5-B$4)/3.29 ), 0 ), 1 )</f>
        <v>0.4082729186</v>
      </c>
      <c r="C716" s="45">
        <f>MAX( NORMINV( MCrands!C716, (C$5+C$4)/2, (C$5-C$4)/3.29 ), 0 )</f>
        <v>2.389549054</v>
      </c>
      <c r="D716" s="41"/>
      <c r="E716" s="43">
        <f>Baseline!B$33 * (C716 * Baseline!B$66*Baseline!B$66/Baseline!B$73 + Baseline!B$52*Baseline!B$52/Baseline!B$74 + Baseline!B$53*Baseline!B$53/Baseline!B$75 + Baseline!B$54*Baseline!B$54/Baseline!B$76)</f>
        <v>0.0000169593089</v>
      </c>
      <c r="F716" s="43">
        <f>Baseline!B$33 * (C716 * Baseline!B$66*Baseline!B$57/Baseline!B$73 + Baseline!B$52*Baseline!B$67/Baseline!B$74 + Baseline!B$53*Baseline!B$55/Baseline!B$75 + Baseline!B$54*Baseline!B$56/Baseline!B$76)</f>
        <v>0.0000001995456535</v>
      </c>
      <c r="G716" s="45">
        <f>Baseline!B$33 * (C716 * Baseline!B$66*Baseline!B$58/Baseline!B$73 + Baseline!B$52*Baseline!B$59/Baseline!B$74 + Baseline!B$53*Baseline!B$68/Baseline!B$75 + Baseline!B$54*Baseline!B$60/Baseline!B$76)</f>
        <v>0.0000001678124235</v>
      </c>
      <c r="H716" s="43">
        <f>Baseline!B$33 * (C716 * Baseline!B$66*Baseline!B$61/Baseline!B$73 + Baseline!B$52*Baseline!B$62/Baseline!B$74 + Baseline!B$53*Baseline!B$63/Baseline!B$75 + Baseline!B$54*Baseline!B$69/Baseline!B$76)</f>
        <v>0.000000003319306055</v>
      </c>
      <c r="I716" s="43">
        <f>Baseline!B$33 * (C716 * Baseline!B$57*Baseline!B$66/Baseline!B$73 + Baseline!B$67*Baseline!B$52/Baseline!B$74 + Baseline!B$55*Baseline!B$53/Baseline!B$75 + Baseline!B$56*Baseline!B$54/Baseline!B$76)</f>
        <v>0.0000001995456535</v>
      </c>
      <c r="J716" s="45">
        <f>Baseline!B$33 * (C716 * Baseline!B$57*Baseline!B$57/Baseline!B$73 + Baseline!B$67*Baseline!B$67/Baseline!B$74 + Baseline!B$55*Baseline!B$55/Baseline!B$75 + Baseline!B$56*Baseline!B$56/Baseline!B$76)</f>
        <v>0.000001763813749</v>
      </c>
      <c r="K716" s="43">
        <f>Baseline!B$33 * (C716 * Baseline!B$57*Baseline!B$58/Baseline!B$73 + Baseline!B$67*Baseline!B$59/Baseline!B$74 + Baseline!B$55*Baseline!B$68/Baseline!B$75 + Baseline!B$56*Baseline!B$60/Baseline!B$76)</f>
        <v>0.00000001374178488</v>
      </c>
      <c r="L716" s="45">
        <f>Baseline!B$33 * (C716 * Baseline!B$57*Baseline!B$61/Baseline!B$73 + Baseline!B$67*Baseline!B$62/Baseline!B$74 + Baseline!B$55*Baseline!B$63/Baseline!B$75 + Baseline!B$56*Baseline!B$69/Baseline!B$76)</f>
        <v>0.00000001439283836</v>
      </c>
      <c r="M716" s="43">
        <f>Baseline!B$33 * (C716 * Baseline!B$58*Baseline!B$66/Baseline!B$73 + Baseline!B$59*Baseline!B$52/Baseline!B$74 + Baseline!B$68*Baseline!B$53/Baseline!B$75 + Baseline!B$60*Baseline!B$54/Baseline!B$76)</f>
        <v>0.0000001678124235</v>
      </c>
      <c r="N716" s="45">
        <f>Baseline!B$33 * (C716 * Baseline!B$58*Baseline!B$57/Baseline!B$73 + Baseline!B$59*Baseline!B$67/Baseline!B$74 + Baseline!B$68*Baseline!B$55/Baseline!B$75 + Baseline!B$60*Baseline!B$56/Baseline!B$76)</f>
        <v>0.00000001374178488</v>
      </c>
      <c r="O716" s="45">
        <f>Baseline!B$33 * (C716 * Baseline!B$58*Baseline!B$58/Baseline!B$73 + Baseline!B$59*Baseline!B$59/Baseline!B$74 + Baseline!B$68*Baseline!B$68/Baseline!B$75 + Baseline!B$60*Baseline!B$60/Baseline!B$76)</f>
        <v>0.000001324389941</v>
      </c>
      <c r="P716" s="43">
        <f>Baseline!B$33 * (C716 * Baseline!B$58*Baseline!B$61/Baseline!B$73 + Baseline!B$59*Baseline!B$62/Baseline!B$74 + Baseline!B$68*Baseline!B$63/Baseline!B$75 + Baseline!B$60*Baseline!B$69/Baseline!B$76)</f>
        <v>0.000000001646908638</v>
      </c>
      <c r="Q716" s="43">
        <f>Baseline!B$33 * (C716 * Baseline!B$61*Baseline!B$66/Baseline!B$73 + Baseline!B$62*Baseline!B$52/Baseline!B$74 + Baseline!B$63*Baseline!B$53/Baseline!B$75 + Baseline!B$69*Baseline!B$54/Baseline!B$76)</f>
        <v>0.000000003319306055</v>
      </c>
      <c r="R716" s="43">
        <f>Baseline!B$33 * (C716 * Baseline!B$61*Baseline!B$57/Baseline!B$73 + Baseline!B$62*Baseline!B$67/Baseline!B$74 + Baseline!B$63*Baseline!B$55/Baseline!B$75 + Baseline!B$69*Baseline!B$56/Baseline!B$76)</f>
        <v>0.00000001439283836</v>
      </c>
      <c r="S716" s="43">
        <f>Baseline!B$33 * (C716 * Baseline!B$61*Baseline!B$58/Baseline!B$73 + Baseline!B$62*Baseline!B$59/Baseline!B$74 + Baseline!B$63*Baseline!B$68/Baseline!B$75 + Baseline!B$69*Baseline!B$60/Baseline!B$76)</f>
        <v>0.000000001646908638</v>
      </c>
      <c r="T716" s="43">
        <f>Baseline!B$33 * (C716 * Baseline!B$61*Baseline!B$61/Baseline!B$73 + Baseline!B$62*Baseline!B$62/Baseline!B$74 + Baseline!B$63*Baseline!B$63/Baseline!B$75 + Baseline!B$69*Baseline!B$69/Baseline!B$76)</f>
        <v>0.00000009854654177</v>
      </c>
      <c r="U716" s="41"/>
      <c r="V716" s="43">
        <f>E716 * ( Baseline!B$87 * Baseline!B$7 )</f>
        <v>0.176020667</v>
      </c>
      <c r="W716" s="43">
        <f>F716 * ( Baseline!D$87 * Baseline!B$11 )</f>
        <v>0.003680937992</v>
      </c>
      <c r="X716" s="43">
        <f>G716 * ( Baseline!F$87 * Baseline!B$16 )</f>
        <v>0.005828925922</v>
      </c>
      <c r="Y716" s="43">
        <f>H716 * ( Baseline!H$87 * Baseline!B$18 )</f>
        <v>0.001167311868</v>
      </c>
      <c r="Z716" s="51">
        <f t="shared" si="1"/>
        <v>0.1866978428</v>
      </c>
      <c r="AA716" s="43">
        <f>I716 * ( Baseline!B$87 * Baseline!B$7 )</f>
        <v>0.002071084338</v>
      </c>
      <c r="AB716" s="45">
        <f>J716 * ( Baseline!D$87 * Baseline!B$11 )</f>
        <v>0.0325363591</v>
      </c>
      <c r="AC716" s="45">
        <f>K716 * ( Baseline!F$87 * Baseline!B$16 )</f>
        <v>0.0004773177362</v>
      </c>
      <c r="AD716" s="45">
        <f>L716 * ( Baseline!F$87 * Baseline!B$16 )</f>
        <v>0.0004999319291</v>
      </c>
      <c r="AE716" s="51">
        <f t="shared" si="2"/>
        <v>0.0355846931</v>
      </c>
      <c r="AF716" s="51">
        <f>M716 * ( Baseline!B$87 * Baseline!B$7 )</f>
        <v>0.001741725144</v>
      </c>
      <c r="AG716" s="51">
        <f>N716 * ( Baseline!D$87 * Baseline!B$11 )</f>
        <v>0.0002534891497</v>
      </c>
      <c r="AH716" s="51">
        <f>O716 * ( Baseline!F$87 * Baseline!B$16 )</f>
        <v>0.04600237988</v>
      </c>
      <c r="AI716" s="51">
        <f>P716 * ( Baseline!H$87 * Baseline!B$18 )</f>
        <v>0.0005791740703</v>
      </c>
      <c r="AJ716" s="51">
        <f t="shared" si="3"/>
        <v>0.04857676824</v>
      </c>
      <c r="AK716" s="51">
        <f>Q716 * ( Baseline!B$87 * Baseline!B$7 )</f>
        <v>0.00003445107755</v>
      </c>
      <c r="AL716" s="51">
        <f>R716 * ( Baseline!D$87 * Baseline!B$11 )</f>
        <v>0.0002654988701</v>
      </c>
      <c r="AM716" s="51">
        <f>S716 * ( Baseline!F$87 * Baseline!B$16 )</f>
        <v>0.00005720499261</v>
      </c>
      <c r="AN716" s="51">
        <f>T716 * ( Baseline!H$87 * Baseline!B$18 )</f>
        <v>0.03465620399</v>
      </c>
      <c r="AO716" s="51">
        <f t="shared" si="4"/>
        <v>0.03501335894</v>
      </c>
      <c r="AP716" s="61"/>
      <c r="AQ716" s="51">
        <f>V716 * ( (1-Baseline!B$88-Baseline!B$87) + (1-B716)*Baseline!B$88 )</f>
        <v>0.1082944452</v>
      </c>
      <c r="AR716" s="51">
        <f>W716 * ( (1-Baseline!B$88-Baseline!B$87) + (1-B716)*Baseline!B$88 )</f>
        <v>0.002264649624</v>
      </c>
      <c r="AS716" s="51">
        <f>X716 * ( (1-Baseline!B$88-Baseline!B$87) + (1-B716)*Baseline!B$88 )</f>
        <v>0.003586171494</v>
      </c>
      <c r="AT716" s="51">
        <f>Y716 * ( (1-Baseline!B$88-Baseline!B$87) + (1-B716)*Baseline!B$88 )</f>
        <v>0.0007181735714</v>
      </c>
      <c r="AU716" s="51">
        <f t="shared" si="5"/>
        <v>0.1148634399</v>
      </c>
      <c r="AV716" s="51">
        <f>AA716 * ( (1-Baseline!D$88-Baseline!D$87) + (1-B716)*Baseline!D$88 )</f>
        <v>0.001674455393</v>
      </c>
      <c r="AW716" s="51">
        <f>AB716 * ( (1-Baseline!D$88-Baseline!D$87) + (1-B716)*Baseline!D$88 )</f>
        <v>0.02630539035</v>
      </c>
      <c r="AX716" s="51">
        <f>AC716 * ( (1-Baseline!D$88-Baseline!D$87) + (1-B716)*Baseline!D$88 )</f>
        <v>0.0003859076344</v>
      </c>
      <c r="AY716" s="51">
        <f>AD716 * ( (1-Baseline!D$88-Baseline!D$87) + (1-B716)*Baseline!D$88 )</f>
        <v>0.0004041910314</v>
      </c>
      <c r="AZ716" s="51">
        <f t="shared" si="6"/>
        <v>0.02876994441</v>
      </c>
      <c r="BA716" s="51">
        <f>AF716 * ( (1-Baseline!F$88-Baseline!F$87) + (1-Baseline!B$36)*Baseline!F$88 )</f>
        <v>0.001253401149</v>
      </c>
      <c r="BB716" s="51">
        <f>AG716 * ( (1-Baseline!F$88-Baseline!F$87) + (1-Baseline!B$36)*Baseline!F$88 )</f>
        <v>0.0001824189038</v>
      </c>
      <c r="BC716" s="51">
        <f>AH716 * ( (1-Baseline!F$88-Baseline!F$87) + (1-Baseline!B$36)*Baseline!F$88 )</f>
        <v>0.03310478464</v>
      </c>
      <c r="BD716" s="51">
        <f>AI716 * ( (1-Baseline!F$88-Baseline!F$87) + (1-Baseline!B$36)*Baseline!F$88 )</f>
        <v>0.0004167921946</v>
      </c>
      <c r="BE716" s="51">
        <f t="shared" si="7"/>
        <v>0.03495739688</v>
      </c>
      <c r="BF716" s="51">
        <f>AK716 * ( (1-Baseline!H$88-Baseline!H$87) + (1-Baseline!B$36)*Baseline!H$88 )</f>
        <v>0.00002729627776</v>
      </c>
      <c r="BG716" s="51">
        <f>AL716 * ( (1-Baseline!H$88-Baseline!H$87) + (1-Baseline!B$36)*Baseline!H$88 )</f>
        <v>0.0002103600647</v>
      </c>
      <c r="BH716" s="51">
        <f>AM716 * ( (1-Baseline!H$88-Baseline!H$87) + (1-Baseline!B$36)*Baseline!H$88 )</f>
        <v>0.00004532465975</v>
      </c>
      <c r="BI716" s="51">
        <f>AN716 * ( (1-Baseline!H$88-Baseline!H$87) + (1-Baseline!B$36)*Baseline!H$88 )</f>
        <v>0.02745880355</v>
      </c>
      <c r="BJ716" s="51">
        <f t="shared" si="8"/>
        <v>0.02774178455</v>
      </c>
      <c r="BK716" s="61"/>
      <c r="BL716" s="51">
        <f t="shared" si="19"/>
        <v>0.9428103956</v>
      </c>
      <c r="BM716" s="51">
        <f t="shared" si="20"/>
        <v>0.0197160178</v>
      </c>
      <c r="BN716" s="51">
        <f t="shared" si="21"/>
        <v>0.03122117446</v>
      </c>
      <c r="BO716" s="51">
        <f t="shared" si="22"/>
        <v>0.006252412189</v>
      </c>
      <c r="BP716" s="51">
        <f t="shared" si="9"/>
        <v>1</v>
      </c>
      <c r="BQ716" s="51">
        <f t="shared" si="23"/>
        <v>0.05820155122</v>
      </c>
      <c r="BR716" s="51">
        <f t="shared" si="24"/>
        <v>0.9143358074</v>
      </c>
      <c r="BS716" s="51">
        <f t="shared" si="25"/>
        <v>0.013413569</v>
      </c>
      <c r="BT716" s="51">
        <f t="shared" si="26"/>
        <v>0.01404907238</v>
      </c>
      <c r="BU716" s="51">
        <f t="shared" si="10"/>
        <v>1</v>
      </c>
      <c r="BV716" s="51">
        <f t="shared" si="27"/>
        <v>0.03585510537</v>
      </c>
      <c r="BW716" s="51">
        <f t="shared" si="28"/>
        <v>0.005218320586</v>
      </c>
      <c r="BX716" s="51">
        <f t="shared" si="29"/>
        <v>0.9470037127</v>
      </c>
      <c r="BY716" s="51">
        <f t="shared" si="30"/>
        <v>0.0119228613</v>
      </c>
      <c r="BZ716" s="51">
        <f t="shared" si="11"/>
        <v>1</v>
      </c>
      <c r="CA716" s="51">
        <f t="shared" si="31"/>
        <v>0.0009839409469</v>
      </c>
      <c r="CB716" s="51">
        <f t="shared" si="32"/>
        <v>0.007582787775</v>
      </c>
      <c r="CC716" s="51">
        <f t="shared" si="33"/>
        <v>0.001633804763</v>
      </c>
      <c r="CD716" s="51">
        <f t="shared" si="34"/>
        <v>0.9897994665</v>
      </c>
      <c r="CE716" s="51">
        <f t="shared" si="12"/>
        <v>1</v>
      </c>
      <c r="CF716" s="61"/>
      <c r="CG716" s="51">
        <f t="shared" si="35"/>
        <v>0.9428103956</v>
      </c>
      <c r="CH716" s="51">
        <f t="shared" si="36"/>
        <v>0.0197160178</v>
      </c>
      <c r="CI716" s="51">
        <f t="shared" si="37"/>
        <v>0.03122117446</v>
      </c>
      <c r="CJ716" s="51">
        <f t="shared" si="38"/>
        <v>0.006252412189</v>
      </c>
      <c r="CK716" s="51">
        <f t="shared" si="13"/>
        <v>1</v>
      </c>
      <c r="CL716" s="51">
        <f t="shared" si="39"/>
        <v>0.05820155122</v>
      </c>
      <c r="CM716" s="51">
        <f t="shared" si="40"/>
        <v>0.9143358074</v>
      </c>
      <c r="CN716" s="51">
        <f t="shared" si="41"/>
        <v>0.013413569</v>
      </c>
      <c r="CO716" s="51">
        <f t="shared" si="42"/>
        <v>0.01404907238</v>
      </c>
      <c r="CP716" s="51">
        <f t="shared" si="14"/>
        <v>1</v>
      </c>
      <c r="CQ716" s="51">
        <f t="shared" si="43"/>
        <v>0.03585510537</v>
      </c>
      <c r="CR716" s="51">
        <f t="shared" si="44"/>
        <v>0.005218320586</v>
      </c>
      <c r="CS716" s="51">
        <f t="shared" si="45"/>
        <v>0.9470037127</v>
      </c>
      <c r="CT716" s="51">
        <f t="shared" si="46"/>
        <v>0.0119228613</v>
      </c>
      <c r="CU716" s="51">
        <f t="shared" si="15"/>
        <v>1</v>
      </c>
      <c r="CV716" s="51">
        <f t="shared" si="47"/>
        <v>0.0009839409469</v>
      </c>
      <c r="CW716" s="51">
        <f t="shared" si="48"/>
        <v>0.007582787775</v>
      </c>
      <c r="CX716" s="51">
        <f t="shared" si="49"/>
        <v>0.001633804763</v>
      </c>
      <c r="CY716" s="51">
        <f t="shared" si="50"/>
        <v>0.9897994665</v>
      </c>
      <c r="CZ716" s="51">
        <f t="shared" si="16"/>
        <v>1</v>
      </c>
      <c r="DA716" s="61"/>
      <c r="DB716" s="51">
        <f>(AQ716*Baseline!B$7 + AV716*Baseline!B$11 + BA716*Baseline!B$16 + BF716*Baseline!B$18)</f>
        <v>61562.81674</v>
      </c>
      <c r="DC716" s="51">
        <f>(AR716*Baseline!B$7 + AW716*Baseline!B$11 + BB716*Baseline!B$16 + BG716*Baseline!B$18)</f>
        <v>67755.38217</v>
      </c>
      <c r="DD716" s="51">
        <f>(AS716*Baseline!B$7 + AX716*Baseline!B$11 + BC716*Baseline!B$16 + BH716*Baseline!B$18)</f>
        <v>115549.6645</v>
      </c>
      <c r="DE716" s="51">
        <f>(AT716*Baseline!B$7 + AY716*Baseline!B$11 + BD716*Baseline!B$16 + BI716*Baseline!B$18)</f>
        <v>1259972.478</v>
      </c>
      <c r="DF716" s="51">
        <f t="shared" si="17"/>
        <v>1504840.341</v>
      </c>
      <c r="DG716" s="61"/>
      <c r="DH716" s="51">
        <f t="shared" si="51"/>
        <v>0.04090986602</v>
      </c>
      <c r="DI716" s="51">
        <f t="shared" si="52"/>
        <v>0.04502496399</v>
      </c>
      <c r="DJ716" s="51">
        <f t="shared" si="53"/>
        <v>0.07678533156</v>
      </c>
      <c r="DK716" s="51">
        <f t="shared" si="54"/>
        <v>0.8372798384</v>
      </c>
      <c r="DL716" s="51">
        <f t="shared" si="18"/>
        <v>1</v>
      </c>
      <c r="DM716" s="61"/>
      <c r="DN716" s="51">
        <f>DH716 / (Baseline!B$7/Baseline!B$17)</f>
        <v>4.366859121</v>
      </c>
      <c r="DO716" s="51">
        <f>DI716 / (Baseline!B$11/Baseline!B$17)</f>
        <v>1.086924181</v>
      </c>
      <c r="DP716" s="51">
        <f>DJ716 / (Baseline!B$16/Baseline!B$17)</f>
        <v>1.186565423</v>
      </c>
      <c r="DQ716" s="51">
        <f>DK716 / (Baseline!B$18/Baseline!B$17)</f>
        <v>0.9466187742</v>
      </c>
      <c r="DR716" s="79"/>
      <c r="DS716" s="51">
        <f>(AU716*Baseline!B$34)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0.02975904723</v>
      </c>
      <c r="DT716" s="51">
        <f>(AZ716*Baseline!B$34) + (Baseline!D$88*(1-Baseline!D$89)*Baseline!B$35) + (Baseline!D$88*Baseline!D$89*((1-Baseline!D$90)*Baseline!B$40 + Baseline!D$90*Baseline!B$41))</f>
        <v>0.01072905966</v>
      </c>
      <c r="DU716" s="51">
        <f>(BE716*Baseline!B$34) + (Baseline!F$88*(1-Baseline!F$89)*Baseline!B$35) + (Baseline!F$88*Baseline!F$89*((1-Baseline!F$90)*Baseline!B$40 + Baseline!F$90*Baseline!B$41))</f>
        <v>0.01297424953</v>
      </c>
      <c r="DV716" s="51">
        <f>(BJ716*Baseline!B$34) + (Baseline!H$88*(1-Baseline!H$89)*Baseline!B$35) + (Baseline!H$88*Baseline!H$89*((1-Baseline!H$90)*Baseline!B$40 + Baseline!H$90*Baseline!B$41))</f>
        <v>0.009306267683</v>
      </c>
      <c r="DW716" s="51">
        <f>( DS716*Baseline!B$7 + DT716*Baseline!B$11 + DU716*Baseline!B$16 + DV716*Baseline!B$18 ) / Baseline!B$17</f>
        <v>0.009794176031</v>
      </c>
    </row>
    <row r="717">
      <c r="A717" s="4" t="s">
        <v>1047</v>
      </c>
      <c r="B717" s="45">
        <f>MIN( MAX( NORMINV( MCrands!B717, (B$5+B$4)/2, (B$5-B$4)/3.29 ), 0 ), 1 )</f>
        <v>0.7054175254</v>
      </c>
      <c r="C717" s="45">
        <f>MAX( NORMINV( MCrands!C717, (C$5+C$4)/2, (C$5-C$4)/3.29 ), 0 )</f>
        <v>2.404389595</v>
      </c>
      <c r="D717" s="41"/>
      <c r="E717" s="43">
        <f>Baseline!B$33 * (C717 * Baseline!B$66*Baseline!B$66/Baseline!B$73 + Baseline!B$52*Baseline!B$52/Baseline!B$74 + Baseline!B$53*Baseline!B$53/Baseline!B$75 + Baseline!B$54*Baseline!B$54/Baseline!B$76)</f>
        <v>0.00001706438028</v>
      </c>
      <c r="F717" s="43">
        <f>Baseline!B$33 * (C717 * Baseline!B$66*Baseline!B$57/Baseline!B$73 + Baseline!B$52*Baseline!B$67/Baseline!B$74 + Baseline!B$53*Baseline!B$55/Baseline!B$75 + Baseline!B$54*Baseline!B$56/Baseline!B$76)</f>
        <v>0.0000001995622437</v>
      </c>
      <c r="G717" s="45">
        <f>Baseline!B$33 * (C717 * Baseline!B$66*Baseline!B$58/Baseline!B$73 + Baseline!B$52*Baseline!B$59/Baseline!B$74 + Baseline!B$53*Baseline!B$68/Baseline!B$75 + Baseline!B$54*Baseline!B$60/Baseline!B$76)</f>
        <v>0.0000001678532078</v>
      </c>
      <c r="H717" s="43">
        <f>Baseline!B$33 * (C717 * Baseline!B$66*Baseline!B$61/Baseline!B$73 + Baseline!B$52*Baseline!B$62/Baseline!B$74 + Baseline!B$53*Baseline!B$63/Baseline!B$75 + Baseline!B$54*Baseline!B$69/Baseline!B$76)</f>
        <v>0.000000003323384484</v>
      </c>
      <c r="I717" s="43">
        <f>Baseline!B$33 * (C717 * Baseline!B$57*Baseline!B$66/Baseline!B$73 + Baseline!B$67*Baseline!B$52/Baseline!B$74 + Baseline!B$55*Baseline!B$53/Baseline!B$75 + Baseline!B$56*Baseline!B$54/Baseline!B$76)</f>
        <v>0.0000001995622437</v>
      </c>
      <c r="J717" s="45">
        <f>Baseline!B$33 * (C717 * Baseline!B$57*Baseline!B$57/Baseline!B$73 + Baseline!B$67*Baseline!B$67/Baseline!B$74 + Baseline!B$55*Baseline!B$55/Baseline!B$75 + Baseline!B$56*Baseline!B$56/Baseline!B$76)</f>
        <v>0.000001763813752</v>
      </c>
      <c r="K717" s="43">
        <f>Baseline!B$33 * (C717 * Baseline!B$57*Baseline!B$58/Baseline!B$73 + Baseline!B$67*Baseline!B$59/Baseline!B$74 + Baseline!B$55*Baseline!B$68/Baseline!B$75 + Baseline!B$56*Baseline!B$60/Baseline!B$76)</f>
        <v>0.00000001374179132</v>
      </c>
      <c r="L717" s="45">
        <f>Baseline!B$33 * (C717 * Baseline!B$57*Baseline!B$61/Baseline!B$73 + Baseline!B$67*Baseline!B$62/Baseline!B$74 + Baseline!B$55*Baseline!B$63/Baseline!B$75 + Baseline!B$56*Baseline!B$69/Baseline!B$76)</f>
        <v>0.00000001439283901</v>
      </c>
      <c r="M717" s="43">
        <f>Baseline!B$33 * (C717 * Baseline!B$58*Baseline!B$66/Baseline!B$73 + Baseline!B$59*Baseline!B$52/Baseline!B$74 + Baseline!B$68*Baseline!B$53/Baseline!B$75 + Baseline!B$60*Baseline!B$54/Baseline!B$76)</f>
        <v>0.0000001678532078</v>
      </c>
      <c r="N717" s="45">
        <f>Baseline!B$33 * (C717 * Baseline!B$58*Baseline!B$57/Baseline!B$73 + Baseline!B$59*Baseline!B$67/Baseline!B$74 + Baseline!B$68*Baseline!B$55/Baseline!B$75 + Baseline!B$60*Baseline!B$56/Baseline!B$76)</f>
        <v>0.00000001374179132</v>
      </c>
      <c r="O717" s="45">
        <f>Baseline!B$33 * (C717 * Baseline!B$58*Baseline!B$58/Baseline!B$73 + Baseline!B$59*Baseline!B$59/Baseline!B$74 + Baseline!B$68*Baseline!B$68/Baseline!B$75 + Baseline!B$60*Baseline!B$60/Baseline!B$76)</f>
        <v>0.000001324389957</v>
      </c>
      <c r="P717" s="43">
        <f>Baseline!B$33 * (C717 * Baseline!B$58*Baseline!B$61/Baseline!B$73 + Baseline!B$59*Baseline!B$62/Baseline!B$74 + Baseline!B$68*Baseline!B$63/Baseline!B$75 + Baseline!B$60*Baseline!B$69/Baseline!B$76)</f>
        <v>0.000000001646910221</v>
      </c>
      <c r="Q717" s="43">
        <f>Baseline!B$33 * (C717 * Baseline!B$61*Baseline!B$66/Baseline!B$73 + Baseline!B$62*Baseline!B$52/Baseline!B$74 + Baseline!B$63*Baseline!B$53/Baseline!B$75 + Baseline!B$69*Baseline!B$54/Baseline!B$76)</f>
        <v>0.000000003323384484</v>
      </c>
      <c r="R717" s="43">
        <f>Baseline!B$33 * (C717 * Baseline!B$61*Baseline!B$57/Baseline!B$73 + Baseline!B$62*Baseline!B$67/Baseline!B$74 + Baseline!B$63*Baseline!B$55/Baseline!B$75 + Baseline!B$69*Baseline!B$56/Baseline!B$76)</f>
        <v>0.00000001439283901</v>
      </c>
      <c r="S717" s="43">
        <f>Baseline!B$33 * (C717 * Baseline!B$61*Baseline!B$58/Baseline!B$73 + Baseline!B$62*Baseline!B$59/Baseline!B$74 + Baseline!B$63*Baseline!B$68/Baseline!B$75 + Baseline!B$69*Baseline!B$60/Baseline!B$76)</f>
        <v>0.000000001646910221</v>
      </c>
      <c r="T717" s="43">
        <f>Baseline!B$33 * (C717 * Baseline!B$61*Baseline!B$61/Baseline!B$73 + Baseline!B$62*Baseline!B$62/Baseline!B$74 + Baseline!B$63*Baseline!B$63/Baseline!B$75 + Baseline!B$69*Baseline!B$69/Baseline!B$76)</f>
        <v>0.00000009854654193</v>
      </c>
      <c r="U717" s="41"/>
      <c r="V717" s="43">
        <f>E717 * ( Baseline!B$87 * Baseline!B$7 )</f>
        <v>0.1771112029</v>
      </c>
      <c r="W717" s="43">
        <f>F717 * ( Baseline!D$87 * Baseline!B$11 )</f>
        <v>0.003681244025</v>
      </c>
      <c r="X717" s="43">
        <f>G717 * ( Baseline!F$87 * Baseline!B$16 )</f>
        <v>0.005830342555</v>
      </c>
      <c r="Y717" s="43">
        <f>H717 * ( Baseline!H$87 * Baseline!B$18 )</f>
        <v>0.001168746143</v>
      </c>
      <c r="Z717" s="51">
        <f t="shared" si="1"/>
        <v>0.1877915357</v>
      </c>
      <c r="AA717" s="43">
        <f>I717 * ( Baseline!B$87 * Baseline!B$7 )</f>
        <v>0.002071256528</v>
      </c>
      <c r="AB717" s="45">
        <f>J717 * ( Baseline!D$87 * Baseline!B$11 )</f>
        <v>0.03253635914</v>
      </c>
      <c r="AC717" s="45">
        <f>K717 * ( Baseline!F$87 * Baseline!B$16 )</f>
        <v>0.0004773179598</v>
      </c>
      <c r="AD717" s="45">
        <f>L717 * ( Baseline!F$87 * Baseline!B$16 )</f>
        <v>0.0004999319514</v>
      </c>
      <c r="AE717" s="51">
        <f t="shared" si="2"/>
        <v>0.03558486558</v>
      </c>
      <c r="AF717" s="51">
        <f>M717 * ( Baseline!B$87 * Baseline!B$7 )</f>
        <v>0.001742148444</v>
      </c>
      <c r="AG717" s="51">
        <f>N717 * ( Baseline!D$87 * Baseline!B$11 )</f>
        <v>0.0002534892685</v>
      </c>
      <c r="AH717" s="51">
        <f>O717 * ( Baseline!F$87 * Baseline!B$16 )</f>
        <v>0.04600238043</v>
      </c>
      <c r="AI717" s="51">
        <f>P717 * ( Baseline!H$87 * Baseline!B$18 )</f>
        <v>0.000579174627</v>
      </c>
      <c r="AJ717" s="51">
        <f t="shared" si="3"/>
        <v>0.04857719277</v>
      </c>
      <c r="AK717" s="51">
        <f>Q717 * ( Baseline!B$87 * Baseline!B$7 )</f>
        <v>0.00003449340756</v>
      </c>
      <c r="AL717" s="51">
        <f>R717 * ( Baseline!D$87 * Baseline!B$11 )</f>
        <v>0.000265498882</v>
      </c>
      <c r="AM717" s="51">
        <f>S717 * ( Baseline!F$87 * Baseline!B$16 )</f>
        <v>0.0000572050476</v>
      </c>
      <c r="AN717" s="51">
        <f>T717 * ( Baseline!H$87 * Baseline!B$18 )</f>
        <v>0.03465620405</v>
      </c>
      <c r="AO717" s="51">
        <f t="shared" si="4"/>
        <v>0.03501340139</v>
      </c>
      <c r="AP717" s="61"/>
      <c r="AQ717" s="51">
        <f>V717 * ( (1-Baseline!B$88-Baseline!B$87) + (1-B717)*Baseline!B$88 )</f>
        <v>0.06212678481</v>
      </c>
      <c r="AR717" s="51">
        <f>W717 * ( (1-Baseline!B$88-Baseline!B$87) + (1-B717)*Baseline!B$88 )</f>
        <v>0.001291300898</v>
      </c>
      <c r="AS717" s="51">
        <f>X717 * ( (1-Baseline!B$88-Baseline!B$87) + (1-B717)*Baseline!B$88 )</f>
        <v>0.002045158247</v>
      </c>
      <c r="AT717" s="51">
        <f>Y717 * ( (1-Baseline!B$88-Baseline!B$87) + (1-B717)*Baseline!B$88 )</f>
        <v>0.0004099709049</v>
      </c>
      <c r="AU717" s="51">
        <f t="shared" si="5"/>
        <v>0.06587321486</v>
      </c>
      <c r="AV717" s="51">
        <f>AA717 * ( (1-Baseline!D$88-Baseline!D$87) + (1-B717)*Baseline!D$88 )</f>
        <v>0.001398867314</v>
      </c>
      <c r="AW717" s="51">
        <f>AB717 * ( (1-Baseline!D$88-Baseline!D$87) + (1-B717)*Baseline!D$88 )</f>
        <v>0.02197412475</v>
      </c>
      <c r="AX717" s="51">
        <f>AC717 * ( (1-Baseline!D$88-Baseline!D$87) + (1-B717)*Baseline!D$88 )</f>
        <v>0.0003223668742</v>
      </c>
      <c r="AY717" s="51">
        <f>AD717 * ( (1-Baseline!D$88-Baseline!D$87) + (1-B717)*Baseline!D$88 )</f>
        <v>0.0003376397163</v>
      </c>
      <c r="AZ717" s="51">
        <f t="shared" si="6"/>
        <v>0.02403299866</v>
      </c>
      <c r="BA717" s="51">
        <f>AF717 * ( (1-Baseline!F$88-Baseline!F$87) + (1-Baseline!B$36)*Baseline!F$88 )</f>
        <v>0.001253705769</v>
      </c>
      <c r="BB717" s="51">
        <f>AG717 * ( (1-Baseline!F$88-Baseline!F$87) + (1-Baseline!B$36)*Baseline!F$88 )</f>
        <v>0.0001824189893</v>
      </c>
      <c r="BC717" s="51">
        <f>AH717 * ( (1-Baseline!F$88-Baseline!F$87) + (1-Baseline!B$36)*Baseline!F$88 )</f>
        <v>0.03310478503</v>
      </c>
      <c r="BD717" s="51">
        <f>AI717 * ( (1-Baseline!F$88-Baseline!F$87) + (1-Baseline!B$36)*Baseline!F$88 )</f>
        <v>0.0004167925952</v>
      </c>
      <c r="BE717" s="51">
        <f t="shared" si="7"/>
        <v>0.03495770238</v>
      </c>
      <c r="BF717" s="51">
        <f>AK717 * ( (1-Baseline!H$88-Baseline!H$87) + (1-Baseline!B$36)*Baseline!H$88 )</f>
        <v>0.00002732981668</v>
      </c>
      <c r="BG717" s="51">
        <f>AL717 * ( (1-Baseline!H$88-Baseline!H$87) + (1-Baseline!B$36)*Baseline!H$88 )</f>
        <v>0.0002103600742</v>
      </c>
      <c r="BH717" s="51">
        <f>AM717 * ( (1-Baseline!H$88-Baseline!H$87) + (1-Baseline!B$36)*Baseline!H$88 )</f>
        <v>0.00004532470332</v>
      </c>
      <c r="BI717" s="51">
        <f>AN717 * ( (1-Baseline!H$88-Baseline!H$87) + (1-Baseline!B$36)*Baseline!H$88 )</f>
        <v>0.02745880359</v>
      </c>
      <c r="BJ717" s="51">
        <f t="shared" si="8"/>
        <v>0.02774181819</v>
      </c>
      <c r="BK717" s="61"/>
      <c r="BL717" s="51">
        <f t="shared" si="19"/>
        <v>0.9431266554</v>
      </c>
      <c r="BM717" s="51">
        <f t="shared" si="20"/>
        <v>0.01960282188</v>
      </c>
      <c r="BN717" s="51">
        <f t="shared" si="21"/>
        <v>0.03104688683</v>
      </c>
      <c r="BO717" s="51">
        <f t="shared" si="22"/>
        <v>0.006223635901</v>
      </c>
      <c r="BP717" s="51">
        <f t="shared" si="9"/>
        <v>1</v>
      </c>
      <c r="BQ717" s="51">
        <f t="shared" si="23"/>
        <v>0.05820610796</v>
      </c>
      <c r="BR717" s="51">
        <f t="shared" si="24"/>
        <v>0.9143313769</v>
      </c>
      <c r="BS717" s="51">
        <f t="shared" si="25"/>
        <v>0.01341351027</v>
      </c>
      <c r="BT717" s="51">
        <f t="shared" si="26"/>
        <v>0.01404900491</v>
      </c>
      <c r="BU717" s="51">
        <f t="shared" si="10"/>
        <v>1</v>
      </c>
      <c r="BV717" s="51">
        <f t="shared" si="27"/>
        <v>0.035863506</v>
      </c>
      <c r="BW717" s="51">
        <f t="shared" si="28"/>
        <v>0.005218277428</v>
      </c>
      <c r="BX717" s="51">
        <f t="shared" si="29"/>
        <v>0.946995448</v>
      </c>
      <c r="BY717" s="51">
        <f t="shared" si="30"/>
        <v>0.01192276857</v>
      </c>
      <c r="BZ717" s="51">
        <f t="shared" si="11"/>
        <v>1</v>
      </c>
      <c r="CA717" s="51">
        <f t="shared" si="31"/>
        <v>0.0009851487199</v>
      </c>
      <c r="CB717" s="51">
        <f t="shared" si="32"/>
        <v>0.00758277892</v>
      </c>
      <c r="CC717" s="51">
        <f t="shared" si="33"/>
        <v>0.001633804353</v>
      </c>
      <c r="CD717" s="51">
        <f t="shared" si="34"/>
        <v>0.989798268</v>
      </c>
      <c r="CE717" s="51">
        <f t="shared" si="12"/>
        <v>1</v>
      </c>
      <c r="CF717" s="61"/>
      <c r="CG717" s="51">
        <f t="shared" si="35"/>
        <v>0.9431266554</v>
      </c>
      <c r="CH717" s="51">
        <f t="shared" si="36"/>
        <v>0.01960282188</v>
      </c>
      <c r="CI717" s="51">
        <f t="shared" si="37"/>
        <v>0.03104688683</v>
      </c>
      <c r="CJ717" s="51">
        <f t="shared" si="38"/>
        <v>0.006223635901</v>
      </c>
      <c r="CK717" s="51">
        <f t="shared" si="13"/>
        <v>1</v>
      </c>
      <c r="CL717" s="51">
        <f t="shared" si="39"/>
        <v>0.05820610796</v>
      </c>
      <c r="CM717" s="51">
        <f t="shared" si="40"/>
        <v>0.9143313769</v>
      </c>
      <c r="CN717" s="51">
        <f t="shared" si="41"/>
        <v>0.01341351027</v>
      </c>
      <c r="CO717" s="51">
        <f t="shared" si="42"/>
        <v>0.01404900491</v>
      </c>
      <c r="CP717" s="51">
        <f t="shared" si="14"/>
        <v>1</v>
      </c>
      <c r="CQ717" s="51">
        <f t="shared" si="43"/>
        <v>0.035863506</v>
      </c>
      <c r="CR717" s="51">
        <f t="shared" si="44"/>
        <v>0.005218277428</v>
      </c>
      <c r="CS717" s="51">
        <f t="shared" si="45"/>
        <v>0.946995448</v>
      </c>
      <c r="CT717" s="51">
        <f t="shared" si="46"/>
        <v>0.01192276857</v>
      </c>
      <c r="CU717" s="51">
        <f t="shared" si="15"/>
        <v>1</v>
      </c>
      <c r="CV717" s="51">
        <f t="shared" si="47"/>
        <v>0.0009851487199</v>
      </c>
      <c r="CW717" s="51">
        <f t="shared" si="48"/>
        <v>0.00758277892</v>
      </c>
      <c r="CX717" s="51">
        <f t="shared" si="49"/>
        <v>0.001633804353</v>
      </c>
      <c r="CY717" s="51">
        <f t="shared" si="50"/>
        <v>0.989798268</v>
      </c>
      <c r="CZ717" s="51">
        <f t="shared" si="16"/>
        <v>1</v>
      </c>
      <c r="DA717" s="61"/>
      <c r="DB717" s="51">
        <f>(AQ717*Baseline!B$7 + AV717*Baseline!B$11 + BA717*Baseline!B$16 + BF717*Baseline!B$18)</f>
        <v>38583.04426</v>
      </c>
      <c r="DC717" s="51">
        <f>(AR717*Baseline!B$7 + AW717*Baseline!B$11 + BB717*Baseline!B$16 + BG717*Baseline!B$18)</f>
        <v>57994.6758</v>
      </c>
      <c r="DD717" s="51">
        <f>(AS717*Baseline!B$7 + AX717*Baseline!B$11 + BC717*Baseline!B$16 + BH717*Baseline!B$18)</f>
        <v>114666.0098</v>
      </c>
      <c r="DE717" s="51">
        <f>(AT717*Baseline!B$7 + AY717*Baseline!B$11 + BD717*Baseline!B$16 + BI717*Baseline!B$18)</f>
        <v>1259680.28</v>
      </c>
      <c r="DF717" s="51">
        <f t="shared" si="17"/>
        <v>1470924.01</v>
      </c>
      <c r="DG717" s="61"/>
      <c r="DH717" s="51">
        <f t="shared" si="51"/>
        <v>0.02623048098</v>
      </c>
      <c r="DI717" s="51">
        <f t="shared" si="52"/>
        <v>0.03942737722</v>
      </c>
      <c r="DJ717" s="51">
        <f t="shared" si="53"/>
        <v>0.07795508747</v>
      </c>
      <c r="DK717" s="51">
        <f t="shared" si="54"/>
        <v>0.8563870543</v>
      </c>
      <c r="DL717" s="51">
        <f t="shared" si="18"/>
        <v>1</v>
      </c>
      <c r="DM717" s="61"/>
      <c r="DN717" s="51">
        <f>DH717 / (Baseline!B$7/Baseline!B$17)</f>
        <v>2.799931319</v>
      </c>
      <c r="DO717" s="51">
        <f>DI717 / (Baseline!B$11/Baseline!B$17)</f>
        <v>0.9517957572</v>
      </c>
      <c r="DP717" s="51">
        <f>DJ717 / (Baseline!B$16/Baseline!B$17)</f>
        <v>1.204641687</v>
      </c>
      <c r="DQ717" s="51">
        <f>DK717 / (Baseline!B$18/Baseline!B$17)</f>
        <v>0.9682211686</v>
      </c>
      <c r="DR717" s="79"/>
      <c r="DS717" s="51">
        <f>(AU717*Baseline!B$34)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0.02241051348</v>
      </c>
      <c r="DT717" s="51">
        <f>(AZ717*Baseline!B$34) + (Baseline!D$88*(1-Baseline!D$89)*Baseline!B$35) + (Baseline!D$88*Baseline!D$89*((1-Baseline!D$90)*Baseline!B$40 + Baseline!D$90*Baseline!B$41))</f>
        <v>0.0100185178</v>
      </c>
      <c r="DU717" s="51">
        <f>(BE717*Baseline!B$34) + (Baseline!F$88*(1-Baseline!F$89)*Baseline!B$35) + (Baseline!F$88*Baseline!F$89*((1-Baseline!F$90)*Baseline!B$40 + Baseline!F$90*Baseline!B$41))</f>
        <v>0.01297429536</v>
      </c>
      <c r="DV717" s="51">
        <f>(BJ717*Baseline!B$34) + (Baseline!H$88*(1-Baseline!H$89)*Baseline!B$35) + (Baseline!H$88*Baseline!H$89*((1-Baseline!H$90)*Baseline!B$40 + Baseline!H$90*Baseline!B$41))</f>
        <v>0.009306272728</v>
      </c>
      <c r="DW717" s="51">
        <f>( DS717*Baseline!B$7 + DT717*Baseline!B$11 + DU717*Baseline!B$16 + DV717*Baseline!B$18 ) / Baseline!B$17</f>
        <v>0.009695906866</v>
      </c>
    </row>
    <row r="718">
      <c r="A718" s="4" t="s">
        <v>1048</v>
      </c>
      <c r="B718" s="45">
        <f>MIN( MAX( NORMINV( MCrands!B718, (B$5+B$4)/2, (B$5-B$4)/3.29 ), 0 ), 1 )</f>
        <v>0.448163483</v>
      </c>
      <c r="C718" s="45">
        <f>MAX( NORMINV( MCrands!C718, (C$5+C$4)/2, (C$5-C$4)/3.29 ), 0 )</f>
        <v>2.046316901</v>
      </c>
      <c r="D718" s="41"/>
      <c r="E718" s="43">
        <f>Baseline!B$33 * (C718 * Baseline!B$66*Baseline!B$66/Baseline!B$73 + Baseline!B$52*Baseline!B$52/Baseline!B$74 + Baseline!B$53*Baseline!B$53/Baseline!B$75 + Baseline!B$54*Baseline!B$54/Baseline!B$76)</f>
        <v>0.00001452921701</v>
      </c>
      <c r="F718" s="43">
        <f>Baseline!B$33 * (C718 * Baseline!B$66*Baseline!B$57/Baseline!B$73 + Baseline!B$52*Baseline!B$67/Baseline!B$74 + Baseline!B$53*Baseline!B$55/Baseline!B$75 + Baseline!B$54*Baseline!B$56/Baseline!B$76)</f>
        <v>0.0000001991619548</v>
      </c>
      <c r="G718" s="45">
        <f>Baseline!B$33 * (C718 * Baseline!B$66*Baseline!B$58/Baseline!B$73 + Baseline!B$52*Baseline!B$59/Baseline!B$74 + Baseline!B$53*Baseline!B$68/Baseline!B$75 + Baseline!B$54*Baseline!B$60/Baseline!B$76)</f>
        <v>0.0000001668691642</v>
      </c>
      <c r="H718" s="43">
        <f>Baseline!B$33 * (C718 * Baseline!B$66*Baseline!B$61/Baseline!B$73 + Baseline!B$52*Baseline!B$62/Baseline!B$74 + Baseline!B$53*Baseline!B$63/Baseline!B$75 + Baseline!B$54*Baseline!B$69/Baseline!B$76)</f>
        <v>0.00000000322498012</v>
      </c>
      <c r="I718" s="43">
        <f>Baseline!B$33 * (C718 * Baseline!B$57*Baseline!B$66/Baseline!B$73 + Baseline!B$67*Baseline!B$52/Baseline!B$74 + Baseline!B$55*Baseline!B$53/Baseline!B$75 + Baseline!B$56*Baseline!B$54/Baseline!B$76)</f>
        <v>0.0000001991619548</v>
      </c>
      <c r="J718" s="45">
        <f>Baseline!B$33 * (C718 * Baseline!B$57*Baseline!B$57/Baseline!B$73 + Baseline!B$67*Baseline!B$67/Baseline!B$74 + Baseline!B$55*Baseline!B$55/Baseline!B$75 + Baseline!B$56*Baseline!B$56/Baseline!B$76)</f>
        <v>0.000001763813689</v>
      </c>
      <c r="K718" s="43">
        <f>Baseline!B$33 * (C718 * Baseline!B$57*Baseline!B$58/Baseline!B$73 + Baseline!B$67*Baseline!B$59/Baseline!B$74 + Baseline!B$55*Baseline!B$68/Baseline!B$75 + Baseline!B$56*Baseline!B$60/Baseline!B$76)</f>
        <v>0.00000001374163595</v>
      </c>
      <c r="L718" s="45">
        <f>Baseline!B$33 * (C718 * Baseline!B$57*Baseline!B$61/Baseline!B$73 + Baseline!B$67*Baseline!B$62/Baseline!B$74 + Baseline!B$55*Baseline!B$63/Baseline!B$75 + Baseline!B$56*Baseline!B$69/Baseline!B$76)</f>
        <v>0.00000001439282347</v>
      </c>
      <c r="M718" s="43">
        <f>Baseline!B$33 * (C718 * Baseline!B$58*Baseline!B$66/Baseline!B$73 + Baseline!B$59*Baseline!B$52/Baseline!B$74 + Baseline!B$68*Baseline!B$53/Baseline!B$75 + Baseline!B$60*Baseline!B$54/Baseline!B$76)</f>
        <v>0.0000001668691642</v>
      </c>
      <c r="N718" s="45">
        <f>Baseline!B$33 * (C718 * Baseline!B$58*Baseline!B$57/Baseline!B$73 + Baseline!B$59*Baseline!B$67/Baseline!B$74 + Baseline!B$68*Baseline!B$55/Baseline!B$75 + Baseline!B$60*Baseline!B$56/Baseline!B$76)</f>
        <v>0.00000001374163595</v>
      </c>
      <c r="O718" s="45">
        <f>Baseline!B$33 * (C718 * Baseline!B$58*Baseline!B$58/Baseline!B$73 + Baseline!B$59*Baseline!B$59/Baseline!B$74 + Baseline!B$68*Baseline!B$68/Baseline!B$75 + Baseline!B$60*Baseline!B$60/Baseline!B$76)</f>
        <v>0.000001324389575</v>
      </c>
      <c r="P718" s="43">
        <f>Baseline!B$33 * (C718 * Baseline!B$58*Baseline!B$61/Baseline!B$73 + Baseline!B$59*Baseline!B$62/Baseline!B$74 + Baseline!B$68*Baseline!B$63/Baseline!B$75 + Baseline!B$60*Baseline!B$69/Baseline!B$76)</f>
        <v>0.000000001646872024</v>
      </c>
      <c r="Q718" s="43">
        <f>Baseline!B$33 * (C718 * Baseline!B$61*Baseline!B$66/Baseline!B$73 + Baseline!B$62*Baseline!B$52/Baseline!B$74 + Baseline!B$63*Baseline!B$53/Baseline!B$75 + Baseline!B$69*Baseline!B$54/Baseline!B$76)</f>
        <v>0.00000000322498012</v>
      </c>
      <c r="R718" s="43">
        <f>Baseline!B$33 * (C718 * Baseline!B$61*Baseline!B$57/Baseline!B$73 + Baseline!B$62*Baseline!B$67/Baseline!B$74 + Baseline!B$63*Baseline!B$55/Baseline!B$75 + Baseline!B$69*Baseline!B$56/Baseline!B$76)</f>
        <v>0.00000001439282347</v>
      </c>
      <c r="S718" s="43">
        <f>Baseline!B$33 * (C718 * Baseline!B$61*Baseline!B$58/Baseline!B$73 + Baseline!B$62*Baseline!B$59/Baseline!B$74 + Baseline!B$63*Baseline!B$68/Baseline!B$75 + Baseline!B$69*Baseline!B$60/Baseline!B$76)</f>
        <v>0.000000001646872024</v>
      </c>
      <c r="T718" s="43">
        <f>Baseline!B$33 * (C718 * Baseline!B$61*Baseline!B$61/Baseline!B$73 + Baseline!B$62*Baseline!B$62/Baseline!B$74 + Baseline!B$63*Baseline!B$63/Baseline!B$75 + Baseline!B$69*Baseline!B$69/Baseline!B$76)</f>
        <v>0.00000009854653811</v>
      </c>
      <c r="U718" s="41"/>
      <c r="V718" s="43">
        <f>E718 * ( Baseline!B$87 * Baseline!B$7 )</f>
        <v>0.1507987434</v>
      </c>
      <c r="W718" s="43">
        <f>F718 * ( Baseline!D$87 * Baseline!B$11 )</f>
        <v>0.003673860056</v>
      </c>
      <c r="X718" s="43">
        <f>G718 * ( Baseline!F$87 * Baseline!B$16 )</f>
        <v>0.005796162025</v>
      </c>
      <c r="Y718" s="43">
        <f>H718 * ( Baseline!H$87 * Baseline!B$18 )</f>
        <v>0.001134139939</v>
      </c>
      <c r="Z718" s="51">
        <f t="shared" si="1"/>
        <v>0.1614029054</v>
      </c>
      <c r="AA718" s="43">
        <f>I718 * ( Baseline!B$87 * Baseline!B$7 )</f>
        <v>0.002067101929</v>
      </c>
      <c r="AB718" s="45">
        <f>J718 * ( Baseline!D$87 * Baseline!B$11 )</f>
        <v>0.03253635798</v>
      </c>
      <c r="AC718" s="45">
        <f>K718 * ( Baseline!F$87 * Baseline!B$16 )</f>
        <v>0.0004773125629</v>
      </c>
      <c r="AD718" s="45">
        <f>L718 * ( Baseline!F$87 * Baseline!B$16 )</f>
        <v>0.0004999314118</v>
      </c>
      <c r="AE718" s="51">
        <f t="shared" si="2"/>
        <v>0.03558070388</v>
      </c>
      <c r="AF718" s="51">
        <f>M718 * ( Baseline!B$87 * Baseline!B$7 )</f>
        <v>0.001731935055</v>
      </c>
      <c r="AG718" s="51">
        <f>N718 * ( Baseline!D$87 * Baseline!B$11 )</f>
        <v>0.0002534864024</v>
      </c>
      <c r="AH718" s="51">
        <f>O718 * ( Baseline!F$87 * Baseline!B$16 )</f>
        <v>0.04600236716</v>
      </c>
      <c r="AI718" s="51">
        <f>P718 * ( Baseline!H$87 * Baseline!B$18 )</f>
        <v>0.0005791611943</v>
      </c>
      <c r="AJ718" s="51">
        <f t="shared" si="3"/>
        <v>0.04856694981</v>
      </c>
      <c r="AK718" s="51">
        <f>Q718 * ( Baseline!B$87 * Baseline!B$7 )</f>
        <v>0.00003347206867</v>
      </c>
      <c r="AL718" s="51">
        <f>R718 * ( Baseline!D$87 * Baseline!B$11 )</f>
        <v>0.0002654985954</v>
      </c>
      <c r="AM718" s="51">
        <f>S718 * ( Baseline!F$87 * Baseline!B$16 )</f>
        <v>0.00005720372086</v>
      </c>
      <c r="AN718" s="51">
        <f>T718 * ( Baseline!H$87 * Baseline!B$18 )</f>
        <v>0.03465620271</v>
      </c>
      <c r="AO718" s="51">
        <f t="shared" si="4"/>
        <v>0.03501237709</v>
      </c>
      <c r="AP718" s="61"/>
      <c r="AQ718" s="51">
        <f>V718 * ( (1-Baseline!B$88-Baseline!B$87) + (1-B718)*Baseline!B$88 )</f>
        <v>0.08742323411</v>
      </c>
      <c r="AR718" s="51">
        <f>W718 * ( (1-Baseline!B$88-Baseline!B$87) + (1-B718)*Baseline!B$88 )</f>
        <v>0.002129863423</v>
      </c>
      <c r="AS718" s="51">
        <f>X718 * ( (1-Baseline!B$88-Baseline!B$87) + (1-B718)*Baseline!B$88 )</f>
        <v>0.003360235094</v>
      </c>
      <c r="AT718" s="51">
        <f>Y718 * ( (1-Baseline!B$88-Baseline!B$87) + (1-B718)*Baseline!B$88 )</f>
        <v>0.0006575000509</v>
      </c>
      <c r="AU718" s="51">
        <f t="shared" si="5"/>
        <v>0.09357083268</v>
      </c>
      <c r="AV718" s="51">
        <f>AA718 * ( (1-Baseline!D$88-Baseline!D$87) + (1-B718)*Baseline!D$88 )</f>
        <v>0.001634294524</v>
      </c>
      <c r="AW718" s="51">
        <f>AB718 * ( (1-Baseline!D$88-Baseline!D$87) + (1-B718)*Baseline!D$88 )</f>
        <v>0.02572393307</v>
      </c>
      <c r="AX718" s="51">
        <f>AC718 * ( (1-Baseline!D$88-Baseline!D$87) + (1-B718)*Baseline!D$88 )</f>
        <v>0.000377373412</v>
      </c>
      <c r="AY718" s="51">
        <f>AD718 * ( (1-Baseline!D$88-Baseline!D$87) + (1-B718)*Baseline!D$88 )</f>
        <v>0.0003952563525</v>
      </c>
      <c r="AZ718" s="51">
        <f t="shared" si="6"/>
        <v>0.02813085736</v>
      </c>
      <c r="BA718" s="51">
        <f>AF718 * ( (1-Baseline!F$88-Baseline!F$87) + (1-Baseline!B$36)*Baseline!F$88 )</f>
        <v>0.001246355888</v>
      </c>
      <c r="BB718" s="51">
        <f>AG718 * ( (1-Baseline!F$88-Baseline!F$87) + (1-Baseline!B$36)*Baseline!F$88 )</f>
        <v>0.0001824169267</v>
      </c>
      <c r="BC718" s="51">
        <f>AH718 * ( (1-Baseline!F$88-Baseline!F$87) + (1-Baseline!B$36)*Baseline!F$88 )</f>
        <v>0.03310477548</v>
      </c>
      <c r="BD718" s="51">
        <f>AI718 * ( (1-Baseline!F$88-Baseline!F$87) + (1-Baseline!B$36)*Baseline!F$88 )</f>
        <v>0.0004167829286</v>
      </c>
      <c r="BE718" s="51">
        <f t="shared" si="7"/>
        <v>0.03495033123</v>
      </c>
      <c r="BF718" s="51">
        <f>AK718 * ( (1-Baseline!H$88-Baseline!H$87) + (1-Baseline!B$36)*Baseline!H$88 )</f>
        <v>0.00002652058945</v>
      </c>
      <c r="BG718" s="51">
        <f>AL718 * ( (1-Baseline!H$88-Baseline!H$87) + (1-Baseline!B$36)*Baseline!H$88 )</f>
        <v>0.0002103598471</v>
      </c>
      <c r="BH718" s="51">
        <f>AM718 * ( (1-Baseline!H$88-Baseline!H$87) + (1-Baseline!B$36)*Baseline!H$88 )</f>
        <v>0.00004532365211</v>
      </c>
      <c r="BI718" s="51">
        <f>AN718 * ( (1-Baseline!H$88-Baseline!H$87) + (1-Baseline!B$36)*Baseline!H$88 )</f>
        <v>0.02745880253</v>
      </c>
      <c r="BJ718" s="51">
        <f t="shared" si="8"/>
        <v>0.02774100662</v>
      </c>
      <c r="BK718" s="61"/>
      <c r="BL718" s="51">
        <f t="shared" si="19"/>
        <v>0.9343000549</v>
      </c>
      <c r="BM718" s="51">
        <f t="shared" si="20"/>
        <v>0.02276204414</v>
      </c>
      <c r="BN718" s="51">
        <f t="shared" si="21"/>
        <v>0.0359111381</v>
      </c>
      <c r="BO718" s="51">
        <f t="shared" si="22"/>
        <v>0.00702676285</v>
      </c>
      <c r="BP718" s="51">
        <f t="shared" si="9"/>
        <v>1</v>
      </c>
      <c r="BQ718" s="51">
        <f t="shared" si="23"/>
        <v>0.05809615054</v>
      </c>
      <c r="BR718" s="51">
        <f t="shared" si="24"/>
        <v>0.914438289</v>
      </c>
      <c r="BS718" s="51">
        <f t="shared" si="25"/>
        <v>0.0134149275</v>
      </c>
      <c r="BT718" s="51">
        <f t="shared" si="26"/>
        <v>0.01405063299</v>
      </c>
      <c r="BU718" s="51">
        <f t="shared" si="10"/>
        <v>1</v>
      </c>
      <c r="BV718" s="51">
        <f t="shared" si="27"/>
        <v>0.0356607747</v>
      </c>
      <c r="BW718" s="51">
        <f t="shared" si="28"/>
        <v>0.005219318968</v>
      </c>
      <c r="BX718" s="51">
        <f t="shared" si="29"/>
        <v>0.9471948998</v>
      </c>
      <c r="BY718" s="51">
        <f t="shared" si="30"/>
        <v>0.01192500654</v>
      </c>
      <c r="BZ718" s="51">
        <f t="shared" si="11"/>
        <v>1</v>
      </c>
      <c r="CA718" s="51">
        <f t="shared" si="31"/>
        <v>0.0009560067452</v>
      </c>
      <c r="CB718" s="51">
        <f t="shared" si="32"/>
        <v>0.00758299257</v>
      </c>
      <c r="CC718" s="51">
        <f t="shared" si="33"/>
        <v>0.001633814257</v>
      </c>
      <c r="CD718" s="51">
        <f t="shared" si="34"/>
        <v>0.9898271864</v>
      </c>
      <c r="CE718" s="51">
        <f t="shared" si="12"/>
        <v>1</v>
      </c>
      <c r="CF718" s="61"/>
      <c r="CG718" s="51">
        <f t="shared" si="35"/>
        <v>0.9343000549</v>
      </c>
      <c r="CH718" s="51">
        <f t="shared" si="36"/>
        <v>0.02276204414</v>
      </c>
      <c r="CI718" s="51">
        <f t="shared" si="37"/>
        <v>0.0359111381</v>
      </c>
      <c r="CJ718" s="51">
        <f t="shared" si="38"/>
        <v>0.00702676285</v>
      </c>
      <c r="CK718" s="51">
        <f t="shared" si="13"/>
        <v>1</v>
      </c>
      <c r="CL718" s="51">
        <f t="shared" si="39"/>
        <v>0.05809615054</v>
      </c>
      <c r="CM718" s="51">
        <f t="shared" si="40"/>
        <v>0.914438289</v>
      </c>
      <c r="CN718" s="51">
        <f t="shared" si="41"/>
        <v>0.0134149275</v>
      </c>
      <c r="CO718" s="51">
        <f t="shared" si="42"/>
        <v>0.01405063299</v>
      </c>
      <c r="CP718" s="51">
        <f t="shared" si="14"/>
        <v>1</v>
      </c>
      <c r="CQ718" s="51">
        <f t="shared" si="43"/>
        <v>0.0356607747</v>
      </c>
      <c r="CR718" s="51">
        <f t="shared" si="44"/>
        <v>0.005219318968</v>
      </c>
      <c r="CS718" s="51">
        <f t="shared" si="45"/>
        <v>0.9471948998</v>
      </c>
      <c r="CT718" s="51">
        <f t="shared" si="46"/>
        <v>0.01192500654</v>
      </c>
      <c r="CU718" s="51">
        <f t="shared" si="15"/>
        <v>1</v>
      </c>
      <c r="CV718" s="51">
        <f t="shared" si="47"/>
        <v>0.0009560067452</v>
      </c>
      <c r="CW718" s="51">
        <f t="shared" si="48"/>
        <v>0.00758299257</v>
      </c>
      <c r="CX718" s="51">
        <f t="shared" si="49"/>
        <v>0.001633814257</v>
      </c>
      <c r="CY718" s="51">
        <f t="shared" si="50"/>
        <v>0.9898271864</v>
      </c>
      <c r="CZ718" s="51">
        <f t="shared" si="16"/>
        <v>1</v>
      </c>
      <c r="DA718" s="61"/>
      <c r="DB718" s="51">
        <f>(AQ718*Baseline!B$7 + AV718*Baseline!B$11 + BA718*Baseline!B$16 + BF718*Baseline!B$18)</f>
        <v>51295.02987</v>
      </c>
      <c r="DC718" s="51">
        <f>(AR718*Baseline!B$7 + AW718*Baseline!B$11 + BB718*Baseline!B$16 + BG718*Baseline!B$18)</f>
        <v>66443.02775</v>
      </c>
      <c r="DD718" s="51">
        <f>(AS718*Baseline!B$7 + AX718*Baseline!B$11 + BC718*Baseline!B$16 + BH718*Baseline!B$18)</f>
        <v>115421.7065</v>
      </c>
      <c r="DE718" s="51">
        <f>(AT718*Baseline!B$7 + AY718*Baseline!B$11 + BD718*Baseline!B$16 + BI718*Baseline!B$18)</f>
        <v>1259923.812</v>
      </c>
      <c r="DF718" s="51">
        <f t="shared" si="17"/>
        <v>1493083.576</v>
      </c>
      <c r="DG718" s="61"/>
      <c r="DH718" s="51">
        <f t="shared" si="51"/>
        <v>0.03435509618</v>
      </c>
      <c r="DI718" s="51">
        <f t="shared" si="52"/>
        <v>0.04450054156</v>
      </c>
      <c r="DJ718" s="51">
        <f t="shared" si="53"/>
        <v>0.07730425028</v>
      </c>
      <c r="DK718" s="51">
        <f t="shared" si="54"/>
        <v>0.843840112</v>
      </c>
      <c r="DL718" s="51">
        <f t="shared" si="18"/>
        <v>1</v>
      </c>
      <c r="DM718" s="61"/>
      <c r="DN718" s="51">
        <f>DH718 / (Baseline!B$7/Baseline!B$17)</f>
        <v>3.667180552</v>
      </c>
      <c r="DO718" s="51">
        <f>DI718 / (Baseline!B$11/Baseline!B$17)</f>
        <v>1.074264372</v>
      </c>
      <c r="DP718" s="51">
        <f>DJ718 / (Baseline!B$16/Baseline!B$17)</f>
        <v>1.194584285</v>
      </c>
      <c r="DQ718" s="51">
        <f>DK718 / (Baseline!B$18/Baseline!B$17)</f>
        <v>0.9540357426</v>
      </c>
      <c r="DR718" s="79"/>
      <c r="DS718" s="51">
        <f>(AU718*Baseline!B$34)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0.02656515615</v>
      </c>
      <c r="DT718" s="51">
        <f>(AZ718*Baseline!B$34) + (Baseline!D$88*(1-Baseline!D$89)*Baseline!B$35) + (Baseline!D$88*Baseline!D$89*((1-Baseline!D$90)*Baseline!B$40 + Baseline!D$90*Baseline!B$41))</f>
        <v>0.0106331966</v>
      </c>
      <c r="DU718" s="51">
        <f>(BE718*Baseline!B$34) + (Baseline!F$88*(1-Baseline!F$89)*Baseline!B$35) + (Baseline!F$88*Baseline!F$89*((1-Baseline!F$90)*Baseline!B$40 + Baseline!F$90*Baseline!B$41))</f>
        <v>0.01297318968</v>
      </c>
      <c r="DV718" s="51">
        <f>(BJ718*Baseline!B$34) + (Baseline!H$88*(1-Baseline!H$89)*Baseline!B$35) + (Baseline!H$88*Baseline!H$89*((1-Baseline!H$90)*Baseline!B$40 + Baseline!H$90*Baseline!B$41))</f>
        <v>0.009306150993</v>
      </c>
      <c r="DW718" s="51">
        <f>( DS718*Baseline!B$7 + DT718*Baseline!B$11 + DU718*Baseline!B$16 + DV718*Baseline!B$18 ) / Baseline!B$17</f>
        <v>0.009760111986</v>
      </c>
    </row>
    <row r="719">
      <c r="A719" s="4" t="s">
        <v>1049</v>
      </c>
      <c r="B719" s="45">
        <f>MIN( MAX( NORMINV( MCrands!B719, (B$5+B$4)/2, (B$5-B$4)/3.29 ), 0 ), 1 )</f>
        <v>0.5349979534</v>
      </c>
      <c r="C719" s="45">
        <f>MAX( NORMINV( MCrands!C719, (C$5+C$4)/2, (C$5-C$4)/3.29 ), 0 )</f>
        <v>3.033263832</v>
      </c>
      <c r="D719" s="41"/>
      <c r="E719" s="43">
        <f>Baseline!B$33 * (C719 * Baseline!B$66*Baseline!B$66/Baseline!B$73 + Baseline!B$52*Baseline!B$52/Baseline!B$74 + Baseline!B$53*Baseline!B$53/Baseline!B$75 + Baseline!B$54*Baseline!B$54/Baseline!B$76)</f>
        <v>0.00002151682498</v>
      </c>
      <c r="F719" s="43">
        <f>Baseline!B$33 * (C719 * Baseline!B$66*Baseline!B$57/Baseline!B$73 + Baseline!B$52*Baseline!B$67/Baseline!B$74 + Baseline!B$53*Baseline!B$55/Baseline!B$75 + Baseline!B$54*Baseline!B$56/Baseline!B$76)</f>
        <v>0.0000002002652613</v>
      </c>
      <c r="G719" s="45">
        <f>Baseline!B$33 * (C719 * Baseline!B$66*Baseline!B$58/Baseline!B$73 + Baseline!B$52*Baseline!B$59/Baseline!B$74 + Baseline!B$53*Baseline!B$68/Baseline!B$75 + Baseline!B$54*Baseline!B$60/Baseline!B$76)</f>
        <v>0.0000001695814594</v>
      </c>
      <c r="H719" s="43">
        <f>Baseline!B$33 * (C719 * Baseline!B$66*Baseline!B$61/Baseline!B$73 + Baseline!B$52*Baseline!B$62/Baseline!B$74 + Baseline!B$53*Baseline!B$63/Baseline!B$75 + Baseline!B$54*Baseline!B$69/Baseline!B$76)</f>
        <v>0.00000000349620964</v>
      </c>
      <c r="I719" s="43">
        <f>Baseline!B$33 * (C719 * Baseline!B$57*Baseline!B$66/Baseline!B$73 + Baseline!B$67*Baseline!B$52/Baseline!B$74 + Baseline!B$55*Baseline!B$53/Baseline!B$75 + Baseline!B$56*Baseline!B$54/Baseline!B$76)</f>
        <v>0.0000002002652613</v>
      </c>
      <c r="J719" s="45">
        <f>Baseline!B$33 * (C719 * Baseline!B$57*Baseline!B$57/Baseline!B$73 + Baseline!B$67*Baseline!B$67/Baseline!B$74 + Baseline!B$55*Baseline!B$55/Baseline!B$75 + Baseline!B$56*Baseline!B$56/Baseline!B$76)</f>
        <v>0.000001763813863</v>
      </c>
      <c r="K719" s="43">
        <f>Baseline!B$33 * (C719 * Baseline!B$57*Baseline!B$58/Baseline!B$73 + Baseline!B$67*Baseline!B$59/Baseline!B$74 + Baseline!B$55*Baseline!B$68/Baseline!B$75 + Baseline!B$56*Baseline!B$60/Baseline!B$76)</f>
        <v>0.0000000137420642</v>
      </c>
      <c r="L719" s="45">
        <f>Baseline!B$33 * (C719 * Baseline!B$57*Baseline!B$61/Baseline!B$73 + Baseline!B$67*Baseline!B$62/Baseline!B$74 + Baseline!B$55*Baseline!B$63/Baseline!B$75 + Baseline!B$56*Baseline!B$69/Baseline!B$76)</f>
        <v>0.0000000143928663</v>
      </c>
      <c r="M719" s="43">
        <f>Baseline!B$33 * (C719 * Baseline!B$58*Baseline!B$66/Baseline!B$73 + Baseline!B$59*Baseline!B$52/Baseline!B$74 + Baseline!B$68*Baseline!B$53/Baseline!B$75 + Baseline!B$60*Baseline!B$54/Baseline!B$76)</f>
        <v>0.0000001695814594</v>
      </c>
      <c r="N719" s="45">
        <f>Baseline!B$33 * (C719 * Baseline!B$58*Baseline!B$57/Baseline!B$73 + Baseline!B$59*Baseline!B$67/Baseline!B$74 + Baseline!B$68*Baseline!B$55/Baseline!B$75 + Baseline!B$60*Baseline!B$56/Baseline!B$76)</f>
        <v>0.0000000137420642</v>
      </c>
      <c r="O719" s="45">
        <f>Baseline!B$33 * (C719 * Baseline!B$58*Baseline!B$58/Baseline!B$73 + Baseline!B$59*Baseline!B$59/Baseline!B$74 + Baseline!B$68*Baseline!B$68/Baseline!B$75 + Baseline!B$60*Baseline!B$60/Baseline!B$76)</f>
        <v>0.000001324390627</v>
      </c>
      <c r="P719" s="43">
        <f>Baseline!B$33 * (C719 * Baseline!B$58*Baseline!B$61/Baseline!B$73 + Baseline!B$59*Baseline!B$62/Baseline!B$74 + Baseline!B$68*Baseline!B$63/Baseline!B$75 + Baseline!B$60*Baseline!B$69/Baseline!B$76)</f>
        <v>0.000000001646977304</v>
      </c>
      <c r="Q719" s="43">
        <f>Baseline!B$33 * (C719 * Baseline!B$61*Baseline!B$66/Baseline!B$73 + Baseline!B$62*Baseline!B$52/Baseline!B$74 + Baseline!B$63*Baseline!B$53/Baseline!B$75 + Baseline!B$69*Baseline!B$54/Baseline!B$76)</f>
        <v>0.00000000349620964</v>
      </c>
      <c r="R719" s="43">
        <f>Baseline!B$33 * (C719 * Baseline!B$61*Baseline!B$57/Baseline!B$73 + Baseline!B$62*Baseline!B$67/Baseline!B$74 + Baseline!B$63*Baseline!B$55/Baseline!B$75 + Baseline!B$69*Baseline!B$56/Baseline!B$76)</f>
        <v>0.0000000143928663</v>
      </c>
      <c r="S719" s="43">
        <f>Baseline!B$33 * (C719 * Baseline!B$61*Baseline!B$58/Baseline!B$73 + Baseline!B$62*Baseline!B$59/Baseline!B$74 + Baseline!B$63*Baseline!B$68/Baseline!B$75 + Baseline!B$69*Baseline!B$60/Baseline!B$76)</f>
        <v>0.000000001646977304</v>
      </c>
      <c r="T719" s="43">
        <f>Baseline!B$33 * (C719 * Baseline!B$61*Baseline!B$61/Baseline!B$73 + Baseline!B$62*Baseline!B$62/Baseline!B$74 + Baseline!B$63*Baseline!B$63/Baseline!B$75 + Baseline!B$69*Baseline!B$69/Baseline!B$76)</f>
        <v>0.00000009854654864</v>
      </c>
      <c r="U719" s="41"/>
      <c r="V719" s="43">
        <f>E719 * ( Baseline!B$87 * Baseline!B$7 )</f>
        <v>0.2233231264</v>
      </c>
      <c r="W719" s="43">
        <f>F719 * ( Baseline!D$87 * Baseline!B$11 )</f>
        <v>0.003694212306</v>
      </c>
      <c r="X719" s="43">
        <f>G719 * ( Baseline!F$87 * Baseline!B$16 )</f>
        <v>0.005890372975</v>
      </c>
      <c r="Y719" s="43">
        <f>H719 * ( Baseline!H$87 * Baseline!B$18 )</f>
        <v>0.001229524165</v>
      </c>
      <c r="Z719" s="51">
        <f t="shared" si="1"/>
        <v>0.2341372359</v>
      </c>
      <c r="AA719" s="43">
        <f>I719 * ( Baseline!B$87 * Baseline!B$7 )</f>
        <v>0.002078553147</v>
      </c>
      <c r="AB719" s="45">
        <f>J719 * ( Baseline!D$87 * Baseline!B$11 )</f>
        <v>0.03253636119</v>
      </c>
      <c r="AC719" s="45">
        <f>K719 * ( Baseline!F$87 * Baseline!B$16 )</f>
        <v>0.0004773274383</v>
      </c>
      <c r="AD719" s="45">
        <f>L719 * ( Baseline!F$87 * Baseline!B$16 )</f>
        <v>0.0004999328993</v>
      </c>
      <c r="AE719" s="51">
        <f t="shared" si="2"/>
        <v>0.03559217468</v>
      </c>
      <c r="AF719" s="51">
        <f>M719 * ( Baseline!B$87 * Baseline!B$7 )</f>
        <v>0.001760085967</v>
      </c>
      <c r="AG719" s="51">
        <f>N719 * ( Baseline!D$87 * Baseline!B$11 )</f>
        <v>0.0002534943022</v>
      </c>
      <c r="AH719" s="51">
        <f>O719 * ( Baseline!F$87 * Baseline!B$16 )</f>
        <v>0.04600240373</v>
      </c>
      <c r="AI719" s="51">
        <f>P719 * ( Baseline!H$87 * Baseline!B$18 )</f>
        <v>0.0005791982185</v>
      </c>
      <c r="AJ719" s="51">
        <f t="shared" si="3"/>
        <v>0.04859518222</v>
      </c>
      <c r="AK719" s="51">
        <f>Q719 * ( Baseline!B$87 * Baseline!B$7 )</f>
        <v>0.00003628715985</v>
      </c>
      <c r="AL719" s="51">
        <f>R719 * ( Baseline!D$87 * Baseline!B$11 )</f>
        <v>0.0002654993853</v>
      </c>
      <c r="AM719" s="51">
        <f>S719 * ( Baseline!F$87 * Baseline!B$16 )</f>
        <v>0.00005720737773</v>
      </c>
      <c r="AN719" s="51">
        <f>T719 * ( Baseline!H$87 * Baseline!B$18 )</f>
        <v>0.03465620641</v>
      </c>
      <c r="AO719" s="51">
        <f t="shared" si="4"/>
        <v>0.03501520033</v>
      </c>
      <c r="AP719" s="61"/>
      <c r="AQ719" s="51">
        <f>V719 * ( (1-Baseline!B$88-Baseline!B$87) + (1-B719)*Baseline!B$88 )</f>
        <v>0.1122091116</v>
      </c>
      <c r="AR719" s="51">
        <f>W719 * ( (1-Baseline!B$88-Baseline!B$87) + (1-B719)*Baseline!B$88 )</f>
        <v>0.001856163702</v>
      </c>
      <c r="AS719" s="51">
        <f>X719 * ( (1-Baseline!B$88-Baseline!B$87) + (1-B719)*Baseline!B$88 )</f>
        <v>0.00295962863</v>
      </c>
      <c r="AT719" s="51">
        <f>Y719 * ( (1-Baseline!B$88-Baseline!B$87) + (1-B719)*Baseline!B$88 )</f>
        <v>0.0006177766562</v>
      </c>
      <c r="AU719" s="51">
        <f t="shared" si="5"/>
        <v>0.1176426806</v>
      </c>
      <c r="AV719" s="51">
        <f>AA719 * ( (1-Baseline!D$88-Baseline!D$87) + (1-B719)*Baseline!D$88 )</f>
        <v>0.001562488552</v>
      </c>
      <c r="AW719" s="51">
        <f>AB719 * ( (1-Baseline!D$88-Baseline!D$87) + (1-B719)*Baseline!D$88 )</f>
        <v>0.02445821121</v>
      </c>
      <c r="AX719" s="51">
        <f>AC719 * ( (1-Baseline!D$88-Baseline!D$87) + (1-B719)*Baseline!D$88 )</f>
        <v>0.0003588162559</v>
      </c>
      <c r="AY719" s="51">
        <f>AD719 * ( (1-Baseline!D$88-Baseline!D$87) + (1-B719)*Baseline!D$88 )</f>
        <v>0.0003758092175</v>
      </c>
      <c r="AZ719" s="51">
        <f t="shared" si="6"/>
        <v>0.02675532523</v>
      </c>
      <c r="BA719" s="51">
        <f>AF719 * ( (1-Baseline!F$88-Baseline!F$87) + (1-Baseline!B$36)*Baseline!F$88 )</f>
        <v>0.001266614185</v>
      </c>
      <c r="BB719" s="51">
        <f>AG719 * ( (1-Baseline!F$88-Baseline!F$87) + (1-Baseline!B$36)*Baseline!F$88 )</f>
        <v>0.0001824226117</v>
      </c>
      <c r="BC719" s="51">
        <f>AH719 * ( (1-Baseline!F$88-Baseline!F$87) + (1-Baseline!B$36)*Baseline!F$88 )</f>
        <v>0.0331048018</v>
      </c>
      <c r="BD719" s="51">
        <f>AI719 * ( (1-Baseline!F$88-Baseline!F$87) + (1-Baseline!B$36)*Baseline!F$88 )</f>
        <v>0.0004168095724</v>
      </c>
      <c r="BE719" s="51">
        <f t="shared" si="7"/>
        <v>0.03497064817</v>
      </c>
      <c r="BF719" s="51">
        <f>AK719 * ( (1-Baseline!H$88-Baseline!H$87) + (1-Baseline!B$36)*Baseline!H$88 )</f>
        <v>0.00002875104249</v>
      </c>
      <c r="BG719" s="51">
        <f>AL719 * ( (1-Baseline!H$88-Baseline!H$87) + (1-Baseline!B$36)*Baseline!H$88 )</f>
        <v>0.000210360473</v>
      </c>
      <c r="BH719" s="51">
        <f>AM719 * ( (1-Baseline!H$88-Baseline!H$87) + (1-Baseline!B$36)*Baseline!H$88 )</f>
        <v>0.00004532654952</v>
      </c>
      <c r="BI719" s="51">
        <f>AN719 * ( (1-Baseline!H$88-Baseline!H$87) + (1-Baseline!B$36)*Baseline!H$88 )</f>
        <v>0.02745880546</v>
      </c>
      <c r="BJ719" s="51">
        <f t="shared" si="8"/>
        <v>0.02774324353</v>
      </c>
      <c r="BK719" s="61"/>
      <c r="BL719" s="51">
        <f t="shared" si="19"/>
        <v>0.9538129448</v>
      </c>
      <c r="BM719" s="51">
        <f t="shared" si="20"/>
        <v>0.01577797864</v>
      </c>
      <c r="BN719" s="51">
        <f t="shared" si="21"/>
        <v>0.02515777959</v>
      </c>
      <c r="BO719" s="51">
        <f t="shared" si="22"/>
        <v>0.005251297003</v>
      </c>
      <c r="BP719" s="51">
        <f t="shared" si="9"/>
        <v>1</v>
      </c>
      <c r="BQ719" s="51">
        <f t="shared" si="23"/>
        <v>0.05839916122</v>
      </c>
      <c r="BR719" s="51">
        <f t="shared" si="24"/>
        <v>0.9141436703</v>
      </c>
      <c r="BS719" s="51">
        <f t="shared" si="25"/>
        <v>0.01341102202</v>
      </c>
      <c r="BT719" s="51">
        <f t="shared" si="26"/>
        <v>0.01404614649</v>
      </c>
      <c r="BU719" s="51">
        <f t="shared" si="10"/>
        <v>1</v>
      </c>
      <c r="BV719" s="51">
        <f t="shared" si="27"/>
        <v>0.03621935111</v>
      </c>
      <c r="BW719" s="51">
        <f t="shared" si="28"/>
        <v>0.005216449259</v>
      </c>
      <c r="BX719" s="51">
        <f t="shared" si="29"/>
        <v>0.9466453593</v>
      </c>
      <c r="BY719" s="51">
        <f t="shared" si="30"/>
        <v>0.01191884035</v>
      </c>
      <c r="BZ719" s="51">
        <f t="shared" si="11"/>
        <v>1</v>
      </c>
      <c r="CA719" s="51">
        <f t="shared" si="31"/>
        <v>0.001036325924</v>
      </c>
      <c r="CB719" s="51">
        <f t="shared" si="32"/>
        <v>0.007582403722</v>
      </c>
      <c r="CC719" s="51">
        <f t="shared" si="33"/>
        <v>0.001633786961</v>
      </c>
      <c r="CD719" s="51">
        <f t="shared" si="34"/>
        <v>0.9897474834</v>
      </c>
      <c r="CE719" s="51">
        <f t="shared" si="12"/>
        <v>1</v>
      </c>
      <c r="CF719" s="61"/>
      <c r="CG719" s="51">
        <f t="shared" si="35"/>
        <v>0.9538129448</v>
      </c>
      <c r="CH719" s="51">
        <f t="shared" si="36"/>
        <v>0.01577797864</v>
      </c>
      <c r="CI719" s="51">
        <f t="shared" si="37"/>
        <v>0.02515777959</v>
      </c>
      <c r="CJ719" s="51">
        <f t="shared" si="38"/>
        <v>0.005251297003</v>
      </c>
      <c r="CK719" s="51">
        <f t="shared" si="13"/>
        <v>1</v>
      </c>
      <c r="CL719" s="51">
        <f t="shared" si="39"/>
        <v>0.05839916122</v>
      </c>
      <c r="CM719" s="51">
        <f t="shared" si="40"/>
        <v>0.9141436703</v>
      </c>
      <c r="CN719" s="51">
        <f t="shared" si="41"/>
        <v>0.01341102202</v>
      </c>
      <c r="CO719" s="51">
        <f t="shared" si="42"/>
        <v>0.01404614649</v>
      </c>
      <c r="CP719" s="51">
        <f t="shared" si="14"/>
        <v>1</v>
      </c>
      <c r="CQ719" s="51">
        <f t="shared" si="43"/>
        <v>0.03621935111</v>
      </c>
      <c r="CR719" s="51">
        <f t="shared" si="44"/>
        <v>0.005216449259</v>
      </c>
      <c r="CS719" s="51">
        <f t="shared" si="45"/>
        <v>0.9466453593</v>
      </c>
      <c r="CT719" s="51">
        <f t="shared" si="46"/>
        <v>0.01191884035</v>
      </c>
      <c r="CU719" s="51">
        <f t="shared" si="15"/>
        <v>1</v>
      </c>
      <c r="CV719" s="51">
        <f t="shared" si="47"/>
        <v>0.001036325924</v>
      </c>
      <c r="CW719" s="51">
        <f t="shared" si="48"/>
        <v>0.007582403722</v>
      </c>
      <c r="CX719" s="51">
        <f t="shared" si="49"/>
        <v>0.001633786961</v>
      </c>
      <c r="CY719" s="51">
        <f t="shared" si="50"/>
        <v>0.9897474834</v>
      </c>
      <c r="CZ719" s="51">
        <f t="shared" si="16"/>
        <v>1</v>
      </c>
      <c r="DA719" s="61"/>
      <c r="DB719" s="51">
        <f>(AQ719*Baseline!B$7 + AV719*Baseline!B$11 + BA719*Baseline!B$16 + BF719*Baseline!B$18)</f>
        <v>63332.1921</v>
      </c>
      <c r="DC719" s="51">
        <f>(AR719*Baseline!B$7 + AW719*Baseline!B$11 + BB719*Baseline!B$16 + BG719*Baseline!B$18)</f>
        <v>63595.9222</v>
      </c>
      <c r="DD719" s="51">
        <f>(AS719*Baseline!B$7 + AX719*Baseline!B$11 + BC719*Baseline!B$16 + BH719*Baseline!B$18)</f>
        <v>115187.8364</v>
      </c>
      <c r="DE719" s="51">
        <f>(AT719*Baseline!B$7 + AY719*Baseline!B$11 + BD719*Baseline!B$16 + BI719*Baseline!B$18)</f>
        <v>1259863.065</v>
      </c>
      <c r="DF719" s="51">
        <f t="shared" si="17"/>
        <v>1501979.015</v>
      </c>
      <c r="DG719" s="61"/>
      <c r="DH719" s="51">
        <f t="shared" si="51"/>
        <v>0.04216583018</v>
      </c>
      <c r="DI719" s="51">
        <f t="shared" si="52"/>
        <v>0.04234141859</v>
      </c>
      <c r="DJ719" s="51">
        <f t="shared" si="53"/>
        <v>0.07669070951</v>
      </c>
      <c r="DK719" s="51">
        <f t="shared" si="54"/>
        <v>0.8388020417</v>
      </c>
      <c r="DL719" s="51">
        <f t="shared" si="18"/>
        <v>1</v>
      </c>
      <c r="DM719" s="61"/>
      <c r="DN719" s="51">
        <f>DH719 / (Baseline!B$7/Baseline!B$17)</f>
        <v>4.500925034</v>
      </c>
      <c r="DO719" s="51">
        <f>DI719 / (Baseline!B$11/Baseline!B$17)</f>
        <v>1.02214211</v>
      </c>
      <c r="DP719" s="51">
        <f>DJ719 / (Baseline!B$16/Baseline!B$17)</f>
        <v>1.185103226</v>
      </c>
      <c r="DQ719" s="51">
        <f>DK719 / (Baseline!B$18/Baseline!B$17)</f>
        <v>0.9483397594</v>
      </c>
      <c r="DR719" s="79"/>
      <c r="DS719" s="51">
        <f>(AU719*Baseline!B$34)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0.03017593335</v>
      </c>
      <c r="DT719" s="51">
        <f>(AZ719*Baseline!B$34) + (Baseline!D$88*(1-Baseline!D$89)*Baseline!B$35) + (Baseline!D$88*Baseline!D$89*((1-Baseline!D$90)*Baseline!B$40 + Baseline!D$90*Baseline!B$41))</f>
        <v>0.01042686679</v>
      </c>
      <c r="DU719" s="51">
        <f>(BE719*Baseline!B$34) + (Baseline!F$88*(1-Baseline!F$89)*Baseline!B$35) + (Baseline!F$88*Baseline!F$89*((1-Baseline!F$90)*Baseline!B$40 + Baseline!F$90*Baseline!B$41))</f>
        <v>0.01297623723</v>
      </c>
      <c r="DV719" s="51">
        <f>(BJ719*Baseline!B$34) + (Baseline!H$88*(1-Baseline!H$89)*Baseline!B$35) + (Baseline!H$88*Baseline!H$89*((1-Baseline!H$90)*Baseline!B$40 + Baseline!H$90*Baseline!B$41))</f>
        <v>0.009306486529</v>
      </c>
      <c r="DW719" s="51">
        <f>( DS719*Baseline!B$7 + DT719*Baseline!B$11 + DU719*Baseline!B$16 + DV719*Baseline!B$18 ) / Baseline!B$17</f>
        <v>0.009785885627</v>
      </c>
    </row>
    <row r="720">
      <c r="A720" s="4" t="s">
        <v>1050</v>
      </c>
      <c r="B720" s="45">
        <f>MIN( MAX( NORMINV( MCrands!B720, (B$5+B$4)/2, (B$5-B$4)/3.29 ), 0 ), 1 )</f>
        <v>0.4100195382</v>
      </c>
      <c r="C720" s="45">
        <f>MAX( NORMINV( MCrands!C720, (C$5+C$4)/2, (C$5-C$4)/3.29 ), 0 )</f>
        <v>3.239527098</v>
      </c>
      <c r="D720" s="41"/>
      <c r="E720" s="43">
        <f>Baseline!B$33 * (C720 * Baseline!B$66*Baseline!B$66/Baseline!B$73 + Baseline!B$52*Baseline!B$52/Baseline!B$74 + Baseline!B$53*Baseline!B$53/Baseline!B$75 + Baseline!B$54*Baseline!B$54/Baseline!B$76)</f>
        <v>0.00002297717385</v>
      </c>
      <c r="F720" s="43">
        <f>Baseline!B$33 * (C720 * Baseline!B$66*Baseline!B$57/Baseline!B$73 + Baseline!B$52*Baseline!B$67/Baseline!B$74 + Baseline!B$53*Baseline!B$55/Baseline!B$75 + Baseline!B$54*Baseline!B$56/Baseline!B$76)</f>
        <v>0.0000002004958427</v>
      </c>
      <c r="G720" s="45">
        <f>Baseline!B$33 * (C720 * Baseline!B$66*Baseline!B$58/Baseline!B$73 + Baseline!B$52*Baseline!B$59/Baseline!B$74 + Baseline!B$53*Baseline!B$68/Baseline!B$75 + Baseline!B$54*Baseline!B$60/Baseline!B$76)</f>
        <v>0.0000001701483053</v>
      </c>
      <c r="H720" s="43">
        <f>Baseline!B$33 * (C720 * Baseline!B$66*Baseline!B$61/Baseline!B$73 + Baseline!B$52*Baseline!B$62/Baseline!B$74 + Baseline!B$53*Baseline!B$63/Baseline!B$75 + Baseline!B$54*Baseline!B$69/Baseline!B$76)</f>
        <v>0.000000003552894234</v>
      </c>
      <c r="I720" s="43">
        <f>Baseline!B$33 * (C720 * Baseline!B$57*Baseline!B$66/Baseline!B$73 + Baseline!B$67*Baseline!B$52/Baseline!B$74 + Baseline!B$55*Baseline!B$53/Baseline!B$75 + Baseline!B$56*Baseline!B$54/Baseline!B$76)</f>
        <v>0.0000002004958427</v>
      </c>
      <c r="J720" s="45">
        <f>Baseline!B$33 * (C720 * Baseline!B$57*Baseline!B$57/Baseline!B$73 + Baseline!B$67*Baseline!B$67/Baseline!B$74 + Baseline!B$55*Baseline!B$55/Baseline!B$75 + Baseline!B$56*Baseline!B$56/Baseline!B$76)</f>
        <v>0.000001763813899</v>
      </c>
      <c r="K720" s="43">
        <f>Baseline!B$33 * (C720 * Baseline!B$57*Baseline!B$58/Baseline!B$73 + Baseline!B$67*Baseline!B$59/Baseline!B$74 + Baseline!B$55*Baseline!B$68/Baseline!B$75 + Baseline!B$56*Baseline!B$60/Baseline!B$76)</f>
        <v>0.00000001374215371</v>
      </c>
      <c r="L720" s="45">
        <f>Baseline!B$33 * (C720 * Baseline!B$57*Baseline!B$61/Baseline!B$73 + Baseline!B$67*Baseline!B$62/Baseline!B$74 + Baseline!B$55*Baseline!B$63/Baseline!B$75 + Baseline!B$56*Baseline!B$69/Baseline!B$76)</f>
        <v>0.00000001439287525</v>
      </c>
      <c r="M720" s="43">
        <f>Baseline!B$33 * (C720 * Baseline!B$58*Baseline!B$66/Baseline!B$73 + Baseline!B$59*Baseline!B$52/Baseline!B$74 + Baseline!B$68*Baseline!B$53/Baseline!B$75 + Baseline!B$60*Baseline!B$54/Baseline!B$76)</f>
        <v>0.0000001701483053</v>
      </c>
      <c r="N720" s="45">
        <f>Baseline!B$33 * (C720 * Baseline!B$58*Baseline!B$57/Baseline!B$73 + Baseline!B$59*Baseline!B$67/Baseline!B$74 + Baseline!B$68*Baseline!B$55/Baseline!B$75 + Baseline!B$60*Baseline!B$56/Baseline!B$76)</f>
        <v>0.00000001374215371</v>
      </c>
      <c r="O720" s="45">
        <f>Baseline!B$33 * (C720 * Baseline!B$58*Baseline!B$58/Baseline!B$73 + Baseline!B$59*Baseline!B$59/Baseline!B$74 + Baseline!B$68*Baseline!B$68/Baseline!B$75 + Baseline!B$60*Baseline!B$60/Baseline!B$76)</f>
        <v>0.000001324390847</v>
      </c>
      <c r="P720" s="43">
        <f>Baseline!B$33 * (C720 * Baseline!B$58*Baseline!B$61/Baseline!B$73 + Baseline!B$59*Baseline!B$62/Baseline!B$74 + Baseline!B$68*Baseline!B$63/Baseline!B$75 + Baseline!B$60*Baseline!B$69/Baseline!B$76)</f>
        <v>0.000000001646999307</v>
      </c>
      <c r="Q720" s="43">
        <f>Baseline!B$33 * (C720 * Baseline!B$61*Baseline!B$66/Baseline!B$73 + Baseline!B$62*Baseline!B$52/Baseline!B$74 + Baseline!B$63*Baseline!B$53/Baseline!B$75 + Baseline!B$69*Baseline!B$54/Baseline!B$76)</f>
        <v>0.000000003552894234</v>
      </c>
      <c r="R720" s="43">
        <f>Baseline!B$33 * (C720 * Baseline!B$61*Baseline!B$57/Baseline!B$73 + Baseline!B$62*Baseline!B$67/Baseline!B$74 + Baseline!B$63*Baseline!B$55/Baseline!B$75 + Baseline!B$69*Baseline!B$56/Baseline!B$76)</f>
        <v>0.00000001439287525</v>
      </c>
      <c r="S720" s="43">
        <f>Baseline!B$33 * (C720 * Baseline!B$61*Baseline!B$58/Baseline!B$73 + Baseline!B$62*Baseline!B$59/Baseline!B$74 + Baseline!B$63*Baseline!B$68/Baseline!B$75 + Baseline!B$69*Baseline!B$60/Baseline!B$76)</f>
        <v>0.000000001646999307</v>
      </c>
      <c r="T720" s="43">
        <f>Baseline!B$33 * (C720 * Baseline!B$61*Baseline!B$61/Baseline!B$73 + Baseline!B$62*Baseline!B$62/Baseline!B$74 + Baseline!B$63*Baseline!B$63/Baseline!B$75 + Baseline!B$69*Baseline!B$69/Baseline!B$76)</f>
        <v>0.00000009854655084</v>
      </c>
      <c r="U720" s="41"/>
      <c r="V720" s="43">
        <f>E720 * ( Baseline!B$87 * Baseline!B$7 )</f>
        <v>0.2384800874</v>
      </c>
      <c r="W720" s="43">
        <f>F720 * ( Baseline!D$87 * Baseline!B$11 )</f>
        <v>0.003698465748</v>
      </c>
      <c r="X720" s="43">
        <f>G720 * ( Baseline!F$87 * Baseline!B$16 )</f>
        <v>0.005910062238</v>
      </c>
      <c r="Y720" s="43">
        <f>H720 * ( Baseline!H$87 * Baseline!B$18 )</f>
        <v>0.001249458633</v>
      </c>
      <c r="Z720" s="51">
        <f t="shared" si="1"/>
        <v>0.249338074</v>
      </c>
      <c r="AA720" s="43">
        <f>I720 * ( Baseline!B$87 * Baseline!B$7 )</f>
        <v>0.002080946352</v>
      </c>
      <c r="AB720" s="45">
        <f>J720 * ( Baseline!D$87 * Baseline!B$11 )</f>
        <v>0.03253636186</v>
      </c>
      <c r="AC720" s="45">
        <f>K720 * ( Baseline!F$87 * Baseline!B$16 )</f>
        <v>0.0004773305471</v>
      </c>
      <c r="AD720" s="45">
        <f>L720 * ( Baseline!F$87 * Baseline!B$16 )</f>
        <v>0.0004999332102</v>
      </c>
      <c r="AE720" s="51">
        <f t="shared" si="2"/>
        <v>0.03559457197</v>
      </c>
      <c r="AF720" s="51">
        <f>M720 * ( Baseline!B$87 * Baseline!B$7 )</f>
        <v>0.001765969261</v>
      </c>
      <c r="AG720" s="51">
        <f>N720 * ( Baseline!D$87 * Baseline!B$11 )</f>
        <v>0.0002534959533</v>
      </c>
      <c r="AH720" s="51">
        <f>O720 * ( Baseline!F$87 * Baseline!B$16 )</f>
        <v>0.04600241137</v>
      </c>
      <c r="AI720" s="51">
        <f>P720 * ( Baseline!H$87 * Baseline!B$18 )</f>
        <v>0.0005792059562</v>
      </c>
      <c r="AJ720" s="51">
        <f t="shared" si="3"/>
        <v>0.04860108254</v>
      </c>
      <c r="AK720" s="51">
        <f>Q720 * ( Baseline!B$87 * Baseline!B$7 )</f>
        <v>0.00003687548926</v>
      </c>
      <c r="AL720" s="51">
        <f>R720 * ( Baseline!D$87 * Baseline!B$11 )</f>
        <v>0.0002654995504</v>
      </c>
      <c r="AM720" s="51">
        <f>S720 * ( Baseline!F$87 * Baseline!B$16 )</f>
        <v>0.00005720814198</v>
      </c>
      <c r="AN720" s="51">
        <f>T720 * ( Baseline!H$87 * Baseline!B$18 )</f>
        <v>0.03465620718</v>
      </c>
      <c r="AO720" s="51">
        <f t="shared" si="4"/>
        <v>0.03501579037</v>
      </c>
      <c r="AP720" s="61"/>
      <c r="AQ720" s="51">
        <f>V720 * ( (1-Baseline!B$88-Baseline!B$87) + (1-B720)*Baseline!B$88 )</f>
        <v>0.1463510827</v>
      </c>
      <c r="AR720" s="51">
        <f>W720 * ( (1-Baseline!B$88-Baseline!B$87) + (1-B720)*Baseline!B$88 )</f>
        <v>0.002269684117</v>
      </c>
      <c r="AS720" s="51">
        <f>X720 * ( (1-Baseline!B$88-Baseline!B$87) + (1-B720)*Baseline!B$88 )</f>
        <v>0.003626902426</v>
      </c>
      <c r="AT720" s="51">
        <f>Y720 * ( (1-Baseline!B$88-Baseline!B$87) + (1-B720)*Baseline!B$88 )</f>
        <v>0.0007667710362</v>
      </c>
      <c r="AU720" s="51">
        <f t="shared" si="5"/>
        <v>0.1530144403</v>
      </c>
      <c r="AV720" s="51">
        <f>AA720 * ( (1-Baseline!D$88-Baseline!D$87) + (1-B720)*Baseline!D$88 )</f>
        <v>0.001680800443</v>
      </c>
      <c r="AW720" s="51">
        <f>AB720 * ( (1-Baseline!D$88-Baseline!D$87) + (1-B720)*Baseline!D$88 )</f>
        <v>0.02627993335</v>
      </c>
      <c r="AX720" s="51">
        <f>AC720 * ( (1-Baseline!D$88-Baseline!D$87) + (1-B720)*Baseline!D$88 )</f>
        <v>0.0003855444877</v>
      </c>
      <c r="AY720" s="51">
        <f>AD720 * ( (1-Baseline!D$88-Baseline!D$87) + (1-B720)*Baseline!D$88 )</f>
        <v>0.0004038008767</v>
      </c>
      <c r="AZ720" s="51">
        <f t="shared" si="6"/>
        <v>0.02875007916</v>
      </c>
      <c r="BA720" s="51">
        <f>AF720 * ( (1-Baseline!F$88-Baseline!F$87) + (1-Baseline!B$36)*Baseline!F$88 )</f>
        <v>0.001270847991</v>
      </c>
      <c r="BB720" s="51">
        <f>AG720 * ( (1-Baseline!F$88-Baseline!F$87) + (1-Baseline!B$36)*Baseline!F$88 )</f>
        <v>0.0001824237998</v>
      </c>
      <c r="BC720" s="51">
        <f>AH720 * ( (1-Baseline!F$88-Baseline!F$87) + (1-Baseline!B$36)*Baseline!F$88 )</f>
        <v>0.0331048073</v>
      </c>
      <c r="BD720" s="51">
        <f>AI720 * ( (1-Baseline!F$88-Baseline!F$87) + (1-Baseline!B$36)*Baseline!F$88 )</f>
        <v>0.0004168151407</v>
      </c>
      <c r="BE720" s="51">
        <f t="shared" si="7"/>
        <v>0.03497489423</v>
      </c>
      <c r="BF720" s="51">
        <f>AK720 * ( (1-Baseline!H$88-Baseline!H$87) + (1-Baseline!B$36)*Baseline!H$88 )</f>
        <v>0.00002921718765</v>
      </c>
      <c r="BG720" s="51">
        <f>AL720 * ( (1-Baseline!H$88-Baseline!H$87) + (1-Baseline!B$36)*Baseline!H$88 )</f>
        <v>0.0002103606038</v>
      </c>
      <c r="BH720" s="51">
        <f>AM720 * ( (1-Baseline!H$88-Baseline!H$87) + (1-Baseline!B$36)*Baseline!H$88 )</f>
        <v>0.00004532715506</v>
      </c>
      <c r="BI720" s="51">
        <f>AN720 * ( (1-Baseline!H$88-Baseline!H$87) + (1-Baseline!B$36)*Baseline!H$88 )</f>
        <v>0.02745880608</v>
      </c>
      <c r="BJ720" s="51">
        <f t="shared" si="8"/>
        <v>0.02774371102</v>
      </c>
      <c r="BK720" s="61"/>
      <c r="BL720" s="51">
        <f t="shared" si="19"/>
        <v>0.9564527533</v>
      </c>
      <c r="BM720" s="51">
        <f t="shared" si="20"/>
        <v>0.01483313674</v>
      </c>
      <c r="BN720" s="51">
        <f t="shared" si="21"/>
        <v>0.0237030075</v>
      </c>
      <c r="BO720" s="51">
        <f t="shared" si="22"/>
        <v>0.005011102447</v>
      </c>
      <c r="BP720" s="51">
        <f t="shared" si="9"/>
        <v>1</v>
      </c>
      <c r="BQ720" s="51">
        <f t="shared" si="23"/>
        <v>0.05846246313</v>
      </c>
      <c r="BR720" s="51">
        <f t="shared" si="24"/>
        <v>0.9140821215</v>
      </c>
      <c r="BS720" s="51">
        <f t="shared" si="25"/>
        <v>0.01341020613</v>
      </c>
      <c r="BT720" s="51">
        <f t="shared" si="26"/>
        <v>0.01404520921</v>
      </c>
      <c r="BU720" s="51">
        <f t="shared" si="10"/>
        <v>1</v>
      </c>
      <c r="BV720" s="51">
        <f t="shared" si="27"/>
        <v>0.03633600671</v>
      </c>
      <c r="BW720" s="51">
        <f t="shared" si="28"/>
        <v>0.005215849936</v>
      </c>
      <c r="BX720" s="51">
        <f t="shared" si="29"/>
        <v>0.9465305908</v>
      </c>
      <c r="BY720" s="51">
        <f t="shared" si="30"/>
        <v>0.01191755257</v>
      </c>
      <c r="BZ720" s="51">
        <f t="shared" si="11"/>
        <v>1</v>
      </c>
      <c r="CA720" s="51">
        <f t="shared" si="31"/>
        <v>0.001053110293</v>
      </c>
      <c r="CB720" s="51">
        <f t="shared" si="32"/>
        <v>0.00758228067</v>
      </c>
      <c r="CC720" s="51">
        <f t="shared" si="33"/>
        <v>0.001633781257</v>
      </c>
      <c r="CD720" s="51">
        <f t="shared" si="34"/>
        <v>0.9897308278</v>
      </c>
      <c r="CE720" s="51">
        <f t="shared" si="12"/>
        <v>1</v>
      </c>
      <c r="CF720" s="61"/>
      <c r="CG720" s="51">
        <f t="shared" si="35"/>
        <v>0.9564527533</v>
      </c>
      <c r="CH720" s="51">
        <f t="shared" si="36"/>
        <v>0.01483313674</v>
      </c>
      <c r="CI720" s="51">
        <f t="shared" si="37"/>
        <v>0.0237030075</v>
      </c>
      <c r="CJ720" s="51">
        <f t="shared" si="38"/>
        <v>0.005011102447</v>
      </c>
      <c r="CK720" s="51">
        <f t="shared" si="13"/>
        <v>1</v>
      </c>
      <c r="CL720" s="51">
        <f t="shared" si="39"/>
        <v>0.05846246313</v>
      </c>
      <c r="CM720" s="51">
        <f t="shared" si="40"/>
        <v>0.9140821215</v>
      </c>
      <c r="CN720" s="51">
        <f t="shared" si="41"/>
        <v>0.01341020613</v>
      </c>
      <c r="CO720" s="51">
        <f t="shared" si="42"/>
        <v>0.01404520921</v>
      </c>
      <c r="CP720" s="51">
        <f t="shared" si="14"/>
        <v>1</v>
      </c>
      <c r="CQ720" s="51">
        <f t="shared" si="43"/>
        <v>0.03633600671</v>
      </c>
      <c r="CR720" s="51">
        <f t="shared" si="44"/>
        <v>0.005215849936</v>
      </c>
      <c r="CS720" s="51">
        <f t="shared" si="45"/>
        <v>0.9465305908</v>
      </c>
      <c r="CT720" s="51">
        <f t="shared" si="46"/>
        <v>0.01191755257</v>
      </c>
      <c r="CU720" s="51">
        <f t="shared" si="15"/>
        <v>1</v>
      </c>
      <c r="CV720" s="51">
        <f t="shared" si="47"/>
        <v>0.001053110293</v>
      </c>
      <c r="CW720" s="51">
        <f t="shared" si="48"/>
        <v>0.00758228067</v>
      </c>
      <c r="CX720" s="51">
        <f t="shared" si="49"/>
        <v>0.001633781257</v>
      </c>
      <c r="CY720" s="51">
        <f t="shared" si="50"/>
        <v>0.9897308278</v>
      </c>
      <c r="CZ720" s="51">
        <f t="shared" si="16"/>
        <v>1</v>
      </c>
      <c r="DA720" s="61"/>
      <c r="DB720" s="51">
        <f>(AQ720*Baseline!B$7 + AV720*Baseline!B$11 + BA720*Baseline!B$16 + BF720*Baseline!B$18)</f>
        <v>80180.30352</v>
      </c>
      <c r="DC720" s="51">
        <f>(AR720*Baseline!B$7 + AW720*Baseline!B$11 + BB720*Baseline!B$16 + BG720*Baseline!B$18)</f>
        <v>67703.27108</v>
      </c>
      <c r="DD720" s="51">
        <f>(AS720*Baseline!B$7 + AX720*Baseline!B$11 + BC720*Baseline!B$16 + BH720*Baseline!B$18)</f>
        <v>115568.8304</v>
      </c>
      <c r="DE720" s="51">
        <f>(AT720*Baseline!B$7 + AY720*Baseline!B$11 + BD720*Baseline!B$16 + BI720*Baseline!B$18)</f>
        <v>1259995.403</v>
      </c>
      <c r="DF720" s="51">
        <f t="shared" si="17"/>
        <v>1523447.808</v>
      </c>
      <c r="DG720" s="61"/>
      <c r="DH720" s="51">
        <f t="shared" si="51"/>
        <v>0.05263081747</v>
      </c>
      <c r="DI720" s="51">
        <f t="shared" si="52"/>
        <v>0.04444082082</v>
      </c>
      <c r="DJ720" s="51">
        <f t="shared" si="53"/>
        <v>0.07586005231</v>
      </c>
      <c r="DK720" s="51">
        <f t="shared" si="54"/>
        <v>0.8270683094</v>
      </c>
      <c r="DL720" s="51">
        <f t="shared" si="18"/>
        <v>1</v>
      </c>
      <c r="DM720" s="61"/>
      <c r="DN720" s="51">
        <f>DH720 / (Baseline!B$7/Baseline!B$17)</f>
        <v>5.617993595</v>
      </c>
      <c r="DO720" s="51">
        <f>DI720 / (Baseline!B$11/Baseline!B$17)</f>
        <v>1.072822685</v>
      </c>
      <c r="DP720" s="51">
        <f>DJ720 / (Baseline!B$16/Baseline!B$17)</f>
        <v>1.172267062</v>
      </c>
      <c r="DQ720" s="51">
        <f>DK720 / (Baseline!B$18/Baseline!B$17)</f>
        <v>0.9350737391</v>
      </c>
      <c r="DR720" s="79"/>
      <c r="DS720" s="51">
        <f>(AU720*Baseline!B$34)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0.03548169729</v>
      </c>
      <c r="DT720" s="51">
        <f>(AZ720*Baseline!B$34) + (Baseline!D$88*(1-Baseline!D$89)*Baseline!B$35) + (Baseline!D$88*Baseline!D$89*((1-Baseline!D$90)*Baseline!B$40 + Baseline!D$90*Baseline!B$41))</f>
        <v>0.01072607987</v>
      </c>
      <c r="DU720" s="51">
        <f>(BE720*Baseline!B$34) + (Baseline!F$88*(1-Baseline!F$89)*Baseline!B$35) + (Baseline!F$88*Baseline!F$89*((1-Baseline!F$90)*Baseline!B$40 + Baseline!F$90*Baseline!B$41))</f>
        <v>0.01297687413</v>
      </c>
      <c r="DV720" s="51">
        <f>(BJ720*Baseline!B$34) + (Baseline!H$88*(1-Baseline!H$89)*Baseline!B$35) + (Baseline!H$88*Baseline!H$89*((1-Baseline!H$90)*Baseline!B$40 + Baseline!H$90*Baseline!B$41))</f>
        <v>0.009306556653</v>
      </c>
      <c r="DW720" s="51">
        <f>( DS720*Baseline!B$7 + DT720*Baseline!B$11 + DU720*Baseline!B$16 + DV720*Baseline!B$18 ) / Baseline!B$17</f>
        <v>0.009848089299</v>
      </c>
    </row>
    <row r="721">
      <c r="A721" s="4" t="s">
        <v>1051</v>
      </c>
      <c r="B721" s="45">
        <f>MIN( MAX( NORMINV( MCrands!B721, (B$5+B$4)/2, (B$5-B$4)/3.29 ), 0 ), 1 )</f>
        <v>0.5502525526</v>
      </c>
      <c r="C721" s="45">
        <f>MAX( NORMINV( MCrands!C721, (C$5+C$4)/2, (C$5-C$4)/3.29 ), 0 )</f>
        <v>2.621848688</v>
      </c>
      <c r="D721" s="41"/>
      <c r="E721" s="43">
        <f>Baseline!B$33 * (C721 * Baseline!B$66*Baseline!B$66/Baseline!B$73 + Baseline!B$52*Baseline!B$52/Baseline!B$74 + Baseline!B$53*Baseline!B$53/Baseline!B$75 + Baseline!B$54*Baseline!B$54/Baseline!B$76)</f>
        <v>0.00001860399588</v>
      </c>
      <c r="F721" s="43">
        <f>Baseline!B$33 * (C721 * Baseline!B$66*Baseline!B$57/Baseline!B$73 + Baseline!B$52*Baseline!B$67/Baseline!B$74 + Baseline!B$53*Baseline!B$55/Baseline!B$75 + Baseline!B$54*Baseline!B$56/Baseline!B$76)</f>
        <v>0.0000001998053409</v>
      </c>
      <c r="G721" s="45">
        <f>Baseline!B$33 * (C721 * Baseline!B$66*Baseline!B$58/Baseline!B$73 + Baseline!B$52*Baseline!B$59/Baseline!B$74 + Baseline!B$53*Baseline!B$68/Baseline!B$75 + Baseline!B$54*Baseline!B$60/Baseline!B$76)</f>
        <v>0.0000001684508218</v>
      </c>
      <c r="H721" s="43">
        <f>Baseline!B$33 * (C721 * Baseline!B$66*Baseline!B$61/Baseline!B$73 + Baseline!B$52*Baseline!B$62/Baseline!B$74 + Baseline!B$53*Baseline!B$63/Baseline!B$75 + Baseline!B$54*Baseline!B$69/Baseline!B$76)</f>
        <v>0.000000003383145879</v>
      </c>
      <c r="I721" s="43">
        <f>Baseline!B$33 * (C721 * Baseline!B$57*Baseline!B$66/Baseline!B$73 + Baseline!B$67*Baseline!B$52/Baseline!B$74 + Baseline!B$55*Baseline!B$53/Baseline!B$75 + Baseline!B$56*Baseline!B$54/Baseline!B$76)</f>
        <v>0.0000001998053409</v>
      </c>
      <c r="J721" s="45">
        <f>Baseline!B$33 * (C721 * Baseline!B$57*Baseline!B$57/Baseline!B$73 + Baseline!B$67*Baseline!B$67/Baseline!B$74 + Baseline!B$55*Baseline!B$55/Baseline!B$75 + Baseline!B$56*Baseline!B$56/Baseline!B$76)</f>
        <v>0.00000176381379</v>
      </c>
      <c r="K721" s="43">
        <f>Baseline!B$33 * (C721 * Baseline!B$57*Baseline!B$58/Baseline!B$73 + Baseline!B$67*Baseline!B$59/Baseline!B$74 + Baseline!B$55*Baseline!B$68/Baseline!B$75 + Baseline!B$56*Baseline!B$60/Baseline!B$76)</f>
        <v>0.00000001374188568</v>
      </c>
      <c r="L721" s="45">
        <f>Baseline!B$33 * (C721 * Baseline!B$57*Baseline!B$61/Baseline!B$73 + Baseline!B$67*Baseline!B$62/Baseline!B$74 + Baseline!B$55*Baseline!B$63/Baseline!B$75 + Baseline!B$56*Baseline!B$69/Baseline!B$76)</f>
        <v>0.00000001439284844</v>
      </c>
      <c r="M721" s="43">
        <f>Baseline!B$33 * (C721 * Baseline!B$58*Baseline!B$66/Baseline!B$73 + Baseline!B$59*Baseline!B$52/Baseline!B$74 + Baseline!B$68*Baseline!B$53/Baseline!B$75 + Baseline!B$60*Baseline!B$54/Baseline!B$76)</f>
        <v>0.0000001684508218</v>
      </c>
      <c r="N721" s="45">
        <f>Baseline!B$33 * (C721 * Baseline!B$58*Baseline!B$57/Baseline!B$73 + Baseline!B$59*Baseline!B$67/Baseline!B$74 + Baseline!B$68*Baseline!B$55/Baseline!B$75 + Baseline!B$60*Baseline!B$56/Baseline!B$76)</f>
        <v>0.00000001374188568</v>
      </c>
      <c r="O721" s="45">
        <f>Baseline!B$33 * (C721 * Baseline!B$58*Baseline!B$58/Baseline!B$73 + Baseline!B$59*Baseline!B$59/Baseline!B$74 + Baseline!B$68*Baseline!B$68/Baseline!B$75 + Baseline!B$60*Baseline!B$60/Baseline!B$76)</f>
        <v>0.000001324390189</v>
      </c>
      <c r="P721" s="43">
        <f>Baseline!B$33 * (C721 * Baseline!B$58*Baseline!B$61/Baseline!B$73 + Baseline!B$59*Baseline!B$62/Baseline!B$74 + Baseline!B$68*Baseline!B$63/Baseline!B$75 + Baseline!B$60*Baseline!B$69/Baseline!B$76)</f>
        <v>0.000000001646933418</v>
      </c>
      <c r="Q721" s="43">
        <f>Baseline!B$33 * (C721 * Baseline!B$61*Baseline!B$66/Baseline!B$73 + Baseline!B$62*Baseline!B$52/Baseline!B$74 + Baseline!B$63*Baseline!B$53/Baseline!B$75 + Baseline!B$69*Baseline!B$54/Baseline!B$76)</f>
        <v>0.000000003383145879</v>
      </c>
      <c r="R721" s="43">
        <f>Baseline!B$33 * (C721 * Baseline!B$61*Baseline!B$57/Baseline!B$73 + Baseline!B$62*Baseline!B$67/Baseline!B$74 + Baseline!B$63*Baseline!B$55/Baseline!B$75 + Baseline!B$69*Baseline!B$56/Baseline!B$76)</f>
        <v>0.00000001439284844</v>
      </c>
      <c r="S721" s="43">
        <f>Baseline!B$33 * (C721 * Baseline!B$61*Baseline!B$58/Baseline!B$73 + Baseline!B$62*Baseline!B$59/Baseline!B$74 + Baseline!B$63*Baseline!B$68/Baseline!B$75 + Baseline!B$69*Baseline!B$60/Baseline!B$76)</f>
        <v>0.000000001646933418</v>
      </c>
      <c r="T721" s="43">
        <f>Baseline!B$33 * (C721 * Baseline!B$61*Baseline!B$61/Baseline!B$73 + Baseline!B$62*Baseline!B$62/Baseline!B$74 + Baseline!B$63*Baseline!B$63/Baseline!B$75 + Baseline!B$69*Baseline!B$69/Baseline!B$76)</f>
        <v>0.00000009854654425</v>
      </c>
      <c r="U721" s="41"/>
      <c r="V721" s="43">
        <f>E721 * ( Baseline!B$87 * Baseline!B$7 )</f>
        <v>0.1930908732</v>
      </c>
      <c r="W721" s="43">
        <f>F721 * ( Baseline!D$87 * Baseline!B$11 )</f>
        <v>0.00368572834</v>
      </c>
      <c r="X721" s="43">
        <f>G721 * ( Baseline!F$87 * Baseline!B$16 )</f>
        <v>0.005851100538</v>
      </c>
      <c r="Y721" s="43">
        <f>H721 * ( Baseline!H$87 * Baseline!B$18 )</f>
        <v>0.00118976264</v>
      </c>
      <c r="Z721" s="51">
        <f t="shared" si="1"/>
        <v>0.2038174647</v>
      </c>
      <c r="AA721" s="43">
        <f>I721 * ( Baseline!B$87 * Baseline!B$7 )</f>
        <v>0.002073779634</v>
      </c>
      <c r="AB721" s="45">
        <f>J721 * ( Baseline!D$87 * Baseline!B$11 )</f>
        <v>0.03253635985</v>
      </c>
      <c r="AC721" s="45">
        <f>K721 * ( Baseline!F$87 * Baseline!B$16 )</f>
        <v>0.0004773212374</v>
      </c>
      <c r="AD721" s="45">
        <f>L721 * ( Baseline!F$87 * Baseline!B$16 )</f>
        <v>0.0004999322792</v>
      </c>
      <c r="AE721" s="51">
        <f t="shared" si="2"/>
        <v>0.035587393</v>
      </c>
      <c r="AF721" s="51">
        <f>M721 * ( Baseline!B$87 * Baseline!B$7 )</f>
        <v>0.001748351079</v>
      </c>
      <c r="AG721" s="51">
        <f>N721 * ( Baseline!D$87 * Baseline!B$11 )</f>
        <v>0.0002534910091</v>
      </c>
      <c r="AH721" s="51">
        <f>O721 * ( Baseline!F$87 * Baseline!B$16 )</f>
        <v>0.04600238848</v>
      </c>
      <c r="AI721" s="51">
        <f>P721 * ( Baseline!H$87 * Baseline!B$18 )</f>
        <v>0.0005791827847</v>
      </c>
      <c r="AJ721" s="51">
        <f t="shared" si="3"/>
        <v>0.04858341336</v>
      </c>
      <c r="AK721" s="51">
        <f>Q721 * ( Baseline!B$87 * Baseline!B$7 )</f>
        <v>0.00003511367108</v>
      </c>
      <c r="AL721" s="51">
        <f>R721 * ( Baseline!D$87 * Baseline!B$11 )</f>
        <v>0.000265499056</v>
      </c>
      <c r="AM721" s="51">
        <f>S721 * ( Baseline!F$87 * Baseline!B$16 )</f>
        <v>0.00005720585334</v>
      </c>
      <c r="AN721" s="51">
        <f>T721 * ( Baseline!H$87 * Baseline!B$18 )</f>
        <v>0.03465620487</v>
      </c>
      <c r="AO721" s="51">
        <f t="shared" si="4"/>
        <v>0.03501402345</v>
      </c>
      <c r="AP721" s="61"/>
      <c r="AQ721" s="51">
        <f>V721 * ( (1-Baseline!B$88-Baseline!B$87) + (1-B721)*Baseline!B$88 )</f>
        <v>0.0943973447</v>
      </c>
      <c r="AR721" s="51">
        <f>W721 * ( (1-Baseline!B$88-Baseline!B$87) + (1-B721)*Baseline!B$88 )</f>
        <v>0.001801861283</v>
      </c>
      <c r="AS721" s="51">
        <f>X721 * ( (1-Baseline!B$88-Baseline!B$87) + (1-B721)*Baseline!B$88 )</f>
        <v>0.002860458111</v>
      </c>
      <c r="AT721" s="51">
        <f>Y721 * ( (1-Baseline!B$88-Baseline!B$87) + (1-B721)*Baseline!B$88 )</f>
        <v>0.0005816454822</v>
      </c>
      <c r="AU721" s="51">
        <f t="shared" si="5"/>
        <v>0.09964130958</v>
      </c>
      <c r="AV721" s="51">
        <f>AA721 * ( (1-Baseline!D$88-Baseline!D$87) + (1-B721)*Baseline!D$88 )</f>
        <v>0.001544727874</v>
      </c>
      <c r="AW721" s="51">
        <f>AB721 * ( (1-Baseline!D$88-Baseline!D$87) + (1-B721)*Baseline!D$88 )</f>
        <v>0.02423585475</v>
      </c>
      <c r="AX721" s="51">
        <f>AC721 * ( (1-Baseline!D$88-Baseline!D$87) + (1-B721)*Baseline!D$88 )</f>
        <v>0.0003555495523</v>
      </c>
      <c r="AY721" s="51">
        <f>AD721 * ( (1-Baseline!D$88-Baseline!D$87) + (1-B721)*Baseline!D$88 )</f>
        <v>0.000372392184</v>
      </c>
      <c r="AZ721" s="51">
        <f t="shared" si="6"/>
        <v>0.02650852436</v>
      </c>
      <c r="BA721" s="51">
        <f>AF721 * ( (1-Baseline!F$88-Baseline!F$87) + (1-Baseline!B$36)*Baseline!F$88 )</f>
        <v>0.001258169384</v>
      </c>
      <c r="BB721" s="51">
        <f>AG721 * ( (1-Baseline!F$88-Baseline!F$87) + (1-Baseline!B$36)*Baseline!F$88 )</f>
        <v>0.0001824202419</v>
      </c>
      <c r="BC721" s="51">
        <f>AH721 * ( (1-Baseline!F$88-Baseline!F$87) + (1-Baseline!B$36)*Baseline!F$88 )</f>
        <v>0.03310479083</v>
      </c>
      <c r="BD721" s="51">
        <f>AI721 * ( (1-Baseline!F$88-Baseline!F$87) + (1-Baseline!B$36)*Baseline!F$88 )</f>
        <v>0.0004167984657</v>
      </c>
      <c r="BE721" s="51">
        <f t="shared" si="7"/>
        <v>0.03496217892</v>
      </c>
      <c r="BF721" s="51">
        <f>AK721 * ( (1-Baseline!H$88-Baseline!H$87) + (1-Baseline!B$36)*Baseline!H$88 )</f>
        <v>0.00002782126387</v>
      </c>
      <c r="BG721" s="51">
        <f>AL721 * ( (1-Baseline!H$88-Baseline!H$87) + (1-Baseline!B$36)*Baseline!H$88 )</f>
        <v>0.0002103602121</v>
      </c>
      <c r="BH721" s="51">
        <f>AM721 * ( (1-Baseline!H$88-Baseline!H$87) + (1-Baseline!B$36)*Baseline!H$88 )</f>
        <v>0.00004532534172</v>
      </c>
      <c r="BI721" s="51">
        <f>AN721 * ( (1-Baseline!H$88-Baseline!H$87) + (1-Baseline!B$36)*Baseline!H$88 )</f>
        <v>0.02745880424</v>
      </c>
      <c r="BJ721" s="51">
        <f t="shared" si="8"/>
        <v>0.02774231106</v>
      </c>
      <c r="BK721" s="61"/>
      <c r="BL721" s="51">
        <f t="shared" si="19"/>
        <v>0.9473715781</v>
      </c>
      <c r="BM721" s="51">
        <f t="shared" si="20"/>
        <v>0.01808347653</v>
      </c>
      <c r="BN721" s="51">
        <f t="shared" si="21"/>
        <v>0.02870755235</v>
      </c>
      <c r="BO721" s="51">
        <f t="shared" si="22"/>
        <v>0.005837392991</v>
      </c>
      <c r="BP721" s="51">
        <f t="shared" si="9"/>
        <v>1</v>
      </c>
      <c r="BQ721" s="51">
        <f t="shared" si="23"/>
        <v>0.05827287302</v>
      </c>
      <c r="BR721" s="51">
        <f t="shared" si="24"/>
        <v>0.9142664609</v>
      </c>
      <c r="BS721" s="51">
        <f t="shared" si="25"/>
        <v>0.01341264974</v>
      </c>
      <c r="BT721" s="51">
        <f t="shared" si="26"/>
        <v>0.01404801636</v>
      </c>
      <c r="BU721" s="51">
        <f t="shared" si="10"/>
        <v>1</v>
      </c>
      <c r="BV721" s="51">
        <f t="shared" si="27"/>
        <v>0.03598658387</v>
      </c>
      <c r="BW721" s="51">
        <f t="shared" si="28"/>
        <v>0.00521764511</v>
      </c>
      <c r="BX721" s="51">
        <f t="shared" si="29"/>
        <v>0.9468743611</v>
      </c>
      <c r="BY721" s="51">
        <f t="shared" si="30"/>
        <v>0.0119214099</v>
      </c>
      <c r="BZ721" s="51">
        <f t="shared" si="11"/>
        <v>1</v>
      </c>
      <c r="CA721" s="51">
        <f t="shared" si="31"/>
        <v>0.001002845935</v>
      </c>
      <c r="CB721" s="51">
        <f t="shared" si="32"/>
        <v>0.007582649176</v>
      </c>
      <c r="CC721" s="51">
        <f t="shared" si="33"/>
        <v>0.001633798339</v>
      </c>
      <c r="CD721" s="51">
        <f t="shared" si="34"/>
        <v>0.9897807066</v>
      </c>
      <c r="CE721" s="51">
        <f t="shared" si="12"/>
        <v>1</v>
      </c>
      <c r="CF721" s="61"/>
      <c r="CG721" s="51">
        <f t="shared" si="35"/>
        <v>0.9473715781</v>
      </c>
      <c r="CH721" s="51">
        <f t="shared" si="36"/>
        <v>0.01808347653</v>
      </c>
      <c r="CI721" s="51">
        <f t="shared" si="37"/>
        <v>0.02870755235</v>
      </c>
      <c r="CJ721" s="51">
        <f t="shared" si="38"/>
        <v>0.005837392991</v>
      </c>
      <c r="CK721" s="51">
        <f t="shared" si="13"/>
        <v>1</v>
      </c>
      <c r="CL721" s="51">
        <f t="shared" si="39"/>
        <v>0.05827287302</v>
      </c>
      <c r="CM721" s="51">
        <f t="shared" si="40"/>
        <v>0.9142664609</v>
      </c>
      <c r="CN721" s="51">
        <f t="shared" si="41"/>
        <v>0.01341264974</v>
      </c>
      <c r="CO721" s="51">
        <f t="shared" si="42"/>
        <v>0.01404801636</v>
      </c>
      <c r="CP721" s="51">
        <f t="shared" si="14"/>
        <v>1</v>
      </c>
      <c r="CQ721" s="51">
        <f t="shared" si="43"/>
        <v>0.03598658387</v>
      </c>
      <c r="CR721" s="51">
        <f t="shared" si="44"/>
        <v>0.00521764511</v>
      </c>
      <c r="CS721" s="51">
        <f t="shared" si="45"/>
        <v>0.9468743611</v>
      </c>
      <c r="CT721" s="51">
        <f t="shared" si="46"/>
        <v>0.0119214099</v>
      </c>
      <c r="CU721" s="51">
        <f t="shared" si="15"/>
        <v>1</v>
      </c>
      <c r="CV721" s="51">
        <f t="shared" si="47"/>
        <v>0.001002845935</v>
      </c>
      <c r="CW721" s="51">
        <f t="shared" si="48"/>
        <v>0.007582649176</v>
      </c>
      <c r="CX721" s="51">
        <f t="shared" si="49"/>
        <v>0.001633798339</v>
      </c>
      <c r="CY721" s="51">
        <f t="shared" si="50"/>
        <v>0.9897807066</v>
      </c>
      <c r="CZ721" s="51">
        <f t="shared" si="16"/>
        <v>1</v>
      </c>
      <c r="DA721" s="61"/>
      <c r="DB721" s="51">
        <f>(AQ721*Baseline!B$7 + AV721*Baseline!B$11 + BA721*Baseline!B$16 + BF721*Baseline!B$18)</f>
        <v>54584.52939</v>
      </c>
      <c r="DC721" s="51">
        <f>(AR721*Baseline!B$7 + AW721*Baseline!B$11 + BB721*Baseline!B$16 + BG721*Baseline!B$18)</f>
        <v>63092.71021</v>
      </c>
      <c r="DD721" s="51">
        <f>(AS721*Baseline!B$7 + AX721*Baseline!B$11 + BC721*Baseline!B$16 + BH721*Baseline!B$18)</f>
        <v>115132.641</v>
      </c>
      <c r="DE721" s="51">
        <f>(AT721*Baseline!B$7 + AY721*Baseline!B$11 + BD721*Baseline!B$16 + BI721*Baseline!B$18)</f>
        <v>1259838.12</v>
      </c>
      <c r="DF721" s="51">
        <f t="shared" si="17"/>
        <v>1492648</v>
      </c>
      <c r="DG721" s="61"/>
      <c r="DH721" s="51">
        <f t="shared" si="51"/>
        <v>0.03656892273</v>
      </c>
      <c r="DI721" s="51">
        <f t="shared" si="52"/>
        <v>0.04226898116</v>
      </c>
      <c r="DJ721" s="51">
        <f t="shared" si="53"/>
        <v>0.07713314924</v>
      </c>
      <c r="DK721" s="51">
        <f t="shared" si="54"/>
        <v>0.8440289469</v>
      </c>
      <c r="DL721" s="51">
        <f t="shared" si="18"/>
        <v>1</v>
      </c>
      <c r="DM721" s="61"/>
      <c r="DN721" s="51">
        <f>DH721 / (Baseline!B$7/Baseline!B$17)</f>
        <v>3.903491976</v>
      </c>
      <c r="DO721" s="51">
        <f>DI721 / (Baseline!B$11/Baseline!B$17)</f>
        <v>1.020393436</v>
      </c>
      <c r="DP721" s="51">
        <f>DJ721 / (Baseline!B$16/Baseline!B$17)</f>
        <v>1.191940257</v>
      </c>
      <c r="DQ721" s="51">
        <f>DK721 / (Baseline!B$18/Baseline!B$17)</f>
        <v>0.9542492371</v>
      </c>
      <c r="DR721" s="79"/>
      <c r="DS721" s="51">
        <f>(AU721*Baseline!B$34)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0.02747572769</v>
      </c>
      <c r="DT721" s="51">
        <f>(AZ721*Baseline!B$34) + (Baseline!D$88*(1-Baseline!D$89)*Baseline!B$35) + (Baseline!D$88*Baseline!D$89*((1-Baseline!D$90)*Baseline!B$40 + Baseline!D$90*Baseline!B$41))</f>
        <v>0.01038984665</v>
      </c>
      <c r="DU721" s="51">
        <f>(BE721*Baseline!B$34) + (Baseline!F$88*(1-Baseline!F$89)*Baseline!B$35) + (Baseline!F$88*Baseline!F$89*((1-Baseline!F$90)*Baseline!B$40 + Baseline!F$90*Baseline!B$41))</f>
        <v>0.01297496684</v>
      </c>
      <c r="DV721" s="51">
        <f>(BJ721*Baseline!B$34) + (Baseline!H$88*(1-Baseline!H$89)*Baseline!B$35) + (Baseline!H$88*Baseline!H$89*((1-Baseline!H$90)*Baseline!B$40 + Baseline!H$90*Baseline!B$41))</f>
        <v>0.009306346659</v>
      </c>
      <c r="DW721" s="51">
        <f>( DS721*Baseline!B$7 + DT721*Baseline!B$11 + DU721*Baseline!B$16 + DV721*Baseline!B$18 ) / Baseline!B$17</f>
        <v>0.009758849948</v>
      </c>
    </row>
    <row r="722">
      <c r="A722" s="4" t="s">
        <v>1052</v>
      </c>
      <c r="B722" s="45">
        <f>MIN( MAX( NORMINV( MCrands!B722, (B$5+B$4)/2, (B$5-B$4)/3.29 ), 0 ), 1 )</f>
        <v>0.6603536724</v>
      </c>
      <c r="C722" s="45">
        <f>MAX( NORMINV( MCrands!C722, (C$5+C$4)/2, (C$5-C$4)/3.29 ), 0 )</f>
        <v>2.64577579</v>
      </c>
      <c r="D722" s="41"/>
      <c r="E722" s="43">
        <f>Baseline!B$33 * (C722 * Baseline!B$66*Baseline!B$66/Baseline!B$73 + Baseline!B$52*Baseline!B$52/Baseline!B$74 + Baseline!B$53*Baseline!B$53/Baseline!B$75 + Baseline!B$54*Baseline!B$54/Baseline!B$76)</f>
        <v>0.00001877340034</v>
      </c>
      <c r="F722" s="43">
        <f>Baseline!B$33 * (C722 * Baseline!B$66*Baseline!B$57/Baseline!B$73 + Baseline!B$52*Baseline!B$67/Baseline!B$74 + Baseline!B$53*Baseline!B$55/Baseline!B$75 + Baseline!B$54*Baseline!B$56/Baseline!B$76)</f>
        <v>0.000000199832089</v>
      </c>
      <c r="G722" s="45">
        <f>Baseline!B$33 * (C722 * Baseline!B$66*Baseline!B$58/Baseline!B$73 + Baseline!B$52*Baseline!B$59/Baseline!B$74 + Baseline!B$53*Baseline!B$68/Baseline!B$75 + Baseline!B$54*Baseline!B$60/Baseline!B$76)</f>
        <v>0.0000001685165775</v>
      </c>
      <c r="H722" s="43">
        <f>Baseline!B$33 * (C722 * Baseline!B$66*Baseline!B$61/Baseline!B$73 + Baseline!B$52*Baseline!B$62/Baseline!B$74 + Baseline!B$53*Baseline!B$63/Baseline!B$75 + Baseline!B$54*Baseline!B$69/Baseline!B$76)</f>
        <v>0.000000003389721447</v>
      </c>
      <c r="I722" s="43">
        <f>Baseline!B$33 * (C722 * Baseline!B$57*Baseline!B$66/Baseline!B$73 + Baseline!B$67*Baseline!B$52/Baseline!B$74 + Baseline!B$55*Baseline!B$53/Baseline!B$75 + Baseline!B$56*Baseline!B$54/Baseline!B$76)</f>
        <v>0.000000199832089</v>
      </c>
      <c r="J722" s="45">
        <f>Baseline!B$33 * (C722 * Baseline!B$57*Baseline!B$57/Baseline!B$73 + Baseline!B$67*Baseline!B$67/Baseline!B$74 + Baseline!B$55*Baseline!B$55/Baseline!B$75 + Baseline!B$56*Baseline!B$56/Baseline!B$76)</f>
        <v>0.000001763813794</v>
      </c>
      <c r="K722" s="43">
        <f>Baseline!B$33 * (C722 * Baseline!B$57*Baseline!B$58/Baseline!B$73 + Baseline!B$67*Baseline!B$59/Baseline!B$74 + Baseline!B$55*Baseline!B$68/Baseline!B$75 + Baseline!B$56*Baseline!B$60/Baseline!B$76)</f>
        <v>0.00000001374189606</v>
      </c>
      <c r="L722" s="45">
        <f>Baseline!B$33 * (C722 * Baseline!B$57*Baseline!B$61/Baseline!B$73 + Baseline!B$67*Baseline!B$62/Baseline!B$74 + Baseline!B$55*Baseline!B$63/Baseline!B$75 + Baseline!B$56*Baseline!B$69/Baseline!B$76)</f>
        <v>0.00000001439284948</v>
      </c>
      <c r="M722" s="43">
        <f>Baseline!B$33 * (C722 * Baseline!B$58*Baseline!B$66/Baseline!B$73 + Baseline!B$59*Baseline!B$52/Baseline!B$74 + Baseline!B$68*Baseline!B$53/Baseline!B$75 + Baseline!B$60*Baseline!B$54/Baseline!B$76)</f>
        <v>0.0000001685165775</v>
      </c>
      <c r="N722" s="45">
        <f>Baseline!B$33 * (C722 * Baseline!B$58*Baseline!B$57/Baseline!B$73 + Baseline!B$59*Baseline!B$67/Baseline!B$74 + Baseline!B$68*Baseline!B$55/Baseline!B$75 + Baseline!B$60*Baseline!B$56/Baseline!B$76)</f>
        <v>0.00000001374189606</v>
      </c>
      <c r="O722" s="45">
        <f>Baseline!B$33 * (C722 * Baseline!B$58*Baseline!B$58/Baseline!B$73 + Baseline!B$59*Baseline!B$59/Baseline!B$74 + Baseline!B$68*Baseline!B$68/Baseline!B$75 + Baseline!B$60*Baseline!B$60/Baseline!B$76)</f>
        <v>0.000001324390214</v>
      </c>
      <c r="P722" s="43">
        <f>Baseline!B$33 * (C722 * Baseline!B$58*Baseline!B$61/Baseline!B$73 + Baseline!B$59*Baseline!B$62/Baseline!B$74 + Baseline!B$68*Baseline!B$63/Baseline!B$75 + Baseline!B$60*Baseline!B$69/Baseline!B$76)</f>
        <v>0.00000000164693597</v>
      </c>
      <c r="Q722" s="43">
        <f>Baseline!B$33 * (C722 * Baseline!B$61*Baseline!B$66/Baseline!B$73 + Baseline!B$62*Baseline!B$52/Baseline!B$74 + Baseline!B$63*Baseline!B$53/Baseline!B$75 + Baseline!B$69*Baseline!B$54/Baseline!B$76)</f>
        <v>0.000000003389721447</v>
      </c>
      <c r="R722" s="43">
        <f>Baseline!B$33 * (C722 * Baseline!B$61*Baseline!B$57/Baseline!B$73 + Baseline!B$62*Baseline!B$67/Baseline!B$74 + Baseline!B$63*Baseline!B$55/Baseline!B$75 + Baseline!B$69*Baseline!B$56/Baseline!B$76)</f>
        <v>0.00000001439284948</v>
      </c>
      <c r="S722" s="43">
        <f>Baseline!B$33 * (C722 * Baseline!B$61*Baseline!B$58/Baseline!B$73 + Baseline!B$62*Baseline!B$59/Baseline!B$74 + Baseline!B$63*Baseline!B$68/Baseline!B$75 + Baseline!B$69*Baseline!B$60/Baseline!B$76)</f>
        <v>0.00000000164693597</v>
      </c>
      <c r="T722" s="43">
        <f>Baseline!B$33 * (C722 * Baseline!B$61*Baseline!B$61/Baseline!B$73 + Baseline!B$62*Baseline!B$62/Baseline!B$74 + Baseline!B$63*Baseline!B$63/Baseline!B$75 + Baseline!B$69*Baseline!B$69/Baseline!B$76)</f>
        <v>0.00000009854654451</v>
      </c>
      <c r="U722" s="41"/>
      <c r="V722" s="43">
        <f>E722 * ( Baseline!B$87 * Baseline!B$7 )</f>
        <v>0.1948491221</v>
      </c>
      <c r="W722" s="43">
        <f>F722 * ( Baseline!D$87 * Baseline!B$11 )</f>
        <v>0.003686221751</v>
      </c>
      <c r="X722" s="43">
        <f>G722 * ( Baseline!F$87 * Baseline!B$16 )</f>
        <v>0.005853384546</v>
      </c>
      <c r="Y722" s="43">
        <f>H722 * ( Baseline!H$87 * Baseline!B$18 )</f>
        <v>0.001192075093</v>
      </c>
      <c r="Z722" s="51">
        <f t="shared" si="1"/>
        <v>0.2055808035</v>
      </c>
      <c r="AA722" s="43">
        <f>I722 * ( Baseline!B$87 * Baseline!B$7 )</f>
        <v>0.002074057252</v>
      </c>
      <c r="AB722" s="45">
        <f>J722 * ( Baseline!D$87 * Baseline!B$11 )</f>
        <v>0.03253635993</v>
      </c>
      <c r="AC722" s="45">
        <f>K722 * ( Baseline!F$87 * Baseline!B$16 )</f>
        <v>0.000477321598</v>
      </c>
      <c r="AD722" s="45">
        <f>L722 * ( Baseline!F$87 * Baseline!B$16 )</f>
        <v>0.0004999323153</v>
      </c>
      <c r="AE722" s="51">
        <f t="shared" si="2"/>
        <v>0.0355876711</v>
      </c>
      <c r="AF722" s="51">
        <f>M722 * ( Baseline!B$87 * Baseline!B$7 )</f>
        <v>0.001749033558</v>
      </c>
      <c r="AG722" s="51">
        <f>N722 * ( Baseline!D$87 * Baseline!B$11 )</f>
        <v>0.0002534912007</v>
      </c>
      <c r="AH722" s="51">
        <f>O722 * ( Baseline!F$87 * Baseline!B$16 )</f>
        <v>0.04600238937</v>
      </c>
      <c r="AI722" s="51">
        <f>P722 * ( Baseline!H$87 * Baseline!B$18 )</f>
        <v>0.0005791836823</v>
      </c>
      <c r="AJ722" s="51">
        <f t="shared" si="3"/>
        <v>0.04858409781</v>
      </c>
      <c r="AK722" s="51">
        <f>Q722 * ( Baseline!B$87 * Baseline!B$7 )</f>
        <v>0.00003518191889</v>
      </c>
      <c r="AL722" s="51">
        <f>R722 * ( Baseline!D$87 * Baseline!B$11 )</f>
        <v>0.0002654990752</v>
      </c>
      <c r="AM722" s="51">
        <f>S722 * ( Baseline!F$87 * Baseline!B$16 )</f>
        <v>0.00005720594199</v>
      </c>
      <c r="AN722" s="51">
        <f>T722 * ( Baseline!H$87 * Baseline!B$18 )</f>
        <v>0.03465620496</v>
      </c>
      <c r="AO722" s="51">
        <f t="shared" si="4"/>
        <v>0.03501409189</v>
      </c>
      <c r="AP722" s="61"/>
      <c r="AQ722" s="51">
        <f>V722 * ( (1-Baseline!B$88-Baseline!B$87) + (1-B722)*Baseline!B$88 )</f>
        <v>0.07616364422</v>
      </c>
      <c r="AR722" s="51">
        <f>W722 * ( (1-Baseline!B$88-Baseline!B$87) + (1-B722)*Baseline!B$88 )</f>
        <v>0.001440889643</v>
      </c>
      <c r="AS722" s="51">
        <f>X722 * ( (1-Baseline!B$88-Baseline!B$87) + (1-B722)*Baseline!B$88 )</f>
        <v>0.002288001574</v>
      </c>
      <c r="AT722" s="51">
        <f>Y722 * ( (1-Baseline!B$88-Baseline!B$87) + (1-B722)*Baseline!B$88 )</f>
        <v>0.0004659645487</v>
      </c>
      <c r="AU722" s="51">
        <f t="shared" si="5"/>
        <v>0.08035849998</v>
      </c>
      <c r="AV722" s="51">
        <f>AA722 * ( (1-Baseline!D$88-Baseline!D$87) + (1-B722)*Baseline!D$88 )</f>
        <v>0.001442631168</v>
      </c>
      <c r="AW722" s="51">
        <f>AB722 * ( (1-Baseline!D$88-Baseline!D$87) + (1-B722)*Baseline!D$88 )</f>
        <v>0.02263098904</v>
      </c>
      <c r="AX722" s="51">
        <f>AC722 * ( (1-Baseline!D$88-Baseline!D$87) + (1-B722)*Baseline!D$88 )</f>
        <v>0.0003320057891</v>
      </c>
      <c r="AY722" s="51">
        <f>AD722 * ( (1-Baseline!D$88-Baseline!D$87) + (1-B722)*Baseline!D$88 )</f>
        <v>0.0003477328986</v>
      </c>
      <c r="AZ722" s="51">
        <f t="shared" si="6"/>
        <v>0.0247533589</v>
      </c>
      <c r="BA722" s="51">
        <f>AF722 * ( (1-Baseline!F$88-Baseline!F$87) + (1-Baseline!B$36)*Baseline!F$88 )</f>
        <v>0.001258660517</v>
      </c>
      <c r="BB722" s="51">
        <f>AG722 * ( (1-Baseline!F$88-Baseline!F$87) + (1-Baseline!B$36)*Baseline!F$88 )</f>
        <v>0.0001824203797</v>
      </c>
      <c r="BC722" s="51">
        <f>AH722 * ( (1-Baseline!F$88-Baseline!F$87) + (1-Baseline!B$36)*Baseline!F$88 )</f>
        <v>0.03310479147</v>
      </c>
      <c r="BD722" s="51">
        <f>AI722 * ( (1-Baseline!F$88-Baseline!F$87) + (1-Baseline!B$36)*Baseline!F$88 )</f>
        <v>0.0004167991117</v>
      </c>
      <c r="BE722" s="51">
        <f t="shared" si="7"/>
        <v>0.03496267148</v>
      </c>
      <c r="BF722" s="51">
        <f>AK722 * ( (1-Baseline!H$88-Baseline!H$87) + (1-Baseline!B$36)*Baseline!H$88 )</f>
        <v>0.00002787533798</v>
      </c>
      <c r="BG722" s="51">
        <f>AL722 * ( (1-Baseline!H$88-Baseline!H$87) + (1-Baseline!B$36)*Baseline!H$88 )</f>
        <v>0.0002103602272</v>
      </c>
      <c r="BH722" s="51">
        <f>AM722 * ( (1-Baseline!H$88-Baseline!H$87) + (1-Baseline!B$36)*Baseline!H$88 )</f>
        <v>0.00004532541196</v>
      </c>
      <c r="BI722" s="51">
        <f>AN722 * ( (1-Baseline!H$88-Baseline!H$87) + (1-Baseline!B$36)*Baseline!H$88 )</f>
        <v>0.02745880431</v>
      </c>
      <c r="BJ722" s="51">
        <f t="shared" si="8"/>
        <v>0.02774236529</v>
      </c>
      <c r="BK722" s="61"/>
      <c r="BL722" s="51">
        <f t="shared" si="19"/>
        <v>0.9477982321</v>
      </c>
      <c r="BM722" s="51">
        <f t="shared" si="20"/>
        <v>0.01793076828</v>
      </c>
      <c r="BN722" s="51">
        <f t="shared" si="21"/>
        <v>0.02847242761</v>
      </c>
      <c r="BO722" s="51">
        <f t="shared" si="22"/>
        <v>0.00579857201</v>
      </c>
      <c r="BP722" s="51">
        <f t="shared" si="9"/>
        <v>1</v>
      </c>
      <c r="BQ722" s="51">
        <f t="shared" si="23"/>
        <v>0.05828021863</v>
      </c>
      <c r="BR722" s="51">
        <f t="shared" si="24"/>
        <v>0.9142593187</v>
      </c>
      <c r="BS722" s="51">
        <f t="shared" si="25"/>
        <v>0.01341255506</v>
      </c>
      <c r="BT722" s="51">
        <f t="shared" si="26"/>
        <v>0.0140479076</v>
      </c>
      <c r="BU722" s="51">
        <f t="shared" si="10"/>
        <v>1</v>
      </c>
      <c r="BV722" s="51">
        <f t="shared" si="27"/>
        <v>0.03600012424</v>
      </c>
      <c r="BW722" s="51">
        <f t="shared" si="28"/>
        <v>0.005217575546</v>
      </c>
      <c r="BX722" s="51">
        <f t="shared" si="29"/>
        <v>0.9468610398</v>
      </c>
      <c r="BY722" s="51">
        <f t="shared" si="30"/>
        <v>0.01192126042</v>
      </c>
      <c r="BZ722" s="51">
        <f t="shared" si="11"/>
        <v>1</v>
      </c>
      <c r="CA722" s="51">
        <f t="shared" si="31"/>
        <v>0.001004793127</v>
      </c>
      <c r="CB722" s="51">
        <f t="shared" si="32"/>
        <v>0.0075826349</v>
      </c>
      <c r="CC722" s="51">
        <f t="shared" si="33"/>
        <v>0.001633797677</v>
      </c>
      <c r="CD722" s="51">
        <f t="shared" si="34"/>
        <v>0.9897787743</v>
      </c>
      <c r="CE722" s="51">
        <f t="shared" si="12"/>
        <v>1</v>
      </c>
      <c r="CF722" s="61"/>
      <c r="CG722" s="51">
        <f t="shared" si="35"/>
        <v>0.9477982321</v>
      </c>
      <c r="CH722" s="51">
        <f t="shared" si="36"/>
        <v>0.01793076828</v>
      </c>
      <c r="CI722" s="51">
        <f t="shared" si="37"/>
        <v>0.02847242761</v>
      </c>
      <c r="CJ722" s="51">
        <f t="shared" si="38"/>
        <v>0.00579857201</v>
      </c>
      <c r="CK722" s="51">
        <f t="shared" si="13"/>
        <v>1</v>
      </c>
      <c r="CL722" s="51">
        <f t="shared" si="39"/>
        <v>0.05828021863</v>
      </c>
      <c r="CM722" s="51">
        <f t="shared" si="40"/>
        <v>0.9142593187</v>
      </c>
      <c r="CN722" s="51">
        <f t="shared" si="41"/>
        <v>0.01341255506</v>
      </c>
      <c r="CO722" s="51">
        <f t="shared" si="42"/>
        <v>0.0140479076</v>
      </c>
      <c r="CP722" s="51">
        <f t="shared" si="14"/>
        <v>1</v>
      </c>
      <c r="CQ722" s="51">
        <f t="shared" si="43"/>
        <v>0.03600012424</v>
      </c>
      <c r="CR722" s="51">
        <f t="shared" si="44"/>
        <v>0.005217575546</v>
      </c>
      <c r="CS722" s="51">
        <f t="shared" si="45"/>
        <v>0.9468610398</v>
      </c>
      <c r="CT722" s="51">
        <f t="shared" si="46"/>
        <v>0.01192126042</v>
      </c>
      <c r="CU722" s="51">
        <f t="shared" si="15"/>
        <v>1</v>
      </c>
      <c r="CV722" s="51">
        <f t="shared" si="47"/>
        <v>0.001004793127</v>
      </c>
      <c r="CW722" s="51">
        <f t="shared" si="48"/>
        <v>0.0075826349</v>
      </c>
      <c r="CX722" s="51">
        <f t="shared" si="49"/>
        <v>0.001633797677</v>
      </c>
      <c r="CY722" s="51">
        <f t="shared" si="50"/>
        <v>0.9897787743</v>
      </c>
      <c r="CZ722" s="51">
        <f t="shared" si="16"/>
        <v>1</v>
      </c>
      <c r="DA722" s="61"/>
      <c r="DB722" s="51">
        <f>(AQ722*Baseline!B$7 + AV722*Baseline!B$11 + BA722*Baseline!B$16 + BF722*Baseline!B$18)</f>
        <v>45526.35424</v>
      </c>
      <c r="DC722" s="51">
        <f>(AR722*Baseline!B$7 + AW722*Baseline!B$11 + BB722*Baseline!B$16 + BG722*Baseline!B$18)</f>
        <v>59475.91894</v>
      </c>
      <c r="DD722" s="51">
        <f>(AS722*Baseline!B$7 + AX722*Baseline!B$11 + BC722*Baseline!B$16 + BH722*Baseline!B$18)</f>
        <v>114804.514</v>
      </c>
      <c r="DE722" s="51">
        <f>(AT722*Baseline!B$7 + AY722*Baseline!B$11 + BD722*Baseline!B$16 + BI722*Baseline!B$18)</f>
        <v>1259729.137</v>
      </c>
      <c r="DF722" s="51">
        <f t="shared" si="17"/>
        <v>1479535.924</v>
      </c>
      <c r="DG722" s="61"/>
      <c r="DH722" s="51">
        <f t="shared" si="51"/>
        <v>0.03077069877</v>
      </c>
      <c r="DI722" s="51">
        <f t="shared" si="52"/>
        <v>0.04019903672</v>
      </c>
      <c r="DJ722" s="51">
        <f t="shared" si="53"/>
        <v>0.07759494864</v>
      </c>
      <c r="DK722" s="51">
        <f t="shared" si="54"/>
        <v>0.8514353159</v>
      </c>
      <c r="DL722" s="51">
        <f t="shared" si="18"/>
        <v>1</v>
      </c>
      <c r="DM722" s="61"/>
      <c r="DN722" s="51">
        <f>DH722 / (Baseline!B$7/Baseline!B$17)</f>
        <v>3.284569705</v>
      </c>
      <c r="DO722" s="51">
        <f>DI722 / (Baseline!B$11/Baseline!B$17)</f>
        <v>0.9704239868</v>
      </c>
      <c r="DP722" s="51">
        <f>DJ722 / (Baseline!B$16/Baseline!B$17)</f>
        <v>1.199076454</v>
      </c>
      <c r="DQ722" s="51">
        <f>DK722 / (Baseline!B$18/Baseline!B$17)</f>
        <v>0.9626227911</v>
      </c>
      <c r="DR722" s="79"/>
      <c r="DS722" s="51">
        <f>(AU722*Baseline!B$34)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0.02458330625</v>
      </c>
      <c r="DT722" s="51">
        <f>(AZ722*Baseline!B$34) + (Baseline!D$88*(1-Baseline!D$89)*Baseline!B$35) + (Baseline!D$88*Baseline!D$89*((1-Baseline!D$90)*Baseline!B$40 + Baseline!D$90*Baseline!B$41))</f>
        <v>0.01012657183</v>
      </c>
      <c r="DU722" s="51">
        <f>(BE722*Baseline!B$34) + (Baseline!F$88*(1-Baseline!F$89)*Baseline!B$35) + (Baseline!F$88*Baseline!F$89*((1-Baseline!F$90)*Baseline!B$40 + Baseline!F$90*Baseline!B$41))</f>
        <v>0.01297504072</v>
      </c>
      <c r="DV722" s="51">
        <f>(BJ722*Baseline!B$34) + (Baseline!H$88*(1-Baseline!H$89)*Baseline!B$35) + (Baseline!H$88*Baseline!H$89*((1-Baseline!H$90)*Baseline!B$40 + Baseline!H$90*Baseline!B$41))</f>
        <v>0.009306354793</v>
      </c>
      <c r="DW722" s="51">
        <f>( DS722*Baseline!B$7 + DT722*Baseline!B$11 + DU722*Baseline!B$16 + DV722*Baseline!B$18 ) / Baseline!B$17</f>
        <v>0.009720859023</v>
      </c>
    </row>
    <row r="723">
      <c r="A723" s="4" t="s">
        <v>1053</v>
      </c>
      <c r="B723" s="45">
        <f>MIN( MAX( NORMINV( MCrands!B723, (B$5+B$4)/2, (B$5-B$4)/3.29 ), 0 ), 1 )</f>
        <v>0.7077454137</v>
      </c>
      <c r="C723" s="45">
        <f>MAX( NORMINV( MCrands!C723, (C$5+C$4)/2, (C$5-C$4)/3.29 ), 0 )</f>
        <v>2.964876215</v>
      </c>
      <c r="D723" s="41"/>
      <c r="E723" s="43">
        <f>Baseline!B$33 * (C723 * Baseline!B$66*Baseline!B$66/Baseline!B$73 + Baseline!B$52*Baseline!B$52/Baseline!B$74 + Baseline!B$53*Baseline!B$53/Baseline!B$75 + Baseline!B$54*Baseline!B$54/Baseline!B$76)</f>
        <v>0.000021032639</v>
      </c>
      <c r="F723" s="43">
        <f>Baseline!B$33 * (C723 * Baseline!B$66*Baseline!B$57/Baseline!B$73 + Baseline!B$52*Baseline!B$67/Baseline!B$74 + Baseline!B$53*Baseline!B$55/Baseline!B$75 + Baseline!B$54*Baseline!B$56/Baseline!B$76)</f>
        <v>0.0000002001888109</v>
      </c>
      <c r="G723" s="45">
        <f>Baseline!B$33 * (C723 * Baseline!B$66*Baseline!B$58/Baseline!B$73 + Baseline!B$52*Baseline!B$59/Baseline!B$74 + Baseline!B$53*Baseline!B$68/Baseline!B$75 + Baseline!B$54*Baseline!B$60/Baseline!B$76)</f>
        <v>0.0000001693935188</v>
      </c>
      <c r="H723" s="43">
        <f>Baseline!B$33 * (C723 * Baseline!B$66*Baseline!B$61/Baseline!B$73 + Baseline!B$52*Baseline!B$62/Baseline!B$74 + Baseline!B$53*Baseline!B$63/Baseline!B$75 + Baseline!B$54*Baseline!B$69/Baseline!B$76)</f>
        <v>0.000000003477415579</v>
      </c>
      <c r="I723" s="43">
        <f>Baseline!B$33 * (C723 * Baseline!B$57*Baseline!B$66/Baseline!B$73 + Baseline!B$67*Baseline!B$52/Baseline!B$74 + Baseline!B$55*Baseline!B$53/Baseline!B$75 + Baseline!B$56*Baseline!B$54/Baseline!B$76)</f>
        <v>0.0000002001888109</v>
      </c>
      <c r="J723" s="45">
        <f>Baseline!B$33 * (C723 * Baseline!B$57*Baseline!B$57/Baseline!B$73 + Baseline!B$67*Baseline!B$67/Baseline!B$74 + Baseline!B$55*Baseline!B$55/Baseline!B$75 + Baseline!B$56*Baseline!B$56/Baseline!B$76)</f>
        <v>0.000001763813851</v>
      </c>
      <c r="K723" s="43">
        <f>Baseline!B$33 * (C723 * Baseline!B$57*Baseline!B$58/Baseline!B$73 + Baseline!B$67*Baseline!B$59/Baseline!B$74 + Baseline!B$55*Baseline!B$68/Baseline!B$75 + Baseline!B$56*Baseline!B$60/Baseline!B$76)</f>
        <v>0.00000001374203453</v>
      </c>
      <c r="L723" s="45">
        <f>Baseline!B$33 * (C723 * Baseline!B$57*Baseline!B$61/Baseline!B$73 + Baseline!B$67*Baseline!B$62/Baseline!B$74 + Baseline!B$55*Baseline!B$63/Baseline!B$75 + Baseline!B$56*Baseline!B$69/Baseline!B$76)</f>
        <v>0.00000001439286333</v>
      </c>
      <c r="M723" s="43">
        <f>Baseline!B$33 * (C723 * Baseline!B$58*Baseline!B$66/Baseline!B$73 + Baseline!B$59*Baseline!B$52/Baseline!B$74 + Baseline!B$68*Baseline!B$53/Baseline!B$75 + Baseline!B$60*Baseline!B$54/Baseline!B$76)</f>
        <v>0.0000001693935188</v>
      </c>
      <c r="N723" s="45">
        <f>Baseline!B$33 * (C723 * Baseline!B$58*Baseline!B$57/Baseline!B$73 + Baseline!B$59*Baseline!B$67/Baseline!B$74 + Baseline!B$68*Baseline!B$55/Baseline!B$75 + Baseline!B$60*Baseline!B$56/Baseline!B$76)</f>
        <v>0.00000001374203453</v>
      </c>
      <c r="O723" s="45">
        <f>Baseline!B$33 * (C723 * Baseline!B$58*Baseline!B$58/Baseline!B$73 + Baseline!B$59*Baseline!B$59/Baseline!B$74 + Baseline!B$68*Baseline!B$68/Baseline!B$75 + Baseline!B$60*Baseline!B$60/Baseline!B$76)</f>
        <v>0.000001324390554</v>
      </c>
      <c r="P723" s="43">
        <f>Baseline!B$33 * (C723 * Baseline!B$58*Baseline!B$61/Baseline!B$73 + Baseline!B$59*Baseline!B$62/Baseline!B$74 + Baseline!B$68*Baseline!B$63/Baseline!B$75 + Baseline!B$60*Baseline!B$69/Baseline!B$76)</f>
        <v>0.000000001646970009</v>
      </c>
      <c r="Q723" s="43">
        <f>Baseline!B$33 * (C723 * Baseline!B$61*Baseline!B$66/Baseline!B$73 + Baseline!B$62*Baseline!B$52/Baseline!B$74 + Baseline!B$63*Baseline!B$53/Baseline!B$75 + Baseline!B$69*Baseline!B$54/Baseline!B$76)</f>
        <v>0.000000003477415579</v>
      </c>
      <c r="R723" s="43">
        <f>Baseline!B$33 * (C723 * Baseline!B$61*Baseline!B$57/Baseline!B$73 + Baseline!B$62*Baseline!B$67/Baseline!B$74 + Baseline!B$63*Baseline!B$55/Baseline!B$75 + Baseline!B$69*Baseline!B$56/Baseline!B$76)</f>
        <v>0.00000001439286333</v>
      </c>
      <c r="S723" s="43">
        <f>Baseline!B$33 * (C723 * Baseline!B$61*Baseline!B$58/Baseline!B$73 + Baseline!B$62*Baseline!B$59/Baseline!B$74 + Baseline!B$63*Baseline!B$68/Baseline!B$75 + Baseline!B$69*Baseline!B$60/Baseline!B$76)</f>
        <v>0.000000001646970009</v>
      </c>
      <c r="T723" s="43">
        <f>Baseline!B$33 * (C723 * Baseline!B$61*Baseline!B$61/Baseline!B$73 + Baseline!B$62*Baseline!B$62/Baseline!B$74 + Baseline!B$63*Baseline!B$63/Baseline!B$75 + Baseline!B$69*Baseline!B$69/Baseline!B$76)</f>
        <v>0.00000009854654791</v>
      </c>
      <c r="U723" s="41"/>
      <c r="V723" s="43">
        <f>E723 * ( Baseline!B$87 * Baseline!B$7 )</f>
        <v>0.2182977602</v>
      </c>
      <c r="W723" s="43">
        <f>F723 * ( Baseline!D$87 * Baseline!B$11 )</f>
        <v>0.003692802056</v>
      </c>
      <c r="X723" s="43">
        <f>G723 * ( Baseline!F$87 * Baseline!B$16 )</f>
        <v>0.005883844901</v>
      </c>
      <c r="Y723" s="43">
        <f>H723 * ( Baseline!H$87 * Baseline!B$18 )</f>
        <v>0.001222914792</v>
      </c>
      <c r="Z723" s="51">
        <f t="shared" si="1"/>
        <v>0.2290973219</v>
      </c>
      <c r="AA723" s="43">
        <f>I723 * ( Baseline!B$87 * Baseline!B$7 )</f>
        <v>0.002077759668</v>
      </c>
      <c r="AB723" s="45">
        <f>J723 * ( Baseline!D$87 * Baseline!B$11 )</f>
        <v>0.03253636097</v>
      </c>
      <c r="AC723" s="45">
        <f>K723 * ( Baseline!F$87 * Baseline!B$16 )</f>
        <v>0.0004773264076</v>
      </c>
      <c r="AD723" s="45">
        <f>L723 * ( Baseline!F$87 * Baseline!B$16 )</f>
        <v>0.0004999327962</v>
      </c>
      <c r="AE723" s="51">
        <f t="shared" si="2"/>
        <v>0.03559137984</v>
      </c>
      <c r="AF723" s="51">
        <f>M723 * ( Baseline!B$87 * Baseline!B$7 )</f>
        <v>0.001758135331</v>
      </c>
      <c r="AG723" s="51">
        <f>N723 * ( Baseline!D$87 * Baseline!B$11 )</f>
        <v>0.0002534937549</v>
      </c>
      <c r="AH723" s="51">
        <f>O723 * ( Baseline!F$87 * Baseline!B$16 )</f>
        <v>0.04600240119</v>
      </c>
      <c r="AI723" s="51">
        <f>P723 * ( Baseline!H$87 * Baseline!B$18 )</f>
        <v>0.000579195653</v>
      </c>
      <c r="AJ723" s="51">
        <f t="shared" si="3"/>
        <v>0.04859322593</v>
      </c>
      <c r="AK723" s="51">
        <f>Q723 * ( Baseline!B$87 * Baseline!B$7 )</f>
        <v>0.00003609209629</v>
      </c>
      <c r="AL723" s="51">
        <f>R723 * ( Baseline!D$87 * Baseline!B$11 )</f>
        <v>0.0002654993306</v>
      </c>
      <c r="AM723" s="51">
        <f>S723 * ( Baseline!F$87 * Baseline!B$16 )</f>
        <v>0.00005720712434</v>
      </c>
      <c r="AN723" s="51">
        <f>T723 * ( Baseline!H$87 * Baseline!B$18 )</f>
        <v>0.03465620615</v>
      </c>
      <c r="AO723" s="51">
        <f t="shared" si="4"/>
        <v>0.0350150047</v>
      </c>
      <c r="AP723" s="61"/>
      <c r="AQ723" s="51">
        <f>V723 * ( (1-Baseline!B$88-Baseline!B$87) + (1-B723)*Baseline!B$88 )</f>
        <v>0.07612186577</v>
      </c>
      <c r="AR723" s="51">
        <f>W723 * ( (1-Baseline!B$88-Baseline!B$87) + (1-B723)*Baseline!B$88 )</f>
        <v>0.001287704382</v>
      </c>
      <c r="AS723" s="51">
        <f>X723 * ( (1-Baseline!B$88-Baseline!B$87) + (1-B723)*Baseline!B$88 )</f>
        <v>0.002051735443</v>
      </c>
      <c r="AT723" s="51">
        <f>Y723 * ( (1-Baseline!B$88-Baseline!B$87) + (1-B723)*Baseline!B$88 )</f>
        <v>0.0004264384371</v>
      </c>
      <c r="AU723" s="51">
        <f t="shared" si="5"/>
        <v>0.07988774403</v>
      </c>
      <c r="AV723" s="51">
        <f>AA723 * ( (1-Baseline!D$88-Baseline!D$87) + (1-B723)*Baseline!D$88 )</f>
        <v>0.001401092466</v>
      </c>
      <c r="AW723" s="51">
        <f>AB723 * ( (1-Baseline!D$88-Baseline!D$87) + (1-B723)*Baseline!D$88 )</f>
        <v>0.02194019401</v>
      </c>
      <c r="AX723" s="51">
        <f>AC723 * ( (1-Baseline!D$88-Baseline!D$87) + (1-B723)*Baseline!D$88 )</f>
        <v>0.0003218747788</v>
      </c>
      <c r="AY723" s="51">
        <f>AD723 * ( (1-Baseline!D$88-Baseline!D$87) + (1-B723)*Baseline!D$88 )</f>
        <v>0.0003371189099</v>
      </c>
      <c r="AZ723" s="51">
        <f t="shared" si="6"/>
        <v>0.02400028017</v>
      </c>
      <c r="BA723" s="51">
        <f>AF723 * ( (1-Baseline!F$88-Baseline!F$87) + (1-Baseline!B$36)*Baseline!F$88 )</f>
        <v>0.001265210445</v>
      </c>
      <c r="BB723" s="51">
        <f>AG723 * ( (1-Baseline!F$88-Baseline!F$87) + (1-Baseline!B$36)*Baseline!F$88 )</f>
        <v>0.0001824222178</v>
      </c>
      <c r="BC723" s="51">
        <f>AH723 * ( (1-Baseline!F$88-Baseline!F$87) + (1-Baseline!B$36)*Baseline!F$88 )</f>
        <v>0.03310479998</v>
      </c>
      <c r="BD723" s="51">
        <f>AI723 * ( (1-Baseline!F$88-Baseline!F$87) + (1-Baseline!B$36)*Baseline!F$88 )</f>
        <v>0.0004168077262</v>
      </c>
      <c r="BE723" s="51">
        <f t="shared" si="7"/>
        <v>0.03496924036</v>
      </c>
      <c r="BF723" s="51">
        <f>AK723 * ( (1-Baseline!H$88-Baseline!H$87) + (1-Baseline!B$36)*Baseline!H$88 )</f>
        <v>0.00002859648974</v>
      </c>
      <c r="BG723" s="51">
        <f>AL723 * ( (1-Baseline!H$88-Baseline!H$87) + (1-Baseline!B$36)*Baseline!H$88 )</f>
        <v>0.0002103604296</v>
      </c>
      <c r="BH723" s="51">
        <f>AM723 * ( (1-Baseline!H$88-Baseline!H$87) + (1-Baseline!B$36)*Baseline!H$88 )</f>
        <v>0.00004532634875</v>
      </c>
      <c r="BI723" s="51">
        <f>AN723 * ( (1-Baseline!H$88-Baseline!H$87) + (1-Baseline!B$36)*Baseline!H$88 )</f>
        <v>0.02745880526</v>
      </c>
      <c r="BJ723" s="51">
        <f t="shared" si="8"/>
        <v>0.02774308853</v>
      </c>
      <c r="BK723" s="61"/>
      <c r="BL723" s="51">
        <f t="shared" si="19"/>
        <v>0.9528603754</v>
      </c>
      <c r="BM723" s="51">
        <f t="shared" si="20"/>
        <v>0.01611892284</v>
      </c>
      <c r="BN723" s="51">
        <f t="shared" si="21"/>
        <v>0.02568273104</v>
      </c>
      <c r="BO723" s="51">
        <f t="shared" si="22"/>
        <v>0.005337970702</v>
      </c>
      <c r="BP723" s="51">
        <f t="shared" si="9"/>
        <v>1</v>
      </c>
      <c r="BQ723" s="51">
        <f t="shared" si="23"/>
        <v>0.05837817128</v>
      </c>
      <c r="BR723" s="51">
        <f t="shared" si="24"/>
        <v>0.9141640789</v>
      </c>
      <c r="BS723" s="51">
        <f t="shared" si="25"/>
        <v>0.01341129256</v>
      </c>
      <c r="BT723" s="51">
        <f t="shared" si="26"/>
        <v>0.01404645727</v>
      </c>
      <c r="BU723" s="51">
        <f t="shared" si="10"/>
        <v>1</v>
      </c>
      <c r="BV723" s="51">
        <f t="shared" si="27"/>
        <v>0.03618066711</v>
      </c>
      <c r="BW723" s="51">
        <f t="shared" si="28"/>
        <v>0.005216647999</v>
      </c>
      <c r="BX723" s="51">
        <f t="shared" si="29"/>
        <v>0.9466834175</v>
      </c>
      <c r="BY723" s="51">
        <f t="shared" si="30"/>
        <v>0.01191926739</v>
      </c>
      <c r="BZ723" s="51">
        <f t="shared" si="11"/>
        <v>1</v>
      </c>
      <c r="CA723" s="51">
        <f t="shared" si="31"/>
        <v>0.001030760858</v>
      </c>
      <c r="CB723" s="51">
        <f t="shared" si="32"/>
        <v>0.007582444522</v>
      </c>
      <c r="CC723" s="51">
        <f t="shared" si="33"/>
        <v>0.001633788852</v>
      </c>
      <c r="CD723" s="51">
        <f t="shared" si="34"/>
        <v>0.9897530058</v>
      </c>
      <c r="CE723" s="51">
        <f t="shared" si="12"/>
        <v>1</v>
      </c>
      <c r="CF723" s="61"/>
      <c r="CG723" s="51">
        <f t="shared" si="35"/>
        <v>0.9528603754</v>
      </c>
      <c r="CH723" s="51">
        <f t="shared" si="36"/>
        <v>0.01611892284</v>
      </c>
      <c r="CI723" s="51">
        <f t="shared" si="37"/>
        <v>0.02568273104</v>
      </c>
      <c r="CJ723" s="51">
        <f t="shared" si="38"/>
        <v>0.005337970702</v>
      </c>
      <c r="CK723" s="51">
        <f t="shared" si="13"/>
        <v>1</v>
      </c>
      <c r="CL723" s="51">
        <f t="shared" si="39"/>
        <v>0.05837817128</v>
      </c>
      <c r="CM723" s="51">
        <f t="shared" si="40"/>
        <v>0.9141640789</v>
      </c>
      <c r="CN723" s="51">
        <f t="shared" si="41"/>
        <v>0.01341129256</v>
      </c>
      <c r="CO723" s="51">
        <f t="shared" si="42"/>
        <v>0.01404645727</v>
      </c>
      <c r="CP723" s="51">
        <f t="shared" si="14"/>
        <v>1</v>
      </c>
      <c r="CQ723" s="51">
        <f t="shared" si="43"/>
        <v>0.03618066711</v>
      </c>
      <c r="CR723" s="51">
        <f t="shared" si="44"/>
        <v>0.005216647999</v>
      </c>
      <c r="CS723" s="51">
        <f t="shared" si="45"/>
        <v>0.9466834175</v>
      </c>
      <c r="CT723" s="51">
        <f t="shared" si="46"/>
        <v>0.01191926739</v>
      </c>
      <c r="CU723" s="51">
        <f t="shared" si="15"/>
        <v>1</v>
      </c>
      <c r="CV723" s="51">
        <f t="shared" si="47"/>
        <v>0.001030760858</v>
      </c>
      <c r="CW723" s="51">
        <f t="shared" si="48"/>
        <v>0.007582444522</v>
      </c>
      <c r="CX723" s="51">
        <f t="shared" si="49"/>
        <v>0.001633788852</v>
      </c>
      <c r="CY723" s="51">
        <f t="shared" si="50"/>
        <v>0.9897530058</v>
      </c>
      <c r="CZ723" s="51">
        <f t="shared" si="16"/>
        <v>1</v>
      </c>
      <c r="DA723" s="61"/>
      <c r="DB723" s="51">
        <f>(AQ723*Baseline!B$7 + AV723*Baseline!B$11 + BA723*Baseline!B$16 + BF723*Baseline!B$18)</f>
        <v>45471.97533</v>
      </c>
      <c r="DC723" s="51">
        <f>(AR723*Baseline!B$7 + AW723*Baseline!B$11 + BB723*Baseline!B$16 + BG723*Baseline!B$18)</f>
        <v>57920.19227</v>
      </c>
      <c r="DD723" s="51">
        <f>(AS723*Baseline!B$7 + AX723*Baseline!B$11 + BC723*Baseline!B$16 + BH723*Baseline!B$18)</f>
        <v>114668.2699</v>
      </c>
      <c r="DE723" s="51">
        <f>(AT723*Baseline!B$7 + AY723*Baseline!B$11 + BD723*Baseline!B$16 + BI723*Baseline!B$18)</f>
        <v>1259687.277</v>
      </c>
      <c r="DF723" s="51">
        <f t="shared" si="17"/>
        <v>1477747.714</v>
      </c>
      <c r="DG723" s="61"/>
      <c r="DH723" s="51">
        <f t="shared" si="51"/>
        <v>0.03077113563</v>
      </c>
      <c r="DI723" s="51">
        <f t="shared" si="52"/>
        <v>0.03919491245</v>
      </c>
      <c r="DJ723" s="51">
        <f t="shared" si="53"/>
        <v>0.07759664844</v>
      </c>
      <c r="DK723" s="51">
        <f t="shared" si="54"/>
        <v>0.8524373035</v>
      </c>
      <c r="DL723" s="51">
        <f t="shared" si="18"/>
        <v>1</v>
      </c>
      <c r="DM723" s="61"/>
      <c r="DN723" s="51">
        <f>DH723 / (Baseline!B$7/Baseline!B$17)</f>
        <v>3.284616336</v>
      </c>
      <c r="DO723" s="51">
        <f>DI723 / (Baseline!B$11/Baseline!B$17)</f>
        <v>0.9461839462</v>
      </c>
      <c r="DP723" s="51">
        <f>DJ723 / (Baseline!B$16/Baseline!B$17)</f>
        <v>1.199102721</v>
      </c>
      <c r="DQ723" s="51">
        <f>DK723 / (Baseline!B$18/Baseline!B$17)</f>
        <v>0.9637556266</v>
      </c>
      <c r="DR723" s="79"/>
      <c r="DS723" s="51">
        <f>(AU723*Baseline!B$34)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0.02451269285</v>
      </c>
      <c r="DT723" s="51">
        <f>(AZ723*Baseline!B$34) + (Baseline!D$88*(1-Baseline!D$89)*Baseline!B$35) + (Baseline!D$88*Baseline!D$89*((1-Baseline!D$90)*Baseline!B$40 + Baseline!D$90*Baseline!B$41))</f>
        <v>0.01001361003</v>
      </c>
      <c r="DU723" s="51">
        <f>(BE723*Baseline!B$34) + (Baseline!F$88*(1-Baseline!F$89)*Baseline!B$35) + (Baseline!F$88*Baseline!F$89*((1-Baseline!F$90)*Baseline!B$40 + Baseline!F$90*Baseline!B$41))</f>
        <v>0.01297602605</v>
      </c>
      <c r="DV723" s="51">
        <f>(BJ723*Baseline!B$34) + (Baseline!H$88*(1-Baseline!H$89)*Baseline!B$35) + (Baseline!H$88*Baseline!H$89*((1-Baseline!H$90)*Baseline!B$40 + Baseline!H$90*Baseline!B$41))</f>
        <v>0.009306463279</v>
      </c>
      <c r="DW723" s="51">
        <f>( DS723*Baseline!B$7 + DT723*Baseline!B$11 + DU723*Baseline!B$16 + DV723*Baseline!B$18 ) / Baseline!B$17</f>
        <v>0.009715677864</v>
      </c>
    </row>
    <row r="724">
      <c r="A724" s="4" t="s">
        <v>1054</v>
      </c>
      <c r="B724" s="45">
        <f>MIN( MAX( NORMINV( MCrands!B724, (B$5+B$4)/2, (B$5-B$4)/3.29 ), 0 ), 1 )</f>
        <v>0.5912638558</v>
      </c>
      <c r="C724" s="45">
        <f>MAX( NORMINV( MCrands!C724, (C$5+C$4)/2, (C$5-C$4)/3.29 ), 0 )</f>
        <v>2.945790216</v>
      </c>
      <c r="D724" s="41"/>
      <c r="E724" s="43">
        <f>Baseline!B$33 * (C724 * Baseline!B$66*Baseline!B$66/Baseline!B$73 + Baseline!B$52*Baseline!B$52/Baseline!B$74 + Baseline!B$53*Baseline!B$53/Baseline!B$75 + Baseline!B$54*Baseline!B$54/Baseline!B$76)</f>
        <v>0.00002089750968</v>
      </c>
      <c r="F724" s="43">
        <f>Baseline!B$33 * (C724 * Baseline!B$66*Baseline!B$57/Baseline!B$73 + Baseline!B$52*Baseline!B$67/Baseline!B$74 + Baseline!B$53*Baseline!B$55/Baseline!B$75 + Baseline!B$54*Baseline!B$56/Baseline!B$76)</f>
        <v>0.0000002001674747</v>
      </c>
      <c r="G724" s="45">
        <f>Baseline!B$33 * (C724 * Baseline!B$66*Baseline!B$58/Baseline!B$73 + Baseline!B$52*Baseline!B$59/Baseline!B$74 + Baseline!B$53*Baseline!B$68/Baseline!B$75 + Baseline!B$54*Baseline!B$60/Baseline!B$76)</f>
        <v>0.0000001693410673</v>
      </c>
      <c r="H724" s="43">
        <f>Baseline!B$33 * (C724 * Baseline!B$66*Baseline!B$61/Baseline!B$73 + Baseline!B$52*Baseline!B$62/Baseline!B$74 + Baseline!B$53*Baseline!B$63/Baseline!B$75 + Baseline!B$54*Baseline!B$69/Baseline!B$76)</f>
        <v>0.000000003472170428</v>
      </c>
      <c r="I724" s="43">
        <f>Baseline!B$33 * (C724 * Baseline!B$57*Baseline!B$66/Baseline!B$73 + Baseline!B$67*Baseline!B$52/Baseline!B$74 + Baseline!B$55*Baseline!B$53/Baseline!B$75 + Baseline!B$56*Baseline!B$54/Baseline!B$76)</f>
        <v>0.0000002001674747</v>
      </c>
      <c r="J724" s="45">
        <f>Baseline!B$33 * (C724 * Baseline!B$57*Baseline!B$57/Baseline!B$73 + Baseline!B$67*Baseline!B$67/Baseline!B$74 + Baseline!B$55*Baseline!B$55/Baseline!B$75 + Baseline!B$56*Baseline!B$56/Baseline!B$76)</f>
        <v>0.000001763813847</v>
      </c>
      <c r="K724" s="43">
        <f>Baseline!B$33 * (C724 * Baseline!B$57*Baseline!B$58/Baseline!B$73 + Baseline!B$67*Baseline!B$59/Baseline!B$74 + Baseline!B$55*Baseline!B$68/Baseline!B$75 + Baseline!B$56*Baseline!B$60/Baseline!B$76)</f>
        <v>0.00000001374202625</v>
      </c>
      <c r="L724" s="45">
        <f>Baseline!B$33 * (C724 * Baseline!B$57*Baseline!B$61/Baseline!B$73 + Baseline!B$67*Baseline!B$62/Baseline!B$74 + Baseline!B$55*Baseline!B$63/Baseline!B$75 + Baseline!B$56*Baseline!B$69/Baseline!B$76)</f>
        <v>0.0000000143928625</v>
      </c>
      <c r="M724" s="43">
        <f>Baseline!B$33 * (C724 * Baseline!B$58*Baseline!B$66/Baseline!B$73 + Baseline!B$59*Baseline!B$52/Baseline!B$74 + Baseline!B$68*Baseline!B$53/Baseline!B$75 + Baseline!B$60*Baseline!B$54/Baseline!B$76)</f>
        <v>0.0000001693410673</v>
      </c>
      <c r="N724" s="45">
        <f>Baseline!B$33 * (C724 * Baseline!B$58*Baseline!B$57/Baseline!B$73 + Baseline!B$59*Baseline!B$67/Baseline!B$74 + Baseline!B$68*Baseline!B$55/Baseline!B$75 + Baseline!B$60*Baseline!B$56/Baseline!B$76)</f>
        <v>0.00000001374202625</v>
      </c>
      <c r="O724" s="45">
        <f>Baseline!B$33 * (C724 * Baseline!B$58*Baseline!B$58/Baseline!B$73 + Baseline!B$59*Baseline!B$59/Baseline!B$74 + Baseline!B$68*Baseline!B$68/Baseline!B$75 + Baseline!B$60*Baseline!B$60/Baseline!B$76)</f>
        <v>0.000001324390534</v>
      </c>
      <c r="P724" s="43">
        <f>Baseline!B$33 * (C724 * Baseline!B$58*Baseline!B$61/Baseline!B$73 + Baseline!B$59*Baseline!B$62/Baseline!B$74 + Baseline!B$68*Baseline!B$63/Baseline!B$75 + Baseline!B$60*Baseline!B$69/Baseline!B$76)</f>
        <v>0.000000001646967973</v>
      </c>
      <c r="Q724" s="43">
        <f>Baseline!B$33 * (C724 * Baseline!B$61*Baseline!B$66/Baseline!B$73 + Baseline!B$62*Baseline!B$52/Baseline!B$74 + Baseline!B$63*Baseline!B$53/Baseline!B$75 + Baseline!B$69*Baseline!B$54/Baseline!B$76)</f>
        <v>0.000000003472170428</v>
      </c>
      <c r="R724" s="43">
        <f>Baseline!B$33 * (C724 * Baseline!B$61*Baseline!B$57/Baseline!B$73 + Baseline!B$62*Baseline!B$67/Baseline!B$74 + Baseline!B$63*Baseline!B$55/Baseline!B$75 + Baseline!B$69*Baseline!B$56/Baseline!B$76)</f>
        <v>0.0000000143928625</v>
      </c>
      <c r="S724" s="43">
        <f>Baseline!B$33 * (C724 * Baseline!B$61*Baseline!B$58/Baseline!B$73 + Baseline!B$62*Baseline!B$59/Baseline!B$74 + Baseline!B$63*Baseline!B$68/Baseline!B$75 + Baseline!B$69*Baseline!B$60/Baseline!B$76)</f>
        <v>0.000000001646967973</v>
      </c>
      <c r="T724" s="43">
        <f>Baseline!B$33 * (C724 * Baseline!B$61*Baseline!B$61/Baseline!B$73 + Baseline!B$62*Baseline!B$62/Baseline!B$74 + Baseline!B$63*Baseline!B$63/Baseline!B$75 + Baseline!B$69*Baseline!B$69/Baseline!B$76)</f>
        <v>0.00000009854654771</v>
      </c>
      <c r="U724" s="41"/>
      <c r="V724" s="43">
        <f>E724 * ( Baseline!B$87 * Baseline!B$7 )</f>
        <v>0.2168952529</v>
      </c>
      <c r="W724" s="43">
        <f>F724 * ( Baseline!D$87 * Baseline!B$11 )</f>
        <v>0.003692408475</v>
      </c>
      <c r="X724" s="43">
        <f>G724 * ( Baseline!F$87 * Baseline!B$16 )</f>
        <v>0.00588202301</v>
      </c>
      <c r="Y724" s="43">
        <f>H724 * ( Baseline!H$87 * Baseline!B$18 )</f>
        <v>0.001221070212</v>
      </c>
      <c r="Z724" s="51">
        <f t="shared" si="1"/>
        <v>0.2276907546</v>
      </c>
      <c r="AA724" s="43">
        <f>I724 * ( Baseline!B$87 * Baseline!B$7 )</f>
        <v>0.00207753822</v>
      </c>
      <c r="AB724" s="45">
        <f>J724 * ( Baseline!D$87 * Baseline!B$11 )</f>
        <v>0.03253636091</v>
      </c>
      <c r="AC724" s="45">
        <f>K724 * ( Baseline!F$87 * Baseline!B$16 )</f>
        <v>0.0004773261199</v>
      </c>
      <c r="AD724" s="45">
        <f>L724 * ( Baseline!F$87 * Baseline!B$16 )</f>
        <v>0.0004999327675</v>
      </c>
      <c r="AE724" s="51">
        <f t="shared" si="2"/>
        <v>0.03559115801</v>
      </c>
      <c r="AF724" s="51">
        <f>M724 * ( Baseline!B$87 * Baseline!B$7 )</f>
        <v>0.001757590937</v>
      </c>
      <c r="AG724" s="51">
        <f>N724 * ( Baseline!D$87 * Baseline!B$11 )</f>
        <v>0.0002534936021</v>
      </c>
      <c r="AH724" s="51">
        <f>O724 * ( Baseline!F$87 * Baseline!B$16 )</f>
        <v>0.04600240049</v>
      </c>
      <c r="AI724" s="51">
        <f>P724 * ( Baseline!H$87 * Baseline!B$18 )</f>
        <v>0.000579194937</v>
      </c>
      <c r="AJ724" s="51">
        <f t="shared" si="3"/>
        <v>0.04859267996</v>
      </c>
      <c r="AK724" s="51">
        <f>Q724 * ( Baseline!B$87 * Baseline!B$7 )</f>
        <v>0.00003603765687</v>
      </c>
      <c r="AL724" s="51">
        <f>R724 * ( Baseline!D$87 * Baseline!B$11 )</f>
        <v>0.0002654993153</v>
      </c>
      <c r="AM724" s="51">
        <f>S724 * ( Baseline!F$87 * Baseline!B$16 )</f>
        <v>0.00005720705362</v>
      </c>
      <c r="AN724" s="51">
        <f>T724 * ( Baseline!H$87 * Baseline!B$18 )</f>
        <v>0.03465620608</v>
      </c>
      <c r="AO724" s="51">
        <f t="shared" si="4"/>
        <v>0.03501495011</v>
      </c>
      <c r="AP724" s="61"/>
      <c r="AQ724" s="51">
        <f>V724 * ( (1-Baseline!B$88-Baseline!B$87) + (1-B724)*Baseline!B$88 )</f>
        <v>0.09811802655</v>
      </c>
      <c r="AR724" s="51">
        <f>W724 * ( (1-Baseline!B$88-Baseline!B$87) + (1-B724)*Baseline!B$88 )</f>
        <v>0.001670353906</v>
      </c>
      <c r="AS724" s="51">
        <f>X724 * ( (1-Baseline!B$88-Baseline!B$87) + (1-B724)*Baseline!B$88 )</f>
        <v>0.002660881149</v>
      </c>
      <c r="AT724" s="51">
        <f>Y724 * ( (1-Baseline!B$88-Baseline!B$87) + (1-B724)*Baseline!B$88 )</f>
        <v>0.0005523818426</v>
      </c>
      <c r="AU724" s="51">
        <f t="shared" si="5"/>
        <v>0.1030016434</v>
      </c>
      <c r="AV724" s="51">
        <f>AA724 * ( (1-Baseline!D$88-Baseline!D$87) + (1-B724)*Baseline!D$88 )</f>
        <v>0.001509356847</v>
      </c>
      <c r="AW724" s="51">
        <f>AB724 * ( (1-Baseline!D$88-Baseline!D$87) + (1-B724)*Baseline!D$88 )</f>
        <v>0.0236380629</v>
      </c>
      <c r="AX724" s="51">
        <f>AC724 * ( (1-Baseline!D$88-Baseline!D$87) + (1-B724)*Baseline!D$88 )</f>
        <v>0.000346783246</v>
      </c>
      <c r="AY724" s="51">
        <f>AD724 * ( (1-Baseline!D$88-Baseline!D$87) + (1-B724)*Baseline!D$88 )</f>
        <v>0.000363207251</v>
      </c>
      <c r="AZ724" s="51">
        <f t="shared" si="6"/>
        <v>0.02585741025</v>
      </c>
      <c r="BA724" s="51">
        <f>AF724 * ( (1-Baseline!F$88-Baseline!F$87) + (1-Baseline!B$36)*Baseline!F$88 )</f>
        <v>0.001264818681</v>
      </c>
      <c r="BB724" s="51">
        <f>AG724 * ( (1-Baseline!F$88-Baseline!F$87) + (1-Baseline!B$36)*Baseline!F$88 )</f>
        <v>0.0001824221079</v>
      </c>
      <c r="BC724" s="51">
        <f>AH724 * ( (1-Baseline!F$88-Baseline!F$87) + (1-Baseline!B$36)*Baseline!F$88 )</f>
        <v>0.03310479947</v>
      </c>
      <c r="BD724" s="51">
        <f>AI724 * ( (1-Baseline!F$88-Baseline!F$87) + (1-Baseline!B$36)*Baseline!F$88 )</f>
        <v>0.0004168072109</v>
      </c>
      <c r="BE724" s="51">
        <f t="shared" si="7"/>
        <v>0.03496884747</v>
      </c>
      <c r="BF724" s="51">
        <f>AK724 * ( (1-Baseline!H$88-Baseline!H$87) + (1-Baseline!B$36)*Baseline!H$88 )</f>
        <v>0.00002855335629</v>
      </c>
      <c r="BG724" s="51">
        <f>AL724 * ( (1-Baseline!H$88-Baseline!H$87) + (1-Baseline!B$36)*Baseline!H$88 )</f>
        <v>0.0002103604175</v>
      </c>
      <c r="BH724" s="51">
        <f>AM724 * ( (1-Baseline!H$88-Baseline!H$87) + (1-Baseline!B$36)*Baseline!H$88 )</f>
        <v>0.00004532629272</v>
      </c>
      <c r="BI724" s="51">
        <f>AN724 * ( (1-Baseline!H$88-Baseline!H$87) + (1-Baseline!B$36)*Baseline!H$88 )</f>
        <v>0.0274588052</v>
      </c>
      <c r="BJ724" s="51">
        <f t="shared" si="8"/>
        <v>0.02774304527</v>
      </c>
      <c r="BK724" s="61"/>
      <c r="BL724" s="51">
        <f t="shared" si="19"/>
        <v>0.9525870002</v>
      </c>
      <c r="BM724" s="51">
        <f t="shared" si="20"/>
        <v>0.01621676946</v>
      </c>
      <c r="BN724" s="51">
        <f t="shared" si="21"/>
        <v>0.02583338537</v>
      </c>
      <c r="BO724" s="51">
        <f t="shared" si="22"/>
        <v>0.005362844942</v>
      </c>
      <c r="BP724" s="51">
        <f t="shared" si="9"/>
        <v>1</v>
      </c>
      <c r="BQ724" s="51">
        <f t="shared" si="23"/>
        <v>0.05837231312</v>
      </c>
      <c r="BR724" s="51">
        <f t="shared" si="24"/>
        <v>0.9141697748</v>
      </c>
      <c r="BS724" s="51">
        <f t="shared" si="25"/>
        <v>0.01341136806</v>
      </c>
      <c r="BT724" s="51">
        <f t="shared" si="26"/>
        <v>0.01404654401</v>
      </c>
      <c r="BU724" s="51">
        <f t="shared" si="10"/>
        <v>1</v>
      </c>
      <c r="BV724" s="51">
        <f t="shared" si="27"/>
        <v>0.03616987041</v>
      </c>
      <c r="BW724" s="51">
        <f t="shared" si="28"/>
        <v>0.005216703468</v>
      </c>
      <c r="BX724" s="51">
        <f t="shared" si="29"/>
        <v>0.9466940395</v>
      </c>
      <c r="BY724" s="51">
        <f t="shared" si="30"/>
        <v>0.01191938657</v>
      </c>
      <c r="BZ724" s="51">
        <f t="shared" si="11"/>
        <v>1</v>
      </c>
      <c r="CA724" s="51">
        <f t="shared" si="31"/>
        <v>0.001029207717</v>
      </c>
      <c r="CB724" s="51">
        <f t="shared" si="32"/>
        <v>0.007582455908</v>
      </c>
      <c r="CC724" s="51">
        <f t="shared" si="33"/>
        <v>0.00163378938</v>
      </c>
      <c r="CD724" s="51">
        <f t="shared" si="34"/>
        <v>0.989754547</v>
      </c>
      <c r="CE724" s="51">
        <f t="shared" si="12"/>
        <v>1</v>
      </c>
      <c r="CF724" s="61"/>
      <c r="CG724" s="51">
        <f t="shared" si="35"/>
        <v>0.9525870002</v>
      </c>
      <c r="CH724" s="51">
        <f t="shared" si="36"/>
        <v>0.01621676946</v>
      </c>
      <c r="CI724" s="51">
        <f t="shared" si="37"/>
        <v>0.02583338537</v>
      </c>
      <c r="CJ724" s="51">
        <f t="shared" si="38"/>
        <v>0.005362844942</v>
      </c>
      <c r="CK724" s="51">
        <f t="shared" si="13"/>
        <v>1</v>
      </c>
      <c r="CL724" s="51">
        <f t="shared" si="39"/>
        <v>0.05837231312</v>
      </c>
      <c r="CM724" s="51">
        <f t="shared" si="40"/>
        <v>0.9141697748</v>
      </c>
      <c r="CN724" s="51">
        <f t="shared" si="41"/>
        <v>0.01341136806</v>
      </c>
      <c r="CO724" s="51">
        <f t="shared" si="42"/>
        <v>0.01404654401</v>
      </c>
      <c r="CP724" s="51">
        <f t="shared" si="14"/>
        <v>1</v>
      </c>
      <c r="CQ724" s="51">
        <f t="shared" si="43"/>
        <v>0.03616987041</v>
      </c>
      <c r="CR724" s="51">
        <f t="shared" si="44"/>
        <v>0.005216703468</v>
      </c>
      <c r="CS724" s="51">
        <f t="shared" si="45"/>
        <v>0.9466940395</v>
      </c>
      <c r="CT724" s="51">
        <f t="shared" si="46"/>
        <v>0.01191938657</v>
      </c>
      <c r="CU724" s="51">
        <f t="shared" si="15"/>
        <v>1</v>
      </c>
      <c r="CV724" s="51">
        <f t="shared" si="47"/>
        <v>0.001029207717</v>
      </c>
      <c r="CW724" s="51">
        <f t="shared" si="48"/>
        <v>0.007582455908</v>
      </c>
      <c r="CX724" s="51">
        <f t="shared" si="49"/>
        <v>0.00163378938</v>
      </c>
      <c r="CY724" s="51">
        <f t="shared" si="50"/>
        <v>0.989754547</v>
      </c>
      <c r="CZ724" s="51">
        <f t="shared" si="16"/>
        <v>1</v>
      </c>
      <c r="DA724" s="61"/>
      <c r="DB724" s="51">
        <f>(AQ724*Baseline!B$7 + AV724*Baseline!B$11 + BA724*Baseline!B$16 + BF724*Baseline!B$18)</f>
        <v>56369.00452</v>
      </c>
      <c r="DC724" s="51">
        <f>(AR724*Baseline!B$7 + AW724*Baseline!B$11 + BB724*Baseline!B$16 + BG724*Baseline!B$18)</f>
        <v>61746.94789</v>
      </c>
      <c r="DD724" s="51">
        <f>(AS724*Baseline!B$7 + AX724*Baseline!B$11 + BC724*Baseline!B$16 + BH724*Baseline!B$18)</f>
        <v>115017.1188</v>
      </c>
      <c r="DE724" s="51">
        <f>(AT724*Baseline!B$7 + AY724*Baseline!B$11 + BD724*Baseline!B$16 + BI724*Baseline!B$18)</f>
        <v>1259804.303</v>
      </c>
      <c r="DF724" s="51">
        <f t="shared" si="17"/>
        <v>1492937.374</v>
      </c>
      <c r="DG724" s="61"/>
      <c r="DH724" s="51">
        <f t="shared" si="51"/>
        <v>0.03775711259</v>
      </c>
      <c r="DI724" s="51">
        <f t="shared" si="52"/>
        <v>0.0413593691</v>
      </c>
      <c r="DJ724" s="51">
        <f t="shared" si="53"/>
        <v>0.07704081954</v>
      </c>
      <c r="DK724" s="51">
        <f t="shared" si="54"/>
        <v>0.8438426988</v>
      </c>
      <c r="DL724" s="51">
        <f t="shared" si="18"/>
        <v>1</v>
      </c>
      <c r="DM724" s="61"/>
      <c r="DN724" s="51">
        <f>DH724 / (Baseline!B$7/Baseline!B$17)</f>
        <v>4.030323429</v>
      </c>
      <c r="DO724" s="51">
        <f>DI724 / (Baseline!B$11/Baseline!B$17)</f>
        <v>0.9984349657</v>
      </c>
      <c r="DP724" s="51">
        <f>DJ724 / (Baseline!B$16/Baseline!B$17)</f>
        <v>1.190513484</v>
      </c>
      <c r="DQ724" s="51">
        <f>DK724 / (Baseline!B$18/Baseline!B$17)</f>
        <v>0.9540386672</v>
      </c>
      <c r="DR724" s="79"/>
      <c r="DS724" s="51">
        <f>(AU724*Baseline!B$34)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0.02797977777</v>
      </c>
      <c r="DT724" s="51">
        <f>(AZ724*Baseline!B$34) + (Baseline!D$88*(1-Baseline!D$89)*Baseline!B$35) + (Baseline!D$88*Baseline!D$89*((1-Baseline!D$90)*Baseline!B$40 + Baseline!D$90*Baseline!B$41))</f>
        <v>0.01029217954</v>
      </c>
      <c r="DU724" s="51">
        <f>(BE724*Baseline!B$34) + (Baseline!F$88*(1-Baseline!F$89)*Baseline!B$35) + (Baseline!F$88*Baseline!F$89*((1-Baseline!F$90)*Baseline!B$40 + Baseline!F$90*Baseline!B$41))</f>
        <v>0.01297596712</v>
      </c>
      <c r="DV724" s="51">
        <f>(BJ724*Baseline!B$34) + (Baseline!H$88*(1-Baseline!H$89)*Baseline!B$35) + (Baseline!H$88*Baseline!H$89*((1-Baseline!H$90)*Baseline!B$40 + Baseline!H$90*Baseline!B$41))</f>
        <v>0.00930645679</v>
      </c>
      <c r="DW724" s="51">
        <f>( DS724*Baseline!B$7 + DT724*Baseline!B$11 + DU724*Baseline!B$16 + DV724*Baseline!B$18 ) / Baseline!B$17</f>
        <v>0.009759688379</v>
      </c>
    </row>
    <row r="725">
      <c r="A725" s="4" t="s">
        <v>1055</v>
      </c>
      <c r="B725" s="45">
        <f>MIN( MAX( NORMINV( MCrands!B725, (B$5+B$4)/2, (B$5-B$4)/3.29 ), 0 ), 1 )</f>
        <v>0.5072869905</v>
      </c>
      <c r="C725" s="45">
        <f>MAX( NORMINV( MCrands!C725, (C$5+C$4)/2, (C$5-C$4)/3.29 ), 0 )</f>
        <v>2.938347322</v>
      </c>
      <c r="D725" s="41"/>
      <c r="E725" s="43">
        <f>Baseline!B$33 * (C725 * Baseline!B$66*Baseline!B$66/Baseline!B$73 + Baseline!B$52*Baseline!B$52/Baseline!B$74 + Baseline!B$53*Baseline!B$53/Baseline!B$75 + Baseline!B$54*Baseline!B$54/Baseline!B$76)</f>
        <v>0.00002084481381</v>
      </c>
      <c r="F725" s="43">
        <f>Baseline!B$33 * (C725 * Baseline!B$66*Baseline!B$57/Baseline!B$73 + Baseline!B$52*Baseline!B$67/Baseline!B$74 + Baseline!B$53*Baseline!B$55/Baseline!B$75 + Baseline!B$54*Baseline!B$56/Baseline!B$76)</f>
        <v>0.0000002001591543</v>
      </c>
      <c r="G725" s="45">
        <f>Baseline!B$33 * (C725 * Baseline!B$66*Baseline!B$58/Baseline!B$73 + Baseline!B$52*Baseline!B$59/Baseline!B$74 + Baseline!B$53*Baseline!B$68/Baseline!B$75 + Baseline!B$54*Baseline!B$60/Baseline!B$76)</f>
        <v>0.000000169320613</v>
      </c>
      <c r="H725" s="43">
        <f>Baseline!B$33 * (C725 * Baseline!B$66*Baseline!B$61/Baseline!B$73 + Baseline!B$52*Baseline!B$62/Baseline!B$74 + Baseline!B$53*Baseline!B$63/Baseline!B$75 + Baseline!B$54*Baseline!B$69/Baseline!B$76)</f>
        <v>0.000000003470124996</v>
      </c>
      <c r="I725" s="43">
        <f>Baseline!B$33 * (C725 * Baseline!B$57*Baseline!B$66/Baseline!B$73 + Baseline!B$67*Baseline!B$52/Baseline!B$74 + Baseline!B$55*Baseline!B$53/Baseline!B$75 + Baseline!B$56*Baseline!B$54/Baseline!B$76)</f>
        <v>0.0000002001591543</v>
      </c>
      <c r="J725" s="45">
        <f>Baseline!B$33 * (C725 * Baseline!B$57*Baseline!B$57/Baseline!B$73 + Baseline!B$67*Baseline!B$67/Baseline!B$74 + Baseline!B$55*Baseline!B$55/Baseline!B$75 + Baseline!B$56*Baseline!B$56/Baseline!B$76)</f>
        <v>0.000001763813846</v>
      </c>
      <c r="K725" s="43">
        <f>Baseline!B$33 * (C725 * Baseline!B$57*Baseline!B$58/Baseline!B$73 + Baseline!B$67*Baseline!B$59/Baseline!B$74 + Baseline!B$55*Baseline!B$68/Baseline!B$75 + Baseline!B$56*Baseline!B$60/Baseline!B$76)</f>
        <v>0.00000001374202302</v>
      </c>
      <c r="L725" s="45">
        <f>Baseline!B$33 * (C725 * Baseline!B$57*Baseline!B$61/Baseline!B$73 + Baseline!B$67*Baseline!B$62/Baseline!B$74 + Baseline!B$55*Baseline!B$63/Baseline!B$75 + Baseline!B$56*Baseline!B$69/Baseline!B$76)</f>
        <v>0.00000001439286218</v>
      </c>
      <c r="M725" s="43">
        <f>Baseline!B$33 * (C725 * Baseline!B$58*Baseline!B$66/Baseline!B$73 + Baseline!B$59*Baseline!B$52/Baseline!B$74 + Baseline!B$68*Baseline!B$53/Baseline!B$75 + Baseline!B$60*Baseline!B$54/Baseline!B$76)</f>
        <v>0.000000169320613</v>
      </c>
      <c r="N725" s="45">
        <f>Baseline!B$33 * (C725 * Baseline!B$58*Baseline!B$57/Baseline!B$73 + Baseline!B$59*Baseline!B$67/Baseline!B$74 + Baseline!B$68*Baseline!B$55/Baseline!B$75 + Baseline!B$60*Baseline!B$56/Baseline!B$76)</f>
        <v>0.00000001374202302</v>
      </c>
      <c r="O725" s="45">
        <f>Baseline!B$33 * (C725 * Baseline!B$58*Baseline!B$58/Baseline!B$73 + Baseline!B$59*Baseline!B$59/Baseline!B$74 + Baseline!B$68*Baseline!B$68/Baseline!B$75 + Baseline!B$60*Baseline!B$60/Baseline!B$76)</f>
        <v>0.000001324390526</v>
      </c>
      <c r="P725" s="43">
        <f>Baseline!B$33 * (C725 * Baseline!B$58*Baseline!B$61/Baseline!B$73 + Baseline!B$59*Baseline!B$62/Baseline!B$74 + Baseline!B$68*Baseline!B$63/Baseline!B$75 + Baseline!B$60*Baseline!B$69/Baseline!B$76)</f>
        <v>0.000000001646967179</v>
      </c>
      <c r="Q725" s="43">
        <f>Baseline!B$33 * (C725 * Baseline!B$61*Baseline!B$66/Baseline!B$73 + Baseline!B$62*Baseline!B$52/Baseline!B$74 + Baseline!B$63*Baseline!B$53/Baseline!B$75 + Baseline!B$69*Baseline!B$54/Baseline!B$76)</f>
        <v>0.000000003470124996</v>
      </c>
      <c r="R725" s="43">
        <f>Baseline!B$33 * (C725 * Baseline!B$61*Baseline!B$57/Baseline!B$73 + Baseline!B$62*Baseline!B$67/Baseline!B$74 + Baseline!B$63*Baseline!B$55/Baseline!B$75 + Baseline!B$69*Baseline!B$56/Baseline!B$76)</f>
        <v>0.00000001439286218</v>
      </c>
      <c r="S725" s="43">
        <f>Baseline!B$33 * (C725 * Baseline!B$61*Baseline!B$58/Baseline!B$73 + Baseline!B$62*Baseline!B$59/Baseline!B$74 + Baseline!B$63*Baseline!B$68/Baseline!B$75 + Baseline!B$69*Baseline!B$60/Baseline!B$76)</f>
        <v>0.000000001646967179</v>
      </c>
      <c r="T725" s="43">
        <f>Baseline!B$33 * (C725 * Baseline!B$61*Baseline!B$61/Baseline!B$73 + Baseline!B$62*Baseline!B$62/Baseline!B$74 + Baseline!B$63*Baseline!B$63/Baseline!B$75 + Baseline!B$69*Baseline!B$69/Baseline!B$76)</f>
        <v>0.00000009854654763</v>
      </c>
      <c r="U725" s="41"/>
      <c r="V725" s="43">
        <f>E725 * ( Baseline!B$87 * Baseline!B$7 )</f>
        <v>0.2163483225</v>
      </c>
      <c r="W725" s="43">
        <f>F725 * ( Baseline!D$87 * Baseline!B$11 )</f>
        <v>0.003692254992</v>
      </c>
      <c r="X725" s="43">
        <f>G725 * ( Baseline!F$87 * Baseline!B$16 )</f>
        <v>0.005881312534</v>
      </c>
      <c r="Y725" s="43">
        <f>H725 * ( Baseline!H$87 * Baseline!B$18 )</f>
        <v>0.001220350888</v>
      </c>
      <c r="Z725" s="51">
        <f t="shared" si="1"/>
        <v>0.2271422409</v>
      </c>
      <c r="AA725" s="43">
        <f>I725 * ( Baseline!B$87 * Baseline!B$7 )</f>
        <v>0.002077451862</v>
      </c>
      <c r="AB725" s="45">
        <f>J725 * ( Baseline!D$87 * Baseline!B$11 )</f>
        <v>0.03253636088</v>
      </c>
      <c r="AC725" s="45">
        <f>K725 * ( Baseline!F$87 * Baseline!B$16 )</f>
        <v>0.0004773260077</v>
      </c>
      <c r="AD725" s="45">
        <f>L725 * ( Baseline!F$87 * Baseline!B$16 )</f>
        <v>0.0004999327562</v>
      </c>
      <c r="AE725" s="51">
        <f t="shared" si="2"/>
        <v>0.03559107151</v>
      </c>
      <c r="AF725" s="51">
        <f>M725 * ( Baseline!B$87 * Baseline!B$7 )</f>
        <v>0.001757378642</v>
      </c>
      <c r="AG725" s="51">
        <f>N725 * ( Baseline!D$87 * Baseline!B$11 )</f>
        <v>0.0002534935425</v>
      </c>
      <c r="AH725" s="51">
        <f>O725 * ( Baseline!F$87 * Baseline!B$16 )</f>
        <v>0.04600240021</v>
      </c>
      <c r="AI725" s="51">
        <f>P725 * ( Baseline!H$87 * Baseline!B$18 )</f>
        <v>0.0005791946578</v>
      </c>
      <c r="AJ725" s="51">
        <f t="shared" si="3"/>
        <v>0.04859246705</v>
      </c>
      <c r="AK725" s="51">
        <f>Q725 * ( Baseline!B$87 * Baseline!B$7 )</f>
        <v>0.00003601642733</v>
      </c>
      <c r="AL725" s="51">
        <f>R725 * ( Baseline!D$87 * Baseline!B$11 )</f>
        <v>0.0002654993094</v>
      </c>
      <c r="AM725" s="51">
        <f>S725 * ( Baseline!F$87 * Baseline!B$16 )</f>
        <v>0.00005720702604</v>
      </c>
      <c r="AN725" s="51">
        <f>T725 * ( Baseline!H$87 * Baseline!B$18 )</f>
        <v>0.03465620605</v>
      </c>
      <c r="AO725" s="51">
        <f t="shared" si="4"/>
        <v>0.03501492882</v>
      </c>
      <c r="AP725" s="61"/>
      <c r="AQ725" s="51">
        <f>V725 * ( (1-Baseline!B$88-Baseline!B$87) + (1-B725)*Baseline!B$88 )</f>
        <v>0.1140403548</v>
      </c>
      <c r="AR725" s="51">
        <f>W725 * ( (1-Baseline!B$88-Baseline!B$87) + (1-B725)*Baseline!B$88 )</f>
        <v>0.001946241434</v>
      </c>
      <c r="AS725" s="51">
        <f>X725 * ( (1-Baseline!B$88-Baseline!B$87) + (1-B725)*Baseline!B$88 )</f>
        <v>0.003100125577</v>
      </c>
      <c r="AT725" s="51">
        <f>Y725 * ( (1-Baseline!B$88-Baseline!B$87) + (1-B725)*Baseline!B$88 )</f>
        <v>0.0006432647438</v>
      </c>
      <c r="AU725" s="51">
        <f t="shared" si="5"/>
        <v>0.1197299866</v>
      </c>
      <c r="AV725" s="51">
        <f>AA725 * ( (1-Baseline!D$88-Baseline!D$87) + (1-B725)*Baseline!D$88 )</f>
        <v>0.001587451245</v>
      </c>
      <c r="AW725" s="51">
        <f>AB725 * ( (1-Baseline!D$88-Baseline!D$87) + (1-B725)*Baseline!D$88 )</f>
        <v>0.024862134</v>
      </c>
      <c r="AX725" s="51">
        <f>AC725 * ( (1-Baseline!D$88-Baseline!D$87) + (1-B725)*Baseline!D$88 )</f>
        <v>0.0003647409496</v>
      </c>
      <c r="AY725" s="51">
        <f>AD725 * ( (1-Baseline!D$88-Baseline!D$87) + (1-B725)*Baseline!D$88 )</f>
        <v>0.0003820155309</v>
      </c>
      <c r="AZ725" s="51">
        <f t="shared" si="6"/>
        <v>0.02719634172</v>
      </c>
      <c r="BA725" s="51">
        <f>AF725 * ( (1-Baseline!F$88-Baseline!F$87) + (1-Baseline!B$36)*Baseline!F$88 )</f>
        <v>0.001264665907</v>
      </c>
      <c r="BB725" s="51">
        <f>AG725 * ( (1-Baseline!F$88-Baseline!F$87) + (1-Baseline!B$36)*Baseline!F$88 )</f>
        <v>0.000182422065</v>
      </c>
      <c r="BC725" s="51">
        <f>AH725 * ( (1-Baseline!F$88-Baseline!F$87) + (1-Baseline!B$36)*Baseline!F$88 )</f>
        <v>0.03310479927</v>
      </c>
      <c r="BD725" s="51">
        <f>AI725 * ( (1-Baseline!F$88-Baseline!F$87) + (1-Baseline!B$36)*Baseline!F$88 )</f>
        <v>0.00041680701</v>
      </c>
      <c r="BE725" s="51">
        <f t="shared" si="7"/>
        <v>0.03496869425</v>
      </c>
      <c r="BF725" s="51">
        <f>AK725 * ( (1-Baseline!H$88-Baseline!H$87) + (1-Baseline!B$36)*Baseline!H$88 )</f>
        <v>0.0000285365357</v>
      </c>
      <c r="BG725" s="51">
        <f>AL725 * ( (1-Baseline!H$88-Baseline!H$87) + (1-Baseline!B$36)*Baseline!H$88 )</f>
        <v>0.0002103604128</v>
      </c>
      <c r="BH725" s="51">
        <f>AM725 * ( (1-Baseline!H$88-Baseline!H$87) + (1-Baseline!B$36)*Baseline!H$88 )</f>
        <v>0.00004532627087</v>
      </c>
      <c r="BI725" s="51">
        <f>AN725 * ( (1-Baseline!H$88-Baseline!H$87) + (1-Baseline!B$36)*Baseline!H$88 )</f>
        <v>0.02745880518</v>
      </c>
      <c r="BJ725" s="51">
        <f t="shared" si="8"/>
        <v>0.0277430284</v>
      </c>
      <c r="BK725" s="61"/>
      <c r="BL725" s="51">
        <f t="shared" si="19"/>
        <v>0.9524794755</v>
      </c>
      <c r="BM725" s="51">
        <f t="shared" si="20"/>
        <v>0.01625525476</v>
      </c>
      <c r="BN725" s="51">
        <f t="shared" si="21"/>
        <v>0.02589264115</v>
      </c>
      <c r="BO725" s="51">
        <f t="shared" si="22"/>
        <v>0.005372628547</v>
      </c>
      <c r="BP725" s="51">
        <f t="shared" si="9"/>
        <v>1</v>
      </c>
      <c r="BQ725" s="51">
        <f t="shared" si="23"/>
        <v>0.05837002862</v>
      </c>
      <c r="BR725" s="51">
        <f t="shared" si="24"/>
        <v>0.914171996</v>
      </c>
      <c r="BS725" s="51">
        <f t="shared" si="25"/>
        <v>0.01341139751</v>
      </c>
      <c r="BT725" s="51">
        <f t="shared" si="26"/>
        <v>0.01404657784</v>
      </c>
      <c r="BU725" s="51">
        <f t="shared" si="10"/>
        <v>1</v>
      </c>
      <c r="BV725" s="51">
        <f t="shared" si="27"/>
        <v>0.03616566</v>
      </c>
      <c r="BW725" s="51">
        <f t="shared" si="28"/>
        <v>0.005216725099</v>
      </c>
      <c r="BX725" s="51">
        <f t="shared" si="29"/>
        <v>0.9466981819</v>
      </c>
      <c r="BY725" s="51">
        <f t="shared" si="30"/>
        <v>0.01191943305</v>
      </c>
      <c r="BZ725" s="51">
        <f t="shared" si="11"/>
        <v>1</v>
      </c>
      <c r="CA725" s="51">
        <f t="shared" si="31"/>
        <v>0.001028602043</v>
      </c>
      <c r="CB725" s="51">
        <f t="shared" si="32"/>
        <v>0.007582460349</v>
      </c>
      <c r="CC725" s="51">
        <f t="shared" si="33"/>
        <v>0.001633789586</v>
      </c>
      <c r="CD725" s="51">
        <f t="shared" si="34"/>
        <v>0.989755148</v>
      </c>
      <c r="CE725" s="51">
        <f t="shared" si="12"/>
        <v>1</v>
      </c>
      <c r="CF725" s="61"/>
      <c r="CG725" s="51">
        <f t="shared" si="35"/>
        <v>0.9524794755</v>
      </c>
      <c r="CH725" s="51">
        <f t="shared" si="36"/>
        <v>0.01625525476</v>
      </c>
      <c r="CI725" s="51">
        <f t="shared" si="37"/>
        <v>0.02589264115</v>
      </c>
      <c r="CJ725" s="51">
        <f t="shared" si="38"/>
        <v>0.005372628547</v>
      </c>
      <c r="CK725" s="51">
        <f t="shared" si="13"/>
        <v>1</v>
      </c>
      <c r="CL725" s="51">
        <f t="shared" si="39"/>
        <v>0.05837002862</v>
      </c>
      <c r="CM725" s="51">
        <f t="shared" si="40"/>
        <v>0.914171996</v>
      </c>
      <c r="CN725" s="51">
        <f t="shared" si="41"/>
        <v>0.01341139751</v>
      </c>
      <c r="CO725" s="51">
        <f t="shared" si="42"/>
        <v>0.01404657784</v>
      </c>
      <c r="CP725" s="51">
        <f t="shared" si="14"/>
        <v>1</v>
      </c>
      <c r="CQ725" s="51">
        <f t="shared" si="43"/>
        <v>0.03616566</v>
      </c>
      <c r="CR725" s="51">
        <f t="shared" si="44"/>
        <v>0.005216725099</v>
      </c>
      <c r="CS725" s="51">
        <f t="shared" si="45"/>
        <v>0.9466981819</v>
      </c>
      <c r="CT725" s="51">
        <f t="shared" si="46"/>
        <v>0.01191943305</v>
      </c>
      <c r="CU725" s="51">
        <f t="shared" si="15"/>
        <v>1</v>
      </c>
      <c r="CV725" s="51">
        <f t="shared" si="47"/>
        <v>0.001028602043</v>
      </c>
      <c r="CW725" s="51">
        <f t="shared" si="48"/>
        <v>0.007582460349</v>
      </c>
      <c r="CX725" s="51">
        <f t="shared" si="49"/>
        <v>0.001633789586</v>
      </c>
      <c r="CY725" s="51">
        <f t="shared" si="50"/>
        <v>0.989755148</v>
      </c>
      <c r="CZ725" s="51">
        <f t="shared" si="16"/>
        <v>1</v>
      </c>
      <c r="DA725" s="61"/>
      <c r="DB725" s="51">
        <f>(AQ725*Baseline!B$7 + AV725*Baseline!B$11 + BA725*Baseline!B$16 + BF725*Baseline!B$18)</f>
        <v>64257.52933</v>
      </c>
      <c r="DC725" s="51">
        <f>(AR725*Baseline!B$7 + AW725*Baseline!B$11 + BB725*Baseline!B$16 + BG725*Baseline!B$18)</f>
        <v>64505.83955</v>
      </c>
      <c r="DD725" s="51">
        <f>(AS725*Baseline!B$7 + AX725*Baseline!B$11 + BC725*Baseline!B$16 + BH725*Baseline!B$18)</f>
        <v>115268.662</v>
      </c>
      <c r="DE725" s="51">
        <f>(AT725*Baseline!B$7 + AY725*Baseline!B$11 + BD725*Baseline!B$16 + BI725*Baseline!B$18)</f>
        <v>1259888.715</v>
      </c>
      <c r="DF725" s="51">
        <f t="shared" si="17"/>
        <v>1503920.745</v>
      </c>
      <c r="DG725" s="61"/>
      <c r="DH725" s="51">
        <f t="shared" si="51"/>
        <v>0.04272667262</v>
      </c>
      <c r="DI725" s="51">
        <f t="shared" si="52"/>
        <v>0.04289178119</v>
      </c>
      <c r="DJ725" s="51">
        <f t="shared" si="53"/>
        <v>0.07664543647</v>
      </c>
      <c r="DK725" s="51">
        <f t="shared" si="54"/>
        <v>0.8377361097</v>
      </c>
      <c r="DL725" s="51">
        <f t="shared" si="18"/>
        <v>1</v>
      </c>
      <c r="DM725" s="61"/>
      <c r="DN725" s="51">
        <f>DH725 / (Baseline!B$7/Baseline!B$17)</f>
        <v>4.560791275</v>
      </c>
      <c r="DO725" s="51">
        <f>DI725 / (Baseline!B$11/Baseline!B$17)</f>
        <v>1.035428127</v>
      </c>
      <c r="DP725" s="51">
        <f>DJ725 / (Baseline!B$16/Baseline!B$17)</f>
        <v>1.184403621</v>
      </c>
      <c r="DQ725" s="51">
        <f>DK725 / (Baseline!B$18/Baseline!B$17)</f>
        <v>0.9471346292</v>
      </c>
      <c r="DR725" s="79"/>
      <c r="DS725" s="51">
        <f>(AU725*Baseline!B$34)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0.03048902924</v>
      </c>
      <c r="DT725" s="51">
        <f>(AZ725*Baseline!B$34) + (Baseline!D$88*(1-Baseline!D$89)*Baseline!B$35) + (Baseline!D$88*Baseline!D$89*((1-Baseline!D$90)*Baseline!B$40 + Baseline!D$90*Baseline!B$41))</f>
        <v>0.01049301926</v>
      </c>
      <c r="DU725" s="51">
        <f>(BE725*Baseline!B$34) + (Baseline!F$88*(1-Baseline!F$89)*Baseline!B$35) + (Baseline!F$88*Baseline!F$89*((1-Baseline!F$90)*Baseline!B$40 + Baseline!F$90*Baseline!B$41))</f>
        <v>0.01297594414</v>
      </c>
      <c r="DV725" s="51">
        <f>(BJ725*Baseline!B$34) + (Baseline!H$88*(1-Baseline!H$89)*Baseline!B$35) + (Baseline!H$88*Baseline!H$89*((1-Baseline!H$90)*Baseline!B$40 + Baseline!H$90*Baseline!B$41))</f>
        <v>0.00930645426</v>
      </c>
      <c r="DW725" s="51">
        <f>( DS725*Baseline!B$7 + DT725*Baseline!B$11 + DU725*Baseline!B$16 + DV725*Baseline!B$18 ) / Baseline!B$17</f>
        <v>0.009791511595</v>
      </c>
    </row>
    <row r="726">
      <c r="A726" s="4" t="s">
        <v>1057</v>
      </c>
      <c r="B726" s="45">
        <f>MIN( MAX( NORMINV( MCrands!B726, (B$5+B$4)/2, (B$5-B$4)/3.29 ), 0 ), 1 )</f>
        <v>0.2947135338</v>
      </c>
      <c r="C726" s="45">
        <f>MAX( NORMINV( MCrands!C726, (C$5+C$4)/2, (C$5-C$4)/3.29 ), 0 )</f>
        <v>1.919391188</v>
      </c>
      <c r="D726" s="41"/>
      <c r="E726" s="43">
        <f>Baseline!B$33 * (C726 * Baseline!B$66*Baseline!B$66/Baseline!B$73 + Baseline!B$52*Baseline!B$52/Baseline!B$74 + Baseline!B$53*Baseline!B$53/Baseline!B$75 + Baseline!B$54*Baseline!B$54/Baseline!B$76)</f>
        <v>0.00001363057992</v>
      </c>
      <c r="F726" s="43">
        <f>Baseline!B$33 * (C726 * Baseline!B$66*Baseline!B$57/Baseline!B$73 + Baseline!B$52*Baseline!B$67/Baseline!B$74 + Baseline!B$53*Baseline!B$55/Baseline!B$75 + Baseline!B$54*Baseline!B$56/Baseline!B$76)</f>
        <v>0.0000001990200647</v>
      </c>
      <c r="G726" s="45">
        <f>Baseline!B$33 * (C726 * Baseline!B$66*Baseline!B$58/Baseline!B$73 + Baseline!B$52*Baseline!B$59/Baseline!B$74 + Baseline!B$53*Baseline!B$68/Baseline!B$75 + Baseline!B$54*Baseline!B$60/Baseline!B$76)</f>
        <v>0.0000001665203511</v>
      </c>
      <c r="H726" s="43">
        <f>Baseline!B$33 * (C726 * Baseline!B$66*Baseline!B$61/Baseline!B$73 + Baseline!B$52*Baseline!B$62/Baseline!B$74 + Baseline!B$53*Baseline!B$63/Baseline!B$75 + Baseline!B$54*Baseline!B$69/Baseline!B$76)</f>
        <v>0.000000003190098812</v>
      </c>
      <c r="I726" s="43">
        <f>Baseline!B$33 * (C726 * Baseline!B$57*Baseline!B$66/Baseline!B$73 + Baseline!B$67*Baseline!B$52/Baseline!B$74 + Baseline!B$55*Baseline!B$53/Baseline!B$75 + Baseline!B$56*Baseline!B$54/Baseline!B$76)</f>
        <v>0.0000001990200647</v>
      </c>
      <c r="J726" s="45">
        <f>Baseline!B$33 * (C726 * Baseline!B$57*Baseline!B$57/Baseline!B$73 + Baseline!B$67*Baseline!B$67/Baseline!B$74 + Baseline!B$55*Baseline!B$55/Baseline!B$75 + Baseline!B$56*Baseline!B$56/Baseline!B$76)</f>
        <v>0.000001763813666</v>
      </c>
      <c r="K726" s="43">
        <f>Baseline!B$33 * (C726 * Baseline!B$57*Baseline!B$58/Baseline!B$73 + Baseline!B$67*Baseline!B$59/Baseline!B$74 + Baseline!B$55*Baseline!B$68/Baseline!B$75 + Baseline!B$56*Baseline!B$60/Baseline!B$76)</f>
        <v>0.00000001374158087</v>
      </c>
      <c r="L726" s="45">
        <f>Baseline!B$33 * (C726 * Baseline!B$57*Baseline!B$61/Baseline!B$73 + Baseline!B$67*Baseline!B$62/Baseline!B$74 + Baseline!B$55*Baseline!B$63/Baseline!B$75 + Baseline!B$56*Baseline!B$69/Baseline!B$76)</f>
        <v>0.00000001439281796</v>
      </c>
      <c r="M726" s="43">
        <f>Baseline!B$33 * (C726 * Baseline!B$58*Baseline!B$66/Baseline!B$73 + Baseline!B$59*Baseline!B$52/Baseline!B$74 + Baseline!B$68*Baseline!B$53/Baseline!B$75 + Baseline!B$60*Baseline!B$54/Baseline!B$76)</f>
        <v>0.0000001665203511</v>
      </c>
      <c r="N726" s="45">
        <f>Baseline!B$33 * (C726 * Baseline!B$58*Baseline!B$57/Baseline!B$73 + Baseline!B$59*Baseline!B$67/Baseline!B$74 + Baseline!B$68*Baseline!B$55/Baseline!B$75 + Baseline!B$60*Baseline!B$56/Baseline!B$76)</f>
        <v>0.00000001374158087</v>
      </c>
      <c r="O726" s="45">
        <f>Baseline!B$33 * (C726 * Baseline!B$58*Baseline!B$58/Baseline!B$73 + Baseline!B$59*Baseline!B$59/Baseline!B$74 + Baseline!B$68*Baseline!B$68/Baseline!B$75 + Baseline!B$60*Baseline!B$60/Baseline!B$76)</f>
        <v>0.000001324389439</v>
      </c>
      <c r="P726" s="43">
        <f>Baseline!B$33 * (C726 * Baseline!B$58*Baseline!B$61/Baseline!B$73 + Baseline!B$59*Baseline!B$62/Baseline!B$74 + Baseline!B$68*Baseline!B$63/Baseline!B$75 + Baseline!B$60*Baseline!B$69/Baseline!B$76)</f>
        <v>0.000000001646858485</v>
      </c>
      <c r="Q726" s="43">
        <f>Baseline!B$33 * (C726 * Baseline!B$61*Baseline!B$66/Baseline!B$73 + Baseline!B$62*Baseline!B$52/Baseline!B$74 + Baseline!B$63*Baseline!B$53/Baseline!B$75 + Baseline!B$69*Baseline!B$54/Baseline!B$76)</f>
        <v>0.000000003190098812</v>
      </c>
      <c r="R726" s="43">
        <f>Baseline!B$33 * (C726 * Baseline!B$61*Baseline!B$57/Baseline!B$73 + Baseline!B$62*Baseline!B$67/Baseline!B$74 + Baseline!B$63*Baseline!B$55/Baseline!B$75 + Baseline!B$69*Baseline!B$56/Baseline!B$76)</f>
        <v>0.00000001439281796</v>
      </c>
      <c r="S726" s="43">
        <f>Baseline!B$33 * (C726 * Baseline!B$61*Baseline!B$58/Baseline!B$73 + Baseline!B$62*Baseline!B$59/Baseline!B$74 + Baseline!B$63*Baseline!B$68/Baseline!B$75 + Baseline!B$69*Baseline!B$60/Baseline!B$76)</f>
        <v>0.000000001646858485</v>
      </c>
      <c r="T726" s="43">
        <f>Baseline!B$33 * (C726 * Baseline!B$61*Baseline!B$61/Baseline!B$73 + Baseline!B$62*Baseline!B$62/Baseline!B$74 + Baseline!B$63*Baseline!B$63/Baseline!B$75 + Baseline!B$69*Baseline!B$69/Baseline!B$76)</f>
        <v>0.00000009854653676</v>
      </c>
      <c r="U726" s="41"/>
      <c r="V726" s="43">
        <f>E726 * ( Baseline!B$87 * Baseline!B$7 )</f>
        <v>0.141471789</v>
      </c>
      <c r="W726" s="43">
        <f>F726 * ( Baseline!D$87 * Baseline!B$11 )</f>
        <v>0.003671242668</v>
      </c>
      <c r="X726" s="43">
        <f>G726 * ( Baseline!F$87 * Baseline!B$16 )</f>
        <v>0.005784046083</v>
      </c>
      <c r="Y726" s="43">
        <f>H726 * ( Baseline!H$87 * Baseline!B$18 )</f>
        <v>0.001121873109</v>
      </c>
      <c r="Z726" s="51">
        <f t="shared" si="1"/>
        <v>0.1520489508</v>
      </c>
      <c r="AA726" s="43">
        <f>I726 * ( Baseline!B$87 * Baseline!B$7 )</f>
        <v>0.002065629252</v>
      </c>
      <c r="AB726" s="45">
        <f>J726 * ( Baseline!D$87 * Baseline!B$11 )</f>
        <v>0.03253635757</v>
      </c>
      <c r="AC726" s="45">
        <f>K726 * ( Baseline!F$87 * Baseline!B$16 )</f>
        <v>0.0004773106499</v>
      </c>
      <c r="AD726" s="45">
        <f>L726 * ( Baseline!F$87 * Baseline!B$16 )</f>
        <v>0.0004999312205</v>
      </c>
      <c r="AE726" s="51">
        <f t="shared" si="2"/>
        <v>0.03557922869</v>
      </c>
      <c r="AF726" s="51">
        <f>M726 * ( Baseline!B$87 * Baseline!B$7 )</f>
        <v>0.001728314724</v>
      </c>
      <c r="AG726" s="51">
        <f>N726 * ( Baseline!D$87 * Baseline!B$11 )</f>
        <v>0.0002534853864</v>
      </c>
      <c r="AH726" s="51">
        <f>O726 * ( Baseline!F$87 * Baseline!B$16 )</f>
        <v>0.04600236246</v>
      </c>
      <c r="AI726" s="51">
        <f>P726 * ( Baseline!H$87 * Baseline!B$18 )</f>
        <v>0.0005791564329</v>
      </c>
      <c r="AJ726" s="51">
        <f t="shared" si="3"/>
        <v>0.048563319</v>
      </c>
      <c r="AK726" s="51">
        <f>Q726 * ( Baseline!B$87 * Baseline!B$7 )</f>
        <v>0.00003311003557</v>
      </c>
      <c r="AL726" s="51">
        <f>R726 * ( Baseline!D$87 * Baseline!B$11 )</f>
        <v>0.0002654984938</v>
      </c>
      <c r="AM726" s="51">
        <f>S726 * ( Baseline!F$87 * Baseline!B$16 )</f>
        <v>0.00005720325057</v>
      </c>
      <c r="AN726" s="51">
        <f>T726 * ( Baseline!H$87 * Baseline!B$18 )</f>
        <v>0.03465620223</v>
      </c>
      <c r="AO726" s="51">
        <f t="shared" si="4"/>
        <v>0.03501201401</v>
      </c>
      <c r="AP726" s="61"/>
      <c r="AQ726" s="51">
        <f>V726 * ( (1-Baseline!B$88-Baseline!B$87) + (1-B726)*Baseline!B$88 )</f>
        <v>0.1013369434</v>
      </c>
      <c r="AR726" s="51">
        <f>W726 * ( (1-Baseline!B$88-Baseline!B$87) + (1-B726)*Baseline!B$88 )</f>
        <v>0.002629729313</v>
      </c>
      <c r="AS726" s="51">
        <f>X726 * ( (1-Baseline!B$88-Baseline!B$87) + (1-B726)*Baseline!B$88 )</f>
        <v>0.004143140869</v>
      </c>
      <c r="AT726" s="51">
        <f>Y726 * ( (1-Baseline!B$88-Baseline!B$87) + (1-B726)*Baseline!B$88 )</f>
        <v>0.0008036032666</v>
      </c>
      <c r="AU726" s="51">
        <f t="shared" si="5"/>
        <v>0.1089134169</v>
      </c>
      <c r="AV726" s="51">
        <f>AA726 * ( (1-Baseline!D$88-Baseline!D$87) + (1-B726)*Baseline!D$88 )</f>
        <v>0.00177513307</v>
      </c>
      <c r="AW726" s="51">
        <f>AB726 * ( (1-Baseline!D$88-Baseline!D$87) + (1-B726)*Baseline!D$88 )</f>
        <v>0.02796066343</v>
      </c>
      <c r="AX726" s="51">
        <f>AC726 * ( (1-Baseline!D$88-Baseline!D$87) + (1-B726)*Baseline!D$88 )</f>
        <v>0.0004101848956</v>
      </c>
      <c r="AY726" s="51">
        <f>AD726 * ( (1-Baseline!D$88-Baseline!D$87) + (1-B726)*Baseline!D$88 )</f>
        <v>0.0004296242616</v>
      </c>
      <c r="AZ726" s="51">
        <f t="shared" si="6"/>
        <v>0.03057560566</v>
      </c>
      <c r="BA726" s="51">
        <f>AF726 * ( (1-Baseline!F$88-Baseline!F$87) + (1-Baseline!B$36)*Baseline!F$88 )</f>
        <v>0.001243750582</v>
      </c>
      <c r="BB726" s="51">
        <f>AG726 * ( (1-Baseline!F$88-Baseline!F$87) + (1-Baseline!B$36)*Baseline!F$88 )</f>
        <v>0.0001824161956</v>
      </c>
      <c r="BC726" s="51">
        <f>AH726 * ( (1-Baseline!F$88-Baseline!F$87) + (1-Baseline!B$36)*Baseline!F$88 )</f>
        <v>0.0331047721</v>
      </c>
      <c r="BD726" s="51">
        <f>AI726 * ( (1-Baseline!F$88-Baseline!F$87) + (1-Baseline!B$36)*Baseline!F$88 )</f>
        <v>0.0004167795021</v>
      </c>
      <c r="BE726" s="51">
        <f t="shared" si="7"/>
        <v>0.03494771838</v>
      </c>
      <c r="BF726" s="51">
        <f>AK726 * ( (1-Baseline!H$88-Baseline!H$87) + (1-Baseline!B$36)*Baseline!H$88 )</f>
        <v>0.00002623374338</v>
      </c>
      <c r="BG726" s="51">
        <f>AL726 * ( (1-Baseline!H$88-Baseline!H$87) + (1-Baseline!B$36)*Baseline!H$88 )</f>
        <v>0.0002103597666</v>
      </c>
      <c r="BH726" s="51">
        <f>AM726 * ( (1-Baseline!H$88-Baseline!H$87) + (1-Baseline!B$36)*Baseline!H$88 )</f>
        <v>0.00004532327949</v>
      </c>
      <c r="BI726" s="51">
        <f>AN726 * ( (1-Baseline!H$88-Baseline!H$87) + (1-Baseline!B$36)*Baseline!H$88 )</f>
        <v>0.02745880215</v>
      </c>
      <c r="BJ726" s="51">
        <f t="shared" si="8"/>
        <v>0.02774071894</v>
      </c>
      <c r="BK726" s="61"/>
      <c r="BL726" s="51">
        <f t="shared" si="19"/>
        <v>0.9304358116</v>
      </c>
      <c r="BM726" s="51">
        <f t="shared" si="20"/>
        <v>0.02414513647</v>
      </c>
      <c r="BN726" s="51">
        <f t="shared" si="21"/>
        <v>0.03804068394</v>
      </c>
      <c r="BO726" s="51">
        <f t="shared" si="22"/>
        <v>0.007378367971</v>
      </c>
      <c r="BP726" s="51">
        <f t="shared" si="9"/>
        <v>1</v>
      </c>
      <c r="BQ726" s="51">
        <f t="shared" si="23"/>
        <v>0.05805716785</v>
      </c>
      <c r="BR726" s="51">
        <f t="shared" si="24"/>
        <v>0.914476192</v>
      </c>
      <c r="BS726" s="51">
        <f t="shared" si="25"/>
        <v>0.01341542994</v>
      </c>
      <c r="BT726" s="51">
        <f t="shared" si="26"/>
        <v>0.01405121018</v>
      </c>
      <c r="BU726" s="51">
        <f t="shared" si="10"/>
        <v>1</v>
      </c>
      <c r="BV726" s="51">
        <f t="shared" si="27"/>
        <v>0.03558889219</v>
      </c>
      <c r="BW726" s="51">
        <f t="shared" si="28"/>
        <v>0.005219688267</v>
      </c>
      <c r="BX726" s="51">
        <f t="shared" si="29"/>
        <v>0.9472656195</v>
      </c>
      <c r="BY726" s="51">
        <f t="shared" si="30"/>
        <v>0.01192580006</v>
      </c>
      <c r="BZ726" s="51">
        <f t="shared" si="11"/>
        <v>1</v>
      </c>
      <c r="CA726" s="51">
        <f t="shared" si="31"/>
        <v>0.0009456764058</v>
      </c>
      <c r="CB726" s="51">
        <f t="shared" si="32"/>
        <v>0.007583068305</v>
      </c>
      <c r="CC726" s="51">
        <f t="shared" si="33"/>
        <v>0.001633817767</v>
      </c>
      <c r="CD726" s="51">
        <f t="shared" si="34"/>
        <v>0.9898374375</v>
      </c>
      <c r="CE726" s="51">
        <f t="shared" si="12"/>
        <v>1</v>
      </c>
      <c r="CF726" s="61"/>
      <c r="CG726" s="51">
        <f t="shared" si="35"/>
        <v>0.9304358116</v>
      </c>
      <c r="CH726" s="51">
        <f t="shared" si="36"/>
        <v>0.02414513647</v>
      </c>
      <c r="CI726" s="51">
        <f t="shared" si="37"/>
        <v>0.03804068394</v>
      </c>
      <c r="CJ726" s="51">
        <f t="shared" si="38"/>
        <v>0.007378367971</v>
      </c>
      <c r="CK726" s="51">
        <f t="shared" si="13"/>
        <v>1</v>
      </c>
      <c r="CL726" s="51">
        <f t="shared" si="39"/>
        <v>0.05805716785</v>
      </c>
      <c r="CM726" s="51">
        <f t="shared" si="40"/>
        <v>0.914476192</v>
      </c>
      <c r="CN726" s="51">
        <f t="shared" si="41"/>
        <v>0.01341542994</v>
      </c>
      <c r="CO726" s="51">
        <f t="shared" si="42"/>
        <v>0.01405121018</v>
      </c>
      <c r="CP726" s="51">
        <f t="shared" si="14"/>
        <v>1</v>
      </c>
      <c r="CQ726" s="51">
        <f t="shared" si="43"/>
        <v>0.03558889219</v>
      </c>
      <c r="CR726" s="51">
        <f t="shared" si="44"/>
        <v>0.005219688267</v>
      </c>
      <c r="CS726" s="51">
        <f t="shared" si="45"/>
        <v>0.9472656195</v>
      </c>
      <c r="CT726" s="51">
        <f t="shared" si="46"/>
        <v>0.01192580006</v>
      </c>
      <c r="CU726" s="51">
        <f t="shared" si="15"/>
        <v>1</v>
      </c>
      <c r="CV726" s="51">
        <f t="shared" si="47"/>
        <v>0.0009456764058</v>
      </c>
      <c r="CW726" s="51">
        <f t="shared" si="48"/>
        <v>0.007583068305</v>
      </c>
      <c r="CX726" s="51">
        <f t="shared" si="49"/>
        <v>0.001633817767</v>
      </c>
      <c r="CY726" s="51">
        <f t="shared" si="50"/>
        <v>0.9898374375</v>
      </c>
      <c r="CZ726" s="51">
        <f t="shared" si="16"/>
        <v>1</v>
      </c>
      <c r="DA726" s="61"/>
      <c r="DB726" s="51">
        <f>(AQ726*Baseline!B$7 + AV726*Baseline!B$11 + BA726*Baseline!B$16 + BF726*Baseline!B$18)</f>
        <v>58323.35156</v>
      </c>
      <c r="DC726" s="51">
        <f>(AR726*Baseline!B$7 + AW726*Baseline!B$11 + BB726*Baseline!B$16 + BG726*Baseline!B$18)</f>
        <v>71482.2456</v>
      </c>
      <c r="DD726" s="51">
        <f>(AS726*Baseline!B$7 + AX726*Baseline!B$11 + BC726*Baseline!B$16 + BH726*Baseline!B$18)</f>
        <v>115871.7534</v>
      </c>
      <c r="DE726" s="51">
        <f>(AT726*Baseline!B$7 + AY726*Baseline!B$11 + BD726*Baseline!B$16 + BI726*Baseline!B$18)</f>
        <v>1260068.347</v>
      </c>
      <c r="DF726" s="51">
        <f t="shared" si="17"/>
        <v>1505745.698</v>
      </c>
      <c r="DG726" s="61"/>
      <c r="DH726" s="51">
        <f t="shared" si="51"/>
        <v>0.03873386565</v>
      </c>
      <c r="DI726" s="51">
        <f t="shared" si="52"/>
        <v>0.04747298677</v>
      </c>
      <c r="DJ726" s="51">
        <f t="shared" si="53"/>
        <v>0.07695306952</v>
      </c>
      <c r="DK726" s="51">
        <f t="shared" si="54"/>
        <v>0.8368400781</v>
      </c>
      <c r="DL726" s="51">
        <f t="shared" si="18"/>
        <v>1</v>
      </c>
      <c r="DM726" s="61"/>
      <c r="DN726" s="51">
        <f>DH726 / (Baseline!B$7/Baseline!B$17)</f>
        <v>4.134585393</v>
      </c>
      <c r="DO726" s="51">
        <f>DI726 / (Baseline!B$11/Baseline!B$17)</f>
        <v>1.146020622</v>
      </c>
      <c r="DP726" s="51">
        <f>DJ726 / (Baseline!B$16/Baseline!B$17)</f>
        <v>1.189157481</v>
      </c>
      <c r="DQ726" s="51">
        <f>DK726 / (Baseline!B$18/Baseline!B$17)</f>
        <v>0.9461215863</v>
      </c>
      <c r="DR726" s="79"/>
      <c r="DS726" s="51">
        <f>(AU726*Baseline!B$34)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0.02886654378</v>
      </c>
      <c r="DT726" s="51">
        <f>(AZ726*Baseline!B$34) + (Baseline!D$88*(1-Baseline!D$89)*Baseline!B$35) + (Baseline!D$88*Baseline!D$89*((1-Baseline!D$90)*Baseline!B$40 + Baseline!D$90*Baseline!B$41))</f>
        <v>0.01099990885</v>
      </c>
      <c r="DU726" s="51">
        <f>(BE726*Baseline!B$34) + (Baseline!F$88*(1-Baseline!F$89)*Baseline!B$35) + (Baseline!F$88*Baseline!F$89*((1-Baseline!F$90)*Baseline!B$40 + Baseline!F$90*Baseline!B$41))</f>
        <v>0.01297279776</v>
      </c>
      <c r="DV726" s="51">
        <f>(BJ726*Baseline!B$34) + (Baseline!H$88*(1-Baseline!H$89)*Baseline!B$35) + (Baseline!H$88*Baseline!H$89*((1-Baseline!H$90)*Baseline!B$40 + Baseline!H$90*Baseline!B$41))</f>
        <v>0.009306107841</v>
      </c>
      <c r="DW726" s="51">
        <f>( DS726*Baseline!B$7 + DT726*Baseline!B$11 + DU726*Baseline!B$16 + DV726*Baseline!B$18 ) / Baseline!B$17</f>
        <v>0.009796799212</v>
      </c>
    </row>
    <row r="727">
      <c r="A727" s="4" t="s">
        <v>1060</v>
      </c>
      <c r="B727" s="45">
        <f>MIN( MAX( NORMINV( MCrands!B727, (B$5+B$4)/2, (B$5-B$4)/3.29 ), 0 ), 1 )</f>
        <v>0.2408681922</v>
      </c>
      <c r="C727" s="45">
        <f>MAX( NORMINV( MCrands!C727, (C$5+C$4)/2, (C$5-C$4)/3.29 ), 0 )</f>
        <v>2.556665325</v>
      </c>
      <c r="D727" s="41"/>
      <c r="E727" s="43">
        <f>Baseline!B$33 * (C727 * Baseline!B$66*Baseline!B$66/Baseline!B$73 + Baseline!B$52*Baseline!B$52/Baseline!B$74 + Baseline!B$53*Baseline!B$53/Baseline!B$75 + Baseline!B$54*Baseline!B$54/Baseline!B$76)</f>
        <v>0.0000181424961</v>
      </c>
      <c r="F727" s="43">
        <f>Baseline!B$33 * (C727 * Baseline!B$66*Baseline!B$57/Baseline!B$73 + Baseline!B$52*Baseline!B$67/Baseline!B$74 + Baseline!B$53*Baseline!B$55/Baseline!B$75 + Baseline!B$54*Baseline!B$56/Baseline!B$76)</f>
        <v>0.0000001997324726</v>
      </c>
      <c r="G727" s="45">
        <f>Baseline!B$33 * (C727 * Baseline!B$66*Baseline!B$58/Baseline!B$73 + Baseline!B$52*Baseline!B$59/Baseline!B$74 + Baseline!B$53*Baseline!B$68/Baseline!B$75 + Baseline!B$54*Baseline!B$60/Baseline!B$76)</f>
        <v>0.000000168271687</v>
      </c>
      <c r="H727" s="43">
        <f>Baseline!B$33 * (C727 * Baseline!B$66*Baseline!B$61/Baseline!B$73 + Baseline!B$52*Baseline!B$62/Baseline!B$74 + Baseline!B$53*Baseline!B$63/Baseline!B$75 + Baseline!B$54*Baseline!B$69/Baseline!B$76)</f>
        <v>0.000000003365232401</v>
      </c>
      <c r="I727" s="43">
        <f>Baseline!B$33 * (C727 * Baseline!B$57*Baseline!B$66/Baseline!B$73 + Baseline!B$67*Baseline!B$52/Baseline!B$74 + Baseline!B$55*Baseline!B$53/Baseline!B$75 + Baseline!B$56*Baseline!B$54/Baseline!B$76)</f>
        <v>0.0000001997324726</v>
      </c>
      <c r="J727" s="45">
        <f>Baseline!B$33 * (C727 * Baseline!B$57*Baseline!B$57/Baseline!B$73 + Baseline!B$67*Baseline!B$67/Baseline!B$74 + Baseline!B$55*Baseline!B$55/Baseline!B$75 + Baseline!B$56*Baseline!B$56/Baseline!B$76)</f>
        <v>0.000001763813779</v>
      </c>
      <c r="K727" s="43">
        <f>Baseline!B$33 * (C727 * Baseline!B$57*Baseline!B$58/Baseline!B$73 + Baseline!B$67*Baseline!B$59/Baseline!B$74 + Baseline!B$55*Baseline!B$68/Baseline!B$75 + Baseline!B$56*Baseline!B$60/Baseline!B$76)</f>
        <v>0.0000000137418574</v>
      </c>
      <c r="L727" s="45">
        <f>Baseline!B$33 * (C727 * Baseline!B$57*Baseline!B$61/Baseline!B$73 + Baseline!B$67*Baseline!B$62/Baseline!B$74 + Baseline!B$55*Baseline!B$63/Baseline!B$75 + Baseline!B$56*Baseline!B$69/Baseline!B$76)</f>
        <v>0.00000001439284562</v>
      </c>
      <c r="M727" s="43">
        <f>Baseline!B$33 * (C727 * Baseline!B$58*Baseline!B$66/Baseline!B$73 + Baseline!B$59*Baseline!B$52/Baseline!B$74 + Baseline!B$68*Baseline!B$53/Baseline!B$75 + Baseline!B$60*Baseline!B$54/Baseline!B$76)</f>
        <v>0.000000168271687</v>
      </c>
      <c r="N727" s="45">
        <f>Baseline!B$33 * (C727 * Baseline!B$58*Baseline!B$57/Baseline!B$73 + Baseline!B$59*Baseline!B$67/Baseline!B$74 + Baseline!B$68*Baseline!B$55/Baseline!B$75 + Baseline!B$60*Baseline!B$56/Baseline!B$76)</f>
        <v>0.0000000137418574</v>
      </c>
      <c r="O727" s="45">
        <f>Baseline!B$33 * (C727 * Baseline!B$58*Baseline!B$58/Baseline!B$73 + Baseline!B$59*Baseline!B$59/Baseline!B$74 + Baseline!B$68*Baseline!B$68/Baseline!B$75 + Baseline!B$60*Baseline!B$60/Baseline!B$76)</f>
        <v>0.000001324390119</v>
      </c>
      <c r="P727" s="43">
        <f>Baseline!B$33 * (C727 * Baseline!B$58*Baseline!B$61/Baseline!B$73 + Baseline!B$59*Baseline!B$62/Baseline!B$74 + Baseline!B$68*Baseline!B$63/Baseline!B$75 + Baseline!B$60*Baseline!B$69/Baseline!B$76)</f>
        <v>0.000000001646926464</v>
      </c>
      <c r="Q727" s="43">
        <f>Baseline!B$33 * (C727 * Baseline!B$61*Baseline!B$66/Baseline!B$73 + Baseline!B$62*Baseline!B$52/Baseline!B$74 + Baseline!B$63*Baseline!B$53/Baseline!B$75 + Baseline!B$69*Baseline!B$54/Baseline!B$76)</f>
        <v>0.000000003365232401</v>
      </c>
      <c r="R727" s="43">
        <f>Baseline!B$33 * (C727 * Baseline!B$61*Baseline!B$57/Baseline!B$73 + Baseline!B$62*Baseline!B$67/Baseline!B$74 + Baseline!B$63*Baseline!B$55/Baseline!B$75 + Baseline!B$69*Baseline!B$56/Baseline!B$76)</f>
        <v>0.00000001439284562</v>
      </c>
      <c r="S727" s="43">
        <f>Baseline!B$33 * (C727 * Baseline!B$61*Baseline!B$58/Baseline!B$73 + Baseline!B$62*Baseline!B$59/Baseline!B$74 + Baseline!B$63*Baseline!B$68/Baseline!B$75 + Baseline!B$69*Baseline!B$60/Baseline!B$76)</f>
        <v>0.000000001646926464</v>
      </c>
      <c r="T727" s="43">
        <f>Baseline!B$33 * (C727 * Baseline!B$61*Baseline!B$61/Baseline!B$73 + Baseline!B$62*Baseline!B$62/Baseline!B$74 + Baseline!B$63*Baseline!B$63/Baseline!B$75 + Baseline!B$69*Baseline!B$69/Baseline!B$76)</f>
        <v>0.00000009854654356</v>
      </c>
      <c r="U727" s="41"/>
      <c r="V727" s="43">
        <f>E727 * ( Baseline!B$87 * Baseline!B$7 )</f>
        <v>0.188300967</v>
      </c>
      <c r="W727" s="43">
        <f>F727 * ( Baseline!D$87 * Baseline!B$11 )</f>
        <v>0.003684384167</v>
      </c>
      <c r="X727" s="43">
        <f>G727 * ( Baseline!F$87 * Baseline!B$16 )</f>
        <v>0.005844878332</v>
      </c>
      <c r="Y727" s="43">
        <f>H727 * ( Baseline!H$87 * Baseline!B$18 )</f>
        <v>0.001183462945</v>
      </c>
      <c r="Z727" s="51">
        <f t="shared" si="1"/>
        <v>0.1990136925</v>
      </c>
      <c r="AA727" s="43">
        <f>I727 * ( Baseline!B$87 * Baseline!B$7 )</f>
        <v>0.002073023333</v>
      </c>
      <c r="AB727" s="45">
        <f>J727 * ( Baseline!D$87 * Baseline!B$11 )</f>
        <v>0.03253635964</v>
      </c>
      <c r="AC727" s="45">
        <f>K727 * ( Baseline!F$87 * Baseline!B$16 )</f>
        <v>0.000477320255</v>
      </c>
      <c r="AD727" s="45">
        <f>L727 * ( Baseline!F$87 * Baseline!B$16 )</f>
        <v>0.000499932181</v>
      </c>
      <c r="AE727" s="51">
        <f t="shared" si="2"/>
        <v>0.03558663541</v>
      </c>
      <c r="AF727" s="51">
        <f>M727 * ( Baseline!B$87 * Baseline!B$7 )</f>
        <v>0.001746491839</v>
      </c>
      <c r="AG727" s="51">
        <f>N727 * ( Baseline!D$87 * Baseline!B$11 )</f>
        <v>0.0002534904874</v>
      </c>
      <c r="AH727" s="51">
        <f>O727 * ( Baseline!F$87 * Baseline!B$16 )</f>
        <v>0.04600238607</v>
      </c>
      <c r="AI727" s="51">
        <f>P727 * ( Baseline!H$87 * Baseline!B$18 )</f>
        <v>0.0005791803395</v>
      </c>
      <c r="AJ727" s="51">
        <f t="shared" si="3"/>
        <v>0.04858154873</v>
      </c>
      <c r="AK727" s="51">
        <f>Q727 * ( Baseline!B$87 * Baseline!B$7 )</f>
        <v>0.00003492774709</v>
      </c>
      <c r="AL727" s="51">
        <f>R727 * ( Baseline!D$87 * Baseline!B$11 )</f>
        <v>0.0002654990039</v>
      </c>
      <c r="AM727" s="51">
        <f>S727 * ( Baseline!F$87 * Baseline!B$16 )</f>
        <v>0.00005720561182</v>
      </c>
      <c r="AN727" s="51">
        <f>T727 * ( Baseline!H$87 * Baseline!B$18 )</f>
        <v>0.03465620462</v>
      </c>
      <c r="AO727" s="51">
        <f t="shared" si="4"/>
        <v>0.03501383698</v>
      </c>
      <c r="AP727" s="61"/>
      <c r="AQ727" s="51">
        <f>V727 * ( (1-Baseline!B$88-Baseline!B$87) + (1-B727)*Baseline!B$88 )</f>
        <v>0.1439047413</v>
      </c>
      <c r="AR727" s="51">
        <f>W727 * ( (1-Baseline!B$88-Baseline!B$87) + (1-B727)*Baseline!B$88 )</f>
        <v>0.002815706997</v>
      </c>
      <c r="AS727" s="51">
        <f>X727 * ( (1-Baseline!B$88-Baseline!B$87) + (1-B727)*Baseline!B$88 )</f>
        <v>0.004466815639</v>
      </c>
      <c r="AT727" s="51">
        <f>Y727 * ( (1-Baseline!B$88-Baseline!B$87) + (1-B727)*Baseline!B$88 )</f>
        <v>0.0009044347018</v>
      </c>
      <c r="AU727" s="51">
        <f t="shared" si="5"/>
        <v>0.1520916986</v>
      </c>
      <c r="AV727" s="51">
        <f>AA727 * ( (1-Baseline!D$88-Baseline!D$87) + (1-B727)*Baseline!D$88 )</f>
        <v>0.001831494244</v>
      </c>
      <c r="AW727" s="51">
        <f>AB727 * ( (1-Baseline!D$88-Baseline!D$87) + (1-B727)*Baseline!D$88 )</f>
        <v>0.02874553048</v>
      </c>
      <c r="AX727" s="51">
        <f>AC727 * ( (1-Baseline!D$88-Baseline!D$87) + (1-B727)*Baseline!D$88 )</f>
        <v>0.0004217074095</v>
      </c>
      <c r="AY727" s="51">
        <f>AD727 * ( (1-Baseline!D$88-Baseline!D$87) + (1-B727)*Baseline!D$88 )</f>
        <v>0.0004416848075</v>
      </c>
      <c r="AZ727" s="51">
        <f t="shared" si="6"/>
        <v>0.03144041694</v>
      </c>
      <c r="BA727" s="51">
        <f>AF727 * ( (1-Baseline!F$88-Baseline!F$87) + (1-Baseline!B$36)*Baseline!F$88 )</f>
        <v>0.001256831415</v>
      </c>
      <c r="BB727" s="51">
        <f>AG727 * ( (1-Baseline!F$88-Baseline!F$87) + (1-Baseline!B$36)*Baseline!F$88 )</f>
        <v>0.0001824198664</v>
      </c>
      <c r="BC727" s="51">
        <f>AH727 * ( (1-Baseline!F$88-Baseline!F$87) + (1-Baseline!B$36)*Baseline!F$88 )</f>
        <v>0.03310478909</v>
      </c>
      <c r="BD727" s="51">
        <f>AI727 * ( (1-Baseline!F$88-Baseline!F$87) + (1-Baseline!B$36)*Baseline!F$88 )</f>
        <v>0.000416796706</v>
      </c>
      <c r="BE727" s="51">
        <f t="shared" si="7"/>
        <v>0.03496083708</v>
      </c>
      <c r="BF727" s="51">
        <f>AK727 * ( (1-Baseline!H$88-Baseline!H$87) + (1-Baseline!B$36)*Baseline!H$88 )</f>
        <v>0.00002767395257</v>
      </c>
      <c r="BG727" s="51">
        <f>AL727 * ( (1-Baseline!H$88-Baseline!H$87) + (1-Baseline!B$36)*Baseline!H$88 )</f>
        <v>0.0002103601707</v>
      </c>
      <c r="BH727" s="51">
        <f>AM727 * ( (1-Baseline!H$88-Baseline!H$87) + (1-Baseline!B$36)*Baseline!H$88 )</f>
        <v>0.00004532515036</v>
      </c>
      <c r="BI727" s="51">
        <f>AN727 * ( (1-Baseline!H$88-Baseline!H$87) + (1-Baseline!B$36)*Baseline!H$88 )</f>
        <v>0.02745880405</v>
      </c>
      <c r="BJ727" s="51">
        <f t="shared" si="8"/>
        <v>0.02774216332</v>
      </c>
      <c r="BK727" s="61"/>
      <c r="BL727" s="51">
        <f t="shared" si="19"/>
        <v>0.9461709126</v>
      </c>
      <c r="BM727" s="51">
        <f t="shared" si="20"/>
        <v>0.01851321947</v>
      </c>
      <c r="BN727" s="51">
        <f t="shared" si="21"/>
        <v>0.02936922711</v>
      </c>
      <c r="BO727" s="51">
        <f t="shared" si="22"/>
        <v>0.005946640809</v>
      </c>
      <c r="BP727" s="51">
        <f t="shared" si="9"/>
        <v>1</v>
      </c>
      <c r="BQ727" s="51">
        <f t="shared" si="23"/>
        <v>0.05825286119</v>
      </c>
      <c r="BR727" s="51">
        <f t="shared" si="24"/>
        <v>0.9142859185</v>
      </c>
      <c r="BS727" s="51">
        <f t="shared" si="25"/>
        <v>0.01341290767</v>
      </c>
      <c r="BT727" s="51">
        <f t="shared" si="26"/>
        <v>0.01404831267</v>
      </c>
      <c r="BU727" s="51">
        <f t="shared" si="10"/>
        <v>1</v>
      </c>
      <c r="BV727" s="51">
        <f t="shared" si="27"/>
        <v>0.03594969458</v>
      </c>
      <c r="BW727" s="51">
        <f t="shared" si="28"/>
        <v>0.00521783463</v>
      </c>
      <c r="BX727" s="51">
        <f t="shared" si="29"/>
        <v>0.9469106537</v>
      </c>
      <c r="BY727" s="51">
        <f t="shared" si="30"/>
        <v>0.01192181712</v>
      </c>
      <c r="BZ727" s="51">
        <f t="shared" si="11"/>
        <v>1</v>
      </c>
      <c r="CA727" s="51">
        <f t="shared" si="31"/>
        <v>0.0009975412606</v>
      </c>
      <c r="CB727" s="51">
        <f t="shared" si="32"/>
        <v>0.007582688066</v>
      </c>
      <c r="CC727" s="51">
        <f t="shared" si="33"/>
        <v>0.001633800141</v>
      </c>
      <c r="CD727" s="51">
        <f t="shared" si="34"/>
        <v>0.9897859705</v>
      </c>
      <c r="CE727" s="51">
        <f t="shared" si="12"/>
        <v>1</v>
      </c>
      <c r="CF727" s="61"/>
      <c r="CG727" s="51">
        <f t="shared" si="35"/>
        <v>0.9461709126</v>
      </c>
      <c r="CH727" s="51">
        <f t="shared" si="36"/>
        <v>0.01851321947</v>
      </c>
      <c r="CI727" s="51">
        <f t="shared" si="37"/>
        <v>0.02936922711</v>
      </c>
      <c r="CJ727" s="51">
        <f t="shared" si="38"/>
        <v>0.005946640809</v>
      </c>
      <c r="CK727" s="51">
        <f t="shared" si="13"/>
        <v>1</v>
      </c>
      <c r="CL727" s="51">
        <f t="shared" si="39"/>
        <v>0.05825286119</v>
      </c>
      <c r="CM727" s="51">
        <f t="shared" si="40"/>
        <v>0.9142859185</v>
      </c>
      <c r="CN727" s="51">
        <f t="shared" si="41"/>
        <v>0.01341290767</v>
      </c>
      <c r="CO727" s="51">
        <f t="shared" si="42"/>
        <v>0.01404831267</v>
      </c>
      <c r="CP727" s="51">
        <f t="shared" si="14"/>
        <v>1</v>
      </c>
      <c r="CQ727" s="51">
        <f t="shared" si="43"/>
        <v>0.03594969458</v>
      </c>
      <c r="CR727" s="51">
        <f t="shared" si="44"/>
        <v>0.00521783463</v>
      </c>
      <c r="CS727" s="51">
        <f t="shared" si="45"/>
        <v>0.9469106537</v>
      </c>
      <c r="CT727" s="51">
        <f t="shared" si="46"/>
        <v>0.01192181712</v>
      </c>
      <c r="CU727" s="51">
        <f t="shared" si="15"/>
        <v>1</v>
      </c>
      <c r="CV727" s="51">
        <f t="shared" si="47"/>
        <v>0.0009975412606</v>
      </c>
      <c r="CW727" s="51">
        <f t="shared" si="48"/>
        <v>0.007582688066</v>
      </c>
      <c r="CX727" s="51">
        <f t="shared" si="49"/>
        <v>0.001633800141</v>
      </c>
      <c r="CY727" s="51">
        <f t="shared" si="50"/>
        <v>0.9897859705</v>
      </c>
      <c r="CZ727" s="51">
        <f t="shared" si="16"/>
        <v>1</v>
      </c>
      <c r="DA727" s="61"/>
      <c r="DB727" s="51">
        <f>(AQ727*Baseline!B$7 + AV727*Baseline!B$11 + BA727*Baseline!B$16 + BF727*Baseline!B$18)</f>
        <v>79199.37475</v>
      </c>
      <c r="DC727" s="51">
        <f>(AR727*Baseline!B$7 + AW727*Baseline!B$11 + BB727*Baseline!B$16 + BG727*Baseline!B$18)</f>
        <v>73255.66535</v>
      </c>
      <c r="DD727" s="51">
        <f>(AS727*Baseline!B$7 + AX727*Baseline!B$11 + BC727*Baseline!B$16 + BH727*Baseline!B$18)</f>
        <v>116053.5889</v>
      </c>
      <c r="DE727" s="51">
        <f>(AT727*Baseline!B$7 + AY727*Baseline!B$11 + BD727*Baseline!B$16 + BI727*Baseline!B$18)</f>
        <v>1260143.26</v>
      </c>
      <c r="DF727" s="51">
        <f t="shared" si="17"/>
        <v>1528651.889</v>
      </c>
      <c r="DG727" s="61"/>
      <c r="DH727" s="51">
        <f t="shared" si="51"/>
        <v>0.05180994793</v>
      </c>
      <c r="DI727" s="51">
        <f t="shared" si="52"/>
        <v>0.04792174458</v>
      </c>
      <c r="DJ727" s="51">
        <f t="shared" si="53"/>
        <v>0.07591891244</v>
      </c>
      <c r="DK727" s="51">
        <f t="shared" si="54"/>
        <v>0.824349395</v>
      </c>
      <c r="DL727" s="51">
        <f t="shared" si="18"/>
        <v>1</v>
      </c>
      <c r="DM727" s="61"/>
      <c r="DN727" s="51">
        <f>DH727 / (Baseline!B$7/Baseline!B$17)</f>
        <v>5.530371171</v>
      </c>
      <c r="DO727" s="51">
        <f>DI727 / (Baseline!B$11/Baseline!B$17)</f>
        <v>1.156853851</v>
      </c>
      <c r="DP727" s="51">
        <f>DJ727 / (Baseline!B$16/Baseline!B$17)</f>
        <v>1.173176629</v>
      </c>
      <c r="DQ727" s="51">
        <f>DK727 / (Baseline!B$18/Baseline!B$17)</f>
        <v>0.9319997664</v>
      </c>
      <c r="DR727" s="79"/>
      <c r="DS727" s="51">
        <f>(AU727*Baseline!B$34)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0.03534328605</v>
      </c>
      <c r="DT727" s="51">
        <f>(AZ727*Baseline!B$34) + (Baseline!D$88*(1-Baseline!D$89)*Baseline!B$35) + (Baseline!D$88*Baseline!D$89*((1-Baseline!D$90)*Baseline!B$40 + Baseline!D$90*Baseline!B$41))</f>
        <v>0.01112963054</v>
      </c>
      <c r="DU727" s="51">
        <f>(BE727*Baseline!B$34) + (Baseline!F$88*(1-Baseline!F$89)*Baseline!B$35) + (Baseline!F$88*Baseline!F$89*((1-Baseline!F$90)*Baseline!B$40 + Baseline!F$90*Baseline!B$41))</f>
        <v>0.01297476556</v>
      </c>
      <c r="DV727" s="51">
        <f>(BJ727*Baseline!B$34) + (Baseline!H$88*(1-Baseline!H$89)*Baseline!B$35) + (Baseline!H$88*Baseline!H$89*((1-Baseline!H$90)*Baseline!B$40 + Baseline!H$90*Baseline!B$41))</f>
        <v>0.009306324498</v>
      </c>
      <c r="DW727" s="51">
        <f>( DS727*Baseline!B$7 + DT727*Baseline!B$11 + DU727*Baseline!B$16 + DV727*Baseline!B$18 ) / Baseline!B$17</f>
        <v>0.009863167599</v>
      </c>
    </row>
    <row r="728">
      <c r="A728" s="4" t="s">
        <v>1062</v>
      </c>
      <c r="B728" s="45">
        <f>MIN( MAX( NORMINV( MCrands!B728, (B$5+B$4)/2, (B$5-B$4)/3.29 ), 0 ), 1 )</f>
        <v>0.7140037345</v>
      </c>
      <c r="C728" s="45">
        <f>MAX( NORMINV( MCrands!C728, (C$5+C$4)/2, (C$5-C$4)/3.29 ), 0 )</f>
        <v>2.837545959</v>
      </c>
      <c r="D728" s="41"/>
      <c r="E728" s="43">
        <f>Baseline!B$33 * (C728 * Baseline!B$66*Baseline!B$66/Baseline!B$73 + Baseline!B$52*Baseline!B$52/Baseline!B$74 + Baseline!B$53*Baseline!B$53/Baseline!B$75 + Baseline!B$54*Baseline!B$54/Baseline!B$76)</f>
        <v>0.00002013113774</v>
      </c>
      <c r="F728" s="43">
        <f>Baseline!B$33 * (C728 * Baseline!B$66*Baseline!B$57/Baseline!B$73 + Baseline!B$52*Baseline!B$67/Baseline!B$74 + Baseline!B$53*Baseline!B$55/Baseline!B$75 + Baseline!B$54*Baseline!B$56/Baseline!B$76)</f>
        <v>0.0000002000464686</v>
      </c>
      <c r="G728" s="45">
        <f>Baseline!B$33 * (C728 * Baseline!B$66*Baseline!B$58/Baseline!B$73 + Baseline!B$52*Baseline!B$59/Baseline!B$74 + Baseline!B$53*Baseline!B$68/Baseline!B$75 + Baseline!B$54*Baseline!B$60/Baseline!B$76)</f>
        <v>0.000000169043594</v>
      </c>
      <c r="H728" s="43">
        <f>Baseline!B$33 * (C728 * Baseline!B$66*Baseline!B$61/Baseline!B$73 + Baseline!B$52*Baseline!B$62/Baseline!B$74 + Baseline!B$53*Baseline!B$63/Baseline!B$75 + Baseline!B$54*Baseline!B$69/Baseline!B$76)</f>
        <v>0.000000003442423096</v>
      </c>
      <c r="I728" s="43">
        <f>Baseline!B$33 * (C728 * Baseline!B$57*Baseline!B$66/Baseline!B$73 + Baseline!B$67*Baseline!B$52/Baseline!B$74 + Baseline!B$55*Baseline!B$53/Baseline!B$75 + Baseline!B$56*Baseline!B$54/Baseline!B$76)</f>
        <v>0.0000002000464686</v>
      </c>
      <c r="J728" s="45">
        <f>Baseline!B$33 * (C728 * Baseline!B$57*Baseline!B$57/Baseline!B$73 + Baseline!B$67*Baseline!B$67/Baseline!B$74 + Baseline!B$55*Baseline!B$55/Baseline!B$75 + Baseline!B$56*Baseline!B$56/Baseline!B$76)</f>
        <v>0.000001763813828</v>
      </c>
      <c r="K728" s="43">
        <f>Baseline!B$33 * (C728 * Baseline!B$57*Baseline!B$58/Baseline!B$73 + Baseline!B$67*Baseline!B$59/Baseline!B$74 + Baseline!B$55*Baseline!B$68/Baseline!B$75 + Baseline!B$56*Baseline!B$60/Baseline!B$76)</f>
        <v>0.00000001374197928</v>
      </c>
      <c r="L728" s="45">
        <f>Baseline!B$33 * (C728 * Baseline!B$57*Baseline!B$61/Baseline!B$73 + Baseline!B$67*Baseline!B$62/Baseline!B$74 + Baseline!B$55*Baseline!B$63/Baseline!B$75 + Baseline!B$56*Baseline!B$69/Baseline!B$76)</f>
        <v>0.0000000143928578</v>
      </c>
      <c r="M728" s="43">
        <f>Baseline!B$33 * (C728 * Baseline!B$58*Baseline!B$66/Baseline!B$73 + Baseline!B$59*Baseline!B$52/Baseline!B$74 + Baseline!B$68*Baseline!B$53/Baseline!B$75 + Baseline!B$60*Baseline!B$54/Baseline!B$76)</f>
        <v>0.000000169043594</v>
      </c>
      <c r="N728" s="45">
        <f>Baseline!B$33 * (C728 * Baseline!B$58*Baseline!B$57/Baseline!B$73 + Baseline!B$59*Baseline!B$67/Baseline!B$74 + Baseline!B$68*Baseline!B$55/Baseline!B$75 + Baseline!B$60*Baseline!B$56/Baseline!B$76)</f>
        <v>0.00000001374197928</v>
      </c>
      <c r="O728" s="45">
        <f>Baseline!B$33 * (C728 * Baseline!B$58*Baseline!B$58/Baseline!B$73 + Baseline!B$59*Baseline!B$59/Baseline!B$74 + Baseline!B$68*Baseline!B$68/Baseline!B$75 + Baseline!B$60*Baseline!B$60/Baseline!B$76)</f>
        <v>0.000001324390419</v>
      </c>
      <c r="P728" s="43">
        <f>Baseline!B$33 * (C728 * Baseline!B$58*Baseline!B$61/Baseline!B$73 + Baseline!B$59*Baseline!B$62/Baseline!B$74 + Baseline!B$68*Baseline!B$63/Baseline!B$75 + Baseline!B$60*Baseline!B$69/Baseline!B$76)</f>
        <v>0.000000001646956427</v>
      </c>
      <c r="Q728" s="43">
        <f>Baseline!B$33 * (C728 * Baseline!B$61*Baseline!B$66/Baseline!B$73 + Baseline!B$62*Baseline!B$52/Baseline!B$74 + Baseline!B$63*Baseline!B$53/Baseline!B$75 + Baseline!B$69*Baseline!B$54/Baseline!B$76)</f>
        <v>0.000000003442423096</v>
      </c>
      <c r="R728" s="43">
        <f>Baseline!B$33 * (C728 * Baseline!B$61*Baseline!B$57/Baseline!B$73 + Baseline!B$62*Baseline!B$67/Baseline!B$74 + Baseline!B$63*Baseline!B$55/Baseline!B$75 + Baseline!B$69*Baseline!B$56/Baseline!B$76)</f>
        <v>0.0000000143928578</v>
      </c>
      <c r="S728" s="43">
        <f>Baseline!B$33 * (C728 * Baseline!B$61*Baseline!B$58/Baseline!B$73 + Baseline!B$62*Baseline!B$59/Baseline!B$74 + Baseline!B$63*Baseline!B$68/Baseline!B$75 + Baseline!B$69*Baseline!B$60/Baseline!B$76)</f>
        <v>0.000000001646956427</v>
      </c>
      <c r="T728" s="43">
        <f>Baseline!B$33 * (C728 * Baseline!B$61*Baseline!B$61/Baseline!B$73 + Baseline!B$62*Baseline!B$62/Baseline!B$74 + Baseline!B$63*Baseline!B$63/Baseline!B$75 + Baseline!B$69*Baseline!B$69/Baseline!B$76)</f>
        <v>0.00000009854654655</v>
      </c>
      <c r="U728" s="41"/>
      <c r="V728" s="43">
        <f>E728 * ( Baseline!B$87 * Baseline!B$7 )</f>
        <v>0.2089410786</v>
      </c>
      <c r="W728" s="43">
        <f>F728 * ( Baseline!D$87 * Baseline!B$11 )</f>
        <v>0.003690176325</v>
      </c>
      <c r="X728" s="43">
        <f>G728 * ( Baseline!F$87 * Baseline!B$16 )</f>
        <v>0.005871690342</v>
      </c>
      <c r="Y728" s="43">
        <f>H728 * ( Baseline!H$87 * Baseline!B$18 )</f>
        <v>0.001210608865</v>
      </c>
      <c r="Z728" s="51">
        <f t="shared" si="1"/>
        <v>0.2197135541</v>
      </c>
      <c r="AA728" s="43">
        <f>I728 * ( Baseline!B$87 * Baseline!B$7 )</f>
        <v>0.002076282298</v>
      </c>
      <c r="AB728" s="45">
        <f>J728 * ( Baseline!D$87 * Baseline!B$11 )</f>
        <v>0.03253636055</v>
      </c>
      <c r="AC728" s="45">
        <f>K728 * ( Baseline!F$87 * Baseline!B$16 )</f>
        <v>0.0004773244884</v>
      </c>
      <c r="AD728" s="45">
        <f>L728 * ( Baseline!F$87 * Baseline!B$16 )</f>
        <v>0.0004999326043</v>
      </c>
      <c r="AE728" s="51">
        <f t="shared" si="2"/>
        <v>0.03558989995</v>
      </c>
      <c r="AF728" s="51">
        <f>M728 * ( Baseline!B$87 * Baseline!B$7 )</f>
        <v>0.001754503462</v>
      </c>
      <c r="AG728" s="51">
        <f>N728 * ( Baseline!D$87 * Baseline!B$11 )</f>
        <v>0.0002534927357</v>
      </c>
      <c r="AH728" s="51">
        <f>O728 * ( Baseline!F$87 * Baseline!B$16 )</f>
        <v>0.04600239648</v>
      </c>
      <c r="AI728" s="51">
        <f>P728 * ( Baseline!H$87 * Baseline!B$18 )</f>
        <v>0.0005791908764</v>
      </c>
      <c r="AJ728" s="51">
        <f t="shared" si="3"/>
        <v>0.04858958355</v>
      </c>
      <c r="AK728" s="51">
        <f>Q728 * ( Baseline!B$87 * Baseline!B$7 )</f>
        <v>0.00003572890931</v>
      </c>
      <c r="AL728" s="51">
        <f>R728 * ( Baseline!D$87 * Baseline!B$11 )</f>
        <v>0.0002654992287</v>
      </c>
      <c r="AM728" s="51">
        <f>S728 * ( Baseline!F$87 * Baseline!B$16 )</f>
        <v>0.00005720665255</v>
      </c>
      <c r="AN728" s="51">
        <f>T728 * ( Baseline!H$87 * Baseline!B$18 )</f>
        <v>0.03465620568</v>
      </c>
      <c r="AO728" s="51">
        <f t="shared" si="4"/>
        <v>0.03501464047</v>
      </c>
      <c r="AP728" s="61"/>
      <c r="AQ728" s="51">
        <f>V728 * ( (1-Baseline!B$88-Baseline!B$87) + (1-B728)*Baseline!B$88 )</f>
        <v>0.07169534724</v>
      </c>
      <c r="AR728" s="51">
        <f>W728 * ( (1-Baseline!B$88-Baseline!B$87) + (1-B728)*Baseline!B$88 )</f>
        <v>0.001266234839</v>
      </c>
      <c r="AS728" s="51">
        <f>X728 * ( (1-Baseline!B$88-Baseline!B$87) + (1-B728)*Baseline!B$88 )</f>
        <v>0.002014792308</v>
      </c>
      <c r="AT728" s="51">
        <f>Y728 * ( (1-Baseline!B$88-Baseline!B$87) + (1-B728)*Baseline!B$88 )</f>
        <v>0.000415404302</v>
      </c>
      <c r="AU728" s="51">
        <f t="shared" si="5"/>
        <v>0.07539177869</v>
      </c>
      <c r="AV728" s="51">
        <f>AA728 * ( (1-Baseline!D$88-Baseline!D$87) + (1-B728)*Baseline!D$88 )</f>
        <v>0.001394274903</v>
      </c>
      <c r="AW728" s="51">
        <f>AB728 * ( (1-Baseline!D$88-Baseline!D$87) + (1-B728)*Baseline!D$88 )</f>
        <v>0.02184897064</v>
      </c>
      <c r="AX728" s="51">
        <f>AC728 * ( (1-Baseline!D$88-Baseline!D$87) + (1-B728)*Baseline!D$88 )</f>
        <v>0.0003205351967</v>
      </c>
      <c r="AY728" s="51">
        <f>AD728 * ( (1-Baseline!D$88-Baseline!D$87) + (1-B728)*Baseline!D$88 )</f>
        <v>0.0003357171056</v>
      </c>
      <c r="AZ728" s="51">
        <f t="shared" si="6"/>
        <v>0.02389949784</v>
      </c>
      <c r="BA728" s="51">
        <f>AF728 * ( (1-Baseline!F$88-Baseline!F$87) + (1-Baseline!B$36)*Baseline!F$88 )</f>
        <v>0.001262596835</v>
      </c>
      <c r="BB728" s="51">
        <f>AG728 * ( (1-Baseline!F$88-Baseline!F$87) + (1-Baseline!B$36)*Baseline!F$88 )</f>
        <v>0.0001824214843</v>
      </c>
      <c r="BC728" s="51">
        <f>AH728 * ( (1-Baseline!F$88-Baseline!F$87) + (1-Baseline!B$36)*Baseline!F$88 )</f>
        <v>0.03310479658</v>
      </c>
      <c r="BD728" s="51">
        <f>AI728 * ( (1-Baseline!F$88-Baseline!F$87) + (1-Baseline!B$36)*Baseline!F$88 )</f>
        <v>0.0004168042887</v>
      </c>
      <c r="BE728" s="51">
        <f t="shared" si="7"/>
        <v>0.03496661919</v>
      </c>
      <c r="BF728" s="51">
        <f>AK728 * ( (1-Baseline!H$88-Baseline!H$87) + (1-Baseline!B$36)*Baseline!H$88 )</f>
        <v>0.00002830872942</v>
      </c>
      <c r="BG728" s="51">
        <f>AL728 * ( (1-Baseline!H$88-Baseline!H$87) + (1-Baseline!B$36)*Baseline!H$88 )</f>
        <v>0.0002103603489</v>
      </c>
      <c r="BH728" s="51">
        <f>AM728 * ( (1-Baseline!H$88-Baseline!H$87) + (1-Baseline!B$36)*Baseline!H$88 )</f>
        <v>0.00004532597495</v>
      </c>
      <c r="BI728" s="51">
        <f>AN728 * ( (1-Baseline!H$88-Baseline!H$87) + (1-Baseline!B$36)*Baseline!H$88 )</f>
        <v>0.02745880488</v>
      </c>
      <c r="BJ728" s="51">
        <f t="shared" si="8"/>
        <v>0.02774279993</v>
      </c>
      <c r="BK728" s="61"/>
      <c r="BL728" s="51">
        <f t="shared" si="19"/>
        <v>0.9509703642</v>
      </c>
      <c r="BM728" s="51">
        <f t="shared" si="20"/>
        <v>0.01679539681</v>
      </c>
      <c r="BN728" s="51">
        <f t="shared" si="21"/>
        <v>0.02672429731</v>
      </c>
      <c r="BO728" s="51">
        <f t="shared" si="22"/>
        <v>0.005509941658</v>
      </c>
      <c r="BP728" s="51">
        <f t="shared" si="9"/>
        <v>1</v>
      </c>
      <c r="BQ728" s="51">
        <f t="shared" si="23"/>
        <v>0.0583390878</v>
      </c>
      <c r="BR728" s="51">
        <f t="shared" si="24"/>
        <v>0.9142020799</v>
      </c>
      <c r="BS728" s="51">
        <f t="shared" si="25"/>
        <v>0.0134117963</v>
      </c>
      <c r="BT728" s="51">
        <f t="shared" si="26"/>
        <v>0.01404703596</v>
      </c>
      <c r="BU728" s="51">
        <f t="shared" si="10"/>
        <v>1</v>
      </c>
      <c r="BV728" s="51">
        <f t="shared" si="27"/>
        <v>0.03610863345</v>
      </c>
      <c r="BW728" s="51">
        <f t="shared" si="28"/>
        <v>0.005217018075</v>
      </c>
      <c r="BX728" s="51">
        <f t="shared" si="29"/>
        <v>0.9467542859</v>
      </c>
      <c r="BY728" s="51">
        <f t="shared" si="30"/>
        <v>0.01192006257</v>
      </c>
      <c r="BZ728" s="51">
        <f t="shared" si="11"/>
        <v>1</v>
      </c>
      <c r="CA728" s="51">
        <f t="shared" si="31"/>
        <v>0.001020399148</v>
      </c>
      <c r="CB728" s="51">
        <f t="shared" si="32"/>
        <v>0.007582520487</v>
      </c>
      <c r="CC728" s="51">
        <f t="shared" si="33"/>
        <v>0.001633792373</v>
      </c>
      <c r="CD728" s="51">
        <f t="shared" si="34"/>
        <v>0.989763288</v>
      </c>
      <c r="CE728" s="51">
        <f t="shared" si="12"/>
        <v>1</v>
      </c>
      <c r="CF728" s="61"/>
      <c r="CG728" s="51">
        <f t="shared" si="35"/>
        <v>0.9509703642</v>
      </c>
      <c r="CH728" s="51">
        <f t="shared" si="36"/>
        <v>0.01679539681</v>
      </c>
      <c r="CI728" s="51">
        <f t="shared" si="37"/>
        <v>0.02672429731</v>
      </c>
      <c r="CJ728" s="51">
        <f t="shared" si="38"/>
        <v>0.005509941658</v>
      </c>
      <c r="CK728" s="51">
        <f t="shared" si="13"/>
        <v>1</v>
      </c>
      <c r="CL728" s="51">
        <f t="shared" si="39"/>
        <v>0.0583390878</v>
      </c>
      <c r="CM728" s="51">
        <f t="shared" si="40"/>
        <v>0.9142020799</v>
      </c>
      <c r="CN728" s="51">
        <f t="shared" si="41"/>
        <v>0.0134117963</v>
      </c>
      <c r="CO728" s="51">
        <f t="shared" si="42"/>
        <v>0.01404703596</v>
      </c>
      <c r="CP728" s="51">
        <f t="shared" si="14"/>
        <v>1</v>
      </c>
      <c r="CQ728" s="51">
        <f t="shared" si="43"/>
        <v>0.03610863345</v>
      </c>
      <c r="CR728" s="51">
        <f t="shared" si="44"/>
        <v>0.005217018075</v>
      </c>
      <c r="CS728" s="51">
        <f t="shared" si="45"/>
        <v>0.9467542859</v>
      </c>
      <c r="CT728" s="51">
        <f t="shared" si="46"/>
        <v>0.01192006257</v>
      </c>
      <c r="CU728" s="51">
        <f t="shared" si="15"/>
        <v>1</v>
      </c>
      <c r="CV728" s="51">
        <f t="shared" si="47"/>
        <v>0.001020399148</v>
      </c>
      <c r="CW728" s="51">
        <f t="shared" si="48"/>
        <v>0.007582520487</v>
      </c>
      <c r="CX728" s="51">
        <f t="shared" si="49"/>
        <v>0.001633792373</v>
      </c>
      <c r="CY728" s="51">
        <f t="shared" si="50"/>
        <v>0.989763288</v>
      </c>
      <c r="CZ728" s="51">
        <f t="shared" si="16"/>
        <v>1</v>
      </c>
      <c r="DA728" s="61"/>
      <c r="DB728" s="51">
        <f>(AQ728*Baseline!B$7 + AV728*Baseline!B$11 + BA728*Baseline!B$16 + BF728*Baseline!B$18)</f>
        <v>43288.56034</v>
      </c>
      <c r="DC728" s="51">
        <f>(AR728*Baseline!B$7 + AW728*Baseline!B$11 + BB728*Baseline!B$16 + BG728*Baseline!B$18)</f>
        <v>57714.13993</v>
      </c>
      <c r="DD728" s="51">
        <f>(AS728*Baseline!B$7 + AX728*Baseline!B$11 + BC728*Baseline!B$16 + BH728*Baseline!B$18)</f>
        <v>114647.4511</v>
      </c>
      <c r="DE728" s="51">
        <f>(AT728*Baseline!B$7 + AY728*Baseline!B$11 + BD728*Baseline!B$16 + BI728*Baseline!B$18)</f>
        <v>1259678.89</v>
      </c>
      <c r="DF728" s="51">
        <f t="shared" si="17"/>
        <v>1475329.041</v>
      </c>
      <c r="DG728" s="61"/>
      <c r="DH728" s="51">
        <f t="shared" si="51"/>
        <v>0.029341631</v>
      </c>
      <c r="DI728" s="51">
        <f t="shared" si="52"/>
        <v>0.03911950373</v>
      </c>
      <c r="DJ728" s="51">
        <f t="shared" si="53"/>
        <v>0.07770975011</v>
      </c>
      <c r="DK728" s="51">
        <f t="shared" si="54"/>
        <v>0.8538291152</v>
      </c>
      <c r="DL728" s="51">
        <f t="shared" si="18"/>
        <v>1</v>
      </c>
      <c r="DM728" s="61"/>
      <c r="DN728" s="51">
        <f>DH728 / (Baseline!B$7/Baseline!B$17)</f>
        <v>3.13202612</v>
      </c>
      <c r="DO728" s="51">
        <f>DI728 / (Baseline!B$11/Baseline!B$17)</f>
        <v>0.9443635436</v>
      </c>
      <c r="DP728" s="51">
        <f>DJ728 / (Baseline!B$16/Baseline!B$17)</f>
        <v>1.200850483</v>
      </c>
      <c r="DQ728" s="51">
        <f>DK728 / (Baseline!B$18/Baseline!B$17)</f>
        <v>0.9653291926</v>
      </c>
      <c r="DR728" s="79"/>
      <c r="DS728" s="51">
        <f>(AU728*Baseline!B$34)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0.02383829805</v>
      </c>
      <c r="DT728" s="51">
        <f>(AZ728*Baseline!B$34) + (Baseline!D$88*(1-Baseline!D$89)*Baseline!B$35) + (Baseline!D$88*Baseline!D$89*((1-Baseline!D$90)*Baseline!B$40 + Baseline!D$90*Baseline!B$41))</f>
        <v>0.009998492676</v>
      </c>
      <c r="DU728" s="51">
        <f>(BE728*Baseline!B$34) + (Baseline!F$88*(1-Baseline!F$89)*Baseline!B$35) + (Baseline!F$88*Baseline!F$89*((1-Baseline!F$90)*Baseline!B$40 + Baseline!F$90*Baseline!B$41))</f>
        <v>0.01297563288</v>
      </c>
      <c r="DV728" s="51">
        <f>(BJ728*Baseline!B$34) + (Baseline!H$88*(1-Baseline!H$89)*Baseline!B$35) + (Baseline!H$88*Baseline!H$89*((1-Baseline!H$90)*Baseline!B$40 + Baseline!H$90*Baseline!B$41))</f>
        <v>0.00930641999</v>
      </c>
      <c r="DW728" s="51">
        <f>( DS728*Baseline!B$7 + DT728*Baseline!B$11 + DU728*Baseline!B$16 + DV728*Baseline!B$18 ) / Baseline!B$17</f>
        <v>0.009708670003</v>
      </c>
    </row>
    <row r="729">
      <c r="A729" s="4" t="s">
        <v>1063</v>
      </c>
      <c r="B729" s="45">
        <f>MIN( MAX( NORMINV( MCrands!B729, (B$5+B$4)/2, (B$5-B$4)/3.29 ), 0 ), 1 )</f>
        <v>0.5357275864</v>
      </c>
      <c r="C729" s="45">
        <f>MAX( NORMINV( MCrands!C729, (C$5+C$4)/2, (C$5-C$4)/3.29 ), 0 )</f>
        <v>2.762007859</v>
      </c>
      <c r="D729" s="41"/>
      <c r="E729" s="43">
        <f>Baseline!B$33 * (C729 * Baseline!B$66*Baseline!B$66/Baseline!B$73 + Baseline!B$52*Baseline!B$52/Baseline!B$74 + Baseline!B$53*Baseline!B$53/Baseline!B$75 + Baseline!B$54*Baseline!B$54/Baseline!B$76)</f>
        <v>0.00001959632618</v>
      </c>
      <c r="F729" s="43">
        <f>Baseline!B$33 * (C729 * Baseline!B$66*Baseline!B$57/Baseline!B$73 + Baseline!B$52*Baseline!B$67/Baseline!B$74 + Baseline!B$53*Baseline!B$55/Baseline!B$75 + Baseline!B$54*Baseline!B$56/Baseline!B$76)</f>
        <v>0.0000001999620247</v>
      </c>
      <c r="G729" s="45">
        <f>Baseline!B$33 * (C729 * Baseline!B$66*Baseline!B$58/Baseline!B$73 + Baseline!B$52*Baseline!B$59/Baseline!B$74 + Baseline!B$53*Baseline!B$68/Baseline!B$75 + Baseline!B$54*Baseline!B$60/Baseline!B$76)</f>
        <v>0.0000001688360026</v>
      </c>
      <c r="H729" s="43">
        <f>Baseline!B$33 * (C729 * Baseline!B$66*Baseline!B$61/Baseline!B$73 + Baseline!B$52*Baseline!B$62/Baseline!B$74 + Baseline!B$53*Baseline!B$63/Baseline!B$75 + Baseline!B$54*Baseline!B$69/Baseline!B$76)</f>
        <v>0.000000003421663963</v>
      </c>
      <c r="I729" s="43">
        <f>Baseline!B$33 * (C729 * Baseline!B$57*Baseline!B$66/Baseline!B$73 + Baseline!B$67*Baseline!B$52/Baseline!B$74 + Baseline!B$55*Baseline!B$53/Baseline!B$75 + Baseline!B$56*Baseline!B$54/Baseline!B$76)</f>
        <v>0.0000001999620247</v>
      </c>
      <c r="J729" s="45">
        <f>Baseline!B$33 * (C729 * Baseline!B$57*Baseline!B$57/Baseline!B$73 + Baseline!B$67*Baseline!B$67/Baseline!B$74 + Baseline!B$55*Baseline!B$55/Baseline!B$75 + Baseline!B$56*Baseline!B$56/Baseline!B$76)</f>
        <v>0.000001763813815</v>
      </c>
      <c r="K729" s="43">
        <f>Baseline!B$33 * (C729 * Baseline!B$57*Baseline!B$58/Baseline!B$73 + Baseline!B$67*Baseline!B$59/Baseline!B$74 + Baseline!B$55*Baseline!B$68/Baseline!B$75 + Baseline!B$56*Baseline!B$60/Baseline!B$76)</f>
        <v>0.0000000137419465</v>
      </c>
      <c r="L729" s="45">
        <f>Baseline!B$33 * (C729 * Baseline!B$57*Baseline!B$61/Baseline!B$73 + Baseline!B$67*Baseline!B$62/Baseline!B$74 + Baseline!B$55*Baseline!B$63/Baseline!B$75 + Baseline!B$56*Baseline!B$69/Baseline!B$76)</f>
        <v>0.00000001439285453</v>
      </c>
      <c r="M729" s="43">
        <f>Baseline!B$33 * (C729 * Baseline!B$58*Baseline!B$66/Baseline!B$73 + Baseline!B$59*Baseline!B$52/Baseline!B$74 + Baseline!B$68*Baseline!B$53/Baseline!B$75 + Baseline!B$60*Baseline!B$54/Baseline!B$76)</f>
        <v>0.0000001688360026</v>
      </c>
      <c r="N729" s="45">
        <f>Baseline!B$33 * (C729 * Baseline!B$58*Baseline!B$57/Baseline!B$73 + Baseline!B$59*Baseline!B$67/Baseline!B$74 + Baseline!B$68*Baseline!B$55/Baseline!B$75 + Baseline!B$60*Baseline!B$56/Baseline!B$76)</f>
        <v>0.0000000137419465</v>
      </c>
      <c r="O729" s="45">
        <f>Baseline!B$33 * (C729 * Baseline!B$58*Baseline!B$58/Baseline!B$73 + Baseline!B$59*Baseline!B$59/Baseline!B$74 + Baseline!B$68*Baseline!B$68/Baseline!B$75 + Baseline!B$60*Baseline!B$60/Baseline!B$76)</f>
        <v>0.000001324390338</v>
      </c>
      <c r="P729" s="43">
        <f>Baseline!B$33 * (C729 * Baseline!B$58*Baseline!B$61/Baseline!B$73 + Baseline!B$59*Baseline!B$62/Baseline!B$74 + Baseline!B$68*Baseline!B$63/Baseline!B$75 + Baseline!B$60*Baseline!B$69/Baseline!B$76)</f>
        <v>0.000000001646948369</v>
      </c>
      <c r="Q729" s="43">
        <f>Baseline!B$33 * (C729 * Baseline!B$61*Baseline!B$66/Baseline!B$73 + Baseline!B$62*Baseline!B$52/Baseline!B$74 + Baseline!B$63*Baseline!B$53/Baseline!B$75 + Baseline!B$69*Baseline!B$54/Baseline!B$76)</f>
        <v>0.000000003421663963</v>
      </c>
      <c r="R729" s="43">
        <f>Baseline!B$33 * (C729 * Baseline!B$61*Baseline!B$57/Baseline!B$73 + Baseline!B$62*Baseline!B$67/Baseline!B$74 + Baseline!B$63*Baseline!B$55/Baseline!B$75 + Baseline!B$69*Baseline!B$56/Baseline!B$76)</f>
        <v>0.00000001439285453</v>
      </c>
      <c r="S729" s="43">
        <f>Baseline!B$33 * (C729 * Baseline!B$61*Baseline!B$58/Baseline!B$73 + Baseline!B$62*Baseline!B$59/Baseline!B$74 + Baseline!B$63*Baseline!B$68/Baseline!B$75 + Baseline!B$69*Baseline!B$60/Baseline!B$76)</f>
        <v>0.000000001646948369</v>
      </c>
      <c r="T729" s="43">
        <f>Baseline!B$33 * (C729 * Baseline!B$61*Baseline!B$61/Baseline!B$73 + Baseline!B$62*Baseline!B$62/Baseline!B$74 + Baseline!B$63*Baseline!B$63/Baseline!B$75 + Baseline!B$69*Baseline!B$69/Baseline!B$76)</f>
        <v>0.00000009854654575</v>
      </c>
      <c r="U729" s="41"/>
      <c r="V729" s="43">
        <f>E729 * ( Baseline!B$87 * Baseline!B$7 )</f>
        <v>0.2033902694</v>
      </c>
      <c r="W729" s="43">
        <f>F729 * ( Baseline!D$87 * Baseline!B$11 )</f>
        <v>0.003688618622</v>
      </c>
      <c r="X729" s="43">
        <f>G729 * ( Baseline!F$87 * Baseline!B$16 )</f>
        <v>0.005864479705</v>
      </c>
      <c r="Y729" s="43">
        <f>H729 * ( Baseline!H$87 * Baseline!B$18 )</f>
        <v>0.001203308428</v>
      </c>
      <c r="Z729" s="51">
        <f t="shared" si="1"/>
        <v>0.2141466762</v>
      </c>
      <c r="AA729" s="43">
        <f>I729 * ( Baseline!B$87 * Baseline!B$7 )</f>
        <v>0.002075405854</v>
      </c>
      <c r="AB729" s="45">
        <f>J729 * ( Baseline!D$87 * Baseline!B$11 )</f>
        <v>0.03253636031</v>
      </c>
      <c r="AC729" s="45">
        <f>K729 * ( Baseline!F$87 * Baseline!B$16 )</f>
        <v>0.0004773233499</v>
      </c>
      <c r="AD729" s="45">
        <f>L729 * ( Baseline!F$87 * Baseline!B$16 )</f>
        <v>0.0004999324905</v>
      </c>
      <c r="AE729" s="51">
        <f t="shared" si="2"/>
        <v>0.035589022</v>
      </c>
      <c r="AF729" s="51">
        <f>M729 * ( Baseline!B$87 * Baseline!B$7 )</f>
        <v>0.001752348871</v>
      </c>
      <c r="AG729" s="51">
        <f>N729 * ( Baseline!D$87 * Baseline!B$11 )</f>
        <v>0.000253492131</v>
      </c>
      <c r="AH729" s="51">
        <f>O729 * ( Baseline!F$87 * Baseline!B$16 )</f>
        <v>0.04600239368</v>
      </c>
      <c r="AI729" s="51">
        <f>P729 * ( Baseline!H$87 * Baseline!B$18 )</f>
        <v>0.0005791880426</v>
      </c>
      <c r="AJ729" s="51">
        <f t="shared" si="3"/>
        <v>0.04858742272</v>
      </c>
      <c r="AK729" s="51">
        <f>Q729 * ( Baseline!B$87 * Baseline!B$7 )</f>
        <v>0.00003551345027</v>
      </c>
      <c r="AL729" s="51">
        <f>R729 * ( Baseline!D$87 * Baseline!B$11 )</f>
        <v>0.0002654991682</v>
      </c>
      <c r="AM729" s="51">
        <f>S729 * ( Baseline!F$87 * Baseline!B$16 )</f>
        <v>0.00005720637266</v>
      </c>
      <c r="AN729" s="51">
        <f>T729 * ( Baseline!H$87 * Baseline!B$18 )</f>
        <v>0.03465620539</v>
      </c>
      <c r="AO729" s="51">
        <f t="shared" si="4"/>
        <v>0.03501442438</v>
      </c>
      <c r="AP729" s="61"/>
      <c r="AQ729" s="51">
        <f>V729 * ( (1-Baseline!B$88-Baseline!B$87) + (1-B729)*Baseline!B$88 )</f>
        <v>0.1020617351</v>
      </c>
      <c r="AR729" s="51">
        <f>W729 * ( (1-Baseline!B$88-Baseline!B$87) + (1-B729)*Baseline!B$88 )</f>
        <v>0.001850957855</v>
      </c>
      <c r="AS729" s="51">
        <f>X729 * ( (1-Baseline!B$88-Baseline!B$87) + (1-B729)*Baseline!B$88 )</f>
        <v>0.002942810273</v>
      </c>
      <c r="AT729" s="51">
        <f>Y729 * ( (1-Baseline!B$88-Baseline!B$87) + (1-B729)*Baseline!B$88 )</f>
        <v>0.0006038231152</v>
      </c>
      <c r="AU729" s="51">
        <f t="shared" si="5"/>
        <v>0.1074593264</v>
      </c>
      <c r="AV729" s="51">
        <f>AA729 * ( (1-Baseline!D$88-Baseline!D$87) + (1-B729)*Baseline!D$88 )</f>
        <v>0.001559444271</v>
      </c>
      <c r="AW729" s="51">
        <f>AB729 * ( (1-Baseline!D$88-Baseline!D$87) + (1-B729)*Baseline!D$88 )</f>
        <v>0.0244475752</v>
      </c>
      <c r="AX729" s="51">
        <f>AC729 * ( (1-Baseline!D$88-Baseline!D$87) + (1-B729)*Baseline!D$88 )</f>
        <v>0.0003586571572</v>
      </c>
      <c r="AY729" s="51">
        <f>AD729 * ( (1-Baseline!D$88-Baseline!D$87) + (1-B729)*Baseline!D$88 )</f>
        <v>0.0003756454945</v>
      </c>
      <c r="AZ729" s="51">
        <f t="shared" si="6"/>
        <v>0.02674132213</v>
      </c>
      <c r="BA729" s="51">
        <f>AF729 * ( (1-Baseline!F$88-Baseline!F$87) + (1-Baseline!B$36)*Baseline!F$88 )</f>
        <v>0.001261046323</v>
      </c>
      <c r="BB729" s="51">
        <f>AG729 * ( (1-Baseline!F$88-Baseline!F$87) + (1-Baseline!B$36)*Baseline!F$88 )</f>
        <v>0.0001824210492</v>
      </c>
      <c r="BC729" s="51">
        <f>AH729 * ( (1-Baseline!F$88-Baseline!F$87) + (1-Baseline!B$36)*Baseline!F$88 )</f>
        <v>0.03310479457</v>
      </c>
      <c r="BD729" s="51">
        <f>AI729 * ( (1-Baseline!F$88-Baseline!F$87) + (1-Baseline!B$36)*Baseline!F$88 )</f>
        <v>0.0004168022495</v>
      </c>
      <c r="BE729" s="51">
        <f t="shared" si="7"/>
        <v>0.03496506419</v>
      </c>
      <c r="BF729" s="51">
        <f>AK729 * ( (1-Baseline!H$88-Baseline!H$87) + (1-Baseline!B$36)*Baseline!H$88 )</f>
        <v>0.00002813801692</v>
      </c>
      <c r="BG729" s="51">
        <f>AL729 * ( (1-Baseline!H$88-Baseline!H$87) + (1-Baseline!B$36)*Baseline!H$88 )</f>
        <v>0.000210360301</v>
      </c>
      <c r="BH729" s="51">
        <f>AM729 * ( (1-Baseline!H$88-Baseline!H$87) + (1-Baseline!B$36)*Baseline!H$88 )</f>
        <v>0.00004532575319</v>
      </c>
      <c r="BI729" s="51">
        <f>AN729 * ( (1-Baseline!H$88-Baseline!H$87) + (1-Baseline!B$36)*Baseline!H$88 )</f>
        <v>0.02745880466</v>
      </c>
      <c r="BJ729" s="51">
        <f t="shared" si="8"/>
        <v>0.02774262873</v>
      </c>
      <c r="BK729" s="61"/>
      <c r="BL729" s="51">
        <f t="shared" si="19"/>
        <v>0.9497708442</v>
      </c>
      <c r="BM729" s="51">
        <f t="shared" si="20"/>
        <v>0.01722472974</v>
      </c>
      <c r="BN729" s="51">
        <f t="shared" si="21"/>
        <v>0.02738534079</v>
      </c>
      <c r="BO729" s="51">
        <f t="shared" si="22"/>
        <v>0.005619085245</v>
      </c>
      <c r="BP729" s="51">
        <f t="shared" si="9"/>
        <v>1</v>
      </c>
      <c r="BQ729" s="51">
        <f t="shared" si="23"/>
        <v>0.05831590016</v>
      </c>
      <c r="BR729" s="51">
        <f t="shared" si="24"/>
        <v>0.9142246254</v>
      </c>
      <c r="BS729" s="51">
        <f t="shared" si="25"/>
        <v>0.01341209516</v>
      </c>
      <c r="BT729" s="51">
        <f t="shared" si="26"/>
        <v>0.01404737928</v>
      </c>
      <c r="BU729" s="51">
        <f t="shared" si="10"/>
        <v>1</v>
      </c>
      <c r="BV729" s="51">
        <f t="shared" si="27"/>
        <v>0.03606589469</v>
      </c>
      <c r="BW729" s="51">
        <f t="shared" si="28"/>
        <v>0.005217237647</v>
      </c>
      <c r="BX729" s="51">
        <f t="shared" si="29"/>
        <v>0.9467963333</v>
      </c>
      <c r="BY729" s="51">
        <f t="shared" si="30"/>
        <v>0.01192053437</v>
      </c>
      <c r="BZ729" s="51">
        <f t="shared" si="11"/>
        <v>1</v>
      </c>
      <c r="CA729" s="51">
        <f t="shared" si="31"/>
        <v>0.001014252009</v>
      </c>
      <c r="CB729" s="51">
        <f t="shared" si="32"/>
        <v>0.007582565554</v>
      </c>
      <c r="CC729" s="51">
        <f t="shared" si="33"/>
        <v>0.001633794462</v>
      </c>
      <c r="CD729" s="51">
        <f t="shared" si="34"/>
        <v>0.989769388</v>
      </c>
      <c r="CE729" s="51">
        <f t="shared" si="12"/>
        <v>1</v>
      </c>
      <c r="CF729" s="61"/>
      <c r="CG729" s="51">
        <f t="shared" si="35"/>
        <v>0.9497708442</v>
      </c>
      <c r="CH729" s="51">
        <f t="shared" si="36"/>
        <v>0.01722472974</v>
      </c>
      <c r="CI729" s="51">
        <f t="shared" si="37"/>
        <v>0.02738534079</v>
      </c>
      <c r="CJ729" s="51">
        <f t="shared" si="38"/>
        <v>0.005619085245</v>
      </c>
      <c r="CK729" s="51">
        <f t="shared" si="13"/>
        <v>1</v>
      </c>
      <c r="CL729" s="51">
        <f t="shared" si="39"/>
        <v>0.05831590016</v>
      </c>
      <c r="CM729" s="51">
        <f t="shared" si="40"/>
        <v>0.9142246254</v>
      </c>
      <c r="CN729" s="51">
        <f t="shared" si="41"/>
        <v>0.01341209516</v>
      </c>
      <c r="CO729" s="51">
        <f t="shared" si="42"/>
        <v>0.01404737928</v>
      </c>
      <c r="CP729" s="51">
        <f t="shared" si="14"/>
        <v>1</v>
      </c>
      <c r="CQ729" s="51">
        <f t="shared" si="43"/>
        <v>0.03606589469</v>
      </c>
      <c r="CR729" s="51">
        <f t="shared" si="44"/>
        <v>0.005217237647</v>
      </c>
      <c r="CS729" s="51">
        <f t="shared" si="45"/>
        <v>0.9467963333</v>
      </c>
      <c r="CT729" s="51">
        <f t="shared" si="46"/>
        <v>0.01192053437</v>
      </c>
      <c r="CU729" s="51">
        <f t="shared" si="15"/>
        <v>1</v>
      </c>
      <c r="CV729" s="51">
        <f t="shared" si="47"/>
        <v>0.001014252009</v>
      </c>
      <c r="CW729" s="51">
        <f t="shared" si="48"/>
        <v>0.007582565554</v>
      </c>
      <c r="CX729" s="51">
        <f t="shared" si="49"/>
        <v>0.001633794462</v>
      </c>
      <c r="CY729" s="51">
        <f t="shared" si="50"/>
        <v>0.989769388</v>
      </c>
      <c r="CZ729" s="51">
        <f t="shared" si="16"/>
        <v>1</v>
      </c>
      <c r="DA729" s="61"/>
      <c r="DB729" s="51">
        <f>(AQ729*Baseline!B$7 + AV729*Baseline!B$11 + BA729*Baseline!B$16 + BF729*Baseline!B$18)</f>
        <v>58357.46151</v>
      </c>
      <c r="DC729" s="51">
        <f>(AR729*Baseline!B$7 + AW729*Baseline!B$11 + BB729*Baseline!B$16 + BG729*Baseline!B$18)</f>
        <v>63570.57476</v>
      </c>
      <c r="DD729" s="51">
        <f>(AS729*Baseline!B$7 + AX729*Baseline!B$11 + BC729*Baseline!B$16 + BH729*Baseline!B$18)</f>
        <v>115179.2776</v>
      </c>
      <c r="DE729" s="51">
        <f>(AT729*Baseline!B$7 + AY729*Baseline!B$11 + BD729*Baseline!B$16 + BI729*Baseline!B$18)</f>
        <v>1259855.885</v>
      </c>
      <c r="DF729" s="51">
        <f t="shared" si="17"/>
        <v>1496963.198</v>
      </c>
      <c r="DG729" s="61"/>
      <c r="DH729" s="51">
        <f t="shared" si="51"/>
        <v>0.03898389859</v>
      </c>
      <c r="DI729" s="51">
        <f t="shared" si="52"/>
        <v>0.04246635778</v>
      </c>
      <c r="DJ729" s="51">
        <f t="shared" si="53"/>
        <v>0.07694195667</v>
      </c>
      <c r="DK729" s="51">
        <f t="shared" si="54"/>
        <v>0.841607787</v>
      </c>
      <c r="DL729" s="51">
        <f t="shared" si="18"/>
        <v>1</v>
      </c>
      <c r="DM729" s="61"/>
      <c r="DN729" s="51">
        <f>DH729 / (Baseline!B$7/Baseline!B$17)</f>
        <v>4.161274765</v>
      </c>
      <c r="DO729" s="51">
        <f>DI729 / (Baseline!B$11/Baseline!B$17)</f>
        <v>1.025158202</v>
      </c>
      <c r="DP729" s="51">
        <f>DJ729 / (Baseline!B$16/Baseline!B$17)</f>
        <v>1.188985754</v>
      </c>
      <c r="DQ729" s="51">
        <f>DK729 / (Baseline!B$18/Baseline!B$17)</f>
        <v>0.9515119021</v>
      </c>
      <c r="DR729" s="79"/>
      <c r="DS729" s="51">
        <f>(AU729*Baseline!B$34)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0.0286484302</v>
      </c>
      <c r="DT729" s="51">
        <f>(AZ729*Baseline!B$34) + (Baseline!D$88*(1-Baseline!D$89)*Baseline!B$35) + (Baseline!D$88*Baseline!D$89*((1-Baseline!D$90)*Baseline!B$40 + Baseline!D$90*Baseline!B$41))</f>
        <v>0.01042476632</v>
      </c>
      <c r="DU729" s="51">
        <f>(BE729*Baseline!B$34) + (Baseline!F$88*(1-Baseline!F$89)*Baseline!B$35) + (Baseline!F$88*Baseline!F$89*((1-Baseline!F$90)*Baseline!B$40 + Baseline!F$90*Baseline!B$41))</f>
        <v>0.01297539963</v>
      </c>
      <c r="DV729" s="51">
        <f>(BJ729*Baseline!B$34) + (Baseline!H$88*(1-Baseline!H$89)*Baseline!B$35) + (Baseline!H$88*Baseline!H$89*((1-Baseline!H$90)*Baseline!B$40 + Baseline!H$90*Baseline!B$41))</f>
        <v>0.009306394309</v>
      </c>
      <c r="DW729" s="51">
        <f>( DS729*Baseline!B$7 + DT729*Baseline!B$11 + DU729*Baseline!B$16 + DV729*Baseline!B$18 ) / Baseline!B$17</f>
        <v>0.009771352801</v>
      </c>
    </row>
    <row r="730">
      <c r="A730" s="4" t="s">
        <v>1064</v>
      </c>
      <c r="B730" s="45">
        <f>MIN( MAX( NORMINV( MCrands!B730, (B$5+B$4)/2, (B$5-B$4)/3.29 ), 0 ), 1 )</f>
        <v>0.4090493487</v>
      </c>
      <c r="C730" s="45">
        <f>MAX( NORMINV( MCrands!C730, (C$5+C$4)/2, (C$5-C$4)/3.29 ), 0 )</f>
        <v>3.344168034</v>
      </c>
      <c r="D730" s="41"/>
      <c r="E730" s="43">
        <f>Baseline!B$33 * (C730 * Baseline!B$66*Baseline!B$66/Baseline!B$73 + Baseline!B$52*Baseline!B$52/Baseline!B$74 + Baseline!B$53*Baseline!B$53/Baseline!B$75 + Baseline!B$54*Baseline!B$54/Baseline!B$76)</f>
        <v>0.00002371803419</v>
      </c>
      <c r="F730" s="43">
        <f>Baseline!B$33 * (C730 * Baseline!B$66*Baseline!B$57/Baseline!B$73 + Baseline!B$52*Baseline!B$67/Baseline!B$74 + Baseline!B$53*Baseline!B$55/Baseline!B$75 + Baseline!B$54*Baseline!B$56/Baseline!B$76)</f>
        <v>0.0000002006128207</v>
      </c>
      <c r="G730" s="45">
        <f>Baseline!B$33 * (C730 * Baseline!B$66*Baseline!B$58/Baseline!B$73 + Baseline!B$52*Baseline!B$59/Baseline!B$74 + Baseline!B$53*Baseline!B$68/Baseline!B$75 + Baseline!B$54*Baseline!B$60/Baseline!B$76)</f>
        <v>0.0000001704358761</v>
      </c>
      <c r="H730" s="43">
        <f>Baseline!B$33 * (C730 * Baseline!B$66*Baseline!B$61/Baseline!B$73 + Baseline!B$52*Baseline!B$62/Baseline!B$74 + Baseline!B$53*Baseline!B$63/Baseline!B$75 + Baseline!B$54*Baseline!B$69/Baseline!B$76)</f>
        <v>0.000000003581651313</v>
      </c>
      <c r="I730" s="43">
        <f>Baseline!B$33 * (C730 * Baseline!B$57*Baseline!B$66/Baseline!B$73 + Baseline!B$67*Baseline!B$52/Baseline!B$74 + Baseline!B$55*Baseline!B$53/Baseline!B$75 + Baseline!B$56*Baseline!B$54/Baseline!B$76)</f>
        <v>0.0000002006128207</v>
      </c>
      <c r="J730" s="45">
        <f>Baseline!B$33 * (C730 * Baseline!B$57*Baseline!B$57/Baseline!B$73 + Baseline!B$67*Baseline!B$67/Baseline!B$74 + Baseline!B$55*Baseline!B$55/Baseline!B$75 + Baseline!B$56*Baseline!B$56/Baseline!B$76)</f>
        <v>0.000001763813918</v>
      </c>
      <c r="K730" s="43">
        <f>Baseline!B$33 * (C730 * Baseline!B$57*Baseline!B$58/Baseline!B$73 + Baseline!B$67*Baseline!B$59/Baseline!B$74 + Baseline!B$55*Baseline!B$68/Baseline!B$75 + Baseline!B$56*Baseline!B$60/Baseline!B$76)</f>
        <v>0.00000001374219911</v>
      </c>
      <c r="L730" s="45">
        <f>Baseline!B$33 * (C730 * Baseline!B$57*Baseline!B$61/Baseline!B$73 + Baseline!B$67*Baseline!B$62/Baseline!B$74 + Baseline!B$55*Baseline!B$63/Baseline!B$75 + Baseline!B$56*Baseline!B$69/Baseline!B$76)</f>
        <v>0.00000001439287979</v>
      </c>
      <c r="M730" s="43">
        <f>Baseline!B$33 * (C730 * Baseline!B$58*Baseline!B$66/Baseline!B$73 + Baseline!B$59*Baseline!B$52/Baseline!B$74 + Baseline!B$68*Baseline!B$53/Baseline!B$75 + Baseline!B$60*Baseline!B$54/Baseline!B$76)</f>
        <v>0.0000001704358761</v>
      </c>
      <c r="N730" s="45">
        <f>Baseline!B$33 * (C730 * Baseline!B$58*Baseline!B$57/Baseline!B$73 + Baseline!B$59*Baseline!B$67/Baseline!B$74 + Baseline!B$68*Baseline!B$55/Baseline!B$75 + Baseline!B$60*Baseline!B$56/Baseline!B$76)</f>
        <v>0.00000001374219911</v>
      </c>
      <c r="O730" s="45">
        <f>Baseline!B$33 * (C730 * Baseline!B$58*Baseline!B$58/Baseline!B$73 + Baseline!B$59*Baseline!B$59/Baseline!B$74 + Baseline!B$68*Baseline!B$68/Baseline!B$75 + Baseline!B$60*Baseline!B$60/Baseline!B$76)</f>
        <v>0.000001324390959</v>
      </c>
      <c r="P730" s="43">
        <f>Baseline!B$33 * (C730 * Baseline!B$58*Baseline!B$61/Baseline!B$73 + Baseline!B$59*Baseline!B$62/Baseline!B$74 + Baseline!B$68*Baseline!B$63/Baseline!B$75 + Baseline!B$60*Baseline!B$69/Baseline!B$76)</f>
        <v>0.000000001647010469</v>
      </c>
      <c r="Q730" s="43">
        <f>Baseline!B$33 * (C730 * Baseline!B$61*Baseline!B$66/Baseline!B$73 + Baseline!B$62*Baseline!B$52/Baseline!B$74 + Baseline!B$63*Baseline!B$53/Baseline!B$75 + Baseline!B$69*Baseline!B$54/Baseline!B$76)</f>
        <v>0.000000003581651313</v>
      </c>
      <c r="R730" s="43">
        <f>Baseline!B$33 * (C730 * Baseline!B$61*Baseline!B$57/Baseline!B$73 + Baseline!B$62*Baseline!B$67/Baseline!B$74 + Baseline!B$63*Baseline!B$55/Baseline!B$75 + Baseline!B$69*Baseline!B$56/Baseline!B$76)</f>
        <v>0.00000001439287979</v>
      </c>
      <c r="S730" s="43">
        <f>Baseline!B$33 * (C730 * Baseline!B$61*Baseline!B$58/Baseline!B$73 + Baseline!B$62*Baseline!B$59/Baseline!B$74 + Baseline!B$63*Baseline!B$68/Baseline!B$75 + Baseline!B$69*Baseline!B$60/Baseline!B$76)</f>
        <v>0.000000001647010469</v>
      </c>
      <c r="T730" s="43">
        <f>Baseline!B$33 * (C730 * Baseline!B$61*Baseline!B$61/Baseline!B$73 + Baseline!B$62*Baseline!B$62/Baseline!B$74 + Baseline!B$63*Baseline!B$63/Baseline!B$75 + Baseline!B$69*Baseline!B$69/Baseline!B$76)</f>
        <v>0.00000009854655196</v>
      </c>
      <c r="U730" s="41"/>
      <c r="V730" s="43">
        <f>E730 * ( Baseline!B$87 * Baseline!B$7 )</f>
        <v>0.2461694768</v>
      </c>
      <c r="W730" s="43">
        <f>F730 * ( Baseline!D$87 * Baseline!B$11 )</f>
        <v>0.003700623592</v>
      </c>
      <c r="X730" s="43">
        <f>G730 * ( Baseline!F$87 * Baseline!B$16 )</f>
        <v>0.005920050943</v>
      </c>
      <c r="Y730" s="43">
        <f>H730 * ( Baseline!H$87 * Baseline!B$18 )</f>
        <v>0.001259571734</v>
      </c>
      <c r="Z730" s="51">
        <f t="shared" si="1"/>
        <v>0.2570497231</v>
      </c>
      <c r="AA730" s="43">
        <f>I730 * ( Baseline!B$87 * Baseline!B$7 )</f>
        <v>0.002082160466</v>
      </c>
      <c r="AB730" s="45">
        <f>J730 * ( Baseline!D$87 * Baseline!B$11 )</f>
        <v>0.0325363622</v>
      </c>
      <c r="AC730" s="45">
        <f>K730 * ( Baseline!F$87 * Baseline!B$16 )</f>
        <v>0.0004773321243</v>
      </c>
      <c r="AD730" s="45">
        <f>L730 * ( Baseline!F$87 * Baseline!B$16 )</f>
        <v>0.0004999333679</v>
      </c>
      <c r="AE730" s="51">
        <f t="shared" si="2"/>
        <v>0.03559578816</v>
      </c>
      <c r="AF730" s="51">
        <f>M730 * ( Baseline!B$87 * Baseline!B$7 )</f>
        <v>0.001768953958</v>
      </c>
      <c r="AG730" s="51">
        <f>N730 * ( Baseline!D$87 * Baseline!B$11 )</f>
        <v>0.0002534967908</v>
      </c>
      <c r="AH730" s="51">
        <f>O730 * ( Baseline!F$87 * Baseline!B$16 )</f>
        <v>0.04600241525</v>
      </c>
      <c r="AI730" s="51">
        <f>P730 * ( Baseline!H$87 * Baseline!B$18 )</f>
        <v>0.0005792098817</v>
      </c>
      <c r="AJ730" s="51">
        <f t="shared" si="3"/>
        <v>0.04860407588</v>
      </c>
      <c r="AK730" s="51">
        <f>Q730 * ( Baseline!B$87 * Baseline!B$7 )</f>
        <v>0.00003717395898</v>
      </c>
      <c r="AL730" s="51">
        <f>R730 * ( Baseline!D$87 * Baseline!B$11 )</f>
        <v>0.0002654996342</v>
      </c>
      <c r="AM730" s="51">
        <f>S730 * ( Baseline!F$87 * Baseline!B$16 )</f>
        <v>0.0000572085297</v>
      </c>
      <c r="AN730" s="51">
        <f>T730 * ( Baseline!H$87 * Baseline!B$18 )</f>
        <v>0.03465620758</v>
      </c>
      <c r="AO730" s="51">
        <f t="shared" si="4"/>
        <v>0.0350160897</v>
      </c>
      <c r="AP730" s="61"/>
      <c r="AQ730" s="51">
        <f>V730 * ( (1-Baseline!B$88-Baseline!B$87) + (1-B730)*Baseline!B$88 )</f>
        <v>0.1512824869</v>
      </c>
      <c r="AR730" s="51">
        <f>W730 * ( (1-Baseline!B$88-Baseline!B$87) + (1-B730)*Baseline!B$88 )</f>
        <v>0.002274203721</v>
      </c>
      <c r="AS730" s="51">
        <f>X730 * ( (1-Baseline!B$88-Baseline!B$87) + (1-B730)*Baseline!B$88 )</f>
        <v>0.003638144098</v>
      </c>
      <c r="AT730" s="51">
        <f>Y730 * ( (1-Baseline!B$88-Baseline!B$87) + (1-B730)*Baseline!B$88 )</f>
        <v>0.0007740648714</v>
      </c>
      <c r="AU730" s="51">
        <f t="shared" si="5"/>
        <v>0.1579688996</v>
      </c>
      <c r="AV730" s="51">
        <f>AA730 * ( (1-Baseline!D$88-Baseline!D$87) + (1-B730)*Baseline!D$88 )</f>
        <v>0.001682686095</v>
      </c>
      <c r="AW730" s="51">
        <f>AB730 * ( (1-Baseline!D$88-Baseline!D$87) + (1-B730)*Baseline!D$88 )</f>
        <v>0.02629407539</v>
      </c>
      <c r="AX730" s="51">
        <f>AC730 * ( (1-Baseline!D$88-Baseline!D$87) + (1-B730)*Baseline!D$88 )</f>
        <v>0.0003857532315</v>
      </c>
      <c r="AY730" s="51">
        <f>AD730 * ( (1-Baseline!D$88-Baseline!D$87) + (1-B730)*Baseline!D$88 )</f>
        <v>0.0004040182975</v>
      </c>
      <c r="AZ730" s="51">
        <f t="shared" si="6"/>
        <v>0.02876653301</v>
      </c>
      <c r="BA730" s="51">
        <f>AF730 * ( (1-Baseline!F$88-Baseline!F$87) + (1-Baseline!B$36)*Baseline!F$88 )</f>
        <v>0.001272995875</v>
      </c>
      <c r="BB730" s="51">
        <f>AG730 * ( (1-Baseline!F$88-Baseline!F$87) + (1-Baseline!B$36)*Baseline!F$88 )</f>
        <v>0.0001824244026</v>
      </c>
      <c r="BC730" s="51">
        <f>AH730 * ( (1-Baseline!F$88-Baseline!F$87) + (1-Baseline!B$36)*Baseline!F$88 )</f>
        <v>0.03310481009</v>
      </c>
      <c r="BD730" s="51">
        <f>AI730 * ( (1-Baseline!F$88-Baseline!F$87) + (1-Baseline!B$36)*Baseline!F$88 )</f>
        <v>0.0004168179656</v>
      </c>
      <c r="BE730" s="51">
        <f t="shared" si="7"/>
        <v>0.03497704833</v>
      </c>
      <c r="BF730" s="51">
        <f>AK730 * ( (1-Baseline!H$88-Baseline!H$87) + (1-Baseline!B$36)*Baseline!H$88 )</f>
        <v>0.00002945367118</v>
      </c>
      <c r="BG730" s="51">
        <f>AL730 * ( (1-Baseline!H$88-Baseline!H$87) + (1-Baseline!B$36)*Baseline!H$88 )</f>
        <v>0.0002103606702</v>
      </c>
      <c r="BH730" s="51">
        <f>AM730 * ( (1-Baseline!H$88-Baseline!H$87) + (1-Baseline!B$36)*Baseline!H$88 )</f>
        <v>0.00004532746225</v>
      </c>
      <c r="BI730" s="51">
        <f>AN730 * ( (1-Baseline!H$88-Baseline!H$87) + (1-Baseline!B$36)*Baseline!H$88 )</f>
        <v>0.02745880639</v>
      </c>
      <c r="BJ730" s="51">
        <f t="shared" si="8"/>
        <v>0.02774394819</v>
      </c>
      <c r="BK730" s="61"/>
      <c r="BL730" s="51">
        <f t="shared" si="19"/>
        <v>0.9576726007</v>
      </c>
      <c r="BM730" s="51">
        <f t="shared" si="20"/>
        <v>0.01439652822</v>
      </c>
      <c r="BN730" s="51">
        <f t="shared" si="21"/>
        <v>0.0230307618</v>
      </c>
      <c r="BO730" s="51">
        <f t="shared" si="22"/>
        <v>0.004900109283</v>
      </c>
      <c r="BP730" s="51">
        <f t="shared" si="9"/>
        <v>1</v>
      </c>
      <c r="BQ730" s="51">
        <f t="shared" si="23"/>
        <v>0.05849457403</v>
      </c>
      <c r="BR730" s="51">
        <f t="shared" si="24"/>
        <v>0.9140509</v>
      </c>
      <c r="BS730" s="51">
        <f t="shared" si="25"/>
        <v>0.01340979225</v>
      </c>
      <c r="BT730" s="51">
        <f t="shared" si="26"/>
        <v>0.01404473376</v>
      </c>
      <c r="BU730" s="51">
        <f t="shared" si="10"/>
        <v>1</v>
      </c>
      <c r="BV730" s="51">
        <f t="shared" si="27"/>
        <v>0.03639517728</v>
      </c>
      <c r="BW730" s="51">
        <f t="shared" si="28"/>
        <v>0.005215545945</v>
      </c>
      <c r="BX730" s="51">
        <f t="shared" si="29"/>
        <v>0.9464723774</v>
      </c>
      <c r="BY730" s="51">
        <f t="shared" si="30"/>
        <v>0.01191689938</v>
      </c>
      <c r="BZ730" s="51">
        <f t="shared" si="11"/>
        <v>1</v>
      </c>
      <c r="CA730" s="51">
        <f t="shared" si="31"/>
        <v>0.001061625079</v>
      </c>
      <c r="CB730" s="51">
        <f t="shared" si="32"/>
        <v>0.007582218245</v>
      </c>
      <c r="CC730" s="51">
        <f t="shared" si="33"/>
        <v>0.001633778363</v>
      </c>
      <c r="CD730" s="51">
        <f t="shared" si="34"/>
        <v>0.9897223783</v>
      </c>
      <c r="CE730" s="51">
        <f t="shared" si="12"/>
        <v>1</v>
      </c>
      <c r="CF730" s="61"/>
      <c r="CG730" s="51">
        <f t="shared" si="35"/>
        <v>0.9576726007</v>
      </c>
      <c r="CH730" s="51">
        <f t="shared" si="36"/>
        <v>0.01439652822</v>
      </c>
      <c r="CI730" s="51">
        <f t="shared" si="37"/>
        <v>0.0230307618</v>
      </c>
      <c r="CJ730" s="51">
        <f t="shared" si="38"/>
        <v>0.004900109283</v>
      </c>
      <c r="CK730" s="51">
        <f t="shared" si="13"/>
        <v>1</v>
      </c>
      <c r="CL730" s="51">
        <f t="shared" si="39"/>
        <v>0.05849457403</v>
      </c>
      <c r="CM730" s="51">
        <f t="shared" si="40"/>
        <v>0.9140509</v>
      </c>
      <c r="CN730" s="51">
        <f t="shared" si="41"/>
        <v>0.01340979225</v>
      </c>
      <c r="CO730" s="51">
        <f t="shared" si="42"/>
        <v>0.01404473376</v>
      </c>
      <c r="CP730" s="51">
        <f t="shared" si="14"/>
        <v>1</v>
      </c>
      <c r="CQ730" s="51">
        <f t="shared" si="43"/>
        <v>0.03639517728</v>
      </c>
      <c r="CR730" s="51">
        <f t="shared" si="44"/>
        <v>0.005215545945</v>
      </c>
      <c r="CS730" s="51">
        <f t="shared" si="45"/>
        <v>0.9464723774</v>
      </c>
      <c r="CT730" s="51">
        <f t="shared" si="46"/>
        <v>0.01191689938</v>
      </c>
      <c r="CU730" s="51">
        <f t="shared" si="15"/>
        <v>1</v>
      </c>
      <c r="CV730" s="51">
        <f t="shared" si="47"/>
        <v>0.001061625079</v>
      </c>
      <c r="CW730" s="51">
        <f t="shared" si="48"/>
        <v>0.007582218245</v>
      </c>
      <c r="CX730" s="51">
        <f t="shared" si="49"/>
        <v>0.001633778363</v>
      </c>
      <c r="CY730" s="51">
        <f t="shared" si="50"/>
        <v>0.9897223783</v>
      </c>
      <c r="CZ730" s="51">
        <f t="shared" si="16"/>
        <v>1</v>
      </c>
      <c r="DA730" s="61"/>
      <c r="DB730" s="51">
        <f>(AQ730*Baseline!B$7 + AV730*Baseline!B$11 + BA730*Baseline!B$16 + BF730*Baseline!B$18)</f>
        <v>82594.10303</v>
      </c>
      <c r="DC730" s="51">
        <f>(AR730*Baseline!B$7 + AW730*Baseline!B$11 + BB730*Baseline!B$16 + BG730*Baseline!B$18)</f>
        <v>67735.79651</v>
      </c>
      <c r="DD730" s="51">
        <f>(AS730*Baseline!B$7 + AX730*Baseline!B$11 + BC730*Baseline!B$16 + BH730*Baseline!B$18)</f>
        <v>115574.7537</v>
      </c>
      <c r="DE730" s="51">
        <f>(AT730*Baseline!B$7 + AY730*Baseline!B$11 + BD730*Baseline!B$16 + BI730*Baseline!B$18)</f>
        <v>1259999.431</v>
      </c>
      <c r="DF730" s="51">
        <f t="shared" si="17"/>
        <v>1525904.084</v>
      </c>
      <c r="DG730" s="61"/>
      <c r="DH730" s="51">
        <f t="shared" si="51"/>
        <v>0.05412797823</v>
      </c>
      <c r="DI730" s="51">
        <f t="shared" si="52"/>
        <v>0.04439059913</v>
      </c>
      <c r="DJ730" s="51">
        <f t="shared" si="53"/>
        <v>0.07574182082</v>
      </c>
      <c r="DK730" s="51">
        <f t="shared" si="54"/>
        <v>0.8257396018</v>
      </c>
      <c r="DL730" s="51">
        <f t="shared" si="18"/>
        <v>1</v>
      </c>
      <c r="DM730" s="61"/>
      <c r="DN730" s="51">
        <f>DH730 / (Baseline!B$7/Baseline!B$17)</f>
        <v>5.777805659</v>
      </c>
      <c r="DO730" s="51">
        <f>DI730 / (Baseline!B$11/Baseline!B$17)</f>
        <v>1.07161031</v>
      </c>
      <c r="DP730" s="51">
        <f>DJ730 / (Baseline!B$16/Baseline!B$17)</f>
        <v>1.170440029</v>
      </c>
      <c r="DQ730" s="51">
        <f>DK730 / (Baseline!B$18/Baseline!B$17)</f>
        <v>0.9335715179</v>
      </c>
      <c r="DR730" s="79"/>
      <c r="DS730" s="51">
        <f>(AU730*Baseline!B$34)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0.03622486619</v>
      </c>
      <c r="DT730" s="51">
        <f>(AZ730*Baseline!B$34) + (Baseline!D$88*(1-Baseline!D$89)*Baseline!B$35) + (Baseline!D$88*Baseline!D$89*((1-Baseline!D$90)*Baseline!B$40 + Baseline!D$90*Baseline!B$41))</f>
        <v>0.01072854795</v>
      </c>
      <c r="DU730" s="51">
        <f>(BE730*Baseline!B$34) + (Baseline!F$88*(1-Baseline!F$89)*Baseline!B$35) + (Baseline!F$88*Baseline!F$89*((1-Baseline!F$90)*Baseline!B$40 + Baseline!F$90*Baseline!B$41))</f>
        <v>0.01297719725</v>
      </c>
      <c r="DV730" s="51">
        <f>(BJ730*Baseline!B$34) + (Baseline!H$88*(1-Baseline!H$89)*Baseline!B$35) + (Baseline!H$88*Baseline!H$89*((1-Baseline!H$90)*Baseline!B$40 + Baseline!H$90*Baseline!B$41))</f>
        <v>0.009306592229</v>
      </c>
      <c r="DW730" s="51">
        <f>( DS730*Baseline!B$7 + DT730*Baseline!B$11 + DU730*Baseline!B$16 + DV730*Baseline!B$18 ) / Baseline!B$17</f>
        <v>0.009855206111</v>
      </c>
    </row>
    <row r="731">
      <c r="A731" s="4" t="s">
        <v>1065</v>
      </c>
      <c r="B731" s="45">
        <f>MIN( MAX( NORMINV( MCrands!B731, (B$5+B$4)/2, (B$5-B$4)/3.29 ), 0 ), 1 )</f>
        <v>0.6701649413</v>
      </c>
      <c r="C731" s="45">
        <f>MAX( NORMINV( MCrands!C731, (C$5+C$4)/2, (C$5-C$4)/3.29 ), 0 )</f>
        <v>2.465430591</v>
      </c>
      <c r="D731" s="41"/>
      <c r="E731" s="43">
        <f>Baseline!B$33 * (C731 * Baseline!B$66*Baseline!B$66/Baseline!B$73 + Baseline!B$52*Baseline!B$52/Baseline!B$74 + Baseline!B$53*Baseline!B$53/Baseline!B$75 + Baseline!B$54*Baseline!B$54/Baseline!B$76)</f>
        <v>0.000017496552</v>
      </c>
      <c r="F731" s="43">
        <f>Baseline!B$33 * (C731 * Baseline!B$66*Baseline!B$57/Baseline!B$73 + Baseline!B$52*Baseline!B$67/Baseline!B$74 + Baseline!B$53*Baseline!B$55/Baseline!B$75 + Baseline!B$54*Baseline!B$56/Baseline!B$76)</f>
        <v>0.0000001996304814</v>
      </c>
      <c r="G731" s="45">
        <f>Baseline!B$33 * (C731 * Baseline!B$66*Baseline!B$58/Baseline!B$73 + Baseline!B$52*Baseline!B$59/Baseline!B$74 + Baseline!B$53*Baseline!B$68/Baseline!B$75 + Baseline!B$54*Baseline!B$60/Baseline!B$76)</f>
        <v>0.0000001680209587</v>
      </c>
      <c r="H731" s="43">
        <f>Baseline!B$33 * (C731 * Baseline!B$66*Baseline!B$61/Baseline!B$73 + Baseline!B$52*Baseline!B$62/Baseline!B$74 + Baseline!B$53*Baseline!B$63/Baseline!B$75 + Baseline!B$54*Baseline!B$69/Baseline!B$76)</f>
        <v>0.00000000334015957</v>
      </c>
      <c r="I731" s="43">
        <f>Baseline!B$33 * (C731 * Baseline!B$57*Baseline!B$66/Baseline!B$73 + Baseline!B$67*Baseline!B$52/Baseline!B$74 + Baseline!B$55*Baseline!B$53/Baseline!B$75 + Baseline!B$56*Baseline!B$54/Baseline!B$76)</f>
        <v>0.0000001996304814</v>
      </c>
      <c r="J731" s="45">
        <f>Baseline!B$33 * (C731 * Baseline!B$57*Baseline!B$57/Baseline!B$73 + Baseline!B$67*Baseline!B$67/Baseline!B$74 + Baseline!B$55*Baseline!B$55/Baseline!B$75 + Baseline!B$56*Baseline!B$56/Baseline!B$76)</f>
        <v>0.000001763813763</v>
      </c>
      <c r="K731" s="43">
        <f>Baseline!B$33 * (C731 * Baseline!B$57*Baseline!B$58/Baseline!B$73 + Baseline!B$67*Baseline!B$59/Baseline!B$74 + Baseline!B$55*Baseline!B$68/Baseline!B$75 + Baseline!B$56*Baseline!B$60/Baseline!B$76)</f>
        <v>0.00000001374181781</v>
      </c>
      <c r="L731" s="45">
        <f>Baseline!B$33 * (C731 * Baseline!B$57*Baseline!B$61/Baseline!B$73 + Baseline!B$67*Baseline!B$62/Baseline!B$74 + Baseline!B$55*Baseline!B$63/Baseline!B$75 + Baseline!B$56*Baseline!B$69/Baseline!B$76)</f>
        <v>0.00000001439284166</v>
      </c>
      <c r="M731" s="43">
        <f>Baseline!B$33 * (C731 * Baseline!B$58*Baseline!B$66/Baseline!B$73 + Baseline!B$59*Baseline!B$52/Baseline!B$74 + Baseline!B$68*Baseline!B$53/Baseline!B$75 + Baseline!B$60*Baseline!B$54/Baseline!B$76)</f>
        <v>0.0000001680209587</v>
      </c>
      <c r="N731" s="45">
        <f>Baseline!B$33 * (C731 * Baseline!B$58*Baseline!B$57/Baseline!B$73 + Baseline!B$59*Baseline!B$67/Baseline!B$74 + Baseline!B$68*Baseline!B$55/Baseline!B$75 + Baseline!B$60*Baseline!B$56/Baseline!B$76)</f>
        <v>0.00000001374181781</v>
      </c>
      <c r="O731" s="45">
        <f>Baseline!B$33 * (C731 * Baseline!B$58*Baseline!B$58/Baseline!B$73 + Baseline!B$59*Baseline!B$59/Baseline!B$74 + Baseline!B$68*Baseline!B$68/Baseline!B$75 + Baseline!B$60*Baseline!B$60/Baseline!B$76)</f>
        <v>0.000001324390022</v>
      </c>
      <c r="P731" s="43">
        <f>Baseline!B$33 * (C731 * Baseline!B$58*Baseline!B$61/Baseline!B$73 + Baseline!B$59*Baseline!B$62/Baseline!B$74 + Baseline!B$68*Baseline!B$63/Baseline!B$75 + Baseline!B$60*Baseline!B$69/Baseline!B$76)</f>
        <v>0.000000001646916732</v>
      </c>
      <c r="Q731" s="43">
        <f>Baseline!B$33 * (C731 * Baseline!B$61*Baseline!B$66/Baseline!B$73 + Baseline!B$62*Baseline!B$52/Baseline!B$74 + Baseline!B$63*Baseline!B$53/Baseline!B$75 + Baseline!B$69*Baseline!B$54/Baseline!B$76)</f>
        <v>0.00000000334015957</v>
      </c>
      <c r="R731" s="43">
        <f>Baseline!B$33 * (C731 * Baseline!B$61*Baseline!B$57/Baseline!B$73 + Baseline!B$62*Baseline!B$67/Baseline!B$74 + Baseline!B$63*Baseline!B$55/Baseline!B$75 + Baseline!B$69*Baseline!B$56/Baseline!B$76)</f>
        <v>0.00000001439284166</v>
      </c>
      <c r="S731" s="43">
        <f>Baseline!B$33 * (C731 * Baseline!B$61*Baseline!B$58/Baseline!B$73 + Baseline!B$62*Baseline!B$59/Baseline!B$74 + Baseline!B$63*Baseline!B$68/Baseline!B$75 + Baseline!B$69*Baseline!B$60/Baseline!B$76)</f>
        <v>0.000000001646916732</v>
      </c>
      <c r="T731" s="43">
        <f>Baseline!B$33 * (C731 * Baseline!B$61*Baseline!B$61/Baseline!B$73 + Baseline!B$62*Baseline!B$62/Baseline!B$74 + Baseline!B$63*Baseline!B$63/Baseline!B$75 + Baseline!B$69*Baseline!B$69/Baseline!B$76)</f>
        <v>0.00000009854654258</v>
      </c>
      <c r="U731" s="41"/>
      <c r="V731" s="43">
        <f>E731 * ( Baseline!B$87 * Baseline!B$7 )</f>
        <v>0.1815967132</v>
      </c>
      <c r="W731" s="43">
        <f>F731 * ( Baseline!D$87 * Baseline!B$11 )</f>
        <v>0.003682502777</v>
      </c>
      <c r="X731" s="43">
        <f>G731 * ( Baseline!F$87 * Baseline!B$16 )</f>
        <v>0.005836169342</v>
      </c>
      <c r="Y731" s="43">
        <f>H731 * ( Baseline!H$87 * Baseline!B$18 )</f>
        <v>0.001174645496</v>
      </c>
      <c r="Z731" s="51">
        <f t="shared" si="1"/>
        <v>0.1922900308</v>
      </c>
      <c r="AA731" s="43">
        <f>I731 * ( Baseline!B$87 * Baseline!B$7 )</f>
        <v>0.002071964766</v>
      </c>
      <c r="AB731" s="45">
        <f>J731 * ( Baseline!D$87 * Baseline!B$11 )</f>
        <v>0.03253635934</v>
      </c>
      <c r="AC731" s="45">
        <f>K731 * ( Baseline!F$87 * Baseline!B$16 )</f>
        <v>0.0004773188798</v>
      </c>
      <c r="AD731" s="45">
        <f>L731 * ( Baseline!F$87 * Baseline!B$16 )</f>
        <v>0.0004999320435</v>
      </c>
      <c r="AE731" s="51">
        <f t="shared" si="2"/>
        <v>0.03558557503</v>
      </c>
      <c r="AF731" s="51">
        <f>M731 * ( Baseline!B$87 * Baseline!B$7 )</f>
        <v>0.00174388953</v>
      </c>
      <c r="AG731" s="51">
        <f>N731 * ( Baseline!D$87 * Baseline!B$11 )</f>
        <v>0.0002534897571</v>
      </c>
      <c r="AH731" s="51">
        <f>O731 * ( Baseline!F$87 * Baseline!B$16 )</f>
        <v>0.04600238269</v>
      </c>
      <c r="AI731" s="51">
        <f>P731 * ( Baseline!H$87 * Baseline!B$18 )</f>
        <v>0.0005791769169</v>
      </c>
      <c r="AJ731" s="51">
        <f t="shared" si="3"/>
        <v>0.04857893889</v>
      </c>
      <c r="AK731" s="51">
        <f>Q731 * ( Baseline!B$87 * Baseline!B$7 )</f>
        <v>0.00003466751618</v>
      </c>
      <c r="AL731" s="51">
        <f>R731 * ( Baseline!D$87 * Baseline!B$11 )</f>
        <v>0.0002654989308</v>
      </c>
      <c r="AM731" s="51">
        <f>S731 * ( Baseline!F$87 * Baseline!B$16 )</f>
        <v>0.00005720527377</v>
      </c>
      <c r="AN731" s="51">
        <f>T731 * ( Baseline!H$87 * Baseline!B$18 )</f>
        <v>0.03465620428</v>
      </c>
      <c r="AO731" s="51">
        <f t="shared" si="4"/>
        <v>0.035013576</v>
      </c>
      <c r="AP731" s="61"/>
      <c r="AQ731" s="51">
        <f>V731 * ( (1-Baseline!B$88-Baseline!B$87) + (1-B731)*Baseline!B$88 )</f>
        <v>0.06939776547</v>
      </c>
      <c r="AR731" s="51">
        <f>W731 * ( (1-Baseline!B$88-Baseline!B$87) + (1-B731)*Baseline!B$88 )</f>
        <v>0.001407280229</v>
      </c>
      <c r="AS731" s="51">
        <f>X731 * ( (1-Baseline!B$88-Baseline!B$87) + (1-B731)*Baseline!B$88 )</f>
        <v>0.002230310803</v>
      </c>
      <c r="AT731" s="51">
        <f>Y731 * ( (1-Baseline!B$88-Baseline!B$87) + (1-B731)*Baseline!B$88 )</f>
        <v>0.0004488945379</v>
      </c>
      <c r="AU731" s="51">
        <f t="shared" si="5"/>
        <v>0.07348425104</v>
      </c>
      <c r="AV731" s="51">
        <f>AA731 * ( (1-Baseline!D$88-Baseline!D$87) + (1-B731)*Baseline!D$88 )</f>
        <v>0.001432068505</v>
      </c>
      <c r="AW731" s="51">
        <f>AB731 * ( (1-Baseline!D$88-Baseline!D$87) + (1-B731)*Baseline!D$88 )</f>
        <v>0.02248797674</v>
      </c>
      <c r="AX731" s="51">
        <f>AC731 * ( (1-Baseline!D$88-Baseline!D$87) + (1-B731)*Baseline!D$88 )</f>
        <v>0.0003299058679</v>
      </c>
      <c r="AY731" s="51">
        <f>AD731 * ( (1-Baseline!D$88-Baseline!D$87) + (1-B731)*Baseline!D$88 )</f>
        <v>0.000345535284</v>
      </c>
      <c r="AZ731" s="51">
        <f t="shared" si="6"/>
        <v>0.0245954864</v>
      </c>
      <c r="BA731" s="51">
        <f>AF731 * ( (1-Baseline!F$88-Baseline!F$87) + (1-Baseline!B$36)*Baseline!F$88 )</f>
        <v>0.001254958711</v>
      </c>
      <c r="BB731" s="51">
        <f>AG731 * ( (1-Baseline!F$88-Baseline!F$87) + (1-Baseline!B$36)*Baseline!F$88 )</f>
        <v>0.0001824193409</v>
      </c>
      <c r="BC731" s="51">
        <f>AH731 * ( (1-Baseline!F$88-Baseline!F$87) + (1-Baseline!B$36)*Baseline!F$88 )</f>
        <v>0.03310478666</v>
      </c>
      <c r="BD731" s="51">
        <f>AI731 * ( (1-Baseline!F$88-Baseline!F$87) + (1-Baseline!B$36)*Baseline!F$88 )</f>
        <v>0.0004167942431</v>
      </c>
      <c r="BE731" s="51">
        <f t="shared" si="7"/>
        <v>0.03495895895</v>
      </c>
      <c r="BF731" s="51">
        <f>AK731 * ( (1-Baseline!H$88-Baseline!H$87) + (1-Baseline!B$36)*Baseline!H$88 )</f>
        <v>0.00002746776642</v>
      </c>
      <c r="BG731" s="51">
        <f>AL731 * ( (1-Baseline!H$88-Baseline!H$87) + (1-Baseline!B$36)*Baseline!H$88 )</f>
        <v>0.0002103601129</v>
      </c>
      <c r="BH731" s="51">
        <f>AM731 * ( (1-Baseline!H$88-Baseline!H$87) + (1-Baseline!B$36)*Baseline!H$88 )</f>
        <v>0.00004532488252</v>
      </c>
      <c r="BI731" s="51">
        <f>AN731 * ( (1-Baseline!H$88-Baseline!H$87) + (1-Baseline!B$36)*Baseline!H$88 )</f>
        <v>0.02745880377</v>
      </c>
      <c r="BJ731" s="51">
        <f t="shared" si="8"/>
        <v>0.02774195654</v>
      </c>
      <c r="BK731" s="61"/>
      <c r="BL731" s="51">
        <f t="shared" si="19"/>
        <v>0.9443896412</v>
      </c>
      <c r="BM731" s="51">
        <f t="shared" si="20"/>
        <v>0.01915077324</v>
      </c>
      <c r="BN731" s="51">
        <f t="shared" si="21"/>
        <v>0.030350868</v>
      </c>
      <c r="BO731" s="51">
        <f t="shared" si="22"/>
        <v>0.006108717603</v>
      </c>
      <c r="BP731" s="51">
        <f t="shared" si="9"/>
        <v>1</v>
      </c>
      <c r="BQ731" s="51">
        <f t="shared" si="23"/>
        <v>0.05822484994</v>
      </c>
      <c r="BR731" s="51">
        <f t="shared" si="24"/>
        <v>0.9143131539</v>
      </c>
      <c r="BS731" s="51">
        <f t="shared" si="25"/>
        <v>0.0134132687</v>
      </c>
      <c r="BT731" s="51">
        <f t="shared" si="26"/>
        <v>0.01404872741</v>
      </c>
      <c r="BU731" s="51">
        <f t="shared" si="10"/>
        <v>1</v>
      </c>
      <c r="BV731" s="51">
        <f t="shared" si="27"/>
        <v>0.03589805727</v>
      </c>
      <c r="BW731" s="51">
        <f t="shared" si="28"/>
        <v>0.005218099919</v>
      </c>
      <c r="BX731" s="51">
        <f t="shared" si="29"/>
        <v>0.9469614557</v>
      </c>
      <c r="BY731" s="51">
        <f t="shared" si="30"/>
        <v>0.01192238715</v>
      </c>
      <c r="BZ731" s="51">
        <f t="shared" si="11"/>
        <v>1</v>
      </c>
      <c r="CA731" s="51">
        <f t="shared" si="31"/>
        <v>0.0009901164103</v>
      </c>
      <c r="CB731" s="51">
        <f t="shared" si="32"/>
        <v>0.0075827425</v>
      </c>
      <c r="CC731" s="51">
        <f t="shared" si="33"/>
        <v>0.001633802665</v>
      </c>
      <c r="CD731" s="51">
        <f t="shared" si="34"/>
        <v>0.9897933384</v>
      </c>
      <c r="CE731" s="51">
        <f t="shared" si="12"/>
        <v>1</v>
      </c>
      <c r="CF731" s="61"/>
      <c r="CG731" s="51">
        <f t="shared" si="35"/>
        <v>0.9443896412</v>
      </c>
      <c r="CH731" s="51">
        <f t="shared" si="36"/>
        <v>0.01915077324</v>
      </c>
      <c r="CI731" s="51">
        <f t="shared" si="37"/>
        <v>0.030350868</v>
      </c>
      <c r="CJ731" s="51">
        <f t="shared" si="38"/>
        <v>0.006108717603</v>
      </c>
      <c r="CK731" s="51">
        <f t="shared" si="13"/>
        <v>1</v>
      </c>
      <c r="CL731" s="51">
        <f t="shared" si="39"/>
        <v>0.05822484994</v>
      </c>
      <c r="CM731" s="51">
        <f t="shared" si="40"/>
        <v>0.9143131539</v>
      </c>
      <c r="CN731" s="51">
        <f t="shared" si="41"/>
        <v>0.0134132687</v>
      </c>
      <c r="CO731" s="51">
        <f t="shared" si="42"/>
        <v>0.01404872741</v>
      </c>
      <c r="CP731" s="51">
        <f t="shared" si="14"/>
        <v>1</v>
      </c>
      <c r="CQ731" s="51">
        <f t="shared" si="43"/>
        <v>0.03589805727</v>
      </c>
      <c r="CR731" s="51">
        <f t="shared" si="44"/>
        <v>0.005218099919</v>
      </c>
      <c r="CS731" s="51">
        <f t="shared" si="45"/>
        <v>0.9469614557</v>
      </c>
      <c r="CT731" s="51">
        <f t="shared" si="46"/>
        <v>0.01192238715</v>
      </c>
      <c r="CU731" s="51">
        <f t="shared" si="15"/>
        <v>1</v>
      </c>
      <c r="CV731" s="51">
        <f t="shared" si="47"/>
        <v>0.0009901164103</v>
      </c>
      <c r="CW731" s="51">
        <f t="shared" si="48"/>
        <v>0.0075827425</v>
      </c>
      <c r="CX731" s="51">
        <f t="shared" si="49"/>
        <v>0.001633802665</v>
      </c>
      <c r="CY731" s="51">
        <f t="shared" si="50"/>
        <v>0.9897933384</v>
      </c>
      <c r="CZ731" s="51">
        <f t="shared" si="16"/>
        <v>1</v>
      </c>
      <c r="DA731" s="61"/>
      <c r="DB731" s="51">
        <f>(AQ731*Baseline!B$7 + AV731*Baseline!B$11 + BA731*Baseline!B$16 + BF731*Baseline!B$18)</f>
        <v>42191.18605</v>
      </c>
      <c r="DC731" s="51">
        <f>(AR731*Baseline!B$7 + AW731*Baseline!B$11 + BB731*Baseline!B$16 + BG731*Baseline!B$18)</f>
        <v>59152.91206</v>
      </c>
      <c r="DD731" s="51">
        <f>(AS731*Baseline!B$7 + AX731*Baseline!B$11 + BC731*Baseline!B$16 + BH731*Baseline!B$18)</f>
        <v>114771.9903</v>
      </c>
      <c r="DE731" s="51">
        <f>(AT731*Baseline!B$7 + AY731*Baseline!B$11 + BD731*Baseline!B$16 + BI731*Baseline!B$18)</f>
        <v>1259716.104</v>
      </c>
      <c r="DF731" s="51">
        <f t="shared" si="17"/>
        <v>1475832.192</v>
      </c>
      <c r="DG731" s="61"/>
      <c r="DH731" s="51">
        <f t="shared" si="51"/>
        <v>0.0285880646</v>
      </c>
      <c r="DI731" s="51">
        <f t="shared" si="52"/>
        <v>0.04008105553</v>
      </c>
      <c r="DJ731" s="51">
        <f t="shared" si="53"/>
        <v>0.07776764245</v>
      </c>
      <c r="DK731" s="51">
        <f t="shared" si="54"/>
        <v>0.8535632374</v>
      </c>
      <c r="DL731" s="51">
        <f t="shared" si="18"/>
        <v>1</v>
      </c>
      <c r="DM731" s="61"/>
      <c r="DN731" s="51">
        <f>DH731 / (Baseline!B$7/Baseline!B$17)</f>
        <v>3.051587863</v>
      </c>
      <c r="DO731" s="51">
        <f>DI731 / (Baseline!B$11/Baseline!B$17)</f>
        <v>0.9675758644</v>
      </c>
      <c r="DP731" s="51">
        <f>DJ731 / (Baseline!B$16/Baseline!B$17)</f>
        <v>1.201745095</v>
      </c>
      <c r="DQ731" s="51">
        <f>DK731 / (Baseline!B$18/Baseline!B$17)</f>
        <v>0.9650285943</v>
      </c>
      <c r="DR731" s="79"/>
      <c r="DS731" s="51">
        <f>(AU731*Baseline!B$34)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0.02355216891</v>
      </c>
      <c r="DT731" s="51">
        <f>(AZ731*Baseline!B$34) + (Baseline!D$88*(1-Baseline!D$89)*Baseline!B$35) + (Baseline!D$88*Baseline!D$89*((1-Baseline!D$90)*Baseline!B$40 + Baseline!D$90*Baseline!B$41))</f>
        <v>0.01010289096</v>
      </c>
      <c r="DU731" s="51">
        <f>(BE731*Baseline!B$34) + (Baseline!F$88*(1-Baseline!F$89)*Baseline!B$35) + (Baseline!F$88*Baseline!F$89*((1-Baseline!F$90)*Baseline!B$40 + Baseline!F$90*Baseline!B$41))</f>
        <v>0.01297448384</v>
      </c>
      <c r="DV731" s="51">
        <f>(BJ731*Baseline!B$34) + (Baseline!H$88*(1-Baseline!H$89)*Baseline!B$35) + (Baseline!H$88*Baseline!H$89*((1-Baseline!H$90)*Baseline!B$40 + Baseline!H$90*Baseline!B$41))</f>
        <v>0.00930629348</v>
      </c>
      <c r="DW731" s="51">
        <f>( DS731*Baseline!B$7 + DT731*Baseline!B$11 + DU731*Baseline!B$16 + DV731*Baseline!B$18 ) / Baseline!B$17</f>
        <v>0.009710127833</v>
      </c>
    </row>
    <row r="732">
      <c r="A732" s="4" t="s">
        <v>1066</v>
      </c>
      <c r="B732" s="45">
        <f>MIN( MAX( NORMINV( MCrands!B732, (B$5+B$4)/2, (B$5-B$4)/3.29 ), 0 ), 1 )</f>
        <v>0.4241703037</v>
      </c>
      <c r="C732" s="45">
        <f>MAX( NORMINV( MCrands!C732, (C$5+C$4)/2, (C$5-C$4)/3.29 ), 0 )</f>
        <v>2.969893691</v>
      </c>
      <c r="D732" s="41"/>
      <c r="E732" s="43">
        <f>Baseline!B$33 * (C732 * Baseline!B$66*Baseline!B$66/Baseline!B$73 + Baseline!B$52*Baseline!B$52/Baseline!B$74 + Baseline!B$53*Baseline!B$53/Baseline!B$75 + Baseline!B$54*Baseline!B$54/Baseline!B$76)</f>
        <v>0.00002106816286</v>
      </c>
      <c r="F732" s="43">
        <f>Baseline!B$33 * (C732 * Baseline!B$66*Baseline!B$57/Baseline!B$73 + Baseline!B$52*Baseline!B$67/Baseline!B$74 + Baseline!B$53*Baseline!B$55/Baseline!B$75 + Baseline!B$54*Baseline!B$56/Baseline!B$76)</f>
        <v>0.0000002001944199</v>
      </c>
      <c r="G732" s="45">
        <f>Baseline!B$33 * (C732 * Baseline!B$66*Baseline!B$58/Baseline!B$73 + Baseline!B$52*Baseline!B$59/Baseline!B$74 + Baseline!B$53*Baseline!B$68/Baseline!B$75 + Baseline!B$54*Baseline!B$60/Baseline!B$76)</f>
        <v>0.0000001694073077</v>
      </c>
      <c r="H732" s="43">
        <f>Baseline!B$33 * (C732 * Baseline!B$66*Baseline!B$61/Baseline!B$73 + Baseline!B$52*Baseline!B$62/Baseline!B$74 + Baseline!B$53*Baseline!B$63/Baseline!B$75 + Baseline!B$54*Baseline!B$69/Baseline!B$76)</f>
        <v>0.000000003478794465</v>
      </c>
      <c r="I732" s="43">
        <f>Baseline!B$33 * (C732 * Baseline!B$57*Baseline!B$66/Baseline!B$73 + Baseline!B$67*Baseline!B$52/Baseline!B$74 + Baseline!B$55*Baseline!B$53/Baseline!B$75 + Baseline!B$56*Baseline!B$54/Baseline!B$76)</f>
        <v>0.0000002001944199</v>
      </c>
      <c r="J732" s="45">
        <f>Baseline!B$33 * (C732 * Baseline!B$57*Baseline!B$57/Baseline!B$73 + Baseline!B$67*Baseline!B$67/Baseline!B$74 + Baseline!B$55*Baseline!B$55/Baseline!B$75 + Baseline!B$56*Baseline!B$56/Baseline!B$76)</f>
        <v>0.000001763813852</v>
      </c>
      <c r="K732" s="43">
        <f>Baseline!B$33 * (C732 * Baseline!B$57*Baseline!B$58/Baseline!B$73 + Baseline!B$67*Baseline!B$59/Baseline!B$74 + Baseline!B$55*Baseline!B$68/Baseline!B$75 + Baseline!B$56*Baseline!B$60/Baseline!B$76)</f>
        <v>0.00000001374203671</v>
      </c>
      <c r="L732" s="45">
        <f>Baseline!B$33 * (C732 * Baseline!B$57*Baseline!B$61/Baseline!B$73 + Baseline!B$67*Baseline!B$62/Baseline!B$74 + Baseline!B$55*Baseline!B$63/Baseline!B$75 + Baseline!B$56*Baseline!B$69/Baseline!B$76)</f>
        <v>0.00000001439286355</v>
      </c>
      <c r="M732" s="43">
        <f>Baseline!B$33 * (C732 * Baseline!B$58*Baseline!B$66/Baseline!B$73 + Baseline!B$59*Baseline!B$52/Baseline!B$74 + Baseline!B$68*Baseline!B$53/Baseline!B$75 + Baseline!B$60*Baseline!B$54/Baseline!B$76)</f>
        <v>0.0000001694073077</v>
      </c>
      <c r="N732" s="45">
        <f>Baseline!B$33 * (C732 * Baseline!B$58*Baseline!B$57/Baseline!B$73 + Baseline!B$59*Baseline!B$67/Baseline!B$74 + Baseline!B$68*Baseline!B$55/Baseline!B$75 + Baseline!B$60*Baseline!B$56/Baseline!B$76)</f>
        <v>0.00000001374203671</v>
      </c>
      <c r="O732" s="45">
        <f>Baseline!B$33 * (C732 * Baseline!B$58*Baseline!B$58/Baseline!B$73 + Baseline!B$59*Baseline!B$59/Baseline!B$74 + Baseline!B$68*Baseline!B$68/Baseline!B$75 + Baseline!B$60*Baseline!B$60/Baseline!B$76)</f>
        <v>0.00000132439056</v>
      </c>
      <c r="P732" s="43">
        <f>Baseline!B$33 * (C732 * Baseline!B$58*Baseline!B$61/Baseline!B$73 + Baseline!B$59*Baseline!B$62/Baseline!B$74 + Baseline!B$68*Baseline!B$63/Baseline!B$75 + Baseline!B$60*Baseline!B$69/Baseline!B$76)</f>
        <v>0.000000001646970544</v>
      </c>
      <c r="Q732" s="43">
        <f>Baseline!B$33 * (C732 * Baseline!B$61*Baseline!B$66/Baseline!B$73 + Baseline!B$62*Baseline!B$52/Baseline!B$74 + Baseline!B$63*Baseline!B$53/Baseline!B$75 + Baseline!B$69*Baseline!B$54/Baseline!B$76)</f>
        <v>0.000000003478794465</v>
      </c>
      <c r="R732" s="43">
        <f>Baseline!B$33 * (C732 * Baseline!B$61*Baseline!B$57/Baseline!B$73 + Baseline!B$62*Baseline!B$67/Baseline!B$74 + Baseline!B$63*Baseline!B$55/Baseline!B$75 + Baseline!B$69*Baseline!B$56/Baseline!B$76)</f>
        <v>0.00000001439286355</v>
      </c>
      <c r="S732" s="43">
        <f>Baseline!B$33 * (C732 * Baseline!B$61*Baseline!B$58/Baseline!B$73 + Baseline!B$62*Baseline!B$59/Baseline!B$74 + Baseline!B$63*Baseline!B$68/Baseline!B$75 + Baseline!B$69*Baseline!B$60/Baseline!B$76)</f>
        <v>0.000000001646970544</v>
      </c>
      <c r="T732" s="43">
        <f>Baseline!B$33 * (C732 * Baseline!B$61*Baseline!B$61/Baseline!B$73 + Baseline!B$62*Baseline!B$62/Baseline!B$74 + Baseline!B$63*Baseline!B$63/Baseline!B$75 + Baseline!B$69*Baseline!B$69/Baseline!B$76)</f>
        <v>0.00000009854654797</v>
      </c>
      <c r="U732" s="41"/>
      <c r="V732" s="43">
        <f>E732 * ( Baseline!B$87 * Baseline!B$7 )</f>
        <v>0.2186664623</v>
      </c>
      <c r="W732" s="43">
        <f>F732 * ( Baseline!D$87 * Baseline!B$11 )</f>
        <v>0.003692905523</v>
      </c>
      <c r="X732" s="43">
        <f>G732 * ( Baseline!F$87 * Baseline!B$16 )</f>
        <v>0.005884323854</v>
      </c>
      <c r="Y732" s="43">
        <f>H732 * ( Baseline!H$87 * Baseline!B$18 )</f>
        <v>0.00122339971</v>
      </c>
      <c r="Z732" s="51">
        <f t="shared" si="1"/>
        <v>0.2294670914</v>
      </c>
      <c r="AA732" s="43">
        <f>I732 * ( Baseline!B$87 * Baseline!B$7 )</f>
        <v>0.002077817885</v>
      </c>
      <c r="AB732" s="45">
        <f>J732 * ( Baseline!D$87 * Baseline!B$11 )</f>
        <v>0.03253636099</v>
      </c>
      <c r="AC732" s="45">
        <f>K732 * ( Baseline!F$87 * Baseline!B$16 )</f>
        <v>0.0004773264832</v>
      </c>
      <c r="AD732" s="45">
        <f>L732 * ( Baseline!F$87 * Baseline!B$16 )</f>
        <v>0.0004999328038</v>
      </c>
      <c r="AE732" s="51">
        <f t="shared" si="2"/>
        <v>0.03559143816</v>
      </c>
      <c r="AF732" s="51">
        <f>M732 * ( Baseline!B$87 * Baseline!B$7 )</f>
        <v>0.001758278446</v>
      </c>
      <c r="AG732" s="51">
        <f>N732 * ( Baseline!D$87 * Baseline!B$11 )</f>
        <v>0.000253493795</v>
      </c>
      <c r="AH732" s="51">
        <f>O732 * ( Baseline!F$87 * Baseline!B$16 )</f>
        <v>0.04600240138</v>
      </c>
      <c r="AI732" s="51">
        <f>P732 * ( Baseline!H$87 * Baseline!B$18 )</f>
        <v>0.0005791958412</v>
      </c>
      <c r="AJ732" s="51">
        <f t="shared" si="3"/>
        <v>0.04859336946</v>
      </c>
      <c r="AK732" s="51">
        <f>Q732 * ( Baseline!B$87 * Baseline!B$7 )</f>
        <v>0.00003610640776</v>
      </c>
      <c r="AL732" s="51">
        <f>R732 * ( Baseline!D$87 * Baseline!B$11 )</f>
        <v>0.0002654993346</v>
      </c>
      <c r="AM732" s="51">
        <f>S732 * ( Baseline!F$87 * Baseline!B$16 )</f>
        <v>0.00005720714293</v>
      </c>
      <c r="AN732" s="51">
        <f>T732 * ( Baseline!H$87 * Baseline!B$18 )</f>
        <v>0.03465620617</v>
      </c>
      <c r="AO732" s="51">
        <f t="shared" si="4"/>
        <v>0.03501501906</v>
      </c>
      <c r="AP732" s="61"/>
      <c r="AQ732" s="51">
        <f>V732 * ( (1-Baseline!B$88-Baseline!B$87) + (1-B732)*Baseline!B$88 )</f>
        <v>0.1314378804</v>
      </c>
      <c r="AR732" s="51">
        <f>W732 * ( (1-Baseline!B$88-Baseline!B$87) + (1-B732)*Baseline!B$88 )</f>
        <v>0.002219762782</v>
      </c>
      <c r="AS732" s="51">
        <f>X732 * ( (1-Baseline!B$88-Baseline!B$87) + (1-B732)*Baseline!B$88 )</f>
        <v>0.003536998985</v>
      </c>
      <c r="AT732" s="51">
        <f>Y732 * ( (1-Baseline!B$88-Baseline!B$87) + (1-B732)*Baseline!B$88 )</f>
        <v>0.0007353714107</v>
      </c>
      <c r="AU732" s="51">
        <f t="shared" si="5"/>
        <v>0.1379300136</v>
      </c>
      <c r="AV732" s="51">
        <f>AA732 * ( (1-Baseline!D$88-Baseline!D$87) + (1-B732)*Baseline!D$88 )</f>
        <v>0.001665101134</v>
      </c>
      <c r="AW732" s="51">
        <f>AB732 * ( (1-Baseline!D$88-Baseline!D$87) + (1-B732)*Baseline!D$88 )</f>
        <v>0.02607366698</v>
      </c>
      <c r="AX732" s="51">
        <f>AC732 * ( (1-Baseline!D$88-Baseline!D$87) + (1-B732)*Baseline!D$88 )</f>
        <v>0.0003825151734</v>
      </c>
      <c r="AY732" s="51">
        <f>AD732 * ( (1-Baseline!D$88-Baseline!D$87) + (1-B732)*Baseline!D$88 )</f>
        <v>0.0004006312029</v>
      </c>
      <c r="AZ732" s="51">
        <f t="shared" si="6"/>
        <v>0.0285219145</v>
      </c>
      <c r="BA732" s="51">
        <f>AF732 * ( (1-Baseline!F$88-Baseline!F$87) + (1-Baseline!B$36)*Baseline!F$88 )</f>
        <v>0.001265313435</v>
      </c>
      <c r="BB732" s="51">
        <f>AG732 * ( (1-Baseline!F$88-Baseline!F$87) + (1-Baseline!B$36)*Baseline!F$88 )</f>
        <v>0.0001824222467</v>
      </c>
      <c r="BC732" s="51">
        <f>AH732 * ( (1-Baseline!F$88-Baseline!F$87) + (1-Baseline!B$36)*Baseline!F$88 )</f>
        <v>0.03310480011</v>
      </c>
      <c r="BD732" s="51">
        <f>AI732 * ( (1-Baseline!F$88-Baseline!F$87) + (1-Baseline!B$36)*Baseline!F$88 )</f>
        <v>0.0004168078616</v>
      </c>
      <c r="BE732" s="51">
        <f t="shared" si="7"/>
        <v>0.03496934365</v>
      </c>
      <c r="BF732" s="51">
        <f>AK732 * ( (1-Baseline!H$88-Baseline!H$87) + (1-Baseline!B$36)*Baseline!H$88 )</f>
        <v>0.00002860782899</v>
      </c>
      <c r="BG732" s="51">
        <f>AL732 * ( (1-Baseline!H$88-Baseline!H$87) + (1-Baseline!B$36)*Baseline!H$88 )</f>
        <v>0.0002103604328</v>
      </c>
      <c r="BH732" s="51">
        <f>AM732 * ( (1-Baseline!H$88-Baseline!H$87) + (1-Baseline!B$36)*Baseline!H$88 )</f>
        <v>0.00004532636348</v>
      </c>
      <c r="BI732" s="51">
        <f>AN732 * ( (1-Baseline!H$88-Baseline!H$87) + (1-Baseline!B$36)*Baseline!H$88 )</f>
        <v>0.02745880527</v>
      </c>
      <c r="BJ732" s="51">
        <f t="shared" si="8"/>
        <v>0.0277430999</v>
      </c>
      <c r="BK732" s="61"/>
      <c r="BL732" s="51">
        <f t="shared" si="19"/>
        <v>0.9529316861</v>
      </c>
      <c r="BM732" s="51">
        <f t="shared" si="20"/>
        <v>0.01609339928</v>
      </c>
      <c r="BN732" s="51">
        <f t="shared" si="21"/>
        <v>0.02564343244</v>
      </c>
      <c r="BO732" s="51">
        <f t="shared" si="22"/>
        <v>0.005331482187</v>
      </c>
      <c r="BP732" s="51">
        <f t="shared" si="9"/>
        <v>1</v>
      </c>
      <c r="BQ732" s="51">
        <f t="shared" si="23"/>
        <v>0.0583797113</v>
      </c>
      <c r="BR732" s="51">
        <f t="shared" si="24"/>
        <v>0.9141625815</v>
      </c>
      <c r="BS732" s="51">
        <f t="shared" si="25"/>
        <v>0.01341127271</v>
      </c>
      <c r="BT732" s="51">
        <f t="shared" si="26"/>
        <v>0.01404643447</v>
      </c>
      <c r="BU732" s="51">
        <f t="shared" si="10"/>
        <v>1</v>
      </c>
      <c r="BV732" s="51">
        <f t="shared" si="27"/>
        <v>0.0361835054</v>
      </c>
      <c r="BW732" s="51">
        <f t="shared" si="28"/>
        <v>0.005216633418</v>
      </c>
      <c r="BX732" s="51">
        <f t="shared" si="29"/>
        <v>0.9466806251</v>
      </c>
      <c r="BY732" s="51">
        <f t="shared" si="30"/>
        <v>0.01191923605</v>
      </c>
      <c r="BZ732" s="51">
        <f t="shared" si="11"/>
        <v>1</v>
      </c>
      <c r="CA732" s="51">
        <f t="shared" si="31"/>
        <v>0.001031169159</v>
      </c>
      <c r="CB732" s="51">
        <f t="shared" si="32"/>
        <v>0.007582441528</v>
      </c>
      <c r="CC732" s="51">
        <f t="shared" si="33"/>
        <v>0.001633788713</v>
      </c>
      <c r="CD732" s="51">
        <f t="shared" si="34"/>
        <v>0.9897526006</v>
      </c>
      <c r="CE732" s="51">
        <f t="shared" si="12"/>
        <v>1</v>
      </c>
      <c r="CF732" s="61"/>
      <c r="CG732" s="51">
        <f t="shared" si="35"/>
        <v>0.9529316861</v>
      </c>
      <c r="CH732" s="51">
        <f t="shared" si="36"/>
        <v>0.01609339928</v>
      </c>
      <c r="CI732" s="51">
        <f t="shared" si="37"/>
        <v>0.02564343244</v>
      </c>
      <c r="CJ732" s="51">
        <f t="shared" si="38"/>
        <v>0.005331482187</v>
      </c>
      <c r="CK732" s="51">
        <f t="shared" si="13"/>
        <v>1</v>
      </c>
      <c r="CL732" s="51">
        <f t="shared" si="39"/>
        <v>0.0583797113</v>
      </c>
      <c r="CM732" s="51">
        <f t="shared" si="40"/>
        <v>0.9141625815</v>
      </c>
      <c r="CN732" s="51">
        <f t="shared" si="41"/>
        <v>0.01341127271</v>
      </c>
      <c r="CO732" s="51">
        <f t="shared" si="42"/>
        <v>0.01404643447</v>
      </c>
      <c r="CP732" s="51">
        <f t="shared" si="14"/>
        <v>1</v>
      </c>
      <c r="CQ732" s="51">
        <f t="shared" si="43"/>
        <v>0.0361835054</v>
      </c>
      <c r="CR732" s="51">
        <f t="shared" si="44"/>
        <v>0.005216633418</v>
      </c>
      <c r="CS732" s="51">
        <f t="shared" si="45"/>
        <v>0.9466806251</v>
      </c>
      <c r="CT732" s="51">
        <f t="shared" si="46"/>
        <v>0.01191923605</v>
      </c>
      <c r="CU732" s="51">
        <f t="shared" si="15"/>
        <v>1</v>
      </c>
      <c r="CV732" s="51">
        <f t="shared" si="47"/>
        <v>0.001031169159</v>
      </c>
      <c r="CW732" s="51">
        <f t="shared" si="48"/>
        <v>0.007582441528</v>
      </c>
      <c r="CX732" s="51">
        <f t="shared" si="49"/>
        <v>0.001633788713</v>
      </c>
      <c r="CY732" s="51">
        <f t="shared" si="50"/>
        <v>0.9897526006</v>
      </c>
      <c r="CZ732" s="51">
        <f t="shared" si="16"/>
        <v>1</v>
      </c>
      <c r="DA732" s="61"/>
      <c r="DB732" s="51">
        <f>(AQ732*Baseline!B$7 + AV732*Baseline!B$11 + BA732*Baseline!B$16 + BF732*Baseline!B$18)</f>
        <v>72867.28756</v>
      </c>
      <c r="DC732" s="51">
        <f>(AR732*Baseline!B$7 + AW732*Baseline!B$11 + BB732*Baseline!B$16 + BG732*Baseline!B$18)</f>
        <v>67236.69683</v>
      </c>
      <c r="DD732" s="51">
        <f>(AS732*Baseline!B$7 + AX732*Baseline!B$11 + BC732*Baseline!B$16 + BH732*Baseline!B$18)</f>
        <v>115518.6704</v>
      </c>
      <c r="DE732" s="51">
        <f>(AT732*Baseline!B$7 + AY732*Baseline!B$11 + BD732*Baseline!B$16 + BI732*Baseline!B$18)</f>
        <v>1259973.316</v>
      </c>
      <c r="DF732" s="51">
        <f t="shared" si="17"/>
        <v>1515595.971</v>
      </c>
      <c r="DG732" s="61"/>
      <c r="DH732" s="51">
        <f t="shared" si="51"/>
        <v>0.04807830647</v>
      </c>
      <c r="DI732" s="51">
        <f t="shared" si="52"/>
        <v>0.04436320638</v>
      </c>
      <c r="DJ732" s="51">
        <f t="shared" si="53"/>
        <v>0.07621996406</v>
      </c>
      <c r="DK732" s="51">
        <f t="shared" si="54"/>
        <v>0.8313385231</v>
      </c>
      <c r="DL732" s="51">
        <f t="shared" si="18"/>
        <v>1</v>
      </c>
      <c r="DM732" s="61"/>
      <c r="DN732" s="51">
        <f>DH732 / (Baseline!B$7/Baseline!B$17)</f>
        <v>5.13204299</v>
      </c>
      <c r="DO732" s="51">
        <f>DI732 / (Baseline!B$11/Baseline!B$17)</f>
        <v>1.070949035</v>
      </c>
      <c r="DP732" s="51">
        <f>DJ732 / (Baseline!B$16/Baseline!B$17)</f>
        <v>1.177828787</v>
      </c>
      <c r="DQ732" s="51">
        <f>DK732 / (Baseline!B$18/Baseline!B$17)</f>
        <v>0.9399015927</v>
      </c>
      <c r="DR732" s="79"/>
      <c r="DS732" s="51">
        <f>(AU732*Baseline!B$34)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0.03321903329</v>
      </c>
      <c r="DT732" s="51">
        <f>(AZ732*Baseline!B$34) + (Baseline!D$88*(1-Baseline!D$89)*Baseline!B$35) + (Baseline!D$88*Baseline!D$89*((1-Baseline!D$90)*Baseline!B$40 + Baseline!D$90*Baseline!B$41))</f>
        <v>0.01069185517</v>
      </c>
      <c r="DU732" s="51">
        <f>(BE732*Baseline!B$34) + (Baseline!F$88*(1-Baseline!F$89)*Baseline!B$35) + (Baseline!F$88*Baseline!F$89*((1-Baseline!F$90)*Baseline!B$40 + Baseline!F$90*Baseline!B$41))</f>
        <v>0.01297604155</v>
      </c>
      <c r="DV732" s="51">
        <f>(BJ732*Baseline!B$34) + (Baseline!H$88*(1-Baseline!H$89)*Baseline!B$35) + (Baseline!H$88*Baseline!H$89*((1-Baseline!H$90)*Baseline!B$40 + Baseline!H$90*Baseline!B$41))</f>
        <v>0.009306464985</v>
      </c>
      <c r="DW732" s="51">
        <f>( DS732*Baseline!B$7 + DT732*Baseline!B$11 + DU732*Baseline!B$16 + DV732*Baseline!B$18 ) / Baseline!B$17</f>
        <v>0.009825339388</v>
      </c>
    </row>
    <row r="733">
      <c r="A733" s="4" t="s">
        <v>1068</v>
      </c>
      <c r="B733" s="45">
        <f>MIN( MAX( NORMINV( MCrands!B733, (B$5+B$4)/2, (B$5-B$4)/3.29 ), 0 ), 1 )</f>
        <v>0.6383832613</v>
      </c>
      <c r="C733" s="45">
        <f>MAX( NORMINV( MCrands!C733, (C$5+C$4)/2, (C$5-C$4)/3.29 ), 0 )</f>
        <v>2.164101227</v>
      </c>
      <c r="D733" s="41"/>
      <c r="E733" s="43">
        <f>Baseline!B$33 * (C733 * Baseline!B$66*Baseline!B$66/Baseline!B$73 + Baseline!B$52*Baseline!B$52/Baseline!B$74 + Baseline!B$53*Baseline!B$53/Baseline!B$75 + Baseline!B$54*Baseline!B$54/Baseline!B$76)</f>
        <v>0.00001536313287</v>
      </c>
      <c r="F733" s="43">
        <f>Baseline!B$33 * (C733 * Baseline!B$66*Baseline!B$57/Baseline!B$73 + Baseline!B$52*Baseline!B$67/Baseline!B$74 + Baseline!B$53*Baseline!B$55/Baseline!B$75 + Baseline!B$54*Baseline!B$56/Baseline!B$76)</f>
        <v>0.0000001992936257</v>
      </c>
      <c r="G733" s="45">
        <f>Baseline!B$33 * (C733 * Baseline!B$66*Baseline!B$58/Baseline!B$73 + Baseline!B$52*Baseline!B$59/Baseline!B$74 + Baseline!B$53*Baseline!B$68/Baseline!B$75 + Baseline!B$54*Baseline!B$60/Baseline!B$76)</f>
        <v>0.0000001671928552</v>
      </c>
      <c r="H733" s="43">
        <f>Baseline!B$33 * (C733 * Baseline!B$66*Baseline!B$61/Baseline!B$73 + Baseline!B$52*Baseline!B$62/Baseline!B$74 + Baseline!B$53*Baseline!B$63/Baseline!B$75 + Baseline!B$54*Baseline!B$69/Baseline!B$76)</f>
        <v>0.000000003257349222</v>
      </c>
      <c r="I733" s="43">
        <f>Baseline!B$33 * (C733 * Baseline!B$57*Baseline!B$66/Baseline!B$73 + Baseline!B$67*Baseline!B$52/Baseline!B$74 + Baseline!B$55*Baseline!B$53/Baseline!B$75 + Baseline!B$56*Baseline!B$54/Baseline!B$76)</f>
        <v>0.0000001992936257</v>
      </c>
      <c r="J733" s="45">
        <f>Baseline!B$33 * (C733 * Baseline!B$57*Baseline!B$57/Baseline!B$73 + Baseline!B$67*Baseline!B$67/Baseline!B$74 + Baseline!B$55*Baseline!B$55/Baseline!B$75 + Baseline!B$56*Baseline!B$56/Baseline!B$76)</f>
        <v>0.000001763813709</v>
      </c>
      <c r="K733" s="43">
        <f>Baseline!B$33 * (C733 * Baseline!B$57*Baseline!B$58/Baseline!B$73 + Baseline!B$67*Baseline!B$59/Baseline!B$74 + Baseline!B$55*Baseline!B$68/Baseline!B$75 + Baseline!B$56*Baseline!B$60/Baseline!B$76)</f>
        <v>0.00000001374168706</v>
      </c>
      <c r="L733" s="45">
        <f>Baseline!B$33 * (C733 * Baseline!B$57*Baseline!B$61/Baseline!B$73 + Baseline!B$67*Baseline!B$62/Baseline!B$74 + Baseline!B$55*Baseline!B$63/Baseline!B$75 + Baseline!B$56*Baseline!B$69/Baseline!B$76)</f>
        <v>0.00000001439282858</v>
      </c>
      <c r="M733" s="43">
        <f>Baseline!B$33 * (C733 * Baseline!B$58*Baseline!B$66/Baseline!B$73 + Baseline!B$59*Baseline!B$52/Baseline!B$74 + Baseline!B$68*Baseline!B$53/Baseline!B$75 + Baseline!B$60*Baseline!B$54/Baseline!B$76)</f>
        <v>0.0000001671928552</v>
      </c>
      <c r="N733" s="45">
        <f>Baseline!B$33 * (C733 * Baseline!B$58*Baseline!B$57/Baseline!B$73 + Baseline!B$59*Baseline!B$67/Baseline!B$74 + Baseline!B$68*Baseline!B$55/Baseline!B$75 + Baseline!B$60*Baseline!B$56/Baseline!B$76)</f>
        <v>0.00000001374168706</v>
      </c>
      <c r="O733" s="45">
        <f>Baseline!B$33 * (C733 * Baseline!B$58*Baseline!B$58/Baseline!B$73 + Baseline!B$59*Baseline!B$59/Baseline!B$74 + Baseline!B$68*Baseline!B$68/Baseline!B$75 + Baseline!B$60*Baseline!B$60/Baseline!B$76)</f>
        <v>0.0000013243897</v>
      </c>
      <c r="P733" s="43">
        <f>Baseline!B$33 * (C733 * Baseline!B$58*Baseline!B$61/Baseline!B$73 + Baseline!B$59*Baseline!B$62/Baseline!B$74 + Baseline!B$68*Baseline!B$63/Baseline!B$75 + Baseline!B$60*Baseline!B$69/Baseline!B$76)</f>
        <v>0.000000001646884589</v>
      </c>
      <c r="Q733" s="43">
        <f>Baseline!B$33 * (C733 * Baseline!B$61*Baseline!B$66/Baseline!B$73 + Baseline!B$62*Baseline!B$52/Baseline!B$74 + Baseline!B$63*Baseline!B$53/Baseline!B$75 + Baseline!B$69*Baseline!B$54/Baseline!B$76)</f>
        <v>0.000000003257349222</v>
      </c>
      <c r="R733" s="43">
        <f>Baseline!B$33 * (C733 * Baseline!B$61*Baseline!B$57/Baseline!B$73 + Baseline!B$62*Baseline!B$67/Baseline!B$74 + Baseline!B$63*Baseline!B$55/Baseline!B$75 + Baseline!B$69*Baseline!B$56/Baseline!B$76)</f>
        <v>0.00000001439282858</v>
      </c>
      <c r="S733" s="43">
        <f>Baseline!B$33 * (C733 * Baseline!B$61*Baseline!B$58/Baseline!B$73 + Baseline!B$62*Baseline!B$59/Baseline!B$74 + Baseline!B$63*Baseline!B$68/Baseline!B$75 + Baseline!B$69*Baseline!B$60/Baseline!B$76)</f>
        <v>0.000000001646884589</v>
      </c>
      <c r="T733" s="43">
        <f>Baseline!B$33 * (C733 * Baseline!B$61*Baseline!B$61/Baseline!B$73 + Baseline!B$62*Baseline!B$62/Baseline!B$74 + Baseline!B$63*Baseline!B$63/Baseline!B$75 + Baseline!B$69*Baseline!B$69/Baseline!B$76)</f>
        <v>0.00000009854653937</v>
      </c>
      <c r="U733" s="41"/>
      <c r="V733" s="43">
        <f>E733 * ( Baseline!B$87 * Baseline!B$7 )</f>
        <v>0.159453956</v>
      </c>
      <c r="W733" s="43">
        <f>F733 * ( Baseline!D$87 * Baseline!B$11 )</f>
        <v>0.003676288937</v>
      </c>
      <c r="X733" s="43">
        <f>G733 * ( Baseline!F$87 * Baseline!B$16 )</f>
        <v>0.005807405358</v>
      </c>
      <c r="Y733" s="43">
        <f>H733 * ( Baseline!H$87 * Baseline!B$18 )</f>
        <v>0.001145523294</v>
      </c>
      <c r="Z733" s="51">
        <f t="shared" si="1"/>
        <v>0.1700831736</v>
      </c>
      <c r="AA733" s="43">
        <f>I733 * ( Baseline!B$87 * Baseline!B$7 )</f>
        <v>0.002068468541</v>
      </c>
      <c r="AB733" s="45">
        <f>J733 * ( Baseline!D$87 * Baseline!B$11 )</f>
        <v>0.03253635836</v>
      </c>
      <c r="AC733" s="45">
        <f>K733 * ( Baseline!F$87 * Baseline!B$16 )</f>
        <v>0.0004773143382</v>
      </c>
      <c r="AD733" s="45">
        <f>L733 * ( Baseline!F$87 * Baseline!B$16 )</f>
        <v>0.0004999315893</v>
      </c>
      <c r="AE733" s="51">
        <f t="shared" si="2"/>
        <v>0.03558207283</v>
      </c>
      <c r="AF733" s="51">
        <f>M733 * ( Baseline!B$87 * Baseline!B$7 )</f>
        <v>0.001735294644</v>
      </c>
      <c r="AG733" s="51">
        <f>N733 * ( Baseline!D$87 * Baseline!B$11 )</f>
        <v>0.0002534873452</v>
      </c>
      <c r="AH733" s="51">
        <f>O733 * ( Baseline!F$87 * Baseline!B$16 )</f>
        <v>0.04600237152</v>
      </c>
      <c r="AI733" s="51">
        <f>P733 * ( Baseline!H$87 * Baseline!B$18 )</f>
        <v>0.0005791656129</v>
      </c>
      <c r="AJ733" s="51">
        <f t="shared" si="3"/>
        <v>0.04857031913</v>
      </c>
      <c r="AK733" s="51">
        <f>Q733 * ( Baseline!B$87 * Baseline!B$7 )</f>
        <v>0.00003380802758</v>
      </c>
      <c r="AL733" s="51">
        <f>R733 * ( Baseline!D$87 * Baseline!B$11 )</f>
        <v>0.0002654986896</v>
      </c>
      <c r="AM733" s="51">
        <f>S733 * ( Baseline!F$87 * Baseline!B$16 )</f>
        <v>0.00005720415728</v>
      </c>
      <c r="AN733" s="51">
        <f>T733 * ( Baseline!H$87 * Baseline!B$18 )</f>
        <v>0.03465620315</v>
      </c>
      <c r="AO733" s="51">
        <f t="shared" si="4"/>
        <v>0.03501271402</v>
      </c>
      <c r="AP733" s="61"/>
      <c r="AQ733" s="51">
        <f>V733 * ( (1-Baseline!B$88-Baseline!B$87) + (1-B733)*Baseline!B$88 )</f>
        <v>0.06544610591</v>
      </c>
      <c r="AR733" s="51">
        <f>W733 * ( (1-Baseline!B$88-Baseline!B$87) + (1-B733)*Baseline!B$88 )</f>
        <v>0.001508891978</v>
      </c>
      <c r="AS733" s="51">
        <f>X733 * ( (1-Baseline!B$88-Baseline!B$87) + (1-B733)*Baseline!B$88 )</f>
        <v>0.002383585052</v>
      </c>
      <c r="AT733" s="51">
        <f>Y733 * ( (1-Baseline!B$88-Baseline!B$87) + (1-B733)*Baseline!B$88 )</f>
        <v>0.0004701673178</v>
      </c>
      <c r="AU733" s="51">
        <f t="shared" si="5"/>
        <v>0.06980875026</v>
      </c>
      <c r="AV733" s="51">
        <f>AA733 * ( (1-Baseline!D$88-Baseline!D$87) + (1-B733)*Baseline!D$88 )</f>
        <v>0.001459103292</v>
      </c>
      <c r="AW733" s="51">
        <f>AB733 * ( (1-Baseline!D$88-Baseline!D$87) + (1-B733)*Baseline!D$88 )</f>
        <v>0.022951235</v>
      </c>
      <c r="AX733" s="51">
        <f>AC733 * ( (1-Baseline!D$88-Baseline!D$87) + (1-B733)*Baseline!D$88 )</f>
        <v>0.0003366988224</v>
      </c>
      <c r="AY733" s="51">
        <f>AD733 * ( (1-Baseline!D$88-Baseline!D$87) + (1-B733)*Baseline!D$88 )</f>
        <v>0.0003526530924</v>
      </c>
      <c r="AZ733" s="51">
        <f t="shared" si="6"/>
        <v>0.02509969021</v>
      </c>
      <c r="BA733" s="51">
        <f>AF733 * ( (1-Baseline!F$88-Baseline!F$87) + (1-Baseline!B$36)*Baseline!F$88 )</f>
        <v>0.001248773556</v>
      </c>
      <c r="BB733" s="51">
        <f>AG733 * ( (1-Baseline!F$88-Baseline!F$87) + (1-Baseline!B$36)*Baseline!F$88 )</f>
        <v>0.0001824176052</v>
      </c>
      <c r="BC733" s="51">
        <f>AH733 * ( (1-Baseline!F$88-Baseline!F$87) + (1-Baseline!B$36)*Baseline!F$88 )</f>
        <v>0.03310477862</v>
      </c>
      <c r="BD733" s="51">
        <f>AI733 * ( (1-Baseline!F$88-Baseline!F$87) + (1-Baseline!B$36)*Baseline!F$88 )</f>
        <v>0.0004167861083</v>
      </c>
      <c r="BE733" s="51">
        <f t="shared" si="7"/>
        <v>0.03495275589</v>
      </c>
      <c r="BF733" s="51">
        <f>AK733 * ( (1-Baseline!H$88-Baseline!H$87) + (1-Baseline!B$36)*Baseline!H$88 )</f>
        <v>0.00002678677641</v>
      </c>
      <c r="BG733" s="51">
        <f>AL733 * ( (1-Baseline!H$88-Baseline!H$87) + (1-Baseline!B$36)*Baseline!H$88 )</f>
        <v>0.0002103599218</v>
      </c>
      <c r="BH733" s="51">
        <f>AM733 * ( (1-Baseline!H$88-Baseline!H$87) + (1-Baseline!B$36)*Baseline!H$88 )</f>
        <v>0.00004532399789</v>
      </c>
      <c r="BI733" s="51">
        <f>AN733 * ( (1-Baseline!H$88-Baseline!H$87) + (1-Baseline!B$36)*Baseline!H$88 )</f>
        <v>0.02745880288</v>
      </c>
      <c r="BJ733" s="51">
        <f t="shared" si="8"/>
        <v>0.02774127358</v>
      </c>
      <c r="BK733" s="61"/>
      <c r="BL733" s="51">
        <f t="shared" si="19"/>
        <v>0.9375057664</v>
      </c>
      <c r="BM733" s="51">
        <f t="shared" si="20"/>
        <v>0.02161465393</v>
      </c>
      <c r="BN733" s="51">
        <f t="shared" si="21"/>
        <v>0.03414450257</v>
      </c>
      <c r="BO733" s="51">
        <f t="shared" si="22"/>
        <v>0.006735077136</v>
      </c>
      <c r="BP733" s="51">
        <f t="shared" si="9"/>
        <v>1</v>
      </c>
      <c r="BQ733" s="51">
        <f t="shared" si="23"/>
        <v>0.05813232274</v>
      </c>
      <c r="BR733" s="51">
        <f t="shared" si="24"/>
        <v>0.9144031186</v>
      </c>
      <c r="BS733" s="51">
        <f t="shared" si="25"/>
        <v>0.01341446128</v>
      </c>
      <c r="BT733" s="51">
        <f t="shared" si="26"/>
        <v>0.01405009741</v>
      </c>
      <c r="BU733" s="51">
        <f t="shared" si="10"/>
        <v>1</v>
      </c>
      <c r="BV733" s="51">
        <f t="shared" si="27"/>
        <v>0.03572747051</v>
      </c>
      <c r="BW733" s="51">
        <f t="shared" si="28"/>
        <v>0.005218976316</v>
      </c>
      <c r="BX733" s="51">
        <f t="shared" si="29"/>
        <v>0.9471292829</v>
      </c>
      <c r="BY733" s="51">
        <f t="shared" si="30"/>
        <v>0.01192427028</v>
      </c>
      <c r="BZ733" s="51">
        <f t="shared" si="11"/>
        <v>1</v>
      </c>
      <c r="CA733" s="51">
        <f t="shared" si="31"/>
        <v>0.000965592886</v>
      </c>
      <c r="CB733" s="51">
        <f t="shared" si="32"/>
        <v>0.007582922291</v>
      </c>
      <c r="CC733" s="51">
        <f t="shared" si="33"/>
        <v>0.001633810999</v>
      </c>
      <c r="CD733" s="51">
        <f t="shared" si="34"/>
        <v>0.9898176738</v>
      </c>
      <c r="CE733" s="51">
        <f t="shared" si="12"/>
        <v>1</v>
      </c>
      <c r="CF733" s="61"/>
      <c r="CG733" s="51">
        <f t="shared" si="35"/>
        <v>0.9375057664</v>
      </c>
      <c r="CH733" s="51">
        <f t="shared" si="36"/>
        <v>0.02161465393</v>
      </c>
      <c r="CI733" s="51">
        <f t="shared" si="37"/>
        <v>0.03414450257</v>
      </c>
      <c r="CJ733" s="51">
        <f t="shared" si="38"/>
        <v>0.006735077136</v>
      </c>
      <c r="CK733" s="51">
        <f t="shared" si="13"/>
        <v>1</v>
      </c>
      <c r="CL733" s="51">
        <f t="shared" si="39"/>
        <v>0.05813232274</v>
      </c>
      <c r="CM733" s="51">
        <f t="shared" si="40"/>
        <v>0.9144031186</v>
      </c>
      <c r="CN733" s="51">
        <f t="shared" si="41"/>
        <v>0.01341446128</v>
      </c>
      <c r="CO733" s="51">
        <f t="shared" si="42"/>
        <v>0.01405009741</v>
      </c>
      <c r="CP733" s="51">
        <f t="shared" si="14"/>
        <v>1</v>
      </c>
      <c r="CQ733" s="51">
        <f t="shared" si="43"/>
        <v>0.03572747051</v>
      </c>
      <c r="CR733" s="51">
        <f t="shared" si="44"/>
        <v>0.005218976316</v>
      </c>
      <c r="CS733" s="51">
        <f t="shared" si="45"/>
        <v>0.9471292829</v>
      </c>
      <c r="CT733" s="51">
        <f t="shared" si="46"/>
        <v>0.01192427028</v>
      </c>
      <c r="CU733" s="51">
        <f t="shared" si="15"/>
        <v>1</v>
      </c>
      <c r="CV733" s="51">
        <f t="shared" si="47"/>
        <v>0.000965592886</v>
      </c>
      <c r="CW733" s="51">
        <f t="shared" si="48"/>
        <v>0.007582922291</v>
      </c>
      <c r="CX733" s="51">
        <f t="shared" si="49"/>
        <v>0.001633810999</v>
      </c>
      <c r="CY733" s="51">
        <f t="shared" si="50"/>
        <v>0.9898176738</v>
      </c>
      <c r="CZ733" s="51">
        <f t="shared" si="16"/>
        <v>1</v>
      </c>
      <c r="DA733" s="61"/>
      <c r="DB733" s="51">
        <f>(AQ733*Baseline!B$7 + AV733*Baseline!B$11 + BA733*Baseline!B$16 + BF733*Baseline!B$18)</f>
        <v>40280.70419</v>
      </c>
      <c r="DC733" s="51">
        <f>(AR733*Baseline!B$7 + AW733*Baseline!B$11 + BB733*Baseline!B$16 + BG733*Baseline!B$18)</f>
        <v>60195.66155</v>
      </c>
      <c r="DD733" s="51">
        <f>(AS733*Baseline!B$7 + AX733*Baseline!B$11 + BC733*Baseline!B$16 + BH733*Baseline!B$18)</f>
        <v>114860.8287</v>
      </c>
      <c r="DE733" s="51">
        <f>(AT733*Baseline!B$7 + AY733*Baseline!B$11 + BD733*Baseline!B$16 + BI733*Baseline!B$18)</f>
        <v>1259741.618</v>
      </c>
      <c r="DF733" s="51">
        <f t="shared" si="17"/>
        <v>1475078.812</v>
      </c>
      <c r="DG733" s="61"/>
      <c r="DH733" s="51">
        <f t="shared" si="51"/>
        <v>0.0273074929</v>
      </c>
      <c r="DI733" s="51">
        <f t="shared" si="52"/>
        <v>0.04080843753</v>
      </c>
      <c r="DJ733" s="51">
        <f t="shared" si="53"/>
        <v>0.07786758766</v>
      </c>
      <c r="DK733" s="51">
        <f t="shared" si="54"/>
        <v>0.8540164819</v>
      </c>
      <c r="DL733" s="51">
        <f t="shared" si="18"/>
        <v>1</v>
      </c>
      <c r="DM733" s="61"/>
      <c r="DN733" s="51">
        <f>DH733 / (Baseline!B$7/Baseline!B$17)</f>
        <v>2.914895257</v>
      </c>
      <c r="DO733" s="51">
        <f>DI733 / (Baseline!B$11/Baseline!B$17)</f>
        <v>0.9851352139</v>
      </c>
      <c r="DP733" s="51">
        <f>DJ733 / (Baseline!B$16/Baseline!B$17)</f>
        <v>1.20328955</v>
      </c>
      <c r="DQ733" s="51">
        <f>DK733 / (Baseline!B$18/Baseline!B$17)</f>
        <v>0.9655410272</v>
      </c>
      <c r="DR733" s="79"/>
      <c r="DS733" s="51">
        <f>(AU733*Baseline!B$34)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0.02300084379</v>
      </c>
      <c r="DT733" s="51">
        <f>(AZ733*Baseline!B$34) + (Baseline!D$88*(1-Baseline!D$89)*Baseline!B$35) + (Baseline!D$88*Baseline!D$89*((1-Baseline!D$90)*Baseline!B$40 + Baseline!D$90*Baseline!B$41))</f>
        <v>0.01017852153</v>
      </c>
      <c r="DU733" s="51">
        <f>(BE733*Baseline!B$34) + (Baseline!F$88*(1-Baseline!F$89)*Baseline!B$35) + (Baseline!F$88*Baseline!F$89*((1-Baseline!F$90)*Baseline!B$40 + Baseline!F$90*Baseline!B$41))</f>
        <v>0.01297355338</v>
      </c>
      <c r="DV733" s="51">
        <f>(BJ733*Baseline!B$34) + (Baseline!H$88*(1-Baseline!H$89)*Baseline!B$35) + (Baseline!H$88*Baseline!H$89*((1-Baseline!H$90)*Baseline!B$40 + Baseline!H$90*Baseline!B$41))</f>
        <v>0.009306191036</v>
      </c>
      <c r="DW733" s="51">
        <f>( DS733*Baseline!B$7 + DT733*Baseline!B$11 + DU733*Baseline!B$16 + DV733*Baseline!B$18 ) / Baseline!B$17</f>
        <v>0.009707944989</v>
      </c>
    </row>
    <row r="734">
      <c r="A734" s="4" t="s">
        <v>1069</v>
      </c>
      <c r="B734" s="45">
        <f>MIN( MAX( NORMINV( MCrands!B734, (B$5+B$4)/2, (B$5-B$4)/3.29 ), 0 ), 1 )</f>
        <v>0.6482859517</v>
      </c>
      <c r="C734" s="45">
        <f>MAX( NORMINV( MCrands!C734, (C$5+C$4)/2, (C$5-C$4)/3.29 ), 0 )</f>
        <v>2.991206083</v>
      </c>
      <c r="D734" s="41"/>
      <c r="E734" s="43">
        <f>Baseline!B$33 * (C734 * Baseline!B$66*Baseline!B$66/Baseline!B$73 + Baseline!B$52*Baseline!B$52/Baseline!B$74 + Baseline!B$53*Baseline!B$53/Baseline!B$75 + Baseline!B$54*Baseline!B$54/Baseline!B$76)</f>
        <v>0.0000212190551</v>
      </c>
      <c r="F734" s="43">
        <f>Baseline!B$33 * (C734 * Baseline!B$66*Baseline!B$57/Baseline!B$73 + Baseline!B$52*Baseline!B$67/Baseline!B$74 + Baseline!B$53*Baseline!B$55/Baseline!B$75 + Baseline!B$54*Baseline!B$56/Baseline!B$76)</f>
        <v>0.000000200218245</v>
      </c>
      <c r="G734" s="45">
        <f>Baseline!B$33 * (C734 * Baseline!B$66*Baseline!B$58/Baseline!B$73 + Baseline!B$52*Baseline!B$59/Baseline!B$74 + Baseline!B$53*Baseline!B$68/Baseline!B$75 + Baseline!B$54*Baseline!B$60/Baseline!B$76)</f>
        <v>0.0000001694658777</v>
      </c>
      <c r="H734" s="43">
        <f>Baseline!B$33 * (C734 * Baseline!B$66*Baseline!B$61/Baseline!B$73 + Baseline!B$52*Baseline!B$62/Baseline!B$74 + Baseline!B$53*Baseline!B$63/Baseline!B$75 + Baseline!B$54*Baseline!B$69/Baseline!B$76)</f>
        <v>0.000000003484651467</v>
      </c>
      <c r="I734" s="43">
        <f>Baseline!B$33 * (C734 * Baseline!B$57*Baseline!B$66/Baseline!B$73 + Baseline!B$67*Baseline!B$52/Baseline!B$74 + Baseline!B$55*Baseline!B$53/Baseline!B$75 + Baseline!B$56*Baseline!B$54/Baseline!B$76)</f>
        <v>0.000000200218245</v>
      </c>
      <c r="J734" s="45">
        <f>Baseline!B$33 * (C734 * Baseline!B$57*Baseline!B$57/Baseline!B$73 + Baseline!B$67*Baseline!B$67/Baseline!B$74 + Baseline!B$55*Baseline!B$55/Baseline!B$75 + Baseline!B$56*Baseline!B$56/Baseline!B$76)</f>
        <v>0.000001763813855</v>
      </c>
      <c r="K734" s="43">
        <f>Baseline!B$33 * (C734 * Baseline!B$57*Baseline!B$58/Baseline!B$73 + Baseline!B$67*Baseline!B$59/Baseline!B$74 + Baseline!B$55*Baseline!B$68/Baseline!B$75 + Baseline!B$56*Baseline!B$60/Baseline!B$76)</f>
        <v>0.00000001374204595</v>
      </c>
      <c r="L734" s="45">
        <f>Baseline!B$33 * (C734 * Baseline!B$57*Baseline!B$61/Baseline!B$73 + Baseline!B$67*Baseline!B$62/Baseline!B$74 + Baseline!B$55*Baseline!B$63/Baseline!B$75 + Baseline!B$56*Baseline!B$69/Baseline!B$76)</f>
        <v>0.00000001439286447</v>
      </c>
      <c r="M734" s="43">
        <f>Baseline!B$33 * (C734 * Baseline!B$58*Baseline!B$66/Baseline!B$73 + Baseline!B$59*Baseline!B$52/Baseline!B$74 + Baseline!B$68*Baseline!B$53/Baseline!B$75 + Baseline!B$60*Baseline!B$54/Baseline!B$76)</f>
        <v>0.0000001694658777</v>
      </c>
      <c r="N734" s="45">
        <f>Baseline!B$33 * (C734 * Baseline!B$58*Baseline!B$57/Baseline!B$73 + Baseline!B$59*Baseline!B$67/Baseline!B$74 + Baseline!B$68*Baseline!B$55/Baseline!B$75 + Baseline!B$60*Baseline!B$56/Baseline!B$76)</f>
        <v>0.00000001374204595</v>
      </c>
      <c r="O734" s="45">
        <f>Baseline!B$33 * (C734 * Baseline!B$58*Baseline!B$58/Baseline!B$73 + Baseline!B$59*Baseline!B$59/Baseline!B$74 + Baseline!B$68*Baseline!B$68/Baseline!B$75 + Baseline!B$60*Baseline!B$60/Baseline!B$76)</f>
        <v>0.000001324390583</v>
      </c>
      <c r="P734" s="43">
        <f>Baseline!B$33 * (C734 * Baseline!B$58*Baseline!B$61/Baseline!B$73 + Baseline!B$59*Baseline!B$62/Baseline!B$74 + Baseline!B$68*Baseline!B$63/Baseline!B$75 + Baseline!B$60*Baseline!B$69/Baseline!B$76)</f>
        <v>0.000000001646972818</v>
      </c>
      <c r="Q734" s="43">
        <f>Baseline!B$33 * (C734 * Baseline!B$61*Baseline!B$66/Baseline!B$73 + Baseline!B$62*Baseline!B$52/Baseline!B$74 + Baseline!B$63*Baseline!B$53/Baseline!B$75 + Baseline!B$69*Baseline!B$54/Baseline!B$76)</f>
        <v>0.000000003484651467</v>
      </c>
      <c r="R734" s="43">
        <f>Baseline!B$33 * (C734 * Baseline!B$61*Baseline!B$57/Baseline!B$73 + Baseline!B$62*Baseline!B$67/Baseline!B$74 + Baseline!B$63*Baseline!B$55/Baseline!B$75 + Baseline!B$69*Baseline!B$56/Baseline!B$76)</f>
        <v>0.00000001439286447</v>
      </c>
      <c r="S734" s="43">
        <f>Baseline!B$33 * (C734 * Baseline!B$61*Baseline!B$58/Baseline!B$73 + Baseline!B$62*Baseline!B$59/Baseline!B$74 + Baseline!B$63*Baseline!B$68/Baseline!B$75 + Baseline!B$69*Baseline!B$60/Baseline!B$76)</f>
        <v>0.000000001646972818</v>
      </c>
      <c r="T734" s="43">
        <f>Baseline!B$33 * (C734 * Baseline!B$61*Baseline!B$61/Baseline!B$73 + Baseline!B$62*Baseline!B$62/Baseline!B$74 + Baseline!B$63*Baseline!B$63/Baseline!B$75 + Baseline!B$69*Baseline!B$69/Baseline!B$76)</f>
        <v>0.00000009854654819</v>
      </c>
      <c r="U734" s="41"/>
      <c r="V734" s="43">
        <f>E734 * ( Baseline!B$87 * Baseline!B$7 )</f>
        <v>0.2202325729</v>
      </c>
      <c r="W734" s="43">
        <f>F734 * ( Baseline!D$87 * Baseline!B$11 )</f>
        <v>0.003693345015</v>
      </c>
      <c r="X734" s="43">
        <f>G734 * ( Baseline!F$87 * Baseline!B$16 )</f>
        <v>0.00588635827</v>
      </c>
      <c r="Y734" s="43">
        <f>H734 * ( Baseline!H$87 * Baseline!B$18 )</f>
        <v>0.001225459462</v>
      </c>
      <c r="Z734" s="51">
        <f t="shared" si="1"/>
        <v>0.2310377356</v>
      </c>
      <c r="AA734" s="43">
        <f>I734 * ( Baseline!B$87 * Baseline!B$7 )</f>
        <v>0.002078065165</v>
      </c>
      <c r="AB734" s="45">
        <f>J734 * ( Baseline!D$87 * Baseline!B$11 )</f>
        <v>0.03253636106</v>
      </c>
      <c r="AC734" s="45">
        <f>K734 * ( Baseline!F$87 * Baseline!B$16 )</f>
        <v>0.0004773268044</v>
      </c>
      <c r="AD734" s="45">
        <f>L734 * ( Baseline!F$87 * Baseline!B$16 )</f>
        <v>0.0004999328359</v>
      </c>
      <c r="AE734" s="51">
        <f t="shared" si="2"/>
        <v>0.03559168586</v>
      </c>
      <c r="AF734" s="51">
        <f>M734 * ( Baseline!B$87 * Baseline!B$7 )</f>
        <v>0.001758886344</v>
      </c>
      <c r="AG734" s="51">
        <f>N734 * ( Baseline!D$87 * Baseline!B$11 )</f>
        <v>0.0002534939656</v>
      </c>
      <c r="AH734" s="51">
        <f>O734 * ( Baseline!F$87 * Baseline!B$16 )</f>
        <v>0.04600240217</v>
      </c>
      <c r="AI734" s="51">
        <f>P734 * ( Baseline!H$87 * Baseline!B$18 )</f>
        <v>0.0005791966407</v>
      </c>
      <c r="AJ734" s="51">
        <f t="shared" si="3"/>
        <v>0.04859397912</v>
      </c>
      <c r="AK734" s="51">
        <f>Q734 * ( Baseline!B$87 * Baseline!B$7 )</f>
        <v>0.00003616719758</v>
      </c>
      <c r="AL734" s="51">
        <f>R734 * ( Baseline!D$87 * Baseline!B$11 )</f>
        <v>0.0002654993517</v>
      </c>
      <c r="AM734" s="51">
        <f>S734 * ( Baseline!F$87 * Baseline!B$16 )</f>
        <v>0.0000572072219</v>
      </c>
      <c r="AN734" s="51">
        <f>T734 * ( Baseline!H$87 * Baseline!B$18 )</f>
        <v>0.03465620625</v>
      </c>
      <c r="AO734" s="51">
        <f t="shared" si="4"/>
        <v>0.03501508002</v>
      </c>
      <c r="AP734" s="61"/>
      <c r="AQ734" s="51">
        <f>V734 * ( (1-Baseline!B$88-Baseline!B$87) + (1-B734)*Baseline!B$88 )</f>
        <v>0.08845101785</v>
      </c>
      <c r="AR734" s="51">
        <f>W734 * ( (1-Baseline!B$88-Baseline!B$87) + (1-B734)*Baseline!B$88 )</f>
        <v>0.001483341549</v>
      </c>
      <c r="AS734" s="51">
        <f>X734 * ( (1-Baseline!B$88-Baseline!B$87) + (1-B734)*Baseline!B$88 )</f>
        <v>0.002364111601</v>
      </c>
      <c r="AT734" s="51">
        <f>Y734 * ( (1-Baseline!B$88-Baseline!B$87) + (1-B734)*Baseline!B$88 )</f>
        <v>0.0004921757729</v>
      </c>
      <c r="AU734" s="51">
        <f t="shared" si="5"/>
        <v>0.09279064678</v>
      </c>
      <c r="AV734" s="51">
        <f>AA734 * ( (1-Baseline!D$88-Baseline!D$87) + (1-B734)*Baseline!D$88 )</f>
        <v>0.001456653637</v>
      </c>
      <c r="AW734" s="51">
        <f>AB734 * ( (1-Baseline!D$88-Baseline!D$87) + (1-B734)*Baseline!D$88 )</f>
        <v>0.02280689242</v>
      </c>
      <c r="AX734" s="51">
        <f>AC734 * ( (1-Baseline!D$88-Baseline!D$87) + (1-B734)*Baseline!D$88 )</f>
        <v>0.0003345900009</v>
      </c>
      <c r="AY734" s="51">
        <f>AD734 * ( (1-Baseline!D$88-Baseline!D$87) + (1-B734)*Baseline!D$88 )</f>
        <v>0.000350436067</v>
      </c>
      <c r="AZ734" s="51">
        <f t="shared" si="6"/>
        <v>0.02494857212</v>
      </c>
      <c r="BA734" s="51">
        <f>AF734 * ( (1-Baseline!F$88-Baseline!F$87) + (1-Baseline!B$36)*Baseline!F$88 )</f>
        <v>0.001265750898</v>
      </c>
      <c r="BB734" s="51">
        <f>AG734 * ( (1-Baseline!F$88-Baseline!F$87) + (1-Baseline!B$36)*Baseline!F$88 )</f>
        <v>0.0001824223695</v>
      </c>
      <c r="BC734" s="51">
        <f>AH734 * ( (1-Baseline!F$88-Baseline!F$87) + (1-Baseline!B$36)*Baseline!F$88 )</f>
        <v>0.03310480068</v>
      </c>
      <c r="BD734" s="51">
        <f>AI734 * ( (1-Baseline!F$88-Baseline!F$87) + (1-Baseline!B$36)*Baseline!F$88 )</f>
        <v>0.000416808437</v>
      </c>
      <c r="BE734" s="51">
        <f t="shared" si="7"/>
        <v>0.03496978238</v>
      </c>
      <c r="BF734" s="51">
        <f>AK734 * ( (1-Baseline!H$88-Baseline!H$87) + (1-Baseline!B$36)*Baseline!H$88 )</f>
        <v>0.00002865599398</v>
      </c>
      <c r="BG734" s="51">
        <f>AL734 * ( (1-Baseline!H$88-Baseline!H$87) + (1-Baseline!B$36)*Baseline!H$88 )</f>
        <v>0.0002103604463</v>
      </c>
      <c r="BH734" s="51">
        <f>AM734 * ( (1-Baseline!H$88-Baseline!H$87) + (1-Baseline!B$36)*Baseline!H$88 )</f>
        <v>0.00004532642605</v>
      </c>
      <c r="BI734" s="51">
        <f>AN734 * ( (1-Baseline!H$88-Baseline!H$87) + (1-Baseline!B$36)*Baseline!H$88 )</f>
        <v>0.02745880534</v>
      </c>
      <c r="BJ734" s="51">
        <f t="shared" si="8"/>
        <v>0.0277431482</v>
      </c>
      <c r="BK734" s="61"/>
      <c r="BL734" s="51">
        <f t="shared" si="19"/>
        <v>0.9532320436</v>
      </c>
      <c r="BM734" s="51">
        <f t="shared" si="20"/>
        <v>0.01598589514</v>
      </c>
      <c r="BN734" s="51">
        <f t="shared" si="21"/>
        <v>0.02547790842</v>
      </c>
      <c r="BO734" s="51">
        <f t="shared" si="22"/>
        <v>0.005304152843</v>
      </c>
      <c r="BP734" s="51">
        <f t="shared" si="9"/>
        <v>1</v>
      </c>
      <c r="BQ734" s="51">
        <f t="shared" si="23"/>
        <v>0.05838625271</v>
      </c>
      <c r="BR734" s="51">
        <f t="shared" si="24"/>
        <v>0.9141562213</v>
      </c>
      <c r="BS734" s="51">
        <f t="shared" si="25"/>
        <v>0.0134111884</v>
      </c>
      <c r="BT734" s="51">
        <f t="shared" si="26"/>
        <v>0.01404633762</v>
      </c>
      <c r="BU734" s="51">
        <f t="shared" si="10"/>
        <v>1</v>
      </c>
      <c r="BV734" s="51">
        <f t="shared" si="27"/>
        <v>0.03619556118</v>
      </c>
      <c r="BW734" s="51">
        <f t="shared" si="28"/>
        <v>0.005216571481</v>
      </c>
      <c r="BX734" s="51">
        <f t="shared" si="29"/>
        <v>0.9466687644</v>
      </c>
      <c r="BY734" s="51">
        <f t="shared" si="30"/>
        <v>0.01191910297</v>
      </c>
      <c r="BZ734" s="51">
        <f t="shared" si="11"/>
        <v>1</v>
      </c>
      <c r="CA734" s="51">
        <f t="shared" si="31"/>
        <v>0.001032903468</v>
      </c>
      <c r="CB734" s="51">
        <f t="shared" si="32"/>
        <v>0.007582428814</v>
      </c>
      <c r="CC734" s="51">
        <f t="shared" si="33"/>
        <v>0.001633788124</v>
      </c>
      <c r="CD734" s="51">
        <f t="shared" si="34"/>
        <v>0.9897508796</v>
      </c>
      <c r="CE734" s="51">
        <f t="shared" si="12"/>
        <v>1</v>
      </c>
      <c r="CF734" s="61"/>
      <c r="CG734" s="51">
        <f t="shared" si="35"/>
        <v>0.9532320436</v>
      </c>
      <c r="CH734" s="51">
        <f t="shared" si="36"/>
        <v>0.01598589514</v>
      </c>
      <c r="CI734" s="51">
        <f t="shared" si="37"/>
        <v>0.02547790842</v>
      </c>
      <c r="CJ734" s="51">
        <f t="shared" si="38"/>
        <v>0.005304152843</v>
      </c>
      <c r="CK734" s="51">
        <f t="shared" si="13"/>
        <v>1</v>
      </c>
      <c r="CL734" s="51">
        <f t="shared" si="39"/>
        <v>0.05838625271</v>
      </c>
      <c r="CM734" s="51">
        <f t="shared" si="40"/>
        <v>0.9141562213</v>
      </c>
      <c r="CN734" s="51">
        <f t="shared" si="41"/>
        <v>0.0134111884</v>
      </c>
      <c r="CO734" s="51">
        <f t="shared" si="42"/>
        <v>0.01404633762</v>
      </c>
      <c r="CP734" s="51">
        <f t="shared" si="14"/>
        <v>1</v>
      </c>
      <c r="CQ734" s="51">
        <f t="shared" si="43"/>
        <v>0.03619556118</v>
      </c>
      <c r="CR734" s="51">
        <f t="shared" si="44"/>
        <v>0.005216571481</v>
      </c>
      <c r="CS734" s="51">
        <f t="shared" si="45"/>
        <v>0.9466687644</v>
      </c>
      <c r="CT734" s="51">
        <f t="shared" si="46"/>
        <v>0.01191910297</v>
      </c>
      <c r="CU734" s="51">
        <f t="shared" si="15"/>
        <v>1</v>
      </c>
      <c r="CV734" s="51">
        <f t="shared" si="47"/>
        <v>0.001032903468</v>
      </c>
      <c r="CW734" s="51">
        <f t="shared" si="48"/>
        <v>0.007582428814</v>
      </c>
      <c r="CX734" s="51">
        <f t="shared" si="49"/>
        <v>0.001633788124</v>
      </c>
      <c r="CY734" s="51">
        <f t="shared" si="50"/>
        <v>0.9897508796</v>
      </c>
      <c r="CZ734" s="51">
        <f t="shared" si="16"/>
        <v>1</v>
      </c>
      <c r="DA734" s="61"/>
      <c r="DB734" s="51">
        <f>(AQ734*Baseline!B$7 + AV734*Baseline!B$11 + BA734*Baseline!B$16 + BF734*Baseline!B$18)</f>
        <v>51575.30339</v>
      </c>
      <c r="DC734" s="51">
        <f>(AR734*Baseline!B$7 + AW734*Baseline!B$11 + BB734*Baseline!B$16 + BG734*Baseline!B$18)</f>
        <v>59873.7591</v>
      </c>
      <c r="DD734" s="51">
        <f>(AS734*Baseline!B$7 + AX734*Baseline!B$11 + BC734*Baseline!B$16 + BH734*Baseline!B$18)</f>
        <v>114847.0467</v>
      </c>
      <c r="DE734" s="51">
        <f>(AT734*Baseline!B$7 + AY734*Baseline!B$11 + BD734*Baseline!B$16 + BI734*Baseline!B$18)</f>
        <v>1259747.725</v>
      </c>
      <c r="DF734" s="51">
        <f t="shared" si="17"/>
        <v>1486043.834</v>
      </c>
      <c r="DG734" s="61"/>
      <c r="DH734" s="51">
        <f t="shared" si="51"/>
        <v>0.03470644824</v>
      </c>
      <c r="DI734" s="51">
        <f t="shared" si="52"/>
        <v>0.04029070862</v>
      </c>
      <c r="DJ734" s="51">
        <f t="shared" si="53"/>
        <v>0.0772837544</v>
      </c>
      <c r="DK734" s="51">
        <f t="shared" si="54"/>
        <v>0.8477190887</v>
      </c>
      <c r="DL734" s="51">
        <f t="shared" si="18"/>
        <v>1</v>
      </c>
      <c r="DM734" s="61"/>
      <c r="DN734" s="51">
        <f>DH734 / (Baseline!B$7/Baseline!B$17)</f>
        <v>3.704685074</v>
      </c>
      <c r="DO734" s="51">
        <f>DI734 / (Baseline!B$11/Baseline!B$17)</f>
        <v>0.9726369903</v>
      </c>
      <c r="DP734" s="51">
        <f>DJ734 / (Baseline!B$16/Baseline!B$17)</f>
        <v>1.194267562</v>
      </c>
      <c r="DQ734" s="51">
        <f>DK734 / (Baseline!B$18/Baseline!B$17)</f>
        <v>0.9584212683</v>
      </c>
      <c r="DR734" s="79"/>
      <c r="DS734" s="51">
        <f>(AU734*Baseline!B$34)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0.02644812827</v>
      </c>
      <c r="DT734" s="51">
        <f>(AZ734*Baseline!B$34) + (Baseline!D$88*(1-Baseline!D$89)*Baseline!B$35) + (Baseline!D$88*Baseline!D$89*((1-Baseline!D$90)*Baseline!B$40 + Baseline!D$90*Baseline!B$41))</f>
        <v>0.01015585382</v>
      </c>
      <c r="DU734" s="51">
        <f>(BE734*Baseline!B$34) + (Baseline!F$88*(1-Baseline!F$89)*Baseline!B$35) + (Baseline!F$88*Baseline!F$89*((1-Baseline!F$90)*Baseline!B$40 + Baseline!F$90*Baseline!B$41))</f>
        <v>0.01297610736</v>
      </c>
      <c r="DV734" s="51">
        <f>(BJ734*Baseline!B$34) + (Baseline!H$88*(1-Baseline!H$89)*Baseline!B$35) + (Baseline!H$88*Baseline!H$89*((1-Baseline!H$90)*Baseline!B$40 + Baseline!H$90*Baseline!B$41))</f>
        <v>0.009306472231</v>
      </c>
      <c r="DW734" s="51">
        <f>( DS734*Baseline!B$7 + DT734*Baseline!B$11 + DU734*Baseline!B$16 + DV734*Baseline!B$18 ) / Baseline!B$17</f>
        <v>0.009739715038</v>
      </c>
    </row>
    <row r="735">
      <c r="A735" s="4" t="s">
        <v>1070</v>
      </c>
      <c r="B735" s="45">
        <f>MIN( MAX( NORMINV( MCrands!B735, (B$5+B$4)/2, (B$5-B$4)/3.29 ), 0 ), 1 )</f>
        <v>0.5587138681</v>
      </c>
      <c r="C735" s="45">
        <f>MAX( NORMINV( MCrands!C735, (C$5+C$4)/2, (C$5-C$4)/3.29 ), 0 )</f>
        <v>2.685782239</v>
      </c>
      <c r="D735" s="41"/>
      <c r="E735" s="43">
        <f>Baseline!B$33 * (C735 * Baseline!B$66*Baseline!B$66/Baseline!B$73 + Baseline!B$52*Baseline!B$52/Baseline!B$74 + Baseline!B$53*Baseline!B$53/Baseline!B$75 + Baseline!B$54*Baseline!B$54/Baseline!B$76)</f>
        <v>0.00001905664695</v>
      </c>
      <c r="F735" s="43">
        <f>Baseline!B$33 * (C735 * Baseline!B$66*Baseline!B$57/Baseline!B$73 + Baseline!B$52*Baseline!B$67/Baseline!B$74 + Baseline!B$53*Baseline!B$55/Baseline!B$75 + Baseline!B$54*Baseline!B$56/Baseline!B$76)</f>
        <v>0.0000001998768122</v>
      </c>
      <c r="G735" s="45">
        <f>Baseline!B$33 * (C735 * Baseline!B$66*Baseline!B$58/Baseline!B$73 + Baseline!B$52*Baseline!B$59/Baseline!B$74 + Baseline!B$53*Baseline!B$68/Baseline!B$75 + Baseline!B$54*Baseline!B$60/Baseline!B$76)</f>
        <v>0.0000001686265219</v>
      </c>
      <c r="H735" s="43">
        <f>Baseline!B$33 * (C735 * Baseline!B$66*Baseline!B$61/Baseline!B$73 + Baseline!B$52*Baseline!B$62/Baseline!B$74 + Baseline!B$53*Baseline!B$63/Baseline!B$75 + Baseline!B$54*Baseline!B$69/Baseline!B$76)</f>
        <v>0.000000003400715888</v>
      </c>
      <c r="I735" s="43">
        <f>Baseline!B$33 * (C735 * Baseline!B$57*Baseline!B$66/Baseline!B$73 + Baseline!B$67*Baseline!B$52/Baseline!B$74 + Baseline!B$55*Baseline!B$53/Baseline!B$75 + Baseline!B$56*Baseline!B$54/Baseline!B$76)</f>
        <v>0.0000001998768122</v>
      </c>
      <c r="J735" s="45">
        <f>Baseline!B$33 * (C735 * Baseline!B$57*Baseline!B$57/Baseline!B$73 + Baseline!B$67*Baseline!B$67/Baseline!B$74 + Baseline!B$55*Baseline!B$55/Baseline!B$75 + Baseline!B$56*Baseline!B$56/Baseline!B$76)</f>
        <v>0.000001763813801</v>
      </c>
      <c r="K735" s="43">
        <f>Baseline!B$33 * (C735 * Baseline!B$57*Baseline!B$58/Baseline!B$73 + Baseline!B$67*Baseline!B$59/Baseline!B$74 + Baseline!B$55*Baseline!B$68/Baseline!B$75 + Baseline!B$56*Baseline!B$60/Baseline!B$76)</f>
        <v>0.00000001374191342</v>
      </c>
      <c r="L735" s="45">
        <f>Baseline!B$33 * (C735 * Baseline!B$57*Baseline!B$61/Baseline!B$73 + Baseline!B$67*Baseline!B$62/Baseline!B$74 + Baseline!B$55*Baseline!B$63/Baseline!B$75 + Baseline!B$56*Baseline!B$69/Baseline!B$76)</f>
        <v>0.00000001439285122</v>
      </c>
      <c r="M735" s="43">
        <f>Baseline!B$33 * (C735 * Baseline!B$58*Baseline!B$66/Baseline!B$73 + Baseline!B$59*Baseline!B$52/Baseline!B$74 + Baseline!B$68*Baseline!B$53/Baseline!B$75 + Baseline!B$60*Baseline!B$54/Baseline!B$76)</f>
        <v>0.0000001686265219</v>
      </c>
      <c r="N735" s="45">
        <f>Baseline!B$33 * (C735 * Baseline!B$58*Baseline!B$57/Baseline!B$73 + Baseline!B$59*Baseline!B$67/Baseline!B$74 + Baseline!B$68*Baseline!B$55/Baseline!B$75 + Baseline!B$60*Baseline!B$56/Baseline!B$76)</f>
        <v>0.00000001374191342</v>
      </c>
      <c r="O735" s="45">
        <f>Baseline!B$33 * (C735 * Baseline!B$58*Baseline!B$58/Baseline!B$73 + Baseline!B$59*Baseline!B$59/Baseline!B$74 + Baseline!B$68*Baseline!B$68/Baseline!B$75 + Baseline!B$60*Baseline!B$60/Baseline!B$76)</f>
        <v>0.000001324390257</v>
      </c>
      <c r="P735" s="43">
        <f>Baseline!B$33 * (C735 * Baseline!B$58*Baseline!B$61/Baseline!B$73 + Baseline!B$59*Baseline!B$62/Baseline!B$74 + Baseline!B$68*Baseline!B$63/Baseline!B$75 + Baseline!B$60*Baseline!B$69/Baseline!B$76)</f>
        <v>0.000000001646940238</v>
      </c>
      <c r="Q735" s="43">
        <f>Baseline!B$33 * (C735 * Baseline!B$61*Baseline!B$66/Baseline!B$73 + Baseline!B$62*Baseline!B$52/Baseline!B$74 + Baseline!B$63*Baseline!B$53/Baseline!B$75 + Baseline!B$69*Baseline!B$54/Baseline!B$76)</f>
        <v>0.000000003400715888</v>
      </c>
      <c r="R735" s="43">
        <f>Baseline!B$33 * (C735 * Baseline!B$61*Baseline!B$57/Baseline!B$73 + Baseline!B$62*Baseline!B$67/Baseline!B$74 + Baseline!B$63*Baseline!B$55/Baseline!B$75 + Baseline!B$69*Baseline!B$56/Baseline!B$76)</f>
        <v>0.00000001439285122</v>
      </c>
      <c r="S735" s="43">
        <f>Baseline!B$33 * (C735 * Baseline!B$61*Baseline!B$58/Baseline!B$73 + Baseline!B$62*Baseline!B$59/Baseline!B$74 + Baseline!B$63*Baseline!B$68/Baseline!B$75 + Baseline!B$69*Baseline!B$60/Baseline!B$76)</f>
        <v>0.000000001646940238</v>
      </c>
      <c r="T735" s="43">
        <f>Baseline!B$33 * (C735 * Baseline!B$61*Baseline!B$61/Baseline!B$73 + Baseline!B$62*Baseline!B$62/Baseline!B$74 + Baseline!B$63*Baseline!B$63/Baseline!B$75 + Baseline!B$69*Baseline!B$69/Baseline!B$76)</f>
        <v>0.00000009854654493</v>
      </c>
      <c r="U735" s="41"/>
      <c r="V735" s="43">
        <f>E735 * ( Baseline!B$87 * Baseline!B$7 )</f>
        <v>0.1977889387</v>
      </c>
      <c r="W735" s="43">
        <f>F735 * ( Baseline!D$87 * Baseline!B$11 )</f>
        <v>0.003687046741</v>
      </c>
      <c r="X735" s="43">
        <f>G735 * ( Baseline!F$87 * Baseline!B$16 )</f>
        <v>0.00585720344</v>
      </c>
      <c r="Y735" s="43">
        <f>H735 * ( Baseline!H$87 * Baseline!B$18 )</f>
        <v>0.001195941546</v>
      </c>
      <c r="Z735" s="51">
        <f t="shared" si="1"/>
        <v>0.2085291304</v>
      </c>
      <c r="AA735" s="43">
        <f>I735 * ( Baseline!B$87 * Baseline!B$7 )</f>
        <v>0.002074521433</v>
      </c>
      <c r="AB735" s="45">
        <f>J735 * ( Baseline!D$87 * Baseline!B$11 )</f>
        <v>0.03253636006</v>
      </c>
      <c r="AC735" s="45">
        <f>K735 * ( Baseline!F$87 * Baseline!B$16 )</f>
        <v>0.000477322201</v>
      </c>
      <c r="AD735" s="45">
        <f>L735 * ( Baseline!F$87 * Baseline!B$16 )</f>
        <v>0.0004999323756</v>
      </c>
      <c r="AE735" s="51">
        <f t="shared" si="2"/>
        <v>0.03558813607</v>
      </c>
      <c r="AF735" s="51">
        <f>M735 * ( Baseline!B$87 * Baseline!B$7 )</f>
        <v>0.001750174671</v>
      </c>
      <c r="AG735" s="51">
        <f>N735 * ( Baseline!D$87 * Baseline!B$11 )</f>
        <v>0.0002534915209</v>
      </c>
      <c r="AH735" s="51">
        <f>O735 * ( Baseline!F$87 * Baseline!B$16 )</f>
        <v>0.04600239085</v>
      </c>
      <c r="AI735" s="51">
        <f>P735 * ( Baseline!H$87 * Baseline!B$18 )</f>
        <v>0.0005791851831</v>
      </c>
      <c r="AJ735" s="51">
        <f t="shared" si="3"/>
        <v>0.04858524223</v>
      </c>
      <c r="AK735" s="51">
        <f>Q735 * ( Baseline!B$87 * Baseline!B$7 )</f>
        <v>0.0000352960302</v>
      </c>
      <c r="AL735" s="51">
        <f>R735 * ( Baseline!D$87 * Baseline!B$11 )</f>
        <v>0.0002654991072</v>
      </c>
      <c r="AM735" s="51">
        <f>S735 * ( Baseline!F$87 * Baseline!B$16 )</f>
        <v>0.00005720609023</v>
      </c>
      <c r="AN735" s="51">
        <f>T735 * ( Baseline!H$87 * Baseline!B$18 )</f>
        <v>0.03465620511</v>
      </c>
      <c r="AO735" s="51">
        <f t="shared" si="4"/>
        <v>0.03501420633</v>
      </c>
      <c r="AP735" s="61"/>
      <c r="AQ735" s="51">
        <f>V735 * ( (1-Baseline!B$88-Baseline!B$87) + (1-B735)*Baseline!B$88 )</f>
        <v>0.09520464895</v>
      </c>
      <c r="AR735" s="51">
        <f>W735 * ( (1-Baseline!B$88-Baseline!B$87) + (1-B735)*Baseline!B$88 )</f>
        <v>0.001774740251</v>
      </c>
      <c r="AS735" s="51">
        <f>X735 * ( (1-Baseline!B$88-Baseline!B$87) + (1-B735)*Baseline!B$88 )</f>
        <v>0.002819333583</v>
      </c>
      <c r="AT735" s="51">
        <f>Y735 * ( (1-Baseline!B$88-Baseline!B$87) + (1-B735)*Baseline!B$88 )</f>
        <v>0.0005756600738</v>
      </c>
      <c r="AU735" s="51">
        <f t="shared" si="5"/>
        <v>0.1003743829</v>
      </c>
      <c r="AV735" s="51">
        <f>AA735 * ( (1-Baseline!D$88-Baseline!D$87) + (1-B735)*Baseline!D$88 )</f>
        <v>0.001537416605</v>
      </c>
      <c r="AW735" s="51">
        <f>AB735 * ( (1-Baseline!D$88-Baseline!D$87) + (1-B735)*Baseline!D$88 )</f>
        <v>0.02411252033</v>
      </c>
      <c r="AX735" s="51">
        <f>AC735 * ( (1-Baseline!D$88-Baseline!D$87) + (1-B735)*Baseline!D$88 )</f>
        <v>0.0003537408995</v>
      </c>
      <c r="AY735" s="51">
        <f>AD735 * ( (1-Baseline!D$88-Baseline!D$87) + (1-B735)*Baseline!D$88 )</f>
        <v>0.0003704971775</v>
      </c>
      <c r="AZ735" s="51">
        <f t="shared" si="6"/>
        <v>0.02637417501</v>
      </c>
      <c r="BA735" s="51">
        <f>AF735 * ( (1-Baseline!F$88-Baseline!F$87) + (1-Baseline!B$36)*Baseline!F$88 )</f>
        <v>0.001259481699</v>
      </c>
      <c r="BB735" s="51">
        <f>AG735 * ( (1-Baseline!F$88-Baseline!F$87) + (1-Baseline!B$36)*Baseline!F$88 )</f>
        <v>0.0001824206102</v>
      </c>
      <c r="BC735" s="51">
        <f>AH735 * ( (1-Baseline!F$88-Baseline!F$87) + (1-Baseline!B$36)*Baseline!F$88 )</f>
        <v>0.03310479253</v>
      </c>
      <c r="BD735" s="51">
        <f>AI735 * ( (1-Baseline!F$88-Baseline!F$87) + (1-Baseline!B$36)*Baseline!F$88 )</f>
        <v>0.0004168001917</v>
      </c>
      <c r="BE735" s="51">
        <f t="shared" si="7"/>
        <v>0.03496349503</v>
      </c>
      <c r="BF735" s="51">
        <f>AK735 * ( (1-Baseline!H$88-Baseline!H$87) + (1-Baseline!B$36)*Baseline!H$88 )</f>
        <v>0.00002796575065</v>
      </c>
      <c r="BG735" s="51">
        <f>AL735 * ( (1-Baseline!H$88-Baseline!H$87) + (1-Baseline!B$36)*Baseline!H$88 )</f>
        <v>0.0002103602526</v>
      </c>
      <c r="BH735" s="51">
        <f>AM735 * ( (1-Baseline!H$88-Baseline!H$87) + (1-Baseline!B$36)*Baseline!H$88 )</f>
        <v>0.00004532552941</v>
      </c>
      <c r="BI735" s="51">
        <f>AN735 * ( (1-Baseline!H$88-Baseline!H$87) + (1-Baseline!B$36)*Baseline!H$88 )</f>
        <v>0.02745880443</v>
      </c>
      <c r="BJ735" s="51">
        <f t="shared" si="8"/>
        <v>0.02774245596</v>
      </c>
      <c r="BK735" s="61"/>
      <c r="BL735" s="51">
        <f t="shared" si="19"/>
        <v>0.948495485</v>
      </c>
      <c r="BM735" s="51">
        <f t="shared" si="20"/>
        <v>0.0176812071</v>
      </c>
      <c r="BN735" s="51">
        <f t="shared" si="21"/>
        <v>0.02808817851</v>
      </c>
      <c r="BO735" s="51">
        <f t="shared" si="22"/>
        <v>0.005735129397</v>
      </c>
      <c r="BP735" s="51">
        <f t="shared" si="9"/>
        <v>1</v>
      </c>
      <c r="BQ735" s="51">
        <f t="shared" si="23"/>
        <v>0.05829250032</v>
      </c>
      <c r="BR735" s="51">
        <f t="shared" si="24"/>
        <v>0.9142473772</v>
      </c>
      <c r="BS735" s="51">
        <f t="shared" si="25"/>
        <v>0.01341239676</v>
      </c>
      <c r="BT735" s="51">
        <f t="shared" si="26"/>
        <v>0.01404772575</v>
      </c>
      <c r="BU735" s="51">
        <f t="shared" si="10"/>
        <v>1</v>
      </c>
      <c r="BV735" s="51">
        <f t="shared" si="27"/>
        <v>0.03602276309</v>
      </c>
      <c r="BW735" s="51">
        <f t="shared" si="28"/>
        <v>0.005217459238</v>
      </c>
      <c r="BX735" s="51">
        <f t="shared" si="29"/>
        <v>0.9468387672</v>
      </c>
      <c r="BY735" s="51">
        <f t="shared" si="30"/>
        <v>0.01192101051</v>
      </c>
      <c r="BZ735" s="51">
        <f t="shared" si="11"/>
        <v>1</v>
      </c>
      <c r="CA735" s="51">
        <f t="shared" si="31"/>
        <v>0.001008048843</v>
      </c>
      <c r="CB735" s="51">
        <f t="shared" si="32"/>
        <v>0.007582611031</v>
      </c>
      <c r="CC735" s="51">
        <f t="shared" si="33"/>
        <v>0.001633796571</v>
      </c>
      <c r="CD735" s="51">
        <f t="shared" si="34"/>
        <v>0.9897755436</v>
      </c>
      <c r="CE735" s="51">
        <f t="shared" si="12"/>
        <v>1</v>
      </c>
      <c r="CF735" s="61"/>
      <c r="CG735" s="51">
        <f t="shared" si="35"/>
        <v>0.948495485</v>
      </c>
      <c r="CH735" s="51">
        <f t="shared" si="36"/>
        <v>0.0176812071</v>
      </c>
      <c r="CI735" s="51">
        <f t="shared" si="37"/>
        <v>0.02808817851</v>
      </c>
      <c r="CJ735" s="51">
        <f t="shared" si="38"/>
        <v>0.005735129397</v>
      </c>
      <c r="CK735" s="51">
        <f t="shared" si="13"/>
        <v>1</v>
      </c>
      <c r="CL735" s="51">
        <f t="shared" si="39"/>
        <v>0.05829250032</v>
      </c>
      <c r="CM735" s="51">
        <f t="shared" si="40"/>
        <v>0.9142473772</v>
      </c>
      <c r="CN735" s="51">
        <f t="shared" si="41"/>
        <v>0.01341239676</v>
      </c>
      <c r="CO735" s="51">
        <f t="shared" si="42"/>
        <v>0.01404772575</v>
      </c>
      <c r="CP735" s="51">
        <f t="shared" si="14"/>
        <v>1</v>
      </c>
      <c r="CQ735" s="51">
        <f t="shared" si="43"/>
        <v>0.03602276309</v>
      </c>
      <c r="CR735" s="51">
        <f t="shared" si="44"/>
        <v>0.005217459238</v>
      </c>
      <c r="CS735" s="51">
        <f t="shared" si="45"/>
        <v>0.9468387672</v>
      </c>
      <c r="CT735" s="51">
        <f t="shared" si="46"/>
        <v>0.01192101051</v>
      </c>
      <c r="CU735" s="51">
        <f t="shared" si="15"/>
        <v>1</v>
      </c>
      <c r="CV735" s="51">
        <f t="shared" si="47"/>
        <v>0.001008048843</v>
      </c>
      <c r="CW735" s="51">
        <f t="shared" si="48"/>
        <v>0.007582611031</v>
      </c>
      <c r="CX735" s="51">
        <f t="shared" si="49"/>
        <v>0.001633796571</v>
      </c>
      <c r="CY735" s="51">
        <f t="shared" si="50"/>
        <v>0.9897755436</v>
      </c>
      <c r="CZ735" s="51">
        <f t="shared" si="16"/>
        <v>1</v>
      </c>
      <c r="DA735" s="61"/>
      <c r="DB735" s="51">
        <f>(AQ735*Baseline!B$7 + AV735*Baseline!B$11 + BA735*Baseline!B$16 + BF735*Baseline!B$18)</f>
        <v>54971.40521</v>
      </c>
      <c r="DC735" s="51">
        <f>(AR735*Baseline!B$7 + AW735*Baseline!B$11 + BB735*Baseline!B$16 + BG735*Baseline!B$18)</f>
        <v>62815.06226</v>
      </c>
      <c r="DD735" s="51">
        <f>(AS735*Baseline!B$7 + AX735*Baseline!B$11 + BC735*Baseline!B$16 + BH735*Baseline!B$18)</f>
        <v>115108.8311</v>
      </c>
      <c r="DE735" s="51">
        <f>(AT735*Baseline!B$7 + AY735*Baseline!B$11 + BD735*Baseline!B$16 + BI735*Baseline!B$18)</f>
        <v>1259831.167</v>
      </c>
      <c r="DF735" s="51">
        <f t="shared" si="17"/>
        <v>1492726.466</v>
      </c>
      <c r="DG735" s="61"/>
      <c r="DH735" s="51">
        <f t="shared" si="51"/>
        <v>0.03682617443</v>
      </c>
      <c r="DI735" s="51">
        <f t="shared" si="52"/>
        <v>0.04208075873</v>
      </c>
      <c r="DJ735" s="51">
        <f t="shared" si="53"/>
        <v>0.07711314413</v>
      </c>
      <c r="DK735" s="51">
        <f t="shared" si="54"/>
        <v>0.8439799227</v>
      </c>
      <c r="DL735" s="51">
        <f t="shared" si="18"/>
        <v>1</v>
      </c>
      <c r="DM735" s="61"/>
      <c r="DN735" s="51">
        <f>DH735 / (Baseline!B$7/Baseline!B$17)</f>
        <v>3.930951902</v>
      </c>
      <c r="DO735" s="51">
        <f>DI735 / (Baseline!B$11/Baseline!B$17)</f>
        <v>1.015849657</v>
      </c>
      <c r="DP735" s="51">
        <f>DJ735 / (Baseline!B$16/Baseline!B$17)</f>
        <v>1.191631118</v>
      </c>
      <c r="DQ735" s="51">
        <f>DK735 / (Baseline!B$18/Baseline!B$17)</f>
        <v>0.954193811</v>
      </c>
      <c r="DR735" s="79"/>
      <c r="DS735" s="51">
        <f>(AU735*Baseline!B$34)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0.02758568868</v>
      </c>
      <c r="DT735" s="51">
        <f>(AZ735*Baseline!B$34) + (Baseline!D$88*(1-Baseline!D$89)*Baseline!B$35) + (Baseline!D$88*Baseline!D$89*((1-Baseline!D$90)*Baseline!B$40 + Baseline!D$90*Baseline!B$41))</f>
        <v>0.01036969425</v>
      </c>
      <c r="DU735" s="51">
        <f>(BE735*Baseline!B$34) + (Baseline!F$88*(1-Baseline!F$89)*Baseline!B$35) + (Baseline!F$88*Baseline!F$89*((1-Baseline!F$90)*Baseline!B$40 + Baseline!F$90*Baseline!B$41))</f>
        <v>0.01297516426</v>
      </c>
      <c r="DV735" s="51">
        <f>(BJ735*Baseline!B$34) + (Baseline!H$88*(1-Baseline!H$89)*Baseline!B$35) + (Baseline!H$88*Baseline!H$89*((1-Baseline!H$90)*Baseline!B$40 + Baseline!H$90*Baseline!B$41))</f>
        <v>0.009306368394</v>
      </c>
      <c r="DW735" s="51">
        <f>( DS735*Baseline!B$7 + DT735*Baseline!B$11 + DU735*Baseline!B$16 + DV735*Baseline!B$18 ) / Baseline!B$17</f>
        <v>0.009759077294</v>
      </c>
    </row>
    <row r="736">
      <c r="A736" s="4" t="s">
        <v>1071</v>
      </c>
      <c r="B736" s="45">
        <f>MIN( MAX( NORMINV( MCrands!B736, (B$5+B$4)/2, (B$5-B$4)/3.29 ), 0 ), 1 )</f>
        <v>0.2136037987</v>
      </c>
      <c r="C736" s="45">
        <f>MAX( NORMINV( MCrands!C736, (C$5+C$4)/2, (C$5-C$4)/3.29 ), 0 )</f>
        <v>2.778103717</v>
      </c>
      <c r="D736" s="41"/>
      <c r="E736" s="43">
        <f>Baseline!B$33 * (C736 * Baseline!B$66*Baseline!B$66/Baseline!B$73 + Baseline!B$52*Baseline!B$52/Baseline!B$74 + Baseline!B$53*Baseline!B$53/Baseline!B$75 + Baseline!B$54*Baseline!B$54/Baseline!B$76)</f>
        <v>0.00001971028523</v>
      </c>
      <c r="F736" s="43">
        <f>Baseline!B$33 * (C736 * Baseline!B$66*Baseline!B$57/Baseline!B$73 + Baseline!B$52*Baseline!B$67/Baseline!B$74 + Baseline!B$53*Baseline!B$55/Baseline!B$75 + Baseline!B$54*Baseline!B$56/Baseline!B$76)</f>
        <v>0.0000001999800182</v>
      </c>
      <c r="G736" s="45">
        <f>Baseline!B$33 * (C736 * Baseline!B$66*Baseline!B$58/Baseline!B$73 + Baseline!B$52*Baseline!B$59/Baseline!B$74 + Baseline!B$53*Baseline!B$68/Baseline!B$75 + Baseline!B$54*Baseline!B$60/Baseline!B$76)</f>
        <v>0.0000001688802367</v>
      </c>
      <c r="H736" s="43">
        <f>Baseline!B$33 * (C736 * Baseline!B$66*Baseline!B$61/Baseline!B$73 + Baseline!B$52*Baseline!B$62/Baseline!B$74 + Baseline!B$53*Baseline!B$63/Baseline!B$75 + Baseline!B$54*Baseline!B$69/Baseline!B$76)</f>
        <v>0.000000003426087374</v>
      </c>
      <c r="I736" s="43">
        <f>Baseline!B$33 * (C736 * Baseline!B$57*Baseline!B$66/Baseline!B$73 + Baseline!B$67*Baseline!B$52/Baseline!B$74 + Baseline!B$55*Baseline!B$53/Baseline!B$75 + Baseline!B$56*Baseline!B$54/Baseline!B$76)</f>
        <v>0.0000001999800182</v>
      </c>
      <c r="J736" s="45">
        <f>Baseline!B$33 * (C736 * Baseline!B$57*Baseline!B$57/Baseline!B$73 + Baseline!B$67*Baseline!B$67/Baseline!B$74 + Baseline!B$55*Baseline!B$55/Baseline!B$75 + Baseline!B$56*Baseline!B$56/Baseline!B$76)</f>
        <v>0.000001763813818</v>
      </c>
      <c r="K736" s="43">
        <f>Baseline!B$33 * (C736 * Baseline!B$57*Baseline!B$58/Baseline!B$73 + Baseline!B$67*Baseline!B$59/Baseline!B$74 + Baseline!B$55*Baseline!B$68/Baseline!B$75 + Baseline!B$56*Baseline!B$60/Baseline!B$76)</f>
        <v>0.00000001374195348</v>
      </c>
      <c r="L736" s="45">
        <f>Baseline!B$33 * (C736 * Baseline!B$57*Baseline!B$61/Baseline!B$73 + Baseline!B$67*Baseline!B$62/Baseline!B$74 + Baseline!B$55*Baseline!B$63/Baseline!B$75 + Baseline!B$56*Baseline!B$69/Baseline!B$76)</f>
        <v>0.00000001439285522</v>
      </c>
      <c r="M736" s="43">
        <f>Baseline!B$33 * (C736 * Baseline!B$58*Baseline!B$66/Baseline!B$73 + Baseline!B$59*Baseline!B$52/Baseline!B$74 + Baseline!B$68*Baseline!B$53/Baseline!B$75 + Baseline!B$60*Baseline!B$54/Baseline!B$76)</f>
        <v>0.0000001688802367</v>
      </c>
      <c r="N736" s="45">
        <f>Baseline!B$33 * (C736 * Baseline!B$58*Baseline!B$57/Baseline!B$73 + Baseline!B$59*Baseline!B$67/Baseline!B$74 + Baseline!B$68*Baseline!B$55/Baseline!B$75 + Baseline!B$60*Baseline!B$56/Baseline!B$76)</f>
        <v>0.00000001374195348</v>
      </c>
      <c r="O736" s="45">
        <f>Baseline!B$33 * (C736 * Baseline!B$58*Baseline!B$58/Baseline!B$73 + Baseline!B$59*Baseline!B$59/Baseline!B$74 + Baseline!B$68*Baseline!B$68/Baseline!B$75 + Baseline!B$60*Baseline!B$60/Baseline!B$76)</f>
        <v>0.000001324390355</v>
      </c>
      <c r="P736" s="43">
        <f>Baseline!B$33 * (C736 * Baseline!B$58*Baseline!B$61/Baseline!B$73 + Baseline!B$59*Baseline!B$62/Baseline!B$74 + Baseline!B$68*Baseline!B$63/Baseline!B$75 + Baseline!B$60*Baseline!B$69/Baseline!B$76)</f>
        <v>0.000000001646950086</v>
      </c>
      <c r="Q736" s="43">
        <f>Baseline!B$33 * (C736 * Baseline!B$61*Baseline!B$66/Baseline!B$73 + Baseline!B$62*Baseline!B$52/Baseline!B$74 + Baseline!B$63*Baseline!B$53/Baseline!B$75 + Baseline!B$69*Baseline!B$54/Baseline!B$76)</f>
        <v>0.000000003426087374</v>
      </c>
      <c r="R736" s="43">
        <f>Baseline!B$33 * (C736 * Baseline!B$61*Baseline!B$57/Baseline!B$73 + Baseline!B$62*Baseline!B$67/Baseline!B$74 + Baseline!B$63*Baseline!B$55/Baseline!B$75 + Baseline!B$69*Baseline!B$56/Baseline!B$76)</f>
        <v>0.00000001439285522</v>
      </c>
      <c r="S736" s="43">
        <f>Baseline!B$33 * (C736 * Baseline!B$61*Baseline!B$58/Baseline!B$73 + Baseline!B$62*Baseline!B$59/Baseline!B$74 + Baseline!B$63*Baseline!B$68/Baseline!B$75 + Baseline!B$69*Baseline!B$60/Baseline!B$76)</f>
        <v>0.000000001646950086</v>
      </c>
      <c r="T736" s="43">
        <f>Baseline!B$33 * (C736 * Baseline!B$61*Baseline!B$61/Baseline!B$73 + Baseline!B$62*Baseline!B$62/Baseline!B$74 + Baseline!B$63*Baseline!B$63/Baseline!B$75 + Baseline!B$69*Baseline!B$69/Baseline!B$76)</f>
        <v>0.00000009854654592</v>
      </c>
      <c r="U736" s="41"/>
      <c r="V736" s="43">
        <f>E736 * ( Baseline!B$87 * Baseline!B$7 )</f>
        <v>0.2045730504</v>
      </c>
      <c r="W736" s="43">
        <f>F736 * ( Baseline!D$87 * Baseline!B$11 )</f>
        <v>0.003688950541</v>
      </c>
      <c r="X736" s="43">
        <f>G736 * ( Baseline!F$87 * Baseline!B$16 )</f>
        <v>0.005866016167</v>
      </c>
      <c r="Y736" s="43">
        <f>H736 * ( Baseline!H$87 * Baseline!B$18 )</f>
        <v>0.001204864024</v>
      </c>
      <c r="Z736" s="51">
        <f t="shared" si="1"/>
        <v>0.2153328812</v>
      </c>
      <c r="AA736" s="43">
        <f>I736 * ( Baseline!B$87 * Baseline!B$7 )</f>
        <v>0.002075592609</v>
      </c>
      <c r="AB736" s="45">
        <f>J736 * ( Baseline!D$87 * Baseline!B$11 )</f>
        <v>0.03253636036</v>
      </c>
      <c r="AC736" s="45">
        <f>K736 * ( Baseline!F$87 * Baseline!B$16 )</f>
        <v>0.0004773235925</v>
      </c>
      <c r="AD736" s="45">
        <f>L736 * ( Baseline!F$87 * Baseline!B$16 )</f>
        <v>0.0004999325147</v>
      </c>
      <c r="AE736" s="51">
        <f t="shared" si="2"/>
        <v>0.03558920908</v>
      </c>
      <c r="AF736" s="51">
        <f>M736 * ( Baseline!B$87 * Baseline!B$7 )</f>
        <v>0.001752807977</v>
      </c>
      <c r="AG736" s="51">
        <f>N736 * ( Baseline!D$87 * Baseline!B$11 )</f>
        <v>0.0002534922599</v>
      </c>
      <c r="AH736" s="51">
        <f>O736 * ( Baseline!F$87 * Baseline!B$16 )</f>
        <v>0.04600239427</v>
      </c>
      <c r="AI736" s="51">
        <f>P736 * ( Baseline!H$87 * Baseline!B$18 )</f>
        <v>0.0005791886465</v>
      </c>
      <c r="AJ736" s="51">
        <f t="shared" si="3"/>
        <v>0.04858788316</v>
      </c>
      <c r="AK736" s="51">
        <f>Q736 * ( Baseline!B$87 * Baseline!B$7 )</f>
        <v>0.00003555936085</v>
      </c>
      <c r="AL736" s="51">
        <f>R736 * ( Baseline!D$87 * Baseline!B$11 )</f>
        <v>0.0002654991811</v>
      </c>
      <c r="AM736" s="51">
        <f>S736 * ( Baseline!F$87 * Baseline!B$16 )</f>
        <v>0.0000572064323</v>
      </c>
      <c r="AN736" s="51">
        <f>T736 * ( Baseline!H$87 * Baseline!B$18 )</f>
        <v>0.03465620545</v>
      </c>
      <c r="AO736" s="51">
        <f t="shared" si="4"/>
        <v>0.03501447043</v>
      </c>
      <c r="AP736" s="61"/>
      <c r="AQ736" s="51">
        <f>V736 * ( (1-Baseline!B$88-Baseline!B$87) + (1-B736)*Baseline!B$88 )</f>
        <v>0.1613043404</v>
      </c>
      <c r="AR736" s="51">
        <f>W736 * ( (1-Baseline!B$88-Baseline!B$87) + (1-B736)*Baseline!B$88 )</f>
        <v>0.002908710274</v>
      </c>
      <c r="AS736" s="51">
        <f>X736 * ( (1-Baseline!B$88-Baseline!B$87) + (1-B736)*Baseline!B$88 )</f>
        <v>0.004625310452</v>
      </c>
      <c r="AT736" s="51">
        <f>Y736 * ( (1-Baseline!B$88-Baseline!B$87) + (1-B736)*Baseline!B$88 )</f>
        <v>0.0009500263904</v>
      </c>
      <c r="AU736" s="51">
        <f t="shared" si="5"/>
        <v>0.1697883875</v>
      </c>
      <c r="AV736" s="51">
        <f>AA736 * ( (1-Baseline!D$88-Baseline!D$87) + (1-B736)*Baseline!D$88 )</f>
        <v>0.001859116391</v>
      </c>
      <c r="AW736" s="51">
        <f>AB736 * ( (1-Baseline!D$88-Baseline!D$87) + (1-B736)*Baseline!D$88 )</f>
        <v>0.02914294481</v>
      </c>
      <c r="AX736" s="51">
        <f>AC736 * ( (1-Baseline!D$88-Baseline!D$87) + (1-B736)*Baseline!D$88 )</f>
        <v>0.0004275406025</v>
      </c>
      <c r="AY736" s="51">
        <f>AD736 * ( (1-Baseline!D$88-Baseline!D$87) + (1-B736)*Baseline!D$88 )</f>
        <v>0.0004477915023</v>
      </c>
      <c r="AZ736" s="51">
        <f t="shared" si="6"/>
        <v>0.0318773933</v>
      </c>
      <c r="BA736" s="51">
        <f>AF736 * ( (1-Baseline!F$88-Baseline!F$87) + (1-Baseline!B$36)*Baseline!F$88 )</f>
        <v>0.00126137671</v>
      </c>
      <c r="BB736" s="51">
        <f>AG736 * ( (1-Baseline!F$88-Baseline!F$87) + (1-Baseline!B$36)*Baseline!F$88 )</f>
        <v>0.0001824211419</v>
      </c>
      <c r="BC736" s="51">
        <f>AH736 * ( (1-Baseline!F$88-Baseline!F$87) + (1-Baseline!B$36)*Baseline!F$88 )</f>
        <v>0.033104795</v>
      </c>
      <c r="BD736" s="51">
        <f>AI736 * ( (1-Baseline!F$88-Baseline!F$87) + (1-Baseline!B$36)*Baseline!F$88 )</f>
        <v>0.000416802684</v>
      </c>
      <c r="BE736" s="51">
        <f t="shared" si="7"/>
        <v>0.03496539553</v>
      </c>
      <c r="BF736" s="51">
        <f>AK736 * ( (1-Baseline!H$88-Baseline!H$87) + (1-Baseline!B$36)*Baseline!H$88 )</f>
        <v>0.00002817439279</v>
      </c>
      <c r="BG736" s="51">
        <f>AL736 * ( (1-Baseline!H$88-Baseline!H$87) + (1-Baseline!B$36)*Baseline!H$88 )</f>
        <v>0.0002103603112</v>
      </c>
      <c r="BH736" s="51">
        <f>AM736 * ( (1-Baseline!H$88-Baseline!H$87) + (1-Baseline!B$36)*Baseline!H$88 )</f>
        <v>0.00004532580044</v>
      </c>
      <c r="BI736" s="51">
        <f>AN736 * ( (1-Baseline!H$88-Baseline!H$87) + (1-Baseline!B$36)*Baseline!H$88 )</f>
        <v>0.0274588047</v>
      </c>
      <c r="BJ736" s="51">
        <f t="shared" si="8"/>
        <v>0.02774266521</v>
      </c>
      <c r="BK736" s="61"/>
      <c r="BL736" s="51">
        <f t="shared" si="19"/>
        <v>0.9500316409</v>
      </c>
      <c r="BM736" s="51">
        <f t="shared" si="20"/>
        <v>0.01713138523</v>
      </c>
      <c r="BN736" s="51">
        <f t="shared" si="21"/>
        <v>0.02724161835</v>
      </c>
      <c r="BO736" s="51">
        <f t="shared" si="22"/>
        <v>0.005595355516</v>
      </c>
      <c r="BP736" s="51">
        <f t="shared" si="9"/>
        <v>1</v>
      </c>
      <c r="BQ736" s="51">
        <f t="shared" si="23"/>
        <v>0.05832084114</v>
      </c>
      <c r="BR736" s="51">
        <f t="shared" si="24"/>
        <v>0.9142198213</v>
      </c>
      <c r="BS736" s="51">
        <f t="shared" si="25"/>
        <v>0.01341203148</v>
      </c>
      <c r="BT736" s="51">
        <f t="shared" si="26"/>
        <v>0.01404730613</v>
      </c>
      <c r="BU736" s="51">
        <f t="shared" si="10"/>
        <v>1</v>
      </c>
      <c r="BV736" s="51">
        <f t="shared" si="27"/>
        <v>0.0360750019</v>
      </c>
      <c r="BW736" s="51">
        <f t="shared" si="28"/>
        <v>0.005217190859</v>
      </c>
      <c r="BX736" s="51">
        <f t="shared" si="29"/>
        <v>0.9467873734</v>
      </c>
      <c r="BY736" s="51">
        <f t="shared" si="30"/>
        <v>0.01192043384</v>
      </c>
      <c r="BZ736" s="51">
        <f t="shared" si="11"/>
        <v>1</v>
      </c>
      <c r="CA736" s="51">
        <f t="shared" si="31"/>
        <v>0.001015561864</v>
      </c>
      <c r="CB736" s="51">
        <f t="shared" si="32"/>
        <v>0.007582555951</v>
      </c>
      <c r="CC736" s="51">
        <f t="shared" si="33"/>
        <v>0.001633794017</v>
      </c>
      <c r="CD736" s="51">
        <f t="shared" si="34"/>
        <v>0.9897680882</v>
      </c>
      <c r="CE736" s="51">
        <f t="shared" si="12"/>
        <v>1</v>
      </c>
      <c r="CF736" s="61"/>
      <c r="CG736" s="51">
        <f t="shared" si="35"/>
        <v>0.9500316409</v>
      </c>
      <c r="CH736" s="51">
        <f t="shared" si="36"/>
        <v>0.01713138523</v>
      </c>
      <c r="CI736" s="51">
        <f t="shared" si="37"/>
        <v>0.02724161835</v>
      </c>
      <c r="CJ736" s="51">
        <f t="shared" si="38"/>
        <v>0.005595355516</v>
      </c>
      <c r="CK736" s="51">
        <f t="shared" si="13"/>
        <v>1</v>
      </c>
      <c r="CL736" s="51">
        <f t="shared" si="39"/>
        <v>0.05832084114</v>
      </c>
      <c r="CM736" s="51">
        <f t="shared" si="40"/>
        <v>0.9142198213</v>
      </c>
      <c r="CN736" s="51">
        <f t="shared" si="41"/>
        <v>0.01341203148</v>
      </c>
      <c r="CO736" s="51">
        <f t="shared" si="42"/>
        <v>0.01404730613</v>
      </c>
      <c r="CP736" s="51">
        <f t="shared" si="14"/>
        <v>1</v>
      </c>
      <c r="CQ736" s="51">
        <f t="shared" si="43"/>
        <v>0.0360750019</v>
      </c>
      <c r="CR736" s="51">
        <f t="shared" si="44"/>
        <v>0.005217190859</v>
      </c>
      <c r="CS736" s="51">
        <f t="shared" si="45"/>
        <v>0.9467873734</v>
      </c>
      <c r="CT736" s="51">
        <f t="shared" si="46"/>
        <v>0.01192043384</v>
      </c>
      <c r="CU736" s="51">
        <f t="shared" si="15"/>
        <v>1</v>
      </c>
      <c r="CV736" s="51">
        <f t="shared" si="47"/>
        <v>0.001015561864</v>
      </c>
      <c r="CW736" s="51">
        <f t="shared" si="48"/>
        <v>0.007582555951</v>
      </c>
      <c r="CX736" s="51">
        <f t="shared" si="49"/>
        <v>0.001633794017</v>
      </c>
      <c r="CY736" s="51">
        <f t="shared" si="50"/>
        <v>0.9897680882</v>
      </c>
      <c r="CZ736" s="51">
        <f t="shared" si="16"/>
        <v>1</v>
      </c>
      <c r="DA736" s="61"/>
      <c r="DB736" s="51">
        <f>(AQ736*Baseline!B$7 + AV736*Baseline!B$11 + BA736*Baseline!B$16 + BF736*Baseline!B$18)</f>
        <v>87735.56065</v>
      </c>
      <c r="DC736" s="51">
        <f>(AR736*Baseline!B$7 + AW736*Baseline!B$11 + BB736*Baseline!B$16 + BG736*Baseline!B$18)</f>
        <v>74153.05913</v>
      </c>
      <c r="DD736" s="51">
        <f>(AS736*Baseline!B$7 + AX736*Baseline!B$11 + BC736*Baseline!B$16 + BH736*Baseline!B$18)</f>
        <v>116143.018</v>
      </c>
      <c r="DE736" s="51">
        <f>(AT736*Baseline!B$7 + AY736*Baseline!B$11 + BD736*Baseline!B$16 + BI736*Baseline!B$18)</f>
        <v>1260178.518</v>
      </c>
      <c r="DF736" s="51">
        <f t="shared" si="17"/>
        <v>1538210.156</v>
      </c>
      <c r="DG736" s="61"/>
      <c r="DH736" s="51">
        <f t="shared" si="51"/>
        <v>0.05703743427</v>
      </c>
      <c r="DI736" s="51">
        <f t="shared" si="52"/>
        <v>0.04820736546</v>
      </c>
      <c r="DJ736" s="51">
        <f t="shared" si="53"/>
        <v>0.07550529919</v>
      </c>
      <c r="DK736" s="51">
        <f t="shared" si="54"/>
        <v>0.8192499011</v>
      </c>
      <c r="DL736" s="51">
        <f t="shared" si="18"/>
        <v>1</v>
      </c>
      <c r="DM736" s="61"/>
      <c r="DN736" s="51">
        <f>DH736 / (Baseline!B$7/Baseline!B$17)</f>
        <v>6.088370955</v>
      </c>
      <c r="DO736" s="51">
        <f>DI736 / (Baseline!B$11/Baseline!B$17)</f>
        <v>1.163748876</v>
      </c>
      <c r="DP736" s="51">
        <f>DJ736 / (Baseline!B$16/Baseline!B$17)</f>
        <v>1.166785055</v>
      </c>
      <c r="DQ736" s="51">
        <f>DK736 / (Baseline!B$18/Baseline!B$17)</f>
        <v>0.9262343383</v>
      </c>
      <c r="DR736" s="79"/>
      <c r="DS736" s="51">
        <f>(AU736*Baseline!B$34)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0.03799778937</v>
      </c>
      <c r="DT736" s="51">
        <f>(AZ736*Baseline!B$34) + (Baseline!D$88*(1-Baseline!D$89)*Baseline!B$35) + (Baseline!D$88*Baseline!D$89*((1-Baseline!D$90)*Baseline!B$40 + Baseline!D$90*Baseline!B$41))</f>
        <v>0.011195177</v>
      </c>
      <c r="DU736" s="51">
        <f>(BE736*Baseline!B$34) + (Baseline!F$88*(1-Baseline!F$89)*Baseline!B$35) + (Baseline!F$88*Baseline!F$89*((1-Baseline!F$90)*Baseline!B$40 + Baseline!F$90*Baseline!B$41))</f>
        <v>0.01297544933</v>
      </c>
      <c r="DV736" s="51">
        <f>(BJ736*Baseline!B$34) + (Baseline!H$88*(1-Baseline!H$89)*Baseline!B$35) + (Baseline!H$88*Baseline!H$89*((1-Baseline!H$90)*Baseline!B$40 + Baseline!H$90*Baseline!B$41))</f>
        <v>0.009306399781</v>
      </c>
      <c r="DW736" s="51">
        <f>( DS736*Baseline!B$7 + DT736*Baseline!B$11 + DU736*Baseline!B$16 + DV736*Baseline!B$18 ) / Baseline!B$17</f>
        <v>0.009890861719</v>
      </c>
    </row>
    <row r="737">
      <c r="A737" s="4" t="s">
        <v>1072</v>
      </c>
      <c r="B737" s="45">
        <f>MIN( MAX( NORMINV( MCrands!B737, (B$5+B$4)/2, (B$5-B$4)/3.29 ), 0 ), 1 )</f>
        <v>0.7688742429</v>
      </c>
      <c r="C737" s="45">
        <f>MAX( NORMINV( MCrands!C737, (C$5+C$4)/2, (C$5-C$4)/3.29 ), 0 )</f>
        <v>2.847796934</v>
      </c>
      <c r="D737" s="41"/>
      <c r="E737" s="43">
        <f>Baseline!B$33 * (C737 * Baseline!B$66*Baseline!B$66/Baseline!B$73 + Baseline!B$52*Baseline!B$52/Baseline!B$74 + Baseline!B$53*Baseline!B$53/Baseline!B$75 + Baseline!B$54*Baseline!B$54/Baseline!B$76)</f>
        <v>0.00002020371488</v>
      </c>
      <c r="F737" s="43">
        <f>Baseline!B$33 * (C737 * Baseline!B$66*Baseline!B$57/Baseline!B$73 + Baseline!B$52*Baseline!B$67/Baseline!B$74 + Baseline!B$53*Baseline!B$55/Baseline!B$75 + Baseline!B$54*Baseline!B$56/Baseline!B$76)</f>
        <v>0.0000002000579282</v>
      </c>
      <c r="G737" s="45">
        <f>Baseline!B$33 * (C737 * Baseline!B$66*Baseline!B$58/Baseline!B$73 + Baseline!B$52*Baseline!B$59/Baseline!B$74 + Baseline!B$53*Baseline!B$68/Baseline!B$75 + Baseline!B$54*Baseline!B$60/Baseline!B$76)</f>
        <v>0.0000001690717653</v>
      </c>
      <c r="H737" s="43">
        <f>Baseline!B$33 * (C737 * Baseline!B$66*Baseline!B$61/Baseline!B$73 + Baseline!B$52*Baseline!B$62/Baseline!B$74 + Baseline!B$53*Baseline!B$63/Baseline!B$75 + Baseline!B$54*Baseline!B$69/Baseline!B$76)</f>
        <v>0.000000003445240235</v>
      </c>
      <c r="I737" s="43">
        <f>Baseline!B$33 * (C737 * Baseline!B$57*Baseline!B$66/Baseline!B$73 + Baseline!B$67*Baseline!B$52/Baseline!B$74 + Baseline!B$55*Baseline!B$53/Baseline!B$75 + Baseline!B$56*Baseline!B$54/Baseline!B$76)</f>
        <v>0.0000002000579282</v>
      </c>
      <c r="J737" s="45">
        <f>Baseline!B$33 * (C737 * Baseline!B$57*Baseline!B$57/Baseline!B$73 + Baseline!B$67*Baseline!B$67/Baseline!B$74 + Baseline!B$55*Baseline!B$55/Baseline!B$75 + Baseline!B$56*Baseline!B$56/Baseline!B$76)</f>
        <v>0.00000176381383</v>
      </c>
      <c r="K737" s="43">
        <f>Baseline!B$33 * (C737 * Baseline!B$57*Baseline!B$58/Baseline!B$73 + Baseline!B$67*Baseline!B$59/Baseline!B$74 + Baseline!B$55*Baseline!B$68/Baseline!B$75 + Baseline!B$56*Baseline!B$60/Baseline!B$76)</f>
        <v>0.00000001374198373</v>
      </c>
      <c r="L737" s="45">
        <f>Baseline!B$33 * (C737 * Baseline!B$57*Baseline!B$61/Baseline!B$73 + Baseline!B$67*Baseline!B$62/Baseline!B$74 + Baseline!B$55*Baseline!B$63/Baseline!B$75 + Baseline!B$56*Baseline!B$69/Baseline!B$76)</f>
        <v>0.00000001439285825</v>
      </c>
      <c r="M737" s="43">
        <f>Baseline!B$33 * (C737 * Baseline!B$58*Baseline!B$66/Baseline!B$73 + Baseline!B$59*Baseline!B$52/Baseline!B$74 + Baseline!B$68*Baseline!B$53/Baseline!B$75 + Baseline!B$60*Baseline!B$54/Baseline!B$76)</f>
        <v>0.0000001690717653</v>
      </c>
      <c r="N737" s="45">
        <f>Baseline!B$33 * (C737 * Baseline!B$58*Baseline!B$57/Baseline!B$73 + Baseline!B$59*Baseline!B$67/Baseline!B$74 + Baseline!B$68*Baseline!B$55/Baseline!B$75 + Baseline!B$60*Baseline!B$56/Baseline!B$76)</f>
        <v>0.00000001374198373</v>
      </c>
      <c r="O737" s="45">
        <f>Baseline!B$33 * (C737 * Baseline!B$58*Baseline!B$58/Baseline!B$73 + Baseline!B$59*Baseline!B$59/Baseline!B$74 + Baseline!B$68*Baseline!B$68/Baseline!B$75 + Baseline!B$60*Baseline!B$60/Baseline!B$76)</f>
        <v>0.00000132439043</v>
      </c>
      <c r="P737" s="43">
        <f>Baseline!B$33 * (C737 * Baseline!B$58*Baseline!B$61/Baseline!B$73 + Baseline!B$59*Baseline!B$62/Baseline!B$74 + Baseline!B$68*Baseline!B$63/Baseline!B$75 + Baseline!B$60*Baseline!B$69/Baseline!B$76)</f>
        <v>0.00000000164695752</v>
      </c>
      <c r="Q737" s="43">
        <f>Baseline!B$33 * (C737 * Baseline!B$61*Baseline!B$66/Baseline!B$73 + Baseline!B$62*Baseline!B$52/Baseline!B$74 + Baseline!B$63*Baseline!B$53/Baseline!B$75 + Baseline!B$69*Baseline!B$54/Baseline!B$76)</f>
        <v>0.000000003445240235</v>
      </c>
      <c r="R737" s="43">
        <f>Baseline!B$33 * (C737 * Baseline!B$61*Baseline!B$57/Baseline!B$73 + Baseline!B$62*Baseline!B$67/Baseline!B$74 + Baseline!B$63*Baseline!B$55/Baseline!B$75 + Baseline!B$69*Baseline!B$56/Baseline!B$76)</f>
        <v>0.00000001439285825</v>
      </c>
      <c r="S737" s="43">
        <f>Baseline!B$33 * (C737 * Baseline!B$61*Baseline!B$58/Baseline!B$73 + Baseline!B$62*Baseline!B$59/Baseline!B$74 + Baseline!B$63*Baseline!B$68/Baseline!B$75 + Baseline!B$69*Baseline!B$60/Baseline!B$76)</f>
        <v>0.00000000164695752</v>
      </c>
      <c r="T737" s="43">
        <f>Baseline!B$33 * (C737 * Baseline!B$61*Baseline!B$61/Baseline!B$73 + Baseline!B$62*Baseline!B$62/Baseline!B$74 + Baseline!B$63*Baseline!B$63/Baseline!B$75 + Baseline!B$69*Baseline!B$69/Baseline!B$76)</f>
        <v>0.00000009854654666</v>
      </c>
      <c r="U737" s="41"/>
      <c r="V737" s="43">
        <f>E737 * ( Baseline!B$87 * Baseline!B$7 )</f>
        <v>0.2096943568</v>
      </c>
      <c r="W737" s="43">
        <f>F737 * ( Baseline!D$87 * Baseline!B$11 )</f>
        <v>0.003690387714</v>
      </c>
      <c r="X737" s="43">
        <f>G737 * ( Baseline!F$87 * Baseline!B$16 )</f>
        <v>0.005872668869</v>
      </c>
      <c r="Y737" s="43">
        <f>H737 * ( Baseline!H$87 * Baseline!B$18 )</f>
        <v>0.001211599578</v>
      </c>
      <c r="Z737" s="51">
        <f t="shared" si="1"/>
        <v>0.2204690129</v>
      </c>
      <c r="AA737" s="43">
        <f>I737 * ( Baseline!B$87 * Baseline!B$7 )</f>
        <v>0.002076401236</v>
      </c>
      <c r="AB737" s="45">
        <f>J737 * ( Baseline!D$87 * Baseline!B$11 )</f>
        <v>0.03253636059</v>
      </c>
      <c r="AC737" s="45">
        <f>K737 * ( Baseline!F$87 * Baseline!B$16 )</f>
        <v>0.0004773246429</v>
      </c>
      <c r="AD737" s="45">
        <f>L737 * ( Baseline!F$87 * Baseline!B$16 )</f>
        <v>0.0004999326198</v>
      </c>
      <c r="AE737" s="51">
        <f t="shared" si="2"/>
        <v>0.03559001909</v>
      </c>
      <c r="AF737" s="51">
        <f>M737 * ( Baseline!B$87 * Baseline!B$7 )</f>
        <v>0.001754795853</v>
      </c>
      <c r="AG737" s="51">
        <f>N737 * ( Baseline!D$87 * Baseline!B$11 )</f>
        <v>0.0002534928177</v>
      </c>
      <c r="AH737" s="51">
        <f>O737 * ( Baseline!F$87 * Baseline!B$16 )</f>
        <v>0.04600239686</v>
      </c>
      <c r="AI737" s="51">
        <f>P737 * ( Baseline!H$87 * Baseline!B$18 )</f>
        <v>0.0005791912609</v>
      </c>
      <c r="AJ737" s="51">
        <f t="shared" si="3"/>
        <v>0.04858987679</v>
      </c>
      <c r="AK737" s="51">
        <f>Q737 * ( Baseline!B$87 * Baseline!B$7 )</f>
        <v>0.0000357581484</v>
      </c>
      <c r="AL737" s="51">
        <f>R737 * ( Baseline!D$87 * Baseline!B$11 )</f>
        <v>0.0002654992369</v>
      </c>
      <c r="AM737" s="51">
        <f>S737 * ( Baseline!F$87 * Baseline!B$16 )</f>
        <v>0.00005720669053</v>
      </c>
      <c r="AN737" s="51">
        <f>T737 * ( Baseline!H$87 * Baseline!B$18 )</f>
        <v>0.03465620571</v>
      </c>
      <c r="AO737" s="51">
        <f t="shared" si="4"/>
        <v>0.03501466979</v>
      </c>
      <c r="AP737" s="61"/>
      <c r="AQ737" s="51">
        <f>V737 * ( (1-Baseline!B$88-Baseline!B$87) + (1-B737)*Baseline!B$88 )</f>
        <v>0.06171345262</v>
      </c>
      <c r="AR737" s="51">
        <f>W737 * ( (1-Baseline!B$88-Baseline!B$87) + (1-B737)*Baseline!B$88 )</f>
        <v>0.001086088204</v>
      </c>
      <c r="AS737" s="51">
        <f>X737 * ( (1-Baseline!B$88-Baseline!B$87) + (1-B737)*Baseline!B$88 )</f>
        <v>0.001728337746</v>
      </c>
      <c r="AT737" s="51">
        <f>Y737 * ( (1-Baseline!B$88-Baseline!B$87) + (1-B737)*Baseline!B$88 )</f>
        <v>0.0003565760866</v>
      </c>
      <c r="AU737" s="51">
        <f t="shared" si="5"/>
        <v>0.06488445465</v>
      </c>
      <c r="AV737" s="51">
        <f>AA737 * ( (1-Baseline!D$88-Baseline!D$87) + (1-B737)*Baseline!D$88 )</f>
        <v>0.001343312703</v>
      </c>
      <c r="AW737" s="51">
        <f>AB737 * ( (1-Baseline!D$88-Baseline!D$87) + (1-B737)*Baseline!D$88 )</f>
        <v>0.02104916224</v>
      </c>
      <c r="AX737" s="51">
        <f>AC737 * ( (1-Baseline!D$88-Baseline!D$87) + (1-B737)*Baseline!D$88 )</f>
        <v>0.000308801712</v>
      </c>
      <c r="AY737" s="51">
        <f>AD737 * ( (1-Baseline!D$88-Baseline!D$87) + (1-B737)*Baseline!D$88 )</f>
        <v>0.0003234277784</v>
      </c>
      <c r="AZ737" s="51">
        <f t="shared" si="6"/>
        <v>0.02302470444</v>
      </c>
      <c r="BA737" s="51">
        <f>AF737 * ( (1-Baseline!F$88-Baseline!F$87) + (1-Baseline!B$36)*Baseline!F$88 )</f>
        <v>0.001262807249</v>
      </c>
      <c r="BB737" s="51">
        <f>AG737 * ( (1-Baseline!F$88-Baseline!F$87) + (1-Baseline!B$36)*Baseline!F$88 )</f>
        <v>0.0001824215434</v>
      </c>
      <c r="BC737" s="51">
        <f>AH737 * ( (1-Baseline!F$88-Baseline!F$87) + (1-Baseline!B$36)*Baseline!F$88 )</f>
        <v>0.03310479685</v>
      </c>
      <c r="BD737" s="51">
        <f>AI737 * ( (1-Baseline!F$88-Baseline!F$87) + (1-Baseline!B$36)*Baseline!F$88 )</f>
        <v>0.0004168045655</v>
      </c>
      <c r="BE737" s="51">
        <f t="shared" si="7"/>
        <v>0.03496683021</v>
      </c>
      <c r="BF737" s="51">
        <f>AK737 * ( (1-Baseline!H$88-Baseline!H$87) + (1-Baseline!B$36)*Baseline!H$88 )</f>
        <v>0.00002833189614</v>
      </c>
      <c r="BG737" s="51">
        <f>AL737 * ( (1-Baseline!H$88-Baseline!H$87) + (1-Baseline!B$36)*Baseline!H$88 )</f>
        <v>0.0002103603554</v>
      </c>
      <c r="BH737" s="51">
        <f>AM737 * ( (1-Baseline!H$88-Baseline!H$87) + (1-Baseline!B$36)*Baseline!H$88 )</f>
        <v>0.00004532600504</v>
      </c>
      <c r="BI737" s="51">
        <f>AN737 * ( (1-Baseline!H$88-Baseline!H$87) + (1-Baseline!B$36)*Baseline!H$88 )</f>
        <v>0.02745880491</v>
      </c>
      <c r="BJ737" s="51">
        <f t="shared" si="8"/>
        <v>0.02774282317</v>
      </c>
      <c r="BK737" s="61"/>
      <c r="BL737" s="51">
        <f t="shared" si="19"/>
        <v>0.9511284782</v>
      </c>
      <c r="BM737" s="51">
        <f t="shared" si="20"/>
        <v>0.01673880454</v>
      </c>
      <c r="BN737" s="51">
        <f t="shared" si="21"/>
        <v>0.02663716225</v>
      </c>
      <c r="BO737" s="51">
        <f t="shared" si="22"/>
        <v>0.00549555496</v>
      </c>
      <c r="BP737" s="51">
        <f t="shared" si="9"/>
        <v>1</v>
      </c>
      <c r="BQ737" s="51">
        <f t="shared" si="23"/>
        <v>0.05834223441</v>
      </c>
      <c r="BR737" s="51">
        <f t="shared" si="24"/>
        <v>0.9141990205</v>
      </c>
      <c r="BS737" s="51">
        <f t="shared" si="25"/>
        <v>0.01341175574</v>
      </c>
      <c r="BT737" s="51">
        <f t="shared" si="26"/>
        <v>0.01404698937</v>
      </c>
      <c r="BU737" s="51">
        <f t="shared" si="10"/>
        <v>1</v>
      </c>
      <c r="BV737" s="51">
        <f t="shared" si="27"/>
        <v>0.03611443306</v>
      </c>
      <c r="BW737" s="51">
        <f t="shared" si="28"/>
        <v>0.00521698828</v>
      </c>
      <c r="BX737" s="51">
        <f t="shared" si="29"/>
        <v>0.9467485801</v>
      </c>
      <c r="BY737" s="51">
        <f t="shared" si="30"/>
        <v>0.01191999855</v>
      </c>
      <c r="BZ737" s="51">
        <f t="shared" si="11"/>
        <v>1</v>
      </c>
      <c r="CA737" s="51">
        <f t="shared" si="31"/>
        <v>0.001021233346</v>
      </c>
      <c r="CB737" s="51">
        <f t="shared" si="32"/>
        <v>0.007582514371</v>
      </c>
      <c r="CC737" s="51">
        <f t="shared" si="33"/>
        <v>0.00163379209</v>
      </c>
      <c r="CD737" s="51">
        <f t="shared" si="34"/>
        <v>0.9897624602</v>
      </c>
      <c r="CE737" s="51">
        <f t="shared" si="12"/>
        <v>1</v>
      </c>
      <c r="CF737" s="61"/>
      <c r="CG737" s="51">
        <f t="shared" si="35"/>
        <v>0.9511284782</v>
      </c>
      <c r="CH737" s="51">
        <f t="shared" si="36"/>
        <v>0.01673880454</v>
      </c>
      <c r="CI737" s="51">
        <f t="shared" si="37"/>
        <v>0.02663716225</v>
      </c>
      <c r="CJ737" s="51">
        <f t="shared" si="38"/>
        <v>0.00549555496</v>
      </c>
      <c r="CK737" s="51">
        <f t="shared" si="13"/>
        <v>1</v>
      </c>
      <c r="CL737" s="51">
        <f t="shared" si="39"/>
        <v>0.05834223441</v>
      </c>
      <c r="CM737" s="51">
        <f t="shared" si="40"/>
        <v>0.9141990205</v>
      </c>
      <c r="CN737" s="51">
        <f t="shared" si="41"/>
        <v>0.01341175574</v>
      </c>
      <c r="CO737" s="51">
        <f t="shared" si="42"/>
        <v>0.01404698937</v>
      </c>
      <c r="CP737" s="51">
        <f t="shared" si="14"/>
        <v>1</v>
      </c>
      <c r="CQ737" s="51">
        <f t="shared" si="43"/>
        <v>0.03611443306</v>
      </c>
      <c r="CR737" s="51">
        <f t="shared" si="44"/>
        <v>0.00521698828</v>
      </c>
      <c r="CS737" s="51">
        <f t="shared" si="45"/>
        <v>0.9467485801</v>
      </c>
      <c r="CT737" s="51">
        <f t="shared" si="46"/>
        <v>0.01191999855</v>
      </c>
      <c r="CU737" s="51">
        <f t="shared" si="15"/>
        <v>1</v>
      </c>
      <c r="CV737" s="51">
        <f t="shared" si="47"/>
        <v>0.001021233346</v>
      </c>
      <c r="CW737" s="51">
        <f t="shared" si="48"/>
        <v>0.007582514371</v>
      </c>
      <c r="CX737" s="51">
        <f t="shared" si="49"/>
        <v>0.00163379209</v>
      </c>
      <c r="CY737" s="51">
        <f t="shared" si="50"/>
        <v>0.9897624602</v>
      </c>
      <c r="CZ737" s="51">
        <f t="shared" si="16"/>
        <v>1</v>
      </c>
      <c r="DA737" s="61"/>
      <c r="DB737" s="51">
        <f>(AQ737*Baseline!B$7 + AV737*Baseline!B$11 + BA737*Baseline!B$16 + BF737*Baseline!B$18)</f>
        <v>38339.81601</v>
      </c>
      <c r="DC737" s="51">
        <f>(AR737*Baseline!B$7 + AW737*Baseline!B$11 + BB737*Baseline!B$16 + BG737*Baseline!B$18)</f>
        <v>55911.53702</v>
      </c>
      <c r="DD737" s="51">
        <f>(AS737*Baseline!B$7 + AX737*Baseline!B$11 + BC737*Baseline!B$16 + BH737*Baseline!B$18)</f>
        <v>114483.3599</v>
      </c>
      <c r="DE737" s="51">
        <f>(AT737*Baseline!B$7 + AY737*Baseline!B$11 + BD737*Baseline!B$16 + BI737*Baseline!B$18)</f>
        <v>1259624.006</v>
      </c>
      <c r="DF737" s="51">
        <f t="shared" si="17"/>
        <v>1468358.718</v>
      </c>
      <c r="DG737" s="61"/>
      <c r="DH737" s="51">
        <f t="shared" si="51"/>
        <v>0.02611066051</v>
      </c>
      <c r="DI737" s="51">
        <f t="shared" si="52"/>
        <v>0.0380775735</v>
      </c>
      <c r="DJ737" s="51">
        <f t="shared" si="53"/>
        <v>0.0779668881</v>
      </c>
      <c r="DK737" s="51">
        <f t="shared" si="54"/>
        <v>0.8578448779</v>
      </c>
      <c r="DL737" s="51">
        <f t="shared" si="18"/>
        <v>1</v>
      </c>
      <c r="DM737" s="61"/>
      <c r="DN737" s="51">
        <f>DH737 / (Baseline!B$7/Baseline!B$17)</f>
        <v>2.787141272</v>
      </c>
      <c r="DO737" s="51">
        <f>DI737 / (Baseline!B$11/Baseline!B$17)</f>
        <v>0.9192108491</v>
      </c>
      <c r="DP737" s="51">
        <f>DJ737 / (Baseline!B$16/Baseline!B$17)</f>
        <v>1.204824042</v>
      </c>
      <c r="DQ737" s="51">
        <f>DK737 / (Baseline!B$18/Baseline!B$17)</f>
        <v>0.9698693669</v>
      </c>
      <c r="DR737" s="79"/>
      <c r="DS737" s="51">
        <f>(AU737*Baseline!B$34)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0.02226219945</v>
      </c>
      <c r="DT737" s="51">
        <f>(AZ737*Baseline!B$34) + (Baseline!D$88*(1-Baseline!D$89)*Baseline!B$35) + (Baseline!D$88*Baseline!D$89*((1-Baseline!D$90)*Baseline!B$40 + Baseline!D$90*Baseline!B$41))</f>
        <v>0.009867273665</v>
      </c>
      <c r="DU737" s="51">
        <f>(BE737*Baseline!B$34) + (Baseline!F$88*(1-Baseline!F$89)*Baseline!B$35) + (Baseline!F$88*Baseline!F$89*((1-Baseline!F$90)*Baseline!B$40 + Baseline!F$90*Baseline!B$41))</f>
        <v>0.01297566453</v>
      </c>
      <c r="DV737" s="51">
        <f>(BJ737*Baseline!B$34) + (Baseline!H$88*(1-Baseline!H$89)*Baseline!B$35) + (Baseline!H$88*Baseline!H$89*((1-Baseline!H$90)*Baseline!B$40 + Baseline!H$90*Baseline!B$41))</f>
        <v>0.009306423475</v>
      </c>
      <c r="DW737" s="51">
        <f>( DS737*Baseline!B$7 + DT737*Baseline!B$11 + DU737*Baseline!B$16 + DV737*Baseline!B$18 ) / Baseline!B$17</f>
        <v>0.009688474192</v>
      </c>
    </row>
    <row r="738">
      <c r="A738" s="4" t="s">
        <v>1073</v>
      </c>
      <c r="B738" s="45">
        <f>MIN( MAX( NORMINV( MCrands!B738, (B$5+B$4)/2, (B$5-B$4)/3.29 ), 0 ), 1 )</f>
        <v>0.6515937641</v>
      </c>
      <c r="C738" s="45">
        <f>MAX( NORMINV( MCrands!C738, (C$5+C$4)/2, (C$5-C$4)/3.29 ), 0 )</f>
        <v>2.894479129</v>
      </c>
      <c r="D738" s="41"/>
      <c r="E738" s="43">
        <f>Baseline!B$33 * (C738 * Baseline!B$66*Baseline!B$66/Baseline!B$73 + Baseline!B$52*Baseline!B$52/Baseline!B$74 + Baseline!B$53*Baseline!B$53/Baseline!B$75 + Baseline!B$54*Baseline!B$54/Baseline!B$76)</f>
        <v>0.00002053422595</v>
      </c>
      <c r="F738" s="43">
        <f>Baseline!B$33 * (C738 * Baseline!B$66*Baseline!B$57/Baseline!B$73 + Baseline!B$52*Baseline!B$67/Baseline!B$74 + Baseline!B$53*Baseline!B$55/Baseline!B$75 + Baseline!B$54*Baseline!B$56/Baseline!B$76)</f>
        <v>0.0000002001101141</v>
      </c>
      <c r="G738" s="45">
        <f>Baseline!B$33 * (C738 * Baseline!B$66*Baseline!B$58/Baseline!B$73 + Baseline!B$52*Baseline!B$59/Baseline!B$74 + Baseline!B$53*Baseline!B$68/Baseline!B$75 + Baseline!B$54*Baseline!B$60/Baseline!B$76)</f>
        <v>0.0000001692000558</v>
      </c>
      <c r="H738" s="43">
        <f>Baseline!B$33 * (C738 * Baseline!B$66*Baseline!B$61/Baseline!B$73 + Baseline!B$52*Baseline!B$62/Baseline!B$74 + Baseline!B$53*Baseline!B$63/Baseline!B$75 + Baseline!B$54*Baseline!B$69/Baseline!B$76)</f>
        <v>0.000000003458069283</v>
      </c>
      <c r="I738" s="43">
        <f>Baseline!B$33 * (C738 * Baseline!B$57*Baseline!B$66/Baseline!B$73 + Baseline!B$67*Baseline!B$52/Baseline!B$74 + Baseline!B$55*Baseline!B$53/Baseline!B$75 + Baseline!B$56*Baseline!B$54/Baseline!B$76)</f>
        <v>0.0000002001101141</v>
      </c>
      <c r="J738" s="45">
        <f>Baseline!B$33 * (C738 * Baseline!B$57*Baseline!B$57/Baseline!B$73 + Baseline!B$67*Baseline!B$67/Baseline!B$74 + Baseline!B$55*Baseline!B$55/Baseline!B$75 + Baseline!B$56*Baseline!B$56/Baseline!B$76)</f>
        <v>0.000001763813838</v>
      </c>
      <c r="K738" s="43">
        <f>Baseline!B$33 * (C738 * Baseline!B$57*Baseline!B$58/Baseline!B$73 + Baseline!B$67*Baseline!B$59/Baseline!B$74 + Baseline!B$55*Baseline!B$68/Baseline!B$75 + Baseline!B$56*Baseline!B$60/Baseline!B$76)</f>
        <v>0.00000001374200398</v>
      </c>
      <c r="L738" s="45">
        <f>Baseline!B$33 * (C738 * Baseline!B$57*Baseline!B$61/Baseline!B$73 + Baseline!B$67*Baseline!B$62/Baseline!B$74 + Baseline!B$55*Baseline!B$63/Baseline!B$75 + Baseline!B$56*Baseline!B$69/Baseline!B$76)</f>
        <v>0.00000001439286027</v>
      </c>
      <c r="M738" s="43">
        <f>Baseline!B$33 * (C738 * Baseline!B$58*Baseline!B$66/Baseline!B$73 + Baseline!B$59*Baseline!B$52/Baseline!B$74 + Baseline!B$68*Baseline!B$53/Baseline!B$75 + Baseline!B$60*Baseline!B$54/Baseline!B$76)</f>
        <v>0.0000001692000558</v>
      </c>
      <c r="N738" s="45">
        <f>Baseline!B$33 * (C738 * Baseline!B$58*Baseline!B$57/Baseline!B$73 + Baseline!B$59*Baseline!B$67/Baseline!B$74 + Baseline!B$68*Baseline!B$55/Baseline!B$75 + Baseline!B$60*Baseline!B$56/Baseline!B$76)</f>
        <v>0.00000001374200398</v>
      </c>
      <c r="O738" s="45">
        <f>Baseline!B$33 * (C738 * Baseline!B$58*Baseline!B$58/Baseline!B$73 + Baseline!B$59*Baseline!B$59/Baseline!B$74 + Baseline!B$68*Baseline!B$68/Baseline!B$75 + Baseline!B$60*Baseline!B$60/Baseline!B$76)</f>
        <v>0.000001324390479</v>
      </c>
      <c r="P738" s="43">
        <f>Baseline!B$33 * (C738 * Baseline!B$58*Baseline!B$61/Baseline!B$73 + Baseline!B$59*Baseline!B$62/Baseline!B$74 + Baseline!B$68*Baseline!B$63/Baseline!B$75 + Baseline!B$60*Baseline!B$69/Baseline!B$76)</f>
        <v>0.0000000016469625</v>
      </c>
      <c r="Q738" s="43">
        <f>Baseline!B$33 * (C738 * Baseline!B$61*Baseline!B$66/Baseline!B$73 + Baseline!B$62*Baseline!B$52/Baseline!B$74 + Baseline!B$63*Baseline!B$53/Baseline!B$75 + Baseline!B$69*Baseline!B$54/Baseline!B$76)</f>
        <v>0.000000003458069283</v>
      </c>
      <c r="R738" s="43">
        <f>Baseline!B$33 * (C738 * Baseline!B$61*Baseline!B$57/Baseline!B$73 + Baseline!B$62*Baseline!B$67/Baseline!B$74 + Baseline!B$63*Baseline!B$55/Baseline!B$75 + Baseline!B$69*Baseline!B$56/Baseline!B$76)</f>
        <v>0.00000001439286027</v>
      </c>
      <c r="S738" s="43">
        <f>Baseline!B$33 * (C738 * Baseline!B$61*Baseline!B$58/Baseline!B$73 + Baseline!B$62*Baseline!B$59/Baseline!B$74 + Baseline!B$63*Baseline!B$68/Baseline!B$75 + Baseline!B$69*Baseline!B$60/Baseline!B$76)</f>
        <v>0.0000000016469625</v>
      </c>
      <c r="T738" s="43">
        <f>Baseline!B$33 * (C738 * Baseline!B$61*Baseline!B$61/Baseline!B$73 + Baseline!B$62*Baseline!B$62/Baseline!B$74 + Baseline!B$63*Baseline!B$63/Baseline!B$75 + Baseline!B$69*Baseline!B$69/Baseline!B$76)</f>
        <v>0.00000009854654716</v>
      </c>
      <c r="U738" s="41"/>
      <c r="V738" s="43">
        <f>E738 * ( Baseline!B$87 * Baseline!B$7 )</f>
        <v>0.2131247311</v>
      </c>
      <c r="W738" s="43">
        <f>F738 * ( Baseline!D$87 * Baseline!B$11 )</f>
        <v>0.003691350368</v>
      </c>
      <c r="X738" s="43">
        <f>G738 * ( Baseline!F$87 * Baseline!B$16 )</f>
        <v>0.00587712501</v>
      </c>
      <c r="Y738" s="43">
        <f>H738 * ( Baseline!H$87 * Baseline!B$18 )</f>
        <v>0.001216111213</v>
      </c>
      <c r="Z738" s="51">
        <f t="shared" si="1"/>
        <v>0.2239093177</v>
      </c>
      <c r="AA738" s="43">
        <f>I738 * ( Baseline!B$87 * Baseline!B$7 )</f>
        <v>0.002076942874</v>
      </c>
      <c r="AB738" s="45">
        <f>J738 * ( Baseline!D$87 * Baseline!B$11 )</f>
        <v>0.03253636074</v>
      </c>
      <c r="AC738" s="45">
        <f>K738 * ( Baseline!F$87 * Baseline!B$16 )</f>
        <v>0.0004773253465</v>
      </c>
      <c r="AD738" s="45">
        <f>L738 * ( Baseline!F$87 * Baseline!B$16 )</f>
        <v>0.0004999326901</v>
      </c>
      <c r="AE738" s="51">
        <f t="shared" si="2"/>
        <v>0.03559056165</v>
      </c>
      <c r="AF738" s="51">
        <f>M738 * ( Baseline!B$87 * Baseline!B$7 )</f>
        <v>0.001756127379</v>
      </c>
      <c r="AG738" s="51">
        <f>N738 * ( Baseline!D$87 * Baseline!B$11 )</f>
        <v>0.0002534931914</v>
      </c>
      <c r="AH738" s="51">
        <f>O738 * ( Baseline!F$87 * Baseline!B$16 )</f>
        <v>0.04600239859</v>
      </c>
      <c r="AI738" s="51">
        <f>P738 * ( Baseline!H$87 * Baseline!B$18 )</f>
        <v>0.0005791930121</v>
      </c>
      <c r="AJ738" s="51">
        <f t="shared" si="3"/>
        <v>0.04859121217</v>
      </c>
      <c r="AK738" s="51">
        <f>Q738 * ( Baseline!B$87 * Baseline!B$7 )</f>
        <v>0.00003589130109</v>
      </c>
      <c r="AL738" s="51">
        <f>R738 * ( Baseline!D$87 * Baseline!B$11 )</f>
        <v>0.0002654992743</v>
      </c>
      <c r="AM738" s="51">
        <f>S738 * ( Baseline!F$87 * Baseline!B$16 )</f>
        <v>0.0000572068635</v>
      </c>
      <c r="AN738" s="51">
        <f>T738 * ( Baseline!H$87 * Baseline!B$18 )</f>
        <v>0.03465620589</v>
      </c>
      <c r="AO738" s="51">
        <f t="shared" si="4"/>
        <v>0.03501480333</v>
      </c>
      <c r="AP738" s="61"/>
      <c r="AQ738" s="51">
        <f>V738 * ( (1-Baseline!B$88-Baseline!B$87) + (1-B738)*Baseline!B$88 )</f>
        <v>0.08496889813</v>
      </c>
      <c r="AR738" s="51">
        <f>W738 * ( (1-Baseline!B$88-Baseline!B$87) + (1-B738)*Baseline!B$88 )</f>
        <v>0.001471673286</v>
      </c>
      <c r="AS738" s="51">
        <f>X738 * ( (1-Baseline!B$88-Baseline!B$87) + (1-B738)*Baseline!B$88 )</f>
        <v>0.002343101308</v>
      </c>
      <c r="AT738" s="51">
        <f>Y738 * ( (1-Baseline!B$88-Baseline!B$87) + (1-B738)*Baseline!B$88 )</f>
        <v>0.0004848411035</v>
      </c>
      <c r="AU738" s="51">
        <f t="shared" si="5"/>
        <v>0.08926851383</v>
      </c>
      <c r="AV738" s="51">
        <f>AA738 * ( (1-Baseline!D$88-Baseline!D$87) + (1-B738)*Baseline!D$88 )</f>
        <v>0.001452789127</v>
      </c>
      <c r="AW738" s="51">
        <f>AB738 * ( (1-Baseline!D$88-Baseline!D$87) + (1-B738)*Baseline!D$88 )</f>
        <v>0.02275867656</v>
      </c>
      <c r="AX738" s="51">
        <f>AC738 * ( (1-Baseline!D$88-Baseline!D$87) + (1-B738)*Baseline!D$88 )</f>
        <v>0.0003338816306</v>
      </c>
      <c r="AY738" s="51">
        <f>AD738 * ( (1-Baseline!D$88-Baseline!D$87) + (1-B738)*Baseline!D$88 )</f>
        <v>0.0003496951146</v>
      </c>
      <c r="AZ738" s="51">
        <f t="shared" si="6"/>
        <v>0.02489504244</v>
      </c>
      <c r="BA738" s="51">
        <f>AF738 * ( (1-Baseline!F$88-Baseline!F$87) + (1-Baseline!B$36)*Baseline!F$88 )</f>
        <v>0.001263765458</v>
      </c>
      <c r="BB738" s="51">
        <f>AG738 * ( (1-Baseline!F$88-Baseline!F$87) + (1-Baseline!B$36)*Baseline!F$88 )</f>
        <v>0.0001824218123</v>
      </c>
      <c r="BC738" s="51">
        <f>AH738 * ( (1-Baseline!F$88-Baseline!F$87) + (1-Baseline!B$36)*Baseline!F$88 )</f>
        <v>0.0331047981</v>
      </c>
      <c r="BD738" s="51">
        <f>AI738 * ( (1-Baseline!F$88-Baseline!F$87) + (1-Baseline!B$36)*Baseline!F$88 )</f>
        <v>0.0004168058257</v>
      </c>
      <c r="BE738" s="51">
        <f t="shared" si="7"/>
        <v>0.03496779119</v>
      </c>
      <c r="BF738" s="51">
        <f>AK738 * ( (1-Baseline!H$88-Baseline!H$87) + (1-Baseline!B$36)*Baseline!H$88 )</f>
        <v>0.00002843739568</v>
      </c>
      <c r="BG738" s="51">
        <f>AL738 * ( (1-Baseline!H$88-Baseline!H$87) + (1-Baseline!B$36)*Baseline!H$88 )</f>
        <v>0.000210360385</v>
      </c>
      <c r="BH738" s="51">
        <f>AM738 * ( (1-Baseline!H$88-Baseline!H$87) + (1-Baseline!B$36)*Baseline!H$88 )</f>
        <v>0.00004532614209</v>
      </c>
      <c r="BI738" s="51">
        <f>AN738 * ( (1-Baseline!H$88-Baseline!H$87) + (1-Baseline!B$36)*Baseline!H$88 )</f>
        <v>0.02745880505</v>
      </c>
      <c r="BJ738" s="51">
        <f t="shared" si="8"/>
        <v>0.02774292897</v>
      </c>
      <c r="BK738" s="61"/>
      <c r="BL738" s="51">
        <f t="shared" si="19"/>
        <v>0.9518350254</v>
      </c>
      <c r="BM738" s="51">
        <f t="shared" si="20"/>
        <v>0.01648591673</v>
      </c>
      <c r="BN738" s="51">
        <f t="shared" si="21"/>
        <v>0.02624779116</v>
      </c>
      <c r="BO738" s="51">
        <f t="shared" si="22"/>
        <v>0.005431266665</v>
      </c>
      <c r="BP738" s="51">
        <f t="shared" si="9"/>
        <v>1</v>
      </c>
      <c r="BQ738" s="51">
        <f t="shared" si="23"/>
        <v>0.05835656359</v>
      </c>
      <c r="BR738" s="51">
        <f t="shared" si="24"/>
        <v>0.9141850881</v>
      </c>
      <c r="BS738" s="51">
        <f t="shared" si="25"/>
        <v>0.01341157106</v>
      </c>
      <c r="BT738" s="51">
        <f t="shared" si="26"/>
        <v>0.01404677721</v>
      </c>
      <c r="BU738" s="51">
        <f t="shared" si="10"/>
        <v>1</v>
      </c>
      <c r="BV738" s="51">
        <f t="shared" si="27"/>
        <v>0.03614084319</v>
      </c>
      <c r="BW738" s="51">
        <f t="shared" si="28"/>
        <v>0.005216852596</v>
      </c>
      <c r="BX738" s="51">
        <f t="shared" si="29"/>
        <v>0.9467225972</v>
      </c>
      <c r="BY738" s="51">
        <f t="shared" si="30"/>
        <v>0.01191970701</v>
      </c>
      <c r="BZ738" s="51">
        <f t="shared" si="11"/>
        <v>1</v>
      </c>
      <c r="CA738" s="51">
        <f t="shared" si="31"/>
        <v>0.001025032206</v>
      </c>
      <c r="CB738" s="51">
        <f t="shared" si="32"/>
        <v>0.00758248652</v>
      </c>
      <c r="CC738" s="51">
        <f t="shared" si="33"/>
        <v>0.001633790799</v>
      </c>
      <c r="CD738" s="51">
        <f t="shared" si="34"/>
        <v>0.9897586905</v>
      </c>
      <c r="CE738" s="51">
        <f t="shared" si="12"/>
        <v>1</v>
      </c>
      <c r="CF738" s="61"/>
      <c r="CG738" s="51">
        <f t="shared" si="35"/>
        <v>0.9518350254</v>
      </c>
      <c r="CH738" s="51">
        <f t="shared" si="36"/>
        <v>0.01648591673</v>
      </c>
      <c r="CI738" s="51">
        <f t="shared" si="37"/>
        <v>0.02624779116</v>
      </c>
      <c r="CJ738" s="51">
        <f t="shared" si="38"/>
        <v>0.005431266665</v>
      </c>
      <c r="CK738" s="51">
        <f t="shared" si="13"/>
        <v>1</v>
      </c>
      <c r="CL738" s="51">
        <f t="shared" si="39"/>
        <v>0.05835656359</v>
      </c>
      <c r="CM738" s="51">
        <f t="shared" si="40"/>
        <v>0.9141850881</v>
      </c>
      <c r="CN738" s="51">
        <f t="shared" si="41"/>
        <v>0.01341157106</v>
      </c>
      <c r="CO738" s="51">
        <f t="shared" si="42"/>
        <v>0.01404677721</v>
      </c>
      <c r="CP738" s="51">
        <f t="shared" si="14"/>
        <v>1</v>
      </c>
      <c r="CQ738" s="51">
        <f t="shared" si="43"/>
        <v>0.03614084319</v>
      </c>
      <c r="CR738" s="51">
        <f t="shared" si="44"/>
        <v>0.005216852596</v>
      </c>
      <c r="CS738" s="51">
        <f t="shared" si="45"/>
        <v>0.9467225972</v>
      </c>
      <c r="CT738" s="51">
        <f t="shared" si="46"/>
        <v>0.01191970701</v>
      </c>
      <c r="CU738" s="51">
        <f t="shared" si="15"/>
        <v>1</v>
      </c>
      <c r="CV738" s="51">
        <f t="shared" si="47"/>
        <v>0.001025032206</v>
      </c>
      <c r="CW738" s="51">
        <f t="shared" si="48"/>
        <v>0.00758248652</v>
      </c>
      <c r="CX738" s="51">
        <f t="shared" si="49"/>
        <v>0.001633790799</v>
      </c>
      <c r="CY738" s="51">
        <f t="shared" si="50"/>
        <v>0.9897586905</v>
      </c>
      <c r="CZ738" s="51">
        <f t="shared" si="16"/>
        <v>1</v>
      </c>
      <c r="DA738" s="61"/>
      <c r="DB738" s="51">
        <f>(AQ738*Baseline!B$7 + AV738*Baseline!B$11 + BA738*Baseline!B$16 + BF738*Baseline!B$18)</f>
        <v>49861.52628</v>
      </c>
      <c r="DC738" s="51">
        <f>(AR738*Baseline!B$7 + AW738*Baseline!B$11 + BB738*Baseline!B$16 + BG738*Baseline!B$18)</f>
        <v>59764.69382</v>
      </c>
      <c r="DD738" s="51">
        <f>(AS738*Baseline!B$7 + AX738*Baseline!B$11 + BC738*Baseline!B$16 + BH738*Baseline!B$18)</f>
        <v>114835.3159</v>
      </c>
      <c r="DE738" s="51">
        <f>(AT738*Baseline!B$7 + AY738*Baseline!B$11 + BD738*Baseline!B$16 + BI738*Baseline!B$18)</f>
        <v>1259742.556</v>
      </c>
      <c r="DF738" s="51">
        <f t="shared" si="17"/>
        <v>1484204.092</v>
      </c>
      <c r="DG738" s="61"/>
      <c r="DH738" s="51">
        <f t="shared" si="51"/>
        <v>0.033594791</v>
      </c>
      <c r="DI738" s="51">
        <f t="shared" si="52"/>
        <v>0.04026716685</v>
      </c>
      <c r="DJ738" s="51">
        <f t="shared" si="53"/>
        <v>0.07737164753</v>
      </c>
      <c r="DK738" s="51">
        <f t="shared" si="54"/>
        <v>0.8487663946</v>
      </c>
      <c r="DL738" s="51">
        <f t="shared" si="18"/>
        <v>1</v>
      </c>
      <c r="DM738" s="61"/>
      <c r="DN738" s="51">
        <f>DH738 / (Baseline!B$7/Baseline!B$17)</f>
        <v>3.586022976</v>
      </c>
      <c r="DO738" s="51">
        <f>DI738 / (Baseline!B$11/Baseline!B$17)</f>
        <v>0.9720686806</v>
      </c>
      <c r="DP738" s="51">
        <f>DJ738 / (Baseline!B$16/Baseline!B$17)</f>
        <v>1.195625777</v>
      </c>
      <c r="DQ738" s="51">
        <f>DK738 / (Baseline!B$18/Baseline!B$17)</f>
        <v>0.95960534</v>
      </c>
      <c r="DR738" s="79"/>
      <c r="DS738" s="51">
        <f>(AU738*Baseline!B$34)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0.02591980832</v>
      </c>
      <c r="DT738" s="51">
        <f>(AZ738*Baseline!B$34) + (Baseline!D$88*(1-Baseline!D$89)*Baseline!B$35) + (Baseline!D$88*Baseline!D$89*((1-Baseline!D$90)*Baseline!B$40 + Baseline!D$90*Baseline!B$41))</f>
        <v>0.01014782437</v>
      </c>
      <c r="DU738" s="51">
        <f>(BE738*Baseline!B$34) + (Baseline!F$88*(1-Baseline!F$89)*Baseline!B$35) + (Baseline!F$88*Baseline!F$89*((1-Baseline!F$90)*Baseline!B$40 + Baseline!F$90*Baseline!B$41))</f>
        <v>0.01297580868</v>
      </c>
      <c r="DV738" s="51">
        <f>(BJ738*Baseline!B$34) + (Baseline!H$88*(1-Baseline!H$89)*Baseline!B$35) + (Baseline!H$88*Baseline!H$89*((1-Baseline!H$90)*Baseline!B$40 + Baseline!H$90*Baseline!B$41))</f>
        <v>0.009306439346</v>
      </c>
      <c r="DW738" s="51">
        <f>( DS738*Baseline!B$7 + DT738*Baseline!B$11 + DU738*Baseline!B$16 + DV738*Baseline!B$18 ) / Baseline!B$17</f>
        <v>0.009734384572</v>
      </c>
    </row>
    <row r="739">
      <c r="A739" s="4" t="s">
        <v>1074</v>
      </c>
      <c r="B739" s="45">
        <f>MIN( MAX( NORMINV( MCrands!B739, (B$5+B$4)/2, (B$5-B$4)/3.29 ), 0 ), 1 )</f>
        <v>0.3830582239</v>
      </c>
      <c r="C739" s="45">
        <f>MAX( NORMINV( MCrands!C739, (C$5+C$4)/2, (C$5-C$4)/3.29 ), 0 )</f>
        <v>2.453384377</v>
      </c>
      <c r="D739" s="41"/>
      <c r="E739" s="43">
        <f>Baseline!B$33 * (C739 * Baseline!B$66*Baseline!B$66/Baseline!B$73 + Baseline!B$52*Baseline!B$52/Baseline!B$74 + Baseline!B$53*Baseline!B$53/Baseline!B$75 + Baseline!B$54*Baseline!B$54/Baseline!B$76)</f>
        <v>0.00001741126452</v>
      </c>
      <c r="F739" s="43">
        <f>Baseline!B$33 * (C739 * Baseline!B$66*Baseline!B$57/Baseline!B$73 + Baseline!B$52*Baseline!B$67/Baseline!B$74 + Baseline!B$53*Baseline!B$55/Baseline!B$75 + Baseline!B$54*Baseline!B$56/Baseline!B$76)</f>
        <v>0.0000001996170149</v>
      </c>
      <c r="G739" s="45">
        <f>Baseline!B$33 * (C739 * Baseline!B$66*Baseline!B$58/Baseline!B$73 + Baseline!B$52*Baseline!B$59/Baseline!B$74 + Baseline!B$53*Baseline!B$68/Baseline!B$75 + Baseline!B$54*Baseline!B$60/Baseline!B$76)</f>
        <v>0.0000001679878537</v>
      </c>
      <c r="H739" s="43">
        <f>Baseline!B$33 * (C739 * Baseline!B$66*Baseline!B$61/Baseline!B$73 + Baseline!B$52*Baseline!B$62/Baseline!B$74 + Baseline!B$53*Baseline!B$63/Baseline!B$75 + Baseline!B$54*Baseline!B$69/Baseline!B$76)</f>
        <v>0.000000003336849069</v>
      </c>
      <c r="I739" s="43">
        <f>Baseline!B$33 * (C739 * Baseline!B$57*Baseline!B$66/Baseline!B$73 + Baseline!B$67*Baseline!B$52/Baseline!B$74 + Baseline!B$55*Baseline!B$53/Baseline!B$75 + Baseline!B$56*Baseline!B$54/Baseline!B$76)</f>
        <v>0.0000001996170149</v>
      </c>
      <c r="J739" s="45">
        <f>Baseline!B$33 * (C739 * Baseline!B$57*Baseline!B$57/Baseline!B$73 + Baseline!B$67*Baseline!B$67/Baseline!B$74 + Baseline!B$55*Baseline!B$55/Baseline!B$75 + Baseline!B$56*Baseline!B$56/Baseline!B$76)</f>
        <v>0.00000176381376</v>
      </c>
      <c r="K739" s="43">
        <f>Baseline!B$33 * (C739 * Baseline!B$57*Baseline!B$58/Baseline!B$73 + Baseline!B$67*Baseline!B$59/Baseline!B$74 + Baseline!B$55*Baseline!B$68/Baseline!B$75 + Baseline!B$56*Baseline!B$60/Baseline!B$76)</f>
        <v>0.00000001374181258</v>
      </c>
      <c r="L739" s="45">
        <f>Baseline!B$33 * (C739 * Baseline!B$57*Baseline!B$61/Baseline!B$73 + Baseline!B$67*Baseline!B$62/Baseline!B$74 + Baseline!B$55*Baseline!B$63/Baseline!B$75 + Baseline!B$56*Baseline!B$69/Baseline!B$76)</f>
        <v>0.00000001439284113</v>
      </c>
      <c r="M739" s="43">
        <f>Baseline!B$33 * (C739 * Baseline!B$58*Baseline!B$66/Baseline!B$73 + Baseline!B$59*Baseline!B$52/Baseline!B$74 + Baseline!B$68*Baseline!B$53/Baseline!B$75 + Baseline!B$60*Baseline!B$54/Baseline!B$76)</f>
        <v>0.0000001679878537</v>
      </c>
      <c r="N739" s="45">
        <f>Baseline!B$33 * (C739 * Baseline!B$58*Baseline!B$57/Baseline!B$73 + Baseline!B$59*Baseline!B$67/Baseline!B$74 + Baseline!B$68*Baseline!B$55/Baseline!B$75 + Baseline!B$60*Baseline!B$56/Baseline!B$76)</f>
        <v>0.00000001374181258</v>
      </c>
      <c r="O739" s="45">
        <f>Baseline!B$33 * (C739 * Baseline!B$58*Baseline!B$58/Baseline!B$73 + Baseline!B$59*Baseline!B$59/Baseline!B$74 + Baseline!B$68*Baseline!B$68/Baseline!B$75 + Baseline!B$60*Baseline!B$60/Baseline!B$76)</f>
        <v>0.000001324390009</v>
      </c>
      <c r="P739" s="43">
        <f>Baseline!B$33 * (C739 * Baseline!B$58*Baseline!B$61/Baseline!B$73 + Baseline!B$59*Baseline!B$62/Baseline!B$74 + Baseline!B$68*Baseline!B$63/Baseline!B$75 + Baseline!B$60*Baseline!B$69/Baseline!B$76)</f>
        <v>0.000000001646915447</v>
      </c>
      <c r="Q739" s="43">
        <f>Baseline!B$33 * (C739 * Baseline!B$61*Baseline!B$66/Baseline!B$73 + Baseline!B$62*Baseline!B$52/Baseline!B$74 + Baseline!B$63*Baseline!B$53/Baseline!B$75 + Baseline!B$69*Baseline!B$54/Baseline!B$76)</f>
        <v>0.000000003336849069</v>
      </c>
      <c r="R739" s="43">
        <f>Baseline!B$33 * (C739 * Baseline!B$61*Baseline!B$57/Baseline!B$73 + Baseline!B$62*Baseline!B$67/Baseline!B$74 + Baseline!B$63*Baseline!B$55/Baseline!B$75 + Baseline!B$69*Baseline!B$56/Baseline!B$76)</f>
        <v>0.00000001439284113</v>
      </c>
      <c r="S739" s="43">
        <f>Baseline!B$33 * (C739 * Baseline!B$61*Baseline!B$58/Baseline!B$73 + Baseline!B$62*Baseline!B$59/Baseline!B$74 + Baseline!B$63*Baseline!B$68/Baseline!B$75 + Baseline!B$69*Baseline!B$60/Baseline!B$76)</f>
        <v>0.000000001646915447</v>
      </c>
      <c r="T739" s="43">
        <f>Baseline!B$33 * (C739 * Baseline!B$61*Baseline!B$61/Baseline!B$73 + Baseline!B$62*Baseline!B$62/Baseline!B$74 + Baseline!B$63*Baseline!B$63/Baseline!B$75 + Baseline!B$69*Baseline!B$69/Baseline!B$76)</f>
        <v>0.00000009854654246</v>
      </c>
      <c r="U739" s="41"/>
      <c r="V739" s="43">
        <f>E739 * ( Baseline!B$87 * Baseline!B$7 )</f>
        <v>0.1807115144</v>
      </c>
      <c r="W739" s="43">
        <f>F739 * ( Baseline!D$87 * Baseline!B$11 )</f>
        <v>0.003682254367</v>
      </c>
      <c r="X739" s="43">
        <f>G739 * ( Baseline!F$87 * Baseline!B$16 )</f>
        <v>0.005835019447</v>
      </c>
      <c r="Y739" s="43">
        <f>H739 * ( Baseline!H$87 * Baseline!B$18 )</f>
        <v>0.001173481281</v>
      </c>
      <c r="Z739" s="51">
        <f t="shared" si="1"/>
        <v>0.1914022695</v>
      </c>
      <c r="AA739" s="43">
        <f>I739 * ( Baseline!B$87 * Baseline!B$7 )</f>
        <v>0.002071824998</v>
      </c>
      <c r="AB739" s="45">
        <f>J739 * ( Baseline!D$87 * Baseline!B$11 )</f>
        <v>0.0325363593</v>
      </c>
      <c r="AC739" s="45">
        <f>K739 * ( Baseline!F$87 * Baseline!B$16 )</f>
        <v>0.0004773186983</v>
      </c>
      <c r="AD739" s="45">
        <f>L739 * ( Baseline!F$87 * Baseline!B$16 )</f>
        <v>0.0004999320253</v>
      </c>
      <c r="AE739" s="51">
        <f t="shared" si="2"/>
        <v>0.03558543503</v>
      </c>
      <c r="AF739" s="51">
        <f>M739 * ( Baseline!B$87 * Baseline!B$7 )</f>
        <v>0.001743545933</v>
      </c>
      <c r="AG739" s="51">
        <f>N739 * ( Baseline!D$87 * Baseline!B$11 )</f>
        <v>0.0002534896607</v>
      </c>
      <c r="AH739" s="51">
        <f>O739 * ( Baseline!F$87 * Baseline!B$16 )</f>
        <v>0.04600238224</v>
      </c>
      <c r="AI739" s="51">
        <f>P739 * ( Baseline!H$87 * Baseline!B$18 )</f>
        <v>0.000579176465</v>
      </c>
      <c r="AJ739" s="51">
        <f t="shared" si="3"/>
        <v>0.0485785943</v>
      </c>
      <c r="AK739" s="51">
        <f>Q739 * ( Baseline!B$87 * Baseline!B$7 )</f>
        <v>0.00003463315649</v>
      </c>
      <c r="AL739" s="51">
        <f>R739 * ( Baseline!D$87 * Baseline!B$11 )</f>
        <v>0.0002654989212</v>
      </c>
      <c r="AM739" s="51">
        <f>S739 * ( Baseline!F$87 * Baseline!B$16 )</f>
        <v>0.00005720522914</v>
      </c>
      <c r="AN739" s="51">
        <f>T739 * ( Baseline!H$87 * Baseline!B$18 )</f>
        <v>0.03465620423</v>
      </c>
      <c r="AO739" s="51">
        <f t="shared" si="4"/>
        <v>0.03501354154</v>
      </c>
      <c r="AP739" s="61"/>
      <c r="AQ739" s="51">
        <f>V739 * ( (1-Baseline!B$88-Baseline!B$87) + (1-B739)*Baseline!B$88 )</f>
        <v>0.1152357897</v>
      </c>
      <c r="AR739" s="51">
        <f>W739 * ( (1-Baseline!B$88-Baseline!B$87) + (1-B739)*Baseline!B$88 )</f>
        <v>0.002348093266</v>
      </c>
      <c r="AS739" s="51">
        <f>X739 * ( (1-Baseline!B$88-Baseline!B$87) + (1-B739)*Baseline!B$88 )</f>
        <v>0.003720864586</v>
      </c>
      <c r="AT739" s="51">
        <f>Y739 * ( (1-Baseline!B$88-Baseline!B$87) + (1-B739)*Baseline!B$88 )</f>
        <v>0.0007483034082</v>
      </c>
      <c r="AU739" s="51">
        <f t="shared" si="5"/>
        <v>0.122053051</v>
      </c>
      <c r="AV739" s="51">
        <f>AA739 * ( (1-Baseline!D$88-Baseline!D$87) + (1-B739)*Baseline!D$88 )</f>
        <v>0.001698457926</v>
      </c>
      <c r="AW739" s="51">
        <f>AB739 * ( (1-Baseline!D$88-Baseline!D$87) + (1-B739)*Baseline!D$88 )</f>
        <v>0.02667292719</v>
      </c>
      <c r="AX739" s="51">
        <f>AC739 * ( (1-Baseline!D$88-Baseline!D$87) + (1-B739)*Baseline!D$88 )</f>
        <v>0.0003913002917</v>
      </c>
      <c r="AY739" s="51">
        <f>AD739 * ( (1-Baseline!D$88-Baseline!D$87) + (1-B739)*Baseline!D$88 )</f>
        <v>0.000409838433</v>
      </c>
      <c r="AZ739" s="51">
        <f t="shared" si="6"/>
        <v>0.02917252384</v>
      </c>
      <c r="BA739" s="51">
        <f>AF739 * ( (1-Baseline!F$88-Baseline!F$87) + (1-Baseline!B$36)*Baseline!F$88 )</f>
        <v>0.001254711447</v>
      </c>
      <c r="BB739" s="51">
        <f>AG739 * ( (1-Baseline!F$88-Baseline!F$87) + (1-Baseline!B$36)*Baseline!F$88 )</f>
        <v>0.0001824192715</v>
      </c>
      <c r="BC739" s="51">
        <f>AH739 * ( (1-Baseline!F$88-Baseline!F$87) + (1-Baseline!B$36)*Baseline!F$88 )</f>
        <v>0.03310478634</v>
      </c>
      <c r="BD739" s="51">
        <f>AI739 * ( (1-Baseline!F$88-Baseline!F$87) + (1-Baseline!B$36)*Baseline!F$88 )</f>
        <v>0.0004167939179</v>
      </c>
      <c r="BE739" s="51">
        <f t="shared" si="7"/>
        <v>0.03495871097</v>
      </c>
      <c r="BF739" s="51">
        <f>AK739 * ( (1-Baseline!H$88-Baseline!H$87) + (1-Baseline!B$36)*Baseline!H$88 )</f>
        <v>0.00002744054255</v>
      </c>
      <c r="BG739" s="51">
        <f>AL739 * ( (1-Baseline!H$88-Baseline!H$87) + (1-Baseline!B$36)*Baseline!H$88 )</f>
        <v>0.0002103601052</v>
      </c>
      <c r="BH739" s="51">
        <f>AM739 * ( (1-Baseline!H$88-Baseline!H$87) + (1-Baseline!B$36)*Baseline!H$88 )</f>
        <v>0.00004532484715</v>
      </c>
      <c r="BI739" s="51">
        <f>AN739 * ( (1-Baseline!H$88-Baseline!H$87) + (1-Baseline!B$36)*Baseline!H$88 )</f>
        <v>0.02745880374</v>
      </c>
      <c r="BJ739" s="51">
        <f t="shared" si="8"/>
        <v>0.02774192923</v>
      </c>
      <c r="BK739" s="61"/>
      <c r="BL739" s="51">
        <f t="shared" si="19"/>
        <v>0.9441450975</v>
      </c>
      <c r="BM739" s="51">
        <f t="shared" si="20"/>
        <v>0.01923830045</v>
      </c>
      <c r="BN739" s="51">
        <f t="shared" si="21"/>
        <v>0.03048563354</v>
      </c>
      <c r="BO739" s="51">
        <f t="shared" si="22"/>
        <v>0.006130968477</v>
      </c>
      <c r="BP739" s="51">
        <f t="shared" si="9"/>
        <v>1</v>
      </c>
      <c r="BQ739" s="51">
        <f t="shared" si="23"/>
        <v>0.05822115134</v>
      </c>
      <c r="BR739" s="51">
        <f t="shared" si="24"/>
        <v>0.9143167501</v>
      </c>
      <c r="BS739" s="51">
        <f t="shared" si="25"/>
        <v>0.01341331637</v>
      </c>
      <c r="BT739" s="51">
        <f t="shared" si="26"/>
        <v>0.01404878218</v>
      </c>
      <c r="BU739" s="51">
        <f t="shared" si="10"/>
        <v>1</v>
      </c>
      <c r="BV739" s="51">
        <f t="shared" si="27"/>
        <v>0.0358912389</v>
      </c>
      <c r="BW739" s="51">
        <f t="shared" si="28"/>
        <v>0.005218134949</v>
      </c>
      <c r="BX739" s="51">
        <f t="shared" si="29"/>
        <v>0.9469681637</v>
      </c>
      <c r="BY739" s="51">
        <f t="shared" si="30"/>
        <v>0.01192246242</v>
      </c>
      <c r="BZ739" s="51">
        <f t="shared" si="11"/>
        <v>1</v>
      </c>
      <c r="CA739" s="51">
        <f t="shared" si="31"/>
        <v>0.000989136059</v>
      </c>
      <c r="CB739" s="51">
        <f t="shared" si="32"/>
        <v>0.007582749688</v>
      </c>
      <c r="CC739" s="51">
        <f t="shared" si="33"/>
        <v>0.001633802998</v>
      </c>
      <c r="CD739" s="51">
        <f t="shared" si="34"/>
        <v>0.9897943113</v>
      </c>
      <c r="CE739" s="51">
        <f t="shared" si="12"/>
        <v>1</v>
      </c>
      <c r="CF739" s="61"/>
      <c r="CG739" s="51">
        <f t="shared" si="35"/>
        <v>0.9441450975</v>
      </c>
      <c r="CH739" s="51">
        <f t="shared" si="36"/>
        <v>0.01923830045</v>
      </c>
      <c r="CI739" s="51">
        <f t="shared" si="37"/>
        <v>0.03048563354</v>
      </c>
      <c r="CJ739" s="51">
        <f t="shared" si="38"/>
        <v>0.006130968477</v>
      </c>
      <c r="CK739" s="51">
        <f t="shared" si="13"/>
        <v>1</v>
      </c>
      <c r="CL739" s="51">
        <f t="shared" si="39"/>
        <v>0.05822115134</v>
      </c>
      <c r="CM739" s="51">
        <f t="shared" si="40"/>
        <v>0.9143167501</v>
      </c>
      <c r="CN739" s="51">
        <f t="shared" si="41"/>
        <v>0.01341331637</v>
      </c>
      <c r="CO739" s="51">
        <f t="shared" si="42"/>
        <v>0.01404878218</v>
      </c>
      <c r="CP739" s="51">
        <f t="shared" si="14"/>
        <v>1</v>
      </c>
      <c r="CQ739" s="51">
        <f t="shared" si="43"/>
        <v>0.0358912389</v>
      </c>
      <c r="CR739" s="51">
        <f t="shared" si="44"/>
        <v>0.005218134949</v>
      </c>
      <c r="CS739" s="51">
        <f t="shared" si="45"/>
        <v>0.9469681637</v>
      </c>
      <c r="CT739" s="51">
        <f t="shared" si="46"/>
        <v>0.01192246242</v>
      </c>
      <c r="CU739" s="51">
        <f t="shared" si="15"/>
        <v>1</v>
      </c>
      <c r="CV739" s="51">
        <f t="shared" si="47"/>
        <v>0.000989136059</v>
      </c>
      <c r="CW739" s="51">
        <f t="shared" si="48"/>
        <v>0.007582749688</v>
      </c>
      <c r="CX739" s="51">
        <f t="shared" si="49"/>
        <v>0.001633802998</v>
      </c>
      <c r="CY739" s="51">
        <f t="shared" si="50"/>
        <v>0.9897943113</v>
      </c>
      <c r="CZ739" s="51">
        <f t="shared" si="16"/>
        <v>1</v>
      </c>
      <c r="DA739" s="61"/>
      <c r="DB739" s="51">
        <f>(AQ739*Baseline!B$7 + AV739*Baseline!B$11 + BA739*Baseline!B$16 + BF739*Baseline!B$18)</f>
        <v>64991.83934</v>
      </c>
      <c r="DC739" s="51">
        <f>(AR739*Baseline!B$7 + AW739*Baseline!B$11 + BB739*Baseline!B$16 + BG739*Baseline!B$18)</f>
        <v>68584.05803</v>
      </c>
      <c r="DD739" s="51">
        <f>(AS739*Baseline!B$7 + AX739*Baseline!B$11 + BC739*Baseline!B$16 + BH739*Baseline!B$18)</f>
        <v>115626.5698</v>
      </c>
      <c r="DE739" s="51">
        <f>(AT739*Baseline!B$7 + AY739*Baseline!B$11 + BD739*Baseline!B$16 + BI739*Baseline!B$18)</f>
        <v>1259999.216</v>
      </c>
      <c r="DF739" s="51">
        <f t="shared" si="17"/>
        <v>1509201.683</v>
      </c>
      <c r="DG739" s="61"/>
      <c r="DH739" s="51">
        <f t="shared" si="51"/>
        <v>0.04306372042</v>
      </c>
      <c r="DI739" s="51">
        <f t="shared" si="52"/>
        <v>0.04544393157</v>
      </c>
      <c r="DJ739" s="51">
        <f t="shared" si="53"/>
        <v>0.07661439228</v>
      </c>
      <c r="DK739" s="51">
        <f t="shared" si="54"/>
        <v>0.8348779557</v>
      </c>
      <c r="DL739" s="51">
        <f t="shared" si="18"/>
        <v>1</v>
      </c>
      <c r="DM739" s="61"/>
      <c r="DN739" s="51">
        <f>DH739 / (Baseline!B$7/Baseline!B$17)</f>
        <v>4.59676891</v>
      </c>
      <c r="DO739" s="51">
        <f>DI739 / (Baseline!B$11/Baseline!B$17)</f>
        <v>1.097038259</v>
      </c>
      <c r="DP739" s="51">
        <f>DJ739 / (Baseline!B$16/Baseline!B$17)</f>
        <v>1.183923895</v>
      </c>
      <c r="DQ739" s="51">
        <f>DK739 / (Baseline!B$18/Baseline!B$17)</f>
        <v>0.9439032338</v>
      </c>
      <c r="DR739" s="79"/>
      <c r="DS739" s="51">
        <f>(AU739*Baseline!B$34)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0.0308374889</v>
      </c>
      <c r="DT739" s="51">
        <f>(AZ739*Baseline!B$34) + (Baseline!D$88*(1-Baseline!D$89)*Baseline!B$35) + (Baseline!D$88*Baseline!D$89*((1-Baseline!D$90)*Baseline!B$40 + Baseline!D$90*Baseline!B$41))</f>
        <v>0.01078944658</v>
      </c>
      <c r="DU739" s="51">
        <f>(BE739*Baseline!B$34) + (Baseline!F$88*(1-Baseline!F$89)*Baseline!B$35) + (Baseline!F$88*Baseline!F$89*((1-Baseline!F$90)*Baseline!B$40 + Baseline!F$90*Baseline!B$41))</f>
        <v>0.01297444665</v>
      </c>
      <c r="DV739" s="51">
        <f>(BJ739*Baseline!B$34) + (Baseline!H$88*(1-Baseline!H$89)*Baseline!B$35) + (Baseline!H$88*Baseline!H$89*((1-Baseline!H$90)*Baseline!B$40 + Baseline!H$90*Baseline!B$41))</f>
        <v>0.009306289385</v>
      </c>
      <c r="DW739" s="51">
        <f>( DS739*Baseline!B$7 + DT739*Baseline!B$11 + DU739*Baseline!B$16 + DV739*Baseline!B$18 ) / Baseline!B$17</f>
        <v>0.009806812583</v>
      </c>
    </row>
    <row r="740">
      <c r="A740" s="4" t="s">
        <v>1075</v>
      </c>
      <c r="B740" s="45">
        <f>MIN( MAX( NORMINV( MCrands!B740, (B$5+B$4)/2, (B$5-B$4)/3.29 ), 0 ), 1 )</f>
        <v>0.4013449192</v>
      </c>
      <c r="C740" s="45">
        <f>MAX( NORMINV( MCrands!C740, (C$5+C$4)/2, (C$5-C$4)/3.29 ), 0 )</f>
        <v>2.648486504</v>
      </c>
      <c r="D740" s="41"/>
      <c r="E740" s="43">
        <f>Baseline!B$33 * (C740 * Baseline!B$66*Baseline!B$66/Baseline!B$73 + Baseline!B$52*Baseline!B$52/Baseline!B$74 + Baseline!B$53*Baseline!B$53/Baseline!B$75 + Baseline!B$54*Baseline!B$54/Baseline!B$76)</f>
        <v>0.00001879259226</v>
      </c>
      <c r="F740" s="43">
        <f>Baseline!B$33 * (C740 * Baseline!B$66*Baseline!B$57/Baseline!B$73 + Baseline!B$52*Baseline!B$67/Baseline!B$74 + Baseline!B$53*Baseline!B$55/Baseline!B$75 + Baseline!B$54*Baseline!B$56/Baseline!B$76)</f>
        <v>0.0000001998351193</v>
      </c>
      <c r="G740" s="45">
        <f>Baseline!B$33 * (C740 * Baseline!B$66*Baseline!B$58/Baseline!B$73 + Baseline!B$52*Baseline!B$59/Baseline!B$74 + Baseline!B$53*Baseline!B$68/Baseline!B$75 + Baseline!B$54*Baseline!B$60/Baseline!B$76)</f>
        <v>0.000000168524027</v>
      </c>
      <c r="H740" s="43">
        <f>Baseline!B$33 * (C740 * Baseline!B$66*Baseline!B$61/Baseline!B$73 + Baseline!B$52*Baseline!B$62/Baseline!B$74 + Baseline!B$53*Baseline!B$63/Baseline!B$75 + Baseline!B$54*Baseline!B$69/Baseline!B$76)</f>
        <v>0.000000003390466396</v>
      </c>
      <c r="I740" s="43">
        <f>Baseline!B$33 * (C740 * Baseline!B$57*Baseline!B$66/Baseline!B$73 + Baseline!B$67*Baseline!B$52/Baseline!B$74 + Baseline!B$55*Baseline!B$53/Baseline!B$75 + Baseline!B$56*Baseline!B$54/Baseline!B$76)</f>
        <v>0.0000001998351193</v>
      </c>
      <c r="J740" s="45">
        <f>Baseline!B$33 * (C740 * Baseline!B$57*Baseline!B$57/Baseline!B$73 + Baseline!B$67*Baseline!B$67/Baseline!B$74 + Baseline!B$55*Baseline!B$55/Baseline!B$75 + Baseline!B$56*Baseline!B$56/Baseline!B$76)</f>
        <v>0.000001763813795</v>
      </c>
      <c r="K740" s="43">
        <f>Baseline!B$33 * (C740 * Baseline!B$57*Baseline!B$58/Baseline!B$73 + Baseline!B$67*Baseline!B$59/Baseline!B$74 + Baseline!B$55*Baseline!B$68/Baseline!B$75 + Baseline!B$56*Baseline!B$60/Baseline!B$76)</f>
        <v>0.00000001374189724</v>
      </c>
      <c r="L740" s="45">
        <f>Baseline!B$33 * (C740 * Baseline!B$57*Baseline!B$61/Baseline!B$73 + Baseline!B$67*Baseline!B$62/Baseline!B$74 + Baseline!B$55*Baseline!B$63/Baseline!B$75 + Baseline!B$56*Baseline!B$69/Baseline!B$76)</f>
        <v>0.0000000143928496</v>
      </c>
      <c r="M740" s="43">
        <f>Baseline!B$33 * (C740 * Baseline!B$58*Baseline!B$66/Baseline!B$73 + Baseline!B$59*Baseline!B$52/Baseline!B$74 + Baseline!B$68*Baseline!B$53/Baseline!B$75 + Baseline!B$60*Baseline!B$54/Baseline!B$76)</f>
        <v>0.000000168524027</v>
      </c>
      <c r="N740" s="45">
        <f>Baseline!B$33 * (C740 * Baseline!B$58*Baseline!B$57/Baseline!B$73 + Baseline!B$59*Baseline!B$67/Baseline!B$74 + Baseline!B$68*Baseline!B$55/Baseline!B$75 + Baseline!B$60*Baseline!B$56/Baseline!B$76)</f>
        <v>0.00000001374189724</v>
      </c>
      <c r="O740" s="45">
        <f>Baseline!B$33 * (C740 * Baseline!B$58*Baseline!B$58/Baseline!B$73 + Baseline!B$59*Baseline!B$59/Baseline!B$74 + Baseline!B$68*Baseline!B$68/Baseline!B$75 + Baseline!B$60*Baseline!B$60/Baseline!B$76)</f>
        <v>0.000001324390217</v>
      </c>
      <c r="P740" s="43">
        <f>Baseline!B$33 * (C740 * Baseline!B$58*Baseline!B$61/Baseline!B$73 + Baseline!B$59*Baseline!B$62/Baseline!B$74 + Baseline!B$68*Baseline!B$63/Baseline!B$75 + Baseline!B$60*Baseline!B$69/Baseline!B$76)</f>
        <v>0.000000001646936259</v>
      </c>
      <c r="Q740" s="43">
        <f>Baseline!B$33 * (C740 * Baseline!B$61*Baseline!B$66/Baseline!B$73 + Baseline!B$62*Baseline!B$52/Baseline!B$74 + Baseline!B$63*Baseline!B$53/Baseline!B$75 + Baseline!B$69*Baseline!B$54/Baseline!B$76)</f>
        <v>0.000000003390466396</v>
      </c>
      <c r="R740" s="43">
        <f>Baseline!B$33 * (C740 * Baseline!B$61*Baseline!B$57/Baseline!B$73 + Baseline!B$62*Baseline!B$67/Baseline!B$74 + Baseline!B$63*Baseline!B$55/Baseline!B$75 + Baseline!B$69*Baseline!B$56/Baseline!B$76)</f>
        <v>0.0000000143928496</v>
      </c>
      <c r="S740" s="43">
        <f>Baseline!B$33 * (C740 * Baseline!B$61*Baseline!B$58/Baseline!B$73 + Baseline!B$62*Baseline!B$59/Baseline!B$74 + Baseline!B$63*Baseline!B$68/Baseline!B$75 + Baseline!B$69*Baseline!B$60/Baseline!B$76)</f>
        <v>0.000000001646936259</v>
      </c>
      <c r="T740" s="43">
        <f>Baseline!B$33 * (C740 * Baseline!B$61*Baseline!B$61/Baseline!B$73 + Baseline!B$62*Baseline!B$62/Baseline!B$74 + Baseline!B$63*Baseline!B$63/Baseline!B$75 + Baseline!B$69*Baseline!B$69/Baseline!B$76)</f>
        <v>0.00000009854654454</v>
      </c>
      <c r="U740" s="41"/>
      <c r="V740" s="43">
        <f>E740 * ( Baseline!B$87 * Baseline!B$7 )</f>
        <v>0.195048315</v>
      </c>
      <c r="W740" s="43">
        <f>F740 * ( Baseline!D$87 * Baseline!B$11 )</f>
        <v>0.00368627765</v>
      </c>
      <c r="X740" s="43">
        <f>G740 * ( Baseline!F$87 * Baseline!B$16 )</f>
        <v>0.005853643302</v>
      </c>
      <c r="Y740" s="43">
        <f>H740 * ( Baseline!H$87 * Baseline!B$18 )</f>
        <v>0.001192337072</v>
      </c>
      <c r="Z740" s="51">
        <f t="shared" si="1"/>
        <v>0.205780573</v>
      </c>
      <c r="AA740" s="43">
        <f>I740 * ( Baseline!B$87 * Baseline!B$7 )</f>
        <v>0.002074088703</v>
      </c>
      <c r="AB740" s="45">
        <f>J740 * ( Baseline!D$87 * Baseline!B$11 )</f>
        <v>0.03253635994</v>
      </c>
      <c r="AC740" s="45">
        <f>K740 * ( Baseline!F$87 * Baseline!B$16 )</f>
        <v>0.0004773216389</v>
      </c>
      <c r="AD740" s="45">
        <f>L740 * ( Baseline!F$87 * Baseline!B$16 )</f>
        <v>0.0004999323194</v>
      </c>
      <c r="AE740" s="51">
        <f t="shared" si="2"/>
        <v>0.0355877026</v>
      </c>
      <c r="AF740" s="51">
        <f>M740 * ( Baseline!B$87 * Baseline!B$7 )</f>
        <v>0.001749110876</v>
      </c>
      <c r="AG740" s="51">
        <f>N740 * ( Baseline!D$87 * Baseline!B$11 )</f>
        <v>0.0002534912224</v>
      </c>
      <c r="AH740" s="51">
        <f>O740 * ( Baseline!F$87 * Baseline!B$16 )</f>
        <v>0.04600238947</v>
      </c>
      <c r="AI740" s="51">
        <f>P740 * ( Baseline!H$87 * Baseline!B$18 )</f>
        <v>0.000579183784</v>
      </c>
      <c r="AJ740" s="51">
        <f t="shared" si="3"/>
        <v>0.04858417535</v>
      </c>
      <c r="AK740" s="51">
        <f>Q740 * ( Baseline!B$87 * Baseline!B$7 )</f>
        <v>0.00003518965072</v>
      </c>
      <c r="AL740" s="51">
        <f>R740 * ( Baseline!D$87 * Baseline!B$11 )</f>
        <v>0.0002654990773</v>
      </c>
      <c r="AM740" s="51">
        <f>S740 * ( Baseline!F$87 * Baseline!B$16 )</f>
        <v>0.00005720595204</v>
      </c>
      <c r="AN740" s="51">
        <f>T740 * ( Baseline!H$87 * Baseline!B$18 )</f>
        <v>0.03465620497</v>
      </c>
      <c r="AO740" s="51">
        <f t="shared" si="4"/>
        <v>0.03501409965</v>
      </c>
      <c r="AP740" s="61"/>
      <c r="AQ740" s="51">
        <f>V740 * ( (1-Baseline!B$88-Baseline!B$87) + (1-B740)*Baseline!B$88 )</f>
        <v>0.1212036124</v>
      </c>
      <c r="AR740" s="51">
        <f>W740 * ( (1-Baseline!B$88-Baseline!B$87) + (1-B740)*Baseline!B$88 )</f>
        <v>0.002290664071</v>
      </c>
      <c r="AS740" s="51">
        <f>X740 * ( (1-Baseline!B$88-Baseline!B$87) + (1-B740)*Baseline!B$88 )</f>
        <v>0.003637471637</v>
      </c>
      <c r="AT740" s="51">
        <f>Y740 * ( (1-Baseline!B$88-Baseline!B$87) + (1-B740)*Baseline!B$88 )</f>
        <v>0.0007409218596</v>
      </c>
      <c r="AU740" s="51">
        <f t="shared" si="5"/>
        <v>0.1278726699</v>
      </c>
      <c r="AV740" s="51">
        <f>AA740 * ( (1-Baseline!D$88-Baseline!D$87) + (1-B740)*Baseline!D$88 )</f>
        <v>0.001683321839</v>
      </c>
      <c r="AW740" s="51">
        <f>AB740 * ( (1-Baseline!D$88-Baseline!D$87) + (1-B740)*Baseline!D$88 )</f>
        <v>0.02640637555</v>
      </c>
      <c r="AX740" s="51">
        <f>AC740 * ( (1-Baseline!D$88-Baseline!D$87) + (1-B740)*Baseline!D$88 )</f>
        <v>0.0003873922737</v>
      </c>
      <c r="AY740" s="51">
        <f>AD740 * ( (1-Baseline!D$88-Baseline!D$87) + (1-B740)*Baseline!D$88 )</f>
        <v>0.0004057430088</v>
      </c>
      <c r="AZ740" s="51">
        <f t="shared" si="6"/>
        <v>0.02888283267</v>
      </c>
      <c r="BA740" s="51">
        <f>AF740 * ( (1-Baseline!F$88-Baseline!F$87) + (1-Baseline!B$36)*Baseline!F$88 )</f>
        <v>0.001258716158</v>
      </c>
      <c r="BB740" s="51">
        <f>AG740 * ( (1-Baseline!F$88-Baseline!F$87) + (1-Baseline!B$36)*Baseline!F$88 )</f>
        <v>0.0001824203953</v>
      </c>
      <c r="BC740" s="51">
        <f>AH740 * ( (1-Baseline!F$88-Baseline!F$87) + (1-Baseline!B$36)*Baseline!F$88 )</f>
        <v>0.03310479154</v>
      </c>
      <c r="BD740" s="51">
        <f>AI740 * ( (1-Baseline!F$88-Baseline!F$87) + (1-Baseline!B$36)*Baseline!F$88 )</f>
        <v>0.0004167991849</v>
      </c>
      <c r="BE740" s="51">
        <f t="shared" si="7"/>
        <v>0.03496272728</v>
      </c>
      <c r="BF740" s="51">
        <f>AK740 * ( (1-Baseline!H$88-Baseline!H$87) + (1-Baseline!B$36)*Baseline!H$88 )</f>
        <v>0.00002788146406</v>
      </c>
      <c r="BG740" s="51">
        <f>AL740 * ( (1-Baseline!H$88-Baseline!H$87) + (1-Baseline!B$36)*Baseline!H$88 )</f>
        <v>0.000210360229</v>
      </c>
      <c r="BH740" s="51">
        <f>AM740 * ( (1-Baseline!H$88-Baseline!H$87) + (1-Baseline!B$36)*Baseline!H$88 )</f>
        <v>0.00004532541992</v>
      </c>
      <c r="BI740" s="51">
        <f>AN740 * ( (1-Baseline!H$88-Baseline!H$87) + (1-Baseline!B$36)*Baseline!H$88 )</f>
        <v>0.02745880432</v>
      </c>
      <c r="BJ740" s="51">
        <f t="shared" si="8"/>
        <v>0.02774237143</v>
      </c>
      <c r="BK740" s="61"/>
      <c r="BL740" s="51">
        <f t="shared" si="19"/>
        <v>0.9478461068</v>
      </c>
      <c r="BM740" s="51">
        <f t="shared" si="20"/>
        <v>0.01791363293</v>
      </c>
      <c r="BN740" s="51">
        <f t="shared" si="21"/>
        <v>0.02844604433</v>
      </c>
      <c r="BO740" s="51">
        <f t="shared" si="22"/>
        <v>0.005794215918</v>
      </c>
      <c r="BP740" s="51">
        <f t="shared" si="9"/>
        <v>1</v>
      </c>
      <c r="BQ740" s="51">
        <f t="shared" si="23"/>
        <v>0.05828105081</v>
      </c>
      <c r="BR740" s="51">
        <f t="shared" si="24"/>
        <v>0.9142585096</v>
      </c>
      <c r="BS740" s="51">
        <f t="shared" si="25"/>
        <v>0.01341254433</v>
      </c>
      <c r="BT740" s="51">
        <f t="shared" si="26"/>
        <v>0.01404789528</v>
      </c>
      <c r="BU740" s="51">
        <f t="shared" si="10"/>
        <v>1</v>
      </c>
      <c r="BV740" s="51">
        <f t="shared" si="27"/>
        <v>0.03600165822</v>
      </c>
      <c r="BW740" s="51">
        <f t="shared" si="28"/>
        <v>0.005217567665</v>
      </c>
      <c r="BX740" s="51">
        <f t="shared" si="29"/>
        <v>0.9468595306</v>
      </c>
      <c r="BY740" s="51">
        <f t="shared" si="30"/>
        <v>0.01192124349</v>
      </c>
      <c r="BZ740" s="51">
        <f t="shared" si="11"/>
        <v>1</v>
      </c>
      <c r="CA740" s="51">
        <f t="shared" si="31"/>
        <v>0.001005013725</v>
      </c>
      <c r="CB740" s="51">
        <f t="shared" si="32"/>
        <v>0.007582633283</v>
      </c>
      <c r="CC740" s="51">
        <f t="shared" si="33"/>
        <v>0.001633797602</v>
      </c>
      <c r="CD740" s="51">
        <f t="shared" si="34"/>
        <v>0.9897785554</v>
      </c>
      <c r="CE740" s="51">
        <f t="shared" si="12"/>
        <v>1</v>
      </c>
      <c r="CF740" s="61"/>
      <c r="CG740" s="51">
        <f t="shared" si="35"/>
        <v>0.9478461068</v>
      </c>
      <c r="CH740" s="51">
        <f t="shared" si="36"/>
        <v>0.01791363293</v>
      </c>
      <c r="CI740" s="51">
        <f t="shared" si="37"/>
        <v>0.02844604433</v>
      </c>
      <c r="CJ740" s="51">
        <f t="shared" si="38"/>
        <v>0.005794215918</v>
      </c>
      <c r="CK740" s="51">
        <f t="shared" si="13"/>
        <v>1</v>
      </c>
      <c r="CL740" s="51">
        <f t="shared" si="39"/>
        <v>0.05828105081</v>
      </c>
      <c r="CM740" s="51">
        <f t="shared" si="40"/>
        <v>0.9142585096</v>
      </c>
      <c r="CN740" s="51">
        <f t="shared" si="41"/>
        <v>0.01341254433</v>
      </c>
      <c r="CO740" s="51">
        <f t="shared" si="42"/>
        <v>0.01404789528</v>
      </c>
      <c r="CP740" s="51">
        <f t="shared" si="14"/>
        <v>1</v>
      </c>
      <c r="CQ740" s="51">
        <f t="shared" si="43"/>
        <v>0.03600165822</v>
      </c>
      <c r="CR740" s="51">
        <f t="shared" si="44"/>
        <v>0.005217567665</v>
      </c>
      <c r="CS740" s="51">
        <f t="shared" si="45"/>
        <v>0.9468595306</v>
      </c>
      <c r="CT740" s="51">
        <f t="shared" si="46"/>
        <v>0.01192124349</v>
      </c>
      <c r="CU740" s="51">
        <f t="shared" si="15"/>
        <v>1</v>
      </c>
      <c r="CV740" s="51">
        <f t="shared" si="47"/>
        <v>0.001005013725</v>
      </c>
      <c r="CW740" s="51">
        <f t="shared" si="48"/>
        <v>0.007582633283</v>
      </c>
      <c r="CX740" s="51">
        <f t="shared" si="49"/>
        <v>0.001633797602</v>
      </c>
      <c r="CY740" s="51">
        <f t="shared" si="50"/>
        <v>0.9897785554</v>
      </c>
      <c r="CZ740" s="51">
        <f t="shared" si="16"/>
        <v>1</v>
      </c>
      <c r="DA740" s="61"/>
      <c r="DB740" s="51">
        <f>(AQ740*Baseline!B$7 + AV740*Baseline!B$11 + BA740*Baseline!B$16 + BF740*Baseline!B$18)</f>
        <v>67887.37985</v>
      </c>
      <c r="DC740" s="51">
        <f>(AR740*Baseline!B$7 + AW740*Baseline!B$11 + BB740*Baseline!B$16 + BG740*Baseline!B$18)</f>
        <v>67984.57991</v>
      </c>
      <c r="DD740" s="51">
        <f>(AS740*Baseline!B$7 + AX740*Baseline!B$11 + BC740*Baseline!B$16 + BH740*Baseline!B$18)</f>
        <v>115577.7869</v>
      </c>
      <c r="DE740" s="51">
        <f>(AT740*Baseline!B$7 + AY740*Baseline!B$11 + BD740*Baseline!B$16 + BI740*Baseline!B$18)</f>
        <v>1259986.898</v>
      </c>
      <c r="DF740" s="51">
        <f t="shared" si="17"/>
        <v>1511436.644</v>
      </c>
      <c r="DG740" s="61"/>
      <c r="DH740" s="51">
        <f t="shared" si="51"/>
        <v>0.04491579592</v>
      </c>
      <c r="DI740" s="51">
        <f t="shared" si="52"/>
        <v>0.04498010563</v>
      </c>
      <c r="DJ740" s="51">
        <f t="shared" si="53"/>
        <v>0.07646882677</v>
      </c>
      <c r="DK740" s="51">
        <f t="shared" si="54"/>
        <v>0.8336352717</v>
      </c>
      <c r="DL740" s="51">
        <f t="shared" si="18"/>
        <v>1</v>
      </c>
      <c r="DM740" s="61"/>
      <c r="DN740" s="51">
        <f>DH740 / (Baseline!B$7/Baseline!B$17)</f>
        <v>4.794465789</v>
      </c>
      <c r="DO740" s="51">
        <f>DI740 / (Baseline!B$11/Baseline!B$17)</f>
        <v>1.085841279</v>
      </c>
      <c r="DP740" s="51">
        <f>DJ740 / (Baseline!B$16/Baseline!B$17)</f>
        <v>1.181674468</v>
      </c>
      <c r="DQ740" s="51">
        <f>DK740 / (Baseline!B$18/Baseline!B$17)</f>
        <v>0.9424982697</v>
      </c>
      <c r="DR740" s="79"/>
      <c r="DS740" s="51">
        <f>(AU740*Baseline!B$34)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0.03171043174</v>
      </c>
      <c r="DT740" s="51">
        <f>(AZ740*Baseline!B$34) + (Baseline!D$88*(1-Baseline!D$89)*Baseline!B$35) + (Baseline!D$88*Baseline!D$89*((1-Baseline!D$90)*Baseline!B$40 + Baseline!D$90*Baseline!B$41))</f>
        <v>0.0107459929</v>
      </c>
      <c r="DU740" s="51">
        <f>(BE740*Baseline!B$34) + (Baseline!F$88*(1-Baseline!F$89)*Baseline!B$35) + (Baseline!F$88*Baseline!F$89*((1-Baseline!F$90)*Baseline!B$40 + Baseline!F$90*Baseline!B$41))</f>
        <v>0.01297504909</v>
      </c>
      <c r="DV740" s="51">
        <f>(BJ740*Baseline!B$34) + (Baseline!H$88*(1-Baseline!H$89)*Baseline!B$35) + (Baseline!H$88*Baseline!H$89*((1-Baseline!H$90)*Baseline!B$40 + Baseline!H$90*Baseline!B$41))</f>
        <v>0.009306355715</v>
      </c>
      <c r="DW740" s="51">
        <f>( DS740*Baseline!B$7 + DT740*Baseline!B$11 + DU740*Baseline!B$16 + DV740*Baseline!B$18 ) / Baseline!B$17</f>
        <v>0.009813288157</v>
      </c>
    </row>
    <row r="741">
      <c r="A741" s="4" t="s">
        <v>1077</v>
      </c>
      <c r="B741" s="45">
        <f>MIN( MAX( NORMINV( MCrands!B741, (B$5+B$4)/2, (B$5-B$4)/3.29 ), 0 ), 1 )</f>
        <v>0.8026253815</v>
      </c>
      <c r="C741" s="45">
        <f>MAX( NORMINV( MCrands!C741, (C$5+C$4)/2, (C$5-C$4)/3.29 ), 0 )</f>
        <v>3.306427137</v>
      </c>
      <c r="D741" s="41"/>
      <c r="E741" s="43">
        <f>Baseline!B$33 * (C741 * Baseline!B$66*Baseline!B$66/Baseline!B$73 + Baseline!B$52*Baseline!B$52/Baseline!B$74 + Baseline!B$53*Baseline!B$53/Baseline!B$75 + Baseline!B$54*Baseline!B$54/Baseline!B$76)</f>
        <v>0.00002345082773</v>
      </c>
      <c r="F741" s="43">
        <f>Baseline!B$33 * (C741 * Baseline!B$66*Baseline!B$57/Baseline!B$73 + Baseline!B$52*Baseline!B$67/Baseline!B$74 + Baseline!B$53*Baseline!B$55/Baseline!B$75 + Baseline!B$54*Baseline!B$56/Baseline!B$76)</f>
        <v>0.0000002005706302</v>
      </c>
      <c r="G741" s="45">
        <f>Baseline!B$33 * (C741 * Baseline!B$66*Baseline!B$58/Baseline!B$73 + Baseline!B$52*Baseline!B$59/Baseline!B$74 + Baseline!B$53*Baseline!B$68/Baseline!B$75 + Baseline!B$54*Baseline!B$60/Baseline!B$76)</f>
        <v>0.0000001703321578</v>
      </c>
      <c r="H741" s="43">
        <f>Baseline!B$33 * (C741 * Baseline!B$66*Baseline!B$61/Baseline!B$73 + Baseline!B$52*Baseline!B$62/Baseline!B$74 + Baseline!B$53*Baseline!B$63/Baseline!B$75 + Baseline!B$54*Baseline!B$69/Baseline!B$76)</f>
        <v>0.000000003571279483</v>
      </c>
      <c r="I741" s="43">
        <f>Baseline!B$33 * (C741 * Baseline!B$57*Baseline!B$66/Baseline!B$73 + Baseline!B$67*Baseline!B$52/Baseline!B$74 + Baseline!B$55*Baseline!B$53/Baseline!B$75 + Baseline!B$56*Baseline!B$54/Baseline!B$76)</f>
        <v>0.0000002005706302</v>
      </c>
      <c r="J741" s="45">
        <f>Baseline!B$33 * (C741 * Baseline!B$57*Baseline!B$57/Baseline!B$73 + Baseline!B$67*Baseline!B$67/Baseline!B$74 + Baseline!B$55*Baseline!B$55/Baseline!B$75 + Baseline!B$56*Baseline!B$56/Baseline!B$76)</f>
        <v>0.000001763813911</v>
      </c>
      <c r="K741" s="43">
        <f>Baseline!B$33 * (C741 * Baseline!B$57*Baseline!B$58/Baseline!B$73 + Baseline!B$67*Baseline!B$59/Baseline!B$74 + Baseline!B$55*Baseline!B$68/Baseline!B$75 + Baseline!B$56*Baseline!B$60/Baseline!B$76)</f>
        <v>0.00000001374218273</v>
      </c>
      <c r="L741" s="45">
        <f>Baseline!B$33 * (C741 * Baseline!B$57*Baseline!B$61/Baseline!B$73 + Baseline!B$67*Baseline!B$62/Baseline!B$74 + Baseline!B$55*Baseline!B$63/Baseline!B$75 + Baseline!B$56*Baseline!B$69/Baseline!B$76)</f>
        <v>0.00000001439287815</v>
      </c>
      <c r="M741" s="43">
        <f>Baseline!B$33 * (C741 * Baseline!B$58*Baseline!B$66/Baseline!B$73 + Baseline!B$59*Baseline!B$52/Baseline!B$74 + Baseline!B$68*Baseline!B$53/Baseline!B$75 + Baseline!B$60*Baseline!B$54/Baseline!B$76)</f>
        <v>0.0000001703321578</v>
      </c>
      <c r="N741" s="45">
        <f>Baseline!B$33 * (C741 * Baseline!B$58*Baseline!B$57/Baseline!B$73 + Baseline!B$59*Baseline!B$67/Baseline!B$74 + Baseline!B$68*Baseline!B$55/Baseline!B$75 + Baseline!B$60*Baseline!B$56/Baseline!B$76)</f>
        <v>0.00000001374218273</v>
      </c>
      <c r="O741" s="45">
        <f>Baseline!B$33 * (C741 * Baseline!B$58*Baseline!B$58/Baseline!B$73 + Baseline!B$59*Baseline!B$59/Baseline!B$74 + Baseline!B$68*Baseline!B$68/Baseline!B$75 + Baseline!B$60*Baseline!B$60/Baseline!B$76)</f>
        <v>0.000001324390919</v>
      </c>
      <c r="P741" s="43">
        <f>Baseline!B$33 * (C741 * Baseline!B$58*Baseline!B$61/Baseline!B$73 + Baseline!B$59*Baseline!B$62/Baseline!B$74 + Baseline!B$68*Baseline!B$63/Baseline!B$75 + Baseline!B$60*Baseline!B$69/Baseline!B$76)</f>
        <v>0.000000001647006443</v>
      </c>
      <c r="Q741" s="43">
        <f>Baseline!B$33 * (C741 * Baseline!B$61*Baseline!B$66/Baseline!B$73 + Baseline!B$62*Baseline!B$52/Baseline!B$74 + Baseline!B$63*Baseline!B$53/Baseline!B$75 + Baseline!B$69*Baseline!B$54/Baseline!B$76)</f>
        <v>0.000000003571279483</v>
      </c>
      <c r="R741" s="43">
        <f>Baseline!B$33 * (C741 * Baseline!B$61*Baseline!B$57/Baseline!B$73 + Baseline!B$62*Baseline!B$67/Baseline!B$74 + Baseline!B$63*Baseline!B$55/Baseline!B$75 + Baseline!B$69*Baseline!B$56/Baseline!B$76)</f>
        <v>0.00000001439287815</v>
      </c>
      <c r="S741" s="43">
        <f>Baseline!B$33 * (C741 * Baseline!B$61*Baseline!B$58/Baseline!B$73 + Baseline!B$62*Baseline!B$59/Baseline!B$74 + Baseline!B$63*Baseline!B$68/Baseline!B$75 + Baseline!B$69*Baseline!B$60/Baseline!B$76)</f>
        <v>0.000000001647006443</v>
      </c>
      <c r="T741" s="43">
        <f>Baseline!B$33 * (C741 * Baseline!B$61*Baseline!B$61/Baseline!B$73 + Baseline!B$62*Baseline!B$62/Baseline!B$74 + Baseline!B$63*Baseline!B$63/Baseline!B$75 + Baseline!B$69*Baseline!B$69/Baseline!B$76)</f>
        <v>0.00000009854655156</v>
      </c>
      <c r="U741" s="41"/>
      <c r="V741" s="43">
        <f>E741 * ( Baseline!B$87 * Baseline!B$7 )</f>
        <v>0.243396141</v>
      </c>
      <c r="W741" s="43">
        <f>F741 * ( Baseline!D$87 * Baseline!B$11 )</f>
        <v>0.003699845322</v>
      </c>
      <c r="X741" s="43">
        <f>G741 * ( Baseline!F$87 * Baseline!B$16 )</f>
        <v>0.005916448312</v>
      </c>
      <c r="Y741" s="43">
        <f>H741 * ( Baseline!H$87 * Baseline!B$18 )</f>
        <v>0.001255924237</v>
      </c>
      <c r="Z741" s="51">
        <f t="shared" si="1"/>
        <v>0.2542683589</v>
      </c>
      <c r="AA741" s="43">
        <f>I741 * ( Baseline!B$87 * Baseline!B$7 )</f>
        <v>0.002081722571</v>
      </c>
      <c r="AB741" s="45">
        <f>J741 * ( Baseline!D$87 * Baseline!B$11 )</f>
        <v>0.03253636208</v>
      </c>
      <c r="AC741" s="45">
        <f>K741 * ( Baseline!F$87 * Baseline!B$16 )</f>
        <v>0.0004773315555</v>
      </c>
      <c r="AD741" s="45">
        <f>L741 * ( Baseline!F$87 * Baseline!B$16 )</f>
        <v>0.000499933311</v>
      </c>
      <c r="AE741" s="51">
        <f t="shared" si="2"/>
        <v>0.03559534952</v>
      </c>
      <c r="AF741" s="51">
        <f>M741 * ( Baseline!B$87 * Baseline!B$7 )</f>
        <v>0.001767877466</v>
      </c>
      <c r="AG741" s="51">
        <f>N741 * ( Baseline!D$87 * Baseline!B$11 )</f>
        <v>0.0002534964887</v>
      </c>
      <c r="AH741" s="51">
        <f>O741 * ( Baseline!F$87 * Baseline!B$16 )</f>
        <v>0.04600241385</v>
      </c>
      <c r="AI741" s="51">
        <f>P741 * ( Baseline!H$87 * Baseline!B$18 )</f>
        <v>0.0005792084659</v>
      </c>
      <c r="AJ741" s="51">
        <f t="shared" si="3"/>
        <v>0.04860299627</v>
      </c>
      <c r="AK741" s="51">
        <f>Q741 * ( Baseline!B$87 * Baseline!B$7 )</f>
        <v>0.00003706630976</v>
      </c>
      <c r="AL741" s="51">
        <f>R741 * ( Baseline!D$87 * Baseline!B$11 )</f>
        <v>0.000265499604</v>
      </c>
      <c r="AM741" s="51">
        <f>S741 * ( Baseline!F$87 * Baseline!B$16 )</f>
        <v>0.00005720838986</v>
      </c>
      <c r="AN741" s="51">
        <f>T741 * ( Baseline!H$87 * Baseline!B$18 )</f>
        <v>0.03465620743</v>
      </c>
      <c r="AO741" s="51">
        <f t="shared" si="4"/>
        <v>0.03501598174</v>
      </c>
      <c r="AP741" s="61"/>
      <c r="AQ741" s="51">
        <f>V741 * ( (1-Baseline!B$88-Baseline!B$87) + (1-B741)*Baseline!B$88 )</f>
        <v>0.06432069432</v>
      </c>
      <c r="AR741" s="51">
        <f>W741 * ( (1-Baseline!B$88-Baseline!B$87) + (1-B741)*Baseline!B$88 )</f>
        <v>0.000977733743</v>
      </c>
      <c r="AS741" s="51">
        <f>X741 * ( (1-Baseline!B$88-Baseline!B$87) + (1-B741)*Baseline!B$88 )</f>
        <v>0.001563500809</v>
      </c>
      <c r="AT741" s="51">
        <f>Y741 * ( (1-Baseline!B$88-Baseline!B$87) + (1-B741)*Baseline!B$88 )</f>
        <v>0.0003318948222</v>
      </c>
      <c r="AU741" s="51">
        <f t="shared" si="5"/>
        <v>0.0671938237</v>
      </c>
      <c r="AV741" s="51">
        <f>AA741 * ( (1-Baseline!D$88-Baseline!D$87) + (1-B741)*Baseline!D$88 )</f>
        <v>0.001315278595</v>
      </c>
      <c r="AW741" s="51">
        <f>AB741 * ( (1-Baseline!D$88-Baseline!D$87) + (1-B741)*Baseline!D$88 )</f>
        <v>0.02055719682</v>
      </c>
      <c r="AX741" s="51">
        <f>AC741 * ( (1-Baseline!D$88-Baseline!D$87) + (1-B741)*Baseline!D$88 )</f>
        <v>0.0003015886874</v>
      </c>
      <c r="AY741" s="51">
        <f>AD741 * ( (1-Baseline!D$88-Baseline!D$87) + (1-B741)*Baseline!D$88 )</f>
        <v>0.000315868979</v>
      </c>
      <c r="AZ741" s="51">
        <f t="shared" si="6"/>
        <v>0.02248993308</v>
      </c>
      <c r="BA741" s="51">
        <f>AF741 * ( (1-Baseline!F$88-Baseline!F$87) + (1-Baseline!B$36)*Baseline!F$88 )</f>
        <v>0.001272221197</v>
      </c>
      <c r="BB741" s="51">
        <f>AG741 * ( (1-Baseline!F$88-Baseline!F$87) + (1-Baseline!B$36)*Baseline!F$88 )</f>
        <v>0.0001824241852</v>
      </c>
      <c r="BC741" s="51">
        <f>AH741 * ( (1-Baseline!F$88-Baseline!F$87) + (1-Baseline!B$36)*Baseline!F$88 )</f>
        <v>0.03310480908</v>
      </c>
      <c r="BD741" s="51">
        <f>AI741 * ( (1-Baseline!F$88-Baseline!F$87) + (1-Baseline!B$36)*Baseline!F$88 )</f>
        <v>0.0004168169467</v>
      </c>
      <c r="BE741" s="51">
        <f t="shared" si="7"/>
        <v>0.03497627141</v>
      </c>
      <c r="BF741" s="51">
        <f>AK741 * ( (1-Baseline!H$88-Baseline!H$87) + (1-Baseline!B$36)*Baseline!H$88 )</f>
        <v>0.00002936837855</v>
      </c>
      <c r="BG741" s="51">
        <f>AL741 * ( (1-Baseline!H$88-Baseline!H$87) + (1-Baseline!B$36)*Baseline!H$88 )</f>
        <v>0.0002103606462</v>
      </c>
      <c r="BH741" s="51">
        <f>AM741 * ( (1-Baseline!H$88-Baseline!H$87) + (1-Baseline!B$36)*Baseline!H$88 )</f>
        <v>0.00004532735146</v>
      </c>
      <c r="BI741" s="51">
        <f>AN741 * ( (1-Baseline!H$88-Baseline!H$87) + (1-Baseline!B$36)*Baseline!H$88 )</f>
        <v>0.02745880627</v>
      </c>
      <c r="BJ741" s="51">
        <f t="shared" si="8"/>
        <v>0.02774386265</v>
      </c>
      <c r="BK741" s="61"/>
      <c r="BL741" s="51">
        <f t="shared" si="19"/>
        <v>0.9572411687</v>
      </c>
      <c r="BM741" s="51">
        <f t="shared" si="20"/>
        <v>0.01455094664</v>
      </c>
      <c r="BN741" s="51">
        <f t="shared" si="21"/>
        <v>0.02326851968</v>
      </c>
      <c r="BO741" s="51">
        <f t="shared" si="22"/>
        <v>0.004939365019</v>
      </c>
      <c r="BP741" s="51">
        <f t="shared" si="9"/>
        <v>1</v>
      </c>
      <c r="BQ741" s="51">
        <f t="shared" si="23"/>
        <v>0.05848299283</v>
      </c>
      <c r="BR741" s="51">
        <f t="shared" si="24"/>
        <v>0.9140621604</v>
      </c>
      <c r="BS741" s="51">
        <f t="shared" si="25"/>
        <v>0.01340994152</v>
      </c>
      <c r="BT741" s="51">
        <f t="shared" si="26"/>
        <v>0.01404490524</v>
      </c>
      <c r="BU741" s="51">
        <f t="shared" si="10"/>
        <v>1</v>
      </c>
      <c r="BV741" s="51">
        <f t="shared" si="27"/>
        <v>0.03637383704</v>
      </c>
      <c r="BW741" s="51">
        <f t="shared" si="28"/>
        <v>0.005215655581</v>
      </c>
      <c r="BX741" s="51">
        <f t="shared" si="29"/>
        <v>0.9464933724</v>
      </c>
      <c r="BY741" s="51">
        <f t="shared" si="30"/>
        <v>0.01191713496</v>
      </c>
      <c r="BZ741" s="51">
        <f t="shared" si="11"/>
        <v>1</v>
      </c>
      <c r="CA741" s="51">
        <f t="shared" si="31"/>
        <v>0.001058554064</v>
      </c>
      <c r="CB741" s="51">
        <f t="shared" si="32"/>
        <v>0.00758224076</v>
      </c>
      <c r="CC741" s="51">
        <f t="shared" si="33"/>
        <v>0.001633779407</v>
      </c>
      <c r="CD741" s="51">
        <f t="shared" si="34"/>
        <v>0.9897254258</v>
      </c>
      <c r="CE741" s="51">
        <f t="shared" si="12"/>
        <v>1</v>
      </c>
      <c r="CF741" s="61"/>
      <c r="CG741" s="51">
        <f t="shared" si="35"/>
        <v>0.9572411687</v>
      </c>
      <c r="CH741" s="51">
        <f t="shared" si="36"/>
        <v>0.01455094664</v>
      </c>
      <c r="CI741" s="51">
        <f t="shared" si="37"/>
        <v>0.02326851968</v>
      </c>
      <c r="CJ741" s="51">
        <f t="shared" si="38"/>
        <v>0.004939365019</v>
      </c>
      <c r="CK741" s="51">
        <f t="shared" si="13"/>
        <v>1</v>
      </c>
      <c r="CL741" s="51">
        <f t="shared" si="39"/>
        <v>0.05848299283</v>
      </c>
      <c r="CM741" s="51">
        <f t="shared" si="40"/>
        <v>0.9140621604</v>
      </c>
      <c r="CN741" s="51">
        <f t="shared" si="41"/>
        <v>0.01340994152</v>
      </c>
      <c r="CO741" s="51">
        <f t="shared" si="42"/>
        <v>0.01404490524</v>
      </c>
      <c r="CP741" s="51">
        <f t="shared" si="14"/>
        <v>1</v>
      </c>
      <c r="CQ741" s="51">
        <f t="shared" si="43"/>
        <v>0.03637383704</v>
      </c>
      <c r="CR741" s="51">
        <f t="shared" si="44"/>
        <v>0.005215655581</v>
      </c>
      <c r="CS741" s="51">
        <f t="shared" si="45"/>
        <v>0.9464933724</v>
      </c>
      <c r="CT741" s="51">
        <f t="shared" si="46"/>
        <v>0.01191713496</v>
      </c>
      <c r="CU741" s="51">
        <f t="shared" si="15"/>
        <v>1</v>
      </c>
      <c r="CV741" s="51">
        <f t="shared" si="47"/>
        <v>0.001058554064</v>
      </c>
      <c r="CW741" s="51">
        <f t="shared" si="48"/>
        <v>0.00758224076</v>
      </c>
      <c r="CX741" s="51">
        <f t="shared" si="49"/>
        <v>0.001633779407</v>
      </c>
      <c r="CY741" s="51">
        <f t="shared" si="50"/>
        <v>0.9897254258</v>
      </c>
      <c r="CZ741" s="51">
        <f t="shared" si="16"/>
        <v>1</v>
      </c>
      <c r="DA741" s="61"/>
      <c r="DB741" s="51">
        <f>(AQ741*Baseline!B$7 + AV741*Baseline!B$11 + BA741*Baseline!B$16 + BF741*Baseline!B$18)</f>
        <v>39623.20747</v>
      </c>
      <c r="DC741" s="51">
        <f>(AR741*Baseline!B$7 + AW741*Baseline!B$11 + BB741*Baseline!B$16 + BG741*Baseline!B$18)</f>
        <v>54803.96086</v>
      </c>
      <c r="DD741" s="51">
        <f>(AS741*Baseline!B$7 + AX741*Baseline!B$11 + BC741*Baseline!B$16 + BH741*Baseline!B$18)</f>
        <v>114388.0479</v>
      </c>
      <c r="DE741" s="51">
        <f>(AT741*Baseline!B$7 + AY741*Baseline!B$11 + BD741*Baseline!B$16 + BI741*Baseline!B$18)</f>
        <v>1259595.929</v>
      </c>
      <c r="DF741" s="51">
        <f t="shared" si="17"/>
        <v>1468411.145</v>
      </c>
      <c r="DG741" s="61"/>
      <c r="DH741" s="51">
        <f t="shared" si="51"/>
        <v>0.02698372837</v>
      </c>
      <c r="DI741" s="51">
        <f t="shared" si="52"/>
        <v>0.03732194559</v>
      </c>
      <c r="DJ741" s="51">
        <f t="shared" si="53"/>
        <v>0.07789919619</v>
      </c>
      <c r="DK741" s="51">
        <f t="shared" si="54"/>
        <v>0.8577951298</v>
      </c>
      <c r="DL741" s="51">
        <f t="shared" si="18"/>
        <v>1</v>
      </c>
      <c r="DM741" s="61"/>
      <c r="DN741" s="51">
        <f>DH741 / (Baseline!B$7/Baseline!B$17)</f>
        <v>2.880335523</v>
      </c>
      <c r="DO741" s="51">
        <f>DI741 / (Baseline!B$11/Baseline!B$17)</f>
        <v>0.9009696298</v>
      </c>
      <c r="DP741" s="51">
        <f>DJ741 / (Baseline!B$16/Baseline!B$17)</f>
        <v>1.203777998</v>
      </c>
      <c r="DQ741" s="51">
        <f>DK741 / (Baseline!B$18/Baseline!B$17)</f>
        <v>0.9698131223</v>
      </c>
      <c r="DR741" s="79"/>
      <c r="DS741" s="51">
        <f>(AU741*Baseline!B$34)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0.0226086048</v>
      </c>
      <c r="DT741" s="51">
        <f>(AZ741*Baseline!B$34) + (Baseline!D$88*(1-Baseline!D$89)*Baseline!B$35) + (Baseline!D$88*Baseline!D$89*((1-Baseline!D$90)*Baseline!B$40 + Baseline!D$90*Baseline!B$41))</f>
        <v>0.009787057962</v>
      </c>
      <c r="DU741" s="51">
        <f>(BE741*Baseline!B$34) + (Baseline!F$88*(1-Baseline!F$89)*Baseline!B$35) + (Baseline!F$88*Baseline!F$89*((1-Baseline!F$90)*Baseline!B$40 + Baseline!F$90*Baseline!B$41))</f>
        <v>0.01297708071</v>
      </c>
      <c r="DV741" s="51">
        <f>(BJ741*Baseline!B$34) + (Baseline!H$88*(1-Baseline!H$89)*Baseline!B$35) + (Baseline!H$88*Baseline!H$89*((1-Baseline!H$90)*Baseline!B$40 + Baseline!H$90*Baseline!B$41))</f>
        <v>0.009306579398</v>
      </c>
      <c r="DW741" s="51">
        <f>( DS741*Baseline!B$7 + DT741*Baseline!B$11 + DU741*Baseline!B$16 + DV741*Baseline!B$18 ) / Baseline!B$17</f>
        <v>0.009688626093</v>
      </c>
    </row>
    <row r="742">
      <c r="A742" s="4" t="s">
        <v>1078</v>
      </c>
      <c r="B742" s="45">
        <f>MIN( MAX( NORMINV( MCrands!B742, (B$5+B$4)/2, (B$5-B$4)/3.29 ), 0 ), 1 )</f>
        <v>0.6218513135</v>
      </c>
      <c r="C742" s="45">
        <f>MAX( NORMINV( MCrands!C742, (C$5+C$4)/2, (C$5-C$4)/3.29 ), 0 )</f>
        <v>2.548349991</v>
      </c>
      <c r="D742" s="41"/>
      <c r="E742" s="43">
        <f>Baseline!B$33 * (C742 * Baseline!B$66*Baseline!B$66/Baseline!B$73 + Baseline!B$52*Baseline!B$52/Baseline!B$74 + Baseline!B$53*Baseline!B$53/Baseline!B$75 + Baseline!B$54*Baseline!B$54/Baseline!B$76)</f>
        <v>0.00001808362334</v>
      </c>
      <c r="F742" s="43">
        <f>Baseline!B$33 * (C742 * Baseline!B$66*Baseline!B$57/Baseline!B$73 + Baseline!B$52*Baseline!B$67/Baseline!B$74 + Baseline!B$53*Baseline!B$55/Baseline!B$75 + Baseline!B$54*Baseline!B$56/Baseline!B$76)</f>
        <v>0.0000001997231769</v>
      </c>
      <c r="G742" s="45">
        <f>Baseline!B$33 * (C742 * Baseline!B$66*Baseline!B$58/Baseline!B$73 + Baseline!B$52*Baseline!B$59/Baseline!B$74 + Baseline!B$53*Baseline!B$68/Baseline!B$75 + Baseline!B$54*Baseline!B$60/Baseline!B$76)</f>
        <v>0.0000001682488351</v>
      </c>
      <c r="H742" s="43">
        <f>Baseline!B$33 * (C742 * Baseline!B$66*Baseline!B$61/Baseline!B$73 + Baseline!B$52*Baseline!B$62/Baseline!B$74 + Baseline!B$53*Baseline!B$63/Baseline!B$75 + Baseline!B$54*Baseline!B$69/Baseline!B$76)</f>
        <v>0.000000003362947208</v>
      </c>
      <c r="I742" s="43">
        <f>Baseline!B$33 * (C742 * Baseline!B$57*Baseline!B$66/Baseline!B$73 + Baseline!B$67*Baseline!B$52/Baseline!B$74 + Baseline!B$55*Baseline!B$53/Baseline!B$75 + Baseline!B$56*Baseline!B$54/Baseline!B$76)</f>
        <v>0.0000001997231769</v>
      </c>
      <c r="J742" s="45">
        <f>Baseline!B$33 * (C742 * Baseline!B$57*Baseline!B$57/Baseline!B$73 + Baseline!B$67*Baseline!B$67/Baseline!B$74 + Baseline!B$55*Baseline!B$55/Baseline!B$75 + Baseline!B$56*Baseline!B$56/Baseline!B$76)</f>
        <v>0.000001763813777</v>
      </c>
      <c r="K742" s="43">
        <f>Baseline!B$33 * (C742 * Baseline!B$57*Baseline!B$58/Baseline!B$73 + Baseline!B$67*Baseline!B$59/Baseline!B$74 + Baseline!B$55*Baseline!B$68/Baseline!B$75 + Baseline!B$56*Baseline!B$60/Baseline!B$76)</f>
        <v>0.00000001374185379</v>
      </c>
      <c r="L742" s="45">
        <f>Baseline!B$33 * (C742 * Baseline!B$57*Baseline!B$61/Baseline!B$73 + Baseline!B$67*Baseline!B$62/Baseline!B$74 + Baseline!B$55*Baseline!B$63/Baseline!B$75 + Baseline!B$56*Baseline!B$69/Baseline!B$76)</f>
        <v>0.00000001439284526</v>
      </c>
      <c r="M742" s="43">
        <f>Baseline!B$33 * (C742 * Baseline!B$58*Baseline!B$66/Baseline!B$73 + Baseline!B$59*Baseline!B$52/Baseline!B$74 + Baseline!B$68*Baseline!B$53/Baseline!B$75 + Baseline!B$60*Baseline!B$54/Baseline!B$76)</f>
        <v>0.0000001682488351</v>
      </c>
      <c r="N742" s="45">
        <f>Baseline!B$33 * (C742 * Baseline!B$58*Baseline!B$57/Baseline!B$73 + Baseline!B$59*Baseline!B$67/Baseline!B$74 + Baseline!B$68*Baseline!B$55/Baseline!B$75 + Baseline!B$60*Baseline!B$56/Baseline!B$76)</f>
        <v>0.00000001374185379</v>
      </c>
      <c r="O742" s="45">
        <f>Baseline!B$33 * (C742 * Baseline!B$58*Baseline!B$58/Baseline!B$73 + Baseline!B$59*Baseline!B$59/Baseline!B$74 + Baseline!B$68*Baseline!B$68/Baseline!B$75 + Baseline!B$60*Baseline!B$60/Baseline!B$76)</f>
        <v>0.00000132439011</v>
      </c>
      <c r="P742" s="43">
        <f>Baseline!B$33 * (C742 * Baseline!B$58*Baseline!B$61/Baseline!B$73 + Baseline!B$59*Baseline!B$62/Baseline!B$74 + Baseline!B$68*Baseline!B$63/Baseline!B$75 + Baseline!B$60*Baseline!B$69/Baseline!B$76)</f>
        <v>0.000000001646925577</v>
      </c>
      <c r="Q742" s="43">
        <f>Baseline!B$33 * (C742 * Baseline!B$61*Baseline!B$66/Baseline!B$73 + Baseline!B$62*Baseline!B$52/Baseline!B$74 + Baseline!B$63*Baseline!B$53/Baseline!B$75 + Baseline!B$69*Baseline!B$54/Baseline!B$76)</f>
        <v>0.000000003362947208</v>
      </c>
      <c r="R742" s="43">
        <f>Baseline!B$33 * (C742 * Baseline!B$61*Baseline!B$57/Baseline!B$73 + Baseline!B$62*Baseline!B$67/Baseline!B$74 + Baseline!B$63*Baseline!B$55/Baseline!B$75 + Baseline!B$69*Baseline!B$56/Baseline!B$76)</f>
        <v>0.00000001439284526</v>
      </c>
      <c r="S742" s="43">
        <f>Baseline!B$33 * (C742 * Baseline!B$61*Baseline!B$58/Baseline!B$73 + Baseline!B$62*Baseline!B$59/Baseline!B$74 + Baseline!B$63*Baseline!B$68/Baseline!B$75 + Baseline!B$69*Baseline!B$60/Baseline!B$76)</f>
        <v>0.000000001646925577</v>
      </c>
      <c r="T742" s="43">
        <f>Baseline!B$33 * (C742 * Baseline!B$61*Baseline!B$61/Baseline!B$73 + Baseline!B$62*Baseline!B$62/Baseline!B$74 + Baseline!B$63*Baseline!B$63/Baseline!B$75 + Baseline!B$69*Baseline!B$69/Baseline!B$76)</f>
        <v>0.00000009854654347</v>
      </c>
      <c r="U742" s="41"/>
      <c r="V742" s="43">
        <f>E742 * ( Baseline!B$87 * Baseline!B$7 )</f>
        <v>0.1876899267</v>
      </c>
      <c r="W742" s="43">
        <f>F742 * ( Baseline!D$87 * Baseline!B$11 )</f>
        <v>0.003684212693</v>
      </c>
      <c r="X742" s="43">
        <f>G742 * ( Baseline!F$87 * Baseline!B$16 )</f>
        <v>0.005844084576</v>
      </c>
      <c r="Y742" s="43">
        <f>H742 * ( Baseline!H$87 * Baseline!B$18 )</f>
        <v>0.001182659304</v>
      </c>
      <c r="Z742" s="51">
        <f t="shared" si="1"/>
        <v>0.1984008832</v>
      </c>
      <c r="AA742" s="43">
        <f>I742 * ( Baseline!B$87 * Baseline!B$7 )</f>
        <v>0.002072926853</v>
      </c>
      <c r="AB742" s="45">
        <f>J742 * ( Baseline!D$87 * Baseline!B$11 )</f>
        <v>0.03253635961</v>
      </c>
      <c r="AC742" s="45">
        <f>K742 * ( Baseline!F$87 * Baseline!B$16 )</f>
        <v>0.0004773201296</v>
      </c>
      <c r="AD742" s="45">
        <f>L742 * ( Baseline!F$87 * Baseline!B$16 )</f>
        <v>0.0004999321684</v>
      </c>
      <c r="AE742" s="51">
        <f t="shared" si="2"/>
        <v>0.03558653876</v>
      </c>
      <c r="AF742" s="51">
        <f>M742 * ( Baseline!B$87 * Baseline!B$7 )</f>
        <v>0.001746254659</v>
      </c>
      <c r="AG742" s="51">
        <f>N742 * ( Baseline!D$87 * Baseline!B$11 )</f>
        <v>0.0002534904208</v>
      </c>
      <c r="AH742" s="51">
        <f>O742 * ( Baseline!F$87 * Baseline!B$16 )</f>
        <v>0.04600238576</v>
      </c>
      <c r="AI742" s="51">
        <f>P742 * ( Baseline!H$87 * Baseline!B$18 )</f>
        <v>0.0005791800275</v>
      </c>
      <c r="AJ742" s="51">
        <f t="shared" si="3"/>
        <v>0.04858131087</v>
      </c>
      <c r="AK742" s="51">
        <f>Q742 * ( Baseline!B$87 * Baseline!B$7 )</f>
        <v>0.00003490402907</v>
      </c>
      <c r="AL742" s="51">
        <f>R742 * ( Baseline!D$87 * Baseline!B$11 )</f>
        <v>0.0002654989972</v>
      </c>
      <c r="AM742" s="51">
        <f>S742 * ( Baseline!F$87 * Baseline!B$16 )</f>
        <v>0.00005720558101</v>
      </c>
      <c r="AN742" s="51">
        <f>T742 * ( Baseline!H$87 * Baseline!B$18 )</f>
        <v>0.03465620459</v>
      </c>
      <c r="AO742" s="51">
        <f t="shared" si="4"/>
        <v>0.0350138132</v>
      </c>
      <c r="AP742" s="61"/>
      <c r="AQ742" s="51">
        <f>V742 * ( (1-Baseline!B$88-Baseline!B$87) + (1-B742)*Baseline!B$88 )</f>
        <v>0.07979680981</v>
      </c>
      <c r="AR742" s="51">
        <f>W742 * ( (1-Baseline!B$88-Baseline!B$87) + (1-B742)*Baseline!B$88 )</f>
        <v>0.001566351614</v>
      </c>
      <c r="AS742" s="51">
        <f>X742 * ( (1-Baseline!B$88-Baseline!B$87) + (1-B742)*Baseline!B$88 )</f>
        <v>0.00248462618</v>
      </c>
      <c r="AT742" s="51">
        <f>Y742 * ( (1-Baseline!B$88-Baseline!B$87) + (1-B742)*Baseline!B$88 )</f>
        <v>0.0005028103596</v>
      </c>
      <c r="AU742" s="51">
        <f t="shared" si="5"/>
        <v>0.08435059797</v>
      </c>
      <c r="AV742" s="51">
        <f>AA742 * ( (1-Baseline!D$88-Baseline!D$87) + (1-B742)*Baseline!D$88 )</f>
        <v>0.001477600941</v>
      </c>
      <c r="AW742" s="51">
        <f>AB742 * ( (1-Baseline!D$88-Baseline!D$87) + (1-B742)*Baseline!D$88 )</f>
        <v>0.02319221033</v>
      </c>
      <c r="AX742" s="51">
        <f>AC742 * ( (1-Baseline!D$88-Baseline!D$87) + (1-B742)*Baseline!D$88 )</f>
        <v>0.0003402380898</v>
      </c>
      <c r="AY742" s="51">
        <f>AD742 * ( (1-Baseline!D$88-Baseline!D$87) + (1-B742)*Baseline!D$88 )</f>
        <v>0.0003563561548</v>
      </c>
      <c r="AZ742" s="51">
        <f t="shared" si="6"/>
        <v>0.02536640552</v>
      </c>
      <c r="BA742" s="51">
        <f>AF742 * ( (1-Baseline!F$88-Baseline!F$87) + (1-Baseline!B$36)*Baseline!F$88 )</f>
        <v>0.001256660733</v>
      </c>
      <c r="BB742" s="51">
        <f>AG742 * ( (1-Baseline!F$88-Baseline!F$87) + (1-Baseline!B$36)*Baseline!F$88 )</f>
        <v>0.0001824198185</v>
      </c>
      <c r="BC742" s="51">
        <f>AH742 * ( (1-Baseline!F$88-Baseline!F$87) + (1-Baseline!B$36)*Baseline!F$88 )</f>
        <v>0.03310478887</v>
      </c>
      <c r="BD742" s="51">
        <f>AI742 * ( (1-Baseline!F$88-Baseline!F$87) + (1-Baseline!B$36)*Baseline!F$88 )</f>
        <v>0.0004167964816</v>
      </c>
      <c r="BE742" s="51">
        <f t="shared" si="7"/>
        <v>0.0349606659</v>
      </c>
      <c r="BF742" s="51">
        <f>AK742 * ( (1-Baseline!H$88-Baseline!H$87) + (1-Baseline!B$36)*Baseline!H$88 )</f>
        <v>0.00002765516031</v>
      </c>
      <c r="BG742" s="51">
        <f>AL742 * ( (1-Baseline!H$88-Baseline!H$87) + (1-Baseline!B$36)*Baseline!H$88 )</f>
        <v>0.0002103601655</v>
      </c>
      <c r="BH742" s="51">
        <f>AM742 * ( (1-Baseline!H$88-Baseline!H$87) + (1-Baseline!B$36)*Baseline!H$88 )</f>
        <v>0.00004532512594</v>
      </c>
      <c r="BI742" s="51">
        <f>AN742 * ( (1-Baseline!H$88-Baseline!H$87) + (1-Baseline!B$36)*Baseline!H$88 )</f>
        <v>0.02745880402</v>
      </c>
      <c r="BJ742" s="51">
        <f t="shared" si="8"/>
        <v>0.02774214447</v>
      </c>
      <c r="BK742" s="61"/>
      <c r="BL742" s="51">
        <f t="shared" si="19"/>
        <v>0.9460135641</v>
      </c>
      <c r="BM742" s="51">
        <f t="shared" si="20"/>
        <v>0.01856953776</v>
      </c>
      <c r="BN742" s="51">
        <f t="shared" si="21"/>
        <v>0.02945594032</v>
      </c>
      <c r="BO742" s="51">
        <f t="shared" si="22"/>
        <v>0.005960957856</v>
      </c>
      <c r="BP742" s="51">
        <f t="shared" si="9"/>
        <v>1</v>
      </c>
      <c r="BQ742" s="51">
        <f t="shared" si="23"/>
        <v>0.05825030825</v>
      </c>
      <c r="BR742" s="51">
        <f t="shared" si="24"/>
        <v>0.9142884007</v>
      </c>
      <c r="BS742" s="51">
        <f t="shared" si="25"/>
        <v>0.01341294057</v>
      </c>
      <c r="BT742" s="51">
        <f t="shared" si="26"/>
        <v>0.01404835047</v>
      </c>
      <c r="BU742" s="51">
        <f t="shared" si="10"/>
        <v>1</v>
      </c>
      <c r="BV742" s="51">
        <f t="shared" si="27"/>
        <v>0.03594498848</v>
      </c>
      <c r="BW742" s="51">
        <f t="shared" si="28"/>
        <v>0.005217858808</v>
      </c>
      <c r="BX742" s="51">
        <f t="shared" si="29"/>
        <v>0.9469152836</v>
      </c>
      <c r="BY742" s="51">
        <f t="shared" si="30"/>
        <v>0.01192186907</v>
      </c>
      <c r="BZ742" s="51">
        <f t="shared" si="11"/>
        <v>1</v>
      </c>
      <c r="CA742" s="51">
        <f t="shared" si="31"/>
        <v>0.0009968645481</v>
      </c>
      <c r="CB742" s="51">
        <f t="shared" si="32"/>
        <v>0.007582693027</v>
      </c>
      <c r="CC742" s="51">
        <f t="shared" si="33"/>
        <v>0.001633800371</v>
      </c>
      <c r="CD742" s="51">
        <f t="shared" si="34"/>
        <v>0.9897866421</v>
      </c>
      <c r="CE742" s="51">
        <f t="shared" si="12"/>
        <v>1</v>
      </c>
      <c r="CF742" s="61"/>
      <c r="CG742" s="51">
        <f t="shared" si="35"/>
        <v>0.9460135641</v>
      </c>
      <c r="CH742" s="51">
        <f t="shared" si="36"/>
        <v>0.01856953776</v>
      </c>
      <c r="CI742" s="51">
        <f t="shared" si="37"/>
        <v>0.02945594032</v>
      </c>
      <c r="CJ742" s="51">
        <f t="shared" si="38"/>
        <v>0.005960957856</v>
      </c>
      <c r="CK742" s="51">
        <f t="shared" si="13"/>
        <v>1</v>
      </c>
      <c r="CL742" s="51">
        <f t="shared" si="39"/>
        <v>0.05825030825</v>
      </c>
      <c r="CM742" s="51">
        <f t="shared" si="40"/>
        <v>0.9142884007</v>
      </c>
      <c r="CN742" s="51">
        <f t="shared" si="41"/>
        <v>0.01341294057</v>
      </c>
      <c r="CO742" s="51">
        <f t="shared" si="42"/>
        <v>0.01404835047</v>
      </c>
      <c r="CP742" s="51">
        <f t="shared" si="14"/>
        <v>1</v>
      </c>
      <c r="CQ742" s="51">
        <f t="shared" si="43"/>
        <v>0.03594498848</v>
      </c>
      <c r="CR742" s="51">
        <f t="shared" si="44"/>
        <v>0.005217858808</v>
      </c>
      <c r="CS742" s="51">
        <f t="shared" si="45"/>
        <v>0.9469152836</v>
      </c>
      <c r="CT742" s="51">
        <f t="shared" si="46"/>
        <v>0.01192186907</v>
      </c>
      <c r="CU742" s="51">
        <f t="shared" si="15"/>
        <v>1</v>
      </c>
      <c r="CV742" s="51">
        <f t="shared" si="47"/>
        <v>0.0009968645481</v>
      </c>
      <c r="CW742" s="51">
        <f t="shared" si="48"/>
        <v>0.007582693027</v>
      </c>
      <c r="CX742" s="51">
        <f t="shared" si="49"/>
        <v>0.001633800371</v>
      </c>
      <c r="CY742" s="51">
        <f t="shared" si="50"/>
        <v>0.9897866421</v>
      </c>
      <c r="CZ742" s="51">
        <f t="shared" si="16"/>
        <v>1</v>
      </c>
      <c r="DA742" s="61"/>
      <c r="DB742" s="51">
        <f>(AQ742*Baseline!B$7 + AV742*Baseline!B$11 + BA742*Baseline!B$16 + BF742*Baseline!B$18)</f>
        <v>47346.65234</v>
      </c>
      <c r="DC742" s="51">
        <f>(AR742*Baseline!B$7 + AW742*Baseline!B$11 + BB742*Baseline!B$16 + BG742*Baseline!B$18)</f>
        <v>60740.33266</v>
      </c>
      <c r="DD742" s="51">
        <f>(AS742*Baseline!B$7 + AX742*Baseline!B$11 + BC742*Baseline!B$16 + BH742*Baseline!B$18)</f>
        <v>114917.5098</v>
      </c>
      <c r="DE742" s="51">
        <f>(AT742*Baseline!B$7 + AY742*Baseline!B$11 + BD742*Baseline!B$16 + BI742*Baseline!B$18)</f>
        <v>1259765.478</v>
      </c>
      <c r="DF742" s="51">
        <f t="shared" si="17"/>
        <v>1482769.973</v>
      </c>
      <c r="DG742" s="61"/>
      <c r="DH742" s="51">
        <f t="shared" si="51"/>
        <v>0.03193121874</v>
      </c>
      <c r="DI742" s="51">
        <f t="shared" si="52"/>
        <v>0.04096409677</v>
      </c>
      <c r="DJ742" s="51">
        <f t="shared" si="53"/>
        <v>0.07750191324</v>
      </c>
      <c r="DK742" s="51">
        <f t="shared" si="54"/>
        <v>0.8496027712</v>
      </c>
      <c r="DL742" s="51">
        <f t="shared" si="18"/>
        <v>1</v>
      </c>
      <c r="DM742" s="61"/>
      <c r="DN742" s="51">
        <f>DH742 / (Baseline!B$7/Baseline!B$17)</f>
        <v>3.408447579</v>
      </c>
      <c r="DO742" s="51">
        <f>DI742 / (Baseline!B$11/Baseline!B$17)</f>
        <v>0.9888929026</v>
      </c>
      <c r="DP742" s="51">
        <f>DJ742 / (Baseline!B$16/Baseline!B$17)</f>
        <v>1.197638776</v>
      </c>
      <c r="DQ742" s="51">
        <f>DK742 / (Baseline!B$18/Baseline!B$17)</f>
        <v>0.9605509377</v>
      </c>
      <c r="DR742" s="79"/>
      <c r="DS742" s="51">
        <f>(AU742*Baseline!B$34)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0.02518212094</v>
      </c>
      <c r="DT742" s="51">
        <f>(AZ742*Baseline!B$34) + (Baseline!D$88*(1-Baseline!D$89)*Baseline!B$35) + (Baseline!D$88*Baseline!D$89*((1-Baseline!D$90)*Baseline!B$40 + Baseline!D$90*Baseline!B$41))</f>
        <v>0.01021852883</v>
      </c>
      <c r="DU742" s="51">
        <f>(BE742*Baseline!B$34) + (Baseline!F$88*(1-Baseline!F$89)*Baseline!B$35) + (Baseline!F$88*Baseline!F$89*((1-Baseline!F$90)*Baseline!B$40 + Baseline!F$90*Baseline!B$41))</f>
        <v>0.01297473989</v>
      </c>
      <c r="DV742" s="51">
        <f>(BJ742*Baseline!B$34) + (Baseline!H$88*(1-Baseline!H$89)*Baseline!B$35) + (Baseline!H$88*Baseline!H$89*((1-Baseline!H$90)*Baseline!B$40 + Baseline!H$90*Baseline!B$41))</f>
        <v>0.009306321671</v>
      </c>
      <c r="DW742" s="51">
        <f>( DS742*Baseline!B$7 + DT742*Baseline!B$11 + DU742*Baseline!B$16 + DV742*Baseline!B$18 ) / Baseline!B$17</f>
        <v>0.009730229355</v>
      </c>
    </row>
    <row r="743">
      <c r="A743" s="4" t="s">
        <v>1079</v>
      </c>
      <c r="B743" s="45">
        <f>MIN( MAX( NORMINV( MCrands!B743, (B$5+B$4)/2, (B$5-B$4)/3.29 ), 0 ), 1 )</f>
        <v>0.3084673493</v>
      </c>
      <c r="C743" s="45">
        <f>MAX( NORMINV( MCrands!C743, (C$5+C$4)/2, (C$5-C$4)/3.29 ), 0 )</f>
        <v>3.457253502</v>
      </c>
      <c r="D743" s="41"/>
      <c r="E743" s="43">
        <f>Baseline!B$33 * (C743 * Baseline!B$66*Baseline!B$66/Baseline!B$73 + Baseline!B$52*Baseline!B$52/Baseline!B$74 + Baseline!B$53*Baseline!B$53/Baseline!B$75 + Baseline!B$54*Baseline!B$54/Baseline!B$76)</f>
        <v>0.00002451868201</v>
      </c>
      <c r="F743" s="43">
        <f>Baseline!B$33 * (C743 * Baseline!B$66*Baseline!B$57/Baseline!B$73 + Baseline!B$52*Baseline!B$67/Baseline!B$74 + Baseline!B$53*Baseline!B$55/Baseline!B$75 + Baseline!B$54*Baseline!B$56/Baseline!B$76)</f>
        <v>0.0000002007392388</v>
      </c>
      <c r="G743" s="45">
        <f>Baseline!B$33 * (C743 * Baseline!B$66*Baseline!B$58/Baseline!B$73 + Baseline!B$52*Baseline!B$59/Baseline!B$74 + Baseline!B$53*Baseline!B$68/Baseline!B$75 + Baseline!B$54*Baseline!B$60/Baseline!B$76)</f>
        <v>0.0000001707466539</v>
      </c>
      <c r="H743" s="43">
        <f>Baseline!B$33 * (C743 * Baseline!B$66*Baseline!B$61/Baseline!B$73 + Baseline!B$52*Baseline!B$62/Baseline!B$74 + Baseline!B$53*Baseline!B$63/Baseline!B$75 + Baseline!B$54*Baseline!B$69/Baseline!B$76)</f>
        <v>0.000000003612729091</v>
      </c>
      <c r="I743" s="43">
        <f>Baseline!B$33 * (C743 * Baseline!B$57*Baseline!B$66/Baseline!B$73 + Baseline!B$67*Baseline!B$52/Baseline!B$74 + Baseline!B$55*Baseline!B$53/Baseline!B$75 + Baseline!B$56*Baseline!B$54/Baseline!B$76)</f>
        <v>0.0000002007392388</v>
      </c>
      <c r="J743" s="45">
        <f>Baseline!B$33 * (C743 * Baseline!B$57*Baseline!B$57/Baseline!B$73 + Baseline!B$67*Baseline!B$67/Baseline!B$74 + Baseline!B$55*Baseline!B$55/Baseline!B$75 + Baseline!B$56*Baseline!B$56/Baseline!B$76)</f>
        <v>0.000001763813938</v>
      </c>
      <c r="K743" s="43">
        <f>Baseline!B$33 * (C743 * Baseline!B$57*Baseline!B$58/Baseline!B$73 + Baseline!B$67*Baseline!B$59/Baseline!B$74 + Baseline!B$55*Baseline!B$68/Baseline!B$75 + Baseline!B$56*Baseline!B$60/Baseline!B$76)</f>
        <v>0.00000001374224818</v>
      </c>
      <c r="L743" s="45">
        <f>Baseline!B$33 * (C743 * Baseline!B$57*Baseline!B$61/Baseline!B$73 + Baseline!B$67*Baseline!B$62/Baseline!B$74 + Baseline!B$55*Baseline!B$63/Baseline!B$75 + Baseline!B$56*Baseline!B$69/Baseline!B$76)</f>
        <v>0.00000001439288469</v>
      </c>
      <c r="M743" s="43">
        <f>Baseline!B$33 * (C743 * Baseline!B$58*Baseline!B$66/Baseline!B$73 + Baseline!B$59*Baseline!B$52/Baseline!B$74 + Baseline!B$68*Baseline!B$53/Baseline!B$75 + Baseline!B$60*Baseline!B$54/Baseline!B$76)</f>
        <v>0.0000001707466539</v>
      </c>
      <c r="N743" s="45">
        <f>Baseline!B$33 * (C743 * Baseline!B$58*Baseline!B$57/Baseline!B$73 + Baseline!B$59*Baseline!B$67/Baseline!B$74 + Baseline!B$68*Baseline!B$55/Baseline!B$75 + Baseline!B$60*Baseline!B$56/Baseline!B$76)</f>
        <v>0.00000001374224818</v>
      </c>
      <c r="O743" s="45">
        <f>Baseline!B$33 * (C743 * Baseline!B$58*Baseline!B$58/Baseline!B$73 + Baseline!B$59*Baseline!B$59/Baseline!B$74 + Baseline!B$68*Baseline!B$68/Baseline!B$75 + Baseline!B$60*Baseline!B$60/Baseline!B$76)</f>
        <v>0.00000132439108</v>
      </c>
      <c r="P743" s="43">
        <f>Baseline!B$33 * (C743 * Baseline!B$58*Baseline!B$61/Baseline!B$73 + Baseline!B$59*Baseline!B$62/Baseline!B$74 + Baseline!B$68*Baseline!B$63/Baseline!B$75 + Baseline!B$60*Baseline!B$69/Baseline!B$76)</f>
        <v>0.000000001647022532</v>
      </c>
      <c r="Q743" s="43">
        <f>Baseline!B$33 * (C743 * Baseline!B$61*Baseline!B$66/Baseline!B$73 + Baseline!B$62*Baseline!B$52/Baseline!B$74 + Baseline!B$63*Baseline!B$53/Baseline!B$75 + Baseline!B$69*Baseline!B$54/Baseline!B$76)</f>
        <v>0.000000003612729091</v>
      </c>
      <c r="R743" s="43">
        <f>Baseline!B$33 * (C743 * Baseline!B$61*Baseline!B$57/Baseline!B$73 + Baseline!B$62*Baseline!B$67/Baseline!B$74 + Baseline!B$63*Baseline!B$55/Baseline!B$75 + Baseline!B$69*Baseline!B$56/Baseline!B$76)</f>
        <v>0.00000001439288469</v>
      </c>
      <c r="S743" s="43">
        <f>Baseline!B$33 * (C743 * Baseline!B$61*Baseline!B$58/Baseline!B$73 + Baseline!B$62*Baseline!B$59/Baseline!B$74 + Baseline!B$63*Baseline!B$68/Baseline!B$75 + Baseline!B$69*Baseline!B$60/Baseline!B$76)</f>
        <v>0.000000001647022532</v>
      </c>
      <c r="T743" s="43">
        <f>Baseline!B$33 * (C743 * Baseline!B$61*Baseline!B$61/Baseline!B$73 + Baseline!B$62*Baseline!B$62/Baseline!B$74 + Baseline!B$63*Baseline!B$63/Baseline!B$75 + Baseline!B$69*Baseline!B$69/Baseline!B$76)</f>
        <v>0.00000009854655316</v>
      </c>
      <c r="U743" s="41"/>
      <c r="V743" s="43">
        <f>E743 * ( Baseline!B$87 * Baseline!B$7 )</f>
        <v>0.2544794006</v>
      </c>
      <c r="W743" s="43">
        <f>F743 * ( Baseline!D$87 * Baseline!B$11 )</f>
        <v>0.003702955576</v>
      </c>
      <c r="X743" s="43">
        <f>G743 * ( Baseline!F$87 * Baseline!B$16 )</f>
        <v>0.005930845738</v>
      </c>
      <c r="Y743" s="43">
        <f>H743 * ( Baseline!H$87 * Baseline!B$18 )</f>
        <v>0.001270500964</v>
      </c>
      <c r="Z743" s="51">
        <f t="shared" si="1"/>
        <v>0.2653837029</v>
      </c>
      <c r="AA743" s="43">
        <f>I743 * ( Baseline!B$87 * Baseline!B$7 )</f>
        <v>0.002083472559</v>
      </c>
      <c r="AB743" s="45">
        <f>J743 * ( Baseline!D$87 * Baseline!B$11 )</f>
        <v>0.03253636257</v>
      </c>
      <c r="AC743" s="45">
        <f>K743 * ( Baseline!F$87 * Baseline!B$16 )</f>
        <v>0.0004773338288</v>
      </c>
      <c r="AD743" s="45">
        <f>L743 * ( Baseline!F$87 * Baseline!B$16 )</f>
        <v>0.0004999335383</v>
      </c>
      <c r="AE743" s="51">
        <f t="shared" si="2"/>
        <v>0.0355971025</v>
      </c>
      <c r="AF743" s="51">
        <f>M743 * ( Baseline!B$87 * Baseline!B$7 )</f>
        <v>0.001772179521</v>
      </c>
      <c r="AG743" s="51">
        <f>N743 * ( Baseline!D$87 * Baseline!B$11 )</f>
        <v>0.000253497696</v>
      </c>
      <c r="AH743" s="51">
        <f>O743 * ( Baseline!F$87 * Baseline!B$16 )</f>
        <v>0.04600241944</v>
      </c>
      <c r="AI743" s="51">
        <f>P743 * ( Baseline!H$87 * Baseline!B$18 )</f>
        <v>0.000579214124</v>
      </c>
      <c r="AJ743" s="51">
        <f t="shared" si="3"/>
        <v>0.04860731078</v>
      </c>
      <c r="AK743" s="51">
        <f>Q743 * ( Baseline!B$87 * Baseline!B$7 )</f>
        <v>0.00003749651523</v>
      </c>
      <c r="AL743" s="51">
        <f>R743 * ( Baseline!D$87 * Baseline!B$11 )</f>
        <v>0.0002654997247</v>
      </c>
      <c r="AM743" s="51">
        <f>S743 * ( Baseline!F$87 * Baseline!B$16 )</f>
        <v>0.00005720894871</v>
      </c>
      <c r="AN743" s="51">
        <f>T743 * ( Baseline!H$87 * Baseline!B$18 )</f>
        <v>0.034656208</v>
      </c>
      <c r="AO743" s="51">
        <f t="shared" si="4"/>
        <v>0.03501641319</v>
      </c>
      <c r="AP743" s="61"/>
      <c r="AQ743" s="51">
        <f>V743 * ( (1-Baseline!B$88-Baseline!B$87) + (1-B743)*Baseline!B$88 )</f>
        <v>0.1791697997</v>
      </c>
      <c r="AR743" s="51">
        <f>W743 * ( (1-Baseline!B$88-Baseline!B$87) + (1-B743)*Baseline!B$88 )</f>
        <v>0.002607117933</v>
      </c>
      <c r="AS743" s="51">
        <f>X743 * ( (1-Baseline!B$88-Baseline!B$87) + (1-B743)*Baseline!B$88 )</f>
        <v>0.004175695324</v>
      </c>
      <c r="AT743" s="51">
        <f>Y743 * ( (1-Baseline!B$88-Baseline!B$87) + (1-B743)*Baseline!B$88 )</f>
        <v>0.0008945140659</v>
      </c>
      <c r="AU743" s="51">
        <f t="shared" si="5"/>
        <v>0.1868471271</v>
      </c>
      <c r="AV743" s="51">
        <f>AA743 * ( (1-Baseline!D$88-Baseline!D$87) + (1-B743)*Baseline!D$88 )</f>
        <v>0.001777629262</v>
      </c>
      <c r="AW743" s="51">
        <f>AB743 * ( (1-Baseline!D$88-Baseline!D$87) + (1-B743)*Baseline!D$88 )</f>
        <v>0.02776018812</v>
      </c>
      <c r="AX743" s="51">
        <f>AC743 * ( (1-Baseline!D$88-Baseline!D$87) + (1-B743)*Baseline!D$88 )</f>
        <v>0.0004072636225</v>
      </c>
      <c r="AY743" s="51">
        <f>AD743 * ( (1-Baseline!D$88-Baseline!D$87) + (1-B743)*Baseline!D$88 )</f>
        <v>0.0004265458083</v>
      </c>
      <c r="AZ743" s="51">
        <f t="shared" si="6"/>
        <v>0.03037162682</v>
      </c>
      <c r="BA743" s="51">
        <f>AF743 * ( (1-Baseline!F$88-Baseline!F$87) + (1-Baseline!B$36)*Baseline!F$88 )</f>
        <v>0.001275317093</v>
      </c>
      <c r="BB743" s="51">
        <f>AG743 * ( (1-Baseline!F$88-Baseline!F$87) + (1-Baseline!B$36)*Baseline!F$88 )</f>
        <v>0.000182425054</v>
      </c>
      <c r="BC743" s="51">
        <f>AH743 * ( (1-Baseline!F$88-Baseline!F$87) + (1-Baseline!B$36)*Baseline!F$88 )</f>
        <v>0.0331048131</v>
      </c>
      <c r="BD743" s="51">
        <f>AI743 * ( (1-Baseline!F$88-Baseline!F$87) + (1-Baseline!B$36)*Baseline!F$88 )</f>
        <v>0.0004168210184</v>
      </c>
      <c r="BE743" s="51">
        <f t="shared" si="7"/>
        <v>0.03497937627</v>
      </c>
      <c r="BF743" s="51">
        <f>AK743 * ( (1-Baseline!H$88-Baseline!H$87) + (1-Baseline!B$36)*Baseline!H$88 )</f>
        <v>0.00002970923895</v>
      </c>
      <c r="BG743" s="51">
        <f>AL743 * ( (1-Baseline!H$88-Baseline!H$87) + (1-Baseline!B$36)*Baseline!H$88 )</f>
        <v>0.0002103607419</v>
      </c>
      <c r="BH743" s="51">
        <f>AM743 * ( (1-Baseline!H$88-Baseline!H$87) + (1-Baseline!B$36)*Baseline!H$88 )</f>
        <v>0.00004532779424</v>
      </c>
      <c r="BI743" s="51">
        <f>AN743 * ( (1-Baseline!H$88-Baseline!H$87) + (1-Baseline!B$36)*Baseline!H$88 )</f>
        <v>0.02745880672</v>
      </c>
      <c r="BJ743" s="51">
        <f t="shared" si="8"/>
        <v>0.0277442045</v>
      </c>
      <c r="BK743" s="61"/>
      <c r="BL743" s="51">
        <f t="shared" si="19"/>
        <v>0.9589111835</v>
      </c>
      <c r="BM743" s="51">
        <f t="shared" si="20"/>
        <v>0.01395321391</v>
      </c>
      <c r="BN743" s="51">
        <f t="shared" si="21"/>
        <v>0.02234819122</v>
      </c>
      <c r="BO743" s="51">
        <f t="shared" si="22"/>
        <v>0.004787411399</v>
      </c>
      <c r="BP743" s="51">
        <f t="shared" si="9"/>
        <v>1</v>
      </c>
      <c r="BQ743" s="51">
        <f t="shared" si="23"/>
        <v>0.05852927381</v>
      </c>
      <c r="BR743" s="51">
        <f t="shared" si="24"/>
        <v>0.9140171612</v>
      </c>
      <c r="BS743" s="51">
        <f t="shared" si="25"/>
        <v>0.01340934501</v>
      </c>
      <c r="BT743" s="51">
        <f t="shared" si="26"/>
        <v>0.01404421999</v>
      </c>
      <c r="BU743" s="51">
        <f t="shared" si="10"/>
        <v>1</v>
      </c>
      <c r="BV743" s="51">
        <f t="shared" si="27"/>
        <v>0.03645911474</v>
      </c>
      <c r="BW743" s="51">
        <f t="shared" si="28"/>
        <v>0.005215217463</v>
      </c>
      <c r="BX743" s="51">
        <f t="shared" si="29"/>
        <v>0.9464094742</v>
      </c>
      <c r="BY743" s="51">
        <f t="shared" si="30"/>
        <v>0.01191619357</v>
      </c>
      <c r="BZ743" s="51">
        <f t="shared" si="11"/>
        <v>1</v>
      </c>
      <c r="CA743" s="51">
        <f t="shared" si="31"/>
        <v>0.001070826844</v>
      </c>
      <c r="CB743" s="51">
        <f t="shared" si="32"/>
        <v>0.007582150784</v>
      </c>
      <c r="CC743" s="51">
        <f t="shared" si="33"/>
        <v>0.001633775236</v>
      </c>
      <c r="CD743" s="51">
        <f t="shared" si="34"/>
        <v>0.9897132471</v>
      </c>
      <c r="CE743" s="51">
        <f t="shared" si="12"/>
        <v>1</v>
      </c>
      <c r="CF743" s="61"/>
      <c r="CG743" s="51">
        <f t="shared" si="35"/>
        <v>0.9589111835</v>
      </c>
      <c r="CH743" s="51">
        <f t="shared" si="36"/>
        <v>0.01395321391</v>
      </c>
      <c r="CI743" s="51">
        <f t="shared" si="37"/>
        <v>0.02234819122</v>
      </c>
      <c r="CJ743" s="51">
        <f t="shared" si="38"/>
        <v>0.004787411399</v>
      </c>
      <c r="CK743" s="51">
        <f t="shared" si="13"/>
        <v>1</v>
      </c>
      <c r="CL743" s="51">
        <f t="shared" si="39"/>
        <v>0.05852927381</v>
      </c>
      <c r="CM743" s="51">
        <f t="shared" si="40"/>
        <v>0.9140171612</v>
      </c>
      <c r="CN743" s="51">
        <f t="shared" si="41"/>
        <v>0.01340934501</v>
      </c>
      <c r="CO743" s="51">
        <f t="shared" si="42"/>
        <v>0.01404421999</v>
      </c>
      <c r="CP743" s="51">
        <f t="shared" si="14"/>
        <v>1</v>
      </c>
      <c r="CQ743" s="51">
        <f t="shared" si="43"/>
        <v>0.03645911474</v>
      </c>
      <c r="CR743" s="51">
        <f t="shared" si="44"/>
        <v>0.005215217463</v>
      </c>
      <c r="CS743" s="51">
        <f t="shared" si="45"/>
        <v>0.9464094742</v>
      </c>
      <c r="CT743" s="51">
        <f t="shared" si="46"/>
        <v>0.01191619357</v>
      </c>
      <c r="CU743" s="51">
        <f t="shared" si="15"/>
        <v>1</v>
      </c>
      <c r="CV743" s="51">
        <f t="shared" si="47"/>
        <v>0.001070826844</v>
      </c>
      <c r="CW743" s="51">
        <f t="shared" si="48"/>
        <v>0.007582150784</v>
      </c>
      <c r="CX743" s="51">
        <f t="shared" si="49"/>
        <v>0.001633775236</v>
      </c>
      <c r="CY743" s="51">
        <f t="shared" si="50"/>
        <v>0.9897132471</v>
      </c>
      <c r="CZ743" s="51">
        <f t="shared" si="16"/>
        <v>1</v>
      </c>
      <c r="DA743" s="61"/>
      <c r="DB743" s="51">
        <f>(AQ743*Baseline!B$7 + AV743*Baseline!B$11 + BA743*Baseline!B$16 + BF743*Baseline!B$18)</f>
        <v>96342.53969</v>
      </c>
      <c r="DC743" s="51">
        <f>(AR743*Baseline!B$7 + AW743*Baseline!B$11 + BB743*Baseline!B$16 + BG743*Baseline!B$18)</f>
        <v>71041.4233</v>
      </c>
      <c r="DD743" s="51">
        <f>(AS743*Baseline!B$7 + AX743*Baseline!B$11 + BC743*Baseline!B$16 + BH743*Baseline!B$18)</f>
        <v>115881.6216</v>
      </c>
      <c r="DE743" s="51">
        <f>(AT743*Baseline!B$7 + AY743*Baseline!B$11 + BD743*Baseline!B$16 + BI743*Baseline!B$18)</f>
        <v>1260106.186</v>
      </c>
      <c r="DF743" s="51">
        <f t="shared" si="17"/>
        <v>1543371.77</v>
      </c>
      <c r="DG743" s="61"/>
      <c r="DH743" s="51">
        <f t="shared" si="51"/>
        <v>0.06242341706</v>
      </c>
      <c r="DI743" s="51">
        <f t="shared" si="52"/>
        <v>0.04603001342</v>
      </c>
      <c r="DJ743" s="51">
        <f t="shared" si="53"/>
        <v>0.07508341399</v>
      </c>
      <c r="DK743" s="51">
        <f t="shared" si="54"/>
        <v>0.8164631555</v>
      </c>
      <c r="DL743" s="51">
        <f t="shared" si="18"/>
        <v>1</v>
      </c>
      <c r="DM743" s="61"/>
      <c r="DN743" s="51">
        <f>DH743 / (Baseline!B$7/Baseline!B$17)</f>
        <v>6.663289192</v>
      </c>
      <c r="DO743" s="51">
        <f>DI743 / (Baseline!B$11/Baseline!B$17)</f>
        <v>1.111186555</v>
      </c>
      <c r="DP743" s="51">
        <f>DJ743 / (Baseline!B$16/Baseline!B$17)</f>
        <v>1.160265653</v>
      </c>
      <c r="DQ743" s="51">
        <f>DK743 / (Baseline!B$18/Baseline!B$17)</f>
        <v>0.9230836765</v>
      </c>
      <c r="DR743" s="79"/>
      <c r="DS743" s="51">
        <f>(AU743*Baseline!B$34)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0.04055660031</v>
      </c>
      <c r="DT743" s="51">
        <f>(AZ743*Baseline!B$34) + (Baseline!D$88*(1-Baseline!D$89)*Baseline!B$35) + (Baseline!D$88*Baseline!D$89*((1-Baseline!D$90)*Baseline!B$40 + Baseline!D$90*Baseline!B$41))</f>
        <v>0.01096931202</v>
      </c>
      <c r="DU743" s="51">
        <f>(BE743*Baseline!B$34) + (Baseline!F$88*(1-Baseline!F$89)*Baseline!B$35) + (Baseline!F$88*Baseline!F$89*((1-Baseline!F$90)*Baseline!B$40 + Baseline!F$90*Baseline!B$41))</f>
        <v>0.01297754644</v>
      </c>
      <c r="DV743" s="51">
        <f>(BJ743*Baseline!B$34) + (Baseline!H$88*(1-Baseline!H$89)*Baseline!B$35) + (Baseline!H$88*Baseline!H$89*((1-Baseline!H$90)*Baseline!B$40 + Baseline!H$90*Baseline!B$41))</f>
        <v>0.009306630675</v>
      </c>
      <c r="DW743" s="51">
        <f>( DS743*Baseline!B$7 + DT743*Baseline!B$11 + DU743*Baseline!B$16 + DV743*Baseline!B$18 ) / Baseline!B$17</f>
        <v>0.009905816979</v>
      </c>
    </row>
    <row r="744">
      <c r="A744" s="4" t="s">
        <v>1080</v>
      </c>
      <c r="B744" s="45">
        <f>MIN( MAX( NORMINV( MCrands!B744, (B$5+B$4)/2, (B$5-B$4)/3.29 ), 0 ), 1 )</f>
        <v>0.3138592156</v>
      </c>
      <c r="C744" s="45">
        <f>MAX( NORMINV( MCrands!C744, (C$5+C$4)/2, (C$5-C$4)/3.29 ), 0 )</f>
        <v>3.446864791</v>
      </c>
      <c r="D744" s="41"/>
      <c r="E744" s="43">
        <f>Baseline!B$33 * (C744 * Baseline!B$66*Baseline!B$66/Baseline!B$73 + Baseline!B$52*Baseline!B$52/Baseline!B$74 + Baseline!B$53*Baseline!B$53/Baseline!B$75 + Baseline!B$54*Baseline!B$54/Baseline!B$76)</f>
        <v>0.00002444512969</v>
      </c>
      <c r="F744" s="43">
        <f>Baseline!B$33 * (C744 * Baseline!B$66*Baseline!B$57/Baseline!B$73 + Baseline!B$52*Baseline!B$67/Baseline!B$74 + Baseline!B$53*Baseline!B$55/Baseline!B$75 + Baseline!B$54*Baseline!B$56/Baseline!B$76)</f>
        <v>0.0000002007276252</v>
      </c>
      <c r="G744" s="45">
        <f>Baseline!B$33 * (C744 * Baseline!B$66*Baseline!B$58/Baseline!B$73 + Baseline!B$52*Baseline!B$59/Baseline!B$74 + Baseline!B$53*Baseline!B$68/Baseline!B$75 + Baseline!B$54*Baseline!B$60/Baseline!B$76)</f>
        <v>0.000000170718104</v>
      </c>
      <c r="H744" s="43">
        <f>Baseline!B$33 * (C744 * Baseline!B$66*Baseline!B$61/Baseline!B$73 + Baseline!B$52*Baseline!B$62/Baseline!B$74 + Baseline!B$53*Baseline!B$63/Baseline!B$75 + Baseline!B$54*Baseline!B$69/Baseline!B$76)</f>
        <v>0.000000003609874099</v>
      </c>
      <c r="I744" s="43">
        <f>Baseline!B$33 * (C744 * Baseline!B$57*Baseline!B$66/Baseline!B$73 + Baseline!B$67*Baseline!B$52/Baseline!B$74 + Baseline!B$55*Baseline!B$53/Baseline!B$75 + Baseline!B$56*Baseline!B$54/Baseline!B$76)</f>
        <v>0.0000002007276252</v>
      </c>
      <c r="J744" s="45">
        <f>Baseline!B$33 * (C744 * Baseline!B$57*Baseline!B$57/Baseline!B$73 + Baseline!B$67*Baseline!B$67/Baseline!B$74 + Baseline!B$55*Baseline!B$55/Baseline!B$75 + Baseline!B$56*Baseline!B$56/Baseline!B$76)</f>
        <v>0.000001763813936</v>
      </c>
      <c r="K744" s="43">
        <f>Baseline!B$33 * (C744 * Baseline!B$57*Baseline!B$58/Baseline!B$73 + Baseline!B$67*Baseline!B$59/Baseline!B$74 + Baseline!B$55*Baseline!B$68/Baseline!B$75 + Baseline!B$56*Baseline!B$60/Baseline!B$76)</f>
        <v>0.00000001374224367</v>
      </c>
      <c r="L744" s="45">
        <f>Baseline!B$33 * (C744 * Baseline!B$57*Baseline!B$61/Baseline!B$73 + Baseline!B$67*Baseline!B$62/Baseline!B$74 + Baseline!B$55*Baseline!B$63/Baseline!B$75 + Baseline!B$56*Baseline!B$69/Baseline!B$76)</f>
        <v>0.00000001439288424</v>
      </c>
      <c r="M744" s="43">
        <f>Baseline!B$33 * (C744 * Baseline!B$58*Baseline!B$66/Baseline!B$73 + Baseline!B$59*Baseline!B$52/Baseline!B$74 + Baseline!B$68*Baseline!B$53/Baseline!B$75 + Baseline!B$60*Baseline!B$54/Baseline!B$76)</f>
        <v>0.000000170718104</v>
      </c>
      <c r="N744" s="45">
        <f>Baseline!B$33 * (C744 * Baseline!B$58*Baseline!B$57/Baseline!B$73 + Baseline!B$59*Baseline!B$67/Baseline!B$74 + Baseline!B$68*Baseline!B$55/Baseline!B$75 + Baseline!B$60*Baseline!B$56/Baseline!B$76)</f>
        <v>0.00000001374224367</v>
      </c>
      <c r="O744" s="45">
        <f>Baseline!B$33 * (C744 * Baseline!B$58*Baseline!B$58/Baseline!B$73 + Baseline!B$59*Baseline!B$59/Baseline!B$74 + Baseline!B$68*Baseline!B$68/Baseline!B$75 + Baseline!B$60*Baseline!B$60/Baseline!B$76)</f>
        <v>0.000001324391069</v>
      </c>
      <c r="P744" s="43">
        <f>Baseline!B$33 * (C744 * Baseline!B$58*Baseline!B$61/Baseline!B$73 + Baseline!B$59*Baseline!B$62/Baseline!B$74 + Baseline!B$68*Baseline!B$63/Baseline!B$75 + Baseline!B$60*Baseline!B$69/Baseline!B$76)</f>
        <v>0.000000001647021424</v>
      </c>
      <c r="Q744" s="43">
        <f>Baseline!B$33 * (C744 * Baseline!B$61*Baseline!B$66/Baseline!B$73 + Baseline!B$62*Baseline!B$52/Baseline!B$74 + Baseline!B$63*Baseline!B$53/Baseline!B$75 + Baseline!B$69*Baseline!B$54/Baseline!B$76)</f>
        <v>0.000000003609874099</v>
      </c>
      <c r="R744" s="43">
        <f>Baseline!B$33 * (C744 * Baseline!B$61*Baseline!B$57/Baseline!B$73 + Baseline!B$62*Baseline!B$67/Baseline!B$74 + Baseline!B$63*Baseline!B$55/Baseline!B$75 + Baseline!B$69*Baseline!B$56/Baseline!B$76)</f>
        <v>0.00000001439288424</v>
      </c>
      <c r="S744" s="43">
        <f>Baseline!B$33 * (C744 * Baseline!B$61*Baseline!B$58/Baseline!B$73 + Baseline!B$62*Baseline!B$59/Baseline!B$74 + Baseline!B$63*Baseline!B$68/Baseline!B$75 + Baseline!B$69*Baseline!B$60/Baseline!B$76)</f>
        <v>0.000000001647021424</v>
      </c>
      <c r="T744" s="43">
        <f>Baseline!B$33 * (C744 * Baseline!B$61*Baseline!B$61/Baseline!B$73 + Baseline!B$62*Baseline!B$62/Baseline!B$74 + Baseline!B$63*Baseline!B$63/Baseline!B$75 + Baseline!B$69*Baseline!B$69/Baseline!B$76)</f>
        <v>0.00000009854655305</v>
      </c>
      <c r="U744" s="41"/>
      <c r="V744" s="43">
        <f>E744 * ( Baseline!B$87 * Baseline!B$7 )</f>
        <v>0.2537160011</v>
      </c>
      <c r="W744" s="43">
        <f>F744 * ( Baseline!D$87 * Baseline!B$11 )</f>
        <v>0.003702741346</v>
      </c>
      <c r="X744" s="43">
        <f>G744 * ( Baseline!F$87 * Baseline!B$16 )</f>
        <v>0.005929854063</v>
      </c>
      <c r="Y744" s="43">
        <f>H744 * ( Baseline!H$87 * Baseline!B$18 )</f>
        <v>0.001269496939</v>
      </c>
      <c r="Z744" s="51">
        <f t="shared" si="1"/>
        <v>0.2646180934</v>
      </c>
      <c r="AA744" s="43">
        <f>I744 * ( Baseline!B$87 * Baseline!B$7 )</f>
        <v>0.002083352022</v>
      </c>
      <c r="AB744" s="45">
        <f>J744 * ( Baseline!D$87 * Baseline!B$11 )</f>
        <v>0.03253636254</v>
      </c>
      <c r="AC744" s="45">
        <f>K744 * ( Baseline!F$87 * Baseline!B$16 )</f>
        <v>0.0004773336722</v>
      </c>
      <c r="AD744" s="45">
        <f>L744 * ( Baseline!F$87 * Baseline!B$16 )</f>
        <v>0.0004999335227</v>
      </c>
      <c r="AE744" s="51">
        <f t="shared" si="2"/>
        <v>0.03559698176</v>
      </c>
      <c r="AF744" s="51">
        <f>M744 * ( Baseline!B$87 * Baseline!B$7 )</f>
        <v>0.001771883201</v>
      </c>
      <c r="AG744" s="51">
        <f>N744 * ( Baseline!D$87 * Baseline!B$11 )</f>
        <v>0.0002534976129</v>
      </c>
      <c r="AH744" s="51">
        <f>O744 * ( Baseline!F$87 * Baseline!B$16 )</f>
        <v>0.04600241905</v>
      </c>
      <c r="AI744" s="51">
        <f>P744 * ( Baseline!H$87 * Baseline!B$18 )</f>
        <v>0.0005792137342</v>
      </c>
      <c r="AJ744" s="51">
        <f t="shared" si="3"/>
        <v>0.0486070136</v>
      </c>
      <c r="AK744" s="51">
        <f>Q744 * ( Baseline!B$87 * Baseline!B$7 )</f>
        <v>0.00003746688328</v>
      </c>
      <c r="AL744" s="51">
        <f>R744 * ( Baseline!D$87 * Baseline!B$11 )</f>
        <v>0.0002654997164</v>
      </c>
      <c r="AM744" s="51">
        <f>S744 * ( Baseline!F$87 * Baseline!B$16 )</f>
        <v>0.00005720891022</v>
      </c>
      <c r="AN744" s="51">
        <f>T744 * ( Baseline!H$87 * Baseline!B$18 )</f>
        <v>0.03465620796</v>
      </c>
      <c r="AO744" s="51">
        <f t="shared" si="4"/>
        <v>0.03501638347</v>
      </c>
      <c r="AP744" s="61"/>
      <c r="AQ744" s="51">
        <f>V744 * ( (1-Baseline!B$88-Baseline!B$87) + (1-B744)*Baseline!B$88 )</f>
        <v>0.1774147951</v>
      </c>
      <c r="AR744" s="51">
        <f>W744 * ( (1-Baseline!B$88-Baseline!B$87) + (1-B744)*Baseline!B$88 )</f>
        <v>0.002589198531</v>
      </c>
      <c r="AS744" s="51">
        <f>X744 * ( (1-Baseline!B$88-Baseline!B$87) + (1-B744)*Baseline!B$88 )</f>
        <v>0.004146541169</v>
      </c>
      <c r="AT744" s="51">
        <f>Y744 * ( (1-Baseline!B$88-Baseline!B$87) + (1-B744)*Baseline!B$88 )</f>
        <v>0.0008877151558</v>
      </c>
      <c r="AU744" s="51">
        <f t="shared" si="5"/>
        <v>0.18503825</v>
      </c>
      <c r="AV744" s="51">
        <f>AA744 * ( (1-Baseline!D$88-Baseline!D$87) + (1-B744)*Baseline!D$88 )</f>
        <v>0.001772493966</v>
      </c>
      <c r="AW744" s="51">
        <f>AB744 * ( (1-Baseline!D$88-Baseline!D$87) + (1-B744)*Baseline!D$88 )</f>
        <v>0.02768159469</v>
      </c>
      <c r="AX744" s="51">
        <f>AC744 * ( (1-Baseline!D$88-Baseline!D$87) + (1-B744)*Baseline!D$88 )</f>
        <v>0.0004061104626</v>
      </c>
      <c r="AY744" s="51">
        <f>AD744 * ( (1-Baseline!D$88-Baseline!D$87) + (1-B744)*Baseline!D$88 )</f>
        <v>0.0004253381775</v>
      </c>
      <c r="AZ744" s="51">
        <f t="shared" si="6"/>
        <v>0.03028553729</v>
      </c>
      <c r="BA744" s="51">
        <f>AF744 * ( (1-Baseline!F$88-Baseline!F$87) + (1-Baseline!B$36)*Baseline!F$88 )</f>
        <v>0.001275103852</v>
      </c>
      <c r="BB744" s="51">
        <f>AG744 * ( (1-Baseline!F$88-Baseline!F$87) + (1-Baseline!B$36)*Baseline!F$88 )</f>
        <v>0.0001824249941</v>
      </c>
      <c r="BC744" s="51">
        <f>AH744 * ( (1-Baseline!F$88-Baseline!F$87) + (1-Baseline!B$36)*Baseline!F$88 )</f>
        <v>0.03310481283</v>
      </c>
      <c r="BD744" s="51">
        <f>AI744 * ( (1-Baseline!F$88-Baseline!F$87) + (1-Baseline!B$36)*Baseline!F$88 )</f>
        <v>0.000416820738</v>
      </c>
      <c r="BE744" s="51">
        <f t="shared" si="7"/>
        <v>0.03497916241</v>
      </c>
      <c r="BF744" s="51">
        <f>AK744 * ( (1-Baseline!H$88-Baseline!H$87) + (1-Baseline!B$36)*Baseline!H$88 )</f>
        <v>0.00002968576096</v>
      </c>
      <c r="BG744" s="51">
        <f>AL744 * ( (1-Baseline!H$88-Baseline!H$87) + (1-Baseline!B$36)*Baseline!H$88 )</f>
        <v>0.0002103607353</v>
      </c>
      <c r="BH744" s="51">
        <f>AM744 * ( (1-Baseline!H$88-Baseline!H$87) + (1-Baseline!B$36)*Baseline!H$88 )</f>
        <v>0.00004532776374</v>
      </c>
      <c r="BI744" s="51">
        <f>AN744 * ( (1-Baseline!H$88-Baseline!H$87) + (1-Baseline!B$36)*Baseline!H$88 )</f>
        <v>0.02745880669</v>
      </c>
      <c r="BJ744" s="51">
        <f t="shared" si="8"/>
        <v>0.02774418095</v>
      </c>
      <c r="BK744" s="61"/>
      <c r="BL744" s="51">
        <f t="shared" si="19"/>
        <v>0.9588006542</v>
      </c>
      <c r="BM744" s="51">
        <f t="shared" si="20"/>
        <v>0.01399277463</v>
      </c>
      <c r="BN744" s="51">
        <f t="shared" si="21"/>
        <v>0.02240910282</v>
      </c>
      <c r="BO744" s="51">
        <f t="shared" si="22"/>
        <v>0.004797468393</v>
      </c>
      <c r="BP744" s="51">
        <f t="shared" si="9"/>
        <v>1</v>
      </c>
      <c r="BQ744" s="51">
        <f t="shared" si="23"/>
        <v>0.05852608619</v>
      </c>
      <c r="BR744" s="51">
        <f t="shared" si="24"/>
        <v>0.9140202605</v>
      </c>
      <c r="BS744" s="51">
        <f t="shared" si="25"/>
        <v>0.01340938609</v>
      </c>
      <c r="BT744" s="51">
        <f t="shared" si="26"/>
        <v>0.01404426718</v>
      </c>
      <c r="BU744" s="51">
        <f t="shared" si="10"/>
        <v>1</v>
      </c>
      <c r="BV744" s="51">
        <f t="shared" si="27"/>
        <v>0.03645324142</v>
      </c>
      <c r="BW744" s="51">
        <f t="shared" si="28"/>
        <v>0.005215247638</v>
      </c>
      <c r="BX744" s="51">
        <f t="shared" si="29"/>
        <v>0.9464152525</v>
      </c>
      <c r="BY744" s="51">
        <f t="shared" si="30"/>
        <v>0.0119162584</v>
      </c>
      <c r="BZ744" s="51">
        <f t="shared" si="11"/>
        <v>1</v>
      </c>
      <c r="CA744" s="51">
        <f t="shared" si="31"/>
        <v>0.001069981522</v>
      </c>
      <c r="CB744" s="51">
        <f t="shared" si="32"/>
        <v>0.007582156981</v>
      </c>
      <c r="CC744" s="51">
        <f t="shared" si="33"/>
        <v>0.001633775523</v>
      </c>
      <c r="CD744" s="51">
        <f t="shared" si="34"/>
        <v>0.989714086</v>
      </c>
      <c r="CE744" s="51">
        <f t="shared" si="12"/>
        <v>1</v>
      </c>
      <c r="CF744" s="61"/>
      <c r="CG744" s="51">
        <f t="shared" si="35"/>
        <v>0.9588006542</v>
      </c>
      <c r="CH744" s="51">
        <f t="shared" si="36"/>
        <v>0.01399277463</v>
      </c>
      <c r="CI744" s="51">
        <f t="shared" si="37"/>
        <v>0.02240910282</v>
      </c>
      <c r="CJ744" s="51">
        <f t="shared" si="38"/>
        <v>0.004797468393</v>
      </c>
      <c r="CK744" s="51">
        <f t="shared" si="13"/>
        <v>1</v>
      </c>
      <c r="CL744" s="51">
        <f t="shared" si="39"/>
        <v>0.05852608619</v>
      </c>
      <c r="CM744" s="51">
        <f t="shared" si="40"/>
        <v>0.9140202605</v>
      </c>
      <c r="CN744" s="51">
        <f t="shared" si="41"/>
        <v>0.01340938609</v>
      </c>
      <c r="CO744" s="51">
        <f t="shared" si="42"/>
        <v>0.01404426718</v>
      </c>
      <c r="CP744" s="51">
        <f t="shared" si="14"/>
        <v>1</v>
      </c>
      <c r="CQ744" s="51">
        <f t="shared" si="43"/>
        <v>0.03645324142</v>
      </c>
      <c r="CR744" s="51">
        <f t="shared" si="44"/>
        <v>0.005215247638</v>
      </c>
      <c r="CS744" s="51">
        <f t="shared" si="45"/>
        <v>0.9464152525</v>
      </c>
      <c r="CT744" s="51">
        <f t="shared" si="46"/>
        <v>0.0119162584</v>
      </c>
      <c r="CU744" s="51">
        <f t="shared" si="15"/>
        <v>1</v>
      </c>
      <c r="CV744" s="51">
        <f t="shared" si="47"/>
        <v>0.001069981522</v>
      </c>
      <c r="CW744" s="51">
        <f t="shared" si="48"/>
        <v>0.007582156981</v>
      </c>
      <c r="CX744" s="51">
        <f t="shared" si="49"/>
        <v>0.001633775523</v>
      </c>
      <c r="CY744" s="51">
        <f t="shared" si="50"/>
        <v>0.989714086</v>
      </c>
      <c r="CZ744" s="51">
        <f t="shared" si="16"/>
        <v>1</v>
      </c>
      <c r="DA744" s="61"/>
      <c r="DB744" s="51">
        <f>(AQ744*Baseline!B$7 + AV744*Baseline!B$11 + BA744*Baseline!B$16 + BF744*Baseline!B$18)</f>
        <v>95478.56006</v>
      </c>
      <c r="DC744" s="51">
        <f>(AR744*Baseline!B$7 + AW744*Baseline!B$11 + BB744*Baseline!B$16 + BG744*Baseline!B$18)</f>
        <v>70864.18401</v>
      </c>
      <c r="DD744" s="51">
        <f>(AS744*Baseline!B$7 + AX744*Baseline!B$11 + BC744*Baseline!B$16 + BH744*Baseline!B$18)</f>
        <v>115865.0065</v>
      </c>
      <c r="DE744" s="51">
        <f>(AT744*Baseline!B$7 + AY744*Baseline!B$11 + BD744*Baseline!B$16 + BI744*Baseline!B$18)</f>
        <v>1260100.296</v>
      </c>
      <c r="DF744" s="51">
        <f t="shared" si="17"/>
        <v>1542308.047</v>
      </c>
      <c r="DG744" s="61"/>
      <c r="DH744" s="51">
        <f t="shared" si="51"/>
        <v>0.06190628407</v>
      </c>
      <c r="DI744" s="51">
        <f t="shared" si="52"/>
        <v>0.04594684192</v>
      </c>
      <c r="DJ744" s="51">
        <f t="shared" si="53"/>
        <v>0.07512442584</v>
      </c>
      <c r="DK744" s="51">
        <f t="shared" si="54"/>
        <v>0.8170224482</v>
      </c>
      <c r="DL744" s="51">
        <f t="shared" si="18"/>
        <v>1</v>
      </c>
      <c r="DM744" s="61"/>
      <c r="DN744" s="51">
        <f>DH744 / (Baseline!B$7/Baseline!B$17)</f>
        <v>6.608088647</v>
      </c>
      <c r="DO744" s="51">
        <f>DI744 / (Baseline!B$11/Baseline!B$17)</f>
        <v>1.109178755</v>
      </c>
      <c r="DP744" s="51">
        <f>DJ744 / (Baseline!B$16/Baseline!B$17)</f>
        <v>1.16089941</v>
      </c>
      <c r="DQ744" s="51">
        <f>DK744 / (Baseline!B$18/Baseline!B$17)</f>
        <v>0.9237160062</v>
      </c>
      <c r="DR744" s="79"/>
      <c r="DS744" s="51">
        <f>(AU744*Baseline!B$34)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0.04028526875</v>
      </c>
      <c r="DT744" s="51">
        <f>(AZ744*Baseline!B$34) + (Baseline!D$88*(1-Baseline!D$89)*Baseline!B$35) + (Baseline!D$88*Baseline!D$89*((1-Baseline!D$90)*Baseline!B$40 + Baseline!D$90*Baseline!B$41))</f>
        <v>0.01095639859</v>
      </c>
      <c r="DU744" s="51">
        <f>(BE744*Baseline!B$34) + (Baseline!F$88*(1-Baseline!F$89)*Baseline!B$35) + (Baseline!F$88*Baseline!F$89*((1-Baseline!F$90)*Baseline!B$40 + Baseline!F$90*Baseline!B$41))</f>
        <v>0.01297751436</v>
      </c>
      <c r="DV744" s="51">
        <f>(BJ744*Baseline!B$34) + (Baseline!H$88*(1-Baseline!H$89)*Baseline!B$35) + (Baseline!H$88*Baseline!H$89*((1-Baseline!H$90)*Baseline!B$40 + Baseline!H$90*Baseline!B$41))</f>
        <v>0.009306627143</v>
      </c>
      <c r="DW744" s="51">
        <f>( DS744*Baseline!B$7 + DT744*Baseline!B$11 + DU744*Baseline!B$16 + DV744*Baseline!B$18 ) / Baseline!B$17</f>
        <v>0.009902734946</v>
      </c>
    </row>
    <row r="745">
      <c r="A745" s="4" t="s">
        <v>1081</v>
      </c>
      <c r="B745" s="45">
        <f>MIN( MAX( NORMINV( MCrands!B745, (B$5+B$4)/2, (B$5-B$4)/3.29 ), 0 ), 1 )</f>
        <v>0.535720087</v>
      </c>
      <c r="C745" s="45">
        <f>MAX( NORMINV( MCrands!C745, (C$5+C$4)/2, (C$5-C$4)/3.29 ), 0 )</f>
        <v>2.192655113</v>
      </c>
      <c r="D745" s="41"/>
      <c r="E745" s="43">
        <f>Baseline!B$33 * (C745 * Baseline!B$66*Baseline!B$66/Baseline!B$73 + Baseline!B$52*Baseline!B$52/Baseline!B$74 + Baseline!B$53*Baseline!B$53/Baseline!B$75 + Baseline!B$54*Baseline!B$54/Baseline!B$76)</f>
        <v>0.00001556529506</v>
      </c>
      <c r="F745" s="43">
        <f>Baseline!B$33 * (C745 * Baseline!B$66*Baseline!B$57/Baseline!B$73 + Baseline!B$52*Baseline!B$67/Baseline!B$74 + Baseline!B$53*Baseline!B$55/Baseline!B$75 + Baseline!B$54*Baseline!B$56/Baseline!B$76)</f>
        <v>0.0000001993255461</v>
      </c>
      <c r="G745" s="45">
        <f>Baseline!B$33 * (C745 * Baseline!B$66*Baseline!B$58/Baseline!B$73 + Baseline!B$52*Baseline!B$59/Baseline!B$74 + Baseline!B$53*Baseline!B$68/Baseline!B$75 + Baseline!B$54*Baseline!B$60/Baseline!B$76)</f>
        <v>0.0000001672713261</v>
      </c>
      <c r="H745" s="43">
        <f>Baseline!B$33 * (C745 * Baseline!B$66*Baseline!B$61/Baseline!B$73 + Baseline!B$52*Baseline!B$62/Baseline!B$74 + Baseline!B$53*Baseline!B$63/Baseline!B$75 + Baseline!B$54*Baseline!B$69/Baseline!B$76)</f>
        <v>0.000000003265196308</v>
      </c>
      <c r="I745" s="43">
        <f>Baseline!B$33 * (C745 * Baseline!B$57*Baseline!B$66/Baseline!B$73 + Baseline!B$67*Baseline!B$52/Baseline!B$74 + Baseline!B$55*Baseline!B$53/Baseline!B$75 + Baseline!B$56*Baseline!B$54/Baseline!B$76)</f>
        <v>0.0000001993255461</v>
      </c>
      <c r="J745" s="45">
        <f>Baseline!B$33 * (C745 * Baseline!B$57*Baseline!B$57/Baseline!B$73 + Baseline!B$67*Baseline!B$67/Baseline!B$74 + Baseline!B$55*Baseline!B$55/Baseline!B$75 + Baseline!B$56*Baseline!B$56/Baseline!B$76)</f>
        <v>0.000001763813714</v>
      </c>
      <c r="K745" s="43">
        <f>Baseline!B$33 * (C745 * Baseline!B$57*Baseline!B$58/Baseline!B$73 + Baseline!B$67*Baseline!B$59/Baseline!B$74 + Baseline!B$55*Baseline!B$68/Baseline!B$75 + Baseline!B$56*Baseline!B$60/Baseline!B$76)</f>
        <v>0.00000001374169945</v>
      </c>
      <c r="L745" s="45">
        <f>Baseline!B$33 * (C745 * Baseline!B$57*Baseline!B$61/Baseline!B$73 + Baseline!B$67*Baseline!B$62/Baseline!B$74 + Baseline!B$55*Baseline!B$63/Baseline!B$75 + Baseline!B$56*Baseline!B$69/Baseline!B$76)</f>
        <v>0.00000001439282982</v>
      </c>
      <c r="M745" s="43">
        <f>Baseline!B$33 * (C745 * Baseline!B$58*Baseline!B$66/Baseline!B$73 + Baseline!B$59*Baseline!B$52/Baseline!B$74 + Baseline!B$68*Baseline!B$53/Baseline!B$75 + Baseline!B$60*Baseline!B$54/Baseline!B$76)</f>
        <v>0.0000001672713261</v>
      </c>
      <c r="N745" s="45">
        <f>Baseline!B$33 * (C745 * Baseline!B$58*Baseline!B$57/Baseline!B$73 + Baseline!B$59*Baseline!B$67/Baseline!B$74 + Baseline!B$68*Baseline!B$55/Baseline!B$75 + Baseline!B$60*Baseline!B$56/Baseline!B$76)</f>
        <v>0.00000001374169945</v>
      </c>
      <c r="O745" s="45">
        <f>Baseline!B$33 * (C745 * Baseline!B$58*Baseline!B$58/Baseline!B$73 + Baseline!B$59*Baseline!B$59/Baseline!B$74 + Baseline!B$68*Baseline!B$68/Baseline!B$75 + Baseline!B$60*Baseline!B$60/Baseline!B$76)</f>
        <v>0.000001324389731</v>
      </c>
      <c r="P745" s="43">
        <f>Baseline!B$33 * (C745 * Baseline!B$58*Baseline!B$61/Baseline!B$73 + Baseline!B$59*Baseline!B$62/Baseline!B$74 + Baseline!B$68*Baseline!B$63/Baseline!B$75 + Baseline!B$60*Baseline!B$69/Baseline!B$76)</f>
        <v>0.000000001646887635</v>
      </c>
      <c r="Q745" s="43">
        <f>Baseline!B$33 * (C745 * Baseline!B$61*Baseline!B$66/Baseline!B$73 + Baseline!B$62*Baseline!B$52/Baseline!B$74 + Baseline!B$63*Baseline!B$53/Baseline!B$75 + Baseline!B$69*Baseline!B$54/Baseline!B$76)</f>
        <v>0.000000003265196308</v>
      </c>
      <c r="R745" s="43">
        <f>Baseline!B$33 * (C745 * Baseline!B$61*Baseline!B$57/Baseline!B$73 + Baseline!B$62*Baseline!B$67/Baseline!B$74 + Baseline!B$63*Baseline!B$55/Baseline!B$75 + Baseline!B$69*Baseline!B$56/Baseline!B$76)</f>
        <v>0.00000001439282982</v>
      </c>
      <c r="S745" s="43">
        <f>Baseline!B$33 * (C745 * Baseline!B$61*Baseline!B$58/Baseline!B$73 + Baseline!B$62*Baseline!B$59/Baseline!B$74 + Baseline!B$63*Baseline!B$68/Baseline!B$75 + Baseline!B$69*Baseline!B$60/Baseline!B$76)</f>
        <v>0.000000001646887635</v>
      </c>
      <c r="T745" s="43">
        <f>Baseline!B$33 * (C745 * Baseline!B$61*Baseline!B$61/Baseline!B$73 + Baseline!B$62*Baseline!B$62/Baseline!B$74 + Baseline!B$63*Baseline!B$63/Baseline!B$75 + Baseline!B$69*Baseline!B$69/Baseline!B$76)</f>
        <v>0.00000009854653967</v>
      </c>
      <c r="U745" s="41"/>
      <c r="V745" s="43">
        <f>E745 * ( Baseline!B$87 * Baseline!B$7 )</f>
        <v>0.1615521975</v>
      </c>
      <c r="W745" s="43">
        <f>F745 * ( Baseline!D$87 * Baseline!B$11 )</f>
        <v>0.003676877758</v>
      </c>
      <c r="X745" s="43">
        <f>G745 * ( Baseline!F$87 * Baseline!B$16 )</f>
        <v>0.005810131025</v>
      </c>
      <c r="Y745" s="43">
        <f>H745 * ( Baseline!H$87 * Baseline!B$18 )</f>
        <v>0.001148282906</v>
      </c>
      <c r="Z745" s="51">
        <f t="shared" si="1"/>
        <v>0.1721874891</v>
      </c>
      <c r="AA745" s="43">
        <f>I745 * ( Baseline!B$87 * Baseline!B$7 )</f>
        <v>0.002068799843</v>
      </c>
      <c r="AB745" s="45">
        <f>J745 * ( Baseline!D$87 * Baseline!B$11 )</f>
        <v>0.03253635846</v>
      </c>
      <c r="AC745" s="45">
        <f>K745 * ( Baseline!F$87 * Baseline!B$16 )</f>
        <v>0.0004773147685</v>
      </c>
      <c r="AD745" s="45">
        <f>L745 * ( Baseline!F$87 * Baseline!B$16 )</f>
        <v>0.0004999316323</v>
      </c>
      <c r="AE745" s="51">
        <f t="shared" si="2"/>
        <v>0.0355824047</v>
      </c>
      <c r="AF745" s="51">
        <f>M745 * ( Baseline!B$87 * Baseline!B$7 )</f>
        <v>0.001736109093</v>
      </c>
      <c r="AG745" s="51">
        <f>N745 * ( Baseline!D$87 * Baseline!B$11 )</f>
        <v>0.0002534875737</v>
      </c>
      <c r="AH745" s="51">
        <f>O745 * ( Baseline!F$87 * Baseline!B$16 )</f>
        <v>0.04600237258</v>
      </c>
      <c r="AI745" s="51">
        <f>P745 * ( Baseline!H$87 * Baseline!B$18 )</f>
        <v>0.0005791666841</v>
      </c>
      <c r="AJ745" s="51">
        <f t="shared" si="3"/>
        <v>0.04857113593</v>
      </c>
      <c r="AK745" s="51">
        <f>Q745 * ( Baseline!B$87 * Baseline!B$7 )</f>
        <v>0.00003388947248</v>
      </c>
      <c r="AL745" s="51">
        <f>R745 * ( Baseline!D$87 * Baseline!B$11 )</f>
        <v>0.0002654987125</v>
      </c>
      <c r="AM745" s="51">
        <f>S745 * ( Baseline!F$87 * Baseline!B$16 )</f>
        <v>0.00005720426307</v>
      </c>
      <c r="AN745" s="51">
        <f>T745 * ( Baseline!H$87 * Baseline!B$18 )</f>
        <v>0.03465620326</v>
      </c>
      <c r="AO745" s="51">
        <f t="shared" si="4"/>
        <v>0.0350127957</v>
      </c>
      <c r="AP745" s="61"/>
      <c r="AQ745" s="51">
        <f>V745 * ( (1-Baseline!B$88-Baseline!B$87) + (1-B745)*Baseline!B$88 )</f>
        <v>0.08106836645</v>
      </c>
      <c r="AR745" s="51">
        <f>W745 * ( (1-Baseline!B$88-Baseline!B$87) + (1-B745)*Baseline!B$88 )</f>
        <v>0.001845090802</v>
      </c>
      <c r="AS745" s="51">
        <f>X745 * ( (1-Baseline!B$88-Baseline!B$87) + (1-B745)*Baseline!B$88 )</f>
        <v>0.002915576752</v>
      </c>
      <c r="AT745" s="51">
        <f>Y745 * ( (1-Baseline!B$88-Baseline!B$87) + (1-B745)*Baseline!B$88 )</f>
        <v>0.0005762188373</v>
      </c>
      <c r="AU745" s="51">
        <f t="shared" si="5"/>
        <v>0.08640525284</v>
      </c>
      <c r="AV745" s="51">
        <f>AA745 * ( (1-Baseline!D$88-Baseline!D$87) + (1-B745)*Baseline!D$88 )</f>
        <v>0.001554487515</v>
      </c>
      <c r="AW745" s="51">
        <f>AB745 * ( (1-Baseline!D$88-Baseline!D$87) + (1-B745)*Baseline!D$88 )</f>
        <v>0.02444768312</v>
      </c>
      <c r="AX745" s="51">
        <f>AC745 * ( (1-Baseline!D$88-Baseline!D$87) + (1-B745)*Baseline!D$88 )</f>
        <v>0.0003586523128</v>
      </c>
      <c r="AY745" s="51">
        <f>AD745 * ( (1-Baseline!D$88-Baseline!D$87) + (1-B745)*Baseline!D$88 )</f>
        <v>0.0003756465293</v>
      </c>
      <c r="AZ745" s="51">
        <f t="shared" si="6"/>
        <v>0.02673646948</v>
      </c>
      <c r="BA745" s="51">
        <f>AF745 * ( (1-Baseline!F$88-Baseline!F$87) + (1-Baseline!B$36)*Baseline!F$88 )</f>
        <v>0.001249359659</v>
      </c>
      <c r="BB745" s="51">
        <f>AG745 * ( (1-Baseline!F$88-Baseline!F$87) + (1-Baseline!B$36)*Baseline!F$88 )</f>
        <v>0.0001824177696</v>
      </c>
      <c r="BC745" s="51">
        <f>AH745 * ( (1-Baseline!F$88-Baseline!F$87) + (1-Baseline!B$36)*Baseline!F$88 )</f>
        <v>0.03310477939</v>
      </c>
      <c r="BD745" s="51">
        <f>AI745 * ( (1-Baseline!F$88-Baseline!F$87) + (1-Baseline!B$36)*Baseline!F$88 )</f>
        <v>0.0004167868792</v>
      </c>
      <c r="BE745" s="51">
        <f t="shared" si="7"/>
        <v>0.03495334369</v>
      </c>
      <c r="BF745" s="51">
        <f>AK745 * ( (1-Baseline!H$88-Baseline!H$87) + (1-Baseline!B$36)*Baseline!H$88 )</f>
        <v>0.00002685130683</v>
      </c>
      <c r="BG745" s="51">
        <f>AL745 * ( (1-Baseline!H$88-Baseline!H$87) + (1-Baseline!B$36)*Baseline!H$88 )</f>
        <v>0.0002103599399</v>
      </c>
      <c r="BH745" s="51">
        <f>AM745 * ( (1-Baseline!H$88-Baseline!H$87) + (1-Baseline!B$36)*Baseline!H$88 )</f>
        <v>0.00004532408172</v>
      </c>
      <c r="BI745" s="51">
        <f>AN745 * ( (1-Baseline!H$88-Baseline!H$87) + (1-Baseline!B$36)*Baseline!H$88 )</f>
        <v>0.02745880296</v>
      </c>
      <c r="BJ745" s="51">
        <f t="shared" si="8"/>
        <v>0.02774133829</v>
      </c>
      <c r="BK745" s="61"/>
      <c r="BL745" s="51">
        <f t="shared" si="19"/>
        <v>0.9382342368</v>
      </c>
      <c r="BM745" s="51">
        <f t="shared" si="20"/>
        <v>0.02135391936</v>
      </c>
      <c r="BN745" s="51">
        <f t="shared" si="21"/>
        <v>0.03374304982</v>
      </c>
      <c r="BO745" s="51">
        <f t="shared" si="22"/>
        <v>0.006668794064</v>
      </c>
      <c r="BP745" s="51">
        <f t="shared" si="9"/>
        <v>1</v>
      </c>
      <c r="BQ745" s="51">
        <f t="shared" si="23"/>
        <v>0.05814109137</v>
      </c>
      <c r="BR745" s="51">
        <f t="shared" si="24"/>
        <v>0.9143945928</v>
      </c>
      <c r="BS745" s="51">
        <f t="shared" si="25"/>
        <v>0.01341434826</v>
      </c>
      <c r="BT745" s="51">
        <f t="shared" si="26"/>
        <v>0.01404996758</v>
      </c>
      <c r="BU745" s="51">
        <f t="shared" si="10"/>
        <v>1</v>
      </c>
      <c r="BV745" s="51">
        <f t="shared" si="27"/>
        <v>0.03574363786</v>
      </c>
      <c r="BW745" s="51">
        <f t="shared" si="28"/>
        <v>0.005218893255</v>
      </c>
      <c r="BX745" s="51">
        <f t="shared" si="29"/>
        <v>0.9471133771</v>
      </c>
      <c r="BY745" s="51">
        <f t="shared" si="30"/>
        <v>0.01192409181</v>
      </c>
      <c r="BZ745" s="51">
        <f t="shared" si="11"/>
        <v>1</v>
      </c>
      <c r="CA745" s="51">
        <f t="shared" si="31"/>
        <v>0.00096791678</v>
      </c>
      <c r="CB745" s="51">
        <f t="shared" si="32"/>
        <v>0.007582905253</v>
      </c>
      <c r="CC745" s="51">
        <f t="shared" si="33"/>
        <v>0.001633810209</v>
      </c>
      <c r="CD745" s="51">
        <f t="shared" si="34"/>
        <v>0.9898153678</v>
      </c>
      <c r="CE745" s="51">
        <f t="shared" si="12"/>
        <v>1</v>
      </c>
      <c r="CF745" s="61"/>
      <c r="CG745" s="51">
        <f t="shared" si="35"/>
        <v>0.9382342368</v>
      </c>
      <c r="CH745" s="51">
        <f t="shared" si="36"/>
        <v>0.02135391936</v>
      </c>
      <c r="CI745" s="51">
        <f t="shared" si="37"/>
        <v>0.03374304982</v>
      </c>
      <c r="CJ745" s="51">
        <f t="shared" si="38"/>
        <v>0.006668794064</v>
      </c>
      <c r="CK745" s="51">
        <f t="shared" si="13"/>
        <v>1</v>
      </c>
      <c r="CL745" s="51">
        <f t="shared" si="39"/>
        <v>0.05814109137</v>
      </c>
      <c r="CM745" s="51">
        <f t="shared" si="40"/>
        <v>0.9143945928</v>
      </c>
      <c r="CN745" s="51">
        <f t="shared" si="41"/>
        <v>0.01341434826</v>
      </c>
      <c r="CO745" s="51">
        <f t="shared" si="42"/>
        <v>0.01404996758</v>
      </c>
      <c r="CP745" s="51">
        <f t="shared" si="14"/>
        <v>1</v>
      </c>
      <c r="CQ745" s="51">
        <f t="shared" si="43"/>
        <v>0.03574363786</v>
      </c>
      <c r="CR745" s="51">
        <f t="shared" si="44"/>
        <v>0.005218893255</v>
      </c>
      <c r="CS745" s="51">
        <f t="shared" si="45"/>
        <v>0.9471133771</v>
      </c>
      <c r="CT745" s="51">
        <f t="shared" si="46"/>
        <v>0.01192409181</v>
      </c>
      <c r="CU745" s="51">
        <f t="shared" si="15"/>
        <v>1</v>
      </c>
      <c r="CV745" s="51">
        <f t="shared" si="47"/>
        <v>0.00096791678</v>
      </c>
      <c r="CW745" s="51">
        <f t="shared" si="48"/>
        <v>0.007582905253</v>
      </c>
      <c r="CX745" s="51">
        <f t="shared" si="49"/>
        <v>0.001633810209</v>
      </c>
      <c r="CY745" s="51">
        <f t="shared" si="50"/>
        <v>0.9898153678</v>
      </c>
      <c r="CZ745" s="51">
        <f t="shared" si="16"/>
        <v>1</v>
      </c>
      <c r="DA745" s="61"/>
      <c r="DB745" s="51">
        <f>(AQ745*Baseline!B$7 + AV745*Baseline!B$11 + BA745*Baseline!B$16 + BF745*Baseline!B$18)</f>
        <v>48066.97563</v>
      </c>
      <c r="DC745" s="51">
        <f>(AR745*Baseline!B$7 + AW745*Baseline!B$11 + BB745*Baseline!B$16 + BG745*Baseline!B$18)</f>
        <v>63567.93316</v>
      </c>
      <c r="DD745" s="51">
        <f>(AS745*Baseline!B$7 + AX745*Baseline!B$11 + BC745*Baseline!B$16 + BH745*Baseline!B$18)</f>
        <v>115165.9315</v>
      </c>
      <c r="DE745" s="51">
        <f>(AT745*Baseline!B$7 + AY745*Baseline!B$11 + BD745*Baseline!B$16 + BI745*Baseline!B$18)</f>
        <v>1259842.37</v>
      </c>
      <c r="DF745" s="51">
        <f t="shared" si="17"/>
        <v>1486643.21</v>
      </c>
      <c r="DG745" s="61"/>
      <c r="DH745" s="51">
        <f t="shared" si="51"/>
        <v>0.03233255653</v>
      </c>
      <c r="DI745" s="51">
        <f t="shared" si="52"/>
        <v>0.04275937409</v>
      </c>
      <c r="DJ745" s="51">
        <f t="shared" si="53"/>
        <v>0.07746709549</v>
      </c>
      <c r="DK745" s="51">
        <f t="shared" si="54"/>
        <v>0.8474409739</v>
      </c>
      <c r="DL745" s="51">
        <f t="shared" si="18"/>
        <v>1</v>
      </c>
      <c r="DM745" s="61"/>
      <c r="DN745" s="51">
        <f>DH745 / (Baseline!B$7/Baseline!B$17)</f>
        <v>3.451287748</v>
      </c>
      <c r="DO745" s="51">
        <f>DI745 / (Baseline!B$11/Baseline!B$17)</f>
        <v>1.032231756</v>
      </c>
      <c r="DP745" s="51">
        <f>DJ745 / (Baseline!B$16/Baseline!B$17)</f>
        <v>1.197100736</v>
      </c>
      <c r="DQ745" s="51">
        <f>DK745 / (Baseline!B$18/Baseline!B$17)</f>
        <v>0.9581068349</v>
      </c>
      <c r="DR745" s="79"/>
      <c r="DS745" s="51">
        <f>(AU745*Baseline!B$34)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0.02549031918</v>
      </c>
      <c r="DT745" s="51">
        <f>(AZ745*Baseline!B$34) + (Baseline!D$88*(1-Baseline!D$89)*Baseline!B$35) + (Baseline!D$88*Baseline!D$89*((1-Baseline!D$90)*Baseline!B$40 + Baseline!D$90*Baseline!B$41))</f>
        <v>0.01042403842</v>
      </c>
      <c r="DU745" s="51">
        <f>(BE745*Baseline!B$34) + (Baseline!F$88*(1-Baseline!F$89)*Baseline!B$35) + (Baseline!F$88*Baseline!F$89*((1-Baseline!F$90)*Baseline!B$40 + Baseline!F$90*Baseline!B$41))</f>
        <v>0.01297364155</v>
      </c>
      <c r="DV745" s="51">
        <f>(BJ745*Baseline!B$34) + (Baseline!H$88*(1-Baseline!H$89)*Baseline!B$35) + (Baseline!H$88*Baseline!H$89*((1-Baseline!H$90)*Baseline!B$40 + Baseline!H$90*Baseline!B$41))</f>
        <v>0.009306200744</v>
      </c>
      <c r="DW745" s="51">
        <f>( DS745*Baseline!B$7 + DT745*Baseline!B$11 + DU745*Baseline!B$16 + DV745*Baseline!B$18 ) / Baseline!B$17</f>
        <v>0.009741451671</v>
      </c>
    </row>
    <row r="746">
      <c r="A746" s="4" t="s">
        <v>1082</v>
      </c>
      <c r="B746" s="45">
        <f>MIN( MAX( NORMINV( MCrands!B746, (B$5+B$4)/2, (B$5-B$4)/3.29 ), 0 ), 1 )</f>
        <v>0.3357720892</v>
      </c>
      <c r="C746" s="45">
        <f>MAX( NORMINV( MCrands!C746, (C$5+C$4)/2, (C$5-C$4)/3.29 ), 0 )</f>
        <v>2.404079853</v>
      </c>
      <c r="D746" s="41"/>
      <c r="E746" s="43">
        <f>Baseline!B$33 * (C746 * Baseline!B$66*Baseline!B$66/Baseline!B$73 + Baseline!B$52*Baseline!B$52/Baseline!B$74 + Baseline!B$53*Baseline!B$53/Baseline!B$75 + Baseline!B$54*Baseline!B$54/Baseline!B$76)</f>
        <v>0.0000170621873</v>
      </c>
      <c r="F746" s="43">
        <f>Baseline!B$33 * (C746 * Baseline!B$66*Baseline!B$57/Baseline!B$73 + Baseline!B$52*Baseline!B$67/Baseline!B$74 + Baseline!B$53*Baseline!B$55/Baseline!B$75 + Baseline!B$54*Baseline!B$56/Baseline!B$76)</f>
        <v>0.0000001995618975</v>
      </c>
      <c r="G746" s="45">
        <f>Baseline!B$33 * (C746 * Baseline!B$66*Baseline!B$58/Baseline!B$73 + Baseline!B$52*Baseline!B$59/Baseline!B$74 + Baseline!B$53*Baseline!B$68/Baseline!B$75 + Baseline!B$54*Baseline!B$60/Baseline!B$76)</f>
        <v>0.0000001678523566</v>
      </c>
      <c r="H746" s="43">
        <f>Baseline!B$33 * (C746 * Baseline!B$66*Baseline!B$61/Baseline!B$73 + Baseline!B$52*Baseline!B$62/Baseline!B$74 + Baseline!B$53*Baseline!B$63/Baseline!B$75 + Baseline!B$54*Baseline!B$69/Baseline!B$76)</f>
        <v>0.000000003323299362</v>
      </c>
      <c r="I746" s="43">
        <f>Baseline!B$33 * (C746 * Baseline!B$57*Baseline!B$66/Baseline!B$73 + Baseline!B$67*Baseline!B$52/Baseline!B$74 + Baseline!B$55*Baseline!B$53/Baseline!B$75 + Baseline!B$56*Baseline!B$54/Baseline!B$76)</f>
        <v>0.0000001995618975</v>
      </c>
      <c r="J746" s="45">
        <f>Baseline!B$33 * (C746 * Baseline!B$57*Baseline!B$57/Baseline!B$73 + Baseline!B$67*Baseline!B$67/Baseline!B$74 + Baseline!B$55*Baseline!B$55/Baseline!B$75 + Baseline!B$56*Baseline!B$56/Baseline!B$76)</f>
        <v>0.000001763813752</v>
      </c>
      <c r="K746" s="43">
        <f>Baseline!B$33 * (C746 * Baseline!B$57*Baseline!B$58/Baseline!B$73 + Baseline!B$67*Baseline!B$59/Baseline!B$74 + Baseline!B$55*Baseline!B$68/Baseline!B$75 + Baseline!B$56*Baseline!B$60/Baseline!B$76)</f>
        <v>0.00000001374179119</v>
      </c>
      <c r="L746" s="45">
        <f>Baseline!B$33 * (C746 * Baseline!B$57*Baseline!B$61/Baseline!B$73 + Baseline!B$67*Baseline!B$62/Baseline!B$74 + Baseline!B$55*Baseline!B$63/Baseline!B$75 + Baseline!B$56*Baseline!B$69/Baseline!B$76)</f>
        <v>0.00000001439283899</v>
      </c>
      <c r="M746" s="43">
        <f>Baseline!B$33 * (C746 * Baseline!B$58*Baseline!B$66/Baseline!B$73 + Baseline!B$59*Baseline!B$52/Baseline!B$74 + Baseline!B$68*Baseline!B$53/Baseline!B$75 + Baseline!B$60*Baseline!B$54/Baseline!B$76)</f>
        <v>0.0000001678523566</v>
      </c>
      <c r="N746" s="45">
        <f>Baseline!B$33 * (C746 * Baseline!B$58*Baseline!B$57/Baseline!B$73 + Baseline!B$59*Baseline!B$67/Baseline!B$74 + Baseline!B$68*Baseline!B$55/Baseline!B$75 + Baseline!B$60*Baseline!B$56/Baseline!B$76)</f>
        <v>0.00000001374179119</v>
      </c>
      <c r="O746" s="45">
        <f>Baseline!B$33 * (C746 * Baseline!B$58*Baseline!B$58/Baseline!B$73 + Baseline!B$59*Baseline!B$59/Baseline!B$74 + Baseline!B$68*Baseline!B$68/Baseline!B$75 + Baseline!B$60*Baseline!B$60/Baseline!B$76)</f>
        <v>0.000001324389956</v>
      </c>
      <c r="P746" s="43">
        <f>Baseline!B$33 * (C746 * Baseline!B$58*Baseline!B$61/Baseline!B$73 + Baseline!B$59*Baseline!B$62/Baseline!B$74 + Baseline!B$68*Baseline!B$63/Baseline!B$75 + Baseline!B$60*Baseline!B$69/Baseline!B$76)</f>
        <v>0.000000001646910188</v>
      </c>
      <c r="Q746" s="43">
        <f>Baseline!B$33 * (C746 * Baseline!B$61*Baseline!B$66/Baseline!B$73 + Baseline!B$62*Baseline!B$52/Baseline!B$74 + Baseline!B$63*Baseline!B$53/Baseline!B$75 + Baseline!B$69*Baseline!B$54/Baseline!B$76)</f>
        <v>0.000000003323299362</v>
      </c>
      <c r="R746" s="43">
        <f>Baseline!B$33 * (C746 * Baseline!B$61*Baseline!B$57/Baseline!B$73 + Baseline!B$62*Baseline!B$67/Baseline!B$74 + Baseline!B$63*Baseline!B$55/Baseline!B$75 + Baseline!B$69*Baseline!B$56/Baseline!B$76)</f>
        <v>0.00000001439283899</v>
      </c>
      <c r="S746" s="43">
        <f>Baseline!B$33 * (C746 * Baseline!B$61*Baseline!B$58/Baseline!B$73 + Baseline!B$62*Baseline!B$59/Baseline!B$74 + Baseline!B$63*Baseline!B$68/Baseline!B$75 + Baseline!B$69*Baseline!B$60/Baseline!B$76)</f>
        <v>0.000000001646910188</v>
      </c>
      <c r="T746" s="43">
        <f>Baseline!B$33 * (C746 * Baseline!B$61*Baseline!B$61/Baseline!B$73 + Baseline!B$62*Baseline!B$62/Baseline!B$74 + Baseline!B$63*Baseline!B$63/Baseline!B$75 + Baseline!B$69*Baseline!B$69/Baseline!B$76)</f>
        <v>0.00000009854654193</v>
      </c>
      <c r="U746" s="41"/>
      <c r="V746" s="43">
        <f>E746 * ( Baseline!B$87 * Baseline!B$7 )</f>
        <v>0.177088442</v>
      </c>
      <c r="W746" s="43">
        <f>F746 * ( Baseline!D$87 * Baseline!B$11 )</f>
        <v>0.003681237637</v>
      </c>
      <c r="X746" s="43">
        <f>G746 * ( Baseline!F$87 * Baseline!B$16 )</f>
        <v>0.005830312988</v>
      </c>
      <c r="Y746" s="43">
        <f>H746 * ( Baseline!H$87 * Baseline!B$18 )</f>
        <v>0.001168716208</v>
      </c>
      <c r="Z746" s="51">
        <f t="shared" si="1"/>
        <v>0.1877687088</v>
      </c>
      <c r="AA746" s="43">
        <f>I746 * ( Baseline!B$87 * Baseline!B$7 )</f>
        <v>0.002071252934</v>
      </c>
      <c r="AB746" s="45">
        <f>J746 * ( Baseline!D$87 * Baseline!B$11 )</f>
        <v>0.03253635914</v>
      </c>
      <c r="AC746" s="45">
        <f>K746 * ( Baseline!F$87 * Baseline!B$16 )</f>
        <v>0.0004773179552</v>
      </c>
      <c r="AD746" s="45">
        <f>L746 * ( Baseline!F$87 * Baseline!B$16 )</f>
        <v>0.000499931951</v>
      </c>
      <c r="AE746" s="51">
        <f t="shared" si="2"/>
        <v>0.03558486198</v>
      </c>
      <c r="AF746" s="51">
        <f>M746 * ( Baseline!B$87 * Baseline!B$7 )</f>
        <v>0.001742139609</v>
      </c>
      <c r="AG746" s="51">
        <f>N746 * ( Baseline!D$87 * Baseline!B$11 )</f>
        <v>0.000253489266</v>
      </c>
      <c r="AH746" s="51">
        <f>O746 * ( Baseline!F$87 * Baseline!B$16 )</f>
        <v>0.04600238041</v>
      </c>
      <c r="AI746" s="51">
        <f>P746 * ( Baseline!H$87 * Baseline!B$18 )</f>
        <v>0.0005791746154</v>
      </c>
      <c r="AJ746" s="51">
        <f t="shared" si="3"/>
        <v>0.04857718391</v>
      </c>
      <c r="AK746" s="51">
        <f>Q746 * ( Baseline!B$87 * Baseline!B$7 )</f>
        <v>0.00003449252407</v>
      </c>
      <c r="AL746" s="51">
        <f>R746 * ( Baseline!D$87 * Baseline!B$11 )</f>
        <v>0.0002654988817</v>
      </c>
      <c r="AM746" s="51">
        <f>S746 * ( Baseline!F$87 * Baseline!B$16 )</f>
        <v>0.00005720504645</v>
      </c>
      <c r="AN746" s="51">
        <f>T746 * ( Baseline!H$87 * Baseline!B$18 )</f>
        <v>0.03465620405</v>
      </c>
      <c r="AO746" s="51">
        <f t="shared" si="4"/>
        <v>0.0350134005</v>
      </c>
      <c r="AP746" s="61"/>
      <c r="AQ746" s="51">
        <f>V746 * ( (1-Baseline!B$88-Baseline!B$87) + (1-B746)*Baseline!B$88 )</f>
        <v>0.1203781424</v>
      </c>
      <c r="AR746" s="51">
        <f>W746 * ( (1-Baseline!B$88-Baseline!B$87) + (1-B746)*Baseline!B$88 )</f>
        <v>0.002502368553</v>
      </c>
      <c r="AS746" s="51">
        <f>X746 * ( (1-Baseline!B$88-Baseline!B$87) + (1-B746)*Baseline!B$88 )</f>
        <v>0.003963230118</v>
      </c>
      <c r="AT746" s="51">
        <f>Y746 * ( (1-Baseline!B$88-Baseline!B$87) + (1-B746)*Baseline!B$88 )</f>
        <v>0.0007944498494</v>
      </c>
      <c r="AU746" s="51">
        <f t="shared" si="5"/>
        <v>0.1276381909</v>
      </c>
      <c r="AV746" s="51">
        <f>AA746 * ( (1-Baseline!D$88-Baseline!D$87) + (1-B746)*Baseline!D$88 )</f>
        <v>0.001741866766</v>
      </c>
      <c r="AW746" s="51">
        <f>AB746 * ( (1-Baseline!D$88-Baseline!D$87) + (1-B746)*Baseline!D$88 )</f>
        <v>0.02736218342</v>
      </c>
      <c r="AX746" s="51">
        <f>AC746 * ( (1-Baseline!D$88-Baseline!D$87) + (1-B746)*Baseline!D$88 )</f>
        <v>0.000401411276</v>
      </c>
      <c r="AY746" s="51">
        <f>AD746 * ( (1-Baseline!D$88-Baseline!D$87) + (1-B746)*Baseline!D$88 )</f>
        <v>0.0004204290247</v>
      </c>
      <c r="AZ746" s="51">
        <f t="shared" si="6"/>
        <v>0.02992589049</v>
      </c>
      <c r="BA746" s="51">
        <f>AF746 * ( (1-Baseline!F$88-Baseline!F$87) + (1-Baseline!B$36)*Baseline!F$88 )</f>
        <v>0.001253699411</v>
      </c>
      <c r="BB746" s="51">
        <f>AG746 * ( (1-Baseline!F$88-Baseline!F$87) + (1-Baseline!B$36)*Baseline!F$88 )</f>
        <v>0.0001824189875</v>
      </c>
      <c r="BC746" s="51">
        <f>AH746 * ( (1-Baseline!F$88-Baseline!F$87) + (1-Baseline!B$36)*Baseline!F$88 )</f>
        <v>0.03310478502</v>
      </c>
      <c r="BD746" s="51">
        <f>AI746 * ( (1-Baseline!F$88-Baseline!F$87) + (1-Baseline!B$36)*Baseline!F$88 )</f>
        <v>0.0004167925868</v>
      </c>
      <c r="BE746" s="51">
        <f t="shared" si="7"/>
        <v>0.03495769601</v>
      </c>
      <c r="BF746" s="51">
        <f>AK746 * ( (1-Baseline!H$88-Baseline!H$87) + (1-Baseline!B$36)*Baseline!H$88 )</f>
        <v>0.00002732911667</v>
      </c>
      <c r="BG746" s="51">
        <f>AL746 * ( (1-Baseline!H$88-Baseline!H$87) + (1-Baseline!B$36)*Baseline!H$88 )</f>
        <v>0.000210360074</v>
      </c>
      <c r="BH746" s="51">
        <f>AM746 * ( (1-Baseline!H$88-Baseline!H$87) + (1-Baseline!B$36)*Baseline!H$88 )</f>
        <v>0.00004532470241</v>
      </c>
      <c r="BI746" s="51">
        <f>AN746 * ( (1-Baseline!H$88-Baseline!H$87) + (1-Baseline!B$36)*Baseline!H$88 )</f>
        <v>0.02745880359</v>
      </c>
      <c r="BJ746" s="51">
        <f t="shared" si="8"/>
        <v>0.02774181749</v>
      </c>
      <c r="BK746" s="61"/>
      <c r="BL746" s="51">
        <f t="shared" si="19"/>
        <v>0.9431200923</v>
      </c>
      <c r="BM746" s="51">
        <f t="shared" si="20"/>
        <v>0.01960517096</v>
      </c>
      <c r="BN746" s="51">
        <f t="shared" si="21"/>
        <v>0.0310505037</v>
      </c>
      <c r="BO746" s="51">
        <f t="shared" si="22"/>
        <v>0.006224233076</v>
      </c>
      <c r="BP746" s="51">
        <f t="shared" si="9"/>
        <v>1</v>
      </c>
      <c r="BQ746" s="51">
        <f t="shared" si="23"/>
        <v>0.05820601285</v>
      </c>
      <c r="BR746" s="51">
        <f t="shared" si="24"/>
        <v>0.9143314693</v>
      </c>
      <c r="BS746" s="51">
        <f t="shared" si="25"/>
        <v>0.01341351149</v>
      </c>
      <c r="BT746" s="51">
        <f t="shared" si="26"/>
        <v>0.01404900632</v>
      </c>
      <c r="BU746" s="51">
        <f t="shared" si="10"/>
        <v>1</v>
      </c>
      <c r="BV746" s="51">
        <f t="shared" si="27"/>
        <v>0.03586333067</v>
      </c>
      <c r="BW746" s="51">
        <f t="shared" si="28"/>
        <v>0.005218278328</v>
      </c>
      <c r="BX746" s="51">
        <f t="shared" si="29"/>
        <v>0.9469956205</v>
      </c>
      <c r="BY746" s="51">
        <f t="shared" si="30"/>
        <v>0.0119227705</v>
      </c>
      <c r="BZ746" s="51">
        <f t="shared" si="11"/>
        <v>1</v>
      </c>
      <c r="CA746" s="51">
        <f t="shared" si="31"/>
        <v>0.0009851235121</v>
      </c>
      <c r="CB746" s="51">
        <f t="shared" si="32"/>
        <v>0.007582779105</v>
      </c>
      <c r="CC746" s="51">
        <f t="shared" si="33"/>
        <v>0.001633804362</v>
      </c>
      <c r="CD746" s="51">
        <f t="shared" si="34"/>
        <v>0.989798293</v>
      </c>
      <c r="CE746" s="51">
        <f t="shared" si="12"/>
        <v>1</v>
      </c>
      <c r="CF746" s="61"/>
      <c r="CG746" s="51">
        <f t="shared" si="35"/>
        <v>0.9431200923</v>
      </c>
      <c r="CH746" s="51">
        <f t="shared" si="36"/>
        <v>0.01960517096</v>
      </c>
      <c r="CI746" s="51">
        <f t="shared" si="37"/>
        <v>0.0310505037</v>
      </c>
      <c r="CJ746" s="51">
        <f t="shared" si="38"/>
        <v>0.006224233076</v>
      </c>
      <c r="CK746" s="51">
        <f t="shared" si="13"/>
        <v>1</v>
      </c>
      <c r="CL746" s="51">
        <f t="shared" si="39"/>
        <v>0.05820601285</v>
      </c>
      <c r="CM746" s="51">
        <f t="shared" si="40"/>
        <v>0.9143314693</v>
      </c>
      <c r="CN746" s="51">
        <f t="shared" si="41"/>
        <v>0.01341351149</v>
      </c>
      <c r="CO746" s="51">
        <f t="shared" si="42"/>
        <v>0.01404900632</v>
      </c>
      <c r="CP746" s="51">
        <f t="shared" si="14"/>
        <v>1</v>
      </c>
      <c r="CQ746" s="51">
        <f t="shared" si="43"/>
        <v>0.03586333067</v>
      </c>
      <c r="CR746" s="51">
        <f t="shared" si="44"/>
        <v>0.005218278328</v>
      </c>
      <c r="CS746" s="51">
        <f t="shared" si="45"/>
        <v>0.9469956205</v>
      </c>
      <c r="CT746" s="51">
        <f t="shared" si="46"/>
        <v>0.0119227705</v>
      </c>
      <c r="CU746" s="51">
        <f t="shared" si="15"/>
        <v>1</v>
      </c>
      <c r="CV746" s="51">
        <f t="shared" si="47"/>
        <v>0.0009851235121</v>
      </c>
      <c r="CW746" s="51">
        <f t="shared" si="48"/>
        <v>0.007582779105</v>
      </c>
      <c r="CX746" s="51">
        <f t="shared" si="49"/>
        <v>0.001633804362</v>
      </c>
      <c r="CY746" s="51">
        <f t="shared" si="50"/>
        <v>0.989798293</v>
      </c>
      <c r="CZ746" s="51">
        <f t="shared" si="16"/>
        <v>1</v>
      </c>
      <c r="DA746" s="61"/>
      <c r="DB746" s="51">
        <f>(AQ746*Baseline!B$7 + AV746*Baseline!B$11 + BA746*Baseline!B$16 + BF746*Baseline!B$18)</f>
        <v>67570.48017</v>
      </c>
      <c r="DC746" s="51">
        <f>(AR746*Baseline!B$7 + AW746*Baseline!B$11 + BB746*Baseline!B$16 + BG746*Baseline!B$18)</f>
        <v>70137.02636</v>
      </c>
      <c r="DD746" s="51">
        <f>(AS746*Baseline!B$7 + AX746*Baseline!B$11 + BC746*Baseline!B$16 + BH746*Baseline!B$18)</f>
        <v>115765.7896</v>
      </c>
      <c r="DE746" s="51">
        <f>(AT746*Baseline!B$7 + AY746*Baseline!B$11 + BD746*Baseline!B$16 + BI746*Baseline!B$18)</f>
        <v>1260044.298</v>
      </c>
      <c r="DF746" s="51">
        <f t="shared" si="17"/>
        <v>1513517.594</v>
      </c>
      <c r="DG746" s="61"/>
      <c r="DH746" s="51">
        <f t="shared" si="51"/>
        <v>0.04464466117</v>
      </c>
      <c r="DI746" s="51">
        <f t="shared" si="52"/>
        <v>0.04634041033</v>
      </c>
      <c r="DJ746" s="51">
        <f t="shared" si="53"/>
        <v>0.07648790476</v>
      </c>
      <c r="DK746" s="51">
        <f t="shared" si="54"/>
        <v>0.8325270237</v>
      </c>
      <c r="DL746" s="51">
        <f t="shared" si="18"/>
        <v>1</v>
      </c>
      <c r="DM746" s="61"/>
      <c r="DN746" s="51">
        <f>DH746 / (Baseline!B$7/Baseline!B$17)</f>
        <v>4.765523937</v>
      </c>
      <c r="DO746" s="51">
        <f>DI746 / (Baseline!B$11/Baseline!B$17)</f>
        <v>1.118679685</v>
      </c>
      <c r="DP746" s="51">
        <f>DJ746 / (Baseline!B$16/Baseline!B$17)</f>
        <v>1.18196928</v>
      </c>
      <c r="DQ746" s="51">
        <f>DK746 / (Baseline!B$18/Baseline!B$17)</f>
        <v>0.9412452976</v>
      </c>
      <c r="DR746" s="79"/>
      <c r="DS746" s="51">
        <f>(AU746*Baseline!B$34)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0.03167525988</v>
      </c>
      <c r="DT746" s="51">
        <f>(AZ746*Baseline!B$34) + (Baseline!D$88*(1-Baseline!D$89)*Baseline!B$35) + (Baseline!D$88*Baseline!D$89*((1-Baseline!D$90)*Baseline!B$40 + Baseline!D$90*Baseline!B$41))</f>
        <v>0.01090245157</v>
      </c>
      <c r="DU746" s="51">
        <f>(BE746*Baseline!B$34) + (Baseline!F$88*(1-Baseline!F$89)*Baseline!B$35) + (Baseline!F$88*Baseline!F$89*((1-Baseline!F$90)*Baseline!B$40 + Baseline!F$90*Baseline!B$41))</f>
        <v>0.0129742944</v>
      </c>
      <c r="DV746" s="51">
        <f>(BJ746*Baseline!B$34) + (Baseline!H$88*(1-Baseline!H$89)*Baseline!B$35) + (Baseline!H$88*Baseline!H$89*((1-Baseline!H$90)*Baseline!B$40 + Baseline!H$90*Baseline!B$41))</f>
        <v>0.009306272623</v>
      </c>
      <c r="DW746" s="51">
        <f>( DS746*Baseline!B$7 + DT746*Baseline!B$11 + DU746*Baseline!B$16 + DV746*Baseline!B$18 ) / Baseline!B$17</f>
        <v>0.009819317501</v>
      </c>
    </row>
    <row r="747">
      <c r="A747" s="4" t="s">
        <v>1083</v>
      </c>
      <c r="B747" s="45">
        <f>MIN( MAX( NORMINV( MCrands!B747, (B$5+B$4)/2, (B$5-B$4)/3.29 ), 0 ), 1 )</f>
        <v>0.5418378901</v>
      </c>
      <c r="C747" s="45">
        <f>MAX( NORMINV( MCrands!C747, (C$5+C$4)/2, (C$5-C$4)/3.29 ), 0 )</f>
        <v>3.423001611</v>
      </c>
      <c r="D747" s="41"/>
      <c r="E747" s="43">
        <f>Baseline!B$33 * (C747 * Baseline!B$66*Baseline!B$66/Baseline!B$73 + Baseline!B$52*Baseline!B$52/Baseline!B$74 + Baseline!B$53*Baseline!B$53/Baseline!B$75 + Baseline!B$54*Baseline!B$54/Baseline!B$76)</f>
        <v>0.00002427617781</v>
      </c>
      <c r="F747" s="43">
        <f>Baseline!B$33 * (C747 * Baseline!B$66*Baseline!B$57/Baseline!B$73 + Baseline!B$52*Baseline!B$67/Baseline!B$74 + Baseline!B$53*Baseline!B$55/Baseline!B$75 + Baseline!B$54*Baseline!B$56/Baseline!B$76)</f>
        <v>0.0000002007009486</v>
      </c>
      <c r="G747" s="45">
        <f>Baseline!B$33 * (C747 * Baseline!B$66*Baseline!B$58/Baseline!B$73 + Baseline!B$52*Baseline!B$59/Baseline!B$74 + Baseline!B$53*Baseline!B$68/Baseline!B$75 + Baseline!B$54*Baseline!B$60/Baseline!B$76)</f>
        <v>0.000000170652524</v>
      </c>
      <c r="H747" s="43">
        <f>Baseline!B$33 * (C747 * Baseline!B$66*Baseline!B$61/Baseline!B$73 + Baseline!B$52*Baseline!B$62/Baseline!B$74 + Baseline!B$53*Baseline!B$63/Baseline!B$75 + Baseline!B$54*Baseline!B$69/Baseline!B$76)</f>
        <v>0.000000003603316098</v>
      </c>
      <c r="I747" s="43">
        <f>Baseline!B$33 * (C747 * Baseline!B$57*Baseline!B$66/Baseline!B$73 + Baseline!B$67*Baseline!B$52/Baseline!B$74 + Baseline!B$55*Baseline!B$53/Baseline!B$75 + Baseline!B$56*Baseline!B$54/Baseline!B$76)</f>
        <v>0.0000002007009486</v>
      </c>
      <c r="J747" s="45">
        <f>Baseline!B$33 * (C747 * Baseline!B$57*Baseline!B$57/Baseline!B$73 + Baseline!B$67*Baseline!B$67/Baseline!B$74 + Baseline!B$55*Baseline!B$55/Baseline!B$75 + Baseline!B$56*Baseline!B$56/Baseline!B$76)</f>
        <v>0.000001763813932</v>
      </c>
      <c r="K747" s="43">
        <f>Baseline!B$33 * (C747 * Baseline!B$57*Baseline!B$58/Baseline!B$73 + Baseline!B$67*Baseline!B$59/Baseline!B$74 + Baseline!B$55*Baseline!B$68/Baseline!B$75 + Baseline!B$56*Baseline!B$60/Baseline!B$76)</f>
        <v>0.00000001374223332</v>
      </c>
      <c r="L747" s="45">
        <f>Baseline!B$33 * (C747 * Baseline!B$57*Baseline!B$61/Baseline!B$73 + Baseline!B$67*Baseline!B$62/Baseline!B$74 + Baseline!B$55*Baseline!B$63/Baseline!B$75 + Baseline!B$56*Baseline!B$69/Baseline!B$76)</f>
        <v>0.00000001439288321</v>
      </c>
      <c r="M747" s="43">
        <f>Baseline!B$33 * (C747 * Baseline!B$58*Baseline!B$66/Baseline!B$73 + Baseline!B$59*Baseline!B$52/Baseline!B$74 + Baseline!B$68*Baseline!B$53/Baseline!B$75 + Baseline!B$60*Baseline!B$54/Baseline!B$76)</f>
        <v>0.000000170652524</v>
      </c>
      <c r="N747" s="45">
        <f>Baseline!B$33 * (C747 * Baseline!B$58*Baseline!B$57/Baseline!B$73 + Baseline!B$59*Baseline!B$67/Baseline!B$74 + Baseline!B$68*Baseline!B$55/Baseline!B$75 + Baseline!B$60*Baseline!B$56/Baseline!B$76)</f>
        <v>0.00000001374223332</v>
      </c>
      <c r="O747" s="45">
        <f>Baseline!B$33 * (C747 * Baseline!B$58*Baseline!B$58/Baseline!B$73 + Baseline!B$59*Baseline!B$59/Baseline!B$74 + Baseline!B$68*Baseline!B$68/Baseline!B$75 + Baseline!B$60*Baseline!B$60/Baseline!B$76)</f>
        <v>0.000001324391043</v>
      </c>
      <c r="P747" s="43">
        <f>Baseline!B$33 * (C747 * Baseline!B$58*Baseline!B$61/Baseline!B$73 + Baseline!B$59*Baseline!B$62/Baseline!B$74 + Baseline!B$68*Baseline!B$63/Baseline!B$75 + Baseline!B$60*Baseline!B$69/Baseline!B$76)</f>
        <v>0.000000001647018879</v>
      </c>
      <c r="Q747" s="43">
        <f>Baseline!B$33 * (C747 * Baseline!B$61*Baseline!B$66/Baseline!B$73 + Baseline!B$62*Baseline!B$52/Baseline!B$74 + Baseline!B$63*Baseline!B$53/Baseline!B$75 + Baseline!B$69*Baseline!B$54/Baseline!B$76)</f>
        <v>0.000000003603316098</v>
      </c>
      <c r="R747" s="43">
        <f>Baseline!B$33 * (C747 * Baseline!B$61*Baseline!B$57/Baseline!B$73 + Baseline!B$62*Baseline!B$67/Baseline!B$74 + Baseline!B$63*Baseline!B$55/Baseline!B$75 + Baseline!B$69*Baseline!B$56/Baseline!B$76)</f>
        <v>0.00000001439288321</v>
      </c>
      <c r="S747" s="43">
        <f>Baseline!B$33 * (C747 * Baseline!B$61*Baseline!B$58/Baseline!B$73 + Baseline!B$62*Baseline!B$59/Baseline!B$74 + Baseline!B$63*Baseline!B$68/Baseline!B$75 + Baseline!B$69*Baseline!B$60/Baseline!B$76)</f>
        <v>0.000000001647018879</v>
      </c>
      <c r="T747" s="43">
        <f>Baseline!B$33 * (C747 * Baseline!B$61*Baseline!B$61/Baseline!B$73 + Baseline!B$62*Baseline!B$62/Baseline!B$74 + Baseline!B$63*Baseline!B$63/Baseline!B$75 + Baseline!B$69*Baseline!B$69/Baseline!B$76)</f>
        <v>0.0000000985465528</v>
      </c>
      <c r="U747" s="41"/>
      <c r="V747" s="43">
        <f>E747 * ( Baseline!B$87 * Baseline!B$7 )</f>
        <v>0.2519624495</v>
      </c>
      <c r="W747" s="43">
        <f>F747 * ( Baseline!D$87 * Baseline!B$11 )</f>
        <v>0.003702249253</v>
      </c>
      <c r="X747" s="43">
        <f>G747 * ( Baseline!F$87 * Baseline!B$16 )</f>
        <v>0.005927576157</v>
      </c>
      <c r="Y747" s="43">
        <f>H747 * ( Baseline!H$87 * Baseline!B$18 )</f>
        <v>0.001267190665</v>
      </c>
      <c r="Z747" s="51">
        <f t="shared" si="1"/>
        <v>0.2628594655</v>
      </c>
      <c r="AA747" s="43">
        <f>I747 * ( Baseline!B$87 * Baseline!B$7 )</f>
        <v>0.002083075146</v>
      </c>
      <c r="AB747" s="45">
        <f>J747 * ( Baseline!D$87 * Baseline!B$11 )</f>
        <v>0.03253636246</v>
      </c>
      <c r="AC747" s="45">
        <f>K747 * ( Baseline!F$87 * Baseline!B$16 )</f>
        <v>0.0004773333125</v>
      </c>
      <c r="AD747" s="45">
        <f>L747 * ( Baseline!F$87 * Baseline!B$16 )</f>
        <v>0.0004999334867</v>
      </c>
      <c r="AE747" s="51">
        <f t="shared" si="2"/>
        <v>0.03559670441</v>
      </c>
      <c r="AF747" s="51">
        <f>M747 * ( Baseline!B$87 * Baseline!B$7 )</f>
        <v>0.001771202546</v>
      </c>
      <c r="AG747" s="51">
        <f>N747 * ( Baseline!D$87 * Baseline!B$11 )</f>
        <v>0.0002534974219</v>
      </c>
      <c r="AH747" s="51">
        <f>O747 * ( Baseline!F$87 * Baseline!B$16 )</f>
        <v>0.04600241817</v>
      </c>
      <c r="AI747" s="51">
        <f>P747 * ( Baseline!H$87 * Baseline!B$18 )</f>
        <v>0.000579212839</v>
      </c>
      <c r="AJ747" s="51">
        <f t="shared" si="3"/>
        <v>0.04860633098</v>
      </c>
      <c r="AK747" s="51">
        <f>Q747 * ( Baseline!B$87 * Baseline!B$7 )</f>
        <v>0.00003739881778</v>
      </c>
      <c r="AL747" s="51">
        <f>R747 * ( Baseline!D$87 * Baseline!B$11 )</f>
        <v>0.0002654996973</v>
      </c>
      <c r="AM747" s="51">
        <f>S747 * ( Baseline!F$87 * Baseline!B$16 )</f>
        <v>0.0000572088218</v>
      </c>
      <c r="AN747" s="51">
        <f>T747 * ( Baseline!H$87 * Baseline!B$18 )</f>
        <v>0.03465620787</v>
      </c>
      <c r="AO747" s="51">
        <f t="shared" si="4"/>
        <v>0.03501631521</v>
      </c>
      <c r="AP747" s="61"/>
      <c r="AQ747" s="51">
        <f>V747 * ( (1-Baseline!B$88-Baseline!B$87) + (1-B747)*Baseline!B$88 )</f>
        <v>0.1250651593</v>
      </c>
      <c r="AR747" s="51">
        <f>W747 * ( (1-Baseline!B$88-Baseline!B$87) + (1-B747)*Baseline!B$88 )</f>
        <v>0.001837664277</v>
      </c>
      <c r="AS747" s="51">
        <f>X747 * ( (1-Baseline!B$88-Baseline!B$87) + (1-B747)*Baseline!B$88 )</f>
        <v>0.002942237058</v>
      </c>
      <c r="AT747" s="51">
        <f>Y747 * ( (1-Baseline!B$88-Baseline!B$87) + (1-B747)*Baseline!B$88 )</f>
        <v>0.0006289881791</v>
      </c>
      <c r="AU747" s="51">
        <f t="shared" si="5"/>
        <v>0.1304740488</v>
      </c>
      <c r="AV747" s="51">
        <f>AA747 * ( (1-Baseline!D$88-Baseline!D$87) + (1-B747)*Baseline!D$88 )</f>
        <v>0.001559504676</v>
      </c>
      <c r="AW747" s="51">
        <f>AB747 * ( (1-Baseline!D$88-Baseline!D$87) + (1-B747)*Baseline!D$88 )</f>
        <v>0.02435851126</v>
      </c>
      <c r="AX747" s="51">
        <f>AC747 * ( (1-Baseline!D$88-Baseline!D$87) + (1-B747)*Baseline!D$88 )</f>
        <v>0.0003573579831</v>
      </c>
      <c r="AY747" s="51">
        <f>AD747 * ( (1-Baseline!D$88-Baseline!D$87) + (1-B747)*Baseline!D$88 )</f>
        <v>0.0003742777171</v>
      </c>
      <c r="AZ747" s="51">
        <f t="shared" si="6"/>
        <v>0.02664965164</v>
      </c>
      <c r="BA747" s="51">
        <f>AF747 * ( (1-Baseline!F$88-Baseline!F$87) + (1-Baseline!B$36)*Baseline!F$88 )</f>
        <v>0.001274614031</v>
      </c>
      <c r="BB747" s="51">
        <f>AG747 * ( (1-Baseline!F$88-Baseline!F$87) + (1-Baseline!B$36)*Baseline!F$88 )</f>
        <v>0.0001824248567</v>
      </c>
      <c r="BC747" s="51">
        <f>AH747 * ( (1-Baseline!F$88-Baseline!F$87) + (1-Baseline!B$36)*Baseline!F$88 )</f>
        <v>0.03310481219</v>
      </c>
      <c r="BD747" s="51">
        <f>AI747 * ( (1-Baseline!F$88-Baseline!F$87) + (1-Baseline!B$36)*Baseline!F$88 )</f>
        <v>0.0004168200938</v>
      </c>
      <c r="BE747" s="51">
        <f t="shared" si="7"/>
        <v>0.03497867117</v>
      </c>
      <c r="BF747" s="51">
        <f>AK747 * ( (1-Baseline!H$88-Baseline!H$87) + (1-Baseline!B$36)*Baseline!H$88 )</f>
        <v>0.00002963183131</v>
      </c>
      <c r="BG747" s="51">
        <f>AL747 * ( (1-Baseline!H$88-Baseline!H$87) + (1-Baseline!B$36)*Baseline!H$88 )</f>
        <v>0.0002103607202</v>
      </c>
      <c r="BH747" s="51">
        <f>AM747 * ( (1-Baseline!H$88-Baseline!H$87) + (1-Baseline!B$36)*Baseline!H$88 )</f>
        <v>0.00004532769369</v>
      </c>
      <c r="BI747" s="51">
        <f>AN747 * ( (1-Baseline!H$88-Baseline!H$87) + (1-Baseline!B$36)*Baseline!H$88 )</f>
        <v>0.02745880662</v>
      </c>
      <c r="BJ747" s="51">
        <f t="shared" si="8"/>
        <v>0.02774412687</v>
      </c>
      <c r="BK747" s="61"/>
      <c r="BL747" s="51">
        <f t="shared" si="19"/>
        <v>0.9585443269</v>
      </c>
      <c r="BM747" s="51">
        <f t="shared" si="20"/>
        <v>0.01408451944</v>
      </c>
      <c r="BN747" s="51">
        <f t="shared" si="21"/>
        <v>0.02255036221</v>
      </c>
      <c r="BO747" s="51">
        <f t="shared" si="22"/>
        <v>0.004820791452</v>
      </c>
      <c r="BP747" s="51">
        <f t="shared" si="9"/>
        <v>1</v>
      </c>
      <c r="BQ747" s="51">
        <f t="shared" si="23"/>
        <v>0.05851876404</v>
      </c>
      <c r="BR747" s="51">
        <f t="shared" si="24"/>
        <v>0.9140273799</v>
      </c>
      <c r="BS747" s="51">
        <f t="shared" si="25"/>
        <v>0.01340948047</v>
      </c>
      <c r="BT747" s="51">
        <f t="shared" si="26"/>
        <v>0.0140443756</v>
      </c>
      <c r="BU747" s="51">
        <f t="shared" si="10"/>
        <v>1</v>
      </c>
      <c r="BV747" s="51">
        <f t="shared" si="27"/>
        <v>0.03643974994</v>
      </c>
      <c r="BW747" s="51">
        <f t="shared" si="28"/>
        <v>0.005215316951</v>
      </c>
      <c r="BX747" s="51">
        <f t="shared" si="29"/>
        <v>0.9464285258</v>
      </c>
      <c r="BY747" s="51">
        <f t="shared" si="30"/>
        <v>0.01191640734</v>
      </c>
      <c r="BZ747" s="51">
        <f t="shared" si="11"/>
        <v>1</v>
      </c>
      <c r="CA747" s="51">
        <f t="shared" si="31"/>
        <v>0.001068039786</v>
      </c>
      <c r="CB747" s="51">
        <f t="shared" si="32"/>
        <v>0.007582171217</v>
      </c>
      <c r="CC747" s="51">
        <f t="shared" si="33"/>
        <v>0.001633776183</v>
      </c>
      <c r="CD747" s="51">
        <f t="shared" si="34"/>
        <v>0.9897160128</v>
      </c>
      <c r="CE747" s="51">
        <f t="shared" si="12"/>
        <v>1</v>
      </c>
      <c r="CF747" s="61"/>
      <c r="CG747" s="51">
        <f t="shared" si="35"/>
        <v>0.9585443269</v>
      </c>
      <c r="CH747" s="51">
        <f t="shared" si="36"/>
        <v>0.01408451944</v>
      </c>
      <c r="CI747" s="51">
        <f t="shared" si="37"/>
        <v>0.02255036221</v>
      </c>
      <c r="CJ747" s="51">
        <f t="shared" si="38"/>
        <v>0.004820791452</v>
      </c>
      <c r="CK747" s="51">
        <f t="shared" si="13"/>
        <v>1</v>
      </c>
      <c r="CL747" s="51">
        <f t="shared" si="39"/>
        <v>0.05851876404</v>
      </c>
      <c r="CM747" s="51">
        <f t="shared" si="40"/>
        <v>0.9140273799</v>
      </c>
      <c r="CN747" s="51">
        <f t="shared" si="41"/>
        <v>0.01340948047</v>
      </c>
      <c r="CO747" s="51">
        <f t="shared" si="42"/>
        <v>0.0140443756</v>
      </c>
      <c r="CP747" s="51">
        <f t="shared" si="14"/>
        <v>1</v>
      </c>
      <c r="CQ747" s="51">
        <f t="shared" si="43"/>
        <v>0.03643974994</v>
      </c>
      <c r="CR747" s="51">
        <f t="shared" si="44"/>
        <v>0.005215316951</v>
      </c>
      <c r="CS747" s="51">
        <f t="shared" si="45"/>
        <v>0.9464285258</v>
      </c>
      <c r="CT747" s="51">
        <f t="shared" si="46"/>
        <v>0.01191640734</v>
      </c>
      <c r="CU747" s="51">
        <f t="shared" si="15"/>
        <v>1</v>
      </c>
      <c r="CV747" s="51">
        <f t="shared" si="47"/>
        <v>0.001068039786</v>
      </c>
      <c r="CW747" s="51">
        <f t="shared" si="48"/>
        <v>0.007582171217</v>
      </c>
      <c r="CX747" s="51">
        <f t="shared" si="49"/>
        <v>0.001633776183</v>
      </c>
      <c r="CY747" s="51">
        <f t="shared" si="50"/>
        <v>0.9897160128</v>
      </c>
      <c r="CZ747" s="51">
        <f t="shared" si="16"/>
        <v>1</v>
      </c>
      <c r="DA747" s="61"/>
      <c r="DB747" s="51">
        <f>(AQ747*Baseline!B$7 + AV747*Baseline!B$11 + BA747*Baseline!B$16 + BF747*Baseline!B$18)</f>
        <v>69628.10915</v>
      </c>
      <c r="DC747" s="51">
        <f>(AR747*Baseline!B$7 + AW747*Baseline!B$11 + BB747*Baseline!B$16 + BG747*Baseline!B$18)</f>
        <v>63373.15689</v>
      </c>
      <c r="DD747" s="51">
        <f>(AS747*Baseline!B$7 + AX747*Baseline!B$11 + BC747*Baseline!B$16 + BH747*Baseline!B$18)</f>
        <v>115176.3613</v>
      </c>
      <c r="DE747" s="51">
        <f>(AT747*Baseline!B$7 + AY747*Baseline!B$11 + BD747*Baseline!B$16 + BI747*Baseline!B$18)</f>
        <v>1259865.306</v>
      </c>
      <c r="DF747" s="51">
        <f t="shared" si="17"/>
        <v>1508042.933</v>
      </c>
      <c r="DG747" s="61"/>
      <c r="DH747" s="51">
        <f t="shared" si="51"/>
        <v>0.04617117166</v>
      </c>
      <c r="DI747" s="51">
        <f t="shared" si="52"/>
        <v>0.04202344342</v>
      </c>
      <c r="DJ747" s="51">
        <f t="shared" si="53"/>
        <v>0.07637472299</v>
      </c>
      <c r="DK747" s="51">
        <f t="shared" si="54"/>
        <v>0.8354306619</v>
      </c>
      <c r="DL747" s="51">
        <f t="shared" si="18"/>
        <v>1</v>
      </c>
      <c r="DM747" s="61"/>
      <c r="DN747" s="51">
        <f>DH747 / (Baseline!B$7/Baseline!B$17)</f>
        <v>4.928468892</v>
      </c>
      <c r="DO747" s="51">
        <f>DI747 / (Baseline!B$11/Baseline!B$17)</f>
        <v>1.014466038</v>
      </c>
      <c r="DP747" s="51">
        <f>DJ747 / (Baseline!B$16/Baseline!B$17)</f>
        <v>1.18022028</v>
      </c>
      <c r="DQ747" s="51">
        <f>DK747 / (Baseline!B$18/Baseline!B$17)</f>
        <v>0.9445281169</v>
      </c>
      <c r="DR747" s="79"/>
      <c r="DS747" s="51">
        <f>(AU747*Baseline!B$34)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0.03210063857</v>
      </c>
      <c r="DT747" s="51">
        <f>(AZ747*Baseline!B$34) + (Baseline!D$88*(1-Baseline!D$89)*Baseline!B$35) + (Baseline!D$88*Baseline!D$89*((1-Baseline!D$90)*Baseline!B$40 + Baseline!D$90*Baseline!B$41))</f>
        <v>0.01041101575</v>
      </c>
      <c r="DU747" s="51">
        <f>(BE747*Baseline!B$34) + (Baseline!F$88*(1-Baseline!F$89)*Baseline!B$35) + (Baseline!F$88*Baseline!F$89*((1-Baseline!F$90)*Baseline!B$40 + Baseline!F$90*Baseline!B$41))</f>
        <v>0.01297744068</v>
      </c>
      <c r="DV747" s="51">
        <f>(BJ747*Baseline!B$34) + (Baseline!H$88*(1-Baseline!H$89)*Baseline!B$35) + (Baseline!H$88*Baseline!H$89*((1-Baseline!H$90)*Baseline!B$40 + Baseline!H$90*Baseline!B$41))</f>
        <v>0.00930661903</v>
      </c>
      <c r="DW747" s="51">
        <f>( DS747*Baseline!B$7 + DT747*Baseline!B$11 + DU747*Baseline!B$16 + DV747*Baseline!B$18 ) / Baseline!B$17</f>
        <v>0.009803455221</v>
      </c>
    </row>
    <row r="748">
      <c r="A748" s="4" t="s">
        <v>1084</v>
      </c>
      <c r="B748" s="45">
        <f>MIN( MAX( NORMINV( MCrands!B748, (B$5+B$4)/2, (B$5-B$4)/3.29 ), 0 ), 1 )</f>
        <v>0.5121004508</v>
      </c>
      <c r="C748" s="45">
        <f>MAX( NORMINV( MCrands!C748, (C$5+C$4)/2, (C$5-C$4)/3.29 ), 0 )</f>
        <v>2.642987401</v>
      </c>
      <c r="D748" s="41"/>
      <c r="E748" s="43">
        <f>Baseline!B$33 * (C748 * Baseline!B$66*Baseline!B$66/Baseline!B$73 + Baseline!B$52*Baseline!B$52/Baseline!B$74 + Baseline!B$53*Baseline!B$53/Baseline!B$75 + Baseline!B$54*Baseline!B$54/Baseline!B$76)</f>
        <v>0.00001875365847</v>
      </c>
      <c r="F748" s="43">
        <f>Baseline!B$33 * (C748 * Baseline!B$66*Baseline!B$57/Baseline!B$73 + Baseline!B$52*Baseline!B$67/Baseline!B$74 + Baseline!B$53*Baseline!B$55/Baseline!B$75 + Baseline!B$54*Baseline!B$56/Baseline!B$76)</f>
        <v>0.0000001998289719</v>
      </c>
      <c r="G748" s="45">
        <f>Baseline!B$33 * (C748 * Baseline!B$66*Baseline!B$58/Baseline!B$73 + Baseline!B$52*Baseline!B$59/Baseline!B$74 + Baseline!B$53*Baseline!B$68/Baseline!B$75 + Baseline!B$54*Baseline!B$60/Baseline!B$76)</f>
        <v>0.0000001685089145</v>
      </c>
      <c r="H748" s="43">
        <f>Baseline!B$33 * (C748 * Baseline!B$66*Baseline!B$61/Baseline!B$73 + Baseline!B$52*Baseline!B$62/Baseline!B$74 + Baseline!B$53*Baseline!B$63/Baseline!B$75 + Baseline!B$54*Baseline!B$69/Baseline!B$76)</f>
        <v>0.00000000338895515</v>
      </c>
      <c r="I748" s="43">
        <f>Baseline!B$33 * (C748 * Baseline!B$57*Baseline!B$66/Baseline!B$73 + Baseline!B$67*Baseline!B$52/Baseline!B$74 + Baseline!B$55*Baseline!B$53/Baseline!B$75 + Baseline!B$56*Baseline!B$54/Baseline!B$76)</f>
        <v>0.0000001998289719</v>
      </c>
      <c r="J748" s="45">
        <f>Baseline!B$33 * (C748 * Baseline!B$57*Baseline!B$57/Baseline!B$73 + Baseline!B$67*Baseline!B$67/Baseline!B$74 + Baseline!B$55*Baseline!B$55/Baseline!B$75 + Baseline!B$56*Baseline!B$56/Baseline!B$76)</f>
        <v>0.000001763813794</v>
      </c>
      <c r="K748" s="43">
        <f>Baseline!B$33 * (C748 * Baseline!B$57*Baseline!B$58/Baseline!B$73 + Baseline!B$67*Baseline!B$59/Baseline!B$74 + Baseline!B$55*Baseline!B$68/Baseline!B$75 + Baseline!B$56*Baseline!B$60/Baseline!B$76)</f>
        <v>0.00000001374189485</v>
      </c>
      <c r="L748" s="45">
        <f>Baseline!B$33 * (C748 * Baseline!B$57*Baseline!B$61/Baseline!B$73 + Baseline!B$67*Baseline!B$62/Baseline!B$74 + Baseline!B$55*Baseline!B$63/Baseline!B$75 + Baseline!B$56*Baseline!B$69/Baseline!B$76)</f>
        <v>0.00000001439284936</v>
      </c>
      <c r="M748" s="43">
        <f>Baseline!B$33 * (C748 * Baseline!B$58*Baseline!B$66/Baseline!B$73 + Baseline!B$59*Baseline!B$52/Baseline!B$74 + Baseline!B$68*Baseline!B$53/Baseline!B$75 + Baseline!B$60*Baseline!B$54/Baseline!B$76)</f>
        <v>0.0000001685089145</v>
      </c>
      <c r="N748" s="45">
        <f>Baseline!B$33 * (C748 * Baseline!B$58*Baseline!B$57/Baseline!B$73 + Baseline!B$59*Baseline!B$67/Baseline!B$74 + Baseline!B$68*Baseline!B$55/Baseline!B$75 + Baseline!B$60*Baseline!B$56/Baseline!B$76)</f>
        <v>0.00000001374189485</v>
      </c>
      <c r="O748" s="45">
        <f>Baseline!B$33 * (C748 * Baseline!B$58*Baseline!B$58/Baseline!B$73 + Baseline!B$59*Baseline!B$59/Baseline!B$74 + Baseline!B$68*Baseline!B$68/Baseline!B$75 + Baseline!B$60*Baseline!B$60/Baseline!B$76)</f>
        <v>0.000001324390211</v>
      </c>
      <c r="P748" s="43">
        <f>Baseline!B$33 * (C748 * Baseline!B$58*Baseline!B$61/Baseline!B$73 + Baseline!B$59*Baseline!B$62/Baseline!B$74 + Baseline!B$68*Baseline!B$63/Baseline!B$75 + Baseline!B$60*Baseline!B$69/Baseline!B$76)</f>
        <v>0.000000001646935673</v>
      </c>
      <c r="Q748" s="43">
        <f>Baseline!B$33 * (C748 * Baseline!B$61*Baseline!B$66/Baseline!B$73 + Baseline!B$62*Baseline!B$52/Baseline!B$74 + Baseline!B$63*Baseline!B$53/Baseline!B$75 + Baseline!B$69*Baseline!B$54/Baseline!B$76)</f>
        <v>0.00000000338895515</v>
      </c>
      <c r="R748" s="43">
        <f>Baseline!B$33 * (C748 * Baseline!B$61*Baseline!B$57/Baseline!B$73 + Baseline!B$62*Baseline!B$67/Baseline!B$74 + Baseline!B$63*Baseline!B$55/Baseline!B$75 + Baseline!B$69*Baseline!B$56/Baseline!B$76)</f>
        <v>0.00000001439284936</v>
      </c>
      <c r="S748" s="43">
        <f>Baseline!B$33 * (C748 * Baseline!B$61*Baseline!B$58/Baseline!B$73 + Baseline!B$62*Baseline!B$59/Baseline!B$74 + Baseline!B$63*Baseline!B$68/Baseline!B$75 + Baseline!B$69*Baseline!B$60/Baseline!B$76)</f>
        <v>0.000000001646935673</v>
      </c>
      <c r="T748" s="43">
        <f>Baseline!B$33 * (C748 * Baseline!B$61*Baseline!B$61/Baseline!B$73 + Baseline!B$62*Baseline!B$62/Baseline!B$74 + Baseline!B$63*Baseline!B$63/Baseline!B$75 + Baseline!B$69*Baseline!B$69/Baseline!B$76)</f>
        <v>0.00000009854654448</v>
      </c>
      <c r="U748" s="41"/>
      <c r="V748" s="43">
        <f>E748 * ( Baseline!B$87 * Baseline!B$7 )</f>
        <v>0.1946442213</v>
      </c>
      <c r="W748" s="43">
        <f>F748 * ( Baseline!D$87 * Baseline!B$11 )</f>
        <v>0.003686164251</v>
      </c>
      <c r="X748" s="43">
        <f>G748 * ( Baseline!F$87 * Baseline!B$16 )</f>
        <v>0.005853118375</v>
      </c>
      <c r="Y748" s="43">
        <f>H748 * ( Baseline!H$87 * Baseline!B$18 )</f>
        <v>0.001191805607</v>
      </c>
      <c r="Z748" s="51">
        <f t="shared" si="1"/>
        <v>0.2053753095</v>
      </c>
      <c r="AA748" s="43">
        <f>I748 * ( Baseline!B$87 * Baseline!B$7 )</f>
        <v>0.002074024899</v>
      </c>
      <c r="AB748" s="45">
        <f>J748 * ( Baseline!D$87 * Baseline!B$11 )</f>
        <v>0.03253635992</v>
      </c>
      <c r="AC748" s="45">
        <f>K748 * ( Baseline!F$87 * Baseline!B$16 )</f>
        <v>0.000477321556</v>
      </c>
      <c r="AD748" s="45">
        <f>L748 * ( Baseline!F$87 * Baseline!B$16 )</f>
        <v>0.0004999323111</v>
      </c>
      <c r="AE748" s="51">
        <f t="shared" si="2"/>
        <v>0.03558763869</v>
      </c>
      <c r="AF748" s="51">
        <f>M748 * ( Baseline!B$87 * Baseline!B$7 )</f>
        <v>0.001748954024</v>
      </c>
      <c r="AG748" s="51">
        <f>N748 * ( Baseline!D$87 * Baseline!B$11 )</f>
        <v>0.0002534911783</v>
      </c>
      <c r="AH748" s="51">
        <f>O748 * ( Baseline!F$87 * Baseline!B$16 )</f>
        <v>0.04600238927</v>
      </c>
      <c r="AI748" s="51">
        <f>P748 * ( Baseline!H$87 * Baseline!B$18 )</f>
        <v>0.0005791835777</v>
      </c>
      <c r="AJ748" s="51">
        <f t="shared" si="3"/>
        <v>0.04858401805</v>
      </c>
      <c r="AK748" s="51">
        <f>Q748 * ( Baseline!B$87 * Baseline!B$7 )</f>
        <v>0.00003517396551</v>
      </c>
      <c r="AL748" s="51">
        <f>R748 * ( Baseline!D$87 * Baseline!B$11 )</f>
        <v>0.0002654990729</v>
      </c>
      <c r="AM748" s="51">
        <f>S748 * ( Baseline!F$87 * Baseline!B$16 )</f>
        <v>0.00005720593166</v>
      </c>
      <c r="AN748" s="51">
        <f>T748 * ( Baseline!H$87 * Baseline!B$18 )</f>
        <v>0.03465620495</v>
      </c>
      <c r="AO748" s="51">
        <f t="shared" si="4"/>
        <v>0.03501408392</v>
      </c>
      <c r="AP748" s="61"/>
      <c r="AQ748" s="51">
        <f>V748 * ( (1-Baseline!B$88-Baseline!B$87) + (1-B748)*Baseline!B$88 )</f>
        <v>0.1017659548</v>
      </c>
      <c r="AR748" s="51">
        <f>W748 * ( (1-Baseline!B$88-Baseline!B$87) + (1-B748)*Baseline!B$88 )</f>
        <v>0.001927239462</v>
      </c>
      <c r="AS748" s="51">
        <f>X748 * ( (1-Baseline!B$88-Baseline!B$87) + (1-B748)*Baseline!B$88 )</f>
        <v>0.003060189385</v>
      </c>
      <c r="AT748" s="51">
        <f>Y748 * ( (1-Baseline!B$88-Baseline!B$87) + (1-B748)*Baseline!B$88 )</f>
        <v>0.0006231124391</v>
      </c>
      <c r="AU748" s="51">
        <f t="shared" si="5"/>
        <v>0.107376496</v>
      </c>
      <c r="AV748" s="51">
        <f>AA748 * ( (1-Baseline!D$88-Baseline!D$87) + (1-B748)*Baseline!D$88 )</f>
        <v>0.001580360096</v>
      </c>
      <c r="AW748" s="51">
        <f>AB748 * ( (1-Baseline!D$88-Baseline!D$87) + (1-B748)*Baseline!D$88 )</f>
        <v>0.02479197087</v>
      </c>
      <c r="AX748" s="51">
        <f>AC748 * ( (1-Baseline!D$88-Baseline!D$87) + (1-B748)*Baseline!D$88 )</f>
        <v>0.0003637082373</v>
      </c>
      <c r="AY748" s="51">
        <f>AD748 * ( (1-Baseline!D$88-Baseline!D$87) + (1-B748)*Baseline!D$88 )</f>
        <v>0.0003809371216</v>
      </c>
      <c r="AZ748" s="51">
        <f t="shared" si="6"/>
        <v>0.02711697633</v>
      </c>
      <c r="BA748" s="51">
        <f>AF748 * ( (1-Baseline!F$88-Baseline!F$87) + (1-Baseline!B$36)*Baseline!F$88 )</f>
        <v>0.001258603282</v>
      </c>
      <c r="BB748" s="51">
        <f>AG748 * ( (1-Baseline!F$88-Baseline!F$87) + (1-Baseline!B$36)*Baseline!F$88 )</f>
        <v>0.0001824203636</v>
      </c>
      <c r="BC748" s="51">
        <f>AH748 * ( (1-Baseline!F$88-Baseline!F$87) + (1-Baseline!B$36)*Baseline!F$88 )</f>
        <v>0.03310479139</v>
      </c>
      <c r="BD748" s="51">
        <f>AI748 * ( (1-Baseline!F$88-Baseline!F$87) + (1-Baseline!B$36)*Baseline!F$88 )</f>
        <v>0.0004167990364</v>
      </c>
      <c r="BE748" s="51">
        <f t="shared" si="7"/>
        <v>0.03496261407</v>
      </c>
      <c r="BF748" s="51">
        <f>AK748 * ( (1-Baseline!H$88-Baseline!H$87) + (1-Baseline!B$36)*Baseline!H$88 )</f>
        <v>0.00002786903635</v>
      </c>
      <c r="BG748" s="51">
        <f>AL748 * ( (1-Baseline!H$88-Baseline!H$87) + (1-Baseline!B$36)*Baseline!H$88 )</f>
        <v>0.0002103602255</v>
      </c>
      <c r="BH748" s="51">
        <f>AM748 * ( (1-Baseline!H$88-Baseline!H$87) + (1-Baseline!B$36)*Baseline!H$88 )</f>
        <v>0.00004532540377</v>
      </c>
      <c r="BI748" s="51">
        <f>AN748 * ( (1-Baseline!H$88-Baseline!H$87) + (1-Baseline!B$36)*Baseline!H$88 )</f>
        <v>0.0274588043</v>
      </c>
      <c r="BJ748" s="51">
        <f t="shared" si="8"/>
        <v>0.02774235897</v>
      </c>
      <c r="BK748" s="61"/>
      <c r="BL748" s="51">
        <f t="shared" si="19"/>
        <v>0.9477488883</v>
      </c>
      <c r="BM748" s="51">
        <f t="shared" si="20"/>
        <v>0.01794842944</v>
      </c>
      <c r="BN748" s="51">
        <f t="shared" si="21"/>
        <v>0.02849962047</v>
      </c>
      <c r="BO748" s="51">
        <f t="shared" si="22"/>
        <v>0.005803061769</v>
      </c>
      <c r="BP748" s="51">
        <f t="shared" si="9"/>
        <v>1</v>
      </c>
      <c r="BQ748" s="51">
        <f t="shared" si="23"/>
        <v>0.0582793626</v>
      </c>
      <c r="BR748" s="51">
        <f t="shared" si="24"/>
        <v>0.914260151</v>
      </c>
      <c r="BS748" s="51">
        <f t="shared" si="25"/>
        <v>0.01341256609</v>
      </c>
      <c r="BT748" s="51">
        <f t="shared" si="26"/>
        <v>0.01404792028</v>
      </c>
      <c r="BU748" s="51">
        <f t="shared" si="10"/>
        <v>1</v>
      </c>
      <c r="BV748" s="51">
        <f t="shared" si="27"/>
        <v>0.03599854631</v>
      </c>
      <c r="BW748" s="51">
        <f t="shared" si="28"/>
        <v>0.005217583653</v>
      </c>
      <c r="BX748" s="51">
        <f t="shared" si="29"/>
        <v>0.9468625922</v>
      </c>
      <c r="BY748" s="51">
        <f t="shared" si="30"/>
        <v>0.01192127784</v>
      </c>
      <c r="BZ748" s="51">
        <f t="shared" si="11"/>
        <v>1</v>
      </c>
      <c r="CA748" s="51">
        <f t="shared" si="31"/>
        <v>0.001004566208</v>
      </c>
      <c r="CB748" s="51">
        <f t="shared" si="32"/>
        <v>0.007582636564</v>
      </c>
      <c r="CC748" s="51">
        <f t="shared" si="33"/>
        <v>0.001633797754</v>
      </c>
      <c r="CD748" s="51">
        <f t="shared" si="34"/>
        <v>0.9897789995</v>
      </c>
      <c r="CE748" s="51">
        <f t="shared" si="12"/>
        <v>1</v>
      </c>
      <c r="CF748" s="61"/>
      <c r="CG748" s="51">
        <f t="shared" si="35"/>
        <v>0.9477488883</v>
      </c>
      <c r="CH748" s="51">
        <f t="shared" si="36"/>
        <v>0.01794842944</v>
      </c>
      <c r="CI748" s="51">
        <f t="shared" si="37"/>
        <v>0.02849962047</v>
      </c>
      <c r="CJ748" s="51">
        <f t="shared" si="38"/>
        <v>0.005803061769</v>
      </c>
      <c r="CK748" s="51">
        <f t="shared" si="13"/>
        <v>1</v>
      </c>
      <c r="CL748" s="51">
        <f t="shared" si="39"/>
        <v>0.0582793626</v>
      </c>
      <c r="CM748" s="51">
        <f t="shared" si="40"/>
        <v>0.914260151</v>
      </c>
      <c r="CN748" s="51">
        <f t="shared" si="41"/>
        <v>0.01341256609</v>
      </c>
      <c r="CO748" s="51">
        <f t="shared" si="42"/>
        <v>0.01404792028</v>
      </c>
      <c r="CP748" s="51">
        <f t="shared" si="14"/>
        <v>1</v>
      </c>
      <c r="CQ748" s="51">
        <f t="shared" si="43"/>
        <v>0.03599854631</v>
      </c>
      <c r="CR748" s="51">
        <f t="shared" si="44"/>
        <v>0.005217583653</v>
      </c>
      <c r="CS748" s="51">
        <f t="shared" si="45"/>
        <v>0.9468625922</v>
      </c>
      <c r="CT748" s="51">
        <f t="shared" si="46"/>
        <v>0.01192127784</v>
      </c>
      <c r="CU748" s="51">
        <f t="shared" si="15"/>
        <v>1</v>
      </c>
      <c r="CV748" s="51">
        <f t="shared" si="47"/>
        <v>0.001004566208</v>
      </c>
      <c r="CW748" s="51">
        <f t="shared" si="48"/>
        <v>0.007582636564</v>
      </c>
      <c r="CX748" s="51">
        <f t="shared" si="49"/>
        <v>0.001633797754</v>
      </c>
      <c r="CY748" s="51">
        <f t="shared" si="50"/>
        <v>0.9897789995</v>
      </c>
      <c r="CZ748" s="51">
        <f t="shared" si="16"/>
        <v>1</v>
      </c>
      <c r="DA748" s="61"/>
      <c r="DB748" s="51">
        <f>(AQ748*Baseline!B$7 + AV748*Baseline!B$11 + BA748*Baseline!B$16 + BF748*Baseline!B$18)</f>
        <v>58238.36167</v>
      </c>
      <c r="DC748" s="51">
        <f>(AR748*Baseline!B$7 + AW748*Baseline!B$11 + BB748*Baseline!B$16 + BG748*Baseline!B$18)</f>
        <v>64346.1407</v>
      </c>
      <c r="DD748" s="51">
        <f>(AS748*Baseline!B$7 + AX748*Baseline!B$11 + BC748*Baseline!B$16 + BH748*Baseline!B$18)</f>
        <v>115247.0121</v>
      </c>
      <c r="DE748" s="51">
        <f>(AT748*Baseline!B$7 + AY748*Baseline!B$11 + BD748*Baseline!B$16 + BI748*Baseline!B$18)</f>
        <v>1259876.561</v>
      </c>
      <c r="DF748" s="51">
        <f t="shared" si="17"/>
        <v>1497708.076</v>
      </c>
      <c r="DG748" s="61"/>
      <c r="DH748" s="51">
        <f t="shared" si="51"/>
        <v>0.03888498875</v>
      </c>
      <c r="DI748" s="51">
        <f t="shared" si="52"/>
        <v>0.04296307254</v>
      </c>
      <c r="DJ748" s="51">
        <f t="shared" si="53"/>
        <v>0.07694891547</v>
      </c>
      <c r="DK748" s="51">
        <f t="shared" si="54"/>
        <v>0.8412030232</v>
      </c>
      <c r="DL748" s="51">
        <f t="shared" si="18"/>
        <v>1</v>
      </c>
      <c r="DM748" s="61"/>
      <c r="DN748" s="51">
        <f>DH748 / (Baseline!B$7/Baseline!B$17)</f>
        <v>4.15071679</v>
      </c>
      <c r="DO748" s="51">
        <f>DI748 / (Baseline!B$11/Baseline!B$17)</f>
        <v>1.037149134</v>
      </c>
      <c r="DP748" s="51">
        <f>DJ748 / (Baseline!B$16/Baseline!B$17)</f>
        <v>1.189093289</v>
      </c>
      <c r="DQ748" s="51">
        <f>DK748 / (Baseline!B$18/Baseline!B$17)</f>
        <v>0.951054281</v>
      </c>
      <c r="DR748" s="79"/>
      <c r="DS748" s="51">
        <f>(AU748*Baseline!B$34)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0.02863600566</v>
      </c>
      <c r="DT748" s="51">
        <f>(AZ748*Baseline!B$34) + (Baseline!D$88*(1-Baseline!D$89)*Baseline!B$35) + (Baseline!D$88*Baseline!D$89*((1-Baseline!D$90)*Baseline!B$40 + Baseline!D$90*Baseline!B$41))</f>
        <v>0.01048111445</v>
      </c>
      <c r="DU748" s="51">
        <f>(BE748*Baseline!B$34) + (Baseline!F$88*(1-Baseline!F$89)*Baseline!B$35) + (Baseline!F$88*Baseline!F$89*((1-Baseline!F$90)*Baseline!B$40 + Baseline!F$90*Baseline!B$41))</f>
        <v>0.01297503211</v>
      </c>
      <c r="DV748" s="51">
        <f>(BJ748*Baseline!B$34) + (Baseline!H$88*(1-Baseline!H$89)*Baseline!B$35) + (Baseline!H$88*Baseline!H$89*((1-Baseline!H$90)*Baseline!B$40 + Baseline!H$90*Baseline!B$41))</f>
        <v>0.009306353845</v>
      </c>
      <c r="DW748" s="51">
        <f>( DS748*Baseline!B$7 + DT748*Baseline!B$11 + DU748*Baseline!B$16 + DV748*Baseline!B$18 ) / Baseline!B$17</f>
        <v>0.009773511008</v>
      </c>
    </row>
    <row r="749">
      <c r="A749" s="4" t="s">
        <v>1086</v>
      </c>
      <c r="B749" s="45">
        <f>MIN( MAX( NORMINV( MCrands!B749, (B$5+B$4)/2, (B$5-B$4)/3.29 ), 0 ), 1 )</f>
        <v>0.5483653029</v>
      </c>
      <c r="C749" s="45">
        <f>MAX( NORMINV( MCrands!C749, (C$5+C$4)/2, (C$5-C$4)/3.29 ), 0 )</f>
        <v>2.775479805</v>
      </c>
      <c r="D749" s="41"/>
      <c r="E749" s="43">
        <f>Baseline!B$33 * (C749 * Baseline!B$66*Baseline!B$66/Baseline!B$73 + Baseline!B$52*Baseline!B$52/Baseline!B$74 + Baseline!B$53*Baseline!B$53/Baseline!B$75 + Baseline!B$54*Baseline!B$54/Baseline!B$76)</f>
        <v>0.00001969170787</v>
      </c>
      <c r="F749" s="43">
        <f>Baseline!B$33 * (C749 * Baseline!B$66*Baseline!B$57/Baseline!B$73 + Baseline!B$52*Baseline!B$67/Baseline!B$74 + Baseline!B$53*Baseline!B$55/Baseline!B$75 + Baseline!B$54*Baseline!B$56/Baseline!B$76)</f>
        <v>0.0000001999770849</v>
      </c>
      <c r="G749" s="45">
        <f>Baseline!B$33 * (C749 * Baseline!B$66*Baseline!B$58/Baseline!B$73 + Baseline!B$52*Baseline!B$59/Baseline!B$74 + Baseline!B$53*Baseline!B$68/Baseline!B$75 + Baseline!B$54*Baseline!B$60/Baseline!B$76)</f>
        <v>0.0000001688730258</v>
      </c>
      <c r="H749" s="43">
        <f>Baseline!B$33 * (C749 * Baseline!B$66*Baseline!B$61/Baseline!B$73 + Baseline!B$52*Baseline!B$62/Baseline!B$74 + Baseline!B$53*Baseline!B$63/Baseline!B$75 + Baseline!B$54*Baseline!B$69/Baseline!B$76)</f>
        <v>0.000000003425366279</v>
      </c>
      <c r="I749" s="43">
        <f>Baseline!B$33 * (C749 * Baseline!B$57*Baseline!B$66/Baseline!B$73 + Baseline!B$67*Baseline!B$52/Baseline!B$74 + Baseline!B$55*Baseline!B$53/Baseline!B$75 + Baseline!B$56*Baseline!B$54/Baseline!B$76)</f>
        <v>0.0000001999770849</v>
      </c>
      <c r="J749" s="45">
        <f>Baseline!B$33 * (C749 * Baseline!B$57*Baseline!B$57/Baseline!B$73 + Baseline!B$67*Baseline!B$67/Baseline!B$74 + Baseline!B$55*Baseline!B$55/Baseline!B$75 + Baseline!B$56*Baseline!B$56/Baseline!B$76)</f>
        <v>0.000001763813817</v>
      </c>
      <c r="K749" s="43">
        <f>Baseline!B$33 * (C749 * Baseline!B$57*Baseline!B$58/Baseline!B$73 + Baseline!B$67*Baseline!B$59/Baseline!B$74 + Baseline!B$55*Baseline!B$68/Baseline!B$75 + Baseline!B$56*Baseline!B$60/Baseline!B$76)</f>
        <v>0.00000001374195235</v>
      </c>
      <c r="L749" s="45">
        <f>Baseline!B$33 * (C749 * Baseline!B$57*Baseline!B$61/Baseline!B$73 + Baseline!B$67*Baseline!B$62/Baseline!B$74 + Baseline!B$55*Baseline!B$63/Baseline!B$75 + Baseline!B$56*Baseline!B$69/Baseline!B$76)</f>
        <v>0.00000001439285511</v>
      </c>
      <c r="M749" s="43">
        <f>Baseline!B$33 * (C749 * Baseline!B$58*Baseline!B$66/Baseline!B$73 + Baseline!B$59*Baseline!B$52/Baseline!B$74 + Baseline!B$68*Baseline!B$53/Baseline!B$75 + Baseline!B$60*Baseline!B$54/Baseline!B$76)</f>
        <v>0.0000001688730258</v>
      </c>
      <c r="N749" s="45">
        <f>Baseline!B$33 * (C749 * Baseline!B$58*Baseline!B$57/Baseline!B$73 + Baseline!B$59*Baseline!B$67/Baseline!B$74 + Baseline!B$68*Baseline!B$55/Baseline!B$75 + Baseline!B$60*Baseline!B$56/Baseline!B$76)</f>
        <v>0.00000001374195235</v>
      </c>
      <c r="O749" s="45">
        <f>Baseline!B$33 * (C749 * Baseline!B$58*Baseline!B$58/Baseline!B$73 + Baseline!B$59*Baseline!B$59/Baseline!B$74 + Baseline!B$68*Baseline!B$68/Baseline!B$75 + Baseline!B$60*Baseline!B$60/Baseline!B$76)</f>
        <v>0.000001324390352</v>
      </c>
      <c r="P749" s="43">
        <f>Baseline!B$33 * (C749 * Baseline!B$58*Baseline!B$61/Baseline!B$73 + Baseline!B$59*Baseline!B$62/Baseline!B$74 + Baseline!B$68*Baseline!B$63/Baseline!B$75 + Baseline!B$60*Baseline!B$69/Baseline!B$76)</f>
        <v>0.000000001646949806</v>
      </c>
      <c r="Q749" s="43">
        <f>Baseline!B$33 * (C749 * Baseline!B$61*Baseline!B$66/Baseline!B$73 + Baseline!B$62*Baseline!B$52/Baseline!B$74 + Baseline!B$63*Baseline!B$53/Baseline!B$75 + Baseline!B$69*Baseline!B$54/Baseline!B$76)</f>
        <v>0.000000003425366279</v>
      </c>
      <c r="R749" s="43">
        <f>Baseline!B$33 * (C749 * Baseline!B$61*Baseline!B$57/Baseline!B$73 + Baseline!B$62*Baseline!B$67/Baseline!B$74 + Baseline!B$63*Baseline!B$55/Baseline!B$75 + Baseline!B$69*Baseline!B$56/Baseline!B$76)</f>
        <v>0.00000001439285511</v>
      </c>
      <c r="S749" s="43">
        <f>Baseline!B$33 * (C749 * Baseline!B$61*Baseline!B$58/Baseline!B$73 + Baseline!B$62*Baseline!B$59/Baseline!B$74 + Baseline!B$63*Baseline!B$68/Baseline!B$75 + Baseline!B$69*Baseline!B$60/Baseline!B$76)</f>
        <v>0.000000001646949806</v>
      </c>
      <c r="T749" s="43">
        <f>Baseline!B$33 * (C749 * Baseline!B$61*Baseline!B$61/Baseline!B$73 + Baseline!B$62*Baseline!B$62/Baseline!B$74 + Baseline!B$63*Baseline!B$63/Baseline!B$75 + Baseline!B$69*Baseline!B$69/Baseline!B$76)</f>
        <v>0.00000009854654589</v>
      </c>
      <c r="U749" s="41"/>
      <c r="V749" s="43">
        <f>E749 * ( Baseline!B$87 * Baseline!B$7 )</f>
        <v>0.204380236</v>
      </c>
      <c r="W749" s="43">
        <f>F749 * ( Baseline!D$87 * Baseline!B$11 )</f>
        <v>0.003688896432</v>
      </c>
      <c r="X749" s="43">
        <f>G749 * ( Baseline!F$87 * Baseline!B$16 )</f>
        <v>0.005865765696</v>
      </c>
      <c r="Y749" s="43">
        <f>H749 * ( Baseline!H$87 * Baseline!B$18 )</f>
        <v>0.001204610435</v>
      </c>
      <c r="Z749" s="51">
        <f t="shared" si="1"/>
        <v>0.2151395086</v>
      </c>
      <c r="AA749" s="43">
        <f>I749 * ( Baseline!B$87 * Baseline!B$7 )</f>
        <v>0.002075562165</v>
      </c>
      <c r="AB749" s="45">
        <f>J749 * ( Baseline!D$87 * Baseline!B$11 )</f>
        <v>0.03253636035</v>
      </c>
      <c r="AC749" s="45">
        <f>K749 * ( Baseline!F$87 * Baseline!B$16 )</f>
        <v>0.000477323553</v>
      </c>
      <c r="AD749" s="45">
        <f>L749 * ( Baseline!F$87 * Baseline!B$16 )</f>
        <v>0.0004999325108</v>
      </c>
      <c r="AE749" s="51">
        <f t="shared" si="2"/>
        <v>0.03558917858</v>
      </c>
      <c r="AF749" s="51">
        <f>M749 * ( Baseline!B$87 * Baseline!B$7 )</f>
        <v>0.001752733135</v>
      </c>
      <c r="AG749" s="51">
        <f>N749 * ( Baseline!D$87 * Baseline!B$11 )</f>
        <v>0.0002534922389</v>
      </c>
      <c r="AH749" s="51">
        <f>O749 * ( Baseline!F$87 * Baseline!B$16 )</f>
        <v>0.04600239418</v>
      </c>
      <c r="AI749" s="51">
        <f>P749 * ( Baseline!H$87 * Baseline!B$18 )</f>
        <v>0.000579188548</v>
      </c>
      <c r="AJ749" s="51">
        <f t="shared" si="3"/>
        <v>0.0485878081</v>
      </c>
      <c r="AK749" s="51">
        <f>Q749 * ( Baseline!B$87 * Baseline!B$7 )</f>
        <v>0.00003555187661</v>
      </c>
      <c r="AL749" s="51">
        <f>R749 * ( Baseline!D$87 * Baseline!B$11 )</f>
        <v>0.000265499179</v>
      </c>
      <c r="AM749" s="51">
        <f>S749 * ( Baseline!F$87 * Baseline!B$16 )</f>
        <v>0.00005720642258</v>
      </c>
      <c r="AN749" s="51">
        <f>T749 * ( Baseline!H$87 * Baseline!B$18 )</f>
        <v>0.03465620544</v>
      </c>
      <c r="AO749" s="51">
        <f t="shared" si="4"/>
        <v>0.03501446292</v>
      </c>
      <c r="AP749" s="61"/>
      <c r="AQ749" s="51">
        <f>V749 * ( (1-Baseline!B$88-Baseline!B$87) + (1-B749)*Baseline!B$88 )</f>
        <v>0.1002597222</v>
      </c>
      <c r="AR749" s="51">
        <f>W749 * ( (1-Baseline!B$88-Baseline!B$87) + (1-B749)*Baseline!B$88 )</f>
        <v>0.001809606148</v>
      </c>
      <c r="AS749" s="51">
        <f>X749 * ( (1-Baseline!B$88-Baseline!B$87) + (1-B749)*Baseline!B$88 )</f>
        <v>0.00287747999</v>
      </c>
      <c r="AT749" s="51">
        <f>Y749 * ( (1-Baseline!B$88-Baseline!B$87) + (1-B749)*Baseline!B$88 )</f>
        <v>0.0005909275277</v>
      </c>
      <c r="AU749" s="51">
        <f t="shared" si="5"/>
        <v>0.1055377359</v>
      </c>
      <c r="AV749" s="51">
        <f>AA749 * ( (1-Baseline!D$88-Baseline!D$87) + (1-B749)*Baseline!D$88 )</f>
        <v>0.001547810518</v>
      </c>
      <c r="AW749" s="51">
        <f>AB749 * ( (1-Baseline!D$88-Baseline!D$87) + (1-B749)*Baseline!D$88 )</f>
        <v>0.02426336422</v>
      </c>
      <c r="AX749" s="51">
        <f>AC749 * ( (1-Baseline!D$88-Baseline!D$87) + (1-B749)*Baseline!D$88 )</f>
        <v>0.0003559548484</v>
      </c>
      <c r="AY749" s="51">
        <f>AD749 * ( (1-Baseline!D$88-Baseline!D$87) + (1-B749)*Baseline!D$88 )</f>
        <v>0.0003728150434</v>
      </c>
      <c r="AZ749" s="51">
        <f t="shared" si="6"/>
        <v>0.02653994463</v>
      </c>
      <c r="BA749" s="51">
        <f>AF749 * ( (1-Baseline!F$88-Baseline!F$87) + (1-Baseline!B$36)*Baseline!F$88 )</f>
        <v>0.001261322851</v>
      </c>
      <c r="BB749" s="51">
        <f>AG749 * ( (1-Baseline!F$88-Baseline!F$87) + (1-Baseline!B$36)*Baseline!F$88 )</f>
        <v>0.0001824211268</v>
      </c>
      <c r="BC749" s="51">
        <f>AH749 * ( (1-Baseline!F$88-Baseline!F$87) + (1-Baseline!B$36)*Baseline!F$88 )</f>
        <v>0.03310479493</v>
      </c>
      <c r="BD749" s="51">
        <f>AI749 * ( (1-Baseline!F$88-Baseline!F$87) + (1-Baseline!B$36)*Baseline!F$88 )</f>
        <v>0.0004168026132</v>
      </c>
      <c r="BE749" s="51">
        <f t="shared" si="7"/>
        <v>0.03496534152</v>
      </c>
      <c r="BF749" s="51">
        <f>AK749 * ( (1-Baseline!H$88-Baseline!H$87) + (1-Baseline!B$36)*Baseline!H$88 )</f>
        <v>0.00002816846287</v>
      </c>
      <c r="BG749" s="51">
        <f>AL749 * ( (1-Baseline!H$88-Baseline!H$87) + (1-Baseline!B$36)*Baseline!H$88 )</f>
        <v>0.0002103603095</v>
      </c>
      <c r="BH749" s="51">
        <f>AM749 * ( (1-Baseline!H$88-Baseline!H$87) + (1-Baseline!B$36)*Baseline!H$88 )</f>
        <v>0.00004532579274</v>
      </c>
      <c r="BI749" s="51">
        <f>AN749 * ( (1-Baseline!H$88-Baseline!H$87) + (1-Baseline!B$36)*Baseline!H$88 )</f>
        <v>0.0274588047</v>
      </c>
      <c r="BJ749" s="51">
        <f t="shared" si="8"/>
        <v>0.02774265926</v>
      </c>
      <c r="BK749" s="61"/>
      <c r="BL749" s="51">
        <f t="shared" si="19"/>
        <v>0.9499893226</v>
      </c>
      <c r="BM749" s="51">
        <f t="shared" si="20"/>
        <v>0.01714653183</v>
      </c>
      <c r="BN749" s="51">
        <f t="shared" si="21"/>
        <v>0.02726493955</v>
      </c>
      <c r="BO749" s="51">
        <f t="shared" si="22"/>
        <v>0.005599206034</v>
      </c>
      <c r="BP749" s="51">
        <f t="shared" si="9"/>
        <v>1</v>
      </c>
      <c r="BQ749" s="51">
        <f t="shared" si="23"/>
        <v>0.05832003568</v>
      </c>
      <c r="BR749" s="51">
        <f t="shared" si="24"/>
        <v>0.9142206044</v>
      </c>
      <c r="BS749" s="51">
        <f t="shared" si="25"/>
        <v>0.01341204186</v>
      </c>
      <c r="BT749" s="51">
        <f t="shared" si="26"/>
        <v>0.01404731805</v>
      </c>
      <c r="BU749" s="51">
        <f t="shared" si="10"/>
        <v>1</v>
      </c>
      <c r="BV749" s="51">
        <f t="shared" si="27"/>
        <v>0.03607351727</v>
      </c>
      <c r="BW749" s="51">
        <f t="shared" si="28"/>
        <v>0.005217198486</v>
      </c>
      <c r="BX749" s="51">
        <f t="shared" si="29"/>
        <v>0.946788834</v>
      </c>
      <c r="BY749" s="51">
        <f t="shared" si="30"/>
        <v>0.01192045023</v>
      </c>
      <c r="BZ749" s="51">
        <f t="shared" si="11"/>
        <v>1</v>
      </c>
      <c r="CA749" s="51">
        <f t="shared" si="31"/>
        <v>0.001015348334</v>
      </c>
      <c r="CB749" s="51">
        <f t="shared" si="32"/>
        <v>0.007582557516</v>
      </c>
      <c r="CC749" s="51">
        <f t="shared" si="33"/>
        <v>0.00163379409</v>
      </c>
      <c r="CD749" s="51">
        <f t="shared" si="34"/>
        <v>0.9897683001</v>
      </c>
      <c r="CE749" s="51">
        <f t="shared" si="12"/>
        <v>1</v>
      </c>
      <c r="CF749" s="61"/>
      <c r="CG749" s="51">
        <f t="shared" si="35"/>
        <v>0.9499893226</v>
      </c>
      <c r="CH749" s="51">
        <f t="shared" si="36"/>
        <v>0.01714653183</v>
      </c>
      <c r="CI749" s="51">
        <f t="shared" si="37"/>
        <v>0.02726493955</v>
      </c>
      <c r="CJ749" s="51">
        <f t="shared" si="38"/>
        <v>0.005599206034</v>
      </c>
      <c r="CK749" s="51">
        <f t="shared" si="13"/>
        <v>1</v>
      </c>
      <c r="CL749" s="51">
        <f t="shared" si="39"/>
        <v>0.05832003568</v>
      </c>
      <c r="CM749" s="51">
        <f t="shared" si="40"/>
        <v>0.9142206044</v>
      </c>
      <c r="CN749" s="51">
        <f t="shared" si="41"/>
        <v>0.01341204186</v>
      </c>
      <c r="CO749" s="51">
        <f t="shared" si="42"/>
        <v>0.01404731805</v>
      </c>
      <c r="CP749" s="51">
        <f t="shared" si="14"/>
        <v>1</v>
      </c>
      <c r="CQ749" s="51">
        <f t="shared" si="43"/>
        <v>0.03607351727</v>
      </c>
      <c r="CR749" s="51">
        <f t="shared" si="44"/>
        <v>0.005217198486</v>
      </c>
      <c r="CS749" s="51">
        <f t="shared" si="45"/>
        <v>0.946788834</v>
      </c>
      <c r="CT749" s="51">
        <f t="shared" si="46"/>
        <v>0.01192045023</v>
      </c>
      <c r="CU749" s="51">
        <f t="shared" si="15"/>
        <v>1</v>
      </c>
      <c r="CV749" s="51">
        <f t="shared" si="47"/>
        <v>0.001015348334</v>
      </c>
      <c r="CW749" s="51">
        <f t="shared" si="48"/>
        <v>0.007582557516</v>
      </c>
      <c r="CX749" s="51">
        <f t="shared" si="49"/>
        <v>0.00163379409</v>
      </c>
      <c r="CY749" s="51">
        <f t="shared" si="50"/>
        <v>0.9897683001</v>
      </c>
      <c r="CZ749" s="51">
        <f t="shared" si="16"/>
        <v>1</v>
      </c>
      <c r="DA749" s="61"/>
      <c r="DB749" s="51">
        <f>(AQ749*Baseline!B$7 + AV749*Baseline!B$11 + BA749*Baseline!B$16 + BF749*Baseline!B$18)</f>
        <v>57460.85663</v>
      </c>
      <c r="DC749" s="51">
        <f>(AR749*Baseline!B$7 + AW749*Baseline!B$11 + BB749*Baseline!B$16 + BG749*Baseline!B$18)</f>
        <v>63155.46944</v>
      </c>
      <c r="DD749" s="51">
        <f>(AS749*Baseline!B$7 + AX749*Baseline!B$11 + BC749*Baseline!B$16 + BH749*Baseline!B$18)</f>
        <v>115141.8001</v>
      </c>
      <c r="DE749" s="51">
        <f>(AT749*Baseline!B$7 + AY749*Baseline!B$11 + BD749*Baseline!B$16 + BI749*Baseline!B$18)</f>
        <v>1259843.563</v>
      </c>
      <c r="DF749" s="51">
        <f t="shared" si="17"/>
        <v>1495601.689</v>
      </c>
      <c r="DG749" s="61"/>
      <c r="DH749" s="51">
        <f t="shared" si="51"/>
        <v>0.03841989283</v>
      </c>
      <c r="DI749" s="51">
        <f t="shared" si="52"/>
        <v>0.04222746597</v>
      </c>
      <c r="DJ749" s="51">
        <f t="shared" si="53"/>
        <v>0.07698694174</v>
      </c>
      <c r="DK749" s="51">
        <f t="shared" si="54"/>
        <v>0.8423656995</v>
      </c>
      <c r="DL749" s="51">
        <f t="shared" si="18"/>
        <v>1</v>
      </c>
      <c r="DM749" s="61"/>
      <c r="DN749" s="51">
        <f>DH749 / (Baseline!B$7/Baseline!B$17)</f>
        <v>4.10107086</v>
      </c>
      <c r="DO749" s="51">
        <f>DI749 / (Baseline!B$11/Baseline!B$17)</f>
        <v>1.01939124</v>
      </c>
      <c r="DP749" s="51">
        <f>DJ749 / (Baseline!B$16/Baseline!B$17)</f>
        <v>1.18968091</v>
      </c>
      <c r="DQ749" s="51">
        <f>DK749 / (Baseline!B$18/Baseline!B$17)</f>
        <v>0.9523687891</v>
      </c>
      <c r="DR749" s="79"/>
      <c r="DS749" s="51">
        <f>(AU749*Baseline!B$34)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0.02836019164</v>
      </c>
      <c r="DT749" s="51">
        <f>(AZ749*Baseline!B$34) + (Baseline!D$88*(1-Baseline!D$89)*Baseline!B$35) + (Baseline!D$88*Baseline!D$89*((1-Baseline!D$90)*Baseline!B$40 + Baseline!D$90*Baseline!B$41))</f>
        <v>0.01039455969</v>
      </c>
      <c r="DU749" s="51">
        <f>(BE749*Baseline!B$34) + (Baseline!F$88*(1-Baseline!F$89)*Baseline!B$35) + (Baseline!F$88*Baseline!F$89*((1-Baseline!F$90)*Baseline!B$40 + Baseline!F$90*Baseline!B$41))</f>
        <v>0.01297544123</v>
      </c>
      <c r="DV749" s="51">
        <f>(BJ749*Baseline!B$34) + (Baseline!H$88*(1-Baseline!H$89)*Baseline!B$35) + (Baseline!H$88*Baseline!H$89*((1-Baseline!H$90)*Baseline!B$40 + Baseline!H$90*Baseline!B$41))</f>
        <v>0.009306398889</v>
      </c>
      <c r="DW749" s="51">
        <f>( DS749*Baseline!B$7 + DT749*Baseline!B$11 + DU749*Baseline!B$16 + DV749*Baseline!B$18 ) / Baseline!B$17</f>
        <v>0.009767407965</v>
      </c>
    </row>
    <row r="750">
      <c r="A750" s="4" t="s">
        <v>1088</v>
      </c>
      <c r="B750" s="45">
        <f>MIN( MAX( NORMINV( MCrands!B750, (B$5+B$4)/2, (B$5-B$4)/3.29 ), 0 ), 1 )</f>
        <v>0.527097356</v>
      </c>
      <c r="C750" s="45">
        <f>MAX( NORMINV( MCrands!C750, (C$5+C$4)/2, (C$5-C$4)/3.29 ), 0 )</f>
        <v>2.351562741</v>
      </c>
      <c r="D750" s="41"/>
      <c r="E750" s="43">
        <f>Baseline!B$33 * (C750 * Baseline!B$66*Baseline!B$66/Baseline!B$73 + Baseline!B$52*Baseline!B$52/Baseline!B$74 + Baseline!B$53*Baseline!B$53/Baseline!B$75 + Baseline!B$54*Baseline!B$54/Baseline!B$76)</f>
        <v>0.00001669036488</v>
      </c>
      <c r="F750" s="43">
        <f>Baseline!B$33 * (C750 * Baseline!B$66*Baseline!B$57/Baseline!B$73 + Baseline!B$52*Baseline!B$67/Baseline!B$74 + Baseline!B$53*Baseline!B$55/Baseline!B$75 + Baseline!B$54*Baseline!B$56/Baseline!B$76)</f>
        <v>0.0000001995031887</v>
      </c>
      <c r="G750" s="45">
        <f>Baseline!B$33 * (C750 * Baseline!B$66*Baseline!B$58/Baseline!B$73 + Baseline!B$52*Baseline!B$59/Baseline!B$74 + Baseline!B$53*Baseline!B$68/Baseline!B$75 + Baseline!B$54*Baseline!B$60/Baseline!B$76)</f>
        <v>0.0000001677080308</v>
      </c>
      <c r="H750" s="43">
        <f>Baseline!B$33 * (C750 * Baseline!B$66*Baseline!B$61/Baseline!B$73 + Baseline!B$52*Baseline!B$62/Baseline!B$74 + Baseline!B$53*Baseline!B$63/Baseline!B$75 + Baseline!B$54*Baseline!B$69/Baseline!B$76)</f>
        <v>0.000000003308866781</v>
      </c>
      <c r="I750" s="43">
        <f>Baseline!B$33 * (C750 * Baseline!B$57*Baseline!B$66/Baseline!B$73 + Baseline!B$67*Baseline!B$52/Baseline!B$74 + Baseline!B$55*Baseline!B$53/Baseline!B$75 + Baseline!B$56*Baseline!B$54/Baseline!B$76)</f>
        <v>0.0000001995031887</v>
      </c>
      <c r="J750" s="45">
        <f>Baseline!B$33 * (C750 * Baseline!B$57*Baseline!B$57/Baseline!B$73 + Baseline!B$67*Baseline!B$67/Baseline!B$74 + Baseline!B$55*Baseline!B$55/Baseline!B$75 + Baseline!B$56*Baseline!B$56/Baseline!B$76)</f>
        <v>0.000001763813742</v>
      </c>
      <c r="K750" s="43">
        <f>Baseline!B$33 * (C750 * Baseline!B$57*Baseline!B$58/Baseline!B$73 + Baseline!B$67*Baseline!B$59/Baseline!B$74 + Baseline!B$55*Baseline!B$68/Baseline!B$75 + Baseline!B$56*Baseline!B$60/Baseline!B$76)</f>
        <v>0.0000000137417684</v>
      </c>
      <c r="L750" s="45">
        <f>Baseline!B$33 * (C750 * Baseline!B$57*Baseline!B$61/Baseline!B$73 + Baseline!B$67*Baseline!B$62/Baseline!B$74 + Baseline!B$55*Baseline!B$63/Baseline!B$75 + Baseline!B$56*Baseline!B$69/Baseline!B$76)</f>
        <v>0.00000001439283672</v>
      </c>
      <c r="M750" s="43">
        <f>Baseline!B$33 * (C750 * Baseline!B$58*Baseline!B$66/Baseline!B$73 + Baseline!B$59*Baseline!B$52/Baseline!B$74 + Baseline!B$68*Baseline!B$53/Baseline!B$75 + Baseline!B$60*Baseline!B$54/Baseline!B$76)</f>
        <v>0.0000001677080308</v>
      </c>
      <c r="N750" s="45">
        <f>Baseline!B$33 * (C750 * Baseline!B$58*Baseline!B$57/Baseline!B$73 + Baseline!B$59*Baseline!B$67/Baseline!B$74 + Baseline!B$68*Baseline!B$55/Baseline!B$75 + Baseline!B$60*Baseline!B$56/Baseline!B$76)</f>
        <v>0.0000000137417684</v>
      </c>
      <c r="O750" s="45">
        <f>Baseline!B$33 * (C750 * Baseline!B$58*Baseline!B$58/Baseline!B$73 + Baseline!B$59*Baseline!B$59/Baseline!B$74 + Baseline!B$68*Baseline!B$68/Baseline!B$75 + Baseline!B$60*Baseline!B$60/Baseline!B$76)</f>
        <v>0.0000013243899</v>
      </c>
      <c r="P750" s="43">
        <f>Baseline!B$33 * (C750 * Baseline!B$58*Baseline!B$61/Baseline!B$73 + Baseline!B$59*Baseline!B$62/Baseline!B$74 + Baseline!B$68*Baseline!B$63/Baseline!B$75 + Baseline!B$60*Baseline!B$69/Baseline!B$76)</f>
        <v>0.000000001646904586</v>
      </c>
      <c r="Q750" s="43">
        <f>Baseline!B$33 * (C750 * Baseline!B$61*Baseline!B$66/Baseline!B$73 + Baseline!B$62*Baseline!B$52/Baseline!B$74 + Baseline!B$63*Baseline!B$53/Baseline!B$75 + Baseline!B$69*Baseline!B$54/Baseline!B$76)</f>
        <v>0.000000003308866781</v>
      </c>
      <c r="R750" s="43">
        <f>Baseline!B$33 * (C750 * Baseline!B$61*Baseline!B$57/Baseline!B$73 + Baseline!B$62*Baseline!B$67/Baseline!B$74 + Baseline!B$63*Baseline!B$55/Baseline!B$75 + Baseline!B$69*Baseline!B$56/Baseline!B$76)</f>
        <v>0.00000001439283672</v>
      </c>
      <c r="S750" s="43">
        <f>Baseline!B$33 * (C750 * Baseline!B$61*Baseline!B$58/Baseline!B$73 + Baseline!B$62*Baseline!B$59/Baseline!B$74 + Baseline!B$63*Baseline!B$68/Baseline!B$75 + Baseline!B$69*Baseline!B$60/Baseline!B$76)</f>
        <v>0.000000001646904586</v>
      </c>
      <c r="T750" s="43">
        <f>Baseline!B$33 * (C750 * Baseline!B$61*Baseline!B$61/Baseline!B$73 + Baseline!B$62*Baseline!B$62/Baseline!B$74 + Baseline!B$63*Baseline!B$63/Baseline!B$75 + Baseline!B$69*Baseline!B$69/Baseline!B$76)</f>
        <v>0.00000009854654137</v>
      </c>
      <c r="U750" s="41"/>
      <c r="V750" s="43">
        <f>E750 * ( Baseline!B$87 * Baseline!B$7 )</f>
        <v>0.1732292971</v>
      </c>
      <c r="W750" s="43">
        <f>F750 * ( Baseline!D$87 * Baseline!B$11 )</f>
        <v>0.00368015466</v>
      </c>
      <c r="X750" s="43">
        <f>G750 * ( Baseline!F$87 * Baseline!B$16 )</f>
        <v>0.005825299864</v>
      </c>
      <c r="Y750" s="43">
        <f>H750 * ( Baseline!H$87 * Baseline!B$18 )</f>
        <v>0.001163640652</v>
      </c>
      <c r="Z750" s="51">
        <f t="shared" si="1"/>
        <v>0.1838983923</v>
      </c>
      <c r="AA750" s="43">
        <f>I750 * ( Baseline!B$87 * Baseline!B$7 )</f>
        <v>0.002070643595</v>
      </c>
      <c r="AB750" s="45">
        <f>J750 * ( Baseline!D$87 * Baseline!B$11 )</f>
        <v>0.03253635897</v>
      </c>
      <c r="AC750" s="45">
        <f>K750 * ( Baseline!F$87 * Baseline!B$16 )</f>
        <v>0.0004773171636</v>
      </c>
      <c r="AD750" s="45">
        <f>L750 * ( Baseline!F$87 * Baseline!B$16 )</f>
        <v>0.0004999318718</v>
      </c>
      <c r="AE750" s="51">
        <f t="shared" si="2"/>
        <v>0.0355842516</v>
      </c>
      <c r="AF750" s="51">
        <f>M750 * ( Baseline!B$87 * Baseline!B$7 )</f>
        <v>0.001740641652</v>
      </c>
      <c r="AG750" s="51">
        <f>N750 * ( Baseline!D$87 * Baseline!B$11 )</f>
        <v>0.0002534888457</v>
      </c>
      <c r="AH750" s="51">
        <f>O750 * ( Baseline!F$87 * Baseline!B$16 )</f>
        <v>0.04600237847</v>
      </c>
      <c r="AI750" s="51">
        <f>P750 * ( Baseline!H$87 * Baseline!B$18 )</f>
        <v>0.0005791726453</v>
      </c>
      <c r="AJ750" s="51">
        <f t="shared" si="3"/>
        <v>0.04857568161</v>
      </c>
      <c r="AK750" s="51">
        <f>Q750 * ( Baseline!B$87 * Baseline!B$7 )</f>
        <v>0.00003434272832</v>
      </c>
      <c r="AL750" s="51">
        <f>R750 * ( Baseline!D$87 * Baseline!B$11 )</f>
        <v>0.0002654988397</v>
      </c>
      <c r="AM750" s="51">
        <f>S750 * ( Baseline!F$87 * Baseline!B$16 )</f>
        <v>0.00005720485187</v>
      </c>
      <c r="AN750" s="51">
        <f>T750 * ( Baseline!H$87 * Baseline!B$18 )</f>
        <v>0.03465620385</v>
      </c>
      <c r="AO750" s="51">
        <f t="shared" si="4"/>
        <v>0.03501325027</v>
      </c>
      <c r="AP750" s="61"/>
      <c r="AQ750" s="51">
        <f>V750 * ( (1-Baseline!B$88-Baseline!B$87) + (1-B750)*Baseline!B$88 )</f>
        <v>0.08825744316</v>
      </c>
      <c r="AR750" s="51">
        <f>W750 * ( (1-Baseline!B$88-Baseline!B$87) + (1-B750)*Baseline!B$88 )</f>
        <v>0.001874977536</v>
      </c>
      <c r="AS750" s="51">
        <f>X750 * ( (1-Baseline!B$88-Baseline!B$87) + (1-B750)*Baseline!B$88 )</f>
        <v>0.002967893308</v>
      </c>
      <c r="AT750" s="51">
        <f>Y750 * ( (1-Baseline!B$88-Baseline!B$87) + (1-B750)*Baseline!B$88 )</f>
        <v>0.0005928555414</v>
      </c>
      <c r="AU750" s="51">
        <f t="shared" si="5"/>
        <v>0.09369316955</v>
      </c>
      <c r="AV750" s="51">
        <f>AA750 * ( (1-Baseline!D$88-Baseline!D$87) + (1-B750)*Baseline!D$88 )</f>
        <v>0.001563871765</v>
      </c>
      <c r="AW750" s="51">
        <f>AB750 * ( (1-Baseline!D$88-Baseline!D$87) + (1-B750)*Baseline!D$88 )</f>
        <v>0.02457337093</v>
      </c>
      <c r="AX750" s="51">
        <f>AC750 * ( (1-Baseline!D$88-Baseline!D$87) + (1-B750)*Baseline!D$88 )</f>
        <v>0.0003604979808</v>
      </c>
      <c r="AY750" s="51">
        <f>AD750 * ( (1-Baseline!D$88-Baseline!D$87) + (1-B750)*Baseline!D$88 )</f>
        <v>0.0003775779378</v>
      </c>
      <c r="AZ750" s="51">
        <f t="shared" si="6"/>
        <v>0.02687531861</v>
      </c>
      <c r="BA750" s="51">
        <f>AF750 * ( (1-Baseline!F$88-Baseline!F$87) + (1-Baseline!B$36)*Baseline!F$88 )</f>
        <v>0.001252621433</v>
      </c>
      <c r="BB750" s="51">
        <f>AG750 * ( (1-Baseline!F$88-Baseline!F$87) + (1-Baseline!B$36)*Baseline!F$88 )</f>
        <v>0.000182418685</v>
      </c>
      <c r="BC750" s="51">
        <f>AH750 * ( (1-Baseline!F$88-Baseline!F$87) + (1-Baseline!B$36)*Baseline!F$88 )</f>
        <v>0.03310478362</v>
      </c>
      <c r="BD750" s="51">
        <f>AI750 * ( (1-Baseline!F$88-Baseline!F$87) + (1-Baseline!B$36)*Baseline!F$88 )</f>
        <v>0.0004167911691</v>
      </c>
      <c r="BE750" s="51">
        <f t="shared" si="7"/>
        <v>0.03495661491</v>
      </c>
      <c r="BF750" s="51">
        <f>AK750 * ( (1-Baseline!H$88-Baseline!H$87) + (1-Baseline!B$36)*Baseline!H$88 )</f>
        <v>0.0000272104305</v>
      </c>
      <c r="BG750" s="51">
        <f>AL750 * ( (1-Baseline!H$88-Baseline!H$87) + (1-Baseline!B$36)*Baseline!H$88 )</f>
        <v>0.0002103600407</v>
      </c>
      <c r="BH750" s="51">
        <f>AM750 * ( (1-Baseline!H$88-Baseline!H$87) + (1-Baseline!B$36)*Baseline!H$88 )</f>
        <v>0.00004532454823</v>
      </c>
      <c r="BI750" s="51">
        <f>AN750 * ( (1-Baseline!H$88-Baseline!H$87) + (1-Baseline!B$36)*Baseline!H$88 )</f>
        <v>0.02745880344</v>
      </c>
      <c r="BJ750" s="51">
        <f t="shared" si="8"/>
        <v>0.02774169846</v>
      </c>
      <c r="BK750" s="61"/>
      <c r="BL750" s="51">
        <f t="shared" si="19"/>
        <v>0.9419837496</v>
      </c>
      <c r="BM750" s="51">
        <f t="shared" si="20"/>
        <v>0.02001189142</v>
      </c>
      <c r="BN750" s="51">
        <f t="shared" si="21"/>
        <v>0.03167673078</v>
      </c>
      <c r="BO750" s="51">
        <f t="shared" si="22"/>
        <v>0.006327628196</v>
      </c>
      <c r="BP750" s="51">
        <f t="shared" si="9"/>
        <v>1</v>
      </c>
      <c r="BQ750" s="51">
        <f t="shared" si="23"/>
        <v>0.05818988744</v>
      </c>
      <c r="BR750" s="51">
        <f t="shared" si="24"/>
        <v>0.9143471482</v>
      </c>
      <c r="BS750" s="51">
        <f t="shared" si="25"/>
        <v>0.01341371933</v>
      </c>
      <c r="BT750" s="51">
        <f t="shared" si="26"/>
        <v>0.01404924508</v>
      </c>
      <c r="BU750" s="51">
        <f t="shared" si="10"/>
        <v>1</v>
      </c>
      <c r="BV750" s="51">
        <f t="shared" si="27"/>
        <v>0.03583360221</v>
      </c>
      <c r="BW750" s="51">
        <f t="shared" si="28"/>
        <v>0.00521843106</v>
      </c>
      <c r="BX750" s="51">
        <f t="shared" si="29"/>
        <v>0.9470248681</v>
      </c>
      <c r="BY750" s="51">
        <f t="shared" si="30"/>
        <v>0.01192309868</v>
      </c>
      <c r="BZ750" s="51">
        <f t="shared" si="11"/>
        <v>1</v>
      </c>
      <c r="CA750" s="51">
        <f t="shared" si="31"/>
        <v>0.0009808494799</v>
      </c>
      <c r="CB750" s="51">
        <f t="shared" si="32"/>
        <v>0.007582810439</v>
      </c>
      <c r="CC750" s="51">
        <f t="shared" si="33"/>
        <v>0.001633805814</v>
      </c>
      <c r="CD750" s="51">
        <f t="shared" si="34"/>
        <v>0.9898025343</v>
      </c>
      <c r="CE750" s="51">
        <f t="shared" si="12"/>
        <v>1</v>
      </c>
      <c r="CF750" s="61"/>
      <c r="CG750" s="51">
        <f t="shared" si="35"/>
        <v>0.9419837496</v>
      </c>
      <c r="CH750" s="51">
        <f t="shared" si="36"/>
        <v>0.02001189142</v>
      </c>
      <c r="CI750" s="51">
        <f t="shared" si="37"/>
        <v>0.03167673078</v>
      </c>
      <c r="CJ750" s="51">
        <f t="shared" si="38"/>
        <v>0.006327628196</v>
      </c>
      <c r="CK750" s="51">
        <f t="shared" si="13"/>
        <v>1</v>
      </c>
      <c r="CL750" s="51">
        <f t="shared" si="39"/>
        <v>0.05818988744</v>
      </c>
      <c r="CM750" s="51">
        <f t="shared" si="40"/>
        <v>0.9143471482</v>
      </c>
      <c r="CN750" s="51">
        <f t="shared" si="41"/>
        <v>0.01341371933</v>
      </c>
      <c r="CO750" s="51">
        <f t="shared" si="42"/>
        <v>0.01404924508</v>
      </c>
      <c r="CP750" s="51">
        <f t="shared" si="14"/>
        <v>1</v>
      </c>
      <c r="CQ750" s="51">
        <f t="shared" si="43"/>
        <v>0.03583360221</v>
      </c>
      <c r="CR750" s="51">
        <f t="shared" si="44"/>
        <v>0.00521843106</v>
      </c>
      <c r="CS750" s="51">
        <f t="shared" si="45"/>
        <v>0.9470248681</v>
      </c>
      <c r="CT750" s="51">
        <f t="shared" si="46"/>
        <v>0.01192309868</v>
      </c>
      <c r="CU750" s="51">
        <f t="shared" si="15"/>
        <v>1</v>
      </c>
      <c r="CV750" s="51">
        <f t="shared" si="47"/>
        <v>0.0009808494799</v>
      </c>
      <c r="CW750" s="51">
        <f t="shared" si="48"/>
        <v>0.007582810439</v>
      </c>
      <c r="CX750" s="51">
        <f t="shared" si="49"/>
        <v>0.001633805814</v>
      </c>
      <c r="CY750" s="51">
        <f t="shared" si="50"/>
        <v>0.9898025343</v>
      </c>
      <c r="CZ750" s="51">
        <f t="shared" si="16"/>
        <v>1</v>
      </c>
      <c r="DA750" s="61"/>
      <c r="DB750" s="51">
        <f>(AQ750*Baseline!B$7 + AV750*Baseline!B$11 + BA750*Baseline!B$16 + BF750*Baseline!B$18)</f>
        <v>51601.175</v>
      </c>
      <c r="DC750" s="51">
        <f>(AR750*Baseline!B$7 + AW750*Baseline!B$11 + BB750*Baseline!B$16 + BG750*Baseline!B$18)</f>
        <v>63851.9802</v>
      </c>
      <c r="DD750" s="51">
        <f>(AS750*Baseline!B$7 + AX750*Baseline!B$11 + BC750*Baseline!B$16 + BH750*Baseline!B$18)</f>
        <v>115195.2987</v>
      </c>
      <c r="DE750" s="51">
        <f>(AT750*Baseline!B$7 + AY750*Baseline!B$11 + BD750*Baseline!B$16 + BI750*Baseline!B$18)</f>
        <v>1259854.617</v>
      </c>
      <c r="DF750" s="51">
        <f t="shared" si="17"/>
        <v>1490503.07</v>
      </c>
      <c r="DG750" s="61"/>
      <c r="DH750" s="51">
        <f t="shared" si="51"/>
        <v>0.03461997229</v>
      </c>
      <c r="DI750" s="51">
        <f t="shared" si="52"/>
        <v>0.04283921413</v>
      </c>
      <c r="DJ750" s="51">
        <f t="shared" si="53"/>
        <v>0.0772861868</v>
      </c>
      <c r="DK750" s="51">
        <f t="shared" si="54"/>
        <v>0.8452546268</v>
      </c>
      <c r="DL750" s="51">
        <f t="shared" si="18"/>
        <v>1</v>
      </c>
      <c r="DM750" s="61"/>
      <c r="DN750" s="51">
        <f>DH750 / (Baseline!B$7/Baseline!B$17)</f>
        <v>3.695454335</v>
      </c>
      <c r="DO750" s="51">
        <f>DI750 / (Baseline!B$11/Baseline!B$17)</f>
        <v>1.034159133</v>
      </c>
      <c r="DP750" s="51">
        <f>DJ750 / (Baseline!B$16/Baseline!B$17)</f>
        <v>1.19430515</v>
      </c>
      <c r="DQ750" s="51">
        <f>DK750 / (Baseline!B$18/Baseline!B$17)</f>
        <v>0.9556349765</v>
      </c>
      <c r="DR750" s="79"/>
      <c r="DS750" s="51">
        <f>(AU750*Baseline!B$34)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0.02658350668</v>
      </c>
      <c r="DT750" s="51">
        <f>(AZ750*Baseline!B$34) + (Baseline!D$88*(1-Baseline!D$89)*Baseline!B$35) + (Baseline!D$88*Baseline!D$89*((1-Baseline!D$90)*Baseline!B$40 + Baseline!D$90*Baseline!B$41))</f>
        <v>0.01044486579</v>
      </c>
      <c r="DU750" s="51">
        <f>(BE750*Baseline!B$34) + (Baseline!F$88*(1-Baseline!F$89)*Baseline!B$35) + (Baseline!F$88*Baseline!F$89*((1-Baseline!F$90)*Baseline!B$40 + Baseline!F$90*Baseline!B$41))</f>
        <v>0.01297413224</v>
      </c>
      <c r="DV750" s="51">
        <f>(BJ750*Baseline!B$34) + (Baseline!H$88*(1-Baseline!H$89)*Baseline!B$35) + (Baseline!H$88*Baseline!H$89*((1-Baseline!H$90)*Baseline!B$40 + Baseline!H$90*Baseline!B$41))</f>
        <v>0.009306254768</v>
      </c>
      <c r="DW750" s="51">
        <f>( DS750*Baseline!B$7 + DT750*Baseline!B$11 + DU750*Baseline!B$16 + DV750*Baseline!B$18 ) / Baseline!B$17</f>
        <v>0.009752635229</v>
      </c>
    </row>
    <row r="751">
      <c r="A751" s="4" t="s">
        <v>1090</v>
      </c>
      <c r="B751" s="45">
        <f>MIN( MAX( NORMINV( MCrands!B751, (B$5+B$4)/2, (B$5-B$4)/3.29 ), 0 ), 1 )</f>
        <v>0.3953014662</v>
      </c>
      <c r="C751" s="45">
        <f>MAX( NORMINV( MCrands!C751, (C$5+C$4)/2, (C$5-C$4)/3.29 ), 0 )</f>
        <v>2.991513588</v>
      </c>
      <c r="D751" s="41"/>
      <c r="E751" s="43">
        <f>Baseline!B$33 * (C751 * Baseline!B$66*Baseline!B$66/Baseline!B$73 + Baseline!B$52*Baseline!B$52/Baseline!B$74 + Baseline!B$53*Baseline!B$53/Baseline!B$75 + Baseline!B$54*Baseline!B$54/Baseline!B$76)</f>
        <v>0.00002122123225</v>
      </c>
      <c r="F751" s="43">
        <f>Baseline!B$33 * (C751 * Baseline!B$66*Baseline!B$57/Baseline!B$73 + Baseline!B$52*Baseline!B$67/Baseline!B$74 + Baseline!B$53*Baseline!B$55/Baseline!B$75 + Baseline!B$54*Baseline!B$56/Baseline!B$76)</f>
        <v>0.0000002002185888</v>
      </c>
      <c r="G751" s="45">
        <f>Baseline!B$33 * (C751 * Baseline!B$66*Baseline!B$58/Baseline!B$73 + Baseline!B$52*Baseline!B$59/Baseline!B$74 + Baseline!B$53*Baseline!B$68/Baseline!B$75 + Baseline!B$54*Baseline!B$60/Baseline!B$76)</f>
        <v>0.0000001694667227</v>
      </c>
      <c r="H751" s="43">
        <f>Baseline!B$33 * (C751 * Baseline!B$66*Baseline!B$61/Baseline!B$73 + Baseline!B$52*Baseline!B$62/Baseline!B$74 + Baseline!B$53*Baseline!B$63/Baseline!B$75 + Baseline!B$54*Baseline!B$69/Baseline!B$76)</f>
        <v>0.000000003484735975</v>
      </c>
      <c r="I751" s="43">
        <f>Baseline!B$33 * (C751 * Baseline!B$57*Baseline!B$66/Baseline!B$73 + Baseline!B$67*Baseline!B$52/Baseline!B$74 + Baseline!B$55*Baseline!B$53/Baseline!B$75 + Baseline!B$56*Baseline!B$54/Baseline!B$76)</f>
        <v>0.0000002002185888</v>
      </c>
      <c r="J751" s="45">
        <f>Baseline!B$33 * (C751 * Baseline!B$57*Baseline!B$57/Baseline!B$73 + Baseline!B$67*Baseline!B$67/Baseline!B$74 + Baseline!B$55*Baseline!B$55/Baseline!B$75 + Baseline!B$56*Baseline!B$56/Baseline!B$76)</f>
        <v>0.000001763813855</v>
      </c>
      <c r="K751" s="43">
        <f>Baseline!B$33 * (C751 * Baseline!B$57*Baseline!B$58/Baseline!B$73 + Baseline!B$67*Baseline!B$59/Baseline!B$74 + Baseline!B$55*Baseline!B$68/Baseline!B$75 + Baseline!B$56*Baseline!B$60/Baseline!B$76)</f>
        <v>0.00000001374204609</v>
      </c>
      <c r="L751" s="45">
        <f>Baseline!B$33 * (C751 * Baseline!B$57*Baseline!B$61/Baseline!B$73 + Baseline!B$67*Baseline!B$62/Baseline!B$74 + Baseline!B$55*Baseline!B$63/Baseline!B$75 + Baseline!B$56*Baseline!B$69/Baseline!B$76)</f>
        <v>0.00000001439286448</v>
      </c>
      <c r="M751" s="43">
        <f>Baseline!B$33 * (C751 * Baseline!B$58*Baseline!B$66/Baseline!B$73 + Baseline!B$59*Baseline!B$52/Baseline!B$74 + Baseline!B$68*Baseline!B$53/Baseline!B$75 + Baseline!B$60*Baseline!B$54/Baseline!B$76)</f>
        <v>0.0000001694667227</v>
      </c>
      <c r="N751" s="45">
        <f>Baseline!B$33 * (C751 * Baseline!B$58*Baseline!B$57/Baseline!B$73 + Baseline!B$59*Baseline!B$67/Baseline!B$74 + Baseline!B$68*Baseline!B$55/Baseline!B$75 + Baseline!B$60*Baseline!B$56/Baseline!B$76)</f>
        <v>0.00000001374204609</v>
      </c>
      <c r="O751" s="45">
        <f>Baseline!B$33 * (C751 * Baseline!B$58*Baseline!B$58/Baseline!B$73 + Baseline!B$59*Baseline!B$59/Baseline!B$74 + Baseline!B$68*Baseline!B$68/Baseline!B$75 + Baseline!B$60*Baseline!B$60/Baseline!B$76)</f>
        <v>0.000001324390583</v>
      </c>
      <c r="P751" s="43">
        <f>Baseline!B$33 * (C751 * Baseline!B$58*Baseline!B$61/Baseline!B$73 + Baseline!B$59*Baseline!B$62/Baseline!B$74 + Baseline!B$68*Baseline!B$63/Baseline!B$75 + Baseline!B$60*Baseline!B$69/Baseline!B$76)</f>
        <v>0.000000001646972851</v>
      </c>
      <c r="Q751" s="43">
        <f>Baseline!B$33 * (C751 * Baseline!B$61*Baseline!B$66/Baseline!B$73 + Baseline!B$62*Baseline!B$52/Baseline!B$74 + Baseline!B$63*Baseline!B$53/Baseline!B$75 + Baseline!B$69*Baseline!B$54/Baseline!B$76)</f>
        <v>0.000000003484735975</v>
      </c>
      <c r="R751" s="43">
        <f>Baseline!B$33 * (C751 * Baseline!B$61*Baseline!B$57/Baseline!B$73 + Baseline!B$62*Baseline!B$67/Baseline!B$74 + Baseline!B$63*Baseline!B$55/Baseline!B$75 + Baseline!B$69*Baseline!B$56/Baseline!B$76)</f>
        <v>0.00000001439286448</v>
      </c>
      <c r="S751" s="43">
        <f>Baseline!B$33 * (C751 * Baseline!B$61*Baseline!B$58/Baseline!B$73 + Baseline!B$62*Baseline!B$59/Baseline!B$74 + Baseline!B$63*Baseline!B$68/Baseline!B$75 + Baseline!B$69*Baseline!B$60/Baseline!B$76)</f>
        <v>0.000000001646972851</v>
      </c>
      <c r="T751" s="43">
        <f>Baseline!B$33 * (C751 * Baseline!B$61*Baseline!B$61/Baseline!B$73 + Baseline!B$62*Baseline!B$62/Baseline!B$74 + Baseline!B$63*Baseline!B$63/Baseline!B$75 + Baseline!B$69*Baseline!B$69/Baseline!B$76)</f>
        <v>0.0000000985465482</v>
      </c>
      <c r="U751" s="41"/>
      <c r="V751" s="43">
        <f>E751 * ( Baseline!B$87 * Baseline!B$7 )</f>
        <v>0.2202551695</v>
      </c>
      <c r="W751" s="43">
        <f>F751 * ( Baseline!D$87 * Baseline!B$11 )</f>
        <v>0.003693351356</v>
      </c>
      <c r="X751" s="43">
        <f>G751 * ( Baseline!F$87 * Baseline!B$16 )</f>
        <v>0.005886387624</v>
      </c>
      <c r="Y751" s="43">
        <f>H751 * ( Baseline!H$87 * Baseline!B$18 )</f>
        <v>0.001225489181</v>
      </c>
      <c r="Z751" s="51">
        <f t="shared" si="1"/>
        <v>0.2310603976</v>
      </c>
      <c r="AA751" s="43">
        <f>I751 * ( Baseline!B$87 * Baseline!B$7 )</f>
        <v>0.002078068733</v>
      </c>
      <c r="AB751" s="45">
        <f>J751 * ( Baseline!D$87 * Baseline!B$11 )</f>
        <v>0.03253636106</v>
      </c>
      <c r="AC751" s="45">
        <f>K751 * ( Baseline!F$87 * Baseline!B$16 )</f>
        <v>0.0004773268091</v>
      </c>
      <c r="AD751" s="45">
        <f>L751 * ( Baseline!F$87 * Baseline!B$16 )</f>
        <v>0.0004999328364</v>
      </c>
      <c r="AE751" s="51">
        <f t="shared" si="2"/>
        <v>0.03559168943</v>
      </c>
      <c r="AF751" s="51">
        <f>M751 * ( Baseline!B$87 * Baseline!B$7 )</f>
        <v>0.001758895115</v>
      </c>
      <c r="AG751" s="51">
        <f>N751 * ( Baseline!D$87 * Baseline!B$11 )</f>
        <v>0.0002534939681</v>
      </c>
      <c r="AH751" s="51">
        <f>O751 * ( Baseline!F$87 * Baseline!B$16 )</f>
        <v>0.04600240218</v>
      </c>
      <c r="AI751" s="51">
        <f>P751 * ( Baseline!H$87 * Baseline!B$18 )</f>
        <v>0.0005791966523</v>
      </c>
      <c r="AJ751" s="51">
        <f t="shared" si="3"/>
        <v>0.04859398792</v>
      </c>
      <c r="AK751" s="51">
        <f>Q751 * ( Baseline!B$87 * Baseline!B$7 )</f>
        <v>0.00003616807468</v>
      </c>
      <c r="AL751" s="51">
        <f>R751 * ( Baseline!D$87 * Baseline!B$11 )</f>
        <v>0.0002654993519</v>
      </c>
      <c r="AM751" s="51">
        <f>S751 * ( Baseline!F$87 * Baseline!B$16 )</f>
        <v>0.00005720722303</v>
      </c>
      <c r="AN751" s="51">
        <f>T751 * ( Baseline!H$87 * Baseline!B$18 )</f>
        <v>0.03465620625</v>
      </c>
      <c r="AO751" s="51">
        <f t="shared" si="4"/>
        <v>0.0350150809</v>
      </c>
      <c r="AP751" s="61"/>
      <c r="AQ751" s="51">
        <f>V751 * ( (1-Baseline!B$88-Baseline!B$87) + (1-B751)*Baseline!B$88 )</f>
        <v>0.1380519085</v>
      </c>
      <c r="AR751" s="51">
        <f>W751 * ( (1-Baseline!B$88-Baseline!B$87) + (1-B751)*Baseline!B$88 )</f>
        <v>0.002314925024</v>
      </c>
      <c r="AS751" s="51">
        <f>X751 * ( (1-Baseline!B$88-Baseline!B$87) + (1-B751)*Baseline!B$88 )</f>
        <v>0.003689480013</v>
      </c>
      <c r="AT751" s="51">
        <f>Y751 * ( (1-Baseline!B$88-Baseline!B$87) + (1-B751)*Baseline!B$88 )</f>
        <v>0.0007681141864</v>
      </c>
      <c r="AU751" s="51">
        <f t="shared" si="5"/>
        <v>0.1448244277</v>
      </c>
      <c r="AV751" s="51">
        <f>AA751 * ( (1-Baseline!D$88-Baseline!D$87) + (1-B751)*Baseline!D$88 )</f>
        <v>0.001692178317</v>
      </c>
      <c r="AW751" s="51">
        <f>AB751 * ( (1-Baseline!D$88-Baseline!D$87) + (1-B751)*Baseline!D$88 )</f>
        <v>0.02649446758</v>
      </c>
      <c r="AX751" s="51">
        <f>AC751 * ( (1-Baseline!D$88-Baseline!D$87) + (1-B751)*Baseline!D$88 )</f>
        <v>0.0003886888164</v>
      </c>
      <c r="AY751" s="51">
        <f>AD751 * ( (1-Baseline!D$88-Baseline!D$87) + (1-B751)*Baseline!D$88 )</f>
        <v>0.00040709698</v>
      </c>
      <c r="AZ751" s="51">
        <f t="shared" si="6"/>
        <v>0.02898243169</v>
      </c>
      <c r="BA751" s="51">
        <f>AF751 * ( (1-Baseline!F$88-Baseline!F$87) + (1-Baseline!B$36)*Baseline!F$88 )</f>
        <v>0.00126575721</v>
      </c>
      <c r="BB751" s="51">
        <f>AG751 * ( (1-Baseline!F$88-Baseline!F$87) + (1-Baseline!B$36)*Baseline!F$88 )</f>
        <v>0.0001824223712</v>
      </c>
      <c r="BC751" s="51">
        <f>AH751 * ( (1-Baseline!F$88-Baseline!F$87) + (1-Baseline!B$36)*Baseline!F$88 )</f>
        <v>0.03310480069</v>
      </c>
      <c r="BD751" s="51">
        <f>AI751 * ( (1-Baseline!F$88-Baseline!F$87) + (1-Baseline!B$36)*Baseline!F$88 )</f>
        <v>0.0004168084453</v>
      </c>
      <c r="BE751" s="51">
        <f t="shared" si="7"/>
        <v>0.03496978871</v>
      </c>
      <c r="BF751" s="51">
        <f>AK751 * ( (1-Baseline!H$88-Baseline!H$87) + (1-Baseline!B$36)*Baseline!H$88 )</f>
        <v>0.00002865668893</v>
      </c>
      <c r="BG751" s="51">
        <f>AL751 * ( (1-Baseline!H$88-Baseline!H$87) + (1-Baseline!B$36)*Baseline!H$88 )</f>
        <v>0.0002103604465</v>
      </c>
      <c r="BH751" s="51">
        <f>AM751 * ( (1-Baseline!H$88-Baseline!H$87) + (1-Baseline!B$36)*Baseline!H$88 )</f>
        <v>0.00004532642695</v>
      </c>
      <c r="BI751" s="51">
        <f>AN751 * ( (1-Baseline!H$88-Baseline!H$87) + (1-Baseline!B$36)*Baseline!H$88 )</f>
        <v>0.02745880534</v>
      </c>
      <c r="BJ751" s="51">
        <f t="shared" si="8"/>
        <v>0.0277431489</v>
      </c>
      <c r="BK751" s="61"/>
      <c r="BL751" s="51">
        <f t="shared" si="19"/>
        <v>0.9532363474</v>
      </c>
      <c r="BM751" s="51">
        <f t="shared" si="20"/>
        <v>0.01598435471</v>
      </c>
      <c r="BN751" s="51">
        <f t="shared" si="21"/>
        <v>0.02547553663</v>
      </c>
      <c r="BO751" s="51">
        <f t="shared" si="22"/>
        <v>0.005303761241</v>
      </c>
      <c r="BP751" s="51">
        <f t="shared" si="9"/>
        <v>1</v>
      </c>
      <c r="BQ751" s="51">
        <f t="shared" si="23"/>
        <v>0.0583863471</v>
      </c>
      <c r="BR751" s="51">
        <f t="shared" si="24"/>
        <v>0.9141561295</v>
      </c>
      <c r="BS751" s="51">
        <f t="shared" si="25"/>
        <v>0.01341118718</v>
      </c>
      <c r="BT751" s="51">
        <f t="shared" si="26"/>
        <v>0.01404633622</v>
      </c>
      <c r="BU751" s="51">
        <f t="shared" si="10"/>
        <v>1</v>
      </c>
      <c r="BV751" s="51">
        <f t="shared" si="27"/>
        <v>0.03619573513</v>
      </c>
      <c r="BW751" s="51">
        <f t="shared" si="28"/>
        <v>0.005216570587</v>
      </c>
      <c r="BX751" s="51">
        <f t="shared" si="29"/>
        <v>0.9466685932</v>
      </c>
      <c r="BY751" s="51">
        <f t="shared" si="30"/>
        <v>0.01191910105</v>
      </c>
      <c r="BZ751" s="51">
        <f t="shared" si="11"/>
        <v>1</v>
      </c>
      <c r="CA751" s="51">
        <f t="shared" si="31"/>
        <v>0.001032928491</v>
      </c>
      <c r="CB751" s="51">
        <f t="shared" si="32"/>
        <v>0.00758242863</v>
      </c>
      <c r="CC751" s="51">
        <f t="shared" si="33"/>
        <v>0.001633788115</v>
      </c>
      <c r="CD751" s="51">
        <f t="shared" si="34"/>
        <v>0.9897508548</v>
      </c>
      <c r="CE751" s="51">
        <f t="shared" si="12"/>
        <v>1</v>
      </c>
      <c r="CF751" s="61"/>
      <c r="CG751" s="51">
        <f t="shared" si="35"/>
        <v>0.9532363474</v>
      </c>
      <c r="CH751" s="51">
        <f t="shared" si="36"/>
        <v>0.01598435471</v>
      </c>
      <c r="CI751" s="51">
        <f t="shared" si="37"/>
        <v>0.02547553663</v>
      </c>
      <c r="CJ751" s="51">
        <f t="shared" si="38"/>
        <v>0.005303761241</v>
      </c>
      <c r="CK751" s="51">
        <f t="shared" si="13"/>
        <v>1</v>
      </c>
      <c r="CL751" s="51">
        <f t="shared" si="39"/>
        <v>0.0583863471</v>
      </c>
      <c r="CM751" s="51">
        <f t="shared" si="40"/>
        <v>0.9141561295</v>
      </c>
      <c r="CN751" s="51">
        <f t="shared" si="41"/>
        <v>0.01341118718</v>
      </c>
      <c r="CO751" s="51">
        <f t="shared" si="42"/>
        <v>0.01404633622</v>
      </c>
      <c r="CP751" s="51">
        <f t="shared" si="14"/>
        <v>1</v>
      </c>
      <c r="CQ751" s="51">
        <f t="shared" si="43"/>
        <v>0.03619573513</v>
      </c>
      <c r="CR751" s="51">
        <f t="shared" si="44"/>
        <v>0.005216570587</v>
      </c>
      <c r="CS751" s="51">
        <f t="shared" si="45"/>
        <v>0.9466685932</v>
      </c>
      <c r="CT751" s="51">
        <f t="shared" si="46"/>
        <v>0.01191910105</v>
      </c>
      <c r="CU751" s="51">
        <f t="shared" si="15"/>
        <v>1</v>
      </c>
      <c r="CV751" s="51">
        <f t="shared" si="47"/>
        <v>0.001032928491</v>
      </c>
      <c r="CW751" s="51">
        <f t="shared" si="48"/>
        <v>0.00758242863</v>
      </c>
      <c r="CX751" s="51">
        <f t="shared" si="49"/>
        <v>0.001633788115</v>
      </c>
      <c r="CY751" s="51">
        <f t="shared" si="50"/>
        <v>0.9897508548</v>
      </c>
      <c r="CZ751" s="51">
        <f t="shared" si="16"/>
        <v>1</v>
      </c>
      <c r="DA751" s="61"/>
      <c r="DB751" s="51">
        <f>(AQ751*Baseline!B$7 + AV751*Baseline!B$11 + BA751*Baseline!B$16 + BF751*Baseline!B$18)</f>
        <v>76136.8837</v>
      </c>
      <c r="DC751" s="51">
        <f>(AR751*Baseline!B$7 + AW751*Baseline!B$11 + BB751*Baseline!B$16 + BG751*Baseline!B$18)</f>
        <v>68185.28117</v>
      </c>
      <c r="DD751" s="51">
        <f>(AS751*Baseline!B$7 + AX751*Baseline!B$11 + BC751*Baseline!B$16 + BH751*Baseline!B$18)</f>
        <v>115605.8682</v>
      </c>
      <c r="DE751" s="51">
        <f>(AT751*Baseline!B$7 + AY751*Baseline!B$11 + BD751*Baseline!B$16 + BI751*Baseline!B$18)</f>
        <v>1260003.067</v>
      </c>
      <c r="DF751" s="51">
        <f t="shared" si="17"/>
        <v>1519931.1</v>
      </c>
      <c r="DG751" s="61"/>
      <c r="DH751" s="51">
        <f t="shared" si="51"/>
        <v>0.05009232569</v>
      </c>
      <c r="DI751" s="51">
        <f t="shared" si="52"/>
        <v>0.0448607711</v>
      </c>
      <c r="DJ751" s="51">
        <f t="shared" si="53"/>
        <v>0.07605993997</v>
      </c>
      <c r="DK751" s="51">
        <f t="shared" si="54"/>
        <v>0.8289869632</v>
      </c>
      <c r="DL751" s="51">
        <f t="shared" si="18"/>
        <v>1</v>
      </c>
      <c r="DM751" s="61"/>
      <c r="DN751" s="51">
        <f>DH751 / (Baseline!B$7/Baseline!B$17)</f>
        <v>5.347026294</v>
      </c>
      <c r="DO751" s="51">
        <f>DI751 / (Baseline!B$11/Baseline!B$17)</f>
        <v>1.082960486</v>
      </c>
      <c r="DP751" s="51">
        <f>DJ751 / (Baseline!B$16/Baseline!B$17)</f>
        <v>1.175355931</v>
      </c>
      <c r="DQ751" s="51">
        <f>DK751 / (Baseline!B$18/Baseline!B$17)</f>
        <v>0.9372429467</v>
      </c>
      <c r="DR751" s="79"/>
      <c r="DS751" s="51">
        <f>(AU751*Baseline!B$34)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0.0342531954</v>
      </c>
      <c r="DT751" s="51">
        <f>(AZ751*Baseline!B$34) + (Baseline!D$88*(1-Baseline!D$89)*Baseline!B$35) + (Baseline!D$88*Baseline!D$89*((1-Baseline!D$90)*Baseline!B$40 + Baseline!D$90*Baseline!B$41))</f>
        <v>0.01076093275</v>
      </c>
      <c r="DU751" s="51">
        <f>(BE751*Baseline!B$34) + (Baseline!F$88*(1-Baseline!F$89)*Baseline!B$35) + (Baseline!F$88*Baseline!F$89*((1-Baseline!F$90)*Baseline!B$40 + Baseline!F$90*Baseline!B$41))</f>
        <v>0.01297610831</v>
      </c>
      <c r="DV751" s="51">
        <f>(BJ751*Baseline!B$34) + (Baseline!H$88*(1-Baseline!H$89)*Baseline!B$35) + (Baseline!H$88*Baseline!H$89*((1-Baseline!H$90)*Baseline!B$40 + Baseline!H$90*Baseline!B$41))</f>
        <v>0.009306472335</v>
      </c>
      <c r="DW751" s="51">
        <f>( DS751*Baseline!B$7 + DT751*Baseline!B$11 + DU751*Baseline!B$16 + DV751*Baseline!B$18 ) / Baseline!B$17</f>
        <v>0.009837899991</v>
      </c>
    </row>
    <row r="752">
      <c r="A752" s="4" t="s">
        <v>1092</v>
      </c>
      <c r="B752" s="45">
        <f>MIN( MAX( NORMINV( MCrands!B752, (B$5+B$4)/2, (B$5-B$4)/3.29 ), 0 ), 1 )</f>
        <v>0.6083727832</v>
      </c>
      <c r="C752" s="45">
        <f>MAX( NORMINV( MCrands!C752, (C$5+C$4)/2, (C$5-C$4)/3.29 ), 0 )</f>
        <v>2.322471271</v>
      </c>
      <c r="D752" s="41"/>
      <c r="E752" s="43">
        <f>Baseline!B$33 * (C752 * Baseline!B$66*Baseline!B$66/Baseline!B$73 + Baseline!B$52*Baseline!B$52/Baseline!B$74 + Baseline!B$53*Baseline!B$53/Baseline!B$75 + Baseline!B$54*Baseline!B$54/Baseline!B$76)</f>
        <v>0.00001648439658</v>
      </c>
      <c r="F752" s="43">
        <f>Baseline!B$33 * (C752 * Baseline!B$66*Baseline!B$57/Baseline!B$73 + Baseline!B$52*Baseline!B$67/Baseline!B$74 + Baseline!B$53*Baseline!B$55/Baseline!B$75 + Baseline!B$54*Baseline!B$56/Baseline!B$76)</f>
        <v>0.0000001994706674</v>
      </c>
      <c r="G752" s="45">
        <f>Baseline!B$33 * (C752 * Baseline!B$66*Baseline!B$58/Baseline!B$73 + Baseline!B$52*Baseline!B$59/Baseline!B$74 + Baseline!B$53*Baseline!B$68/Baseline!B$75 + Baseline!B$54*Baseline!B$60/Baseline!B$76)</f>
        <v>0.0000001676280826</v>
      </c>
      <c r="H752" s="43">
        <f>Baseline!B$33 * (C752 * Baseline!B$66*Baseline!B$61/Baseline!B$73 + Baseline!B$52*Baseline!B$62/Baseline!B$74 + Baseline!B$53*Baseline!B$63/Baseline!B$75 + Baseline!B$54*Baseline!B$69/Baseline!B$76)</f>
        <v>0.000000003300871959</v>
      </c>
      <c r="I752" s="43">
        <f>Baseline!B$33 * (C752 * Baseline!B$57*Baseline!B$66/Baseline!B$73 + Baseline!B$67*Baseline!B$52/Baseline!B$74 + Baseline!B$55*Baseline!B$53/Baseline!B$75 + Baseline!B$56*Baseline!B$54/Baseline!B$76)</f>
        <v>0.0000001994706674</v>
      </c>
      <c r="J752" s="45">
        <f>Baseline!B$33 * (C752 * Baseline!B$57*Baseline!B$57/Baseline!B$73 + Baseline!B$67*Baseline!B$67/Baseline!B$74 + Baseline!B$55*Baseline!B$55/Baseline!B$75 + Baseline!B$56*Baseline!B$56/Baseline!B$76)</f>
        <v>0.000001763813737</v>
      </c>
      <c r="K752" s="43">
        <f>Baseline!B$33 * (C752 * Baseline!B$57*Baseline!B$58/Baseline!B$73 + Baseline!B$67*Baseline!B$59/Baseline!B$74 + Baseline!B$55*Baseline!B$68/Baseline!B$75 + Baseline!B$56*Baseline!B$60/Baseline!B$76)</f>
        <v>0.00000001374175578</v>
      </c>
      <c r="L752" s="45">
        <f>Baseline!B$33 * (C752 * Baseline!B$57*Baseline!B$61/Baseline!B$73 + Baseline!B$67*Baseline!B$62/Baseline!B$74 + Baseline!B$55*Baseline!B$63/Baseline!B$75 + Baseline!B$56*Baseline!B$69/Baseline!B$76)</f>
        <v>0.00000001439283545</v>
      </c>
      <c r="M752" s="43">
        <f>Baseline!B$33 * (C752 * Baseline!B$58*Baseline!B$66/Baseline!B$73 + Baseline!B$59*Baseline!B$52/Baseline!B$74 + Baseline!B$68*Baseline!B$53/Baseline!B$75 + Baseline!B$60*Baseline!B$54/Baseline!B$76)</f>
        <v>0.0000001676280826</v>
      </c>
      <c r="N752" s="45">
        <f>Baseline!B$33 * (C752 * Baseline!B$58*Baseline!B$57/Baseline!B$73 + Baseline!B$59*Baseline!B$67/Baseline!B$74 + Baseline!B$68*Baseline!B$55/Baseline!B$75 + Baseline!B$60*Baseline!B$56/Baseline!B$76)</f>
        <v>0.00000001374175578</v>
      </c>
      <c r="O752" s="45">
        <f>Baseline!B$33 * (C752 * Baseline!B$58*Baseline!B$58/Baseline!B$73 + Baseline!B$59*Baseline!B$59/Baseline!B$74 + Baseline!B$68*Baseline!B$68/Baseline!B$75 + Baseline!B$60*Baseline!B$60/Baseline!B$76)</f>
        <v>0.000001324389869</v>
      </c>
      <c r="P752" s="43">
        <f>Baseline!B$33 * (C752 * Baseline!B$58*Baseline!B$61/Baseline!B$73 + Baseline!B$59*Baseline!B$62/Baseline!B$74 + Baseline!B$68*Baseline!B$63/Baseline!B$75 + Baseline!B$60*Baseline!B$69/Baseline!B$76)</f>
        <v>0.000000001646901482</v>
      </c>
      <c r="Q752" s="43">
        <f>Baseline!B$33 * (C752 * Baseline!B$61*Baseline!B$66/Baseline!B$73 + Baseline!B$62*Baseline!B$52/Baseline!B$74 + Baseline!B$63*Baseline!B$53/Baseline!B$75 + Baseline!B$69*Baseline!B$54/Baseline!B$76)</f>
        <v>0.000000003300871959</v>
      </c>
      <c r="R752" s="43">
        <f>Baseline!B$33 * (C752 * Baseline!B$61*Baseline!B$57/Baseline!B$73 + Baseline!B$62*Baseline!B$67/Baseline!B$74 + Baseline!B$63*Baseline!B$55/Baseline!B$75 + Baseline!B$69*Baseline!B$56/Baseline!B$76)</f>
        <v>0.00000001439283545</v>
      </c>
      <c r="S752" s="43">
        <f>Baseline!B$33 * (C752 * Baseline!B$61*Baseline!B$58/Baseline!B$73 + Baseline!B$62*Baseline!B$59/Baseline!B$74 + Baseline!B$63*Baseline!B$68/Baseline!B$75 + Baseline!B$69*Baseline!B$60/Baseline!B$76)</f>
        <v>0.000000001646901482</v>
      </c>
      <c r="T752" s="43">
        <f>Baseline!B$33 * (C752 * Baseline!B$61*Baseline!B$61/Baseline!B$73 + Baseline!B$62*Baseline!B$62/Baseline!B$74 + Baseline!B$63*Baseline!B$63/Baseline!B$75 + Baseline!B$69*Baseline!B$69/Baseline!B$76)</f>
        <v>0.00000009854654106</v>
      </c>
      <c r="U752" s="41"/>
      <c r="V752" s="43">
        <f>E752 * ( Baseline!B$87 * Baseline!B$7 )</f>
        <v>0.1710915521</v>
      </c>
      <c r="W752" s="43">
        <f>F752 * ( Baseline!D$87 * Baseline!B$11 )</f>
        <v>0.003679554752</v>
      </c>
      <c r="X752" s="43">
        <f>G752 * ( Baseline!F$87 * Baseline!B$16 )</f>
        <v>0.005822522881</v>
      </c>
      <c r="Y752" s="43">
        <f>H752 * ( Baseline!H$87 * Baseline!B$18 )</f>
        <v>0.001160829085</v>
      </c>
      <c r="Z752" s="51">
        <f t="shared" si="1"/>
        <v>0.1817544588</v>
      </c>
      <c r="AA752" s="43">
        <f>I752 * ( Baseline!B$87 * Baseline!B$7 )</f>
        <v>0.002070306057</v>
      </c>
      <c r="AB752" s="45">
        <f>J752 * ( Baseline!D$87 * Baseline!B$11 )</f>
        <v>0.03253635888</v>
      </c>
      <c r="AC752" s="45">
        <f>K752 * ( Baseline!F$87 * Baseline!B$16 )</f>
        <v>0.0004773167251</v>
      </c>
      <c r="AD752" s="45">
        <f>L752 * ( Baseline!F$87 * Baseline!B$16 )</f>
        <v>0.000499931828</v>
      </c>
      <c r="AE752" s="51">
        <f t="shared" si="2"/>
        <v>0.03558391349</v>
      </c>
      <c r="AF752" s="51">
        <f>M752 * ( Baseline!B$87 * Baseline!B$7 )</f>
        <v>0.001739811869</v>
      </c>
      <c r="AG752" s="51">
        <f>N752 * ( Baseline!D$87 * Baseline!B$11 )</f>
        <v>0.0002534886128</v>
      </c>
      <c r="AH752" s="51">
        <f>O752 * ( Baseline!F$87 * Baseline!B$16 )</f>
        <v>0.04600237739</v>
      </c>
      <c r="AI752" s="51">
        <f>P752 * ( Baseline!H$87 * Baseline!B$18 )</f>
        <v>0.0005791715539</v>
      </c>
      <c r="AJ752" s="51">
        <f t="shared" si="3"/>
        <v>0.04857484943</v>
      </c>
      <c r="AK752" s="51">
        <f>Q752 * ( Baseline!B$87 * Baseline!B$7 )</f>
        <v>0.00003425975006</v>
      </c>
      <c r="AL752" s="51">
        <f>R752 * ( Baseline!D$87 * Baseline!B$11 )</f>
        <v>0.0002654988164</v>
      </c>
      <c r="AM752" s="51">
        <f>S752 * ( Baseline!F$87 * Baseline!B$16 )</f>
        <v>0.00005720474407</v>
      </c>
      <c r="AN752" s="51">
        <f>T752 * ( Baseline!H$87 * Baseline!B$18 )</f>
        <v>0.03465620374</v>
      </c>
      <c r="AO752" s="51">
        <f t="shared" si="4"/>
        <v>0.03501316705</v>
      </c>
      <c r="AP752" s="61"/>
      <c r="AQ752" s="51">
        <f>V752 * ( (1-Baseline!B$88-Baseline!B$87) + (1-B752)*Baseline!B$88 )</f>
        <v>0.07479236796</v>
      </c>
      <c r="AR752" s="51">
        <f>W752 * ( (1-Baseline!B$88-Baseline!B$87) + (1-B752)*Baseline!B$88 )</f>
        <v>0.001608510821</v>
      </c>
      <c r="AS752" s="51">
        <f>X752 * ( (1-Baseline!B$88-Baseline!B$87) + (1-B752)*Baseline!B$88 )</f>
        <v>0.00254530553</v>
      </c>
      <c r="AT752" s="51">
        <f>Y752 * ( (1-Baseline!B$88-Baseline!B$87) + (1-B752)*Baseline!B$88 )</f>
        <v>0.0005074543718</v>
      </c>
      <c r="AU752" s="51">
        <f t="shared" si="5"/>
        <v>0.07945363869</v>
      </c>
      <c r="AV752" s="51">
        <f>AA752 * ( (1-Baseline!D$88-Baseline!D$87) + (1-B752)*Baseline!D$88 )</f>
        <v>0.001488234112</v>
      </c>
      <c r="AW752" s="51">
        <f>AB752 * ( (1-Baseline!D$88-Baseline!D$87) + (1-B752)*Baseline!D$88 )</f>
        <v>0.02338867676</v>
      </c>
      <c r="AX752" s="51">
        <f>AC752 * ( (1-Baseline!D$88-Baseline!D$87) + (1-B752)*Baseline!D$88 )</f>
        <v>0.0003431178836</v>
      </c>
      <c r="AY752" s="51">
        <f>AD752 * ( (1-Baseline!D$88-Baseline!D$87) + (1-B752)*Baseline!D$88 )</f>
        <v>0.0003593746913</v>
      </c>
      <c r="AZ752" s="51">
        <f t="shared" si="6"/>
        <v>0.02557940345</v>
      </c>
      <c r="BA752" s="51">
        <f>AF752 * ( (1-Baseline!F$88-Baseline!F$87) + (1-Baseline!B$36)*Baseline!F$88 )</f>
        <v>0.001252024295</v>
      </c>
      <c r="BB752" s="51">
        <f>AG752 * ( (1-Baseline!F$88-Baseline!F$87) + (1-Baseline!B$36)*Baseline!F$88 )</f>
        <v>0.0001824185174</v>
      </c>
      <c r="BC752" s="51">
        <f>AH752 * ( (1-Baseline!F$88-Baseline!F$87) + (1-Baseline!B$36)*Baseline!F$88 )</f>
        <v>0.03310478285</v>
      </c>
      <c r="BD752" s="51">
        <f>AI752 * ( (1-Baseline!F$88-Baseline!F$87) + (1-Baseline!B$36)*Baseline!F$88 )</f>
        <v>0.0004167903837</v>
      </c>
      <c r="BE752" s="51">
        <f t="shared" si="7"/>
        <v>0.03495601604</v>
      </c>
      <c r="BF752" s="51">
        <f>AK752 * ( (1-Baseline!H$88-Baseline!H$87) + (1-Baseline!B$36)*Baseline!H$88 )</f>
        <v>0.00002714468517</v>
      </c>
      <c r="BG752" s="51">
        <f>AL752 * ( (1-Baseline!H$88-Baseline!H$87) + (1-Baseline!B$36)*Baseline!H$88 )</f>
        <v>0.0002103600222</v>
      </c>
      <c r="BH752" s="51">
        <f>AM752 * ( (1-Baseline!H$88-Baseline!H$87) + (1-Baseline!B$36)*Baseline!H$88 )</f>
        <v>0.00004532446283</v>
      </c>
      <c r="BI752" s="51">
        <f>AN752 * ( (1-Baseline!H$88-Baseline!H$87) + (1-Baseline!B$36)*Baseline!H$88 )</f>
        <v>0.02745880335</v>
      </c>
      <c r="BJ752" s="51">
        <f t="shared" si="8"/>
        <v>0.02774163252</v>
      </c>
      <c r="BK752" s="61"/>
      <c r="BL752" s="51">
        <f t="shared" si="19"/>
        <v>0.9413334518</v>
      </c>
      <c r="BM752" s="51">
        <f t="shared" si="20"/>
        <v>0.02024464641</v>
      </c>
      <c r="BN752" s="51">
        <f t="shared" si="21"/>
        <v>0.03203510339</v>
      </c>
      <c r="BO752" s="51">
        <f t="shared" si="22"/>
        <v>0.006386798392</v>
      </c>
      <c r="BP752" s="51">
        <f t="shared" si="9"/>
        <v>1</v>
      </c>
      <c r="BQ752" s="51">
        <f t="shared" si="23"/>
        <v>0.05818095464</v>
      </c>
      <c r="BR752" s="51">
        <f t="shared" si="24"/>
        <v>0.9143558335</v>
      </c>
      <c r="BS752" s="51">
        <f t="shared" si="25"/>
        <v>0.01341383447</v>
      </c>
      <c r="BT752" s="51">
        <f t="shared" si="26"/>
        <v>0.01404937734</v>
      </c>
      <c r="BU752" s="51">
        <f t="shared" si="10"/>
        <v>1</v>
      </c>
      <c r="BV752" s="51">
        <f t="shared" si="27"/>
        <v>0.03581713355</v>
      </c>
      <c r="BW752" s="51">
        <f t="shared" si="28"/>
        <v>0.005218515668</v>
      </c>
      <c r="BX752" s="51">
        <f t="shared" si="29"/>
        <v>0.9470410703</v>
      </c>
      <c r="BY752" s="51">
        <f t="shared" si="30"/>
        <v>0.01192328048</v>
      </c>
      <c r="BZ752" s="51">
        <f t="shared" si="11"/>
        <v>1</v>
      </c>
      <c r="CA752" s="51">
        <f t="shared" si="31"/>
        <v>0.0009784818953</v>
      </c>
      <c r="CB752" s="51">
        <f t="shared" si="32"/>
        <v>0.007582827797</v>
      </c>
      <c r="CC752" s="51">
        <f t="shared" si="33"/>
        <v>0.001633806619</v>
      </c>
      <c r="CD752" s="51">
        <f t="shared" si="34"/>
        <v>0.9898048837</v>
      </c>
      <c r="CE752" s="51">
        <f t="shared" si="12"/>
        <v>1</v>
      </c>
      <c r="CF752" s="61"/>
      <c r="CG752" s="51">
        <f t="shared" si="35"/>
        <v>0.9413334518</v>
      </c>
      <c r="CH752" s="51">
        <f t="shared" si="36"/>
        <v>0.02024464641</v>
      </c>
      <c r="CI752" s="51">
        <f t="shared" si="37"/>
        <v>0.03203510339</v>
      </c>
      <c r="CJ752" s="51">
        <f t="shared" si="38"/>
        <v>0.006386798392</v>
      </c>
      <c r="CK752" s="51">
        <f t="shared" si="13"/>
        <v>1</v>
      </c>
      <c r="CL752" s="51">
        <f t="shared" si="39"/>
        <v>0.05818095464</v>
      </c>
      <c r="CM752" s="51">
        <f t="shared" si="40"/>
        <v>0.9143558335</v>
      </c>
      <c r="CN752" s="51">
        <f t="shared" si="41"/>
        <v>0.01341383447</v>
      </c>
      <c r="CO752" s="51">
        <f t="shared" si="42"/>
        <v>0.01404937734</v>
      </c>
      <c r="CP752" s="51">
        <f t="shared" si="14"/>
        <v>1</v>
      </c>
      <c r="CQ752" s="51">
        <f t="shared" si="43"/>
        <v>0.03581713355</v>
      </c>
      <c r="CR752" s="51">
        <f t="shared" si="44"/>
        <v>0.005218515668</v>
      </c>
      <c r="CS752" s="51">
        <f t="shared" si="45"/>
        <v>0.9470410703</v>
      </c>
      <c r="CT752" s="51">
        <f t="shared" si="46"/>
        <v>0.01192328048</v>
      </c>
      <c r="CU752" s="51">
        <f t="shared" si="15"/>
        <v>1</v>
      </c>
      <c r="CV752" s="51">
        <f t="shared" si="47"/>
        <v>0.0009784818953</v>
      </c>
      <c r="CW752" s="51">
        <f t="shared" si="48"/>
        <v>0.007582827797</v>
      </c>
      <c r="CX752" s="51">
        <f t="shared" si="49"/>
        <v>0.001633806619</v>
      </c>
      <c r="CY752" s="51">
        <f t="shared" si="50"/>
        <v>0.9898048837</v>
      </c>
      <c r="CZ752" s="51">
        <f t="shared" si="16"/>
        <v>1</v>
      </c>
      <c r="DA752" s="61"/>
      <c r="DB752" s="51">
        <f>(AQ752*Baseline!B$7 + AV752*Baseline!B$11 + BA752*Baseline!B$16 + BF752*Baseline!B$18)</f>
        <v>44903.39344</v>
      </c>
      <c r="DC752" s="51">
        <f>(AR752*Baseline!B$7 + AW752*Baseline!B$11 + BB752*Baseline!B$16 + BG752*Baseline!B$18)</f>
        <v>61182.10181</v>
      </c>
      <c r="DD752" s="51">
        <f>(AS752*Baseline!B$7 + AX752*Baseline!B$11 + BC752*Baseline!B$16 + BH752*Baseline!B$18)</f>
        <v>114953.0646</v>
      </c>
      <c r="DE752" s="51">
        <f>(AT752*Baseline!B$7 + AY752*Baseline!B$11 + BD752*Baseline!B$16 + BI752*Baseline!B$18)</f>
        <v>1259774.153</v>
      </c>
      <c r="DF752" s="51">
        <f t="shared" si="17"/>
        <v>1480812.712</v>
      </c>
      <c r="DG752" s="61"/>
      <c r="DH752" s="51">
        <f t="shared" si="51"/>
        <v>0.03032347917</v>
      </c>
      <c r="DI752" s="51">
        <f t="shared" si="52"/>
        <v>0.04131656981</v>
      </c>
      <c r="DJ752" s="51">
        <f t="shared" si="53"/>
        <v>0.07762836153</v>
      </c>
      <c r="DK752" s="51">
        <f t="shared" si="54"/>
        <v>0.8507315895</v>
      </c>
      <c r="DL752" s="51">
        <f t="shared" si="18"/>
        <v>1</v>
      </c>
      <c r="DM752" s="61"/>
      <c r="DN752" s="51">
        <f>DH752 / (Baseline!B$7/Baseline!B$17)</f>
        <v>3.236831954</v>
      </c>
      <c r="DO752" s="51">
        <f>DI752 / (Baseline!B$11/Baseline!B$17)</f>
        <v>0.9974017705</v>
      </c>
      <c r="DP752" s="51">
        <f>DJ752 / (Baseline!B$16/Baseline!B$17)</f>
        <v>1.199592784</v>
      </c>
      <c r="DQ752" s="51">
        <f>DK752 / (Baseline!B$18/Baseline!B$17)</f>
        <v>0.9618271663</v>
      </c>
      <c r="DR752" s="79"/>
      <c r="DS752" s="51">
        <f>(AU752*Baseline!B$34)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0.02444757705</v>
      </c>
      <c r="DT752" s="51">
        <f>(AZ752*Baseline!B$34) + (Baseline!D$88*(1-Baseline!D$89)*Baseline!B$35) + (Baseline!D$88*Baseline!D$89*((1-Baseline!D$90)*Baseline!B$40 + Baseline!D$90*Baseline!B$41))</f>
        <v>0.01025047852</v>
      </c>
      <c r="DU752" s="51">
        <f>(BE752*Baseline!B$34) + (Baseline!F$88*(1-Baseline!F$89)*Baseline!B$35) + (Baseline!F$88*Baseline!F$89*((1-Baseline!F$90)*Baseline!B$40 + Baseline!F$90*Baseline!B$41))</f>
        <v>0.01297404241</v>
      </c>
      <c r="DV752" s="51">
        <f>(BJ752*Baseline!B$34) + (Baseline!H$88*(1-Baseline!H$89)*Baseline!B$35) + (Baseline!H$88*Baseline!H$89*((1-Baseline!H$90)*Baseline!B$40 + Baseline!H$90*Baseline!B$41))</f>
        <v>0.009306244878</v>
      </c>
      <c r="DW752" s="51">
        <f>( DS752*Baseline!B$7 + DT752*Baseline!B$11 + DU752*Baseline!B$16 + DV752*Baseline!B$18 ) / Baseline!B$17</f>
        <v>0.009724558389</v>
      </c>
    </row>
    <row r="753">
      <c r="A753" s="4" t="s">
        <v>1093</v>
      </c>
      <c r="B753" s="45">
        <f>MIN( MAX( NORMINV( MCrands!B753, (B$5+B$4)/2, (B$5-B$4)/3.29 ), 0 ), 1 )</f>
        <v>0.7934977174</v>
      </c>
      <c r="C753" s="45">
        <f>MAX( NORMINV( MCrands!C753, (C$5+C$4)/2, (C$5-C$4)/3.29 ), 0 )</f>
        <v>2.966176101</v>
      </c>
      <c r="D753" s="41"/>
      <c r="E753" s="43">
        <f>Baseline!B$33 * (C753 * Baseline!B$66*Baseline!B$66/Baseline!B$73 + Baseline!B$52*Baseline!B$52/Baseline!B$74 + Baseline!B$53*Baseline!B$53/Baseline!B$75 + Baseline!B$54*Baseline!B$54/Baseline!B$76)</f>
        <v>0.00002104184223</v>
      </c>
      <c r="F753" s="43">
        <f>Baseline!B$33 * (C753 * Baseline!B$66*Baseline!B$57/Baseline!B$73 + Baseline!B$52*Baseline!B$67/Baseline!B$74 + Baseline!B$53*Baseline!B$55/Baseline!B$75 + Baseline!B$54*Baseline!B$56/Baseline!B$76)</f>
        <v>0.000000200190264</v>
      </c>
      <c r="G753" s="45">
        <f>Baseline!B$33 * (C753 * Baseline!B$66*Baseline!B$58/Baseline!B$73 + Baseline!B$52*Baseline!B$59/Baseline!B$74 + Baseline!B$53*Baseline!B$68/Baseline!B$75 + Baseline!B$54*Baseline!B$60/Baseline!B$76)</f>
        <v>0.0000001693970911</v>
      </c>
      <c r="H753" s="43">
        <f>Baseline!B$33 * (C753 * Baseline!B$66*Baseline!B$61/Baseline!B$73 + Baseline!B$52*Baseline!B$62/Baseline!B$74 + Baseline!B$53*Baseline!B$63/Baseline!B$75 + Baseline!B$54*Baseline!B$69/Baseline!B$76)</f>
        <v>0.000000003477772809</v>
      </c>
      <c r="I753" s="43">
        <f>Baseline!B$33 * (C753 * Baseline!B$57*Baseline!B$66/Baseline!B$73 + Baseline!B$67*Baseline!B$52/Baseline!B$74 + Baseline!B$55*Baseline!B$53/Baseline!B$75 + Baseline!B$56*Baseline!B$54/Baseline!B$76)</f>
        <v>0.000000200190264</v>
      </c>
      <c r="J753" s="45">
        <f>Baseline!B$33 * (C753 * Baseline!B$57*Baseline!B$57/Baseline!B$73 + Baseline!B$67*Baseline!B$67/Baseline!B$74 + Baseline!B$55*Baseline!B$55/Baseline!B$75 + Baseline!B$56*Baseline!B$56/Baseline!B$76)</f>
        <v>0.000001763813851</v>
      </c>
      <c r="K753" s="43">
        <f>Baseline!B$33 * (C753 * Baseline!B$57*Baseline!B$58/Baseline!B$73 + Baseline!B$67*Baseline!B$59/Baseline!B$74 + Baseline!B$55*Baseline!B$68/Baseline!B$75 + Baseline!B$56*Baseline!B$60/Baseline!B$76)</f>
        <v>0.00000001374203509</v>
      </c>
      <c r="L753" s="45">
        <f>Baseline!B$33 * (C753 * Baseline!B$57*Baseline!B$61/Baseline!B$73 + Baseline!B$67*Baseline!B$62/Baseline!B$74 + Baseline!B$55*Baseline!B$63/Baseline!B$75 + Baseline!B$56*Baseline!B$69/Baseline!B$76)</f>
        <v>0.00000001439286339</v>
      </c>
      <c r="M753" s="43">
        <f>Baseline!B$33 * (C753 * Baseline!B$58*Baseline!B$66/Baseline!B$73 + Baseline!B$59*Baseline!B$52/Baseline!B$74 + Baseline!B$68*Baseline!B$53/Baseline!B$75 + Baseline!B$60*Baseline!B$54/Baseline!B$76)</f>
        <v>0.0000001693970911</v>
      </c>
      <c r="N753" s="45">
        <f>Baseline!B$33 * (C753 * Baseline!B$58*Baseline!B$57/Baseline!B$73 + Baseline!B$59*Baseline!B$67/Baseline!B$74 + Baseline!B$68*Baseline!B$55/Baseline!B$75 + Baseline!B$60*Baseline!B$56/Baseline!B$76)</f>
        <v>0.00000001374203509</v>
      </c>
      <c r="O753" s="45">
        <f>Baseline!B$33 * (C753 * Baseline!B$58*Baseline!B$58/Baseline!B$73 + Baseline!B$59*Baseline!B$59/Baseline!B$74 + Baseline!B$68*Baseline!B$68/Baseline!B$75 + Baseline!B$60*Baseline!B$60/Baseline!B$76)</f>
        <v>0.000001324390556</v>
      </c>
      <c r="P753" s="43">
        <f>Baseline!B$33 * (C753 * Baseline!B$58*Baseline!B$61/Baseline!B$73 + Baseline!B$59*Baseline!B$62/Baseline!B$74 + Baseline!B$68*Baseline!B$63/Baseline!B$75 + Baseline!B$60*Baseline!B$69/Baseline!B$76)</f>
        <v>0.000000001646970148</v>
      </c>
      <c r="Q753" s="43">
        <f>Baseline!B$33 * (C753 * Baseline!B$61*Baseline!B$66/Baseline!B$73 + Baseline!B$62*Baseline!B$52/Baseline!B$74 + Baseline!B$63*Baseline!B$53/Baseline!B$75 + Baseline!B$69*Baseline!B$54/Baseline!B$76)</f>
        <v>0.000000003477772809</v>
      </c>
      <c r="R753" s="43">
        <f>Baseline!B$33 * (C753 * Baseline!B$61*Baseline!B$57/Baseline!B$73 + Baseline!B$62*Baseline!B$67/Baseline!B$74 + Baseline!B$63*Baseline!B$55/Baseline!B$75 + Baseline!B$69*Baseline!B$56/Baseline!B$76)</f>
        <v>0.00000001439286339</v>
      </c>
      <c r="S753" s="43">
        <f>Baseline!B$33 * (C753 * Baseline!B$61*Baseline!B$58/Baseline!B$73 + Baseline!B$62*Baseline!B$59/Baseline!B$74 + Baseline!B$63*Baseline!B$68/Baseline!B$75 + Baseline!B$69*Baseline!B$60/Baseline!B$76)</f>
        <v>0.000000001646970148</v>
      </c>
      <c r="T753" s="43">
        <f>Baseline!B$33 * (C753 * Baseline!B$61*Baseline!B$61/Baseline!B$73 + Baseline!B$62*Baseline!B$62/Baseline!B$74 + Baseline!B$63*Baseline!B$63/Baseline!B$75 + Baseline!B$69*Baseline!B$69/Baseline!B$76)</f>
        <v>0.00000009854654793</v>
      </c>
      <c r="U753" s="41"/>
      <c r="V753" s="43">
        <f>E753 * ( Baseline!B$87 * Baseline!B$7 )</f>
        <v>0.2183932805</v>
      </c>
      <c r="W753" s="43">
        <f>F753 * ( Baseline!D$87 * Baseline!B$11 )</f>
        <v>0.003692828861</v>
      </c>
      <c r="X753" s="43">
        <f>G753 * ( Baseline!F$87 * Baseline!B$16 )</f>
        <v>0.005883968984</v>
      </c>
      <c r="Y753" s="43">
        <f>H753 * ( Baseline!H$87 * Baseline!B$18 )</f>
        <v>0.001223040421</v>
      </c>
      <c r="Z753" s="51">
        <f t="shared" si="1"/>
        <v>0.2291931188</v>
      </c>
      <c r="AA753" s="43">
        <f>I753 * ( Baseline!B$87 * Baseline!B$7 )</f>
        <v>0.002077774751</v>
      </c>
      <c r="AB753" s="45">
        <f>J753 * ( Baseline!D$87 * Baseline!B$11 )</f>
        <v>0.03253636097</v>
      </c>
      <c r="AC753" s="45">
        <f>K753 * ( Baseline!F$87 * Baseline!B$16 )</f>
        <v>0.0004773264272</v>
      </c>
      <c r="AD753" s="45">
        <f>L753 * ( Baseline!F$87 * Baseline!B$16 )</f>
        <v>0.0004999327982</v>
      </c>
      <c r="AE753" s="51">
        <f t="shared" si="2"/>
        <v>0.03559139495</v>
      </c>
      <c r="AF753" s="51">
        <f>M753 * ( Baseline!B$87 * Baseline!B$7 )</f>
        <v>0.001758172408</v>
      </c>
      <c r="AG753" s="51">
        <f>N753 * ( Baseline!D$87 * Baseline!B$11 )</f>
        <v>0.0002534937653</v>
      </c>
      <c r="AH753" s="51">
        <f>O753 * ( Baseline!F$87 * Baseline!B$16 )</f>
        <v>0.04600240124</v>
      </c>
      <c r="AI753" s="51">
        <f>P753 * ( Baseline!H$87 * Baseline!B$18 )</f>
        <v>0.0005791957018</v>
      </c>
      <c r="AJ753" s="51">
        <f t="shared" si="3"/>
        <v>0.04859326312</v>
      </c>
      <c r="AK753" s="51">
        <f>Q753 * ( Baseline!B$87 * Baseline!B$7 )</f>
        <v>0.00003609580399</v>
      </c>
      <c r="AL753" s="51">
        <f>R753 * ( Baseline!D$87 * Baseline!B$11 )</f>
        <v>0.0002654993316</v>
      </c>
      <c r="AM753" s="51">
        <f>S753 * ( Baseline!F$87 * Baseline!B$16 )</f>
        <v>0.00005720712915</v>
      </c>
      <c r="AN753" s="51">
        <f>T753 * ( Baseline!H$87 * Baseline!B$18 )</f>
        <v>0.03465620616</v>
      </c>
      <c r="AO753" s="51">
        <f t="shared" si="4"/>
        <v>0.03501500842</v>
      </c>
      <c r="AP753" s="61"/>
      <c r="AQ753" s="51">
        <f>V753 * ( (1-Baseline!B$88-Baseline!B$87) + (1-B753)*Baseline!B$88 )</f>
        <v>0.05948749737</v>
      </c>
      <c r="AR753" s="51">
        <f>W753 * ( (1-Baseline!B$88-Baseline!B$87) + (1-B753)*Baseline!B$88 )</f>
        <v>0.001005878691</v>
      </c>
      <c r="AS753" s="51">
        <f>X753 * ( (1-Baseline!B$88-Baseline!B$87) + (1-B753)*Baseline!B$88 )</f>
        <v>0.001602716845</v>
      </c>
      <c r="AT753" s="51">
        <f>Y753 * ( (1-Baseline!B$88-Baseline!B$87) + (1-B753)*Baseline!B$88 )</f>
        <v>0.0003331403496</v>
      </c>
      <c r="AU753" s="51">
        <f t="shared" si="5"/>
        <v>0.06242923325</v>
      </c>
      <c r="AV753" s="51">
        <f>AA753 * ( (1-Baseline!D$88-Baseline!D$87) + (1-B753)*Baseline!D$88 )</f>
        <v>0.001321280697</v>
      </c>
      <c r="AW753" s="51">
        <f>AB753 * ( (1-Baseline!D$88-Baseline!D$87) + (1-B753)*Baseline!D$88 )</f>
        <v>0.02069024359</v>
      </c>
      <c r="AX753" s="51">
        <f>AC753 * ( (1-Baseline!D$88-Baseline!D$87) + (1-B753)*Baseline!D$88 )</f>
        <v>0.0003035373273</v>
      </c>
      <c r="AY753" s="51">
        <f>AD753 * ( (1-Baseline!D$88-Baseline!D$87) + (1-B753)*Baseline!D$88 )</f>
        <v>0.0003179129769</v>
      </c>
      <c r="AZ753" s="51">
        <f t="shared" si="6"/>
        <v>0.02263297459</v>
      </c>
      <c r="BA753" s="51">
        <f>AF753 * ( (1-Baseline!F$88-Baseline!F$87) + (1-Baseline!B$36)*Baseline!F$88 )</f>
        <v>0.001265237127</v>
      </c>
      <c r="BB753" s="51">
        <f>AG753 * ( (1-Baseline!F$88-Baseline!F$87) + (1-Baseline!B$36)*Baseline!F$88 )</f>
        <v>0.0001824222253</v>
      </c>
      <c r="BC753" s="51">
        <f>AH753 * ( (1-Baseline!F$88-Baseline!F$87) + (1-Baseline!B$36)*Baseline!F$88 )</f>
        <v>0.03310480001</v>
      </c>
      <c r="BD753" s="51">
        <f>AI753 * ( (1-Baseline!F$88-Baseline!F$87) + (1-Baseline!B$36)*Baseline!F$88 )</f>
        <v>0.0004168077613</v>
      </c>
      <c r="BE753" s="51">
        <f t="shared" si="7"/>
        <v>0.03496926712</v>
      </c>
      <c r="BF753" s="51">
        <f>AK753 * ( (1-Baseline!H$88-Baseline!H$87) + (1-Baseline!B$36)*Baseline!H$88 )</f>
        <v>0.00002859942742</v>
      </c>
      <c r="BG753" s="51">
        <f>AL753 * ( (1-Baseline!H$88-Baseline!H$87) + (1-Baseline!B$36)*Baseline!H$88 )</f>
        <v>0.0002103604304</v>
      </c>
      <c r="BH753" s="51">
        <f>AM753 * ( (1-Baseline!H$88-Baseline!H$87) + (1-Baseline!B$36)*Baseline!H$88 )</f>
        <v>0.00004532635257</v>
      </c>
      <c r="BI753" s="51">
        <f>AN753 * ( (1-Baseline!H$88-Baseline!H$87) + (1-Baseline!B$36)*Baseline!H$88 )</f>
        <v>0.02745880526</v>
      </c>
      <c r="BJ753" s="51">
        <f t="shared" si="8"/>
        <v>0.02774309147</v>
      </c>
      <c r="BK753" s="61"/>
      <c r="BL753" s="51">
        <f t="shared" si="19"/>
        <v>0.9528788721</v>
      </c>
      <c r="BM753" s="51">
        <f t="shared" si="20"/>
        <v>0.0161123025</v>
      </c>
      <c r="BN753" s="51">
        <f t="shared" si="21"/>
        <v>0.02567253771</v>
      </c>
      <c r="BO753" s="51">
        <f t="shared" si="22"/>
        <v>0.005336287702</v>
      </c>
      <c r="BP753" s="51">
        <f t="shared" si="9"/>
        <v>1</v>
      </c>
      <c r="BQ753" s="51">
        <f t="shared" si="23"/>
        <v>0.05837857026</v>
      </c>
      <c r="BR753" s="51">
        <f t="shared" si="24"/>
        <v>0.914163691</v>
      </c>
      <c r="BS753" s="51">
        <f t="shared" si="25"/>
        <v>0.01341128741</v>
      </c>
      <c r="BT753" s="51">
        <f t="shared" si="26"/>
        <v>0.01404645137</v>
      </c>
      <c r="BU753" s="51">
        <f t="shared" si="10"/>
        <v>1</v>
      </c>
      <c r="BV753" s="51">
        <f t="shared" si="27"/>
        <v>0.03618140243</v>
      </c>
      <c r="BW753" s="51">
        <f t="shared" si="28"/>
        <v>0.005216644222</v>
      </c>
      <c r="BX753" s="51">
        <f t="shared" si="29"/>
        <v>0.9466826941</v>
      </c>
      <c r="BY753" s="51">
        <f t="shared" si="30"/>
        <v>0.01191925927</v>
      </c>
      <c r="BZ753" s="51">
        <f t="shared" si="11"/>
        <v>1</v>
      </c>
      <c r="CA753" s="51">
        <f t="shared" si="31"/>
        <v>0.001030866637</v>
      </c>
      <c r="CB753" s="51">
        <f t="shared" si="32"/>
        <v>0.007582443746</v>
      </c>
      <c r="CC753" s="51">
        <f t="shared" si="33"/>
        <v>0.001633788816</v>
      </c>
      <c r="CD753" s="51">
        <f t="shared" si="34"/>
        <v>0.9897529008</v>
      </c>
      <c r="CE753" s="51">
        <f t="shared" si="12"/>
        <v>1</v>
      </c>
      <c r="CF753" s="61"/>
      <c r="CG753" s="51">
        <f t="shared" si="35"/>
        <v>0.9528788721</v>
      </c>
      <c r="CH753" s="51">
        <f t="shared" si="36"/>
        <v>0.0161123025</v>
      </c>
      <c r="CI753" s="51">
        <f t="shared" si="37"/>
        <v>0.02567253771</v>
      </c>
      <c r="CJ753" s="51">
        <f t="shared" si="38"/>
        <v>0.005336287702</v>
      </c>
      <c r="CK753" s="51">
        <f t="shared" si="13"/>
        <v>1</v>
      </c>
      <c r="CL753" s="51">
        <f t="shared" si="39"/>
        <v>0.05837857026</v>
      </c>
      <c r="CM753" s="51">
        <f t="shared" si="40"/>
        <v>0.914163691</v>
      </c>
      <c r="CN753" s="51">
        <f t="shared" si="41"/>
        <v>0.01341128741</v>
      </c>
      <c r="CO753" s="51">
        <f t="shared" si="42"/>
        <v>0.01404645137</v>
      </c>
      <c r="CP753" s="51">
        <f t="shared" si="14"/>
        <v>1</v>
      </c>
      <c r="CQ753" s="51">
        <f t="shared" si="43"/>
        <v>0.03618140243</v>
      </c>
      <c r="CR753" s="51">
        <f t="shared" si="44"/>
        <v>0.005216644222</v>
      </c>
      <c r="CS753" s="51">
        <f t="shared" si="45"/>
        <v>0.9466826941</v>
      </c>
      <c r="CT753" s="51">
        <f t="shared" si="46"/>
        <v>0.01191925927</v>
      </c>
      <c r="CU753" s="51">
        <f t="shared" si="15"/>
        <v>1</v>
      </c>
      <c r="CV753" s="51">
        <f t="shared" si="47"/>
        <v>0.001030866637</v>
      </c>
      <c r="CW753" s="51">
        <f t="shared" si="48"/>
        <v>0.007582443746</v>
      </c>
      <c r="CX753" s="51">
        <f t="shared" si="49"/>
        <v>0.001633788816</v>
      </c>
      <c r="CY753" s="51">
        <f t="shared" si="50"/>
        <v>0.9897529008</v>
      </c>
      <c r="CZ753" s="51">
        <f t="shared" si="16"/>
        <v>1</v>
      </c>
      <c r="DA753" s="61"/>
      <c r="DB753" s="51">
        <f>(AQ753*Baseline!B$7 + AV753*Baseline!B$11 + BA753*Baseline!B$16 + BF753*Baseline!B$18)</f>
        <v>37233.36992</v>
      </c>
      <c r="DC753" s="51">
        <f>(AR753*Baseline!B$7 + AW753*Baseline!B$11 + BB753*Baseline!B$16 + BG753*Baseline!B$18)</f>
        <v>55102.9207</v>
      </c>
      <c r="DD753" s="51">
        <f>(AS753*Baseline!B$7 + AX753*Baseline!B$11 + BC753*Baseline!B$16 + BH753*Baseline!B$18)</f>
        <v>114411.1705</v>
      </c>
      <c r="DE753" s="51">
        <f>(AT753*Baseline!B$7 + AY753*Baseline!B$11 + BD753*Baseline!B$16 + BI753*Baseline!B$18)</f>
        <v>1259600.839</v>
      </c>
      <c r="DF753" s="51">
        <f t="shared" si="17"/>
        <v>1466348.3</v>
      </c>
      <c r="DG753" s="61"/>
      <c r="DH753" s="51">
        <f t="shared" si="51"/>
        <v>0.02539190035</v>
      </c>
      <c r="DI753" s="51">
        <f t="shared" si="52"/>
        <v>0.03757833026</v>
      </c>
      <c r="DJ753" s="51">
        <f t="shared" si="53"/>
        <v>0.07802455287</v>
      </c>
      <c r="DK753" s="51">
        <f t="shared" si="54"/>
        <v>0.8590052165</v>
      </c>
      <c r="DL753" s="51">
        <f t="shared" si="18"/>
        <v>1</v>
      </c>
      <c r="DM753" s="61"/>
      <c r="DN753" s="51">
        <f>DH753 / (Baseline!B$7/Baseline!B$17)</f>
        <v>2.710418351</v>
      </c>
      <c r="DO753" s="51">
        <f>DI753 / (Baseline!B$11/Baseline!B$17)</f>
        <v>0.9071588784</v>
      </c>
      <c r="DP753" s="51">
        <f>DJ753 / (Baseline!B$16/Baseline!B$17)</f>
        <v>1.205715137</v>
      </c>
      <c r="DQ753" s="51">
        <f>DK753 / (Baseline!B$18/Baseline!B$17)</f>
        <v>0.9711812321</v>
      </c>
      <c r="DR753" s="79"/>
      <c r="DS753" s="51">
        <f>(AU753*Baseline!B$34)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0.02189391624</v>
      </c>
      <c r="DT753" s="51">
        <f>(AZ753*Baseline!B$34) + (Baseline!D$88*(1-Baseline!D$89)*Baseline!B$35) + (Baseline!D$88*Baseline!D$89*((1-Baseline!D$90)*Baseline!B$40 + Baseline!D$90*Baseline!B$41))</f>
        <v>0.009808514189</v>
      </c>
      <c r="DU753" s="51">
        <f>(BE753*Baseline!B$34) + (Baseline!F$88*(1-Baseline!F$89)*Baseline!B$35) + (Baseline!F$88*Baseline!F$89*((1-Baseline!F$90)*Baseline!B$40 + Baseline!F$90*Baseline!B$41))</f>
        <v>0.01297603007</v>
      </c>
      <c r="DV753" s="51">
        <f>(BJ753*Baseline!B$34) + (Baseline!H$88*(1-Baseline!H$89)*Baseline!B$35) + (Baseline!H$88*Baseline!H$89*((1-Baseline!H$90)*Baseline!B$40 + Baseline!H$90*Baseline!B$41))</f>
        <v>0.009306463721</v>
      </c>
      <c r="DW753" s="51">
        <f>( DS753*Baseline!B$7 + DT753*Baseline!B$11 + DU753*Baseline!B$16 + DV753*Baseline!B$18 ) / Baseline!B$17</f>
        <v>0.009682649207</v>
      </c>
    </row>
    <row r="754">
      <c r="A754" s="4" t="s">
        <v>1094</v>
      </c>
      <c r="B754" s="45">
        <f>MIN( MAX( NORMINV( MCrands!B754, (B$5+B$4)/2, (B$5-B$4)/3.29 ), 0 ), 1 )</f>
        <v>0.6760606844</v>
      </c>
      <c r="C754" s="45">
        <f>MAX( NORMINV( MCrands!C754, (C$5+C$4)/2, (C$5-C$4)/3.29 ), 0 )</f>
        <v>2.700919545</v>
      </c>
      <c r="D754" s="41"/>
      <c r="E754" s="43">
        <f>Baseline!B$33 * (C754 * Baseline!B$66*Baseline!B$66/Baseline!B$73 + Baseline!B$52*Baseline!B$52/Baseline!B$74 + Baseline!B$53*Baseline!B$53/Baseline!B$75 + Baseline!B$54*Baseline!B$54/Baseline!B$76)</f>
        <v>0.00001916381945</v>
      </c>
      <c r="F754" s="43">
        <f>Baseline!B$33 * (C754 * Baseline!B$66*Baseline!B$57/Baseline!B$73 + Baseline!B$52*Baseline!B$67/Baseline!B$74 + Baseline!B$53*Baseline!B$55/Baseline!B$75 + Baseline!B$54*Baseline!B$56/Baseline!B$76)</f>
        <v>0.0000001998937341</v>
      </c>
      <c r="G754" s="45">
        <f>Baseline!B$33 * (C754 * Baseline!B$66*Baseline!B$58/Baseline!B$73 + Baseline!B$52*Baseline!B$59/Baseline!B$74 + Baseline!B$53*Baseline!B$68/Baseline!B$75 + Baseline!B$54*Baseline!B$60/Baseline!B$76)</f>
        <v>0.0000001686681217</v>
      </c>
      <c r="H754" s="43">
        <f>Baseline!B$33 * (C754 * Baseline!B$66*Baseline!B$61/Baseline!B$73 + Baseline!B$52*Baseline!B$62/Baseline!B$74 + Baseline!B$53*Baseline!B$63/Baseline!B$75 + Baseline!B$54*Baseline!B$69/Baseline!B$76)</f>
        <v>0.000000003404875873</v>
      </c>
      <c r="I754" s="43">
        <f>Baseline!B$33 * (C754 * Baseline!B$57*Baseline!B$66/Baseline!B$73 + Baseline!B$67*Baseline!B$52/Baseline!B$74 + Baseline!B$55*Baseline!B$53/Baseline!B$75 + Baseline!B$56*Baseline!B$54/Baseline!B$76)</f>
        <v>0.0000001998937341</v>
      </c>
      <c r="J754" s="45">
        <f>Baseline!B$33 * (C754 * Baseline!B$57*Baseline!B$57/Baseline!B$73 + Baseline!B$67*Baseline!B$67/Baseline!B$74 + Baseline!B$55*Baseline!B$55/Baseline!B$75 + Baseline!B$56*Baseline!B$56/Baseline!B$76)</f>
        <v>0.000001763813804</v>
      </c>
      <c r="K754" s="43">
        <f>Baseline!B$33 * (C754 * Baseline!B$57*Baseline!B$58/Baseline!B$73 + Baseline!B$67*Baseline!B$59/Baseline!B$74 + Baseline!B$55*Baseline!B$68/Baseline!B$75 + Baseline!B$56*Baseline!B$60/Baseline!B$76)</f>
        <v>0.00000001374191999</v>
      </c>
      <c r="L754" s="45">
        <f>Baseline!B$33 * (C754 * Baseline!B$57*Baseline!B$61/Baseline!B$73 + Baseline!B$67*Baseline!B$62/Baseline!B$74 + Baseline!B$55*Baseline!B$63/Baseline!B$75 + Baseline!B$56*Baseline!B$69/Baseline!B$76)</f>
        <v>0.00000001439285188</v>
      </c>
      <c r="M754" s="43">
        <f>Baseline!B$33 * (C754 * Baseline!B$58*Baseline!B$66/Baseline!B$73 + Baseline!B$59*Baseline!B$52/Baseline!B$74 + Baseline!B$68*Baseline!B$53/Baseline!B$75 + Baseline!B$60*Baseline!B$54/Baseline!B$76)</f>
        <v>0.0000001686681217</v>
      </c>
      <c r="N754" s="45">
        <f>Baseline!B$33 * (C754 * Baseline!B$58*Baseline!B$57/Baseline!B$73 + Baseline!B$59*Baseline!B$67/Baseline!B$74 + Baseline!B$68*Baseline!B$55/Baseline!B$75 + Baseline!B$60*Baseline!B$56/Baseline!B$76)</f>
        <v>0.00000001374191999</v>
      </c>
      <c r="O754" s="45">
        <f>Baseline!B$33 * (C754 * Baseline!B$58*Baseline!B$58/Baseline!B$73 + Baseline!B$59*Baseline!B$59/Baseline!B$74 + Baseline!B$68*Baseline!B$68/Baseline!B$75 + Baseline!B$60*Baseline!B$60/Baseline!B$76)</f>
        <v>0.000001324390273</v>
      </c>
      <c r="P754" s="43">
        <f>Baseline!B$33 * (C754 * Baseline!B$58*Baseline!B$61/Baseline!B$73 + Baseline!B$59*Baseline!B$62/Baseline!B$74 + Baseline!B$68*Baseline!B$63/Baseline!B$75 + Baseline!B$60*Baseline!B$69/Baseline!B$76)</f>
        <v>0.000000001646941852</v>
      </c>
      <c r="Q754" s="43">
        <f>Baseline!B$33 * (C754 * Baseline!B$61*Baseline!B$66/Baseline!B$73 + Baseline!B$62*Baseline!B$52/Baseline!B$74 + Baseline!B$63*Baseline!B$53/Baseline!B$75 + Baseline!B$69*Baseline!B$54/Baseline!B$76)</f>
        <v>0.000000003404875873</v>
      </c>
      <c r="R754" s="43">
        <f>Baseline!B$33 * (C754 * Baseline!B$61*Baseline!B$57/Baseline!B$73 + Baseline!B$62*Baseline!B$67/Baseline!B$74 + Baseline!B$63*Baseline!B$55/Baseline!B$75 + Baseline!B$69*Baseline!B$56/Baseline!B$76)</f>
        <v>0.00000001439285188</v>
      </c>
      <c r="S754" s="43">
        <f>Baseline!B$33 * (C754 * Baseline!B$61*Baseline!B$58/Baseline!B$73 + Baseline!B$62*Baseline!B$59/Baseline!B$74 + Baseline!B$63*Baseline!B$68/Baseline!B$75 + Baseline!B$69*Baseline!B$60/Baseline!B$76)</f>
        <v>0.000000001646941852</v>
      </c>
      <c r="T754" s="43">
        <f>Baseline!B$33 * (C754 * Baseline!B$61*Baseline!B$61/Baseline!B$73 + Baseline!B$62*Baseline!B$62/Baseline!B$74 + Baseline!B$63*Baseline!B$63/Baseline!B$75 + Baseline!B$69*Baseline!B$69/Baseline!B$76)</f>
        <v>0.0000000985465451</v>
      </c>
      <c r="U754" s="41"/>
      <c r="V754" s="43">
        <f>E754 * ( Baseline!B$87 * Baseline!B$7 )</f>
        <v>0.198901282</v>
      </c>
      <c r="W754" s="43">
        <f>F754 * ( Baseline!D$87 * Baseline!B$11 )</f>
        <v>0.003687358894</v>
      </c>
      <c r="X754" s="43">
        <f>G754 * ( Baseline!F$87 * Baseline!B$16 )</f>
        <v>0.005858648401</v>
      </c>
      <c r="Y754" s="43">
        <f>H754 * ( Baseline!H$87 * Baseline!B$18 )</f>
        <v>0.001197404502</v>
      </c>
      <c r="Z754" s="51">
        <f t="shared" si="1"/>
        <v>0.2096446938</v>
      </c>
      <c r="AA754" s="43">
        <f>I754 * ( Baseline!B$87 * Baseline!B$7 )</f>
        <v>0.002074697067</v>
      </c>
      <c r="AB754" s="45">
        <f>J754 * ( Baseline!D$87 * Baseline!B$11 )</f>
        <v>0.03253636011</v>
      </c>
      <c r="AC754" s="45">
        <f>K754 * ( Baseline!F$87 * Baseline!B$16 )</f>
        <v>0.0004773224292</v>
      </c>
      <c r="AD754" s="45">
        <f>L754 * ( Baseline!F$87 * Baseline!B$16 )</f>
        <v>0.0004999323984</v>
      </c>
      <c r="AE754" s="51">
        <f t="shared" si="2"/>
        <v>0.035588312</v>
      </c>
      <c r="AF754" s="51">
        <f>M754 * ( Baseline!B$87 * Baseline!B$7 )</f>
        <v>0.001750606435</v>
      </c>
      <c r="AG754" s="51">
        <f>N754 * ( Baseline!D$87 * Baseline!B$11 )</f>
        <v>0.000253491642</v>
      </c>
      <c r="AH754" s="51">
        <f>O754 * ( Baseline!F$87 * Baseline!B$16 )</f>
        <v>0.04600239141</v>
      </c>
      <c r="AI754" s="51">
        <f>P754 * ( Baseline!H$87 * Baseline!B$18 )</f>
        <v>0.000579185751</v>
      </c>
      <c r="AJ754" s="51">
        <f t="shared" si="3"/>
        <v>0.04858567524</v>
      </c>
      <c r="AK754" s="51">
        <f>Q754 * ( Baseline!B$87 * Baseline!B$7 )</f>
        <v>0.00003533920668</v>
      </c>
      <c r="AL754" s="51">
        <f>R754 * ( Baseline!D$87 * Baseline!B$11 )</f>
        <v>0.0002654991193</v>
      </c>
      <c r="AM754" s="51">
        <f>S754 * ( Baseline!F$87 * Baseline!B$16 )</f>
        <v>0.00005720614632</v>
      </c>
      <c r="AN754" s="51">
        <f>T754 * ( Baseline!H$87 * Baseline!B$18 )</f>
        <v>0.03465620516</v>
      </c>
      <c r="AO754" s="51">
        <f t="shared" si="4"/>
        <v>0.03501424964</v>
      </c>
      <c r="AP754" s="61"/>
      <c r="AQ754" s="51">
        <f>V754 * ( (1-Baseline!B$88-Baseline!B$87) + (1-B754)*Baseline!B$88 )</f>
        <v>0.07496708479</v>
      </c>
      <c r="AR754" s="51">
        <f>W754 * ( (1-Baseline!B$88-Baseline!B$87) + (1-B754)*Baseline!B$88 )</f>
        <v>0.001389787658</v>
      </c>
      <c r="AS754" s="51">
        <f>X754 * ( (1-Baseline!B$88-Baseline!B$87) + (1-B754)*Baseline!B$88 )</f>
        <v>0.002208159681</v>
      </c>
      <c r="AT754" s="51">
        <f>Y754 * ( (1-Baseline!B$88-Baseline!B$87) + (1-B754)*Baseline!B$88 )</f>
        <v>0.0004513089305</v>
      </c>
      <c r="AU754" s="51">
        <f t="shared" si="5"/>
        <v>0.07901634106</v>
      </c>
      <c r="AV754" s="51">
        <f>AA754 * ( (1-Baseline!D$88-Baseline!D$87) + (1-B754)*Baseline!D$88 )</f>
        <v>0.001428477091</v>
      </c>
      <c r="AW754" s="51">
        <f>AB754 * ( (1-Baseline!D$88-Baseline!D$87) + (1-B754)*Baseline!D$88 )</f>
        <v>0.02240203921</v>
      </c>
      <c r="AX754" s="51">
        <f>AC754 * ( (1-Baseline!D$88-Baseline!D$87) + (1-B754)*Baseline!D$88 )</f>
        <v>0.0003286475728</v>
      </c>
      <c r="AY754" s="51">
        <f>AD754 * ( (1-Baseline!D$88-Baseline!D$87) + (1-B754)*Baseline!D$88 )</f>
        <v>0.0003442150614</v>
      </c>
      <c r="AZ754" s="51">
        <f t="shared" si="6"/>
        <v>0.02450337894</v>
      </c>
      <c r="BA754" s="51">
        <f>AF754 * ( (1-Baseline!F$88-Baseline!F$87) + (1-Baseline!B$36)*Baseline!F$88 )</f>
        <v>0.00125979241</v>
      </c>
      <c r="BB754" s="51">
        <f>AG754 * ( (1-Baseline!F$88-Baseline!F$87) + (1-Baseline!B$36)*Baseline!F$88 )</f>
        <v>0.0001824206973</v>
      </c>
      <c r="BC754" s="51">
        <f>AH754 * ( (1-Baseline!F$88-Baseline!F$87) + (1-Baseline!B$36)*Baseline!F$88 )</f>
        <v>0.03310479294</v>
      </c>
      <c r="BD754" s="51">
        <f>AI754 * ( (1-Baseline!F$88-Baseline!F$87) + (1-Baseline!B$36)*Baseline!F$88 )</f>
        <v>0.0004168006004</v>
      </c>
      <c r="BE754" s="51">
        <f t="shared" si="7"/>
        <v>0.03496380665</v>
      </c>
      <c r="BF754" s="51">
        <f>AK754 * ( (1-Baseline!H$88-Baseline!H$87) + (1-Baseline!B$36)*Baseline!H$88 )</f>
        <v>0.00002799996024</v>
      </c>
      <c r="BG754" s="51">
        <f>AL754 * ( (1-Baseline!H$88-Baseline!H$87) + (1-Baseline!B$36)*Baseline!H$88 )</f>
        <v>0.0002103602622</v>
      </c>
      <c r="BH754" s="51">
        <f>AM754 * ( (1-Baseline!H$88-Baseline!H$87) + (1-Baseline!B$36)*Baseline!H$88 )</f>
        <v>0.00004532557385</v>
      </c>
      <c r="BI754" s="51">
        <f>AN754 * ( (1-Baseline!H$88-Baseline!H$87) + (1-Baseline!B$36)*Baseline!H$88 )</f>
        <v>0.02745880447</v>
      </c>
      <c r="BJ754" s="51">
        <f t="shared" si="8"/>
        <v>0.02774249027</v>
      </c>
      <c r="BK754" s="61"/>
      <c r="BL754" s="51">
        <f t="shared" si="19"/>
        <v>0.9487541917</v>
      </c>
      <c r="BM754" s="51">
        <f t="shared" si="20"/>
        <v>0.01758861065</v>
      </c>
      <c r="BN754" s="51">
        <f t="shared" si="21"/>
        <v>0.02794560785</v>
      </c>
      <c r="BO754" s="51">
        <f t="shared" si="22"/>
        <v>0.005711589836</v>
      </c>
      <c r="BP754" s="51">
        <f t="shared" si="9"/>
        <v>1</v>
      </c>
      <c r="BQ754" s="51">
        <f t="shared" si="23"/>
        <v>0.05829714729</v>
      </c>
      <c r="BR754" s="51">
        <f t="shared" si="24"/>
        <v>0.9142428589</v>
      </c>
      <c r="BS754" s="51">
        <f t="shared" si="25"/>
        <v>0.01341233687</v>
      </c>
      <c r="BT754" s="51">
        <f t="shared" si="26"/>
        <v>0.01404765695</v>
      </c>
      <c r="BU754" s="51">
        <f t="shared" si="10"/>
        <v>1</v>
      </c>
      <c r="BV754" s="51">
        <f t="shared" si="27"/>
        <v>0.03603132871</v>
      </c>
      <c r="BW754" s="51">
        <f t="shared" si="28"/>
        <v>0.005217415232</v>
      </c>
      <c r="BX754" s="51">
        <f t="shared" si="29"/>
        <v>0.9468303401</v>
      </c>
      <c r="BY754" s="51">
        <f t="shared" si="30"/>
        <v>0.01192091595</v>
      </c>
      <c r="BZ754" s="51">
        <f t="shared" si="11"/>
        <v>1</v>
      </c>
      <c r="CA754" s="51">
        <f t="shared" si="31"/>
        <v>0.001009280709</v>
      </c>
      <c r="CB754" s="51">
        <f t="shared" si="32"/>
        <v>0.007582602</v>
      </c>
      <c r="CC754" s="51">
        <f t="shared" si="33"/>
        <v>0.001633796152</v>
      </c>
      <c r="CD754" s="51">
        <f t="shared" si="34"/>
        <v>0.9897743211</v>
      </c>
      <c r="CE754" s="51">
        <f t="shared" si="12"/>
        <v>1</v>
      </c>
      <c r="CF754" s="61"/>
      <c r="CG754" s="51">
        <f t="shared" si="35"/>
        <v>0.9487541917</v>
      </c>
      <c r="CH754" s="51">
        <f t="shared" si="36"/>
        <v>0.01758861065</v>
      </c>
      <c r="CI754" s="51">
        <f t="shared" si="37"/>
        <v>0.02794560785</v>
      </c>
      <c r="CJ754" s="51">
        <f t="shared" si="38"/>
        <v>0.005711589836</v>
      </c>
      <c r="CK754" s="51">
        <f t="shared" si="13"/>
        <v>1</v>
      </c>
      <c r="CL754" s="51">
        <f t="shared" si="39"/>
        <v>0.05829714729</v>
      </c>
      <c r="CM754" s="51">
        <f t="shared" si="40"/>
        <v>0.9142428589</v>
      </c>
      <c r="CN754" s="51">
        <f t="shared" si="41"/>
        <v>0.01341233687</v>
      </c>
      <c r="CO754" s="51">
        <f t="shared" si="42"/>
        <v>0.01404765695</v>
      </c>
      <c r="CP754" s="51">
        <f t="shared" si="14"/>
        <v>1</v>
      </c>
      <c r="CQ754" s="51">
        <f t="shared" si="43"/>
        <v>0.03603132871</v>
      </c>
      <c r="CR754" s="51">
        <f t="shared" si="44"/>
        <v>0.005217415232</v>
      </c>
      <c r="CS754" s="51">
        <f t="shared" si="45"/>
        <v>0.9468303401</v>
      </c>
      <c r="CT754" s="51">
        <f t="shared" si="46"/>
        <v>0.01192091595</v>
      </c>
      <c r="CU754" s="51">
        <f t="shared" si="15"/>
        <v>1</v>
      </c>
      <c r="CV754" s="51">
        <f t="shared" si="47"/>
        <v>0.001009280709</v>
      </c>
      <c r="CW754" s="51">
        <f t="shared" si="48"/>
        <v>0.007582602</v>
      </c>
      <c r="CX754" s="51">
        <f t="shared" si="49"/>
        <v>0.001633796152</v>
      </c>
      <c r="CY754" s="51">
        <f t="shared" si="50"/>
        <v>0.9897743211</v>
      </c>
      <c r="CZ754" s="51">
        <f t="shared" si="16"/>
        <v>1</v>
      </c>
      <c r="DA754" s="61"/>
      <c r="DB754" s="51">
        <f>(AQ754*Baseline!B$7 + AV754*Baseline!B$11 + BA754*Baseline!B$16 + BF754*Baseline!B$18)</f>
        <v>44925.16735</v>
      </c>
      <c r="DC754" s="51">
        <f>(AR754*Baseline!B$7 + AW754*Baseline!B$11 + BB754*Baseline!B$16 + BG754*Baseline!B$18)</f>
        <v>58960.14188</v>
      </c>
      <c r="DD754" s="51">
        <f>(AS754*Baseline!B$7 + AX754*Baseline!B$11 + BC754*Baseline!B$16 + BH754*Baseline!B$18)</f>
        <v>114758.6012</v>
      </c>
      <c r="DE754" s="51">
        <f>(AT754*Baseline!B$7 + AY754*Baseline!B$11 + BD754*Baseline!B$16 + BI754*Baseline!B$18)</f>
        <v>1259714.497</v>
      </c>
      <c r="DF754" s="51">
        <f t="shared" si="17"/>
        <v>1478358.408</v>
      </c>
      <c r="DG754" s="61"/>
      <c r="DH754" s="51">
        <f t="shared" si="51"/>
        <v>0.0303885493</v>
      </c>
      <c r="DI754" s="51">
        <f t="shared" si="52"/>
        <v>0.03988217037</v>
      </c>
      <c r="DJ754" s="51">
        <f t="shared" si="53"/>
        <v>0.07762569658</v>
      </c>
      <c r="DK754" s="51">
        <f t="shared" si="54"/>
        <v>0.8521035838</v>
      </c>
      <c r="DL754" s="51">
        <f t="shared" si="18"/>
        <v>1</v>
      </c>
      <c r="DM754" s="61"/>
      <c r="DN754" s="51">
        <f>DH754 / (Baseline!B$7/Baseline!B$17)</f>
        <v>3.243777762</v>
      </c>
      <c r="DO754" s="51">
        <f>DI754 / (Baseline!B$11/Baseline!B$17)</f>
        <v>0.9627746814</v>
      </c>
      <c r="DP754" s="51">
        <f>DJ754 / (Baseline!B$16/Baseline!B$17)</f>
        <v>1.199551602</v>
      </c>
      <c r="DQ754" s="51">
        <f>DK754 / (Baseline!B$18/Baseline!B$17)</f>
        <v>0.963378327</v>
      </c>
      <c r="DR754" s="79"/>
      <c r="DS754" s="51">
        <f>(AU754*Baseline!B$34)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0.02438198241</v>
      </c>
      <c r="DT754" s="51">
        <f>(AZ754*Baseline!B$34) + (Baseline!D$88*(1-Baseline!D$89)*Baseline!B$35) + (Baseline!D$88*Baseline!D$89*((1-Baseline!D$90)*Baseline!B$40 + Baseline!D$90*Baseline!B$41))</f>
        <v>0.01008907484</v>
      </c>
      <c r="DU754" s="51">
        <f>(BE754*Baseline!B$34) + (Baseline!F$88*(1-Baseline!F$89)*Baseline!B$35) + (Baseline!F$88*Baseline!F$89*((1-Baseline!F$90)*Baseline!B$40 + Baseline!F$90*Baseline!B$41))</f>
        <v>0.012975211</v>
      </c>
      <c r="DV754" s="51">
        <f>(BJ754*Baseline!B$34) + (Baseline!H$88*(1-Baseline!H$89)*Baseline!B$35) + (Baseline!H$88*Baseline!H$89*((1-Baseline!H$90)*Baseline!B$40 + Baseline!H$90*Baseline!B$41))</f>
        <v>0.009306373541</v>
      </c>
      <c r="DW754" s="51">
        <f>( DS754*Baseline!B$7 + DT754*Baseline!B$11 + DU754*Baseline!B$16 + DV754*Baseline!B$18 ) / Baseline!B$17</f>
        <v>0.009717447287</v>
      </c>
    </row>
    <row r="755">
      <c r="A755" s="4" t="s">
        <v>1096</v>
      </c>
      <c r="B755" s="45">
        <f>MIN( MAX( NORMINV( MCrands!B755, (B$5+B$4)/2, (B$5-B$4)/3.29 ), 0 ), 1 )</f>
        <v>0.4432310102</v>
      </c>
      <c r="C755" s="45">
        <f>MAX( NORMINV( MCrands!C755, (C$5+C$4)/2, (C$5-C$4)/3.29 ), 0 )</f>
        <v>3.258088255</v>
      </c>
      <c r="D755" s="41"/>
      <c r="E755" s="43">
        <f>Baseline!B$33 * (C755 * Baseline!B$66*Baseline!B$66/Baseline!B$73 + Baseline!B$52*Baseline!B$52/Baseline!B$74 + Baseline!B$53*Baseline!B$53/Baseline!B$75 + Baseline!B$54*Baseline!B$54/Baseline!B$76)</f>
        <v>0.00002310858729</v>
      </c>
      <c r="F755" s="43">
        <f>Baseline!B$33 * (C755 * Baseline!B$66*Baseline!B$57/Baseline!B$73 + Baseline!B$52*Baseline!B$67/Baseline!B$74 + Baseline!B$53*Baseline!B$55/Baseline!B$75 + Baseline!B$54*Baseline!B$56/Baseline!B$76)</f>
        <v>0.0000002005165922</v>
      </c>
      <c r="G755" s="45">
        <f>Baseline!B$33 * (C755 * Baseline!B$66*Baseline!B$58/Baseline!B$73 + Baseline!B$52*Baseline!B$59/Baseline!B$74 + Baseline!B$53*Baseline!B$68/Baseline!B$75 + Baseline!B$54*Baseline!B$60/Baseline!B$76)</f>
        <v>0.0000001701993145</v>
      </c>
      <c r="H755" s="43">
        <f>Baseline!B$33 * (C755 * Baseline!B$66*Baseline!B$61/Baseline!B$73 + Baseline!B$52*Baseline!B$62/Baseline!B$74 + Baseline!B$53*Baseline!B$63/Baseline!B$75 + Baseline!B$54*Baseline!B$69/Baseline!B$76)</f>
        <v>0.000000003557995151</v>
      </c>
      <c r="I755" s="43">
        <f>Baseline!B$33 * (C755 * Baseline!B$57*Baseline!B$66/Baseline!B$73 + Baseline!B$67*Baseline!B$52/Baseline!B$74 + Baseline!B$55*Baseline!B$53/Baseline!B$75 + Baseline!B$56*Baseline!B$54/Baseline!B$76)</f>
        <v>0.0000002005165922</v>
      </c>
      <c r="J755" s="45">
        <f>Baseline!B$33 * (C755 * Baseline!B$57*Baseline!B$57/Baseline!B$73 + Baseline!B$67*Baseline!B$67/Baseline!B$74 + Baseline!B$55*Baseline!B$55/Baseline!B$75 + Baseline!B$56*Baseline!B$56/Baseline!B$76)</f>
        <v>0.000001763813902</v>
      </c>
      <c r="K755" s="43">
        <f>Baseline!B$33 * (C755 * Baseline!B$57*Baseline!B$58/Baseline!B$73 + Baseline!B$67*Baseline!B$59/Baseline!B$74 + Baseline!B$55*Baseline!B$68/Baseline!B$75 + Baseline!B$56*Baseline!B$60/Baseline!B$76)</f>
        <v>0.00000001374216176</v>
      </c>
      <c r="L755" s="45">
        <f>Baseline!B$33 * (C755 * Baseline!B$57*Baseline!B$61/Baseline!B$73 + Baseline!B$67*Baseline!B$62/Baseline!B$74 + Baseline!B$55*Baseline!B$63/Baseline!B$75 + Baseline!B$56*Baseline!B$69/Baseline!B$76)</f>
        <v>0.00000001439287605</v>
      </c>
      <c r="M755" s="43">
        <f>Baseline!B$33 * (C755 * Baseline!B$58*Baseline!B$66/Baseline!B$73 + Baseline!B$59*Baseline!B$52/Baseline!B$74 + Baseline!B$68*Baseline!B$53/Baseline!B$75 + Baseline!B$60*Baseline!B$54/Baseline!B$76)</f>
        <v>0.0000001701993145</v>
      </c>
      <c r="N755" s="45">
        <f>Baseline!B$33 * (C755 * Baseline!B$58*Baseline!B$57/Baseline!B$73 + Baseline!B$59*Baseline!B$67/Baseline!B$74 + Baseline!B$68*Baseline!B$55/Baseline!B$75 + Baseline!B$60*Baseline!B$56/Baseline!B$76)</f>
        <v>0.00000001374216176</v>
      </c>
      <c r="O755" s="45">
        <f>Baseline!B$33 * (C755 * Baseline!B$58*Baseline!B$58/Baseline!B$73 + Baseline!B$59*Baseline!B$59/Baseline!B$74 + Baseline!B$68*Baseline!B$68/Baseline!B$75 + Baseline!B$60*Baseline!B$60/Baseline!B$76)</f>
        <v>0.000001324390867</v>
      </c>
      <c r="P755" s="43">
        <f>Baseline!B$33 * (C755 * Baseline!B$58*Baseline!B$61/Baseline!B$73 + Baseline!B$59*Baseline!B$62/Baseline!B$74 + Baseline!B$68*Baseline!B$63/Baseline!B$75 + Baseline!B$60*Baseline!B$69/Baseline!B$76)</f>
        <v>0.000000001647001287</v>
      </c>
      <c r="Q755" s="43">
        <f>Baseline!B$33 * (C755 * Baseline!B$61*Baseline!B$66/Baseline!B$73 + Baseline!B$62*Baseline!B$52/Baseline!B$74 + Baseline!B$63*Baseline!B$53/Baseline!B$75 + Baseline!B$69*Baseline!B$54/Baseline!B$76)</f>
        <v>0.000000003557995151</v>
      </c>
      <c r="R755" s="43">
        <f>Baseline!B$33 * (C755 * Baseline!B$61*Baseline!B$57/Baseline!B$73 + Baseline!B$62*Baseline!B$67/Baseline!B$74 + Baseline!B$63*Baseline!B$55/Baseline!B$75 + Baseline!B$69*Baseline!B$56/Baseline!B$76)</f>
        <v>0.00000001439287605</v>
      </c>
      <c r="S755" s="43">
        <f>Baseline!B$33 * (C755 * Baseline!B$61*Baseline!B$58/Baseline!B$73 + Baseline!B$62*Baseline!B$59/Baseline!B$74 + Baseline!B$63*Baseline!B$68/Baseline!B$75 + Baseline!B$69*Baseline!B$60/Baseline!B$76)</f>
        <v>0.000000001647001287</v>
      </c>
      <c r="T755" s="43">
        <f>Baseline!B$33 * (C755 * Baseline!B$61*Baseline!B$61/Baseline!B$73 + Baseline!B$62*Baseline!B$62/Baseline!B$74 + Baseline!B$63*Baseline!B$63/Baseline!B$75 + Baseline!B$69*Baseline!B$69/Baseline!B$76)</f>
        <v>0.00000009854655104</v>
      </c>
      <c r="U755" s="41"/>
      <c r="V755" s="43">
        <f>E755 * ( Baseline!B$87 * Baseline!B$7 )</f>
        <v>0.2398440274</v>
      </c>
      <c r="W755" s="43">
        <f>F755 * ( Baseline!D$87 * Baseline!B$11 )</f>
        <v>0.003698848505</v>
      </c>
      <c r="X755" s="43">
        <f>G755 * ( Baseline!F$87 * Baseline!B$16 )</f>
        <v>0.00591183403</v>
      </c>
      <c r="Y755" s="43">
        <f>H755 * ( Baseline!H$87 * Baseline!B$18 )</f>
        <v>0.00125125249</v>
      </c>
      <c r="Z755" s="51">
        <f t="shared" si="1"/>
        <v>0.2507059625</v>
      </c>
      <c r="AA755" s="43">
        <f>I755 * ( Baseline!B$87 * Baseline!B$7 )</f>
        <v>0.002081161711</v>
      </c>
      <c r="AB755" s="45">
        <f>J755 * ( Baseline!D$87 * Baseline!B$11 )</f>
        <v>0.03253636192</v>
      </c>
      <c r="AC755" s="45">
        <f>K755 * ( Baseline!F$87 * Baseline!B$16 )</f>
        <v>0.0004773308269</v>
      </c>
      <c r="AD755" s="45">
        <f>L755 * ( Baseline!F$87 * Baseline!B$16 )</f>
        <v>0.0004999332382</v>
      </c>
      <c r="AE755" s="51">
        <f t="shared" si="2"/>
        <v>0.0355947877</v>
      </c>
      <c r="AF755" s="51">
        <f>M755 * ( Baseline!B$87 * Baseline!B$7 )</f>
        <v>0.001766498685</v>
      </c>
      <c r="AG755" s="51">
        <f>N755 * ( Baseline!D$87 * Baseline!B$11 )</f>
        <v>0.0002534961018</v>
      </c>
      <c r="AH755" s="51">
        <f>O755 * ( Baseline!F$87 * Baseline!B$16 )</f>
        <v>0.04600241206</v>
      </c>
      <c r="AI755" s="51">
        <f>P755 * ( Baseline!H$87 * Baseline!B$18 )</f>
        <v>0.0005792066525</v>
      </c>
      <c r="AJ755" s="51">
        <f t="shared" si="3"/>
        <v>0.0486016135</v>
      </c>
      <c r="AK755" s="51">
        <f>Q755 * ( Baseline!B$87 * Baseline!B$7 )</f>
        <v>0.00003692843167</v>
      </c>
      <c r="AL755" s="51">
        <f>R755 * ( Baseline!D$87 * Baseline!B$11 )</f>
        <v>0.0002654995653</v>
      </c>
      <c r="AM755" s="51">
        <f>S755 * ( Baseline!F$87 * Baseline!B$16 )</f>
        <v>0.00005720821076</v>
      </c>
      <c r="AN755" s="51">
        <f>T755 * ( Baseline!H$87 * Baseline!B$18 )</f>
        <v>0.03465620725</v>
      </c>
      <c r="AO755" s="51">
        <f t="shared" si="4"/>
        <v>0.03501584346</v>
      </c>
      <c r="AP755" s="61"/>
      <c r="AQ755" s="51">
        <f>V755 * ( (1-Baseline!B$88-Baseline!B$87) + (1-B755)*Baseline!B$88 )</f>
        <v>0.1400987488</v>
      </c>
      <c r="AR755" s="51">
        <f>W755 * ( (1-Baseline!B$88-Baseline!B$87) + (1-B755)*Baseline!B$88 )</f>
        <v>0.002160587667</v>
      </c>
      <c r="AS755" s="51">
        <f>X755 * ( (1-Baseline!B$88-Baseline!B$87) + (1-B755)*Baseline!B$88 )</f>
        <v>0.003453246511</v>
      </c>
      <c r="AT755" s="51">
        <f>Y755 * ( (1-Baseline!B$88-Baseline!B$87) + (1-B755)*Baseline!B$88 )</f>
        <v>0.000730887111</v>
      </c>
      <c r="AU755" s="51">
        <f t="shared" si="5"/>
        <v>0.1464434701</v>
      </c>
      <c r="AV755" s="51">
        <f>AA755 * ( (1-Baseline!D$88-Baseline!D$87) + (1-B755)*Baseline!D$88 )</f>
        <v>0.001650009328</v>
      </c>
      <c r="AW755" s="51">
        <f>AB755 * ( (1-Baseline!D$88-Baseline!D$87) + (1-B755)*Baseline!D$88 )</f>
        <v>0.02579583335</v>
      </c>
      <c r="AX755" s="51">
        <f>AC755 * ( (1-Baseline!D$88-Baseline!D$87) + (1-B755)*Baseline!D$88 )</f>
        <v>0.0003784426326</v>
      </c>
      <c r="AY755" s="51">
        <f>AD755 * ( (1-Baseline!D$88-Baseline!D$87) + (1-B755)*Baseline!D$88 )</f>
        <v>0.0003963625229</v>
      </c>
      <c r="AZ755" s="51">
        <f t="shared" si="6"/>
        <v>0.02822064783</v>
      </c>
      <c r="BA755" s="51">
        <f>AF755 * ( (1-Baseline!F$88-Baseline!F$87) + (1-Baseline!B$36)*Baseline!F$88 )</f>
        <v>0.001271228982</v>
      </c>
      <c r="BB755" s="51">
        <f>AG755 * ( (1-Baseline!F$88-Baseline!F$87) + (1-Baseline!B$36)*Baseline!F$88 )</f>
        <v>0.0001824239068</v>
      </c>
      <c r="BC755" s="51">
        <f>AH755 * ( (1-Baseline!F$88-Baseline!F$87) + (1-Baseline!B$36)*Baseline!F$88 )</f>
        <v>0.03310480779</v>
      </c>
      <c r="BD755" s="51">
        <f>AI755 * ( (1-Baseline!F$88-Baseline!F$87) + (1-Baseline!B$36)*Baseline!F$88 )</f>
        <v>0.0004168156418</v>
      </c>
      <c r="BE755" s="51">
        <f t="shared" si="7"/>
        <v>0.03497527632</v>
      </c>
      <c r="BF755" s="51">
        <f>AK755 * ( (1-Baseline!H$88-Baseline!H$87) + (1-Baseline!B$36)*Baseline!H$88 )</f>
        <v>0.00002925913498</v>
      </c>
      <c r="BG755" s="51">
        <f>AL755 * ( (1-Baseline!H$88-Baseline!H$87) + (1-Baseline!B$36)*Baseline!H$88 )</f>
        <v>0.0002103606156</v>
      </c>
      <c r="BH755" s="51">
        <f>AM755 * ( (1-Baseline!H$88-Baseline!H$87) + (1-Baseline!B$36)*Baseline!H$88 )</f>
        <v>0.00004532720955</v>
      </c>
      <c r="BI755" s="51">
        <f>AN755 * ( (1-Baseline!H$88-Baseline!H$87) + (1-Baseline!B$36)*Baseline!H$88 )</f>
        <v>0.02745880613</v>
      </c>
      <c r="BJ755" s="51">
        <f t="shared" si="8"/>
        <v>0.02774375309</v>
      </c>
      <c r="BK755" s="61"/>
      <c r="BL755" s="51">
        <f t="shared" si="19"/>
        <v>0.9566746043</v>
      </c>
      <c r="BM755" s="51">
        <f t="shared" si="20"/>
        <v>0.0147537317</v>
      </c>
      <c r="BN755" s="51">
        <f t="shared" si="21"/>
        <v>0.02358074763</v>
      </c>
      <c r="BO755" s="51">
        <f t="shared" si="22"/>
        <v>0.00499091636</v>
      </c>
      <c r="BP755" s="51">
        <f t="shared" si="9"/>
        <v>1</v>
      </c>
      <c r="BQ755" s="51">
        <f t="shared" si="23"/>
        <v>0.05846815911</v>
      </c>
      <c r="BR755" s="51">
        <f t="shared" si="24"/>
        <v>0.9140765833</v>
      </c>
      <c r="BS755" s="51">
        <f t="shared" si="25"/>
        <v>0.01341013271</v>
      </c>
      <c r="BT755" s="51">
        <f t="shared" si="26"/>
        <v>0.01404512488</v>
      </c>
      <c r="BU755" s="51">
        <f t="shared" si="10"/>
        <v>1</v>
      </c>
      <c r="BV755" s="51">
        <f t="shared" si="27"/>
        <v>0.03634650289</v>
      </c>
      <c r="BW755" s="51">
        <f t="shared" si="28"/>
        <v>0.005215796011</v>
      </c>
      <c r="BX755" s="51">
        <f t="shared" si="29"/>
        <v>0.9465202644</v>
      </c>
      <c r="BY755" s="51">
        <f t="shared" si="30"/>
        <v>0.0119174367</v>
      </c>
      <c r="BZ755" s="51">
        <f t="shared" si="11"/>
        <v>1</v>
      </c>
      <c r="CA755" s="51">
        <f t="shared" si="31"/>
        <v>0.001054620652</v>
      </c>
      <c r="CB755" s="51">
        <f t="shared" si="32"/>
        <v>0.007582269597</v>
      </c>
      <c r="CC755" s="51">
        <f t="shared" si="33"/>
        <v>0.001633780743</v>
      </c>
      <c r="CD755" s="51">
        <f t="shared" si="34"/>
        <v>0.989729329</v>
      </c>
      <c r="CE755" s="51">
        <f t="shared" si="12"/>
        <v>1</v>
      </c>
      <c r="CF755" s="61"/>
      <c r="CG755" s="51">
        <f t="shared" si="35"/>
        <v>0.9566746043</v>
      </c>
      <c r="CH755" s="51">
        <f t="shared" si="36"/>
        <v>0.0147537317</v>
      </c>
      <c r="CI755" s="51">
        <f t="shared" si="37"/>
        <v>0.02358074763</v>
      </c>
      <c r="CJ755" s="51">
        <f t="shared" si="38"/>
        <v>0.00499091636</v>
      </c>
      <c r="CK755" s="51">
        <f t="shared" si="13"/>
        <v>1</v>
      </c>
      <c r="CL755" s="51">
        <f t="shared" si="39"/>
        <v>0.05846815911</v>
      </c>
      <c r="CM755" s="51">
        <f t="shared" si="40"/>
        <v>0.9140765833</v>
      </c>
      <c r="CN755" s="51">
        <f t="shared" si="41"/>
        <v>0.01341013271</v>
      </c>
      <c r="CO755" s="51">
        <f t="shared" si="42"/>
        <v>0.01404512488</v>
      </c>
      <c r="CP755" s="51">
        <f t="shared" si="14"/>
        <v>1</v>
      </c>
      <c r="CQ755" s="51">
        <f t="shared" si="43"/>
        <v>0.03634650289</v>
      </c>
      <c r="CR755" s="51">
        <f t="shared" si="44"/>
        <v>0.005215796011</v>
      </c>
      <c r="CS755" s="51">
        <f t="shared" si="45"/>
        <v>0.9465202644</v>
      </c>
      <c r="CT755" s="51">
        <f t="shared" si="46"/>
        <v>0.0119174367</v>
      </c>
      <c r="CU755" s="51">
        <f t="shared" si="15"/>
        <v>1</v>
      </c>
      <c r="CV755" s="51">
        <f t="shared" si="47"/>
        <v>0.001054620652</v>
      </c>
      <c r="CW755" s="51">
        <f t="shared" si="48"/>
        <v>0.007582269597</v>
      </c>
      <c r="CX755" s="51">
        <f t="shared" si="49"/>
        <v>0.001633780743</v>
      </c>
      <c r="CY755" s="51">
        <f t="shared" si="50"/>
        <v>0.989729329</v>
      </c>
      <c r="CZ755" s="51">
        <f t="shared" si="16"/>
        <v>1</v>
      </c>
      <c r="DA755" s="61"/>
      <c r="DB755" s="51">
        <f>(AQ755*Baseline!B$7 + AV755*Baseline!B$11 + BA755*Baseline!B$16 + BF755*Baseline!B$18)</f>
        <v>77085.08558</v>
      </c>
      <c r="DC755" s="51">
        <f>(AR755*Baseline!B$7 + AW755*Baseline!B$11 + BB755*Baseline!B$16 + BG755*Baseline!B$18)</f>
        <v>66612.1816</v>
      </c>
      <c r="DD755" s="51">
        <f>(AS755*Baseline!B$7 + AX755*Baseline!B$11 + BC755*Baseline!B$16 + BH755*Baseline!B$18)</f>
        <v>115469.3812</v>
      </c>
      <c r="DE755" s="51">
        <f>(AT755*Baseline!B$7 + AY755*Baseline!B$11 + BD755*Baseline!B$16 + BI755*Baseline!B$18)</f>
        <v>1259962.052</v>
      </c>
      <c r="DF755" s="51">
        <f t="shared" si="17"/>
        <v>1519128.7</v>
      </c>
      <c r="DG755" s="61"/>
      <c r="DH755" s="51">
        <f t="shared" si="51"/>
        <v>0.05074295916</v>
      </c>
      <c r="DI755" s="51">
        <f t="shared" si="52"/>
        <v>0.04384893893</v>
      </c>
      <c r="DJ755" s="51">
        <f t="shared" si="53"/>
        <v>0.07601026901</v>
      </c>
      <c r="DK755" s="51">
        <f t="shared" si="54"/>
        <v>0.8293978329</v>
      </c>
      <c r="DL755" s="51">
        <f t="shared" si="18"/>
        <v>1</v>
      </c>
      <c r="DM755" s="61"/>
      <c r="DN755" s="51">
        <f>DH755 / (Baseline!B$7/Baseline!B$17)</f>
        <v>5.416477137</v>
      </c>
      <c r="DO755" s="51">
        <f>DI755 / (Baseline!B$11/Baseline!B$17)</f>
        <v>1.058534373</v>
      </c>
      <c r="DP755" s="51">
        <f>DJ755 / (Baseline!B$16/Baseline!B$17)</f>
        <v>1.174588364</v>
      </c>
      <c r="DQ755" s="51">
        <f>DK755 / (Baseline!B$18/Baseline!B$17)</f>
        <v>0.9377074711</v>
      </c>
      <c r="DR755" s="79"/>
      <c r="DS755" s="51">
        <f>(AU755*Baseline!B$34)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0.03449605177</v>
      </c>
      <c r="DT755" s="51">
        <f>(AZ755*Baseline!B$34) + (Baseline!D$88*(1-Baseline!D$89)*Baseline!B$35) + (Baseline!D$88*Baseline!D$89*((1-Baseline!D$90)*Baseline!B$40 + Baseline!D$90*Baseline!B$41))</f>
        <v>0.01064666517</v>
      </c>
      <c r="DU755" s="51">
        <f>(BE755*Baseline!B$34) + (Baseline!F$88*(1-Baseline!F$89)*Baseline!B$35) + (Baseline!F$88*Baseline!F$89*((1-Baseline!F$90)*Baseline!B$40 + Baseline!F$90*Baseline!B$41))</f>
        <v>0.01297693145</v>
      </c>
      <c r="DV755" s="51">
        <f>(BJ755*Baseline!B$34) + (Baseline!H$88*(1-Baseline!H$89)*Baseline!B$35) + (Baseline!H$88*Baseline!H$89*((1-Baseline!H$90)*Baseline!B$40 + Baseline!H$90*Baseline!B$41))</f>
        <v>0.009306562964</v>
      </c>
      <c r="DW755" s="51">
        <f>( DS755*Baseline!B$7 + DT755*Baseline!B$11 + DU755*Baseline!B$16 + DV755*Baseline!B$18 ) / Baseline!B$17</f>
        <v>0.009835575117</v>
      </c>
    </row>
    <row r="756">
      <c r="A756" s="4" t="s">
        <v>1097</v>
      </c>
      <c r="B756" s="45">
        <f>MIN( MAX( NORMINV( MCrands!B756, (B$5+B$4)/2, (B$5-B$4)/3.29 ), 0 ), 1 )</f>
        <v>0.5130708757</v>
      </c>
      <c r="C756" s="45">
        <f>MAX( NORMINV( MCrands!C756, (C$5+C$4)/2, (C$5-C$4)/3.29 ), 0 )</f>
        <v>2.658475788</v>
      </c>
      <c r="D756" s="41"/>
      <c r="E756" s="43">
        <f>Baseline!B$33 * (C756 * Baseline!B$66*Baseline!B$66/Baseline!B$73 + Baseline!B$52*Baseline!B$52/Baseline!B$74 + Baseline!B$53*Baseline!B$53/Baseline!B$75 + Baseline!B$54*Baseline!B$54/Baseline!B$76)</f>
        <v>0.00001886331663</v>
      </c>
      <c r="F756" s="43">
        <f>Baseline!B$33 * (C756 * Baseline!B$66*Baseline!B$57/Baseline!B$73 + Baseline!B$52*Baseline!B$67/Baseline!B$74 + Baseline!B$53*Baseline!B$55/Baseline!B$75 + Baseline!B$54*Baseline!B$56/Baseline!B$76)</f>
        <v>0.0000001998462863</v>
      </c>
      <c r="G756" s="45">
        <f>Baseline!B$33 * (C756 * Baseline!B$66*Baseline!B$58/Baseline!B$73 + Baseline!B$52*Baseline!B$59/Baseline!B$74 + Baseline!B$53*Baseline!B$68/Baseline!B$75 + Baseline!B$54*Baseline!B$60/Baseline!B$76)</f>
        <v>0.0000001685514792</v>
      </c>
      <c r="H756" s="43">
        <f>Baseline!B$33 * (C756 * Baseline!B$66*Baseline!B$61/Baseline!B$73 + Baseline!B$52*Baseline!B$62/Baseline!B$74 + Baseline!B$53*Baseline!B$63/Baseline!B$75 + Baseline!B$54*Baseline!B$69/Baseline!B$76)</f>
        <v>0.000000003393211618</v>
      </c>
      <c r="I756" s="43">
        <f>Baseline!B$33 * (C756 * Baseline!B$57*Baseline!B$66/Baseline!B$73 + Baseline!B$67*Baseline!B$52/Baseline!B$74 + Baseline!B$55*Baseline!B$53/Baseline!B$75 + Baseline!B$56*Baseline!B$54/Baseline!B$76)</f>
        <v>0.0000001998462863</v>
      </c>
      <c r="J756" s="45">
        <f>Baseline!B$33 * (C756 * Baseline!B$57*Baseline!B$57/Baseline!B$73 + Baseline!B$67*Baseline!B$67/Baseline!B$74 + Baseline!B$55*Baseline!B$55/Baseline!B$75 + Baseline!B$56*Baseline!B$56/Baseline!B$76)</f>
        <v>0.000001763813797</v>
      </c>
      <c r="K756" s="43">
        <f>Baseline!B$33 * (C756 * Baseline!B$57*Baseline!B$58/Baseline!B$73 + Baseline!B$67*Baseline!B$59/Baseline!B$74 + Baseline!B$55*Baseline!B$68/Baseline!B$75 + Baseline!B$56*Baseline!B$60/Baseline!B$76)</f>
        <v>0.00000001374190157</v>
      </c>
      <c r="L756" s="45">
        <f>Baseline!B$33 * (C756 * Baseline!B$57*Baseline!B$61/Baseline!B$73 + Baseline!B$67*Baseline!B$62/Baseline!B$74 + Baseline!B$55*Baseline!B$63/Baseline!B$75 + Baseline!B$56*Baseline!B$69/Baseline!B$76)</f>
        <v>0.00000001439285003</v>
      </c>
      <c r="M756" s="43">
        <f>Baseline!B$33 * (C756 * Baseline!B$58*Baseline!B$66/Baseline!B$73 + Baseline!B$59*Baseline!B$52/Baseline!B$74 + Baseline!B$68*Baseline!B$53/Baseline!B$75 + Baseline!B$60*Baseline!B$54/Baseline!B$76)</f>
        <v>0.0000001685514792</v>
      </c>
      <c r="N756" s="45">
        <f>Baseline!B$33 * (C756 * Baseline!B$58*Baseline!B$57/Baseline!B$73 + Baseline!B$59*Baseline!B$67/Baseline!B$74 + Baseline!B$68*Baseline!B$55/Baseline!B$75 + Baseline!B$60*Baseline!B$56/Baseline!B$76)</f>
        <v>0.00000001374190157</v>
      </c>
      <c r="O756" s="45">
        <f>Baseline!B$33 * (C756 * Baseline!B$58*Baseline!B$58/Baseline!B$73 + Baseline!B$59*Baseline!B$59/Baseline!B$74 + Baseline!B$68*Baseline!B$68/Baseline!B$75 + Baseline!B$60*Baseline!B$60/Baseline!B$76)</f>
        <v>0.000001324390228</v>
      </c>
      <c r="P756" s="43">
        <f>Baseline!B$33 * (C756 * Baseline!B$58*Baseline!B$61/Baseline!B$73 + Baseline!B$59*Baseline!B$62/Baseline!B$74 + Baseline!B$68*Baseline!B$63/Baseline!B$75 + Baseline!B$60*Baseline!B$69/Baseline!B$76)</f>
        <v>0.000000001646937325</v>
      </c>
      <c r="Q756" s="43">
        <f>Baseline!B$33 * (C756 * Baseline!B$61*Baseline!B$66/Baseline!B$73 + Baseline!B$62*Baseline!B$52/Baseline!B$74 + Baseline!B$63*Baseline!B$53/Baseline!B$75 + Baseline!B$69*Baseline!B$54/Baseline!B$76)</f>
        <v>0.000000003393211618</v>
      </c>
      <c r="R756" s="43">
        <f>Baseline!B$33 * (C756 * Baseline!B$61*Baseline!B$57/Baseline!B$73 + Baseline!B$62*Baseline!B$67/Baseline!B$74 + Baseline!B$63*Baseline!B$55/Baseline!B$75 + Baseline!B$69*Baseline!B$56/Baseline!B$76)</f>
        <v>0.00000001439285003</v>
      </c>
      <c r="S756" s="43">
        <f>Baseline!B$33 * (C756 * Baseline!B$61*Baseline!B$58/Baseline!B$73 + Baseline!B$62*Baseline!B$59/Baseline!B$74 + Baseline!B$63*Baseline!B$68/Baseline!B$75 + Baseline!B$69*Baseline!B$60/Baseline!B$76)</f>
        <v>0.000000001646937325</v>
      </c>
      <c r="T756" s="43">
        <f>Baseline!B$33 * (C756 * Baseline!B$61*Baseline!B$61/Baseline!B$73 + Baseline!B$62*Baseline!B$62/Baseline!B$74 + Baseline!B$63*Baseline!B$63/Baseline!B$75 + Baseline!B$69*Baseline!B$69/Baseline!B$76)</f>
        <v>0.00000009854654464</v>
      </c>
      <c r="U756" s="41"/>
      <c r="V756" s="43">
        <f>E756 * ( Baseline!B$87 * Baseline!B$7 )</f>
        <v>0.1957823633</v>
      </c>
      <c r="W756" s="43">
        <f>F756 * ( Baseline!D$87 * Baseline!B$11 )</f>
        <v>0.003686483643</v>
      </c>
      <c r="X756" s="43">
        <f>G756 * ( Baseline!F$87 * Baseline!B$16 )</f>
        <v>0.005854596849</v>
      </c>
      <c r="Y756" s="43">
        <f>H756 * ( Baseline!H$87 * Baseline!B$18 )</f>
        <v>0.001193302494</v>
      </c>
      <c r="Z756" s="51">
        <f t="shared" si="1"/>
        <v>0.2065167462</v>
      </c>
      <c r="AA756" s="43">
        <f>I756 * ( Baseline!B$87 * Baseline!B$7 )</f>
        <v>0.002074204606</v>
      </c>
      <c r="AB756" s="45">
        <f>J756 * ( Baseline!D$87 * Baseline!B$11 )</f>
        <v>0.03253635997</v>
      </c>
      <c r="AC756" s="45">
        <f>K756 * ( Baseline!F$87 * Baseline!B$16 )</f>
        <v>0.0004773217895</v>
      </c>
      <c r="AD756" s="45">
        <f>L756 * ( Baseline!F$87 * Baseline!B$16 )</f>
        <v>0.0004999323344</v>
      </c>
      <c r="AE756" s="51">
        <f t="shared" si="2"/>
        <v>0.0355878187</v>
      </c>
      <c r="AF756" s="51">
        <f>M756 * ( Baseline!B$87 * Baseline!B$7 )</f>
        <v>0.001749395802</v>
      </c>
      <c r="AG756" s="51">
        <f>N756 * ( Baseline!D$87 * Baseline!B$11 )</f>
        <v>0.0002534913023</v>
      </c>
      <c r="AH756" s="51">
        <f>O756 * ( Baseline!F$87 * Baseline!B$16 )</f>
        <v>0.04600238984</v>
      </c>
      <c r="AI756" s="51">
        <f>P756 * ( Baseline!H$87 * Baseline!B$18 )</f>
        <v>0.0005791841588</v>
      </c>
      <c r="AJ756" s="51">
        <f t="shared" si="3"/>
        <v>0.0485844611</v>
      </c>
      <c r="AK756" s="51">
        <f>Q756 * ( Baseline!B$87 * Baseline!B$7 )</f>
        <v>0.00003521814339</v>
      </c>
      <c r="AL756" s="51">
        <f>R756 * ( Baseline!D$87 * Baseline!B$11 )</f>
        <v>0.0002654990853</v>
      </c>
      <c r="AM756" s="51">
        <f>S756 * ( Baseline!F$87 * Baseline!B$16 )</f>
        <v>0.00005720598905</v>
      </c>
      <c r="AN756" s="51">
        <f>T756 * ( Baseline!H$87 * Baseline!B$18 )</f>
        <v>0.034656205</v>
      </c>
      <c r="AO756" s="51">
        <f t="shared" si="4"/>
        <v>0.03501412822</v>
      </c>
      <c r="AP756" s="61"/>
      <c r="AQ756" s="51">
        <f>V756 * ( (1-Baseline!B$88-Baseline!B$87) + (1-B756)*Baseline!B$88 )</f>
        <v>0.1021919173</v>
      </c>
      <c r="AR756" s="51">
        <f>W756 * ( (1-Baseline!B$88-Baseline!B$87) + (1-B756)*Baseline!B$88 )</f>
        <v>0.001924222515</v>
      </c>
      <c r="AS756" s="51">
        <f>X756 * ( (1-Baseline!B$88-Baseline!B$87) + (1-B756)*Baseline!B$88 )</f>
        <v>0.003055905889</v>
      </c>
      <c r="AT756" s="51">
        <f>Y756 * ( (1-Baseline!B$88-Baseline!B$87) + (1-B756)*Baseline!B$88 )</f>
        <v>0.000622864428</v>
      </c>
      <c r="AU756" s="51">
        <f t="shared" si="5"/>
        <v>0.1077949101</v>
      </c>
      <c r="AV756" s="51">
        <f>AA756 * ( (1-Baseline!D$88-Baseline!D$87) + (1-B756)*Baseline!D$88 )</f>
        <v>0.001579595267</v>
      </c>
      <c r="AW756" s="51">
        <f>AB756 * ( (1-Baseline!D$88-Baseline!D$87) + (1-B756)*Baseline!D$88 )</f>
        <v>0.02477782572</v>
      </c>
      <c r="AX756" s="51">
        <f>AC756 * ( (1-Baseline!D$88-Baseline!D$87) + (1-B756)*Baseline!D$88 )</f>
        <v>0.0003635008993</v>
      </c>
      <c r="AY756" s="51">
        <f>AD756 * ( (1-Baseline!D$88-Baseline!D$87) + (1-B756)*Baseline!D$88 )</f>
        <v>0.0003807197936</v>
      </c>
      <c r="AZ756" s="51">
        <f t="shared" si="6"/>
        <v>0.02710164168</v>
      </c>
      <c r="BA756" s="51">
        <f>AF756 * ( (1-Baseline!F$88-Baseline!F$87) + (1-Baseline!B$36)*Baseline!F$88 )</f>
        <v>0.0012589212</v>
      </c>
      <c r="BB756" s="51">
        <f>AG756 * ( (1-Baseline!F$88-Baseline!F$87) + (1-Baseline!B$36)*Baseline!F$88 )</f>
        <v>0.0001824204529</v>
      </c>
      <c r="BC756" s="51">
        <f>AH756 * ( (1-Baseline!F$88-Baseline!F$87) + (1-Baseline!B$36)*Baseline!F$88 )</f>
        <v>0.03310479181</v>
      </c>
      <c r="BD756" s="51">
        <f>AI756 * ( (1-Baseline!F$88-Baseline!F$87) + (1-Baseline!B$36)*Baseline!F$88 )</f>
        <v>0.0004167994545</v>
      </c>
      <c r="BE756" s="51">
        <f t="shared" si="7"/>
        <v>0.03496293291</v>
      </c>
      <c r="BF756" s="51">
        <f>AK756 * ( (1-Baseline!H$88-Baseline!H$87) + (1-Baseline!B$36)*Baseline!H$88 )</f>
        <v>0.00002790403937</v>
      </c>
      <c r="BG756" s="51">
        <f>AL756 * ( (1-Baseline!H$88-Baseline!H$87) + (1-Baseline!B$36)*Baseline!H$88 )</f>
        <v>0.0002103602353</v>
      </c>
      <c r="BH756" s="51">
        <f>AM756 * ( (1-Baseline!H$88-Baseline!H$87) + (1-Baseline!B$36)*Baseline!H$88 )</f>
        <v>0.00004532544924</v>
      </c>
      <c r="BI756" s="51">
        <f>AN756 * ( (1-Baseline!H$88-Baseline!H$87) + (1-Baseline!B$36)*Baseline!H$88 )</f>
        <v>0.02745880435</v>
      </c>
      <c r="BJ756" s="51">
        <f t="shared" si="8"/>
        <v>0.02774239407</v>
      </c>
      <c r="BK756" s="61"/>
      <c r="BL756" s="51">
        <f t="shared" si="19"/>
        <v>0.948021731</v>
      </c>
      <c r="BM756" s="51">
        <f t="shared" si="20"/>
        <v>0.01785077341</v>
      </c>
      <c r="BN756" s="51">
        <f t="shared" si="21"/>
        <v>0.02834925959</v>
      </c>
      <c r="BO756" s="51">
        <f t="shared" si="22"/>
        <v>0.00577823598</v>
      </c>
      <c r="BP756" s="51">
        <f t="shared" si="9"/>
        <v>1</v>
      </c>
      <c r="BQ756" s="51">
        <f t="shared" si="23"/>
        <v>0.05828411747</v>
      </c>
      <c r="BR756" s="51">
        <f t="shared" si="24"/>
        <v>0.9142555278</v>
      </c>
      <c r="BS756" s="51">
        <f t="shared" si="25"/>
        <v>0.01341250481</v>
      </c>
      <c r="BT756" s="51">
        <f t="shared" si="26"/>
        <v>0.01404784987</v>
      </c>
      <c r="BU756" s="51">
        <f t="shared" si="10"/>
        <v>1</v>
      </c>
      <c r="BV756" s="51">
        <f t="shared" si="27"/>
        <v>0.03600731103</v>
      </c>
      <c r="BW756" s="51">
        <f t="shared" si="28"/>
        <v>0.005217538623</v>
      </c>
      <c r="BX756" s="51">
        <f t="shared" si="29"/>
        <v>0.9468539693</v>
      </c>
      <c r="BY756" s="51">
        <f t="shared" si="30"/>
        <v>0.01192118109</v>
      </c>
      <c r="BZ756" s="51">
        <f t="shared" si="11"/>
        <v>1</v>
      </c>
      <c r="CA756" s="51">
        <f t="shared" si="31"/>
        <v>0.001005826653</v>
      </c>
      <c r="CB756" s="51">
        <f t="shared" si="32"/>
        <v>0.007582627323</v>
      </c>
      <c r="CC756" s="51">
        <f t="shared" si="33"/>
        <v>0.001633797326</v>
      </c>
      <c r="CD756" s="51">
        <f t="shared" si="34"/>
        <v>0.9897777487</v>
      </c>
      <c r="CE756" s="51">
        <f t="shared" si="12"/>
        <v>1</v>
      </c>
      <c r="CF756" s="61"/>
      <c r="CG756" s="51">
        <f t="shared" si="35"/>
        <v>0.948021731</v>
      </c>
      <c r="CH756" s="51">
        <f t="shared" si="36"/>
        <v>0.01785077341</v>
      </c>
      <c r="CI756" s="51">
        <f t="shared" si="37"/>
        <v>0.02834925959</v>
      </c>
      <c r="CJ756" s="51">
        <f t="shared" si="38"/>
        <v>0.00577823598</v>
      </c>
      <c r="CK756" s="51">
        <f t="shared" si="13"/>
        <v>1</v>
      </c>
      <c r="CL756" s="51">
        <f t="shared" si="39"/>
        <v>0.05828411747</v>
      </c>
      <c r="CM756" s="51">
        <f t="shared" si="40"/>
        <v>0.9142555278</v>
      </c>
      <c r="CN756" s="51">
        <f t="shared" si="41"/>
        <v>0.01341250481</v>
      </c>
      <c r="CO756" s="51">
        <f t="shared" si="42"/>
        <v>0.01404784987</v>
      </c>
      <c r="CP756" s="51">
        <f t="shared" si="14"/>
        <v>1</v>
      </c>
      <c r="CQ756" s="51">
        <f t="shared" si="43"/>
        <v>0.03600731103</v>
      </c>
      <c r="CR756" s="51">
        <f t="shared" si="44"/>
        <v>0.005217538623</v>
      </c>
      <c r="CS756" s="51">
        <f t="shared" si="45"/>
        <v>0.9468539693</v>
      </c>
      <c r="CT756" s="51">
        <f t="shared" si="46"/>
        <v>0.01192118109</v>
      </c>
      <c r="CU756" s="51">
        <f t="shared" si="15"/>
        <v>1</v>
      </c>
      <c r="CV756" s="51">
        <f t="shared" si="47"/>
        <v>0.001005826653</v>
      </c>
      <c r="CW756" s="51">
        <f t="shared" si="48"/>
        <v>0.007582627323</v>
      </c>
      <c r="CX756" s="51">
        <f t="shared" si="49"/>
        <v>0.001633797326</v>
      </c>
      <c r="CY756" s="51">
        <f t="shared" si="50"/>
        <v>0.9897777487</v>
      </c>
      <c r="CZ756" s="51">
        <f t="shared" si="16"/>
        <v>1</v>
      </c>
      <c r="DA756" s="61"/>
      <c r="DB756" s="51">
        <f>(AQ756*Baseline!B$7 + AV756*Baseline!B$11 + BA756*Baseline!B$16 + BF756*Baseline!B$18)</f>
        <v>58445.98117</v>
      </c>
      <c r="DC756" s="51">
        <f>(AR756*Baseline!B$7 + AW756*Baseline!B$11 + BB756*Baseline!B$16 + BG756*Baseline!B$18)</f>
        <v>64314.34318</v>
      </c>
      <c r="DD756" s="51">
        <f>(AS756*Baseline!B$7 + AX756*Baseline!B$11 + BC756*Baseline!B$16 + BH756*Baseline!B$18)</f>
        <v>115244.4934</v>
      </c>
      <c r="DE756" s="51">
        <f>(AT756*Baseline!B$7 + AY756*Baseline!B$11 + BD756*Baseline!B$16 + BI756*Baseline!B$18)</f>
        <v>1259875.978</v>
      </c>
      <c r="DF756" s="51">
        <f t="shared" si="17"/>
        <v>1497880.796</v>
      </c>
      <c r="DG756" s="61"/>
      <c r="DH756" s="51">
        <f t="shared" si="51"/>
        <v>0.03901911375</v>
      </c>
      <c r="DI756" s="51">
        <f t="shared" si="52"/>
        <v>0.04293689014</v>
      </c>
      <c r="DJ756" s="51">
        <f t="shared" si="53"/>
        <v>0.07693836101</v>
      </c>
      <c r="DK756" s="51">
        <f t="shared" si="54"/>
        <v>0.8411056351</v>
      </c>
      <c r="DL756" s="51">
        <f t="shared" si="18"/>
        <v>1</v>
      </c>
      <c r="DM756" s="61"/>
      <c r="DN756" s="51">
        <f>DH756 / (Baseline!B$7/Baseline!B$17)</f>
        <v>4.165033752</v>
      </c>
      <c r="DO756" s="51">
        <f>DI756 / (Baseline!B$11/Baseline!B$17)</f>
        <v>1.036517079</v>
      </c>
      <c r="DP756" s="51">
        <f>DJ756 / (Baseline!B$16/Baseline!B$17)</f>
        <v>1.18893019</v>
      </c>
      <c r="DQ756" s="51">
        <f>DK756 / (Baseline!B$18/Baseline!B$17)</f>
        <v>0.9509441751</v>
      </c>
      <c r="DR756" s="79"/>
      <c r="DS756" s="51">
        <f>(AU756*Baseline!B$34)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0.02869876776</v>
      </c>
      <c r="DT756" s="51">
        <f>(AZ756*Baseline!B$34) + (Baseline!D$88*(1-Baseline!D$89)*Baseline!B$35) + (Baseline!D$88*Baseline!D$89*((1-Baseline!D$90)*Baseline!B$40 + Baseline!D$90*Baseline!B$41))</f>
        <v>0.01047881425</v>
      </c>
      <c r="DU756" s="51">
        <f>(BE756*Baseline!B$34) + (Baseline!F$88*(1-Baseline!F$89)*Baseline!B$35) + (Baseline!F$88*Baseline!F$89*((1-Baseline!F$90)*Baseline!B$40 + Baseline!F$90*Baseline!B$41))</f>
        <v>0.01297507994</v>
      </c>
      <c r="DV756" s="51">
        <f>(BJ756*Baseline!B$34) + (Baseline!H$88*(1-Baseline!H$89)*Baseline!B$35) + (Baseline!H$88*Baseline!H$89*((1-Baseline!H$90)*Baseline!B$40 + Baseline!H$90*Baseline!B$41))</f>
        <v>0.009306359111</v>
      </c>
      <c r="DW756" s="51">
        <f>( DS756*Baseline!B$7 + DT756*Baseline!B$11 + DU756*Baseline!B$16 + DV756*Baseline!B$18 ) / Baseline!B$17</f>
        <v>0.009774011448</v>
      </c>
    </row>
    <row r="757">
      <c r="A757" s="4" t="s">
        <v>1098</v>
      </c>
      <c r="B757" s="45">
        <f>MIN( MAX( NORMINV( MCrands!B757, (B$5+B$4)/2, (B$5-B$4)/3.29 ), 0 ), 1 )</f>
        <v>0.7902581063</v>
      </c>
      <c r="C757" s="45">
        <f>MAX( NORMINV( MCrands!C757, (C$5+C$4)/2, (C$5-C$4)/3.29 ), 0 )</f>
        <v>3.035596593</v>
      </c>
      <c r="D757" s="41"/>
      <c r="E757" s="43">
        <f>Baseline!B$33 * (C757 * Baseline!B$66*Baseline!B$66/Baseline!B$73 + Baseline!B$52*Baseline!B$52/Baseline!B$74 + Baseline!B$53*Baseline!B$53/Baseline!B$75 + Baseline!B$54*Baseline!B$54/Baseline!B$76)</f>
        <v>0.00002153334098</v>
      </c>
      <c r="F757" s="43">
        <f>Baseline!B$33 * (C757 * Baseline!B$66*Baseline!B$57/Baseline!B$73 + Baseline!B$52*Baseline!B$67/Baseline!B$74 + Baseline!B$53*Baseline!B$55/Baseline!B$75 + Baseline!B$54*Baseline!B$56/Baseline!B$76)</f>
        <v>0.0000002002678691</v>
      </c>
      <c r="G757" s="45">
        <f>Baseline!B$33 * (C757 * Baseline!B$66*Baseline!B$58/Baseline!B$73 + Baseline!B$52*Baseline!B$59/Baseline!B$74 + Baseline!B$53*Baseline!B$68/Baseline!B$75 + Baseline!B$54*Baseline!B$60/Baseline!B$76)</f>
        <v>0.0000001695878702</v>
      </c>
      <c r="H757" s="43">
        <f>Baseline!B$33 * (C757 * Baseline!B$66*Baseline!B$61/Baseline!B$73 + Baseline!B$52*Baseline!B$62/Baseline!B$74 + Baseline!B$53*Baseline!B$63/Baseline!B$75 + Baseline!B$54*Baseline!B$69/Baseline!B$76)</f>
        <v>0.000000003496850721</v>
      </c>
      <c r="I757" s="43">
        <f>Baseline!B$33 * (C757 * Baseline!B$57*Baseline!B$66/Baseline!B$73 + Baseline!B$67*Baseline!B$52/Baseline!B$74 + Baseline!B$55*Baseline!B$53/Baseline!B$75 + Baseline!B$56*Baseline!B$54/Baseline!B$76)</f>
        <v>0.0000002002678691</v>
      </c>
      <c r="J757" s="45">
        <f>Baseline!B$33 * (C757 * Baseline!B$57*Baseline!B$57/Baseline!B$73 + Baseline!B$67*Baseline!B$67/Baseline!B$74 + Baseline!B$55*Baseline!B$55/Baseline!B$75 + Baseline!B$56*Baseline!B$56/Baseline!B$76)</f>
        <v>0.000001763813863</v>
      </c>
      <c r="K757" s="43">
        <f>Baseline!B$33 * (C757 * Baseline!B$57*Baseline!B$58/Baseline!B$73 + Baseline!B$67*Baseline!B$59/Baseline!B$74 + Baseline!B$55*Baseline!B$68/Baseline!B$75 + Baseline!B$56*Baseline!B$60/Baseline!B$76)</f>
        <v>0.00000001374206522</v>
      </c>
      <c r="L757" s="45">
        <f>Baseline!B$33 * (C757 * Baseline!B$57*Baseline!B$61/Baseline!B$73 + Baseline!B$67*Baseline!B$62/Baseline!B$74 + Baseline!B$55*Baseline!B$63/Baseline!B$75 + Baseline!B$56*Baseline!B$69/Baseline!B$76)</f>
        <v>0.0000000143928664</v>
      </c>
      <c r="M757" s="43">
        <f>Baseline!B$33 * (C757 * Baseline!B$58*Baseline!B$66/Baseline!B$73 + Baseline!B$59*Baseline!B$52/Baseline!B$74 + Baseline!B$68*Baseline!B$53/Baseline!B$75 + Baseline!B$60*Baseline!B$54/Baseline!B$76)</f>
        <v>0.0000001695878702</v>
      </c>
      <c r="N757" s="45">
        <f>Baseline!B$33 * (C757 * Baseline!B$58*Baseline!B$57/Baseline!B$73 + Baseline!B$59*Baseline!B$67/Baseline!B$74 + Baseline!B$68*Baseline!B$55/Baseline!B$75 + Baseline!B$60*Baseline!B$56/Baseline!B$76)</f>
        <v>0.00000001374206522</v>
      </c>
      <c r="O757" s="45">
        <f>Baseline!B$33 * (C757 * Baseline!B$58*Baseline!B$58/Baseline!B$73 + Baseline!B$59*Baseline!B$59/Baseline!B$74 + Baseline!B$68*Baseline!B$68/Baseline!B$75 + Baseline!B$60*Baseline!B$60/Baseline!B$76)</f>
        <v>0.00000132439063</v>
      </c>
      <c r="P757" s="43">
        <f>Baseline!B$33 * (C757 * Baseline!B$58*Baseline!B$61/Baseline!B$73 + Baseline!B$59*Baseline!B$62/Baseline!B$74 + Baseline!B$68*Baseline!B$63/Baseline!B$75 + Baseline!B$60*Baseline!B$69/Baseline!B$76)</f>
        <v>0.000000001646977553</v>
      </c>
      <c r="Q757" s="43">
        <f>Baseline!B$33 * (C757 * Baseline!B$61*Baseline!B$66/Baseline!B$73 + Baseline!B$62*Baseline!B$52/Baseline!B$74 + Baseline!B$63*Baseline!B$53/Baseline!B$75 + Baseline!B$69*Baseline!B$54/Baseline!B$76)</f>
        <v>0.000000003496850721</v>
      </c>
      <c r="R757" s="43">
        <f>Baseline!B$33 * (C757 * Baseline!B$61*Baseline!B$57/Baseline!B$73 + Baseline!B$62*Baseline!B$67/Baseline!B$74 + Baseline!B$63*Baseline!B$55/Baseline!B$75 + Baseline!B$69*Baseline!B$56/Baseline!B$76)</f>
        <v>0.0000000143928664</v>
      </c>
      <c r="S757" s="43">
        <f>Baseline!B$33 * (C757 * Baseline!B$61*Baseline!B$58/Baseline!B$73 + Baseline!B$62*Baseline!B$59/Baseline!B$74 + Baseline!B$63*Baseline!B$68/Baseline!B$75 + Baseline!B$69*Baseline!B$60/Baseline!B$76)</f>
        <v>0.000000001646977553</v>
      </c>
      <c r="T757" s="43">
        <f>Baseline!B$33 * (C757 * Baseline!B$61*Baseline!B$61/Baseline!B$73 + Baseline!B$62*Baseline!B$62/Baseline!B$74 + Baseline!B$63*Baseline!B$63/Baseline!B$75 + Baseline!B$69*Baseline!B$69/Baseline!B$76)</f>
        <v>0.00000009854654867</v>
      </c>
      <c r="U757" s="41"/>
      <c r="V757" s="43">
        <f>E757 * ( Baseline!B$87 * Baseline!B$7 )</f>
        <v>0.223494546</v>
      </c>
      <c r="W757" s="43">
        <f>F757 * ( Baseline!D$87 * Baseline!B$11 )</f>
        <v>0.003694260411</v>
      </c>
      <c r="X757" s="43">
        <f>G757 * ( Baseline!F$87 * Baseline!B$16 )</f>
        <v>0.005890595653</v>
      </c>
      <c r="Y757" s="43">
        <f>H757 * ( Baseline!H$87 * Baseline!B$18 )</f>
        <v>0.001229749616</v>
      </c>
      <c r="Z757" s="51">
        <f t="shared" si="1"/>
        <v>0.2343091517</v>
      </c>
      <c r="AA757" s="43">
        <f>I757 * ( Baseline!B$87 * Baseline!B$7 )</f>
        <v>0.002078580214</v>
      </c>
      <c r="AB757" s="45">
        <f>J757 * ( Baseline!D$87 * Baseline!B$11 )</f>
        <v>0.0325363612</v>
      </c>
      <c r="AC757" s="45">
        <f>K757 * ( Baseline!F$87 * Baseline!B$16 )</f>
        <v>0.0004773274735</v>
      </c>
      <c r="AD757" s="45">
        <f>L757 * ( Baseline!F$87 * Baseline!B$16 )</f>
        <v>0.0004999329028</v>
      </c>
      <c r="AE757" s="51">
        <f t="shared" si="2"/>
        <v>0.03559220179</v>
      </c>
      <c r="AF757" s="51">
        <f>M757 * ( Baseline!B$87 * Baseline!B$7 )</f>
        <v>0.001760152505</v>
      </c>
      <c r="AG757" s="51">
        <f>N757 * ( Baseline!D$87 * Baseline!B$11 )</f>
        <v>0.0002534943209</v>
      </c>
      <c r="AH757" s="51">
        <f>O757 * ( Baseline!F$87 * Baseline!B$16 )</f>
        <v>0.04600240381</v>
      </c>
      <c r="AI757" s="51">
        <f>P757 * ( Baseline!H$87 * Baseline!B$18 )</f>
        <v>0.000579198306</v>
      </c>
      <c r="AJ757" s="51">
        <f t="shared" si="3"/>
        <v>0.04859524895</v>
      </c>
      <c r="AK757" s="51">
        <f>Q757 * ( Baseline!B$87 * Baseline!B$7 )</f>
        <v>0.00003629381364</v>
      </c>
      <c r="AL757" s="51">
        <f>R757 * ( Baseline!D$87 * Baseline!B$11 )</f>
        <v>0.0002654993872</v>
      </c>
      <c r="AM757" s="51">
        <f>S757 * ( Baseline!F$87 * Baseline!B$16 )</f>
        <v>0.00005720738637</v>
      </c>
      <c r="AN757" s="51">
        <f>T757 * ( Baseline!H$87 * Baseline!B$18 )</f>
        <v>0.03465620642</v>
      </c>
      <c r="AO757" s="51">
        <f t="shared" si="4"/>
        <v>0.03501520701</v>
      </c>
      <c r="AP757" s="61"/>
      <c r="AQ757" s="51">
        <f>V757 * ( (1-Baseline!B$88-Baseline!B$87) + (1-B757)*Baseline!B$88 )</f>
        <v>0.06152140746</v>
      </c>
      <c r="AR757" s="51">
        <f>W757 * ( (1-Baseline!B$88-Baseline!B$87) + (1-B757)*Baseline!B$88 )</f>
        <v>0.001016920117</v>
      </c>
      <c r="AS757" s="51">
        <f>X757 * ( (1-Baseline!B$88-Baseline!B$87) + (1-B757)*Baseline!B$88 )</f>
        <v>0.001621505946</v>
      </c>
      <c r="AT757" s="51">
        <f>Y757 * ( (1-Baseline!B$88-Baseline!B$87) + (1-B757)*Baseline!B$88 )</f>
        <v>0.0003385135278</v>
      </c>
      <c r="AU757" s="51">
        <f t="shared" si="5"/>
        <v>0.06449834705</v>
      </c>
      <c r="AV757" s="51">
        <f>AA757 * ( (1-Baseline!D$88-Baseline!D$87) + (1-B757)*Baseline!D$88 )</f>
        <v>0.001324809639</v>
      </c>
      <c r="AW757" s="51">
        <f>AB757 * ( (1-Baseline!D$88-Baseline!D$87) + (1-B757)*Baseline!D$88 )</f>
        <v>0.02073746525</v>
      </c>
      <c r="AX757" s="51">
        <f>AC757 * ( (1-Baseline!D$88-Baseline!D$87) + (1-B757)*Baseline!D$88 )</f>
        <v>0.0003042307599</v>
      </c>
      <c r="AY757" s="51">
        <f>AD757 * ( (1-Baseline!D$88-Baseline!D$87) + (1-B757)*Baseline!D$88 )</f>
        <v>0.0003186386189</v>
      </c>
      <c r="AZ757" s="51">
        <f t="shared" si="6"/>
        <v>0.02268514426</v>
      </c>
      <c r="BA757" s="51">
        <f>AF757 * ( (1-Baseline!F$88-Baseline!F$87) + (1-Baseline!B$36)*Baseline!F$88 )</f>
        <v>0.001266662067</v>
      </c>
      <c r="BB757" s="51">
        <f>AG757 * ( (1-Baseline!F$88-Baseline!F$87) + (1-Baseline!B$36)*Baseline!F$88 )</f>
        <v>0.0001824226252</v>
      </c>
      <c r="BC757" s="51">
        <f>AH757 * ( (1-Baseline!F$88-Baseline!F$87) + (1-Baseline!B$36)*Baseline!F$88 )</f>
        <v>0.03310480186</v>
      </c>
      <c r="BD757" s="51">
        <f>AI757 * ( (1-Baseline!F$88-Baseline!F$87) + (1-Baseline!B$36)*Baseline!F$88 )</f>
        <v>0.0004168096353</v>
      </c>
      <c r="BE757" s="51">
        <f t="shared" si="7"/>
        <v>0.03497069619</v>
      </c>
      <c r="BF757" s="51">
        <f>AK757 * ( (1-Baseline!H$88-Baseline!H$87) + (1-Baseline!B$36)*Baseline!H$88 )</f>
        <v>0.00002875631442</v>
      </c>
      <c r="BG757" s="51">
        <f>AL757 * ( (1-Baseline!H$88-Baseline!H$87) + (1-Baseline!B$36)*Baseline!H$88 )</f>
        <v>0.0002103604745</v>
      </c>
      <c r="BH757" s="51">
        <f>AM757 * ( (1-Baseline!H$88-Baseline!H$87) + (1-Baseline!B$36)*Baseline!H$88 )</f>
        <v>0.00004532655637</v>
      </c>
      <c r="BI757" s="51">
        <f>AN757 * ( (1-Baseline!H$88-Baseline!H$87) + (1-Baseline!B$36)*Baseline!H$88 )</f>
        <v>0.02745880547</v>
      </c>
      <c r="BJ757" s="51">
        <f t="shared" si="8"/>
        <v>0.02774324881</v>
      </c>
      <c r="BK757" s="61"/>
      <c r="BL757" s="51">
        <f t="shared" si="19"/>
        <v>0.953844715</v>
      </c>
      <c r="BM757" s="51">
        <f t="shared" si="20"/>
        <v>0.01576660742</v>
      </c>
      <c r="BN757" s="51">
        <f t="shared" si="21"/>
        <v>0.02514027135</v>
      </c>
      <c r="BO757" s="51">
        <f t="shared" si="22"/>
        <v>0.005248406251</v>
      </c>
      <c r="BP757" s="51">
        <f t="shared" si="9"/>
        <v>1</v>
      </c>
      <c r="BQ757" s="51">
        <f t="shared" si="23"/>
        <v>0.05839987719</v>
      </c>
      <c r="BR757" s="51">
        <f t="shared" si="24"/>
        <v>0.9141429741</v>
      </c>
      <c r="BS757" s="51">
        <f t="shared" si="25"/>
        <v>0.01341101279</v>
      </c>
      <c r="BT757" s="51">
        <f t="shared" si="26"/>
        <v>0.01404613589</v>
      </c>
      <c r="BU757" s="51">
        <f t="shared" si="10"/>
        <v>1</v>
      </c>
      <c r="BV757" s="51">
        <f t="shared" si="27"/>
        <v>0.0362206706</v>
      </c>
      <c r="BW757" s="51">
        <f t="shared" si="28"/>
        <v>0.00521644248</v>
      </c>
      <c r="BX757" s="51">
        <f t="shared" si="29"/>
        <v>0.9466440611</v>
      </c>
      <c r="BY757" s="51">
        <f t="shared" si="30"/>
        <v>0.01191882578</v>
      </c>
      <c r="BZ757" s="51">
        <f t="shared" si="11"/>
        <v>1</v>
      </c>
      <c r="CA757" s="51">
        <f t="shared" si="31"/>
        <v>0.001036515752</v>
      </c>
      <c r="CB757" s="51">
        <f t="shared" si="32"/>
        <v>0.007582402331</v>
      </c>
      <c r="CC757" s="51">
        <f t="shared" si="33"/>
        <v>0.001633786896</v>
      </c>
      <c r="CD757" s="51">
        <f t="shared" si="34"/>
        <v>0.989747295</v>
      </c>
      <c r="CE757" s="51">
        <f t="shared" si="12"/>
        <v>1</v>
      </c>
      <c r="CF757" s="61"/>
      <c r="CG757" s="51">
        <f t="shared" si="35"/>
        <v>0.953844715</v>
      </c>
      <c r="CH757" s="51">
        <f t="shared" si="36"/>
        <v>0.01576660742</v>
      </c>
      <c r="CI757" s="51">
        <f t="shared" si="37"/>
        <v>0.02514027135</v>
      </c>
      <c r="CJ757" s="51">
        <f t="shared" si="38"/>
        <v>0.005248406251</v>
      </c>
      <c r="CK757" s="51">
        <f t="shared" si="13"/>
        <v>1</v>
      </c>
      <c r="CL757" s="51">
        <f t="shared" si="39"/>
        <v>0.05839987719</v>
      </c>
      <c r="CM757" s="51">
        <f t="shared" si="40"/>
        <v>0.9141429741</v>
      </c>
      <c r="CN757" s="51">
        <f t="shared" si="41"/>
        <v>0.01341101279</v>
      </c>
      <c r="CO757" s="51">
        <f t="shared" si="42"/>
        <v>0.01404613589</v>
      </c>
      <c r="CP757" s="51">
        <f t="shared" si="14"/>
        <v>1</v>
      </c>
      <c r="CQ757" s="51">
        <f t="shared" si="43"/>
        <v>0.0362206706</v>
      </c>
      <c r="CR757" s="51">
        <f t="shared" si="44"/>
        <v>0.00521644248</v>
      </c>
      <c r="CS757" s="51">
        <f t="shared" si="45"/>
        <v>0.9466440611</v>
      </c>
      <c r="CT757" s="51">
        <f t="shared" si="46"/>
        <v>0.01191882578</v>
      </c>
      <c r="CU757" s="51">
        <f t="shared" si="15"/>
        <v>1</v>
      </c>
      <c r="CV757" s="51">
        <f t="shared" si="47"/>
        <v>0.001036515752</v>
      </c>
      <c r="CW757" s="51">
        <f t="shared" si="48"/>
        <v>0.007582402331</v>
      </c>
      <c r="CX757" s="51">
        <f t="shared" si="49"/>
        <v>0.001633786896</v>
      </c>
      <c r="CY757" s="51">
        <f t="shared" si="50"/>
        <v>0.989747295</v>
      </c>
      <c r="CZ757" s="51">
        <f t="shared" si="16"/>
        <v>1</v>
      </c>
      <c r="DA757" s="61"/>
      <c r="DB757" s="51">
        <f>(AQ757*Baseline!B$7 + AV757*Baseline!B$11 + BA757*Baseline!B$16 + BF757*Baseline!B$18)</f>
        <v>38239.34212</v>
      </c>
      <c r="DC757" s="51">
        <f>(AR757*Baseline!B$7 + AW757*Baseline!B$11 + BB757*Baseline!B$16 + BG757*Baseline!B$18)</f>
        <v>55209.54854</v>
      </c>
      <c r="DD757" s="51">
        <f>(AS757*Baseline!B$7 + AX757*Baseline!B$11 + BC757*Baseline!B$16 + BH757*Baseline!B$18)</f>
        <v>114421.7858</v>
      </c>
      <c r="DE757" s="51">
        <f>(AT757*Baseline!B$7 + AY757*Baseline!B$11 + BD757*Baseline!B$16 + BI757*Baseline!B$18)</f>
        <v>1259605.017</v>
      </c>
      <c r="DF757" s="51">
        <f t="shared" si="17"/>
        <v>1467475.694</v>
      </c>
      <c r="DG757" s="61"/>
      <c r="DH757" s="51">
        <f t="shared" si="51"/>
        <v>0.02605790494</v>
      </c>
      <c r="DI757" s="51">
        <f t="shared" si="52"/>
        <v>0.03762212129</v>
      </c>
      <c r="DJ757" s="51">
        <f t="shared" si="53"/>
        <v>0.07797184398</v>
      </c>
      <c r="DK757" s="51">
        <f t="shared" si="54"/>
        <v>0.8583481298</v>
      </c>
      <c r="DL757" s="51">
        <f t="shared" si="18"/>
        <v>1</v>
      </c>
      <c r="DM757" s="61"/>
      <c r="DN757" s="51">
        <f>DH757 / (Baseline!B$7/Baseline!B$17)</f>
        <v>2.781509961</v>
      </c>
      <c r="DO757" s="51">
        <f>DI757 / (Baseline!B$11/Baseline!B$17)</f>
        <v>0.9082160149</v>
      </c>
      <c r="DP757" s="51">
        <f>DJ757 / (Baseline!B$16/Baseline!B$17)</f>
        <v>1.204900626</v>
      </c>
      <c r="DQ757" s="51">
        <f>DK757 / (Baseline!B$18/Baseline!B$17)</f>
        <v>0.9704383375</v>
      </c>
      <c r="DR757" s="79"/>
      <c r="DS757" s="51">
        <f>(AU757*Baseline!B$34)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0.02220428331</v>
      </c>
      <c r="DT757" s="51">
        <f>(AZ757*Baseline!B$34) + (Baseline!D$88*(1-Baseline!D$89)*Baseline!B$35) + (Baseline!D$88*Baseline!D$89*((1-Baseline!D$90)*Baseline!B$40 + Baseline!D$90*Baseline!B$41))</f>
        <v>0.00981633964</v>
      </c>
      <c r="DU757" s="51">
        <f>(BE757*Baseline!B$34) + (Baseline!F$88*(1-Baseline!F$89)*Baseline!B$35) + (Baseline!F$88*Baseline!F$89*((1-Baseline!F$90)*Baseline!B$40 + Baseline!F$90*Baseline!B$41))</f>
        <v>0.01297624443</v>
      </c>
      <c r="DV757" s="51">
        <f>(BJ757*Baseline!B$34) + (Baseline!H$88*(1-Baseline!H$89)*Baseline!B$35) + (Baseline!H$88*Baseline!H$89*((1-Baseline!H$90)*Baseline!B$40 + Baseline!H$90*Baseline!B$41))</f>
        <v>0.009306487322</v>
      </c>
      <c r="DW757" s="51">
        <f>( DS757*Baseline!B$7 + DT757*Baseline!B$11 + DU757*Baseline!B$16 + DV757*Baseline!B$18 ) / Baseline!B$17</f>
        <v>0.009685915716</v>
      </c>
    </row>
    <row r="758">
      <c r="A758" s="4" t="s">
        <v>1099</v>
      </c>
      <c r="B758" s="45">
        <f>MIN( MAX( NORMINV( MCrands!B758, (B$5+B$4)/2, (B$5-B$4)/3.29 ), 0 ), 1 )</f>
        <v>0.3729238432</v>
      </c>
      <c r="C758" s="45">
        <f>MAX( NORMINV( MCrands!C758, (C$5+C$4)/2, (C$5-C$4)/3.29 ), 0 )</f>
        <v>2.704395859</v>
      </c>
      <c r="D758" s="41"/>
      <c r="E758" s="43">
        <f>Baseline!B$33 * (C758 * Baseline!B$66*Baseline!B$66/Baseline!B$73 + Baseline!B$52*Baseline!B$52/Baseline!B$74 + Baseline!B$53*Baseline!B$53/Baseline!B$75 + Baseline!B$54*Baseline!B$54/Baseline!B$76)</f>
        <v>0.00001918843183</v>
      </c>
      <c r="F758" s="43">
        <f>Baseline!B$33 * (C758 * Baseline!B$66*Baseline!B$57/Baseline!B$73 + Baseline!B$52*Baseline!B$67/Baseline!B$74 + Baseline!B$53*Baseline!B$55/Baseline!B$75 + Baseline!B$54*Baseline!B$56/Baseline!B$76)</f>
        <v>0.0000001998976203</v>
      </c>
      <c r="G758" s="45">
        <f>Baseline!B$33 * (C758 * Baseline!B$66*Baseline!B$58/Baseline!B$73 + Baseline!B$52*Baseline!B$59/Baseline!B$74 + Baseline!B$53*Baseline!B$68/Baseline!B$75 + Baseline!B$54*Baseline!B$60/Baseline!B$76)</f>
        <v>0.0000001686776752</v>
      </c>
      <c r="H758" s="43">
        <f>Baseline!B$33 * (C758 * Baseline!B$66*Baseline!B$61/Baseline!B$73 + Baseline!B$52*Baseline!B$62/Baseline!B$74 + Baseline!B$53*Baseline!B$63/Baseline!B$75 + Baseline!B$54*Baseline!B$69/Baseline!B$76)</f>
        <v>0.000000003405831222</v>
      </c>
      <c r="I758" s="43">
        <f>Baseline!B$33 * (C758 * Baseline!B$57*Baseline!B$66/Baseline!B$73 + Baseline!B$67*Baseline!B$52/Baseline!B$74 + Baseline!B$55*Baseline!B$53/Baseline!B$75 + Baseline!B$56*Baseline!B$54/Baseline!B$76)</f>
        <v>0.0000001998976203</v>
      </c>
      <c r="J758" s="45">
        <f>Baseline!B$33 * (C758 * Baseline!B$57*Baseline!B$57/Baseline!B$73 + Baseline!B$67*Baseline!B$67/Baseline!B$74 + Baseline!B$55*Baseline!B$55/Baseline!B$75 + Baseline!B$56*Baseline!B$56/Baseline!B$76)</f>
        <v>0.000001763813805</v>
      </c>
      <c r="K758" s="43">
        <f>Baseline!B$33 * (C758 * Baseline!B$57*Baseline!B$58/Baseline!B$73 + Baseline!B$67*Baseline!B$59/Baseline!B$74 + Baseline!B$55*Baseline!B$68/Baseline!B$75 + Baseline!B$56*Baseline!B$60/Baseline!B$76)</f>
        <v>0.0000000137419215</v>
      </c>
      <c r="L758" s="45">
        <f>Baseline!B$33 * (C758 * Baseline!B$57*Baseline!B$61/Baseline!B$73 + Baseline!B$67*Baseline!B$62/Baseline!B$74 + Baseline!B$55*Baseline!B$63/Baseline!B$75 + Baseline!B$56*Baseline!B$69/Baseline!B$76)</f>
        <v>0.00000001439285203</v>
      </c>
      <c r="M758" s="43">
        <f>Baseline!B$33 * (C758 * Baseline!B$58*Baseline!B$66/Baseline!B$73 + Baseline!B$59*Baseline!B$52/Baseline!B$74 + Baseline!B$68*Baseline!B$53/Baseline!B$75 + Baseline!B$60*Baseline!B$54/Baseline!B$76)</f>
        <v>0.0000001686776752</v>
      </c>
      <c r="N758" s="45">
        <f>Baseline!B$33 * (C758 * Baseline!B$58*Baseline!B$57/Baseline!B$73 + Baseline!B$59*Baseline!B$67/Baseline!B$74 + Baseline!B$68*Baseline!B$55/Baseline!B$75 + Baseline!B$60*Baseline!B$56/Baseline!B$76)</f>
        <v>0.0000000137419215</v>
      </c>
      <c r="O758" s="45">
        <f>Baseline!B$33 * (C758 * Baseline!B$58*Baseline!B$58/Baseline!B$73 + Baseline!B$59*Baseline!B$59/Baseline!B$74 + Baseline!B$68*Baseline!B$68/Baseline!B$75 + Baseline!B$60*Baseline!B$60/Baseline!B$76)</f>
        <v>0.000001324390277</v>
      </c>
      <c r="P758" s="43">
        <f>Baseline!B$33 * (C758 * Baseline!B$58*Baseline!B$61/Baseline!B$73 + Baseline!B$59*Baseline!B$62/Baseline!B$74 + Baseline!B$68*Baseline!B$63/Baseline!B$75 + Baseline!B$60*Baseline!B$69/Baseline!B$76)</f>
        <v>0.000000001646942223</v>
      </c>
      <c r="Q758" s="43">
        <f>Baseline!B$33 * (C758 * Baseline!B$61*Baseline!B$66/Baseline!B$73 + Baseline!B$62*Baseline!B$52/Baseline!B$74 + Baseline!B$63*Baseline!B$53/Baseline!B$75 + Baseline!B$69*Baseline!B$54/Baseline!B$76)</f>
        <v>0.000000003405831222</v>
      </c>
      <c r="R758" s="43">
        <f>Baseline!B$33 * (C758 * Baseline!B$61*Baseline!B$57/Baseline!B$73 + Baseline!B$62*Baseline!B$67/Baseline!B$74 + Baseline!B$63*Baseline!B$55/Baseline!B$75 + Baseline!B$69*Baseline!B$56/Baseline!B$76)</f>
        <v>0.00000001439285203</v>
      </c>
      <c r="S758" s="43">
        <f>Baseline!B$33 * (C758 * Baseline!B$61*Baseline!B$58/Baseline!B$73 + Baseline!B$62*Baseline!B$59/Baseline!B$74 + Baseline!B$63*Baseline!B$68/Baseline!B$75 + Baseline!B$69*Baseline!B$60/Baseline!B$76)</f>
        <v>0.000000001646942223</v>
      </c>
      <c r="T758" s="43">
        <f>Baseline!B$33 * (C758 * Baseline!B$61*Baseline!B$61/Baseline!B$73 + Baseline!B$62*Baseline!B$62/Baseline!B$74 + Baseline!B$63*Baseline!B$63/Baseline!B$75 + Baseline!B$69*Baseline!B$69/Baseline!B$76)</f>
        <v>0.00000009854654513</v>
      </c>
      <c r="U758" s="41"/>
      <c r="V758" s="43">
        <f>E758 * ( Baseline!B$87 * Baseline!B$7 )</f>
        <v>0.1991567339</v>
      </c>
      <c r="W758" s="43">
        <f>F758 * ( Baseline!D$87 * Baseline!B$11 )</f>
        <v>0.00368743058</v>
      </c>
      <c r="X758" s="43">
        <f>G758 * ( Baseline!F$87 * Baseline!B$16 )</f>
        <v>0.005858980239</v>
      </c>
      <c r="Y758" s="43">
        <f>H758 * ( Baseline!H$87 * Baseline!B$18 )</f>
        <v>0.001197740473</v>
      </c>
      <c r="Z758" s="51">
        <f t="shared" si="1"/>
        <v>0.2099008852</v>
      </c>
      <c r="AA758" s="43">
        <f>I758 * ( Baseline!B$87 * Baseline!B$7 )</f>
        <v>0.002074737401</v>
      </c>
      <c r="AB758" s="45">
        <f>J758 * ( Baseline!D$87 * Baseline!B$11 )</f>
        <v>0.03253636012</v>
      </c>
      <c r="AC758" s="45">
        <f>K758 * ( Baseline!F$87 * Baseline!B$16 )</f>
        <v>0.0004773224816</v>
      </c>
      <c r="AD758" s="45">
        <f>L758 * ( Baseline!F$87 * Baseline!B$16 )</f>
        <v>0.0004999324036</v>
      </c>
      <c r="AE758" s="51">
        <f t="shared" si="2"/>
        <v>0.03558835241</v>
      </c>
      <c r="AF758" s="51">
        <f>M758 * ( Baseline!B$87 * Baseline!B$7 )</f>
        <v>0.001750705591</v>
      </c>
      <c r="AG758" s="51">
        <f>N758 * ( Baseline!D$87 * Baseline!B$11 )</f>
        <v>0.0002534916699</v>
      </c>
      <c r="AH758" s="51">
        <f>O758 * ( Baseline!F$87 * Baseline!B$16 )</f>
        <v>0.04600239154</v>
      </c>
      <c r="AI758" s="51">
        <f>P758 * ( Baseline!H$87 * Baseline!B$18 )</f>
        <v>0.0005791858814</v>
      </c>
      <c r="AJ758" s="51">
        <f t="shared" si="3"/>
        <v>0.04858577468</v>
      </c>
      <c r="AK758" s="51">
        <f>Q758 * ( Baseline!B$87 * Baseline!B$7 )</f>
        <v>0.00003534912225</v>
      </c>
      <c r="AL758" s="51">
        <f>R758 * ( Baseline!D$87 * Baseline!B$11 )</f>
        <v>0.0002654991221</v>
      </c>
      <c r="AM758" s="51">
        <f>S758 * ( Baseline!F$87 * Baseline!B$16 )</f>
        <v>0.0000572061592</v>
      </c>
      <c r="AN758" s="51">
        <f>T758 * ( Baseline!H$87 * Baseline!B$18 )</f>
        <v>0.03465620518</v>
      </c>
      <c r="AO758" s="51">
        <f t="shared" si="4"/>
        <v>0.03501425958</v>
      </c>
      <c r="AP758" s="61"/>
      <c r="AQ758" s="51">
        <f>V758 * ( (1-Baseline!B$88-Baseline!B$87) + (1-B758)*Baseline!B$88 )</f>
        <v>0.1287942176</v>
      </c>
      <c r="AR758" s="51">
        <f>W758 * ( (1-Baseline!B$88-Baseline!B$87) + (1-B758)*Baseline!B$88 )</f>
        <v>0.002384653169</v>
      </c>
      <c r="AS758" s="51">
        <f>X758 * ( (1-Baseline!B$88-Baseline!B$87) + (1-B758)*Baseline!B$88 )</f>
        <v>0.003788989511</v>
      </c>
      <c r="AT758" s="51">
        <f>Y758 * ( (1-Baseline!B$88-Baseline!B$87) + (1-B758)*Baseline!B$88 )</f>
        <v>0.0007745761046</v>
      </c>
      <c r="AU758" s="51">
        <f t="shared" si="5"/>
        <v>0.1357424364</v>
      </c>
      <c r="AV758" s="51">
        <f>AA758 * ( (1-Baseline!D$88-Baseline!D$87) + (1-B758)*Baseline!D$88 )</f>
        <v>0.001710265208</v>
      </c>
      <c r="AW758" s="51">
        <f>AB758 * ( (1-Baseline!D$88-Baseline!D$87) + (1-B758)*Baseline!D$88 )</f>
        <v>0.02682064953</v>
      </c>
      <c r="AX758" s="51">
        <f>AC758 * ( (1-Baseline!D$88-Baseline!D$87) + (1-B758)*Baseline!D$88 )</f>
        <v>0.000393470534</v>
      </c>
      <c r="AY758" s="51">
        <f>AD758 * ( (1-Baseline!D$88-Baseline!D$87) + (1-B758)*Baseline!D$88 )</f>
        <v>0.0004121085375</v>
      </c>
      <c r="AZ758" s="51">
        <f t="shared" si="6"/>
        <v>0.02933649381</v>
      </c>
      <c r="BA758" s="51">
        <f>AF758 * ( (1-Baseline!F$88-Baseline!F$87) + (1-Baseline!B$36)*Baseline!F$88 )</f>
        <v>0.001259863766</v>
      </c>
      <c r="BB758" s="51">
        <f>AG758 * ( (1-Baseline!F$88-Baseline!F$87) + (1-Baseline!B$36)*Baseline!F$88 )</f>
        <v>0.0001824207174</v>
      </c>
      <c r="BC758" s="51">
        <f>AH758 * ( (1-Baseline!F$88-Baseline!F$87) + (1-Baseline!B$36)*Baseline!F$88 )</f>
        <v>0.03310479303</v>
      </c>
      <c r="BD758" s="51">
        <f>AI758 * ( (1-Baseline!F$88-Baseline!F$87) + (1-Baseline!B$36)*Baseline!F$88 )</f>
        <v>0.0004168006942</v>
      </c>
      <c r="BE758" s="51">
        <f t="shared" si="7"/>
        <v>0.03496387821</v>
      </c>
      <c r="BF758" s="51">
        <f>AK758 * ( (1-Baseline!H$88-Baseline!H$87) + (1-Baseline!B$36)*Baseline!H$88 )</f>
        <v>0.00002800781654</v>
      </c>
      <c r="BG758" s="51">
        <f>AL758 * ( (1-Baseline!H$88-Baseline!H$87) + (1-Baseline!B$36)*Baseline!H$88 )</f>
        <v>0.0002103602644</v>
      </c>
      <c r="BH758" s="51">
        <f>AM758 * ( (1-Baseline!H$88-Baseline!H$87) + (1-Baseline!B$36)*Baseline!H$88 )</f>
        <v>0.00004532558405</v>
      </c>
      <c r="BI758" s="51">
        <f>AN758 * ( (1-Baseline!H$88-Baseline!H$87) + (1-Baseline!B$36)*Baseline!H$88 )</f>
        <v>0.02745880449</v>
      </c>
      <c r="BJ758" s="51">
        <f t="shared" si="8"/>
        <v>0.02774249815</v>
      </c>
      <c r="BK758" s="61"/>
      <c r="BL758" s="51">
        <f t="shared" si="19"/>
        <v>0.9488132159</v>
      </c>
      <c r="BM758" s="51">
        <f t="shared" si="20"/>
        <v>0.01756748465</v>
      </c>
      <c r="BN758" s="51">
        <f t="shared" si="21"/>
        <v>0.02791308018</v>
      </c>
      <c r="BO758" s="51">
        <f t="shared" si="22"/>
        <v>0.005706219256</v>
      </c>
      <c r="BP758" s="51">
        <f t="shared" si="9"/>
        <v>1</v>
      </c>
      <c r="BQ758" s="51">
        <f t="shared" si="23"/>
        <v>0.05829821446</v>
      </c>
      <c r="BR758" s="51">
        <f t="shared" si="24"/>
        <v>0.9142418213</v>
      </c>
      <c r="BS758" s="51">
        <f t="shared" si="25"/>
        <v>0.01341232311</v>
      </c>
      <c r="BT758" s="51">
        <f t="shared" si="26"/>
        <v>0.01404764115</v>
      </c>
      <c r="BU758" s="51">
        <f t="shared" si="10"/>
        <v>1</v>
      </c>
      <c r="BV758" s="51">
        <f t="shared" si="27"/>
        <v>0.0360332958</v>
      </c>
      <c r="BW758" s="51">
        <f t="shared" si="28"/>
        <v>0.005217405126</v>
      </c>
      <c r="BX758" s="51">
        <f t="shared" si="29"/>
        <v>0.9468284048</v>
      </c>
      <c r="BY758" s="51">
        <f t="shared" si="30"/>
        <v>0.01192089424</v>
      </c>
      <c r="BZ758" s="51">
        <f t="shared" si="11"/>
        <v>1</v>
      </c>
      <c r="CA758" s="51">
        <f t="shared" si="31"/>
        <v>0.001009563608</v>
      </c>
      <c r="CB758" s="51">
        <f t="shared" si="32"/>
        <v>0.007582599926</v>
      </c>
      <c r="CC758" s="51">
        <f t="shared" si="33"/>
        <v>0.001633796056</v>
      </c>
      <c r="CD758" s="51">
        <f t="shared" si="34"/>
        <v>0.9897740404</v>
      </c>
      <c r="CE758" s="51">
        <f t="shared" si="12"/>
        <v>1</v>
      </c>
      <c r="CF758" s="61"/>
      <c r="CG758" s="51">
        <f t="shared" si="35"/>
        <v>0.9488132159</v>
      </c>
      <c r="CH758" s="51">
        <f t="shared" si="36"/>
        <v>0.01756748465</v>
      </c>
      <c r="CI758" s="51">
        <f t="shared" si="37"/>
        <v>0.02791308018</v>
      </c>
      <c r="CJ758" s="51">
        <f t="shared" si="38"/>
        <v>0.005706219256</v>
      </c>
      <c r="CK758" s="51">
        <f t="shared" si="13"/>
        <v>1</v>
      </c>
      <c r="CL758" s="51">
        <f t="shared" si="39"/>
        <v>0.05829821446</v>
      </c>
      <c r="CM758" s="51">
        <f t="shared" si="40"/>
        <v>0.9142418213</v>
      </c>
      <c r="CN758" s="51">
        <f t="shared" si="41"/>
        <v>0.01341232311</v>
      </c>
      <c r="CO758" s="51">
        <f t="shared" si="42"/>
        <v>0.01404764115</v>
      </c>
      <c r="CP758" s="51">
        <f t="shared" si="14"/>
        <v>1</v>
      </c>
      <c r="CQ758" s="51">
        <f t="shared" si="43"/>
        <v>0.0360332958</v>
      </c>
      <c r="CR758" s="51">
        <f t="shared" si="44"/>
        <v>0.005217405126</v>
      </c>
      <c r="CS758" s="51">
        <f t="shared" si="45"/>
        <v>0.9468284048</v>
      </c>
      <c r="CT758" s="51">
        <f t="shared" si="46"/>
        <v>0.01192089424</v>
      </c>
      <c r="CU758" s="51">
        <f t="shared" si="15"/>
        <v>1</v>
      </c>
      <c r="CV758" s="51">
        <f t="shared" si="47"/>
        <v>0.001009563608</v>
      </c>
      <c r="CW758" s="51">
        <f t="shared" si="48"/>
        <v>0.007582599926</v>
      </c>
      <c r="CX758" s="51">
        <f t="shared" si="49"/>
        <v>0.001633796056</v>
      </c>
      <c r="CY758" s="51">
        <f t="shared" si="50"/>
        <v>0.9897740404</v>
      </c>
      <c r="CZ758" s="51">
        <f t="shared" si="16"/>
        <v>1</v>
      </c>
      <c r="DA758" s="61"/>
      <c r="DB758" s="51">
        <f>(AQ758*Baseline!B$7 + AV758*Baseline!B$11 + BA758*Baseline!B$16 + BF758*Baseline!B$18)</f>
        <v>71636.23541</v>
      </c>
      <c r="DC758" s="51">
        <f>(AR758*Baseline!B$7 + AW758*Baseline!B$11 + BB758*Baseline!B$16 + BG758*Baseline!B$18)</f>
        <v>68918.60024</v>
      </c>
      <c r="DD758" s="51">
        <f>(AS758*Baseline!B$7 + AX758*Baseline!B$11 + BC758*Baseline!B$16 + BH758*Baseline!B$18)</f>
        <v>115664.3208</v>
      </c>
      <c r="DE758" s="51">
        <f>(AT758*Baseline!B$7 + AY758*Baseline!B$11 + BD758*Baseline!B$16 + BI758*Baseline!B$18)</f>
        <v>1260016.884</v>
      </c>
      <c r="DF758" s="51">
        <f t="shared" si="17"/>
        <v>1516236.04</v>
      </c>
      <c r="DG758" s="61"/>
      <c r="DH758" s="51">
        <f t="shared" si="51"/>
        <v>0.04724609725</v>
      </c>
      <c r="DI758" s="51">
        <f t="shared" si="52"/>
        <v>0.04545374099</v>
      </c>
      <c r="DJ758" s="51">
        <f t="shared" si="53"/>
        <v>0.07628384876</v>
      </c>
      <c r="DK758" s="51">
        <f t="shared" si="54"/>
        <v>0.831016313</v>
      </c>
      <c r="DL758" s="51">
        <f t="shared" si="18"/>
        <v>1</v>
      </c>
      <c r="DM758" s="61"/>
      <c r="DN758" s="51">
        <f>DH758 / (Baseline!B$7/Baseline!B$17)</f>
        <v>5.043210129</v>
      </c>
      <c r="DO758" s="51">
        <f>DI758 / (Baseline!B$11/Baseline!B$17)</f>
        <v>1.097275063</v>
      </c>
      <c r="DP758" s="51">
        <f>DJ758 / (Baseline!B$16/Baseline!B$17)</f>
        <v>1.178815998</v>
      </c>
      <c r="DQ758" s="51">
        <f>DK758 / (Baseline!B$18/Baseline!B$17)</f>
        <v>0.9395373058</v>
      </c>
      <c r="DR758" s="79"/>
      <c r="DS758" s="51">
        <f>(AU758*Baseline!B$34)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0.03289089671</v>
      </c>
      <c r="DT758" s="51">
        <f>(AZ758*Baseline!B$34) + (Baseline!D$88*(1-Baseline!D$89)*Baseline!B$35) + (Baseline!D$88*Baseline!D$89*((1-Baseline!D$90)*Baseline!B$40 + Baseline!D$90*Baseline!B$41))</f>
        <v>0.01081404207</v>
      </c>
      <c r="DU758" s="51">
        <f>(BE758*Baseline!B$34) + (Baseline!F$88*(1-Baseline!F$89)*Baseline!B$35) + (Baseline!F$88*Baseline!F$89*((1-Baseline!F$90)*Baseline!B$40 + Baseline!F$90*Baseline!B$41))</f>
        <v>0.01297522173</v>
      </c>
      <c r="DV758" s="51">
        <f>(BJ758*Baseline!B$34) + (Baseline!H$88*(1-Baseline!H$89)*Baseline!B$35) + (Baseline!H$88*Baseline!H$89*((1-Baseline!H$90)*Baseline!B$40 + Baseline!H$90*Baseline!B$41))</f>
        <v>0.009306374723</v>
      </c>
      <c r="DW758" s="51">
        <f>( DS758*Baseline!B$7 + DT758*Baseline!B$11 + DU758*Baseline!B$16 + DV758*Baseline!B$18 ) / Baseline!B$17</f>
        <v>0.009827193925</v>
      </c>
    </row>
    <row r="759">
      <c r="A759" s="4" t="s">
        <v>1100</v>
      </c>
      <c r="B759" s="45">
        <f>MIN( MAX( NORMINV( MCrands!B759, (B$5+B$4)/2, (B$5-B$4)/3.29 ), 0 ), 1 )</f>
        <v>0.4780244834</v>
      </c>
      <c r="C759" s="45">
        <f>MAX( NORMINV( MCrands!C759, (C$5+C$4)/2, (C$5-C$4)/3.29 ), 0 )</f>
        <v>3.003282884</v>
      </c>
      <c r="D759" s="41"/>
      <c r="E759" s="43">
        <f>Baseline!B$33 * (C759 * Baseline!B$66*Baseline!B$66/Baseline!B$73 + Baseline!B$52*Baseline!B$52/Baseline!B$74 + Baseline!B$53*Baseline!B$53/Baseline!B$75 + Baseline!B$54*Baseline!B$54/Baseline!B$76)</f>
        <v>0.00002130455914</v>
      </c>
      <c r="F759" s="43">
        <f>Baseline!B$33 * (C759 * Baseline!B$66*Baseline!B$57/Baseline!B$73 + Baseline!B$52*Baseline!B$67/Baseline!B$74 + Baseline!B$53*Baseline!B$55/Baseline!B$75 + Baseline!B$54*Baseline!B$56/Baseline!B$76)</f>
        <v>0.0000002002317457</v>
      </c>
      <c r="G759" s="45">
        <f>Baseline!B$33 * (C759 * Baseline!B$66*Baseline!B$58/Baseline!B$73 + Baseline!B$52*Baseline!B$59/Baseline!B$74 + Baseline!B$53*Baseline!B$68/Baseline!B$75 + Baseline!B$54*Baseline!B$60/Baseline!B$76)</f>
        <v>0.0000001694990667</v>
      </c>
      <c r="H759" s="43">
        <f>Baseline!B$33 * (C759 * Baseline!B$66*Baseline!B$61/Baseline!B$73 + Baseline!B$52*Baseline!B$62/Baseline!B$74 + Baseline!B$53*Baseline!B$63/Baseline!B$75 + Baseline!B$54*Baseline!B$69/Baseline!B$76)</f>
        <v>0.000000003487970374</v>
      </c>
      <c r="I759" s="43">
        <f>Baseline!B$33 * (C759 * Baseline!B$57*Baseline!B$66/Baseline!B$73 + Baseline!B$67*Baseline!B$52/Baseline!B$74 + Baseline!B$55*Baseline!B$53/Baseline!B$75 + Baseline!B$56*Baseline!B$54/Baseline!B$76)</f>
        <v>0.0000002002317457</v>
      </c>
      <c r="J759" s="45">
        <f>Baseline!B$33 * (C759 * Baseline!B$57*Baseline!B$57/Baseline!B$73 + Baseline!B$67*Baseline!B$67/Baseline!B$74 + Baseline!B$55*Baseline!B$55/Baseline!B$75 + Baseline!B$56*Baseline!B$56/Baseline!B$76)</f>
        <v>0.000001763813857</v>
      </c>
      <c r="K759" s="43">
        <f>Baseline!B$33 * (C759 * Baseline!B$57*Baseline!B$58/Baseline!B$73 + Baseline!B$67*Baseline!B$59/Baseline!B$74 + Baseline!B$55*Baseline!B$68/Baseline!B$75 + Baseline!B$56*Baseline!B$60/Baseline!B$76)</f>
        <v>0.00000001374205119</v>
      </c>
      <c r="L759" s="45">
        <f>Baseline!B$33 * (C759 * Baseline!B$57*Baseline!B$61/Baseline!B$73 + Baseline!B$67*Baseline!B$62/Baseline!B$74 + Baseline!B$55*Baseline!B$63/Baseline!B$75 + Baseline!B$56*Baseline!B$69/Baseline!B$76)</f>
        <v>0.000000014392865</v>
      </c>
      <c r="M759" s="43">
        <f>Baseline!B$33 * (C759 * Baseline!B$58*Baseline!B$66/Baseline!B$73 + Baseline!B$59*Baseline!B$52/Baseline!B$74 + Baseline!B$68*Baseline!B$53/Baseline!B$75 + Baseline!B$60*Baseline!B$54/Baseline!B$76)</f>
        <v>0.0000001694990667</v>
      </c>
      <c r="N759" s="45">
        <f>Baseline!B$33 * (C759 * Baseline!B$58*Baseline!B$57/Baseline!B$73 + Baseline!B$59*Baseline!B$67/Baseline!B$74 + Baseline!B$68*Baseline!B$55/Baseline!B$75 + Baseline!B$60*Baseline!B$56/Baseline!B$76)</f>
        <v>0.00000001374205119</v>
      </c>
      <c r="O759" s="45">
        <f>Baseline!B$33 * (C759 * Baseline!B$58*Baseline!B$58/Baseline!B$73 + Baseline!B$59*Baseline!B$59/Baseline!B$74 + Baseline!B$68*Baseline!B$68/Baseline!B$75 + Baseline!B$60*Baseline!B$60/Baseline!B$76)</f>
        <v>0.000001324390595</v>
      </c>
      <c r="P759" s="43">
        <f>Baseline!B$33 * (C759 * Baseline!B$58*Baseline!B$61/Baseline!B$73 + Baseline!B$59*Baseline!B$62/Baseline!B$74 + Baseline!B$68*Baseline!B$63/Baseline!B$75 + Baseline!B$60*Baseline!B$69/Baseline!B$76)</f>
        <v>0.000000001646974106</v>
      </c>
      <c r="Q759" s="43">
        <f>Baseline!B$33 * (C759 * Baseline!B$61*Baseline!B$66/Baseline!B$73 + Baseline!B$62*Baseline!B$52/Baseline!B$74 + Baseline!B$63*Baseline!B$53/Baseline!B$75 + Baseline!B$69*Baseline!B$54/Baseline!B$76)</f>
        <v>0.000000003487970374</v>
      </c>
      <c r="R759" s="43">
        <f>Baseline!B$33 * (C759 * Baseline!B$61*Baseline!B$57/Baseline!B$73 + Baseline!B$62*Baseline!B$67/Baseline!B$74 + Baseline!B$63*Baseline!B$55/Baseline!B$75 + Baseline!B$69*Baseline!B$56/Baseline!B$76)</f>
        <v>0.000000014392865</v>
      </c>
      <c r="S759" s="43">
        <f>Baseline!B$33 * (C759 * Baseline!B$61*Baseline!B$58/Baseline!B$73 + Baseline!B$62*Baseline!B$59/Baseline!B$74 + Baseline!B$63*Baseline!B$68/Baseline!B$75 + Baseline!B$69*Baseline!B$60/Baseline!B$76)</f>
        <v>0.000000001646974106</v>
      </c>
      <c r="T759" s="43">
        <f>Baseline!B$33 * (C759 * Baseline!B$61*Baseline!B$61/Baseline!B$73 + Baseline!B$62*Baseline!B$62/Baseline!B$74 + Baseline!B$63*Baseline!B$63/Baseline!B$75 + Baseline!B$69*Baseline!B$69/Baseline!B$76)</f>
        <v>0.00000009854654832</v>
      </c>
      <c r="U759" s="41"/>
      <c r="V759" s="43">
        <f>E759 * ( Baseline!B$87 * Baseline!B$7 )</f>
        <v>0.2211200194</v>
      </c>
      <c r="W759" s="43">
        <f>F759 * ( Baseline!D$87 * Baseline!B$11 )</f>
        <v>0.003693594056</v>
      </c>
      <c r="X759" s="43">
        <f>G759 * ( Baseline!F$87 * Baseline!B$16 )</f>
        <v>0.005887511085</v>
      </c>
      <c r="Y759" s="43">
        <f>H759 * ( Baseline!H$87 * Baseline!B$18 )</f>
        <v>0.001226626634</v>
      </c>
      <c r="Z759" s="51">
        <f t="shared" si="1"/>
        <v>0.2319277511</v>
      </c>
      <c r="AA759" s="43">
        <f>I759 * ( Baseline!B$87 * Baseline!B$7 )</f>
        <v>0.002078205288</v>
      </c>
      <c r="AB759" s="45">
        <f>J759 * ( Baseline!D$87 * Baseline!B$11 )</f>
        <v>0.03253636109</v>
      </c>
      <c r="AC759" s="45">
        <f>K759 * ( Baseline!F$87 * Baseline!B$16 )</f>
        <v>0.0004773269864</v>
      </c>
      <c r="AD759" s="45">
        <f>L759 * ( Baseline!F$87 * Baseline!B$16 )</f>
        <v>0.0004999328541</v>
      </c>
      <c r="AE759" s="51">
        <f t="shared" si="2"/>
        <v>0.03559182622</v>
      </c>
      <c r="AF759" s="51">
        <f>M759 * ( Baseline!B$87 * Baseline!B$7 )</f>
        <v>0.001759230814</v>
      </c>
      <c r="AG759" s="51">
        <f>N759 * ( Baseline!D$87 * Baseline!B$11 )</f>
        <v>0.0002534940623</v>
      </c>
      <c r="AH759" s="51">
        <f>O759 * ( Baseline!F$87 * Baseline!B$16 )</f>
        <v>0.04600240262</v>
      </c>
      <c r="AI759" s="51">
        <f>P759 * ( Baseline!H$87 * Baseline!B$18 )</f>
        <v>0.0005791970938</v>
      </c>
      <c r="AJ759" s="51">
        <f t="shared" si="3"/>
        <v>0.04859432459</v>
      </c>
      <c r="AK759" s="51">
        <f>Q759 * ( Baseline!B$87 * Baseline!B$7 )</f>
        <v>0.00003620164451</v>
      </c>
      <c r="AL759" s="51">
        <f>R759 * ( Baseline!D$87 * Baseline!B$11 )</f>
        <v>0.0002654993613</v>
      </c>
      <c r="AM759" s="51">
        <f>S759 * ( Baseline!F$87 * Baseline!B$16 )</f>
        <v>0.00005720726664</v>
      </c>
      <c r="AN759" s="51">
        <f>T759 * ( Baseline!H$87 * Baseline!B$18 )</f>
        <v>0.0346562063</v>
      </c>
      <c r="AO759" s="51">
        <f t="shared" si="4"/>
        <v>0.03501511457</v>
      </c>
      <c r="AP759" s="61"/>
      <c r="AQ759" s="51">
        <f>V759 * ( (1-Baseline!B$88-Baseline!B$87) + (1-B759)*Baseline!B$88 )</f>
        <v>0.1223143541</v>
      </c>
      <c r="AR759" s="51">
        <f>W759 * ( (1-Baseline!B$88-Baseline!B$87) + (1-B759)*Baseline!B$88 )</f>
        <v>0.002043141876</v>
      </c>
      <c r="AS759" s="51">
        <f>X759 * ( (1-Baseline!B$88-Baseline!B$87) + (1-B759)*Baseline!B$88 )</f>
        <v>0.003256725092</v>
      </c>
      <c r="AT759" s="51">
        <f>Y759 * ( (1-Baseline!B$88-Baseline!B$87) + (1-B759)*Baseline!B$88 )</f>
        <v>0.0006785185928</v>
      </c>
      <c r="AU759" s="51">
        <f t="shared" si="5"/>
        <v>0.1282927396</v>
      </c>
      <c r="AV759" s="51">
        <f>AA759 * ( (1-Baseline!D$88-Baseline!D$87) + (1-B759)*Baseline!D$88 )</f>
        <v>0.00161527141</v>
      </c>
      <c r="AW759" s="51">
        <f>AB759 * ( (1-Baseline!D$88-Baseline!D$87) + (1-B759)*Baseline!D$88 )</f>
        <v>0.02528867294</v>
      </c>
      <c r="AX759" s="51">
        <f>AC759 * ( (1-Baseline!D$88-Baseline!D$87) + (1-B759)*Baseline!D$88 )</f>
        <v>0.0003709992649</v>
      </c>
      <c r="AY759" s="51">
        <f>AD759 * ( (1-Baseline!D$88-Baseline!D$87) + (1-B759)*Baseline!D$88 )</f>
        <v>0.000388569527</v>
      </c>
      <c r="AZ759" s="51">
        <f t="shared" si="6"/>
        <v>0.02766351315</v>
      </c>
      <c r="BA759" s="51">
        <f>AF759 * ( (1-Baseline!F$88-Baseline!F$87) + (1-Baseline!B$36)*Baseline!F$88 )</f>
        <v>0.001265998789</v>
      </c>
      <c r="BB759" s="51">
        <f>AG759 * ( (1-Baseline!F$88-Baseline!F$87) + (1-Baseline!B$36)*Baseline!F$88 )</f>
        <v>0.000182422439</v>
      </c>
      <c r="BC759" s="51">
        <f>AH759 * ( (1-Baseline!F$88-Baseline!F$87) + (1-Baseline!B$36)*Baseline!F$88 )</f>
        <v>0.033104801</v>
      </c>
      <c r="BD759" s="51">
        <f>AI759 * ( (1-Baseline!F$88-Baseline!F$87) + (1-Baseline!B$36)*Baseline!F$88 )</f>
        <v>0.000416808763</v>
      </c>
      <c r="BE759" s="51">
        <f t="shared" si="7"/>
        <v>0.03497003099</v>
      </c>
      <c r="BF759" s="51">
        <f>AK759 * ( (1-Baseline!H$88-Baseline!H$87) + (1-Baseline!B$36)*Baseline!H$88 )</f>
        <v>0.00002868328698</v>
      </c>
      <c r="BG759" s="51">
        <f>AL759 * ( (1-Baseline!H$88-Baseline!H$87) + (1-Baseline!B$36)*Baseline!H$88 )</f>
        <v>0.000210360454</v>
      </c>
      <c r="BH759" s="51">
        <f>AM759 * ( (1-Baseline!H$88-Baseline!H$87) + (1-Baseline!B$36)*Baseline!H$88 )</f>
        <v>0.00004532646151</v>
      </c>
      <c r="BI759" s="51">
        <f>AN759 * ( (1-Baseline!H$88-Baseline!H$87) + (1-Baseline!B$36)*Baseline!H$88 )</f>
        <v>0.02745880537</v>
      </c>
      <c r="BJ759" s="51">
        <f t="shared" si="8"/>
        <v>0.02774317558</v>
      </c>
      <c r="BK759" s="61"/>
      <c r="BL759" s="51">
        <f t="shared" si="19"/>
        <v>0.9534004373</v>
      </c>
      <c r="BM759" s="51">
        <f t="shared" si="20"/>
        <v>0.01592562355</v>
      </c>
      <c r="BN759" s="51">
        <f t="shared" si="21"/>
        <v>0.02538510832</v>
      </c>
      <c r="BO759" s="51">
        <f t="shared" si="22"/>
        <v>0.005288830801</v>
      </c>
      <c r="BP759" s="51">
        <f t="shared" si="9"/>
        <v>1</v>
      </c>
      <c r="BQ759" s="51">
        <f t="shared" si="23"/>
        <v>0.0583899594</v>
      </c>
      <c r="BR759" s="51">
        <f t="shared" si="24"/>
        <v>0.9141526172</v>
      </c>
      <c r="BS759" s="51">
        <f t="shared" si="25"/>
        <v>0.01341114062</v>
      </c>
      <c r="BT759" s="51">
        <f t="shared" si="26"/>
        <v>0.01404628273</v>
      </c>
      <c r="BU759" s="51">
        <f t="shared" si="10"/>
        <v>1</v>
      </c>
      <c r="BV759" s="51">
        <f t="shared" si="27"/>
        <v>0.03620239254</v>
      </c>
      <c r="BW759" s="51">
        <f t="shared" si="28"/>
        <v>0.005216536384</v>
      </c>
      <c r="BX759" s="51">
        <f t="shared" si="29"/>
        <v>0.9466620435</v>
      </c>
      <c r="BY759" s="51">
        <f t="shared" si="30"/>
        <v>0.01191902756</v>
      </c>
      <c r="BZ759" s="51">
        <f t="shared" si="11"/>
        <v>1</v>
      </c>
      <c r="CA759" s="51">
        <f t="shared" si="31"/>
        <v>0.001033886222</v>
      </c>
      <c r="CB759" s="51">
        <f t="shared" si="32"/>
        <v>0.007582421609</v>
      </c>
      <c r="CC759" s="51">
        <f t="shared" si="33"/>
        <v>0.00163378779</v>
      </c>
      <c r="CD759" s="51">
        <f t="shared" si="34"/>
        <v>0.9897499044</v>
      </c>
      <c r="CE759" s="51">
        <f t="shared" si="12"/>
        <v>1</v>
      </c>
      <c r="CF759" s="61"/>
      <c r="CG759" s="51">
        <f t="shared" si="35"/>
        <v>0.9534004373</v>
      </c>
      <c r="CH759" s="51">
        <f t="shared" si="36"/>
        <v>0.01592562355</v>
      </c>
      <c r="CI759" s="51">
        <f t="shared" si="37"/>
        <v>0.02538510832</v>
      </c>
      <c r="CJ759" s="51">
        <f t="shared" si="38"/>
        <v>0.005288830801</v>
      </c>
      <c r="CK759" s="51">
        <f t="shared" si="13"/>
        <v>1</v>
      </c>
      <c r="CL759" s="51">
        <f t="shared" si="39"/>
        <v>0.0583899594</v>
      </c>
      <c r="CM759" s="51">
        <f t="shared" si="40"/>
        <v>0.9141526172</v>
      </c>
      <c r="CN759" s="51">
        <f t="shared" si="41"/>
        <v>0.01341114062</v>
      </c>
      <c r="CO759" s="51">
        <f t="shared" si="42"/>
        <v>0.01404628273</v>
      </c>
      <c r="CP759" s="51">
        <f t="shared" si="14"/>
        <v>1</v>
      </c>
      <c r="CQ759" s="51">
        <f t="shared" si="43"/>
        <v>0.03620239254</v>
      </c>
      <c r="CR759" s="51">
        <f t="shared" si="44"/>
        <v>0.005216536384</v>
      </c>
      <c r="CS759" s="51">
        <f t="shared" si="45"/>
        <v>0.9466620435</v>
      </c>
      <c r="CT759" s="51">
        <f t="shared" si="46"/>
        <v>0.01191902756</v>
      </c>
      <c r="CU759" s="51">
        <f t="shared" si="15"/>
        <v>1</v>
      </c>
      <c r="CV759" s="51">
        <f t="shared" si="47"/>
        <v>0.001033886222</v>
      </c>
      <c r="CW759" s="51">
        <f t="shared" si="48"/>
        <v>0.007582421609</v>
      </c>
      <c r="CX759" s="51">
        <f t="shared" si="49"/>
        <v>0.00163378779</v>
      </c>
      <c r="CY759" s="51">
        <f t="shared" si="50"/>
        <v>0.9897499044</v>
      </c>
      <c r="CZ759" s="51">
        <f t="shared" si="16"/>
        <v>1</v>
      </c>
      <c r="DA759" s="61"/>
      <c r="DB759" s="51">
        <f>(AQ759*Baseline!B$7 + AV759*Baseline!B$11 + BA759*Baseline!B$16 + BF759*Baseline!B$18)</f>
        <v>68341.26608</v>
      </c>
      <c r="DC759" s="51">
        <f>(AR759*Baseline!B$7 + AW759*Baseline!B$11 + BB759*Baseline!B$16 + BG759*Baseline!B$18)</f>
        <v>65467.5752</v>
      </c>
      <c r="DD759" s="51">
        <f>(AS759*Baseline!B$7 + AX759*Baseline!B$11 + BC759*Baseline!B$16 + BH759*Baseline!B$18)</f>
        <v>115358.0485</v>
      </c>
      <c r="DE759" s="51">
        <f>(AT759*Baseline!B$7 + AY759*Baseline!B$11 + BD759*Baseline!B$16 + BI759*Baseline!B$18)</f>
        <v>1259919.883</v>
      </c>
      <c r="DF759" s="51">
        <f t="shared" si="17"/>
        <v>1509086.773</v>
      </c>
      <c r="DG759" s="61"/>
      <c r="DH759" s="51">
        <f t="shared" si="51"/>
        <v>0.04528650527</v>
      </c>
      <c r="DI759" s="51">
        <f t="shared" si="52"/>
        <v>0.04338224706</v>
      </c>
      <c r="DJ759" s="51">
        <f t="shared" si="53"/>
        <v>0.07644228989</v>
      </c>
      <c r="DK759" s="51">
        <f t="shared" si="54"/>
        <v>0.8348889578</v>
      </c>
      <c r="DL759" s="51">
        <f t="shared" si="18"/>
        <v>1</v>
      </c>
      <c r="DM759" s="61"/>
      <c r="DN759" s="51">
        <f>DH759 / (Baseline!B$7/Baseline!B$17)</f>
        <v>4.834036574</v>
      </c>
      <c r="DO759" s="51">
        <f>DI759 / (Baseline!B$11/Baseline!B$17)</f>
        <v>1.047268208</v>
      </c>
      <c r="DP759" s="51">
        <f>DJ759 / (Baseline!B$16/Baseline!B$17)</f>
        <v>1.181264393</v>
      </c>
      <c r="DQ759" s="51">
        <f>DK759 / (Baseline!B$18/Baseline!B$17)</f>
        <v>0.9439156726</v>
      </c>
      <c r="DR759" s="79"/>
      <c r="DS759" s="51">
        <f>(AU759*Baseline!B$34)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0.03177344219</v>
      </c>
      <c r="DT759" s="51">
        <f>(AZ759*Baseline!B$34) + (Baseline!D$88*(1-Baseline!D$89)*Baseline!B$35) + (Baseline!D$88*Baseline!D$89*((1-Baseline!D$90)*Baseline!B$40 + Baseline!D$90*Baseline!B$41))</f>
        <v>0.01056309497</v>
      </c>
      <c r="DU759" s="51">
        <f>(BE759*Baseline!B$34) + (Baseline!F$88*(1-Baseline!F$89)*Baseline!B$35) + (Baseline!F$88*Baseline!F$89*((1-Baseline!F$90)*Baseline!B$40 + Baseline!F$90*Baseline!B$41))</f>
        <v>0.01297614465</v>
      </c>
      <c r="DV759" s="51">
        <f>(BJ759*Baseline!B$34) + (Baseline!H$88*(1-Baseline!H$89)*Baseline!B$35) + (Baseline!H$88*Baseline!H$89*((1-Baseline!H$90)*Baseline!B$40 + Baseline!H$90*Baseline!B$41))</f>
        <v>0.009306476336</v>
      </c>
      <c r="DW759" s="51">
        <f>( DS759*Baseline!B$7 + DT759*Baseline!B$11 + DU759*Baseline!B$16 + DV759*Baseline!B$18 ) / Baseline!B$17</f>
        <v>0.00980647964</v>
      </c>
    </row>
    <row r="760">
      <c r="A760" s="4" t="s">
        <v>1102</v>
      </c>
      <c r="B760" s="45">
        <f>MIN( MAX( NORMINV( MCrands!B760, (B$5+B$4)/2, (B$5-B$4)/3.29 ), 0 ), 1 )</f>
        <v>0.4059003049</v>
      </c>
      <c r="C760" s="45">
        <f>MAX( NORMINV( MCrands!C760, (C$5+C$4)/2, (C$5-C$4)/3.29 ), 0 )</f>
        <v>3.048399698</v>
      </c>
      <c r="D760" s="41"/>
      <c r="E760" s="43">
        <f>Baseline!B$33 * (C760 * Baseline!B$66*Baseline!B$66/Baseline!B$73 + Baseline!B$52*Baseline!B$52/Baseline!B$74 + Baseline!B$53*Baseline!B$53/Baseline!B$75 + Baseline!B$54*Baseline!B$54/Baseline!B$76)</f>
        <v>0.00002162398727</v>
      </c>
      <c r="F760" s="43">
        <f>Baseline!B$33 * (C760 * Baseline!B$66*Baseline!B$57/Baseline!B$73 + Baseline!B$52*Baseline!B$67/Baseline!B$74 + Baseline!B$53*Baseline!B$55/Baseline!B$75 + Baseline!B$54*Baseline!B$56/Baseline!B$76)</f>
        <v>0.0000002002821817</v>
      </c>
      <c r="G760" s="45">
        <f>Baseline!B$33 * (C760 * Baseline!B$66*Baseline!B$58/Baseline!B$73 + Baseline!B$52*Baseline!B$59/Baseline!B$74 + Baseline!B$53*Baseline!B$68/Baseline!B$75 + Baseline!B$54*Baseline!B$60/Baseline!B$76)</f>
        <v>0.0000001696230553</v>
      </c>
      <c r="H760" s="43">
        <f>Baseline!B$33 * (C760 * Baseline!B$66*Baseline!B$61/Baseline!B$73 + Baseline!B$52*Baseline!B$62/Baseline!B$74 + Baseline!B$53*Baseline!B$63/Baseline!B$75 + Baseline!B$54*Baseline!B$69/Baseline!B$76)</f>
        <v>0.000000003500369229</v>
      </c>
      <c r="I760" s="43">
        <f>Baseline!B$33 * (C760 * Baseline!B$57*Baseline!B$66/Baseline!B$73 + Baseline!B$67*Baseline!B$52/Baseline!B$74 + Baseline!B$55*Baseline!B$53/Baseline!B$75 + Baseline!B$56*Baseline!B$54/Baseline!B$76)</f>
        <v>0.0000002002821817</v>
      </c>
      <c r="J760" s="45">
        <f>Baseline!B$33 * (C760 * Baseline!B$57*Baseline!B$57/Baseline!B$73 + Baseline!B$67*Baseline!B$67/Baseline!B$74 + Baseline!B$55*Baseline!B$55/Baseline!B$75 + Baseline!B$56*Baseline!B$56/Baseline!B$76)</f>
        <v>0.000001763813865</v>
      </c>
      <c r="K760" s="43">
        <f>Baseline!B$33 * (C760 * Baseline!B$57*Baseline!B$58/Baseline!B$73 + Baseline!B$67*Baseline!B$59/Baseline!B$74 + Baseline!B$55*Baseline!B$68/Baseline!B$75 + Baseline!B$56*Baseline!B$60/Baseline!B$76)</f>
        <v>0.00000001374207077</v>
      </c>
      <c r="L760" s="45">
        <f>Baseline!B$33 * (C760 * Baseline!B$57*Baseline!B$61/Baseline!B$73 + Baseline!B$67*Baseline!B$62/Baseline!B$74 + Baseline!B$55*Baseline!B$63/Baseline!B$75 + Baseline!B$56*Baseline!B$69/Baseline!B$76)</f>
        <v>0.00000001439286695</v>
      </c>
      <c r="M760" s="43">
        <f>Baseline!B$33 * (C760 * Baseline!B$58*Baseline!B$66/Baseline!B$73 + Baseline!B$59*Baseline!B$52/Baseline!B$74 + Baseline!B$68*Baseline!B$53/Baseline!B$75 + Baseline!B$60*Baseline!B$54/Baseline!B$76)</f>
        <v>0.0000001696230553</v>
      </c>
      <c r="N760" s="45">
        <f>Baseline!B$33 * (C760 * Baseline!B$58*Baseline!B$57/Baseline!B$73 + Baseline!B$59*Baseline!B$67/Baseline!B$74 + Baseline!B$68*Baseline!B$55/Baseline!B$75 + Baseline!B$60*Baseline!B$56/Baseline!B$76)</f>
        <v>0.00000001374207077</v>
      </c>
      <c r="O760" s="45">
        <f>Baseline!B$33 * (C760 * Baseline!B$58*Baseline!B$58/Baseline!B$73 + Baseline!B$59*Baseline!B$59/Baseline!B$74 + Baseline!B$68*Baseline!B$68/Baseline!B$75 + Baseline!B$60*Baseline!B$60/Baseline!B$76)</f>
        <v>0.000001324390644</v>
      </c>
      <c r="P760" s="43">
        <f>Baseline!B$33 * (C760 * Baseline!B$58*Baseline!B$61/Baseline!B$73 + Baseline!B$59*Baseline!B$62/Baseline!B$74 + Baseline!B$68*Baseline!B$63/Baseline!B$75 + Baseline!B$60*Baseline!B$69/Baseline!B$76)</f>
        <v>0.000000001646978919</v>
      </c>
      <c r="Q760" s="43">
        <f>Baseline!B$33 * (C760 * Baseline!B$61*Baseline!B$66/Baseline!B$73 + Baseline!B$62*Baseline!B$52/Baseline!B$74 + Baseline!B$63*Baseline!B$53/Baseline!B$75 + Baseline!B$69*Baseline!B$54/Baseline!B$76)</f>
        <v>0.000000003500369229</v>
      </c>
      <c r="R760" s="43">
        <f>Baseline!B$33 * (C760 * Baseline!B$61*Baseline!B$57/Baseline!B$73 + Baseline!B$62*Baseline!B$67/Baseline!B$74 + Baseline!B$63*Baseline!B$55/Baseline!B$75 + Baseline!B$69*Baseline!B$56/Baseline!B$76)</f>
        <v>0.00000001439286695</v>
      </c>
      <c r="S760" s="43">
        <f>Baseline!B$33 * (C760 * Baseline!B$61*Baseline!B$58/Baseline!B$73 + Baseline!B$62*Baseline!B$59/Baseline!B$74 + Baseline!B$63*Baseline!B$68/Baseline!B$75 + Baseline!B$69*Baseline!B$60/Baseline!B$76)</f>
        <v>0.000000001646978919</v>
      </c>
      <c r="T760" s="43">
        <f>Baseline!B$33 * (C760 * Baseline!B$61*Baseline!B$61/Baseline!B$73 + Baseline!B$62*Baseline!B$62/Baseline!B$74 + Baseline!B$63*Baseline!B$63/Baseline!B$75 + Baseline!B$69*Baseline!B$69/Baseline!B$76)</f>
        <v>0.0000000985465488</v>
      </c>
      <c r="U760" s="41"/>
      <c r="V760" s="43">
        <f>E760 * ( Baseline!B$87 * Baseline!B$7 )</f>
        <v>0.2244353639</v>
      </c>
      <c r="W760" s="43">
        <f>F760 * ( Baseline!D$87 * Baseline!B$11 )</f>
        <v>0.003694524429</v>
      </c>
      <c r="X760" s="43">
        <f>G760 * ( Baseline!F$87 * Baseline!B$16 )</f>
        <v>0.005891817798</v>
      </c>
      <c r="Y760" s="43">
        <f>H760 * ( Baseline!H$87 * Baseline!B$18 )</f>
        <v>0.001230986982</v>
      </c>
      <c r="Z760" s="51">
        <f t="shared" si="1"/>
        <v>0.2352526931</v>
      </c>
      <c r="AA760" s="43">
        <f>I760 * ( Baseline!B$87 * Baseline!B$7 )</f>
        <v>0.002078728764</v>
      </c>
      <c r="AB760" s="45">
        <f>J760 * ( Baseline!D$87 * Baseline!B$11 )</f>
        <v>0.03253636124</v>
      </c>
      <c r="AC760" s="45">
        <f>K760 * ( Baseline!F$87 * Baseline!B$16 )</f>
        <v>0.0004773276664</v>
      </c>
      <c r="AD760" s="45">
        <f>L760 * ( Baseline!F$87 * Baseline!B$16 )</f>
        <v>0.0004999329221</v>
      </c>
      <c r="AE760" s="51">
        <f t="shared" si="2"/>
        <v>0.03559235059</v>
      </c>
      <c r="AF760" s="51">
        <f>M760 * ( Baseline!B$87 * Baseline!B$7 )</f>
        <v>0.001760517691</v>
      </c>
      <c r="AG760" s="51">
        <f>N760 * ( Baseline!D$87 * Baseline!B$11 )</f>
        <v>0.0002534944234</v>
      </c>
      <c r="AH760" s="51">
        <f>O760 * ( Baseline!F$87 * Baseline!B$16 )</f>
        <v>0.04600240429</v>
      </c>
      <c r="AI760" s="51">
        <f>P760 * ( Baseline!H$87 * Baseline!B$18 )</f>
        <v>0.0005791987863</v>
      </c>
      <c r="AJ760" s="51">
        <f t="shared" si="3"/>
        <v>0.04859561519</v>
      </c>
      <c r="AK760" s="51">
        <f>Q760 * ( Baseline!B$87 * Baseline!B$7 )</f>
        <v>0.00003633033223</v>
      </c>
      <c r="AL760" s="51">
        <f>R760 * ( Baseline!D$87 * Baseline!B$11 )</f>
        <v>0.0002654993975</v>
      </c>
      <c r="AM760" s="51">
        <f>S760 * ( Baseline!F$87 * Baseline!B$16 )</f>
        <v>0.00005720743381</v>
      </c>
      <c r="AN760" s="51">
        <f>T760 * ( Baseline!H$87 * Baseline!B$18 )</f>
        <v>0.03465620647</v>
      </c>
      <c r="AO760" s="51">
        <f t="shared" si="4"/>
        <v>0.03501524363</v>
      </c>
      <c r="AP760" s="61"/>
      <c r="AQ760" s="51">
        <f>V760 * ( (1-Baseline!B$88-Baseline!B$87) + (1-B760)*Baseline!B$88 )</f>
        <v>0.1385548865</v>
      </c>
      <c r="AR760" s="51">
        <f>W760 * ( (1-Baseline!B$88-Baseline!B$87) + (1-B760)*Baseline!B$88 )</f>
        <v>0.002280809959</v>
      </c>
      <c r="AS760" s="51">
        <f>X760 * ( (1-Baseline!B$88-Baseline!B$87) + (1-B760)*Baseline!B$88 )</f>
        <v>0.003637306227</v>
      </c>
      <c r="AT760" s="51">
        <f>Y760 * ( (1-Baseline!B$88-Baseline!B$87) + (1-B760)*Baseline!B$88 )</f>
        <v>0.0007599482484</v>
      </c>
      <c r="AU760" s="51">
        <f t="shared" si="5"/>
        <v>0.145232951</v>
      </c>
      <c r="AV760" s="51">
        <f>AA760 * ( (1-Baseline!D$88-Baseline!D$87) + (1-B760)*Baseline!D$88 )</f>
        <v>0.001682845396</v>
      </c>
      <c r="AW760" s="51">
        <f>AB760 * ( (1-Baseline!D$88-Baseline!D$87) + (1-B760)*Baseline!D$88 )</f>
        <v>0.02633997599</v>
      </c>
      <c r="AX760" s="51">
        <f>AC760 * ( (1-Baseline!D$88-Baseline!D$87) + (1-B760)*Baseline!D$88 )</f>
        <v>0.0003864230293</v>
      </c>
      <c r="AY760" s="51">
        <f>AD760 * ( (1-Baseline!D$88-Baseline!D$87) + (1-B760)*Baseline!D$88 )</f>
        <v>0.0004047232285</v>
      </c>
      <c r="AZ760" s="51">
        <f t="shared" si="6"/>
        <v>0.02881396764</v>
      </c>
      <c r="BA760" s="51">
        <f>AF760 * ( (1-Baseline!F$88-Baseline!F$87) + (1-Baseline!B$36)*Baseline!F$88 )</f>
        <v>0.001266924867</v>
      </c>
      <c r="BB760" s="51">
        <f>AG760 * ( (1-Baseline!F$88-Baseline!F$87) + (1-Baseline!B$36)*Baseline!F$88 )</f>
        <v>0.0001824226989</v>
      </c>
      <c r="BC760" s="51">
        <f>AH760 * ( (1-Baseline!F$88-Baseline!F$87) + (1-Baseline!B$36)*Baseline!F$88 )</f>
        <v>0.0331048022</v>
      </c>
      <c r="BD760" s="51">
        <f>AI760 * ( (1-Baseline!F$88-Baseline!F$87) + (1-Baseline!B$36)*Baseline!F$88 )</f>
        <v>0.000416809981</v>
      </c>
      <c r="BE760" s="51">
        <f t="shared" si="7"/>
        <v>0.03497095975</v>
      </c>
      <c r="BF760" s="51">
        <f>AK760 * ( (1-Baseline!H$88-Baseline!H$87) + (1-Baseline!B$36)*Baseline!H$88 )</f>
        <v>0.00002878524883</v>
      </c>
      <c r="BG760" s="51">
        <f>AL760 * ( (1-Baseline!H$88-Baseline!H$87) + (1-Baseline!B$36)*Baseline!H$88 )</f>
        <v>0.0002103604826</v>
      </c>
      <c r="BH760" s="51">
        <f>AM760 * ( (1-Baseline!H$88-Baseline!H$87) + (1-Baseline!B$36)*Baseline!H$88 )</f>
        <v>0.00004532659396</v>
      </c>
      <c r="BI760" s="51">
        <f>AN760 * ( (1-Baseline!H$88-Baseline!H$87) + (1-Baseline!B$36)*Baseline!H$88 )</f>
        <v>0.02745880551</v>
      </c>
      <c r="BJ760" s="51">
        <f t="shared" si="8"/>
        <v>0.02774327783</v>
      </c>
      <c r="BK760" s="61"/>
      <c r="BL760" s="51">
        <f t="shared" si="19"/>
        <v>0.9540182556</v>
      </c>
      <c r="BM760" s="51">
        <f t="shared" si="20"/>
        <v>0.01570449367</v>
      </c>
      <c r="BN760" s="51">
        <f t="shared" si="21"/>
        <v>0.02504463486</v>
      </c>
      <c r="BO760" s="51">
        <f t="shared" si="22"/>
        <v>0.005232615899</v>
      </c>
      <c r="BP760" s="51">
        <f t="shared" si="9"/>
        <v>1</v>
      </c>
      <c r="BQ760" s="51">
        <f t="shared" si="23"/>
        <v>0.05840380669</v>
      </c>
      <c r="BR760" s="51">
        <f t="shared" si="24"/>
        <v>0.9141391535</v>
      </c>
      <c r="BS760" s="51">
        <f t="shared" si="25"/>
        <v>0.01341096214</v>
      </c>
      <c r="BT760" s="51">
        <f t="shared" si="26"/>
        <v>0.0140460777</v>
      </c>
      <c r="BU760" s="51">
        <f t="shared" si="10"/>
        <v>1</v>
      </c>
      <c r="BV760" s="51">
        <f t="shared" si="27"/>
        <v>0.03622791241</v>
      </c>
      <c r="BW760" s="51">
        <f t="shared" si="28"/>
        <v>0.005216405275</v>
      </c>
      <c r="BX760" s="51">
        <f t="shared" si="29"/>
        <v>0.9466369365</v>
      </c>
      <c r="BY760" s="51">
        <f t="shared" si="30"/>
        <v>0.01191874584</v>
      </c>
      <c r="BZ760" s="51">
        <f t="shared" si="11"/>
        <v>1</v>
      </c>
      <c r="CA760" s="51">
        <f t="shared" si="31"/>
        <v>0.001037557602</v>
      </c>
      <c r="CB760" s="51">
        <f t="shared" si="32"/>
        <v>0.007582394692</v>
      </c>
      <c r="CC760" s="51">
        <f t="shared" si="33"/>
        <v>0.001633786542</v>
      </c>
      <c r="CD760" s="51">
        <f t="shared" si="34"/>
        <v>0.9897462612</v>
      </c>
      <c r="CE760" s="51">
        <f t="shared" si="12"/>
        <v>1</v>
      </c>
      <c r="CF760" s="61"/>
      <c r="CG760" s="51">
        <f t="shared" si="35"/>
        <v>0.9540182556</v>
      </c>
      <c r="CH760" s="51">
        <f t="shared" si="36"/>
        <v>0.01570449367</v>
      </c>
      <c r="CI760" s="51">
        <f t="shared" si="37"/>
        <v>0.02504463486</v>
      </c>
      <c r="CJ760" s="51">
        <f t="shared" si="38"/>
        <v>0.005232615899</v>
      </c>
      <c r="CK760" s="51">
        <f t="shared" si="13"/>
        <v>1</v>
      </c>
      <c r="CL760" s="51">
        <f t="shared" si="39"/>
        <v>0.05840380669</v>
      </c>
      <c r="CM760" s="51">
        <f t="shared" si="40"/>
        <v>0.9141391535</v>
      </c>
      <c r="CN760" s="51">
        <f t="shared" si="41"/>
        <v>0.01341096214</v>
      </c>
      <c r="CO760" s="51">
        <f t="shared" si="42"/>
        <v>0.0140460777</v>
      </c>
      <c r="CP760" s="51">
        <f t="shared" si="14"/>
        <v>1</v>
      </c>
      <c r="CQ760" s="51">
        <f t="shared" si="43"/>
        <v>0.03622791241</v>
      </c>
      <c r="CR760" s="51">
        <f t="shared" si="44"/>
        <v>0.005216405275</v>
      </c>
      <c r="CS760" s="51">
        <f t="shared" si="45"/>
        <v>0.9466369365</v>
      </c>
      <c r="CT760" s="51">
        <f t="shared" si="46"/>
        <v>0.01191874584</v>
      </c>
      <c r="CU760" s="51">
        <f t="shared" si="15"/>
        <v>1</v>
      </c>
      <c r="CV760" s="51">
        <f t="shared" si="47"/>
        <v>0.001037557602</v>
      </c>
      <c r="CW760" s="51">
        <f t="shared" si="48"/>
        <v>0.007582394692</v>
      </c>
      <c r="CX760" s="51">
        <f t="shared" si="49"/>
        <v>0.001633786542</v>
      </c>
      <c r="CY760" s="51">
        <f t="shared" si="50"/>
        <v>0.9897462612</v>
      </c>
      <c r="CZ760" s="51">
        <f t="shared" si="16"/>
        <v>1</v>
      </c>
      <c r="DA760" s="61"/>
      <c r="DB760" s="51">
        <f>(AQ760*Baseline!B$7 + AV760*Baseline!B$11 + BA760*Baseline!B$16 + BF760*Baseline!B$18)</f>
        <v>76370.61185</v>
      </c>
      <c r="DC760" s="51">
        <f>(AR760*Baseline!B$7 + AW760*Baseline!B$11 + BB760*Baseline!B$16 + BG760*Baseline!B$18)</f>
        <v>67837.42255</v>
      </c>
      <c r="DD760" s="51">
        <f>(AS760*Baseline!B$7 + AX760*Baseline!B$11 + BC760*Baseline!B$16 + BH760*Baseline!B$18)</f>
        <v>115575.7176</v>
      </c>
      <c r="DE760" s="51">
        <f>(AT760*Baseline!B$7 + AY760*Baseline!B$11 + BD760*Baseline!B$16 + BI760*Baseline!B$18)</f>
        <v>1259994.029</v>
      </c>
      <c r="DF760" s="51">
        <f t="shared" si="17"/>
        <v>1519777.781</v>
      </c>
      <c r="DG760" s="61"/>
      <c r="DH760" s="51">
        <f t="shared" si="51"/>
        <v>0.05025117014</v>
      </c>
      <c r="DI760" s="51">
        <f t="shared" si="52"/>
        <v>0.04463640895</v>
      </c>
      <c r="DJ760" s="51">
        <f t="shared" si="53"/>
        <v>0.07604777425</v>
      </c>
      <c r="DK760" s="51">
        <f t="shared" si="54"/>
        <v>0.8290646467</v>
      </c>
      <c r="DL760" s="51">
        <f t="shared" si="18"/>
        <v>1</v>
      </c>
      <c r="DM760" s="61"/>
      <c r="DN760" s="51">
        <f>DH760 / (Baseline!B$7/Baseline!B$17)</f>
        <v>5.363981895</v>
      </c>
      <c r="DO760" s="51">
        <f>DI760 / (Baseline!B$11/Baseline!B$17)</f>
        <v>1.077544276</v>
      </c>
      <c r="DP760" s="51">
        <f>DJ760 / (Baseline!B$16/Baseline!B$17)</f>
        <v>1.175167934</v>
      </c>
      <c r="DQ760" s="51">
        <f>DK760 / (Baseline!B$18/Baseline!B$17)</f>
        <v>0.9373307747</v>
      </c>
      <c r="DR760" s="79"/>
      <c r="DS760" s="51">
        <f>(AU760*Baseline!B$34)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0.0343144739</v>
      </c>
      <c r="DT760" s="51">
        <f>(AZ760*Baseline!B$34) + (Baseline!D$88*(1-Baseline!D$89)*Baseline!B$35) + (Baseline!D$88*Baseline!D$89*((1-Baseline!D$90)*Baseline!B$40 + Baseline!D$90*Baseline!B$41))</f>
        <v>0.01073566315</v>
      </c>
      <c r="DU760" s="51">
        <f>(BE760*Baseline!B$34) + (Baseline!F$88*(1-Baseline!F$89)*Baseline!B$35) + (Baseline!F$88*Baseline!F$89*((1-Baseline!F$90)*Baseline!B$40 + Baseline!F$90*Baseline!B$41))</f>
        <v>0.01297628396</v>
      </c>
      <c r="DV760" s="51">
        <f>(BJ760*Baseline!B$34) + (Baseline!H$88*(1-Baseline!H$89)*Baseline!B$35) + (Baseline!H$88*Baseline!H$89*((1-Baseline!H$90)*Baseline!B$40 + Baseline!H$90*Baseline!B$41))</f>
        <v>0.009306491675</v>
      </c>
      <c r="DW760" s="51">
        <f>( DS760*Baseline!B$7 + DT760*Baseline!B$11 + DU760*Baseline!B$16 + DV760*Baseline!B$18 ) / Baseline!B$17</f>
        <v>0.009837455763</v>
      </c>
    </row>
    <row r="761">
      <c r="A761" s="4" t="s">
        <v>1103</v>
      </c>
      <c r="B761" s="45">
        <f>MIN( MAX( NORMINV( MCrands!B761, (B$5+B$4)/2, (B$5-B$4)/3.29 ), 0 ), 1 )</f>
        <v>0.4554385384</v>
      </c>
      <c r="C761" s="45">
        <f>MAX( NORMINV( MCrands!C761, (C$5+C$4)/2, (C$5-C$4)/3.29 ), 0 )</f>
        <v>3.028621117</v>
      </c>
      <c r="D761" s="41"/>
      <c r="E761" s="43">
        <f>Baseline!B$33 * (C761 * Baseline!B$66*Baseline!B$66/Baseline!B$73 + Baseline!B$52*Baseline!B$52/Baseline!B$74 + Baseline!B$53*Baseline!B$53/Baseline!B$75 + Baseline!B$54*Baseline!B$54/Baseline!B$76)</f>
        <v>0.00002148395444</v>
      </c>
      <c r="F761" s="43">
        <f>Baseline!B$33 * (C761 * Baseline!B$66*Baseline!B$57/Baseline!B$73 + Baseline!B$52*Baseline!B$67/Baseline!B$74 + Baseline!B$53*Baseline!B$55/Baseline!B$75 + Baseline!B$54*Baseline!B$56/Baseline!B$76)</f>
        <v>0.0000002002600712</v>
      </c>
      <c r="G761" s="45">
        <f>Baseline!B$33 * (C761 * Baseline!B$66*Baseline!B$58/Baseline!B$73 + Baseline!B$52*Baseline!B$59/Baseline!B$74 + Baseline!B$53*Baseline!B$68/Baseline!B$75 + Baseline!B$54*Baseline!B$60/Baseline!B$76)</f>
        <v>0.0000001695687004</v>
      </c>
      <c r="H761" s="43">
        <f>Baseline!B$33 * (C761 * Baseline!B$66*Baseline!B$61/Baseline!B$73 + Baseline!B$52*Baseline!B$62/Baseline!B$74 + Baseline!B$53*Baseline!B$63/Baseline!B$75 + Baseline!B$54*Baseline!B$69/Baseline!B$76)</f>
        <v>0.000000003494933744</v>
      </c>
      <c r="I761" s="43">
        <f>Baseline!B$33 * (C761 * Baseline!B$57*Baseline!B$66/Baseline!B$73 + Baseline!B$67*Baseline!B$52/Baseline!B$74 + Baseline!B$55*Baseline!B$53/Baseline!B$75 + Baseline!B$56*Baseline!B$54/Baseline!B$76)</f>
        <v>0.0000002002600712</v>
      </c>
      <c r="J761" s="45">
        <f>Baseline!B$33 * (C761 * Baseline!B$57*Baseline!B$57/Baseline!B$73 + Baseline!B$67*Baseline!B$67/Baseline!B$74 + Baseline!B$55*Baseline!B$55/Baseline!B$75 + Baseline!B$56*Baseline!B$56/Baseline!B$76)</f>
        <v>0.000001763813862</v>
      </c>
      <c r="K761" s="43">
        <f>Baseline!B$33 * (C761 * Baseline!B$57*Baseline!B$58/Baseline!B$73 + Baseline!B$67*Baseline!B$59/Baseline!B$74 + Baseline!B$55*Baseline!B$68/Baseline!B$75 + Baseline!B$56*Baseline!B$60/Baseline!B$76)</f>
        <v>0.00000001374206219</v>
      </c>
      <c r="L761" s="45">
        <f>Baseline!B$33 * (C761 * Baseline!B$57*Baseline!B$61/Baseline!B$73 + Baseline!B$67*Baseline!B$62/Baseline!B$74 + Baseline!B$55*Baseline!B$63/Baseline!B$75 + Baseline!B$56*Baseline!B$69/Baseline!B$76)</f>
        <v>0.0000000143928661</v>
      </c>
      <c r="M761" s="43">
        <f>Baseline!B$33 * (C761 * Baseline!B$58*Baseline!B$66/Baseline!B$73 + Baseline!B$59*Baseline!B$52/Baseline!B$74 + Baseline!B$68*Baseline!B$53/Baseline!B$75 + Baseline!B$60*Baseline!B$54/Baseline!B$76)</f>
        <v>0.0000001695687004</v>
      </c>
      <c r="N761" s="45">
        <f>Baseline!B$33 * (C761 * Baseline!B$58*Baseline!B$57/Baseline!B$73 + Baseline!B$59*Baseline!B$67/Baseline!B$74 + Baseline!B$68*Baseline!B$55/Baseline!B$75 + Baseline!B$60*Baseline!B$56/Baseline!B$76)</f>
        <v>0.00000001374206219</v>
      </c>
      <c r="O761" s="45">
        <f>Baseline!B$33 * (C761 * Baseline!B$58*Baseline!B$58/Baseline!B$73 + Baseline!B$59*Baseline!B$59/Baseline!B$74 + Baseline!B$68*Baseline!B$68/Baseline!B$75 + Baseline!B$60*Baseline!B$60/Baseline!B$76)</f>
        <v>0.000001324390622</v>
      </c>
      <c r="P761" s="43">
        <f>Baseline!B$33 * (C761 * Baseline!B$58*Baseline!B$61/Baseline!B$73 + Baseline!B$59*Baseline!B$62/Baseline!B$74 + Baseline!B$68*Baseline!B$63/Baseline!B$75 + Baseline!B$60*Baseline!B$69/Baseline!B$76)</f>
        <v>0.000000001646976809</v>
      </c>
      <c r="Q761" s="43">
        <f>Baseline!B$33 * (C761 * Baseline!B$61*Baseline!B$66/Baseline!B$73 + Baseline!B$62*Baseline!B$52/Baseline!B$74 + Baseline!B$63*Baseline!B$53/Baseline!B$75 + Baseline!B$69*Baseline!B$54/Baseline!B$76)</f>
        <v>0.000000003494933744</v>
      </c>
      <c r="R761" s="43">
        <f>Baseline!B$33 * (C761 * Baseline!B$61*Baseline!B$57/Baseline!B$73 + Baseline!B$62*Baseline!B$67/Baseline!B$74 + Baseline!B$63*Baseline!B$55/Baseline!B$75 + Baseline!B$69*Baseline!B$56/Baseline!B$76)</f>
        <v>0.0000000143928661</v>
      </c>
      <c r="S761" s="43">
        <f>Baseline!B$33 * (C761 * Baseline!B$61*Baseline!B$58/Baseline!B$73 + Baseline!B$62*Baseline!B$59/Baseline!B$74 + Baseline!B$63*Baseline!B$68/Baseline!B$75 + Baseline!B$69*Baseline!B$60/Baseline!B$76)</f>
        <v>0.000000001646976809</v>
      </c>
      <c r="T761" s="43">
        <f>Baseline!B$33 * (C761 * Baseline!B$61*Baseline!B$61/Baseline!B$73 + Baseline!B$62*Baseline!B$62/Baseline!B$74 + Baseline!B$63*Baseline!B$63/Baseline!B$75 + Baseline!B$69*Baseline!B$69/Baseline!B$76)</f>
        <v>0.00000009854654859</v>
      </c>
      <c r="U761" s="41"/>
      <c r="V761" s="43">
        <f>E761 * ( Baseline!B$87 * Baseline!B$7 )</f>
        <v>0.2229819631</v>
      </c>
      <c r="W761" s="43">
        <f>F761 * ( Baseline!D$87 * Baseline!B$11 )</f>
        <v>0.003694116566</v>
      </c>
      <c r="X761" s="43">
        <f>G761 * ( Baseline!F$87 * Baseline!B$16 )</f>
        <v>0.005889929795</v>
      </c>
      <c r="Y761" s="43">
        <f>H761 * ( Baseline!H$87 * Baseline!B$18 )</f>
        <v>0.001229075466</v>
      </c>
      <c r="Z761" s="51">
        <f t="shared" si="1"/>
        <v>0.233795085</v>
      </c>
      <c r="AA761" s="43">
        <f>I761 * ( Baseline!B$87 * Baseline!B$7 )</f>
        <v>0.002078499279</v>
      </c>
      <c r="AB761" s="45">
        <f>J761 * ( Baseline!D$87 * Baseline!B$11 )</f>
        <v>0.03253636118</v>
      </c>
      <c r="AC761" s="45">
        <f>K761 * ( Baseline!F$87 * Baseline!B$16 )</f>
        <v>0.0004773273683</v>
      </c>
      <c r="AD761" s="45">
        <f>L761 * ( Baseline!F$87 * Baseline!B$16 )</f>
        <v>0.0004999328923</v>
      </c>
      <c r="AE761" s="51">
        <f t="shared" si="2"/>
        <v>0.03559212072</v>
      </c>
      <c r="AF761" s="51">
        <f>M761 * ( Baseline!B$87 * Baseline!B$7 )</f>
        <v>0.001759953542</v>
      </c>
      <c r="AG761" s="51">
        <f>N761 * ( Baseline!D$87 * Baseline!B$11 )</f>
        <v>0.0002534942651</v>
      </c>
      <c r="AH761" s="51">
        <f>O761 * ( Baseline!F$87 * Baseline!B$16 )</f>
        <v>0.04600240356</v>
      </c>
      <c r="AI761" s="51">
        <f>P761 * ( Baseline!H$87 * Baseline!B$18 )</f>
        <v>0.0005791980443</v>
      </c>
      <c r="AJ761" s="51">
        <f t="shared" si="3"/>
        <v>0.04859504941</v>
      </c>
      <c r="AK761" s="51">
        <f>Q761 * ( Baseline!B$87 * Baseline!B$7 )</f>
        <v>0.00003627391733</v>
      </c>
      <c r="AL761" s="51">
        <f>R761 * ( Baseline!D$87 * Baseline!B$11 )</f>
        <v>0.0002654993816</v>
      </c>
      <c r="AM761" s="51">
        <f>S761 * ( Baseline!F$87 * Baseline!B$16 )</f>
        <v>0.00005720736053</v>
      </c>
      <c r="AN761" s="51">
        <f>T761 * ( Baseline!H$87 * Baseline!B$18 )</f>
        <v>0.03465620639</v>
      </c>
      <c r="AO761" s="51">
        <f t="shared" si="4"/>
        <v>0.03501518705</v>
      </c>
      <c r="AP761" s="61"/>
      <c r="AQ761" s="51">
        <f>V761 * ( (1-Baseline!B$88-Baseline!B$87) + (1-B761)*Baseline!B$88 )</f>
        <v>0.1278265735</v>
      </c>
      <c r="AR761" s="51">
        <f>W761 * ( (1-Baseline!B$88-Baseline!B$87) + (1-B761)*Baseline!B$88 )</f>
        <v>0.002117688158</v>
      </c>
      <c r="AS761" s="51">
        <f>X761 * ( (1-Baseline!B$88-Baseline!B$87) + (1-B761)*Baseline!B$88 )</f>
        <v>0.003376459392</v>
      </c>
      <c r="AT761" s="51">
        <f>Y761 * ( (1-Baseline!B$88-Baseline!B$87) + (1-B761)*Baseline!B$88 )</f>
        <v>0.0007045794341</v>
      </c>
      <c r="AU761" s="51">
        <f t="shared" si="5"/>
        <v>0.1340253005</v>
      </c>
      <c r="AV761" s="51">
        <f>AA761 * ( (1-Baseline!D$88-Baseline!D$87) + (1-B761)*Baseline!D$88 )</f>
        <v>0.001636531214</v>
      </c>
      <c r="AW761" s="51">
        <f>AB761 * ( (1-Baseline!D$88-Baseline!D$87) + (1-B761)*Baseline!D$88 )</f>
        <v>0.02561789229</v>
      </c>
      <c r="AX761" s="51">
        <f>AC761 * ( (1-Baseline!D$88-Baseline!D$87) + (1-B761)*Baseline!D$88 )</f>
        <v>0.0003758294003</v>
      </c>
      <c r="AY761" s="51">
        <f>AD761 * ( (1-Baseline!D$88-Baseline!D$87) + (1-B761)*Baseline!D$88 )</f>
        <v>0.0003936281294</v>
      </c>
      <c r="AZ761" s="51">
        <f t="shared" si="6"/>
        <v>0.02802388103</v>
      </c>
      <c r="BA761" s="51">
        <f>AF761 * ( (1-Baseline!F$88-Baseline!F$87) + (1-Baseline!B$36)*Baseline!F$88 )</f>
        <v>0.001266518887</v>
      </c>
      <c r="BB761" s="51">
        <f>AG761 * ( (1-Baseline!F$88-Baseline!F$87) + (1-Baseline!B$36)*Baseline!F$88 )</f>
        <v>0.000182422585</v>
      </c>
      <c r="BC761" s="51">
        <f>AH761 * ( (1-Baseline!F$88-Baseline!F$87) + (1-Baseline!B$36)*Baseline!F$88 )</f>
        <v>0.03310480168</v>
      </c>
      <c r="BD761" s="51">
        <f>AI761 * ( (1-Baseline!F$88-Baseline!F$87) + (1-Baseline!B$36)*Baseline!F$88 )</f>
        <v>0.000416809447</v>
      </c>
      <c r="BE761" s="51">
        <f t="shared" si="7"/>
        <v>0.03497055259</v>
      </c>
      <c r="BF761" s="51">
        <f>AK761 * ( (1-Baseline!H$88-Baseline!H$87) + (1-Baseline!B$36)*Baseline!H$88 )</f>
        <v>0.00002874055018</v>
      </c>
      <c r="BG761" s="51">
        <f>AL761 * ( (1-Baseline!H$88-Baseline!H$87) + (1-Baseline!B$36)*Baseline!H$88 )</f>
        <v>0.00021036047</v>
      </c>
      <c r="BH761" s="51">
        <f>AM761 * ( (1-Baseline!H$88-Baseline!H$87) + (1-Baseline!B$36)*Baseline!H$88 )</f>
        <v>0.00004532653589</v>
      </c>
      <c r="BI761" s="51">
        <f>AN761 * ( (1-Baseline!H$88-Baseline!H$87) + (1-Baseline!B$36)*Baseline!H$88 )</f>
        <v>0.02745880545</v>
      </c>
      <c r="BJ761" s="51">
        <f t="shared" si="8"/>
        <v>0.027743233</v>
      </c>
      <c r="BK761" s="61"/>
      <c r="BL761" s="51">
        <f t="shared" si="19"/>
        <v>0.9537495759</v>
      </c>
      <c r="BM761" s="51">
        <f t="shared" si="20"/>
        <v>0.01580065965</v>
      </c>
      <c r="BN761" s="51">
        <f t="shared" si="21"/>
        <v>0.02519270153</v>
      </c>
      <c r="BO761" s="51">
        <f t="shared" si="22"/>
        <v>0.005257062895</v>
      </c>
      <c r="BP761" s="51">
        <f t="shared" si="9"/>
        <v>1</v>
      </c>
      <c r="BQ761" s="51">
        <f t="shared" si="23"/>
        <v>0.05839773628</v>
      </c>
      <c r="BR761" s="51">
        <f t="shared" si="24"/>
        <v>0.9141450557</v>
      </c>
      <c r="BS761" s="51">
        <f t="shared" si="25"/>
        <v>0.01341104039</v>
      </c>
      <c r="BT761" s="51">
        <f t="shared" si="26"/>
        <v>0.01404616759</v>
      </c>
      <c r="BU761" s="51">
        <f t="shared" si="10"/>
        <v>1</v>
      </c>
      <c r="BV761" s="51">
        <f t="shared" si="27"/>
        <v>0.03621672502</v>
      </c>
      <c r="BW761" s="51">
        <f t="shared" si="28"/>
        <v>0.00521646275</v>
      </c>
      <c r="BX761" s="51">
        <f t="shared" si="29"/>
        <v>0.9466479429</v>
      </c>
      <c r="BY761" s="51">
        <f t="shared" si="30"/>
        <v>0.01191886934</v>
      </c>
      <c r="BZ761" s="51">
        <f t="shared" si="11"/>
        <v>1</v>
      </c>
      <c r="CA761" s="51">
        <f t="shared" si="31"/>
        <v>0.001035948124</v>
      </c>
      <c r="CB761" s="51">
        <f t="shared" si="32"/>
        <v>0.007582406492</v>
      </c>
      <c r="CC761" s="51">
        <f t="shared" si="33"/>
        <v>0.001633787089</v>
      </c>
      <c r="CD761" s="51">
        <f t="shared" si="34"/>
        <v>0.9897478583</v>
      </c>
      <c r="CE761" s="51">
        <f t="shared" si="12"/>
        <v>1</v>
      </c>
      <c r="CF761" s="61"/>
      <c r="CG761" s="51">
        <f t="shared" si="35"/>
        <v>0.9537495759</v>
      </c>
      <c r="CH761" s="51">
        <f t="shared" si="36"/>
        <v>0.01580065965</v>
      </c>
      <c r="CI761" s="51">
        <f t="shared" si="37"/>
        <v>0.02519270153</v>
      </c>
      <c r="CJ761" s="51">
        <f t="shared" si="38"/>
        <v>0.005257062895</v>
      </c>
      <c r="CK761" s="51">
        <f t="shared" si="13"/>
        <v>1</v>
      </c>
      <c r="CL761" s="51">
        <f t="shared" si="39"/>
        <v>0.05839773628</v>
      </c>
      <c r="CM761" s="51">
        <f t="shared" si="40"/>
        <v>0.9141450557</v>
      </c>
      <c r="CN761" s="51">
        <f t="shared" si="41"/>
        <v>0.01341104039</v>
      </c>
      <c r="CO761" s="51">
        <f t="shared" si="42"/>
        <v>0.01404616759</v>
      </c>
      <c r="CP761" s="51">
        <f t="shared" si="14"/>
        <v>1</v>
      </c>
      <c r="CQ761" s="51">
        <f t="shared" si="43"/>
        <v>0.03621672502</v>
      </c>
      <c r="CR761" s="51">
        <f t="shared" si="44"/>
        <v>0.00521646275</v>
      </c>
      <c r="CS761" s="51">
        <f t="shared" si="45"/>
        <v>0.9466479429</v>
      </c>
      <c r="CT761" s="51">
        <f t="shared" si="46"/>
        <v>0.01191886934</v>
      </c>
      <c r="CU761" s="51">
        <f t="shared" si="15"/>
        <v>1</v>
      </c>
      <c r="CV761" s="51">
        <f t="shared" si="47"/>
        <v>0.001035948124</v>
      </c>
      <c r="CW761" s="51">
        <f t="shared" si="48"/>
        <v>0.007582406492</v>
      </c>
      <c r="CX761" s="51">
        <f t="shared" si="49"/>
        <v>0.001633787089</v>
      </c>
      <c r="CY761" s="51">
        <f t="shared" si="50"/>
        <v>0.9897478583</v>
      </c>
      <c r="CZ761" s="51">
        <f t="shared" si="16"/>
        <v>1</v>
      </c>
      <c r="DA761" s="61"/>
      <c r="DB761" s="51">
        <f>(AQ761*Baseline!B$7 + AV761*Baseline!B$11 + BA761*Baseline!B$16 + BF761*Baseline!B$18)</f>
        <v>71064.64986</v>
      </c>
      <c r="DC761" s="51">
        <f>(AR761*Baseline!B$7 + AW761*Baseline!B$11 + BB761*Baseline!B$16 + BG761*Baseline!B$18)</f>
        <v>66209.76003</v>
      </c>
      <c r="DD761" s="51">
        <f>(AS761*Baseline!B$7 + AX761*Baseline!B$11 + BC761*Baseline!B$16 + BH761*Baseline!B$18)</f>
        <v>115426.4838</v>
      </c>
      <c r="DE761" s="51">
        <f>(AT761*Baseline!B$7 + AY761*Baseline!B$11 + BD761*Baseline!B$16 + BI761*Baseline!B$18)</f>
        <v>1259943.377</v>
      </c>
      <c r="DF761" s="51">
        <f t="shared" si="17"/>
        <v>1512644.27</v>
      </c>
      <c r="DG761" s="61"/>
      <c r="DH761" s="51">
        <f t="shared" si="51"/>
        <v>0.04698041123</v>
      </c>
      <c r="DI761" s="51">
        <f t="shared" si="52"/>
        <v>0.04377087286</v>
      </c>
      <c r="DJ761" s="51">
        <f t="shared" si="53"/>
        <v>0.076307752</v>
      </c>
      <c r="DK761" s="51">
        <f t="shared" si="54"/>
        <v>0.8329409639</v>
      </c>
      <c r="DL761" s="51">
        <f t="shared" si="18"/>
        <v>1</v>
      </c>
      <c r="DM761" s="61"/>
      <c r="DN761" s="51">
        <f>DH761 / (Baseline!B$7/Baseline!B$17)</f>
        <v>5.014849893</v>
      </c>
      <c r="DO761" s="51">
        <f>DI761 / (Baseline!B$11/Baseline!B$17)</f>
        <v>1.056649821</v>
      </c>
      <c r="DP761" s="51">
        <f>DJ761 / (Baseline!B$16/Baseline!B$17)</f>
        <v>1.179185376</v>
      </c>
      <c r="DQ761" s="51">
        <f>DK761 / (Baseline!B$18/Baseline!B$17)</f>
        <v>0.9417132935</v>
      </c>
      <c r="DR761" s="79"/>
      <c r="DS761" s="51">
        <f>(AU761*Baseline!B$34)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0.03263332632</v>
      </c>
      <c r="DT761" s="51">
        <f>(AZ761*Baseline!B$34) + (Baseline!D$88*(1-Baseline!D$89)*Baseline!B$35) + (Baseline!D$88*Baseline!D$89*((1-Baseline!D$90)*Baseline!B$40 + Baseline!D$90*Baseline!B$41))</f>
        <v>0.01061715015</v>
      </c>
      <c r="DU761" s="51">
        <f>(BE761*Baseline!B$34) + (Baseline!F$88*(1-Baseline!F$89)*Baseline!B$35) + (Baseline!F$88*Baseline!F$89*((1-Baseline!F$90)*Baseline!B$40 + Baseline!F$90*Baseline!B$41))</f>
        <v>0.01297622289</v>
      </c>
      <c r="DV761" s="51">
        <f>(BJ761*Baseline!B$34) + (Baseline!H$88*(1-Baseline!H$89)*Baseline!B$35) + (Baseline!H$88*Baseline!H$89*((1-Baseline!H$90)*Baseline!B$40 + Baseline!H$90*Baseline!B$41))</f>
        <v>0.009306484951</v>
      </c>
      <c r="DW761" s="51">
        <f>( DS761*Baseline!B$7 + DT761*Baseline!B$11 + DU761*Baseline!B$16 + DV761*Baseline!B$18 ) / Baseline!B$17</f>
        <v>0.009816787132</v>
      </c>
    </row>
    <row r="762">
      <c r="A762" s="4" t="s">
        <v>1106</v>
      </c>
      <c r="B762" s="45">
        <f>MIN( MAX( NORMINV( MCrands!B762, (B$5+B$4)/2, (B$5-B$4)/3.29 ), 0 ), 1 )</f>
        <v>0.4193461234</v>
      </c>
      <c r="C762" s="45">
        <f>MAX( NORMINV( MCrands!C762, (C$5+C$4)/2, (C$5-C$4)/3.29 ), 0 )</f>
        <v>2.966433969</v>
      </c>
      <c r="D762" s="41"/>
      <c r="E762" s="43">
        <f>Baseline!B$33 * (C762 * Baseline!B$66*Baseline!B$66/Baseline!B$73 + Baseline!B$52*Baseline!B$52/Baseline!B$74 + Baseline!B$53*Baseline!B$53/Baseline!B$75 + Baseline!B$54*Baseline!B$54/Baseline!B$76)</f>
        <v>0.00002104366794</v>
      </c>
      <c r="F762" s="43">
        <f>Baseline!B$33 * (C762 * Baseline!B$66*Baseline!B$57/Baseline!B$73 + Baseline!B$52*Baseline!B$67/Baseline!B$74 + Baseline!B$53*Baseline!B$55/Baseline!B$75 + Baseline!B$54*Baseline!B$56/Baseline!B$76)</f>
        <v>0.0000002001905523</v>
      </c>
      <c r="G762" s="45">
        <f>Baseline!B$33 * (C762 * Baseline!B$66*Baseline!B$58/Baseline!B$73 + Baseline!B$52*Baseline!B$59/Baseline!B$74 + Baseline!B$53*Baseline!B$68/Baseline!B$75 + Baseline!B$54*Baseline!B$60/Baseline!B$76)</f>
        <v>0.0000001693977998</v>
      </c>
      <c r="H762" s="43">
        <f>Baseline!B$33 * (C762 * Baseline!B$66*Baseline!B$61/Baseline!B$73 + Baseline!B$52*Baseline!B$62/Baseline!B$74 + Baseline!B$53*Baseline!B$63/Baseline!B$75 + Baseline!B$54*Baseline!B$69/Baseline!B$76)</f>
        <v>0.000000003477843676</v>
      </c>
      <c r="I762" s="43">
        <f>Baseline!B$33 * (C762 * Baseline!B$57*Baseline!B$66/Baseline!B$73 + Baseline!B$67*Baseline!B$52/Baseline!B$74 + Baseline!B$55*Baseline!B$53/Baseline!B$75 + Baseline!B$56*Baseline!B$54/Baseline!B$76)</f>
        <v>0.0000002001905523</v>
      </c>
      <c r="J762" s="45">
        <f>Baseline!B$33 * (C762 * Baseline!B$57*Baseline!B$57/Baseline!B$73 + Baseline!B$67*Baseline!B$67/Baseline!B$74 + Baseline!B$55*Baseline!B$55/Baseline!B$75 + Baseline!B$56*Baseline!B$56/Baseline!B$76)</f>
        <v>0.000001763813851</v>
      </c>
      <c r="K762" s="43">
        <f>Baseline!B$33 * (C762 * Baseline!B$57*Baseline!B$58/Baseline!B$73 + Baseline!B$67*Baseline!B$59/Baseline!B$74 + Baseline!B$55*Baseline!B$68/Baseline!B$75 + Baseline!B$56*Baseline!B$60/Baseline!B$76)</f>
        <v>0.0000000137420352</v>
      </c>
      <c r="L762" s="45">
        <f>Baseline!B$33 * (C762 * Baseline!B$57*Baseline!B$61/Baseline!B$73 + Baseline!B$67*Baseline!B$62/Baseline!B$74 + Baseline!B$55*Baseline!B$63/Baseline!B$75 + Baseline!B$56*Baseline!B$69/Baseline!B$76)</f>
        <v>0.0000000143928634</v>
      </c>
      <c r="M762" s="43">
        <f>Baseline!B$33 * (C762 * Baseline!B$58*Baseline!B$66/Baseline!B$73 + Baseline!B$59*Baseline!B$52/Baseline!B$74 + Baseline!B$68*Baseline!B$53/Baseline!B$75 + Baseline!B$60*Baseline!B$54/Baseline!B$76)</f>
        <v>0.0000001693977998</v>
      </c>
      <c r="N762" s="45">
        <f>Baseline!B$33 * (C762 * Baseline!B$58*Baseline!B$57/Baseline!B$73 + Baseline!B$59*Baseline!B$67/Baseline!B$74 + Baseline!B$68*Baseline!B$55/Baseline!B$75 + Baseline!B$60*Baseline!B$56/Baseline!B$76)</f>
        <v>0.0000000137420352</v>
      </c>
      <c r="O762" s="45">
        <f>Baseline!B$33 * (C762 * Baseline!B$58*Baseline!B$58/Baseline!B$73 + Baseline!B$59*Baseline!B$59/Baseline!B$74 + Baseline!B$68*Baseline!B$68/Baseline!B$75 + Baseline!B$60*Baseline!B$60/Baseline!B$76)</f>
        <v>0.000001324390556</v>
      </c>
      <c r="P762" s="43">
        <f>Baseline!B$33 * (C762 * Baseline!B$58*Baseline!B$61/Baseline!B$73 + Baseline!B$59*Baseline!B$62/Baseline!B$74 + Baseline!B$68*Baseline!B$63/Baseline!B$75 + Baseline!B$60*Baseline!B$69/Baseline!B$76)</f>
        <v>0.000000001646970175</v>
      </c>
      <c r="Q762" s="43">
        <f>Baseline!B$33 * (C762 * Baseline!B$61*Baseline!B$66/Baseline!B$73 + Baseline!B$62*Baseline!B$52/Baseline!B$74 + Baseline!B$63*Baseline!B$53/Baseline!B$75 + Baseline!B$69*Baseline!B$54/Baseline!B$76)</f>
        <v>0.000000003477843676</v>
      </c>
      <c r="R762" s="43">
        <f>Baseline!B$33 * (C762 * Baseline!B$61*Baseline!B$57/Baseline!B$73 + Baseline!B$62*Baseline!B$67/Baseline!B$74 + Baseline!B$63*Baseline!B$55/Baseline!B$75 + Baseline!B$69*Baseline!B$56/Baseline!B$76)</f>
        <v>0.0000000143928634</v>
      </c>
      <c r="S762" s="43">
        <f>Baseline!B$33 * (C762 * Baseline!B$61*Baseline!B$58/Baseline!B$73 + Baseline!B$62*Baseline!B$59/Baseline!B$74 + Baseline!B$63*Baseline!B$68/Baseline!B$75 + Baseline!B$69*Baseline!B$60/Baseline!B$76)</f>
        <v>0.000000001646970175</v>
      </c>
      <c r="T762" s="43">
        <f>Baseline!B$33 * (C762 * Baseline!B$61*Baseline!B$61/Baseline!B$73 + Baseline!B$62*Baseline!B$62/Baseline!B$74 + Baseline!B$63*Baseline!B$63/Baseline!B$75 + Baseline!B$69*Baseline!B$69/Baseline!B$76)</f>
        <v>0.00000009854654793</v>
      </c>
      <c r="U762" s="41"/>
      <c r="V762" s="43">
        <f>E762 * ( Baseline!B$87 * Baseline!B$7 )</f>
        <v>0.2184122296</v>
      </c>
      <c r="W762" s="43">
        <f>F762 * ( Baseline!D$87 * Baseline!B$11 )</f>
        <v>0.003692834179</v>
      </c>
      <c r="X762" s="43">
        <f>G762 * ( Baseline!F$87 * Baseline!B$16 )</f>
        <v>0.0058839936</v>
      </c>
      <c r="Y762" s="43">
        <f>H762 * ( Baseline!H$87 * Baseline!B$18 )</f>
        <v>0.001223065343</v>
      </c>
      <c r="Z762" s="51">
        <f t="shared" si="1"/>
        <v>0.2292121227</v>
      </c>
      <c r="AA762" s="43">
        <f>I762 * ( Baseline!B$87 * Baseline!B$7 )</f>
        <v>0.002077777743</v>
      </c>
      <c r="AB762" s="45">
        <f>J762 * ( Baseline!D$87 * Baseline!B$11 )</f>
        <v>0.03253636097</v>
      </c>
      <c r="AC762" s="45">
        <f>K762 * ( Baseline!F$87 * Baseline!B$16 )</f>
        <v>0.000477326431</v>
      </c>
      <c r="AD762" s="45">
        <f>L762 * ( Baseline!F$87 * Baseline!B$16 )</f>
        <v>0.0004999327986</v>
      </c>
      <c r="AE762" s="51">
        <f t="shared" si="2"/>
        <v>0.03559139795</v>
      </c>
      <c r="AF762" s="51">
        <f>M762 * ( Baseline!B$87 * Baseline!B$7 )</f>
        <v>0.001758179764</v>
      </c>
      <c r="AG762" s="51">
        <f>N762 * ( Baseline!D$87 * Baseline!B$11 )</f>
        <v>0.0002534937673</v>
      </c>
      <c r="AH762" s="51">
        <f>O762 * ( Baseline!F$87 * Baseline!B$16 )</f>
        <v>0.04600240125</v>
      </c>
      <c r="AI762" s="51">
        <f>P762 * ( Baseline!H$87 * Baseline!B$18 )</f>
        <v>0.0005791957114</v>
      </c>
      <c r="AJ762" s="51">
        <f t="shared" si="3"/>
        <v>0.04859327049</v>
      </c>
      <c r="AK762" s="51">
        <f>Q762 * ( Baseline!B$87 * Baseline!B$7 )</f>
        <v>0.00003609653951</v>
      </c>
      <c r="AL762" s="51">
        <f>R762 * ( Baseline!D$87 * Baseline!B$11 )</f>
        <v>0.0002654993318</v>
      </c>
      <c r="AM762" s="51">
        <f>S762 * ( Baseline!F$87 * Baseline!B$16 )</f>
        <v>0.00005720713011</v>
      </c>
      <c r="AN762" s="51">
        <f>T762 * ( Baseline!H$87 * Baseline!B$18 )</f>
        <v>0.03465620616</v>
      </c>
      <c r="AO762" s="51">
        <f t="shared" si="4"/>
        <v>0.03501500916</v>
      </c>
      <c r="AP762" s="61"/>
      <c r="AQ762" s="51">
        <f>V762 * ( (1-Baseline!B$88-Baseline!B$87) + (1-B762)*Baseline!B$88 )</f>
        <v>0.1322228215</v>
      </c>
      <c r="AR762" s="51">
        <f>W762 * ( (1-Baseline!B$88-Baseline!B$87) + (1-B762)*Baseline!B$88 )</f>
        <v>0.002235575157</v>
      </c>
      <c r="AS762" s="51">
        <f>X762 * ( (1-Baseline!B$88-Baseline!B$87) + (1-B762)*Baseline!B$88 )</f>
        <v>0.00356206352</v>
      </c>
      <c r="AT762" s="51">
        <f>Y762 * ( (1-Baseline!B$88-Baseline!B$87) + (1-B762)*Baseline!B$88 )</f>
        <v>0.0007404216825</v>
      </c>
      <c r="AU762" s="51">
        <f t="shared" si="5"/>
        <v>0.1387608818</v>
      </c>
      <c r="AV762" s="51">
        <f>AA762 * ( (1-Baseline!D$88-Baseline!D$87) + (1-B762)*Baseline!D$88 )</f>
        <v>0.001669559527</v>
      </c>
      <c r="AW762" s="51">
        <f>AB762 * ( (1-Baseline!D$88-Baseline!D$87) + (1-B762)*Baseline!D$88 )</f>
        <v>0.02614398563</v>
      </c>
      <c r="AX762" s="51">
        <f>AC762 * ( (1-Baseline!D$88-Baseline!D$87) + (1-B762)*Baseline!D$88 )</f>
        <v>0.0003835467452</v>
      </c>
      <c r="AY762" s="51">
        <f>AD762 * ( (1-Baseline!D$88-Baseline!D$87) + (1-B762)*Baseline!D$88 )</f>
        <v>0.0004017116699</v>
      </c>
      <c r="AZ762" s="51">
        <f t="shared" si="6"/>
        <v>0.02859880357</v>
      </c>
      <c r="BA762" s="51">
        <f>AF762 * ( (1-Baseline!F$88-Baseline!F$87) + (1-Baseline!B$36)*Baseline!F$88 )</f>
        <v>0.00126524242</v>
      </c>
      <c r="BB762" s="51">
        <f>AG762 * ( (1-Baseline!F$88-Baseline!F$87) + (1-Baseline!B$36)*Baseline!F$88 )</f>
        <v>0.0001824222268</v>
      </c>
      <c r="BC762" s="51">
        <f>AH762 * ( (1-Baseline!F$88-Baseline!F$87) + (1-Baseline!B$36)*Baseline!F$88 )</f>
        <v>0.03310480002</v>
      </c>
      <c r="BD762" s="51">
        <f>AI762 * ( (1-Baseline!F$88-Baseline!F$87) + (1-Baseline!B$36)*Baseline!F$88 )</f>
        <v>0.0004168077682</v>
      </c>
      <c r="BE762" s="51">
        <f t="shared" si="7"/>
        <v>0.03496927243</v>
      </c>
      <c r="BF762" s="51">
        <f>AK762 * ( (1-Baseline!H$88-Baseline!H$87) + (1-Baseline!B$36)*Baseline!H$88 )</f>
        <v>0.00002860001019</v>
      </c>
      <c r="BG762" s="51">
        <f>AL762 * ( (1-Baseline!H$88-Baseline!H$87) + (1-Baseline!B$36)*Baseline!H$88 )</f>
        <v>0.0002103604306</v>
      </c>
      <c r="BH762" s="51">
        <f>AM762 * ( (1-Baseline!H$88-Baseline!H$87) + (1-Baseline!B$36)*Baseline!H$88 )</f>
        <v>0.00004532635333</v>
      </c>
      <c r="BI762" s="51">
        <f>AN762 * ( (1-Baseline!H$88-Baseline!H$87) + (1-Baseline!B$36)*Baseline!H$88 )</f>
        <v>0.02745880526</v>
      </c>
      <c r="BJ762" s="51">
        <f t="shared" si="8"/>
        <v>0.02774309206</v>
      </c>
      <c r="BK762" s="61"/>
      <c r="BL762" s="51">
        <f t="shared" si="19"/>
        <v>0.9528825396</v>
      </c>
      <c r="BM762" s="51">
        <f t="shared" si="20"/>
        <v>0.01611098984</v>
      </c>
      <c r="BN762" s="51">
        <f t="shared" si="21"/>
        <v>0.0256705166</v>
      </c>
      <c r="BO762" s="51">
        <f t="shared" si="22"/>
        <v>0.005335954</v>
      </c>
      <c r="BP762" s="51">
        <f t="shared" si="9"/>
        <v>1</v>
      </c>
      <c r="BQ762" s="51">
        <f t="shared" si="23"/>
        <v>0.0583786494</v>
      </c>
      <c r="BR762" s="51">
        <f t="shared" si="24"/>
        <v>0.914163614</v>
      </c>
      <c r="BS762" s="51">
        <f t="shared" si="25"/>
        <v>0.01341128639</v>
      </c>
      <c r="BT762" s="51">
        <f t="shared" si="26"/>
        <v>0.01404645019</v>
      </c>
      <c r="BU762" s="51">
        <f t="shared" si="10"/>
        <v>1</v>
      </c>
      <c r="BV762" s="51">
        <f t="shared" si="27"/>
        <v>0.03618154831</v>
      </c>
      <c r="BW762" s="51">
        <f t="shared" si="28"/>
        <v>0.005216643472</v>
      </c>
      <c r="BX762" s="51">
        <f t="shared" si="29"/>
        <v>0.9466825506</v>
      </c>
      <c r="BY762" s="51">
        <f t="shared" si="30"/>
        <v>0.01191925766</v>
      </c>
      <c r="BZ762" s="51">
        <f t="shared" si="11"/>
        <v>1</v>
      </c>
      <c r="CA762" s="51">
        <f t="shared" si="31"/>
        <v>0.001030887622</v>
      </c>
      <c r="CB762" s="51">
        <f t="shared" si="32"/>
        <v>0.007582443592</v>
      </c>
      <c r="CC762" s="51">
        <f t="shared" si="33"/>
        <v>0.001633788809</v>
      </c>
      <c r="CD762" s="51">
        <f t="shared" si="34"/>
        <v>0.98975288</v>
      </c>
      <c r="CE762" s="51">
        <f t="shared" si="12"/>
        <v>1</v>
      </c>
      <c r="CF762" s="61"/>
      <c r="CG762" s="51">
        <f t="shared" si="35"/>
        <v>0.9528825396</v>
      </c>
      <c r="CH762" s="51">
        <f t="shared" si="36"/>
        <v>0.01611098984</v>
      </c>
      <c r="CI762" s="51">
        <f t="shared" si="37"/>
        <v>0.0256705166</v>
      </c>
      <c r="CJ762" s="51">
        <f t="shared" si="38"/>
        <v>0.005335954</v>
      </c>
      <c r="CK762" s="51">
        <f t="shared" si="13"/>
        <v>1</v>
      </c>
      <c r="CL762" s="51">
        <f t="shared" si="39"/>
        <v>0.0583786494</v>
      </c>
      <c r="CM762" s="51">
        <f t="shared" si="40"/>
        <v>0.914163614</v>
      </c>
      <c r="CN762" s="51">
        <f t="shared" si="41"/>
        <v>0.01341128639</v>
      </c>
      <c r="CO762" s="51">
        <f t="shared" si="42"/>
        <v>0.01404645019</v>
      </c>
      <c r="CP762" s="51">
        <f t="shared" si="14"/>
        <v>1</v>
      </c>
      <c r="CQ762" s="51">
        <f t="shared" si="43"/>
        <v>0.03618154831</v>
      </c>
      <c r="CR762" s="51">
        <f t="shared" si="44"/>
        <v>0.005216643472</v>
      </c>
      <c r="CS762" s="51">
        <f t="shared" si="45"/>
        <v>0.9466825506</v>
      </c>
      <c r="CT762" s="51">
        <f t="shared" si="46"/>
        <v>0.01191925766</v>
      </c>
      <c r="CU762" s="51">
        <f t="shared" si="15"/>
        <v>1</v>
      </c>
      <c r="CV762" s="51">
        <f t="shared" si="47"/>
        <v>0.001030887622</v>
      </c>
      <c r="CW762" s="51">
        <f t="shared" si="48"/>
        <v>0.007582443592</v>
      </c>
      <c r="CX762" s="51">
        <f t="shared" si="49"/>
        <v>0.001633788809</v>
      </c>
      <c r="CY762" s="51">
        <f t="shared" si="50"/>
        <v>0.98975288</v>
      </c>
      <c r="CZ762" s="51">
        <f t="shared" si="16"/>
        <v>1</v>
      </c>
      <c r="DA762" s="61"/>
      <c r="DB762" s="51">
        <f>(AQ762*Baseline!B$7 + AV762*Baseline!B$11 + BA762*Baseline!B$16 + BF762*Baseline!B$18)</f>
        <v>73256.94929</v>
      </c>
      <c r="DC762" s="51">
        <f>(AR762*Baseline!B$7 + AW762*Baseline!B$11 + BB762*Baseline!B$16 + BG762*Baseline!B$18)</f>
        <v>67395.16779</v>
      </c>
      <c r="DD762" s="51">
        <f>(AS762*Baseline!B$7 + AX762*Baseline!B$11 + BC762*Baseline!B$16 + BH762*Baseline!B$18)</f>
        <v>115533.0382</v>
      </c>
      <c r="DE762" s="51">
        <f>(AT762*Baseline!B$7 + AY762*Baseline!B$11 + BD762*Baseline!B$16 + BI762*Baseline!B$18)</f>
        <v>1259978.082</v>
      </c>
      <c r="DF762" s="51">
        <f t="shared" si="17"/>
        <v>1516163.237</v>
      </c>
      <c r="DG762" s="61"/>
      <c r="DH762" s="51">
        <f t="shared" si="51"/>
        <v>0.0483173233</v>
      </c>
      <c r="DI762" s="51">
        <f t="shared" si="52"/>
        <v>0.04445112911</v>
      </c>
      <c r="DJ762" s="51">
        <f t="shared" si="53"/>
        <v>0.07620092308</v>
      </c>
      <c r="DK762" s="51">
        <f t="shared" si="54"/>
        <v>0.8310306245</v>
      </c>
      <c r="DL762" s="51">
        <f t="shared" si="18"/>
        <v>1</v>
      </c>
      <c r="DM762" s="61"/>
      <c r="DN762" s="51">
        <f>DH762 / (Baseline!B$7/Baseline!B$17)</f>
        <v>5.157556464</v>
      </c>
      <c r="DO762" s="51">
        <f>DI762 / (Baseline!B$11/Baseline!B$17)</f>
        <v>1.073071532</v>
      </c>
      <c r="DP762" s="51">
        <f>DJ762 / (Baseline!B$16/Baseline!B$17)</f>
        <v>1.177534546</v>
      </c>
      <c r="DQ762" s="51">
        <f>DK762 / (Baseline!B$18/Baseline!B$17)</f>
        <v>0.9395534862</v>
      </c>
      <c r="DR762" s="79"/>
      <c r="DS762" s="51">
        <f>(AU762*Baseline!B$34)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0.03334366353</v>
      </c>
      <c r="DT762" s="51">
        <f>(AZ762*Baseline!B$34) + (Baseline!D$88*(1-Baseline!D$89)*Baseline!B$35) + (Baseline!D$88*Baseline!D$89*((1-Baseline!D$90)*Baseline!B$40 + Baseline!D$90*Baseline!B$41))</f>
        <v>0.01070338854</v>
      </c>
      <c r="DU762" s="51">
        <f>(BE762*Baseline!B$34) + (Baseline!F$88*(1-Baseline!F$89)*Baseline!B$35) + (Baseline!F$88*Baseline!F$89*((1-Baseline!F$90)*Baseline!B$40 + Baseline!F$90*Baseline!B$41))</f>
        <v>0.01297603086</v>
      </c>
      <c r="DV762" s="51">
        <f>(BJ762*Baseline!B$34) + (Baseline!H$88*(1-Baseline!H$89)*Baseline!B$35) + (Baseline!H$88*Baseline!H$89*((1-Baseline!H$90)*Baseline!B$40 + Baseline!H$90*Baseline!B$41))</f>
        <v>0.009306463809</v>
      </c>
      <c r="DW762" s="51">
        <f>( DS762*Baseline!B$7 + DT762*Baseline!B$11 + DU762*Baseline!B$16 + DV762*Baseline!B$18 ) / Baseline!B$17</f>
        <v>0.009826982985</v>
      </c>
    </row>
    <row r="763">
      <c r="A763" s="4" t="s">
        <v>1107</v>
      </c>
      <c r="B763" s="45">
        <f>MIN( MAX( NORMINV( MCrands!B763, (B$5+B$4)/2, (B$5-B$4)/3.29 ), 0 ), 1 )</f>
        <v>0.4235705599</v>
      </c>
      <c r="C763" s="45">
        <f>MAX( NORMINV( MCrands!C763, (C$5+C$4)/2, (C$5-C$4)/3.29 ), 0 )</f>
        <v>2.484291402</v>
      </c>
      <c r="D763" s="41"/>
      <c r="E763" s="43">
        <f>Baseline!B$33 * (C763 * Baseline!B$66*Baseline!B$66/Baseline!B$73 + Baseline!B$52*Baseline!B$52/Baseline!B$74 + Baseline!B$53*Baseline!B$53/Baseline!B$75 + Baseline!B$54*Baseline!B$54/Baseline!B$76)</f>
        <v>0.000017630087</v>
      </c>
      <c r="F763" s="43">
        <f>Baseline!B$33 * (C763 * Baseline!B$66*Baseline!B$57/Baseline!B$73 + Baseline!B$52*Baseline!B$67/Baseline!B$74 + Baseline!B$53*Baseline!B$55/Baseline!B$75 + Baseline!B$54*Baseline!B$56/Baseline!B$76)</f>
        <v>0.0000001996515659</v>
      </c>
      <c r="G763" s="45">
        <f>Baseline!B$33 * (C763 * Baseline!B$66*Baseline!B$58/Baseline!B$73 + Baseline!B$52*Baseline!B$59/Baseline!B$74 + Baseline!B$53*Baseline!B$68/Baseline!B$75 + Baseline!B$54*Baseline!B$60/Baseline!B$76)</f>
        <v>0.0000001680727914</v>
      </c>
      <c r="H763" s="43">
        <f>Baseline!B$33 * (C763 * Baseline!B$66*Baseline!B$61/Baseline!B$73 + Baseline!B$52*Baseline!B$62/Baseline!B$74 + Baseline!B$53*Baseline!B$63/Baseline!B$75 + Baseline!B$54*Baseline!B$69/Baseline!B$76)</f>
        <v>0.000000003345342837</v>
      </c>
      <c r="I763" s="43">
        <f>Baseline!B$33 * (C763 * Baseline!B$57*Baseline!B$66/Baseline!B$73 + Baseline!B$67*Baseline!B$52/Baseline!B$74 + Baseline!B$55*Baseline!B$53/Baseline!B$75 + Baseline!B$56*Baseline!B$54/Baseline!B$76)</f>
        <v>0.0000001996515659</v>
      </c>
      <c r="J763" s="45">
        <f>Baseline!B$33 * (C763 * Baseline!B$57*Baseline!B$57/Baseline!B$73 + Baseline!B$67*Baseline!B$67/Baseline!B$74 + Baseline!B$55*Baseline!B$55/Baseline!B$75 + Baseline!B$56*Baseline!B$56/Baseline!B$76)</f>
        <v>0.000001763813766</v>
      </c>
      <c r="K763" s="43">
        <f>Baseline!B$33 * (C763 * Baseline!B$57*Baseline!B$58/Baseline!B$73 + Baseline!B$67*Baseline!B$59/Baseline!B$74 + Baseline!B$55*Baseline!B$68/Baseline!B$75 + Baseline!B$56*Baseline!B$60/Baseline!B$76)</f>
        <v>0.00000001374182599</v>
      </c>
      <c r="L763" s="45">
        <f>Baseline!B$33 * (C763 * Baseline!B$57*Baseline!B$61/Baseline!B$73 + Baseline!B$67*Baseline!B$62/Baseline!B$74 + Baseline!B$55*Baseline!B$63/Baseline!B$75 + Baseline!B$56*Baseline!B$69/Baseline!B$76)</f>
        <v>0.00000001439284248</v>
      </c>
      <c r="M763" s="43">
        <f>Baseline!B$33 * (C763 * Baseline!B$58*Baseline!B$66/Baseline!B$73 + Baseline!B$59*Baseline!B$52/Baseline!B$74 + Baseline!B$68*Baseline!B$53/Baseline!B$75 + Baseline!B$60*Baseline!B$54/Baseline!B$76)</f>
        <v>0.0000001680727914</v>
      </c>
      <c r="N763" s="45">
        <f>Baseline!B$33 * (C763 * Baseline!B$58*Baseline!B$57/Baseline!B$73 + Baseline!B$59*Baseline!B$67/Baseline!B$74 + Baseline!B$68*Baseline!B$55/Baseline!B$75 + Baseline!B$60*Baseline!B$56/Baseline!B$76)</f>
        <v>0.00000001374182599</v>
      </c>
      <c r="O763" s="45">
        <f>Baseline!B$33 * (C763 * Baseline!B$58*Baseline!B$58/Baseline!B$73 + Baseline!B$59*Baseline!B$59/Baseline!B$74 + Baseline!B$68*Baseline!B$68/Baseline!B$75 + Baseline!B$60*Baseline!B$60/Baseline!B$76)</f>
        <v>0.000001324390042</v>
      </c>
      <c r="P763" s="43">
        <f>Baseline!B$33 * (C763 * Baseline!B$58*Baseline!B$61/Baseline!B$73 + Baseline!B$59*Baseline!B$62/Baseline!B$74 + Baseline!B$68*Baseline!B$63/Baseline!B$75 + Baseline!B$60*Baseline!B$69/Baseline!B$76)</f>
        <v>0.000000001646918744</v>
      </c>
      <c r="Q763" s="43">
        <f>Baseline!B$33 * (C763 * Baseline!B$61*Baseline!B$66/Baseline!B$73 + Baseline!B$62*Baseline!B$52/Baseline!B$74 + Baseline!B$63*Baseline!B$53/Baseline!B$75 + Baseline!B$69*Baseline!B$54/Baseline!B$76)</f>
        <v>0.000000003345342837</v>
      </c>
      <c r="R763" s="43">
        <f>Baseline!B$33 * (C763 * Baseline!B$61*Baseline!B$57/Baseline!B$73 + Baseline!B$62*Baseline!B$67/Baseline!B$74 + Baseline!B$63*Baseline!B$55/Baseline!B$75 + Baseline!B$69*Baseline!B$56/Baseline!B$76)</f>
        <v>0.00000001439284248</v>
      </c>
      <c r="S763" s="43">
        <f>Baseline!B$33 * (C763 * Baseline!B$61*Baseline!B$58/Baseline!B$73 + Baseline!B$62*Baseline!B$59/Baseline!B$74 + Baseline!B$63*Baseline!B$68/Baseline!B$75 + Baseline!B$69*Baseline!B$60/Baseline!B$76)</f>
        <v>0.000000001646918744</v>
      </c>
      <c r="T763" s="43">
        <f>Baseline!B$33 * (C763 * Baseline!B$61*Baseline!B$61/Baseline!B$73 + Baseline!B$62*Baseline!B$62/Baseline!B$74 + Baseline!B$63*Baseline!B$63/Baseline!B$75 + Baseline!B$69*Baseline!B$69/Baseline!B$76)</f>
        <v>0.00000009854654279</v>
      </c>
      <c r="U763" s="41"/>
      <c r="V763" s="43">
        <f>E763 * ( Baseline!B$87 * Baseline!B$7 )</f>
        <v>0.1829826729</v>
      </c>
      <c r="W763" s="43">
        <f>F763 * ( Baseline!D$87 * Baseline!B$11 )</f>
        <v>0.003682891713</v>
      </c>
      <c r="X763" s="43">
        <f>G763 * ( Baseline!F$87 * Baseline!B$16 )</f>
        <v>0.005837969738</v>
      </c>
      <c r="Y763" s="43">
        <f>H763 * ( Baseline!H$87 * Baseline!B$18 )</f>
        <v>0.001176468313</v>
      </c>
      <c r="Z763" s="51">
        <f t="shared" si="1"/>
        <v>0.1936800027</v>
      </c>
      <c r="AA763" s="43">
        <f>I763 * ( Baseline!B$87 * Baseline!B$7 )</f>
        <v>0.002072183602</v>
      </c>
      <c r="AB763" s="45">
        <f>J763 * ( Baseline!D$87 * Baseline!B$11 )</f>
        <v>0.0325363594</v>
      </c>
      <c r="AC763" s="45">
        <f>K763 * ( Baseline!F$87 * Baseline!B$16 )</f>
        <v>0.0004773191641</v>
      </c>
      <c r="AD763" s="45">
        <f>L763 * ( Baseline!F$87 * Baseline!B$16 )</f>
        <v>0.0004999320719</v>
      </c>
      <c r="AE763" s="51">
        <f t="shared" si="2"/>
        <v>0.03558579424</v>
      </c>
      <c r="AF763" s="51">
        <f>M763 * ( Baseline!B$87 * Baseline!B$7 )</f>
        <v>0.001744427502</v>
      </c>
      <c r="AG763" s="51">
        <f>N763 * ( Baseline!D$87 * Baseline!B$11 )</f>
        <v>0.0002534899081</v>
      </c>
      <c r="AH763" s="51">
        <f>O763 * ( Baseline!F$87 * Baseline!B$16 )</f>
        <v>0.04600238339</v>
      </c>
      <c r="AI763" s="51">
        <f>P763 * ( Baseline!H$87 * Baseline!B$18 )</f>
        <v>0.0005791776244</v>
      </c>
      <c r="AJ763" s="51">
        <f t="shared" si="3"/>
        <v>0.04857947842</v>
      </c>
      <c r="AK763" s="51">
        <f>Q763 * ( Baseline!B$87 * Baseline!B$7 )</f>
        <v>0.0000347213133</v>
      </c>
      <c r="AL763" s="51">
        <f>R763 * ( Baseline!D$87 * Baseline!B$11 )</f>
        <v>0.0002654989459</v>
      </c>
      <c r="AM763" s="51">
        <f>S763 * ( Baseline!F$87 * Baseline!B$16 )</f>
        <v>0.00005720534366</v>
      </c>
      <c r="AN763" s="51">
        <f>T763 * ( Baseline!H$87 * Baseline!B$18 )</f>
        <v>0.03465620435</v>
      </c>
      <c r="AO763" s="51">
        <f t="shared" si="4"/>
        <v>0.03501362995</v>
      </c>
      <c r="AP763" s="61"/>
      <c r="AQ763" s="51">
        <f>V763 * ( (1-Baseline!B$88-Baseline!B$87) + (1-B763)*Baseline!B$88 )</f>
        <v>0.1100864386</v>
      </c>
      <c r="AR763" s="51">
        <f>W763 * ( (1-Baseline!B$88-Baseline!B$87) + (1-B763)*Baseline!B$88 )</f>
        <v>0.002215709421</v>
      </c>
      <c r="AS763" s="51">
        <f>X763 * ( (1-Baseline!B$88-Baseline!B$87) + (1-B763)*Baseline!B$88 )</f>
        <v>0.003512252207</v>
      </c>
      <c r="AT763" s="51">
        <f>Y763 * ( (1-Baseline!B$88-Baseline!B$87) + (1-B763)*Baseline!B$88 )</f>
        <v>0.0007077894569</v>
      </c>
      <c r="AU763" s="51">
        <f t="shared" si="5"/>
        <v>0.1165221896</v>
      </c>
      <c r="AV763" s="51">
        <f>AA763 * ( (1-Baseline!D$88-Baseline!D$87) + (1-B763)*Baseline!D$88 )</f>
        <v>0.001661142754</v>
      </c>
      <c r="AW763" s="51">
        <f>AB763 * ( (1-Baseline!D$88-Baseline!D$87) + (1-B763)*Baseline!D$88 )</f>
        <v>0.02608240776</v>
      </c>
      <c r="AX763" s="51">
        <f>AC763 * ( (1-Baseline!D$88-Baseline!D$87) + (1-B763)*Baseline!D$88 )</f>
        <v>0.0003826375568</v>
      </c>
      <c r="AY763" s="51">
        <f>AD763 * ( (1-Baseline!D$88-Baseline!D$87) + (1-B763)*Baseline!D$88 )</f>
        <v>0.0004007649408</v>
      </c>
      <c r="AZ763" s="51">
        <f t="shared" si="6"/>
        <v>0.02852695301</v>
      </c>
      <c r="BA763" s="51">
        <f>AF763 * ( (1-Baseline!F$88-Baseline!F$87) + (1-Baseline!B$36)*Baseline!F$88 )</f>
        <v>0.001255345852</v>
      </c>
      <c r="BB763" s="51">
        <f>AG763 * ( (1-Baseline!F$88-Baseline!F$87) + (1-Baseline!B$36)*Baseline!F$88 )</f>
        <v>0.0001824194495</v>
      </c>
      <c r="BC763" s="51">
        <f>AH763 * ( (1-Baseline!F$88-Baseline!F$87) + (1-Baseline!B$36)*Baseline!F$88 )</f>
        <v>0.03310478716</v>
      </c>
      <c r="BD763" s="51">
        <f>AI763 * ( (1-Baseline!F$88-Baseline!F$87) + (1-Baseline!B$36)*Baseline!F$88 )</f>
        <v>0.0004167947522</v>
      </c>
      <c r="BE763" s="51">
        <f t="shared" si="7"/>
        <v>0.03495934721</v>
      </c>
      <c r="BF763" s="51">
        <f>AK763 * ( (1-Baseline!H$88-Baseline!H$87) + (1-Baseline!B$36)*Baseline!H$88 )</f>
        <v>0.00002751039095</v>
      </c>
      <c r="BG763" s="51">
        <f>AL763 * ( (1-Baseline!H$88-Baseline!H$87) + (1-Baseline!B$36)*Baseline!H$88 )</f>
        <v>0.0002103601248</v>
      </c>
      <c r="BH763" s="51">
        <f>AM763 * ( (1-Baseline!H$88-Baseline!H$87) + (1-Baseline!B$36)*Baseline!H$88 )</f>
        <v>0.00004532493789</v>
      </c>
      <c r="BI763" s="51">
        <f>AN763 * ( (1-Baseline!H$88-Baseline!H$87) + (1-Baseline!B$36)*Baseline!H$88 )</f>
        <v>0.02745880383</v>
      </c>
      <c r="BJ763" s="51">
        <f t="shared" si="8"/>
        <v>0.02774199928</v>
      </c>
      <c r="BK763" s="61"/>
      <c r="BL763" s="51">
        <f t="shared" si="19"/>
        <v>0.9447680214</v>
      </c>
      <c r="BM763" s="51">
        <f t="shared" si="20"/>
        <v>0.01901534316</v>
      </c>
      <c r="BN763" s="51">
        <f t="shared" si="21"/>
        <v>0.03014234643</v>
      </c>
      <c r="BO763" s="51">
        <f t="shared" si="22"/>
        <v>0.006074289017</v>
      </c>
      <c r="BP763" s="51">
        <f t="shared" si="9"/>
        <v>1</v>
      </c>
      <c r="BQ763" s="51">
        <f t="shared" si="23"/>
        <v>0.0582306408</v>
      </c>
      <c r="BR763" s="51">
        <f t="shared" si="24"/>
        <v>0.9143075235</v>
      </c>
      <c r="BS763" s="51">
        <f t="shared" si="25"/>
        <v>0.01341319406</v>
      </c>
      <c r="BT763" s="51">
        <f t="shared" si="26"/>
        <v>0.01404864167</v>
      </c>
      <c r="BU763" s="51">
        <f t="shared" si="10"/>
        <v>1</v>
      </c>
      <c r="BV763" s="51">
        <f t="shared" si="27"/>
        <v>0.03590873262</v>
      </c>
      <c r="BW763" s="51">
        <f t="shared" si="28"/>
        <v>0.005218045074</v>
      </c>
      <c r="BX763" s="51">
        <f t="shared" si="29"/>
        <v>0.946950953</v>
      </c>
      <c r="BY763" s="51">
        <f t="shared" si="30"/>
        <v>0.01192226931</v>
      </c>
      <c r="BZ763" s="51">
        <f t="shared" si="11"/>
        <v>1</v>
      </c>
      <c r="CA763" s="51">
        <f t="shared" si="31"/>
        <v>0.0009916513468</v>
      </c>
      <c r="CB763" s="51">
        <f t="shared" si="32"/>
        <v>0.007582731247</v>
      </c>
      <c r="CC763" s="51">
        <f t="shared" si="33"/>
        <v>0.001633802143</v>
      </c>
      <c r="CD763" s="51">
        <f t="shared" si="34"/>
        <v>0.9897918153</v>
      </c>
      <c r="CE763" s="51">
        <f t="shared" si="12"/>
        <v>1</v>
      </c>
      <c r="CF763" s="61"/>
      <c r="CG763" s="51">
        <f t="shared" si="35"/>
        <v>0.9447680214</v>
      </c>
      <c r="CH763" s="51">
        <f t="shared" si="36"/>
        <v>0.01901534316</v>
      </c>
      <c r="CI763" s="51">
        <f t="shared" si="37"/>
        <v>0.03014234643</v>
      </c>
      <c r="CJ763" s="51">
        <f t="shared" si="38"/>
        <v>0.006074289017</v>
      </c>
      <c r="CK763" s="51">
        <f t="shared" si="13"/>
        <v>1</v>
      </c>
      <c r="CL763" s="51">
        <f t="shared" si="39"/>
        <v>0.0582306408</v>
      </c>
      <c r="CM763" s="51">
        <f t="shared" si="40"/>
        <v>0.9143075235</v>
      </c>
      <c r="CN763" s="51">
        <f t="shared" si="41"/>
        <v>0.01341319406</v>
      </c>
      <c r="CO763" s="51">
        <f t="shared" si="42"/>
        <v>0.01404864167</v>
      </c>
      <c r="CP763" s="51">
        <f t="shared" si="14"/>
        <v>1</v>
      </c>
      <c r="CQ763" s="51">
        <f t="shared" si="43"/>
        <v>0.03590873262</v>
      </c>
      <c r="CR763" s="51">
        <f t="shared" si="44"/>
        <v>0.005218045074</v>
      </c>
      <c r="CS763" s="51">
        <f t="shared" si="45"/>
        <v>0.946950953</v>
      </c>
      <c r="CT763" s="51">
        <f t="shared" si="46"/>
        <v>0.01192226931</v>
      </c>
      <c r="CU763" s="51">
        <f t="shared" si="15"/>
        <v>1</v>
      </c>
      <c r="CV763" s="51">
        <f t="shared" si="47"/>
        <v>0.0009916513468</v>
      </c>
      <c r="CW763" s="51">
        <f t="shared" si="48"/>
        <v>0.007582731247</v>
      </c>
      <c r="CX763" s="51">
        <f t="shared" si="49"/>
        <v>0.001633802143</v>
      </c>
      <c r="CY763" s="51">
        <f t="shared" si="50"/>
        <v>0.9897918153</v>
      </c>
      <c r="CZ763" s="51">
        <f t="shared" si="16"/>
        <v>1</v>
      </c>
      <c r="DA763" s="61"/>
      <c r="DB763" s="51">
        <f>(AQ763*Baseline!B$7 + AV763*Baseline!B$11 + BA763*Baseline!B$16 + BF763*Baseline!B$18)</f>
        <v>62419.70341</v>
      </c>
      <c r="DC763" s="51">
        <f>(AR763*Baseline!B$7 + AW763*Baseline!B$11 + BB763*Baseline!B$16 + BG763*Baseline!B$18)</f>
        <v>67253.45254</v>
      </c>
      <c r="DD763" s="51">
        <f>(AS763*Baseline!B$7 + AX763*Baseline!B$11 + BC763*Baseline!B$16 + BH763*Baseline!B$18)</f>
        <v>115506.822</v>
      </c>
      <c r="DE763" s="51">
        <f>(AT763*Baseline!B$7 + AY763*Baseline!B$11 + BD763*Baseline!B$16 + BI763*Baseline!B$18)</f>
        <v>1259960.115</v>
      </c>
      <c r="DF763" s="51">
        <f t="shared" si="17"/>
        <v>1505140.093</v>
      </c>
      <c r="DG763" s="61"/>
      <c r="DH763" s="51">
        <f t="shared" si="51"/>
        <v>0.04147102565</v>
      </c>
      <c r="DI763" s="51">
        <f t="shared" si="52"/>
        <v>0.04468252015</v>
      </c>
      <c r="DJ763" s="51">
        <f t="shared" si="53"/>
        <v>0.07674157544</v>
      </c>
      <c r="DK763" s="51">
        <f t="shared" si="54"/>
        <v>0.8371048788</v>
      </c>
      <c r="DL763" s="51">
        <f t="shared" si="18"/>
        <v>1</v>
      </c>
      <c r="DM763" s="61"/>
      <c r="DN763" s="51">
        <f>DH763 / (Baseline!B$7/Baseline!B$17)</f>
        <v>4.426759219</v>
      </c>
      <c r="DO763" s="51">
        <f>DI763 / (Baseline!B$11/Baseline!B$17)</f>
        <v>1.078657423</v>
      </c>
      <c r="DP763" s="51">
        <f>DJ763 / (Baseline!B$16/Baseline!B$17)</f>
        <v>1.185889259</v>
      </c>
      <c r="DQ763" s="51">
        <f>DK763 / (Baseline!B$18/Baseline!B$17)</f>
        <v>0.9464209669</v>
      </c>
      <c r="DR763" s="79"/>
      <c r="DS763" s="51">
        <f>(AU763*Baseline!B$34)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0.0300078597</v>
      </c>
      <c r="DT763" s="51">
        <f>(AZ763*Baseline!B$34) + (Baseline!D$88*(1-Baseline!D$89)*Baseline!B$35) + (Baseline!D$88*Baseline!D$89*((1-Baseline!D$90)*Baseline!B$40 + Baseline!D$90*Baseline!B$41))</f>
        <v>0.01069261095</v>
      </c>
      <c r="DU763" s="51">
        <f>(BE763*Baseline!B$34) + (Baseline!F$88*(1-Baseline!F$89)*Baseline!B$35) + (Baseline!F$88*Baseline!F$89*((1-Baseline!F$90)*Baseline!B$40 + Baseline!F$90*Baseline!B$41))</f>
        <v>0.01297454208</v>
      </c>
      <c r="DV763" s="51">
        <f>(BJ763*Baseline!B$34) + (Baseline!H$88*(1-Baseline!H$89)*Baseline!B$35) + (Baseline!H$88*Baseline!H$89*((1-Baseline!H$90)*Baseline!B$40 + Baseline!H$90*Baseline!B$41))</f>
        <v>0.009306299893</v>
      </c>
      <c r="DW763" s="51">
        <f>( DS763*Baseline!B$7 + DT763*Baseline!B$11 + DU763*Baseline!B$16 + DV763*Baseline!B$18 ) / Baseline!B$17</f>
        <v>0.009795044533</v>
      </c>
    </row>
    <row r="764">
      <c r="A764" s="4" t="s">
        <v>1108</v>
      </c>
      <c r="B764" s="45">
        <f>MIN( MAX( NORMINV( MCrands!B764, (B$5+B$4)/2, (B$5-B$4)/3.29 ), 0 ), 1 )</f>
        <v>0.3334345328</v>
      </c>
      <c r="C764" s="45">
        <f>MAX( NORMINV( MCrands!C764, (C$5+C$4)/2, (C$5-C$4)/3.29 ), 0 )</f>
        <v>2.613943573</v>
      </c>
      <c r="D764" s="41"/>
      <c r="E764" s="43">
        <f>Baseline!B$33 * (C764 * Baseline!B$66*Baseline!B$66/Baseline!B$73 + Baseline!B$52*Baseline!B$52/Baseline!B$74 + Baseline!B$53*Baseline!B$53/Baseline!B$75 + Baseline!B$54*Baseline!B$54/Baseline!B$76)</f>
        <v>0.00001854802747</v>
      </c>
      <c r="F764" s="43">
        <f>Baseline!B$33 * (C764 * Baseline!B$66*Baseline!B$57/Baseline!B$73 + Baseline!B$52*Baseline!B$67/Baseline!B$74 + Baseline!B$53*Baseline!B$55/Baseline!B$75 + Baseline!B$54*Baseline!B$56/Baseline!B$76)</f>
        <v>0.0000001997965038</v>
      </c>
      <c r="G764" s="45">
        <f>Baseline!B$33 * (C764 * Baseline!B$66*Baseline!B$58/Baseline!B$73 + Baseline!B$52*Baseline!B$59/Baseline!B$74 + Baseline!B$53*Baseline!B$68/Baseline!B$75 + Baseline!B$54*Baseline!B$60/Baseline!B$76)</f>
        <v>0.0000001684290972</v>
      </c>
      <c r="H764" s="43">
        <f>Baseline!B$33 * (C764 * Baseline!B$66*Baseline!B$61/Baseline!B$73 + Baseline!B$52*Baseline!B$62/Baseline!B$74 + Baseline!B$53*Baseline!B$63/Baseline!B$75 + Baseline!B$54*Baseline!B$69/Baseline!B$76)</f>
        <v>0.000000003380973421</v>
      </c>
      <c r="I764" s="43">
        <f>Baseline!B$33 * (C764 * Baseline!B$57*Baseline!B$66/Baseline!B$73 + Baseline!B$67*Baseline!B$52/Baseline!B$74 + Baseline!B$55*Baseline!B$53/Baseline!B$75 + Baseline!B$56*Baseline!B$54/Baseline!B$76)</f>
        <v>0.0000001997965038</v>
      </c>
      <c r="J764" s="45">
        <f>Baseline!B$33 * (C764 * Baseline!B$57*Baseline!B$57/Baseline!B$73 + Baseline!B$67*Baseline!B$67/Baseline!B$74 + Baseline!B$55*Baseline!B$55/Baseline!B$75 + Baseline!B$56*Baseline!B$56/Baseline!B$76)</f>
        <v>0.000001763813789</v>
      </c>
      <c r="K764" s="43">
        <f>Baseline!B$33 * (C764 * Baseline!B$57*Baseline!B$58/Baseline!B$73 + Baseline!B$67*Baseline!B$59/Baseline!B$74 + Baseline!B$55*Baseline!B$68/Baseline!B$75 + Baseline!B$56*Baseline!B$60/Baseline!B$76)</f>
        <v>0.00000001374188225</v>
      </c>
      <c r="L764" s="45">
        <f>Baseline!B$33 * (C764 * Baseline!B$57*Baseline!B$61/Baseline!B$73 + Baseline!B$67*Baseline!B$62/Baseline!B$74 + Baseline!B$55*Baseline!B$63/Baseline!B$75 + Baseline!B$56*Baseline!B$69/Baseline!B$76)</f>
        <v>0.0000000143928481</v>
      </c>
      <c r="M764" s="43">
        <f>Baseline!B$33 * (C764 * Baseline!B$58*Baseline!B$66/Baseline!B$73 + Baseline!B$59*Baseline!B$52/Baseline!B$74 + Baseline!B$68*Baseline!B$53/Baseline!B$75 + Baseline!B$60*Baseline!B$54/Baseline!B$76)</f>
        <v>0.0000001684290972</v>
      </c>
      <c r="N764" s="45">
        <f>Baseline!B$33 * (C764 * Baseline!B$58*Baseline!B$57/Baseline!B$73 + Baseline!B$59*Baseline!B$67/Baseline!B$74 + Baseline!B$68*Baseline!B$55/Baseline!B$75 + Baseline!B$60*Baseline!B$56/Baseline!B$76)</f>
        <v>0.00000001374188225</v>
      </c>
      <c r="O764" s="45">
        <f>Baseline!B$33 * (C764 * Baseline!B$58*Baseline!B$58/Baseline!B$73 + Baseline!B$59*Baseline!B$59/Baseline!B$74 + Baseline!B$68*Baseline!B$68/Baseline!B$75 + Baseline!B$60*Baseline!B$60/Baseline!B$76)</f>
        <v>0.00000132439018</v>
      </c>
      <c r="P764" s="43">
        <f>Baseline!B$33 * (C764 * Baseline!B$58*Baseline!B$61/Baseline!B$73 + Baseline!B$59*Baseline!B$62/Baseline!B$74 + Baseline!B$68*Baseline!B$63/Baseline!B$75 + Baseline!B$60*Baseline!B$69/Baseline!B$76)</f>
        <v>0.000000001646932574</v>
      </c>
      <c r="Q764" s="43">
        <f>Baseline!B$33 * (C764 * Baseline!B$61*Baseline!B$66/Baseline!B$73 + Baseline!B$62*Baseline!B$52/Baseline!B$74 + Baseline!B$63*Baseline!B$53/Baseline!B$75 + Baseline!B$69*Baseline!B$54/Baseline!B$76)</f>
        <v>0.000000003380973421</v>
      </c>
      <c r="R764" s="43">
        <f>Baseline!B$33 * (C764 * Baseline!B$61*Baseline!B$57/Baseline!B$73 + Baseline!B$62*Baseline!B$67/Baseline!B$74 + Baseline!B$63*Baseline!B$55/Baseline!B$75 + Baseline!B$69*Baseline!B$56/Baseline!B$76)</f>
        <v>0.0000000143928481</v>
      </c>
      <c r="S764" s="43">
        <f>Baseline!B$33 * (C764 * Baseline!B$61*Baseline!B$58/Baseline!B$73 + Baseline!B$62*Baseline!B$59/Baseline!B$74 + Baseline!B$63*Baseline!B$68/Baseline!B$75 + Baseline!B$69*Baseline!B$60/Baseline!B$76)</f>
        <v>0.000000001646932574</v>
      </c>
      <c r="T764" s="43">
        <f>Baseline!B$33 * (C764 * Baseline!B$61*Baseline!B$61/Baseline!B$73 + Baseline!B$62*Baseline!B$62/Baseline!B$74 + Baseline!B$63*Baseline!B$63/Baseline!B$75 + Baseline!B$69*Baseline!B$69/Baseline!B$76)</f>
        <v>0.00000009854654417</v>
      </c>
      <c r="U764" s="41"/>
      <c r="V764" s="43">
        <f>E764 * ( Baseline!B$87 * Baseline!B$7 )</f>
        <v>0.1925099772</v>
      </c>
      <c r="W764" s="43">
        <f>F764 * ( Baseline!D$87 * Baseline!B$11 )</f>
        <v>0.003685565326</v>
      </c>
      <c r="X764" s="43">
        <f>G764 * ( Baseline!F$87 * Baseline!B$16 )</f>
        <v>0.005850345939</v>
      </c>
      <c r="Y764" s="43">
        <f>H764 * ( Baseline!H$87 * Baseline!B$18 )</f>
        <v>0.001188998644</v>
      </c>
      <c r="Z764" s="51">
        <f t="shared" si="1"/>
        <v>0.2032348871</v>
      </c>
      <c r="AA764" s="43">
        <f>I764 * ( Baseline!B$87 * Baseline!B$7 )</f>
        <v>0.002073687913</v>
      </c>
      <c r="AB764" s="45">
        <f>J764 * ( Baseline!D$87 * Baseline!B$11 )</f>
        <v>0.03253635983</v>
      </c>
      <c r="AC764" s="45">
        <f>K764 * ( Baseline!F$87 * Baseline!B$16 )</f>
        <v>0.0004773211183</v>
      </c>
      <c r="AD764" s="45">
        <f>L764 * ( Baseline!F$87 * Baseline!B$16 )</f>
        <v>0.0004999322673</v>
      </c>
      <c r="AE764" s="51">
        <f t="shared" si="2"/>
        <v>0.03558730113</v>
      </c>
      <c r="AF764" s="51">
        <f>M764 * ( Baseline!B$87 * Baseline!B$7 )</f>
        <v>0.0017481256</v>
      </c>
      <c r="AG764" s="51">
        <f>N764 * ( Baseline!D$87 * Baseline!B$11 )</f>
        <v>0.0002534909459</v>
      </c>
      <c r="AH764" s="51">
        <f>O764 * ( Baseline!F$87 * Baseline!B$16 )</f>
        <v>0.04600238819</v>
      </c>
      <c r="AI764" s="51">
        <f>P764 * ( Baseline!H$87 * Baseline!B$18 )</f>
        <v>0.0005791824882</v>
      </c>
      <c r="AJ764" s="51">
        <f t="shared" si="3"/>
        <v>0.04858318722</v>
      </c>
      <c r="AK764" s="51">
        <f>Q764 * ( Baseline!B$87 * Baseline!B$7 )</f>
        <v>0.00003509112314</v>
      </c>
      <c r="AL764" s="51">
        <f>R764 * ( Baseline!D$87 * Baseline!B$11 )</f>
        <v>0.0002654990497</v>
      </c>
      <c r="AM764" s="51">
        <f>S764 * ( Baseline!F$87 * Baseline!B$16 )</f>
        <v>0.00005720582405</v>
      </c>
      <c r="AN764" s="51">
        <f>T764 * ( Baseline!H$87 * Baseline!B$18 )</f>
        <v>0.03465620484</v>
      </c>
      <c r="AO764" s="51">
        <f t="shared" si="4"/>
        <v>0.03501400083</v>
      </c>
      <c r="AP764" s="61"/>
      <c r="AQ764" s="51">
        <f>V764 * ( (1-Baseline!B$88-Baseline!B$87) + (1-B764)*Baseline!B$88 )</f>
        <v>0.1312616315</v>
      </c>
      <c r="AR764" s="51">
        <f>W764 * ( (1-Baseline!B$88-Baseline!B$87) + (1-B764)*Baseline!B$88 )</f>
        <v>0.002512977898</v>
      </c>
      <c r="AS764" s="51">
        <f>X764 * ( (1-Baseline!B$88-Baseline!B$87) + (1-B764)*Baseline!B$88 )</f>
        <v>0.003989018982</v>
      </c>
      <c r="AT764" s="51">
        <f>Y764 * ( (1-Baseline!B$88-Baseline!B$87) + (1-B764)*Baseline!B$88 )</f>
        <v>0.0008107107188</v>
      </c>
      <c r="AU764" s="51">
        <f t="shared" si="5"/>
        <v>0.1385743391</v>
      </c>
      <c r="AV764" s="51">
        <f>AA764 * ( (1-Baseline!D$88-Baseline!D$87) + (1-B764)*Baseline!D$88 )</f>
        <v>0.001746086135</v>
      </c>
      <c r="AW764" s="51">
        <f>AB764 * ( (1-Baseline!D$88-Baseline!D$87) + (1-B764)*Baseline!D$88 )</f>
        <v>0.02739625689</v>
      </c>
      <c r="AX764" s="51">
        <f>AC764 * ( (1-Baseline!D$88-Baseline!D$87) + (1-B764)*Baseline!D$88 )</f>
        <v>0.0004019137988</v>
      </c>
      <c r="AY764" s="51">
        <f>AD764 * ( (1-Baseline!D$88-Baseline!D$87) + (1-B764)*Baseline!D$88 )</f>
        <v>0.0004209528324</v>
      </c>
      <c r="AZ764" s="51">
        <f t="shared" si="6"/>
        <v>0.02996520966</v>
      </c>
      <c r="BA764" s="51">
        <f>AF764 * ( (1-Baseline!F$88-Baseline!F$87) + (1-Baseline!B$36)*Baseline!F$88 )</f>
        <v>0.001258007122</v>
      </c>
      <c r="BB764" s="51">
        <f>AG764 * ( (1-Baseline!F$88-Baseline!F$87) + (1-Baseline!B$36)*Baseline!F$88 )</f>
        <v>0.0001824201963</v>
      </c>
      <c r="BC764" s="51">
        <f>AH764 * ( (1-Baseline!F$88-Baseline!F$87) + (1-Baseline!B$36)*Baseline!F$88 )</f>
        <v>0.03310479062</v>
      </c>
      <c r="BD764" s="51">
        <f>AI764 * ( (1-Baseline!F$88-Baseline!F$87) + (1-Baseline!B$36)*Baseline!F$88 )</f>
        <v>0.0004167982523</v>
      </c>
      <c r="BE764" s="51">
        <f t="shared" si="7"/>
        <v>0.03496201619</v>
      </c>
      <c r="BF764" s="51">
        <f>AK764 * ( (1-Baseline!H$88-Baseline!H$87) + (1-Baseline!B$36)*Baseline!H$88 )</f>
        <v>0.00002780339868</v>
      </c>
      <c r="BG764" s="51">
        <f>AL764 * ( (1-Baseline!H$88-Baseline!H$87) + (1-Baseline!B$36)*Baseline!H$88 )</f>
        <v>0.0002103602071</v>
      </c>
      <c r="BH764" s="51">
        <f>AM764 * ( (1-Baseline!H$88-Baseline!H$87) + (1-Baseline!B$36)*Baseline!H$88 )</f>
        <v>0.00004532531851</v>
      </c>
      <c r="BI764" s="51">
        <f>AN764 * ( (1-Baseline!H$88-Baseline!H$87) + (1-Baseline!B$36)*Baseline!H$88 )</f>
        <v>0.02745880422</v>
      </c>
      <c r="BJ764" s="51">
        <f t="shared" si="8"/>
        <v>0.02774229314</v>
      </c>
      <c r="BK764" s="61"/>
      <c r="BL764" s="51">
        <f t="shared" si="19"/>
        <v>0.9472289917</v>
      </c>
      <c r="BM764" s="51">
        <f t="shared" si="20"/>
        <v>0.01813451115</v>
      </c>
      <c r="BN764" s="51">
        <f t="shared" si="21"/>
        <v>0.02878613029</v>
      </c>
      <c r="BO764" s="51">
        <f t="shared" si="22"/>
        <v>0.005850366842</v>
      </c>
      <c r="BP764" s="51">
        <f t="shared" si="9"/>
        <v>1</v>
      </c>
      <c r="BQ764" s="51">
        <f t="shared" si="23"/>
        <v>0.05827044613</v>
      </c>
      <c r="BR764" s="51">
        <f t="shared" si="24"/>
        <v>0.9142688206</v>
      </c>
      <c r="BS764" s="51">
        <f t="shared" si="25"/>
        <v>0.01341268102</v>
      </c>
      <c r="BT764" s="51">
        <f t="shared" si="26"/>
        <v>0.0140480523</v>
      </c>
      <c r="BU764" s="51">
        <f t="shared" si="10"/>
        <v>1</v>
      </c>
      <c r="BV764" s="51">
        <f t="shared" si="27"/>
        <v>0.03598211027</v>
      </c>
      <c r="BW764" s="51">
        <f t="shared" si="28"/>
        <v>0.005217668093</v>
      </c>
      <c r="BX764" s="51">
        <f t="shared" si="29"/>
        <v>0.9468787624</v>
      </c>
      <c r="BY764" s="51">
        <f t="shared" si="30"/>
        <v>0.01192145928</v>
      </c>
      <c r="BZ764" s="51">
        <f t="shared" si="11"/>
        <v>1</v>
      </c>
      <c r="CA764" s="51">
        <f t="shared" si="31"/>
        <v>0.001002202613</v>
      </c>
      <c r="CB764" s="51">
        <f t="shared" si="32"/>
        <v>0.007582653892</v>
      </c>
      <c r="CC764" s="51">
        <f t="shared" si="33"/>
        <v>0.001633798557</v>
      </c>
      <c r="CD764" s="51">
        <f t="shared" si="34"/>
        <v>0.9897813449</v>
      </c>
      <c r="CE764" s="51">
        <f t="shared" si="12"/>
        <v>1</v>
      </c>
      <c r="CF764" s="61"/>
      <c r="CG764" s="51">
        <f t="shared" si="35"/>
        <v>0.9472289917</v>
      </c>
      <c r="CH764" s="51">
        <f t="shared" si="36"/>
        <v>0.01813451115</v>
      </c>
      <c r="CI764" s="51">
        <f t="shared" si="37"/>
        <v>0.02878613029</v>
      </c>
      <c r="CJ764" s="51">
        <f t="shared" si="38"/>
        <v>0.005850366842</v>
      </c>
      <c r="CK764" s="51">
        <f t="shared" si="13"/>
        <v>1</v>
      </c>
      <c r="CL764" s="51">
        <f t="shared" si="39"/>
        <v>0.05827044613</v>
      </c>
      <c r="CM764" s="51">
        <f t="shared" si="40"/>
        <v>0.9142688206</v>
      </c>
      <c r="CN764" s="51">
        <f t="shared" si="41"/>
        <v>0.01341268102</v>
      </c>
      <c r="CO764" s="51">
        <f t="shared" si="42"/>
        <v>0.0140480523</v>
      </c>
      <c r="CP764" s="51">
        <f t="shared" si="14"/>
        <v>1</v>
      </c>
      <c r="CQ764" s="51">
        <f t="shared" si="43"/>
        <v>0.03598211027</v>
      </c>
      <c r="CR764" s="51">
        <f t="shared" si="44"/>
        <v>0.005217668093</v>
      </c>
      <c r="CS764" s="51">
        <f t="shared" si="45"/>
        <v>0.9468787624</v>
      </c>
      <c r="CT764" s="51">
        <f t="shared" si="46"/>
        <v>0.01192145928</v>
      </c>
      <c r="CU764" s="51">
        <f t="shared" si="15"/>
        <v>1</v>
      </c>
      <c r="CV764" s="51">
        <f t="shared" si="47"/>
        <v>0.001002202613</v>
      </c>
      <c r="CW764" s="51">
        <f t="shared" si="48"/>
        <v>0.007582653892</v>
      </c>
      <c r="CX764" s="51">
        <f t="shared" si="49"/>
        <v>0.001633798557</v>
      </c>
      <c r="CY764" s="51">
        <f t="shared" si="50"/>
        <v>0.9897813449</v>
      </c>
      <c r="CZ764" s="51">
        <f t="shared" si="16"/>
        <v>1</v>
      </c>
      <c r="DA764" s="61"/>
      <c r="DB764" s="51">
        <f>(AQ764*Baseline!B$7 + AV764*Baseline!B$11 + BA764*Baseline!B$16 + BF764*Baseline!B$18)</f>
        <v>72894.17049</v>
      </c>
      <c r="DC764" s="51">
        <f>(AR764*Baseline!B$7 + AW764*Baseline!B$11 + BB764*Baseline!B$16 + BG764*Baseline!B$18)</f>
        <v>70215.25444</v>
      </c>
      <c r="DD764" s="51">
        <f>(AS764*Baseline!B$7 + AX764*Baseline!B$11 + BC764*Baseline!B$16 + BH764*Baseline!B$18)</f>
        <v>115779.4219</v>
      </c>
      <c r="DE764" s="51">
        <f>(AT764*Baseline!B$7 + AY764*Baseline!B$11 + BD764*Baseline!B$16 + BI764*Baseline!B$18)</f>
        <v>1260053.356</v>
      </c>
      <c r="DF764" s="51">
        <f t="shared" si="17"/>
        <v>1518942.202</v>
      </c>
      <c r="DG764" s="61"/>
      <c r="DH764" s="51">
        <f t="shared" si="51"/>
        <v>0.04799008835</v>
      </c>
      <c r="DI764" s="51">
        <f t="shared" si="52"/>
        <v>0.04622641621</v>
      </c>
      <c r="DJ764" s="51">
        <f t="shared" si="53"/>
        <v>0.07622371784</v>
      </c>
      <c r="DK764" s="51">
        <f t="shared" si="54"/>
        <v>0.8295597776</v>
      </c>
      <c r="DL764" s="51">
        <f t="shared" si="18"/>
        <v>1</v>
      </c>
      <c r="DM764" s="61"/>
      <c r="DN764" s="51">
        <f>DH764 / (Baseline!B$7/Baseline!B$17)</f>
        <v>5.122626286</v>
      </c>
      <c r="DO764" s="51">
        <f>DI764 / (Baseline!B$11/Baseline!B$17)</f>
        <v>1.115927812</v>
      </c>
      <c r="DP764" s="51">
        <f>DJ764 / (Baseline!B$16/Baseline!B$17)</f>
        <v>1.177886794</v>
      </c>
      <c r="DQ764" s="51">
        <f>DK764 / (Baseline!B$18/Baseline!B$17)</f>
        <v>0.9378905639</v>
      </c>
      <c r="DR764" s="79"/>
      <c r="DS764" s="51">
        <f>(AU764*Baseline!B$34)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0.03331568212</v>
      </c>
      <c r="DT764" s="51">
        <f>(AZ764*Baseline!B$34) + (Baseline!D$88*(1-Baseline!D$89)*Baseline!B$35) + (Baseline!D$88*Baseline!D$89*((1-Baseline!D$90)*Baseline!B$40 + Baseline!D$90*Baseline!B$41))</f>
        <v>0.01090834945</v>
      </c>
      <c r="DU764" s="51">
        <f>(BE764*Baseline!B$34) + (Baseline!F$88*(1-Baseline!F$89)*Baseline!B$35) + (Baseline!F$88*Baseline!F$89*((1-Baseline!F$90)*Baseline!B$40 + Baseline!F$90*Baseline!B$41))</f>
        <v>0.01297494243</v>
      </c>
      <c r="DV764" s="51">
        <f>(BJ764*Baseline!B$34) + (Baseline!H$88*(1-Baseline!H$89)*Baseline!B$35) + (Baseline!H$88*Baseline!H$89*((1-Baseline!H$90)*Baseline!B$40 + Baseline!H$90*Baseline!B$41))</f>
        <v>0.009306343971</v>
      </c>
      <c r="DW764" s="51">
        <f>( DS764*Baseline!B$7 + DT764*Baseline!B$11 + DU764*Baseline!B$16 + DV764*Baseline!B$18 ) / Baseline!B$17</f>
        <v>0.009835034758</v>
      </c>
    </row>
    <row r="765">
      <c r="A765" s="4" t="s">
        <v>1110</v>
      </c>
      <c r="B765" s="45">
        <f>MIN( MAX( NORMINV( MCrands!B765, (B$5+B$4)/2, (B$5-B$4)/3.29 ), 0 ), 1 )</f>
        <v>0.5812664379</v>
      </c>
      <c r="C765" s="45">
        <f>MAX( NORMINV( MCrands!C765, (C$5+C$4)/2, (C$5-C$4)/3.29 ), 0 )</f>
        <v>3.099896989</v>
      </c>
      <c r="D765" s="41"/>
      <c r="E765" s="43">
        <f>Baseline!B$33 * (C765 * Baseline!B$66*Baseline!B$66/Baseline!B$73 + Baseline!B$52*Baseline!B$52/Baseline!B$74 + Baseline!B$53*Baseline!B$53/Baseline!B$75 + Baseline!B$54*Baseline!B$54/Baseline!B$76)</f>
        <v>0.00002198858933</v>
      </c>
      <c r="F765" s="43">
        <f>Baseline!B$33 * (C765 * Baseline!B$66*Baseline!B$57/Baseline!B$73 + Baseline!B$52*Baseline!B$67/Baseline!B$74 + Baseline!B$53*Baseline!B$55/Baseline!B$75 + Baseline!B$54*Baseline!B$56/Baseline!B$76)</f>
        <v>0.0000002003397504</v>
      </c>
      <c r="G765" s="45">
        <f>Baseline!B$33 * (C765 * Baseline!B$66*Baseline!B$58/Baseline!B$73 + Baseline!B$52*Baseline!B$59/Baseline!B$74 + Baseline!B$53*Baseline!B$68/Baseline!B$75 + Baseline!B$54*Baseline!B$60/Baseline!B$76)</f>
        <v>0.0000001697645785</v>
      </c>
      <c r="H765" s="43">
        <f>Baseline!B$33 * (C765 * Baseline!B$66*Baseline!B$61/Baseline!B$73 + Baseline!B$52*Baseline!B$62/Baseline!B$74 + Baseline!B$53*Baseline!B$63/Baseline!B$75 + Baseline!B$54*Baseline!B$69/Baseline!B$76)</f>
        <v>0.000000003514521546</v>
      </c>
      <c r="I765" s="43">
        <f>Baseline!B$33 * (C765 * Baseline!B$57*Baseline!B$66/Baseline!B$73 + Baseline!B$67*Baseline!B$52/Baseline!B$74 + Baseline!B$55*Baseline!B$53/Baseline!B$75 + Baseline!B$56*Baseline!B$54/Baseline!B$76)</f>
        <v>0.0000002003397504</v>
      </c>
      <c r="J765" s="45">
        <f>Baseline!B$33 * (C765 * Baseline!B$57*Baseline!B$57/Baseline!B$73 + Baseline!B$67*Baseline!B$67/Baseline!B$74 + Baseline!B$55*Baseline!B$55/Baseline!B$75 + Baseline!B$56*Baseline!B$56/Baseline!B$76)</f>
        <v>0.000001763813875</v>
      </c>
      <c r="K765" s="43">
        <f>Baseline!B$33 * (C765 * Baseline!B$57*Baseline!B$58/Baseline!B$73 + Baseline!B$67*Baseline!B$59/Baseline!B$74 + Baseline!B$55*Baseline!B$68/Baseline!B$75 + Baseline!B$56*Baseline!B$60/Baseline!B$76)</f>
        <v>0.00000001374209312</v>
      </c>
      <c r="L765" s="45">
        <f>Baseline!B$33 * (C765 * Baseline!B$57*Baseline!B$61/Baseline!B$73 + Baseline!B$67*Baseline!B$62/Baseline!B$74 + Baseline!B$55*Baseline!B$63/Baseline!B$75 + Baseline!B$56*Baseline!B$69/Baseline!B$76)</f>
        <v>0.00000001439286919</v>
      </c>
      <c r="M765" s="43">
        <f>Baseline!B$33 * (C765 * Baseline!B$58*Baseline!B$66/Baseline!B$73 + Baseline!B$59*Baseline!B$52/Baseline!B$74 + Baseline!B$68*Baseline!B$53/Baseline!B$75 + Baseline!B$60*Baseline!B$54/Baseline!B$76)</f>
        <v>0.0000001697645785</v>
      </c>
      <c r="N765" s="45">
        <f>Baseline!B$33 * (C765 * Baseline!B$58*Baseline!B$57/Baseline!B$73 + Baseline!B$59*Baseline!B$67/Baseline!B$74 + Baseline!B$68*Baseline!B$55/Baseline!B$75 + Baseline!B$60*Baseline!B$56/Baseline!B$76)</f>
        <v>0.00000001374209312</v>
      </c>
      <c r="O765" s="45">
        <f>Baseline!B$33 * (C765 * Baseline!B$58*Baseline!B$58/Baseline!B$73 + Baseline!B$59*Baseline!B$59/Baseline!B$74 + Baseline!B$68*Baseline!B$68/Baseline!B$75 + Baseline!B$60*Baseline!B$60/Baseline!B$76)</f>
        <v>0.000001324390698</v>
      </c>
      <c r="P765" s="43">
        <f>Baseline!B$33 * (C765 * Baseline!B$58*Baseline!B$61/Baseline!B$73 + Baseline!B$59*Baseline!B$62/Baseline!B$74 + Baseline!B$68*Baseline!B$63/Baseline!B$75 + Baseline!B$60*Baseline!B$69/Baseline!B$76)</f>
        <v>0.000000001646984412</v>
      </c>
      <c r="Q765" s="43">
        <f>Baseline!B$33 * (C765 * Baseline!B$61*Baseline!B$66/Baseline!B$73 + Baseline!B$62*Baseline!B$52/Baseline!B$74 + Baseline!B$63*Baseline!B$53/Baseline!B$75 + Baseline!B$69*Baseline!B$54/Baseline!B$76)</f>
        <v>0.000000003514521546</v>
      </c>
      <c r="R765" s="43">
        <f>Baseline!B$33 * (C765 * Baseline!B$61*Baseline!B$57/Baseline!B$73 + Baseline!B$62*Baseline!B$67/Baseline!B$74 + Baseline!B$63*Baseline!B$55/Baseline!B$75 + Baseline!B$69*Baseline!B$56/Baseline!B$76)</f>
        <v>0.00000001439286919</v>
      </c>
      <c r="S765" s="43">
        <f>Baseline!B$33 * (C765 * Baseline!B$61*Baseline!B$58/Baseline!B$73 + Baseline!B$62*Baseline!B$59/Baseline!B$74 + Baseline!B$63*Baseline!B$68/Baseline!B$75 + Baseline!B$69*Baseline!B$60/Baseline!B$76)</f>
        <v>0.000000001646984412</v>
      </c>
      <c r="T765" s="43">
        <f>Baseline!B$33 * (C765 * Baseline!B$61*Baseline!B$61/Baseline!B$73 + Baseline!B$62*Baseline!B$62/Baseline!B$74 + Baseline!B$63*Baseline!B$63/Baseline!B$75 + Baseline!B$69*Baseline!B$69/Baseline!B$76)</f>
        <v>0.00000009854654935</v>
      </c>
      <c r="U765" s="41"/>
      <c r="V765" s="43">
        <f>E765 * ( Baseline!B$87 * Baseline!B$7 )</f>
        <v>0.2282195686</v>
      </c>
      <c r="W765" s="43">
        <f>F765 * ( Baseline!D$87 * Baseline!B$11 )</f>
        <v>0.003695586376</v>
      </c>
      <c r="X765" s="43">
        <f>G765 * ( Baseline!F$87 * Baseline!B$16 )</f>
        <v>0.005896733573</v>
      </c>
      <c r="Y765" s="43">
        <f>H765 * ( Baseline!H$87 * Baseline!B$18 )</f>
        <v>0.001235963976</v>
      </c>
      <c r="Z765" s="51">
        <f t="shared" si="1"/>
        <v>0.2390478526</v>
      </c>
      <c r="AA765" s="43">
        <f>I765 * ( Baseline!B$87 * Baseline!B$7 )</f>
        <v>0.00207932627</v>
      </c>
      <c r="AB765" s="45">
        <f>J765 * ( Baseline!D$87 * Baseline!B$11 )</f>
        <v>0.03253636141</v>
      </c>
      <c r="AC765" s="45">
        <f>K765 * ( Baseline!F$87 * Baseline!B$16 )</f>
        <v>0.0004773284426</v>
      </c>
      <c r="AD765" s="45">
        <f>L765 * ( Baseline!F$87 * Baseline!B$16 )</f>
        <v>0.0004999329997</v>
      </c>
      <c r="AE765" s="51">
        <f t="shared" si="2"/>
        <v>0.03559294912</v>
      </c>
      <c r="AF765" s="51">
        <f>M765 * ( Baseline!B$87 * Baseline!B$7 )</f>
        <v>0.00176198656</v>
      </c>
      <c r="AG765" s="51">
        <f>N765 * ( Baseline!D$87 * Baseline!B$11 )</f>
        <v>0.0002534948356</v>
      </c>
      <c r="AH765" s="51">
        <f>O765 * ( Baseline!F$87 * Baseline!B$16 )</f>
        <v>0.0460024062</v>
      </c>
      <c r="AI765" s="51">
        <f>P765 * ( Baseline!H$87 * Baseline!B$18 )</f>
        <v>0.0005792007182</v>
      </c>
      <c r="AJ765" s="51">
        <f t="shared" si="3"/>
        <v>0.04859708831</v>
      </c>
      <c r="AK765" s="51">
        <f>Q765 * ( Baseline!B$87 * Baseline!B$7 )</f>
        <v>0.00003647721912</v>
      </c>
      <c r="AL765" s="51">
        <f>R765 * ( Baseline!D$87 * Baseline!B$11 )</f>
        <v>0.0002654994387</v>
      </c>
      <c r="AM765" s="51">
        <f>S765 * ( Baseline!F$87 * Baseline!B$16 )</f>
        <v>0.00005720762462</v>
      </c>
      <c r="AN765" s="51">
        <f>T765 * ( Baseline!H$87 * Baseline!B$18 )</f>
        <v>0.03465620666</v>
      </c>
      <c r="AO765" s="51">
        <f t="shared" si="4"/>
        <v>0.03501539094</v>
      </c>
      <c r="AP765" s="61"/>
      <c r="AQ765" s="51">
        <f>V765 * ( (1-Baseline!B$88-Baseline!B$87) + (1-B765)*Baseline!B$88 )</f>
        <v>0.1052714955</v>
      </c>
      <c r="AR765" s="51">
        <f>W765 * ( (1-Baseline!B$88-Baseline!B$87) + (1-B765)*Baseline!B$88 )</f>
        <v>0.001704673735</v>
      </c>
      <c r="AS765" s="51">
        <f>X765 * ( (1-Baseline!B$88-Baseline!B$87) + (1-B765)*Baseline!B$88 )</f>
        <v>0.00272000322</v>
      </c>
      <c r="AT765" s="51">
        <f>Y765 * ( (1-Baseline!B$88-Baseline!B$87) + (1-B765)*Baseline!B$88 )</f>
        <v>0.0005701166509</v>
      </c>
      <c r="AU765" s="51">
        <f t="shared" si="5"/>
        <v>0.1102662891</v>
      </c>
      <c r="AV765" s="51">
        <f>AA765 * ( (1-Baseline!D$88-Baseline!D$87) + (1-B765)*Baseline!D$88 )</f>
        <v>0.001519968864</v>
      </c>
      <c r="AW765" s="51">
        <f>AB765 * ( (1-Baseline!D$88-Baseline!D$87) + (1-B765)*Baseline!D$88 )</f>
        <v>0.02378378853</v>
      </c>
      <c r="AX765" s="51">
        <f>AC765 * ( (1-Baseline!D$88-Baseline!D$87) + (1-B765)*Baseline!D$88 )</f>
        <v>0.0003489228127</v>
      </c>
      <c r="AY765" s="51">
        <f>AD765 * ( (1-Baseline!D$88-Baseline!D$87) + (1-B765)*Baseline!D$88 )</f>
        <v>0.0003654465413</v>
      </c>
      <c r="AZ765" s="51">
        <f t="shared" si="6"/>
        <v>0.02601812675</v>
      </c>
      <c r="BA765" s="51">
        <f>AF765 * ( (1-Baseline!F$88-Baseline!F$87) + (1-Baseline!B$36)*Baseline!F$88 )</f>
        <v>0.001267981912</v>
      </c>
      <c r="BB765" s="51">
        <f>AG765 * ( (1-Baseline!F$88-Baseline!F$87) + (1-Baseline!B$36)*Baseline!F$88 )</f>
        <v>0.0001824229955</v>
      </c>
      <c r="BC765" s="51">
        <f>AH765 * ( (1-Baseline!F$88-Baseline!F$87) + (1-Baseline!B$36)*Baseline!F$88 )</f>
        <v>0.03310480358</v>
      </c>
      <c r="BD765" s="51">
        <f>AI765 * ( (1-Baseline!F$88-Baseline!F$87) + (1-Baseline!B$36)*Baseline!F$88 )</f>
        <v>0.0004168113712</v>
      </c>
      <c r="BE765" s="51">
        <f t="shared" si="7"/>
        <v>0.03497201985</v>
      </c>
      <c r="BF765" s="51">
        <f>AK765 * ( (1-Baseline!H$88-Baseline!H$87) + (1-Baseline!B$36)*Baseline!H$88 )</f>
        <v>0.00002890163025</v>
      </c>
      <c r="BG765" s="51">
        <f>AL765 * ( (1-Baseline!H$88-Baseline!H$87) + (1-Baseline!B$36)*Baseline!H$88 )</f>
        <v>0.0002103605153</v>
      </c>
      <c r="BH765" s="51">
        <f>AM765 * ( (1-Baseline!H$88-Baseline!H$87) + (1-Baseline!B$36)*Baseline!H$88 )</f>
        <v>0.00004532674514</v>
      </c>
      <c r="BI765" s="51">
        <f>AN765 * ( (1-Baseline!H$88-Baseline!H$87) + (1-Baseline!B$36)*Baseline!H$88 )</f>
        <v>0.02745880566</v>
      </c>
      <c r="BJ765" s="51">
        <f t="shared" si="8"/>
        <v>0.02774339455</v>
      </c>
      <c r="BK765" s="61"/>
      <c r="BL765" s="51">
        <f t="shared" si="19"/>
        <v>0.9547024422</v>
      </c>
      <c r="BM765" s="51">
        <f t="shared" si="20"/>
        <v>0.01545960918</v>
      </c>
      <c r="BN765" s="51">
        <f t="shared" si="21"/>
        <v>0.02466758647</v>
      </c>
      <c r="BO765" s="51">
        <f t="shared" si="22"/>
        <v>0.005170362181</v>
      </c>
      <c r="BP765" s="51">
        <f t="shared" si="9"/>
        <v>1</v>
      </c>
      <c r="BQ765" s="51">
        <f t="shared" si="23"/>
        <v>0.05841961178</v>
      </c>
      <c r="BR765" s="51">
        <f t="shared" si="24"/>
        <v>0.9141237861</v>
      </c>
      <c r="BS765" s="51">
        <f t="shared" si="25"/>
        <v>0.01341075843</v>
      </c>
      <c r="BT765" s="51">
        <f t="shared" si="26"/>
        <v>0.01404584369</v>
      </c>
      <c r="BU765" s="51">
        <f t="shared" si="10"/>
        <v>1</v>
      </c>
      <c r="BV765" s="51">
        <f t="shared" si="27"/>
        <v>0.03625703969</v>
      </c>
      <c r="BW765" s="51">
        <f t="shared" si="28"/>
        <v>0.005216255632</v>
      </c>
      <c r="BX765" s="51">
        <f t="shared" si="29"/>
        <v>0.9466082804</v>
      </c>
      <c r="BY765" s="51">
        <f t="shared" si="30"/>
        <v>0.0119184243</v>
      </c>
      <c r="BZ765" s="51">
        <f t="shared" si="11"/>
        <v>1</v>
      </c>
      <c r="CA765" s="51">
        <f t="shared" si="31"/>
        <v>0.001041748161</v>
      </c>
      <c r="CB765" s="51">
        <f t="shared" si="32"/>
        <v>0.00758236397</v>
      </c>
      <c r="CC765" s="51">
        <f t="shared" si="33"/>
        <v>0.001633785118</v>
      </c>
      <c r="CD765" s="51">
        <f t="shared" si="34"/>
        <v>0.9897421028</v>
      </c>
      <c r="CE765" s="51">
        <f t="shared" si="12"/>
        <v>1</v>
      </c>
      <c r="CF765" s="61"/>
      <c r="CG765" s="51">
        <f t="shared" si="35"/>
        <v>0.9547024422</v>
      </c>
      <c r="CH765" s="51">
        <f t="shared" si="36"/>
        <v>0.01545960918</v>
      </c>
      <c r="CI765" s="51">
        <f t="shared" si="37"/>
        <v>0.02466758647</v>
      </c>
      <c r="CJ765" s="51">
        <f t="shared" si="38"/>
        <v>0.005170362181</v>
      </c>
      <c r="CK765" s="51">
        <f t="shared" si="13"/>
        <v>1</v>
      </c>
      <c r="CL765" s="51">
        <f t="shared" si="39"/>
        <v>0.05841961178</v>
      </c>
      <c r="CM765" s="51">
        <f t="shared" si="40"/>
        <v>0.9141237861</v>
      </c>
      <c r="CN765" s="51">
        <f t="shared" si="41"/>
        <v>0.01341075843</v>
      </c>
      <c r="CO765" s="51">
        <f t="shared" si="42"/>
        <v>0.01404584369</v>
      </c>
      <c r="CP765" s="51">
        <f t="shared" si="14"/>
        <v>1</v>
      </c>
      <c r="CQ765" s="51">
        <f t="shared" si="43"/>
        <v>0.03625703969</v>
      </c>
      <c r="CR765" s="51">
        <f t="shared" si="44"/>
        <v>0.005216255632</v>
      </c>
      <c r="CS765" s="51">
        <f t="shared" si="45"/>
        <v>0.9466082804</v>
      </c>
      <c r="CT765" s="51">
        <f t="shared" si="46"/>
        <v>0.0119184243</v>
      </c>
      <c r="CU765" s="51">
        <f t="shared" si="15"/>
        <v>1</v>
      </c>
      <c r="CV765" s="51">
        <f t="shared" si="47"/>
        <v>0.001041748161</v>
      </c>
      <c r="CW765" s="51">
        <f t="shared" si="48"/>
        <v>0.00758236397</v>
      </c>
      <c r="CX765" s="51">
        <f t="shared" si="49"/>
        <v>0.001633785118</v>
      </c>
      <c r="CY765" s="51">
        <f t="shared" si="50"/>
        <v>0.9897421028</v>
      </c>
      <c r="CZ765" s="51">
        <f t="shared" si="16"/>
        <v>1</v>
      </c>
      <c r="DA765" s="61"/>
      <c r="DB765" s="51">
        <f>(AQ765*Baseline!B$7 + AV765*Baseline!B$11 + BA765*Baseline!B$16 + BF765*Baseline!B$18)</f>
        <v>59887.74017</v>
      </c>
      <c r="DC765" s="51">
        <f>(AR765*Baseline!B$7 + AW765*Baseline!B$11 + BB765*Baseline!B$16 + BG765*Baseline!B$18)</f>
        <v>62076.11693</v>
      </c>
      <c r="DD765" s="51">
        <f>(AS765*Baseline!B$7 + AX765*Baseline!B$11 + BC765*Baseline!B$16 + BH765*Baseline!B$18)</f>
        <v>115050.4159</v>
      </c>
      <c r="DE765" s="51">
        <f>(AT765*Baseline!B$7 + AY765*Baseline!B$11 + BD765*Baseline!B$16 + BI765*Baseline!B$18)</f>
        <v>1259817.741</v>
      </c>
      <c r="DF765" s="51">
        <f t="shared" si="17"/>
        <v>1496832.014</v>
      </c>
      <c r="DG765" s="61"/>
      <c r="DH765" s="51">
        <f t="shared" si="51"/>
        <v>0.04000966013</v>
      </c>
      <c r="DI765" s="51">
        <f t="shared" si="52"/>
        <v>0.04147166571</v>
      </c>
      <c r="DJ765" s="51">
        <f t="shared" si="53"/>
        <v>0.07686261038</v>
      </c>
      <c r="DK765" s="51">
        <f t="shared" si="54"/>
        <v>0.8416560638</v>
      </c>
      <c r="DL765" s="51">
        <f t="shared" si="18"/>
        <v>1</v>
      </c>
      <c r="DM765" s="61"/>
      <c r="DN765" s="51">
        <f>DH765 / (Baseline!B$7/Baseline!B$17)</f>
        <v>4.270768063</v>
      </c>
      <c r="DO765" s="51">
        <f>DI765 / (Baseline!B$11/Baseline!B$17)</f>
        <v>1.00114586</v>
      </c>
      <c r="DP765" s="51">
        <f>DJ765 / (Baseline!B$16/Baseline!B$17)</f>
        <v>1.187759614</v>
      </c>
      <c r="DQ765" s="51">
        <f>DK765 / (Baseline!B$18/Baseline!B$17)</f>
        <v>0.9515664833</v>
      </c>
      <c r="DR765" s="79"/>
      <c r="DS765" s="51">
        <f>(AU765*Baseline!B$34)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0.02906947461</v>
      </c>
      <c r="DT765" s="51">
        <f>(AZ765*Baseline!B$34) + (Baseline!D$88*(1-Baseline!D$89)*Baseline!B$35) + (Baseline!D$88*Baseline!D$89*((1-Baseline!D$90)*Baseline!B$40 + Baseline!D$90*Baseline!B$41))</f>
        <v>0.01031628701</v>
      </c>
      <c r="DU765" s="51">
        <f>(BE765*Baseline!B$34) + (Baseline!F$88*(1-Baseline!F$89)*Baseline!B$35) + (Baseline!F$88*Baseline!F$89*((1-Baseline!F$90)*Baseline!B$40 + Baseline!F$90*Baseline!B$41))</f>
        <v>0.01297644298</v>
      </c>
      <c r="DV765" s="51">
        <f>(BJ765*Baseline!B$34) + (Baseline!H$88*(1-Baseline!H$89)*Baseline!B$35) + (Baseline!H$88*Baseline!H$89*((1-Baseline!H$90)*Baseline!B$40 + Baseline!H$90*Baseline!B$41))</f>
        <v>0.009306509183</v>
      </c>
      <c r="DW765" s="51">
        <f>( DS765*Baseline!B$7 + DT765*Baseline!B$11 + DU765*Baseline!B$16 + DV765*Baseline!B$18 ) / Baseline!B$17</f>
        <v>0.009770972708</v>
      </c>
    </row>
    <row r="766">
      <c r="A766" s="4" t="s">
        <v>1111</v>
      </c>
      <c r="B766" s="45">
        <f>MIN( MAX( NORMINV( MCrands!B766, (B$5+B$4)/2, (B$5-B$4)/3.29 ), 0 ), 1 )</f>
        <v>0.4903080634</v>
      </c>
      <c r="C766" s="45">
        <f>MAX( NORMINV( MCrands!C766, (C$5+C$4)/2, (C$5-C$4)/3.29 ), 0 )</f>
        <v>2.81712826</v>
      </c>
      <c r="D766" s="41"/>
      <c r="E766" s="43">
        <f>Baseline!B$33 * (C766 * Baseline!B$66*Baseline!B$66/Baseline!B$73 + Baseline!B$52*Baseline!B$52/Baseline!B$74 + Baseline!B$53*Baseline!B$53/Baseline!B$75 + Baseline!B$54*Baseline!B$54/Baseline!B$76)</f>
        <v>0.00001998657994</v>
      </c>
      <c r="F766" s="43">
        <f>Baseline!B$33 * (C766 * Baseline!B$66*Baseline!B$57/Baseline!B$73 + Baseline!B$52*Baseline!B$67/Baseline!B$74 + Baseline!B$53*Baseline!B$55/Baseline!B$75 + Baseline!B$54*Baseline!B$56/Baseline!B$76)</f>
        <v>0.0000002000236437</v>
      </c>
      <c r="G766" s="45">
        <f>Baseline!B$33 * (C766 * Baseline!B$66*Baseline!B$58/Baseline!B$73 + Baseline!B$52*Baseline!B$59/Baseline!B$74 + Baseline!B$53*Baseline!B$68/Baseline!B$75 + Baseline!B$54*Baseline!B$60/Baseline!B$76)</f>
        <v>0.0000001689874827</v>
      </c>
      <c r="H766" s="43">
        <f>Baseline!B$33 * (C766 * Baseline!B$66*Baseline!B$61/Baseline!B$73 + Baseline!B$52*Baseline!B$62/Baseline!B$74 + Baseline!B$53*Baseline!B$63/Baseline!B$75 + Baseline!B$54*Baseline!B$69/Baseline!B$76)</f>
        <v>0.00000000343681197</v>
      </c>
      <c r="I766" s="43">
        <f>Baseline!B$33 * (C766 * Baseline!B$57*Baseline!B$66/Baseline!B$73 + Baseline!B$67*Baseline!B$52/Baseline!B$74 + Baseline!B$55*Baseline!B$53/Baseline!B$75 + Baseline!B$56*Baseline!B$54/Baseline!B$76)</f>
        <v>0.0000002000236437</v>
      </c>
      <c r="J766" s="45">
        <f>Baseline!B$33 * (C766 * Baseline!B$57*Baseline!B$57/Baseline!B$73 + Baseline!B$67*Baseline!B$67/Baseline!B$74 + Baseline!B$55*Baseline!B$55/Baseline!B$75 + Baseline!B$56*Baseline!B$56/Baseline!B$76)</f>
        <v>0.000001763813825</v>
      </c>
      <c r="K766" s="43">
        <f>Baseline!B$33 * (C766 * Baseline!B$57*Baseline!B$58/Baseline!B$73 + Baseline!B$67*Baseline!B$59/Baseline!B$74 + Baseline!B$55*Baseline!B$68/Baseline!B$75 + Baseline!B$56*Baseline!B$60/Baseline!B$76)</f>
        <v>0.00000001374197042</v>
      </c>
      <c r="L766" s="45">
        <f>Baseline!B$33 * (C766 * Baseline!B$57*Baseline!B$61/Baseline!B$73 + Baseline!B$67*Baseline!B$62/Baseline!B$74 + Baseline!B$55*Baseline!B$63/Baseline!B$75 + Baseline!B$56*Baseline!B$69/Baseline!B$76)</f>
        <v>0.00000001439285692</v>
      </c>
      <c r="M766" s="43">
        <f>Baseline!B$33 * (C766 * Baseline!B$58*Baseline!B$66/Baseline!B$73 + Baseline!B$59*Baseline!B$52/Baseline!B$74 + Baseline!B$68*Baseline!B$53/Baseline!B$75 + Baseline!B$60*Baseline!B$54/Baseline!B$76)</f>
        <v>0.0000001689874827</v>
      </c>
      <c r="N766" s="45">
        <f>Baseline!B$33 * (C766 * Baseline!B$58*Baseline!B$57/Baseline!B$73 + Baseline!B$59*Baseline!B$67/Baseline!B$74 + Baseline!B$68*Baseline!B$55/Baseline!B$75 + Baseline!B$60*Baseline!B$56/Baseline!B$76)</f>
        <v>0.00000001374197042</v>
      </c>
      <c r="O766" s="45">
        <f>Baseline!B$33 * (C766 * Baseline!B$58*Baseline!B$58/Baseline!B$73 + Baseline!B$59*Baseline!B$59/Baseline!B$74 + Baseline!B$68*Baseline!B$68/Baseline!B$75 + Baseline!B$60*Baseline!B$60/Baseline!B$76)</f>
        <v>0.000001324390397</v>
      </c>
      <c r="P766" s="43">
        <f>Baseline!B$33 * (C766 * Baseline!B$58*Baseline!B$61/Baseline!B$73 + Baseline!B$59*Baseline!B$62/Baseline!B$74 + Baseline!B$68*Baseline!B$63/Baseline!B$75 + Baseline!B$60*Baseline!B$69/Baseline!B$76)</f>
        <v>0.000000001646954249</v>
      </c>
      <c r="Q766" s="43">
        <f>Baseline!B$33 * (C766 * Baseline!B$61*Baseline!B$66/Baseline!B$73 + Baseline!B$62*Baseline!B$52/Baseline!B$74 + Baseline!B$63*Baseline!B$53/Baseline!B$75 + Baseline!B$69*Baseline!B$54/Baseline!B$76)</f>
        <v>0.00000000343681197</v>
      </c>
      <c r="R766" s="43">
        <f>Baseline!B$33 * (C766 * Baseline!B$61*Baseline!B$57/Baseline!B$73 + Baseline!B$62*Baseline!B$67/Baseline!B$74 + Baseline!B$63*Baseline!B$55/Baseline!B$75 + Baseline!B$69*Baseline!B$56/Baseline!B$76)</f>
        <v>0.00000001439285692</v>
      </c>
      <c r="S766" s="43">
        <f>Baseline!B$33 * (C766 * Baseline!B$61*Baseline!B$58/Baseline!B$73 + Baseline!B$62*Baseline!B$59/Baseline!B$74 + Baseline!B$63*Baseline!B$68/Baseline!B$75 + Baseline!B$69*Baseline!B$60/Baseline!B$76)</f>
        <v>0.000000001646954249</v>
      </c>
      <c r="T766" s="43">
        <f>Baseline!B$33 * (C766 * Baseline!B$61*Baseline!B$61/Baseline!B$73 + Baseline!B$62*Baseline!B$62/Baseline!B$74 + Baseline!B$63*Baseline!B$63/Baseline!B$75 + Baseline!B$69*Baseline!B$69/Baseline!B$76)</f>
        <v>0.00000009854654634</v>
      </c>
      <c r="U766" s="41"/>
      <c r="V766" s="43">
        <f>E766 * ( Baseline!B$87 * Baseline!B$7 )</f>
        <v>0.2074407131</v>
      </c>
      <c r="W766" s="43">
        <f>F766 * ( Baseline!D$87 * Baseline!B$11 )</f>
        <v>0.003689755283</v>
      </c>
      <c r="X766" s="43">
        <f>G766 * ( Baseline!F$87 * Baseline!B$16 )</f>
        <v>0.005869741331</v>
      </c>
      <c r="Y766" s="43">
        <f>H766 * ( Baseline!H$87 * Baseline!B$18 )</f>
        <v>0.001208635581</v>
      </c>
      <c r="Z766" s="51">
        <f t="shared" si="1"/>
        <v>0.2182088453</v>
      </c>
      <c r="AA766" s="43">
        <f>I766 * ( Baseline!B$87 * Baseline!B$7 )</f>
        <v>0.002076045398</v>
      </c>
      <c r="AB766" s="45">
        <f>J766 * ( Baseline!D$87 * Baseline!B$11 )</f>
        <v>0.03253636049</v>
      </c>
      <c r="AC766" s="45">
        <f>K766 * ( Baseline!F$87 * Baseline!B$16 )</f>
        <v>0.0004773241807</v>
      </c>
      <c r="AD766" s="45">
        <f>L766 * ( Baseline!F$87 * Baseline!B$16 )</f>
        <v>0.0004999325735</v>
      </c>
      <c r="AE766" s="51">
        <f t="shared" si="2"/>
        <v>0.03558966264</v>
      </c>
      <c r="AF766" s="51">
        <f>M766 * ( Baseline!B$87 * Baseline!B$7 )</f>
        <v>0.001753921083</v>
      </c>
      <c r="AG766" s="51">
        <f>N766 * ( Baseline!D$87 * Baseline!B$11 )</f>
        <v>0.0002534925722</v>
      </c>
      <c r="AH766" s="51">
        <f>O766 * ( Baseline!F$87 * Baseline!B$16 )</f>
        <v>0.04600239572</v>
      </c>
      <c r="AI766" s="51">
        <f>P766 * ( Baseline!H$87 * Baseline!B$18 )</f>
        <v>0.0005791901104</v>
      </c>
      <c r="AJ766" s="51">
        <f t="shared" si="3"/>
        <v>0.04858899948</v>
      </c>
      <c r="AK766" s="51">
        <f>Q766 * ( Baseline!B$87 * Baseline!B$7 )</f>
        <v>0.00003567067144</v>
      </c>
      <c r="AL766" s="51">
        <f>R766 * ( Baseline!D$87 * Baseline!B$11 )</f>
        <v>0.0002654992123</v>
      </c>
      <c r="AM766" s="51">
        <f>S766 * ( Baseline!F$87 * Baseline!B$16 )</f>
        <v>0.0000572065769</v>
      </c>
      <c r="AN766" s="51">
        <f>T766 * ( Baseline!H$87 * Baseline!B$18 )</f>
        <v>0.0346562056</v>
      </c>
      <c r="AO766" s="51">
        <f t="shared" si="4"/>
        <v>0.03501458206</v>
      </c>
      <c r="AP766" s="61"/>
      <c r="AQ766" s="51">
        <f>V766 * ( (1-Baseline!B$88-Baseline!B$87) + (1-B766)*Baseline!B$88 )</f>
        <v>0.1124797115</v>
      </c>
      <c r="AR766" s="51">
        <f>W766 * ( (1-Baseline!B$88-Baseline!B$87) + (1-B766)*Baseline!B$88 )</f>
        <v>0.002000680597</v>
      </c>
      <c r="AS766" s="51">
        <f>X766 * ( (1-Baseline!B$88-Baseline!B$87) + (1-B766)*Baseline!B$88 )</f>
        <v>0.003182725327</v>
      </c>
      <c r="AT766" s="51">
        <f>Y766 * ( (1-Baseline!B$88-Baseline!B$87) + (1-B766)*Baseline!B$88 )</f>
        <v>0.0006553534231</v>
      </c>
      <c r="AU766" s="51">
        <f t="shared" si="5"/>
        <v>0.1183184709</v>
      </c>
      <c r="AV766" s="51">
        <f>AA766 * ( (1-Baseline!D$88-Baseline!D$87) + (1-B766)*Baseline!D$88 )</f>
        <v>0.00160216808</v>
      </c>
      <c r="AW766" s="51">
        <f>AB766 * ( (1-Baseline!D$88-Baseline!D$87) + (1-B766)*Baseline!D$88 )</f>
        <v>0.02510962345</v>
      </c>
      <c r="AX766" s="51">
        <f>AC766 * ( (1-Baseline!D$88-Baseline!D$87) + (1-B766)*Baseline!D$88 )</f>
        <v>0.0003683703482</v>
      </c>
      <c r="AY766" s="51">
        <f>AD766 * ( (1-Baseline!D$88-Baseline!D$87) + (1-B766)*Baseline!D$88 )</f>
        <v>0.0003858181581</v>
      </c>
      <c r="AZ766" s="51">
        <f t="shared" si="6"/>
        <v>0.02746598004</v>
      </c>
      <c r="BA766" s="51">
        <f>AF766 * ( (1-Baseline!F$88-Baseline!F$87) + (1-Baseline!B$36)*Baseline!F$88 )</f>
        <v>0.001262177737</v>
      </c>
      <c r="BB766" s="51">
        <f>AG766 * ( (1-Baseline!F$88-Baseline!F$87) + (1-Baseline!B$36)*Baseline!F$88 )</f>
        <v>0.0001824213667</v>
      </c>
      <c r="BC766" s="51">
        <f>AH766 * ( (1-Baseline!F$88-Baseline!F$87) + (1-Baseline!B$36)*Baseline!F$88 )</f>
        <v>0.03310479604</v>
      </c>
      <c r="BD766" s="51">
        <f>AI766 * ( (1-Baseline!F$88-Baseline!F$87) + (1-Baseline!B$36)*Baseline!F$88 )</f>
        <v>0.0004168037375</v>
      </c>
      <c r="BE766" s="51">
        <f t="shared" si="7"/>
        <v>0.03496619888</v>
      </c>
      <c r="BF766" s="51">
        <f>AK766 * ( (1-Baseline!H$88-Baseline!H$87) + (1-Baseline!B$36)*Baseline!H$88 )</f>
        <v>0.0000282625864</v>
      </c>
      <c r="BG766" s="51">
        <f>AL766 * ( (1-Baseline!H$88-Baseline!H$87) + (1-Baseline!B$36)*Baseline!H$88 )</f>
        <v>0.0002103603359</v>
      </c>
      <c r="BH766" s="51">
        <f>AM766 * ( (1-Baseline!H$88-Baseline!H$87) + (1-Baseline!B$36)*Baseline!H$88 )</f>
        <v>0.00004532591501</v>
      </c>
      <c r="BI766" s="51">
        <f>AN766 * ( (1-Baseline!H$88-Baseline!H$87) + (1-Baseline!B$36)*Baseline!H$88 )</f>
        <v>0.02745880482</v>
      </c>
      <c r="BJ766" s="51">
        <f t="shared" si="8"/>
        <v>0.02774275366</v>
      </c>
      <c r="BK766" s="61"/>
      <c r="BL766" s="51">
        <f t="shared" si="19"/>
        <v>0.9506521737</v>
      </c>
      <c r="BM766" s="51">
        <f t="shared" si="20"/>
        <v>0.01690928375</v>
      </c>
      <c r="BN766" s="51">
        <f t="shared" si="21"/>
        <v>0.02689964892</v>
      </c>
      <c r="BO766" s="51">
        <f t="shared" si="22"/>
        <v>0.005538893617</v>
      </c>
      <c r="BP766" s="51">
        <f t="shared" si="9"/>
        <v>1</v>
      </c>
      <c r="BQ766" s="51">
        <f t="shared" si="23"/>
        <v>0.05833282037</v>
      </c>
      <c r="BR766" s="51">
        <f t="shared" si="24"/>
        <v>0.9142081738</v>
      </c>
      <c r="BS766" s="51">
        <f t="shared" si="25"/>
        <v>0.01341187708</v>
      </c>
      <c r="BT766" s="51">
        <f t="shared" si="26"/>
        <v>0.01404712876</v>
      </c>
      <c r="BU766" s="51">
        <f t="shared" si="10"/>
        <v>1</v>
      </c>
      <c r="BV766" s="51">
        <f t="shared" si="27"/>
        <v>0.03609708168</v>
      </c>
      <c r="BW766" s="51">
        <f t="shared" si="28"/>
        <v>0.005217077423</v>
      </c>
      <c r="BX766" s="51">
        <f t="shared" si="29"/>
        <v>0.9467656508</v>
      </c>
      <c r="BY766" s="51">
        <f t="shared" si="30"/>
        <v>0.0119201901</v>
      </c>
      <c r="BZ766" s="51">
        <f t="shared" si="11"/>
        <v>1</v>
      </c>
      <c r="CA766" s="51">
        <f t="shared" si="31"/>
        <v>0.001018737604</v>
      </c>
      <c r="CB766" s="51">
        <f t="shared" si="32"/>
        <v>0.007582532668</v>
      </c>
      <c r="CC766" s="51">
        <f t="shared" si="33"/>
        <v>0.001633792938</v>
      </c>
      <c r="CD766" s="51">
        <f t="shared" si="34"/>
        <v>0.9897649368</v>
      </c>
      <c r="CE766" s="51">
        <f t="shared" si="12"/>
        <v>1</v>
      </c>
      <c r="CF766" s="61"/>
      <c r="CG766" s="51">
        <f t="shared" si="35"/>
        <v>0.9506521737</v>
      </c>
      <c r="CH766" s="51">
        <f t="shared" si="36"/>
        <v>0.01690928375</v>
      </c>
      <c r="CI766" s="51">
        <f t="shared" si="37"/>
        <v>0.02689964892</v>
      </c>
      <c r="CJ766" s="51">
        <f t="shared" si="38"/>
        <v>0.005538893617</v>
      </c>
      <c r="CK766" s="51">
        <f t="shared" si="13"/>
        <v>1</v>
      </c>
      <c r="CL766" s="51">
        <f t="shared" si="39"/>
        <v>0.05833282037</v>
      </c>
      <c r="CM766" s="51">
        <f t="shared" si="40"/>
        <v>0.9142081738</v>
      </c>
      <c r="CN766" s="51">
        <f t="shared" si="41"/>
        <v>0.01341187708</v>
      </c>
      <c r="CO766" s="51">
        <f t="shared" si="42"/>
        <v>0.01404712876</v>
      </c>
      <c r="CP766" s="51">
        <f t="shared" si="14"/>
        <v>1</v>
      </c>
      <c r="CQ766" s="51">
        <f t="shared" si="43"/>
        <v>0.03609708168</v>
      </c>
      <c r="CR766" s="51">
        <f t="shared" si="44"/>
        <v>0.005217077423</v>
      </c>
      <c r="CS766" s="51">
        <f t="shared" si="45"/>
        <v>0.9467656508</v>
      </c>
      <c r="CT766" s="51">
        <f t="shared" si="46"/>
        <v>0.0119201901</v>
      </c>
      <c r="CU766" s="51">
        <f t="shared" si="15"/>
        <v>1</v>
      </c>
      <c r="CV766" s="51">
        <f t="shared" si="47"/>
        <v>0.001018737604</v>
      </c>
      <c r="CW766" s="51">
        <f t="shared" si="48"/>
        <v>0.007582532668</v>
      </c>
      <c r="CX766" s="51">
        <f t="shared" si="49"/>
        <v>0.001633792938</v>
      </c>
      <c r="CY766" s="51">
        <f t="shared" si="50"/>
        <v>0.9897649368</v>
      </c>
      <c r="CZ766" s="51">
        <f t="shared" si="16"/>
        <v>1</v>
      </c>
      <c r="DA766" s="61"/>
      <c r="DB766" s="51">
        <f>(AQ766*Baseline!B$7 + AV766*Baseline!B$11 + BA766*Baseline!B$16 + BF766*Baseline!B$18)</f>
        <v>63511.29818</v>
      </c>
      <c r="DC766" s="51">
        <f>(AR766*Baseline!B$7 + AW766*Baseline!B$11 + BB766*Baseline!B$16 + BG766*Baseline!B$18)</f>
        <v>65062.99118</v>
      </c>
      <c r="DD766" s="51">
        <f>(AS766*Baseline!B$7 + AX766*Baseline!B$11 + BC766*Baseline!B$16 + BH766*Baseline!B$18)</f>
        <v>115316.4792</v>
      </c>
      <c r="DE766" s="51">
        <f>(AT766*Baseline!B$7 + AY766*Baseline!B$11 + BD766*Baseline!B$16 + BI766*Baseline!B$18)</f>
        <v>1259902.705</v>
      </c>
      <c r="DF766" s="51">
        <f t="shared" si="17"/>
        <v>1503793.474</v>
      </c>
      <c r="DG766" s="61"/>
      <c r="DH766" s="51">
        <f t="shared" si="51"/>
        <v>0.04223405627</v>
      </c>
      <c r="DI766" s="51">
        <f t="shared" si="52"/>
        <v>0.04326590873</v>
      </c>
      <c r="DJ766" s="51">
        <f t="shared" si="53"/>
        <v>0.07668372099</v>
      </c>
      <c r="DK766" s="51">
        <f t="shared" si="54"/>
        <v>0.837816314</v>
      </c>
      <c r="DL766" s="51">
        <f t="shared" si="18"/>
        <v>1</v>
      </c>
      <c r="DM766" s="61"/>
      <c r="DN766" s="51">
        <f>DH766 / (Baseline!B$7/Baseline!B$17)</f>
        <v>4.50820772</v>
      </c>
      <c r="DO766" s="51">
        <f>DI766 / (Baseline!B$11/Baseline!B$17)</f>
        <v>1.044459745</v>
      </c>
      <c r="DP766" s="51">
        <f>DJ766 / (Baseline!B$16/Baseline!B$17)</f>
        <v>1.184995233</v>
      </c>
      <c r="DQ766" s="51">
        <f>DK766 / (Baseline!B$18/Baseline!B$17)</f>
        <v>0.9472253072</v>
      </c>
      <c r="DR766" s="79"/>
      <c r="DS766" s="51">
        <f>(AU766*Baseline!B$34)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0.03027730188</v>
      </c>
      <c r="DT766" s="51">
        <f>(AZ766*Baseline!B$34) + (Baseline!D$88*(1-Baseline!D$89)*Baseline!B$35) + (Baseline!D$88*Baseline!D$89*((1-Baseline!D$90)*Baseline!B$40 + Baseline!D$90*Baseline!B$41))</f>
        <v>0.01053346501</v>
      </c>
      <c r="DU766" s="51">
        <f>(BE766*Baseline!B$34) + (Baseline!F$88*(1-Baseline!F$89)*Baseline!B$35) + (Baseline!F$88*Baseline!F$89*((1-Baseline!F$90)*Baseline!B$40 + Baseline!F$90*Baseline!B$41))</f>
        <v>0.01297556983</v>
      </c>
      <c r="DV766" s="51">
        <f>(BJ766*Baseline!B$34) + (Baseline!H$88*(1-Baseline!H$89)*Baseline!B$35) + (Baseline!H$88*Baseline!H$89*((1-Baseline!H$90)*Baseline!B$40 + Baseline!H$90*Baseline!B$41))</f>
        <v>0.009306413049</v>
      </c>
      <c r="DW766" s="51">
        <f>( DS766*Baseline!B$7 + DT766*Baseline!B$11 + DU766*Baseline!B$16 + DV766*Baseline!B$18 ) / Baseline!B$17</f>
        <v>0.009791142838</v>
      </c>
    </row>
    <row r="767">
      <c r="A767" s="4" t="s">
        <v>1112</v>
      </c>
      <c r="B767" s="45">
        <f>MIN( MAX( NORMINV( MCrands!B767, (B$5+B$4)/2, (B$5-B$4)/3.29 ), 0 ), 1 )</f>
        <v>0.4279884009</v>
      </c>
      <c r="C767" s="45">
        <f>MAX( NORMINV( MCrands!C767, (C$5+C$4)/2, (C$5-C$4)/3.29 ), 0 )</f>
        <v>2.904779033</v>
      </c>
      <c r="D767" s="41"/>
      <c r="E767" s="43">
        <f>Baseline!B$33 * (C767 * Baseline!B$66*Baseline!B$66/Baseline!B$73 + Baseline!B$52*Baseline!B$52/Baseline!B$74 + Baseline!B$53*Baseline!B$53/Baseline!B$75 + Baseline!B$54*Baseline!B$54/Baseline!B$76)</f>
        <v>0.00002060714951</v>
      </c>
      <c r="F767" s="43">
        <f>Baseline!B$33 * (C767 * Baseline!B$66*Baseline!B$57/Baseline!B$73 + Baseline!B$52*Baseline!B$67/Baseline!B$74 + Baseline!B$53*Baseline!B$55/Baseline!B$75 + Baseline!B$54*Baseline!B$56/Baseline!B$76)</f>
        <v>0.0000002001216284</v>
      </c>
      <c r="G767" s="45">
        <f>Baseline!B$33 * (C767 * Baseline!B$66*Baseline!B$58/Baseline!B$73 + Baseline!B$52*Baseline!B$59/Baseline!B$74 + Baseline!B$53*Baseline!B$68/Baseline!B$75 + Baseline!B$54*Baseline!B$60/Baseline!B$76)</f>
        <v>0.0000001692283617</v>
      </c>
      <c r="H767" s="43">
        <f>Baseline!B$33 * (C767 * Baseline!B$66*Baseline!B$61/Baseline!B$73 + Baseline!B$52*Baseline!B$62/Baseline!B$74 + Baseline!B$53*Baseline!B$63/Baseline!B$75 + Baseline!B$54*Baseline!B$69/Baseline!B$76)</f>
        <v>0.000000003460899868</v>
      </c>
      <c r="I767" s="43">
        <f>Baseline!B$33 * (C767 * Baseline!B$57*Baseline!B$66/Baseline!B$73 + Baseline!B$67*Baseline!B$52/Baseline!B$74 + Baseline!B$55*Baseline!B$53/Baseline!B$75 + Baseline!B$56*Baseline!B$54/Baseline!B$76)</f>
        <v>0.0000002001216284</v>
      </c>
      <c r="J767" s="45">
        <f>Baseline!B$33 * (C767 * Baseline!B$57*Baseline!B$57/Baseline!B$73 + Baseline!B$67*Baseline!B$67/Baseline!B$74 + Baseline!B$55*Baseline!B$55/Baseline!B$75 + Baseline!B$56*Baseline!B$56/Baseline!B$76)</f>
        <v>0.00000176381384</v>
      </c>
      <c r="K767" s="43">
        <f>Baseline!B$33 * (C767 * Baseline!B$57*Baseline!B$58/Baseline!B$73 + Baseline!B$67*Baseline!B$59/Baseline!B$74 + Baseline!B$55*Baseline!B$68/Baseline!B$75 + Baseline!B$56*Baseline!B$60/Baseline!B$76)</f>
        <v>0.00000001374200845</v>
      </c>
      <c r="L767" s="45">
        <f>Baseline!B$33 * (C767 * Baseline!B$57*Baseline!B$61/Baseline!B$73 + Baseline!B$67*Baseline!B$62/Baseline!B$74 + Baseline!B$55*Baseline!B$63/Baseline!B$75 + Baseline!B$56*Baseline!B$69/Baseline!B$76)</f>
        <v>0.00000001439286072</v>
      </c>
      <c r="M767" s="43">
        <f>Baseline!B$33 * (C767 * Baseline!B$58*Baseline!B$66/Baseline!B$73 + Baseline!B$59*Baseline!B$52/Baseline!B$74 + Baseline!B$68*Baseline!B$53/Baseline!B$75 + Baseline!B$60*Baseline!B$54/Baseline!B$76)</f>
        <v>0.0000001692283617</v>
      </c>
      <c r="N767" s="45">
        <f>Baseline!B$33 * (C767 * Baseline!B$58*Baseline!B$57/Baseline!B$73 + Baseline!B$59*Baseline!B$67/Baseline!B$74 + Baseline!B$68*Baseline!B$55/Baseline!B$75 + Baseline!B$60*Baseline!B$56/Baseline!B$76)</f>
        <v>0.00000001374200845</v>
      </c>
      <c r="O767" s="45">
        <f>Baseline!B$33 * (C767 * Baseline!B$58*Baseline!B$58/Baseline!B$73 + Baseline!B$59*Baseline!B$59/Baseline!B$74 + Baseline!B$68*Baseline!B$68/Baseline!B$75 + Baseline!B$60*Baseline!B$60/Baseline!B$76)</f>
        <v>0.00000132439049</v>
      </c>
      <c r="P767" s="43">
        <f>Baseline!B$33 * (C767 * Baseline!B$58*Baseline!B$61/Baseline!B$73 + Baseline!B$59*Baseline!B$62/Baseline!B$74 + Baseline!B$68*Baseline!B$63/Baseline!B$75 + Baseline!B$60*Baseline!B$69/Baseline!B$76)</f>
        <v>0.000000001646963599</v>
      </c>
      <c r="Q767" s="43">
        <f>Baseline!B$33 * (C767 * Baseline!B$61*Baseline!B$66/Baseline!B$73 + Baseline!B$62*Baseline!B$52/Baseline!B$74 + Baseline!B$63*Baseline!B$53/Baseline!B$75 + Baseline!B$69*Baseline!B$54/Baseline!B$76)</f>
        <v>0.000000003460899868</v>
      </c>
      <c r="R767" s="43">
        <f>Baseline!B$33 * (C767 * Baseline!B$61*Baseline!B$57/Baseline!B$73 + Baseline!B$62*Baseline!B$67/Baseline!B$74 + Baseline!B$63*Baseline!B$55/Baseline!B$75 + Baseline!B$69*Baseline!B$56/Baseline!B$76)</f>
        <v>0.00000001439286072</v>
      </c>
      <c r="S767" s="43">
        <f>Baseline!B$33 * (C767 * Baseline!B$61*Baseline!B$58/Baseline!B$73 + Baseline!B$62*Baseline!B$59/Baseline!B$74 + Baseline!B$63*Baseline!B$68/Baseline!B$75 + Baseline!B$69*Baseline!B$60/Baseline!B$76)</f>
        <v>0.000000001646963599</v>
      </c>
      <c r="T767" s="43">
        <f>Baseline!B$33 * (C767 * Baseline!B$61*Baseline!B$61/Baseline!B$73 + Baseline!B$62*Baseline!B$62/Baseline!B$74 + Baseline!B$63*Baseline!B$63/Baseline!B$75 + Baseline!B$69*Baseline!B$69/Baseline!B$76)</f>
        <v>0.00000009854654727</v>
      </c>
      <c r="U767" s="41"/>
      <c r="V767" s="43">
        <f>E767 * ( Baseline!B$87 * Baseline!B$7 )</f>
        <v>0.2138816048</v>
      </c>
      <c r="W767" s="43">
        <f>F767 * ( Baseline!D$87 * Baseline!B$11 )</f>
        <v>0.003691562766</v>
      </c>
      <c r="X767" s="43">
        <f>G767 * ( Baseline!F$87 * Baseline!B$16 )</f>
        <v>0.005878108207</v>
      </c>
      <c r="Y767" s="43">
        <f>H767 * ( Baseline!H$87 * Baseline!B$18 )</f>
        <v>0.001217106655</v>
      </c>
      <c r="Z767" s="51">
        <f t="shared" si="1"/>
        <v>0.2246683824</v>
      </c>
      <c r="AA767" s="43">
        <f>I767 * ( Baseline!B$87 * Baseline!B$7 )</f>
        <v>0.002077062381</v>
      </c>
      <c r="AB767" s="45">
        <f>J767 * ( Baseline!D$87 * Baseline!B$11 )</f>
        <v>0.03253636077</v>
      </c>
      <c r="AC767" s="45">
        <f>K767 * ( Baseline!F$87 * Baseline!B$16 )</f>
        <v>0.0004773255018</v>
      </c>
      <c r="AD767" s="45">
        <f>L767 * ( Baseline!F$87 * Baseline!B$16 )</f>
        <v>0.0004999327056</v>
      </c>
      <c r="AE767" s="51">
        <f t="shared" si="2"/>
        <v>0.03559068136</v>
      </c>
      <c r="AF767" s="51">
        <f>M767 * ( Baseline!B$87 * Baseline!B$7 )</f>
        <v>0.001756421166</v>
      </c>
      <c r="AG767" s="51">
        <f>N767 * ( Baseline!D$87 * Baseline!B$11 )</f>
        <v>0.0002534932738</v>
      </c>
      <c r="AH767" s="51">
        <f>O767 * ( Baseline!F$87 * Baseline!B$16 )</f>
        <v>0.04600239897</v>
      </c>
      <c r="AI767" s="51">
        <f>P767 * ( Baseline!H$87 * Baseline!B$18 )</f>
        <v>0.0005791933985</v>
      </c>
      <c r="AJ767" s="51">
        <f t="shared" si="3"/>
        <v>0.04859150681</v>
      </c>
      <c r="AK767" s="51">
        <f>Q767 * ( Baseline!B$87 * Baseline!B$7 )</f>
        <v>0.00003592067973</v>
      </c>
      <c r="AL767" s="51">
        <f>R767 * ( Baseline!D$87 * Baseline!B$11 )</f>
        <v>0.0002654992825</v>
      </c>
      <c r="AM767" s="51">
        <f>S767 * ( Baseline!F$87 * Baseline!B$16 )</f>
        <v>0.00005720690166</v>
      </c>
      <c r="AN767" s="51">
        <f>T767 * ( Baseline!H$87 * Baseline!B$18 )</f>
        <v>0.03465620593</v>
      </c>
      <c r="AO767" s="51">
        <f t="shared" si="4"/>
        <v>0.03501483279</v>
      </c>
      <c r="AP767" s="61"/>
      <c r="AQ767" s="51">
        <f>V767 * ( (1-Baseline!B$88-Baseline!B$87) + (1-B767)*Baseline!B$88 )</f>
        <v>0.1278349655</v>
      </c>
      <c r="AR767" s="51">
        <f>W767 * ( (1-Baseline!B$88-Baseline!B$87) + (1-B767)*Baseline!B$88 )</f>
        <v>0.002206411343</v>
      </c>
      <c r="AS767" s="51">
        <f>X767 * ( (1-Baseline!B$88-Baseline!B$87) + (1-B767)*Baseline!B$88 )</f>
        <v>0.003513288394</v>
      </c>
      <c r="AT767" s="51">
        <f>Y767 * ( (1-Baseline!B$88-Baseline!B$87) + (1-B767)*Baseline!B$88 )</f>
        <v>0.0007274528701</v>
      </c>
      <c r="AU767" s="51">
        <f t="shared" si="5"/>
        <v>0.1342821181</v>
      </c>
      <c r="AV767" s="51">
        <f>AA767 * ( (1-Baseline!D$88-Baseline!D$87) + (1-B767)*Baseline!D$88 )</f>
        <v>0.001660942865</v>
      </c>
      <c r="AW767" s="51">
        <f>AB767 * ( (1-Baseline!D$88-Baseline!D$87) + (1-B767)*Baseline!D$88 )</f>
        <v>0.02601801312</v>
      </c>
      <c r="AX767" s="51">
        <f>AC767 * ( (1-Baseline!D$88-Baseline!D$87) + (1-B767)*Baseline!D$88 )</f>
        <v>0.0003816979181</v>
      </c>
      <c r="AY767" s="51">
        <f>AD767 * ( (1-Baseline!D$88-Baseline!D$87) + (1-B767)*Baseline!D$88 )</f>
        <v>0.0003997759856</v>
      </c>
      <c r="AZ767" s="51">
        <f t="shared" si="6"/>
        <v>0.02846042989</v>
      </c>
      <c r="BA767" s="51">
        <f>AF767 * ( (1-Baseline!F$88-Baseline!F$87) + (1-Baseline!B$36)*Baseline!F$88 )</f>
        <v>0.001263976876</v>
      </c>
      <c r="BB767" s="51">
        <f>AG767 * ( (1-Baseline!F$88-Baseline!F$87) + (1-Baseline!B$36)*Baseline!F$88 )</f>
        <v>0.0001824218716</v>
      </c>
      <c r="BC767" s="51">
        <f>AH767 * ( (1-Baseline!F$88-Baseline!F$87) + (1-Baseline!B$36)*Baseline!F$88 )</f>
        <v>0.03310479837</v>
      </c>
      <c r="BD767" s="51">
        <f>AI767 * ( (1-Baseline!F$88-Baseline!F$87) + (1-Baseline!B$36)*Baseline!F$88 )</f>
        <v>0.0004168061038</v>
      </c>
      <c r="BE767" s="51">
        <f t="shared" si="7"/>
        <v>0.03496800323</v>
      </c>
      <c r="BF767" s="51">
        <f>AK767 * ( (1-Baseline!H$88-Baseline!H$87) + (1-Baseline!B$36)*Baseline!H$88 )</f>
        <v>0.00002846067297</v>
      </c>
      <c r="BG767" s="51">
        <f>AL767 * ( (1-Baseline!H$88-Baseline!H$87) + (1-Baseline!B$36)*Baseline!H$88 )</f>
        <v>0.0002103603915</v>
      </c>
      <c r="BH767" s="51">
        <f>AM767 * ( (1-Baseline!H$88-Baseline!H$87) + (1-Baseline!B$36)*Baseline!H$88 )</f>
        <v>0.00004532617233</v>
      </c>
      <c r="BI767" s="51">
        <f>AN767 * ( (1-Baseline!H$88-Baseline!H$87) + (1-Baseline!B$36)*Baseline!H$88 )</f>
        <v>0.02745880508</v>
      </c>
      <c r="BJ767" s="51">
        <f t="shared" si="8"/>
        <v>0.02774295232</v>
      </c>
      <c r="BK767" s="61"/>
      <c r="BL767" s="51">
        <f t="shared" si="19"/>
        <v>0.9519880033</v>
      </c>
      <c r="BM767" s="51">
        <f t="shared" si="20"/>
        <v>0.0164311628</v>
      </c>
      <c r="BN767" s="51">
        <f t="shared" si="21"/>
        <v>0.02616348658</v>
      </c>
      <c r="BO767" s="51">
        <f t="shared" si="22"/>
        <v>0.005417347302</v>
      </c>
      <c r="BP767" s="51">
        <f t="shared" si="9"/>
        <v>1</v>
      </c>
      <c r="BQ767" s="51">
        <f t="shared" si="23"/>
        <v>0.05835972511</v>
      </c>
      <c r="BR767" s="51">
        <f t="shared" si="24"/>
        <v>0.9141820142</v>
      </c>
      <c r="BS767" s="51">
        <f t="shared" si="25"/>
        <v>0.01341153031</v>
      </c>
      <c r="BT767" s="51">
        <f t="shared" si="26"/>
        <v>0.01404673039</v>
      </c>
      <c r="BU767" s="51">
        <f t="shared" si="10"/>
        <v>1</v>
      </c>
      <c r="BV767" s="51">
        <f t="shared" si="27"/>
        <v>0.0361466701</v>
      </c>
      <c r="BW767" s="51">
        <f t="shared" si="28"/>
        <v>0.005216822661</v>
      </c>
      <c r="BX767" s="51">
        <f t="shared" si="29"/>
        <v>0.9467168646</v>
      </c>
      <c r="BY767" s="51">
        <f t="shared" si="30"/>
        <v>0.01191964268</v>
      </c>
      <c r="BZ767" s="51">
        <f t="shared" si="11"/>
        <v>1</v>
      </c>
      <c r="CA767" s="51">
        <f t="shared" si="31"/>
        <v>0.001025870378</v>
      </c>
      <c r="CB767" s="51">
        <f t="shared" si="32"/>
        <v>0.007582480376</v>
      </c>
      <c r="CC767" s="51">
        <f t="shared" si="33"/>
        <v>0.001633790514</v>
      </c>
      <c r="CD767" s="51">
        <f t="shared" si="34"/>
        <v>0.9897578587</v>
      </c>
      <c r="CE767" s="51">
        <f t="shared" si="12"/>
        <v>1</v>
      </c>
      <c r="CF767" s="61"/>
      <c r="CG767" s="51">
        <f t="shared" si="35"/>
        <v>0.9519880033</v>
      </c>
      <c r="CH767" s="51">
        <f t="shared" si="36"/>
        <v>0.0164311628</v>
      </c>
      <c r="CI767" s="51">
        <f t="shared" si="37"/>
        <v>0.02616348658</v>
      </c>
      <c r="CJ767" s="51">
        <f t="shared" si="38"/>
        <v>0.005417347302</v>
      </c>
      <c r="CK767" s="51">
        <f t="shared" si="13"/>
        <v>1</v>
      </c>
      <c r="CL767" s="51">
        <f t="shared" si="39"/>
        <v>0.05835972511</v>
      </c>
      <c r="CM767" s="51">
        <f t="shared" si="40"/>
        <v>0.9141820142</v>
      </c>
      <c r="CN767" s="51">
        <f t="shared" si="41"/>
        <v>0.01341153031</v>
      </c>
      <c r="CO767" s="51">
        <f t="shared" si="42"/>
        <v>0.01404673039</v>
      </c>
      <c r="CP767" s="51">
        <f t="shared" si="14"/>
        <v>1</v>
      </c>
      <c r="CQ767" s="51">
        <f t="shared" si="43"/>
        <v>0.0361466701</v>
      </c>
      <c r="CR767" s="51">
        <f t="shared" si="44"/>
        <v>0.005216822661</v>
      </c>
      <c r="CS767" s="51">
        <f t="shared" si="45"/>
        <v>0.9467168646</v>
      </c>
      <c r="CT767" s="51">
        <f t="shared" si="46"/>
        <v>0.01191964268</v>
      </c>
      <c r="CU767" s="51">
        <f t="shared" si="15"/>
        <v>1</v>
      </c>
      <c r="CV767" s="51">
        <f t="shared" si="47"/>
        <v>0.001025870378</v>
      </c>
      <c r="CW767" s="51">
        <f t="shared" si="48"/>
        <v>0.007582480376</v>
      </c>
      <c r="CX767" s="51">
        <f t="shared" si="49"/>
        <v>0.001633790514</v>
      </c>
      <c r="CY767" s="51">
        <f t="shared" si="50"/>
        <v>0.9897578587</v>
      </c>
      <c r="CZ767" s="51">
        <f t="shared" si="16"/>
        <v>1</v>
      </c>
      <c r="DA767" s="61"/>
      <c r="DB767" s="51">
        <f>(AQ767*Baseline!B$7 + AV767*Baseline!B$11 + BA767*Baseline!B$16 + BF767*Baseline!B$18)</f>
        <v>71099.74005</v>
      </c>
      <c r="DC767" s="51">
        <f>(AR767*Baseline!B$7 + AW767*Baseline!B$11 + BB767*Baseline!B$16 + BG767*Baseline!B$18)</f>
        <v>67110.86553</v>
      </c>
      <c r="DD767" s="51">
        <f>(AS767*Baseline!B$7 + AX767*Baseline!B$11 + BC767*Baseline!B$16 + BH767*Baseline!B$18)</f>
        <v>115505.4035</v>
      </c>
      <c r="DE767" s="51">
        <f>(AT767*Baseline!B$7 + AY767*Baseline!B$11 + BD767*Baseline!B$16 + BI767*Baseline!B$18)</f>
        <v>1259967.627</v>
      </c>
      <c r="DF767" s="51">
        <f t="shared" si="17"/>
        <v>1513683.636</v>
      </c>
      <c r="DG767" s="61"/>
      <c r="DH767" s="51">
        <f t="shared" si="51"/>
        <v>0.04697133429</v>
      </c>
      <c r="DI767" s="51">
        <f t="shared" si="52"/>
        <v>0.04433612411</v>
      </c>
      <c r="DJ767" s="51">
        <f t="shared" si="53"/>
        <v>0.07630749308</v>
      </c>
      <c r="DK767" s="51">
        <f t="shared" si="54"/>
        <v>0.8323850485</v>
      </c>
      <c r="DL767" s="51">
        <f t="shared" si="18"/>
        <v>1</v>
      </c>
      <c r="DM767" s="61"/>
      <c r="DN767" s="51">
        <f>DH767 / (Baseline!B$7/Baseline!B$17)</f>
        <v>5.01388099</v>
      </c>
      <c r="DO767" s="51">
        <f>DI767 / (Baseline!B$11/Baseline!B$17)</f>
        <v>1.070295256</v>
      </c>
      <c r="DP767" s="51">
        <f>DJ767 / (Baseline!B$16/Baseline!B$17)</f>
        <v>1.179181374</v>
      </c>
      <c r="DQ767" s="51">
        <f>DK767 / (Baseline!B$18/Baseline!B$17)</f>
        <v>0.9410847821</v>
      </c>
      <c r="DR767" s="79"/>
      <c r="DS767" s="51">
        <f>(AU767*Baseline!B$34)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0.03267184896</v>
      </c>
      <c r="DT767" s="51">
        <f>(AZ767*Baseline!B$34) + (Baseline!D$88*(1-Baseline!D$89)*Baseline!B$35) + (Baseline!D$88*Baseline!D$89*((1-Baseline!D$90)*Baseline!B$40 + Baseline!D$90*Baseline!B$41))</f>
        <v>0.01068263248</v>
      </c>
      <c r="DU767" s="51">
        <f>(BE767*Baseline!B$34) + (Baseline!F$88*(1-Baseline!F$89)*Baseline!B$35) + (Baseline!F$88*Baseline!F$89*((1-Baseline!F$90)*Baseline!B$40 + Baseline!F$90*Baseline!B$41))</f>
        <v>0.01297584048</v>
      </c>
      <c r="DV767" s="51">
        <f>(BJ767*Baseline!B$34) + (Baseline!H$88*(1-Baseline!H$89)*Baseline!B$35) + (Baseline!H$88*Baseline!H$89*((1-Baseline!H$90)*Baseline!B$40 + Baseline!H$90*Baseline!B$41))</f>
        <v>0.009306442848</v>
      </c>
      <c r="DW767" s="51">
        <f>( DS767*Baseline!B$7 + DT767*Baseline!B$11 + DU767*Baseline!B$16 + DV767*Baseline!B$18 ) / Baseline!B$17</f>
        <v>0.009819798589</v>
      </c>
    </row>
    <row r="768">
      <c r="A768" s="4" t="s">
        <v>1113</v>
      </c>
      <c r="B768" s="45">
        <f>MIN( MAX( NORMINV( MCrands!B768, (B$5+B$4)/2, (B$5-B$4)/3.29 ), 0 ), 1 )</f>
        <v>0.4526924684</v>
      </c>
      <c r="C768" s="45">
        <f>MAX( NORMINV( MCrands!C768, (C$5+C$4)/2, (C$5-C$4)/3.29 ), 0 )</f>
        <v>2.485616073</v>
      </c>
      <c r="D768" s="41"/>
      <c r="E768" s="43">
        <f>Baseline!B$33 * (C768 * Baseline!B$66*Baseline!B$66/Baseline!B$73 + Baseline!B$52*Baseline!B$52/Baseline!B$74 + Baseline!B$53*Baseline!B$53/Baseline!B$75 + Baseline!B$54*Baseline!B$54/Baseline!B$76)</f>
        <v>0.0000176394657</v>
      </c>
      <c r="F768" s="43">
        <f>Baseline!B$33 * (C768 * Baseline!B$66*Baseline!B$57/Baseline!B$73 + Baseline!B$52*Baseline!B$67/Baseline!B$74 + Baseline!B$53*Baseline!B$55/Baseline!B$75 + Baseline!B$54*Baseline!B$56/Baseline!B$76)</f>
        <v>0.0000001996530467</v>
      </c>
      <c r="G768" s="45">
        <f>Baseline!B$33 * (C768 * Baseline!B$66*Baseline!B$58/Baseline!B$73 + Baseline!B$52*Baseline!B$59/Baseline!B$74 + Baseline!B$53*Baseline!B$68/Baseline!B$75 + Baseline!B$54*Baseline!B$60/Baseline!B$76)</f>
        <v>0.0000001680764318</v>
      </c>
      <c r="H768" s="43">
        <f>Baseline!B$33 * (C768 * Baseline!B$66*Baseline!B$61/Baseline!B$73 + Baseline!B$52*Baseline!B$62/Baseline!B$74 + Baseline!B$53*Baseline!B$63/Baseline!B$75 + Baseline!B$54*Baseline!B$69/Baseline!B$76)</f>
        <v>0.000000003345706878</v>
      </c>
      <c r="I768" s="43">
        <f>Baseline!B$33 * (C768 * Baseline!B$57*Baseline!B$66/Baseline!B$73 + Baseline!B$67*Baseline!B$52/Baseline!B$74 + Baseline!B$55*Baseline!B$53/Baseline!B$75 + Baseline!B$56*Baseline!B$54/Baseline!B$76)</f>
        <v>0.0000001996530467</v>
      </c>
      <c r="J768" s="45">
        <f>Baseline!B$33 * (C768 * Baseline!B$57*Baseline!B$57/Baseline!B$73 + Baseline!B$67*Baseline!B$67/Baseline!B$74 + Baseline!B$55*Baseline!B$55/Baseline!B$75 + Baseline!B$56*Baseline!B$56/Baseline!B$76)</f>
        <v>0.000001763813766</v>
      </c>
      <c r="K768" s="43">
        <f>Baseline!B$33 * (C768 * Baseline!B$57*Baseline!B$58/Baseline!B$73 + Baseline!B$67*Baseline!B$59/Baseline!B$74 + Baseline!B$55*Baseline!B$68/Baseline!B$75 + Baseline!B$56*Baseline!B$60/Baseline!B$76)</f>
        <v>0.00000001374182657</v>
      </c>
      <c r="L768" s="45">
        <f>Baseline!B$33 * (C768 * Baseline!B$57*Baseline!B$61/Baseline!B$73 + Baseline!B$67*Baseline!B$62/Baseline!B$74 + Baseline!B$55*Baseline!B$63/Baseline!B$75 + Baseline!B$56*Baseline!B$69/Baseline!B$76)</f>
        <v>0.00000001439284253</v>
      </c>
      <c r="M768" s="43">
        <f>Baseline!B$33 * (C768 * Baseline!B$58*Baseline!B$66/Baseline!B$73 + Baseline!B$59*Baseline!B$52/Baseline!B$74 + Baseline!B$68*Baseline!B$53/Baseline!B$75 + Baseline!B$60*Baseline!B$54/Baseline!B$76)</f>
        <v>0.0000001680764318</v>
      </c>
      <c r="N768" s="45">
        <f>Baseline!B$33 * (C768 * Baseline!B$58*Baseline!B$57/Baseline!B$73 + Baseline!B$59*Baseline!B$67/Baseline!B$74 + Baseline!B$68*Baseline!B$55/Baseline!B$75 + Baseline!B$60*Baseline!B$56/Baseline!B$76)</f>
        <v>0.00000001374182657</v>
      </c>
      <c r="O768" s="45">
        <f>Baseline!B$33 * (C768 * Baseline!B$58*Baseline!B$58/Baseline!B$73 + Baseline!B$59*Baseline!B$59/Baseline!B$74 + Baseline!B$68*Baseline!B$68/Baseline!B$75 + Baseline!B$60*Baseline!B$60/Baseline!B$76)</f>
        <v>0.000001324390043</v>
      </c>
      <c r="P768" s="43">
        <f>Baseline!B$33 * (C768 * Baseline!B$58*Baseline!B$61/Baseline!B$73 + Baseline!B$59*Baseline!B$62/Baseline!B$74 + Baseline!B$68*Baseline!B$63/Baseline!B$75 + Baseline!B$60*Baseline!B$69/Baseline!B$76)</f>
        <v>0.000000001646918885</v>
      </c>
      <c r="Q768" s="43">
        <f>Baseline!B$33 * (C768 * Baseline!B$61*Baseline!B$66/Baseline!B$73 + Baseline!B$62*Baseline!B$52/Baseline!B$74 + Baseline!B$63*Baseline!B$53/Baseline!B$75 + Baseline!B$69*Baseline!B$54/Baseline!B$76)</f>
        <v>0.000000003345706878</v>
      </c>
      <c r="R768" s="43">
        <f>Baseline!B$33 * (C768 * Baseline!B$61*Baseline!B$57/Baseline!B$73 + Baseline!B$62*Baseline!B$67/Baseline!B$74 + Baseline!B$63*Baseline!B$55/Baseline!B$75 + Baseline!B$69*Baseline!B$56/Baseline!B$76)</f>
        <v>0.00000001439284253</v>
      </c>
      <c r="S768" s="43">
        <f>Baseline!B$33 * (C768 * Baseline!B$61*Baseline!B$58/Baseline!B$73 + Baseline!B$62*Baseline!B$59/Baseline!B$74 + Baseline!B$63*Baseline!B$68/Baseline!B$75 + Baseline!B$69*Baseline!B$60/Baseline!B$76)</f>
        <v>0.000000001646918885</v>
      </c>
      <c r="T768" s="43">
        <f>Baseline!B$33 * (C768 * Baseline!B$61*Baseline!B$61/Baseline!B$73 + Baseline!B$62*Baseline!B$62/Baseline!B$74 + Baseline!B$63*Baseline!B$63/Baseline!B$75 + Baseline!B$69*Baseline!B$69/Baseline!B$76)</f>
        <v>0.0000000985465428</v>
      </c>
      <c r="U768" s="41"/>
      <c r="V768" s="43">
        <f>E768 * ( Baseline!B$87 * Baseline!B$7 )</f>
        <v>0.1830800145</v>
      </c>
      <c r="W768" s="43">
        <f>F768 * ( Baseline!D$87 * Baseline!B$11 )</f>
        <v>0.00368291903</v>
      </c>
      <c r="X768" s="43">
        <f>G768 * ( Baseline!F$87 * Baseline!B$16 )</f>
        <v>0.005838096187</v>
      </c>
      <c r="Y768" s="43">
        <f>H768 * ( Baseline!H$87 * Baseline!B$18 )</f>
        <v>0.001176596337</v>
      </c>
      <c r="Z768" s="51">
        <f t="shared" si="1"/>
        <v>0.193777626</v>
      </c>
      <c r="AA768" s="43">
        <f>I768 * ( Baseline!B$87 * Baseline!B$7 )</f>
        <v>0.002072198972</v>
      </c>
      <c r="AB768" s="45">
        <f>J768 * ( Baseline!D$87 * Baseline!B$11 )</f>
        <v>0.03253635941</v>
      </c>
      <c r="AC768" s="45">
        <f>K768 * ( Baseline!F$87 * Baseline!B$16 )</f>
        <v>0.0004773191841</v>
      </c>
      <c r="AD768" s="45">
        <f>L768 * ( Baseline!F$87 * Baseline!B$16 )</f>
        <v>0.0004999320739</v>
      </c>
      <c r="AE768" s="51">
        <f t="shared" si="2"/>
        <v>0.03558580964</v>
      </c>
      <c r="AF768" s="51">
        <f>M768 * ( Baseline!B$87 * Baseline!B$7 )</f>
        <v>0.001744465285</v>
      </c>
      <c r="AG768" s="51">
        <f>N768 * ( Baseline!D$87 * Baseline!B$11 )</f>
        <v>0.0002534899187</v>
      </c>
      <c r="AH768" s="51">
        <f>O768 * ( Baseline!F$87 * Baseline!B$16 )</f>
        <v>0.04600238344</v>
      </c>
      <c r="AI768" s="51">
        <f>P768 * ( Baseline!H$87 * Baseline!B$18 )</f>
        <v>0.0005791776741</v>
      </c>
      <c r="AJ768" s="51">
        <f t="shared" si="3"/>
        <v>0.04857951631</v>
      </c>
      <c r="AK768" s="51">
        <f>Q768 * ( Baseline!B$87 * Baseline!B$7 )</f>
        <v>0.00003472509169</v>
      </c>
      <c r="AL768" s="51">
        <f>R768 * ( Baseline!D$87 * Baseline!B$11 )</f>
        <v>0.000265498947</v>
      </c>
      <c r="AM768" s="51">
        <f>S768 * ( Baseline!F$87 * Baseline!B$16 )</f>
        <v>0.00005720534856</v>
      </c>
      <c r="AN768" s="51">
        <f>T768 * ( Baseline!H$87 * Baseline!B$18 )</f>
        <v>0.03465620436</v>
      </c>
      <c r="AO768" s="51">
        <f t="shared" si="4"/>
        <v>0.03501363374</v>
      </c>
      <c r="AP768" s="61"/>
      <c r="AQ768" s="51">
        <f>V768 * ( (1-Baseline!B$88-Baseline!B$87) + (1-B768)*Baseline!B$88 )</f>
        <v>0.1053998423</v>
      </c>
      <c r="AR768" s="51">
        <f>W768 * ( (1-Baseline!B$88-Baseline!B$87) + (1-B768)*Baseline!B$88 )</f>
        <v>0.002120270124</v>
      </c>
      <c r="AS768" s="51">
        <f>X768 * ( (1-Baseline!B$88-Baseline!B$87) + (1-B768)*Baseline!B$88 )</f>
        <v>0.003361013594</v>
      </c>
      <c r="AT768" s="51">
        <f>Y768 * ( (1-Baseline!B$88-Baseline!B$87) + (1-B768)*Baseline!B$88 )</f>
        <v>0.0006773708683</v>
      </c>
      <c r="AU768" s="51">
        <f t="shared" si="5"/>
        <v>0.1115584969</v>
      </c>
      <c r="AV768" s="51">
        <f>AA768 * ( (1-Baseline!D$88-Baseline!D$87) + (1-B768)*Baseline!D$88 )</f>
        <v>0.001634119892</v>
      </c>
      <c r="AW768" s="51">
        <f>AB768 * ( (1-Baseline!D$88-Baseline!D$87) + (1-B768)*Baseline!D$88 )</f>
        <v>0.02565791841</v>
      </c>
      <c r="AX768" s="51">
        <f>AC768 * ( (1-Baseline!D$88-Baseline!D$87) + (1-B768)*Baseline!D$88 )</f>
        <v>0.0003764101731</v>
      </c>
      <c r="AY768" s="51">
        <f>AD768 * ( (1-Baseline!D$88-Baseline!D$87) + (1-B768)*Baseline!D$88 )</f>
        <v>0.0003942425211</v>
      </c>
      <c r="AZ768" s="51">
        <f t="shared" si="6"/>
        <v>0.02806269099</v>
      </c>
      <c r="BA768" s="51">
        <f>AF768 * ( (1-Baseline!F$88-Baseline!F$87) + (1-Baseline!B$36)*Baseline!F$88 )</f>
        <v>0.001255373042</v>
      </c>
      <c r="BB768" s="51">
        <f>AG768 * ( (1-Baseline!F$88-Baseline!F$87) + (1-Baseline!B$36)*Baseline!F$88 )</f>
        <v>0.0001824194572</v>
      </c>
      <c r="BC768" s="51">
        <f>AH768 * ( (1-Baseline!F$88-Baseline!F$87) + (1-Baseline!B$36)*Baseline!F$88 )</f>
        <v>0.0331047872</v>
      </c>
      <c r="BD768" s="51">
        <f>AI768 * ( (1-Baseline!F$88-Baseline!F$87) + (1-Baseline!B$36)*Baseline!F$88 )</f>
        <v>0.000416794788</v>
      </c>
      <c r="BE768" s="51">
        <f t="shared" si="7"/>
        <v>0.03495937448</v>
      </c>
      <c r="BF768" s="51">
        <f>AK768 * ( (1-Baseline!H$88-Baseline!H$87) + (1-Baseline!B$36)*Baseline!H$88 )</f>
        <v>0.00002751338465</v>
      </c>
      <c r="BG768" s="51">
        <f>AL768 * ( (1-Baseline!H$88-Baseline!H$87) + (1-Baseline!B$36)*Baseline!H$88 )</f>
        <v>0.0002103601257</v>
      </c>
      <c r="BH768" s="51">
        <f>AM768 * ( (1-Baseline!H$88-Baseline!H$87) + (1-Baseline!B$36)*Baseline!H$88 )</f>
        <v>0.00004532494177</v>
      </c>
      <c r="BI768" s="51">
        <f>AN768 * ( (1-Baseline!H$88-Baseline!H$87) + (1-Baseline!B$36)*Baseline!H$88 )</f>
        <v>0.02745880383</v>
      </c>
      <c r="BJ768" s="51">
        <f t="shared" si="8"/>
        <v>0.02774200229</v>
      </c>
      <c r="BK768" s="61"/>
      <c r="BL768" s="51">
        <f t="shared" si="19"/>
        <v>0.9447943925</v>
      </c>
      <c r="BM768" s="51">
        <f t="shared" si="20"/>
        <v>0.01900590438</v>
      </c>
      <c r="BN768" s="51">
        <f t="shared" si="21"/>
        <v>0.03012781355</v>
      </c>
      <c r="BO768" s="51">
        <f t="shared" si="22"/>
        <v>0.006071889522</v>
      </c>
      <c r="BP768" s="51">
        <f t="shared" si="9"/>
        <v>1</v>
      </c>
      <c r="BQ768" s="51">
        <f t="shared" si="23"/>
        <v>0.05823104751</v>
      </c>
      <c r="BR768" s="51">
        <f t="shared" si="24"/>
        <v>0.914307128</v>
      </c>
      <c r="BS768" s="51">
        <f t="shared" si="25"/>
        <v>0.01341318882</v>
      </c>
      <c r="BT768" s="51">
        <f t="shared" si="26"/>
        <v>0.01404863565</v>
      </c>
      <c r="BU768" s="51">
        <f t="shared" si="10"/>
        <v>1</v>
      </c>
      <c r="BV768" s="51">
        <f t="shared" si="27"/>
        <v>0.03590948239</v>
      </c>
      <c r="BW768" s="51">
        <f t="shared" si="28"/>
        <v>0.005218041222</v>
      </c>
      <c r="BX768" s="51">
        <f t="shared" si="29"/>
        <v>0.9469502154</v>
      </c>
      <c r="BY768" s="51">
        <f t="shared" si="30"/>
        <v>0.01192226103</v>
      </c>
      <c r="BZ768" s="51">
        <f t="shared" si="11"/>
        <v>1</v>
      </c>
      <c r="CA768" s="51">
        <f t="shared" si="31"/>
        <v>0.0009917591514</v>
      </c>
      <c r="CB768" s="51">
        <f t="shared" si="32"/>
        <v>0.007582730457</v>
      </c>
      <c r="CC768" s="51">
        <f t="shared" si="33"/>
        <v>0.001633802106</v>
      </c>
      <c r="CD768" s="51">
        <f t="shared" si="34"/>
        <v>0.9897917083</v>
      </c>
      <c r="CE768" s="51">
        <f t="shared" si="12"/>
        <v>1</v>
      </c>
      <c r="CF768" s="61"/>
      <c r="CG768" s="51">
        <f t="shared" si="35"/>
        <v>0.9447943925</v>
      </c>
      <c r="CH768" s="51">
        <f t="shared" si="36"/>
        <v>0.01900590438</v>
      </c>
      <c r="CI768" s="51">
        <f t="shared" si="37"/>
        <v>0.03012781355</v>
      </c>
      <c r="CJ768" s="51">
        <f t="shared" si="38"/>
        <v>0.006071889522</v>
      </c>
      <c r="CK768" s="51">
        <f t="shared" si="13"/>
        <v>1</v>
      </c>
      <c r="CL768" s="51">
        <f t="shared" si="39"/>
        <v>0.05823104751</v>
      </c>
      <c r="CM768" s="51">
        <f t="shared" si="40"/>
        <v>0.914307128</v>
      </c>
      <c r="CN768" s="51">
        <f t="shared" si="41"/>
        <v>0.01341318882</v>
      </c>
      <c r="CO768" s="51">
        <f t="shared" si="42"/>
        <v>0.01404863565</v>
      </c>
      <c r="CP768" s="51">
        <f t="shared" si="14"/>
        <v>1</v>
      </c>
      <c r="CQ768" s="51">
        <f t="shared" si="43"/>
        <v>0.03590948239</v>
      </c>
      <c r="CR768" s="51">
        <f t="shared" si="44"/>
        <v>0.005218041222</v>
      </c>
      <c r="CS768" s="51">
        <f t="shared" si="45"/>
        <v>0.9469502154</v>
      </c>
      <c r="CT768" s="51">
        <f t="shared" si="46"/>
        <v>0.01192226103</v>
      </c>
      <c r="CU768" s="51">
        <f t="shared" si="15"/>
        <v>1</v>
      </c>
      <c r="CV768" s="51">
        <f t="shared" si="47"/>
        <v>0.0009917591514</v>
      </c>
      <c r="CW768" s="51">
        <f t="shared" si="48"/>
        <v>0.007582730457</v>
      </c>
      <c r="CX768" s="51">
        <f t="shared" si="49"/>
        <v>0.001633802106</v>
      </c>
      <c r="CY768" s="51">
        <f t="shared" si="50"/>
        <v>0.9897917083</v>
      </c>
      <c r="CZ768" s="51">
        <f t="shared" si="16"/>
        <v>1</v>
      </c>
      <c r="DA768" s="61"/>
      <c r="DB768" s="51">
        <f>(AQ768*Baseline!B$7 + AV768*Baseline!B$11 + BA768*Baseline!B$16 + BF768*Baseline!B$18)</f>
        <v>60088.98041</v>
      </c>
      <c r="DC768" s="51">
        <f>(AR768*Baseline!B$7 + AW768*Baseline!B$11 + BB768*Baseline!B$16 + BG768*Baseline!B$18)</f>
        <v>66296.82421</v>
      </c>
      <c r="DD768" s="51">
        <f>(AS768*Baseline!B$7 + AX768*Baseline!B$11 + BC768*Baseline!B$16 + BH768*Baseline!B$18)</f>
        <v>115420.1166</v>
      </c>
      <c r="DE768" s="51">
        <f>(AT768*Baseline!B$7 + AY768*Baseline!B$11 + BD768*Baseline!B$16 + BI768*Baseline!B$18)</f>
        <v>1259931.375</v>
      </c>
      <c r="DF768" s="51">
        <f t="shared" si="17"/>
        <v>1501737.296</v>
      </c>
      <c r="DG768" s="61"/>
      <c r="DH768" s="51">
        <f t="shared" si="51"/>
        <v>0.04001297734</v>
      </c>
      <c r="DI768" s="51">
        <f t="shared" si="52"/>
        <v>0.04414675215</v>
      </c>
      <c r="DJ768" s="51">
        <f t="shared" si="53"/>
        <v>0.07685772799</v>
      </c>
      <c r="DK768" s="51">
        <f t="shared" si="54"/>
        <v>0.8389825425</v>
      </c>
      <c r="DL768" s="51">
        <f t="shared" si="18"/>
        <v>1</v>
      </c>
      <c r="DM768" s="61"/>
      <c r="DN768" s="51">
        <f>DH768 / (Baseline!B$7/Baseline!B$17)</f>
        <v>4.271122153</v>
      </c>
      <c r="DO768" s="51">
        <f>DI768 / (Baseline!B$11/Baseline!B$17)</f>
        <v>1.065723727</v>
      </c>
      <c r="DP768" s="51">
        <f>DJ768 / (Baseline!B$16/Baseline!B$17)</f>
        <v>1.187684167</v>
      </c>
      <c r="DQ768" s="51">
        <f>DK768 / (Baseline!B$18/Baseline!B$17)</f>
        <v>0.9485438315</v>
      </c>
      <c r="DR768" s="79"/>
      <c r="DS768" s="51">
        <f>(AU768*Baseline!B$34)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0.02926330578</v>
      </c>
      <c r="DT768" s="51">
        <f>(AZ768*Baseline!B$34) + (Baseline!D$88*(1-Baseline!D$89)*Baseline!B$35) + (Baseline!D$88*Baseline!D$89*((1-Baseline!D$90)*Baseline!B$40 + Baseline!D$90*Baseline!B$41))</f>
        <v>0.01062297165</v>
      </c>
      <c r="DU768" s="51">
        <f>(BE768*Baseline!B$34) + (Baseline!F$88*(1-Baseline!F$89)*Baseline!B$35) + (Baseline!F$88*Baseline!F$89*((1-Baseline!F$90)*Baseline!B$40 + Baseline!F$90*Baseline!B$41))</f>
        <v>0.01297454617</v>
      </c>
      <c r="DV768" s="51">
        <f>(BJ768*Baseline!B$34) + (Baseline!H$88*(1-Baseline!H$89)*Baseline!B$35) + (Baseline!H$88*Baseline!H$89*((1-Baseline!H$90)*Baseline!B$40 + Baseline!H$90*Baseline!B$41))</f>
        <v>0.009306300343</v>
      </c>
      <c r="DW768" s="51">
        <f>( DS768*Baseline!B$7 + DT768*Baseline!B$11 + DU768*Baseline!B$16 + DV768*Baseline!B$18 ) / Baseline!B$17</f>
        <v>0.00978518527</v>
      </c>
    </row>
    <row r="769">
      <c r="A769" s="4" t="s">
        <v>1115</v>
      </c>
      <c r="B769" s="45">
        <f>MIN( MAX( NORMINV( MCrands!B769, (B$5+B$4)/2, (B$5-B$4)/3.29 ), 0 ), 1 )</f>
        <v>0.5642036223</v>
      </c>
      <c r="C769" s="45">
        <f>MAX( NORMINV( MCrands!C769, (C$5+C$4)/2, (C$5-C$4)/3.29 ), 0 )</f>
        <v>2.494969128</v>
      </c>
      <c r="D769" s="41"/>
      <c r="E769" s="43">
        <f>Baseline!B$33 * (C769 * Baseline!B$66*Baseline!B$66/Baseline!B$73 + Baseline!B$52*Baseline!B$52/Baseline!B$74 + Baseline!B$53*Baseline!B$53/Baseline!B$75 + Baseline!B$54*Baseline!B$54/Baseline!B$76)</f>
        <v>0.00001770568555</v>
      </c>
      <c r="F769" s="43">
        <f>Baseline!B$33 * (C769 * Baseline!B$66*Baseline!B$57/Baseline!B$73 + Baseline!B$52*Baseline!B$67/Baseline!B$74 + Baseline!B$53*Baseline!B$55/Baseline!B$75 + Baseline!B$54*Baseline!B$56/Baseline!B$76)</f>
        <v>0.0000001996635025</v>
      </c>
      <c r="G769" s="45">
        <f>Baseline!B$33 * (C769 * Baseline!B$66*Baseline!B$58/Baseline!B$73 + Baseline!B$52*Baseline!B$59/Baseline!B$74 + Baseline!B$53*Baseline!B$68/Baseline!B$75 + Baseline!B$54*Baseline!B$60/Baseline!B$76)</f>
        <v>0.0000001681021355</v>
      </c>
      <c r="H769" s="43">
        <f>Baseline!B$33 * (C769 * Baseline!B$66*Baseline!B$61/Baseline!B$73 + Baseline!B$52*Baseline!B$62/Baseline!B$74 + Baseline!B$53*Baseline!B$63/Baseline!B$75 + Baseline!B$54*Baseline!B$69/Baseline!B$76)</f>
        <v>0.000000003348277254</v>
      </c>
      <c r="I769" s="43">
        <f>Baseline!B$33 * (C769 * Baseline!B$57*Baseline!B$66/Baseline!B$73 + Baseline!B$67*Baseline!B$52/Baseline!B$74 + Baseline!B$55*Baseline!B$53/Baseline!B$75 + Baseline!B$56*Baseline!B$54/Baseline!B$76)</f>
        <v>0.0000001996635025</v>
      </c>
      <c r="J769" s="45">
        <f>Baseline!B$33 * (C769 * Baseline!B$57*Baseline!B$57/Baseline!B$73 + Baseline!B$67*Baseline!B$67/Baseline!B$74 + Baseline!B$55*Baseline!B$55/Baseline!B$75 + Baseline!B$56*Baseline!B$56/Baseline!B$76)</f>
        <v>0.000001763813768</v>
      </c>
      <c r="K769" s="43">
        <f>Baseline!B$33 * (C769 * Baseline!B$57*Baseline!B$58/Baseline!B$73 + Baseline!B$67*Baseline!B$59/Baseline!B$74 + Baseline!B$55*Baseline!B$68/Baseline!B$75 + Baseline!B$56*Baseline!B$60/Baseline!B$76)</f>
        <v>0.00000001374183063</v>
      </c>
      <c r="L769" s="45">
        <f>Baseline!B$33 * (C769 * Baseline!B$57*Baseline!B$61/Baseline!B$73 + Baseline!B$67*Baseline!B$62/Baseline!B$74 + Baseline!B$55*Baseline!B$63/Baseline!B$75 + Baseline!B$56*Baseline!B$69/Baseline!B$76)</f>
        <v>0.00000001439284294</v>
      </c>
      <c r="M769" s="43">
        <f>Baseline!B$33 * (C769 * Baseline!B$58*Baseline!B$66/Baseline!B$73 + Baseline!B$59*Baseline!B$52/Baseline!B$74 + Baseline!B$68*Baseline!B$53/Baseline!B$75 + Baseline!B$60*Baseline!B$54/Baseline!B$76)</f>
        <v>0.0000001681021355</v>
      </c>
      <c r="N769" s="45">
        <f>Baseline!B$33 * (C769 * Baseline!B$58*Baseline!B$57/Baseline!B$73 + Baseline!B$59*Baseline!B$67/Baseline!B$74 + Baseline!B$68*Baseline!B$55/Baseline!B$75 + Baseline!B$60*Baseline!B$56/Baseline!B$76)</f>
        <v>0.00000001374183063</v>
      </c>
      <c r="O769" s="45">
        <f>Baseline!B$33 * (C769 * Baseline!B$58*Baseline!B$58/Baseline!B$73 + Baseline!B$59*Baseline!B$59/Baseline!B$74 + Baseline!B$68*Baseline!B$68/Baseline!B$75 + Baseline!B$60*Baseline!B$60/Baseline!B$76)</f>
        <v>0.000001324390053</v>
      </c>
      <c r="P769" s="43">
        <f>Baseline!B$33 * (C769 * Baseline!B$58*Baseline!B$61/Baseline!B$73 + Baseline!B$59*Baseline!B$62/Baseline!B$74 + Baseline!B$68*Baseline!B$63/Baseline!B$75 + Baseline!B$60*Baseline!B$69/Baseline!B$76)</f>
        <v>0.000000001646919883</v>
      </c>
      <c r="Q769" s="43">
        <f>Baseline!B$33 * (C769 * Baseline!B$61*Baseline!B$66/Baseline!B$73 + Baseline!B$62*Baseline!B$52/Baseline!B$74 + Baseline!B$63*Baseline!B$53/Baseline!B$75 + Baseline!B$69*Baseline!B$54/Baseline!B$76)</f>
        <v>0.000000003348277254</v>
      </c>
      <c r="R769" s="43">
        <f>Baseline!B$33 * (C769 * Baseline!B$61*Baseline!B$57/Baseline!B$73 + Baseline!B$62*Baseline!B$67/Baseline!B$74 + Baseline!B$63*Baseline!B$55/Baseline!B$75 + Baseline!B$69*Baseline!B$56/Baseline!B$76)</f>
        <v>0.00000001439284294</v>
      </c>
      <c r="S769" s="43">
        <f>Baseline!B$33 * (C769 * Baseline!B$61*Baseline!B$58/Baseline!B$73 + Baseline!B$62*Baseline!B$59/Baseline!B$74 + Baseline!B$63*Baseline!B$68/Baseline!B$75 + Baseline!B$69*Baseline!B$60/Baseline!B$76)</f>
        <v>0.000000001646919883</v>
      </c>
      <c r="T769" s="43">
        <f>Baseline!B$33 * (C769 * Baseline!B$61*Baseline!B$61/Baseline!B$73 + Baseline!B$62*Baseline!B$62/Baseline!B$74 + Baseline!B$63*Baseline!B$63/Baseline!B$75 + Baseline!B$69*Baseline!B$69/Baseline!B$76)</f>
        <v>0.0000000985465429</v>
      </c>
      <c r="U769" s="41"/>
      <c r="V769" s="43">
        <f>E769 * ( Baseline!B$87 * Baseline!B$7 )</f>
        <v>0.1837673103</v>
      </c>
      <c r="W769" s="43">
        <f>F769 * ( Baseline!D$87 * Baseline!B$11 )</f>
        <v>0.003683111903</v>
      </c>
      <c r="X769" s="43">
        <f>G769 * ( Baseline!F$87 * Baseline!B$16 )</f>
        <v>0.005838989001</v>
      </c>
      <c r="Y769" s="43">
        <f>H769 * ( Baseline!H$87 * Baseline!B$18 )</f>
        <v>0.00117750027</v>
      </c>
      <c r="Z769" s="51">
        <f t="shared" si="1"/>
        <v>0.1944669115</v>
      </c>
      <c r="AA769" s="43">
        <f>I769 * ( Baseline!B$87 * Baseline!B$7 )</f>
        <v>0.002072307492</v>
      </c>
      <c r="AB769" s="45">
        <f>J769 * ( Baseline!D$87 * Baseline!B$11 )</f>
        <v>0.03253635944</v>
      </c>
      <c r="AC769" s="45">
        <f>K769 * ( Baseline!F$87 * Baseline!B$16 )</f>
        <v>0.0004773193251</v>
      </c>
      <c r="AD769" s="45">
        <f>L769 * ( Baseline!F$87 * Baseline!B$16 )</f>
        <v>0.000499932088</v>
      </c>
      <c r="AE769" s="51">
        <f t="shared" si="2"/>
        <v>0.03558591834</v>
      </c>
      <c r="AF769" s="51">
        <f>M769 * ( Baseline!B$87 * Baseline!B$7 )</f>
        <v>0.001744732065</v>
      </c>
      <c r="AG769" s="51">
        <f>N769 * ( Baseline!D$87 * Baseline!B$11 )</f>
        <v>0.0002534899935</v>
      </c>
      <c r="AH769" s="51">
        <f>O769 * ( Baseline!F$87 * Baseline!B$16 )</f>
        <v>0.04600238378</v>
      </c>
      <c r="AI769" s="51">
        <f>P769 * ( Baseline!H$87 * Baseline!B$18 )</f>
        <v>0.000579178025</v>
      </c>
      <c r="AJ769" s="51">
        <f t="shared" si="3"/>
        <v>0.04857978387</v>
      </c>
      <c r="AK769" s="51">
        <f>Q769 * ( Baseline!B$87 * Baseline!B$7 )</f>
        <v>0.00003475176962</v>
      </c>
      <c r="AL769" s="51">
        <f>R769 * ( Baseline!D$87 * Baseline!B$11 )</f>
        <v>0.0002654989545</v>
      </c>
      <c r="AM769" s="51">
        <f>S769 * ( Baseline!F$87 * Baseline!B$16 )</f>
        <v>0.00005720538322</v>
      </c>
      <c r="AN769" s="51">
        <f>T769 * ( Baseline!H$87 * Baseline!B$18 )</f>
        <v>0.03465620439</v>
      </c>
      <c r="AO769" s="51">
        <f t="shared" si="4"/>
        <v>0.0350136605</v>
      </c>
      <c r="AP769" s="61"/>
      <c r="AQ769" s="51">
        <f>V769 * ( (1-Baseline!B$88-Baseline!B$87) + (1-B769)*Baseline!B$88 )</f>
        <v>0.08755754777</v>
      </c>
      <c r="AR769" s="51">
        <f>W769 * ( (1-Baseline!B$88-Baseline!B$87) + (1-B769)*Baseline!B$88 )</f>
        <v>0.00175485099</v>
      </c>
      <c r="AS769" s="51">
        <f>X769 * ( (1-Baseline!B$88-Baseline!B$87) + (1-B769)*Baseline!B$88 )</f>
        <v>0.002782037554</v>
      </c>
      <c r="AT769" s="51">
        <f>Y769 * ( (1-Baseline!B$88-Baseline!B$87) + (1-B769)*Baseline!B$88 )</f>
        <v>0.0005610303376</v>
      </c>
      <c r="AU769" s="51">
        <f t="shared" si="5"/>
        <v>0.09265546666</v>
      </c>
      <c r="AV769" s="51">
        <f>AA769 * ( (1-Baseline!D$88-Baseline!D$87) + (1-B769)*Baseline!D$88 )</f>
        <v>0.001530679212</v>
      </c>
      <c r="AW769" s="51">
        <f>AB769 * ( (1-Baseline!D$88-Baseline!D$87) + (1-B769)*Baseline!D$88 )</f>
        <v>0.02403249962</v>
      </c>
      <c r="AX769" s="51">
        <f>AC769 * ( (1-Baseline!D$88-Baseline!D$87) + (1-B769)*Baseline!D$88 )</f>
        <v>0.0003525648443</v>
      </c>
      <c r="AY769" s="51">
        <f>AD769 * ( (1-Baseline!D$88-Baseline!D$87) + (1-B769)*Baseline!D$88 )</f>
        <v>0.0003692674264</v>
      </c>
      <c r="AZ769" s="51">
        <f t="shared" si="6"/>
        <v>0.0262850111</v>
      </c>
      <c r="BA769" s="51">
        <f>AF769 * ( (1-Baseline!F$88-Baseline!F$87) + (1-Baseline!B$36)*Baseline!F$88 )</f>
        <v>0.001255565025</v>
      </c>
      <c r="BB769" s="51">
        <f>AG769 * ( (1-Baseline!F$88-Baseline!F$87) + (1-Baseline!B$36)*Baseline!F$88 )</f>
        <v>0.000182419511</v>
      </c>
      <c r="BC769" s="51">
        <f>AH769 * ( (1-Baseline!F$88-Baseline!F$87) + (1-Baseline!B$36)*Baseline!F$88 )</f>
        <v>0.03310478745</v>
      </c>
      <c r="BD769" s="51">
        <f>AI769 * ( (1-Baseline!F$88-Baseline!F$87) + (1-Baseline!B$36)*Baseline!F$88 )</f>
        <v>0.0004167950405</v>
      </c>
      <c r="BE769" s="51">
        <f t="shared" si="7"/>
        <v>0.03495956702</v>
      </c>
      <c r="BF769" s="51">
        <f>AK769 * ( (1-Baseline!H$88-Baseline!H$87) + (1-Baseline!B$36)*Baseline!H$88 )</f>
        <v>0.00002753452211</v>
      </c>
      <c r="BG769" s="51">
        <f>AL769 * ( (1-Baseline!H$88-Baseline!H$87) + (1-Baseline!B$36)*Baseline!H$88 )</f>
        <v>0.0002103601316</v>
      </c>
      <c r="BH769" s="51">
        <f>AM769 * ( (1-Baseline!H$88-Baseline!H$87) + (1-Baseline!B$36)*Baseline!H$88 )</f>
        <v>0.00004532496923</v>
      </c>
      <c r="BI769" s="51">
        <f>AN769 * ( (1-Baseline!H$88-Baseline!H$87) + (1-Baseline!B$36)*Baseline!H$88 )</f>
        <v>0.02745880386</v>
      </c>
      <c r="BJ769" s="51">
        <f t="shared" si="8"/>
        <v>0.02774202349</v>
      </c>
      <c r="BK769" s="61"/>
      <c r="BL769" s="51">
        <f t="shared" si="19"/>
        <v>0.944979837</v>
      </c>
      <c r="BM769" s="51">
        <f t="shared" si="20"/>
        <v>0.01893953</v>
      </c>
      <c r="BN769" s="51">
        <f t="shared" si="21"/>
        <v>0.03002561699</v>
      </c>
      <c r="BO769" s="51">
        <f t="shared" si="22"/>
        <v>0.006055016049</v>
      </c>
      <c r="BP769" s="51">
        <f t="shared" si="9"/>
        <v>1</v>
      </c>
      <c r="BQ769" s="51">
        <f t="shared" si="23"/>
        <v>0.05823391916</v>
      </c>
      <c r="BR769" s="51">
        <f t="shared" si="24"/>
        <v>0.9143043359</v>
      </c>
      <c r="BS769" s="51">
        <f t="shared" si="25"/>
        <v>0.01341315181</v>
      </c>
      <c r="BT769" s="51">
        <f t="shared" si="26"/>
        <v>0.01404859313</v>
      </c>
      <c r="BU769" s="51">
        <f t="shared" si="10"/>
        <v>1</v>
      </c>
      <c r="BV769" s="51">
        <f t="shared" si="27"/>
        <v>0.03591477619</v>
      </c>
      <c r="BW769" s="51">
        <f t="shared" si="28"/>
        <v>0.005218014025</v>
      </c>
      <c r="BX769" s="51">
        <f t="shared" si="29"/>
        <v>0.9469450072</v>
      </c>
      <c r="BY769" s="51">
        <f t="shared" si="30"/>
        <v>0.01192220259</v>
      </c>
      <c r="BZ769" s="51">
        <f t="shared" si="11"/>
        <v>1</v>
      </c>
      <c r="CA769" s="51">
        <f t="shared" si="31"/>
        <v>0.0009925203228</v>
      </c>
      <c r="CB769" s="51">
        <f t="shared" si="32"/>
        <v>0.007582724876</v>
      </c>
      <c r="CC769" s="51">
        <f t="shared" si="33"/>
        <v>0.001633801848</v>
      </c>
      <c r="CD769" s="51">
        <f t="shared" si="34"/>
        <v>0.989790953</v>
      </c>
      <c r="CE769" s="51">
        <f t="shared" si="12"/>
        <v>1</v>
      </c>
      <c r="CF769" s="61"/>
      <c r="CG769" s="51">
        <f t="shared" si="35"/>
        <v>0.944979837</v>
      </c>
      <c r="CH769" s="51">
        <f t="shared" si="36"/>
        <v>0.01893953</v>
      </c>
      <c r="CI769" s="51">
        <f t="shared" si="37"/>
        <v>0.03002561699</v>
      </c>
      <c r="CJ769" s="51">
        <f t="shared" si="38"/>
        <v>0.006055016049</v>
      </c>
      <c r="CK769" s="51">
        <f t="shared" si="13"/>
        <v>1</v>
      </c>
      <c r="CL769" s="51">
        <f t="shared" si="39"/>
        <v>0.05823391916</v>
      </c>
      <c r="CM769" s="51">
        <f t="shared" si="40"/>
        <v>0.9143043359</v>
      </c>
      <c r="CN769" s="51">
        <f t="shared" si="41"/>
        <v>0.01341315181</v>
      </c>
      <c r="CO769" s="51">
        <f t="shared" si="42"/>
        <v>0.01404859313</v>
      </c>
      <c r="CP769" s="51">
        <f t="shared" si="14"/>
        <v>1</v>
      </c>
      <c r="CQ769" s="51">
        <f t="shared" si="43"/>
        <v>0.03591477619</v>
      </c>
      <c r="CR769" s="51">
        <f t="shared" si="44"/>
        <v>0.005218014025</v>
      </c>
      <c r="CS769" s="51">
        <f t="shared" si="45"/>
        <v>0.9469450072</v>
      </c>
      <c r="CT769" s="51">
        <f t="shared" si="46"/>
        <v>0.01192220259</v>
      </c>
      <c r="CU769" s="51">
        <f t="shared" si="15"/>
        <v>1</v>
      </c>
      <c r="CV769" s="51">
        <f t="shared" si="47"/>
        <v>0.0009925203228</v>
      </c>
      <c r="CW769" s="51">
        <f t="shared" si="48"/>
        <v>0.007582724876</v>
      </c>
      <c r="CX769" s="51">
        <f t="shared" si="49"/>
        <v>0.001633801848</v>
      </c>
      <c r="CY769" s="51">
        <f t="shared" si="50"/>
        <v>0.989790953</v>
      </c>
      <c r="CZ769" s="51">
        <f t="shared" si="16"/>
        <v>1</v>
      </c>
      <c r="DA769" s="61"/>
      <c r="DB769" s="51">
        <f>(AQ769*Baseline!B$7 + AV769*Baseline!B$11 + BA769*Baseline!B$16 + BF769*Baseline!B$18)</f>
        <v>51215.24452</v>
      </c>
      <c r="DC769" s="51">
        <f>(AR769*Baseline!B$7 + AW769*Baseline!B$11 + BB769*Baseline!B$16 + BG769*Baseline!B$18)</f>
        <v>62633.79802</v>
      </c>
      <c r="DD769" s="51">
        <f>(AS769*Baseline!B$7 + AX769*Baseline!B$11 + BC769*Baseline!B$16 + BH769*Baseline!B$18)</f>
        <v>115088.1777</v>
      </c>
      <c r="DE769" s="51">
        <f>(AT769*Baseline!B$7 + AY769*Baseline!B$11 + BD769*Baseline!B$16 + BI769*Baseline!B$18)</f>
        <v>1259821.391</v>
      </c>
      <c r="DF769" s="51">
        <f t="shared" si="17"/>
        <v>1488758.612</v>
      </c>
      <c r="DG769" s="61"/>
      <c r="DH769" s="51">
        <f t="shared" si="51"/>
        <v>0.03440130866</v>
      </c>
      <c r="DI769" s="51">
        <f t="shared" si="52"/>
        <v>0.04207115749</v>
      </c>
      <c r="DJ769" s="51">
        <f t="shared" si="53"/>
        <v>0.07730479396</v>
      </c>
      <c r="DK769" s="51">
        <f t="shared" si="54"/>
        <v>0.8462227399</v>
      </c>
      <c r="DL769" s="51">
        <f t="shared" si="18"/>
        <v>1</v>
      </c>
      <c r="DM769" s="61"/>
      <c r="DN769" s="51">
        <f>DH769 / (Baseline!B$7/Baseline!B$17)</f>
        <v>3.672113431</v>
      </c>
      <c r="DO769" s="51">
        <f>DI769 / (Baseline!B$11/Baseline!B$17)</f>
        <v>1.015617878</v>
      </c>
      <c r="DP769" s="51">
        <f>DJ769 / (Baseline!B$16/Baseline!B$17)</f>
        <v>1.194592687</v>
      </c>
      <c r="DQ769" s="51">
        <f>DK769 / (Baseline!B$18/Baseline!B$17)</f>
        <v>0.9567295138</v>
      </c>
      <c r="DR769" s="79"/>
      <c r="DS769" s="51">
        <f>(AU769*Baseline!B$34)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0.02642785125</v>
      </c>
      <c r="DT769" s="51">
        <f>(AZ769*Baseline!B$34) + (Baseline!D$88*(1-Baseline!D$89)*Baseline!B$35) + (Baseline!D$88*Baseline!D$89*((1-Baseline!D$90)*Baseline!B$40 + Baseline!D$90*Baseline!B$41))</f>
        <v>0.01035631967</v>
      </c>
      <c r="DU769" s="51">
        <f>(BE769*Baseline!B$34) + (Baseline!F$88*(1-Baseline!F$89)*Baseline!B$35) + (Baseline!F$88*Baseline!F$89*((1-Baseline!F$90)*Baseline!B$40 + Baseline!F$90*Baseline!B$41))</f>
        <v>0.01297457505</v>
      </c>
      <c r="DV769" s="51">
        <f>(BJ769*Baseline!B$34) + (Baseline!H$88*(1-Baseline!H$89)*Baseline!B$35) + (Baseline!H$88*Baseline!H$89*((1-Baseline!H$90)*Baseline!B$40 + Baseline!H$90*Baseline!B$41))</f>
        <v>0.009306303523</v>
      </c>
      <c r="DW769" s="51">
        <f>( DS769*Baseline!B$7 + DT769*Baseline!B$11 + DU769*Baseline!B$16 + DV769*Baseline!B$18 ) / Baseline!B$17</f>
        <v>0.009747580835</v>
      </c>
    </row>
    <row r="770">
      <c r="A770" s="4" t="s">
        <v>1116</v>
      </c>
      <c r="B770" s="45">
        <f>MIN( MAX( NORMINV( MCrands!B770, (B$5+B$4)/2, (B$5-B$4)/3.29 ), 0 ), 1 )</f>
        <v>0.5478726143</v>
      </c>
      <c r="C770" s="45">
        <f>MAX( NORMINV( MCrands!C770, (C$5+C$4)/2, (C$5-C$4)/3.29 ), 0 )</f>
        <v>2.437601124</v>
      </c>
      <c r="D770" s="41"/>
      <c r="E770" s="43">
        <f>Baseline!B$33 * (C770 * Baseline!B$66*Baseline!B$66/Baseline!B$73 + Baseline!B$52*Baseline!B$52/Baseline!B$74 + Baseline!B$53*Baseline!B$53/Baseline!B$75 + Baseline!B$54*Baseline!B$54/Baseline!B$76)</f>
        <v>0.0000172995187</v>
      </c>
      <c r="F770" s="43">
        <f>Baseline!B$33 * (C770 * Baseline!B$66*Baseline!B$57/Baseline!B$73 + Baseline!B$52*Baseline!B$67/Baseline!B$74 + Baseline!B$53*Baseline!B$55/Baseline!B$75 + Baseline!B$54*Baseline!B$56/Baseline!B$76)</f>
        <v>0.0000001995993709</v>
      </c>
      <c r="G770" s="45">
        <f>Baseline!B$33 * (C770 * Baseline!B$66*Baseline!B$58/Baseline!B$73 + Baseline!B$52*Baseline!B$59/Baseline!B$74 + Baseline!B$53*Baseline!B$68/Baseline!B$75 + Baseline!B$54*Baseline!B$60/Baseline!B$76)</f>
        <v>0.0000001679444787</v>
      </c>
      <c r="H770" s="43">
        <f>Baseline!B$33 * (C770 * Baseline!B$66*Baseline!B$61/Baseline!B$73 + Baseline!B$52*Baseline!B$62/Baseline!B$74 + Baseline!B$53*Baseline!B$63/Baseline!B$75 + Baseline!B$54*Baseline!B$69/Baseline!B$76)</f>
        <v>0.000000003332511567</v>
      </c>
      <c r="I770" s="43">
        <f>Baseline!B$33 * (C770 * Baseline!B$57*Baseline!B$66/Baseline!B$73 + Baseline!B$67*Baseline!B$52/Baseline!B$74 + Baseline!B$55*Baseline!B$53/Baseline!B$75 + Baseline!B$56*Baseline!B$54/Baseline!B$76)</f>
        <v>0.0000001995993709</v>
      </c>
      <c r="J770" s="45">
        <f>Baseline!B$33 * (C770 * Baseline!B$57*Baseline!B$57/Baseline!B$73 + Baseline!B$67*Baseline!B$67/Baseline!B$74 + Baseline!B$55*Baseline!B$55/Baseline!B$75 + Baseline!B$56*Baseline!B$56/Baseline!B$76)</f>
        <v>0.000001763813758</v>
      </c>
      <c r="K770" s="43">
        <f>Baseline!B$33 * (C770 * Baseline!B$57*Baseline!B$58/Baseline!B$73 + Baseline!B$67*Baseline!B$59/Baseline!B$74 + Baseline!B$55*Baseline!B$68/Baseline!B$75 + Baseline!B$56*Baseline!B$60/Baseline!B$76)</f>
        <v>0.00000001374180573</v>
      </c>
      <c r="L770" s="45">
        <f>Baseline!B$33 * (C770 * Baseline!B$57*Baseline!B$61/Baseline!B$73 + Baseline!B$67*Baseline!B$62/Baseline!B$74 + Baseline!B$55*Baseline!B$63/Baseline!B$75 + Baseline!B$56*Baseline!B$69/Baseline!B$76)</f>
        <v>0.00000001439284045</v>
      </c>
      <c r="M770" s="43">
        <f>Baseline!B$33 * (C770 * Baseline!B$58*Baseline!B$66/Baseline!B$73 + Baseline!B$59*Baseline!B$52/Baseline!B$74 + Baseline!B$68*Baseline!B$53/Baseline!B$75 + Baseline!B$60*Baseline!B$54/Baseline!B$76)</f>
        <v>0.0000001679444787</v>
      </c>
      <c r="N770" s="45">
        <f>Baseline!B$33 * (C770 * Baseline!B$58*Baseline!B$57/Baseline!B$73 + Baseline!B$59*Baseline!B$67/Baseline!B$74 + Baseline!B$68*Baseline!B$55/Baseline!B$75 + Baseline!B$60*Baseline!B$56/Baseline!B$76)</f>
        <v>0.00000001374180573</v>
      </c>
      <c r="O770" s="45">
        <f>Baseline!B$33 * (C770 * Baseline!B$58*Baseline!B$58/Baseline!B$73 + Baseline!B$59*Baseline!B$59/Baseline!B$74 + Baseline!B$68*Baseline!B$68/Baseline!B$75 + Baseline!B$60*Baseline!B$60/Baseline!B$76)</f>
        <v>0.000001324389992</v>
      </c>
      <c r="P770" s="43">
        <f>Baseline!B$33 * (C770 * Baseline!B$58*Baseline!B$61/Baseline!B$73 + Baseline!B$59*Baseline!B$62/Baseline!B$74 + Baseline!B$68*Baseline!B$63/Baseline!B$75 + Baseline!B$60*Baseline!B$69/Baseline!B$76)</f>
        <v>0.000000001646913764</v>
      </c>
      <c r="Q770" s="43">
        <f>Baseline!B$33 * (C770 * Baseline!B$61*Baseline!B$66/Baseline!B$73 + Baseline!B$62*Baseline!B$52/Baseline!B$74 + Baseline!B$63*Baseline!B$53/Baseline!B$75 + Baseline!B$69*Baseline!B$54/Baseline!B$76)</f>
        <v>0.000000003332511567</v>
      </c>
      <c r="R770" s="43">
        <f>Baseline!B$33 * (C770 * Baseline!B$61*Baseline!B$57/Baseline!B$73 + Baseline!B$62*Baseline!B$67/Baseline!B$74 + Baseline!B$63*Baseline!B$55/Baseline!B$75 + Baseline!B$69*Baseline!B$56/Baseline!B$76)</f>
        <v>0.00000001439284045</v>
      </c>
      <c r="S770" s="43">
        <f>Baseline!B$33 * (C770 * Baseline!B$61*Baseline!B$58/Baseline!B$73 + Baseline!B$62*Baseline!B$59/Baseline!B$74 + Baseline!B$63*Baseline!B$68/Baseline!B$75 + Baseline!B$69*Baseline!B$60/Baseline!B$76)</f>
        <v>0.000000001646913764</v>
      </c>
      <c r="T770" s="43">
        <f>Baseline!B$33 * (C770 * Baseline!B$61*Baseline!B$61/Baseline!B$73 + Baseline!B$62*Baseline!B$62/Baseline!B$74 + Baseline!B$63*Baseline!B$63/Baseline!B$75 + Baseline!B$69*Baseline!B$69/Baseline!B$76)</f>
        <v>0.00000009854654229</v>
      </c>
      <c r="U770" s="41"/>
      <c r="V770" s="43">
        <f>E770 * ( Baseline!B$87 * Baseline!B$7 )</f>
        <v>0.1795517046</v>
      </c>
      <c r="W770" s="43">
        <f>F770 * ( Baseline!D$87 * Baseline!B$11 )</f>
        <v>0.003681928894</v>
      </c>
      <c r="X770" s="43">
        <f>G770 * ( Baseline!F$87 * Baseline!B$16 )</f>
        <v>0.005833512826</v>
      </c>
      <c r="Y770" s="43">
        <f>H770 * ( Baseline!H$87 * Baseline!B$18 )</f>
        <v>0.001171955896</v>
      </c>
      <c r="Z770" s="51">
        <f t="shared" si="1"/>
        <v>0.1902391022</v>
      </c>
      <c r="AA770" s="43">
        <f>I770 * ( Baseline!B$87 * Baseline!B$7 )</f>
        <v>0.00207164187</v>
      </c>
      <c r="AB770" s="45">
        <f>J770 * ( Baseline!D$87 * Baseline!B$11 )</f>
        <v>0.03253635925</v>
      </c>
      <c r="AC770" s="45">
        <f>K770 * ( Baseline!F$87 * Baseline!B$16 )</f>
        <v>0.0004773184604</v>
      </c>
      <c r="AD770" s="45">
        <f>L770 * ( Baseline!F$87 * Baseline!B$16 )</f>
        <v>0.0004999320015</v>
      </c>
      <c r="AE770" s="51">
        <f t="shared" si="2"/>
        <v>0.03558525158</v>
      </c>
      <c r="AF770" s="51">
        <f>M770 * ( Baseline!B$87 * Baseline!B$7 )</f>
        <v>0.001743095744</v>
      </c>
      <c r="AG770" s="51">
        <f>N770 * ( Baseline!D$87 * Baseline!B$11 )</f>
        <v>0.0002534895343</v>
      </c>
      <c r="AH770" s="51">
        <f>O770 * ( Baseline!F$87 * Baseline!B$16 )</f>
        <v>0.04600238166</v>
      </c>
      <c r="AI770" s="51">
        <f>P770 * ( Baseline!H$87 * Baseline!B$18 )</f>
        <v>0.0005791758729</v>
      </c>
      <c r="AJ770" s="51">
        <f t="shared" si="3"/>
        <v>0.04857814281</v>
      </c>
      <c r="AK770" s="51">
        <f>Q770 * ( Baseline!B$87 * Baseline!B$7 )</f>
        <v>0.00003458813756</v>
      </c>
      <c r="AL770" s="51">
        <f>R770 * ( Baseline!D$87 * Baseline!B$11 )</f>
        <v>0.0002654989085</v>
      </c>
      <c r="AM770" s="51">
        <f>S770 * ( Baseline!F$87 * Baseline!B$16 )</f>
        <v>0.00005720517066</v>
      </c>
      <c r="AN770" s="51">
        <f>T770 * ( Baseline!H$87 * Baseline!B$18 )</f>
        <v>0.03465620418</v>
      </c>
      <c r="AO770" s="51">
        <f t="shared" si="4"/>
        <v>0.03501349639</v>
      </c>
      <c r="AP770" s="61"/>
      <c r="AQ770" s="51">
        <f>V770 * ( (1-Baseline!B$88-Baseline!B$87) + (1-B770)*Baseline!B$88 )</f>
        <v>0.08815869712</v>
      </c>
      <c r="AR770" s="51">
        <f>W770 * ( (1-Baseline!B$88-Baseline!B$87) + (1-B770)*Baseline!B$88 )</f>
        <v>0.001807802688</v>
      </c>
      <c r="AS770" s="51">
        <f>X770 * ( (1-Baseline!B$88-Baseline!B$87) + (1-B770)*Baseline!B$88 )</f>
        <v>0.00286421614</v>
      </c>
      <c r="AT770" s="51">
        <f>Y770 * ( (1-Baseline!B$88-Baseline!B$87) + (1-B770)*Baseline!B$88 )</f>
        <v>0.0005754225788</v>
      </c>
      <c r="AU770" s="51">
        <f t="shared" si="5"/>
        <v>0.09340613852</v>
      </c>
      <c r="AV770" s="51">
        <f>AA770 * ( (1-Baseline!D$88-Baseline!D$87) + (1-B770)*Baseline!D$88 )</f>
        <v>0.001545344296</v>
      </c>
      <c r="AW770" s="51">
        <f>AB770 * ( (1-Baseline!D$88-Baseline!D$87) + (1-B770)*Baseline!D$88 )</f>
        <v>0.02427054497</v>
      </c>
      <c r="AX770" s="51">
        <f>AC770 * ( (1-Baseline!D$88-Baseline!D$87) + (1-B770)*Baseline!D$88 )</f>
        <v>0.0003560564066</v>
      </c>
      <c r="AY770" s="51">
        <f>AD770 * ( (1-Baseline!D$88-Baseline!D$87) + (1-B770)*Baseline!D$88 )</f>
        <v>0.0003729250108</v>
      </c>
      <c r="AZ770" s="51">
        <f t="shared" si="6"/>
        <v>0.02654487069</v>
      </c>
      <c r="BA770" s="51">
        <f>AF770 * ( (1-Baseline!F$88-Baseline!F$87) + (1-Baseline!B$36)*Baseline!F$88 )</f>
        <v>0.001254387477</v>
      </c>
      <c r="BB770" s="51">
        <f>AG770 * ( (1-Baseline!F$88-Baseline!F$87) + (1-Baseline!B$36)*Baseline!F$88 )</f>
        <v>0.0001824191806</v>
      </c>
      <c r="BC770" s="51">
        <f>AH770 * ( (1-Baseline!F$88-Baseline!F$87) + (1-Baseline!B$36)*Baseline!F$88 )</f>
        <v>0.03310478592</v>
      </c>
      <c r="BD770" s="51">
        <f>AI770 * ( (1-Baseline!F$88-Baseline!F$87) + (1-Baseline!B$36)*Baseline!F$88 )</f>
        <v>0.0004167934918</v>
      </c>
      <c r="BE770" s="51">
        <f t="shared" si="7"/>
        <v>0.03495838607</v>
      </c>
      <c r="BF770" s="51">
        <f>AK770 * ( (1-Baseline!H$88-Baseline!H$87) + (1-Baseline!B$36)*Baseline!H$88 )</f>
        <v>0.00002740487315</v>
      </c>
      <c r="BG770" s="51">
        <f>AL770 * ( (1-Baseline!H$88-Baseline!H$87) + (1-Baseline!B$36)*Baseline!H$88 )</f>
        <v>0.0002103600952</v>
      </c>
      <c r="BH770" s="51">
        <f>AM770 * ( (1-Baseline!H$88-Baseline!H$87) + (1-Baseline!B$36)*Baseline!H$88 )</f>
        <v>0.00004532480082</v>
      </c>
      <c r="BI770" s="51">
        <f>AN770 * ( (1-Baseline!H$88-Baseline!H$87) + (1-Baseline!B$36)*Baseline!H$88 )</f>
        <v>0.02745880369</v>
      </c>
      <c r="BJ770" s="51">
        <f t="shared" si="8"/>
        <v>0.02774189346</v>
      </c>
      <c r="BK770" s="61"/>
      <c r="BL770" s="51">
        <f t="shared" si="19"/>
        <v>0.9438212361</v>
      </c>
      <c r="BM770" s="51">
        <f t="shared" si="20"/>
        <v>0.01935421714</v>
      </c>
      <c r="BN770" s="51">
        <f t="shared" si="21"/>
        <v>0.03066411037</v>
      </c>
      <c r="BO770" s="51">
        <f t="shared" si="22"/>
        <v>0.006160436433</v>
      </c>
      <c r="BP770" s="51">
        <f t="shared" si="9"/>
        <v>1</v>
      </c>
      <c r="BQ770" s="51">
        <f t="shared" si="23"/>
        <v>0.05821630529</v>
      </c>
      <c r="BR770" s="51">
        <f t="shared" si="24"/>
        <v>0.9143214619</v>
      </c>
      <c r="BS770" s="51">
        <f t="shared" si="25"/>
        <v>0.01341337883</v>
      </c>
      <c r="BT770" s="51">
        <f t="shared" si="26"/>
        <v>0.01404885393</v>
      </c>
      <c r="BU770" s="51">
        <f t="shared" si="10"/>
        <v>1</v>
      </c>
      <c r="BV770" s="51">
        <f t="shared" si="27"/>
        <v>0.03588230516</v>
      </c>
      <c r="BW770" s="51">
        <f t="shared" si="28"/>
        <v>0.005218180846</v>
      </c>
      <c r="BX770" s="51">
        <f t="shared" si="29"/>
        <v>0.946976953</v>
      </c>
      <c r="BY770" s="51">
        <f t="shared" si="30"/>
        <v>0.01192256104</v>
      </c>
      <c r="BZ770" s="51">
        <f t="shared" si="11"/>
        <v>1</v>
      </c>
      <c r="CA770" s="51">
        <f t="shared" si="31"/>
        <v>0.000987851575</v>
      </c>
      <c r="CB770" s="51">
        <f t="shared" si="32"/>
        <v>0.007582759105</v>
      </c>
      <c r="CC770" s="51">
        <f t="shared" si="33"/>
        <v>0.001633803434</v>
      </c>
      <c r="CD770" s="51">
        <f t="shared" si="34"/>
        <v>0.9897955859</v>
      </c>
      <c r="CE770" s="51">
        <f t="shared" si="12"/>
        <v>1</v>
      </c>
      <c r="CF770" s="61"/>
      <c r="CG770" s="51">
        <f t="shared" si="35"/>
        <v>0.9438212361</v>
      </c>
      <c r="CH770" s="51">
        <f t="shared" si="36"/>
        <v>0.01935421714</v>
      </c>
      <c r="CI770" s="51">
        <f t="shared" si="37"/>
        <v>0.03066411037</v>
      </c>
      <c r="CJ770" s="51">
        <f t="shared" si="38"/>
        <v>0.006160436433</v>
      </c>
      <c r="CK770" s="51">
        <f t="shared" si="13"/>
        <v>1</v>
      </c>
      <c r="CL770" s="51">
        <f t="shared" si="39"/>
        <v>0.05821630529</v>
      </c>
      <c r="CM770" s="51">
        <f t="shared" si="40"/>
        <v>0.9143214619</v>
      </c>
      <c r="CN770" s="51">
        <f t="shared" si="41"/>
        <v>0.01341337883</v>
      </c>
      <c r="CO770" s="51">
        <f t="shared" si="42"/>
        <v>0.01404885393</v>
      </c>
      <c r="CP770" s="51">
        <f t="shared" si="14"/>
        <v>1</v>
      </c>
      <c r="CQ770" s="51">
        <f t="shared" si="43"/>
        <v>0.03588230516</v>
      </c>
      <c r="CR770" s="51">
        <f t="shared" si="44"/>
        <v>0.005218180846</v>
      </c>
      <c r="CS770" s="51">
        <f t="shared" si="45"/>
        <v>0.946976953</v>
      </c>
      <c r="CT770" s="51">
        <f t="shared" si="46"/>
        <v>0.01192256104</v>
      </c>
      <c r="CU770" s="51">
        <f t="shared" si="15"/>
        <v>1</v>
      </c>
      <c r="CV770" s="51">
        <f t="shared" si="47"/>
        <v>0.000987851575</v>
      </c>
      <c r="CW770" s="51">
        <f t="shared" si="48"/>
        <v>0.007582759105</v>
      </c>
      <c r="CX770" s="51">
        <f t="shared" si="49"/>
        <v>0.001633803434</v>
      </c>
      <c r="CY770" s="51">
        <f t="shared" si="50"/>
        <v>0.9897955859</v>
      </c>
      <c r="CZ770" s="51">
        <f t="shared" si="16"/>
        <v>1</v>
      </c>
      <c r="DA770" s="61"/>
      <c r="DB770" s="51">
        <f>(AQ770*Baseline!B$7 + AV770*Baseline!B$11 + BA770*Baseline!B$16 + BF770*Baseline!B$18)</f>
        <v>51528.37028</v>
      </c>
      <c r="DC770" s="51">
        <f>(AR770*Baseline!B$7 + AW770*Baseline!B$11 + BB770*Baseline!B$16 + BG770*Baseline!B$18)</f>
        <v>63169.97794</v>
      </c>
      <c r="DD770" s="51">
        <f>(AS770*Baseline!B$7 + AX770*Baseline!B$11 + BC770*Baseline!B$16 + BH770*Baseline!B$18)</f>
        <v>115135.5094</v>
      </c>
      <c r="DE770" s="51">
        <f>(AT770*Baseline!B$7 + AY770*Baseline!B$11 + BD770*Baseline!B$16 + BI770*Baseline!B$18)</f>
        <v>1259836.203</v>
      </c>
      <c r="DF770" s="51">
        <f t="shared" si="17"/>
        <v>1489670.06</v>
      </c>
      <c r="DG770" s="61"/>
      <c r="DH770" s="51">
        <f t="shared" si="51"/>
        <v>0.03459045842</v>
      </c>
      <c r="DI770" s="51">
        <f t="shared" si="52"/>
        <v>0.04240534842</v>
      </c>
      <c r="DJ770" s="51">
        <f t="shared" si="53"/>
        <v>0.07728926857</v>
      </c>
      <c r="DK770" s="51">
        <f t="shared" si="54"/>
        <v>0.8457149246</v>
      </c>
      <c r="DL770" s="51">
        <f t="shared" si="18"/>
        <v>1</v>
      </c>
      <c r="DM770" s="61"/>
      <c r="DN770" s="51">
        <f>DH770 / (Baseline!B$7/Baseline!B$17)</f>
        <v>3.692303924</v>
      </c>
      <c r="DO770" s="51">
        <f>DI770 / (Baseline!B$11/Baseline!B$17)</f>
        <v>1.023685407</v>
      </c>
      <c r="DP770" s="51">
        <f>DJ770 / (Baseline!B$16/Baseline!B$17)</f>
        <v>1.194352773</v>
      </c>
      <c r="DQ770" s="51">
        <f>DK770 / (Baseline!B$18/Baseline!B$17)</f>
        <v>0.9561553838</v>
      </c>
      <c r="DR770" s="79"/>
      <c r="DS770" s="51">
        <f>(AU770*Baseline!B$34)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0.02654045203</v>
      </c>
      <c r="DT770" s="51">
        <f>(AZ770*Baseline!B$34) + (Baseline!D$88*(1-Baseline!D$89)*Baseline!B$35) + (Baseline!D$88*Baseline!D$89*((1-Baseline!D$90)*Baseline!B$40 + Baseline!D$90*Baseline!B$41))</f>
        <v>0.0103952986</v>
      </c>
      <c r="DU770" s="51">
        <f>(BE770*Baseline!B$34) + (Baseline!F$88*(1-Baseline!F$89)*Baseline!B$35) + (Baseline!F$88*Baseline!F$89*((1-Baseline!F$90)*Baseline!B$40 + Baseline!F$90*Baseline!B$41))</f>
        <v>0.01297439791</v>
      </c>
      <c r="DV770" s="51">
        <f>(BJ770*Baseline!B$34) + (Baseline!H$88*(1-Baseline!H$89)*Baseline!B$35) + (Baseline!H$88*Baseline!H$89*((1-Baseline!H$90)*Baseline!B$40 + Baseline!H$90*Baseline!B$41))</f>
        <v>0.009306284019</v>
      </c>
      <c r="DW770" s="51">
        <f>( DS770*Baseline!B$7 + DT770*Baseline!B$11 + DU770*Baseline!B$16 + DV770*Baseline!B$18 ) / Baseline!B$17</f>
        <v>0.009750221665</v>
      </c>
    </row>
    <row r="771">
      <c r="A771" s="4" t="s">
        <v>1117</v>
      </c>
      <c r="B771" s="45">
        <f>MIN( MAX( NORMINV( MCrands!B771, (B$5+B$4)/2, (B$5-B$4)/3.29 ), 0 ), 1 )</f>
        <v>0.2788692175</v>
      </c>
      <c r="C771" s="45">
        <f>MAX( NORMINV( MCrands!C771, (C$5+C$4)/2, (C$5-C$4)/3.29 ), 0 )</f>
        <v>2.888331646</v>
      </c>
      <c r="D771" s="41"/>
      <c r="E771" s="43">
        <f>Baseline!B$33 * (C771 * Baseline!B$66*Baseline!B$66/Baseline!B$73 + Baseline!B$52*Baseline!B$52/Baseline!B$74 + Baseline!B$53*Baseline!B$53/Baseline!B$75 + Baseline!B$54*Baseline!B$54/Baseline!B$76)</f>
        <v>0.00002049070162</v>
      </c>
      <c r="F771" s="43">
        <f>Baseline!B$33 * (C771 * Baseline!B$66*Baseline!B$57/Baseline!B$73 + Baseline!B$52*Baseline!B$67/Baseline!B$74 + Baseline!B$53*Baseline!B$55/Baseline!B$75 + Baseline!B$54*Baseline!B$56/Baseline!B$76)</f>
        <v>0.0000002001032418</v>
      </c>
      <c r="G771" s="45">
        <f>Baseline!B$33 * (C771 * Baseline!B$66*Baseline!B$58/Baseline!B$73 + Baseline!B$52*Baseline!B$59/Baseline!B$74 + Baseline!B$53*Baseline!B$68/Baseline!B$75 + Baseline!B$54*Baseline!B$60/Baseline!B$76)</f>
        <v>0.0000001691831615</v>
      </c>
      <c r="H771" s="43">
        <f>Baseline!B$33 * (C771 * Baseline!B$66*Baseline!B$61/Baseline!B$73 + Baseline!B$52*Baseline!B$62/Baseline!B$74 + Baseline!B$53*Baseline!B$63/Baseline!B$75 + Baseline!B$54*Baseline!B$69/Baseline!B$76)</f>
        <v>0.000000003456379852</v>
      </c>
      <c r="I771" s="43">
        <f>Baseline!B$33 * (C771 * Baseline!B$57*Baseline!B$66/Baseline!B$73 + Baseline!B$67*Baseline!B$52/Baseline!B$74 + Baseline!B$55*Baseline!B$53/Baseline!B$75 + Baseline!B$56*Baseline!B$54/Baseline!B$76)</f>
        <v>0.0000002001032418</v>
      </c>
      <c r="J771" s="45">
        <f>Baseline!B$33 * (C771 * Baseline!B$57*Baseline!B$57/Baseline!B$73 + Baseline!B$67*Baseline!B$67/Baseline!B$74 + Baseline!B$55*Baseline!B$55/Baseline!B$75 + Baseline!B$56*Baseline!B$56/Baseline!B$76)</f>
        <v>0.000001763813837</v>
      </c>
      <c r="K771" s="43">
        <f>Baseline!B$33 * (C771 * Baseline!B$57*Baseline!B$58/Baseline!B$73 + Baseline!B$67*Baseline!B$59/Baseline!B$74 + Baseline!B$55*Baseline!B$68/Baseline!B$75 + Baseline!B$56*Baseline!B$60/Baseline!B$76)</f>
        <v>0.00000001374200131</v>
      </c>
      <c r="L771" s="45">
        <f>Baseline!B$33 * (C771 * Baseline!B$57*Baseline!B$61/Baseline!B$73 + Baseline!B$67*Baseline!B$62/Baseline!B$74 + Baseline!B$55*Baseline!B$63/Baseline!B$75 + Baseline!B$56*Baseline!B$69/Baseline!B$76)</f>
        <v>0.00000001439286001</v>
      </c>
      <c r="M771" s="43">
        <f>Baseline!B$33 * (C771 * Baseline!B$58*Baseline!B$66/Baseline!B$73 + Baseline!B$59*Baseline!B$52/Baseline!B$74 + Baseline!B$68*Baseline!B$53/Baseline!B$75 + Baseline!B$60*Baseline!B$54/Baseline!B$76)</f>
        <v>0.0000001691831615</v>
      </c>
      <c r="N771" s="45">
        <f>Baseline!B$33 * (C771 * Baseline!B$58*Baseline!B$57/Baseline!B$73 + Baseline!B$59*Baseline!B$67/Baseline!B$74 + Baseline!B$68*Baseline!B$55/Baseline!B$75 + Baseline!B$60*Baseline!B$56/Baseline!B$76)</f>
        <v>0.00000001374200131</v>
      </c>
      <c r="O771" s="45">
        <f>Baseline!B$33 * (C771 * Baseline!B$58*Baseline!B$58/Baseline!B$73 + Baseline!B$59*Baseline!B$59/Baseline!B$74 + Baseline!B$68*Baseline!B$68/Baseline!B$75 + Baseline!B$60*Baseline!B$60/Baseline!B$76)</f>
        <v>0.000001324390473</v>
      </c>
      <c r="P771" s="43">
        <f>Baseline!B$33 * (C771 * Baseline!B$58*Baseline!B$61/Baseline!B$73 + Baseline!B$59*Baseline!B$62/Baseline!B$74 + Baseline!B$68*Baseline!B$63/Baseline!B$75 + Baseline!B$60*Baseline!B$69/Baseline!B$76)</f>
        <v>0.000000001646961844</v>
      </c>
      <c r="Q771" s="43">
        <f>Baseline!B$33 * (C771 * Baseline!B$61*Baseline!B$66/Baseline!B$73 + Baseline!B$62*Baseline!B$52/Baseline!B$74 + Baseline!B$63*Baseline!B$53/Baseline!B$75 + Baseline!B$69*Baseline!B$54/Baseline!B$76)</f>
        <v>0.000000003456379852</v>
      </c>
      <c r="R771" s="43">
        <f>Baseline!B$33 * (C771 * Baseline!B$61*Baseline!B$57/Baseline!B$73 + Baseline!B$62*Baseline!B$67/Baseline!B$74 + Baseline!B$63*Baseline!B$55/Baseline!B$75 + Baseline!B$69*Baseline!B$56/Baseline!B$76)</f>
        <v>0.00000001439286001</v>
      </c>
      <c r="S771" s="43">
        <f>Baseline!B$33 * (C771 * Baseline!B$61*Baseline!B$58/Baseline!B$73 + Baseline!B$62*Baseline!B$59/Baseline!B$74 + Baseline!B$63*Baseline!B$68/Baseline!B$75 + Baseline!B$69*Baseline!B$60/Baseline!B$76)</f>
        <v>0.000000001646961844</v>
      </c>
      <c r="T771" s="43">
        <f>Baseline!B$33 * (C771 * Baseline!B$61*Baseline!B$61/Baseline!B$73 + Baseline!B$62*Baseline!B$62/Baseline!B$74 + Baseline!B$63*Baseline!B$63/Baseline!B$75 + Baseline!B$69*Baseline!B$69/Baseline!B$76)</f>
        <v>0.0000000985465471</v>
      </c>
      <c r="U771" s="41"/>
      <c r="V771" s="43">
        <f>E771 * ( Baseline!B$87 * Baseline!B$7 )</f>
        <v>0.2126729921</v>
      </c>
      <c r="W771" s="43">
        <f>F771 * ( Baseline!D$87 * Baseline!B$11 )</f>
        <v>0.003691223598</v>
      </c>
      <c r="X771" s="43">
        <f>G771 * ( Baseline!F$87 * Baseline!B$16 )</f>
        <v>0.00587653819</v>
      </c>
      <c r="Y771" s="43">
        <f>H771 * ( Baseline!H$87 * Baseline!B$18 )</f>
        <v>0.001215517085</v>
      </c>
      <c r="Z771" s="51">
        <f t="shared" si="1"/>
        <v>0.223456271</v>
      </c>
      <c r="AA771" s="43">
        <f>I771 * ( Baseline!B$87 * Baseline!B$7 )</f>
        <v>0.002076871547</v>
      </c>
      <c r="AB771" s="45">
        <f>J771 * ( Baseline!D$87 * Baseline!B$11 )</f>
        <v>0.03253636072</v>
      </c>
      <c r="AC771" s="45">
        <f>K771 * ( Baseline!F$87 * Baseline!B$16 )</f>
        <v>0.0004773252539</v>
      </c>
      <c r="AD771" s="45">
        <f>L771 * ( Baseline!F$87 * Baseline!B$16 )</f>
        <v>0.0004999326809</v>
      </c>
      <c r="AE771" s="51">
        <f t="shared" si="2"/>
        <v>0.0355904902</v>
      </c>
      <c r="AF771" s="51">
        <f>M771 * ( Baseline!B$87 * Baseline!B$7 )</f>
        <v>0.001755952033</v>
      </c>
      <c r="AG771" s="51">
        <f>N771 * ( Baseline!D$87 * Baseline!B$11 )</f>
        <v>0.0002534931422</v>
      </c>
      <c r="AH771" s="51">
        <f>O771 * ( Baseline!F$87 * Baseline!B$16 )</f>
        <v>0.04600239836</v>
      </c>
      <c r="AI771" s="51">
        <f>P771 * ( Baseline!H$87 * Baseline!B$18 )</f>
        <v>0.0005791927815</v>
      </c>
      <c r="AJ771" s="51">
        <f t="shared" si="3"/>
        <v>0.04859103631</v>
      </c>
      <c r="AK771" s="51">
        <f>Q771 * ( Baseline!B$87 * Baseline!B$7 )</f>
        <v>0.00003587376648</v>
      </c>
      <c r="AL771" s="51">
        <f>R771 * ( Baseline!D$87 * Baseline!B$11 )</f>
        <v>0.0002654992693</v>
      </c>
      <c r="AM771" s="51">
        <f>S771 * ( Baseline!F$87 * Baseline!B$16 )</f>
        <v>0.00005720684072</v>
      </c>
      <c r="AN771" s="51">
        <f>T771 * ( Baseline!H$87 * Baseline!B$18 )</f>
        <v>0.03465620587</v>
      </c>
      <c r="AO771" s="51">
        <f t="shared" si="4"/>
        <v>0.03501478574</v>
      </c>
      <c r="AP771" s="61"/>
      <c r="AQ771" s="51">
        <f>V771 * ( (1-Baseline!B$88-Baseline!B$87) + (1-B771)*Baseline!B$88 )</f>
        <v>0.1553377138</v>
      </c>
      <c r="AR771" s="51">
        <f>W771 * ( (1-Baseline!B$88-Baseline!B$87) + (1-B771)*Baseline!B$88 )</f>
        <v>0.002696093327</v>
      </c>
      <c r="AS771" s="51">
        <f>X771 * ( (1-Baseline!B$88-Baseline!B$87) + (1-B771)*Baseline!B$88 )</f>
        <v>0.004292261083</v>
      </c>
      <c r="AT771" s="51">
        <f>Y771 * ( (1-Baseline!B$88-Baseline!B$87) + (1-B771)*Baseline!B$88 )</f>
        <v>0.0008878214541</v>
      </c>
      <c r="AU771" s="51">
        <f t="shared" si="5"/>
        <v>0.1632138897</v>
      </c>
      <c r="AV771" s="51">
        <f>AA771 * ( (1-Baseline!D$88-Baseline!D$87) + (1-B771)*Baseline!D$88 )</f>
        <v>0.001799536486</v>
      </c>
      <c r="AW771" s="51">
        <f>AB771 * ( (1-Baseline!D$88-Baseline!D$87) + (1-B771)*Baseline!D$88 )</f>
        <v>0.02819161748</v>
      </c>
      <c r="AX771" s="51">
        <f>AC771 * ( (1-Baseline!D$88-Baseline!D$87) + (1-B771)*Baseline!D$88 )</f>
        <v>0.0004135856216</v>
      </c>
      <c r="AY771" s="51">
        <f>AD771 * ( (1-Baseline!D$88-Baseline!D$87) + (1-B771)*Baseline!D$88 )</f>
        <v>0.0004331741656</v>
      </c>
      <c r="AZ771" s="51">
        <f t="shared" si="6"/>
        <v>0.03083791376</v>
      </c>
      <c r="BA771" s="51">
        <f>AF771 * ( (1-Baseline!F$88-Baseline!F$87) + (1-Baseline!B$36)*Baseline!F$88 )</f>
        <v>0.001263639274</v>
      </c>
      <c r="BB771" s="51">
        <f>AG771 * ( (1-Baseline!F$88-Baseline!F$87) + (1-Baseline!B$36)*Baseline!F$88 )</f>
        <v>0.0001824217769</v>
      </c>
      <c r="BC771" s="51">
        <f>AH771 * ( (1-Baseline!F$88-Baseline!F$87) + (1-Baseline!B$36)*Baseline!F$88 )</f>
        <v>0.03310479793</v>
      </c>
      <c r="BD771" s="51">
        <f>AI771 * ( (1-Baseline!F$88-Baseline!F$87) + (1-Baseline!B$36)*Baseline!F$88 )</f>
        <v>0.0004168056598</v>
      </c>
      <c r="BE771" s="51">
        <f t="shared" si="7"/>
        <v>0.03496766465</v>
      </c>
      <c r="BF771" s="51">
        <f>AK771 * ( (1-Baseline!H$88-Baseline!H$87) + (1-Baseline!B$36)*Baseline!H$88 )</f>
        <v>0.00002842350266</v>
      </c>
      <c r="BG771" s="51">
        <f>AL771 * ( (1-Baseline!H$88-Baseline!H$87) + (1-Baseline!B$36)*Baseline!H$88 )</f>
        <v>0.0002103603811</v>
      </c>
      <c r="BH771" s="51">
        <f>AM771 * ( (1-Baseline!H$88-Baseline!H$87) + (1-Baseline!B$36)*Baseline!H$88 )</f>
        <v>0.00004532612404</v>
      </c>
      <c r="BI771" s="51">
        <f>AN771 * ( (1-Baseline!H$88-Baseline!H$87) + (1-Baseline!B$36)*Baseline!H$88 )</f>
        <v>0.02745880503</v>
      </c>
      <c r="BJ771" s="51">
        <f t="shared" si="8"/>
        <v>0.02774291504</v>
      </c>
      <c r="BK771" s="61"/>
      <c r="BL771" s="51">
        <f t="shared" si="19"/>
        <v>0.9517432255</v>
      </c>
      <c r="BM771" s="51">
        <f t="shared" si="20"/>
        <v>0.01651877381</v>
      </c>
      <c r="BN771" s="51">
        <f t="shared" si="21"/>
        <v>0.02629838117</v>
      </c>
      <c r="BO771" s="51">
        <f t="shared" si="22"/>
        <v>0.005439619483</v>
      </c>
      <c r="BP771" s="51">
        <f t="shared" si="9"/>
        <v>1</v>
      </c>
      <c r="BQ771" s="51">
        <f t="shared" si="23"/>
        <v>0.05835467664</v>
      </c>
      <c r="BR771" s="51">
        <f t="shared" si="24"/>
        <v>0.9141869228</v>
      </c>
      <c r="BS771" s="51">
        <f t="shared" si="25"/>
        <v>0.01341159538</v>
      </c>
      <c r="BT771" s="51">
        <f t="shared" si="26"/>
        <v>0.01404680514</v>
      </c>
      <c r="BU771" s="51">
        <f t="shared" si="10"/>
        <v>1</v>
      </c>
      <c r="BV771" s="51">
        <f t="shared" si="27"/>
        <v>0.03613736538</v>
      </c>
      <c r="BW771" s="51">
        <f t="shared" si="28"/>
        <v>0.005216870464</v>
      </c>
      <c r="BX771" s="51">
        <f t="shared" si="29"/>
        <v>0.9467260188</v>
      </c>
      <c r="BY771" s="51">
        <f t="shared" si="30"/>
        <v>0.0119197454</v>
      </c>
      <c r="BZ771" s="51">
        <f t="shared" si="11"/>
        <v>1</v>
      </c>
      <c r="CA771" s="51">
        <f t="shared" si="31"/>
        <v>0.001024531943</v>
      </c>
      <c r="CB771" s="51">
        <f t="shared" si="32"/>
        <v>0.007582490188</v>
      </c>
      <c r="CC771" s="51">
        <f t="shared" si="33"/>
        <v>0.001633790969</v>
      </c>
      <c r="CD771" s="51">
        <f t="shared" si="34"/>
        <v>0.9897591869</v>
      </c>
      <c r="CE771" s="51">
        <f t="shared" si="12"/>
        <v>1</v>
      </c>
      <c r="CF771" s="61"/>
      <c r="CG771" s="51">
        <f t="shared" si="35"/>
        <v>0.9517432255</v>
      </c>
      <c r="CH771" s="51">
        <f t="shared" si="36"/>
        <v>0.01651877381</v>
      </c>
      <c r="CI771" s="51">
        <f t="shared" si="37"/>
        <v>0.02629838117</v>
      </c>
      <c r="CJ771" s="51">
        <f t="shared" si="38"/>
        <v>0.005439619483</v>
      </c>
      <c r="CK771" s="51">
        <f t="shared" si="13"/>
        <v>1</v>
      </c>
      <c r="CL771" s="51">
        <f t="shared" si="39"/>
        <v>0.05835467664</v>
      </c>
      <c r="CM771" s="51">
        <f t="shared" si="40"/>
        <v>0.9141869228</v>
      </c>
      <c r="CN771" s="51">
        <f t="shared" si="41"/>
        <v>0.01341159538</v>
      </c>
      <c r="CO771" s="51">
        <f t="shared" si="42"/>
        <v>0.01404680514</v>
      </c>
      <c r="CP771" s="51">
        <f t="shared" si="14"/>
        <v>1</v>
      </c>
      <c r="CQ771" s="51">
        <f t="shared" si="43"/>
        <v>0.03613736538</v>
      </c>
      <c r="CR771" s="51">
        <f t="shared" si="44"/>
        <v>0.005216870464</v>
      </c>
      <c r="CS771" s="51">
        <f t="shared" si="45"/>
        <v>0.9467260188</v>
      </c>
      <c r="CT771" s="51">
        <f t="shared" si="46"/>
        <v>0.0119197454</v>
      </c>
      <c r="CU771" s="51">
        <f t="shared" si="15"/>
        <v>1</v>
      </c>
      <c r="CV771" s="51">
        <f t="shared" si="47"/>
        <v>0.001024531943</v>
      </c>
      <c r="CW771" s="51">
        <f t="shared" si="48"/>
        <v>0.007582490188</v>
      </c>
      <c r="CX771" s="51">
        <f t="shared" si="49"/>
        <v>0.001633790969</v>
      </c>
      <c r="CY771" s="51">
        <f t="shared" si="50"/>
        <v>0.9897591869</v>
      </c>
      <c r="CZ771" s="51">
        <f t="shared" si="16"/>
        <v>1</v>
      </c>
      <c r="DA771" s="61"/>
      <c r="DB771" s="51">
        <f>(AQ771*Baseline!B$7 + AV771*Baseline!B$11 + BA771*Baseline!B$16 + BF771*Baseline!B$18)</f>
        <v>84732.9614</v>
      </c>
      <c r="DC771" s="51">
        <f>(AR771*Baseline!B$7 + AW771*Baseline!B$11 + BB771*Baseline!B$16 + BG771*Baseline!B$18)</f>
        <v>72009.77242</v>
      </c>
      <c r="DD771" s="51">
        <f>(AS771*Baseline!B$7 + AX771*Baseline!B$11 + BC771*Baseline!B$16 + BH771*Baseline!B$18)</f>
        <v>115951.5865</v>
      </c>
      <c r="DE771" s="51">
        <f>(AT771*Baseline!B$7 + AY771*Baseline!B$11 + BD771*Baseline!B$16 + BI771*Baseline!B$18)</f>
        <v>1260117.026</v>
      </c>
      <c r="DF771" s="51">
        <f t="shared" si="17"/>
        <v>1532811.346</v>
      </c>
      <c r="DG771" s="61"/>
      <c r="DH771" s="51">
        <f t="shared" si="51"/>
        <v>0.05527944558</v>
      </c>
      <c r="DI771" s="51">
        <f t="shared" si="52"/>
        <v>0.04697888792</v>
      </c>
      <c r="DJ771" s="51">
        <f t="shared" si="53"/>
        <v>0.07564635193</v>
      </c>
      <c r="DK771" s="51">
        <f t="shared" si="54"/>
        <v>0.8220953146</v>
      </c>
      <c r="DL771" s="51">
        <f t="shared" si="18"/>
        <v>1</v>
      </c>
      <c r="DM771" s="61"/>
      <c r="DN771" s="51">
        <f>DH771 / (Baseline!B$7/Baseline!B$17)</f>
        <v>5.900717225</v>
      </c>
      <c r="DO771" s="51">
        <f>DI771 / (Baseline!B$11/Baseline!B$17)</f>
        <v>1.13409284</v>
      </c>
      <c r="DP771" s="51">
        <f>DJ771 / (Baseline!B$16/Baseline!B$17)</f>
        <v>1.168964746</v>
      </c>
      <c r="DQ771" s="51">
        <f>DK771 / (Baseline!B$18/Baseline!B$17)</f>
        <v>0.9294513295</v>
      </c>
      <c r="DR771" s="79"/>
      <c r="DS771" s="51">
        <f>(AU771*Baseline!B$34)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0.0370116147</v>
      </c>
      <c r="DT771" s="51">
        <f>(AZ771*Baseline!B$34) + (Baseline!D$88*(1-Baseline!D$89)*Baseline!B$35) + (Baseline!D$88*Baseline!D$89*((1-Baseline!D$90)*Baseline!B$40 + Baseline!D$90*Baseline!B$41))</f>
        <v>0.01103925506</v>
      </c>
      <c r="DU771" s="51">
        <f>(BE771*Baseline!B$34) + (Baseline!F$88*(1-Baseline!F$89)*Baseline!B$35) + (Baseline!F$88*Baseline!F$89*((1-Baseline!F$90)*Baseline!B$40 + Baseline!F$90*Baseline!B$41))</f>
        <v>0.0129757897</v>
      </c>
      <c r="DV771" s="51">
        <f>(BJ771*Baseline!B$34) + (Baseline!H$88*(1-Baseline!H$89)*Baseline!B$35) + (Baseline!H$88*Baseline!H$89*((1-Baseline!H$90)*Baseline!B$40 + Baseline!H$90*Baseline!B$41))</f>
        <v>0.009306437256</v>
      </c>
      <c r="DW771" s="51">
        <f>( DS771*Baseline!B$7 + DT771*Baseline!B$11 + DU771*Baseline!B$16 + DV771*Baseline!B$18 ) / Baseline!B$17</f>
        <v>0.00987521921</v>
      </c>
    </row>
    <row r="772">
      <c r="A772" s="4" t="s">
        <v>1118</v>
      </c>
      <c r="B772" s="45">
        <f>MIN( MAX( NORMINV( MCrands!B772, (B$5+B$4)/2, (B$5-B$4)/3.29 ), 0 ), 1 )</f>
        <v>0.5607458147</v>
      </c>
      <c r="C772" s="45">
        <f>MAX( NORMINV( MCrands!C772, (C$5+C$4)/2, (C$5-C$4)/3.29 ), 0 )</f>
        <v>2.154652476</v>
      </c>
      <c r="D772" s="41"/>
      <c r="E772" s="43">
        <f>Baseline!B$33 * (C772 * Baseline!B$66*Baseline!B$66/Baseline!B$73 + Baseline!B$52*Baseline!B$52/Baseline!B$74 + Baseline!B$53*Baseline!B$53/Baseline!B$75 + Baseline!B$54*Baseline!B$54/Baseline!B$76)</f>
        <v>0.00001529623549</v>
      </c>
      <c r="F772" s="43">
        <f>Baseline!B$33 * (C772 * Baseline!B$66*Baseline!B$57/Baseline!B$73 + Baseline!B$52*Baseline!B$67/Baseline!B$74 + Baseline!B$53*Baseline!B$55/Baseline!B$75 + Baseline!B$54*Baseline!B$56/Baseline!B$76)</f>
        <v>0.000000199283063</v>
      </c>
      <c r="G772" s="45">
        <f>Baseline!B$33 * (C772 * Baseline!B$66*Baseline!B$58/Baseline!B$73 + Baseline!B$52*Baseline!B$59/Baseline!B$74 + Baseline!B$53*Baseline!B$68/Baseline!B$75 + Baseline!B$54*Baseline!B$60/Baseline!B$76)</f>
        <v>0.0000001671668885</v>
      </c>
      <c r="H772" s="43">
        <f>Baseline!B$33 * (C772 * Baseline!B$66*Baseline!B$61/Baseline!B$73 + Baseline!B$52*Baseline!B$62/Baseline!B$74 + Baseline!B$53*Baseline!B$63/Baseline!B$75 + Baseline!B$54*Baseline!B$69/Baseline!B$76)</f>
        <v>0.000000003254752548</v>
      </c>
      <c r="I772" s="43">
        <f>Baseline!B$33 * (C772 * Baseline!B$57*Baseline!B$66/Baseline!B$73 + Baseline!B$67*Baseline!B$52/Baseline!B$74 + Baseline!B$55*Baseline!B$53/Baseline!B$75 + Baseline!B$56*Baseline!B$54/Baseline!B$76)</f>
        <v>0.000000199283063</v>
      </c>
      <c r="J772" s="45">
        <f>Baseline!B$33 * (C772 * Baseline!B$57*Baseline!B$57/Baseline!B$73 + Baseline!B$67*Baseline!B$67/Baseline!B$74 + Baseline!B$55*Baseline!B$55/Baseline!B$75 + Baseline!B$56*Baseline!B$56/Baseline!B$76)</f>
        <v>0.000001763813708</v>
      </c>
      <c r="K772" s="43">
        <f>Baseline!B$33 * (C772 * Baseline!B$57*Baseline!B$58/Baseline!B$73 + Baseline!B$67*Baseline!B$59/Baseline!B$74 + Baseline!B$55*Baseline!B$68/Baseline!B$75 + Baseline!B$56*Baseline!B$60/Baseline!B$76)</f>
        <v>0.00000001374168295</v>
      </c>
      <c r="L772" s="45">
        <f>Baseline!B$33 * (C772 * Baseline!B$57*Baseline!B$61/Baseline!B$73 + Baseline!B$67*Baseline!B$62/Baseline!B$74 + Baseline!B$55*Baseline!B$63/Baseline!B$75 + Baseline!B$56*Baseline!B$69/Baseline!B$76)</f>
        <v>0.00000001439282817</v>
      </c>
      <c r="M772" s="43">
        <f>Baseline!B$33 * (C772 * Baseline!B$58*Baseline!B$66/Baseline!B$73 + Baseline!B$59*Baseline!B$52/Baseline!B$74 + Baseline!B$68*Baseline!B$53/Baseline!B$75 + Baseline!B$60*Baseline!B$54/Baseline!B$76)</f>
        <v>0.0000001671668885</v>
      </c>
      <c r="N772" s="45">
        <f>Baseline!B$33 * (C772 * Baseline!B$58*Baseline!B$57/Baseline!B$73 + Baseline!B$59*Baseline!B$67/Baseline!B$74 + Baseline!B$68*Baseline!B$55/Baseline!B$75 + Baseline!B$60*Baseline!B$56/Baseline!B$76)</f>
        <v>0.00000001374168295</v>
      </c>
      <c r="O772" s="45">
        <f>Baseline!B$33 * (C772 * Baseline!B$58*Baseline!B$58/Baseline!B$73 + Baseline!B$59*Baseline!B$59/Baseline!B$74 + Baseline!B$68*Baseline!B$68/Baseline!B$75 + Baseline!B$60*Baseline!B$60/Baseline!B$76)</f>
        <v>0.00000132438969</v>
      </c>
      <c r="P772" s="43">
        <f>Baseline!B$33 * (C772 * Baseline!B$58*Baseline!B$61/Baseline!B$73 + Baseline!B$59*Baseline!B$62/Baseline!B$74 + Baseline!B$68*Baseline!B$63/Baseline!B$75 + Baseline!B$60*Baseline!B$69/Baseline!B$76)</f>
        <v>0.000000001646883581</v>
      </c>
      <c r="Q772" s="43">
        <f>Baseline!B$33 * (C772 * Baseline!B$61*Baseline!B$66/Baseline!B$73 + Baseline!B$62*Baseline!B$52/Baseline!B$74 + Baseline!B$63*Baseline!B$53/Baseline!B$75 + Baseline!B$69*Baseline!B$54/Baseline!B$76)</f>
        <v>0.000000003254752548</v>
      </c>
      <c r="R772" s="43">
        <f>Baseline!B$33 * (C772 * Baseline!B$61*Baseline!B$57/Baseline!B$73 + Baseline!B$62*Baseline!B$67/Baseline!B$74 + Baseline!B$63*Baseline!B$55/Baseline!B$75 + Baseline!B$69*Baseline!B$56/Baseline!B$76)</f>
        <v>0.00000001439282817</v>
      </c>
      <c r="S772" s="43">
        <f>Baseline!B$33 * (C772 * Baseline!B$61*Baseline!B$58/Baseline!B$73 + Baseline!B$62*Baseline!B$59/Baseline!B$74 + Baseline!B$63*Baseline!B$68/Baseline!B$75 + Baseline!B$69*Baseline!B$60/Baseline!B$76)</f>
        <v>0.000000001646883581</v>
      </c>
      <c r="T772" s="43">
        <f>Baseline!B$33 * (C772 * Baseline!B$61*Baseline!B$61/Baseline!B$73 + Baseline!B$62*Baseline!B$62/Baseline!B$74 + Baseline!B$63*Baseline!B$63/Baseline!B$75 + Baseline!B$69*Baseline!B$69/Baseline!B$76)</f>
        <v>0.00000009854653927</v>
      </c>
      <c r="U772" s="41"/>
      <c r="V772" s="43">
        <f>E772 * ( Baseline!B$87 * Baseline!B$7 )</f>
        <v>0.1587596281</v>
      </c>
      <c r="W772" s="43">
        <f>F772 * ( Baseline!D$87 * Baseline!B$11 )</f>
        <v>0.00367609409</v>
      </c>
      <c r="X772" s="43">
        <f>G772 * ( Baseline!F$87 * Baseline!B$16 )</f>
        <v>0.005806503409</v>
      </c>
      <c r="Y772" s="43">
        <f>H772 * ( Baseline!H$87 * Baseline!B$18 )</f>
        <v>0.001144610112</v>
      </c>
      <c r="Z772" s="51">
        <f t="shared" si="1"/>
        <v>0.1693868357</v>
      </c>
      <c r="AA772" s="43">
        <f>I772 * ( Baseline!B$87 * Baseline!B$7 )</f>
        <v>0.002068358911</v>
      </c>
      <c r="AB772" s="45">
        <f>J772 * ( Baseline!D$87 * Baseline!B$11 )</f>
        <v>0.03253635833</v>
      </c>
      <c r="AC772" s="45">
        <f>K772 * ( Baseline!F$87 * Baseline!B$16 )</f>
        <v>0.0004773141958</v>
      </c>
      <c r="AD772" s="45">
        <f>L772 * ( Baseline!F$87 * Baseline!B$16 )</f>
        <v>0.000499931575</v>
      </c>
      <c r="AE772" s="51">
        <f t="shared" si="2"/>
        <v>0.03558196301</v>
      </c>
      <c r="AF772" s="51">
        <f>M772 * ( Baseline!B$87 * Baseline!B$7 )</f>
        <v>0.001735025135</v>
      </c>
      <c r="AG772" s="51">
        <f>N772 * ( Baseline!D$87 * Baseline!B$11 )</f>
        <v>0.0002534872695</v>
      </c>
      <c r="AH772" s="51">
        <f>O772 * ( Baseline!F$87 * Baseline!B$16 )</f>
        <v>0.04600237117</v>
      </c>
      <c r="AI772" s="51">
        <f>P772 * ( Baseline!H$87 * Baseline!B$18 )</f>
        <v>0.0005791652584</v>
      </c>
      <c r="AJ772" s="51">
        <f t="shared" si="3"/>
        <v>0.04857004884</v>
      </c>
      <c r="AK772" s="51">
        <f>Q772 * ( Baseline!B$87 * Baseline!B$7 )</f>
        <v>0.00003378107669</v>
      </c>
      <c r="AL772" s="51">
        <f>R772 * ( Baseline!D$87 * Baseline!B$11 )</f>
        <v>0.0002654986821</v>
      </c>
      <c r="AM772" s="51">
        <f>S772 * ( Baseline!F$87 * Baseline!B$16 )</f>
        <v>0.00005720412227</v>
      </c>
      <c r="AN772" s="51">
        <f>T772 * ( Baseline!H$87 * Baseline!B$18 )</f>
        <v>0.03465620311</v>
      </c>
      <c r="AO772" s="51">
        <f t="shared" si="4"/>
        <v>0.03501268699</v>
      </c>
      <c r="AP772" s="61"/>
      <c r="AQ772" s="51">
        <f>V772 * ( (1-Baseline!B$88-Baseline!B$87) + (1-B772)*Baseline!B$88 )</f>
        <v>0.07613099273</v>
      </c>
      <c r="AR772" s="51">
        <f>W772 * ( (1-Baseline!B$88-Baseline!B$87) + (1-B772)*Baseline!B$88 )</f>
        <v>0.001762820282</v>
      </c>
      <c r="AS772" s="51">
        <f>X772 * ( (1-Baseline!B$88-Baseline!B$87) + (1-B772)*Baseline!B$88 )</f>
        <v>0.002784428725</v>
      </c>
      <c r="AT772" s="51">
        <f>Y772 * ( (1-Baseline!B$88-Baseline!B$87) + (1-B772)*Baseline!B$88 )</f>
        <v>0.0005488820123</v>
      </c>
      <c r="AU772" s="51">
        <f t="shared" si="5"/>
        <v>0.08122712375</v>
      </c>
      <c r="AV772" s="51">
        <f>AA772 * ( (1-Baseline!D$88-Baseline!D$87) + (1-B772)*Baseline!D$88 )</f>
        <v>0.001530966741</v>
      </c>
      <c r="AW772" s="51">
        <f>AB772 * ( (1-Baseline!D$88-Baseline!D$87) + (1-B772)*Baseline!D$88 )</f>
        <v>0.0240829008</v>
      </c>
      <c r="AX772" s="51">
        <f>AC772 * ( (1-Baseline!D$88-Baseline!D$87) + (1-B772)*Baseline!D$88 )</f>
        <v>0.0003533004619</v>
      </c>
      <c r="AY772" s="51">
        <f>AD772 * ( (1-Baseline!D$88-Baseline!D$87) + (1-B772)*Baseline!D$88 )</f>
        <v>0.0003700414904</v>
      </c>
      <c r="AZ772" s="51">
        <f t="shared" si="6"/>
        <v>0.0263372095</v>
      </c>
      <c r="BA772" s="51">
        <f>AF772 * ( (1-Baseline!F$88-Baseline!F$87) + (1-Baseline!B$36)*Baseline!F$88 )</f>
        <v>0.001248579608</v>
      </c>
      <c r="BB772" s="51">
        <f>AG772 * ( (1-Baseline!F$88-Baseline!F$87) + (1-Baseline!B$36)*Baseline!F$88 )</f>
        <v>0.0001824175507</v>
      </c>
      <c r="BC772" s="51">
        <f>AH772 * ( (1-Baseline!F$88-Baseline!F$87) + (1-Baseline!B$36)*Baseline!F$88 )</f>
        <v>0.03310477837</v>
      </c>
      <c r="BD772" s="51">
        <f>AI772 * ( (1-Baseline!F$88-Baseline!F$87) + (1-Baseline!B$36)*Baseline!F$88 )</f>
        <v>0.0004167858533</v>
      </c>
      <c r="BE772" s="51">
        <f t="shared" si="7"/>
        <v>0.03495256138</v>
      </c>
      <c r="BF772" s="51">
        <f>AK772 * ( (1-Baseline!H$88-Baseline!H$87) + (1-Baseline!B$36)*Baseline!H$88 )</f>
        <v>0.00002676542269</v>
      </c>
      <c r="BG772" s="51">
        <f>AL772 * ( (1-Baseline!H$88-Baseline!H$87) + (1-Baseline!B$36)*Baseline!H$88 )</f>
        <v>0.0002103599158</v>
      </c>
      <c r="BH772" s="51">
        <f>AM772 * ( (1-Baseline!H$88-Baseline!H$87) + (1-Baseline!B$36)*Baseline!H$88 )</f>
        <v>0.00004532397015</v>
      </c>
      <c r="BI772" s="51">
        <f>AN772 * ( (1-Baseline!H$88-Baseline!H$87) + (1-Baseline!B$36)*Baseline!H$88 )</f>
        <v>0.02745880285</v>
      </c>
      <c r="BJ772" s="51">
        <f t="shared" si="8"/>
        <v>0.02774125216</v>
      </c>
      <c r="BK772" s="61"/>
      <c r="BL772" s="51">
        <f t="shared" si="19"/>
        <v>0.937260723</v>
      </c>
      <c r="BM772" s="51">
        <f t="shared" si="20"/>
        <v>0.02170236001</v>
      </c>
      <c r="BN772" s="51">
        <f t="shared" si="21"/>
        <v>0.03427954354</v>
      </c>
      <c r="BO772" s="51">
        <f t="shared" si="22"/>
        <v>0.006757373484</v>
      </c>
      <c r="BP772" s="51">
        <f t="shared" si="9"/>
        <v>1</v>
      </c>
      <c r="BQ772" s="51">
        <f t="shared" si="23"/>
        <v>0.05812942108</v>
      </c>
      <c r="BR772" s="51">
        <f t="shared" si="24"/>
        <v>0.9144059399</v>
      </c>
      <c r="BS772" s="51">
        <f t="shared" si="25"/>
        <v>0.01341449868</v>
      </c>
      <c r="BT772" s="51">
        <f t="shared" si="26"/>
        <v>0.01405014037</v>
      </c>
      <c r="BU772" s="51">
        <f t="shared" si="10"/>
        <v>1</v>
      </c>
      <c r="BV772" s="51">
        <f t="shared" si="27"/>
        <v>0.03572212046</v>
      </c>
      <c r="BW772" s="51">
        <f t="shared" si="28"/>
        <v>0.005219003802</v>
      </c>
      <c r="BX772" s="51">
        <f t="shared" si="29"/>
        <v>0.9471345464</v>
      </c>
      <c r="BY772" s="51">
        <f t="shared" si="30"/>
        <v>0.01192432934</v>
      </c>
      <c r="BZ772" s="51">
        <f t="shared" si="11"/>
        <v>1</v>
      </c>
      <c r="CA772" s="51">
        <f t="shared" si="31"/>
        <v>0.0009648238851</v>
      </c>
      <c r="CB772" s="51">
        <f t="shared" si="32"/>
        <v>0.007582927929</v>
      </c>
      <c r="CC772" s="51">
        <f t="shared" si="33"/>
        <v>0.00163381126</v>
      </c>
      <c r="CD772" s="51">
        <f t="shared" si="34"/>
        <v>0.9898184369</v>
      </c>
      <c r="CE772" s="51">
        <f t="shared" si="12"/>
        <v>1</v>
      </c>
      <c r="CF772" s="61"/>
      <c r="CG772" s="51">
        <f t="shared" si="35"/>
        <v>0.937260723</v>
      </c>
      <c r="CH772" s="51">
        <f t="shared" si="36"/>
        <v>0.02170236001</v>
      </c>
      <c r="CI772" s="51">
        <f t="shared" si="37"/>
        <v>0.03427954354</v>
      </c>
      <c r="CJ772" s="51">
        <f t="shared" si="38"/>
        <v>0.006757373484</v>
      </c>
      <c r="CK772" s="51">
        <f t="shared" si="13"/>
        <v>1</v>
      </c>
      <c r="CL772" s="51">
        <f t="shared" si="39"/>
        <v>0.05812942108</v>
      </c>
      <c r="CM772" s="51">
        <f t="shared" si="40"/>
        <v>0.9144059399</v>
      </c>
      <c r="CN772" s="51">
        <f t="shared" si="41"/>
        <v>0.01341449868</v>
      </c>
      <c r="CO772" s="51">
        <f t="shared" si="42"/>
        <v>0.01405014037</v>
      </c>
      <c r="CP772" s="51">
        <f t="shared" si="14"/>
        <v>1</v>
      </c>
      <c r="CQ772" s="51">
        <f t="shared" si="43"/>
        <v>0.03572212046</v>
      </c>
      <c r="CR772" s="51">
        <f t="shared" si="44"/>
        <v>0.005219003802</v>
      </c>
      <c r="CS772" s="51">
        <f t="shared" si="45"/>
        <v>0.9471345464</v>
      </c>
      <c r="CT772" s="51">
        <f t="shared" si="46"/>
        <v>0.01192432934</v>
      </c>
      <c r="CU772" s="51">
        <f t="shared" si="15"/>
        <v>1</v>
      </c>
      <c r="CV772" s="51">
        <f t="shared" si="47"/>
        <v>0.0009648238851</v>
      </c>
      <c r="CW772" s="51">
        <f t="shared" si="48"/>
        <v>0.007582927929</v>
      </c>
      <c r="CX772" s="51">
        <f t="shared" si="49"/>
        <v>0.00163381126</v>
      </c>
      <c r="CY772" s="51">
        <f t="shared" si="50"/>
        <v>0.9898184369</v>
      </c>
      <c r="CZ772" s="51">
        <f t="shared" si="16"/>
        <v>1</v>
      </c>
      <c r="DA772" s="61"/>
      <c r="DB772" s="51">
        <f>(AQ772*Baseline!B$7 + AV772*Baseline!B$11 + BA772*Baseline!B$16 + BF772*Baseline!B$18)</f>
        <v>45615.36179</v>
      </c>
      <c r="DC772" s="51">
        <f>(AR772*Baseline!B$7 + AW772*Baseline!B$11 + BB772*Baseline!B$16 + BG772*Baseline!B$18)</f>
        <v>62745.73474</v>
      </c>
      <c r="DD772" s="51">
        <f>(AS772*Baseline!B$7 + AX772*Baseline!B$11 + BC772*Baseline!B$16 + BH772*Baseline!B$18)</f>
        <v>115090.8389</v>
      </c>
      <c r="DE772" s="51">
        <f>(AT772*Baseline!B$7 + AY772*Baseline!B$11 + BD772*Baseline!B$16 + BI772*Baseline!B$18)</f>
        <v>1259817.082</v>
      </c>
      <c r="DF772" s="51">
        <f t="shared" si="17"/>
        <v>1483269.018</v>
      </c>
      <c r="DG772" s="61"/>
      <c r="DH772" s="51">
        <f t="shared" si="51"/>
        <v>0.03075326272</v>
      </c>
      <c r="DI772" s="51">
        <f t="shared" si="52"/>
        <v>0.0423023295</v>
      </c>
      <c r="DJ772" s="51">
        <f t="shared" si="53"/>
        <v>0.0775926939</v>
      </c>
      <c r="DK772" s="51">
        <f t="shared" si="54"/>
        <v>0.8493517139</v>
      </c>
      <c r="DL772" s="51">
        <f t="shared" si="18"/>
        <v>1</v>
      </c>
      <c r="DM772" s="61"/>
      <c r="DN772" s="51">
        <f>DH772 / (Baseline!B$7/Baseline!B$17)</f>
        <v>3.282708521</v>
      </c>
      <c r="DO772" s="51">
        <f>DI772 / (Baseline!B$11/Baseline!B$17)</f>
        <v>1.021198481</v>
      </c>
      <c r="DP772" s="51">
        <f>DJ772 / (Baseline!B$16/Baseline!B$17)</f>
        <v>1.199041611</v>
      </c>
      <c r="DQ772" s="51">
        <f>DK772 / (Baseline!B$18/Baseline!B$17)</f>
        <v>0.9602670951</v>
      </c>
      <c r="DR772" s="79"/>
      <c r="DS772" s="51">
        <f>(AU772*Baseline!B$34)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0.02471359981</v>
      </c>
      <c r="DT772" s="51">
        <f>(AZ772*Baseline!B$34) + (Baseline!D$88*(1-Baseline!D$89)*Baseline!B$35) + (Baseline!D$88*Baseline!D$89*((1-Baseline!D$90)*Baseline!B$40 + Baseline!D$90*Baseline!B$41))</f>
        <v>0.01036414942</v>
      </c>
      <c r="DU772" s="51">
        <f>(BE772*Baseline!B$34) + (Baseline!F$88*(1-Baseline!F$89)*Baseline!B$35) + (Baseline!F$88*Baseline!F$89*((1-Baseline!F$90)*Baseline!B$40 + Baseline!F$90*Baseline!B$41))</f>
        <v>0.01297352421</v>
      </c>
      <c r="DV772" s="51">
        <f>(BJ772*Baseline!B$34) + (Baseline!H$88*(1-Baseline!H$89)*Baseline!B$35) + (Baseline!H$88*Baseline!H$89*((1-Baseline!H$90)*Baseline!B$40 + Baseline!H$90*Baseline!B$41))</f>
        <v>0.009306187824</v>
      </c>
      <c r="DW772" s="51">
        <f>( DS772*Baseline!B$7 + DT772*Baseline!B$11 + DU772*Baseline!B$16 + DV772*Baseline!B$18 ) / Baseline!B$17</f>
        <v>0.009731675288</v>
      </c>
    </row>
    <row r="773">
      <c r="A773" s="4" t="s">
        <v>1119</v>
      </c>
      <c r="B773" s="45">
        <f>MIN( MAX( NORMINV( MCrands!B773, (B$5+B$4)/2, (B$5-B$4)/3.29 ), 0 ), 1 )</f>
        <v>0.5499825121</v>
      </c>
      <c r="C773" s="45">
        <f>MAX( NORMINV( MCrands!C773, (C$5+C$4)/2, (C$5-C$4)/3.29 ), 0 )</f>
        <v>2.827764469</v>
      </c>
      <c r="D773" s="41"/>
      <c r="E773" s="43">
        <f>Baseline!B$33 * (C773 * Baseline!B$66*Baseline!B$66/Baseline!B$73 + Baseline!B$52*Baseline!B$52/Baseline!B$74 + Baseline!B$53*Baseline!B$53/Baseline!B$75 + Baseline!B$54*Baseline!B$54/Baseline!B$76)</f>
        <v>0.00002006188455</v>
      </c>
      <c r="F773" s="43">
        <f>Baseline!B$33 * (C773 * Baseline!B$66*Baseline!B$57/Baseline!B$73 + Baseline!B$52*Baseline!B$67/Baseline!B$74 + Baseline!B$53*Baseline!B$55/Baseline!B$75 + Baseline!B$54*Baseline!B$56/Baseline!B$76)</f>
        <v>0.0000002000355339</v>
      </c>
      <c r="G773" s="45">
        <f>Baseline!B$33 * (C773 * Baseline!B$66*Baseline!B$58/Baseline!B$73 + Baseline!B$52*Baseline!B$59/Baseline!B$74 + Baseline!B$53*Baseline!B$68/Baseline!B$75 + Baseline!B$54*Baseline!B$60/Baseline!B$76)</f>
        <v>0.0000001690167128</v>
      </c>
      <c r="H773" s="43">
        <f>Baseline!B$33 * (C773 * Baseline!B$66*Baseline!B$61/Baseline!B$73 + Baseline!B$52*Baseline!B$62/Baseline!B$74 + Baseline!B$53*Baseline!B$63/Baseline!B$75 + Baseline!B$54*Baseline!B$69/Baseline!B$76)</f>
        <v>0.000000003439734979</v>
      </c>
      <c r="I773" s="43">
        <f>Baseline!B$33 * (C773 * Baseline!B$57*Baseline!B$66/Baseline!B$73 + Baseline!B$67*Baseline!B$52/Baseline!B$74 + Baseline!B$55*Baseline!B$53/Baseline!B$75 + Baseline!B$56*Baseline!B$54/Baseline!B$76)</f>
        <v>0.0000002000355339</v>
      </c>
      <c r="J773" s="45">
        <f>Baseline!B$33 * (C773 * Baseline!B$57*Baseline!B$57/Baseline!B$73 + Baseline!B$67*Baseline!B$67/Baseline!B$74 + Baseline!B$55*Baseline!B$55/Baseline!B$75 + Baseline!B$56*Baseline!B$56/Baseline!B$76)</f>
        <v>0.000001763813826</v>
      </c>
      <c r="K773" s="43">
        <f>Baseline!B$33 * (C773 * Baseline!B$57*Baseline!B$58/Baseline!B$73 + Baseline!B$67*Baseline!B$59/Baseline!B$74 + Baseline!B$55*Baseline!B$68/Baseline!B$75 + Baseline!B$56*Baseline!B$60/Baseline!B$76)</f>
        <v>0.00000001374197503</v>
      </c>
      <c r="L773" s="45">
        <f>Baseline!B$33 * (C773 * Baseline!B$57*Baseline!B$61/Baseline!B$73 + Baseline!B$67*Baseline!B$62/Baseline!B$74 + Baseline!B$55*Baseline!B$63/Baseline!B$75 + Baseline!B$56*Baseline!B$69/Baseline!B$76)</f>
        <v>0.00000001439285738</v>
      </c>
      <c r="M773" s="43">
        <f>Baseline!B$33 * (C773 * Baseline!B$58*Baseline!B$66/Baseline!B$73 + Baseline!B$59*Baseline!B$52/Baseline!B$74 + Baseline!B$68*Baseline!B$53/Baseline!B$75 + Baseline!B$60*Baseline!B$54/Baseline!B$76)</f>
        <v>0.0000001690167128</v>
      </c>
      <c r="N773" s="45">
        <f>Baseline!B$33 * (C773 * Baseline!B$58*Baseline!B$57/Baseline!B$73 + Baseline!B$59*Baseline!B$67/Baseline!B$74 + Baseline!B$68*Baseline!B$55/Baseline!B$75 + Baseline!B$60*Baseline!B$56/Baseline!B$76)</f>
        <v>0.00000001374197503</v>
      </c>
      <c r="O773" s="45">
        <f>Baseline!B$33 * (C773 * Baseline!B$58*Baseline!B$58/Baseline!B$73 + Baseline!B$59*Baseline!B$59/Baseline!B$74 + Baseline!B$68*Baseline!B$68/Baseline!B$75 + Baseline!B$60*Baseline!B$60/Baseline!B$76)</f>
        <v>0.000001324390408</v>
      </c>
      <c r="P773" s="43">
        <f>Baseline!B$33 * (C773 * Baseline!B$58*Baseline!B$61/Baseline!B$73 + Baseline!B$59*Baseline!B$62/Baseline!B$74 + Baseline!B$68*Baseline!B$63/Baseline!B$75 + Baseline!B$60*Baseline!B$69/Baseline!B$76)</f>
        <v>0.000000001646955383</v>
      </c>
      <c r="Q773" s="43">
        <f>Baseline!B$33 * (C773 * Baseline!B$61*Baseline!B$66/Baseline!B$73 + Baseline!B$62*Baseline!B$52/Baseline!B$74 + Baseline!B$63*Baseline!B$53/Baseline!B$75 + Baseline!B$69*Baseline!B$54/Baseline!B$76)</f>
        <v>0.000000003439734979</v>
      </c>
      <c r="R773" s="43">
        <f>Baseline!B$33 * (C773 * Baseline!B$61*Baseline!B$57/Baseline!B$73 + Baseline!B$62*Baseline!B$67/Baseline!B$74 + Baseline!B$63*Baseline!B$55/Baseline!B$75 + Baseline!B$69*Baseline!B$56/Baseline!B$76)</f>
        <v>0.00000001439285738</v>
      </c>
      <c r="S773" s="43">
        <f>Baseline!B$33 * (C773 * Baseline!B$61*Baseline!B$58/Baseline!B$73 + Baseline!B$62*Baseline!B$59/Baseline!B$74 + Baseline!B$63*Baseline!B$68/Baseline!B$75 + Baseline!B$69*Baseline!B$60/Baseline!B$76)</f>
        <v>0.000000001646955383</v>
      </c>
      <c r="T773" s="43">
        <f>Baseline!B$33 * (C773 * Baseline!B$61*Baseline!B$61/Baseline!B$73 + Baseline!B$62*Baseline!B$62/Baseline!B$74 + Baseline!B$63*Baseline!B$63/Baseline!B$75 + Baseline!B$69*Baseline!B$69/Baseline!B$76)</f>
        <v>0.00000009854654645</v>
      </c>
      <c r="U773" s="41"/>
      <c r="V773" s="43">
        <f>E773 * ( Baseline!B$87 * Baseline!B$7 )</f>
        <v>0.2082222998</v>
      </c>
      <c r="W773" s="43">
        <f>F773 * ( Baseline!D$87 * Baseline!B$11 )</f>
        <v>0.003689974617</v>
      </c>
      <c r="X773" s="43">
        <f>G773 * ( Baseline!F$87 * Baseline!B$16 )</f>
        <v>0.005870756631</v>
      </c>
      <c r="Y773" s="43">
        <f>H773 * ( Baseline!H$87 * Baseline!B$18 )</f>
        <v>0.001209663525</v>
      </c>
      <c r="Z773" s="51">
        <f t="shared" si="1"/>
        <v>0.2189926946</v>
      </c>
      <c r="AA773" s="43">
        <f>I773 * ( Baseline!B$87 * Baseline!B$7 )</f>
        <v>0.002076168806</v>
      </c>
      <c r="AB773" s="45">
        <f>J773 * ( Baseline!D$87 * Baseline!B$11 )</f>
        <v>0.03253636052</v>
      </c>
      <c r="AC773" s="45">
        <f>K773 * ( Baseline!F$87 * Baseline!B$16 )</f>
        <v>0.000477324341</v>
      </c>
      <c r="AD773" s="45">
        <f>L773 * ( Baseline!F$87 * Baseline!B$16 )</f>
        <v>0.0004999325896</v>
      </c>
      <c r="AE773" s="51">
        <f t="shared" si="2"/>
        <v>0.03558978626</v>
      </c>
      <c r="AF773" s="51">
        <f>M773 * ( Baseline!B$87 * Baseline!B$7 )</f>
        <v>0.001754224462</v>
      </c>
      <c r="AG773" s="51">
        <f>N773 * ( Baseline!D$87 * Baseline!B$11 )</f>
        <v>0.0002534926574</v>
      </c>
      <c r="AH773" s="51">
        <f>O773 * ( Baseline!F$87 * Baseline!B$16 )</f>
        <v>0.04600239611</v>
      </c>
      <c r="AI773" s="51">
        <f>P773 * ( Baseline!H$87 * Baseline!B$18 )</f>
        <v>0.0005791905094</v>
      </c>
      <c r="AJ773" s="51">
        <f t="shared" si="3"/>
        <v>0.04858930374</v>
      </c>
      <c r="AK773" s="51">
        <f>Q773 * ( Baseline!B$87 * Baseline!B$7 )</f>
        <v>0.00003570100934</v>
      </c>
      <c r="AL773" s="51">
        <f>R773 * ( Baseline!D$87 * Baseline!B$11 )</f>
        <v>0.0002654992209</v>
      </c>
      <c r="AM773" s="51">
        <f>S773 * ( Baseline!F$87 * Baseline!B$16 )</f>
        <v>0.00005720661631</v>
      </c>
      <c r="AN773" s="51">
        <f>T773 * ( Baseline!H$87 * Baseline!B$18 )</f>
        <v>0.03465620564</v>
      </c>
      <c r="AO773" s="51">
        <f t="shared" si="4"/>
        <v>0.03501461249</v>
      </c>
      <c r="AP773" s="61"/>
      <c r="AQ773" s="51">
        <f>V773 * ( (1-Baseline!B$88-Baseline!B$87) + (1-B773)*Baseline!B$88 )</f>
        <v>0.1018447676</v>
      </c>
      <c r="AR773" s="51">
        <f>W773 * ( (1-Baseline!B$88-Baseline!B$87) + (1-B773)*Baseline!B$88 )</f>
        <v>0.001804824016</v>
      </c>
      <c r="AS773" s="51">
        <f>X773 * ( (1-Baseline!B$88-Baseline!B$87) + (1-B773)*Baseline!B$88 )</f>
        <v>0.002871478442</v>
      </c>
      <c r="AT773" s="51">
        <f>Y773 * ( (1-Baseline!B$88-Baseline!B$87) + (1-B773)*Baseline!B$88 )</f>
        <v>0.0005916652576</v>
      </c>
      <c r="AU773" s="51">
        <f t="shared" si="5"/>
        <v>0.1071127354</v>
      </c>
      <c r="AV773" s="51">
        <f>AA773 * ( (1-Baseline!D$88-Baseline!D$87) + (1-B773)*Baseline!D$88 )</f>
        <v>0.001546758705</v>
      </c>
      <c r="AW773" s="51">
        <f>AB773 * ( (1-Baseline!D$88-Baseline!D$87) + (1-B773)*Baseline!D$88 )</f>
        <v>0.02423979144</v>
      </c>
      <c r="AX773" s="51">
        <f>AC773 * ( (1-Baseline!D$88-Baseline!D$87) + (1-B773)*Baseline!D$88 )</f>
        <v>0.00035560961</v>
      </c>
      <c r="AY773" s="51">
        <f>AD773 * ( (1-Baseline!D$88-Baseline!D$87) + (1-B773)*Baseline!D$88 )</f>
        <v>0.0003724528961</v>
      </c>
      <c r="AZ773" s="51">
        <f t="shared" si="6"/>
        <v>0.02651461265</v>
      </c>
      <c r="BA773" s="51">
        <f>AF773 * ( (1-Baseline!F$88-Baseline!F$87) + (1-Baseline!B$36)*Baseline!F$88 )</f>
        <v>0.001262396058</v>
      </c>
      <c r="BB773" s="51">
        <f>AG773 * ( (1-Baseline!F$88-Baseline!F$87) + (1-Baseline!B$36)*Baseline!F$88 )</f>
        <v>0.000182421428</v>
      </c>
      <c r="BC773" s="51">
        <f>AH773 * ( (1-Baseline!F$88-Baseline!F$87) + (1-Baseline!B$36)*Baseline!F$88 )</f>
        <v>0.03310479632</v>
      </c>
      <c r="BD773" s="51">
        <f>AI773 * ( (1-Baseline!F$88-Baseline!F$87) + (1-Baseline!B$36)*Baseline!F$88 )</f>
        <v>0.0004168040247</v>
      </c>
      <c r="BE773" s="51">
        <f t="shared" si="7"/>
        <v>0.03496641783</v>
      </c>
      <c r="BF773" s="51">
        <f>AK773 * ( (1-Baseline!H$88-Baseline!H$87) + (1-Baseline!B$36)*Baseline!H$88 )</f>
        <v>0.00002828662372</v>
      </c>
      <c r="BG773" s="51">
        <f>AL773 * ( (1-Baseline!H$88-Baseline!H$87) + (1-Baseline!B$36)*Baseline!H$88 )</f>
        <v>0.0002103603427</v>
      </c>
      <c r="BH773" s="51">
        <f>AM773 * ( (1-Baseline!H$88-Baseline!H$87) + (1-Baseline!B$36)*Baseline!H$88 )</f>
        <v>0.00004532594623</v>
      </c>
      <c r="BI773" s="51">
        <f>AN773 * ( (1-Baseline!H$88-Baseline!H$87) + (1-Baseline!B$36)*Baseline!H$88 )</f>
        <v>0.02745880485</v>
      </c>
      <c r="BJ773" s="51">
        <f t="shared" si="8"/>
        <v>0.02774277776</v>
      </c>
      <c r="BK773" s="61"/>
      <c r="BL773" s="51">
        <f t="shared" si="19"/>
        <v>0.9508184746</v>
      </c>
      <c r="BM773" s="51">
        <f t="shared" si="20"/>
        <v>0.01684976124</v>
      </c>
      <c r="BN773" s="51">
        <f t="shared" si="21"/>
        <v>0.02680800217</v>
      </c>
      <c r="BO773" s="51">
        <f t="shared" si="22"/>
        <v>0.005523762003</v>
      </c>
      <c r="BP773" s="51">
        <f t="shared" si="9"/>
        <v>1</v>
      </c>
      <c r="BQ773" s="51">
        <f t="shared" si="23"/>
        <v>0.05833608528</v>
      </c>
      <c r="BR773" s="51">
        <f t="shared" si="24"/>
        <v>0.9142049993</v>
      </c>
      <c r="BS773" s="51">
        <f t="shared" si="25"/>
        <v>0.013411835</v>
      </c>
      <c r="BT773" s="51">
        <f t="shared" si="26"/>
        <v>0.01404708042</v>
      </c>
      <c r="BU773" s="51">
        <f t="shared" si="10"/>
        <v>1</v>
      </c>
      <c r="BV773" s="51">
        <f t="shared" si="27"/>
        <v>0.03610309938</v>
      </c>
      <c r="BW773" s="51">
        <f t="shared" si="28"/>
        <v>0.005217046507</v>
      </c>
      <c r="BX773" s="51">
        <f t="shared" si="29"/>
        <v>0.9467597304</v>
      </c>
      <c r="BY773" s="51">
        <f t="shared" si="30"/>
        <v>0.01192012367</v>
      </c>
      <c r="BZ773" s="51">
        <f t="shared" si="11"/>
        <v>1</v>
      </c>
      <c r="CA773" s="51">
        <f t="shared" si="31"/>
        <v>0.001019603154</v>
      </c>
      <c r="CB773" s="51">
        <f t="shared" si="32"/>
        <v>0.007582526323</v>
      </c>
      <c r="CC773" s="51">
        <f t="shared" si="33"/>
        <v>0.001633792644</v>
      </c>
      <c r="CD773" s="51">
        <f t="shared" si="34"/>
        <v>0.9897640779</v>
      </c>
      <c r="CE773" s="51">
        <f t="shared" si="12"/>
        <v>1</v>
      </c>
      <c r="CF773" s="61"/>
      <c r="CG773" s="51">
        <f t="shared" si="35"/>
        <v>0.9508184746</v>
      </c>
      <c r="CH773" s="51">
        <f t="shared" si="36"/>
        <v>0.01684976124</v>
      </c>
      <c r="CI773" s="51">
        <f t="shared" si="37"/>
        <v>0.02680800217</v>
      </c>
      <c r="CJ773" s="51">
        <f t="shared" si="38"/>
        <v>0.005523762003</v>
      </c>
      <c r="CK773" s="51">
        <f t="shared" si="13"/>
        <v>1</v>
      </c>
      <c r="CL773" s="51">
        <f t="shared" si="39"/>
        <v>0.05833608528</v>
      </c>
      <c r="CM773" s="51">
        <f t="shared" si="40"/>
        <v>0.9142049993</v>
      </c>
      <c r="CN773" s="51">
        <f t="shared" si="41"/>
        <v>0.013411835</v>
      </c>
      <c r="CO773" s="51">
        <f t="shared" si="42"/>
        <v>0.01404708042</v>
      </c>
      <c r="CP773" s="51">
        <f t="shared" si="14"/>
        <v>1</v>
      </c>
      <c r="CQ773" s="51">
        <f t="shared" si="43"/>
        <v>0.03610309938</v>
      </c>
      <c r="CR773" s="51">
        <f t="shared" si="44"/>
        <v>0.005217046507</v>
      </c>
      <c r="CS773" s="51">
        <f t="shared" si="45"/>
        <v>0.9467597304</v>
      </c>
      <c r="CT773" s="51">
        <f t="shared" si="46"/>
        <v>0.01192012367</v>
      </c>
      <c r="CU773" s="51">
        <f t="shared" si="15"/>
        <v>1</v>
      </c>
      <c r="CV773" s="51">
        <f t="shared" si="47"/>
        <v>0.001019603154</v>
      </c>
      <c r="CW773" s="51">
        <f t="shared" si="48"/>
        <v>0.007582526323</v>
      </c>
      <c r="CX773" s="51">
        <f t="shared" si="49"/>
        <v>0.001633792644</v>
      </c>
      <c r="CY773" s="51">
        <f t="shared" si="50"/>
        <v>0.9897640779</v>
      </c>
      <c r="CZ773" s="51">
        <f t="shared" si="16"/>
        <v>1</v>
      </c>
      <c r="DA773" s="61"/>
      <c r="DB773" s="51">
        <f>(AQ773*Baseline!B$7 + AV773*Baseline!B$11 + BA773*Baseline!B$16 + BF773*Baseline!B$18)</f>
        <v>58236.3541</v>
      </c>
      <c r="DC773" s="51">
        <f>(AR773*Baseline!B$7 + AW773*Baseline!B$11 + BB773*Baseline!B$16 + BG773*Baseline!B$18)</f>
        <v>63102.59953</v>
      </c>
      <c r="DD773" s="51">
        <f>(AS773*Baseline!B$7 + AX773*Baseline!B$11 + BC773*Baseline!B$16 + BH773*Baseline!B$18)</f>
        <v>115138.1607</v>
      </c>
      <c r="DE773" s="51">
        <f>(AT773*Baseline!B$7 + AY773*Baseline!B$11 + BD773*Baseline!B$16 + BI773*Baseline!B$18)</f>
        <v>1259843.156</v>
      </c>
      <c r="DF773" s="51">
        <f t="shared" si="17"/>
        <v>1496320.271</v>
      </c>
      <c r="DG773" s="61"/>
      <c r="DH773" s="51">
        <f t="shared" si="51"/>
        <v>0.03891971208</v>
      </c>
      <c r="DI773" s="51">
        <f t="shared" si="52"/>
        <v>0.04217185369</v>
      </c>
      <c r="DJ773" s="51">
        <f t="shared" si="53"/>
        <v>0.07694753788</v>
      </c>
      <c r="DK773" s="51">
        <f t="shared" si="54"/>
        <v>0.8419608963</v>
      </c>
      <c r="DL773" s="51">
        <f t="shared" si="18"/>
        <v>1</v>
      </c>
      <c r="DM773" s="61"/>
      <c r="DN773" s="51">
        <f>DH773 / (Baseline!B$7/Baseline!B$17)</f>
        <v>4.154423277</v>
      </c>
      <c r="DO773" s="51">
        <f>DI773 / (Baseline!B$11/Baseline!B$17)</f>
        <v>1.018048733</v>
      </c>
      <c r="DP773" s="51">
        <f>DJ773 / (Baseline!B$16/Baseline!B$17)</f>
        <v>1.189072001</v>
      </c>
      <c r="DQ773" s="51">
        <f>DK773 / (Baseline!B$18/Baseline!B$17)</f>
        <v>0.9519111234</v>
      </c>
      <c r="DR773" s="79"/>
      <c r="DS773" s="51">
        <f>(AU773*Baseline!B$34)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0.02859644155</v>
      </c>
      <c r="DT773" s="51">
        <f>(AZ773*Baseline!B$34) + (Baseline!D$88*(1-Baseline!D$89)*Baseline!B$35) + (Baseline!D$88*Baseline!D$89*((1-Baseline!D$90)*Baseline!B$40 + Baseline!D$90*Baseline!B$41))</f>
        <v>0.0103907599</v>
      </c>
      <c r="DU773" s="51">
        <f>(BE773*Baseline!B$34) + (Baseline!F$88*(1-Baseline!F$89)*Baseline!B$35) + (Baseline!F$88*Baseline!F$89*((1-Baseline!F$90)*Baseline!B$40 + Baseline!F$90*Baseline!B$41))</f>
        <v>0.01297560267</v>
      </c>
      <c r="DV773" s="51">
        <f>(BJ773*Baseline!B$34) + (Baseline!H$88*(1-Baseline!H$89)*Baseline!B$35) + (Baseline!H$88*Baseline!H$89*((1-Baseline!H$90)*Baseline!B$40 + Baseline!H$90*Baseline!B$41))</f>
        <v>0.009306416665</v>
      </c>
      <c r="DW773" s="51">
        <f>( DS773*Baseline!B$7 + DT773*Baseline!B$11 + DU773*Baseline!B$16 + DV773*Baseline!B$18 ) / Baseline!B$17</f>
        <v>0.009769489982</v>
      </c>
    </row>
    <row r="774">
      <c r="A774" s="4" t="s">
        <v>1120</v>
      </c>
      <c r="B774" s="45">
        <f>MIN( MAX( NORMINV( MCrands!B774, (B$5+B$4)/2, (B$5-B$4)/3.29 ), 0 ), 1 )</f>
        <v>0.4905211715</v>
      </c>
      <c r="C774" s="45">
        <f>MAX( NORMINV( MCrands!C774, (C$5+C$4)/2, (C$5-C$4)/3.29 ), 0 )</f>
        <v>2.379940174</v>
      </c>
      <c r="D774" s="41"/>
      <c r="E774" s="43">
        <f>Baseline!B$33 * (C774 * Baseline!B$66*Baseline!B$66/Baseline!B$73 + Baseline!B$52*Baseline!B$52/Baseline!B$74 + Baseline!B$53*Baseline!B$53/Baseline!B$75 + Baseline!B$54*Baseline!B$54/Baseline!B$76)</f>
        <v>0.00001689127779</v>
      </c>
      <c r="F774" s="43">
        <f>Baseline!B$33 * (C774 * Baseline!B$66*Baseline!B$57/Baseline!B$73 + Baseline!B$52*Baseline!B$67/Baseline!B$74 + Baseline!B$53*Baseline!B$55/Baseline!B$75 + Baseline!B$54*Baseline!B$56/Baseline!B$76)</f>
        <v>0.0000001995349118</v>
      </c>
      <c r="G774" s="45">
        <f>Baseline!B$33 * (C774 * Baseline!B$66*Baseline!B$58/Baseline!B$73 + Baseline!B$52*Baseline!B$59/Baseline!B$74 + Baseline!B$53*Baseline!B$68/Baseline!B$75 + Baseline!B$54*Baseline!B$60/Baseline!B$76)</f>
        <v>0.0000001677860167</v>
      </c>
      <c r="H774" s="43">
        <f>Baseline!B$33 * (C774 * Baseline!B$66*Baseline!B$61/Baseline!B$73 + Baseline!B$52*Baseline!B$62/Baseline!B$74 + Baseline!B$53*Baseline!B$63/Baseline!B$75 + Baseline!B$54*Baseline!B$69/Baseline!B$76)</f>
        <v>0.000000003316665374</v>
      </c>
      <c r="I774" s="43">
        <f>Baseline!B$33 * (C774 * Baseline!B$57*Baseline!B$66/Baseline!B$73 + Baseline!B$67*Baseline!B$52/Baseline!B$74 + Baseline!B$55*Baseline!B$53/Baseline!B$75 + Baseline!B$56*Baseline!B$54/Baseline!B$76)</f>
        <v>0.0000001995349118</v>
      </c>
      <c r="J774" s="45">
        <f>Baseline!B$33 * (C774 * Baseline!B$57*Baseline!B$57/Baseline!B$73 + Baseline!B$67*Baseline!B$67/Baseline!B$74 + Baseline!B$55*Baseline!B$55/Baseline!B$75 + Baseline!B$56*Baseline!B$56/Baseline!B$76)</f>
        <v>0.000001763813747</v>
      </c>
      <c r="K774" s="43">
        <f>Baseline!B$33 * (C774 * Baseline!B$57*Baseline!B$58/Baseline!B$73 + Baseline!B$67*Baseline!B$59/Baseline!B$74 + Baseline!B$55*Baseline!B$68/Baseline!B$75 + Baseline!B$56*Baseline!B$60/Baseline!B$76)</f>
        <v>0.00000001374178071</v>
      </c>
      <c r="L774" s="45">
        <f>Baseline!B$33 * (C774 * Baseline!B$57*Baseline!B$61/Baseline!B$73 + Baseline!B$67*Baseline!B$62/Baseline!B$74 + Baseline!B$55*Baseline!B$63/Baseline!B$75 + Baseline!B$56*Baseline!B$69/Baseline!B$76)</f>
        <v>0.00000001439283795</v>
      </c>
      <c r="M774" s="43">
        <f>Baseline!B$33 * (C774 * Baseline!B$58*Baseline!B$66/Baseline!B$73 + Baseline!B$59*Baseline!B$52/Baseline!B$74 + Baseline!B$68*Baseline!B$53/Baseline!B$75 + Baseline!B$60*Baseline!B$54/Baseline!B$76)</f>
        <v>0.0000001677860167</v>
      </c>
      <c r="N774" s="45">
        <f>Baseline!B$33 * (C774 * Baseline!B$58*Baseline!B$57/Baseline!B$73 + Baseline!B$59*Baseline!B$67/Baseline!B$74 + Baseline!B$68*Baseline!B$55/Baseline!B$75 + Baseline!B$60*Baseline!B$56/Baseline!B$76)</f>
        <v>0.00000001374178071</v>
      </c>
      <c r="O774" s="45">
        <f>Baseline!B$33 * (C774 * Baseline!B$58*Baseline!B$58/Baseline!B$73 + Baseline!B$59*Baseline!B$59/Baseline!B$74 + Baseline!B$68*Baseline!B$68/Baseline!B$75 + Baseline!B$60*Baseline!B$60/Baseline!B$76)</f>
        <v>0.000001324389931</v>
      </c>
      <c r="P774" s="43">
        <f>Baseline!B$33 * (C774 * Baseline!B$58*Baseline!B$61/Baseline!B$73 + Baseline!B$59*Baseline!B$62/Baseline!B$74 + Baseline!B$68*Baseline!B$63/Baseline!B$75 + Baseline!B$60*Baseline!B$69/Baseline!B$76)</f>
        <v>0.000000001646907613</v>
      </c>
      <c r="Q774" s="43">
        <f>Baseline!B$33 * (C774 * Baseline!B$61*Baseline!B$66/Baseline!B$73 + Baseline!B$62*Baseline!B$52/Baseline!B$74 + Baseline!B$63*Baseline!B$53/Baseline!B$75 + Baseline!B$69*Baseline!B$54/Baseline!B$76)</f>
        <v>0.000000003316665374</v>
      </c>
      <c r="R774" s="43">
        <f>Baseline!B$33 * (C774 * Baseline!B$61*Baseline!B$57/Baseline!B$73 + Baseline!B$62*Baseline!B$67/Baseline!B$74 + Baseline!B$63*Baseline!B$55/Baseline!B$75 + Baseline!B$69*Baseline!B$56/Baseline!B$76)</f>
        <v>0.00000001439283795</v>
      </c>
      <c r="S774" s="43">
        <f>Baseline!B$33 * (C774 * Baseline!B$61*Baseline!B$58/Baseline!B$73 + Baseline!B$62*Baseline!B$59/Baseline!B$74 + Baseline!B$63*Baseline!B$68/Baseline!B$75 + Baseline!B$69*Baseline!B$60/Baseline!B$76)</f>
        <v>0.000000001646907613</v>
      </c>
      <c r="T774" s="43">
        <f>Baseline!B$33 * (C774 * Baseline!B$61*Baseline!B$61/Baseline!B$73 + Baseline!B$62*Baseline!B$62/Baseline!B$74 + Baseline!B$63*Baseline!B$63/Baseline!B$75 + Baseline!B$69*Baseline!B$69/Baseline!B$76)</f>
        <v>0.00000009854654167</v>
      </c>
      <c r="U774" s="41"/>
      <c r="V774" s="43">
        <f>E774 * ( Baseline!B$87 * Baseline!B$7 )</f>
        <v>0.1753145722</v>
      </c>
      <c r="W774" s="43">
        <f>F774 * ( Baseline!D$87 * Baseline!B$11 )</f>
        <v>0.003680739843</v>
      </c>
      <c r="X774" s="43">
        <f>G774 * ( Baseline!F$87 * Baseline!B$16 )</f>
        <v>0.005828008687</v>
      </c>
      <c r="Y774" s="43">
        <f>H774 * ( Baseline!H$87 * Baseline!B$18 )</f>
        <v>0.001166383211</v>
      </c>
      <c r="Z774" s="51">
        <f t="shared" si="1"/>
        <v>0.185989704</v>
      </c>
      <c r="AA774" s="43">
        <f>I774 * ( Baseline!B$87 * Baseline!B$7 )</f>
        <v>0.002070972849</v>
      </c>
      <c r="AB774" s="45">
        <f>J774 * ( Baseline!D$87 * Baseline!B$11 )</f>
        <v>0.03253635906</v>
      </c>
      <c r="AC774" s="45">
        <f>K774 * ( Baseline!F$87 * Baseline!B$16 )</f>
        <v>0.0004773175913</v>
      </c>
      <c r="AD774" s="45">
        <f>L774 * ( Baseline!F$87 * Baseline!B$16 )</f>
        <v>0.0004999319146</v>
      </c>
      <c r="AE774" s="51">
        <f t="shared" si="2"/>
        <v>0.03558458142</v>
      </c>
      <c r="AF774" s="51">
        <f>M774 * ( Baseline!B$87 * Baseline!B$7 )</f>
        <v>0.001741451068</v>
      </c>
      <c r="AG774" s="51">
        <f>N774 * ( Baseline!D$87 * Baseline!B$11 )</f>
        <v>0.0002534890728</v>
      </c>
      <c r="AH774" s="51">
        <f>O774 * ( Baseline!F$87 * Baseline!B$16 )</f>
        <v>0.04600237952</v>
      </c>
      <c r="AI774" s="51">
        <f>P774 * ( Baseline!H$87 * Baseline!B$18 )</f>
        <v>0.0005791737098</v>
      </c>
      <c r="AJ774" s="51">
        <f t="shared" si="3"/>
        <v>0.04857649337</v>
      </c>
      <c r="AK774" s="51">
        <f>Q774 * ( Baseline!B$87 * Baseline!B$7 )</f>
        <v>0.00003442366992</v>
      </c>
      <c r="AL774" s="51">
        <f>R774 * ( Baseline!D$87 * Baseline!B$11 )</f>
        <v>0.0002654988624</v>
      </c>
      <c r="AM774" s="51">
        <f>S774 * ( Baseline!F$87 * Baseline!B$16 )</f>
        <v>0.00005720495701</v>
      </c>
      <c r="AN774" s="51">
        <f>T774 * ( Baseline!H$87 * Baseline!B$18 )</f>
        <v>0.03465620396</v>
      </c>
      <c r="AO774" s="51">
        <f t="shared" si="4"/>
        <v>0.03501333145</v>
      </c>
      <c r="AP774" s="61"/>
      <c r="AQ774" s="51">
        <f>V774 * ( (1-Baseline!B$88-Baseline!B$87) + (1-B774)*Baseline!B$88 )</f>
        <v>0.09502683706</v>
      </c>
      <c r="AR774" s="51">
        <f>W774 * ( (1-Baseline!B$88-Baseline!B$87) + (1-B774)*Baseline!B$88 )</f>
        <v>0.001995094081</v>
      </c>
      <c r="AS774" s="51">
        <f>X774 * ( (1-Baseline!B$88-Baseline!B$87) + (1-B774)*Baseline!B$88 )</f>
        <v>0.003158991434</v>
      </c>
      <c r="AT774" s="51">
        <f>Y774 * ( (1-Baseline!B$88-Baseline!B$87) + (1-B774)*Baseline!B$88 )</f>
        <v>0.0006322218735</v>
      </c>
      <c r="AU774" s="51">
        <f t="shared" si="5"/>
        <v>0.1008131444</v>
      </c>
      <c r="AV774" s="51">
        <f>AA774 * ( (1-Baseline!D$88-Baseline!D$87) + (1-B774)*Baseline!D$88 )</f>
        <v>0.001598055669</v>
      </c>
      <c r="AW774" s="51">
        <f>AB774 * ( (1-Baseline!D$88-Baseline!D$87) + (1-B774)*Baseline!D$88 )</f>
        <v>0.02510651603</v>
      </c>
      <c r="AX774" s="51">
        <f>AC774 * ( (1-Baseline!D$88-Baseline!D$87) + (1-B774)*Baseline!D$88 )</f>
        <v>0.0003683196923</v>
      </c>
      <c r="AY774" s="51">
        <f>AD774 * ( (1-Baseline!D$88-Baseline!D$87) + (1-B774)*Baseline!D$88 )</f>
        <v>0.0003857699198</v>
      </c>
      <c r="AZ774" s="51">
        <f t="shared" si="6"/>
        <v>0.02745866131</v>
      </c>
      <c r="BA774" s="51">
        <f>AF774 * ( (1-Baseline!F$88-Baseline!F$87) + (1-Baseline!B$36)*Baseline!F$88 )</f>
        <v>0.001253203915</v>
      </c>
      <c r="BB774" s="51">
        <f>AG774 * ( (1-Baseline!F$88-Baseline!F$87) + (1-Baseline!B$36)*Baseline!F$88 )</f>
        <v>0.0001824188484</v>
      </c>
      <c r="BC774" s="51">
        <f>AH774 * ( (1-Baseline!F$88-Baseline!F$87) + (1-Baseline!B$36)*Baseline!F$88 )</f>
        <v>0.03310478438</v>
      </c>
      <c r="BD774" s="51">
        <f>AI774 * ( (1-Baseline!F$88-Baseline!F$87) + (1-Baseline!B$36)*Baseline!F$88 )</f>
        <v>0.0004167919352</v>
      </c>
      <c r="BE774" s="51">
        <f t="shared" si="7"/>
        <v>0.03495719908</v>
      </c>
      <c r="BF774" s="51">
        <f>AK774 * ( (1-Baseline!H$88-Baseline!H$87) + (1-Baseline!B$36)*Baseline!H$88 )</f>
        <v>0.00002727456215</v>
      </c>
      <c r="BG774" s="51">
        <f>AL774 * ( (1-Baseline!H$88-Baseline!H$87) + (1-Baseline!B$36)*Baseline!H$88 )</f>
        <v>0.0002103600587</v>
      </c>
      <c r="BH774" s="51">
        <f>AM774 * ( (1-Baseline!H$88-Baseline!H$87) + (1-Baseline!B$36)*Baseline!H$88 )</f>
        <v>0.00004532463154</v>
      </c>
      <c r="BI774" s="51">
        <f>AN774 * ( (1-Baseline!H$88-Baseline!H$87) + (1-Baseline!B$36)*Baseline!H$88 )</f>
        <v>0.02745880352</v>
      </c>
      <c r="BJ774" s="51">
        <f t="shared" si="8"/>
        <v>0.02774176277</v>
      </c>
      <c r="BK774" s="61"/>
      <c r="BL774" s="51">
        <f t="shared" si="19"/>
        <v>0.9426036414</v>
      </c>
      <c r="BM774" s="51">
        <f t="shared" si="20"/>
        <v>0.01979001936</v>
      </c>
      <c r="BN774" s="51">
        <f t="shared" si="21"/>
        <v>0.03133511459</v>
      </c>
      <c r="BO774" s="51">
        <f t="shared" si="22"/>
        <v>0.00627122462</v>
      </c>
      <c r="BP774" s="51">
        <f t="shared" si="9"/>
        <v>1</v>
      </c>
      <c r="BQ774" s="51">
        <f t="shared" si="23"/>
        <v>0.05819860082</v>
      </c>
      <c r="BR774" s="51">
        <f t="shared" si="24"/>
        <v>0.9143386761</v>
      </c>
      <c r="BS774" s="51">
        <f t="shared" si="25"/>
        <v>0.01341360703</v>
      </c>
      <c r="BT774" s="51">
        <f t="shared" si="26"/>
        <v>0.01404911607</v>
      </c>
      <c r="BU774" s="51">
        <f t="shared" si="10"/>
        <v>1</v>
      </c>
      <c r="BV774" s="51">
        <f t="shared" si="27"/>
        <v>0.0358496661</v>
      </c>
      <c r="BW774" s="51">
        <f t="shared" si="28"/>
        <v>0.005218348531</v>
      </c>
      <c r="BX774" s="51">
        <f t="shared" si="29"/>
        <v>0.947009064</v>
      </c>
      <c r="BY774" s="51">
        <f t="shared" si="30"/>
        <v>0.01192292135</v>
      </c>
      <c r="BZ774" s="51">
        <f t="shared" si="11"/>
        <v>1</v>
      </c>
      <c r="CA774" s="51">
        <f t="shared" si="31"/>
        <v>0.0009831589425</v>
      </c>
      <c r="CB774" s="51">
        <f t="shared" si="32"/>
        <v>0.007582793508</v>
      </c>
      <c r="CC774" s="51">
        <f t="shared" si="33"/>
        <v>0.001633805029</v>
      </c>
      <c r="CD774" s="51">
        <f t="shared" si="34"/>
        <v>0.9898002425</v>
      </c>
      <c r="CE774" s="51">
        <f t="shared" si="12"/>
        <v>1</v>
      </c>
      <c r="CF774" s="61"/>
      <c r="CG774" s="51">
        <f t="shared" si="35"/>
        <v>0.9426036414</v>
      </c>
      <c r="CH774" s="51">
        <f t="shared" si="36"/>
        <v>0.01979001936</v>
      </c>
      <c r="CI774" s="51">
        <f t="shared" si="37"/>
        <v>0.03133511459</v>
      </c>
      <c r="CJ774" s="51">
        <f t="shared" si="38"/>
        <v>0.00627122462</v>
      </c>
      <c r="CK774" s="51">
        <f t="shared" si="13"/>
        <v>1</v>
      </c>
      <c r="CL774" s="51">
        <f t="shared" si="39"/>
        <v>0.05819860082</v>
      </c>
      <c r="CM774" s="51">
        <f t="shared" si="40"/>
        <v>0.9143386761</v>
      </c>
      <c r="CN774" s="51">
        <f t="shared" si="41"/>
        <v>0.01341360703</v>
      </c>
      <c r="CO774" s="51">
        <f t="shared" si="42"/>
        <v>0.01404911607</v>
      </c>
      <c r="CP774" s="51">
        <f t="shared" si="14"/>
        <v>1</v>
      </c>
      <c r="CQ774" s="51">
        <f t="shared" si="43"/>
        <v>0.0358496661</v>
      </c>
      <c r="CR774" s="51">
        <f t="shared" si="44"/>
        <v>0.005218348531</v>
      </c>
      <c r="CS774" s="51">
        <f t="shared" si="45"/>
        <v>0.947009064</v>
      </c>
      <c r="CT774" s="51">
        <f t="shared" si="46"/>
        <v>0.01192292135</v>
      </c>
      <c r="CU774" s="51">
        <f t="shared" si="15"/>
        <v>1</v>
      </c>
      <c r="CV774" s="51">
        <f t="shared" si="47"/>
        <v>0.0009831589425</v>
      </c>
      <c r="CW774" s="51">
        <f t="shared" si="48"/>
        <v>0.007582793508</v>
      </c>
      <c r="CX774" s="51">
        <f t="shared" si="49"/>
        <v>0.001633805029</v>
      </c>
      <c r="CY774" s="51">
        <f t="shared" si="50"/>
        <v>0.9898002425</v>
      </c>
      <c r="CZ774" s="51">
        <f t="shared" si="16"/>
        <v>1</v>
      </c>
      <c r="DA774" s="61"/>
      <c r="DB774" s="51">
        <f>(AQ774*Baseline!B$7 + AV774*Baseline!B$11 + BA774*Baseline!B$16 + BF774*Baseline!B$18)</f>
        <v>54962.52833</v>
      </c>
      <c r="DC774" s="51">
        <f>(AR774*Baseline!B$7 + AW774*Baseline!B$11 + BB774*Baseline!B$16 + BG774*Baseline!B$18)</f>
        <v>65053.59655</v>
      </c>
      <c r="DD774" s="51">
        <f>(AS774*Baseline!B$7 + AX774*Baseline!B$11 + BC774*Baseline!B$16 + BH774*Baseline!B$18)</f>
        <v>115304.7618</v>
      </c>
      <c r="DE774" s="51">
        <f>(AT774*Baseline!B$7 + AY774*Baseline!B$11 + BD774*Baseline!B$16 + BI774*Baseline!B$18)</f>
        <v>1259891.284</v>
      </c>
      <c r="DF774" s="51">
        <f t="shared" si="17"/>
        <v>1495212.17</v>
      </c>
      <c r="DG774" s="61"/>
      <c r="DH774" s="51">
        <f t="shared" si="51"/>
        <v>0.03675901616</v>
      </c>
      <c r="DI774" s="51">
        <f t="shared" si="52"/>
        <v>0.04350793676</v>
      </c>
      <c r="DJ774" s="51">
        <f t="shared" si="53"/>
        <v>0.07711598664</v>
      </c>
      <c r="DK774" s="51">
        <f t="shared" si="54"/>
        <v>0.8426170604</v>
      </c>
      <c r="DL774" s="51">
        <f t="shared" si="18"/>
        <v>1</v>
      </c>
      <c r="DM774" s="61"/>
      <c r="DN774" s="51">
        <f>DH774 / (Baseline!B$7/Baseline!B$17)</f>
        <v>3.923783199</v>
      </c>
      <c r="DO774" s="51">
        <f>DI774 / (Baseline!B$11/Baseline!B$17)</f>
        <v>1.050302417</v>
      </c>
      <c r="DP774" s="51">
        <f>DJ774 / (Baseline!B$16/Baseline!B$17)</f>
        <v>1.191675043</v>
      </c>
      <c r="DQ774" s="51">
        <f>DK774 / (Baseline!B$18/Baseline!B$17)</f>
        <v>0.9526529749</v>
      </c>
      <c r="DR774" s="79"/>
      <c r="DS774" s="51">
        <f>(AU774*Baseline!B$34)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0.02765150292</v>
      </c>
      <c r="DT774" s="51">
        <f>(AZ774*Baseline!B$34) + (Baseline!D$88*(1-Baseline!D$89)*Baseline!B$35) + (Baseline!D$88*Baseline!D$89*((1-Baseline!D$90)*Baseline!B$40 + Baseline!D$90*Baseline!B$41))</f>
        <v>0.0105323672</v>
      </c>
      <c r="DU774" s="51">
        <f>(BE774*Baseline!B$34) + (Baseline!F$88*(1-Baseline!F$89)*Baseline!B$35) + (Baseline!F$88*Baseline!F$89*((1-Baseline!F$90)*Baseline!B$40 + Baseline!F$90*Baseline!B$41))</f>
        <v>0.01297421986</v>
      </c>
      <c r="DV774" s="51">
        <f>(BJ774*Baseline!B$34) + (Baseline!H$88*(1-Baseline!H$89)*Baseline!B$35) + (Baseline!H$88*Baseline!H$89*((1-Baseline!H$90)*Baseline!B$40 + Baseline!H$90*Baseline!B$41))</f>
        <v>0.009306264416</v>
      </c>
      <c r="DW774" s="51">
        <f>( DS774*Baseline!B$7 + DT774*Baseline!B$11 + DU774*Baseline!B$16 + DV774*Baseline!B$18 ) / Baseline!B$17</f>
        <v>0.009766279373</v>
      </c>
    </row>
    <row r="775">
      <c r="A775" s="4" t="s">
        <v>1121</v>
      </c>
      <c r="B775" s="45">
        <f>MIN( MAX( NORMINV( MCrands!B775, (B$5+B$4)/2, (B$5-B$4)/3.29 ), 0 ), 1 )</f>
        <v>0.3630764135</v>
      </c>
      <c r="C775" s="45">
        <f>MAX( NORMINV( MCrands!C775, (C$5+C$4)/2, (C$5-C$4)/3.29 ), 0 )</f>
        <v>3.036126962</v>
      </c>
      <c r="D775" s="41"/>
      <c r="E775" s="43">
        <f>Baseline!B$33 * (C775 * Baseline!B$66*Baseline!B$66/Baseline!B$73 + Baseline!B$52*Baseline!B$52/Baseline!B$74 + Baseline!B$53*Baseline!B$53/Baseline!B$75 + Baseline!B$54*Baseline!B$54/Baseline!B$76)</f>
        <v>0.00002153709601</v>
      </c>
      <c r="F775" s="43">
        <f>Baseline!B$33 * (C775 * Baseline!B$66*Baseline!B$57/Baseline!B$73 + Baseline!B$52*Baseline!B$67/Baseline!B$74 + Baseline!B$53*Baseline!B$55/Baseline!B$75 + Baseline!B$54*Baseline!B$56/Baseline!B$76)</f>
        <v>0.000000200268462</v>
      </c>
      <c r="G775" s="45">
        <f>Baseline!B$33 * (C775 * Baseline!B$66*Baseline!B$58/Baseline!B$73 + Baseline!B$52*Baseline!B$59/Baseline!B$74 + Baseline!B$53*Baseline!B$68/Baseline!B$75 + Baseline!B$54*Baseline!B$60/Baseline!B$76)</f>
        <v>0.0000001695893278</v>
      </c>
      <c r="H775" s="43">
        <f>Baseline!B$33 * (C775 * Baseline!B$66*Baseline!B$61/Baseline!B$73 + Baseline!B$52*Baseline!B$62/Baseline!B$74 + Baseline!B$53*Baseline!B$63/Baseline!B$75 + Baseline!B$54*Baseline!B$69/Baseline!B$76)</f>
        <v>0.000000003496996476</v>
      </c>
      <c r="I775" s="43">
        <f>Baseline!B$33 * (C775 * Baseline!B$57*Baseline!B$66/Baseline!B$73 + Baseline!B$67*Baseline!B$52/Baseline!B$74 + Baseline!B$55*Baseline!B$53/Baseline!B$75 + Baseline!B$56*Baseline!B$54/Baseline!B$76)</f>
        <v>0.000000200268462</v>
      </c>
      <c r="J775" s="45">
        <f>Baseline!B$33 * (C775 * Baseline!B$57*Baseline!B$57/Baseline!B$73 + Baseline!B$67*Baseline!B$67/Baseline!B$74 + Baseline!B$55*Baseline!B$55/Baseline!B$75 + Baseline!B$56*Baseline!B$56/Baseline!B$76)</f>
        <v>0.000001763813863</v>
      </c>
      <c r="K775" s="43">
        <f>Baseline!B$33 * (C775 * Baseline!B$57*Baseline!B$58/Baseline!B$73 + Baseline!B$67*Baseline!B$59/Baseline!B$74 + Baseline!B$55*Baseline!B$68/Baseline!B$75 + Baseline!B$56*Baseline!B$60/Baseline!B$76)</f>
        <v>0.00000001374206545</v>
      </c>
      <c r="L775" s="45">
        <f>Baseline!B$33 * (C775 * Baseline!B$57*Baseline!B$61/Baseline!B$73 + Baseline!B$67*Baseline!B$62/Baseline!B$74 + Baseline!B$55*Baseline!B$63/Baseline!B$75 + Baseline!B$56*Baseline!B$69/Baseline!B$76)</f>
        <v>0.00000001439286642</v>
      </c>
      <c r="M775" s="43">
        <f>Baseline!B$33 * (C775 * Baseline!B$58*Baseline!B$66/Baseline!B$73 + Baseline!B$59*Baseline!B$52/Baseline!B$74 + Baseline!B$68*Baseline!B$53/Baseline!B$75 + Baseline!B$60*Baseline!B$54/Baseline!B$76)</f>
        <v>0.0000001695893278</v>
      </c>
      <c r="N775" s="45">
        <f>Baseline!B$33 * (C775 * Baseline!B$58*Baseline!B$57/Baseline!B$73 + Baseline!B$59*Baseline!B$67/Baseline!B$74 + Baseline!B$68*Baseline!B$55/Baseline!B$75 + Baseline!B$60*Baseline!B$56/Baseline!B$76)</f>
        <v>0.00000001374206545</v>
      </c>
      <c r="O775" s="45">
        <f>Baseline!B$33 * (C775 * Baseline!B$58*Baseline!B$58/Baseline!B$73 + Baseline!B$59*Baseline!B$59/Baseline!B$74 + Baseline!B$68*Baseline!B$68/Baseline!B$75 + Baseline!B$60*Baseline!B$60/Baseline!B$76)</f>
        <v>0.00000132439063</v>
      </c>
      <c r="P775" s="43">
        <f>Baseline!B$33 * (C775 * Baseline!B$58*Baseline!B$61/Baseline!B$73 + Baseline!B$59*Baseline!B$62/Baseline!B$74 + Baseline!B$68*Baseline!B$63/Baseline!B$75 + Baseline!B$60*Baseline!B$69/Baseline!B$76)</f>
        <v>0.00000000164697761</v>
      </c>
      <c r="Q775" s="43">
        <f>Baseline!B$33 * (C775 * Baseline!B$61*Baseline!B$66/Baseline!B$73 + Baseline!B$62*Baseline!B$52/Baseline!B$74 + Baseline!B$63*Baseline!B$53/Baseline!B$75 + Baseline!B$69*Baseline!B$54/Baseline!B$76)</f>
        <v>0.000000003496996476</v>
      </c>
      <c r="R775" s="43">
        <f>Baseline!B$33 * (C775 * Baseline!B$61*Baseline!B$57/Baseline!B$73 + Baseline!B$62*Baseline!B$67/Baseline!B$74 + Baseline!B$63*Baseline!B$55/Baseline!B$75 + Baseline!B$69*Baseline!B$56/Baseline!B$76)</f>
        <v>0.00000001439286642</v>
      </c>
      <c r="S775" s="43">
        <f>Baseline!B$33 * (C775 * Baseline!B$61*Baseline!B$58/Baseline!B$73 + Baseline!B$62*Baseline!B$59/Baseline!B$74 + Baseline!B$63*Baseline!B$68/Baseline!B$75 + Baseline!B$69*Baseline!B$60/Baseline!B$76)</f>
        <v>0.00000000164697761</v>
      </c>
      <c r="T775" s="43">
        <f>Baseline!B$33 * (C775 * Baseline!B$61*Baseline!B$61/Baseline!B$73 + Baseline!B$62*Baseline!B$62/Baseline!B$74 + Baseline!B$63*Baseline!B$63/Baseline!B$75 + Baseline!B$69*Baseline!B$69/Baseline!B$76)</f>
        <v>0.00000009854654867</v>
      </c>
      <c r="U775" s="41"/>
      <c r="V775" s="43">
        <f>E775 * ( Baseline!B$87 * Baseline!B$7 )</f>
        <v>0.2235335194</v>
      </c>
      <c r="W775" s="43">
        <f>F775 * ( Baseline!D$87 * Baseline!B$11 )</f>
        <v>0.003694271348</v>
      </c>
      <c r="X775" s="43">
        <f>G775 * ( Baseline!F$87 * Baseline!B$16 )</f>
        <v>0.00589064628</v>
      </c>
      <c r="Y775" s="43">
        <f>H775 * ( Baseline!H$87 * Baseline!B$18 )</f>
        <v>0.001229800874</v>
      </c>
      <c r="Z775" s="51">
        <f t="shared" si="1"/>
        <v>0.2343482379</v>
      </c>
      <c r="AA775" s="43">
        <f>I775 * ( Baseline!B$87 * Baseline!B$7 )</f>
        <v>0.002078586367</v>
      </c>
      <c r="AB775" s="45">
        <f>J775 * ( Baseline!D$87 * Baseline!B$11 )</f>
        <v>0.0325363612</v>
      </c>
      <c r="AC775" s="45">
        <f>K775 * ( Baseline!F$87 * Baseline!B$16 )</f>
        <v>0.0004773274815</v>
      </c>
      <c r="AD775" s="45">
        <f>L775 * ( Baseline!F$87 * Baseline!B$16 )</f>
        <v>0.0004999329036</v>
      </c>
      <c r="AE775" s="51">
        <f t="shared" si="2"/>
        <v>0.03559220795</v>
      </c>
      <c r="AF775" s="51">
        <f>M775 * ( Baseline!B$87 * Baseline!B$7 )</f>
        <v>0.001760167633</v>
      </c>
      <c r="AG775" s="51">
        <f>N775 * ( Baseline!D$87 * Baseline!B$11 )</f>
        <v>0.0002534943252</v>
      </c>
      <c r="AH775" s="51">
        <f>O775 * ( Baseline!F$87 * Baseline!B$16 )</f>
        <v>0.04600240383</v>
      </c>
      <c r="AI775" s="51">
        <f>P775 * ( Baseline!H$87 * Baseline!B$18 )</f>
        <v>0.0005791983259</v>
      </c>
      <c r="AJ775" s="51">
        <f t="shared" si="3"/>
        <v>0.04859526412</v>
      </c>
      <c r="AK775" s="51">
        <f>Q775 * ( Baseline!B$87 * Baseline!B$7 )</f>
        <v>0.00003629532642</v>
      </c>
      <c r="AL775" s="51">
        <f>R775 * ( Baseline!D$87 * Baseline!B$11 )</f>
        <v>0.0002654993876</v>
      </c>
      <c r="AM775" s="51">
        <f>S775 * ( Baseline!F$87 * Baseline!B$16 )</f>
        <v>0.00005720738834</v>
      </c>
      <c r="AN775" s="51">
        <f>T775 * ( Baseline!H$87 * Baseline!B$18 )</f>
        <v>0.03465620642</v>
      </c>
      <c r="AO775" s="51">
        <f t="shared" si="4"/>
        <v>0.03501520852</v>
      </c>
      <c r="AP775" s="61"/>
      <c r="AQ775" s="51">
        <f>V775 * ( (1-Baseline!B$88-Baseline!B$87) + (1-B775)*Baseline!B$88 )</f>
        <v>0.1465177259</v>
      </c>
      <c r="AR775" s="51">
        <f>W775 * ( (1-Baseline!B$88-Baseline!B$87) + (1-B775)*Baseline!B$88 )</f>
        <v>0.002421454456</v>
      </c>
      <c r="AS775" s="51">
        <f>X775 * ( (1-Baseline!B$88-Baseline!B$87) + (1-B775)*Baseline!B$88 )</f>
        <v>0.003861094745</v>
      </c>
      <c r="AT775" s="51">
        <f>Y775 * ( (1-Baseline!B$88-Baseline!B$87) + (1-B775)*Baseline!B$88 )</f>
        <v>0.0008060877308</v>
      </c>
      <c r="AU775" s="51">
        <f t="shared" si="5"/>
        <v>0.1536063629</v>
      </c>
      <c r="AV775" s="51">
        <f>AA775 * ( (1-Baseline!D$88-Baseline!D$87) + (1-B775)*Baseline!D$88 )</f>
        <v>0.001722608013</v>
      </c>
      <c r="AW775" s="51">
        <f>AB775 * ( (1-Baseline!D$88-Baseline!D$87) + (1-B775)*Baseline!D$88 )</f>
        <v>0.02696418941</v>
      </c>
      <c r="AX775" s="51">
        <f>AC775 * ( (1-Baseline!D$88-Baseline!D$87) + (1-B775)*Baseline!D$88 )</f>
        <v>0.0003955804566</v>
      </c>
      <c r="AY775" s="51">
        <f>AD775 * ( (1-Baseline!D$88-Baseline!D$87) + (1-B775)*Baseline!D$88 )</f>
        <v>0.0004143144779</v>
      </c>
      <c r="AZ775" s="51">
        <f t="shared" si="6"/>
        <v>0.02949669235</v>
      </c>
      <c r="BA775" s="51">
        <f>AF775 * ( (1-Baseline!F$88-Baseline!F$87) + (1-Baseline!B$36)*Baseline!F$88 )</f>
        <v>0.001266672954</v>
      </c>
      <c r="BB775" s="51">
        <f>AG775 * ( (1-Baseline!F$88-Baseline!F$87) + (1-Baseline!B$36)*Baseline!F$88 )</f>
        <v>0.0001824226282</v>
      </c>
      <c r="BC775" s="51">
        <f>AH775 * ( (1-Baseline!F$88-Baseline!F$87) + (1-Baseline!B$36)*Baseline!F$88 )</f>
        <v>0.03310480188</v>
      </c>
      <c r="BD775" s="51">
        <f>AI775 * ( (1-Baseline!F$88-Baseline!F$87) + (1-Baseline!B$36)*Baseline!F$88 )</f>
        <v>0.0004168096497</v>
      </c>
      <c r="BE775" s="51">
        <f t="shared" si="7"/>
        <v>0.03497070711</v>
      </c>
      <c r="BF775" s="51">
        <f>AK775 * ( (1-Baseline!H$88-Baseline!H$87) + (1-Baseline!B$36)*Baseline!H$88 )</f>
        <v>0.00002875751303</v>
      </c>
      <c r="BG775" s="51">
        <f>AL775 * ( (1-Baseline!H$88-Baseline!H$87) + (1-Baseline!B$36)*Baseline!H$88 )</f>
        <v>0.0002103604748</v>
      </c>
      <c r="BH775" s="51">
        <f>AM775 * ( (1-Baseline!H$88-Baseline!H$87) + (1-Baseline!B$36)*Baseline!H$88 )</f>
        <v>0.00004532655793</v>
      </c>
      <c r="BI775" s="51">
        <f>AN775 * ( (1-Baseline!H$88-Baseline!H$87) + (1-Baseline!B$36)*Baseline!H$88 )</f>
        <v>0.02745880547</v>
      </c>
      <c r="BJ775" s="51">
        <f t="shared" si="8"/>
        <v>0.02774325002</v>
      </c>
      <c r="BK775" s="61"/>
      <c r="BL775" s="51">
        <f t="shared" si="19"/>
        <v>0.9538519316</v>
      </c>
      <c r="BM775" s="51">
        <f t="shared" si="20"/>
        <v>0.01576402443</v>
      </c>
      <c r="BN775" s="51">
        <f t="shared" si="21"/>
        <v>0.02513629431</v>
      </c>
      <c r="BO775" s="51">
        <f t="shared" si="22"/>
        <v>0.00524774961</v>
      </c>
      <c r="BP775" s="51">
        <f t="shared" si="9"/>
        <v>1</v>
      </c>
      <c r="BQ775" s="51">
        <f t="shared" si="23"/>
        <v>0.05840003997</v>
      </c>
      <c r="BR775" s="51">
        <f t="shared" si="24"/>
        <v>0.9141428159</v>
      </c>
      <c r="BS775" s="51">
        <f t="shared" si="25"/>
        <v>0.01341101069</v>
      </c>
      <c r="BT775" s="51">
        <f t="shared" si="26"/>
        <v>0.01404613348</v>
      </c>
      <c r="BU775" s="51">
        <f t="shared" si="10"/>
        <v>1</v>
      </c>
      <c r="BV775" s="51">
        <f t="shared" si="27"/>
        <v>0.0362209706</v>
      </c>
      <c r="BW775" s="51">
        <f t="shared" si="28"/>
        <v>0.005216440939</v>
      </c>
      <c r="BX775" s="51">
        <f t="shared" si="29"/>
        <v>0.946643766</v>
      </c>
      <c r="BY775" s="51">
        <f t="shared" si="30"/>
        <v>0.01191882247</v>
      </c>
      <c r="BZ775" s="51">
        <f t="shared" si="11"/>
        <v>1</v>
      </c>
      <c r="CA775" s="51">
        <f t="shared" si="31"/>
        <v>0.001036558911</v>
      </c>
      <c r="CB775" s="51">
        <f t="shared" si="32"/>
        <v>0.007582402014</v>
      </c>
      <c r="CC775" s="51">
        <f t="shared" si="33"/>
        <v>0.001633786882</v>
      </c>
      <c r="CD775" s="51">
        <f t="shared" si="34"/>
        <v>0.9897472522</v>
      </c>
      <c r="CE775" s="51">
        <f t="shared" si="12"/>
        <v>1</v>
      </c>
      <c r="CF775" s="61"/>
      <c r="CG775" s="51">
        <f t="shared" si="35"/>
        <v>0.9538519316</v>
      </c>
      <c r="CH775" s="51">
        <f t="shared" si="36"/>
        <v>0.01576402443</v>
      </c>
      <c r="CI775" s="51">
        <f t="shared" si="37"/>
        <v>0.02513629431</v>
      </c>
      <c r="CJ775" s="51">
        <f t="shared" si="38"/>
        <v>0.00524774961</v>
      </c>
      <c r="CK775" s="51">
        <f t="shared" si="13"/>
        <v>1</v>
      </c>
      <c r="CL775" s="51">
        <f t="shared" si="39"/>
        <v>0.05840003997</v>
      </c>
      <c r="CM775" s="51">
        <f t="shared" si="40"/>
        <v>0.9141428159</v>
      </c>
      <c r="CN775" s="51">
        <f t="shared" si="41"/>
        <v>0.01341101069</v>
      </c>
      <c r="CO775" s="51">
        <f t="shared" si="42"/>
        <v>0.01404613348</v>
      </c>
      <c r="CP775" s="51">
        <f t="shared" si="14"/>
        <v>1</v>
      </c>
      <c r="CQ775" s="51">
        <f t="shared" si="43"/>
        <v>0.0362209706</v>
      </c>
      <c r="CR775" s="51">
        <f t="shared" si="44"/>
        <v>0.005216440939</v>
      </c>
      <c r="CS775" s="51">
        <f t="shared" si="45"/>
        <v>0.946643766</v>
      </c>
      <c r="CT775" s="51">
        <f t="shared" si="46"/>
        <v>0.01191882247</v>
      </c>
      <c r="CU775" s="51">
        <f t="shared" si="15"/>
        <v>1</v>
      </c>
      <c r="CV775" s="51">
        <f t="shared" si="47"/>
        <v>0.001036558911</v>
      </c>
      <c r="CW775" s="51">
        <f t="shared" si="48"/>
        <v>0.007582402014</v>
      </c>
      <c r="CX775" s="51">
        <f t="shared" si="49"/>
        <v>0.001633786882</v>
      </c>
      <c r="CY775" s="51">
        <f t="shared" si="50"/>
        <v>0.9897472522</v>
      </c>
      <c r="CZ775" s="51">
        <f t="shared" si="16"/>
        <v>1</v>
      </c>
      <c r="DA775" s="61"/>
      <c r="DB775" s="51">
        <f>(AQ775*Baseline!B$7 + AV775*Baseline!B$11 + BA775*Baseline!B$16 + BF775*Baseline!B$18)</f>
        <v>80315.74803</v>
      </c>
      <c r="DC775" s="51">
        <f>(AR775*Baseline!B$7 + AW775*Baseline!B$11 + BB775*Baseline!B$16 + BG775*Baseline!B$18)</f>
        <v>69244.29392</v>
      </c>
      <c r="DD775" s="51">
        <f>(AS775*Baseline!B$7 + AX775*Baseline!B$11 + BC775*Baseline!B$16 + BH775*Baseline!B$18)</f>
        <v>115703.8909</v>
      </c>
      <c r="DE775" s="51">
        <f>(AT775*Baseline!B$7 + AY775*Baseline!B$11 + BD775*Baseline!B$16 + BI775*Baseline!B$18)</f>
        <v>1260036.973</v>
      </c>
      <c r="DF775" s="51">
        <f t="shared" si="17"/>
        <v>1525300.906</v>
      </c>
      <c r="DG775" s="61"/>
      <c r="DH775" s="51">
        <f t="shared" si="51"/>
        <v>0.05265567452</v>
      </c>
      <c r="DI775" s="51">
        <f t="shared" si="52"/>
        <v>0.04539713683</v>
      </c>
      <c r="DJ775" s="51">
        <f t="shared" si="53"/>
        <v>0.07585643623</v>
      </c>
      <c r="DK775" s="51">
        <f t="shared" si="54"/>
        <v>0.8260907524</v>
      </c>
      <c r="DL775" s="51">
        <f t="shared" si="18"/>
        <v>1</v>
      </c>
      <c r="DM775" s="61"/>
      <c r="DN775" s="51">
        <f>DH775 / (Baseline!B$7/Baseline!B$17)</f>
        <v>5.620646922</v>
      </c>
      <c r="DO775" s="51">
        <f>DI775 / (Baseline!B$11/Baseline!B$17)</f>
        <v>1.095908611</v>
      </c>
      <c r="DP775" s="51">
        <f>DJ775 / (Baseline!B$16/Baseline!B$17)</f>
        <v>1.172211183</v>
      </c>
      <c r="DQ775" s="51">
        <f>DK775 / (Baseline!B$18/Baseline!B$17)</f>
        <v>0.9339685247</v>
      </c>
      <c r="DR775" s="79"/>
      <c r="DS775" s="51">
        <f>(AU775*Baseline!B$34)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0.03557048568</v>
      </c>
      <c r="DT775" s="51">
        <f>(AZ775*Baseline!B$34) + (Baseline!D$88*(1-Baseline!D$89)*Baseline!B$35) + (Baseline!D$88*Baseline!D$89*((1-Baseline!D$90)*Baseline!B$40 + Baseline!D$90*Baseline!B$41))</f>
        <v>0.01083807185</v>
      </c>
      <c r="DU775" s="51">
        <f>(BE775*Baseline!B$34) + (Baseline!F$88*(1-Baseline!F$89)*Baseline!B$35) + (Baseline!F$88*Baseline!F$89*((1-Baseline!F$90)*Baseline!B$40 + Baseline!F$90*Baseline!B$41))</f>
        <v>0.01297624607</v>
      </c>
      <c r="DV775" s="51">
        <f>(BJ775*Baseline!B$34) + (Baseline!H$88*(1-Baseline!H$89)*Baseline!B$35) + (Baseline!H$88*Baseline!H$89*((1-Baseline!H$90)*Baseline!B$40 + Baseline!H$90*Baseline!B$41))</f>
        <v>0.009306487503</v>
      </c>
      <c r="DW775" s="51">
        <f>( DS775*Baseline!B$7 + DT775*Baseline!B$11 + DU775*Baseline!B$16 + DV775*Baseline!B$18 ) / Baseline!B$17</f>
        <v>0.009853458463</v>
      </c>
    </row>
    <row r="776">
      <c r="A776" s="4" t="s">
        <v>1122</v>
      </c>
      <c r="B776" s="45">
        <f>MIN( MAX( NORMINV( MCrands!B776, (B$5+B$4)/2, (B$5-B$4)/3.29 ), 0 ), 1 )</f>
        <v>0.4381918953</v>
      </c>
      <c r="C776" s="45">
        <f>MAX( NORMINV( MCrands!C776, (C$5+C$4)/2, (C$5-C$4)/3.29 ), 0 )</f>
        <v>3.108166725</v>
      </c>
      <c r="D776" s="41"/>
      <c r="E776" s="43">
        <f>Baseline!B$33 * (C776 * Baseline!B$66*Baseline!B$66/Baseline!B$73 + Baseline!B$52*Baseline!B$52/Baseline!B$74 + Baseline!B$53*Baseline!B$53/Baseline!B$75 + Baseline!B$54*Baseline!B$54/Baseline!B$76)</f>
        <v>0.00002204713926</v>
      </c>
      <c r="F776" s="43">
        <f>Baseline!B$33 * (C776 * Baseline!B$66*Baseline!B$57/Baseline!B$73 + Baseline!B$52*Baseline!B$67/Baseline!B$74 + Baseline!B$53*Baseline!B$55/Baseline!B$75 + Baseline!B$54*Baseline!B$56/Baseline!B$76)</f>
        <v>0.0000002003489952</v>
      </c>
      <c r="G776" s="45">
        <f>Baseline!B$33 * (C776 * Baseline!B$66*Baseline!B$58/Baseline!B$73 + Baseline!B$52*Baseline!B$59/Baseline!B$74 + Baseline!B$53*Baseline!B$68/Baseline!B$75 + Baseline!B$54*Baseline!B$60/Baseline!B$76)</f>
        <v>0.0000001697873051</v>
      </c>
      <c r="H776" s="43">
        <f>Baseline!B$33 * (C776 * Baseline!B$66*Baseline!B$61/Baseline!B$73 + Baseline!B$52*Baseline!B$62/Baseline!B$74 + Baseline!B$53*Baseline!B$63/Baseline!B$75 + Baseline!B$54*Baseline!B$69/Baseline!B$76)</f>
        <v>0.000000003516794207</v>
      </c>
      <c r="I776" s="43">
        <f>Baseline!B$33 * (C776 * Baseline!B$57*Baseline!B$66/Baseline!B$73 + Baseline!B$67*Baseline!B$52/Baseline!B$74 + Baseline!B$55*Baseline!B$53/Baseline!B$75 + Baseline!B$56*Baseline!B$54/Baseline!B$76)</f>
        <v>0.0000002003489952</v>
      </c>
      <c r="J776" s="45">
        <f>Baseline!B$33 * (C776 * Baseline!B$57*Baseline!B$57/Baseline!B$73 + Baseline!B$67*Baseline!B$67/Baseline!B$74 + Baseline!B$55*Baseline!B$55/Baseline!B$75 + Baseline!B$56*Baseline!B$56/Baseline!B$76)</f>
        <v>0.000001763813876</v>
      </c>
      <c r="K776" s="43">
        <f>Baseline!B$33 * (C776 * Baseline!B$57*Baseline!B$58/Baseline!B$73 + Baseline!B$67*Baseline!B$59/Baseline!B$74 + Baseline!B$55*Baseline!B$68/Baseline!B$75 + Baseline!B$56*Baseline!B$60/Baseline!B$76)</f>
        <v>0.0000000137420967</v>
      </c>
      <c r="L776" s="45">
        <f>Baseline!B$33 * (C776 * Baseline!B$57*Baseline!B$61/Baseline!B$73 + Baseline!B$67*Baseline!B$62/Baseline!B$74 + Baseline!B$55*Baseline!B$63/Baseline!B$75 + Baseline!B$56*Baseline!B$69/Baseline!B$76)</f>
        <v>0.00000001439286955</v>
      </c>
      <c r="M776" s="43">
        <f>Baseline!B$33 * (C776 * Baseline!B$58*Baseline!B$66/Baseline!B$73 + Baseline!B$59*Baseline!B$52/Baseline!B$74 + Baseline!B$68*Baseline!B$53/Baseline!B$75 + Baseline!B$60*Baseline!B$54/Baseline!B$76)</f>
        <v>0.0000001697873051</v>
      </c>
      <c r="N776" s="45">
        <f>Baseline!B$33 * (C776 * Baseline!B$58*Baseline!B$57/Baseline!B$73 + Baseline!B$59*Baseline!B$67/Baseline!B$74 + Baseline!B$68*Baseline!B$55/Baseline!B$75 + Baseline!B$60*Baseline!B$56/Baseline!B$76)</f>
        <v>0.0000000137420967</v>
      </c>
      <c r="O776" s="45">
        <f>Baseline!B$33 * (C776 * Baseline!B$58*Baseline!B$58/Baseline!B$73 + Baseline!B$59*Baseline!B$59/Baseline!B$74 + Baseline!B$68*Baseline!B$68/Baseline!B$75 + Baseline!B$60*Baseline!B$60/Baseline!B$76)</f>
        <v>0.000001324390707</v>
      </c>
      <c r="P776" s="43">
        <f>Baseline!B$33 * (C776 * Baseline!B$58*Baseline!B$61/Baseline!B$73 + Baseline!B$59*Baseline!B$62/Baseline!B$74 + Baseline!B$68*Baseline!B$63/Baseline!B$75 + Baseline!B$60*Baseline!B$69/Baseline!B$76)</f>
        <v>0.000000001646985294</v>
      </c>
      <c r="Q776" s="43">
        <f>Baseline!B$33 * (C776 * Baseline!B$61*Baseline!B$66/Baseline!B$73 + Baseline!B$62*Baseline!B$52/Baseline!B$74 + Baseline!B$63*Baseline!B$53/Baseline!B$75 + Baseline!B$69*Baseline!B$54/Baseline!B$76)</f>
        <v>0.000000003516794207</v>
      </c>
      <c r="R776" s="43">
        <f>Baseline!B$33 * (C776 * Baseline!B$61*Baseline!B$57/Baseline!B$73 + Baseline!B$62*Baseline!B$67/Baseline!B$74 + Baseline!B$63*Baseline!B$55/Baseline!B$75 + Baseline!B$69*Baseline!B$56/Baseline!B$76)</f>
        <v>0.00000001439286955</v>
      </c>
      <c r="S776" s="43">
        <f>Baseline!B$33 * (C776 * Baseline!B$61*Baseline!B$58/Baseline!B$73 + Baseline!B$62*Baseline!B$59/Baseline!B$74 + Baseline!B$63*Baseline!B$68/Baseline!B$75 + Baseline!B$69*Baseline!B$60/Baseline!B$76)</f>
        <v>0.000000001646985294</v>
      </c>
      <c r="T776" s="43">
        <f>Baseline!B$33 * (C776 * Baseline!B$61*Baseline!B$61/Baseline!B$73 + Baseline!B$62*Baseline!B$62/Baseline!B$74 + Baseline!B$63*Baseline!B$63/Baseline!B$75 + Baseline!B$69*Baseline!B$69/Baseline!B$76)</f>
        <v>0.00000009854654944</v>
      </c>
      <c r="U776" s="41"/>
      <c r="V776" s="43">
        <f>E776 * ( Baseline!B$87 * Baseline!B$7 )</f>
        <v>0.2288272583</v>
      </c>
      <c r="W776" s="43">
        <f>F776 * ( Baseline!D$87 * Baseline!B$11 )</f>
        <v>0.00369575691</v>
      </c>
      <c r="X776" s="43">
        <f>G776 * ( Baseline!F$87 * Baseline!B$16 )</f>
        <v>0.005897522977</v>
      </c>
      <c r="Y776" s="43">
        <f>H776 * ( Baseline!H$87 * Baseline!B$18 )</f>
        <v>0.001236763211</v>
      </c>
      <c r="Z776" s="51">
        <f t="shared" si="1"/>
        <v>0.2396573014</v>
      </c>
      <c r="AA776" s="43">
        <f>I776 * ( Baseline!B$87 * Baseline!B$7 )</f>
        <v>0.002079422221</v>
      </c>
      <c r="AB776" s="45">
        <f>J776 * ( Baseline!D$87 * Baseline!B$11 )</f>
        <v>0.03253636144</v>
      </c>
      <c r="AC776" s="45">
        <f>K776 * ( Baseline!F$87 * Baseline!B$16 )</f>
        <v>0.0004773285673</v>
      </c>
      <c r="AD776" s="45">
        <f>L776 * ( Baseline!F$87 * Baseline!B$16 )</f>
        <v>0.0004999330122</v>
      </c>
      <c r="AE776" s="51">
        <f t="shared" si="2"/>
        <v>0.03559304524</v>
      </c>
      <c r="AF776" s="51">
        <f>M776 * ( Baseline!B$87 * Baseline!B$7 )</f>
        <v>0.001762222439</v>
      </c>
      <c r="AG776" s="51">
        <f>N776 * ( Baseline!D$87 * Baseline!B$11 )</f>
        <v>0.0002534949018</v>
      </c>
      <c r="AH776" s="51">
        <f>O776 * ( Baseline!F$87 * Baseline!B$16 )</f>
        <v>0.0460024065</v>
      </c>
      <c r="AI776" s="51">
        <f>P776 * ( Baseline!H$87 * Baseline!B$18 )</f>
        <v>0.0005792010284</v>
      </c>
      <c r="AJ776" s="51">
        <f t="shared" si="3"/>
        <v>0.04859732487</v>
      </c>
      <c r="AK776" s="51">
        <f>Q776 * ( Baseline!B$87 * Baseline!B$7 )</f>
        <v>0.00003650080708</v>
      </c>
      <c r="AL776" s="51">
        <f>R776 * ( Baseline!D$87 * Baseline!B$11 )</f>
        <v>0.0002654994453</v>
      </c>
      <c r="AM776" s="51">
        <f>S776 * ( Baseline!F$87 * Baseline!B$16 )</f>
        <v>0.00005720765526</v>
      </c>
      <c r="AN776" s="51">
        <f>T776 * ( Baseline!H$87 * Baseline!B$18 )</f>
        <v>0.03465620669</v>
      </c>
      <c r="AO776" s="51">
        <f t="shared" si="4"/>
        <v>0.0350154146</v>
      </c>
      <c r="AP776" s="61"/>
      <c r="AQ776" s="51">
        <f>V776 * ( (1-Baseline!B$88-Baseline!B$87) + (1-B776)*Baseline!B$88 )</f>
        <v>0.1346898325</v>
      </c>
      <c r="AR776" s="51">
        <f>W776 * ( (1-Baseline!B$88-Baseline!B$87) + (1-B776)*Baseline!B$88 )</f>
        <v>0.002175356567</v>
      </c>
      <c r="AS776" s="51">
        <f>X776 * ( (1-Baseline!B$88-Baseline!B$87) + (1-B776)*Baseline!B$88 )</f>
        <v>0.003471336359</v>
      </c>
      <c r="AT776" s="51">
        <f>Y776 * ( (1-Baseline!B$88-Baseline!B$87) + (1-B776)*Baseline!B$88 )</f>
        <v>0.0007279702207</v>
      </c>
      <c r="AU776" s="51">
        <f t="shared" si="5"/>
        <v>0.1410644956</v>
      </c>
      <c r="AV776" s="51">
        <f>AA776 * ( (1-Baseline!D$88-Baseline!D$87) + (1-B776)*Baseline!D$88 )</f>
        <v>0.001653324551</v>
      </c>
      <c r="AW776" s="51">
        <f>AB776 * ( (1-Baseline!D$88-Baseline!D$87) + (1-B776)*Baseline!D$88 )</f>
        <v>0.02586928456</v>
      </c>
      <c r="AX776" s="51">
        <f>AC776 * ( (1-Baseline!D$88-Baseline!D$87) + (1-B776)*Baseline!D$88 )</f>
        <v>0.0003795184216</v>
      </c>
      <c r="AY776" s="51">
        <f>AD776 * ( (1-Baseline!D$88-Baseline!D$87) + (1-B776)*Baseline!D$88 )</f>
        <v>0.0003974909542</v>
      </c>
      <c r="AZ776" s="51">
        <f t="shared" si="6"/>
        <v>0.02829961849</v>
      </c>
      <c r="BA776" s="51">
        <f>AF776 * ( (1-Baseline!F$88-Baseline!F$87) + (1-Baseline!B$36)*Baseline!F$88 )</f>
        <v>0.001268151658</v>
      </c>
      <c r="BB776" s="51">
        <f>AG776 * ( (1-Baseline!F$88-Baseline!F$87) + (1-Baseline!B$36)*Baseline!F$88 )</f>
        <v>0.0001824230432</v>
      </c>
      <c r="BC776" s="51">
        <f>AH776 * ( (1-Baseline!F$88-Baseline!F$87) + (1-Baseline!B$36)*Baseline!F$88 )</f>
        <v>0.0331048038</v>
      </c>
      <c r="BD776" s="51">
        <f>AI776 * ( (1-Baseline!F$88-Baseline!F$87) + (1-Baseline!B$36)*Baseline!F$88 )</f>
        <v>0.0004168115945</v>
      </c>
      <c r="BE776" s="51">
        <f t="shared" si="7"/>
        <v>0.03497219009</v>
      </c>
      <c r="BF776" s="51">
        <f>AK776 * ( (1-Baseline!H$88-Baseline!H$87) + (1-Baseline!B$36)*Baseline!H$88 )</f>
        <v>0.00002892031946</v>
      </c>
      <c r="BG776" s="51">
        <f>AL776 * ( (1-Baseline!H$88-Baseline!H$87) + (1-Baseline!B$36)*Baseline!H$88 )</f>
        <v>0.0002103605205</v>
      </c>
      <c r="BH776" s="51">
        <f>AM776 * ( (1-Baseline!H$88-Baseline!H$87) + (1-Baseline!B$36)*Baseline!H$88 )</f>
        <v>0.00004532676942</v>
      </c>
      <c r="BI776" s="51">
        <f>AN776 * ( (1-Baseline!H$88-Baseline!H$87) + (1-Baseline!B$36)*Baseline!H$88 )</f>
        <v>0.02745880569</v>
      </c>
      <c r="BJ776" s="51">
        <f t="shared" si="8"/>
        <v>0.02774341329</v>
      </c>
      <c r="BK776" s="61"/>
      <c r="BL776" s="51">
        <f t="shared" si="19"/>
        <v>0.9548102936</v>
      </c>
      <c r="BM776" s="51">
        <f t="shared" si="20"/>
        <v>0.01542100694</v>
      </c>
      <c r="BN776" s="51">
        <f t="shared" si="21"/>
        <v>0.02460815064</v>
      </c>
      <c r="BO776" s="51">
        <f t="shared" si="22"/>
        <v>0.005160548849</v>
      </c>
      <c r="BP776" s="51">
        <f t="shared" si="9"/>
        <v>1</v>
      </c>
      <c r="BQ776" s="51">
        <f t="shared" si="23"/>
        <v>0.0584221498</v>
      </c>
      <c r="BR776" s="51">
        <f t="shared" si="24"/>
        <v>0.9141213184</v>
      </c>
      <c r="BS776" s="51">
        <f t="shared" si="25"/>
        <v>0.01341072572</v>
      </c>
      <c r="BT776" s="51">
        <f t="shared" si="26"/>
        <v>0.01404580611</v>
      </c>
      <c r="BU776" s="51">
        <f t="shared" si="10"/>
        <v>1</v>
      </c>
      <c r="BV776" s="51">
        <f t="shared" si="27"/>
        <v>0.03626171696</v>
      </c>
      <c r="BW776" s="51">
        <f t="shared" si="28"/>
        <v>0.005216231603</v>
      </c>
      <c r="BX776" s="51">
        <f t="shared" si="29"/>
        <v>0.9466036788</v>
      </c>
      <c r="BY776" s="51">
        <f t="shared" si="30"/>
        <v>0.01191837267</v>
      </c>
      <c r="BZ776" s="51">
        <f t="shared" si="11"/>
        <v>1</v>
      </c>
      <c r="CA776" s="51">
        <f t="shared" si="31"/>
        <v>0.001042421102</v>
      </c>
      <c r="CB776" s="51">
        <f t="shared" si="32"/>
        <v>0.007582359036</v>
      </c>
      <c r="CC776" s="51">
        <f t="shared" si="33"/>
        <v>0.001633784889</v>
      </c>
      <c r="CD776" s="51">
        <f t="shared" si="34"/>
        <v>0.989741435</v>
      </c>
      <c r="CE776" s="51">
        <f t="shared" si="12"/>
        <v>1</v>
      </c>
      <c r="CF776" s="61"/>
      <c r="CG776" s="51">
        <f t="shared" si="35"/>
        <v>0.9548102936</v>
      </c>
      <c r="CH776" s="51">
        <f t="shared" si="36"/>
        <v>0.01542100694</v>
      </c>
      <c r="CI776" s="51">
        <f t="shared" si="37"/>
        <v>0.02460815064</v>
      </c>
      <c r="CJ776" s="51">
        <f t="shared" si="38"/>
        <v>0.005160548849</v>
      </c>
      <c r="CK776" s="51">
        <f t="shared" si="13"/>
        <v>1</v>
      </c>
      <c r="CL776" s="51">
        <f t="shared" si="39"/>
        <v>0.0584221498</v>
      </c>
      <c r="CM776" s="51">
        <f t="shared" si="40"/>
        <v>0.9141213184</v>
      </c>
      <c r="CN776" s="51">
        <f t="shared" si="41"/>
        <v>0.01341072572</v>
      </c>
      <c r="CO776" s="51">
        <f t="shared" si="42"/>
        <v>0.01404580611</v>
      </c>
      <c r="CP776" s="51">
        <f t="shared" si="14"/>
        <v>1</v>
      </c>
      <c r="CQ776" s="51">
        <f t="shared" si="43"/>
        <v>0.03626171696</v>
      </c>
      <c r="CR776" s="51">
        <f t="shared" si="44"/>
        <v>0.005216231603</v>
      </c>
      <c r="CS776" s="51">
        <f t="shared" si="45"/>
        <v>0.9466036788</v>
      </c>
      <c r="CT776" s="51">
        <f t="shared" si="46"/>
        <v>0.01191837267</v>
      </c>
      <c r="CU776" s="51">
        <f t="shared" si="15"/>
        <v>1</v>
      </c>
      <c r="CV776" s="51">
        <f t="shared" si="47"/>
        <v>0.001042421102</v>
      </c>
      <c r="CW776" s="51">
        <f t="shared" si="48"/>
        <v>0.007582359036</v>
      </c>
      <c r="CX776" s="51">
        <f t="shared" si="49"/>
        <v>0.001633784889</v>
      </c>
      <c r="CY776" s="51">
        <f t="shared" si="50"/>
        <v>0.989741435</v>
      </c>
      <c r="CZ776" s="51">
        <f t="shared" si="16"/>
        <v>1</v>
      </c>
      <c r="DA776" s="61"/>
      <c r="DB776" s="51">
        <f>(AQ776*Baseline!B$7 + AV776*Baseline!B$11 + BA776*Baseline!B$16 + BF776*Baseline!B$18)</f>
        <v>74443.04657</v>
      </c>
      <c r="DC776" s="51">
        <f>(AR776*Baseline!B$7 + AW776*Baseline!B$11 + BB776*Baseline!B$16 + BG776*Baseline!B$18)</f>
        <v>66776.85736</v>
      </c>
      <c r="DD776" s="51">
        <f>(AS776*Baseline!B$7 + AX776*Baseline!B$11 + BC776*Baseline!B$16 + BH776*Baseline!B$18)</f>
        <v>115480.4283</v>
      </c>
      <c r="DE776" s="51">
        <f>(AT776*Baseline!B$7 + AY776*Baseline!B$11 + BD776*Baseline!B$16 + BI776*Baseline!B$18)</f>
        <v>1259963.023</v>
      </c>
      <c r="DF776" s="51">
        <f t="shared" si="17"/>
        <v>1516663.355</v>
      </c>
      <c r="DG776" s="61"/>
      <c r="DH776" s="51">
        <f t="shared" si="51"/>
        <v>0.04908343457</v>
      </c>
      <c r="DI776" s="51">
        <f t="shared" si="52"/>
        <v>0.04402879329</v>
      </c>
      <c r="DJ776" s="51">
        <f t="shared" si="53"/>
        <v>0.07614110796</v>
      </c>
      <c r="DK776" s="51">
        <f t="shared" si="54"/>
        <v>0.8307466642</v>
      </c>
      <c r="DL776" s="51">
        <f t="shared" si="18"/>
        <v>1</v>
      </c>
      <c r="DM776" s="61"/>
      <c r="DN776" s="51">
        <f>DH776 / (Baseline!B$7/Baseline!B$17)</f>
        <v>5.239333803</v>
      </c>
      <c r="DO776" s="51">
        <f>DI776 / (Baseline!B$11/Baseline!B$17)</f>
        <v>1.062876143</v>
      </c>
      <c r="DP776" s="51">
        <f>DJ776 / (Baseline!B$16/Baseline!B$17)</f>
        <v>1.176610221</v>
      </c>
      <c r="DQ776" s="51">
        <f>DK776 / (Baseline!B$18/Baseline!B$17)</f>
        <v>0.939232444</v>
      </c>
      <c r="DR776" s="79"/>
      <c r="DS776" s="51">
        <f>(AU776*Baseline!B$34)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0.0336892056</v>
      </c>
      <c r="DT776" s="51">
        <f>(AZ776*Baseline!B$34) + (Baseline!D$88*(1-Baseline!D$89)*Baseline!B$35) + (Baseline!D$88*Baseline!D$89*((1-Baseline!D$90)*Baseline!B$40 + Baseline!D$90*Baseline!B$41))</f>
        <v>0.01065851077</v>
      </c>
      <c r="DU776" s="51">
        <f>(BE776*Baseline!B$34) + (Baseline!F$88*(1-Baseline!F$89)*Baseline!B$35) + (Baseline!F$88*Baseline!F$89*((1-Baseline!F$90)*Baseline!B$40 + Baseline!F$90*Baseline!B$41))</f>
        <v>0.01297646851</v>
      </c>
      <c r="DV776" s="51">
        <f>(BJ776*Baseline!B$34) + (Baseline!H$88*(1-Baseline!H$89)*Baseline!B$35) + (Baseline!H$88*Baseline!H$89*((1-Baseline!H$90)*Baseline!B$40 + Baseline!H$90*Baseline!B$41))</f>
        <v>0.009306511994</v>
      </c>
      <c r="DW776" s="51">
        <f>( DS776*Baseline!B$7 + DT776*Baseline!B$11 + DU776*Baseline!B$16 + DV776*Baseline!B$18 ) / Baseline!B$17</f>
        <v>0.009828432028</v>
      </c>
    </row>
    <row r="777">
      <c r="A777" s="4" t="s">
        <v>1123</v>
      </c>
      <c r="B777" s="45">
        <f>MIN( MAX( NORMINV( MCrands!B777, (B$5+B$4)/2, (B$5-B$4)/3.29 ), 0 ), 1 )</f>
        <v>0.3790151367</v>
      </c>
      <c r="C777" s="45">
        <f>MAX( NORMINV( MCrands!C777, (C$5+C$4)/2, (C$5-C$4)/3.29 ), 0 )</f>
        <v>2.947687206</v>
      </c>
      <c r="D777" s="41"/>
      <c r="E777" s="43">
        <f>Baseline!B$33 * (C777 * Baseline!B$66*Baseline!B$66/Baseline!B$73 + Baseline!B$52*Baseline!B$52/Baseline!B$74 + Baseline!B$53*Baseline!B$53/Baseline!B$75 + Baseline!B$54*Baseline!B$54/Baseline!B$76)</f>
        <v>0.00002091094041</v>
      </c>
      <c r="F777" s="43">
        <f>Baseline!B$33 * (C777 * Baseline!B$66*Baseline!B$57/Baseline!B$73 + Baseline!B$52*Baseline!B$67/Baseline!B$74 + Baseline!B$53*Baseline!B$55/Baseline!B$75 + Baseline!B$54*Baseline!B$56/Baseline!B$76)</f>
        <v>0.0000002001695953</v>
      </c>
      <c r="G777" s="45">
        <f>Baseline!B$33 * (C777 * Baseline!B$66*Baseline!B$58/Baseline!B$73 + Baseline!B$52*Baseline!B$59/Baseline!B$74 + Baseline!B$53*Baseline!B$68/Baseline!B$75 + Baseline!B$54*Baseline!B$60/Baseline!B$76)</f>
        <v>0.0000001693462805</v>
      </c>
      <c r="H777" s="43">
        <f>Baseline!B$33 * (C777 * Baseline!B$66*Baseline!B$61/Baseline!B$73 + Baseline!B$52*Baseline!B$62/Baseline!B$74 + Baseline!B$53*Baseline!B$63/Baseline!B$75 + Baseline!B$54*Baseline!B$69/Baseline!B$76)</f>
        <v>0.000000003472691752</v>
      </c>
      <c r="I777" s="43">
        <f>Baseline!B$33 * (C777 * Baseline!B$57*Baseline!B$66/Baseline!B$73 + Baseline!B$67*Baseline!B$52/Baseline!B$74 + Baseline!B$55*Baseline!B$53/Baseline!B$75 + Baseline!B$56*Baseline!B$54/Baseline!B$76)</f>
        <v>0.0000002001695953</v>
      </c>
      <c r="J777" s="45">
        <f>Baseline!B$33 * (C777 * Baseline!B$57*Baseline!B$57/Baseline!B$73 + Baseline!B$67*Baseline!B$67/Baseline!B$74 + Baseline!B$55*Baseline!B$55/Baseline!B$75 + Baseline!B$56*Baseline!B$56/Baseline!B$76)</f>
        <v>0.000001763813848</v>
      </c>
      <c r="K777" s="43">
        <f>Baseline!B$33 * (C777 * Baseline!B$57*Baseline!B$58/Baseline!B$73 + Baseline!B$67*Baseline!B$59/Baseline!B$74 + Baseline!B$55*Baseline!B$68/Baseline!B$75 + Baseline!B$56*Baseline!B$60/Baseline!B$76)</f>
        <v>0.00000001374202707</v>
      </c>
      <c r="L777" s="45">
        <f>Baseline!B$33 * (C777 * Baseline!B$57*Baseline!B$61/Baseline!B$73 + Baseline!B$67*Baseline!B$62/Baseline!B$74 + Baseline!B$55*Baseline!B$63/Baseline!B$75 + Baseline!B$56*Baseline!B$69/Baseline!B$76)</f>
        <v>0.00000001439286258</v>
      </c>
      <c r="M777" s="43">
        <f>Baseline!B$33 * (C777 * Baseline!B$58*Baseline!B$66/Baseline!B$73 + Baseline!B$59*Baseline!B$52/Baseline!B$74 + Baseline!B$68*Baseline!B$53/Baseline!B$75 + Baseline!B$60*Baseline!B$54/Baseline!B$76)</f>
        <v>0.0000001693462805</v>
      </c>
      <c r="N777" s="45">
        <f>Baseline!B$33 * (C777 * Baseline!B$58*Baseline!B$57/Baseline!B$73 + Baseline!B$59*Baseline!B$67/Baseline!B$74 + Baseline!B$68*Baseline!B$55/Baseline!B$75 + Baseline!B$60*Baseline!B$56/Baseline!B$76)</f>
        <v>0.00000001374202707</v>
      </c>
      <c r="O777" s="45">
        <f>Baseline!B$33 * (C777 * Baseline!B$58*Baseline!B$58/Baseline!B$73 + Baseline!B$59*Baseline!B$59/Baseline!B$74 + Baseline!B$68*Baseline!B$68/Baseline!B$75 + Baseline!B$60*Baseline!B$60/Baseline!B$76)</f>
        <v>0.000001324390536</v>
      </c>
      <c r="P777" s="43">
        <f>Baseline!B$33 * (C777 * Baseline!B$58*Baseline!B$61/Baseline!B$73 + Baseline!B$59*Baseline!B$62/Baseline!B$74 + Baseline!B$68*Baseline!B$63/Baseline!B$75 + Baseline!B$60*Baseline!B$69/Baseline!B$76)</f>
        <v>0.000000001646968176</v>
      </c>
      <c r="Q777" s="43">
        <f>Baseline!B$33 * (C777 * Baseline!B$61*Baseline!B$66/Baseline!B$73 + Baseline!B$62*Baseline!B$52/Baseline!B$74 + Baseline!B$63*Baseline!B$53/Baseline!B$75 + Baseline!B$69*Baseline!B$54/Baseline!B$76)</f>
        <v>0.000000003472691752</v>
      </c>
      <c r="R777" s="43">
        <f>Baseline!B$33 * (C777 * Baseline!B$61*Baseline!B$57/Baseline!B$73 + Baseline!B$62*Baseline!B$67/Baseline!B$74 + Baseline!B$63*Baseline!B$55/Baseline!B$75 + Baseline!B$69*Baseline!B$56/Baseline!B$76)</f>
        <v>0.00000001439286258</v>
      </c>
      <c r="S777" s="43">
        <f>Baseline!B$33 * (C777 * Baseline!B$61*Baseline!B$58/Baseline!B$73 + Baseline!B$62*Baseline!B$59/Baseline!B$74 + Baseline!B$63*Baseline!B$68/Baseline!B$75 + Baseline!B$69*Baseline!B$60/Baseline!B$76)</f>
        <v>0.000000001646968176</v>
      </c>
      <c r="T777" s="43">
        <f>Baseline!B$33 * (C777 * Baseline!B$61*Baseline!B$61/Baseline!B$73 + Baseline!B$62*Baseline!B$62/Baseline!B$74 + Baseline!B$63*Baseline!B$63/Baseline!B$75 + Baseline!B$69*Baseline!B$69/Baseline!B$76)</f>
        <v>0.00000009854654773</v>
      </c>
      <c r="U777" s="41"/>
      <c r="V777" s="43">
        <f>E777 * ( Baseline!B$87 * Baseline!B$7 )</f>
        <v>0.2170346505</v>
      </c>
      <c r="W777" s="43">
        <f>F777 * ( Baseline!D$87 * Baseline!B$11 )</f>
        <v>0.003692447594</v>
      </c>
      <c r="X777" s="43">
        <f>G777 * ( Baseline!F$87 * Baseline!B$16 )</f>
        <v>0.005882204091</v>
      </c>
      <c r="Y777" s="43">
        <f>H777 * ( Baseline!H$87 * Baseline!B$18 )</f>
        <v>0.001221253548</v>
      </c>
      <c r="Z777" s="51">
        <f t="shared" si="1"/>
        <v>0.2278305558</v>
      </c>
      <c r="AA777" s="43">
        <f>I777 * ( Baseline!B$87 * Baseline!B$7 )</f>
        <v>0.00207756023</v>
      </c>
      <c r="AB777" s="45">
        <f>J777 * ( Baseline!D$87 * Baseline!B$11 )</f>
        <v>0.03253636091</v>
      </c>
      <c r="AC777" s="45">
        <f>K777 * ( Baseline!F$87 * Baseline!B$16 )</f>
        <v>0.0004773261485</v>
      </c>
      <c r="AD777" s="45">
        <f>L777 * ( Baseline!F$87 * Baseline!B$16 )</f>
        <v>0.0004999327703</v>
      </c>
      <c r="AE777" s="51">
        <f t="shared" si="2"/>
        <v>0.03559118006</v>
      </c>
      <c r="AF777" s="51">
        <f>M777 * ( Baseline!B$87 * Baseline!B$7 )</f>
        <v>0.001757645046</v>
      </c>
      <c r="AG777" s="51">
        <f>N777 * ( Baseline!D$87 * Baseline!B$11 )</f>
        <v>0.0002534936173</v>
      </c>
      <c r="AH777" s="51">
        <f>O777 * ( Baseline!F$87 * Baseline!B$16 )</f>
        <v>0.04600240056</v>
      </c>
      <c r="AI777" s="51">
        <f>P777 * ( Baseline!H$87 * Baseline!B$18 )</f>
        <v>0.0005791950082</v>
      </c>
      <c r="AJ777" s="51">
        <f t="shared" si="3"/>
        <v>0.04859273423</v>
      </c>
      <c r="AK777" s="51">
        <f>Q777 * ( Baseline!B$87 * Baseline!B$7 )</f>
        <v>0.00003604306769</v>
      </c>
      <c r="AL777" s="51">
        <f>R777 * ( Baseline!D$87 * Baseline!B$11 )</f>
        <v>0.0002654993168</v>
      </c>
      <c r="AM777" s="51">
        <f>S777 * ( Baseline!F$87 * Baseline!B$16 )</f>
        <v>0.00005720706065</v>
      </c>
      <c r="AN777" s="51">
        <f>T777 * ( Baseline!H$87 * Baseline!B$18 )</f>
        <v>0.03465620609</v>
      </c>
      <c r="AO777" s="51">
        <f t="shared" si="4"/>
        <v>0.03501495553</v>
      </c>
      <c r="AP777" s="61"/>
      <c r="AQ777" s="51">
        <f>V777 * ( (1-Baseline!B$88-Baseline!B$87) + (1-B777)*Baseline!B$88 )</f>
        <v>0.1391792272</v>
      </c>
      <c r="AR777" s="51">
        <f>W777 * ( (1-Baseline!B$88-Baseline!B$87) + (1-B777)*Baseline!B$88 )</f>
        <v>0.002367879974</v>
      </c>
      <c r="AS777" s="51">
        <f>X777 * ( (1-Baseline!B$88-Baseline!B$87) + (1-B777)*Baseline!B$88 )</f>
        <v>0.003772119418</v>
      </c>
      <c r="AT777" s="51">
        <f>Y777 * ( (1-Baseline!B$88-Baseline!B$87) + (1-B777)*Baseline!B$88 )</f>
        <v>0.0007831612354</v>
      </c>
      <c r="AU777" s="51">
        <f t="shared" si="5"/>
        <v>0.1461023879</v>
      </c>
      <c r="AV777" s="51">
        <f>AA777 * ( (1-Baseline!D$88-Baseline!D$87) + (1-B777)*Baseline!D$88 )</f>
        <v>0.001706922693</v>
      </c>
      <c r="AW777" s="51">
        <f>AB777 * ( (1-Baseline!D$88-Baseline!D$87) + (1-B777)*Baseline!D$88 )</f>
        <v>0.02673186172</v>
      </c>
      <c r="AX777" s="51">
        <f>AC777 * ( (1-Baseline!D$88-Baseline!D$87) + (1-B777)*Baseline!D$88 )</f>
        <v>0.0003921709816</v>
      </c>
      <c r="AY777" s="51">
        <f>AD777 * ( (1-Baseline!D$88-Baseline!D$87) + (1-B777)*Baseline!D$88 )</f>
        <v>0.0004107445735</v>
      </c>
      <c r="AZ777" s="51">
        <f t="shared" si="6"/>
        <v>0.02924169997</v>
      </c>
      <c r="BA777" s="51">
        <f>AF777 * ( (1-Baseline!F$88-Baseline!F$87) + (1-Baseline!B$36)*Baseline!F$88 )</f>
        <v>0.001264857619</v>
      </c>
      <c r="BB777" s="51">
        <f>AG777 * ( (1-Baseline!F$88-Baseline!F$87) + (1-Baseline!B$36)*Baseline!F$88 )</f>
        <v>0.0001824221188</v>
      </c>
      <c r="BC777" s="51">
        <f>AH777 * ( (1-Baseline!F$88-Baseline!F$87) + (1-Baseline!B$36)*Baseline!F$88 )</f>
        <v>0.03310479952</v>
      </c>
      <c r="BD777" s="51">
        <f>AI777 * ( (1-Baseline!F$88-Baseline!F$87) + (1-Baseline!B$36)*Baseline!F$88 )</f>
        <v>0.0004168072621</v>
      </c>
      <c r="BE777" s="51">
        <f t="shared" si="7"/>
        <v>0.03496888652</v>
      </c>
      <c r="BF777" s="51">
        <f>AK777 * ( (1-Baseline!H$88-Baseline!H$87) + (1-Baseline!B$36)*Baseline!H$88 )</f>
        <v>0.0000285576434</v>
      </c>
      <c r="BG777" s="51">
        <f>AL777 * ( (1-Baseline!H$88-Baseline!H$87) + (1-Baseline!B$36)*Baseline!H$88 )</f>
        <v>0.0002103604187</v>
      </c>
      <c r="BH777" s="51">
        <f>AM777 * ( (1-Baseline!H$88-Baseline!H$87) + (1-Baseline!B$36)*Baseline!H$88 )</f>
        <v>0.00004532629829</v>
      </c>
      <c r="BI777" s="51">
        <f>AN777 * ( (1-Baseline!H$88-Baseline!H$87) + (1-Baseline!B$36)*Baseline!H$88 )</f>
        <v>0.02745880521</v>
      </c>
      <c r="BJ777" s="51">
        <f t="shared" si="8"/>
        <v>0.02774304957</v>
      </c>
      <c r="BK777" s="61"/>
      <c r="BL777" s="51">
        <f t="shared" si="19"/>
        <v>0.9526143225</v>
      </c>
      <c r="BM777" s="51">
        <f t="shared" si="20"/>
        <v>0.01620699024</v>
      </c>
      <c r="BN777" s="51">
        <f t="shared" si="21"/>
        <v>0.02581832832</v>
      </c>
      <c r="BO777" s="51">
        <f t="shared" si="22"/>
        <v>0.005360358903</v>
      </c>
      <c r="BP777" s="51">
        <f t="shared" si="9"/>
        <v>1</v>
      </c>
      <c r="BQ777" s="51">
        <f t="shared" si="23"/>
        <v>0.05837289537</v>
      </c>
      <c r="BR777" s="51">
        <f t="shared" si="24"/>
        <v>0.9141692087</v>
      </c>
      <c r="BS777" s="51">
        <f t="shared" si="25"/>
        <v>0.01341136056</v>
      </c>
      <c r="BT777" s="51">
        <f t="shared" si="26"/>
        <v>0.01404653539</v>
      </c>
      <c r="BU777" s="51">
        <f t="shared" si="10"/>
        <v>1</v>
      </c>
      <c r="BV777" s="51">
        <f t="shared" si="27"/>
        <v>0.03617094353</v>
      </c>
      <c r="BW777" s="51">
        <f t="shared" si="28"/>
        <v>0.005216697955</v>
      </c>
      <c r="BX777" s="51">
        <f t="shared" si="29"/>
        <v>0.9466929838</v>
      </c>
      <c r="BY777" s="51">
        <f t="shared" si="30"/>
        <v>0.01191937473</v>
      </c>
      <c r="BZ777" s="51">
        <f t="shared" si="11"/>
        <v>1</v>
      </c>
      <c r="CA777" s="51">
        <f t="shared" si="31"/>
        <v>0.001029362087</v>
      </c>
      <c r="CB777" s="51">
        <f t="shared" si="32"/>
        <v>0.007582454777</v>
      </c>
      <c r="CC777" s="51">
        <f t="shared" si="33"/>
        <v>0.001633789327</v>
      </c>
      <c r="CD777" s="51">
        <f t="shared" si="34"/>
        <v>0.9897543938</v>
      </c>
      <c r="CE777" s="51">
        <f t="shared" si="12"/>
        <v>1</v>
      </c>
      <c r="CF777" s="61"/>
      <c r="CG777" s="51">
        <f t="shared" si="35"/>
        <v>0.9526143225</v>
      </c>
      <c r="CH777" s="51">
        <f t="shared" si="36"/>
        <v>0.01620699024</v>
      </c>
      <c r="CI777" s="51">
        <f t="shared" si="37"/>
        <v>0.02581832832</v>
      </c>
      <c r="CJ777" s="51">
        <f t="shared" si="38"/>
        <v>0.005360358903</v>
      </c>
      <c r="CK777" s="51">
        <f t="shared" si="13"/>
        <v>1</v>
      </c>
      <c r="CL777" s="51">
        <f t="shared" si="39"/>
        <v>0.05837289537</v>
      </c>
      <c r="CM777" s="51">
        <f t="shared" si="40"/>
        <v>0.9141692087</v>
      </c>
      <c r="CN777" s="51">
        <f t="shared" si="41"/>
        <v>0.01341136056</v>
      </c>
      <c r="CO777" s="51">
        <f t="shared" si="42"/>
        <v>0.01404653539</v>
      </c>
      <c r="CP777" s="51">
        <f t="shared" si="14"/>
        <v>1</v>
      </c>
      <c r="CQ777" s="51">
        <f t="shared" si="43"/>
        <v>0.03617094353</v>
      </c>
      <c r="CR777" s="51">
        <f t="shared" si="44"/>
        <v>0.005216697955</v>
      </c>
      <c r="CS777" s="51">
        <f t="shared" si="45"/>
        <v>0.9466929838</v>
      </c>
      <c r="CT777" s="51">
        <f t="shared" si="46"/>
        <v>0.01191937473</v>
      </c>
      <c r="CU777" s="51">
        <f t="shared" si="15"/>
        <v>1</v>
      </c>
      <c r="CV777" s="51">
        <f t="shared" si="47"/>
        <v>0.001029362087</v>
      </c>
      <c r="CW777" s="51">
        <f t="shared" si="48"/>
        <v>0.007582454777</v>
      </c>
      <c r="CX777" s="51">
        <f t="shared" si="49"/>
        <v>0.001633789327</v>
      </c>
      <c r="CY777" s="51">
        <f t="shared" si="50"/>
        <v>0.9897543938</v>
      </c>
      <c r="CZ777" s="51">
        <f t="shared" si="16"/>
        <v>1</v>
      </c>
      <c r="DA777" s="61"/>
      <c r="DB777" s="51">
        <f>(AQ777*Baseline!B$7 + AV777*Baseline!B$11 + BA777*Baseline!B$16 + BF777*Baseline!B$18)</f>
        <v>76707.70423</v>
      </c>
      <c r="DC777" s="51">
        <f>(AR777*Baseline!B$7 + AW777*Baseline!B$11 + BB777*Baseline!B$16 + BG777*Baseline!B$18)</f>
        <v>68720.06676</v>
      </c>
      <c r="DD777" s="51">
        <f>(AS777*Baseline!B$7 + AX777*Baseline!B$11 + BC777*Baseline!B$16 + BH777*Baseline!B$18)</f>
        <v>115653.4062</v>
      </c>
      <c r="DE777" s="51">
        <f>(AT777*Baseline!B$7 + AY777*Baseline!B$11 + BD777*Baseline!B$16 + BI777*Baseline!B$18)</f>
        <v>1260018.178</v>
      </c>
      <c r="DF777" s="51">
        <f t="shared" si="17"/>
        <v>1521099.355</v>
      </c>
      <c r="DG777" s="61"/>
      <c r="DH777" s="51">
        <f t="shared" si="51"/>
        <v>0.05042912154</v>
      </c>
      <c r="DI777" s="51">
        <f t="shared" si="52"/>
        <v>0.04517789488</v>
      </c>
      <c r="DJ777" s="51">
        <f t="shared" si="53"/>
        <v>0.07603277582</v>
      </c>
      <c r="DK777" s="51">
        <f t="shared" si="54"/>
        <v>0.8283602078</v>
      </c>
      <c r="DL777" s="51">
        <f t="shared" si="18"/>
        <v>1</v>
      </c>
      <c r="DM777" s="61"/>
      <c r="DN777" s="51">
        <f>DH777 / (Baseline!B$7/Baseline!B$17)</f>
        <v>5.382977036</v>
      </c>
      <c r="DO777" s="51">
        <f>DI777 / (Baseline!B$11/Baseline!B$17)</f>
        <v>1.090616006</v>
      </c>
      <c r="DP777" s="51">
        <f>DJ777 / (Baseline!B$16/Baseline!B$17)</f>
        <v>1.174936163</v>
      </c>
      <c r="DQ777" s="51">
        <f>DK777 / (Baseline!B$18/Baseline!B$17)</f>
        <v>0.9365343443</v>
      </c>
      <c r="DR777" s="79"/>
      <c r="DS777" s="51">
        <f>(AU777*Baseline!B$34)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0.03444488943</v>
      </c>
      <c r="DT777" s="51">
        <f>(AZ777*Baseline!B$34) + (Baseline!D$88*(1-Baseline!D$89)*Baseline!B$35) + (Baseline!D$88*Baseline!D$89*((1-Baseline!D$90)*Baseline!B$40 + Baseline!D$90*Baseline!B$41))</f>
        <v>0.010799823</v>
      </c>
      <c r="DU777" s="51">
        <f>(BE777*Baseline!B$34) + (Baseline!F$88*(1-Baseline!F$89)*Baseline!B$35) + (Baseline!F$88*Baseline!F$89*((1-Baseline!F$90)*Baseline!B$40 + Baseline!F$90*Baseline!B$41))</f>
        <v>0.01297597298</v>
      </c>
      <c r="DV777" s="51">
        <f>(BJ777*Baseline!B$34) + (Baseline!H$88*(1-Baseline!H$89)*Baseline!B$35) + (Baseline!H$88*Baseline!H$89*((1-Baseline!H$90)*Baseline!B$40 + Baseline!H$90*Baseline!B$41))</f>
        <v>0.009306457435</v>
      </c>
      <c r="DW777" s="51">
        <f>( DS777*Baseline!B$7 + DT777*Baseline!B$11 + DU777*Baseline!B$16 + DV777*Baseline!B$18 ) / Baseline!B$17</f>
        <v>0.009841284891</v>
      </c>
    </row>
    <row r="778">
      <c r="A778" s="4" t="s">
        <v>1124</v>
      </c>
      <c r="B778" s="45">
        <f>MIN( MAX( NORMINV( MCrands!B778, (B$5+B$4)/2, (B$5-B$4)/3.29 ), 0 ), 1 )</f>
        <v>0.37726494</v>
      </c>
      <c r="C778" s="45">
        <f>MAX( NORMINV( MCrands!C778, (C$5+C$4)/2, (C$5-C$4)/3.29 ), 0 )</f>
        <v>2.498360067</v>
      </c>
      <c r="D778" s="41"/>
      <c r="E778" s="43">
        <f>Baseline!B$33 * (C778 * Baseline!B$66*Baseline!B$66/Baseline!B$73 + Baseline!B$52*Baseline!B$52/Baseline!B$74 + Baseline!B$53*Baseline!B$53/Baseline!B$75 + Baseline!B$54*Baseline!B$54/Baseline!B$76)</f>
        <v>0.00001772969348</v>
      </c>
      <c r="F778" s="43">
        <f>Baseline!B$33 * (C778 * Baseline!B$66*Baseline!B$57/Baseline!B$73 + Baseline!B$52*Baseline!B$67/Baseline!B$74 + Baseline!B$53*Baseline!B$55/Baseline!B$75 + Baseline!B$54*Baseline!B$56/Baseline!B$76)</f>
        <v>0.0000001996672932</v>
      </c>
      <c r="G778" s="45">
        <f>Baseline!B$33 * (C778 * Baseline!B$66*Baseline!B$58/Baseline!B$73 + Baseline!B$52*Baseline!B$59/Baseline!B$74 + Baseline!B$53*Baseline!B$68/Baseline!B$75 + Baseline!B$54*Baseline!B$60/Baseline!B$76)</f>
        <v>0.0000001681114544</v>
      </c>
      <c r="H778" s="43">
        <f>Baseline!B$33 * (C778 * Baseline!B$66*Baseline!B$61/Baseline!B$73 + Baseline!B$52*Baseline!B$62/Baseline!B$74 + Baseline!B$53*Baseline!B$63/Baseline!B$75 + Baseline!B$54*Baseline!B$69/Baseline!B$76)</f>
        <v>0.000000003349209141</v>
      </c>
      <c r="I778" s="43">
        <f>Baseline!B$33 * (C778 * Baseline!B$57*Baseline!B$66/Baseline!B$73 + Baseline!B$67*Baseline!B$52/Baseline!B$74 + Baseline!B$55*Baseline!B$53/Baseline!B$75 + Baseline!B$56*Baseline!B$54/Baseline!B$76)</f>
        <v>0.0000001996672932</v>
      </c>
      <c r="J778" s="45">
        <f>Baseline!B$33 * (C778 * Baseline!B$57*Baseline!B$57/Baseline!B$73 + Baseline!B$67*Baseline!B$67/Baseline!B$74 + Baseline!B$55*Baseline!B$55/Baseline!B$75 + Baseline!B$56*Baseline!B$56/Baseline!B$76)</f>
        <v>0.000001763813768</v>
      </c>
      <c r="K778" s="43">
        <f>Baseline!B$33 * (C778 * Baseline!B$57*Baseline!B$58/Baseline!B$73 + Baseline!B$67*Baseline!B$59/Baseline!B$74 + Baseline!B$55*Baseline!B$68/Baseline!B$75 + Baseline!B$56*Baseline!B$60/Baseline!B$76)</f>
        <v>0.0000000137418321</v>
      </c>
      <c r="L778" s="45">
        <f>Baseline!B$33 * (C778 * Baseline!B$57*Baseline!B$61/Baseline!B$73 + Baseline!B$67*Baseline!B$62/Baseline!B$74 + Baseline!B$55*Baseline!B$63/Baseline!B$75 + Baseline!B$56*Baseline!B$69/Baseline!B$76)</f>
        <v>0.00000001439284309</v>
      </c>
      <c r="M778" s="43">
        <f>Baseline!B$33 * (C778 * Baseline!B$58*Baseline!B$66/Baseline!B$73 + Baseline!B$59*Baseline!B$52/Baseline!B$74 + Baseline!B$68*Baseline!B$53/Baseline!B$75 + Baseline!B$60*Baseline!B$54/Baseline!B$76)</f>
        <v>0.0000001681114544</v>
      </c>
      <c r="N778" s="45">
        <f>Baseline!B$33 * (C778 * Baseline!B$58*Baseline!B$57/Baseline!B$73 + Baseline!B$59*Baseline!B$67/Baseline!B$74 + Baseline!B$68*Baseline!B$55/Baseline!B$75 + Baseline!B$60*Baseline!B$56/Baseline!B$76)</f>
        <v>0.0000000137418321</v>
      </c>
      <c r="O778" s="45">
        <f>Baseline!B$33 * (C778 * Baseline!B$58*Baseline!B$58/Baseline!B$73 + Baseline!B$59*Baseline!B$59/Baseline!B$74 + Baseline!B$68*Baseline!B$68/Baseline!B$75 + Baseline!B$60*Baseline!B$60/Baseline!B$76)</f>
        <v>0.000001324390057</v>
      </c>
      <c r="P778" s="43">
        <f>Baseline!B$33 * (C778 * Baseline!B$58*Baseline!B$61/Baseline!B$73 + Baseline!B$59*Baseline!B$62/Baseline!B$74 + Baseline!B$68*Baseline!B$63/Baseline!B$75 + Baseline!B$60*Baseline!B$69/Baseline!B$76)</f>
        <v>0.000000001646920245</v>
      </c>
      <c r="Q778" s="43">
        <f>Baseline!B$33 * (C778 * Baseline!B$61*Baseline!B$66/Baseline!B$73 + Baseline!B$62*Baseline!B$52/Baseline!B$74 + Baseline!B$63*Baseline!B$53/Baseline!B$75 + Baseline!B$69*Baseline!B$54/Baseline!B$76)</f>
        <v>0.000000003349209141</v>
      </c>
      <c r="R778" s="43">
        <f>Baseline!B$33 * (C778 * Baseline!B$61*Baseline!B$57/Baseline!B$73 + Baseline!B$62*Baseline!B$67/Baseline!B$74 + Baseline!B$63*Baseline!B$55/Baseline!B$75 + Baseline!B$69*Baseline!B$56/Baseline!B$76)</f>
        <v>0.00000001439284309</v>
      </c>
      <c r="S778" s="43">
        <f>Baseline!B$33 * (C778 * Baseline!B$61*Baseline!B$58/Baseline!B$73 + Baseline!B$62*Baseline!B$59/Baseline!B$74 + Baseline!B$63*Baseline!B$68/Baseline!B$75 + Baseline!B$69*Baseline!B$60/Baseline!B$76)</f>
        <v>0.000000001646920245</v>
      </c>
      <c r="T778" s="43">
        <f>Baseline!B$33 * (C778 * Baseline!B$61*Baseline!B$61/Baseline!B$73 + Baseline!B$62*Baseline!B$62/Baseline!B$74 + Baseline!B$63*Baseline!B$63/Baseline!B$75 + Baseline!B$69*Baseline!B$69/Baseline!B$76)</f>
        <v>0.00000009854654294</v>
      </c>
      <c r="U778" s="41"/>
      <c r="V778" s="43">
        <f>E778 * ( Baseline!B$87 * Baseline!B$7 )</f>
        <v>0.1840164886</v>
      </c>
      <c r="W778" s="43">
        <f>F778 * ( Baseline!D$87 * Baseline!B$11 )</f>
        <v>0.003683181829</v>
      </c>
      <c r="X778" s="43">
        <f>G778 * ( Baseline!F$87 * Baseline!B$16 )</f>
        <v>0.00583931269</v>
      </c>
      <c r="Y778" s="43">
        <f>H778 * ( Baseline!H$87 * Baseline!B$18 )</f>
        <v>0.00117782799</v>
      </c>
      <c r="Z778" s="51">
        <f t="shared" si="1"/>
        <v>0.1947168111</v>
      </c>
      <c r="AA778" s="43">
        <f>I778 * ( Baseline!B$87 * Baseline!B$7 )</f>
        <v>0.002072346836</v>
      </c>
      <c r="AB778" s="45">
        <f>J778 * ( Baseline!D$87 * Baseline!B$11 )</f>
        <v>0.03253635945</v>
      </c>
      <c r="AC778" s="45">
        <f>K778 * ( Baseline!F$87 * Baseline!B$16 )</f>
        <v>0.0004773193762</v>
      </c>
      <c r="AD778" s="45">
        <f>L778 * ( Baseline!F$87 * Baseline!B$16 )</f>
        <v>0.0004999320931</v>
      </c>
      <c r="AE778" s="51">
        <f t="shared" si="2"/>
        <v>0.03558595776</v>
      </c>
      <c r="AF778" s="51">
        <f>M778 * ( Baseline!B$87 * Baseline!B$7 )</f>
        <v>0.001744828785</v>
      </c>
      <c r="AG778" s="51">
        <f>N778 * ( Baseline!D$87 * Baseline!B$11 )</f>
        <v>0.0002534900207</v>
      </c>
      <c r="AH778" s="51">
        <f>O778 * ( Baseline!F$87 * Baseline!B$16 )</f>
        <v>0.04600238391</v>
      </c>
      <c r="AI778" s="51">
        <f>P778 * ( Baseline!H$87 * Baseline!B$18 )</f>
        <v>0.0005791781522</v>
      </c>
      <c r="AJ778" s="51">
        <f t="shared" si="3"/>
        <v>0.04857988087</v>
      </c>
      <c r="AK778" s="51">
        <f>Q778 * ( Baseline!B$87 * Baseline!B$7 )</f>
        <v>0.00003476144167</v>
      </c>
      <c r="AL778" s="51">
        <f>R778 * ( Baseline!D$87 * Baseline!B$11 )</f>
        <v>0.0002654989572</v>
      </c>
      <c r="AM778" s="51">
        <f>S778 * ( Baseline!F$87 * Baseline!B$16 )</f>
        <v>0.00005720539578</v>
      </c>
      <c r="AN778" s="51">
        <f>T778 * ( Baseline!H$87 * Baseline!B$18 )</f>
        <v>0.0346562044</v>
      </c>
      <c r="AO778" s="51">
        <f t="shared" si="4"/>
        <v>0.0350136702</v>
      </c>
      <c r="AP778" s="61"/>
      <c r="AQ778" s="51">
        <f>V778 * ( (1-Baseline!B$88-Baseline!B$87) + (1-B778)*Baseline!B$88 )</f>
        <v>0.1182920929</v>
      </c>
      <c r="AR778" s="51">
        <f>W778 * ( (1-Baseline!B$88-Baseline!B$87) + (1-B778)*Baseline!B$88 )</f>
        <v>0.002367675257</v>
      </c>
      <c r="AS778" s="51">
        <f>X778 * ( (1-Baseline!B$88-Baseline!B$87) + (1-B778)*Baseline!B$88 )</f>
        <v>0.003753709921</v>
      </c>
      <c r="AT778" s="51">
        <f>Y778 * ( (1-Baseline!B$88-Baseline!B$87) + (1-B778)*Baseline!B$88 )</f>
        <v>0.0007571481176</v>
      </c>
      <c r="AU778" s="51">
        <f t="shared" si="5"/>
        <v>0.1251706262</v>
      </c>
      <c r="AV778" s="51">
        <f>AA778 * ( (1-Baseline!D$88-Baseline!D$87) + (1-B778)*Baseline!D$88 )</f>
        <v>0.001704264273</v>
      </c>
      <c r="AW778" s="51">
        <f>AB778 * ( (1-Baseline!D$88-Baseline!D$87) + (1-B778)*Baseline!D$88 )</f>
        <v>0.02675737189</v>
      </c>
      <c r="AX778" s="51">
        <f>AC778 * ( (1-Baseline!D$88-Baseline!D$87) + (1-B778)*Baseline!D$88 )</f>
        <v>0.0003925396779</v>
      </c>
      <c r="AY778" s="51">
        <f>AD778 * ( (1-Baseline!D$88-Baseline!D$87) + (1-B778)*Baseline!D$88 )</f>
        <v>0.0004111360079</v>
      </c>
      <c r="AZ778" s="51">
        <f t="shared" si="6"/>
        <v>0.02926531185</v>
      </c>
      <c r="BA778" s="51">
        <f>AF778 * ( (1-Baseline!F$88-Baseline!F$87) + (1-Baseline!B$36)*Baseline!F$88 )</f>
        <v>0.001255634628</v>
      </c>
      <c r="BB778" s="51">
        <f>AG778 * ( (1-Baseline!F$88-Baseline!F$87) + (1-Baseline!B$36)*Baseline!F$88 )</f>
        <v>0.0001824195306</v>
      </c>
      <c r="BC778" s="51">
        <f>AH778 * ( (1-Baseline!F$88-Baseline!F$87) + (1-Baseline!B$36)*Baseline!F$88 )</f>
        <v>0.03310478754</v>
      </c>
      <c r="BD778" s="51">
        <f>AI778 * ( (1-Baseline!F$88-Baseline!F$87) + (1-Baseline!B$36)*Baseline!F$88 )</f>
        <v>0.000416795132</v>
      </c>
      <c r="BE778" s="51">
        <f t="shared" si="7"/>
        <v>0.03495963683</v>
      </c>
      <c r="BF778" s="51">
        <f>AK778 * ( (1-Baseline!H$88-Baseline!H$87) + (1-Baseline!B$36)*Baseline!H$88 )</f>
        <v>0.00002754218547</v>
      </c>
      <c r="BG778" s="51">
        <f>AL778 * ( (1-Baseline!H$88-Baseline!H$87) + (1-Baseline!B$36)*Baseline!H$88 )</f>
        <v>0.0002103601338</v>
      </c>
      <c r="BH778" s="51">
        <f>AM778 * ( (1-Baseline!H$88-Baseline!H$87) + (1-Baseline!B$36)*Baseline!H$88 )</f>
        <v>0.00004532497919</v>
      </c>
      <c r="BI778" s="51">
        <f>AN778 * ( (1-Baseline!H$88-Baseline!H$87) + (1-Baseline!B$36)*Baseline!H$88 )</f>
        <v>0.02745880387</v>
      </c>
      <c r="BJ778" s="51">
        <f t="shared" si="8"/>
        <v>0.02774203117</v>
      </c>
      <c r="BK778" s="61"/>
      <c r="BL778" s="51">
        <f t="shared" si="19"/>
        <v>0.9450467453</v>
      </c>
      <c r="BM778" s="51">
        <f t="shared" si="20"/>
        <v>0.01891558211</v>
      </c>
      <c r="BN778" s="51">
        <f t="shared" si="21"/>
        <v>0.02998874445</v>
      </c>
      <c r="BO778" s="51">
        <f t="shared" si="22"/>
        <v>0.006048928097</v>
      </c>
      <c r="BP778" s="51">
        <f t="shared" si="9"/>
        <v>1</v>
      </c>
      <c r="BQ778" s="51">
        <f t="shared" si="23"/>
        <v>0.05823496027</v>
      </c>
      <c r="BR778" s="51">
        <f t="shared" si="24"/>
        <v>0.9143033236</v>
      </c>
      <c r="BS778" s="51">
        <f t="shared" si="25"/>
        <v>0.01341313839</v>
      </c>
      <c r="BT778" s="51">
        <f t="shared" si="26"/>
        <v>0.01404857771</v>
      </c>
      <c r="BU778" s="51">
        <f t="shared" si="10"/>
        <v>1</v>
      </c>
      <c r="BV778" s="51">
        <f t="shared" si="27"/>
        <v>0.03591669543</v>
      </c>
      <c r="BW778" s="51">
        <f t="shared" si="28"/>
        <v>0.005218004165</v>
      </c>
      <c r="BX778" s="51">
        <f t="shared" si="29"/>
        <v>0.946943119</v>
      </c>
      <c r="BY778" s="51">
        <f t="shared" si="30"/>
        <v>0.0119221814</v>
      </c>
      <c r="BZ778" s="51">
        <f t="shared" si="11"/>
        <v>1</v>
      </c>
      <c r="CA778" s="51">
        <f t="shared" si="31"/>
        <v>0.0009927962844</v>
      </c>
      <c r="CB778" s="51">
        <f t="shared" si="32"/>
        <v>0.007582722853</v>
      </c>
      <c r="CC778" s="51">
        <f t="shared" si="33"/>
        <v>0.001633801754</v>
      </c>
      <c r="CD778" s="51">
        <f t="shared" si="34"/>
        <v>0.9897906791</v>
      </c>
      <c r="CE778" s="51">
        <f t="shared" si="12"/>
        <v>1</v>
      </c>
      <c r="CF778" s="61"/>
      <c r="CG778" s="51">
        <f t="shared" si="35"/>
        <v>0.9450467453</v>
      </c>
      <c r="CH778" s="51">
        <f t="shared" si="36"/>
        <v>0.01891558211</v>
      </c>
      <c r="CI778" s="51">
        <f t="shared" si="37"/>
        <v>0.02998874445</v>
      </c>
      <c r="CJ778" s="51">
        <f t="shared" si="38"/>
        <v>0.006048928097</v>
      </c>
      <c r="CK778" s="51">
        <f t="shared" si="13"/>
        <v>1</v>
      </c>
      <c r="CL778" s="51">
        <f t="shared" si="39"/>
        <v>0.05823496027</v>
      </c>
      <c r="CM778" s="51">
        <f t="shared" si="40"/>
        <v>0.9143033236</v>
      </c>
      <c r="CN778" s="51">
        <f t="shared" si="41"/>
        <v>0.01341313839</v>
      </c>
      <c r="CO778" s="51">
        <f t="shared" si="42"/>
        <v>0.01404857771</v>
      </c>
      <c r="CP778" s="51">
        <f t="shared" si="14"/>
        <v>1</v>
      </c>
      <c r="CQ778" s="51">
        <f t="shared" si="43"/>
        <v>0.03591669543</v>
      </c>
      <c r="CR778" s="51">
        <f t="shared" si="44"/>
        <v>0.005218004165</v>
      </c>
      <c r="CS778" s="51">
        <f t="shared" si="45"/>
        <v>0.946943119</v>
      </c>
      <c r="CT778" s="51">
        <f t="shared" si="46"/>
        <v>0.0119221814</v>
      </c>
      <c r="CU778" s="51">
        <f t="shared" si="15"/>
        <v>1</v>
      </c>
      <c r="CV778" s="51">
        <f t="shared" si="47"/>
        <v>0.0009927962844</v>
      </c>
      <c r="CW778" s="51">
        <f t="shared" si="48"/>
        <v>0.007582722853</v>
      </c>
      <c r="CX778" s="51">
        <f t="shared" si="49"/>
        <v>0.001633801754</v>
      </c>
      <c r="CY778" s="51">
        <f t="shared" si="50"/>
        <v>0.9897906791</v>
      </c>
      <c r="CZ778" s="51">
        <f t="shared" si="16"/>
        <v>1</v>
      </c>
      <c r="DA778" s="61"/>
      <c r="DB778" s="51">
        <f>(AQ778*Baseline!B$7 + AV778*Baseline!B$11 + BA778*Baseline!B$16 + BF778*Baseline!B$18)</f>
        <v>66494.34553</v>
      </c>
      <c r="DC778" s="51">
        <f>(AR778*Baseline!B$7 + AW778*Baseline!B$11 + BB778*Baseline!B$16 + BG778*Baseline!B$18)</f>
        <v>68774.65369</v>
      </c>
      <c r="DD778" s="51">
        <f>(AS778*Baseline!B$7 + AX778*Baseline!B$11 + BC778*Baseline!B$16 + BH778*Baseline!B$18)</f>
        <v>115645.1678</v>
      </c>
      <c r="DE778" s="51">
        <f>(AT778*Baseline!B$7 + AY778*Baseline!B$11 + BD778*Baseline!B$16 + BI778*Baseline!B$18)</f>
        <v>1260006.299</v>
      </c>
      <c r="DF778" s="51">
        <f t="shared" si="17"/>
        <v>1510920.466</v>
      </c>
      <c r="DG778" s="61"/>
      <c r="DH778" s="51">
        <f t="shared" si="51"/>
        <v>0.04400916331</v>
      </c>
      <c r="DI778" s="51">
        <f t="shared" si="52"/>
        <v>0.04551838117</v>
      </c>
      <c r="DJ778" s="51">
        <f t="shared" si="53"/>
        <v>0.07653954686</v>
      </c>
      <c r="DK778" s="51">
        <f t="shared" si="54"/>
        <v>0.8339329087</v>
      </c>
      <c r="DL778" s="51">
        <f t="shared" si="18"/>
        <v>1</v>
      </c>
      <c r="DM778" s="61"/>
      <c r="DN778" s="51">
        <f>DH778 / (Baseline!B$7/Baseline!B$17)</f>
        <v>4.697688721</v>
      </c>
      <c r="DO778" s="51">
        <f>DI778 / (Baseline!B$11/Baseline!B$17)</f>
        <v>1.098835508</v>
      </c>
      <c r="DP778" s="51">
        <f>DJ778 / (Baseline!B$16/Baseline!B$17)</f>
        <v>1.182767307</v>
      </c>
      <c r="DQ778" s="51">
        <f>DK778 / (Baseline!B$18/Baseline!B$17)</f>
        <v>0.9428347746</v>
      </c>
      <c r="DR778" s="79"/>
      <c r="DS778" s="51">
        <f>(AU778*Baseline!B$34)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0.03130512518</v>
      </c>
      <c r="DT778" s="51">
        <f>(AZ778*Baseline!B$34) + (Baseline!D$88*(1-Baseline!D$89)*Baseline!B$35) + (Baseline!D$88*Baseline!D$89*((1-Baseline!D$90)*Baseline!B$40 + Baseline!D$90*Baseline!B$41))</f>
        <v>0.01080336478</v>
      </c>
      <c r="DU778" s="51">
        <f>(BE778*Baseline!B$34) + (Baseline!F$88*(1-Baseline!F$89)*Baseline!B$35) + (Baseline!F$88*Baseline!F$89*((1-Baseline!F$90)*Baseline!B$40 + Baseline!F$90*Baseline!B$41))</f>
        <v>0.01297458552</v>
      </c>
      <c r="DV778" s="51">
        <f>(BJ778*Baseline!B$34) + (Baseline!H$88*(1-Baseline!H$89)*Baseline!B$35) + (Baseline!H$88*Baseline!H$89*((1-Baseline!H$90)*Baseline!B$40 + Baseline!H$90*Baseline!B$41))</f>
        <v>0.009306304676</v>
      </c>
      <c r="DW778" s="51">
        <f>( DS778*Baseline!B$7 + DT778*Baseline!B$11 + DU778*Baseline!B$16 + DV778*Baseline!B$18 ) / Baseline!B$17</f>
        <v>0.009811792582</v>
      </c>
    </row>
    <row r="779">
      <c r="A779" s="4" t="s">
        <v>1125</v>
      </c>
      <c r="B779" s="45">
        <f>MIN( MAX( NORMINV( MCrands!B779, (B$5+B$4)/2, (B$5-B$4)/3.29 ), 0 ), 1 )</f>
        <v>0.410112042</v>
      </c>
      <c r="C779" s="45">
        <f>MAX( NORMINV( MCrands!C779, (C$5+C$4)/2, (C$5-C$4)/3.29 ), 0 )</f>
        <v>3.2570462</v>
      </c>
      <c r="D779" s="41"/>
      <c r="E779" s="43">
        <f>Baseline!B$33 * (C779 * Baseline!B$66*Baseline!B$66/Baseline!B$73 + Baseline!B$52*Baseline!B$52/Baseline!B$74 + Baseline!B$53*Baseline!B$53/Baseline!B$75 + Baseline!B$54*Baseline!B$54/Baseline!B$76)</f>
        <v>0.00002310120951</v>
      </c>
      <c r="F779" s="43">
        <f>Baseline!B$33 * (C779 * Baseline!B$66*Baseline!B$57/Baseline!B$73 + Baseline!B$52*Baseline!B$67/Baseline!B$74 + Baseline!B$53*Baseline!B$55/Baseline!B$75 + Baseline!B$54*Baseline!B$56/Baseline!B$76)</f>
        <v>0.0000002005154273</v>
      </c>
      <c r="G779" s="45">
        <f>Baseline!B$33 * (C779 * Baseline!B$66*Baseline!B$58/Baseline!B$73 + Baseline!B$52*Baseline!B$59/Baseline!B$74 + Baseline!B$53*Baseline!B$68/Baseline!B$75 + Baseline!B$54*Baseline!B$60/Baseline!B$76)</f>
        <v>0.0000001701964508</v>
      </c>
      <c r="H779" s="43">
        <f>Baseline!B$33 * (C779 * Baseline!B$66*Baseline!B$61/Baseline!B$73 + Baseline!B$52*Baseline!B$62/Baseline!B$74 + Baseline!B$53*Baseline!B$63/Baseline!B$75 + Baseline!B$54*Baseline!B$69/Baseline!B$76)</f>
        <v>0.000000003557708776</v>
      </c>
      <c r="I779" s="43">
        <f>Baseline!B$33 * (C779 * Baseline!B$57*Baseline!B$66/Baseline!B$73 + Baseline!B$67*Baseline!B$52/Baseline!B$74 + Baseline!B$55*Baseline!B$53/Baseline!B$75 + Baseline!B$56*Baseline!B$54/Baseline!B$76)</f>
        <v>0.0000002005154273</v>
      </c>
      <c r="J779" s="45">
        <f>Baseline!B$33 * (C779 * Baseline!B$57*Baseline!B$57/Baseline!B$73 + Baseline!B$67*Baseline!B$67/Baseline!B$74 + Baseline!B$55*Baseline!B$55/Baseline!B$75 + Baseline!B$56*Baseline!B$56/Baseline!B$76)</f>
        <v>0.000001763813902</v>
      </c>
      <c r="K779" s="43">
        <f>Baseline!B$33 * (C779 * Baseline!B$57*Baseline!B$58/Baseline!B$73 + Baseline!B$67*Baseline!B$59/Baseline!B$74 + Baseline!B$55*Baseline!B$68/Baseline!B$75 + Baseline!B$56*Baseline!B$60/Baseline!B$76)</f>
        <v>0.00000001374216131</v>
      </c>
      <c r="L779" s="45">
        <f>Baseline!B$33 * (C779 * Baseline!B$57*Baseline!B$61/Baseline!B$73 + Baseline!B$67*Baseline!B$62/Baseline!B$74 + Baseline!B$55*Baseline!B$63/Baseline!B$75 + Baseline!B$56*Baseline!B$69/Baseline!B$76)</f>
        <v>0.00000001439287601</v>
      </c>
      <c r="M779" s="43">
        <f>Baseline!B$33 * (C779 * Baseline!B$58*Baseline!B$66/Baseline!B$73 + Baseline!B$59*Baseline!B$52/Baseline!B$74 + Baseline!B$68*Baseline!B$53/Baseline!B$75 + Baseline!B$60*Baseline!B$54/Baseline!B$76)</f>
        <v>0.0000001701964508</v>
      </c>
      <c r="N779" s="45">
        <f>Baseline!B$33 * (C779 * Baseline!B$58*Baseline!B$57/Baseline!B$73 + Baseline!B$59*Baseline!B$67/Baseline!B$74 + Baseline!B$68*Baseline!B$55/Baseline!B$75 + Baseline!B$60*Baseline!B$56/Baseline!B$76)</f>
        <v>0.00000001374216131</v>
      </c>
      <c r="O779" s="45">
        <f>Baseline!B$33 * (C779 * Baseline!B$58*Baseline!B$58/Baseline!B$73 + Baseline!B$59*Baseline!B$59/Baseline!B$74 + Baseline!B$68*Baseline!B$68/Baseline!B$75 + Baseline!B$60*Baseline!B$60/Baseline!B$76)</f>
        <v>0.000001324390866</v>
      </c>
      <c r="P779" s="43">
        <f>Baseline!B$33 * (C779 * Baseline!B$58*Baseline!B$61/Baseline!B$73 + Baseline!B$59*Baseline!B$62/Baseline!B$74 + Baseline!B$68*Baseline!B$63/Baseline!B$75 + Baseline!B$60*Baseline!B$69/Baseline!B$76)</f>
        <v>0.000000001647001176</v>
      </c>
      <c r="Q779" s="43">
        <f>Baseline!B$33 * (C779 * Baseline!B$61*Baseline!B$66/Baseline!B$73 + Baseline!B$62*Baseline!B$52/Baseline!B$74 + Baseline!B$63*Baseline!B$53/Baseline!B$75 + Baseline!B$69*Baseline!B$54/Baseline!B$76)</f>
        <v>0.000000003557708776</v>
      </c>
      <c r="R779" s="43">
        <f>Baseline!B$33 * (C779 * Baseline!B$61*Baseline!B$57/Baseline!B$73 + Baseline!B$62*Baseline!B$67/Baseline!B$74 + Baseline!B$63*Baseline!B$55/Baseline!B$75 + Baseline!B$69*Baseline!B$56/Baseline!B$76)</f>
        <v>0.00000001439287601</v>
      </c>
      <c r="S779" s="43">
        <f>Baseline!B$33 * (C779 * Baseline!B$61*Baseline!B$58/Baseline!B$73 + Baseline!B$62*Baseline!B$59/Baseline!B$74 + Baseline!B$63*Baseline!B$68/Baseline!B$75 + Baseline!B$69*Baseline!B$60/Baseline!B$76)</f>
        <v>0.000000001647001176</v>
      </c>
      <c r="T779" s="43">
        <f>Baseline!B$33 * (C779 * Baseline!B$61*Baseline!B$61/Baseline!B$73 + Baseline!B$62*Baseline!B$62/Baseline!B$74 + Baseline!B$63*Baseline!B$63/Baseline!B$75 + Baseline!B$69*Baseline!B$69/Baseline!B$76)</f>
        <v>0.00000009854655103</v>
      </c>
      <c r="U779" s="41"/>
      <c r="V779" s="43">
        <f>E779 * ( Baseline!B$87 * Baseline!B$7 )</f>
        <v>0.2397674535</v>
      </c>
      <c r="W779" s="43">
        <f>F779 * ( Baseline!D$87 * Baseline!B$11 )</f>
        <v>0.003698827016</v>
      </c>
      <c r="X779" s="43">
        <f>G779 * ( Baseline!F$87 * Baseline!B$16 )</f>
        <v>0.005911734558</v>
      </c>
      <c r="Y779" s="43">
        <f>H779 * ( Baseline!H$87 * Baseline!B$18 )</f>
        <v>0.00125115178</v>
      </c>
      <c r="Z779" s="51">
        <f t="shared" si="1"/>
        <v>0.2506291669</v>
      </c>
      <c r="AA779" s="43">
        <f>I779 * ( Baseline!B$87 * Baseline!B$7 )</f>
        <v>0.00208114962</v>
      </c>
      <c r="AB779" s="45">
        <f>J779 * ( Baseline!D$87 * Baseline!B$11 )</f>
        <v>0.03253636192</v>
      </c>
      <c r="AC779" s="45">
        <f>K779 * ( Baseline!F$87 * Baseline!B$16 )</f>
        <v>0.0004773308112</v>
      </c>
      <c r="AD779" s="45">
        <f>L779 * ( Baseline!F$87 * Baseline!B$16 )</f>
        <v>0.0004999332366</v>
      </c>
      <c r="AE779" s="51">
        <f t="shared" si="2"/>
        <v>0.03559477559</v>
      </c>
      <c r="AF779" s="51">
        <f>M779 * ( Baseline!B$87 * Baseline!B$7 )</f>
        <v>0.001766468962</v>
      </c>
      <c r="AG779" s="51">
        <f>N779 * ( Baseline!D$87 * Baseline!B$11 )</f>
        <v>0.0002534960935</v>
      </c>
      <c r="AH779" s="51">
        <f>O779 * ( Baseline!F$87 * Baseline!B$16 )</f>
        <v>0.04600241202</v>
      </c>
      <c r="AI779" s="51">
        <f>P779 * ( Baseline!H$87 * Baseline!B$18 )</f>
        <v>0.0005792066134</v>
      </c>
      <c r="AJ779" s="51">
        <f t="shared" si="3"/>
        <v>0.04860158369</v>
      </c>
      <c r="AK779" s="51">
        <f>Q779 * ( Baseline!B$87 * Baseline!B$7 )</f>
        <v>0.00003692545939</v>
      </c>
      <c r="AL779" s="51">
        <f>R779 * ( Baseline!D$87 * Baseline!B$11 )</f>
        <v>0.0002654995645</v>
      </c>
      <c r="AM779" s="51">
        <f>S779 * ( Baseline!F$87 * Baseline!B$16 )</f>
        <v>0.0000572082069</v>
      </c>
      <c r="AN779" s="51">
        <f>T779 * ( Baseline!H$87 * Baseline!B$18 )</f>
        <v>0.03465620725</v>
      </c>
      <c r="AO779" s="51">
        <f t="shared" si="4"/>
        <v>0.03501584048</v>
      </c>
      <c r="AP779" s="61"/>
      <c r="AQ779" s="51">
        <f>V779 * ( (1-Baseline!B$88-Baseline!B$87) + (1-B779)*Baseline!B$88 )</f>
        <v>0.1471213772</v>
      </c>
      <c r="AR779" s="51">
        <f>W779 * ( (1-Baseline!B$88-Baseline!B$87) + (1-B779)*Baseline!B$88 )</f>
        <v>0.002269601303</v>
      </c>
      <c r="AS779" s="51">
        <f>X779 * ( (1-Baseline!B$88-Baseline!B$87) + (1-B779)*Baseline!B$88 )</f>
        <v>0.003627441996</v>
      </c>
      <c r="AT779" s="51">
        <f>Y779 * ( (1-Baseline!B$88-Baseline!B$87) + (1-B779)*Baseline!B$88 )</f>
        <v>0.0007677070855</v>
      </c>
      <c r="AU779" s="51">
        <f t="shared" si="5"/>
        <v>0.1537861276</v>
      </c>
      <c r="AV779" s="51">
        <f>AA779 * ( (1-Baseline!D$88-Baseline!D$87) + (1-B779)*Baseline!D$88 )</f>
        <v>0.001680878378</v>
      </c>
      <c r="AW779" s="51">
        <f>AB779 * ( (1-Baseline!D$88-Baseline!D$87) + (1-B779)*Baseline!D$88 )</f>
        <v>0.02627858504</v>
      </c>
      <c r="AX779" s="51">
        <f>AC779 * ( (1-Baseline!D$88-Baseline!D$87) + (1-B779)*Baseline!D$88 )</f>
        <v>0.0003855249196</v>
      </c>
      <c r="AY779" s="51">
        <f>AD779 * ( (1-Baseline!D$88-Baseline!D$87) + (1-B779)*Baseline!D$88 )</f>
        <v>0.0004037801799</v>
      </c>
      <c r="AZ779" s="51">
        <f t="shared" si="6"/>
        <v>0.02874876851</v>
      </c>
      <c r="BA779" s="51">
        <f>AF779 * ( (1-Baseline!F$88-Baseline!F$87) + (1-Baseline!B$36)*Baseline!F$88 )</f>
        <v>0.001271207592</v>
      </c>
      <c r="BB779" s="51">
        <f>AG779 * ( (1-Baseline!F$88-Baseline!F$87) + (1-Baseline!B$36)*Baseline!F$88 )</f>
        <v>0.0001824239007</v>
      </c>
      <c r="BC779" s="51">
        <f>AH779 * ( (1-Baseline!F$88-Baseline!F$87) + (1-Baseline!B$36)*Baseline!F$88 )</f>
        <v>0.03310480777</v>
      </c>
      <c r="BD779" s="51">
        <f>AI779 * ( (1-Baseline!F$88-Baseline!F$87) + (1-Baseline!B$36)*Baseline!F$88 )</f>
        <v>0.0004168156136</v>
      </c>
      <c r="BE779" s="51">
        <f t="shared" si="7"/>
        <v>0.03497525487</v>
      </c>
      <c r="BF779" s="51">
        <f>AK779 * ( (1-Baseline!H$88-Baseline!H$87) + (1-Baseline!B$36)*Baseline!H$88 )</f>
        <v>0.00002925677998</v>
      </c>
      <c r="BG779" s="51">
        <f>AL779 * ( (1-Baseline!H$88-Baseline!H$87) + (1-Baseline!B$36)*Baseline!H$88 )</f>
        <v>0.0002103606149</v>
      </c>
      <c r="BH779" s="51">
        <f>AM779 * ( (1-Baseline!H$88-Baseline!H$87) + (1-Baseline!B$36)*Baseline!H$88 )</f>
        <v>0.00004532720649</v>
      </c>
      <c r="BI779" s="51">
        <f>AN779 * ( (1-Baseline!H$88-Baseline!H$87) + (1-Baseline!B$36)*Baseline!H$88 )</f>
        <v>0.02745880613</v>
      </c>
      <c r="BJ779" s="51">
        <f t="shared" si="8"/>
        <v>0.02774375073</v>
      </c>
      <c r="BK779" s="61"/>
      <c r="BL779" s="51">
        <f t="shared" si="19"/>
        <v>0.9566622134</v>
      </c>
      <c r="BM779" s="51">
        <f t="shared" si="20"/>
        <v>0.01475816667</v>
      </c>
      <c r="BN779" s="51">
        <f t="shared" si="21"/>
        <v>0.02358757615</v>
      </c>
      <c r="BO779" s="51">
        <f t="shared" si="22"/>
        <v>0.004992043804</v>
      </c>
      <c r="BP779" s="51">
        <f t="shared" si="9"/>
        <v>1</v>
      </c>
      <c r="BQ779" s="51">
        <f t="shared" si="23"/>
        <v>0.05846783933</v>
      </c>
      <c r="BR779" s="51">
        <f t="shared" si="24"/>
        <v>0.9140768942</v>
      </c>
      <c r="BS779" s="51">
        <f t="shared" si="25"/>
        <v>0.01341013683</v>
      </c>
      <c r="BT779" s="51">
        <f t="shared" si="26"/>
        <v>0.01404512961</v>
      </c>
      <c r="BU779" s="51">
        <f t="shared" si="10"/>
        <v>1</v>
      </c>
      <c r="BV779" s="51">
        <f t="shared" si="27"/>
        <v>0.03634591362</v>
      </c>
      <c r="BW779" s="51">
        <f t="shared" si="28"/>
        <v>0.005215799039</v>
      </c>
      <c r="BX779" s="51">
        <f t="shared" si="29"/>
        <v>0.9465208441</v>
      </c>
      <c r="BY779" s="51">
        <f t="shared" si="30"/>
        <v>0.01191744321</v>
      </c>
      <c r="BZ779" s="51">
        <f t="shared" si="11"/>
        <v>1</v>
      </c>
      <c r="CA779" s="51">
        <f t="shared" si="31"/>
        <v>0.001054535858</v>
      </c>
      <c r="CB779" s="51">
        <f t="shared" si="32"/>
        <v>0.007582270219</v>
      </c>
      <c r="CC779" s="51">
        <f t="shared" si="33"/>
        <v>0.001633780772</v>
      </c>
      <c r="CD779" s="51">
        <f t="shared" si="34"/>
        <v>0.9897294132</v>
      </c>
      <c r="CE779" s="51">
        <f t="shared" si="12"/>
        <v>1</v>
      </c>
      <c r="CF779" s="61"/>
      <c r="CG779" s="51">
        <f t="shared" si="35"/>
        <v>0.9566622134</v>
      </c>
      <c r="CH779" s="51">
        <f t="shared" si="36"/>
        <v>0.01475816667</v>
      </c>
      <c r="CI779" s="51">
        <f t="shared" si="37"/>
        <v>0.02358757615</v>
      </c>
      <c r="CJ779" s="51">
        <f t="shared" si="38"/>
        <v>0.004992043804</v>
      </c>
      <c r="CK779" s="51">
        <f t="shared" si="13"/>
        <v>1</v>
      </c>
      <c r="CL779" s="51">
        <f t="shared" si="39"/>
        <v>0.05846783933</v>
      </c>
      <c r="CM779" s="51">
        <f t="shared" si="40"/>
        <v>0.9140768942</v>
      </c>
      <c r="CN779" s="51">
        <f t="shared" si="41"/>
        <v>0.01341013683</v>
      </c>
      <c r="CO779" s="51">
        <f t="shared" si="42"/>
        <v>0.01404512961</v>
      </c>
      <c r="CP779" s="51">
        <f t="shared" si="14"/>
        <v>1</v>
      </c>
      <c r="CQ779" s="51">
        <f t="shared" si="43"/>
        <v>0.03634591362</v>
      </c>
      <c r="CR779" s="51">
        <f t="shared" si="44"/>
        <v>0.005215799039</v>
      </c>
      <c r="CS779" s="51">
        <f t="shared" si="45"/>
        <v>0.9465208441</v>
      </c>
      <c r="CT779" s="51">
        <f t="shared" si="46"/>
        <v>0.01191744321</v>
      </c>
      <c r="CU779" s="51">
        <f t="shared" si="15"/>
        <v>1</v>
      </c>
      <c r="CV779" s="51">
        <f t="shared" si="47"/>
        <v>0.001054535858</v>
      </c>
      <c r="CW779" s="51">
        <f t="shared" si="48"/>
        <v>0.007582270219</v>
      </c>
      <c r="CX779" s="51">
        <f t="shared" si="49"/>
        <v>0.001633780772</v>
      </c>
      <c r="CY779" s="51">
        <f t="shared" si="50"/>
        <v>0.9897294132</v>
      </c>
      <c r="CZ779" s="51">
        <f t="shared" si="16"/>
        <v>1</v>
      </c>
      <c r="DA779" s="61"/>
      <c r="DB779" s="51">
        <f>(AQ779*Baseline!B$7 + AV779*Baseline!B$11 + BA779*Baseline!B$16 + BF779*Baseline!B$18)</f>
        <v>80557.08121</v>
      </c>
      <c r="DC779" s="51">
        <f>(AR779*Baseline!B$7 + AW779*Baseline!B$11 + BB779*Baseline!B$16 + BG779*Baseline!B$18)</f>
        <v>67700.34022</v>
      </c>
      <c r="DD779" s="51">
        <f>(AS779*Baseline!B$7 + AX779*Baseline!B$11 + BC779*Baseline!B$16 + BH779*Baseline!B$18)</f>
        <v>115569.0541</v>
      </c>
      <c r="DE779" s="51">
        <f>(AT779*Baseline!B$7 + AY779*Baseline!B$11 + BD779*Baseline!B$16 + BI779*Baseline!B$18)</f>
        <v>1259995.817</v>
      </c>
      <c r="DF779" s="51">
        <f t="shared" si="17"/>
        <v>1523822.292</v>
      </c>
      <c r="DG779" s="61"/>
      <c r="DH779" s="51">
        <f t="shared" si="51"/>
        <v>0.05286514157</v>
      </c>
      <c r="DI779" s="51">
        <f t="shared" si="52"/>
        <v>0.044427976</v>
      </c>
      <c r="DJ779" s="51">
        <f t="shared" si="53"/>
        <v>0.07584155624</v>
      </c>
      <c r="DK779" s="51">
        <f t="shared" si="54"/>
        <v>0.8268653262</v>
      </c>
      <c r="DL779" s="51">
        <f t="shared" si="18"/>
        <v>1</v>
      </c>
      <c r="DM779" s="61"/>
      <c r="DN779" s="51">
        <f>DH779 / (Baseline!B$7/Baseline!B$17)</f>
        <v>5.643006151</v>
      </c>
      <c r="DO779" s="51">
        <f>DI779 / (Baseline!B$11/Baseline!B$17)</f>
        <v>1.072512605</v>
      </c>
      <c r="DP779" s="51">
        <f>DJ779 / (Baseline!B$16/Baseline!B$17)</f>
        <v>1.171981242</v>
      </c>
      <c r="DQ779" s="51">
        <f>DK779 / (Baseline!B$18/Baseline!B$17)</f>
        <v>0.9348442487</v>
      </c>
      <c r="DR779" s="79"/>
      <c r="DS779" s="51">
        <f>(AU779*Baseline!B$34)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0.03559745039</v>
      </c>
      <c r="DT779" s="51">
        <f>(AZ779*Baseline!B$34) + (Baseline!D$88*(1-Baseline!D$89)*Baseline!B$35) + (Baseline!D$88*Baseline!D$89*((1-Baseline!D$90)*Baseline!B$40 + Baseline!D$90*Baseline!B$41))</f>
        <v>0.01072588328</v>
      </c>
      <c r="DU779" s="51">
        <f>(BE779*Baseline!B$34) + (Baseline!F$88*(1-Baseline!F$89)*Baseline!B$35) + (Baseline!F$88*Baseline!F$89*((1-Baseline!F$90)*Baseline!B$40 + Baseline!F$90*Baseline!B$41))</f>
        <v>0.01297692823</v>
      </c>
      <c r="DV779" s="51">
        <f>(BJ779*Baseline!B$34) + (Baseline!H$88*(1-Baseline!H$89)*Baseline!B$35) + (Baseline!H$88*Baseline!H$89*((1-Baseline!H$90)*Baseline!B$40 + Baseline!H$90*Baseline!B$41))</f>
        <v>0.009306562609</v>
      </c>
      <c r="DW779" s="51">
        <f>( DS779*Baseline!B$7 + DT779*Baseline!B$11 + DU779*Baseline!B$16 + DV779*Baseline!B$18 ) / Baseline!B$17</f>
        <v>0.009849174329</v>
      </c>
    </row>
    <row r="780">
      <c r="A780" s="4" t="s">
        <v>1126</v>
      </c>
      <c r="B780" s="45">
        <f>MIN( MAX( NORMINV( MCrands!B780, (B$5+B$4)/2, (B$5-B$4)/3.29 ), 0 ), 1 )</f>
        <v>0.6958074431</v>
      </c>
      <c r="C780" s="45">
        <f>MAX( NORMINV( MCrands!C780, (C$5+C$4)/2, (C$5-C$4)/3.29 ), 0 )</f>
        <v>2.752164875</v>
      </c>
      <c r="D780" s="41"/>
      <c r="E780" s="43">
        <f>Baseline!B$33 * (C780 * Baseline!B$66*Baseline!B$66/Baseline!B$73 + Baseline!B$52*Baseline!B$52/Baseline!B$74 + Baseline!B$53*Baseline!B$53/Baseline!B$75 + Baseline!B$54*Baseline!B$54/Baseline!B$76)</f>
        <v>0.00001952663761</v>
      </c>
      <c r="F780" s="43">
        <f>Baseline!B$33 * (C780 * Baseline!B$66*Baseline!B$57/Baseline!B$73 + Baseline!B$52*Baseline!B$67/Baseline!B$74 + Baseline!B$53*Baseline!B$55/Baseline!B$75 + Baseline!B$54*Baseline!B$56/Baseline!B$76)</f>
        <v>0.0000001999510212</v>
      </c>
      <c r="G780" s="45">
        <f>Baseline!B$33 * (C780 * Baseline!B$66*Baseline!B$58/Baseline!B$73 + Baseline!B$52*Baseline!B$59/Baseline!B$74 + Baseline!B$53*Baseline!B$68/Baseline!B$75 + Baseline!B$54*Baseline!B$60/Baseline!B$76)</f>
        <v>0.0000001688089525</v>
      </c>
      <c r="H780" s="43">
        <f>Baseline!B$33 * (C780 * Baseline!B$66*Baseline!B$61/Baseline!B$73 + Baseline!B$52*Baseline!B$62/Baseline!B$74 + Baseline!B$53*Baseline!B$63/Baseline!B$75 + Baseline!B$54*Baseline!B$69/Baseline!B$76)</f>
        <v>0.000000003418958946</v>
      </c>
      <c r="I780" s="43">
        <f>Baseline!B$33 * (C780 * Baseline!B$57*Baseline!B$66/Baseline!B$73 + Baseline!B$67*Baseline!B$52/Baseline!B$74 + Baseline!B$55*Baseline!B$53/Baseline!B$75 + Baseline!B$56*Baseline!B$54/Baseline!B$76)</f>
        <v>0.0000001999510212</v>
      </c>
      <c r="J780" s="45">
        <f>Baseline!B$33 * (C780 * Baseline!B$57*Baseline!B$57/Baseline!B$73 + Baseline!B$67*Baseline!B$67/Baseline!B$74 + Baseline!B$55*Baseline!B$55/Baseline!B$75 + Baseline!B$56*Baseline!B$56/Baseline!B$76)</f>
        <v>0.000001763813813</v>
      </c>
      <c r="K780" s="43">
        <f>Baseline!B$33 * (C780 * Baseline!B$57*Baseline!B$58/Baseline!B$73 + Baseline!B$67*Baseline!B$59/Baseline!B$74 + Baseline!B$55*Baseline!B$68/Baseline!B$75 + Baseline!B$56*Baseline!B$60/Baseline!B$76)</f>
        <v>0.00000001374194223</v>
      </c>
      <c r="L780" s="45">
        <f>Baseline!B$33 * (C780 * Baseline!B$57*Baseline!B$61/Baseline!B$73 + Baseline!B$67*Baseline!B$62/Baseline!B$74 + Baseline!B$55*Baseline!B$63/Baseline!B$75 + Baseline!B$56*Baseline!B$69/Baseline!B$76)</f>
        <v>0.0000000143928541</v>
      </c>
      <c r="M780" s="43">
        <f>Baseline!B$33 * (C780 * Baseline!B$58*Baseline!B$66/Baseline!B$73 + Baseline!B$59*Baseline!B$52/Baseline!B$74 + Baseline!B$68*Baseline!B$53/Baseline!B$75 + Baseline!B$60*Baseline!B$54/Baseline!B$76)</f>
        <v>0.0000001688089525</v>
      </c>
      <c r="N780" s="45">
        <f>Baseline!B$33 * (C780 * Baseline!B$58*Baseline!B$57/Baseline!B$73 + Baseline!B$59*Baseline!B$67/Baseline!B$74 + Baseline!B$68*Baseline!B$55/Baseline!B$75 + Baseline!B$60*Baseline!B$56/Baseline!B$76)</f>
        <v>0.00000001374194223</v>
      </c>
      <c r="O780" s="45">
        <f>Baseline!B$33 * (C780 * Baseline!B$58*Baseline!B$58/Baseline!B$73 + Baseline!B$59*Baseline!B$59/Baseline!B$74 + Baseline!B$68*Baseline!B$68/Baseline!B$75 + Baseline!B$60*Baseline!B$60/Baseline!B$76)</f>
        <v>0.000001324390328</v>
      </c>
      <c r="P780" s="43">
        <f>Baseline!B$33 * (C780 * Baseline!B$58*Baseline!B$61/Baseline!B$73 + Baseline!B$59*Baseline!B$62/Baseline!B$74 + Baseline!B$68*Baseline!B$63/Baseline!B$75 + Baseline!B$60*Baseline!B$69/Baseline!B$76)</f>
        <v>0.000000001646947319</v>
      </c>
      <c r="Q780" s="43">
        <f>Baseline!B$33 * (C780 * Baseline!B$61*Baseline!B$66/Baseline!B$73 + Baseline!B$62*Baseline!B$52/Baseline!B$74 + Baseline!B$63*Baseline!B$53/Baseline!B$75 + Baseline!B$69*Baseline!B$54/Baseline!B$76)</f>
        <v>0.000000003418958946</v>
      </c>
      <c r="R780" s="43">
        <f>Baseline!B$33 * (C780 * Baseline!B$61*Baseline!B$57/Baseline!B$73 + Baseline!B$62*Baseline!B$67/Baseline!B$74 + Baseline!B$63*Baseline!B$55/Baseline!B$75 + Baseline!B$69*Baseline!B$56/Baseline!B$76)</f>
        <v>0.0000000143928541</v>
      </c>
      <c r="S780" s="43">
        <f>Baseline!B$33 * (C780 * Baseline!B$61*Baseline!B$58/Baseline!B$73 + Baseline!B$62*Baseline!B$59/Baseline!B$74 + Baseline!B$63*Baseline!B$68/Baseline!B$75 + Baseline!B$69*Baseline!B$60/Baseline!B$76)</f>
        <v>0.000000001646947319</v>
      </c>
      <c r="T780" s="43">
        <f>Baseline!B$33 * (C780 * Baseline!B$61*Baseline!B$61/Baseline!B$73 + Baseline!B$62*Baseline!B$62/Baseline!B$74 + Baseline!B$63*Baseline!B$63/Baseline!B$75 + Baseline!B$69*Baseline!B$69/Baseline!B$76)</f>
        <v>0.00000009854654564</v>
      </c>
      <c r="U780" s="41"/>
      <c r="V780" s="43">
        <f>E780 * ( Baseline!B$87 * Baseline!B$7 )</f>
        <v>0.2026669718</v>
      </c>
      <c r="W780" s="43">
        <f>F780 * ( Baseline!D$87 * Baseline!B$11 )</f>
        <v>0.003688415645</v>
      </c>
      <c r="X780" s="43">
        <f>G780 * ( Baseline!F$87 * Baseline!B$16 )</f>
        <v>0.005863540124</v>
      </c>
      <c r="Y780" s="43">
        <f>H780 * ( Baseline!H$87 * Baseline!B$18 )</f>
        <v>0.001202357146</v>
      </c>
      <c r="Z780" s="51">
        <f t="shared" si="1"/>
        <v>0.2134212847</v>
      </c>
      <c r="AA780" s="43">
        <f>I780 * ( Baseline!B$87 * Baseline!B$7 )</f>
        <v>0.002075291649</v>
      </c>
      <c r="AB780" s="45">
        <f>J780 * ( Baseline!D$87 * Baseline!B$11 )</f>
        <v>0.03253636028</v>
      </c>
      <c r="AC780" s="45">
        <f>K780 * ( Baseline!F$87 * Baseline!B$16 )</f>
        <v>0.0004773232016</v>
      </c>
      <c r="AD780" s="45">
        <f>L780 * ( Baseline!F$87 * Baseline!B$16 )</f>
        <v>0.0004999324756</v>
      </c>
      <c r="AE780" s="51">
        <f t="shared" si="2"/>
        <v>0.0355889076</v>
      </c>
      <c r="AF780" s="51">
        <f>M780 * ( Baseline!B$87 * Baseline!B$7 )</f>
        <v>0.001752068118</v>
      </c>
      <c r="AG780" s="51">
        <f>N780 * ( Baseline!D$87 * Baseline!B$11 )</f>
        <v>0.0002534920522</v>
      </c>
      <c r="AH780" s="51">
        <f>O780 * ( Baseline!F$87 * Baseline!B$16 )</f>
        <v>0.04600239331</v>
      </c>
      <c r="AI780" s="51">
        <f>P780 * ( Baseline!H$87 * Baseline!B$18 )</f>
        <v>0.0005791876734</v>
      </c>
      <c r="AJ780" s="51">
        <f t="shared" si="3"/>
        <v>0.04858714116</v>
      </c>
      <c r="AK780" s="51">
        <f>Q780 * ( Baseline!B$87 * Baseline!B$7 )</f>
        <v>0.0000354853749</v>
      </c>
      <c r="AL780" s="51">
        <f>R780 * ( Baseline!D$87 * Baseline!B$11 )</f>
        <v>0.0002654991603</v>
      </c>
      <c r="AM780" s="51">
        <f>S780 * ( Baseline!F$87 * Baseline!B$16 )</f>
        <v>0.00005720633619</v>
      </c>
      <c r="AN780" s="51">
        <f>T780 * ( Baseline!H$87 * Baseline!B$18 )</f>
        <v>0.03465620536</v>
      </c>
      <c r="AO780" s="51">
        <f t="shared" si="4"/>
        <v>0.03501439623</v>
      </c>
      <c r="AP780" s="61"/>
      <c r="AQ780" s="51">
        <f>V780 * ( (1-Baseline!B$88-Baseline!B$87) + (1-B780)*Baseline!B$88 )</f>
        <v>0.07282460177</v>
      </c>
      <c r="AR780" s="51">
        <f>W780 * ( (1-Baseline!B$88-Baseline!B$87) + (1-B780)*Baseline!B$88 )</f>
        <v>0.001325363468</v>
      </c>
      <c r="AS780" s="51">
        <f>X780 * ( (1-Baseline!B$88-Baseline!B$87) + (1-B780)*Baseline!B$88 )</f>
        <v>0.002106953939</v>
      </c>
      <c r="AT780" s="51">
        <f>Y780 * ( (1-Baseline!B$88-Baseline!B$87) + (1-B780)*Baseline!B$88 )</f>
        <v>0.0004320446472</v>
      </c>
      <c r="AU780" s="51">
        <f t="shared" si="5"/>
        <v>0.07668896382</v>
      </c>
      <c r="AV780" s="51">
        <f>AA780 * ( (1-Baseline!D$88-Baseline!D$87) + (1-B780)*Baseline!D$88 )</f>
        <v>0.001410527308</v>
      </c>
      <c r="AW780" s="51">
        <f>AB780 * ( (1-Baseline!D$88-Baseline!D$87) + (1-B780)*Baseline!D$88 )</f>
        <v>0.02211420486</v>
      </c>
      <c r="AX780" s="51">
        <f>AC780 * ( (1-Baseline!D$88-Baseline!D$87) + (1-B780)*Baseline!D$88 )</f>
        <v>0.000324425442</v>
      </c>
      <c r="AY780" s="51">
        <f>AD780 * ( (1-Baseline!D$88-Baseline!D$87) + (1-B780)*Baseline!D$88 )</f>
        <v>0.000339792438</v>
      </c>
      <c r="AZ780" s="51">
        <f t="shared" si="6"/>
        <v>0.02418895005</v>
      </c>
      <c r="BA780" s="51">
        <f>AF780 * ( (1-Baseline!F$88-Baseline!F$87) + (1-Baseline!B$36)*Baseline!F$88 )</f>
        <v>0.001260844284</v>
      </c>
      <c r="BB780" s="51">
        <f>AG780 * ( (1-Baseline!F$88-Baseline!F$87) + (1-Baseline!B$36)*Baseline!F$88 )</f>
        <v>0.0001824209925</v>
      </c>
      <c r="BC780" s="51">
        <f>AH780 * ( (1-Baseline!F$88-Baseline!F$87) + (1-Baseline!B$36)*Baseline!F$88 )</f>
        <v>0.0331047943</v>
      </c>
      <c r="BD780" s="51">
        <f>AI780 * ( (1-Baseline!F$88-Baseline!F$87) + (1-Baseline!B$36)*Baseline!F$88 )</f>
        <v>0.0004168019838</v>
      </c>
      <c r="BE780" s="51">
        <f t="shared" si="7"/>
        <v>0.03496486156</v>
      </c>
      <c r="BF780" s="51">
        <f>AK780 * ( (1-Baseline!H$88-Baseline!H$87) + (1-Baseline!B$36)*Baseline!H$88 )</f>
        <v>0.00002811577224</v>
      </c>
      <c r="BG780" s="51">
        <f>AL780 * ( (1-Baseline!H$88-Baseline!H$87) + (1-Baseline!B$36)*Baseline!H$88 )</f>
        <v>0.0002103602947</v>
      </c>
      <c r="BH780" s="51">
        <f>AM780 * ( (1-Baseline!H$88-Baseline!H$87) + (1-Baseline!B$36)*Baseline!H$88 )</f>
        <v>0.00004532572429</v>
      </c>
      <c r="BI780" s="51">
        <f>AN780 * ( (1-Baseline!H$88-Baseline!H$87) + (1-Baseline!B$36)*Baseline!H$88 )</f>
        <v>0.02745880463</v>
      </c>
      <c r="BJ780" s="51">
        <f t="shared" si="8"/>
        <v>0.02774260642</v>
      </c>
      <c r="BK780" s="61"/>
      <c r="BL780" s="51">
        <f t="shared" si="19"/>
        <v>0.9496099326</v>
      </c>
      <c r="BM780" s="51">
        <f t="shared" si="20"/>
        <v>0.01728232332</v>
      </c>
      <c r="BN780" s="51">
        <f t="shared" si="21"/>
        <v>0.02747401756</v>
      </c>
      <c r="BO780" s="51">
        <f t="shared" si="22"/>
        <v>0.005633726493</v>
      </c>
      <c r="BP780" s="51">
        <f t="shared" si="9"/>
        <v>1</v>
      </c>
      <c r="BQ780" s="51">
        <f t="shared" si="23"/>
        <v>0.05831287862</v>
      </c>
      <c r="BR780" s="51">
        <f t="shared" si="24"/>
        <v>0.9142275633</v>
      </c>
      <c r="BS780" s="51">
        <f t="shared" si="25"/>
        <v>0.01341213411</v>
      </c>
      <c r="BT780" s="51">
        <f t="shared" si="26"/>
        <v>0.01404742402</v>
      </c>
      <c r="BU780" s="51">
        <f t="shared" si="10"/>
        <v>1</v>
      </c>
      <c r="BV780" s="51">
        <f t="shared" si="27"/>
        <v>0.03606032534</v>
      </c>
      <c r="BW780" s="51">
        <f t="shared" si="28"/>
        <v>0.00521726626</v>
      </c>
      <c r="BX780" s="51">
        <f t="shared" si="29"/>
        <v>0.9468018125</v>
      </c>
      <c r="BY780" s="51">
        <f t="shared" si="30"/>
        <v>0.01192059585</v>
      </c>
      <c r="BZ780" s="51">
        <f t="shared" si="11"/>
        <v>1</v>
      </c>
      <c r="CA780" s="51">
        <f t="shared" si="31"/>
        <v>0.001013451001</v>
      </c>
      <c r="CB780" s="51">
        <f t="shared" si="32"/>
        <v>0.007582571426</v>
      </c>
      <c r="CC780" s="51">
        <f t="shared" si="33"/>
        <v>0.001633794735</v>
      </c>
      <c r="CD780" s="51">
        <f t="shared" si="34"/>
        <v>0.9897701828</v>
      </c>
      <c r="CE780" s="51">
        <f t="shared" si="12"/>
        <v>1</v>
      </c>
      <c r="CF780" s="61"/>
      <c r="CG780" s="51">
        <f t="shared" si="35"/>
        <v>0.9496099326</v>
      </c>
      <c r="CH780" s="51">
        <f t="shared" si="36"/>
        <v>0.01728232332</v>
      </c>
      <c r="CI780" s="51">
        <f t="shared" si="37"/>
        <v>0.02747401756</v>
      </c>
      <c r="CJ780" s="51">
        <f t="shared" si="38"/>
        <v>0.005633726493</v>
      </c>
      <c r="CK780" s="51">
        <f t="shared" si="13"/>
        <v>1</v>
      </c>
      <c r="CL780" s="51">
        <f t="shared" si="39"/>
        <v>0.05831287862</v>
      </c>
      <c r="CM780" s="51">
        <f t="shared" si="40"/>
        <v>0.9142275633</v>
      </c>
      <c r="CN780" s="51">
        <f t="shared" si="41"/>
        <v>0.01341213411</v>
      </c>
      <c r="CO780" s="51">
        <f t="shared" si="42"/>
        <v>0.01404742402</v>
      </c>
      <c r="CP780" s="51">
        <f t="shared" si="14"/>
        <v>1</v>
      </c>
      <c r="CQ780" s="51">
        <f t="shared" si="43"/>
        <v>0.03606032534</v>
      </c>
      <c r="CR780" s="51">
        <f t="shared" si="44"/>
        <v>0.00521726626</v>
      </c>
      <c r="CS780" s="51">
        <f t="shared" si="45"/>
        <v>0.9468018125</v>
      </c>
      <c r="CT780" s="51">
        <f t="shared" si="46"/>
        <v>0.01192059585</v>
      </c>
      <c r="CU780" s="51">
        <f t="shared" si="15"/>
        <v>1</v>
      </c>
      <c r="CV780" s="51">
        <f t="shared" si="47"/>
        <v>0.001013451001</v>
      </c>
      <c r="CW780" s="51">
        <f t="shared" si="48"/>
        <v>0.007582571426</v>
      </c>
      <c r="CX780" s="51">
        <f t="shared" si="49"/>
        <v>0.001633794735</v>
      </c>
      <c r="CY780" s="51">
        <f t="shared" si="50"/>
        <v>0.9897701828</v>
      </c>
      <c r="CZ780" s="51">
        <f t="shared" si="16"/>
        <v>1</v>
      </c>
      <c r="DA780" s="61"/>
      <c r="DB780" s="51">
        <f>(AQ780*Baseline!B$7 + AV780*Baseline!B$11 + BA780*Baseline!B$16 + BF780*Baseline!B$18)</f>
        <v>43856.3959</v>
      </c>
      <c r="DC780" s="51">
        <f>(AR780*Baseline!B$7 + AW780*Baseline!B$11 + BB780*Baseline!B$16 + BG780*Baseline!B$18)</f>
        <v>58311.62231</v>
      </c>
      <c r="DD780" s="51">
        <f>(AS780*Baseline!B$7 + AX780*Baseline!B$11 + BC780*Baseline!B$16 + BH780*Baseline!B$18)</f>
        <v>114700.4733</v>
      </c>
      <c r="DE780" s="51">
        <f>(AT780*Baseline!B$7 + AY780*Baseline!B$11 + BD780*Baseline!B$16 + BI780*Baseline!B$18)</f>
        <v>1259695.681</v>
      </c>
      <c r="DF780" s="51">
        <f t="shared" si="17"/>
        <v>1476564.172</v>
      </c>
      <c r="DG780" s="61"/>
      <c r="DH780" s="51">
        <f t="shared" si="51"/>
        <v>0.02970165247</v>
      </c>
      <c r="DI780" s="51">
        <f t="shared" si="52"/>
        <v>0.03949142434</v>
      </c>
      <c r="DJ780" s="51">
        <f t="shared" si="53"/>
        <v>0.07768065582</v>
      </c>
      <c r="DK780" s="51">
        <f t="shared" si="54"/>
        <v>0.8531262674</v>
      </c>
      <c r="DL780" s="51">
        <f t="shared" si="18"/>
        <v>1</v>
      </c>
      <c r="DM780" s="61"/>
      <c r="DN780" s="51">
        <f>DH780 / (Baseline!B$7/Baseline!B$17)</f>
        <v>3.170456044</v>
      </c>
      <c r="DO780" s="51">
        <f>DI780 / (Baseline!B$11/Baseline!B$17)</f>
        <v>0.9533418853</v>
      </c>
      <c r="DP780" s="51">
        <f>DJ780 / (Baseline!B$16/Baseline!B$17)</f>
        <v>1.200400889</v>
      </c>
      <c r="DQ780" s="51">
        <f>DK780 / (Baseline!B$18/Baseline!B$17)</f>
        <v>0.9645345611</v>
      </c>
      <c r="DR780" s="79"/>
      <c r="DS780" s="51">
        <f>(AU780*Baseline!B$34)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0.02403287582</v>
      </c>
      <c r="DT780" s="51">
        <f>(AZ780*Baseline!B$34) + (Baseline!D$88*(1-Baseline!D$89)*Baseline!B$35) + (Baseline!D$88*Baseline!D$89*((1-Baseline!D$90)*Baseline!B$40 + Baseline!D$90*Baseline!B$41))</f>
        <v>0.01004191051</v>
      </c>
      <c r="DU780" s="51">
        <f>(BE780*Baseline!B$34) + (Baseline!F$88*(1-Baseline!F$89)*Baseline!B$35) + (Baseline!F$88*Baseline!F$89*((1-Baseline!F$90)*Baseline!B$40 + Baseline!F$90*Baseline!B$41))</f>
        <v>0.01297536923</v>
      </c>
      <c r="DV780" s="51">
        <f>(BJ780*Baseline!B$34) + (Baseline!H$88*(1-Baseline!H$89)*Baseline!B$35) + (Baseline!H$88*Baseline!H$89*((1-Baseline!H$90)*Baseline!B$40 + Baseline!H$90*Baseline!B$41))</f>
        <v>0.009306390963</v>
      </c>
      <c r="DW780" s="51">
        <f>( DS780*Baseline!B$7 + DT780*Baseline!B$11 + DU780*Baseline!B$16 + DV780*Baseline!B$18 ) / Baseline!B$17</f>
        <v>0.009712248671</v>
      </c>
    </row>
    <row r="781">
      <c r="A781" s="4" t="s">
        <v>1127</v>
      </c>
      <c r="B781" s="45">
        <f>MIN( MAX( NORMINV( MCrands!B781, (B$5+B$4)/2, (B$5-B$4)/3.29 ), 0 ), 1 )</f>
        <v>0.4941362015</v>
      </c>
      <c r="C781" s="45">
        <f>MAX( NORMINV( MCrands!C781, (C$5+C$4)/2, (C$5-C$4)/3.29 ), 0 )</f>
        <v>2.244107508</v>
      </c>
      <c r="D781" s="41"/>
      <c r="E781" s="43">
        <f>Baseline!B$33 * (C781 * Baseline!B$66*Baseline!B$66/Baseline!B$73 + Baseline!B$52*Baseline!B$52/Baseline!B$74 + Baseline!B$53*Baseline!B$53/Baseline!B$75 + Baseline!B$54*Baseline!B$54/Baseline!B$76)</f>
        <v>0.00001592957926</v>
      </c>
      <c r="F781" s="43">
        <f>Baseline!B$33 * (C781 * Baseline!B$66*Baseline!B$57/Baseline!B$73 + Baseline!B$52*Baseline!B$67/Baseline!B$74 + Baseline!B$53*Baseline!B$55/Baseline!B$75 + Baseline!B$54*Baseline!B$56/Baseline!B$76)</f>
        <v>0.0000001993830646</v>
      </c>
      <c r="G781" s="45">
        <f>Baseline!B$33 * (C781 * Baseline!B$66*Baseline!B$58/Baseline!B$73 + Baseline!B$52*Baseline!B$59/Baseline!B$74 + Baseline!B$53*Baseline!B$68/Baseline!B$75 + Baseline!B$54*Baseline!B$60/Baseline!B$76)</f>
        <v>0.0000001674127259</v>
      </c>
      <c r="H781" s="43">
        <f>Baseline!B$33 * (C781 * Baseline!B$66*Baseline!B$61/Baseline!B$73 + Baseline!B$52*Baseline!B$62/Baseline!B$74 + Baseline!B$53*Baseline!B$63/Baseline!B$75 + Baseline!B$54*Baseline!B$69/Baseline!B$76)</f>
        <v>0.000000003279336286</v>
      </c>
      <c r="I781" s="43">
        <f>Baseline!B$33 * (C781 * Baseline!B$57*Baseline!B$66/Baseline!B$73 + Baseline!B$67*Baseline!B$52/Baseline!B$74 + Baseline!B$55*Baseline!B$53/Baseline!B$75 + Baseline!B$56*Baseline!B$54/Baseline!B$76)</f>
        <v>0.0000001993830646</v>
      </c>
      <c r="J781" s="45">
        <f>Baseline!B$33 * (C781 * Baseline!B$57*Baseline!B$57/Baseline!B$73 + Baseline!B$67*Baseline!B$67/Baseline!B$74 + Baseline!B$55*Baseline!B$55/Baseline!B$75 + Baseline!B$56*Baseline!B$56/Baseline!B$76)</f>
        <v>0.000001763813723</v>
      </c>
      <c r="K781" s="43">
        <f>Baseline!B$33 * (C781 * Baseline!B$57*Baseline!B$58/Baseline!B$73 + Baseline!B$67*Baseline!B$59/Baseline!B$74 + Baseline!B$55*Baseline!B$68/Baseline!B$75 + Baseline!B$56*Baseline!B$60/Baseline!B$76)</f>
        <v>0.00000001374172177</v>
      </c>
      <c r="L781" s="45">
        <f>Baseline!B$33 * (C781 * Baseline!B$57*Baseline!B$61/Baseline!B$73 + Baseline!B$67*Baseline!B$62/Baseline!B$74 + Baseline!B$55*Baseline!B$63/Baseline!B$75 + Baseline!B$56*Baseline!B$69/Baseline!B$76)</f>
        <v>0.00000001439283205</v>
      </c>
      <c r="M781" s="43">
        <f>Baseline!B$33 * (C781 * Baseline!B$58*Baseline!B$66/Baseline!B$73 + Baseline!B$59*Baseline!B$52/Baseline!B$74 + Baseline!B$68*Baseline!B$53/Baseline!B$75 + Baseline!B$60*Baseline!B$54/Baseline!B$76)</f>
        <v>0.0000001674127259</v>
      </c>
      <c r="N781" s="45">
        <f>Baseline!B$33 * (C781 * Baseline!B$58*Baseline!B$57/Baseline!B$73 + Baseline!B$59*Baseline!B$67/Baseline!B$74 + Baseline!B$68*Baseline!B$55/Baseline!B$75 + Baseline!B$60*Baseline!B$56/Baseline!B$76)</f>
        <v>0.00000001374172177</v>
      </c>
      <c r="O781" s="45">
        <f>Baseline!B$33 * (C781 * Baseline!B$58*Baseline!B$58/Baseline!B$73 + Baseline!B$59*Baseline!B$59/Baseline!B$74 + Baseline!B$68*Baseline!B$68/Baseline!B$75 + Baseline!B$60*Baseline!B$60/Baseline!B$76)</f>
        <v>0.000001324389786</v>
      </c>
      <c r="P781" s="43">
        <f>Baseline!B$33 * (C781 * Baseline!B$58*Baseline!B$61/Baseline!B$73 + Baseline!B$59*Baseline!B$62/Baseline!B$74 + Baseline!B$68*Baseline!B$63/Baseline!B$75 + Baseline!B$60*Baseline!B$69/Baseline!B$76)</f>
        <v>0.000000001646893123</v>
      </c>
      <c r="Q781" s="43">
        <f>Baseline!B$33 * (C781 * Baseline!B$61*Baseline!B$66/Baseline!B$73 + Baseline!B$62*Baseline!B$52/Baseline!B$74 + Baseline!B$63*Baseline!B$53/Baseline!B$75 + Baseline!B$69*Baseline!B$54/Baseline!B$76)</f>
        <v>0.000000003279336286</v>
      </c>
      <c r="R781" s="43">
        <f>Baseline!B$33 * (C781 * Baseline!B$61*Baseline!B$57/Baseline!B$73 + Baseline!B$62*Baseline!B$67/Baseline!B$74 + Baseline!B$63*Baseline!B$55/Baseline!B$75 + Baseline!B$69*Baseline!B$56/Baseline!B$76)</f>
        <v>0.00000001439283205</v>
      </c>
      <c r="S781" s="43">
        <f>Baseline!B$33 * (C781 * Baseline!B$61*Baseline!B$58/Baseline!B$73 + Baseline!B$62*Baseline!B$59/Baseline!B$74 + Baseline!B$63*Baseline!B$68/Baseline!B$75 + Baseline!B$69*Baseline!B$60/Baseline!B$76)</f>
        <v>0.000000001646893123</v>
      </c>
      <c r="T781" s="43">
        <f>Baseline!B$33 * (C781 * Baseline!B$61*Baseline!B$61/Baseline!B$73 + Baseline!B$62*Baseline!B$62/Baseline!B$74 + Baseline!B$63*Baseline!B$63/Baseline!B$75 + Baseline!B$69*Baseline!B$69/Baseline!B$76)</f>
        <v>0.00000009854654022</v>
      </c>
      <c r="U781" s="41"/>
      <c r="V781" s="43">
        <f>E781 * ( Baseline!B$87 * Baseline!B$7 )</f>
        <v>0.1653331031</v>
      </c>
      <c r="W781" s="43">
        <f>F781 * ( Baseline!D$87 * Baseline!B$11 )</f>
        <v>0.00367793878</v>
      </c>
      <c r="X781" s="43">
        <f>G781 * ( Baseline!F$87 * Baseline!B$16 )</f>
        <v>0.005815042514</v>
      </c>
      <c r="Y781" s="43">
        <f>H781 * ( Baseline!H$87 * Baseline!B$18 )</f>
        <v>0.001153255561</v>
      </c>
      <c r="Z781" s="51">
        <f t="shared" si="1"/>
        <v>0.1759793399</v>
      </c>
      <c r="AA781" s="43">
        <f>I781 * ( Baseline!B$87 * Baseline!B$7 )</f>
        <v>0.002069396828</v>
      </c>
      <c r="AB781" s="45">
        <f>J781 * ( Baseline!D$87 * Baseline!B$11 )</f>
        <v>0.03253635862</v>
      </c>
      <c r="AC781" s="45">
        <f>K781 * ( Baseline!F$87 * Baseline!B$16 )</f>
        <v>0.000477315544</v>
      </c>
      <c r="AD781" s="45">
        <f>L781 * ( Baseline!F$87 * Baseline!B$16 )</f>
        <v>0.0004999317099</v>
      </c>
      <c r="AE781" s="51">
        <f t="shared" si="2"/>
        <v>0.0355830027</v>
      </c>
      <c r="AF781" s="51">
        <f>M781 * ( Baseline!B$87 * Baseline!B$7 )</f>
        <v>0.001737576682</v>
      </c>
      <c r="AG781" s="51">
        <f>N781 * ( Baseline!D$87 * Baseline!B$11 )</f>
        <v>0.0002534879856</v>
      </c>
      <c r="AH781" s="51">
        <f>O781 * ( Baseline!F$87 * Baseline!B$16 )</f>
        <v>0.04600237449</v>
      </c>
      <c r="AI781" s="51">
        <f>P781 * ( Baseline!H$87 * Baseline!B$18 )</f>
        <v>0.0005791686142</v>
      </c>
      <c r="AJ781" s="51">
        <f t="shared" si="3"/>
        <v>0.04857260777</v>
      </c>
      <c r="AK781" s="51">
        <f>Q781 * ( Baseline!B$87 * Baseline!B$7 )</f>
        <v>0.00003403623131</v>
      </c>
      <c r="AL781" s="51">
        <f>R781 * ( Baseline!D$87 * Baseline!B$11 )</f>
        <v>0.0002654987537</v>
      </c>
      <c r="AM781" s="51">
        <f>S781 * ( Baseline!F$87 * Baseline!B$16 )</f>
        <v>0.00005720445372</v>
      </c>
      <c r="AN781" s="51">
        <f>T781 * ( Baseline!H$87 * Baseline!B$18 )</f>
        <v>0.03465620345</v>
      </c>
      <c r="AO781" s="51">
        <f t="shared" si="4"/>
        <v>0.03501294289</v>
      </c>
      <c r="AP781" s="61"/>
      <c r="AQ781" s="51">
        <f>V781 * ( (1-Baseline!B$88-Baseline!B$87) + (1-B781)*Baseline!B$88 )</f>
        <v>0.08908458102</v>
      </c>
      <c r="AR781" s="51">
        <f>W781 * ( (1-Baseline!B$88-Baseline!B$87) + (1-B781)*Baseline!B$88 )</f>
        <v>0.001981742489</v>
      </c>
      <c r="AS781" s="51">
        <f>X781 * ( (1-Baseline!B$88-Baseline!B$87) + (1-B781)*Baseline!B$88 )</f>
        <v>0.003133254117</v>
      </c>
      <c r="AT781" s="51">
        <f>Y781 * ( (1-Baseline!B$88-Baseline!B$87) + (1-B781)*Baseline!B$88 )</f>
        <v>0.0006213957551</v>
      </c>
      <c r="AU781" s="51">
        <f t="shared" si="5"/>
        <v>0.09482097338</v>
      </c>
      <c r="AV781" s="51">
        <f>AA781 * ( (1-Baseline!D$88-Baseline!D$87) + (1-B781)*Baseline!D$88 )</f>
        <v>0.001593488082</v>
      </c>
      <c r="AW781" s="51">
        <f>AB781 * ( (1-Baseline!D$88-Baseline!D$87) + (1-B781)*Baseline!D$88 )</f>
        <v>0.02505382197</v>
      </c>
      <c r="AX781" s="51">
        <f>AC781 * ( (1-Baseline!D$88-Baseline!D$87) + (1-B781)*Baseline!D$88 )</f>
        <v>0.000367545084</v>
      </c>
      <c r="AY781" s="51">
        <f>AD781 * ( (1-Baseline!D$88-Baseline!D$87) + (1-B781)*Baseline!D$88 )</f>
        <v>0.0003849601057</v>
      </c>
      <c r="AZ781" s="51">
        <f t="shared" si="6"/>
        <v>0.02739981524</v>
      </c>
      <c r="BA781" s="51">
        <f>AF781 * ( (1-Baseline!F$88-Baseline!F$87) + (1-Baseline!B$36)*Baseline!F$88 )</f>
        <v>0.001250415783</v>
      </c>
      <c r="BB781" s="51">
        <f>AG781 * ( (1-Baseline!F$88-Baseline!F$87) + (1-Baseline!B$36)*Baseline!F$88 )</f>
        <v>0.000182418066</v>
      </c>
      <c r="BC781" s="51">
        <f>AH781 * ( (1-Baseline!F$88-Baseline!F$87) + (1-Baseline!B$36)*Baseline!F$88 )</f>
        <v>0.03310478076</v>
      </c>
      <c r="BD781" s="51">
        <f>AI781 * ( (1-Baseline!F$88-Baseline!F$87) + (1-Baseline!B$36)*Baseline!F$88 )</f>
        <v>0.0004167882682</v>
      </c>
      <c r="BE781" s="51">
        <f t="shared" si="7"/>
        <v>0.03495440287</v>
      </c>
      <c r="BF781" s="51">
        <f>AK781 * ( (1-Baseline!H$88-Baseline!H$87) + (1-Baseline!B$36)*Baseline!H$88 )</f>
        <v>0.00002696758679</v>
      </c>
      <c r="BG781" s="51">
        <f>AL781 * ( (1-Baseline!H$88-Baseline!H$87) + (1-Baseline!B$36)*Baseline!H$88 )</f>
        <v>0.0002103599725</v>
      </c>
      <c r="BH781" s="51">
        <f>AM781 * ( (1-Baseline!H$88-Baseline!H$87) + (1-Baseline!B$36)*Baseline!H$88 )</f>
        <v>0.00004532423277</v>
      </c>
      <c r="BI781" s="51">
        <f>AN781 * ( (1-Baseline!H$88-Baseline!H$87) + (1-Baseline!B$36)*Baseline!H$88 )</f>
        <v>0.02745880312</v>
      </c>
      <c r="BJ781" s="51">
        <f t="shared" si="8"/>
        <v>0.02774145491</v>
      </c>
      <c r="BK781" s="61"/>
      <c r="BL781" s="51">
        <f t="shared" si="19"/>
        <v>0.9395029163</v>
      </c>
      <c r="BM781" s="51">
        <f t="shared" si="20"/>
        <v>0.02089983279</v>
      </c>
      <c r="BN781" s="51">
        <f t="shared" si="21"/>
        <v>0.0330438932</v>
      </c>
      <c r="BO781" s="51">
        <f t="shared" si="22"/>
        <v>0.006553357691</v>
      </c>
      <c r="BP781" s="51">
        <f t="shared" si="9"/>
        <v>1</v>
      </c>
      <c r="BQ781" s="51">
        <f t="shared" si="23"/>
        <v>0.05815689151</v>
      </c>
      <c r="BR781" s="51">
        <f t="shared" si="24"/>
        <v>0.9143792302</v>
      </c>
      <c r="BS781" s="51">
        <f t="shared" si="25"/>
        <v>0.01341414461</v>
      </c>
      <c r="BT781" s="51">
        <f t="shared" si="26"/>
        <v>0.01404973363</v>
      </c>
      <c r="BU781" s="51">
        <f t="shared" si="10"/>
        <v>1</v>
      </c>
      <c r="BV781" s="51">
        <f t="shared" si="27"/>
        <v>0.03577276909</v>
      </c>
      <c r="BW781" s="51">
        <f t="shared" si="28"/>
        <v>0.005218743592</v>
      </c>
      <c r="BX781" s="51">
        <f t="shared" si="29"/>
        <v>0.9470847171</v>
      </c>
      <c r="BY781" s="51">
        <f t="shared" si="30"/>
        <v>0.01192377022</v>
      </c>
      <c r="BZ781" s="51">
        <f t="shared" si="11"/>
        <v>1</v>
      </c>
      <c r="CA781" s="51">
        <f t="shared" si="31"/>
        <v>0.0009721042708</v>
      </c>
      <c r="CB781" s="51">
        <f t="shared" si="32"/>
        <v>0.007582874554</v>
      </c>
      <c r="CC781" s="51">
        <f t="shared" si="33"/>
        <v>0.001633808786</v>
      </c>
      <c r="CD781" s="51">
        <f t="shared" si="34"/>
        <v>0.9898112124</v>
      </c>
      <c r="CE781" s="51">
        <f t="shared" si="12"/>
        <v>1</v>
      </c>
      <c r="CF781" s="61"/>
      <c r="CG781" s="51">
        <f t="shared" si="35"/>
        <v>0.9395029163</v>
      </c>
      <c r="CH781" s="51">
        <f t="shared" si="36"/>
        <v>0.02089983279</v>
      </c>
      <c r="CI781" s="51">
        <f t="shared" si="37"/>
        <v>0.0330438932</v>
      </c>
      <c r="CJ781" s="51">
        <f t="shared" si="38"/>
        <v>0.006553357691</v>
      </c>
      <c r="CK781" s="51">
        <f t="shared" si="13"/>
        <v>1</v>
      </c>
      <c r="CL781" s="51">
        <f t="shared" si="39"/>
        <v>0.05815689151</v>
      </c>
      <c r="CM781" s="51">
        <f t="shared" si="40"/>
        <v>0.9143792302</v>
      </c>
      <c r="CN781" s="51">
        <f t="shared" si="41"/>
        <v>0.01341414461</v>
      </c>
      <c r="CO781" s="51">
        <f t="shared" si="42"/>
        <v>0.01404973363</v>
      </c>
      <c r="CP781" s="51">
        <f t="shared" si="14"/>
        <v>1</v>
      </c>
      <c r="CQ781" s="51">
        <f t="shared" si="43"/>
        <v>0.03577276909</v>
      </c>
      <c r="CR781" s="51">
        <f t="shared" si="44"/>
        <v>0.005218743592</v>
      </c>
      <c r="CS781" s="51">
        <f t="shared" si="45"/>
        <v>0.9470847171</v>
      </c>
      <c r="CT781" s="51">
        <f t="shared" si="46"/>
        <v>0.01192377022</v>
      </c>
      <c r="CU781" s="51">
        <f t="shared" si="15"/>
        <v>1</v>
      </c>
      <c r="CV781" s="51">
        <f t="shared" si="47"/>
        <v>0.0009721042708</v>
      </c>
      <c r="CW781" s="51">
        <f t="shared" si="48"/>
        <v>0.007582874554</v>
      </c>
      <c r="CX781" s="51">
        <f t="shared" si="49"/>
        <v>0.001633808786</v>
      </c>
      <c r="CY781" s="51">
        <f t="shared" si="50"/>
        <v>0.9898112124</v>
      </c>
      <c r="CZ781" s="51">
        <f t="shared" si="16"/>
        <v>1</v>
      </c>
      <c r="DA781" s="61"/>
      <c r="DB781" s="51">
        <f>(AQ781*Baseline!B$7 + AV781*Baseline!B$11 + BA781*Baseline!B$16 + BF781*Baseline!B$18)</f>
        <v>52047.34129</v>
      </c>
      <c r="DC781" s="51">
        <f>(AR781*Baseline!B$7 + AW781*Baseline!B$11 + BB781*Baseline!B$16 + BG781*Baseline!B$18)</f>
        <v>64934.1092</v>
      </c>
      <c r="DD781" s="51">
        <f>(AS781*Baseline!B$7 + AX781*Baseline!B$11 + BC781*Baseline!B$16 + BH781*Baseline!B$18)</f>
        <v>115290.5876</v>
      </c>
      <c r="DE781" s="51">
        <f>(AT781*Baseline!B$7 + AY781*Baseline!B$11 + BD781*Baseline!B$16 + BI781*Baseline!B$18)</f>
        <v>1259884.266</v>
      </c>
      <c r="DF781" s="51">
        <f t="shared" si="17"/>
        <v>1492156.304</v>
      </c>
      <c r="DG781" s="61"/>
      <c r="DH781" s="51">
        <f t="shared" si="51"/>
        <v>0.03488062287</v>
      </c>
      <c r="DI781" s="51">
        <f t="shared" si="52"/>
        <v>0.04351696202</v>
      </c>
      <c r="DJ781" s="51">
        <f t="shared" si="53"/>
        <v>0.07726441746</v>
      </c>
      <c r="DK781" s="51">
        <f t="shared" si="54"/>
        <v>0.8443379976</v>
      </c>
      <c r="DL781" s="51">
        <f t="shared" si="18"/>
        <v>1</v>
      </c>
      <c r="DM781" s="61"/>
      <c r="DN781" s="51">
        <f>DH781 / (Baseline!B$7/Baseline!B$17)</f>
        <v>3.72327707</v>
      </c>
      <c r="DO781" s="51">
        <f>DI781 / (Baseline!B$11/Baseline!B$17)</f>
        <v>1.050520292</v>
      </c>
      <c r="DP781" s="51">
        <f>DJ781 / (Baseline!B$16/Baseline!B$17)</f>
        <v>1.193968748</v>
      </c>
      <c r="DQ781" s="51">
        <f>DK781 / (Baseline!B$18/Baseline!B$17)</f>
        <v>0.9545986463</v>
      </c>
      <c r="DR781" s="79"/>
      <c r="DS781" s="51">
        <f>(AU781*Baseline!B$34)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0.02675267726</v>
      </c>
      <c r="DT781" s="51">
        <f>(AZ781*Baseline!B$34) + (Baseline!D$88*(1-Baseline!D$89)*Baseline!B$35) + (Baseline!D$88*Baseline!D$89*((1-Baseline!D$90)*Baseline!B$40 + Baseline!D$90*Baseline!B$41))</f>
        <v>0.01052354029</v>
      </c>
      <c r="DU781" s="51">
        <f>(BE781*Baseline!B$34) + (Baseline!F$88*(1-Baseline!F$89)*Baseline!B$35) + (Baseline!F$88*Baseline!F$89*((1-Baseline!F$90)*Baseline!B$40 + Baseline!F$90*Baseline!B$41))</f>
        <v>0.01297380043</v>
      </c>
      <c r="DV781" s="51">
        <f>(BJ781*Baseline!B$34) + (Baseline!H$88*(1-Baseline!H$89)*Baseline!B$35) + (Baseline!H$88*Baseline!H$89*((1-Baseline!H$90)*Baseline!B$40 + Baseline!H$90*Baseline!B$41))</f>
        <v>0.009306218236</v>
      </c>
      <c r="DW781" s="51">
        <f>( DS781*Baseline!B$7 + DT781*Baseline!B$11 + DU781*Baseline!B$16 + DV781*Baseline!B$18 ) / Baseline!B$17</f>
        <v>0.009757425306</v>
      </c>
    </row>
    <row r="782">
      <c r="A782" s="4" t="s">
        <v>1128</v>
      </c>
      <c r="B782" s="45">
        <f>MIN( MAX( NORMINV( MCrands!B782, (B$5+B$4)/2, (B$5-B$4)/3.29 ), 0 ), 1 )</f>
        <v>0.2954802674</v>
      </c>
      <c r="C782" s="45">
        <f>MAX( NORMINV( MCrands!C782, (C$5+C$4)/2, (C$5-C$4)/3.29 ), 0 )</f>
        <v>3.237528708</v>
      </c>
      <c r="D782" s="41"/>
      <c r="E782" s="43">
        <f>Baseline!B$33 * (C782 * Baseline!B$66*Baseline!B$66/Baseline!B$73 + Baseline!B$52*Baseline!B$52/Baseline!B$74 + Baseline!B$53*Baseline!B$53/Baseline!B$75 + Baseline!B$54*Baseline!B$54/Baseline!B$76)</f>
        <v>0.0000229630252</v>
      </c>
      <c r="F782" s="43">
        <f>Baseline!B$33 * (C782 * Baseline!B$66*Baseline!B$57/Baseline!B$73 + Baseline!B$52*Baseline!B$67/Baseline!B$74 + Baseline!B$53*Baseline!B$55/Baseline!B$75 + Baseline!B$54*Baseline!B$56/Baseline!B$76)</f>
        <v>0.0000002004936087</v>
      </c>
      <c r="G782" s="45">
        <f>Baseline!B$33 * (C782 * Baseline!B$66*Baseline!B$58/Baseline!B$73 + Baseline!B$52*Baseline!B$59/Baseline!B$74 + Baseline!B$53*Baseline!B$68/Baseline!B$75 + Baseline!B$54*Baseline!B$60/Baseline!B$76)</f>
        <v>0.0000001701428134</v>
      </c>
      <c r="H782" s="43">
        <f>Baseline!B$33 * (C782 * Baseline!B$66*Baseline!B$61/Baseline!B$73 + Baseline!B$52*Baseline!B$62/Baseline!B$74 + Baseline!B$53*Baseline!B$63/Baseline!B$75 + Baseline!B$54*Baseline!B$69/Baseline!B$76)</f>
        <v>0.000000003552345043</v>
      </c>
      <c r="I782" s="43">
        <f>Baseline!B$33 * (C782 * Baseline!B$57*Baseline!B$66/Baseline!B$73 + Baseline!B$67*Baseline!B$52/Baseline!B$74 + Baseline!B$55*Baseline!B$53/Baseline!B$75 + Baseline!B$56*Baseline!B$54/Baseline!B$76)</f>
        <v>0.0000002004936087</v>
      </c>
      <c r="J782" s="45">
        <f>Baseline!B$33 * (C782 * Baseline!B$57*Baseline!B$57/Baseline!B$73 + Baseline!B$67*Baseline!B$67/Baseline!B$74 + Baseline!B$55*Baseline!B$55/Baseline!B$75 + Baseline!B$56*Baseline!B$56/Baseline!B$76)</f>
        <v>0.000001763813899</v>
      </c>
      <c r="K782" s="43">
        <f>Baseline!B$33 * (C782 * Baseline!B$57*Baseline!B$58/Baseline!B$73 + Baseline!B$67*Baseline!B$59/Baseline!B$74 + Baseline!B$55*Baseline!B$68/Baseline!B$75 + Baseline!B$56*Baseline!B$60/Baseline!B$76)</f>
        <v>0.00000001374215284</v>
      </c>
      <c r="L782" s="45">
        <f>Baseline!B$33 * (C782 * Baseline!B$57*Baseline!B$61/Baseline!B$73 + Baseline!B$67*Baseline!B$62/Baseline!B$74 + Baseline!B$55*Baseline!B$63/Baseline!B$75 + Baseline!B$56*Baseline!B$69/Baseline!B$76)</f>
        <v>0.00000001439287516</v>
      </c>
      <c r="M782" s="43">
        <f>Baseline!B$33 * (C782 * Baseline!B$58*Baseline!B$66/Baseline!B$73 + Baseline!B$59*Baseline!B$52/Baseline!B$74 + Baseline!B$68*Baseline!B$53/Baseline!B$75 + Baseline!B$60*Baseline!B$54/Baseline!B$76)</f>
        <v>0.0000001701428134</v>
      </c>
      <c r="N782" s="45">
        <f>Baseline!B$33 * (C782 * Baseline!B$58*Baseline!B$57/Baseline!B$73 + Baseline!B$59*Baseline!B$67/Baseline!B$74 + Baseline!B$68*Baseline!B$55/Baseline!B$75 + Baseline!B$60*Baseline!B$56/Baseline!B$76)</f>
        <v>0.00000001374215284</v>
      </c>
      <c r="O782" s="45">
        <f>Baseline!B$33 * (C782 * Baseline!B$58*Baseline!B$58/Baseline!B$73 + Baseline!B$59*Baseline!B$59/Baseline!B$74 + Baseline!B$68*Baseline!B$68/Baseline!B$75 + Baseline!B$60*Baseline!B$60/Baseline!B$76)</f>
        <v>0.000001324390845</v>
      </c>
      <c r="P782" s="43">
        <f>Baseline!B$33 * (C782 * Baseline!B$58*Baseline!B$61/Baseline!B$73 + Baseline!B$59*Baseline!B$62/Baseline!B$74 + Baseline!B$68*Baseline!B$63/Baseline!B$75 + Baseline!B$60*Baseline!B$69/Baseline!B$76)</f>
        <v>0.000000001646999094</v>
      </c>
      <c r="Q782" s="43">
        <f>Baseline!B$33 * (C782 * Baseline!B$61*Baseline!B$66/Baseline!B$73 + Baseline!B$62*Baseline!B$52/Baseline!B$74 + Baseline!B$63*Baseline!B$53/Baseline!B$75 + Baseline!B$69*Baseline!B$54/Baseline!B$76)</f>
        <v>0.000000003552345043</v>
      </c>
      <c r="R782" s="43">
        <f>Baseline!B$33 * (C782 * Baseline!B$61*Baseline!B$57/Baseline!B$73 + Baseline!B$62*Baseline!B$67/Baseline!B$74 + Baseline!B$63*Baseline!B$55/Baseline!B$75 + Baseline!B$69*Baseline!B$56/Baseline!B$76)</f>
        <v>0.00000001439287516</v>
      </c>
      <c r="S782" s="43">
        <f>Baseline!B$33 * (C782 * Baseline!B$61*Baseline!B$58/Baseline!B$73 + Baseline!B$62*Baseline!B$59/Baseline!B$74 + Baseline!B$63*Baseline!B$68/Baseline!B$75 + Baseline!B$69*Baseline!B$60/Baseline!B$76)</f>
        <v>0.000000001646999094</v>
      </c>
      <c r="T782" s="43">
        <f>Baseline!B$33 * (C782 * Baseline!B$61*Baseline!B$61/Baseline!B$73 + Baseline!B$62*Baseline!B$62/Baseline!B$74 + Baseline!B$63*Baseline!B$63/Baseline!B$75 + Baseline!B$69*Baseline!B$69/Baseline!B$76)</f>
        <v>0.00000009854655082</v>
      </c>
      <c r="U782" s="41"/>
      <c r="V782" s="43">
        <f>E782 * ( Baseline!B$87 * Baseline!B$7 )</f>
        <v>0.2383332385</v>
      </c>
      <c r="W782" s="43">
        <f>F782 * ( Baseline!D$87 * Baseline!B$11 )</f>
        <v>0.003698424538</v>
      </c>
      <c r="X782" s="43">
        <f>G782 * ( Baseline!F$87 * Baseline!B$16 )</f>
        <v>0.005909871478</v>
      </c>
      <c r="Y782" s="43">
        <f>H782 * ( Baseline!H$87 * Baseline!B$18 )</f>
        <v>0.001249265497</v>
      </c>
      <c r="Z782" s="51">
        <f t="shared" si="1"/>
        <v>0.2491908</v>
      </c>
      <c r="AA782" s="43">
        <f>I782 * ( Baseline!B$87 * Baseline!B$7 )</f>
        <v>0.002080923165</v>
      </c>
      <c r="AB782" s="45">
        <f>J782 * ( Baseline!D$87 * Baseline!B$11 )</f>
        <v>0.03253636186</v>
      </c>
      <c r="AC782" s="45">
        <f>K782 * ( Baseline!F$87 * Baseline!B$16 )</f>
        <v>0.000477330517</v>
      </c>
      <c r="AD782" s="45">
        <f>L782 * ( Baseline!F$87 * Baseline!B$16 )</f>
        <v>0.0004999332072</v>
      </c>
      <c r="AE782" s="51">
        <f t="shared" si="2"/>
        <v>0.03559454875</v>
      </c>
      <c r="AF782" s="51">
        <f>M782 * ( Baseline!B$87 * Baseline!B$7 )</f>
        <v>0.001765912261</v>
      </c>
      <c r="AG782" s="51">
        <f>N782 * ( Baseline!D$87 * Baseline!B$11 )</f>
        <v>0.0002534959373</v>
      </c>
      <c r="AH782" s="51">
        <f>O782 * ( Baseline!F$87 * Baseline!B$16 )</f>
        <v>0.0460024113</v>
      </c>
      <c r="AI782" s="51">
        <f>P782 * ( Baseline!H$87 * Baseline!B$18 )</f>
        <v>0.0005792058812</v>
      </c>
      <c r="AJ782" s="51">
        <f t="shared" si="3"/>
        <v>0.04860102538</v>
      </c>
      <c r="AK782" s="51">
        <f>Q782 * ( Baseline!B$87 * Baseline!B$7 )</f>
        <v>0.0000368697892</v>
      </c>
      <c r="AL782" s="51">
        <f>R782 * ( Baseline!D$87 * Baseline!B$11 )</f>
        <v>0.0002654995488</v>
      </c>
      <c r="AM782" s="51">
        <f>S782 * ( Baseline!F$87 * Baseline!B$16 )</f>
        <v>0.00005720813458</v>
      </c>
      <c r="AN782" s="51">
        <f>T782 * ( Baseline!H$87 * Baseline!B$18 )</f>
        <v>0.03465620718</v>
      </c>
      <c r="AO782" s="51">
        <f t="shared" si="4"/>
        <v>0.03501578465</v>
      </c>
      <c r="AP782" s="61"/>
      <c r="AQ782" s="51">
        <f>V782 * ( (1-Baseline!B$88-Baseline!B$87) + (1-B782)*Baseline!B$88 )</f>
        <v>0.1705566428</v>
      </c>
      <c r="AR782" s="51">
        <f>W782 * ( (1-Baseline!B$88-Baseline!B$87) + (1-B782)*Baseline!B$88 )</f>
        <v>0.002646676043</v>
      </c>
      <c r="AS782" s="51">
        <f>X782 * ( (1-Baseline!B$88-Baseline!B$87) + (1-B782)*Baseline!B$88 )</f>
        <v>0.004229237368</v>
      </c>
      <c r="AT782" s="51">
        <f>Y782 * ( (1-Baseline!B$88-Baseline!B$87) + (1-B782)*Baseline!B$88 )</f>
        <v>0.0008940025755</v>
      </c>
      <c r="AU782" s="51">
        <f t="shared" si="5"/>
        <v>0.1783265588</v>
      </c>
      <c r="AV782" s="51">
        <f>AA782 * ( (1-Baseline!D$88-Baseline!D$87) + (1-B782)*Baseline!D$88 )</f>
        <v>0.00178756136</v>
      </c>
      <c r="AW782" s="51">
        <f>AB782 * ( (1-Baseline!D$88-Baseline!D$87) + (1-B782)*Baseline!D$88 )</f>
        <v>0.02794949099</v>
      </c>
      <c r="AX782" s="51">
        <f>AC782 * ( (1-Baseline!D$88-Baseline!D$87) + (1-B782)*Baseline!D$88 )</f>
        <v>0.0004100380074</v>
      </c>
      <c r="AY782" s="51">
        <f>AD782 * ( (1-Baseline!D$88-Baseline!D$87) + (1-B782)*Baseline!D$88 )</f>
        <v>0.0004294542435</v>
      </c>
      <c r="AZ782" s="51">
        <f t="shared" si="6"/>
        <v>0.0305765446</v>
      </c>
      <c r="BA782" s="51">
        <f>AF782 * ( (1-Baseline!F$88-Baseline!F$87) + (1-Baseline!B$36)*Baseline!F$88 )</f>
        <v>0.001270806972</v>
      </c>
      <c r="BB782" s="51">
        <f>AG782 * ( (1-Baseline!F$88-Baseline!F$87) + (1-Baseline!B$36)*Baseline!F$88 )</f>
        <v>0.0001824237883</v>
      </c>
      <c r="BC782" s="51">
        <f>AH782 * ( (1-Baseline!F$88-Baseline!F$87) + (1-Baseline!B$36)*Baseline!F$88 )</f>
        <v>0.03310480725</v>
      </c>
      <c r="BD782" s="51">
        <f>AI782 * ( (1-Baseline!F$88-Baseline!F$87) + (1-Baseline!B$36)*Baseline!F$88 )</f>
        <v>0.0004168150867</v>
      </c>
      <c r="BE782" s="51">
        <f t="shared" si="7"/>
        <v>0.03497485309</v>
      </c>
      <c r="BF782" s="51">
        <f>AK782 * ( (1-Baseline!H$88-Baseline!H$87) + (1-Baseline!B$36)*Baseline!H$88 )</f>
        <v>0.00002921267138</v>
      </c>
      <c r="BG782" s="51">
        <f>AL782 * ( (1-Baseline!H$88-Baseline!H$87) + (1-Baseline!B$36)*Baseline!H$88 )</f>
        <v>0.0002103606025</v>
      </c>
      <c r="BH782" s="51">
        <f>AM782 * ( (1-Baseline!H$88-Baseline!H$87) + (1-Baseline!B$36)*Baseline!H$88 )</f>
        <v>0.00004532714919</v>
      </c>
      <c r="BI782" s="51">
        <f>AN782 * ( (1-Baseline!H$88-Baseline!H$87) + (1-Baseline!B$36)*Baseline!H$88 )</f>
        <v>0.02745880607</v>
      </c>
      <c r="BJ782" s="51">
        <f t="shared" si="8"/>
        <v>0.02774370649</v>
      </c>
      <c r="BK782" s="61"/>
      <c r="BL782" s="51">
        <f t="shared" si="19"/>
        <v>0.9564287224</v>
      </c>
      <c r="BM782" s="51">
        <f t="shared" si="20"/>
        <v>0.01484173789</v>
      </c>
      <c r="BN782" s="51">
        <f t="shared" si="21"/>
        <v>0.02371625067</v>
      </c>
      <c r="BO782" s="51">
        <f t="shared" si="22"/>
        <v>0.005013289001</v>
      </c>
      <c r="BP782" s="51">
        <f t="shared" si="9"/>
        <v>1</v>
      </c>
      <c r="BQ782" s="51">
        <f t="shared" si="23"/>
        <v>0.05846184987</v>
      </c>
      <c r="BR782" s="51">
        <f t="shared" si="24"/>
        <v>0.9140827178</v>
      </c>
      <c r="BS782" s="51">
        <f t="shared" si="25"/>
        <v>0.01341021403</v>
      </c>
      <c r="BT782" s="51">
        <f t="shared" si="26"/>
        <v>0.01404521829</v>
      </c>
      <c r="BU782" s="51">
        <f t="shared" si="10"/>
        <v>1</v>
      </c>
      <c r="BV782" s="51">
        <f t="shared" si="27"/>
        <v>0.03633487662</v>
      </c>
      <c r="BW782" s="51">
        <f t="shared" si="28"/>
        <v>0.005215855742</v>
      </c>
      <c r="BX782" s="51">
        <f t="shared" si="29"/>
        <v>0.9465317026</v>
      </c>
      <c r="BY782" s="51">
        <f t="shared" si="30"/>
        <v>0.01191756505</v>
      </c>
      <c r="BZ782" s="51">
        <f t="shared" si="11"/>
        <v>1</v>
      </c>
      <c r="CA782" s="51">
        <f t="shared" si="31"/>
        <v>0.00105294768</v>
      </c>
      <c r="CB782" s="51">
        <f t="shared" si="32"/>
        <v>0.007582281862</v>
      </c>
      <c r="CC782" s="51">
        <f t="shared" si="33"/>
        <v>0.001633781312</v>
      </c>
      <c r="CD782" s="51">
        <f t="shared" si="34"/>
        <v>0.9897309891</v>
      </c>
      <c r="CE782" s="51">
        <f t="shared" si="12"/>
        <v>1</v>
      </c>
      <c r="CF782" s="61"/>
      <c r="CG782" s="51">
        <f t="shared" si="35"/>
        <v>0.9564287224</v>
      </c>
      <c r="CH782" s="51">
        <f t="shared" si="36"/>
        <v>0.01484173789</v>
      </c>
      <c r="CI782" s="51">
        <f t="shared" si="37"/>
        <v>0.02371625067</v>
      </c>
      <c r="CJ782" s="51">
        <f t="shared" si="38"/>
        <v>0.005013289001</v>
      </c>
      <c r="CK782" s="51">
        <f t="shared" si="13"/>
        <v>1</v>
      </c>
      <c r="CL782" s="51">
        <f t="shared" si="39"/>
        <v>0.05846184987</v>
      </c>
      <c r="CM782" s="51">
        <f t="shared" si="40"/>
        <v>0.9140827178</v>
      </c>
      <c r="CN782" s="51">
        <f t="shared" si="41"/>
        <v>0.01341021403</v>
      </c>
      <c r="CO782" s="51">
        <f t="shared" si="42"/>
        <v>0.01404521829</v>
      </c>
      <c r="CP782" s="51">
        <f t="shared" si="14"/>
        <v>1</v>
      </c>
      <c r="CQ782" s="51">
        <f t="shared" si="43"/>
        <v>0.03633487662</v>
      </c>
      <c r="CR782" s="51">
        <f t="shared" si="44"/>
        <v>0.005215855742</v>
      </c>
      <c r="CS782" s="51">
        <f t="shared" si="45"/>
        <v>0.9465317026</v>
      </c>
      <c r="CT782" s="51">
        <f t="shared" si="46"/>
        <v>0.01191756505</v>
      </c>
      <c r="CU782" s="51">
        <f t="shared" si="15"/>
        <v>1</v>
      </c>
      <c r="CV782" s="51">
        <f t="shared" si="47"/>
        <v>0.00105294768</v>
      </c>
      <c r="CW782" s="51">
        <f t="shared" si="48"/>
        <v>0.007582281862</v>
      </c>
      <c r="CX782" s="51">
        <f t="shared" si="49"/>
        <v>0.001633781312</v>
      </c>
      <c r="CY782" s="51">
        <f t="shared" si="50"/>
        <v>0.9897309891</v>
      </c>
      <c r="CZ782" s="51">
        <f t="shared" si="16"/>
        <v>1</v>
      </c>
      <c r="DA782" s="61"/>
      <c r="DB782" s="51">
        <f>(AQ782*Baseline!B$7 + AV782*Baseline!B$11 + BA782*Baseline!B$16 + BF782*Baseline!B$18)</f>
        <v>92148.61047</v>
      </c>
      <c r="DC782" s="51">
        <f>(AR782*Baseline!B$7 + AW782*Baseline!B$11 + BB782*Baseline!B$16 + BG782*Baseline!B$18)</f>
        <v>71466.56857</v>
      </c>
      <c r="DD782" s="51">
        <f>(AS782*Baseline!B$7 + AX782*Baseline!B$11 + BC782*Baseline!B$16 + BH782*Baseline!B$18)</f>
        <v>115913.4901</v>
      </c>
      <c r="DE782" s="51">
        <f>(AT782*Baseline!B$7 + AY782*Baseline!B$11 + BD782*Baseline!B$16 + BI782*Baseline!B$18)</f>
        <v>1260112.125</v>
      </c>
      <c r="DF782" s="51">
        <f t="shared" si="17"/>
        <v>1539640.794</v>
      </c>
      <c r="DG782" s="61"/>
      <c r="DH782" s="51">
        <f t="shared" si="51"/>
        <v>0.05985072026</v>
      </c>
      <c r="DI782" s="51">
        <f t="shared" si="52"/>
        <v>0.04641768966</v>
      </c>
      <c r="DJ782" s="51">
        <f t="shared" si="53"/>
        <v>0.07528606058</v>
      </c>
      <c r="DK782" s="51">
        <f t="shared" si="54"/>
        <v>0.8184455295</v>
      </c>
      <c r="DL782" s="51">
        <f t="shared" si="18"/>
        <v>1</v>
      </c>
      <c r="DM782" s="61"/>
      <c r="DN782" s="51">
        <f>DH782 / (Baseline!B$7/Baseline!B$17)</f>
        <v>6.38867073</v>
      </c>
      <c r="DO782" s="51">
        <f>DI782 / (Baseline!B$11/Baseline!B$17)</f>
        <v>1.120545245</v>
      </c>
      <c r="DP782" s="51">
        <f>DJ782 / (Baseline!B$16/Baseline!B$17)</f>
        <v>1.163397155</v>
      </c>
      <c r="DQ782" s="51">
        <f>DK782 / (Baseline!B$18/Baseline!B$17)</f>
        <v>0.9253249252</v>
      </c>
      <c r="DR782" s="79"/>
      <c r="DS782" s="51">
        <f>(AU782*Baseline!B$34)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0.03927851506</v>
      </c>
      <c r="DT782" s="51">
        <f>(AZ782*Baseline!B$34) + (Baseline!D$88*(1-Baseline!D$89)*Baseline!B$35) + (Baseline!D$88*Baseline!D$89*((1-Baseline!D$90)*Baseline!B$40 + Baseline!D$90*Baseline!B$41))</f>
        <v>0.01100004969</v>
      </c>
      <c r="DU782" s="51">
        <f>(BE782*Baseline!B$34) + (Baseline!F$88*(1-Baseline!F$89)*Baseline!B$35) + (Baseline!F$88*Baseline!F$89*((1-Baseline!F$90)*Baseline!B$40 + Baseline!F$90*Baseline!B$41))</f>
        <v>0.01297686796</v>
      </c>
      <c r="DV782" s="51">
        <f>(BJ782*Baseline!B$34) + (Baseline!H$88*(1-Baseline!H$89)*Baseline!B$35) + (Baseline!H$88*Baseline!H$89*((1-Baseline!H$90)*Baseline!B$40 + Baseline!H$90*Baseline!B$41))</f>
        <v>0.009306555974</v>
      </c>
      <c r="DW782" s="51">
        <f>( DS782*Baseline!B$7 + DT782*Baseline!B$11 + DU782*Baseline!B$16 + DV782*Baseline!B$18 ) / Baseline!B$17</f>
        <v>0.00989500685</v>
      </c>
    </row>
    <row r="783">
      <c r="A783" s="4" t="s">
        <v>1129</v>
      </c>
      <c r="B783" s="45">
        <f>MIN( MAX( NORMINV( MCrands!B783, (B$5+B$4)/2, (B$5-B$4)/3.29 ), 0 ), 1 )</f>
        <v>0.3995929147</v>
      </c>
      <c r="C783" s="45">
        <f>MAX( NORMINV( MCrands!C783, (C$5+C$4)/2, (C$5-C$4)/3.29 ), 0 )</f>
        <v>2.252373728</v>
      </c>
      <c r="D783" s="41"/>
      <c r="E783" s="43">
        <f>Baseline!B$33 * (C783 * Baseline!B$66*Baseline!B$66/Baseline!B$73 + Baseline!B$52*Baseline!B$52/Baseline!B$74 + Baseline!B$53*Baseline!B$53/Baseline!B$75 + Baseline!B$54*Baseline!B$54/Baseline!B$76)</f>
        <v>0.00001598810429</v>
      </c>
      <c r="F783" s="43">
        <f>Baseline!B$33 * (C783 * Baseline!B$66*Baseline!B$57/Baseline!B$73 + Baseline!B$52*Baseline!B$67/Baseline!B$74 + Baseline!B$53*Baseline!B$55/Baseline!B$75 + Baseline!B$54*Baseline!B$56/Baseline!B$76)</f>
        <v>0.0000001993923054</v>
      </c>
      <c r="G783" s="45">
        <f>Baseline!B$33 * (C783 * Baseline!B$66*Baseline!B$58/Baseline!B$73 + Baseline!B$52*Baseline!B$59/Baseline!B$74 + Baseline!B$53*Baseline!B$68/Baseline!B$75 + Baseline!B$54*Baseline!B$60/Baseline!B$76)</f>
        <v>0.0000001674354428</v>
      </c>
      <c r="H783" s="43">
        <f>Baseline!B$33 * (C783 * Baseline!B$66*Baseline!B$61/Baseline!B$73 + Baseline!B$52*Baseline!B$62/Baseline!B$74 + Baseline!B$53*Baseline!B$63/Baseline!B$75 + Baseline!B$54*Baseline!B$69/Baseline!B$76)</f>
        <v>0.000000003281607982</v>
      </c>
      <c r="I783" s="43">
        <f>Baseline!B$33 * (C783 * Baseline!B$57*Baseline!B$66/Baseline!B$73 + Baseline!B$67*Baseline!B$52/Baseline!B$74 + Baseline!B$55*Baseline!B$53/Baseline!B$75 + Baseline!B$56*Baseline!B$54/Baseline!B$76)</f>
        <v>0.0000001993923054</v>
      </c>
      <c r="J783" s="45">
        <f>Baseline!B$33 * (C783 * Baseline!B$57*Baseline!B$57/Baseline!B$73 + Baseline!B$67*Baseline!B$67/Baseline!B$74 + Baseline!B$55*Baseline!B$55/Baseline!B$75 + Baseline!B$56*Baseline!B$56/Baseline!B$76)</f>
        <v>0.000001763813725</v>
      </c>
      <c r="K783" s="43">
        <f>Baseline!B$33 * (C783 * Baseline!B$57*Baseline!B$58/Baseline!B$73 + Baseline!B$67*Baseline!B$59/Baseline!B$74 + Baseline!B$55*Baseline!B$68/Baseline!B$75 + Baseline!B$56*Baseline!B$60/Baseline!B$76)</f>
        <v>0.00000001374172536</v>
      </c>
      <c r="L783" s="45">
        <f>Baseline!B$33 * (C783 * Baseline!B$57*Baseline!B$61/Baseline!B$73 + Baseline!B$67*Baseline!B$62/Baseline!B$74 + Baseline!B$55*Baseline!B$63/Baseline!B$75 + Baseline!B$56*Baseline!B$69/Baseline!B$76)</f>
        <v>0.00000001439283241</v>
      </c>
      <c r="M783" s="43">
        <f>Baseline!B$33 * (C783 * Baseline!B$58*Baseline!B$66/Baseline!B$73 + Baseline!B$59*Baseline!B$52/Baseline!B$74 + Baseline!B$68*Baseline!B$53/Baseline!B$75 + Baseline!B$60*Baseline!B$54/Baseline!B$76)</f>
        <v>0.0000001674354428</v>
      </c>
      <c r="N783" s="45">
        <f>Baseline!B$33 * (C783 * Baseline!B$58*Baseline!B$57/Baseline!B$73 + Baseline!B$59*Baseline!B$67/Baseline!B$74 + Baseline!B$68*Baseline!B$55/Baseline!B$75 + Baseline!B$60*Baseline!B$56/Baseline!B$76)</f>
        <v>0.00000001374172536</v>
      </c>
      <c r="O783" s="45">
        <f>Baseline!B$33 * (C783 * Baseline!B$58*Baseline!B$58/Baseline!B$73 + Baseline!B$59*Baseline!B$59/Baseline!B$74 + Baseline!B$68*Baseline!B$68/Baseline!B$75 + Baseline!B$60*Baseline!B$60/Baseline!B$76)</f>
        <v>0.000001324389794</v>
      </c>
      <c r="P783" s="43">
        <f>Baseline!B$33 * (C783 * Baseline!B$58*Baseline!B$61/Baseline!B$73 + Baseline!B$59*Baseline!B$62/Baseline!B$74 + Baseline!B$68*Baseline!B$63/Baseline!B$75 + Baseline!B$60*Baseline!B$69/Baseline!B$76)</f>
        <v>0.000000001646894005</v>
      </c>
      <c r="Q783" s="43">
        <f>Baseline!B$33 * (C783 * Baseline!B$61*Baseline!B$66/Baseline!B$73 + Baseline!B$62*Baseline!B$52/Baseline!B$74 + Baseline!B$63*Baseline!B$53/Baseline!B$75 + Baseline!B$69*Baseline!B$54/Baseline!B$76)</f>
        <v>0.000000003281607982</v>
      </c>
      <c r="R783" s="43">
        <f>Baseline!B$33 * (C783 * Baseline!B$61*Baseline!B$57/Baseline!B$73 + Baseline!B$62*Baseline!B$67/Baseline!B$74 + Baseline!B$63*Baseline!B$55/Baseline!B$75 + Baseline!B$69*Baseline!B$56/Baseline!B$76)</f>
        <v>0.00000001439283241</v>
      </c>
      <c r="S783" s="43">
        <f>Baseline!B$33 * (C783 * Baseline!B$61*Baseline!B$58/Baseline!B$73 + Baseline!B$62*Baseline!B$59/Baseline!B$74 + Baseline!B$63*Baseline!B$68/Baseline!B$75 + Baseline!B$69*Baseline!B$60/Baseline!B$76)</f>
        <v>0.000000001646894005</v>
      </c>
      <c r="T783" s="43">
        <f>Baseline!B$33 * (C783 * Baseline!B$61*Baseline!B$61/Baseline!B$73 + Baseline!B$62*Baseline!B$62/Baseline!B$74 + Baseline!B$63*Baseline!B$63/Baseline!B$75 + Baseline!B$69*Baseline!B$69/Baseline!B$76)</f>
        <v>0.00000009854654031</v>
      </c>
      <c r="U783" s="41"/>
      <c r="V783" s="43">
        <f>E783 * ( Baseline!B$87 * Baseline!B$7 )</f>
        <v>0.1659405345</v>
      </c>
      <c r="W783" s="43">
        <f>F783 * ( Baseline!D$87 * Baseline!B$11 )</f>
        <v>0.003678109241</v>
      </c>
      <c r="X783" s="43">
        <f>G783 * ( Baseline!F$87 * Baseline!B$16 )</f>
        <v>0.005815831583</v>
      </c>
      <c r="Y783" s="43">
        <f>H783 * ( Baseline!H$87 * Baseline!B$18 )</f>
        <v>0.001154054456</v>
      </c>
      <c r="Z783" s="51">
        <f t="shared" si="1"/>
        <v>0.1765885298</v>
      </c>
      <c r="AA783" s="43">
        <f>I783 * ( Baseline!B$87 * Baseline!B$7 )</f>
        <v>0.002069492738</v>
      </c>
      <c r="AB783" s="45">
        <f>J783 * ( Baseline!D$87 * Baseline!B$11 )</f>
        <v>0.03253635865</v>
      </c>
      <c r="AC783" s="45">
        <f>K783 * ( Baseline!F$87 * Baseline!B$16 )</f>
        <v>0.0004773156686</v>
      </c>
      <c r="AD783" s="45">
        <f>L783 * ( Baseline!F$87 * Baseline!B$16 )</f>
        <v>0.0004999317223</v>
      </c>
      <c r="AE783" s="51">
        <f t="shared" si="2"/>
        <v>0.03558309878</v>
      </c>
      <c r="AF783" s="51">
        <f>M783 * ( Baseline!B$87 * Baseline!B$7 )</f>
        <v>0.001737812461</v>
      </c>
      <c r="AG783" s="51">
        <f>N783 * ( Baseline!D$87 * Baseline!B$11 )</f>
        <v>0.0002534880517</v>
      </c>
      <c r="AH783" s="51">
        <f>O783 * ( Baseline!F$87 * Baseline!B$16 )</f>
        <v>0.04600237479</v>
      </c>
      <c r="AI783" s="51">
        <f>P783 * ( Baseline!H$87 * Baseline!B$18 )</f>
        <v>0.0005791689243</v>
      </c>
      <c r="AJ783" s="51">
        <f t="shared" si="3"/>
        <v>0.04857284423</v>
      </c>
      <c r="AK783" s="51">
        <f>Q783 * ( Baseline!B$87 * Baseline!B$7 )</f>
        <v>0.00003405980924</v>
      </c>
      <c r="AL783" s="51">
        <f>R783 * ( Baseline!D$87 * Baseline!B$11 )</f>
        <v>0.0002654987603</v>
      </c>
      <c r="AM783" s="51">
        <f>S783 * ( Baseline!F$87 * Baseline!B$16 )</f>
        <v>0.00005720448435</v>
      </c>
      <c r="AN783" s="51">
        <f>T783 * ( Baseline!H$87 * Baseline!B$18 )</f>
        <v>0.03465620348</v>
      </c>
      <c r="AO783" s="51">
        <f t="shared" si="4"/>
        <v>0.03501296653</v>
      </c>
      <c r="AP783" s="61"/>
      <c r="AQ783" s="51">
        <f>V783 * ( (1-Baseline!B$88-Baseline!B$87) + (1-B783)*Baseline!B$88 )</f>
        <v>0.103374698</v>
      </c>
      <c r="AR783" s="51">
        <f>W783 * ( (1-Baseline!B$88-Baseline!B$87) + (1-B783)*Baseline!B$88 )</f>
        <v>0.002291323414</v>
      </c>
      <c r="AS783" s="51">
        <f>X783 * ( (1-Baseline!B$88-Baseline!B$87) + (1-B783)*Baseline!B$88 )</f>
        <v>0.003623043853</v>
      </c>
      <c r="AT783" s="51">
        <f>Y783 * ( (1-Baseline!B$88-Baseline!B$87) + (1-B783)*Baseline!B$88 )</f>
        <v>0.000718932425</v>
      </c>
      <c r="AU783" s="51">
        <f t="shared" si="5"/>
        <v>0.1100079977</v>
      </c>
      <c r="AV783" s="51">
        <f>AA783 * ( (1-Baseline!D$88-Baseline!D$87) + (1-B783)*Baseline!D$88 )</f>
        <v>0.001681216113</v>
      </c>
      <c r="AW783" s="51">
        <f>AB783 * ( (1-Baseline!D$88-Baseline!D$87) + (1-B783)*Baseline!D$88 )</f>
        <v>0.02643191223</v>
      </c>
      <c r="AX783" s="51">
        <f>AC783 * ( (1-Baseline!D$88-Baseline!D$87) + (1-B783)*Baseline!D$88 )</f>
        <v>0.0003877620724</v>
      </c>
      <c r="AY783" s="51">
        <f>AD783 * ( (1-Baseline!D$88-Baseline!D$87) + (1-B783)*Baseline!D$88 )</f>
        <v>0.0004061349196</v>
      </c>
      <c r="AZ783" s="51">
        <f t="shared" si="6"/>
        <v>0.02890702533</v>
      </c>
      <c r="BA783" s="51">
        <f>AF783 * ( (1-Baseline!F$88-Baseline!F$87) + (1-Baseline!B$36)*Baseline!F$88 )</f>
        <v>0.001250585457</v>
      </c>
      <c r="BB783" s="51">
        <f>AG783 * ( (1-Baseline!F$88-Baseline!F$87) + (1-Baseline!B$36)*Baseline!F$88 )</f>
        <v>0.0001824181136</v>
      </c>
      <c r="BC783" s="51">
        <f>AH783 * ( (1-Baseline!F$88-Baseline!F$87) + (1-Baseline!B$36)*Baseline!F$88 )</f>
        <v>0.03310478098</v>
      </c>
      <c r="BD783" s="51">
        <f>AI783 * ( (1-Baseline!F$88-Baseline!F$87) + (1-Baseline!B$36)*Baseline!F$88 )</f>
        <v>0.0004167884913</v>
      </c>
      <c r="BE783" s="51">
        <f t="shared" si="7"/>
        <v>0.03495457304</v>
      </c>
      <c r="BF783" s="51">
        <f>AK783 * ( (1-Baseline!H$88-Baseline!H$87) + (1-Baseline!B$36)*Baseline!H$88 )</f>
        <v>0.00002698626806</v>
      </c>
      <c r="BG783" s="51">
        <f>AL783 * ( (1-Baseline!H$88-Baseline!H$87) + (1-Baseline!B$36)*Baseline!H$88 )</f>
        <v>0.0002103599778</v>
      </c>
      <c r="BH783" s="51">
        <f>AM783 * ( (1-Baseline!H$88-Baseline!H$87) + (1-Baseline!B$36)*Baseline!H$88 )</f>
        <v>0.00004532425704</v>
      </c>
      <c r="BI783" s="51">
        <f>AN783 * ( (1-Baseline!H$88-Baseline!H$87) + (1-Baseline!B$36)*Baseline!H$88 )</f>
        <v>0.02745880314</v>
      </c>
      <c r="BJ783" s="51">
        <f t="shared" si="8"/>
        <v>0.02774147364</v>
      </c>
      <c r="BK783" s="61"/>
      <c r="BL783" s="51">
        <f t="shared" si="19"/>
        <v>0.9397016596</v>
      </c>
      <c r="BM783" s="51">
        <f t="shared" si="20"/>
        <v>0.02082869848</v>
      </c>
      <c r="BN783" s="51">
        <f t="shared" si="21"/>
        <v>0.03293436777</v>
      </c>
      <c r="BO783" s="51">
        <f t="shared" si="22"/>
        <v>0.006535274162</v>
      </c>
      <c r="BP783" s="51">
        <f t="shared" si="9"/>
        <v>1</v>
      </c>
      <c r="BQ783" s="51">
        <f t="shared" si="23"/>
        <v>0.05815942987</v>
      </c>
      <c r="BR783" s="51">
        <f t="shared" si="24"/>
        <v>0.9143767622</v>
      </c>
      <c r="BS783" s="51">
        <f t="shared" si="25"/>
        <v>0.0134141119</v>
      </c>
      <c r="BT783" s="51">
        <f t="shared" si="26"/>
        <v>0.01404969605</v>
      </c>
      <c r="BU783" s="51">
        <f t="shared" si="10"/>
        <v>1</v>
      </c>
      <c r="BV783" s="51">
        <f t="shared" si="27"/>
        <v>0.03577744908</v>
      </c>
      <c r="BW783" s="51">
        <f t="shared" si="28"/>
        <v>0.005218719549</v>
      </c>
      <c r="BX783" s="51">
        <f t="shared" si="29"/>
        <v>0.9470801128</v>
      </c>
      <c r="BY783" s="51">
        <f t="shared" si="30"/>
        <v>0.01192371856</v>
      </c>
      <c r="BZ783" s="51">
        <f t="shared" si="11"/>
        <v>1</v>
      </c>
      <c r="CA783" s="51">
        <f t="shared" si="31"/>
        <v>0.0009727770199</v>
      </c>
      <c r="CB783" s="51">
        <f t="shared" si="32"/>
        <v>0.007582869621</v>
      </c>
      <c r="CC783" s="51">
        <f t="shared" si="33"/>
        <v>0.001633808557</v>
      </c>
      <c r="CD783" s="51">
        <f t="shared" si="34"/>
        <v>0.9898105448</v>
      </c>
      <c r="CE783" s="51">
        <f t="shared" si="12"/>
        <v>1</v>
      </c>
      <c r="CF783" s="61"/>
      <c r="CG783" s="51">
        <f t="shared" si="35"/>
        <v>0.9397016596</v>
      </c>
      <c r="CH783" s="51">
        <f t="shared" si="36"/>
        <v>0.02082869848</v>
      </c>
      <c r="CI783" s="51">
        <f t="shared" si="37"/>
        <v>0.03293436777</v>
      </c>
      <c r="CJ783" s="51">
        <f t="shared" si="38"/>
        <v>0.006535274162</v>
      </c>
      <c r="CK783" s="51">
        <f t="shared" si="13"/>
        <v>1</v>
      </c>
      <c r="CL783" s="51">
        <f t="shared" si="39"/>
        <v>0.05815942987</v>
      </c>
      <c r="CM783" s="51">
        <f t="shared" si="40"/>
        <v>0.9143767622</v>
      </c>
      <c r="CN783" s="51">
        <f t="shared" si="41"/>
        <v>0.0134141119</v>
      </c>
      <c r="CO783" s="51">
        <f t="shared" si="42"/>
        <v>0.01404969605</v>
      </c>
      <c r="CP783" s="51">
        <f t="shared" si="14"/>
        <v>1</v>
      </c>
      <c r="CQ783" s="51">
        <f t="shared" si="43"/>
        <v>0.03577744908</v>
      </c>
      <c r="CR783" s="51">
        <f t="shared" si="44"/>
        <v>0.005218719549</v>
      </c>
      <c r="CS783" s="51">
        <f t="shared" si="45"/>
        <v>0.9470801128</v>
      </c>
      <c r="CT783" s="51">
        <f t="shared" si="46"/>
        <v>0.01192371856</v>
      </c>
      <c r="CU783" s="51">
        <f t="shared" si="15"/>
        <v>1</v>
      </c>
      <c r="CV783" s="51">
        <f t="shared" si="47"/>
        <v>0.0009727770199</v>
      </c>
      <c r="CW783" s="51">
        <f t="shared" si="48"/>
        <v>0.007582869621</v>
      </c>
      <c r="CX783" s="51">
        <f t="shared" si="49"/>
        <v>0.001633808557</v>
      </c>
      <c r="CY783" s="51">
        <f t="shared" si="50"/>
        <v>0.9898105448</v>
      </c>
      <c r="CZ783" s="51">
        <f t="shared" si="16"/>
        <v>1</v>
      </c>
      <c r="DA783" s="61"/>
      <c r="DB783" s="51">
        <f>(AQ783*Baseline!B$7 + AV783*Baseline!B$11 + BA783*Baseline!B$16 + BF783*Baseline!B$18)</f>
        <v>59167.60939</v>
      </c>
      <c r="DC783" s="51">
        <f>(AR783*Baseline!B$7 + AW783*Baseline!B$11 + BB783*Baseline!B$16 + BG783*Baseline!B$18)</f>
        <v>68039.64533</v>
      </c>
      <c r="DD783" s="51">
        <f>(AS783*Baseline!B$7 + AX783*Baseline!B$11 + BC783*Baseline!B$16 + BH783*Baseline!B$18)</f>
        <v>115571.4939</v>
      </c>
      <c r="DE783" s="51">
        <f>(AT783*Baseline!B$7 + AY783*Baseline!B$11 + BD783*Baseline!B$16 + BI783*Baseline!B$18)</f>
        <v>1259976.983</v>
      </c>
      <c r="DF783" s="51">
        <f t="shared" si="17"/>
        <v>1502755.732</v>
      </c>
      <c r="DG783" s="61"/>
      <c r="DH783" s="51">
        <f t="shared" si="51"/>
        <v>0.03937273912</v>
      </c>
      <c r="DI783" s="51">
        <f t="shared" si="52"/>
        <v>0.04527658347</v>
      </c>
      <c r="DJ783" s="51">
        <f t="shared" si="53"/>
        <v>0.07690637368</v>
      </c>
      <c r="DK783" s="51">
        <f t="shared" si="54"/>
        <v>0.8384443037</v>
      </c>
      <c r="DL783" s="51">
        <f t="shared" si="18"/>
        <v>1</v>
      </c>
      <c r="DM783" s="61"/>
      <c r="DN783" s="51">
        <f>DH783 / (Baseline!B$7/Baseline!B$17)</f>
        <v>4.202780934</v>
      </c>
      <c r="DO783" s="51">
        <f>DI783 / (Baseline!B$11/Baseline!B$17)</f>
        <v>1.092998395</v>
      </c>
      <c r="DP783" s="51">
        <f>DJ783 / (Baseline!B$16/Baseline!B$17)</f>
        <v>1.18843589</v>
      </c>
      <c r="DQ783" s="51">
        <f>DK783 / (Baseline!B$18/Baseline!B$17)</f>
        <v>0.947935305</v>
      </c>
      <c r="DR783" s="79"/>
      <c r="DS783" s="51">
        <f>(AU783*Baseline!B$34)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0.0290307309</v>
      </c>
      <c r="DT783" s="51">
        <f>(AZ783*Baseline!B$34) + (Baseline!D$88*(1-Baseline!D$89)*Baseline!B$35) + (Baseline!D$88*Baseline!D$89*((1-Baseline!D$90)*Baseline!B$40 + Baseline!D$90*Baseline!B$41))</f>
        <v>0.0107496218</v>
      </c>
      <c r="DU783" s="51">
        <f>(BE783*Baseline!B$34) + (Baseline!F$88*(1-Baseline!F$89)*Baseline!B$35) + (Baseline!F$88*Baseline!F$89*((1-Baseline!F$90)*Baseline!B$40 + Baseline!F$90*Baseline!B$41))</f>
        <v>0.01297382596</v>
      </c>
      <c r="DV783" s="51">
        <f>(BJ783*Baseline!B$34) + (Baseline!H$88*(1-Baseline!H$89)*Baseline!B$35) + (Baseline!H$88*Baseline!H$89*((1-Baseline!H$90)*Baseline!B$40 + Baseline!H$90*Baseline!B$41))</f>
        <v>0.009306221047</v>
      </c>
      <c r="DW783" s="51">
        <f>( DS783*Baseline!B$7 + DT783*Baseline!B$11 + DU783*Baseline!B$16 + DV783*Baseline!B$18 ) / Baseline!B$17</f>
        <v>0.009788136085</v>
      </c>
    </row>
    <row r="784">
      <c r="A784" s="4" t="s">
        <v>1130</v>
      </c>
      <c r="B784" s="45">
        <f>MIN( MAX( NORMINV( MCrands!B784, (B$5+B$4)/2, (B$5-B$4)/3.29 ), 0 ), 1 )</f>
        <v>0.5780889568</v>
      </c>
      <c r="C784" s="45">
        <f>MAX( NORMINV( MCrands!C784, (C$5+C$4)/2, (C$5-C$4)/3.29 ), 0 )</f>
        <v>2.418187564</v>
      </c>
      <c r="D784" s="41"/>
      <c r="E784" s="43">
        <f>Baseline!B$33 * (C784 * Baseline!B$66*Baseline!B$66/Baseline!B$73 + Baseline!B$52*Baseline!B$52/Baseline!B$74 + Baseline!B$53*Baseline!B$53/Baseline!B$75 + Baseline!B$54*Baseline!B$54/Baseline!B$76)</f>
        <v>0.00001716207023</v>
      </c>
      <c r="F784" s="43">
        <f>Baseline!B$33 * (C784 * Baseline!B$66*Baseline!B$57/Baseline!B$73 + Baseline!B$52*Baseline!B$67/Baseline!B$74 + Baseline!B$53*Baseline!B$55/Baseline!B$75 + Baseline!B$54*Baseline!B$56/Baseline!B$76)</f>
        <v>0.0000001995776685</v>
      </c>
      <c r="G784" s="45">
        <f>Baseline!B$33 * (C784 * Baseline!B$66*Baseline!B$58/Baseline!B$73 + Baseline!B$52*Baseline!B$59/Baseline!B$74 + Baseline!B$53*Baseline!B$68/Baseline!B$75 + Baseline!B$54*Baseline!B$60/Baseline!B$76)</f>
        <v>0.000000167891127</v>
      </c>
      <c r="H784" s="43">
        <f>Baseline!B$33 * (C784 * Baseline!B$66*Baseline!B$61/Baseline!B$73 + Baseline!B$52*Baseline!B$62/Baseline!B$74 + Baseline!B$53*Baseline!B$63/Baseline!B$75 + Baseline!B$54*Baseline!B$69/Baseline!B$76)</f>
        <v>0.000000003327176396</v>
      </c>
      <c r="I784" s="43">
        <f>Baseline!B$33 * (C784 * Baseline!B$57*Baseline!B$66/Baseline!B$73 + Baseline!B$67*Baseline!B$52/Baseline!B$74 + Baseline!B$55*Baseline!B$53/Baseline!B$75 + Baseline!B$56*Baseline!B$54/Baseline!B$76)</f>
        <v>0.0000001995776685</v>
      </c>
      <c r="J784" s="45">
        <f>Baseline!B$33 * (C784 * Baseline!B$57*Baseline!B$57/Baseline!B$73 + Baseline!B$67*Baseline!B$67/Baseline!B$74 + Baseline!B$55*Baseline!B$55/Baseline!B$75 + Baseline!B$56*Baseline!B$56/Baseline!B$76)</f>
        <v>0.000001763813754</v>
      </c>
      <c r="K784" s="43">
        <f>Baseline!B$33 * (C784 * Baseline!B$57*Baseline!B$58/Baseline!B$73 + Baseline!B$67*Baseline!B$59/Baseline!B$74 + Baseline!B$55*Baseline!B$68/Baseline!B$75 + Baseline!B$56*Baseline!B$60/Baseline!B$76)</f>
        <v>0.00000001374179731</v>
      </c>
      <c r="L784" s="45">
        <f>Baseline!B$33 * (C784 * Baseline!B$57*Baseline!B$61/Baseline!B$73 + Baseline!B$67*Baseline!B$62/Baseline!B$74 + Baseline!B$55*Baseline!B$63/Baseline!B$75 + Baseline!B$56*Baseline!B$69/Baseline!B$76)</f>
        <v>0.00000001439283961</v>
      </c>
      <c r="M784" s="43">
        <f>Baseline!B$33 * (C784 * Baseline!B$58*Baseline!B$66/Baseline!B$73 + Baseline!B$59*Baseline!B$52/Baseline!B$74 + Baseline!B$68*Baseline!B$53/Baseline!B$75 + Baseline!B$60*Baseline!B$54/Baseline!B$76)</f>
        <v>0.000000167891127</v>
      </c>
      <c r="N784" s="45">
        <f>Baseline!B$33 * (C784 * Baseline!B$58*Baseline!B$57/Baseline!B$73 + Baseline!B$59*Baseline!B$67/Baseline!B$74 + Baseline!B$68*Baseline!B$55/Baseline!B$75 + Baseline!B$60*Baseline!B$56/Baseline!B$76)</f>
        <v>0.00000001374179731</v>
      </c>
      <c r="O784" s="45">
        <f>Baseline!B$33 * (C784 * Baseline!B$58*Baseline!B$58/Baseline!B$73 + Baseline!B$59*Baseline!B$59/Baseline!B$74 + Baseline!B$68*Baseline!B$68/Baseline!B$75 + Baseline!B$60*Baseline!B$60/Baseline!B$76)</f>
        <v>0.000001324389971</v>
      </c>
      <c r="P784" s="43">
        <f>Baseline!B$33 * (C784 * Baseline!B$58*Baseline!B$61/Baseline!B$73 + Baseline!B$59*Baseline!B$62/Baseline!B$74 + Baseline!B$68*Baseline!B$63/Baseline!B$75 + Baseline!B$60*Baseline!B$69/Baseline!B$76)</f>
        <v>0.000000001646911693</v>
      </c>
      <c r="Q784" s="43">
        <f>Baseline!B$33 * (C784 * Baseline!B$61*Baseline!B$66/Baseline!B$73 + Baseline!B$62*Baseline!B$52/Baseline!B$74 + Baseline!B$63*Baseline!B$53/Baseline!B$75 + Baseline!B$69*Baseline!B$54/Baseline!B$76)</f>
        <v>0.000000003327176396</v>
      </c>
      <c r="R784" s="43">
        <f>Baseline!B$33 * (C784 * Baseline!B$61*Baseline!B$57/Baseline!B$73 + Baseline!B$62*Baseline!B$67/Baseline!B$74 + Baseline!B$63*Baseline!B$55/Baseline!B$75 + Baseline!B$69*Baseline!B$56/Baseline!B$76)</f>
        <v>0.00000001439283961</v>
      </c>
      <c r="S784" s="43">
        <f>Baseline!B$33 * (C784 * Baseline!B$61*Baseline!B$58/Baseline!B$73 + Baseline!B$62*Baseline!B$59/Baseline!B$74 + Baseline!B$63*Baseline!B$68/Baseline!B$75 + Baseline!B$69*Baseline!B$60/Baseline!B$76)</f>
        <v>0.000000001646911693</v>
      </c>
      <c r="T784" s="43">
        <f>Baseline!B$33 * (C784 * Baseline!B$61*Baseline!B$61/Baseline!B$73 + Baseline!B$62*Baseline!B$62/Baseline!B$74 + Baseline!B$63*Baseline!B$63/Baseline!B$75 + Baseline!B$69*Baseline!B$69/Baseline!B$76)</f>
        <v>0.00000009854654208</v>
      </c>
      <c r="U784" s="41"/>
      <c r="V784" s="43">
        <f>E784 * ( Baseline!B$87 * Baseline!B$7 )</f>
        <v>0.1781251269</v>
      </c>
      <c r="W784" s="43">
        <f>F784 * ( Baseline!D$87 * Baseline!B$11 )</f>
        <v>0.003681528558</v>
      </c>
      <c r="X784" s="43">
        <f>G784 * ( Baseline!F$87 * Baseline!B$16 )</f>
        <v>0.005831659667</v>
      </c>
      <c r="Y784" s="43">
        <f>H784 * ( Baseline!H$87 * Baseline!B$18 )</f>
        <v>0.001170079658</v>
      </c>
      <c r="Z784" s="51">
        <f t="shared" si="1"/>
        <v>0.1888083948</v>
      </c>
      <c r="AA784" s="43">
        <f>I784 * ( Baseline!B$87 * Baseline!B$7 )</f>
        <v>0.002071416621</v>
      </c>
      <c r="AB784" s="45">
        <f>J784 * ( Baseline!D$87 * Baseline!B$11 )</f>
        <v>0.03253635919</v>
      </c>
      <c r="AC784" s="45">
        <f>K784 * ( Baseline!F$87 * Baseline!B$16 )</f>
        <v>0.0004773181678</v>
      </c>
      <c r="AD784" s="45">
        <f>L784 * ( Baseline!F$87 * Baseline!B$16 )</f>
        <v>0.0004999319722</v>
      </c>
      <c r="AE784" s="51">
        <f t="shared" si="2"/>
        <v>0.03558502595</v>
      </c>
      <c r="AF784" s="51">
        <f>M784 * ( Baseline!B$87 * Baseline!B$7 )</f>
        <v>0.001742542007</v>
      </c>
      <c r="AG784" s="51">
        <f>N784 * ( Baseline!D$87 * Baseline!B$11 )</f>
        <v>0.000253489379</v>
      </c>
      <c r="AH784" s="51">
        <f>O784 * ( Baseline!F$87 * Baseline!B$16 )</f>
        <v>0.04600238094</v>
      </c>
      <c r="AI784" s="51">
        <f>P784 * ( Baseline!H$87 * Baseline!B$18 )</f>
        <v>0.0005791751446</v>
      </c>
      <c r="AJ784" s="51">
        <f t="shared" si="3"/>
        <v>0.04857758747</v>
      </c>
      <c r="AK784" s="51">
        <f>Q784 * ( Baseline!B$87 * Baseline!B$7 )</f>
        <v>0.00003453276382</v>
      </c>
      <c r="AL784" s="51">
        <f>R784 * ( Baseline!D$87 * Baseline!B$11 )</f>
        <v>0.000265498893</v>
      </c>
      <c r="AM784" s="51">
        <f>S784 * ( Baseline!F$87 * Baseline!B$16 )</f>
        <v>0.00005720509873</v>
      </c>
      <c r="AN784" s="51">
        <f>T784 * ( Baseline!H$87 * Baseline!B$18 )</f>
        <v>0.0346562041</v>
      </c>
      <c r="AO784" s="51">
        <f t="shared" si="4"/>
        <v>0.03501344086</v>
      </c>
      <c r="AP784" s="61"/>
      <c r="AQ784" s="51">
        <f>V784 * ( (1-Baseline!B$88-Baseline!B$87) + (1-B784)*Baseline!B$88 )</f>
        <v>0.08266801898</v>
      </c>
      <c r="AR784" s="51">
        <f>W784 * ( (1-Baseline!B$88-Baseline!B$87) + (1-B784)*Baseline!B$88 )</f>
        <v>0.001708600454</v>
      </c>
      <c r="AS784" s="51">
        <f>X784 * ( (1-Baseline!B$88-Baseline!B$87) + (1-B784)*Baseline!B$88 )</f>
        <v>0.002706478082</v>
      </c>
      <c r="AT784" s="51">
        <f>Y784 * ( (1-Baseline!B$88-Baseline!B$87) + (1-B784)*Baseline!B$88 )</f>
        <v>0.0005430349387</v>
      </c>
      <c r="AU784" s="51">
        <f t="shared" si="5"/>
        <v>0.08762613245</v>
      </c>
      <c r="AV784" s="51">
        <f>AA784 * ( (1-Baseline!D$88-Baseline!D$87) + (1-B784)*Baseline!D$88 )</f>
        <v>0.001517135667</v>
      </c>
      <c r="AW784" s="51">
        <f>AB784 * ( (1-Baseline!D$88-Baseline!D$87) + (1-B784)*Baseline!D$88 )</f>
        <v>0.02383010279</v>
      </c>
      <c r="AX784" s="51">
        <f>AC784 * ( (1-Baseline!D$88-Baseline!D$87) + (1-B784)*Baseline!D$88 )</f>
        <v>0.0003495947698</v>
      </c>
      <c r="AY784" s="51">
        <f>AD784 * ( (1-Baseline!D$88-Baseline!D$87) + (1-B784)*Baseline!D$88 )</f>
        <v>0.0003661574492</v>
      </c>
      <c r="AZ784" s="51">
        <f t="shared" si="6"/>
        <v>0.02606299067</v>
      </c>
      <c r="BA784" s="51">
        <f>AF784 * ( (1-Baseline!F$88-Baseline!F$87) + (1-Baseline!B$36)*Baseline!F$88 )</f>
        <v>0.001253988989</v>
      </c>
      <c r="BB784" s="51">
        <f>AG784 * ( (1-Baseline!F$88-Baseline!F$87) + (1-Baseline!B$36)*Baseline!F$88 )</f>
        <v>0.0001824190688</v>
      </c>
      <c r="BC784" s="51">
        <f>AH784 * ( (1-Baseline!F$88-Baseline!F$87) + (1-Baseline!B$36)*Baseline!F$88 )</f>
        <v>0.0331047854</v>
      </c>
      <c r="BD784" s="51">
        <f>AI784 * ( (1-Baseline!F$88-Baseline!F$87) + (1-Baseline!B$36)*Baseline!F$88 )</f>
        <v>0.0004167929677</v>
      </c>
      <c r="BE784" s="51">
        <f t="shared" si="7"/>
        <v>0.03495798642</v>
      </c>
      <c r="BF784" s="51">
        <f>AK784 * ( (1-Baseline!H$88-Baseline!H$87) + (1-Baseline!B$36)*Baseline!H$88 )</f>
        <v>0.00002736099943</v>
      </c>
      <c r="BG784" s="51">
        <f>AL784 * ( (1-Baseline!H$88-Baseline!H$87) + (1-Baseline!B$36)*Baseline!H$88 )</f>
        <v>0.0002103600829</v>
      </c>
      <c r="BH784" s="51">
        <f>AM784 * ( (1-Baseline!H$88-Baseline!H$87) + (1-Baseline!B$36)*Baseline!H$88 )</f>
        <v>0.00004532474382</v>
      </c>
      <c r="BI784" s="51">
        <f>AN784 * ( (1-Baseline!H$88-Baseline!H$87) + (1-Baseline!B$36)*Baseline!H$88 )</f>
        <v>0.02745880363</v>
      </c>
      <c r="BJ784" s="51">
        <f t="shared" si="8"/>
        <v>0.02774184946</v>
      </c>
      <c r="BK784" s="61"/>
      <c r="BL784" s="51">
        <f t="shared" si="19"/>
        <v>0.9434174106</v>
      </c>
      <c r="BM784" s="51">
        <f t="shared" si="20"/>
        <v>0.01949875461</v>
      </c>
      <c r="BN784" s="51">
        <f t="shared" si="21"/>
        <v>0.03088665455</v>
      </c>
      <c r="BO784" s="51">
        <f t="shared" si="22"/>
        <v>0.006197180265</v>
      </c>
      <c r="BP784" s="51">
        <f t="shared" si="9"/>
        <v>1</v>
      </c>
      <c r="BQ784" s="51">
        <f t="shared" si="23"/>
        <v>0.05821034454</v>
      </c>
      <c r="BR784" s="51">
        <f t="shared" si="24"/>
        <v>0.9143272576</v>
      </c>
      <c r="BS784" s="51">
        <f t="shared" si="25"/>
        <v>0.01341345566</v>
      </c>
      <c r="BT784" s="51">
        <f t="shared" si="26"/>
        <v>0.01404894219</v>
      </c>
      <c r="BU784" s="51">
        <f t="shared" si="10"/>
        <v>1</v>
      </c>
      <c r="BV784" s="51">
        <f t="shared" si="27"/>
        <v>0.03587131633</v>
      </c>
      <c r="BW784" s="51">
        <f t="shared" si="28"/>
        <v>0.005218237302</v>
      </c>
      <c r="BX784" s="51">
        <f t="shared" si="29"/>
        <v>0.946987764</v>
      </c>
      <c r="BY784" s="51">
        <f t="shared" si="30"/>
        <v>0.01192268235</v>
      </c>
      <c r="BZ784" s="51">
        <f t="shared" si="11"/>
        <v>1</v>
      </c>
      <c r="CA784" s="51">
        <f t="shared" si="31"/>
        <v>0.0009862716423</v>
      </c>
      <c r="CB784" s="51">
        <f t="shared" si="32"/>
        <v>0.007582770688</v>
      </c>
      <c r="CC784" s="51">
        <f t="shared" si="33"/>
        <v>0.001633803971</v>
      </c>
      <c r="CD784" s="51">
        <f t="shared" si="34"/>
        <v>0.9897971537</v>
      </c>
      <c r="CE784" s="51">
        <f t="shared" si="12"/>
        <v>1</v>
      </c>
      <c r="CF784" s="61"/>
      <c r="CG784" s="51">
        <f t="shared" si="35"/>
        <v>0.9434174106</v>
      </c>
      <c r="CH784" s="51">
        <f t="shared" si="36"/>
        <v>0.01949875461</v>
      </c>
      <c r="CI784" s="51">
        <f t="shared" si="37"/>
        <v>0.03088665455</v>
      </c>
      <c r="CJ784" s="51">
        <f t="shared" si="38"/>
        <v>0.006197180265</v>
      </c>
      <c r="CK784" s="51">
        <f t="shared" si="13"/>
        <v>1</v>
      </c>
      <c r="CL784" s="51">
        <f t="shared" si="39"/>
        <v>0.05821034454</v>
      </c>
      <c r="CM784" s="51">
        <f t="shared" si="40"/>
        <v>0.9143272576</v>
      </c>
      <c r="CN784" s="51">
        <f t="shared" si="41"/>
        <v>0.01341345566</v>
      </c>
      <c r="CO784" s="51">
        <f t="shared" si="42"/>
        <v>0.01404894219</v>
      </c>
      <c r="CP784" s="51">
        <f t="shared" si="14"/>
        <v>1</v>
      </c>
      <c r="CQ784" s="51">
        <f t="shared" si="43"/>
        <v>0.03587131633</v>
      </c>
      <c r="CR784" s="51">
        <f t="shared" si="44"/>
        <v>0.005218237302</v>
      </c>
      <c r="CS784" s="51">
        <f t="shared" si="45"/>
        <v>0.946987764</v>
      </c>
      <c r="CT784" s="51">
        <f t="shared" si="46"/>
        <v>0.01192268235</v>
      </c>
      <c r="CU784" s="51">
        <f t="shared" si="15"/>
        <v>1</v>
      </c>
      <c r="CV784" s="51">
        <f t="shared" si="47"/>
        <v>0.0009862716423</v>
      </c>
      <c r="CW784" s="51">
        <f t="shared" si="48"/>
        <v>0.007582770688</v>
      </c>
      <c r="CX784" s="51">
        <f t="shared" si="49"/>
        <v>0.001633803971</v>
      </c>
      <c r="CY784" s="51">
        <f t="shared" si="50"/>
        <v>0.9897971537</v>
      </c>
      <c r="CZ784" s="51">
        <f t="shared" si="16"/>
        <v>1</v>
      </c>
      <c r="DA784" s="61"/>
      <c r="DB784" s="51">
        <f>(AQ784*Baseline!B$7 + AV784*Baseline!B$11 + BA784*Baseline!B$16 + BF784*Baseline!B$18)</f>
        <v>48801.55243</v>
      </c>
      <c r="DC784" s="51">
        <f>(AR784*Baseline!B$7 + AW784*Baseline!B$11 + BB784*Baseline!B$16 + BG784*Baseline!B$18)</f>
        <v>62177.31186</v>
      </c>
      <c r="DD784" s="51">
        <f>(AS784*Baseline!B$7 + AX784*Baseline!B$11 + BC784*Baseline!B$16 + BH784*Baseline!B$18)</f>
        <v>115045.1447</v>
      </c>
      <c r="DE784" s="51">
        <f>(AT784*Baseline!B$7 + AY784*Baseline!B$11 + BD784*Baseline!B$16 + BI784*Baseline!B$18)</f>
        <v>1259805.977</v>
      </c>
      <c r="DF784" s="51">
        <f t="shared" si="17"/>
        <v>1485829.986</v>
      </c>
      <c r="DG784" s="61"/>
      <c r="DH784" s="51">
        <f t="shared" si="51"/>
        <v>0.03284464097</v>
      </c>
      <c r="DI784" s="51">
        <f t="shared" si="52"/>
        <v>0.04184685493</v>
      </c>
      <c r="DJ784" s="51">
        <f t="shared" si="53"/>
        <v>0.0774282023</v>
      </c>
      <c r="DK784" s="51">
        <f t="shared" si="54"/>
        <v>0.8478803018</v>
      </c>
      <c r="DL784" s="51">
        <f t="shared" si="18"/>
        <v>1</v>
      </c>
      <c r="DM784" s="61"/>
      <c r="DN784" s="51">
        <f>DH784 / (Baseline!B$7/Baseline!B$17)</f>
        <v>3.505949394</v>
      </c>
      <c r="DO784" s="51">
        <f>DI784 / (Baseline!B$11/Baseline!B$17)</f>
        <v>1.010203107</v>
      </c>
      <c r="DP784" s="51">
        <f>DJ784 / (Baseline!B$16/Baseline!B$17)</f>
        <v>1.196499719</v>
      </c>
      <c r="DQ784" s="51">
        <f>DK784 / (Baseline!B$18/Baseline!B$17)</f>
        <v>0.9586035339</v>
      </c>
      <c r="DR784" s="79"/>
      <c r="DS784" s="51">
        <f>(AU784*Baseline!B$34)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0.02567345112</v>
      </c>
      <c r="DT784" s="51">
        <f>(AZ784*Baseline!B$34) + (Baseline!D$88*(1-Baseline!D$89)*Baseline!B$35) + (Baseline!D$88*Baseline!D$89*((1-Baseline!D$90)*Baseline!B$40 + Baseline!D$90*Baseline!B$41))</f>
        <v>0.0103230166</v>
      </c>
      <c r="DU784" s="51">
        <f>(BE784*Baseline!B$34) + (Baseline!F$88*(1-Baseline!F$89)*Baseline!B$35) + (Baseline!F$88*Baseline!F$89*((1-Baseline!F$90)*Baseline!B$40 + Baseline!F$90*Baseline!B$41))</f>
        <v>0.01297433796</v>
      </c>
      <c r="DV784" s="51">
        <f>(BJ784*Baseline!B$34) + (Baseline!H$88*(1-Baseline!H$89)*Baseline!B$35) + (Baseline!H$88*Baseline!H$89*((1-Baseline!H$90)*Baseline!B$40 + Baseline!H$90*Baseline!B$41))</f>
        <v>0.009306277419</v>
      </c>
      <c r="DW784" s="51">
        <f>( DS784*Baseline!B$7 + DT784*Baseline!B$11 + DU784*Baseline!B$16 + DV784*Baseline!B$18 ) / Baseline!B$17</f>
        <v>0.009739095435</v>
      </c>
    </row>
    <row r="785">
      <c r="A785" s="4" t="s">
        <v>1131</v>
      </c>
      <c r="B785" s="45">
        <f>MIN( MAX( NORMINV( MCrands!B785, (B$5+B$4)/2, (B$5-B$4)/3.29 ), 0 ), 1 )</f>
        <v>0.4360089404</v>
      </c>
      <c r="C785" s="45">
        <f>MAX( NORMINV( MCrands!C785, (C$5+C$4)/2, (C$5-C$4)/3.29 ), 0 )</f>
        <v>2.466322189</v>
      </c>
      <c r="D785" s="41"/>
      <c r="E785" s="43">
        <f>Baseline!B$33 * (C785 * Baseline!B$66*Baseline!B$66/Baseline!B$73 + Baseline!B$52*Baseline!B$52/Baseline!B$74 + Baseline!B$53*Baseline!B$53/Baseline!B$75 + Baseline!B$54*Baseline!B$54/Baseline!B$76)</f>
        <v>0.00001750286454</v>
      </c>
      <c r="F785" s="43">
        <f>Baseline!B$33 * (C785 * Baseline!B$66*Baseline!B$57/Baseline!B$73 + Baseline!B$52*Baseline!B$67/Baseline!B$74 + Baseline!B$53*Baseline!B$55/Baseline!B$75 + Baseline!B$54*Baseline!B$56/Baseline!B$76)</f>
        <v>0.0000001996314781</v>
      </c>
      <c r="G785" s="45">
        <f>Baseline!B$33 * (C785 * Baseline!B$66*Baseline!B$58/Baseline!B$73 + Baseline!B$52*Baseline!B$59/Baseline!B$74 + Baseline!B$53*Baseline!B$68/Baseline!B$75 + Baseline!B$54*Baseline!B$60/Baseline!B$76)</f>
        <v>0.000000168023409</v>
      </c>
      <c r="H785" s="43">
        <f>Baseline!B$33 * (C785 * Baseline!B$66*Baseline!B$61/Baseline!B$73 + Baseline!B$52*Baseline!B$62/Baseline!B$74 + Baseline!B$53*Baseline!B$63/Baseline!B$75 + Baseline!B$54*Baseline!B$69/Baseline!B$76)</f>
        <v>0.000000003340404596</v>
      </c>
      <c r="I785" s="43">
        <f>Baseline!B$33 * (C785 * Baseline!B$57*Baseline!B$66/Baseline!B$73 + Baseline!B$67*Baseline!B$52/Baseline!B$74 + Baseline!B$55*Baseline!B$53/Baseline!B$75 + Baseline!B$56*Baseline!B$54/Baseline!B$76)</f>
        <v>0.0000001996314781</v>
      </c>
      <c r="J785" s="45">
        <f>Baseline!B$33 * (C785 * Baseline!B$57*Baseline!B$57/Baseline!B$73 + Baseline!B$67*Baseline!B$67/Baseline!B$74 + Baseline!B$55*Baseline!B$55/Baseline!B$75 + Baseline!B$56*Baseline!B$56/Baseline!B$76)</f>
        <v>0.000001763813763</v>
      </c>
      <c r="K785" s="43">
        <f>Baseline!B$33 * (C785 * Baseline!B$57*Baseline!B$58/Baseline!B$73 + Baseline!B$67*Baseline!B$59/Baseline!B$74 + Baseline!B$55*Baseline!B$68/Baseline!B$75 + Baseline!B$56*Baseline!B$60/Baseline!B$76)</f>
        <v>0.0000000137418182</v>
      </c>
      <c r="L785" s="45">
        <f>Baseline!B$33 * (C785 * Baseline!B$57*Baseline!B$61/Baseline!B$73 + Baseline!B$67*Baseline!B$62/Baseline!B$74 + Baseline!B$55*Baseline!B$63/Baseline!B$75 + Baseline!B$56*Baseline!B$69/Baseline!B$76)</f>
        <v>0.0000000143928417</v>
      </c>
      <c r="M785" s="43">
        <f>Baseline!B$33 * (C785 * Baseline!B$58*Baseline!B$66/Baseline!B$73 + Baseline!B$59*Baseline!B$52/Baseline!B$74 + Baseline!B$68*Baseline!B$53/Baseline!B$75 + Baseline!B$60*Baseline!B$54/Baseline!B$76)</f>
        <v>0.000000168023409</v>
      </c>
      <c r="N785" s="45">
        <f>Baseline!B$33 * (C785 * Baseline!B$58*Baseline!B$57/Baseline!B$73 + Baseline!B$59*Baseline!B$67/Baseline!B$74 + Baseline!B$68*Baseline!B$55/Baseline!B$75 + Baseline!B$60*Baseline!B$56/Baseline!B$76)</f>
        <v>0.0000000137418182</v>
      </c>
      <c r="O785" s="45">
        <f>Baseline!B$33 * (C785 * Baseline!B$58*Baseline!B$58/Baseline!B$73 + Baseline!B$59*Baseline!B$59/Baseline!B$74 + Baseline!B$68*Baseline!B$68/Baseline!B$75 + Baseline!B$60*Baseline!B$60/Baseline!B$76)</f>
        <v>0.000001324390023</v>
      </c>
      <c r="P785" s="43">
        <f>Baseline!B$33 * (C785 * Baseline!B$58*Baseline!B$61/Baseline!B$73 + Baseline!B$59*Baseline!B$62/Baseline!B$74 + Baseline!B$68*Baseline!B$63/Baseline!B$75 + Baseline!B$60*Baseline!B$69/Baseline!B$76)</f>
        <v>0.000000001646916827</v>
      </c>
      <c r="Q785" s="43">
        <f>Baseline!B$33 * (C785 * Baseline!B$61*Baseline!B$66/Baseline!B$73 + Baseline!B$62*Baseline!B$52/Baseline!B$74 + Baseline!B$63*Baseline!B$53/Baseline!B$75 + Baseline!B$69*Baseline!B$54/Baseline!B$76)</f>
        <v>0.000000003340404596</v>
      </c>
      <c r="R785" s="43">
        <f>Baseline!B$33 * (C785 * Baseline!B$61*Baseline!B$57/Baseline!B$73 + Baseline!B$62*Baseline!B$67/Baseline!B$74 + Baseline!B$63*Baseline!B$55/Baseline!B$75 + Baseline!B$69*Baseline!B$56/Baseline!B$76)</f>
        <v>0.0000000143928417</v>
      </c>
      <c r="S785" s="43">
        <f>Baseline!B$33 * (C785 * Baseline!B$61*Baseline!B$58/Baseline!B$73 + Baseline!B$62*Baseline!B$59/Baseline!B$74 + Baseline!B$63*Baseline!B$68/Baseline!B$75 + Baseline!B$69*Baseline!B$60/Baseline!B$76)</f>
        <v>0.000000001646916827</v>
      </c>
      <c r="T785" s="43">
        <f>Baseline!B$33 * (C785 * Baseline!B$61*Baseline!B$61/Baseline!B$73 + Baseline!B$62*Baseline!B$62/Baseline!B$74 + Baseline!B$63*Baseline!B$63/Baseline!B$75 + Baseline!B$69*Baseline!B$69/Baseline!B$76)</f>
        <v>0.00000009854654259</v>
      </c>
      <c r="U785" s="41"/>
      <c r="V785" s="43">
        <f>E785 * ( Baseline!B$87 * Baseline!B$7 )</f>
        <v>0.181662231</v>
      </c>
      <c r="W785" s="43">
        <f>F785 * ( Baseline!D$87 * Baseline!B$11 )</f>
        <v>0.003682521163</v>
      </c>
      <c r="X785" s="43">
        <f>G785 * ( Baseline!F$87 * Baseline!B$16 )</f>
        <v>0.005836254451</v>
      </c>
      <c r="Y785" s="43">
        <f>H785 * ( Baseline!H$87 * Baseline!B$18 )</f>
        <v>0.001174731665</v>
      </c>
      <c r="Z785" s="51">
        <f t="shared" si="1"/>
        <v>0.1923557383</v>
      </c>
      <c r="AA785" s="43">
        <f>I785 * ( Baseline!B$87 * Baseline!B$7 )</f>
        <v>0.002071975111</v>
      </c>
      <c r="AB785" s="45">
        <f>J785 * ( Baseline!D$87 * Baseline!B$11 )</f>
        <v>0.03253635935</v>
      </c>
      <c r="AC785" s="45">
        <f>K785 * ( Baseline!F$87 * Baseline!B$16 )</f>
        <v>0.0004773188933</v>
      </c>
      <c r="AD785" s="45">
        <f>L785 * ( Baseline!F$87 * Baseline!B$16 )</f>
        <v>0.0004999320448</v>
      </c>
      <c r="AE785" s="51">
        <f t="shared" si="2"/>
        <v>0.0355855854</v>
      </c>
      <c r="AF785" s="51">
        <f>M785 * ( Baseline!B$87 * Baseline!B$7 )</f>
        <v>0.001743914962</v>
      </c>
      <c r="AG785" s="51">
        <f>N785 * ( Baseline!D$87 * Baseline!B$11 )</f>
        <v>0.0002534897642</v>
      </c>
      <c r="AH785" s="51">
        <f>O785 * ( Baseline!F$87 * Baseline!B$16 )</f>
        <v>0.04600238272</v>
      </c>
      <c r="AI785" s="51">
        <f>P785 * ( Baseline!H$87 * Baseline!B$18 )</f>
        <v>0.0005791769503</v>
      </c>
      <c r="AJ785" s="51">
        <f t="shared" si="3"/>
        <v>0.0485789644</v>
      </c>
      <c r="AK785" s="51">
        <f>Q785 * ( Baseline!B$87 * Baseline!B$7 )</f>
        <v>0.00003467005931</v>
      </c>
      <c r="AL785" s="51">
        <f>R785 * ( Baseline!D$87 * Baseline!B$11 )</f>
        <v>0.0002654989315</v>
      </c>
      <c r="AM785" s="51">
        <f>S785 * ( Baseline!F$87 * Baseline!B$16 )</f>
        <v>0.00005720527708</v>
      </c>
      <c r="AN785" s="51">
        <f>T785 * ( Baseline!H$87 * Baseline!B$18 )</f>
        <v>0.03465620428</v>
      </c>
      <c r="AO785" s="51">
        <f t="shared" si="4"/>
        <v>0.03501357855</v>
      </c>
      <c r="AP785" s="61"/>
      <c r="AQ785" s="51">
        <f>V785 * ( (1-Baseline!B$88-Baseline!B$87) + (1-B785)*Baseline!B$88 )</f>
        <v>0.1072810017</v>
      </c>
      <c r="AR785" s="51">
        <f>W785 * ( (1-Baseline!B$88-Baseline!B$87) + (1-B785)*Baseline!B$88 )</f>
        <v>0.002174720396</v>
      </c>
      <c r="AS785" s="51">
        <f>X785 * ( (1-Baseline!B$88-Baseline!B$87) + (1-B785)*Baseline!B$88 )</f>
        <v>0.00344661199</v>
      </c>
      <c r="AT785" s="51">
        <f>Y785 * ( (1-Baseline!B$88-Baseline!B$87) + (1-B785)*Baseline!B$88 )</f>
        <v>0.0006937401849</v>
      </c>
      <c r="AU785" s="51">
        <f t="shared" si="5"/>
        <v>0.1135960742</v>
      </c>
      <c r="AV785" s="51">
        <f>AA785 * ( (1-Baseline!D$88-Baseline!D$87) + (1-B785)*Baseline!D$88 )</f>
        <v>0.001649429757</v>
      </c>
      <c r="AW785" s="51">
        <f>AB785 * ( (1-Baseline!D$88-Baseline!D$87) + (1-B785)*Baseline!D$88 )</f>
        <v>0.02590110228</v>
      </c>
      <c r="AX785" s="51">
        <f>AC785 * ( (1-Baseline!D$88-Baseline!D$87) + (1-B785)*Baseline!D$88 )</f>
        <v>0.0003799775305</v>
      </c>
      <c r="AY785" s="51">
        <f>AD785 * ( (1-Baseline!D$88-Baseline!D$87) + (1-B785)*Baseline!D$88 )</f>
        <v>0.0003979791005</v>
      </c>
      <c r="AZ785" s="51">
        <f t="shared" si="6"/>
        <v>0.02832848867</v>
      </c>
      <c r="BA785" s="51">
        <f>AF785 * ( (1-Baseline!F$88-Baseline!F$87) + (1-Baseline!B$36)*Baseline!F$88 )</f>
        <v>0.001254977012</v>
      </c>
      <c r="BB785" s="51">
        <f>AG785 * ( (1-Baseline!F$88-Baseline!F$87) + (1-Baseline!B$36)*Baseline!F$88 )</f>
        <v>0.000182419346</v>
      </c>
      <c r="BC785" s="51">
        <f>AH785 * ( (1-Baseline!F$88-Baseline!F$87) + (1-Baseline!B$36)*Baseline!F$88 )</f>
        <v>0.03310478668</v>
      </c>
      <c r="BD785" s="51">
        <f>AI785 * ( (1-Baseline!F$88-Baseline!F$87) + (1-Baseline!B$36)*Baseline!F$88 )</f>
        <v>0.0004167942671</v>
      </c>
      <c r="BE785" s="51">
        <f t="shared" si="7"/>
        <v>0.03495897731</v>
      </c>
      <c r="BF785" s="51">
        <f>AK785 * ( (1-Baseline!H$88-Baseline!H$87) + (1-Baseline!B$36)*Baseline!H$88 )</f>
        <v>0.00002746978139</v>
      </c>
      <c r="BG785" s="51">
        <f>AL785 * ( (1-Baseline!H$88-Baseline!H$87) + (1-Baseline!B$36)*Baseline!H$88 )</f>
        <v>0.0002103601134</v>
      </c>
      <c r="BH785" s="51">
        <f>AM785 * ( (1-Baseline!H$88-Baseline!H$87) + (1-Baseline!B$36)*Baseline!H$88 )</f>
        <v>0.00004532488513</v>
      </c>
      <c r="BI785" s="51">
        <f>AN785 * ( (1-Baseline!H$88-Baseline!H$87) + (1-Baseline!B$36)*Baseline!H$88 )</f>
        <v>0.02745880378</v>
      </c>
      <c r="BJ785" s="51">
        <f t="shared" si="8"/>
        <v>0.02774195856</v>
      </c>
      <c r="BK785" s="61"/>
      <c r="BL785" s="51">
        <f t="shared" si="19"/>
        <v>0.9444076513</v>
      </c>
      <c r="BM785" s="51">
        <f t="shared" si="20"/>
        <v>0.01914432704</v>
      </c>
      <c r="BN785" s="51">
        <f t="shared" si="21"/>
        <v>0.03034094279</v>
      </c>
      <c r="BO785" s="51">
        <f t="shared" si="22"/>
        <v>0.006107078872</v>
      </c>
      <c r="BP785" s="51">
        <f t="shared" si="9"/>
        <v>1</v>
      </c>
      <c r="BQ785" s="51">
        <f t="shared" si="23"/>
        <v>0.05822512369</v>
      </c>
      <c r="BR785" s="51">
        <f t="shared" si="24"/>
        <v>0.9143128878</v>
      </c>
      <c r="BS785" s="51">
        <f t="shared" si="25"/>
        <v>0.01341326517</v>
      </c>
      <c r="BT785" s="51">
        <f t="shared" si="26"/>
        <v>0.01404872336</v>
      </c>
      <c r="BU785" s="51">
        <f t="shared" si="10"/>
        <v>1</v>
      </c>
      <c r="BV785" s="51">
        <f t="shared" si="27"/>
        <v>0.03589856192</v>
      </c>
      <c r="BW785" s="51">
        <f t="shared" si="28"/>
        <v>0.005218097326</v>
      </c>
      <c r="BX785" s="51">
        <f t="shared" si="29"/>
        <v>0.9469609592</v>
      </c>
      <c r="BY785" s="51">
        <f t="shared" si="30"/>
        <v>0.01192238158</v>
      </c>
      <c r="BZ785" s="51">
        <f t="shared" si="11"/>
        <v>1</v>
      </c>
      <c r="CA785" s="51">
        <f t="shared" si="31"/>
        <v>0.0009901889707</v>
      </c>
      <c r="CB785" s="51">
        <f t="shared" si="32"/>
        <v>0.007582741968</v>
      </c>
      <c r="CC785" s="51">
        <f t="shared" si="33"/>
        <v>0.00163380264</v>
      </c>
      <c r="CD785" s="51">
        <f t="shared" si="34"/>
        <v>0.9897932664</v>
      </c>
      <c r="CE785" s="51">
        <f t="shared" si="12"/>
        <v>1</v>
      </c>
      <c r="CF785" s="61"/>
      <c r="CG785" s="51">
        <f t="shared" si="35"/>
        <v>0.9444076513</v>
      </c>
      <c r="CH785" s="51">
        <f t="shared" si="36"/>
        <v>0.01914432704</v>
      </c>
      <c r="CI785" s="51">
        <f t="shared" si="37"/>
        <v>0.03034094279</v>
      </c>
      <c r="CJ785" s="51">
        <f t="shared" si="38"/>
        <v>0.006107078872</v>
      </c>
      <c r="CK785" s="51">
        <f t="shared" si="13"/>
        <v>1</v>
      </c>
      <c r="CL785" s="51">
        <f t="shared" si="39"/>
        <v>0.05822512369</v>
      </c>
      <c r="CM785" s="51">
        <f t="shared" si="40"/>
        <v>0.9143128878</v>
      </c>
      <c r="CN785" s="51">
        <f t="shared" si="41"/>
        <v>0.01341326517</v>
      </c>
      <c r="CO785" s="51">
        <f t="shared" si="42"/>
        <v>0.01404872336</v>
      </c>
      <c r="CP785" s="51">
        <f t="shared" si="14"/>
        <v>1</v>
      </c>
      <c r="CQ785" s="51">
        <f t="shared" si="43"/>
        <v>0.03589856192</v>
      </c>
      <c r="CR785" s="51">
        <f t="shared" si="44"/>
        <v>0.005218097326</v>
      </c>
      <c r="CS785" s="51">
        <f t="shared" si="45"/>
        <v>0.9469609592</v>
      </c>
      <c r="CT785" s="51">
        <f t="shared" si="46"/>
        <v>0.01192238158</v>
      </c>
      <c r="CU785" s="51">
        <f t="shared" si="15"/>
        <v>1</v>
      </c>
      <c r="CV785" s="51">
        <f t="shared" si="47"/>
        <v>0.0009901889707</v>
      </c>
      <c r="CW785" s="51">
        <f t="shared" si="48"/>
        <v>0.007582741968</v>
      </c>
      <c r="CX785" s="51">
        <f t="shared" si="49"/>
        <v>0.00163380264</v>
      </c>
      <c r="CY785" s="51">
        <f t="shared" si="50"/>
        <v>0.9897932664</v>
      </c>
      <c r="CZ785" s="51">
        <f t="shared" si="16"/>
        <v>1</v>
      </c>
      <c r="DA785" s="61"/>
      <c r="DB785" s="51">
        <f>(AQ785*Baseline!B$7 + AV785*Baseline!B$11 + BA785*Baseline!B$16 + BF785*Baseline!B$18)</f>
        <v>61030.85213</v>
      </c>
      <c r="DC785" s="51">
        <f>(AR785*Baseline!B$7 + AW785*Baseline!B$11 + BB785*Baseline!B$16 + BG785*Baseline!B$18)</f>
        <v>66844.75261</v>
      </c>
      <c r="DD785" s="51">
        <f>(AS785*Baseline!B$7 + AX785*Baseline!B$11 + BC785*Baseline!B$16 + BH785*Baseline!B$18)</f>
        <v>115469.2779</v>
      </c>
      <c r="DE785" s="51">
        <f>(AT785*Baseline!B$7 + AY785*Baseline!B$11 + BD785*Baseline!B$16 + BI785*Baseline!B$18)</f>
        <v>1259947.323</v>
      </c>
      <c r="DF785" s="51">
        <f t="shared" si="17"/>
        <v>1503292.206</v>
      </c>
      <c r="DG785" s="61"/>
      <c r="DH785" s="51">
        <f t="shared" si="51"/>
        <v>0.04059812982</v>
      </c>
      <c r="DI785" s="51">
        <f t="shared" si="52"/>
        <v>0.04446557519</v>
      </c>
      <c r="DJ785" s="51">
        <f t="shared" si="53"/>
        <v>0.07681093369</v>
      </c>
      <c r="DK785" s="51">
        <f t="shared" si="54"/>
        <v>0.8381253613</v>
      </c>
      <c r="DL785" s="51">
        <f t="shared" si="18"/>
        <v>1</v>
      </c>
      <c r="DM785" s="61"/>
      <c r="DN785" s="51">
        <f>DH785 / (Baseline!B$7/Baseline!B$17)</f>
        <v>4.333583332</v>
      </c>
      <c r="DO785" s="51">
        <f>DI785 / (Baseline!B$11/Baseline!B$17)</f>
        <v>1.073420268</v>
      </c>
      <c r="DP785" s="51">
        <f>DJ785 / (Baseline!B$16/Baseline!B$17)</f>
        <v>1.186961053</v>
      </c>
      <c r="DQ785" s="51">
        <f>DK785 / (Baseline!B$18/Baseline!B$17)</f>
        <v>0.9475747125</v>
      </c>
      <c r="DR785" s="79"/>
      <c r="DS785" s="51">
        <f>(AU785*Baseline!B$34)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0.02956894239</v>
      </c>
      <c r="DT785" s="51">
        <f>(AZ785*Baseline!B$34) + (Baseline!D$88*(1-Baseline!D$89)*Baseline!B$35) + (Baseline!D$88*Baseline!D$89*((1-Baseline!D$90)*Baseline!B$40 + Baseline!D$90*Baseline!B$41))</f>
        <v>0.0106628413</v>
      </c>
      <c r="DU785" s="51">
        <f>(BE785*Baseline!B$34) + (Baseline!F$88*(1-Baseline!F$89)*Baseline!B$35) + (Baseline!F$88*Baseline!F$89*((1-Baseline!F$90)*Baseline!B$40 + Baseline!F$90*Baseline!B$41))</f>
        <v>0.0129744866</v>
      </c>
      <c r="DV785" s="51">
        <f>(BJ785*Baseline!B$34) + (Baseline!H$88*(1-Baseline!H$89)*Baseline!B$35) + (Baseline!H$88*Baseline!H$89*((1-Baseline!H$90)*Baseline!B$40 + Baseline!H$90*Baseline!B$41))</f>
        <v>0.009306293784</v>
      </c>
      <c r="DW785" s="51">
        <f>( DS785*Baseline!B$7 + DT785*Baseline!B$11 + DU785*Baseline!B$16 + DV785*Baseline!B$18 ) / Baseline!B$17</f>
        <v>0.009789690464</v>
      </c>
    </row>
    <row r="786">
      <c r="A786" s="4" t="s">
        <v>1132</v>
      </c>
      <c r="B786" s="45">
        <f>MIN( MAX( NORMINV( MCrands!B786, (B$5+B$4)/2, (B$5-B$4)/3.29 ), 0 ), 1 )</f>
        <v>0.380486034</v>
      </c>
      <c r="C786" s="45">
        <f>MAX( NORMINV( MCrands!C786, (C$5+C$4)/2, (C$5-C$4)/3.29 ), 0 )</f>
        <v>3.064814436</v>
      </c>
      <c r="D786" s="41"/>
      <c r="E786" s="43">
        <f>Baseline!B$33 * (C786 * Baseline!B$66*Baseline!B$66/Baseline!B$73 + Baseline!B$52*Baseline!B$52/Baseline!B$74 + Baseline!B$53*Baseline!B$53/Baseline!B$75 + Baseline!B$54*Baseline!B$54/Baseline!B$76)</f>
        <v>0.00002174020401</v>
      </c>
      <c r="F786" s="43">
        <f>Baseline!B$33 * (C786 * Baseline!B$66*Baseline!B$57/Baseline!B$73 + Baseline!B$52*Baseline!B$67/Baseline!B$74 + Baseline!B$53*Baseline!B$55/Baseline!B$75 + Baseline!B$54*Baseline!B$56/Baseline!B$76)</f>
        <v>0.0000002003005317</v>
      </c>
      <c r="G786" s="45">
        <f>Baseline!B$33 * (C786 * Baseline!B$66*Baseline!B$58/Baseline!B$73 + Baseline!B$52*Baseline!B$59/Baseline!B$74 + Baseline!B$53*Baseline!B$68/Baseline!B$75 + Baseline!B$54*Baseline!B$60/Baseline!B$76)</f>
        <v>0.0000001696681657</v>
      </c>
      <c r="H786" s="43">
        <f>Baseline!B$33 * (C786 * Baseline!B$66*Baseline!B$61/Baseline!B$73 + Baseline!B$52*Baseline!B$62/Baseline!B$74 + Baseline!B$53*Baseline!B$63/Baseline!B$75 + Baseline!B$54*Baseline!B$69/Baseline!B$76)</f>
        <v>0.000000003504880273</v>
      </c>
      <c r="I786" s="43">
        <f>Baseline!B$33 * (C786 * Baseline!B$57*Baseline!B$66/Baseline!B$73 + Baseline!B$67*Baseline!B$52/Baseline!B$74 + Baseline!B$55*Baseline!B$53/Baseline!B$75 + Baseline!B$56*Baseline!B$54/Baseline!B$76)</f>
        <v>0.0000002003005317</v>
      </c>
      <c r="J786" s="45">
        <f>Baseline!B$33 * (C786 * Baseline!B$57*Baseline!B$57/Baseline!B$73 + Baseline!B$67*Baseline!B$67/Baseline!B$74 + Baseline!B$55*Baseline!B$55/Baseline!B$75 + Baseline!B$56*Baseline!B$56/Baseline!B$76)</f>
        <v>0.000001763813868</v>
      </c>
      <c r="K786" s="43">
        <f>Baseline!B$33 * (C786 * Baseline!B$57*Baseline!B$58/Baseline!B$73 + Baseline!B$67*Baseline!B$59/Baseline!B$74 + Baseline!B$55*Baseline!B$68/Baseline!B$75 + Baseline!B$56*Baseline!B$60/Baseline!B$76)</f>
        <v>0.00000001374207789</v>
      </c>
      <c r="L786" s="45">
        <f>Baseline!B$33 * (C786 * Baseline!B$57*Baseline!B$61/Baseline!B$73 + Baseline!B$67*Baseline!B$62/Baseline!B$74 + Baseline!B$55*Baseline!B$63/Baseline!B$75 + Baseline!B$56*Baseline!B$69/Baseline!B$76)</f>
        <v>0.00000001439286767</v>
      </c>
      <c r="M786" s="43">
        <f>Baseline!B$33 * (C786 * Baseline!B$58*Baseline!B$66/Baseline!B$73 + Baseline!B$59*Baseline!B$52/Baseline!B$74 + Baseline!B$68*Baseline!B$53/Baseline!B$75 + Baseline!B$60*Baseline!B$54/Baseline!B$76)</f>
        <v>0.0000001696681657</v>
      </c>
      <c r="N786" s="45">
        <f>Baseline!B$33 * (C786 * Baseline!B$58*Baseline!B$57/Baseline!B$73 + Baseline!B$59*Baseline!B$67/Baseline!B$74 + Baseline!B$68*Baseline!B$55/Baseline!B$75 + Baseline!B$60*Baseline!B$56/Baseline!B$76)</f>
        <v>0.00000001374207789</v>
      </c>
      <c r="O786" s="45">
        <f>Baseline!B$33 * (C786 * Baseline!B$58*Baseline!B$58/Baseline!B$73 + Baseline!B$59*Baseline!B$59/Baseline!B$74 + Baseline!B$68*Baseline!B$68/Baseline!B$75 + Baseline!B$60*Baseline!B$60/Baseline!B$76)</f>
        <v>0.000001324390661</v>
      </c>
      <c r="P786" s="43">
        <f>Baseline!B$33 * (C786 * Baseline!B$58*Baseline!B$61/Baseline!B$73 + Baseline!B$59*Baseline!B$62/Baseline!B$74 + Baseline!B$68*Baseline!B$63/Baseline!B$75 + Baseline!B$60*Baseline!B$69/Baseline!B$76)</f>
        <v>0.00000000164698067</v>
      </c>
      <c r="Q786" s="43">
        <f>Baseline!B$33 * (C786 * Baseline!B$61*Baseline!B$66/Baseline!B$73 + Baseline!B$62*Baseline!B$52/Baseline!B$74 + Baseline!B$63*Baseline!B$53/Baseline!B$75 + Baseline!B$69*Baseline!B$54/Baseline!B$76)</f>
        <v>0.000000003504880273</v>
      </c>
      <c r="R786" s="43">
        <f>Baseline!B$33 * (C786 * Baseline!B$61*Baseline!B$57/Baseline!B$73 + Baseline!B$62*Baseline!B$67/Baseline!B$74 + Baseline!B$63*Baseline!B$55/Baseline!B$75 + Baseline!B$69*Baseline!B$56/Baseline!B$76)</f>
        <v>0.00000001439286767</v>
      </c>
      <c r="S786" s="43">
        <f>Baseline!B$33 * (C786 * Baseline!B$61*Baseline!B$58/Baseline!B$73 + Baseline!B$62*Baseline!B$59/Baseline!B$74 + Baseline!B$63*Baseline!B$68/Baseline!B$75 + Baseline!B$69*Baseline!B$60/Baseline!B$76)</f>
        <v>0.00000000164698067</v>
      </c>
      <c r="T786" s="43">
        <f>Baseline!B$33 * (C786 * Baseline!B$61*Baseline!B$61/Baseline!B$73 + Baseline!B$62*Baseline!B$62/Baseline!B$74 + Baseline!B$63*Baseline!B$63/Baseline!B$75 + Baseline!B$69*Baseline!B$69/Baseline!B$76)</f>
        <v>0.00000009854654898</v>
      </c>
      <c r="U786" s="41"/>
      <c r="V786" s="43">
        <f>E786 * ( Baseline!B$87 * Baseline!B$7 )</f>
        <v>0.2256415774</v>
      </c>
      <c r="W786" s="43">
        <f>F786 * ( Baseline!D$87 * Baseline!B$11 )</f>
        <v>0.003694862924</v>
      </c>
      <c r="X786" s="43">
        <f>G786 * ( Baseline!F$87 * Baseline!B$16 )</f>
        <v>0.005893384699</v>
      </c>
      <c r="Y786" s="43">
        <f>H786 * ( Baseline!H$87 * Baseline!B$18 )</f>
        <v>0.001232573397</v>
      </c>
      <c r="Z786" s="51">
        <f t="shared" si="1"/>
        <v>0.2364623984</v>
      </c>
      <c r="AA786" s="43">
        <f>I786 * ( Baseline!B$87 * Baseline!B$7 )</f>
        <v>0.002078919218</v>
      </c>
      <c r="AB786" s="45">
        <f>J786 * ( Baseline!D$87 * Baseline!B$11 )</f>
        <v>0.03253636129</v>
      </c>
      <c r="AC786" s="45">
        <f>K786 * ( Baseline!F$87 * Baseline!B$16 )</f>
        <v>0.0004773279139</v>
      </c>
      <c r="AD786" s="45">
        <f>L786 * ( Baseline!F$87 * Baseline!B$16 )</f>
        <v>0.0004999329469</v>
      </c>
      <c r="AE786" s="51">
        <f t="shared" si="2"/>
        <v>0.03559254137</v>
      </c>
      <c r="AF786" s="51">
        <f>M786 * ( Baseline!B$87 * Baseline!B$7 )</f>
        <v>0.001760985892</v>
      </c>
      <c r="AG786" s="51">
        <f>N786 * ( Baseline!D$87 * Baseline!B$11 )</f>
        <v>0.0002534945548</v>
      </c>
      <c r="AH786" s="51">
        <f>O786 * ( Baseline!F$87 * Baseline!B$16 )</f>
        <v>0.0460024049</v>
      </c>
      <c r="AI786" s="51">
        <f>P786 * ( Baseline!H$87 * Baseline!B$18 )</f>
        <v>0.0005791994021</v>
      </c>
      <c r="AJ786" s="51">
        <f t="shared" si="3"/>
        <v>0.04859608475</v>
      </c>
      <c r="AK786" s="51">
        <f>Q786 * ( Baseline!B$87 * Baseline!B$7 )</f>
        <v>0.00003637715236</v>
      </c>
      <c r="AL786" s="51">
        <f>R786 * ( Baseline!D$87 * Baseline!B$11 )</f>
        <v>0.0002654994106</v>
      </c>
      <c r="AM786" s="51">
        <f>S786 * ( Baseline!F$87 * Baseline!B$16 )</f>
        <v>0.00005720749463</v>
      </c>
      <c r="AN786" s="51">
        <f>T786 * ( Baseline!H$87 * Baseline!B$18 )</f>
        <v>0.03465620653</v>
      </c>
      <c r="AO786" s="51">
        <f t="shared" si="4"/>
        <v>0.03501529059</v>
      </c>
      <c r="AP786" s="61"/>
      <c r="AQ786" s="51">
        <f>V786 * ( (1-Baseline!B$88-Baseline!B$87) + (1-B786)*Baseline!B$88 )</f>
        <v>0.1444032603</v>
      </c>
      <c r="AR786" s="51">
        <f>W786 * ( (1-Baseline!B$88-Baseline!B$87) + (1-B786)*Baseline!B$88 )</f>
        <v>0.002364591929</v>
      </c>
      <c r="AS786" s="51">
        <f>X786 * ( (1-Baseline!B$88-Baseline!B$87) + (1-B786)*Baseline!B$88 )</f>
        <v>0.003771574259</v>
      </c>
      <c r="AT786" s="51">
        <f>Y786 * ( (1-Baseline!B$88-Baseline!B$87) + (1-B786)*Baseline!B$88 )</f>
        <v>0.0007888068287</v>
      </c>
      <c r="AU786" s="51">
        <f t="shared" si="5"/>
        <v>0.1513282333</v>
      </c>
      <c r="AV786" s="51">
        <f>AA786 * ( (1-Baseline!D$88-Baseline!D$87) + (1-B786)*Baseline!D$88 )</f>
        <v>0.001706669309</v>
      </c>
      <c r="AW786" s="51">
        <f>AB786 * ( (1-Baseline!D$88-Baseline!D$87) + (1-B786)*Baseline!D$88 )</f>
        <v>0.02671042181</v>
      </c>
      <c r="AX786" s="51">
        <f>AC786 * ( (1-Baseline!D$88-Baseline!D$87) + (1-B786)*Baseline!D$88 )</f>
        <v>0.0003918578911</v>
      </c>
      <c r="AY786" s="51">
        <f>AD786 * ( (1-Baseline!D$88-Baseline!D$87) + (1-B786)*Baseline!D$88 )</f>
        <v>0.0004104152817</v>
      </c>
      <c r="AZ786" s="51">
        <f t="shared" si="6"/>
        <v>0.02921936429</v>
      </c>
      <c r="BA786" s="51">
        <f>AF786 * ( (1-Baseline!F$88-Baseline!F$87) + (1-Baseline!B$36)*Baseline!F$88 )</f>
        <v>0.0012672618</v>
      </c>
      <c r="BB786" s="51">
        <f>AG786 * ( (1-Baseline!F$88-Baseline!F$87) + (1-Baseline!B$36)*Baseline!F$88 )</f>
        <v>0.0001824227935</v>
      </c>
      <c r="BC786" s="51">
        <f>AH786 * ( (1-Baseline!F$88-Baseline!F$87) + (1-Baseline!B$36)*Baseline!F$88 )</f>
        <v>0.03310480264</v>
      </c>
      <c r="BD786" s="51">
        <f>AI786 * ( (1-Baseline!F$88-Baseline!F$87) + (1-Baseline!B$36)*Baseline!F$88 )</f>
        <v>0.0004168104241</v>
      </c>
      <c r="BE786" s="51">
        <f t="shared" si="7"/>
        <v>0.03497129766</v>
      </c>
      <c r="BF786" s="51">
        <f>AK786 * ( (1-Baseline!H$88-Baseline!H$87) + (1-Baseline!B$36)*Baseline!H$88 )</f>
        <v>0.00002882234535</v>
      </c>
      <c r="BG786" s="51">
        <f>AL786 * ( (1-Baseline!H$88-Baseline!H$87) + (1-Baseline!B$36)*Baseline!H$88 )</f>
        <v>0.000210360493</v>
      </c>
      <c r="BH786" s="51">
        <f>AM786 * ( (1-Baseline!H$88-Baseline!H$87) + (1-Baseline!B$36)*Baseline!H$88 )</f>
        <v>0.00004532664215</v>
      </c>
      <c r="BI786" s="51">
        <f>AN786 * ( (1-Baseline!H$88-Baseline!H$87) + (1-Baseline!B$36)*Baseline!H$88 )</f>
        <v>0.02745880556</v>
      </c>
      <c r="BJ786" s="51">
        <f t="shared" si="8"/>
        <v>0.02774331504</v>
      </c>
      <c r="BK786" s="61"/>
      <c r="BL786" s="51">
        <f t="shared" si="19"/>
        <v>0.9542387242</v>
      </c>
      <c r="BM786" s="51">
        <f t="shared" si="20"/>
        <v>0.01562558339</v>
      </c>
      <c r="BN786" s="51">
        <f t="shared" si="21"/>
        <v>0.02492313678</v>
      </c>
      <c r="BO786" s="51">
        <f t="shared" si="22"/>
        <v>0.00521255559</v>
      </c>
      <c r="BP786" s="51">
        <f t="shared" si="9"/>
        <v>1</v>
      </c>
      <c r="BQ786" s="51">
        <f t="shared" si="23"/>
        <v>0.05840884461</v>
      </c>
      <c r="BR786" s="51">
        <f t="shared" si="24"/>
        <v>0.9141342551</v>
      </c>
      <c r="BS786" s="51">
        <f t="shared" si="25"/>
        <v>0.01341089721</v>
      </c>
      <c r="BT786" s="51">
        <f t="shared" si="26"/>
        <v>0.01404600311</v>
      </c>
      <c r="BU786" s="51">
        <f t="shared" si="10"/>
        <v>1</v>
      </c>
      <c r="BV786" s="51">
        <f t="shared" si="27"/>
        <v>0.03623719691</v>
      </c>
      <c r="BW786" s="51">
        <f t="shared" si="28"/>
        <v>0.005216357575</v>
      </c>
      <c r="BX786" s="51">
        <f t="shared" si="29"/>
        <v>0.9466278022</v>
      </c>
      <c r="BY786" s="51">
        <f t="shared" si="30"/>
        <v>0.01191864335</v>
      </c>
      <c r="BZ786" s="51">
        <f t="shared" si="11"/>
        <v>1</v>
      </c>
      <c r="CA786" s="51">
        <f t="shared" si="31"/>
        <v>0.001038893345</v>
      </c>
      <c r="CB786" s="51">
        <f t="shared" si="32"/>
        <v>0.0075823849</v>
      </c>
      <c r="CC786" s="51">
        <f t="shared" si="33"/>
        <v>0.001633786088</v>
      </c>
      <c r="CD786" s="51">
        <f t="shared" si="34"/>
        <v>0.9897449357</v>
      </c>
      <c r="CE786" s="51">
        <f t="shared" si="12"/>
        <v>1</v>
      </c>
      <c r="CF786" s="61"/>
      <c r="CG786" s="51">
        <f t="shared" si="35"/>
        <v>0.9542387242</v>
      </c>
      <c r="CH786" s="51">
        <f t="shared" si="36"/>
        <v>0.01562558339</v>
      </c>
      <c r="CI786" s="51">
        <f t="shared" si="37"/>
        <v>0.02492313678</v>
      </c>
      <c r="CJ786" s="51">
        <f t="shared" si="38"/>
        <v>0.00521255559</v>
      </c>
      <c r="CK786" s="51">
        <f t="shared" si="13"/>
        <v>1</v>
      </c>
      <c r="CL786" s="51">
        <f t="shared" si="39"/>
        <v>0.05840884461</v>
      </c>
      <c r="CM786" s="51">
        <f t="shared" si="40"/>
        <v>0.9141342551</v>
      </c>
      <c r="CN786" s="51">
        <f t="shared" si="41"/>
        <v>0.01341089721</v>
      </c>
      <c r="CO786" s="51">
        <f t="shared" si="42"/>
        <v>0.01404600311</v>
      </c>
      <c r="CP786" s="51">
        <f t="shared" si="14"/>
        <v>1</v>
      </c>
      <c r="CQ786" s="51">
        <f t="shared" si="43"/>
        <v>0.03623719691</v>
      </c>
      <c r="CR786" s="51">
        <f t="shared" si="44"/>
        <v>0.005216357575</v>
      </c>
      <c r="CS786" s="51">
        <f t="shared" si="45"/>
        <v>0.9466278022</v>
      </c>
      <c r="CT786" s="51">
        <f t="shared" si="46"/>
        <v>0.01191864335</v>
      </c>
      <c r="CU786" s="51">
        <f t="shared" si="15"/>
        <v>1</v>
      </c>
      <c r="CV786" s="51">
        <f t="shared" si="47"/>
        <v>0.001038893345</v>
      </c>
      <c r="CW786" s="51">
        <f t="shared" si="48"/>
        <v>0.0075823849</v>
      </c>
      <c r="CX786" s="51">
        <f t="shared" si="49"/>
        <v>0.001633786088</v>
      </c>
      <c r="CY786" s="51">
        <f t="shared" si="50"/>
        <v>0.9897449357</v>
      </c>
      <c r="CZ786" s="51">
        <f t="shared" si="16"/>
        <v>1</v>
      </c>
      <c r="DA786" s="61"/>
      <c r="DB786" s="51">
        <f>(AQ786*Baseline!B$7 + AV786*Baseline!B$11 + BA786*Baseline!B$16 + BF786*Baseline!B$18)</f>
        <v>79260.99227</v>
      </c>
      <c r="DC786" s="51">
        <f>(AR786*Baseline!B$7 + AW786*Baseline!B$11 + BB786*Baseline!B$16 + BG786*Baseline!B$18)</f>
        <v>68672.49867</v>
      </c>
      <c r="DD786" s="51">
        <f>(AS786*Baseline!B$7 + AX786*Baseline!B$11 + BC786*Baseline!B$16 + BH786*Baseline!B$18)</f>
        <v>115652.4966</v>
      </c>
      <c r="DE786" s="51">
        <f>(AT786*Baseline!B$7 + AY786*Baseline!B$11 + BD786*Baseline!B$16 + BI786*Baseline!B$18)</f>
        <v>1260020.236</v>
      </c>
      <c r="DF786" s="51">
        <f t="shared" si="17"/>
        <v>1523606.224</v>
      </c>
      <c r="DG786" s="61"/>
      <c r="DH786" s="51">
        <f t="shared" si="51"/>
        <v>0.05202196673</v>
      </c>
      <c r="DI786" s="51">
        <f t="shared" si="52"/>
        <v>0.04507234061</v>
      </c>
      <c r="DJ786" s="51">
        <f t="shared" si="53"/>
        <v>0.07590707811</v>
      </c>
      <c r="DK786" s="51">
        <f t="shared" si="54"/>
        <v>0.8269986145</v>
      </c>
      <c r="DL786" s="51">
        <f t="shared" si="18"/>
        <v>1</v>
      </c>
      <c r="DM786" s="61"/>
      <c r="DN786" s="51">
        <f>DH786 / (Baseline!B$7/Baseline!B$17)</f>
        <v>5.553002784</v>
      </c>
      <c r="DO786" s="51">
        <f>DI786 / (Baseline!B$11/Baseline!B$17)</f>
        <v>1.088067875</v>
      </c>
      <c r="DP786" s="51">
        <f>DJ786 / (Baseline!B$16/Baseline!B$17)</f>
        <v>1.172993753</v>
      </c>
      <c r="DQ786" s="51">
        <f>DK786 / (Baseline!B$18/Baseline!B$17)</f>
        <v>0.934994943</v>
      </c>
      <c r="DR786" s="79"/>
      <c r="DS786" s="51">
        <f>(AU786*Baseline!B$34)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0.03522876625</v>
      </c>
      <c r="DT786" s="51">
        <f>(AZ786*Baseline!B$34) + (Baseline!D$88*(1-Baseline!D$89)*Baseline!B$35) + (Baseline!D$88*Baseline!D$89*((1-Baseline!D$90)*Baseline!B$40 + Baseline!D$90*Baseline!B$41))</f>
        <v>0.01079647264</v>
      </c>
      <c r="DU786" s="51">
        <f>(BE786*Baseline!B$34) + (Baseline!F$88*(1-Baseline!F$89)*Baseline!B$35) + (Baseline!F$88*Baseline!F$89*((1-Baseline!F$90)*Baseline!B$40 + Baseline!F$90*Baseline!B$41))</f>
        <v>0.01297633465</v>
      </c>
      <c r="DV786" s="51">
        <f>(BJ786*Baseline!B$34) + (Baseline!H$88*(1-Baseline!H$89)*Baseline!B$35) + (Baseline!H$88*Baseline!H$89*((1-Baseline!H$90)*Baseline!B$40 + Baseline!H$90*Baseline!B$41))</f>
        <v>0.009306497256</v>
      </c>
      <c r="DW786" s="51">
        <f>( DS786*Baseline!B$7 + DT786*Baseline!B$11 + DU786*Baseline!B$16 + DV786*Baseline!B$18 ) / Baseline!B$17</f>
        <v>0.009848548291</v>
      </c>
    </row>
    <row r="787">
      <c r="A787" s="4" t="s">
        <v>1134</v>
      </c>
      <c r="B787" s="45">
        <f>MIN( MAX( NORMINV( MCrands!B787, (B$5+B$4)/2, (B$5-B$4)/3.29 ), 0 ), 1 )</f>
        <v>0.5039619782</v>
      </c>
      <c r="C787" s="45">
        <f>MAX( NORMINV( MCrands!C787, (C$5+C$4)/2, (C$5-C$4)/3.29 ), 0 )</f>
        <v>3.652505397</v>
      </c>
      <c r="D787" s="41"/>
      <c r="E787" s="43">
        <f>Baseline!B$33 * (C787 * Baseline!B$66*Baseline!B$66/Baseline!B$73 + Baseline!B$52*Baseline!B$52/Baseline!B$74 + Baseline!B$53*Baseline!B$53/Baseline!B$75 + Baseline!B$54*Baseline!B$54/Baseline!B$76)</f>
        <v>0.00002590107012</v>
      </c>
      <c r="F787" s="43">
        <f>Baseline!B$33 * (C787 * Baseline!B$66*Baseline!B$57/Baseline!B$73 + Baseline!B$52*Baseline!B$67/Baseline!B$74 + Baseline!B$53*Baseline!B$55/Baseline!B$75 + Baseline!B$54*Baseline!B$56/Baseline!B$76)</f>
        <v>0.0000002009575106</v>
      </c>
      <c r="G787" s="45">
        <f>Baseline!B$33 * (C787 * Baseline!B$66*Baseline!B$58/Baseline!B$73 + Baseline!B$52*Baseline!B$59/Baseline!B$74 + Baseline!B$53*Baseline!B$68/Baseline!B$75 + Baseline!B$54*Baseline!B$60/Baseline!B$76)</f>
        <v>0.0000001712832388</v>
      </c>
      <c r="H787" s="43">
        <f>Baseline!B$33 * (C787 * Baseline!B$66*Baseline!B$61/Baseline!B$73 + Baseline!B$52*Baseline!B$62/Baseline!B$74 + Baseline!B$53*Baseline!B$63/Baseline!B$75 + Baseline!B$54*Baseline!B$69/Baseline!B$76)</f>
        <v>0.000000003666387576</v>
      </c>
      <c r="I787" s="43">
        <f>Baseline!B$33 * (C787 * Baseline!B$57*Baseline!B$66/Baseline!B$73 + Baseline!B$67*Baseline!B$52/Baseline!B$74 + Baseline!B$55*Baseline!B$53/Baseline!B$75 + Baseline!B$56*Baseline!B$54/Baseline!B$76)</f>
        <v>0.0000002009575106</v>
      </c>
      <c r="J787" s="45">
        <f>Baseline!B$33 * (C787 * Baseline!B$57*Baseline!B$57/Baseline!B$73 + Baseline!B$67*Baseline!B$67/Baseline!B$74 + Baseline!B$55*Baseline!B$55/Baseline!B$75 + Baseline!B$56*Baseline!B$56/Baseline!B$76)</f>
        <v>0.000001763813972</v>
      </c>
      <c r="K787" s="43">
        <f>Baseline!B$33 * (C787 * Baseline!B$57*Baseline!B$58/Baseline!B$73 + Baseline!B$67*Baseline!B$59/Baseline!B$74 + Baseline!B$55*Baseline!B$68/Baseline!B$75 + Baseline!B$56*Baseline!B$60/Baseline!B$76)</f>
        <v>0.00000001374233291</v>
      </c>
      <c r="L787" s="45">
        <f>Baseline!B$33 * (C787 * Baseline!B$57*Baseline!B$61/Baseline!B$73 + Baseline!B$67*Baseline!B$62/Baseline!B$74 + Baseline!B$55*Baseline!B$63/Baseline!B$75 + Baseline!B$56*Baseline!B$69/Baseline!B$76)</f>
        <v>0.00000001439289317</v>
      </c>
      <c r="M787" s="43">
        <f>Baseline!B$33 * (C787 * Baseline!B$58*Baseline!B$66/Baseline!B$73 + Baseline!B$59*Baseline!B$52/Baseline!B$74 + Baseline!B$68*Baseline!B$53/Baseline!B$75 + Baseline!B$60*Baseline!B$54/Baseline!B$76)</f>
        <v>0.0000001712832388</v>
      </c>
      <c r="N787" s="45">
        <f>Baseline!B$33 * (C787 * Baseline!B$58*Baseline!B$57/Baseline!B$73 + Baseline!B$59*Baseline!B$67/Baseline!B$74 + Baseline!B$68*Baseline!B$55/Baseline!B$75 + Baseline!B$60*Baseline!B$56/Baseline!B$76)</f>
        <v>0.00000001374233291</v>
      </c>
      <c r="O787" s="45">
        <f>Baseline!B$33 * (C787 * Baseline!B$58*Baseline!B$58/Baseline!B$73 + Baseline!B$59*Baseline!B$59/Baseline!B$74 + Baseline!B$68*Baseline!B$68/Baseline!B$75 + Baseline!B$60*Baseline!B$60/Baseline!B$76)</f>
        <v>0.000001324391288</v>
      </c>
      <c r="P787" s="43">
        <f>Baseline!B$33 * (C787 * Baseline!B$58*Baseline!B$61/Baseline!B$73 + Baseline!B$59*Baseline!B$62/Baseline!B$74 + Baseline!B$68*Baseline!B$63/Baseline!B$75 + Baseline!B$60*Baseline!B$69/Baseline!B$76)</f>
        <v>0.00000000164704336</v>
      </c>
      <c r="Q787" s="43">
        <f>Baseline!B$33 * (C787 * Baseline!B$61*Baseline!B$66/Baseline!B$73 + Baseline!B$62*Baseline!B$52/Baseline!B$74 + Baseline!B$63*Baseline!B$53/Baseline!B$75 + Baseline!B$69*Baseline!B$54/Baseline!B$76)</f>
        <v>0.000000003666387576</v>
      </c>
      <c r="R787" s="43">
        <f>Baseline!B$33 * (C787 * Baseline!B$61*Baseline!B$57/Baseline!B$73 + Baseline!B$62*Baseline!B$67/Baseline!B$74 + Baseline!B$63*Baseline!B$55/Baseline!B$75 + Baseline!B$69*Baseline!B$56/Baseline!B$76)</f>
        <v>0.00000001439289317</v>
      </c>
      <c r="S787" s="43">
        <f>Baseline!B$33 * (C787 * Baseline!B$61*Baseline!B$58/Baseline!B$73 + Baseline!B$62*Baseline!B$59/Baseline!B$74 + Baseline!B$63*Baseline!B$68/Baseline!B$75 + Baseline!B$69*Baseline!B$60/Baseline!B$76)</f>
        <v>0.00000000164704336</v>
      </c>
      <c r="T787" s="43">
        <f>Baseline!B$33 * (C787 * Baseline!B$61*Baseline!B$61/Baseline!B$73 + Baseline!B$62*Baseline!B$62/Baseline!B$74 + Baseline!B$63*Baseline!B$63/Baseline!B$75 + Baseline!B$69*Baseline!B$69/Baseline!B$76)</f>
        <v>0.00000009854655525</v>
      </c>
      <c r="U787" s="41"/>
      <c r="V787" s="43">
        <f>E787 * ( Baseline!B$87 * Baseline!B$7 )</f>
        <v>0.2688272068</v>
      </c>
      <c r="W787" s="43">
        <f>F787 * ( Baseline!D$87 * Baseline!B$11 )</f>
        <v>0.003706981947</v>
      </c>
      <c r="X787" s="43">
        <f>G787 * ( Baseline!F$87 * Baseline!B$16 )</f>
        <v>0.005949483889</v>
      </c>
      <c r="Y787" s="43">
        <f>H787 * ( Baseline!H$87 * Baseline!B$18 )</f>
        <v>0.00128937123</v>
      </c>
      <c r="Z787" s="51">
        <f t="shared" si="1"/>
        <v>0.2797730438</v>
      </c>
      <c r="AA787" s="43">
        <f>I787 * ( Baseline!B$87 * Baseline!B$7 )</f>
        <v>0.002085738002</v>
      </c>
      <c r="AB787" s="45">
        <f>J787 * ( Baseline!D$87 * Baseline!B$11 )</f>
        <v>0.03253636321</v>
      </c>
      <c r="AC787" s="45">
        <f>K787 * ( Baseline!F$87 * Baseline!B$16 )</f>
        <v>0.0004773367716</v>
      </c>
      <c r="AD787" s="45">
        <f>L787 * ( Baseline!F$87 * Baseline!B$16 )</f>
        <v>0.0004999338326</v>
      </c>
      <c r="AE787" s="51">
        <f t="shared" si="2"/>
        <v>0.03559937181</v>
      </c>
      <c r="AF787" s="51">
        <f>M787 * ( Baseline!B$87 * Baseline!B$7 )</f>
        <v>0.001777748735</v>
      </c>
      <c r="AG787" s="51">
        <f>N787 * ( Baseline!D$87 * Baseline!B$11 )</f>
        <v>0.0002534992589</v>
      </c>
      <c r="AH787" s="51">
        <f>O787 * ( Baseline!F$87 * Baseline!B$16 )</f>
        <v>0.04600242667</v>
      </c>
      <c r="AI787" s="51">
        <f>P787 * ( Baseline!H$87 * Baseline!B$18 )</f>
        <v>0.0005792214486</v>
      </c>
      <c r="AJ787" s="51">
        <f t="shared" si="3"/>
        <v>0.04861289611</v>
      </c>
      <c r="AK787" s="51">
        <f>Q787 * ( Baseline!B$87 * Baseline!B$7 )</f>
        <v>0.00003805343665</v>
      </c>
      <c r="AL787" s="51">
        <f>R787 * ( Baseline!D$87 * Baseline!B$11 )</f>
        <v>0.000265499881</v>
      </c>
      <c r="AM787" s="51">
        <f>S787 * ( Baseline!F$87 * Baseline!B$16 )</f>
        <v>0.00005720967217</v>
      </c>
      <c r="AN787" s="51">
        <f>T787 * ( Baseline!H$87 * Baseline!B$18 )</f>
        <v>0.03465620873</v>
      </c>
      <c r="AO787" s="51">
        <f t="shared" si="4"/>
        <v>0.03501697172</v>
      </c>
      <c r="AP787" s="61"/>
      <c r="AQ787" s="51">
        <f>V787 * ( (1-Baseline!B$88-Baseline!B$87) + (1-B787)*Baseline!B$88 )</f>
        <v>0.1424982696</v>
      </c>
      <c r="AR787" s="51">
        <f>W787 * ( (1-Baseline!B$88-Baseline!B$87) + (1-B787)*Baseline!B$88 )</f>
        <v>0.001964974154</v>
      </c>
      <c r="AS787" s="51">
        <f>X787 * ( (1-Baseline!B$88-Baseline!B$87) + (1-B787)*Baseline!B$88 )</f>
        <v>0.003153665768</v>
      </c>
      <c r="AT787" s="51">
        <f>Y787 * ( (1-Baseline!B$88-Baseline!B$87) + (1-B787)*Baseline!B$88 )</f>
        <v>0.0006834619583</v>
      </c>
      <c r="AU787" s="51">
        <f t="shared" si="5"/>
        <v>0.1483003715</v>
      </c>
      <c r="AV787" s="51">
        <f>AA787 * ( (1-Baseline!D$88-Baseline!D$87) + (1-B787)*Baseline!D$88 )</f>
        <v>0.001596889891</v>
      </c>
      <c r="AW787" s="51">
        <f>AB787 * ( (1-Baseline!D$88-Baseline!D$87) + (1-B787)*Baseline!D$88 )</f>
        <v>0.02491060212</v>
      </c>
      <c r="AX787" s="51">
        <f>AC787 * ( (1-Baseline!D$88-Baseline!D$87) + (1-B787)*Baseline!D$88 )</f>
        <v>0.0003654602182</v>
      </c>
      <c r="AY787" s="51">
        <f>AD787 * ( (1-Baseline!D$88-Baseline!D$87) + (1-B787)*Baseline!D$88 )</f>
        <v>0.0003827610576</v>
      </c>
      <c r="AZ787" s="51">
        <f t="shared" si="6"/>
        <v>0.02725571329</v>
      </c>
      <c r="BA787" s="51">
        <f>AF787 * ( (1-Baseline!F$88-Baseline!F$87) + (1-Baseline!B$36)*Baseline!F$88 )</f>
        <v>0.001279324878</v>
      </c>
      <c r="BB787" s="51">
        <f>AG787 * ( (1-Baseline!F$88-Baseline!F$87) + (1-Baseline!B$36)*Baseline!F$88 )</f>
        <v>0.0001824261787</v>
      </c>
      <c r="BC787" s="51">
        <f>AH787 * ( (1-Baseline!F$88-Baseline!F$87) + (1-Baseline!B$36)*Baseline!F$88 )</f>
        <v>0.03310481831</v>
      </c>
      <c r="BD787" s="51">
        <f>AI787 * ( (1-Baseline!F$88-Baseline!F$87) + (1-Baseline!B$36)*Baseline!F$88 )</f>
        <v>0.0004168262895</v>
      </c>
      <c r="BE787" s="51">
        <f t="shared" si="7"/>
        <v>0.03498339566</v>
      </c>
      <c r="BF787" s="51">
        <f>AK787 * ( (1-Baseline!H$88-Baseline!H$87) + (1-Baseline!B$36)*Baseline!H$88 )</f>
        <v>0.00003015049893</v>
      </c>
      <c r="BG787" s="51">
        <f>AL787 * ( (1-Baseline!H$88-Baseline!H$87) + (1-Baseline!B$36)*Baseline!H$88 )</f>
        <v>0.0002103608657</v>
      </c>
      <c r="BH787" s="51">
        <f>AM787 * ( (1-Baseline!H$88-Baseline!H$87) + (1-Baseline!B$36)*Baseline!H$88 )</f>
        <v>0.00004532836745</v>
      </c>
      <c r="BI787" s="51">
        <f>AN787 * ( (1-Baseline!H$88-Baseline!H$87) + (1-Baseline!B$36)*Baseline!H$88 )</f>
        <v>0.0274588073</v>
      </c>
      <c r="BJ787" s="51">
        <f t="shared" si="8"/>
        <v>0.02774464704</v>
      </c>
      <c r="BK787" s="61"/>
      <c r="BL787" s="51">
        <f t="shared" si="19"/>
        <v>0.9608760125</v>
      </c>
      <c r="BM787" s="51">
        <f t="shared" si="20"/>
        <v>0.0132499611</v>
      </c>
      <c r="BN787" s="51">
        <f t="shared" si="21"/>
        <v>0.02126539358</v>
      </c>
      <c r="BO787" s="51">
        <f t="shared" si="22"/>
        <v>0.004608632813</v>
      </c>
      <c r="BP787" s="51">
        <f t="shared" si="9"/>
        <v>1</v>
      </c>
      <c r="BQ787" s="51">
        <f t="shared" si="23"/>
        <v>0.05858917997</v>
      </c>
      <c r="BR787" s="51">
        <f t="shared" si="24"/>
        <v>0.9139589142</v>
      </c>
      <c r="BS787" s="51">
        <f t="shared" si="25"/>
        <v>0.01340857288</v>
      </c>
      <c r="BT787" s="51">
        <f t="shared" si="26"/>
        <v>0.01404333299</v>
      </c>
      <c r="BU787" s="51">
        <f t="shared" si="10"/>
        <v>1</v>
      </c>
      <c r="BV787" s="51">
        <f t="shared" si="27"/>
        <v>0.03656948829</v>
      </c>
      <c r="BW787" s="51">
        <f t="shared" si="28"/>
        <v>0.005214650415</v>
      </c>
      <c r="BX787" s="51">
        <f t="shared" si="29"/>
        <v>0.9463008862</v>
      </c>
      <c r="BY787" s="51">
        <f t="shared" si="30"/>
        <v>0.01191497514</v>
      </c>
      <c r="BZ787" s="51">
        <f t="shared" si="11"/>
        <v>1</v>
      </c>
      <c r="CA787" s="51">
        <f t="shared" si="31"/>
        <v>0.001086714093</v>
      </c>
      <c r="CB787" s="51">
        <f t="shared" si="32"/>
        <v>0.007582034309</v>
      </c>
      <c r="CC787" s="51">
        <f t="shared" si="33"/>
        <v>0.001633769837</v>
      </c>
      <c r="CD787" s="51">
        <f t="shared" si="34"/>
        <v>0.9896974818</v>
      </c>
      <c r="CE787" s="51">
        <f t="shared" si="12"/>
        <v>1</v>
      </c>
      <c r="CF787" s="61"/>
      <c r="CG787" s="51">
        <f t="shared" si="35"/>
        <v>0.9608760125</v>
      </c>
      <c r="CH787" s="51">
        <f t="shared" si="36"/>
        <v>0.0132499611</v>
      </c>
      <c r="CI787" s="51">
        <f t="shared" si="37"/>
        <v>0.02126539358</v>
      </c>
      <c r="CJ787" s="51">
        <f t="shared" si="38"/>
        <v>0.004608632813</v>
      </c>
      <c r="CK787" s="51">
        <f t="shared" si="13"/>
        <v>1</v>
      </c>
      <c r="CL787" s="51">
        <f t="shared" si="39"/>
        <v>0.05858917997</v>
      </c>
      <c r="CM787" s="51">
        <f t="shared" si="40"/>
        <v>0.9139589142</v>
      </c>
      <c r="CN787" s="51">
        <f t="shared" si="41"/>
        <v>0.01340857288</v>
      </c>
      <c r="CO787" s="51">
        <f t="shared" si="42"/>
        <v>0.01404333299</v>
      </c>
      <c r="CP787" s="51">
        <f t="shared" si="14"/>
        <v>1</v>
      </c>
      <c r="CQ787" s="51">
        <f t="shared" si="43"/>
        <v>0.03656948829</v>
      </c>
      <c r="CR787" s="51">
        <f t="shared" si="44"/>
        <v>0.005214650415</v>
      </c>
      <c r="CS787" s="51">
        <f t="shared" si="45"/>
        <v>0.9463008862</v>
      </c>
      <c r="CT787" s="51">
        <f t="shared" si="46"/>
        <v>0.01191497514</v>
      </c>
      <c r="CU787" s="51">
        <f t="shared" si="15"/>
        <v>1</v>
      </c>
      <c r="CV787" s="51">
        <f t="shared" si="47"/>
        <v>0.001086714093</v>
      </c>
      <c r="CW787" s="51">
        <f t="shared" si="48"/>
        <v>0.007582034309</v>
      </c>
      <c r="CX787" s="51">
        <f t="shared" si="49"/>
        <v>0.001633769837</v>
      </c>
      <c r="CY787" s="51">
        <f t="shared" si="50"/>
        <v>0.9896974818</v>
      </c>
      <c r="CZ787" s="51">
        <f t="shared" si="16"/>
        <v>1</v>
      </c>
      <c r="DA787" s="61"/>
      <c r="DB787" s="51">
        <f>(AQ787*Baseline!B$7 + AV787*Baseline!B$11 + BA787*Baseline!B$16 + BF787*Baseline!B$18)</f>
        <v>78202.87473</v>
      </c>
      <c r="DC787" s="51">
        <f>(AR787*Baseline!B$7 + AW787*Baseline!B$11 + BB787*Baseline!B$16 + BG787*Baseline!B$18)</f>
        <v>64618.90194</v>
      </c>
      <c r="DD787" s="51">
        <f>(AS787*Baseline!B$7 + AX787*Baseline!B$11 + BC787*Baseline!B$16 + BH787*Baseline!B$18)</f>
        <v>115296.3313</v>
      </c>
      <c r="DE787" s="51">
        <f>(AT787*Baseline!B$7 + AY787*Baseline!B$11 + BD787*Baseline!B$16 + BI787*Baseline!B$18)</f>
        <v>1259909.971</v>
      </c>
      <c r="DF787" s="51">
        <f t="shared" si="17"/>
        <v>1518028.079</v>
      </c>
      <c r="DG787" s="61"/>
      <c r="DH787" s="51">
        <f t="shared" si="51"/>
        <v>0.05151609237</v>
      </c>
      <c r="DI787" s="51">
        <f t="shared" si="52"/>
        <v>0.04256765922</v>
      </c>
      <c r="DJ787" s="51">
        <f t="shared" si="53"/>
        <v>0.0759513825</v>
      </c>
      <c r="DK787" s="51">
        <f t="shared" si="54"/>
        <v>0.8299648659</v>
      </c>
      <c r="DL787" s="51">
        <f t="shared" si="18"/>
        <v>1</v>
      </c>
      <c r="DM787" s="61"/>
      <c r="DN787" s="51">
        <f>DH787 / (Baseline!B$7/Baseline!B$17)</f>
        <v>5.499004023</v>
      </c>
      <c r="DO787" s="51">
        <f>DI787 / (Baseline!B$11/Baseline!B$17)</f>
        <v>1.027603668</v>
      </c>
      <c r="DP787" s="51">
        <f>DJ787 / (Baseline!B$16/Baseline!B$17)</f>
        <v>1.17367839</v>
      </c>
      <c r="DQ787" s="51">
        <f>DK787 / (Baseline!B$18/Baseline!B$17)</f>
        <v>0.938348552</v>
      </c>
      <c r="DR787" s="79"/>
      <c r="DS787" s="51">
        <f>(AU787*Baseline!B$34)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0.03477458698</v>
      </c>
      <c r="DT787" s="51">
        <f>(AZ787*Baseline!B$34) + (Baseline!D$88*(1-Baseline!D$89)*Baseline!B$35) + (Baseline!D$88*Baseline!D$89*((1-Baseline!D$90)*Baseline!B$40 + Baseline!D$90*Baseline!B$41))</f>
        <v>0.01050192499</v>
      </c>
      <c r="DU787" s="51">
        <f>(BE787*Baseline!B$34) + (Baseline!F$88*(1-Baseline!F$89)*Baseline!B$35) + (Baseline!F$88*Baseline!F$89*((1-Baseline!F$90)*Baseline!B$40 + Baseline!F$90*Baseline!B$41))</f>
        <v>0.01297814935</v>
      </c>
      <c r="DV787" s="51">
        <f>(BJ787*Baseline!B$34) + (Baseline!H$88*(1-Baseline!H$89)*Baseline!B$35) + (Baseline!H$88*Baseline!H$89*((1-Baseline!H$90)*Baseline!B$40 + Baseline!H$90*Baseline!B$41))</f>
        <v>0.009306697055</v>
      </c>
      <c r="DW787" s="51">
        <f>( DS787*Baseline!B$7 + DT787*Baseline!B$11 + DU787*Baseline!B$16 + DV787*Baseline!B$18 ) / Baseline!B$17</f>
        <v>0.009832386177</v>
      </c>
    </row>
    <row r="788">
      <c r="A788" s="4" t="s">
        <v>1136</v>
      </c>
      <c r="B788" s="45">
        <f>MIN( MAX( NORMINV( MCrands!B788, (B$5+B$4)/2, (B$5-B$4)/3.29 ), 0 ), 1 )</f>
        <v>0.5760612056</v>
      </c>
      <c r="C788" s="45">
        <f>MAX( NORMINV( MCrands!C788, (C$5+C$4)/2, (C$5-C$4)/3.29 ), 0 )</f>
        <v>2.576019647</v>
      </c>
      <c r="D788" s="41"/>
      <c r="E788" s="43">
        <f>Baseline!B$33 * (C788 * Baseline!B$66*Baseline!B$66/Baseline!B$73 + Baseline!B$52*Baseline!B$52/Baseline!B$74 + Baseline!B$53*Baseline!B$53/Baseline!B$75 + Baseline!B$54*Baseline!B$54/Baseline!B$76)</f>
        <v>0.00001827952517</v>
      </c>
      <c r="F788" s="43">
        <f>Baseline!B$33 * (C788 * Baseline!B$66*Baseline!B$57/Baseline!B$73 + Baseline!B$52*Baseline!B$67/Baseline!B$74 + Baseline!B$53*Baseline!B$55/Baseline!B$75 + Baseline!B$54*Baseline!B$56/Baseline!B$76)</f>
        <v>0.0000001997541087</v>
      </c>
      <c r="G788" s="45">
        <f>Baseline!B$33 * (C788 * Baseline!B$66*Baseline!B$58/Baseline!B$73 + Baseline!B$52*Baseline!B$59/Baseline!B$74 + Baseline!B$53*Baseline!B$68/Baseline!B$75 + Baseline!B$54*Baseline!B$60/Baseline!B$76)</f>
        <v>0.0000001683248759</v>
      </c>
      <c r="H788" s="43">
        <f>Baseline!B$33 * (C788 * Baseline!B$66*Baseline!B$61/Baseline!B$73 + Baseline!B$52*Baseline!B$62/Baseline!B$74 + Baseline!B$53*Baseline!B$63/Baseline!B$75 + Baseline!B$54*Baseline!B$69/Baseline!B$76)</f>
        <v>0.000000003370551292</v>
      </c>
      <c r="I788" s="43">
        <f>Baseline!B$33 * (C788 * Baseline!B$57*Baseline!B$66/Baseline!B$73 + Baseline!B$67*Baseline!B$52/Baseline!B$74 + Baseline!B$55*Baseline!B$53/Baseline!B$75 + Baseline!B$56*Baseline!B$54/Baseline!B$76)</f>
        <v>0.0000001997541087</v>
      </c>
      <c r="J788" s="45">
        <f>Baseline!B$33 * (C788 * Baseline!B$57*Baseline!B$57/Baseline!B$73 + Baseline!B$67*Baseline!B$67/Baseline!B$74 + Baseline!B$55*Baseline!B$55/Baseline!B$75 + Baseline!B$56*Baseline!B$56/Baseline!B$76)</f>
        <v>0.000001763813782</v>
      </c>
      <c r="K788" s="43">
        <f>Baseline!B$33 * (C788 * Baseline!B$57*Baseline!B$58/Baseline!B$73 + Baseline!B$67*Baseline!B$59/Baseline!B$74 + Baseline!B$55*Baseline!B$68/Baseline!B$75 + Baseline!B$56*Baseline!B$60/Baseline!B$76)</f>
        <v>0.0000000137418658</v>
      </c>
      <c r="L788" s="45">
        <f>Baseline!B$33 * (C788 * Baseline!B$57*Baseline!B$61/Baseline!B$73 + Baseline!B$67*Baseline!B$62/Baseline!B$74 + Baseline!B$55*Baseline!B$63/Baseline!B$75 + Baseline!B$56*Baseline!B$69/Baseline!B$76)</f>
        <v>0.00000001439284646</v>
      </c>
      <c r="M788" s="43">
        <f>Baseline!B$33 * (C788 * Baseline!B$58*Baseline!B$66/Baseline!B$73 + Baseline!B$59*Baseline!B$52/Baseline!B$74 + Baseline!B$68*Baseline!B$53/Baseline!B$75 + Baseline!B$60*Baseline!B$54/Baseline!B$76)</f>
        <v>0.0000001683248759</v>
      </c>
      <c r="N788" s="45">
        <f>Baseline!B$33 * (C788 * Baseline!B$58*Baseline!B$57/Baseline!B$73 + Baseline!B$59*Baseline!B$67/Baseline!B$74 + Baseline!B$68*Baseline!B$55/Baseline!B$75 + Baseline!B$60*Baseline!B$56/Baseline!B$76)</f>
        <v>0.0000000137418658</v>
      </c>
      <c r="O788" s="45">
        <f>Baseline!B$33 * (C788 * Baseline!B$58*Baseline!B$58/Baseline!B$73 + Baseline!B$59*Baseline!B$59/Baseline!B$74 + Baseline!B$68*Baseline!B$68/Baseline!B$75 + Baseline!B$60*Baseline!B$60/Baseline!B$76)</f>
        <v>0.00000132439014</v>
      </c>
      <c r="P788" s="43">
        <f>Baseline!B$33 * (C788 * Baseline!B$58*Baseline!B$61/Baseline!B$73 + Baseline!B$59*Baseline!B$62/Baseline!B$74 + Baseline!B$68*Baseline!B$63/Baseline!B$75 + Baseline!B$60*Baseline!B$69/Baseline!B$76)</f>
        <v>0.000000001646928529</v>
      </c>
      <c r="Q788" s="43">
        <f>Baseline!B$33 * (C788 * Baseline!B$61*Baseline!B$66/Baseline!B$73 + Baseline!B$62*Baseline!B$52/Baseline!B$74 + Baseline!B$63*Baseline!B$53/Baseline!B$75 + Baseline!B$69*Baseline!B$54/Baseline!B$76)</f>
        <v>0.000000003370551292</v>
      </c>
      <c r="R788" s="43">
        <f>Baseline!B$33 * (C788 * Baseline!B$61*Baseline!B$57/Baseline!B$73 + Baseline!B$62*Baseline!B$67/Baseline!B$74 + Baseline!B$63*Baseline!B$55/Baseline!B$75 + Baseline!B$69*Baseline!B$56/Baseline!B$76)</f>
        <v>0.00000001439284646</v>
      </c>
      <c r="S788" s="43">
        <f>Baseline!B$33 * (C788 * Baseline!B$61*Baseline!B$58/Baseline!B$73 + Baseline!B$62*Baseline!B$59/Baseline!B$74 + Baseline!B$63*Baseline!B$68/Baseline!B$75 + Baseline!B$69*Baseline!B$60/Baseline!B$76)</f>
        <v>0.000000001646928529</v>
      </c>
      <c r="T788" s="43">
        <f>Baseline!B$33 * (C788 * Baseline!B$61*Baseline!B$61/Baseline!B$73 + Baseline!B$62*Baseline!B$62/Baseline!B$74 + Baseline!B$63*Baseline!B$63/Baseline!B$75 + Baseline!B$69*Baseline!B$69/Baseline!B$76)</f>
        <v>0.00000009854654376</v>
      </c>
      <c r="U788" s="41"/>
      <c r="V788" s="43">
        <f>E788 * ( Baseline!B$87 * Baseline!B$7 )</f>
        <v>0.1897231918</v>
      </c>
      <c r="W788" s="43">
        <f>F788 * ( Baseline!D$87 * Baseline!B$11 )</f>
        <v>0.00368478328</v>
      </c>
      <c r="X788" s="43">
        <f>G788 * ( Baseline!F$87 * Baseline!B$16 )</f>
        <v>0.005846725837</v>
      </c>
      <c r="Y788" s="43">
        <f>H788 * ( Baseline!H$87 * Baseline!B$18 )</f>
        <v>0.001185333458</v>
      </c>
      <c r="Z788" s="51">
        <f t="shared" si="1"/>
        <v>0.2004400343</v>
      </c>
      <c r="AA788" s="43">
        <f>I788 * ( Baseline!B$87 * Baseline!B$7 )</f>
        <v>0.002073247894</v>
      </c>
      <c r="AB788" s="45">
        <f>J788 * ( Baseline!D$87 * Baseline!B$11 )</f>
        <v>0.0325363597</v>
      </c>
      <c r="AC788" s="45">
        <f>K788 * ( Baseline!F$87 * Baseline!B$16 )</f>
        <v>0.0004773205467</v>
      </c>
      <c r="AD788" s="45">
        <f>L788 * ( Baseline!F$87 * Baseline!B$16 )</f>
        <v>0.0004999322101</v>
      </c>
      <c r="AE788" s="51">
        <f t="shared" si="2"/>
        <v>0.03558686035</v>
      </c>
      <c r="AF788" s="51">
        <f>M788 * ( Baseline!B$87 * Baseline!B$7 )</f>
        <v>0.001747043887</v>
      </c>
      <c r="AG788" s="51">
        <f>N788 * ( Baseline!D$87 * Baseline!B$11 )</f>
        <v>0.0002534906423</v>
      </c>
      <c r="AH788" s="51">
        <f>O788 * ( Baseline!F$87 * Baseline!B$16 )</f>
        <v>0.04600238679</v>
      </c>
      <c r="AI788" s="51">
        <f>P788 * ( Baseline!H$87 * Baseline!B$18 )</f>
        <v>0.0005791810655</v>
      </c>
      <c r="AJ788" s="51">
        <f t="shared" si="3"/>
        <v>0.04858210238</v>
      </c>
      <c r="AK788" s="51">
        <f>Q788 * ( Baseline!B$87 * Baseline!B$7 )</f>
        <v>0.00003498295186</v>
      </c>
      <c r="AL788" s="51">
        <f>R788 * ( Baseline!D$87 * Baseline!B$11 )</f>
        <v>0.0002654990193</v>
      </c>
      <c r="AM788" s="51">
        <f>S788 * ( Baseline!F$87 * Baseline!B$16 )</f>
        <v>0.00005720568353</v>
      </c>
      <c r="AN788" s="51">
        <f>T788 * ( Baseline!H$87 * Baseline!B$18 )</f>
        <v>0.03465620469</v>
      </c>
      <c r="AO788" s="51">
        <f t="shared" si="4"/>
        <v>0.03501389235</v>
      </c>
      <c r="AP788" s="61"/>
      <c r="AQ788" s="51">
        <f>V788 * ( (1-Baseline!B$88-Baseline!B$87) + (1-B788)*Baseline!B$88 )</f>
        <v>0.08839308364</v>
      </c>
      <c r="AR788" s="51">
        <f>W788 * ( (1-Baseline!B$88-Baseline!B$87) + (1-B788)*Baseline!B$88 )</f>
        <v>0.001716760896</v>
      </c>
      <c r="AS788" s="51">
        <f>X788 * ( (1-Baseline!B$88-Baseline!B$87) + (1-B788)*Baseline!B$88 )</f>
        <v>0.002724021882</v>
      </c>
      <c r="AT788" s="51">
        <f>Y788 * ( (1-Baseline!B$88-Baseline!B$87) + (1-B788)*Baseline!B$88 )</f>
        <v>0.0005522534095</v>
      </c>
      <c r="AU788" s="51">
        <f t="shared" si="5"/>
        <v>0.09338611983</v>
      </c>
      <c r="AV788" s="51">
        <f>AA788 * ( (1-Baseline!D$88-Baseline!D$87) + (1-B788)*Baseline!D$88 )</f>
        <v>0.001520360324</v>
      </c>
      <c r="AW788" s="51">
        <f>AB788 * ( (1-Baseline!D$88-Baseline!D$87) + (1-B788)*Baseline!D$88 )</f>
        <v>0.02385966025</v>
      </c>
      <c r="AX788" s="51">
        <f>AC788 * ( (1-Baseline!D$88-Baseline!D$87) + (1-B788)*Baseline!D$88 )</f>
        <v>0.0003500301256</v>
      </c>
      <c r="AY788" s="51">
        <f>AD788 * ( (1-Baseline!D$88-Baseline!D$87) + (1-B788)*Baseline!D$88 )</f>
        <v>0.0003666117781</v>
      </c>
      <c r="AZ788" s="51">
        <f t="shared" si="6"/>
        <v>0.02609666248</v>
      </c>
      <c r="BA788" s="51">
        <f>AF788 * ( (1-Baseline!F$88-Baseline!F$87) + (1-Baseline!B$36)*Baseline!F$88 )</f>
        <v>0.001257228687</v>
      </c>
      <c r="BB788" s="51">
        <f>AG788 * ( (1-Baseline!F$88-Baseline!F$87) + (1-Baseline!B$36)*Baseline!F$88 )</f>
        <v>0.0001824199779</v>
      </c>
      <c r="BC788" s="51">
        <f>AH788 * ( (1-Baseline!F$88-Baseline!F$87) + (1-Baseline!B$36)*Baseline!F$88 )</f>
        <v>0.03310478961</v>
      </c>
      <c r="BD788" s="51">
        <f>AI788 * ( (1-Baseline!F$88-Baseline!F$87) + (1-Baseline!B$36)*Baseline!F$88 )</f>
        <v>0.0004167972285</v>
      </c>
      <c r="BE788" s="51">
        <f t="shared" si="7"/>
        <v>0.0349612355</v>
      </c>
      <c r="BF788" s="51">
        <f>AK788 * ( (1-Baseline!H$88-Baseline!H$87) + (1-Baseline!B$36)*Baseline!H$88 )</f>
        <v>0.00002771769242</v>
      </c>
      <c r="BG788" s="51">
        <f>AL788 * ( (1-Baseline!H$88-Baseline!H$87) + (1-Baseline!B$36)*Baseline!H$88 )</f>
        <v>0.000210360183</v>
      </c>
      <c r="BH788" s="51">
        <f>AM788 * ( (1-Baseline!H$88-Baseline!H$87) + (1-Baseline!B$36)*Baseline!H$88 )</f>
        <v>0.00004532520718</v>
      </c>
      <c r="BI788" s="51">
        <f>AN788 * ( (1-Baseline!H$88-Baseline!H$87) + (1-Baseline!B$36)*Baseline!H$88 )</f>
        <v>0.0274588041</v>
      </c>
      <c r="BJ788" s="51">
        <f t="shared" si="8"/>
        <v>0.02774220719</v>
      </c>
      <c r="BK788" s="61"/>
      <c r="BL788" s="51">
        <f t="shared" si="19"/>
        <v>0.9465334228</v>
      </c>
      <c r="BM788" s="51">
        <f t="shared" si="20"/>
        <v>0.01838346961</v>
      </c>
      <c r="BN788" s="51">
        <f t="shared" si="21"/>
        <v>0.02916945138</v>
      </c>
      <c r="BO788" s="51">
        <f t="shared" si="22"/>
        <v>0.005913656232</v>
      </c>
      <c r="BP788" s="51">
        <f t="shared" si="9"/>
        <v>1</v>
      </c>
      <c r="BQ788" s="51">
        <f t="shared" si="23"/>
        <v>0.05825880322</v>
      </c>
      <c r="BR788" s="51">
        <f t="shared" si="24"/>
        <v>0.914280141</v>
      </c>
      <c r="BS788" s="51">
        <f t="shared" si="25"/>
        <v>0.01341283108</v>
      </c>
      <c r="BT788" s="51">
        <f t="shared" si="26"/>
        <v>0.01404822469</v>
      </c>
      <c r="BU788" s="51">
        <f t="shared" si="10"/>
        <v>1</v>
      </c>
      <c r="BV788" s="51">
        <f t="shared" si="27"/>
        <v>0.03596064809</v>
      </c>
      <c r="BW788" s="51">
        <f t="shared" si="28"/>
        <v>0.005217778356</v>
      </c>
      <c r="BX788" s="51">
        <f t="shared" si="29"/>
        <v>0.9468998774</v>
      </c>
      <c r="BY788" s="51">
        <f t="shared" si="30"/>
        <v>0.0119216962</v>
      </c>
      <c r="BZ788" s="51">
        <f t="shared" si="11"/>
        <v>1</v>
      </c>
      <c r="CA788" s="51">
        <f t="shared" si="31"/>
        <v>0.0009991163368</v>
      </c>
      <c r="CB788" s="51">
        <f t="shared" si="32"/>
        <v>0.007582676519</v>
      </c>
      <c r="CC788" s="51">
        <f t="shared" si="33"/>
        <v>0.001633799606</v>
      </c>
      <c r="CD788" s="51">
        <f t="shared" si="34"/>
        <v>0.9897844075</v>
      </c>
      <c r="CE788" s="51">
        <f t="shared" si="12"/>
        <v>1</v>
      </c>
      <c r="CF788" s="61"/>
      <c r="CG788" s="51">
        <f t="shared" si="35"/>
        <v>0.9465334228</v>
      </c>
      <c r="CH788" s="51">
        <f t="shared" si="36"/>
        <v>0.01838346961</v>
      </c>
      <c r="CI788" s="51">
        <f t="shared" si="37"/>
        <v>0.02916945138</v>
      </c>
      <c r="CJ788" s="51">
        <f t="shared" si="38"/>
        <v>0.005913656232</v>
      </c>
      <c r="CK788" s="51">
        <f t="shared" si="13"/>
        <v>1</v>
      </c>
      <c r="CL788" s="51">
        <f t="shared" si="39"/>
        <v>0.05825880322</v>
      </c>
      <c r="CM788" s="51">
        <f t="shared" si="40"/>
        <v>0.914280141</v>
      </c>
      <c r="CN788" s="51">
        <f t="shared" si="41"/>
        <v>0.01341283108</v>
      </c>
      <c r="CO788" s="51">
        <f t="shared" si="42"/>
        <v>0.01404822469</v>
      </c>
      <c r="CP788" s="51">
        <f t="shared" si="14"/>
        <v>1</v>
      </c>
      <c r="CQ788" s="51">
        <f t="shared" si="43"/>
        <v>0.03596064809</v>
      </c>
      <c r="CR788" s="51">
        <f t="shared" si="44"/>
        <v>0.005217778356</v>
      </c>
      <c r="CS788" s="51">
        <f t="shared" si="45"/>
        <v>0.9468998774</v>
      </c>
      <c r="CT788" s="51">
        <f t="shared" si="46"/>
        <v>0.0119216962</v>
      </c>
      <c r="CU788" s="51">
        <f t="shared" si="15"/>
        <v>1</v>
      </c>
      <c r="CV788" s="51">
        <f t="shared" si="47"/>
        <v>0.0009991163368</v>
      </c>
      <c r="CW788" s="51">
        <f t="shared" si="48"/>
        <v>0.007582676519</v>
      </c>
      <c r="CX788" s="51">
        <f t="shared" si="49"/>
        <v>0.001633799606</v>
      </c>
      <c r="CY788" s="51">
        <f t="shared" si="50"/>
        <v>0.9897844075</v>
      </c>
      <c r="CZ788" s="51">
        <f t="shared" si="16"/>
        <v>1</v>
      </c>
      <c r="DA788" s="61"/>
      <c r="DB788" s="51">
        <f>(AQ788*Baseline!B$7 + AV788*Baseline!B$11 + BA788*Baseline!B$16 + BF788*Baseline!B$18)</f>
        <v>51612.31111</v>
      </c>
      <c r="DC788" s="51">
        <f>(AR788*Baseline!B$7 + AW788*Baseline!B$11 + BB788*Baseline!B$16 + BG788*Baseline!B$18)</f>
        <v>62244.66489</v>
      </c>
      <c r="DD788" s="51">
        <f>(AS788*Baseline!B$7 + AX788*Baseline!B$11 + BC788*Baseline!B$16 + BH788*Baseline!B$18)</f>
        <v>115054.6224</v>
      </c>
      <c r="DE788" s="51">
        <f>(AT788*Baseline!B$7 + AY788*Baseline!B$11 + BD788*Baseline!B$16 + BI788*Baseline!B$18)</f>
        <v>1259811.458</v>
      </c>
      <c r="DF788" s="51">
        <f t="shared" si="17"/>
        <v>1488723.056</v>
      </c>
      <c r="DG788" s="61"/>
      <c r="DH788" s="51">
        <f t="shared" si="51"/>
        <v>0.03466884649</v>
      </c>
      <c r="DI788" s="51">
        <f t="shared" si="52"/>
        <v>0.0418107751</v>
      </c>
      <c r="DJ788" s="51">
        <f t="shared" si="53"/>
        <v>0.07728410059</v>
      </c>
      <c r="DK788" s="51">
        <f t="shared" si="54"/>
        <v>0.8462362778</v>
      </c>
      <c r="DL788" s="51">
        <f t="shared" si="18"/>
        <v>1</v>
      </c>
      <c r="DM788" s="61"/>
      <c r="DN788" s="51">
        <f>DH788 / (Baseline!B$7/Baseline!B$17)</f>
        <v>3.700671335</v>
      </c>
      <c r="DO788" s="51">
        <f>DI788 / (Baseline!B$11/Baseline!B$17)</f>
        <v>1.009332123</v>
      </c>
      <c r="DP788" s="51">
        <f>DJ788 / (Baseline!B$16/Baseline!B$17)</f>
        <v>1.194272912</v>
      </c>
      <c r="DQ788" s="51">
        <f>DK788 / (Baseline!B$18/Baseline!B$17)</f>
        <v>0.9567448196</v>
      </c>
      <c r="DR788" s="79"/>
      <c r="DS788" s="51">
        <f>(AU788*Baseline!B$34)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0.02653744922</v>
      </c>
      <c r="DT788" s="51">
        <f>(AZ788*Baseline!B$34) + (Baseline!D$88*(1-Baseline!D$89)*Baseline!B$35) + (Baseline!D$88*Baseline!D$89*((1-Baseline!D$90)*Baseline!B$40 + Baseline!D$90*Baseline!B$41))</f>
        <v>0.01032806737</v>
      </c>
      <c r="DU788" s="51">
        <f>(BE788*Baseline!B$34) + (Baseline!F$88*(1-Baseline!F$89)*Baseline!B$35) + (Baseline!F$88*Baseline!F$89*((1-Baseline!F$90)*Baseline!B$40 + Baseline!F$90*Baseline!B$41))</f>
        <v>0.01297482533</v>
      </c>
      <c r="DV788" s="51">
        <f>(BJ788*Baseline!B$34) + (Baseline!H$88*(1-Baseline!H$89)*Baseline!B$35) + (Baseline!H$88*Baseline!H$89*((1-Baseline!H$90)*Baseline!B$40 + Baseline!H$90*Baseline!B$41))</f>
        <v>0.009306331078</v>
      </c>
      <c r="DW788" s="51">
        <f>( DS788*Baseline!B$7 + DT788*Baseline!B$11 + DU788*Baseline!B$16 + DV788*Baseline!B$18 ) / Baseline!B$17</f>
        <v>0.009747477817</v>
      </c>
    </row>
    <row r="789">
      <c r="A789" s="4" t="s">
        <v>1139</v>
      </c>
      <c r="B789" s="45">
        <f>MIN( MAX( NORMINV( MCrands!B789, (B$5+B$4)/2, (B$5-B$4)/3.29 ), 0 ), 1 )</f>
        <v>0.3787247495</v>
      </c>
      <c r="C789" s="45">
        <f>MAX( NORMINV( MCrands!C789, (C$5+C$4)/2, (C$5-C$4)/3.29 ), 0 )</f>
        <v>2.737144653</v>
      </c>
      <c r="D789" s="41"/>
      <c r="E789" s="43">
        <f>Baseline!B$33 * (C789 * Baseline!B$66*Baseline!B$66/Baseline!B$73 + Baseline!B$52*Baseline!B$52/Baseline!B$74 + Baseline!B$53*Baseline!B$53/Baseline!B$75 + Baseline!B$54*Baseline!B$54/Baseline!B$76)</f>
        <v>0.00001942029408</v>
      </c>
      <c r="F789" s="43">
        <f>Baseline!B$33 * (C789 * Baseline!B$66*Baseline!B$57/Baseline!B$73 + Baseline!B$52*Baseline!B$67/Baseline!B$74 + Baseline!B$53*Baseline!B$55/Baseline!B$75 + Baseline!B$54*Baseline!B$56/Baseline!B$76)</f>
        <v>0.0000001999342301</v>
      </c>
      <c r="G789" s="45">
        <f>Baseline!B$33 * (C789 * Baseline!B$66*Baseline!B$58/Baseline!B$73 + Baseline!B$52*Baseline!B$59/Baseline!B$74 + Baseline!B$53*Baseline!B$68/Baseline!B$75 + Baseline!B$54*Baseline!B$60/Baseline!B$76)</f>
        <v>0.0000001687676744</v>
      </c>
      <c r="H789" s="43">
        <f>Baseline!B$33 * (C789 * Baseline!B$66*Baseline!B$61/Baseline!B$73 + Baseline!B$52*Baseline!B$62/Baseline!B$74 + Baseline!B$53*Baseline!B$63/Baseline!B$75 + Baseline!B$54*Baseline!B$69/Baseline!B$76)</f>
        <v>0.000000003414831138</v>
      </c>
      <c r="I789" s="43">
        <f>Baseline!B$33 * (C789 * Baseline!B$57*Baseline!B$66/Baseline!B$73 + Baseline!B$67*Baseline!B$52/Baseline!B$74 + Baseline!B$55*Baseline!B$53/Baseline!B$75 + Baseline!B$56*Baseline!B$54/Baseline!B$76)</f>
        <v>0.0000001999342301</v>
      </c>
      <c r="J789" s="45">
        <f>Baseline!B$33 * (C789 * Baseline!B$57*Baseline!B$57/Baseline!B$73 + Baseline!B$67*Baseline!B$67/Baseline!B$74 + Baseline!B$55*Baseline!B$55/Baseline!B$75 + Baseline!B$56*Baseline!B$56/Baseline!B$76)</f>
        <v>0.00000176381381</v>
      </c>
      <c r="K789" s="43">
        <f>Baseline!B$33 * (C789 * Baseline!B$57*Baseline!B$58/Baseline!B$73 + Baseline!B$67*Baseline!B$59/Baseline!B$74 + Baseline!B$55*Baseline!B$68/Baseline!B$75 + Baseline!B$56*Baseline!B$60/Baseline!B$76)</f>
        <v>0.00000001374193571</v>
      </c>
      <c r="L789" s="45">
        <f>Baseline!B$33 * (C789 * Baseline!B$57*Baseline!B$61/Baseline!B$73 + Baseline!B$67*Baseline!B$62/Baseline!B$74 + Baseline!B$55*Baseline!B$63/Baseline!B$75 + Baseline!B$56*Baseline!B$69/Baseline!B$76)</f>
        <v>0.00000001439285345</v>
      </c>
      <c r="M789" s="43">
        <f>Baseline!B$33 * (C789 * Baseline!B$58*Baseline!B$66/Baseline!B$73 + Baseline!B$59*Baseline!B$52/Baseline!B$74 + Baseline!B$68*Baseline!B$53/Baseline!B$75 + Baseline!B$60*Baseline!B$54/Baseline!B$76)</f>
        <v>0.0000001687676744</v>
      </c>
      <c r="N789" s="45">
        <f>Baseline!B$33 * (C789 * Baseline!B$58*Baseline!B$57/Baseline!B$73 + Baseline!B$59*Baseline!B$67/Baseline!B$74 + Baseline!B$68*Baseline!B$55/Baseline!B$75 + Baseline!B$60*Baseline!B$56/Baseline!B$76)</f>
        <v>0.00000001374193571</v>
      </c>
      <c r="O789" s="45">
        <f>Baseline!B$33 * (C789 * Baseline!B$58*Baseline!B$58/Baseline!B$73 + Baseline!B$59*Baseline!B$59/Baseline!B$74 + Baseline!B$68*Baseline!B$68/Baseline!B$75 + Baseline!B$60*Baseline!B$60/Baseline!B$76)</f>
        <v>0.000001324390312</v>
      </c>
      <c r="P789" s="43">
        <f>Baseline!B$33 * (C789 * Baseline!B$58*Baseline!B$61/Baseline!B$73 + Baseline!B$59*Baseline!B$62/Baseline!B$74 + Baseline!B$68*Baseline!B$63/Baseline!B$75 + Baseline!B$60*Baseline!B$69/Baseline!B$76)</f>
        <v>0.000000001646945717</v>
      </c>
      <c r="Q789" s="43">
        <f>Baseline!B$33 * (C789 * Baseline!B$61*Baseline!B$66/Baseline!B$73 + Baseline!B$62*Baseline!B$52/Baseline!B$74 + Baseline!B$63*Baseline!B$53/Baseline!B$75 + Baseline!B$69*Baseline!B$54/Baseline!B$76)</f>
        <v>0.000000003414831138</v>
      </c>
      <c r="R789" s="43">
        <f>Baseline!B$33 * (C789 * Baseline!B$61*Baseline!B$57/Baseline!B$73 + Baseline!B$62*Baseline!B$67/Baseline!B$74 + Baseline!B$63*Baseline!B$55/Baseline!B$75 + Baseline!B$69*Baseline!B$56/Baseline!B$76)</f>
        <v>0.00000001439285345</v>
      </c>
      <c r="S789" s="43">
        <f>Baseline!B$33 * (C789 * Baseline!B$61*Baseline!B$58/Baseline!B$73 + Baseline!B$62*Baseline!B$59/Baseline!B$74 + Baseline!B$63*Baseline!B$68/Baseline!B$75 + Baseline!B$69*Baseline!B$60/Baseline!B$76)</f>
        <v>0.000000001646945717</v>
      </c>
      <c r="T789" s="43">
        <f>Baseline!B$33 * (C789 * Baseline!B$61*Baseline!B$61/Baseline!B$73 + Baseline!B$62*Baseline!B$62/Baseline!B$74 + Baseline!B$63*Baseline!B$63/Baseline!B$75 + Baseline!B$69*Baseline!B$69/Baseline!B$76)</f>
        <v>0.00000009854654548</v>
      </c>
      <c r="U789" s="41"/>
      <c r="V789" s="43">
        <f>E789 * ( Baseline!B$87 * Baseline!B$7 )</f>
        <v>0.2015632322</v>
      </c>
      <c r="W789" s="43">
        <f>F789 * ( Baseline!D$87 * Baseline!B$11 )</f>
        <v>0.003688105907</v>
      </c>
      <c r="X789" s="43">
        <f>G789 * ( Baseline!F$87 * Baseline!B$16 )</f>
        <v>0.005862106339</v>
      </c>
      <c r="Y789" s="43">
        <f>H789 * ( Baseline!H$87 * Baseline!B$18 )</f>
        <v>0.001200905505</v>
      </c>
      <c r="Z789" s="51">
        <f t="shared" si="1"/>
        <v>0.21231435</v>
      </c>
      <c r="AA789" s="43">
        <f>I789 * ( Baseline!B$87 * Baseline!B$7 )</f>
        <v>0.002075117375</v>
      </c>
      <c r="AB789" s="45">
        <f>J789 * ( Baseline!D$87 * Baseline!B$11 )</f>
        <v>0.03253636023</v>
      </c>
      <c r="AC789" s="45">
        <f>K789 * ( Baseline!F$87 * Baseline!B$16 )</f>
        <v>0.0004773229752</v>
      </c>
      <c r="AD789" s="45">
        <f>L789 * ( Baseline!F$87 * Baseline!B$16 )</f>
        <v>0.000499932453</v>
      </c>
      <c r="AE789" s="51">
        <f t="shared" si="2"/>
        <v>0.03558873303</v>
      </c>
      <c r="AF789" s="51">
        <f>M789 * ( Baseline!B$87 * Baseline!B$7 )</f>
        <v>0.001751639692</v>
      </c>
      <c r="AG789" s="51">
        <f>N789 * ( Baseline!D$87 * Baseline!B$11 )</f>
        <v>0.000253491932</v>
      </c>
      <c r="AH789" s="51">
        <f>O789 * ( Baseline!F$87 * Baseline!B$16 )</f>
        <v>0.04600239276</v>
      </c>
      <c r="AI789" s="51">
        <f>P789 * ( Baseline!H$87 * Baseline!B$18 )</f>
        <v>0.0005791871099</v>
      </c>
      <c r="AJ789" s="51">
        <f t="shared" si="3"/>
        <v>0.04858671149</v>
      </c>
      <c r="AK789" s="51">
        <f>Q789 * ( Baseline!B$87 * Baseline!B$7 )</f>
        <v>0.00003544253238</v>
      </c>
      <c r="AL789" s="51">
        <f>R789 * ( Baseline!D$87 * Baseline!B$11 )</f>
        <v>0.0002654991483</v>
      </c>
      <c r="AM789" s="51">
        <f>S789 * ( Baseline!F$87 * Baseline!B$16 )</f>
        <v>0.00005720628054</v>
      </c>
      <c r="AN789" s="51">
        <f>T789 * ( Baseline!H$87 * Baseline!B$18 )</f>
        <v>0.0346562053</v>
      </c>
      <c r="AO789" s="51">
        <f t="shared" si="4"/>
        <v>0.03501435326</v>
      </c>
      <c r="AP789" s="61"/>
      <c r="AQ789" s="51">
        <f>V789 * ( (1-Baseline!B$88-Baseline!B$87) + (1-B789)*Baseline!B$88 )</f>
        <v>0.1293098627</v>
      </c>
      <c r="AR789" s="51">
        <f>W789 * ( (1-Baseline!B$88-Baseline!B$87) + (1-B789)*Baseline!B$88 )</f>
        <v>0.002366048923</v>
      </c>
      <c r="AS789" s="51">
        <f>X789 * ( (1-Baseline!B$88-Baseline!B$87) + (1-B789)*Baseline!B$88 )</f>
        <v>0.003760746232</v>
      </c>
      <c r="AT789" s="51">
        <f>Y789 * ( (1-Baseline!B$88-Baseline!B$87) + (1-B789)*Baseline!B$88 )</f>
        <v>0.0007704228807</v>
      </c>
      <c r="AU789" s="51">
        <f t="shared" si="5"/>
        <v>0.1362070808</v>
      </c>
      <c r="AV789" s="51">
        <f>AA789 * ( (1-Baseline!D$88-Baseline!D$87) + (1-B789)*Baseline!D$88 )</f>
        <v>0.001705185603</v>
      </c>
      <c r="AW789" s="51">
        <f>AB789 * ( (1-Baseline!D$88-Baseline!D$87) + (1-B789)*Baseline!D$88 )</f>
        <v>0.02673609393</v>
      </c>
      <c r="AX789" s="51">
        <f>AC789 * ( (1-Baseline!D$88-Baseline!D$87) + (1-B789)*Baseline!D$88 )</f>
        <v>0.000392230471</v>
      </c>
      <c r="AY789" s="51">
        <f>AD789 * ( (1-Baseline!D$88-Baseline!D$87) + (1-B789)*Baseline!D$88 )</f>
        <v>0.0004108093507</v>
      </c>
      <c r="AZ789" s="51">
        <f t="shared" si="6"/>
        <v>0.02924431935</v>
      </c>
      <c r="BA789" s="51">
        <f>AF789 * ( (1-Baseline!F$88-Baseline!F$87) + (1-Baseline!B$36)*Baseline!F$88 )</f>
        <v>0.001260535975</v>
      </c>
      <c r="BB789" s="51">
        <f>AG789 * ( (1-Baseline!F$88-Baseline!F$87) + (1-Baseline!B$36)*Baseline!F$88 )</f>
        <v>0.000182420906</v>
      </c>
      <c r="BC789" s="51">
        <f>AH789 * ( (1-Baseline!F$88-Baseline!F$87) + (1-Baseline!B$36)*Baseline!F$88 )</f>
        <v>0.0331047939</v>
      </c>
      <c r="BD789" s="51">
        <f>AI789 * ( (1-Baseline!F$88-Baseline!F$87) + (1-Baseline!B$36)*Baseline!F$88 )</f>
        <v>0.0004168015783</v>
      </c>
      <c r="BE789" s="51">
        <f t="shared" si="7"/>
        <v>0.03496455236</v>
      </c>
      <c r="BF789" s="51">
        <f>AK789 * ( (1-Baseline!H$88-Baseline!H$87) + (1-Baseline!B$36)*Baseline!H$88 )</f>
        <v>0.00002808182726</v>
      </c>
      <c r="BG789" s="51">
        <f>AL789 * ( (1-Baseline!H$88-Baseline!H$87) + (1-Baseline!B$36)*Baseline!H$88 )</f>
        <v>0.0002103602852</v>
      </c>
      <c r="BH789" s="51">
        <f>AM789 * ( (1-Baseline!H$88-Baseline!H$87) + (1-Baseline!B$36)*Baseline!H$88 )</f>
        <v>0.0000453256802</v>
      </c>
      <c r="BI789" s="51">
        <f>AN789 * ( (1-Baseline!H$88-Baseline!H$87) + (1-Baseline!B$36)*Baseline!H$88 )</f>
        <v>0.02745880458</v>
      </c>
      <c r="BJ789" s="51">
        <f t="shared" si="8"/>
        <v>0.02774257238</v>
      </c>
      <c r="BK789" s="61"/>
      <c r="BL789" s="51">
        <f t="shared" si="19"/>
        <v>0.9493622652</v>
      </c>
      <c r="BM789" s="51">
        <f t="shared" si="20"/>
        <v>0.0173709686</v>
      </c>
      <c r="BN789" s="51">
        <f t="shared" si="21"/>
        <v>0.02761050461</v>
      </c>
      <c r="BO789" s="51">
        <f t="shared" si="22"/>
        <v>0.0056562616</v>
      </c>
      <c r="BP789" s="51">
        <f t="shared" si="9"/>
        <v>1</v>
      </c>
      <c r="BQ789" s="51">
        <f t="shared" si="23"/>
        <v>0.05830826775</v>
      </c>
      <c r="BR789" s="51">
        <f t="shared" si="24"/>
        <v>0.9142320464</v>
      </c>
      <c r="BS789" s="51">
        <f t="shared" si="25"/>
        <v>0.01341219354</v>
      </c>
      <c r="BT789" s="51">
        <f t="shared" si="26"/>
        <v>0.01404749229</v>
      </c>
      <c r="BU789" s="51">
        <f t="shared" si="10"/>
        <v>1</v>
      </c>
      <c r="BV789" s="51">
        <f t="shared" si="27"/>
        <v>0.03605182649</v>
      </c>
      <c r="BW789" s="51">
        <f t="shared" si="28"/>
        <v>0.005217309923</v>
      </c>
      <c r="BX789" s="51">
        <f t="shared" si="29"/>
        <v>0.9468101739</v>
      </c>
      <c r="BY789" s="51">
        <f t="shared" si="30"/>
        <v>0.01192068967</v>
      </c>
      <c r="BZ789" s="51">
        <f t="shared" si="11"/>
        <v>1</v>
      </c>
      <c r="CA789" s="51">
        <f t="shared" si="31"/>
        <v>0.001012228674</v>
      </c>
      <c r="CB789" s="51">
        <f t="shared" si="32"/>
        <v>0.007582580388</v>
      </c>
      <c r="CC789" s="51">
        <f t="shared" si="33"/>
        <v>0.00163379515</v>
      </c>
      <c r="CD789" s="51">
        <f t="shared" si="34"/>
        <v>0.9897713958</v>
      </c>
      <c r="CE789" s="51">
        <f t="shared" si="12"/>
        <v>1</v>
      </c>
      <c r="CF789" s="61"/>
      <c r="CG789" s="51">
        <f t="shared" si="35"/>
        <v>0.9493622652</v>
      </c>
      <c r="CH789" s="51">
        <f t="shared" si="36"/>
        <v>0.0173709686</v>
      </c>
      <c r="CI789" s="51">
        <f t="shared" si="37"/>
        <v>0.02761050461</v>
      </c>
      <c r="CJ789" s="51">
        <f t="shared" si="38"/>
        <v>0.0056562616</v>
      </c>
      <c r="CK789" s="51">
        <f t="shared" si="13"/>
        <v>1</v>
      </c>
      <c r="CL789" s="51">
        <f t="shared" si="39"/>
        <v>0.05830826775</v>
      </c>
      <c r="CM789" s="51">
        <f t="shared" si="40"/>
        <v>0.9142320464</v>
      </c>
      <c r="CN789" s="51">
        <f t="shared" si="41"/>
        <v>0.01341219354</v>
      </c>
      <c r="CO789" s="51">
        <f t="shared" si="42"/>
        <v>0.01404749229</v>
      </c>
      <c r="CP789" s="51">
        <f t="shared" si="14"/>
        <v>1</v>
      </c>
      <c r="CQ789" s="51">
        <f t="shared" si="43"/>
        <v>0.03605182649</v>
      </c>
      <c r="CR789" s="51">
        <f t="shared" si="44"/>
        <v>0.005217309923</v>
      </c>
      <c r="CS789" s="51">
        <f t="shared" si="45"/>
        <v>0.9468101739</v>
      </c>
      <c r="CT789" s="51">
        <f t="shared" si="46"/>
        <v>0.01192068967</v>
      </c>
      <c r="CU789" s="51">
        <f t="shared" si="15"/>
        <v>1</v>
      </c>
      <c r="CV789" s="51">
        <f t="shared" si="47"/>
        <v>0.001012228674</v>
      </c>
      <c r="CW789" s="51">
        <f t="shared" si="48"/>
        <v>0.007582580388</v>
      </c>
      <c r="CX789" s="51">
        <f t="shared" si="49"/>
        <v>0.00163379515</v>
      </c>
      <c r="CY789" s="51">
        <f t="shared" si="50"/>
        <v>0.9897713958</v>
      </c>
      <c r="CZ789" s="51">
        <f t="shared" si="16"/>
        <v>1</v>
      </c>
      <c r="DA789" s="61"/>
      <c r="DB789" s="51">
        <f>(AQ789*Baseline!B$7 + AV789*Baseline!B$11 + BA789*Baseline!B$16 + BF789*Baseline!B$18)</f>
        <v>71881.07084</v>
      </c>
      <c r="DC789" s="51">
        <f>(AR789*Baseline!B$7 + AW789*Baseline!B$11 + BB789*Baseline!B$16 + BG789*Baseline!B$18)</f>
        <v>68728.24471</v>
      </c>
      <c r="DD789" s="51">
        <f>(AS789*Baseline!B$7 + AX789*Baseline!B$11 + BC789*Baseline!B$16 + BH789*Baseline!B$18)</f>
        <v>115647.9707</v>
      </c>
      <c r="DE789" s="51">
        <f>(AT789*Baseline!B$7 + AY789*Baseline!B$11 + BD789*Baseline!B$16 + BI789*Baseline!B$18)</f>
        <v>1260012.091</v>
      </c>
      <c r="DF789" s="51">
        <f t="shared" si="17"/>
        <v>1516269.377</v>
      </c>
      <c r="DG789" s="61"/>
      <c r="DH789" s="51">
        <f t="shared" si="51"/>
        <v>0.04740653075</v>
      </c>
      <c r="DI789" s="51">
        <f t="shared" si="52"/>
        <v>0.04532719961</v>
      </c>
      <c r="DJ789" s="51">
        <f t="shared" si="53"/>
        <v>0.0762713885</v>
      </c>
      <c r="DK789" s="51">
        <f t="shared" si="54"/>
        <v>0.8309948811</v>
      </c>
      <c r="DL789" s="51">
        <f t="shared" si="18"/>
        <v>1</v>
      </c>
      <c r="DM789" s="61"/>
      <c r="DN789" s="51">
        <f>DH789 / (Baseline!B$7/Baseline!B$17)</f>
        <v>5.060335349</v>
      </c>
      <c r="DO789" s="51">
        <f>DI789 / (Baseline!B$11/Baseline!B$17)</f>
        <v>1.094220293</v>
      </c>
      <c r="DP789" s="51">
        <f>DJ789 / (Baseline!B$16/Baseline!B$17)</f>
        <v>1.17862345</v>
      </c>
      <c r="DQ789" s="51">
        <f>DK789 / (Baseline!B$18/Baseline!B$17)</f>
        <v>0.9395130752</v>
      </c>
      <c r="DR789" s="79"/>
      <c r="DS789" s="51">
        <f>(AU789*Baseline!B$34)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0.03296059337</v>
      </c>
      <c r="DT789" s="51">
        <f>(AZ789*Baseline!B$34) + (Baseline!D$88*(1-Baseline!D$89)*Baseline!B$35) + (Baseline!D$88*Baseline!D$89*((1-Baseline!D$90)*Baseline!B$40 + Baseline!D$90*Baseline!B$41))</f>
        <v>0.0108002159</v>
      </c>
      <c r="DU789" s="51">
        <f>(BE789*Baseline!B$34) + (Baseline!F$88*(1-Baseline!F$89)*Baseline!B$35) + (Baseline!F$88*Baseline!F$89*((1-Baseline!F$90)*Baseline!B$40 + Baseline!F$90*Baseline!B$41))</f>
        <v>0.01297532285</v>
      </c>
      <c r="DV789" s="51">
        <f>(BJ789*Baseline!B$34) + (Baseline!H$88*(1-Baseline!H$89)*Baseline!B$35) + (Baseline!H$88*Baseline!H$89*((1-Baseline!H$90)*Baseline!B$40 + Baseline!H$90*Baseline!B$41))</f>
        <v>0.009306385856</v>
      </c>
      <c r="DW789" s="51">
        <f>( DS789*Baseline!B$7 + DT789*Baseline!B$11 + DU789*Baseline!B$16 + DV789*Baseline!B$18 ) / Baseline!B$17</f>
        <v>0.009827290515</v>
      </c>
    </row>
    <row r="790">
      <c r="A790" s="4" t="s">
        <v>1140</v>
      </c>
      <c r="B790" s="45">
        <f>MIN( MAX( NORMINV( MCrands!B790, (B$5+B$4)/2, (B$5-B$4)/3.29 ), 0 ), 1 )</f>
        <v>0.5100939033</v>
      </c>
      <c r="C790" s="45">
        <f>MAX( NORMINV( MCrands!C790, (C$5+C$4)/2, (C$5-C$4)/3.29 ), 0 )</f>
        <v>3.28606124</v>
      </c>
      <c r="D790" s="41"/>
      <c r="E790" s="43">
        <f>Baseline!B$33 * (C790 * Baseline!B$66*Baseline!B$66/Baseline!B$73 + Baseline!B$52*Baseline!B$52/Baseline!B$74 + Baseline!B$53*Baseline!B$53/Baseline!B$75 + Baseline!B$54*Baseline!B$54/Baseline!B$76)</f>
        <v>0.00002330663669</v>
      </c>
      <c r="F790" s="43">
        <f>Baseline!B$33 * (C790 * Baseline!B$66*Baseline!B$57/Baseline!B$73 + Baseline!B$52*Baseline!B$67/Baseline!B$74 + Baseline!B$53*Baseline!B$55/Baseline!B$75 + Baseline!B$54*Baseline!B$56/Baseline!B$76)</f>
        <v>0.0000002005478632</v>
      </c>
      <c r="G790" s="45">
        <f>Baseline!B$33 * (C790 * Baseline!B$66*Baseline!B$58/Baseline!B$73 + Baseline!B$52*Baseline!B$59/Baseline!B$74 + Baseline!B$53*Baseline!B$68/Baseline!B$75 + Baseline!B$54*Baseline!B$60/Baseline!B$76)</f>
        <v>0.0000001702761889</v>
      </c>
      <c r="H790" s="43">
        <f>Baseline!B$33 * (C790 * Baseline!B$66*Baseline!B$61/Baseline!B$73 + Baseline!B$52*Baseline!B$62/Baseline!B$74 + Baseline!B$53*Baseline!B$63/Baseline!B$75 + Baseline!B$54*Baseline!B$69/Baseline!B$76)</f>
        <v>0.000000003565682595</v>
      </c>
      <c r="I790" s="43">
        <f>Baseline!B$33 * (C790 * Baseline!B$57*Baseline!B$66/Baseline!B$73 + Baseline!B$67*Baseline!B$52/Baseline!B$74 + Baseline!B$55*Baseline!B$53/Baseline!B$75 + Baseline!B$56*Baseline!B$54/Baseline!B$76)</f>
        <v>0.0000002005478632</v>
      </c>
      <c r="J790" s="45">
        <f>Baseline!B$33 * (C790 * Baseline!B$57*Baseline!B$57/Baseline!B$73 + Baseline!B$67*Baseline!B$67/Baseline!B$74 + Baseline!B$55*Baseline!B$55/Baseline!B$75 + Baseline!B$56*Baseline!B$56/Baseline!B$76)</f>
        <v>0.000001763813907</v>
      </c>
      <c r="K790" s="43">
        <f>Baseline!B$33 * (C790 * Baseline!B$57*Baseline!B$58/Baseline!B$73 + Baseline!B$67*Baseline!B$59/Baseline!B$74 + Baseline!B$55*Baseline!B$68/Baseline!B$75 + Baseline!B$56*Baseline!B$60/Baseline!B$76)</f>
        <v>0.0000000137421739</v>
      </c>
      <c r="L790" s="45">
        <f>Baseline!B$33 * (C790 * Baseline!B$57*Baseline!B$61/Baseline!B$73 + Baseline!B$67*Baseline!B$62/Baseline!B$74 + Baseline!B$55*Baseline!B$63/Baseline!B$75 + Baseline!B$56*Baseline!B$69/Baseline!B$76)</f>
        <v>0.00000001439287727</v>
      </c>
      <c r="M790" s="43">
        <f>Baseline!B$33 * (C790 * Baseline!B$58*Baseline!B$66/Baseline!B$73 + Baseline!B$59*Baseline!B$52/Baseline!B$74 + Baseline!B$68*Baseline!B$53/Baseline!B$75 + Baseline!B$60*Baseline!B$54/Baseline!B$76)</f>
        <v>0.0000001702761889</v>
      </c>
      <c r="N790" s="45">
        <f>Baseline!B$33 * (C790 * Baseline!B$58*Baseline!B$57/Baseline!B$73 + Baseline!B$59*Baseline!B$67/Baseline!B$74 + Baseline!B$68*Baseline!B$55/Baseline!B$75 + Baseline!B$60*Baseline!B$56/Baseline!B$76)</f>
        <v>0.0000000137421739</v>
      </c>
      <c r="O790" s="45">
        <f>Baseline!B$33 * (C790 * Baseline!B$58*Baseline!B$58/Baseline!B$73 + Baseline!B$59*Baseline!B$59/Baseline!B$74 + Baseline!B$68*Baseline!B$68/Baseline!B$75 + Baseline!B$60*Baseline!B$60/Baseline!B$76)</f>
        <v>0.000001324390897</v>
      </c>
      <c r="P790" s="43">
        <f>Baseline!B$33 * (C790 * Baseline!B$58*Baseline!B$61/Baseline!B$73 + Baseline!B$59*Baseline!B$62/Baseline!B$74 + Baseline!B$68*Baseline!B$63/Baseline!B$75 + Baseline!B$60*Baseline!B$69/Baseline!B$76)</f>
        <v>0.000000001647004271</v>
      </c>
      <c r="Q790" s="43">
        <f>Baseline!B$33 * (C790 * Baseline!B$61*Baseline!B$66/Baseline!B$73 + Baseline!B$62*Baseline!B$52/Baseline!B$74 + Baseline!B$63*Baseline!B$53/Baseline!B$75 + Baseline!B$69*Baseline!B$54/Baseline!B$76)</f>
        <v>0.000000003565682595</v>
      </c>
      <c r="R790" s="43">
        <f>Baseline!B$33 * (C790 * Baseline!B$61*Baseline!B$57/Baseline!B$73 + Baseline!B$62*Baseline!B$67/Baseline!B$74 + Baseline!B$63*Baseline!B$55/Baseline!B$75 + Baseline!B$69*Baseline!B$56/Baseline!B$76)</f>
        <v>0.00000001439287727</v>
      </c>
      <c r="S790" s="43">
        <f>Baseline!B$33 * (C790 * Baseline!B$61*Baseline!B$58/Baseline!B$73 + Baseline!B$62*Baseline!B$59/Baseline!B$74 + Baseline!B$63*Baseline!B$68/Baseline!B$75 + Baseline!B$69*Baseline!B$60/Baseline!B$76)</f>
        <v>0.000000001647004271</v>
      </c>
      <c r="T790" s="43">
        <f>Baseline!B$33 * (C790 * Baseline!B$61*Baseline!B$61/Baseline!B$73 + Baseline!B$62*Baseline!B$62/Baseline!B$74 + Baseline!B$63*Baseline!B$63/Baseline!B$75 + Baseline!B$69*Baseline!B$69/Baseline!B$76)</f>
        <v>0.00000009854655134</v>
      </c>
      <c r="U790" s="41"/>
      <c r="V790" s="43">
        <f>E790 * ( Baseline!B$87 * Baseline!B$7 )</f>
        <v>0.2418995822</v>
      </c>
      <c r="W790" s="43">
        <f>F790 * ( Baseline!D$87 * Baseline!B$11 )</f>
        <v>0.003699425348</v>
      </c>
      <c r="X790" s="43">
        <f>G790 * ( Baseline!F$87 * Baseline!B$16 )</f>
        <v>0.005914504246</v>
      </c>
      <c r="Y790" s="43">
        <f>H790 * ( Baseline!H$87 * Baseline!B$18 )</f>
        <v>0.00125395596</v>
      </c>
      <c r="Z790" s="51">
        <f t="shared" si="1"/>
        <v>0.2527674678</v>
      </c>
      <c r="AA790" s="43">
        <f>I790 * ( Baseline!B$87 * Baseline!B$7 )</f>
        <v>0.002081486272</v>
      </c>
      <c r="AB790" s="45">
        <f>J790 * ( Baseline!D$87 * Baseline!B$11 )</f>
        <v>0.03253636202</v>
      </c>
      <c r="AC790" s="45">
        <f>K790 * ( Baseline!F$87 * Baseline!B$16 )</f>
        <v>0.0004773312485</v>
      </c>
      <c r="AD790" s="45">
        <f>L790 * ( Baseline!F$87 * Baseline!B$16 )</f>
        <v>0.0004999332803</v>
      </c>
      <c r="AE790" s="51">
        <f t="shared" si="2"/>
        <v>0.03559511282</v>
      </c>
      <c r="AF790" s="51">
        <f>M790 * ( Baseline!B$87 * Baseline!B$7 )</f>
        <v>0.001767296565</v>
      </c>
      <c r="AG790" s="51">
        <f>N790 * ( Baseline!D$87 * Baseline!B$11 )</f>
        <v>0.0002534963257</v>
      </c>
      <c r="AH790" s="51">
        <f>O790 * ( Baseline!F$87 * Baseline!B$16 )</f>
        <v>0.04600241309</v>
      </c>
      <c r="AI790" s="51">
        <f>P790 * ( Baseline!H$87 * Baseline!B$18 )</f>
        <v>0.0005792077019</v>
      </c>
      <c r="AJ790" s="51">
        <f t="shared" si="3"/>
        <v>0.04860241369</v>
      </c>
      <c r="AK790" s="51">
        <f>Q790 * ( Baseline!B$87 * Baseline!B$7 )</f>
        <v>0.00003700821965</v>
      </c>
      <c r="AL790" s="51">
        <f>R790 * ( Baseline!D$87 * Baseline!B$11 )</f>
        <v>0.0002654995877</v>
      </c>
      <c r="AM790" s="51">
        <f>S790 * ( Baseline!F$87 * Baseline!B$16 )</f>
        <v>0.0000572083144</v>
      </c>
      <c r="AN790" s="51">
        <f>T790 * ( Baseline!H$87 * Baseline!B$18 )</f>
        <v>0.03465620736</v>
      </c>
      <c r="AO790" s="51">
        <f t="shared" si="4"/>
        <v>0.03501592348</v>
      </c>
      <c r="AP790" s="61"/>
      <c r="AQ790" s="51">
        <f>V790 * ( (1-Baseline!B$88-Baseline!B$87) + (1-B790)*Baseline!B$88 )</f>
        <v>0.1269044943</v>
      </c>
      <c r="AR790" s="51">
        <f>W790 * ( (1-Baseline!B$88-Baseline!B$87) + (1-B790)*Baseline!B$88 )</f>
        <v>0.001940779305</v>
      </c>
      <c r="AS790" s="51">
        <f>X790 * ( (1-Baseline!B$88-Baseline!B$87) + (1-B790)*Baseline!B$88 )</f>
        <v>0.00310284608</v>
      </c>
      <c r="AT790" s="51">
        <f>Y790 * ( (1-Baseline!B$88-Baseline!B$87) + (1-B790)*Baseline!B$88 )</f>
        <v>0.0006578458941</v>
      </c>
      <c r="AU790" s="51">
        <f t="shared" si="5"/>
        <v>0.1326059656</v>
      </c>
      <c r="AV790" s="51">
        <f>AA790 * ( (1-Baseline!D$88-Baseline!D$87) + (1-B790)*Baseline!D$88 )</f>
        <v>0.001587916611</v>
      </c>
      <c r="AW790" s="51">
        <f>AB790 * ( (1-Baseline!D$88-Baseline!D$87) + (1-B790)*Baseline!D$88 )</f>
        <v>0.02482122049</v>
      </c>
      <c r="AX790" s="51">
        <f>AC790 * ( (1-Baseline!D$88-Baseline!D$87) + (1-B790)*Baseline!D$88 )</f>
        <v>0.0003641447117</v>
      </c>
      <c r="AY790" s="51">
        <f>AD790 * ( (1-Baseline!D$88-Baseline!D$87) + (1-B790)*Baseline!D$88 )</f>
        <v>0.0003813872668</v>
      </c>
      <c r="AZ790" s="51">
        <f t="shared" si="6"/>
        <v>0.02715466908</v>
      </c>
      <c r="BA790" s="51">
        <f>AF790 * ( (1-Baseline!F$88-Baseline!F$87) + (1-Baseline!B$36)*Baseline!F$88 )</f>
        <v>0.001271803162</v>
      </c>
      <c r="BB790" s="51">
        <f>AG790 * ( (1-Baseline!F$88-Baseline!F$87) + (1-Baseline!B$36)*Baseline!F$88 )</f>
        <v>0.0001824240679</v>
      </c>
      <c r="BC790" s="51">
        <f>AH790 * ( (1-Baseline!F$88-Baseline!F$87) + (1-Baseline!B$36)*Baseline!F$88 )</f>
        <v>0.03310480854</v>
      </c>
      <c r="BD790" s="51">
        <f>AI790 * ( (1-Baseline!F$88-Baseline!F$87) + (1-Baseline!B$36)*Baseline!F$88 )</f>
        <v>0.0004168163969</v>
      </c>
      <c r="BE790" s="51">
        <f t="shared" si="7"/>
        <v>0.03497585217</v>
      </c>
      <c r="BF790" s="51">
        <f>AK790 * ( (1-Baseline!H$88-Baseline!H$87) + (1-Baseline!B$36)*Baseline!H$88 )</f>
        <v>0.00002932235259</v>
      </c>
      <c r="BG790" s="51">
        <f>AL790 * ( (1-Baseline!H$88-Baseline!H$87) + (1-Baseline!B$36)*Baseline!H$88 )</f>
        <v>0.0002103606333</v>
      </c>
      <c r="BH790" s="51">
        <f>AM790 * ( (1-Baseline!H$88-Baseline!H$87) + (1-Baseline!B$36)*Baseline!H$88 )</f>
        <v>0.00004532729167</v>
      </c>
      <c r="BI790" s="51">
        <f>AN790 * ( (1-Baseline!H$88-Baseline!H$87) + (1-Baseline!B$36)*Baseline!H$88 )</f>
        <v>0.02745880621</v>
      </c>
      <c r="BJ790" s="51">
        <f t="shared" si="8"/>
        <v>0.02774381649</v>
      </c>
      <c r="BK790" s="61"/>
      <c r="BL790" s="51">
        <f t="shared" si="19"/>
        <v>0.9570044134</v>
      </c>
      <c r="BM790" s="51">
        <f t="shared" si="20"/>
        <v>0.01463568623</v>
      </c>
      <c r="BN790" s="51">
        <f t="shared" si="21"/>
        <v>0.02339899314</v>
      </c>
      <c r="BO790" s="51">
        <f t="shared" si="22"/>
        <v>0.004960907235</v>
      </c>
      <c r="BP790" s="51">
        <f t="shared" si="9"/>
        <v>1</v>
      </c>
      <c r="BQ790" s="51">
        <f t="shared" si="23"/>
        <v>0.05847674322</v>
      </c>
      <c r="BR790" s="51">
        <f t="shared" si="24"/>
        <v>0.9140682369</v>
      </c>
      <c r="BS790" s="51">
        <f t="shared" si="25"/>
        <v>0.01341002207</v>
      </c>
      <c r="BT790" s="51">
        <f t="shared" si="26"/>
        <v>0.01404499778</v>
      </c>
      <c r="BU790" s="51">
        <f t="shared" si="10"/>
        <v>1</v>
      </c>
      <c r="BV790" s="51">
        <f t="shared" si="27"/>
        <v>0.03636232094</v>
      </c>
      <c r="BW790" s="51">
        <f t="shared" si="28"/>
        <v>0.005215714745</v>
      </c>
      <c r="BX790" s="51">
        <f t="shared" si="29"/>
        <v>0.9465047022</v>
      </c>
      <c r="BY790" s="51">
        <f t="shared" si="30"/>
        <v>0.01191726209</v>
      </c>
      <c r="BZ790" s="51">
        <f t="shared" si="11"/>
        <v>1</v>
      </c>
      <c r="CA790" s="51">
        <f t="shared" si="31"/>
        <v>0.001056896862</v>
      </c>
      <c r="CB790" s="51">
        <f t="shared" si="32"/>
        <v>0.00758225291</v>
      </c>
      <c r="CC790" s="51">
        <f t="shared" si="33"/>
        <v>0.00163377997</v>
      </c>
      <c r="CD790" s="51">
        <f t="shared" si="34"/>
        <v>0.9897270703</v>
      </c>
      <c r="CE790" s="51">
        <f t="shared" si="12"/>
        <v>1</v>
      </c>
      <c r="CF790" s="61"/>
      <c r="CG790" s="51">
        <f t="shared" si="35"/>
        <v>0.9570044134</v>
      </c>
      <c r="CH790" s="51">
        <f t="shared" si="36"/>
        <v>0.01463568623</v>
      </c>
      <c r="CI790" s="51">
        <f t="shared" si="37"/>
        <v>0.02339899314</v>
      </c>
      <c r="CJ790" s="51">
        <f t="shared" si="38"/>
        <v>0.004960907235</v>
      </c>
      <c r="CK790" s="51">
        <f t="shared" si="13"/>
        <v>1</v>
      </c>
      <c r="CL790" s="51">
        <f t="shared" si="39"/>
        <v>0.05847674322</v>
      </c>
      <c r="CM790" s="51">
        <f t="shared" si="40"/>
        <v>0.9140682369</v>
      </c>
      <c r="CN790" s="51">
        <f t="shared" si="41"/>
        <v>0.01341002207</v>
      </c>
      <c r="CO790" s="51">
        <f t="shared" si="42"/>
        <v>0.01404499778</v>
      </c>
      <c r="CP790" s="51">
        <f t="shared" si="14"/>
        <v>1</v>
      </c>
      <c r="CQ790" s="51">
        <f t="shared" si="43"/>
        <v>0.03636232094</v>
      </c>
      <c r="CR790" s="51">
        <f t="shared" si="44"/>
        <v>0.005215714745</v>
      </c>
      <c r="CS790" s="51">
        <f t="shared" si="45"/>
        <v>0.9465047022</v>
      </c>
      <c r="CT790" s="51">
        <f t="shared" si="46"/>
        <v>0.01191726209</v>
      </c>
      <c r="CU790" s="51">
        <f t="shared" si="15"/>
        <v>1</v>
      </c>
      <c r="CV790" s="51">
        <f t="shared" si="47"/>
        <v>0.001056896862</v>
      </c>
      <c r="CW790" s="51">
        <f t="shared" si="48"/>
        <v>0.00758225291</v>
      </c>
      <c r="CX790" s="51">
        <f t="shared" si="49"/>
        <v>0.00163377997</v>
      </c>
      <c r="CY790" s="51">
        <f t="shared" si="50"/>
        <v>0.9897270703</v>
      </c>
      <c r="CZ790" s="51">
        <f t="shared" si="16"/>
        <v>1</v>
      </c>
      <c r="DA790" s="61"/>
      <c r="DB790" s="51">
        <f>(AQ790*Baseline!B$7 + AV790*Baseline!B$11 + BA790*Baseline!B$16 + BF790*Baseline!B$18)</f>
        <v>70557.52934</v>
      </c>
      <c r="DC790" s="51">
        <f>(AR790*Baseline!B$7 + AW790*Baseline!B$11 + BB790*Baseline!B$16 + BG790*Baseline!B$18)</f>
        <v>64415.46599</v>
      </c>
      <c r="DD790" s="51">
        <f>(AS790*Baseline!B$7 + AX790*Baseline!B$11 + BC790*Baseline!B$16 + BH790*Baseline!B$18)</f>
        <v>115268.7805</v>
      </c>
      <c r="DE790" s="51">
        <f>(AT790*Baseline!B$7 + AY790*Baseline!B$11 + BD790*Baseline!B$16 + BI790*Baseline!B$18)</f>
        <v>1259894.518</v>
      </c>
      <c r="DF790" s="51">
        <f t="shared" si="17"/>
        <v>1510136.294</v>
      </c>
      <c r="DG790" s="61"/>
      <c r="DH790" s="51">
        <f t="shared" si="51"/>
        <v>0.0467226234</v>
      </c>
      <c r="DI790" s="51">
        <f t="shared" si="52"/>
        <v>0.04265539889</v>
      </c>
      <c r="DJ790" s="51">
        <f t="shared" si="53"/>
        <v>0.07633005115</v>
      </c>
      <c r="DK790" s="51">
        <f t="shared" si="54"/>
        <v>0.8342919266</v>
      </c>
      <c r="DL790" s="51">
        <f t="shared" si="18"/>
        <v>1</v>
      </c>
      <c r="DM790" s="61"/>
      <c r="DN790" s="51">
        <f>DH790 / (Baseline!B$7/Baseline!B$17)</f>
        <v>4.987332739</v>
      </c>
      <c r="DO790" s="51">
        <f>DI790 / (Baseline!B$11/Baseline!B$17)</f>
        <v>1.029721745</v>
      </c>
      <c r="DP790" s="51">
        <f>DJ790 / (Baseline!B$16/Baseline!B$17)</f>
        <v>1.179529965</v>
      </c>
      <c r="DQ790" s="51">
        <f>DK790 / (Baseline!B$18/Baseline!B$17)</f>
        <v>0.9432406761</v>
      </c>
      <c r="DR790" s="79"/>
      <c r="DS790" s="51">
        <f>(AU790*Baseline!B$34)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0.03242042609</v>
      </c>
      <c r="DT790" s="51">
        <f>(AZ790*Baseline!B$34) + (Baseline!D$88*(1-Baseline!D$89)*Baseline!B$35) + (Baseline!D$88*Baseline!D$89*((1-Baseline!D$90)*Baseline!B$40 + Baseline!D$90*Baseline!B$41))</f>
        <v>0.01048676836</v>
      </c>
      <c r="DU790" s="51">
        <f>(BE790*Baseline!B$34) + (Baseline!F$88*(1-Baseline!F$89)*Baseline!B$35) + (Baseline!F$88*Baseline!F$89*((1-Baseline!F$90)*Baseline!B$40 + Baseline!F$90*Baseline!B$41))</f>
        <v>0.01297701782</v>
      </c>
      <c r="DV790" s="51">
        <f>(BJ790*Baseline!B$34) + (Baseline!H$88*(1-Baseline!H$89)*Baseline!B$35) + (Baseline!H$88*Baseline!H$89*((1-Baseline!H$90)*Baseline!B$40 + Baseline!H$90*Baseline!B$41))</f>
        <v>0.009306572474</v>
      </c>
      <c r="DW790" s="51">
        <f>( DS790*Baseline!B$7 + DT790*Baseline!B$11 + DU790*Baseline!B$16 + DV790*Baseline!B$18 ) / Baseline!B$17</f>
        <v>0.009809520522</v>
      </c>
    </row>
    <row r="791">
      <c r="A791" s="4" t="s">
        <v>1141</v>
      </c>
      <c r="B791" s="45">
        <f>MIN( MAX( NORMINV( MCrands!B791, (B$5+B$4)/2, (B$5-B$4)/3.29 ), 0 ), 1 )</f>
        <v>0.4246693771</v>
      </c>
      <c r="C791" s="45">
        <f>MAX( NORMINV( MCrands!C791, (C$5+C$4)/2, (C$5-C$4)/3.29 ), 0 )</f>
        <v>3.024971651</v>
      </c>
      <c r="D791" s="41"/>
      <c r="E791" s="43">
        <f>Baseline!B$33 * (C791 * Baseline!B$66*Baseline!B$66/Baseline!B$73 + Baseline!B$52*Baseline!B$52/Baseline!B$74 + Baseline!B$53*Baseline!B$53/Baseline!B$75 + Baseline!B$54*Baseline!B$54/Baseline!B$76)</f>
        <v>0.00002145811613</v>
      </c>
      <c r="F791" s="43">
        <f>Baseline!B$33 * (C791 * Baseline!B$66*Baseline!B$57/Baseline!B$73 + Baseline!B$52*Baseline!B$67/Baseline!B$74 + Baseline!B$53*Baseline!B$55/Baseline!B$75 + Baseline!B$54*Baseline!B$56/Baseline!B$76)</f>
        <v>0.0000002002559915</v>
      </c>
      <c r="G791" s="45">
        <f>Baseline!B$33 * (C791 * Baseline!B$66*Baseline!B$58/Baseline!B$73 + Baseline!B$52*Baseline!B$59/Baseline!B$74 + Baseline!B$53*Baseline!B$68/Baseline!B$75 + Baseline!B$54*Baseline!B$60/Baseline!B$76)</f>
        <v>0.0000001695586711</v>
      </c>
      <c r="H791" s="43">
        <f>Baseline!B$33 * (C791 * Baseline!B$66*Baseline!B$61/Baseline!B$73 + Baseline!B$52*Baseline!B$62/Baseline!B$74 + Baseline!B$53*Baseline!B$63/Baseline!B$75 + Baseline!B$54*Baseline!B$69/Baseline!B$76)</f>
        <v>0.00000000349393081</v>
      </c>
      <c r="I791" s="43">
        <f>Baseline!B$33 * (C791 * Baseline!B$57*Baseline!B$66/Baseline!B$73 + Baseline!B$67*Baseline!B$52/Baseline!B$74 + Baseline!B$55*Baseline!B$53/Baseline!B$75 + Baseline!B$56*Baseline!B$54/Baseline!B$76)</f>
        <v>0.0000002002559915</v>
      </c>
      <c r="J791" s="45">
        <f>Baseline!B$33 * (C791 * Baseline!B$57*Baseline!B$57/Baseline!B$73 + Baseline!B$67*Baseline!B$67/Baseline!B$74 + Baseline!B$55*Baseline!B$55/Baseline!B$75 + Baseline!B$56*Baseline!B$56/Baseline!B$76)</f>
        <v>0.000001763813861</v>
      </c>
      <c r="K791" s="43">
        <f>Baseline!B$33 * (C791 * Baseline!B$57*Baseline!B$58/Baseline!B$73 + Baseline!B$67*Baseline!B$59/Baseline!B$74 + Baseline!B$55*Baseline!B$68/Baseline!B$75 + Baseline!B$56*Baseline!B$60/Baseline!B$76)</f>
        <v>0.0000000137420606</v>
      </c>
      <c r="L791" s="45">
        <f>Baseline!B$33 * (C791 * Baseline!B$57*Baseline!B$61/Baseline!B$73 + Baseline!B$67*Baseline!B$62/Baseline!B$74 + Baseline!B$55*Baseline!B$63/Baseline!B$75 + Baseline!B$56*Baseline!B$69/Baseline!B$76)</f>
        <v>0.00000001439286594</v>
      </c>
      <c r="M791" s="43">
        <f>Baseline!B$33 * (C791 * Baseline!B$58*Baseline!B$66/Baseline!B$73 + Baseline!B$59*Baseline!B$52/Baseline!B$74 + Baseline!B$68*Baseline!B$53/Baseline!B$75 + Baseline!B$60*Baseline!B$54/Baseline!B$76)</f>
        <v>0.0000001695586711</v>
      </c>
      <c r="N791" s="45">
        <f>Baseline!B$33 * (C791 * Baseline!B$58*Baseline!B$57/Baseline!B$73 + Baseline!B$59*Baseline!B$67/Baseline!B$74 + Baseline!B$68*Baseline!B$55/Baseline!B$75 + Baseline!B$60*Baseline!B$56/Baseline!B$76)</f>
        <v>0.0000000137420606</v>
      </c>
      <c r="O791" s="45">
        <f>Baseline!B$33 * (C791 * Baseline!B$58*Baseline!B$58/Baseline!B$73 + Baseline!B$59*Baseline!B$59/Baseline!B$74 + Baseline!B$68*Baseline!B$68/Baseline!B$75 + Baseline!B$60*Baseline!B$60/Baseline!B$76)</f>
        <v>0.000001324390619</v>
      </c>
      <c r="P791" s="43">
        <f>Baseline!B$33 * (C791 * Baseline!B$58*Baseline!B$61/Baseline!B$73 + Baseline!B$59*Baseline!B$62/Baseline!B$74 + Baseline!B$68*Baseline!B$63/Baseline!B$75 + Baseline!B$60*Baseline!B$69/Baseline!B$76)</f>
        <v>0.00000000164697642</v>
      </c>
      <c r="Q791" s="43">
        <f>Baseline!B$33 * (C791 * Baseline!B$61*Baseline!B$66/Baseline!B$73 + Baseline!B$62*Baseline!B$52/Baseline!B$74 + Baseline!B$63*Baseline!B$53/Baseline!B$75 + Baseline!B$69*Baseline!B$54/Baseline!B$76)</f>
        <v>0.00000000349393081</v>
      </c>
      <c r="R791" s="43">
        <f>Baseline!B$33 * (C791 * Baseline!B$61*Baseline!B$57/Baseline!B$73 + Baseline!B$62*Baseline!B$67/Baseline!B$74 + Baseline!B$63*Baseline!B$55/Baseline!B$75 + Baseline!B$69*Baseline!B$56/Baseline!B$76)</f>
        <v>0.00000001439286594</v>
      </c>
      <c r="S791" s="43">
        <f>Baseline!B$33 * (C791 * Baseline!B$61*Baseline!B$58/Baseline!B$73 + Baseline!B$62*Baseline!B$59/Baseline!B$74 + Baseline!B$63*Baseline!B$68/Baseline!B$75 + Baseline!B$69*Baseline!B$60/Baseline!B$76)</f>
        <v>0.00000000164697642</v>
      </c>
      <c r="T791" s="43">
        <f>Baseline!B$33 * (C791 * Baseline!B$61*Baseline!B$61/Baseline!B$73 + Baseline!B$62*Baseline!B$62/Baseline!B$74 + Baseline!B$63*Baseline!B$63/Baseline!B$75 + Baseline!B$69*Baseline!B$69/Baseline!B$76)</f>
        <v>0.00000009854654855</v>
      </c>
      <c r="U791" s="41"/>
      <c r="V791" s="43">
        <f>E791 * ( Baseline!B$87 * Baseline!B$7 )</f>
        <v>0.2227137874</v>
      </c>
      <c r="W791" s="43">
        <f>F791 * ( Baseline!D$87 * Baseline!B$11 )</f>
        <v>0.003694041309</v>
      </c>
      <c r="X791" s="43">
        <f>G791 * ( Baseline!F$87 * Baseline!B$16 )</f>
        <v>0.005889581428</v>
      </c>
      <c r="Y791" s="43">
        <f>H791 * ( Baseline!H$87 * Baseline!B$18 )</f>
        <v>0.001228722761</v>
      </c>
      <c r="Z791" s="51">
        <f t="shared" si="1"/>
        <v>0.2335261329</v>
      </c>
      <c r="AA791" s="43">
        <f>I791 * ( Baseline!B$87 * Baseline!B$7 )</f>
        <v>0.002078456936</v>
      </c>
      <c r="AB791" s="45">
        <f>J791 * ( Baseline!D$87 * Baseline!B$11 )</f>
        <v>0.03253636117</v>
      </c>
      <c r="AC791" s="45">
        <f>K791 * ( Baseline!F$87 * Baseline!B$16 )</f>
        <v>0.0004773273133</v>
      </c>
      <c r="AD791" s="45">
        <f>L791 * ( Baseline!F$87 * Baseline!B$16 )</f>
        <v>0.0004999328868</v>
      </c>
      <c r="AE791" s="51">
        <f t="shared" si="2"/>
        <v>0.0355920783</v>
      </c>
      <c r="AF791" s="51">
        <f>M791 * ( Baseline!B$87 * Baseline!B$7 )</f>
        <v>0.001759849447</v>
      </c>
      <c r="AG791" s="51">
        <f>N791 * ( Baseline!D$87 * Baseline!B$11 )</f>
        <v>0.0002534942359</v>
      </c>
      <c r="AH791" s="51">
        <f>O791 * ( Baseline!F$87 * Baseline!B$16 )</f>
        <v>0.04600240342</v>
      </c>
      <c r="AI791" s="51">
        <f>P791 * ( Baseline!H$87 * Baseline!B$18 )</f>
        <v>0.0005791979074</v>
      </c>
      <c r="AJ791" s="51">
        <f t="shared" si="3"/>
        <v>0.04859494501</v>
      </c>
      <c r="AK791" s="51">
        <f>Q791 * ( Baseline!B$87 * Baseline!B$7 )</f>
        <v>0.00003626350787</v>
      </c>
      <c r="AL791" s="51">
        <f>R791 * ( Baseline!D$87 * Baseline!B$11 )</f>
        <v>0.0002654993787</v>
      </c>
      <c r="AM791" s="51">
        <f>S791 * ( Baseline!F$87 * Baseline!B$16 )</f>
        <v>0.000057207347</v>
      </c>
      <c r="AN791" s="51">
        <f>T791 * ( Baseline!H$87 * Baseline!B$18 )</f>
        <v>0.03465620638</v>
      </c>
      <c r="AO791" s="51">
        <f t="shared" si="4"/>
        <v>0.03501517661</v>
      </c>
      <c r="AP791" s="61"/>
      <c r="AQ791" s="51">
        <f>V791 * ( (1-Baseline!B$88-Baseline!B$87) + (1-B791)*Baseline!B$88 )</f>
        <v>0.1337717568</v>
      </c>
      <c r="AR791" s="51">
        <f>W791 * ( (1-Baseline!B$88-Baseline!B$87) + (1-B791)*Baseline!B$88 )</f>
        <v>0.002218804688</v>
      </c>
      <c r="AS791" s="51">
        <f>X791 * ( (1-Baseline!B$88-Baseline!B$87) + (1-B791)*Baseline!B$88 )</f>
        <v>0.003537543246</v>
      </c>
      <c r="AT791" s="51">
        <f>Y791 * ( (1-Baseline!B$88-Baseline!B$87) + (1-B791)*Baseline!B$88 )</f>
        <v>0.0007380252666</v>
      </c>
      <c r="AU791" s="51">
        <f t="shared" si="5"/>
        <v>0.14026613</v>
      </c>
      <c r="AV791" s="51">
        <f>AA791 * ( (1-Baseline!D$88-Baseline!D$87) + (1-B791)*Baseline!D$88 )</f>
        <v>0.001665148539</v>
      </c>
      <c r="AW791" s="51">
        <f>AB791 * ( (1-Baseline!D$88-Baseline!D$87) + (1-B791)*Baseline!D$88 )</f>
        <v>0.02606639249</v>
      </c>
      <c r="AX791" s="51">
        <f>AC791 * ( (1-Baseline!D$88-Baseline!D$87) + (1-B791)*Baseline!D$88 )</f>
        <v>0.0003824091155</v>
      </c>
      <c r="AY791" s="51">
        <f>AD791 * ( (1-Baseline!D$88-Baseline!D$87) + (1-B791)*Baseline!D$88 )</f>
        <v>0.000400519492</v>
      </c>
      <c r="AZ791" s="51">
        <f t="shared" si="6"/>
        <v>0.02851446964</v>
      </c>
      <c r="BA791" s="51">
        <f>AF791 * ( (1-Baseline!F$88-Baseline!F$87) + (1-Baseline!B$36)*Baseline!F$88 )</f>
        <v>0.001266443977</v>
      </c>
      <c r="BB791" s="51">
        <f>AG791 * ( (1-Baseline!F$88-Baseline!F$87) + (1-Baseline!B$36)*Baseline!F$88 )</f>
        <v>0.000182422564</v>
      </c>
      <c r="BC791" s="51">
        <f>AH791 * ( (1-Baseline!F$88-Baseline!F$87) + (1-Baseline!B$36)*Baseline!F$88 )</f>
        <v>0.03310480158</v>
      </c>
      <c r="BD791" s="51">
        <f>AI791 * ( (1-Baseline!F$88-Baseline!F$87) + (1-Baseline!B$36)*Baseline!F$88 )</f>
        <v>0.0004168093485</v>
      </c>
      <c r="BE791" s="51">
        <f t="shared" si="7"/>
        <v>0.03497047747</v>
      </c>
      <c r="BF791" s="51">
        <f>AK791 * ( (1-Baseline!H$88-Baseline!H$87) + (1-Baseline!B$36)*Baseline!H$88 )</f>
        <v>0.00002873230256</v>
      </c>
      <c r="BG791" s="51">
        <f>AL791 * ( (1-Baseline!H$88-Baseline!H$87) + (1-Baseline!B$36)*Baseline!H$88 )</f>
        <v>0.0002103604677</v>
      </c>
      <c r="BH791" s="51">
        <f>AM791 * ( (1-Baseline!H$88-Baseline!H$87) + (1-Baseline!B$36)*Baseline!H$88 )</f>
        <v>0.00004532652518</v>
      </c>
      <c r="BI791" s="51">
        <f>AN791 * ( (1-Baseline!H$88-Baseline!H$87) + (1-Baseline!B$36)*Baseline!H$88 )</f>
        <v>0.02745880544</v>
      </c>
      <c r="BJ791" s="51">
        <f t="shared" si="8"/>
        <v>0.02774322473</v>
      </c>
      <c r="BK791" s="61"/>
      <c r="BL791" s="51">
        <f t="shared" si="19"/>
        <v>0.9536996337</v>
      </c>
      <c r="BM791" s="51">
        <f t="shared" si="20"/>
        <v>0.01581853501</v>
      </c>
      <c r="BN791" s="51">
        <f t="shared" si="21"/>
        <v>0.0252202242</v>
      </c>
      <c r="BO791" s="51">
        <f t="shared" si="22"/>
        <v>0.005261607109</v>
      </c>
      <c r="BP791" s="51">
        <f t="shared" si="9"/>
        <v>1</v>
      </c>
      <c r="BQ791" s="51">
        <f t="shared" si="23"/>
        <v>0.05839661619</v>
      </c>
      <c r="BR791" s="51">
        <f t="shared" si="24"/>
        <v>0.9141461448</v>
      </c>
      <c r="BS791" s="51">
        <f t="shared" si="25"/>
        <v>0.01341105482</v>
      </c>
      <c r="BT791" s="51">
        <f t="shared" si="26"/>
        <v>0.01404618417</v>
      </c>
      <c r="BU791" s="51">
        <f t="shared" si="10"/>
        <v>1</v>
      </c>
      <c r="BV791" s="51">
        <f t="shared" si="27"/>
        <v>0.03621466074</v>
      </c>
      <c r="BW791" s="51">
        <f t="shared" si="28"/>
        <v>0.005216473356</v>
      </c>
      <c r="BX791" s="51">
        <f t="shared" si="29"/>
        <v>0.9466499738</v>
      </c>
      <c r="BY791" s="51">
        <f t="shared" si="30"/>
        <v>0.01191889213</v>
      </c>
      <c r="BZ791" s="51">
        <f t="shared" si="11"/>
        <v>1</v>
      </c>
      <c r="CA791" s="51">
        <f t="shared" si="31"/>
        <v>0.001035651149</v>
      </c>
      <c r="CB791" s="51">
        <f t="shared" si="32"/>
        <v>0.007582408669</v>
      </c>
      <c r="CC791" s="51">
        <f t="shared" si="33"/>
        <v>0.00163378719</v>
      </c>
      <c r="CD791" s="51">
        <f t="shared" si="34"/>
        <v>0.989748153</v>
      </c>
      <c r="CE791" s="51">
        <f t="shared" si="12"/>
        <v>1</v>
      </c>
      <c r="CF791" s="61"/>
      <c r="CG791" s="51">
        <f t="shared" si="35"/>
        <v>0.9536996337</v>
      </c>
      <c r="CH791" s="51">
        <f t="shared" si="36"/>
        <v>0.01581853501</v>
      </c>
      <c r="CI791" s="51">
        <f t="shared" si="37"/>
        <v>0.0252202242</v>
      </c>
      <c r="CJ791" s="51">
        <f t="shared" si="38"/>
        <v>0.005261607109</v>
      </c>
      <c r="CK791" s="51">
        <f t="shared" si="13"/>
        <v>1</v>
      </c>
      <c r="CL791" s="51">
        <f t="shared" si="39"/>
        <v>0.05839661619</v>
      </c>
      <c r="CM791" s="51">
        <f t="shared" si="40"/>
        <v>0.9141461448</v>
      </c>
      <c r="CN791" s="51">
        <f t="shared" si="41"/>
        <v>0.01341105482</v>
      </c>
      <c r="CO791" s="51">
        <f t="shared" si="42"/>
        <v>0.01404618417</v>
      </c>
      <c r="CP791" s="51">
        <f t="shared" si="14"/>
        <v>1</v>
      </c>
      <c r="CQ791" s="51">
        <f t="shared" si="43"/>
        <v>0.03621466074</v>
      </c>
      <c r="CR791" s="51">
        <f t="shared" si="44"/>
        <v>0.005216473356</v>
      </c>
      <c r="CS791" s="51">
        <f t="shared" si="45"/>
        <v>0.9466499738</v>
      </c>
      <c r="CT791" s="51">
        <f t="shared" si="46"/>
        <v>0.01191889213</v>
      </c>
      <c r="CU791" s="51">
        <f t="shared" si="15"/>
        <v>1</v>
      </c>
      <c r="CV791" s="51">
        <f t="shared" si="47"/>
        <v>0.001035651149</v>
      </c>
      <c r="CW791" s="51">
        <f t="shared" si="48"/>
        <v>0.007582408669</v>
      </c>
      <c r="CX791" s="51">
        <f t="shared" si="49"/>
        <v>0.00163378719</v>
      </c>
      <c r="CY791" s="51">
        <f t="shared" si="50"/>
        <v>0.989748153</v>
      </c>
      <c r="CZ791" s="51">
        <f t="shared" si="16"/>
        <v>1</v>
      </c>
      <c r="DA791" s="61"/>
      <c r="DB791" s="51">
        <f>(AQ791*Baseline!B$7 + AV791*Baseline!B$11 + BA791*Baseline!B$16 + BF791*Baseline!B$18)</f>
        <v>74008.80652</v>
      </c>
      <c r="DC791" s="51">
        <f>(AR791*Baseline!B$7 + AW791*Baseline!B$11 + BB791*Baseline!B$16 + BG791*Baseline!B$18)</f>
        <v>67220.63428</v>
      </c>
      <c r="DD791" s="51">
        <f>(AS791*Baseline!B$7 + AX791*Baseline!B$11 + BC791*Baseline!B$16 + BH791*Baseline!B$18)</f>
        <v>115518.7192</v>
      </c>
      <c r="DE791" s="51">
        <f>(AT791*Baseline!B$7 + AY791*Baseline!B$11 + BD791*Baseline!B$16 + BI791*Baseline!B$18)</f>
        <v>1259974.376</v>
      </c>
      <c r="DF791" s="51">
        <f t="shared" si="17"/>
        <v>1516722.536</v>
      </c>
      <c r="DG791" s="61"/>
      <c r="DH791" s="51">
        <f t="shared" si="51"/>
        <v>0.04879521782</v>
      </c>
      <c r="DI791" s="51">
        <f t="shared" si="52"/>
        <v>0.04431966473</v>
      </c>
      <c r="DJ791" s="51">
        <f t="shared" si="53"/>
        <v>0.0761633829</v>
      </c>
      <c r="DK791" s="51">
        <f t="shared" si="54"/>
        <v>0.8307217346</v>
      </c>
      <c r="DL791" s="51">
        <f t="shared" si="18"/>
        <v>1</v>
      </c>
      <c r="DM791" s="61"/>
      <c r="DN791" s="51">
        <f>DH791 / (Baseline!B$7/Baseline!B$17)</f>
        <v>5.208568561</v>
      </c>
      <c r="DO791" s="51">
        <f>DI791 / (Baseline!B$11/Baseline!B$17)</f>
        <v>1.069897919</v>
      </c>
      <c r="DP791" s="51">
        <f>DJ791 / (Baseline!B$16/Baseline!B$17)</f>
        <v>1.176954437</v>
      </c>
      <c r="DQ791" s="51">
        <f>DK791 / (Baseline!B$18/Baseline!B$17)</f>
        <v>0.9392042588</v>
      </c>
      <c r="DR791" s="79"/>
      <c r="DS791" s="51">
        <f>(AU791*Baseline!B$34)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0.03356945074</v>
      </c>
      <c r="DT791" s="51">
        <f>(AZ791*Baseline!B$34) + (Baseline!D$88*(1-Baseline!D$89)*Baseline!B$35) + (Baseline!D$88*Baseline!D$89*((1-Baseline!D$90)*Baseline!B$40 + Baseline!D$90*Baseline!B$41))</f>
        <v>0.01069073845</v>
      </c>
      <c r="DU791" s="51">
        <f>(BE791*Baseline!B$34) + (Baseline!F$88*(1-Baseline!F$89)*Baseline!B$35) + (Baseline!F$88*Baseline!F$89*((1-Baseline!F$90)*Baseline!B$40 + Baseline!F$90*Baseline!B$41))</f>
        <v>0.01297621162</v>
      </c>
      <c r="DV791" s="51">
        <f>(BJ791*Baseline!B$34) + (Baseline!H$88*(1-Baseline!H$89)*Baseline!B$35) + (Baseline!H$88*Baseline!H$89*((1-Baseline!H$90)*Baseline!B$40 + Baseline!H$90*Baseline!B$41))</f>
        <v>0.00930648371</v>
      </c>
      <c r="DW791" s="51">
        <f>( DS791*Baseline!B$7 + DT791*Baseline!B$11 + DU791*Baseline!B$16 + DV791*Baseline!B$18 ) / Baseline!B$17</f>
        <v>0.009828603498</v>
      </c>
    </row>
    <row r="792">
      <c r="A792" s="4" t="s">
        <v>1142</v>
      </c>
      <c r="B792" s="45">
        <f>MIN( MAX( NORMINV( MCrands!B792, (B$5+B$4)/2, (B$5-B$4)/3.29 ), 0 ), 1 )</f>
        <v>0.4800429435</v>
      </c>
      <c r="C792" s="45">
        <f>MAX( NORMINV( MCrands!C792, (C$5+C$4)/2, (C$5-C$4)/3.29 ), 0 )</f>
        <v>2.659570249</v>
      </c>
      <c r="D792" s="41"/>
      <c r="E792" s="43">
        <f>Baseline!B$33 * (C792 * Baseline!B$66*Baseline!B$66/Baseline!B$73 + Baseline!B$52*Baseline!B$52/Baseline!B$74 + Baseline!B$53*Baseline!B$53/Baseline!B$75 + Baseline!B$54*Baseline!B$54/Baseline!B$76)</f>
        <v>0.00001887106544</v>
      </c>
      <c r="F792" s="43">
        <f>Baseline!B$33 * (C792 * Baseline!B$66*Baseline!B$57/Baseline!B$73 + Baseline!B$52*Baseline!B$67/Baseline!B$74 + Baseline!B$53*Baseline!B$55/Baseline!B$75 + Baseline!B$54*Baseline!B$56/Baseline!B$76)</f>
        <v>0.0000001998475098</v>
      </c>
      <c r="G792" s="45">
        <f>Baseline!B$33 * (C792 * Baseline!B$66*Baseline!B$58/Baseline!B$73 + Baseline!B$52*Baseline!B$59/Baseline!B$74 + Baseline!B$53*Baseline!B$68/Baseline!B$75 + Baseline!B$54*Baseline!B$60/Baseline!B$76)</f>
        <v>0.0000001685544869</v>
      </c>
      <c r="H792" s="43">
        <f>Baseline!B$33 * (C792 * Baseline!B$66*Baseline!B$61/Baseline!B$73 + Baseline!B$52*Baseline!B$62/Baseline!B$74 + Baseline!B$53*Baseline!B$63/Baseline!B$75 + Baseline!B$54*Baseline!B$69/Baseline!B$76)</f>
        <v>0.000000003393512395</v>
      </c>
      <c r="I792" s="43">
        <f>Baseline!B$33 * (C792 * Baseline!B$57*Baseline!B$66/Baseline!B$73 + Baseline!B$67*Baseline!B$52/Baseline!B$74 + Baseline!B$55*Baseline!B$53/Baseline!B$75 + Baseline!B$56*Baseline!B$54/Baseline!B$76)</f>
        <v>0.0000001998475098</v>
      </c>
      <c r="J792" s="45">
        <f>Baseline!B$33 * (C792 * Baseline!B$57*Baseline!B$57/Baseline!B$73 + Baseline!B$67*Baseline!B$67/Baseline!B$74 + Baseline!B$55*Baseline!B$55/Baseline!B$75 + Baseline!B$56*Baseline!B$56/Baseline!B$76)</f>
        <v>0.000001763813797</v>
      </c>
      <c r="K792" s="43">
        <f>Baseline!B$33 * (C792 * Baseline!B$57*Baseline!B$58/Baseline!B$73 + Baseline!B$67*Baseline!B$59/Baseline!B$74 + Baseline!B$55*Baseline!B$68/Baseline!B$75 + Baseline!B$56*Baseline!B$60/Baseline!B$76)</f>
        <v>0.00000001374190205</v>
      </c>
      <c r="L792" s="45">
        <f>Baseline!B$33 * (C792 * Baseline!B$57*Baseline!B$61/Baseline!B$73 + Baseline!B$67*Baseline!B$62/Baseline!B$74 + Baseline!B$55*Baseline!B$63/Baseline!B$75 + Baseline!B$56*Baseline!B$69/Baseline!B$76)</f>
        <v>0.00000001439285008</v>
      </c>
      <c r="M792" s="43">
        <f>Baseline!B$33 * (C792 * Baseline!B$58*Baseline!B$66/Baseline!B$73 + Baseline!B$59*Baseline!B$52/Baseline!B$74 + Baseline!B$68*Baseline!B$53/Baseline!B$75 + Baseline!B$60*Baseline!B$54/Baseline!B$76)</f>
        <v>0.0000001685544869</v>
      </c>
      <c r="N792" s="45">
        <f>Baseline!B$33 * (C792 * Baseline!B$58*Baseline!B$57/Baseline!B$73 + Baseline!B$59*Baseline!B$67/Baseline!B$74 + Baseline!B$68*Baseline!B$55/Baseline!B$75 + Baseline!B$60*Baseline!B$56/Baseline!B$76)</f>
        <v>0.00000001374190205</v>
      </c>
      <c r="O792" s="45">
        <f>Baseline!B$33 * (C792 * Baseline!B$58*Baseline!B$58/Baseline!B$73 + Baseline!B$59*Baseline!B$59/Baseline!B$74 + Baseline!B$68*Baseline!B$68/Baseline!B$75 + Baseline!B$60*Baseline!B$60/Baseline!B$76)</f>
        <v>0.000001324390229</v>
      </c>
      <c r="P792" s="43">
        <f>Baseline!B$33 * (C792 * Baseline!B$58*Baseline!B$61/Baseline!B$73 + Baseline!B$59*Baseline!B$62/Baseline!B$74 + Baseline!B$68*Baseline!B$63/Baseline!B$75 + Baseline!B$60*Baseline!B$69/Baseline!B$76)</f>
        <v>0.000000001646937442</v>
      </c>
      <c r="Q792" s="43">
        <f>Baseline!B$33 * (C792 * Baseline!B$61*Baseline!B$66/Baseline!B$73 + Baseline!B$62*Baseline!B$52/Baseline!B$74 + Baseline!B$63*Baseline!B$53/Baseline!B$75 + Baseline!B$69*Baseline!B$54/Baseline!B$76)</f>
        <v>0.000000003393512395</v>
      </c>
      <c r="R792" s="43">
        <f>Baseline!B$33 * (C792 * Baseline!B$61*Baseline!B$57/Baseline!B$73 + Baseline!B$62*Baseline!B$67/Baseline!B$74 + Baseline!B$63*Baseline!B$55/Baseline!B$75 + Baseline!B$69*Baseline!B$56/Baseline!B$76)</f>
        <v>0.00000001439285008</v>
      </c>
      <c r="S792" s="43">
        <f>Baseline!B$33 * (C792 * Baseline!B$61*Baseline!B$58/Baseline!B$73 + Baseline!B$62*Baseline!B$59/Baseline!B$74 + Baseline!B$63*Baseline!B$68/Baseline!B$75 + Baseline!B$69*Baseline!B$60/Baseline!B$76)</f>
        <v>0.000000001646937442</v>
      </c>
      <c r="T792" s="43">
        <f>Baseline!B$33 * (C792 * Baseline!B$61*Baseline!B$61/Baseline!B$73 + Baseline!B$62*Baseline!B$62/Baseline!B$74 + Baseline!B$63*Baseline!B$63/Baseline!B$75 + Baseline!B$69*Baseline!B$69/Baseline!B$76)</f>
        <v>0.00000009854654466</v>
      </c>
      <c r="U792" s="41"/>
      <c r="V792" s="43">
        <f>E792 * ( Baseline!B$87 * Baseline!B$7 )</f>
        <v>0.1958627882</v>
      </c>
      <c r="W792" s="43">
        <f>F792 * ( Baseline!D$87 * Baseline!B$11 )</f>
        <v>0.003686506213</v>
      </c>
      <c r="X792" s="43">
        <f>G792 * ( Baseline!F$87 * Baseline!B$16 )</f>
        <v>0.005854701323</v>
      </c>
      <c r="Y792" s="43">
        <f>H792 * ( Baseline!H$87 * Baseline!B$18 )</f>
        <v>0.001193408269</v>
      </c>
      <c r="Z792" s="51">
        <f t="shared" si="1"/>
        <v>0.206597404</v>
      </c>
      <c r="AA792" s="43">
        <f>I792 * ( Baseline!B$87 * Baseline!B$7 )</f>
        <v>0.002074217304</v>
      </c>
      <c r="AB792" s="45">
        <f>J792 * ( Baseline!D$87 * Baseline!B$11 )</f>
        <v>0.03253635998</v>
      </c>
      <c r="AC792" s="45">
        <f>K792 * ( Baseline!F$87 * Baseline!B$16 )</f>
        <v>0.000477321806</v>
      </c>
      <c r="AD792" s="45">
        <f>L792 * ( Baseline!F$87 * Baseline!B$16 )</f>
        <v>0.0004999323361</v>
      </c>
      <c r="AE792" s="51">
        <f t="shared" si="2"/>
        <v>0.03558783142</v>
      </c>
      <c r="AF792" s="51">
        <f>M792 * ( Baseline!B$87 * Baseline!B$7 )</f>
        <v>0.00174942702</v>
      </c>
      <c r="AG792" s="51">
        <f>N792 * ( Baseline!D$87 * Baseline!B$11 )</f>
        <v>0.0002534913111</v>
      </c>
      <c r="AH792" s="51">
        <f>O792 * ( Baseline!F$87 * Baseline!B$16 )</f>
        <v>0.04600238988</v>
      </c>
      <c r="AI792" s="51">
        <f>P792 * ( Baseline!H$87 * Baseline!B$18 )</f>
        <v>0.0005791841998</v>
      </c>
      <c r="AJ792" s="51">
        <f t="shared" si="3"/>
        <v>0.04858449241</v>
      </c>
      <c r="AK792" s="51">
        <f>Q792 * ( Baseline!B$87 * Baseline!B$7 )</f>
        <v>0.00003522126514</v>
      </c>
      <c r="AL792" s="51">
        <f>R792 * ( Baseline!D$87 * Baseline!B$11 )</f>
        <v>0.0002654990862</v>
      </c>
      <c r="AM792" s="51">
        <f>S792 * ( Baseline!F$87 * Baseline!B$16 )</f>
        <v>0.00005720599311</v>
      </c>
      <c r="AN792" s="51">
        <f>T792 * ( Baseline!H$87 * Baseline!B$18 )</f>
        <v>0.03465620501</v>
      </c>
      <c r="AO792" s="51">
        <f t="shared" si="4"/>
        <v>0.03501413135</v>
      </c>
      <c r="AP792" s="61"/>
      <c r="AQ792" s="51">
        <f>V792 * ( (1-Baseline!B$88-Baseline!B$87) + (1-B792)*Baseline!B$88 )</f>
        <v>0.1079912556</v>
      </c>
      <c r="AR792" s="51">
        <f>W792 * ( (1-Baseline!B$88-Baseline!B$87) + (1-B792)*Baseline!B$88 )</f>
        <v>0.002032598629</v>
      </c>
      <c r="AS792" s="51">
        <f>X792 * ( (1-Baseline!B$88-Baseline!B$87) + (1-B792)*Baseline!B$88 )</f>
        <v>0.003228058545</v>
      </c>
      <c r="AT792" s="51">
        <f>Y792 * ( (1-Baseline!B$88-Baseline!B$87) + (1-B792)*Baseline!B$88 )</f>
        <v>0.0006579997077</v>
      </c>
      <c r="AU792" s="51">
        <f t="shared" si="5"/>
        <v>0.1139099125</v>
      </c>
      <c r="AV792" s="51">
        <f>AA792 * ( (1-Baseline!D$88-Baseline!D$87) + (1-B792)*Baseline!D$88 )</f>
        <v>0.001610296123</v>
      </c>
      <c r="AW792" s="51">
        <f>AB792 * ( (1-Baseline!D$88-Baseline!D$87) + (1-B792)*Baseline!D$88 )</f>
        <v>0.02525925042</v>
      </c>
      <c r="AX792" s="51">
        <f>AC792 * ( (1-Baseline!D$88-Baseline!D$87) + (1-B792)*Baseline!D$88 )</f>
        <v>0.0003705636105</v>
      </c>
      <c r="AY792" s="51">
        <f>AD792 * ( (1-Baseline!D$88-Baseline!D$87) + (1-B792)*Baseline!D$88 )</f>
        <v>0.0003881170505</v>
      </c>
      <c r="AZ792" s="51">
        <f t="shared" si="6"/>
        <v>0.0276282272</v>
      </c>
      <c r="BA792" s="51">
        <f>AF792 * ( (1-Baseline!F$88-Baseline!F$87) + (1-Baseline!B$36)*Baseline!F$88 )</f>
        <v>0.001258943665</v>
      </c>
      <c r="BB792" s="51">
        <f>AG792 * ( (1-Baseline!F$88-Baseline!F$87) + (1-Baseline!B$36)*Baseline!F$88 )</f>
        <v>0.0001824204592</v>
      </c>
      <c r="BC792" s="51">
        <f>AH792 * ( (1-Baseline!F$88-Baseline!F$87) + (1-Baseline!B$36)*Baseline!F$88 )</f>
        <v>0.03310479184</v>
      </c>
      <c r="BD792" s="51">
        <f>AI792 * ( (1-Baseline!F$88-Baseline!F$87) + (1-Baseline!B$36)*Baseline!F$88 )</f>
        <v>0.0004167994841</v>
      </c>
      <c r="BE792" s="51">
        <f t="shared" si="7"/>
        <v>0.03496295544</v>
      </c>
      <c r="BF792" s="51">
        <f>AK792 * ( (1-Baseline!H$88-Baseline!H$87) + (1-Baseline!B$36)*Baseline!H$88 )</f>
        <v>0.0000279065128</v>
      </c>
      <c r="BG792" s="51">
        <f>AL792 * ( (1-Baseline!H$88-Baseline!H$87) + (1-Baseline!B$36)*Baseline!H$88 )</f>
        <v>0.000210360236</v>
      </c>
      <c r="BH792" s="51">
        <f>AM792 * ( (1-Baseline!H$88-Baseline!H$87) + (1-Baseline!B$36)*Baseline!H$88 )</f>
        <v>0.00004532545246</v>
      </c>
      <c r="BI792" s="51">
        <f>AN792 * ( (1-Baseline!H$88-Baseline!H$87) + (1-Baseline!B$36)*Baseline!H$88 )</f>
        <v>0.02745880435</v>
      </c>
      <c r="BJ792" s="51">
        <f t="shared" si="8"/>
        <v>0.02774239655</v>
      </c>
      <c r="BK792" s="61"/>
      <c r="BL792" s="51">
        <f t="shared" si="19"/>
        <v>0.948040897</v>
      </c>
      <c r="BM792" s="51">
        <f t="shared" si="20"/>
        <v>0.01784391353</v>
      </c>
      <c r="BN792" s="51">
        <f t="shared" si="21"/>
        <v>0.02833869744</v>
      </c>
      <c r="BO792" s="51">
        <f t="shared" si="22"/>
        <v>0.005776492084</v>
      </c>
      <c r="BP792" s="51">
        <f t="shared" si="9"/>
        <v>1</v>
      </c>
      <c r="BQ792" s="51">
        <f t="shared" si="23"/>
        <v>0.05828445346</v>
      </c>
      <c r="BR792" s="51">
        <f t="shared" si="24"/>
        <v>0.9142552012</v>
      </c>
      <c r="BS792" s="51">
        <f t="shared" si="25"/>
        <v>0.01341250048</v>
      </c>
      <c r="BT792" s="51">
        <f t="shared" si="26"/>
        <v>0.0140478449</v>
      </c>
      <c r="BU792" s="51">
        <f t="shared" si="10"/>
        <v>1</v>
      </c>
      <c r="BV792" s="51">
        <f t="shared" si="27"/>
        <v>0.03600793037</v>
      </c>
      <c r="BW792" s="51">
        <f t="shared" si="28"/>
        <v>0.005217535442</v>
      </c>
      <c r="BX792" s="51">
        <f t="shared" si="29"/>
        <v>0.9468533599</v>
      </c>
      <c r="BY792" s="51">
        <f t="shared" si="30"/>
        <v>0.01192117425</v>
      </c>
      <c r="BZ792" s="51">
        <f t="shared" si="11"/>
        <v>1</v>
      </c>
      <c r="CA792" s="51">
        <f t="shared" si="31"/>
        <v>0.00100591572</v>
      </c>
      <c r="CB792" s="51">
        <f t="shared" si="32"/>
        <v>0.00758262667</v>
      </c>
      <c r="CC792" s="51">
        <f t="shared" si="33"/>
        <v>0.001633797295</v>
      </c>
      <c r="CD792" s="51">
        <f t="shared" si="34"/>
        <v>0.9897776603</v>
      </c>
      <c r="CE792" s="51">
        <f t="shared" si="12"/>
        <v>1</v>
      </c>
      <c r="CF792" s="61"/>
      <c r="CG792" s="51">
        <f t="shared" si="35"/>
        <v>0.948040897</v>
      </c>
      <c r="CH792" s="51">
        <f t="shared" si="36"/>
        <v>0.01784391353</v>
      </c>
      <c r="CI792" s="51">
        <f t="shared" si="37"/>
        <v>0.02833869744</v>
      </c>
      <c r="CJ792" s="51">
        <f t="shared" si="38"/>
        <v>0.005776492084</v>
      </c>
      <c r="CK792" s="51">
        <f t="shared" si="13"/>
        <v>1</v>
      </c>
      <c r="CL792" s="51">
        <f t="shared" si="39"/>
        <v>0.05828445346</v>
      </c>
      <c r="CM792" s="51">
        <f t="shared" si="40"/>
        <v>0.9142552012</v>
      </c>
      <c r="CN792" s="51">
        <f t="shared" si="41"/>
        <v>0.01341250048</v>
      </c>
      <c r="CO792" s="51">
        <f t="shared" si="42"/>
        <v>0.0140478449</v>
      </c>
      <c r="CP792" s="51">
        <f t="shared" si="14"/>
        <v>1</v>
      </c>
      <c r="CQ792" s="51">
        <f t="shared" si="43"/>
        <v>0.03600793037</v>
      </c>
      <c r="CR792" s="51">
        <f t="shared" si="44"/>
        <v>0.005217535442</v>
      </c>
      <c r="CS792" s="51">
        <f t="shared" si="45"/>
        <v>0.9468533599</v>
      </c>
      <c r="CT792" s="51">
        <f t="shared" si="46"/>
        <v>0.01192117425</v>
      </c>
      <c r="CU792" s="51">
        <f t="shared" si="15"/>
        <v>1</v>
      </c>
      <c r="CV792" s="51">
        <f t="shared" si="47"/>
        <v>0.00100591572</v>
      </c>
      <c r="CW792" s="51">
        <f t="shared" si="48"/>
        <v>0.00758262667</v>
      </c>
      <c r="CX792" s="51">
        <f t="shared" si="49"/>
        <v>0.001633797295</v>
      </c>
      <c r="CY792" s="51">
        <f t="shared" si="50"/>
        <v>0.9897776603</v>
      </c>
      <c r="CZ792" s="51">
        <f t="shared" si="16"/>
        <v>1</v>
      </c>
      <c r="DA792" s="61"/>
      <c r="DB792" s="51">
        <f>(AQ792*Baseline!B$7 + AV792*Baseline!B$11 + BA792*Baseline!B$16 + BF792*Baseline!B$18)</f>
        <v>61324.68843</v>
      </c>
      <c r="DC792" s="51">
        <f>(AR792*Baseline!B$7 + AW792*Baseline!B$11 + BB792*Baseline!B$16 + BG792*Baseline!B$18)</f>
        <v>65399.34691</v>
      </c>
      <c r="DD792" s="51">
        <f>(AS792*Baseline!B$7 + AX792*Baseline!B$11 + BC792*Baseline!B$16 + BH792*Baseline!B$18)</f>
        <v>115343.1341</v>
      </c>
      <c r="DE792" s="51">
        <f>(AT792*Baseline!B$7 + AY792*Baseline!B$11 + BD792*Baseline!B$16 + BI792*Baseline!B$18)</f>
        <v>1259908.883</v>
      </c>
      <c r="DF792" s="51">
        <f t="shared" si="17"/>
        <v>1501976.052</v>
      </c>
      <c r="DG792" s="61"/>
      <c r="DH792" s="51">
        <f t="shared" si="51"/>
        <v>0.04082933835</v>
      </c>
      <c r="DI792" s="51">
        <f t="shared" si="52"/>
        <v>0.04354220349</v>
      </c>
      <c r="DJ792" s="51">
        <f t="shared" si="53"/>
        <v>0.0767942564</v>
      </c>
      <c r="DK792" s="51">
        <f t="shared" si="54"/>
        <v>0.8388342018</v>
      </c>
      <c r="DL792" s="51">
        <f t="shared" si="18"/>
        <v>1</v>
      </c>
      <c r="DM792" s="61"/>
      <c r="DN792" s="51">
        <f>DH792 / (Baseline!B$7/Baseline!B$17)</f>
        <v>4.358263321</v>
      </c>
      <c r="DO792" s="51">
        <f>DI792 / (Baseline!B$11/Baseline!B$17)</f>
        <v>1.051129633</v>
      </c>
      <c r="DP792" s="51">
        <f>DJ792 / (Baseline!B$16/Baseline!B$17)</f>
        <v>1.186703339</v>
      </c>
      <c r="DQ792" s="51">
        <f>DK792 / (Baseline!B$18/Baseline!B$17)</f>
        <v>0.9483761192</v>
      </c>
      <c r="DR792" s="79"/>
      <c r="DS792" s="51">
        <f>(AU792*Baseline!B$34)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0.02961601812</v>
      </c>
      <c r="DT792" s="51">
        <f>(AZ792*Baseline!B$34) + (Baseline!D$88*(1-Baseline!D$89)*Baseline!B$35) + (Baseline!D$88*Baseline!D$89*((1-Baseline!D$90)*Baseline!B$40 + Baseline!D$90*Baseline!B$41))</f>
        <v>0.01055780208</v>
      </c>
      <c r="DU792" s="51">
        <f>(BE792*Baseline!B$34) + (Baseline!F$88*(1-Baseline!F$89)*Baseline!B$35) + (Baseline!F$88*Baseline!F$89*((1-Baseline!F$90)*Baseline!B$40 + Baseline!F$90*Baseline!B$41))</f>
        <v>0.01297508332</v>
      </c>
      <c r="DV792" s="51">
        <f>(BJ792*Baseline!B$34) + (Baseline!H$88*(1-Baseline!H$89)*Baseline!B$35) + (Baseline!H$88*Baseline!H$89*((1-Baseline!H$90)*Baseline!B$40 + Baseline!H$90*Baseline!B$41))</f>
        <v>0.009306359483</v>
      </c>
      <c r="DW792" s="51">
        <f>( DS792*Baseline!B$7 + DT792*Baseline!B$11 + DU792*Baseline!B$16 + DV792*Baseline!B$18 ) / Baseline!B$17</f>
        <v>0.009785877042</v>
      </c>
    </row>
    <row r="793">
      <c r="A793" s="4" t="s">
        <v>1143</v>
      </c>
      <c r="B793" s="45">
        <f>MIN( MAX( NORMINV( MCrands!B793, (B$5+B$4)/2, (B$5-B$4)/3.29 ), 0 ), 1 )</f>
        <v>0.6026159795</v>
      </c>
      <c r="C793" s="45">
        <f>MAX( NORMINV( MCrands!C793, (C$5+C$4)/2, (C$5-C$4)/3.29 ), 0 )</f>
        <v>2.79970478</v>
      </c>
      <c r="D793" s="41"/>
      <c r="E793" s="43">
        <f>Baseline!B$33 * (C793 * Baseline!B$66*Baseline!B$66/Baseline!B$73 + Baseline!B$52*Baseline!B$52/Baseline!B$74 + Baseline!B$53*Baseline!B$53/Baseline!B$75 + Baseline!B$54*Baseline!B$54/Baseline!B$76)</f>
        <v>0.00001986322128</v>
      </c>
      <c r="F793" s="43">
        <f>Baseline!B$33 * (C793 * Baseline!B$66*Baseline!B$57/Baseline!B$73 + Baseline!B$52*Baseline!B$67/Baseline!B$74 + Baseline!B$53*Baseline!B$55/Baseline!B$75 + Baseline!B$54*Baseline!B$56/Baseline!B$76)</f>
        <v>0.000000200004166</v>
      </c>
      <c r="G793" s="45">
        <f>Baseline!B$33 * (C793 * Baseline!B$66*Baseline!B$58/Baseline!B$73 + Baseline!B$52*Baseline!B$59/Baseline!B$74 + Baseline!B$53*Baseline!B$68/Baseline!B$75 + Baseline!B$54*Baseline!B$60/Baseline!B$76)</f>
        <v>0.0000001689396001</v>
      </c>
      <c r="H793" s="43">
        <f>Baseline!B$33 * (C793 * Baseline!B$66*Baseline!B$61/Baseline!B$73 + Baseline!B$52*Baseline!B$62/Baseline!B$74 + Baseline!B$53*Baseline!B$63/Baseline!B$75 + Baseline!B$54*Baseline!B$69/Baseline!B$76)</f>
        <v>0.000000003432023707</v>
      </c>
      <c r="I793" s="43">
        <f>Baseline!B$33 * (C793 * Baseline!B$57*Baseline!B$66/Baseline!B$73 + Baseline!B$67*Baseline!B$52/Baseline!B$74 + Baseline!B$55*Baseline!B$53/Baseline!B$75 + Baseline!B$56*Baseline!B$54/Baseline!B$76)</f>
        <v>0.000000200004166</v>
      </c>
      <c r="J793" s="45">
        <f>Baseline!B$33 * (C793 * Baseline!B$57*Baseline!B$57/Baseline!B$73 + Baseline!B$67*Baseline!B$67/Baseline!B$74 + Baseline!B$55*Baseline!B$55/Baseline!B$75 + Baseline!B$56*Baseline!B$56/Baseline!B$76)</f>
        <v>0.000001763813822</v>
      </c>
      <c r="K793" s="43">
        <f>Baseline!B$33 * (C793 * Baseline!B$57*Baseline!B$58/Baseline!B$73 + Baseline!B$67*Baseline!B$59/Baseline!B$74 + Baseline!B$55*Baseline!B$68/Baseline!B$75 + Baseline!B$56*Baseline!B$60/Baseline!B$76)</f>
        <v>0.00000001374196286</v>
      </c>
      <c r="L793" s="45">
        <f>Baseline!B$33 * (C793 * Baseline!B$57*Baseline!B$61/Baseline!B$73 + Baseline!B$67*Baseline!B$62/Baseline!B$74 + Baseline!B$55*Baseline!B$63/Baseline!B$75 + Baseline!B$56*Baseline!B$69/Baseline!B$76)</f>
        <v>0.00000001439285616</v>
      </c>
      <c r="M793" s="43">
        <f>Baseline!B$33 * (C793 * Baseline!B$58*Baseline!B$66/Baseline!B$73 + Baseline!B$59*Baseline!B$52/Baseline!B$74 + Baseline!B$68*Baseline!B$53/Baseline!B$75 + Baseline!B$60*Baseline!B$54/Baseline!B$76)</f>
        <v>0.0000001689396001</v>
      </c>
      <c r="N793" s="45">
        <f>Baseline!B$33 * (C793 * Baseline!B$58*Baseline!B$57/Baseline!B$73 + Baseline!B$59*Baseline!B$67/Baseline!B$74 + Baseline!B$68*Baseline!B$55/Baseline!B$75 + Baseline!B$60*Baseline!B$56/Baseline!B$76)</f>
        <v>0.00000001374196286</v>
      </c>
      <c r="O793" s="45">
        <f>Baseline!B$33 * (C793 * Baseline!B$58*Baseline!B$58/Baseline!B$73 + Baseline!B$59*Baseline!B$59/Baseline!B$74 + Baseline!B$68*Baseline!B$68/Baseline!B$75 + Baseline!B$60*Baseline!B$60/Baseline!B$76)</f>
        <v>0.000001324390378</v>
      </c>
      <c r="P793" s="43">
        <f>Baseline!B$33 * (C793 * Baseline!B$58*Baseline!B$61/Baseline!B$73 + Baseline!B$59*Baseline!B$62/Baseline!B$74 + Baseline!B$68*Baseline!B$63/Baseline!B$75 + Baseline!B$60*Baseline!B$69/Baseline!B$76)</f>
        <v>0.00000000164695239</v>
      </c>
      <c r="Q793" s="43">
        <f>Baseline!B$33 * (C793 * Baseline!B$61*Baseline!B$66/Baseline!B$73 + Baseline!B$62*Baseline!B$52/Baseline!B$74 + Baseline!B$63*Baseline!B$53/Baseline!B$75 + Baseline!B$69*Baseline!B$54/Baseline!B$76)</f>
        <v>0.000000003432023707</v>
      </c>
      <c r="R793" s="43">
        <f>Baseline!B$33 * (C793 * Baseline!B$61*Baseline!B$57/Baseline!B$73 + Baseline!B$62*Baseline!B$67/Baseline!B$74 + Baseline!B$63*Baseline!B$55/Baseline!B$75 + Baseline!B$69*Baseline!B$56/Baseline!B$76)</f>
        <v>0.00000001439285616</v>
      </c>
      <c r="S793" s="43">
        <f>Baseline!B$33 * (C793 * Baseline!B$61*Baseline!B$58/Baseline!B$73 + Baseline!B$62*Baseline!B$59/Baseline!B$74 + Baseline!B$63*Baseline!B$68/Baseline!B$75 + Baseline!B$69*Baseline!B$60/Baseline!B$76)</f>
        <v>0.00000000164695239</v>
      </c>
      <c r="T793" s="43">
        <f>Baseline!B$33 * (C793 * Baseline!B$61*Baseline!B$61/Baseline!B$73 + Baseline!B$62*Baseline!B$62/Baseline!B$74 + Baseline!B$63*Baseline!B$63/Baseline!B$75 + Baseline!B$69*Baseline!B$69/Baseline!B$76)</f>
        <v>0.00000009854654615</v>
      </c>
      <c r="U793" s="41"/>
      <c r="V793" s="43">
        <f>E793 * ( Baseline!B$87 * Baseline!B$7 )</f>
        <v>0.2061603737</v>
      </c>
      <c r="W793" s="43">
        <f>F793 * ( Baseline!D$87 * Baseline!B$11 )</f>
        <v>0.003689395986</v>
      </c>
      <c r="X793" s="43">
        <f>G793 * ( Baseline!F$87 * Baseline!B$16 )</f>
        <v>0.005868078139</v>
      </c>
      <c r="Y793" s="43">
        <f>H793 * ( Baseline!H$87 * Baseline!B$18 )</f>
        <v>0.001206951675</v>
      </c>
      <c r="Z793" s="51">
        <f t="shared" si="1"/>
        <v>0.2169247995</v>
      </c>
      <c r="AA793" s="43">
        <f>I793 * ( Baseline!B$87 * Baseline!B$7 )</f>
        <v>0.002075843239</v>
      </c>
      <c r="AB793" s="45">
        <f>J793 * ( Baseline!D$87 * Baseline!B$11 )</f>
        <v>0.03253636043</v>
      </c>
      <c r="AC793" s="45">
        <f>K793 * ( Baseline!F$87 * Baseline!B$16 )</f>
        <v>0.0004773239181</v>
      </c>
      <c r="AD793" s="45">
        <f>L793 * ( Baseline!F$87 * Baseline!B$16 )</f>
        <v>0.0004999325473</v>
      </c>
      <c r="AE793" s="51">
        <f t="shared" si="2"/>
        <v>0.03558946014</v>
      </c>
      <c r="AF793" s="51">
        <f>M793 * ( Baseline!B$87 * Baseline!B$7 )</f>
        <v>0.001753424109</v>
      </c>
      <c r="AG793" s="51">
        <f>N793 * ( Baseline!D$87 * Baseline!B$11 )</f>
        <v>0.0002534924328</v>
      </c>
      <c r="AH793" s="51">
        <f>O793 * ( Baseline!F$87 * Baseline!B$16 )</f>
        <v>0.04600239507</v>
      </c>
      <c r="AI793" s="51">
        <f>P793 * ( Baseline!H$87 * Baseline!B$18 )</f>
        <v>0.0005791894568</v>
      </c>
      <c r="AJ793" s="51">
        <f t="shared" si="3"/>
        <v>0.04858850107</v>
      </c>
      <c r="AK793" s="51">
        <f>Q793 * ( Baseline!B$87 * Baseline!B$7 )</f>
        <v>0.00003562097405</v>
      </c>
      <c r="AL793" s="51">
        <f>R793 * ( Baseline!D$87 * Baseline!B$11 )</f>
        <v>0.0002654991984</v>
      </c>
      <c r="AM793" s="51">
        <f>S793 * ( Baseline!F$87 * Baseline!B$16 )</f>
        <v>0.00005720651234</v>
      </c>
      <c r="AN793" s="51">
        <f>T793 * ( Baseline!H$87 * Baseline!B$18 )</f>
        <v>0.03465620553</v>
      </c>
      <c r="AO793" s="51">
        <f t="shared" si="4"/>
        <v>0.03501453222</v>
      </c>
      <c r="AP793" s="61"/>
      <c r="AQ793" s="51">
        <f>V793 * ( (1-Baseline!B$88-Baseline!B$87) + (1-B793)*Baseline!B$88 )</f>
        <v>0.09117891507</v>
      </c>
      <c r="AR793" s="51">
        <f>W793 * ( (1-Baseline!B$88-Baseline!B$87) + (1-B793)*Baseline!B$88 )</f>
        <v>0.001631715723</v>
      </c>
      <c r="AS793" s="51">
        <f>X793 * ( (1-Baseline!B$88-Baseline!B$87) + (1-B793)*Baseline!B$88 )</f>
        <v>0.002595285353</v>
      </c>
      <c r="AT793" s="51">
        <f>Y793 * ( (1-Baseline!B$88-Baseline!B$87) + (1-B793)*Baseline!B$88 )</f>
        <v>0.0005338006637</v>
      </c>
      <c r="AU793" s="51">
        <f t="shared" si="5"/>
        <v>0.09593971681</v>
      </c>
      <c r="AV793" s="51">
        <f>AA793 * ( (1-Baseline!D$88-Baseline!D$87) + (1-B793)*Baseline!D$88 )</f>
        <v>0.0014975682</v>
      </c>
      <c r="AW793" s="51">
        <f>AB793 * ( (1-Baseline!D$88-Baseline!D$87) + (1-B793)*Baseline!D$88 )</f>
        <v>0.02347259071</v>
      </c>
      <c r="AX793" s="51">
        <f>AC793 * ( (1-Baseline!D$88-Baseline!D$87) + (1-B793)*Baseline!D$88 )</f>
        <v>0.0003443540955</v>
      </c>
      <c r="AY793" s="51">
        <f>AD793 * ( (1-Baseline!D$88-Baseline!D$87) + (1-B793)*Baseline!D$88 )</f>
        <v>0.0003606645584</v>
      </c>
      <c r="AZ793" s="51">
        <f t="shared" si="6"/>
        <v>0.02567517757</v>
      </c>
      <c r="BA793" s="51">
        <f>AF793 * ( (1-Baseline!F$88-Baseline!F$87) + (1-Baseline!B$36)*Baseline!F$88 )</f>
        <v>0.001261820098</v>
      </c>
      <c r="BB793" s="51">
        <f>AG793 * ( (1-Baseline!F$88-Baseline!F$87) + (1-Baseline!B$36)*Baseline!F$88 )</f>
        <v>0.0001824212664</v>
      </c>
      <c r="BC793" s="51">
        <f>AH793 * ( (1-Baseline!F$88-Baseline!F$87) + (1-Baseline!B$36)*Baseline!F$88 )</f>
        <v>0.03310479557</v>
      </c>
      <c r="BD793" s="51">
        <f>AI793 * ( (1-Baseline!F$88-Baseline!F$87) + (1-Baseline!B$36)*Baseline!F$88 )</f>
        <v>0.0004168032672</v>
      </c>
      <c r="BE793" s="51">
        <f t="shared" si="7"/>
        <v>0.0349658402</v>
      </c>
      <c r="BF793" s="51">
        <f>AK793 * ( (1-Baseline!H$88-Baseline!H$87) + (1-Baseline!B$36)*Baseline!H$88 )</f>
        <v>0.00002822321016</v>
      </c>
      <c r="BG793" s="51">
        <f>AL793 * ( (1-Baseline!H$88-Baseline!H$87) + (1-Baseline!B$36)*Baseline!H$88 )</f>
        <v>0.0002103603249</v>
      </c>
      <c r="BH793" s="51">
        <f>AM793 * ( (1-Baseline!H$88-Baseline!H$87) + (1-Baseline!B$36)*Baseline!H$88 )</f>
        <v>0.00004532586386</v>
      </c>
      <c r="BI793" s="51">
        <f>AN793 * ( (1-Baseline!H$88-Baseline!H$87) + (1-Baseline!B$36)*Baseline!H$88 )</f>
        <v>0.02745880477</v>
      </c>
      <c r="BJ793" s="51">
        <f t="shared" si="8"/>
        <v>0.02774271417</v>
      </c>
      <c r="BK793" s="61"/>
      <c r="BL793" s="51">
        <f t="shared" si="19"/>
        <v>0.9503771545</v>
      </c>
      <c r="BM793" s="51">
        <f t="shared" si="20"/>
        <v>0.01700771878</v>
      </c>
      <c r="BN793" s="51">
        <f t="shared" si="21"/>
        <v>0.02705120923</v>
      </c>
      <c r="BO793" s="51">
        <f t="shared" si="22"/>
        <v>0.005563917442</v>
      </c>
      <c r="BP793" s="51">
        <f t="shared" si="9"/>
        <v>1</v>
      </c>
      <c r="BQ793" s="51">
        <f t="shared" si="23"/>
        <v>0.05832747198</v>
      </c>
      <c r="BR793" s="51">
        <f t="shared" si="24"/>
        <v>0.9142133741</v>
      </c>
      <c r="BS793" s="51">
        <f t="shared" si="25"/>
        <v>0.01341194602</v>
      </c>
      <c r="BT793" s="51">
        <f t="shared" si="26"/>
        <v>0.01404720795</v>
      </c>
      <c r="BU793" s="51">
        <f t="shared" si="10"/>
        <v>1</v>
      </c>
      <c r="BV793" s="51">
        <f t="shared" si="27"/>
        <v>0.03608722373</v>
      </c>
      <c r="BW793" s="51">
        <f t="shared" si="28"/>
        <v>0.005217128069</v>
      </c>
      <c r="BX793" s="51">
        <f t="shared" si="29"/>
        <v>0.9467753493</v>
      </c>
      <c r="BY793" s="51">
        <f t="shared" si="30"/>
        <v>0.01192029892</v>
      </c>
      <c r="BZ793" s="51">
        <f t="shared" si="11"/>
        <v>1</v>
      </c>
      <c r="CA793" s="51">
        <f t="shared" si="31"/>
        <v>0.001017319718</v>
      </c>
      <c r="CB793" s="51">
        <f t="shared" si="32"/>
        <v>0.007582543063</v>
      </c>
      <c r="CC793" s="51">
        <f t="shared" si="33"/>
        <v>0.00163379342</v>
      </c>
      <c r="CD793" s="51">
        <f t="shared" si="34"/>
        <v>0.9897663438</v>
      </c>
      <c r="CE793" s="51">
        <f t="shared" si="12"/>
        <v>1</v>
      </c>
      <c r="CF793" s="61"/>
      <c r="CG793" s="51">
        <f t="shared" si="35"/>
        <v>0.9503771545</v>
      </c>
      <c r="CH793" s="51">
        <f t="shared" si="36"/>
        <v>0.01700771878</v>
      </c>
      <c r="CI793" s="51">
        <f t="shared" si="37"/>
        <v>0.02705120923</v>
      </c>
      <c r="CJ793" s="51">
        <f t="shared" si="38"/>
        <v>0.005563917442</v>
      </c>
      <c r="CK793" s="51">
        <f t="shared" si="13"/>
        <v>1</v>
      </c>
      <c r="CL793" s="51">
        <f t="shared" si="39"/>
        <v>0.05832747198</v>
      </c>
      <c r="CM793" s="51">
        <f t="shared" si="40"/>
        <v>0.9142133741</v>
      </c>
      <c r="CN793" s="51">
        <f t="shared" si="41"/>
        <v>0.01341194602</v>
      </c>
      <c r="CO793" s="51">
        <f t="shared" si="42"/>
        <v>0.01404720795</v>
      </c>
      <c r="CP793" s="51">
        <f t="shared" si="14"/>
        <v>1</v>
      </c>
      <c r="CQ793" s="51">
        <f t="shared" si="43"/>
        <v>0.03608722373</v>
      </c>
      <c r="CR793" s="51">
        <f t="shared" si="44"/>
        <v>0.005217128069</v>
      </c>
      <c r="CS793" s="51">
        <f t="shared" si="45"/>
        <v>0.9467753493</v>
      </c>
      <c r="CT793" s="51">
        <f t="shared" si="46"/>
        <v>0.01192029892</v>
      </c>
      <c r="CU793" s="51">
        <f t="shared" si="15"/>
        <v>1</v>
      </c>
      <c r="CV793" s="51">
        <f t="shared" si="47"/>
        <v>0.001017319718</v>
      </c>
      <c r="CW793" s="51">
        <f t="shared" si="48"/>
        <v>0.007582543063</v>
      </c>
      <c r="CX793" s="51">
        <f t="shared" si="49"/>
        <v>0.00163379342</v>
      </c>
      <c r="CY793" s="51">
        <f t="shared" si="50"/>
        <v>0.9897663438</v>
      </c>
      <c r="CZ793" s="51">
        <f t="shared" si="16"/>
        <v>1</v>
      </c>
      <c r="DA793" s="61"/>
      <c r="DB793" s="51">
        <f>(AQ793*Baseline!B$7 + AV793*Baseline!B$11 + BA793*Baseline!B$16 + BF793*Baseline!B$18)</f>
        <v>52953.09058</v>
      </c>
      <c r="DC793" s="51">
        <f>(AR793*Baseline!B$7 + AW793*Baseline!B$11 + BB793*Baseline!B$16 + BG793*Baseline!B$18)</f>
        <v>61373.33727</v>
      </c>
      <c r="DD793" s="51">
        <f>(AS793*Baseline!B$7 + AX793*Baseline!B$11 + BC793*Baseline!B$16 + BH793*Baseline!B$18)</f>
        <v>114980.0627</v>
      </c>
      <c r="DE793" s="51">
        <f>(AT793*Baseline!B$7 + AY793*Baseline!B$11 + BD793*Baseline!B$16 + BI793*Baseline!B$18)</f>
        <v>1259789.805</v>
      </c>
      <c r="DF793" s="51">
        <f t="shared" si="17"/>
        <v>1489096.295</v>
      </c>
      <c r="DG793" s="61"/>
      <c r="DH793" s="51">
        <f t="shared" si="51"/>
        <v>0.03556055491</v>
      </c>
      <c r="DI793" s="51">
        <f t="shared" si="52"/>
        <v>0.04121515677</v>
      </c>
      <c r="DJ793" s="51">
        <f t="shared" si="53"/>
        <v>0.07721465903</v>
      </c>
      <c r="DK793" s="51">
        <f t="shared" si="54"/>
        <v>0.8460096293</v>
      </c>
      <c r="DL793" s="51">
        <f t="shared" si="18"/>
        <v>1</v>
      </c>
      <c r="DM793" s="61"/>
      <c r="DN793" s="51">
        <f>DH793 / (Baseline!B$7/Baseline!B$17)</f>
        <v>3.795855344</v>
      </c>
      <c r="DO793" s="51">
        <f>DI793 / (Baseline!B$11/Baseline!B$17)</f>
        <v>0.9949536112</v>
      </c>
      <c r="DP793" s="51">
        <f>DJ793 / (Baseline!B$16/Baseline!B$17)</f>
        <v>1.19319983</v>
      </c>
      <c r="DQ793" s="51">
        <f>DK793 / (Baseline!B$18/Baseline!B$17)</f>
        <v>0.9564885735</v>
      </c>
      <c r="DR793" s="79"/>
      <c r="DS793" s="51">
        <f>(AU793*Baseline!B$34)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0.02692048877</v>
      </c>
      <c r="DT793" s="51">
        <f>(AZ793*Baseline!B$34) + (Baseline!D$88*(1-Baseline!D$89)*Baseline!B$35) + (Baseline!D$88*Baseline!D$89*((1-Baseline!D$90)*Baseline!B$40 + Baseline!D$90*Baseline!B$41))</f>
        <v>0.01026484464</v>
      </c>
      <c r="DU793" s="51">
        <f>(BE793*Baseline!B$34) + (Baseline!F$88*(1-Baseline!F$89)*Baseline!B$35) + (Baseline!F$88*Baseline!F$89*((1-Baseline!F$90)*Baseline!B$40 + Baseline!F$90*Baseline!B$41))</f>
        <v>0.01297551603</v>
      </c>
      <c r="DV793" s="51">
        <f>(BJ793*Baseline!B$34) + (Baseline!H$88*(1-Baseline!H$89)*Baseline!B$35) + (Baseline!H$88*Baseline!H$89*((1-Baseline!H$90)*Baseline!B$40 + Baseline!H$90*Baseline!B$41))</f>
        <v>0.009306407125</v>
      </c>
      <c r="DW793" s="51">
        <f>( DS793*Baseline!B$7 + DT793*Baseline!B$11 + DU793*Baseline!B$16 + DV793*Baseline!B$18 ) / Baseline!B$17</f>
        <v>0.009748559239</v>
      </c>
    </row>
    <row r="794">
      <c r="A794" s="4" t="s">
        <v>1144</v>
      </c>
      <c r="B794" s="45">
        <f>MIN( MAX( NORMINV( MCrands!B794, (B$5+B$4)/2, (B$5-B$4)/3.29 ), 0 ), 1 )</f>
        <v>0.3172169484</v>
      </c>
      <c r="C794" s="45">
        <f>MAX( NORMINV( MCrands!C794, (C$5+C$4)/2, (C$5-C$4)/3.29 ), 0 )</f>
        <v>2.772665474</v>
      </c>
      <c r="D794" s="41"/>
      <c r="E794" s="43">
        <f>Baseline!B$33 * (C794 * Baseline!B$66*Baseline!B$66/Baseline!B$73 + Baseline!B$52*Baseline!B$52/Baseline!B$74 + Baseline!B$53*Baseline!B$53/Baseline!B$75 + Baseline!B$54*Baseline!B$54/Baseline!B$76)</f>
        <v>0.00001967178235</v>
      </c>
      <c r="F794" s="43">
        <f>Baseline!B$33 * (C794 * Baseline!B$66*Baseline!B$57/Baseline!B$73 + Baseline!B$52*Baseline!B$67/Baseline!B$74 + Baseline!B$53*Baseline!B$55/Baseline!B$75 + Baseline!B$54*Baseline!B$56/Baseline!B$76)</f>
        <v>0.0000001999739388</v>
      </c>
      <c r="G794" s="45">
        <f>Baseline!B$33 * (C794 * Baseline!B$66*Baseline!B$58/Baseline!B$73 + Baseline!B$52*Baseline!B$59/Baseline!B$74 + Baseline!B$53*Baseline!B$68/Baseline!B$75 + Baseline!B$54*Baseline!B$60/Baseline!B$76)</f>
        <v>0.0000001688652915</v>
      </c>
      <c r="H794" s="43">
        <f>Baseline!B$33 * (C794 * Baseline!B$66*Baseline!B$61/Baseline!B$73 + Baseline!B$52*Baseline!B$62/Baseline!B$74 + Baseline!B$53*Baseline!B$63/Baseline!B$75 + Baseline!B$54*Baseline!B$69/Baseline!B$76)</f>
        <v>0.000000003424592854</v>
      </c>
      <c r="I794" s="43">
        <f>Baseline!B$33 * (C794 * Baseline!B$57*Baseline!B$66/Baseline!B$73 + Baseline!B$67*Baseline!B$52/Baseline!B$74 + Baseline!B$55*Baseline!B$53/Baseline!B$75 + Baseline!B$56*Baseline!B$54/Baseline!B$76)</f>
        <v>0.0000001999739388</v>
      </c>
      <c r="J794" s="45">
        <f>Baseline!B$33 * (C794 * Baseline!B$57*Baseline!B$57/Baseline!B$73 + Baseline!B$67*Baseline!B$67/Baseline!B$74 + Baseline!B$55*Baseline!B$55/Baseline!B$75 + Baseline!B$56*Baseline!B$56/Baseline!B$76)</f>
        <v>0.000001763813817</v>
      </c>
      <c r="K794" s="43">
        <f>Baseline!B$33 * (C794 * Baseline!B$57*Baseline!B$58/Baseline!B$73 + Baseline!B$67*Baseline!B$59/Baseline!B$74 + Baseline!B$55*Baseline!B$68/Baseline!B$75 + Baseline!B$56*Baseline!B$60/Baseline!B$76)</f>
        <v>0.00000001374195112</v>
      </c>
      <c r="L794" s="45">
        <f>Baseline!B$33 * (C794 * Baseline!B$57*Baseline!B$61/Baseline!B$73 + Baseline!B$67*Baseline!B$62/Baseline!B$74 + Baseline!B$55*Baseline!B$63/Baseline!B$75 + Baseline!B$56*Baseline!B$69/Baseline!B$76)</f>
        <v>0.00000001439285499</v>
      </c>
      <c r="M794" s="43">
        <f>Baseline!B$33 * (C794 * Baseline!B$58*Baseline!B$66/Baseline!B$73 + Baseline!B$59*Baseline!B$52/Baseline!B$74 + Baseline!B$68*Baseline!B$53/Baseline!B$75 + Baseline!B$60*Baseline!B$54/Baseline!B$76)</f>
        <v>0.0000001688652915</v>
      </c>
      <c r="N794" s="45">
        <f>Baseline!B$33 * (C794 * Baseline!B$58*Baseline!B$57/Baseline!B$73 + Baseline!B$59*Baseline!B$67/Baseline!B$74 + Baseline!B$68*Baseline!B$55/Baseline!B$75 + Baseline!B$60*Baseline!B$56/Baseline!B$76)</f>
        <v>0.00000001374195112</v>
      </c>
      <c r="O794" s="45">
        <f>Baseline!B$33 * (C794 * Baseline!B$58*Baseline!B$58/Baseline!B$73 + Baseline!B$59*Baseline!B$59/Baseline!B$74 + Baseline!B$68*Baseline!B$68/Baseline!B$75 + Baseline!B$60*Baseline!B$60/Baseline!B$76)</f>
        <v>0.000001324390349</v>
      </c>
      <c r="P794" s="43">
        <f>Baseline!B$33 * (C794 * Baseline!B$58*Baseline!B$61/Baseline!B$73 + Baseline!B$59*Baseline!B$62/Baseline!B$74 + Baseline!B$68*Baseline!B$63/Baseline!B$75 + Baseline!B$60*Baseline!B$69/Baseline!B$76)</f>
        <v>0.000000001646949506</v>
      </c>
      <c r="Q794" s="43">
        <f>Baseline!B$33 * (C794 * Baseline!B$61*Baseline!B$66/Baseline!B$73 + Baseline!B$62*Baseline!B$52/Baseline!B$74 + Baseline!B$63*Baseline!B$53/Baseline!B$75 + Baseline!B$69*Baseline!B$54/Baseline!B$76)</f>
        <v>0.000000003424592854</v>
      </c>
      <c r="R794" s="43">
        <f>Baseline!B$33 * (C794 * Baseline!B$61*Baseline!B$57/Baseline!B$73 + Baseline!B$62*Baseline!B$67/Baseline!B$74 + Baseline!B$63*Baseline!B$55/Baseline!B$75 + Baseline!B$69*Baseline!B$56/Baseline!B$76)</f>
        <v>0.00000001439285499</v>
      </c>
      <c r="S794" s="43">
        <f>Baseline!B$33 * (C794 * Baseline!B$61*Baseline!B$58/Baseline!B$73 + Baseline!B$62*Baseline!B$59/Baseline!B$74 + Baseline!B$63*Baseline!B$68/Baseline!B$75 + Baseline!B$69*Baseline!B$60/Baseline!B$76)</f>
        <v>0.000000001646949506</v>
      </c>
      <c r="T794" s="43">
        <f>Baseline!B$33 * (C794 * Baseline!B$61*Baseline!B$61/Baseline!B$73 + Baseline!B$62*Baseline!B$62/Baseline!B$74 + Baseline!B$63*Baseline!B$63/Baseline!B$75 + Baseline!B$69*Baseline!B$69/Baseline!B$76)</f>
        <v>0.00000009854654586</v>
      </c>
      <c r="U794" s="41"/>
      <c r="V794" s="43">
        <f>E794 * ( Baseline!B$87 * Baseline!B$7 )</f>
        <v>0.204173429</v>
      </c>
      <c r="W794" s="43">
        <f>F794 * ( Baseline!D$87 * Baseline!B$11 )</f>
        <v>0.003688838397</v>
      </c>
      <c r="X794" s="43">
        <f>G794 * ( Baseline!F$87 * Baseline!B$16 )</f>
        <v>0.005865497049</v>
      </c>
      <c r="Y794" s="43">
        <f>H794 * ( Baseline!H$87 * Baseline!B$18 )</f>
        <v>0.001204338441</v>
      </c>
      <c r="Z794" s="51">
        <f t="shared" si="1"/>
        <v>0.2149321029</v>
      </c>
      <c r="AA794" s="43">
        <f>I794 * ( Baseline!B$87 * Baseline!B$7 )</f>
        <v>0.002075529511</v>
      </c>
      <c r="AB794" s="45">
        <f>J794 * ( Baseline!D$87 * Baseline!B$11 )</f>
        <v>0.03253636034</v>
      </c>
      <c r="AC794" s="45">
        <f>K794 * ( Baseline!F$87 * Baseline!B$16 )</f>
        <v>0.0004773235105</v>
      </c>
      <c r="AD794" s="45">
        <f>L794 * ( Baseline!F$87 * Baseline!B$16 )</f>
        <v>0.0004999325065</v>
      </c>
      <c r="AE794" s="51">
        <f t="shared" si="2"/>
        <v>0.03558914587</v>
      </c>
      <c r="AF794" s="51">
        <f>M794 * ( Baseline!B$87 * Baseline!B$7 )</f>
        <v>0.001752652861</v>
      </c>
      <c r="AG794" s="51">
        <f>N794 * ( Baseline!D$87 * Baseline!B$11 )</f>
        <v>0.0002534922163</v>
      </c>
      <c r="AH794" s="51">
        <f>O794 * ( Baseline!F$87 * Baseline!B$16 )</f>
        <v>0.04600239407</v>
      </c>
      <c r="AI794" s="51">
        <f>P794 * ( Baseline!H$87 * Baseline!B$18 )</f>
        <v>0.0005791884424</v>
      </c>
      <c r="AJ794" s="51">
        <f t="shared" si="3"/>
        <v>0.04858772759</v>
      </c>
      <c r="AK794" s="51">
        <f>Q794 * ( Baseline!B$87 * Baseline!B$7 )</f>
        <v>0.00003554384923</v>
      </c>
      <c r="AL794" s="51">
        <f>R794 * ( Baseline!D$87 * Baseline!B$11 )</f>
        <v>0.0002654991767</v>
      </c>
      <c r="AM794" s="51">
        <f>S794 * ( Baseline!F$87 * Baseline!B$16 )</f>
        <v>0.00005720641215</v>
      </c>
      <c r="AN794" s="51">
        <f>T794 * ( Baseline!H$87 * Baseline!B$18 )</f>
        <v>0.03465620543</v>
      </c>
      <c r="AO794" s="51">
        <f t="shared" si="4"/>
        <v>0.03501445487</v>
      </c>
      <c r="AP794" s="61"/>
      <c r="AQ794" s="51">
        <f>V794 * ( (1-Baseline!B$88-Baseline!B$87) + (1-B794)*Baseline!B$88 )</f>
        <v>0.1421612454</v>
      </c>
      <c r="AR794" s="51">
        <f>W794 * ( (1-Baseline!B$88-Baseline!B$87) + (1-B794)*Baseline!B$88 )</f>
        <v>0.002568453022</v>
      </c>
      <c r="AS794" s="51">
        <f>X794 * ( (1-Baseline!B$88-Baseline!B$87) + (1-B794)*Baseline!B$88 )</f>
        <v>0.004084010196</v>
      </c>
      <c r="AT794" s="51">
        <f>Y794 * ( (1-Baseline!B$88-Baseline!B$87) + (1-B794)*Baseline!B$88 )</f>
        <v>0.0008385530558</v>
      </c>
      <c r="AU794" s="51">
        <f t="shared" si="5"/>
        <v>0.1496522617</v>
      </c>
      <c r="AV794" s="51">
        <f>AA794 * ( (1-Baseline!D$88-Baseline!D$87) + (1-B794)*Baseline!D$88 )</f>
        <v>0.001762716511</v>
      </c>
      <c r="AW794" s="51">
        <f>AB794 * ( (1-Baseline!D$88-Baseline!D$87) + (1-B794)*Baseline!D$88 )</f>
        <v>0.02763264953</v>
      </c>
      <c r="AX794" s="51">
        <f>AC794 * ( (1-Baseline!D$88-Baseline!D$87) + (1-B794)*Baseline!D$88 )</f>
        <v>0.0004053837965</v>
      </c>
      <c r="AY794" s="51">
        <f>AD794 * ( (1-Baseline!D$88-Baseline!D$87) + (1-B794)*Baseline!D$88 )</f>
        <v>0.0004245852824</v>
      </c>
      <c r="AZ794" s="51">
        <f t="shared" si="6"/>
        <v>0.03022533512</v>
      </c>
      <c r="BA794" s="51">
        <f>AF794 * ( (1-Baseline!F$88-Baseline!F$87) + (1-Baseline!B$36)*Baseline!F$88 )</f>
        <v>0.001261265084</v>
      </c>
      <c r="BB794" s="51">
        <f>AG794 * ( (1-Baseline!F$88-Baseline!F$87) + (1-Baseline!B$36)*Baseline!F$88 )</f>
        <v>0.0001824211106</v>
      </c>
      <c r="BC794" s="51">
        <f>AH794 * ( (1-Baseline!F$88-Baseline!F$87) + (1-Baseline!B$36)*Baseline!F$88 )</f>
        <v>0.03310479485</v>
      </c>
      <c r="BD794" s="51">
        <f>AI794 * ( (1-Baseline!F$88-Baseline!F$87) + (1-Baseline!B$36)*Baseline!F$88 )</f>
        <v>0.0004168025372</v>
      </c>
      <c r="BE794" s="51">
        <f t="shared" si="7"/>
        <v>0.03496528358</v>
      </c>
      <c r="BF794" s="51">
        <f>AK794 * ( (1-Baseline!H$88-Baseline!H$87) + (1-Baseline!B$36)*Baseline!H$88 )</f>
        <v>0.00002816210262</v>
      </c>
      <c r="BG794" s="51">
        <f>AL794 * ( (1-Baseline!H$88-Baseline!H$87) + (1-Baseline!B$36)*Baseline!H$88 )</f>
        <v>0.0002103603077</v>
      </c>
      <c r="BH794" s="51">
        <f>AM794 * ( (1-Baseline!H$88-Baseline!H$87) + (1-Baseline!B$36)*Baseline!H$88 )</f>
        <v>0.00004532578448</v>
      </c>
      <c r="BI794" s="51">
        <f>AN794 * ( (1-Baseline!H$88-Baseline!H$87) + (1-Baseline!B$36)*Baseline!H$88 )</f>
        <v>0.02745880469</v>
      </c>
      <c r="BJ794" s="51">
        <f t="shared" si="8"/>
        <v>0.02774265288</v>
      </c>
      <c r="BK794" s="61"/>
      <c r="BL794" s="51">
        <f t="shared" si="19"/>
        <v>0.9499438486</v>
      </c>
      <c r="BM794" s="51">
        <f t="shared" si="20"/>
        <v>0.01716280792</v>
      </c>
      <c r="BN794" s="51">
        <f t="shared" si="21"/>
        <v>0.02728999982</v>
      </c>
      <c r="BO794" s="51">
        <f t="shared" si="22"/>
        <v>0.005603343686</v>
      </c>
      <c r="BP794" s="51">
        <f t="shared" si="9"/>
        <v>1</v>
      </c>
      <c r="BQ794" s="51">
        <f t="shared" si="23"/>
        <v>0.05831917176</v>
      </c>
      <c r="BR794" s="51">
        <f t="shared" si="24"/>
        <v>0.9142214444</v>
      </c>
      <c r="BS794" s="51">
        <f t="shared" si="25"/>
        <v>0.013412053</v>
      </c>
      <c r="BT794" s="51">
        <f t="shared" si="26"/>
        <v>0.01404733084</v>
      </c>
      <c r="BU794" s="51">
        <f t="shared" si="10"/>
        <v>1</v>
      </c>
      <c r="BV794" s="51">
        <f t="shared" si="27"/>
        <v>0.0360719249</v>
      </c>
      <c r="BW794" s="51">
        <f t="shared" si="28"/>
        <v>0.005217206667</v>
      </c>
      <c r="BX794" s="51">
        <f t="shared" si="29"/>
        <v>0.9467904006</v>
      </c>
      <c r="BY794" s="51">
        <f t="shared" si="30"/>
        <v>0.0119204678</v>
      </c>
      <c r="BZ794" s="51">
        <f t="shared" si="11"/>
        <v>1</v>
      </c>
      <c r="CA794" s="51">
        <f t="shared" si="31"/>
        <v>0.001015119309</v>
      </c>
      <c r="CB794" s="51">
        <f t="shared" si="32"/>
        <v>0.007582559195</v>
      </c>
      <c r="CC794" s="51">
        <f t="shared" si="33"/>
        <v>0.001633794168</v>
      </c>
      <c r="CD794" s="51">
        <f t="shared" si="34"/>
        <v>0.9897685273</v>
      </c>
      <c r="CE794" s="51">
        <f t="shared" si="12"/>
        <v>1</v>
      </c>
      <c r="CF794" s="61"/>
      <c r="CG794" s="51">
        <f t="shared" si="35"/>
        <v>0.9499438486</v>
      </c>
      <c r="CH794" s="51">
        <f t="shared" si="36"/>
        <v>0.01716280792</v>
      </c>
      <c r="CI794" s="51">
        <f t="shared" si="37"/>
        <v>0.02728999982</v>
      </c>
      <c r="CJ794" s="51">
        <f t="shared" si="38"/>
        <v>0.005603343686</v>
      </c>
      <c r="CK794" s="51">
        <f t="shared" si="13"/>
        <v>1</v>
      </c>
      <c r="CL794" s="51">
        <f t="shared" si="39"/>
        <v>0.05831917176</v>
      </c>
      <c r="CM794" s="51">
        <f t="shared" si="40"/>
        <v>0.9142214444</v>
      </c>
      <c r="CN794" s="51">
        <f t="shared" si="41"/>
        <v>0.013412053</v>
      </c>
      <c r="CO794" s="51">
        <f t="shared" si="42"/>
        <v>0.01404733084</v>
      </c>
      <c r="CP794" s="51">
        <f t="shared" si="14"/>
        <v>1</v>
      </c>
      <c r="CQ794" s="51">
        <f t="shared" si="43"/>
        <v>0.0360719249</v>
      </c>
      <c r="CR794" s="51">
        <f t="shared" si="44"/>
        <v>0.005217206667</v>
      </c>
      <c r="CS794" s="51">
        <f t="shared" si="45"/>
        <v>0.9467904006</v>
      </c>
      <c r="CT794" s="51">
        <f t="shared" si="46"/>
        <v>0.0119204678</v>
      </c>
      <c r="CU794" s="51">
        <f t="shared" si="15"/>
        <v>1</v>
      </c>
      <c r="CV794" s="51">
        <f t="shared" si="47"/>
        <v>0.001015119309</v>
      </c>
      <c r="CW794" s="51">
        <f t="shared" si="48"/>
        <v>0.007582559195</v>
      </c>
      <c r="CX794" s="51">
        <f t="shared" si="49"/>
        <v>0.001633794168</v>
      </c>
      <c r="CY794" s="51">
        <f t="shared" si="50"/>
        <v>0.9897685273</v>
      </c>
      <c r="CZ794" s="51">
        <f t="shared" si="16"/>
        <v>1</v>
      </c>
      <c r="DA794" s="61"/>
      <c r="DB794" s="51">
        <f>(AQ794*Baseline!B$7 + AV794*Baseline!B$11 + BA794*Baseline!B$16 + BF794*Baseline!B$18)</f>
        <v>78243.48811</v>
      </c>
      <c r="DC794" s="51">
        <f>(AR794*Baseline!B$7 + AW794*Baseline!B$11 + BB794*Baseline!B$16 + BG794*Baseline!B$18)</f>
        <v>70749.12433</v>
      </c>
      <c r="DD794" s="51">
        <f>(AS794*Baseline!B$7 + AX794*Baseline!B$11 + BC794*Baseline!B$16 + BH794*Baseline!B$18)</f>
        <v>115832.9697</v>
      </c>
      <c r="DE794" s="51">
        <f>(AT794*Baseline!B$7 + AY794*Baseline!B$11 + BD794*Baseline!B$16 + BI794*Baseline!B$18)</f>
        <v>1260074.685</v>
      </c>
      <c r="DF794" s="51">
        <f t="shared" si="17"/>
        <v>1524900.267</v>
      </c>
      <c r="DG794" s="61"/>
      <c r="DH794" s="51">
        <f t="shared" si="51"/>
        <v>0.05131056096</v>
      </c>
      <c r="DI794" s="51">
        <f t="shared" si="52"/>
        <v>0.04639590264</v>
      </c>
      <c r="DJ794" s="51">
        <f t="shared" si="53"/>
        <v>0.07596101345</v>
      </c>
      <c r="DK794" s="51">
        <f t="shared" si="54"/>
        <v>0.826332523</v>
      </c>
      <c r="DL794" s="51">
        <f t="shared" si="18"/>
        <v>1</v>
      </c>
      <c r="DM794" s="61"/>
      <c r="DN794" s="51">
        <f>DH794 / (Baseline!B$7/Baseline!B$17)</f>
        <v>5.477064896</v>
      </c>
      <c r="DO794" s="51">
        <f>DI794 / (Baseline!B$11/Baseline!B$17)</f>
        <v>1.120019296</v>
      </c>
      <c r="DP794" s="51">
        <f>DJ794 / (Baseline!B$16/Baseline!B$17)</f>
        <v>1.173827217</v>
      </c>
      <c r="DQ794" s="51">
        <f>DK794 / (Baseline!B$18/Baseline!B$17)</f>
        <v>0.9342418676</v>
      </c>
      <c r="DR794" s="79"/>
      <c r="DS794" s="51">
        <f>(AU794*Baseline!B$34)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0.03497737051</v>
      </c>
      <c r="DT794" s="51">
        <f>(AZ794*Baseline!B$34) + (Baseline!D$88*(1-Baseline!D$89)*Baseline!B$35) + (Baseline!D$88*Baseline!D$89*((1-Baseline!D$90)*Baseline!B$40 + Baseline!D$90*Baseline!B$41))</f>
        <v>0.01094736827</v>
      </c>
      <c r="DU794" s="51">
        <f>(BE794*Baseline!B$34) + (Baseline!F$88*(1-Baseline!F$89)*Baseline!B$35) + (Baseline!F$88*Baseline!F$89*((1-Baseline!F$90)*Baseline!B$40 + Baseline!F$90*Baseline!B$41))</f>
        <v>0.01297543254</v>
      </c>
      <c r="DV794" s="51">
        <f>(BJ794*Baseline!B$34) + (Baseline!H$88*(1-Baseline!H$89)*Baseline!B$35) + (Baseline!H$88*Baseline!H$89*((1-Baseline!H$90)*Baseline!B$40 + Baseline!H$90*Baseline!B$41))</f>
        <v>0.009306397932</v>
      </c>
      <c r="DW794" s="51">
        <f>( DS794*Baseline!B$7 + DT794*Baseline!B$11 + DU794*Baseline!B$16 + DV794*Baseline!B$18 ) / Baseline!B$17</f>
        <v>0.009852297653</v>
      </c>
    </row>
    <row r="795">
      <c r="A795" s="4" t="s">
        <v>1145</v>
      </c>
      <c r="B795" s="45">
        <f>MIN( MAX( NORMINV( MCrands!B795, (B$5+B$4)/2, (B$5-B$4)/3.29 ), 0 ), 1 )</f>
        <v>0.5482448407</v>
      </c>
      <c r="C795" s="45">
        <f>MAX( NORMINV( MCrands!C795, (C$5+C$4)/2, (C$5-C$4)/3.29 ), 0 )</f>
        <v>3.290687023</v>
      </c>
      <c r="D795" s="41"/>
      <c r="E795" s="43">
        <f>Baseline!B$33 * (C795 * Baseline!B$66*Baseline!B$66/Baseline!B$73 + Baseline!B$52*Baseline!B$52/Baseline!B$74 + Baseline!B$53*Baseline!B$53/Baseline!B$75 + Baseline!B$54*Baseline!B$54/Baseline!B$76)</f>
        <v>0.00002333938734</v>
      </c>
      <c r="F795" s="43">
        <f>Baseline!B$33 * (C795 * Baseline!B$66*Baseline!B$57/Baseline!B$73 + Baseline!B$52*Baseline!B$67/Baseline!B$74 + Baseline!B$53*Baseline!B$55/Baseline!B$75 + Baseline!B$54*Baseline!B$56/Baseline!B$76)</f>
        <v>0.0000002005530343</v>
      </c>
      <c r="G795" s="45">
        <f>Baseline!B$33 * (C795 * Baseline!B$66*Baseline!B$58/Baseline!B$73 + Baseline!B$52*Baseline!B$59/Baseline!B$74 + Baseline!B$53*Baseline!B$68/Baseline!B$75 + Baseline!B$54*Baseline!B$60/Baseline!B$76)</f>
        <v>0.0000001702889014</v>
      </c>
      <c r="H795" s="43">
        <f>Baseline!B$33 * (C795 * Baseline!B$66*Baseline!B$61/Baseline!B$73 + Baseline!B$52*Baseline!B$62/Baseline!B$74 + Baseline!B$53*Baseline!B$63/Baseline!B$75 + Baseline!B$54*Baseline!B$69/Baseline!B$76)</f>
        <v>0.000000003566953837</v>
      </c>
      <c r="I795" s="43">
        <f>Baseline!B$33 * (C795 * Baseline!B$57*Baseline!B$66/Baseline!B$73 + Baseline!B$67*Baseline!B$52/Baseline!B$74 + Baseline!B$55*Baseline!B$53/Baseline!B$75 + Baseline!B$56*Baseline!B$54/Baseline!B$76)</f>
        <v>0.0000002005530343</v>
      </c>
      <c r="J795" s="45">
        <f>Baseline!B$33 * (C795 * Baseline!B$57*Baseline!B$57/Baseline!B$73 + Baseline!B$67*Baseline!B$67/Baseline!B$74 + Baseline!B$55*Baseline!B$55/Baseline!B$75 + Baseline!B$56*Baseline!B$56/Baseline!B$76)</f>
        <v>0.000001763813908</v>
      </c>
      <c r="K795" s="43">
        <f>Baseline!B$33 * (C795 * Baseline!B$57*Baseline!B$58/Baseline!B$73 + Baseline!B$67*Baseline!B$59/Baseline!B$74 + Baseline!B$55*Baseline!B$68/Baseline!B$75 + Baseline!B$56*Baseline!B$60/Baseline!B$76)</f>
        <v>0.0000000137421759</v>
      </c>
      <c r="L795" s="45">
        <f>Baseline!B$33 * (C795 * Baseline!B$57*Baseline!B$61/Baseline!B$73 + Baseline!B$67*Baseline!B$62/Baseline!B$74 + Baseline!B$55*Baseline!B$63/Baseline!B$75 + Baseline!B$56*Baseline!B$69/Baseline!B$76)</f>
        <v>0.00000001439287747</v>
      </c>
      <c r="M795" s="43">
        <f>Baseline!B$33 * (C795 * Baseline!B$58*Baseline!B$66/Baseline!B$73 + Baseline!B$59*Baseline!B$52/Baseline!B$74 + Baseline!B$68*Baseline!B$53/Baseline!B$75 + Baseline!B$60*Baseline!B$54/Baseline!B$76)</f>
        <v>0.0000001702889014</v>
      </c>
      <c r="N795" s="45">
        <f>Baseline!B$33 * (C795 * Baseline!B$58*Baseline!B$57/Baseline!B$73 + Baseline!B$59*Baseline!B$67/Baseline!B$74 + Baseline!B$68*Baseline!B$55/Baseline!B$75 + Baseline!B$60*Baseline!B$56/Baseline!B$76)</f>
        <v>0.0000000137421759</v>
      </c>
      <c r="O795" s="45">
        <f>Baseline!B$33 * (C795 * Baseline!B$58*Baseline!B$58/Baseline!B$73 + Baseline!B$59*Baseline!B$59/Baseline!B$74 + Baseline!B$68*Baseline!B$68/Baseline!B$75 + Baseline!B$60*Baseline!B$60/Baseline!B$76)</f>
        <v>0.000001324390902</v>
      </c>
      <c r="P795" s="43">
        <f>Baseline!B$33 * (C795 * Baseline!B$58*Baseline!B$61/Baseline!B$73 + Baseline!B$59*Baseline!B$62/Baseline!B$74 + Baseline!B$68*Baseline!B$63/Baseline!B$75 + Baseline!B$60*Baseline!B$69/Baseline!B$76)</f>
        <v>0.000000001647004764</v>
      </c>
      <c r="Q795" s="43">
        <f>Baseline!B$33 * (C795 * Baseline!B$61*Baseline!B$66/Baseline!B$73 + Baseline!B$62*Baseline!B$52/Baseline!B$74 + Baseline!B$63*Baseline!B$53/Baseline!B$75 + Baseline!B$69*Baseline!B$54/Baseline!B$76)</f>
        <v>0.000000003566953837</v>
      </c>
      <c r="R795" s="43">
        <f>Baseline!B$33 * (C795 * Baseline!B$61*Baseline!B$57/Baseline!B$73 + Baseline!B$62*Baseline!B$67/Baseline!B$74 + Baseline!B$63*Baseline!B$55/Baseline!B$75 + Baseline!B$69*Baseline!B$56/Baseline!B$76)</f>
        <v>0.00000001439287747</v>
      </c>
      <c r="S795" s="43">
        <f>Baseline!B$33 * (C795 * Baseline!B$61*Baseline!B$58/Baseline!B$73 + Baseline!B$62*Baseline!B$59/Baseline!B$74 + Baseline!B$63*Baseline!B$68/Baseline!B$75 + Baseline!B$69*Baseline!B$60/Baseline!B$76)</f>
        <v>0.000000001647004764</v>
      </c>
      <c r="T795" s="43">
        <f>Baseline!B$33 * (C795 * Baseline!B$61*Baseline!B$61/Baseline!B$73 + Baseline!B$62*Baseline!B$62/Baseline!B$74 + Baseline!B$63*Baseline!B$63/Baseline!B$75 + Baseline!B$69*Baseline!B$69/Baseline!B$76)</f>
        <v>0.00000009854655139</v>
      </c>
      <c r="U795" s="41"/>
      <c r="V795" s="43">
        <f>E795 * ( Baseline!B$87 * Baseline!B$7 )</f>
        <v>0.2422395012</v>
      </c>
      <c r="W795" s="43">
        <f>F795 * ( Baseline!D$87 * Baseline!B$11 )</f>
        <v>0.003699520738</v>
      </c>
      <c r="X795" s="43">
        <f>G795 * ( Baseline!F$87 * Baseline!B$16 )</f>
        <v>0.005914945809</v>
      </c>
      <c r="Y795" s="43">
        <f>H795 * ( Baseline!H$87 * Baseline!B$18 )</f>
        <v>0.001254403022</v>
      </c>
      <c r="Z795" s="51">
        <f t="shared" si="1"/>
        <v>0.2531083708</v>
      </c>
      <c r="AA795" s="43">
        <f>I795 * ( Baseline!B$87 * Baseline!B$7 )</f>
        <v>0.002081539943</v>
      </c>
      <c r="AB795" s="45">
        <f>J795 * ( Baseline!D$87 * Baseline!B$11 )</f>
        <v>0.03253636203</v>
      </c>
      <c r="AC795" s="45">
        <f>K795 * ( Baseline!F$87 * Baseline!B$16 )</f>
        <v>0.0004773313182</v>
      </c>
      <c r="AD795" s="45">
        <f>L795 * ( Baseline!F$87 * Baseline!B$16 )</f>
        <v>0.0004999332873</v>
      </c>
      <c r="AE795" s="51">
        <f t="shared" si="2"/>
        <v>0.03559516658</v>
      </c>
      <c r="AF795" s="51">
        <f>M795 * ( Baseline!B$87 * Baseline!B$7 )</f>
        <v>0.001767428507</v>
      </c>
      <c r="AG795" s="51">
        <f>N795 * ( Baseline!D$87 * Baseline!B$11 )</f>
        <v>0.0002534963628</v>
      </c>
      <c r="AH795" s="51">
        <f>O795 * ( Baseline!F$87 * Baseline!B$16 )</f>
        <v>0.04600241327</v>
      </c>
      <c r="AI795" s="51">
        <f>P795 * ( Baseline!H$87 * Baseline!B$18 )</f>
        <v>0.0005792078754</v>
      </c>
      <c r="AJ795" s="51">
        <f t="shared" si="3"/>
        <v>0.04860254601</v>
      </c>
      <c r="AK795" s="51">
        <f>Q795 * ( Baseline!B$87 * Baseline!B$7 )</f>
        <v>0.00003702141387</v>
      </c>
      <c r="AL795" s="51">
        <f>R795 * ( Baseline!D$87 * Baseline!B$11 )</f>
        <v>0.0002654995914</v>
      </c>
      <c r="AM795" s="51">
        <f>S795 * ( Baseline!F$87 * Baseline!B$16 )</f>
        <v>0.00005720833154</v>
      </c>
      <c r="AN795" s="51">
        <f>T795 * ( Baseline!H$87 * Baseline!B$18 )</f>
        <v>0.03465620738</v>
      </c>
      <c r="AO795" s="51">
        <f t="shared" si="4"/>
        <v>0.03501593671</v>
      </c>
      <c r="AP795" s="61"/>
      <c r="AQ795" s="51">
        <f>V795 * ( (1-Baseline!B$88-Baseline!B$87) + (1-B795)*Baseline!B$88 )</f>
        <v>0.1188577404</v>
      </c>
      <c r="AR795" s="51">
        <f>W795 * ( (1-Baseline!B$88-Baseline!B$87) + (1-B795)*Baseline!B$88 )</f>
        <v>0.001815214584</v>
      </c>
      <c r="AS795" s="51">
        <f>X795 * ( (1-Baseline!B$88-Baseline!B$87) + (1-B795)*Baseline!B$88 )</f>
        <v>0.002902239683</v>
      </c>
      <c r="AT795" s="51">
        <f>Y795 * ( (1-Baseline!B$88-Baseline!B$87) + (1-B795)*Baseline!B$88 )</f>
        <v>0.0006154880107</v>
      </c>
      <c r="AU795" s="51">
        <f t="shared" si="5"/>
        <v>0.1241906827</v>
      </c>
      <c r="AV795" s="51">
        <f>AA795 * ( (1-Baseline!D$88-Baseline!D$87) + (1-B795)*Baseline!D$88 )</f>
        <v>0.001552380666</v>
      </c>
      <c r="AW795" s="51">
        <f>AB795 * ( (1-Baseline!D$88-Baseline!D$87) + (1-B795)*Baseline!D$88 )</f>
        <v>0.02426512137</v>
      </c>
      <c r="AX795" s="51">
        <f>AC795 * ( (1-Baseline!D$88-Baseline!D$87) + (1-B795)*Baseline!D$88 )</f>
        <v>0.0003559863994</v>
      </c>
      <c r="AY795" s="51">
        <f>AD795 * ( (1-Baseline!D$88-Baseline!D$87) + (1-B795)*Baseline!D$88 )</f>
        <v>0.0003728426024</v>
      </c>
      <c r="AZ795" s="51">
        <f t="shared" si="6"/>
        <v>0.02654633103</v>
      </c>
      <c r="BA795" s="51">
        <f>AF795 * ( (1-Baseline!F$88-Baseline!F$87) + (1-Baseline!B$36)*Baseline!F$88 )</f>
        <v>0.001271898112</v>
      </c>
      <c r="BB795" s="51">
        <f>AG795 * ( (1-Baseline!F$88-Baseline!F$87) + (1-Baseline!B$36)*Baseline!F$88 )</f>
        <v>0.0001824240945</v>
      </c>
      <c r="BC795" s="51">
        <f>AH795 * ( (1-Baseline!F$88-Baseline!F$87) + (1-Baseline!B$36)*Baseline!F$88 )</f>
        <v>0.03310480866</v>
      </c>
      <c r="BD795" s="51">
        <f>AI795 * ( (1-Baseline!F$88-Baseline!F$87) + (1-Baseline!B$36)*Baseline!F$88 )</f>
        <v>0.0004168165218</v>
      </c>
      <c r="BE795" s="51">
        <f t="shared" si="7"/>
        <v>0.03497594739</v>
      </c>
      <c r="BF795" s="51">
        <f>AK795 * ( (1-Baseline!H$88-Baseline!H$87) + (1-Baseline!B$36)*Baseline!H$88 )</f>
        <v>0.00002933280664</v>
      </c>
      <c r="BG795" s="51">
        <f>AL795 * ( (1-Baseline!H$88-Baseline!H$87) + (1-Baseline!B$36)*Baseline!H$88 )</f>
        <v>0.0002103606363</v>
      </c>
      <c r="BH795" s="51">
        <f>AM795 * ( (1-Baseline!H$88-Baseline!H$87) + (1-Baseline!B$36)*Baseline!H$88 )</f>
        <v>0.00004532730525</v>
      </c>
      <c r="BI795" s="51">
        <f>AN795 * ( (1-Baseline!H$88-Baseline!H$87) + (1-Baseline!B$36)*Baseline!H$88 )</f>
        <v>0.02745880623</v>
      </c>
      <c r="BJ795" s="51">
        <f t="shared" si="8"/>
        <v>0.02774382698</v>
      </c>
      <c r="BK795" s="61"/>
      <c r="BL795" s="51">
        <f t="shared" si="19"/>
        <v>0.957058435</v>
      </c>
      <c r="BM795" s="51">
        <f t="shared" si="20"/>
        <v>0.0146163508</v>
      </c>
      <c r="BN795" s="51">
        <f t="shared" si="21"/>
        <v>0.0233692224</v>
      </c>
      <c r="BO795" s="51">
        <f t="shared" si="22"/>
        <v>0.004955991847</v>
      </c>
      <c r="BP795" s="51">
        <f t="shared" si="9"/>
        <v>1</v>
      </c>
      <c r="BQ795" s="51">
        <f t="shared" si="23"/>
        <v>0.05847816272</v>
      </c>
      <c r="BR795" s="51">
        <f t="shared" si="24"/>
        <v>0.9140668567</v>
      </c>
      <c r="BS795" s="51">
        <f t="shared" si="25"/>
        <v>0.01341000378</v>
      </c>
      <c r="BT795" s="51">
        <f t="shared" si="26"/>
        <v>0.01404497676</v>
      </c>
      <c r="BU795" s="51">
        <f t="shared" si="10"/>
        <v>1</v>
      </c>
      <c r="BV795" s="51">
        <f t="shared" si="27"/>
        <v>0.03636493666</v>
      </c>
      <c r="BW795" s="51">
        <f t="shared" si="28"/>
        <v>0.005215701307</v>
      </c>
      <c r="BX795" s="51">
        <f t="shared" si="29"/>
        <v>0.9465021288</v>
      </c>
      <c r="BY795" s="51">
        <f t="shared" si="30"/>
        <v>0.01191723321</v>
      </c>
      <c r="BZ795" s="51">
        <f t="shared" si="11"/>
        <v>1</v>
      </c>
      <c r="CA795" s="51">
        <f t="shared" si="31"/>
        <v>0.001057273269</v>
      </c>
      <c r="CB795" s="51">
        <f t="shared" si="32"/>
        <v>0.00758225015</v>
      </c>
      <c r="CC795" s="51">
        <f t="shared" si="33"/>
        <v>0.001633779842</v>
      </c>
      <c r="CD795" s="51">
        <f t="shared" si="34"/>
        <v>0.9897266967</v>
      </c>
      <c r="CE795" s="51">
        <f t="shared" si="12"/>
        <v>1</v>
      </c>
      <c r="CF795" s="61"/>
      <c r="CG795" s="51">
        <f t="shared" si="35"/>
        <v>0.957058435</v>
      </c>
      <c r="CH795" s="51">
        <f t="shared" si="36"/>
        <v>0.0146163508</v>
      </c>
      <c r="CI795" s="51">
        <f t="shared" si="37"/>
        <v>0.0233692224</v>
      </c>
      <c r="CJ795" s="51">
        <f t="shared" si="38"/>
        <v>0.004955991847</v>
      </c>
      <c r="CK795" s="51">
        <f t="shared" si="13"/>
        <v>1</v>
      </c>
      <c r="CL795" s="51">
        <f t="shared" si="39"/>
        <v>0.05847816272</v>
      </c>
      <c r="CM795" s="51">
        <f t="shared" si="40"/>
        <v>0.9140668567</v>
      </c>
      <c r="CN795" s="51">
        <f t="shared" si="41"/>
        <v>0.01341000378</v>
      </c>
      <c r="CO795" s="51">
        <f t="shared" si="42"/>
        <v>0.01404497676</v>
      </c>
      <c r="CP795" s="51">
        <f t="shared" si="14"/>
        <v>1</v>
      </c>
      <c r="CQ795" s="51">
        <f t="shared" si="43"/>
        <v>0.03636493666</v>
      </c>
      <c r="CR795" s="51">
        <f t="shared" si="44"/>
        <v>0.005215701307</v>
      </c>
      <c r="CS795" s="51">
        <f t="shared" si="45"/>
        <v>0.9465021288</v>
      </c>
      <c r="CT795" s="51">
        <f t="shared" si="46"/>
        <v>0.01191723321</v>
      </c>
      <c r="CU795" s="51">
        <f t="shared" si="15"/>
        <v>1</v>
      </c>
      <c r="CV795" s="51">
        <f t="shared" si="47"/>
        <v>0.001057273269</v>
      </c>
      <c r="CW795" s="51">
        <f t="shared" si="48"/>
        <v>0.00758225015</v>
      </c>
      <c r="CX795" s="51">
        <f t="shared" si="49"/>
        <v>0.001633779842</v>
      </c>
      <c r="CY795" s="51">
        <f t="shared" si="50"/>
        <v>0.9897266967</v>
      </c>
      <c r="CZ795" s="51">
        <f t="shared" si="16"/>
        <v>1</v>
      </c>
      <c r="DA795" s="61"/>
      <c r="DB795" s="51">
        <f>(AQ795*Baseline!B$7 + AV795*Baseline!B$11 + BA795*Baseline!B$16 + BF795*Baseline!B$18)</f>
        <v>66579.44174</v>
      </c>
      <c r="DC795" s="51">
        <f>(AR795*Baseline!B$7 + AW795*Baseline!B$11 + BB795*Baseline!B$16 + BG795*Baseline!B$18)</f>
        <v>63161.98272</v>
      </c>
      <c r="DD795" s="51">
        <f>(AS795*Baseline!B$7 + AX795*Baseline!B$11 + BC795*Baseline!B$16 + BH795*Baseline!B$18)</f>
        <v>115153.9915</v>
      </c>
      <c r="DE795" s="51">
        <f>(AT795*Baseline!B$7 + AY795*Baseline!B$11 + BD795*Baseline!B$16 + BI795*Baseline!B$18)</f>
        <v>1259855.651</v>
      </c>
      <c r="DF795" s="51">
        <f t="shared" si="17"/>
        <v>1504751.067</v>
      </c>
      <c r="DG795" s="61"/>
      <c r="DH795" s="51">
        <f t="shared" si="51"/>
        <v>0.04424615021</v>
      </c>
      <c r="DI795" s="51">
        <f t="shared" si="52"/>
        <v>0.04197503768</v>
      </c>
      <c r="DJ795" s="51">
        <f t="shared" si="53"/>
        <v>0.07652693796</v>
      </c>
      <c r="DK795" s="51">
        <f t="shared" si="54"/>
        <v>0.8372518742</v>
      </c>
      <c r="DL795" s="51">
        <f t="shared" si="18"/>
        <v>1</v>
      </c>
      <c r="DM795" s="61"/>
      <c r="DN795" s="51">
        <f>DH795 / (Baseline!B$7/Baseline!B$17)</f>
        <v>4.722985514</v>
      </c>
      <c r="DO795" s="51">
        <f>DI795 / (Baseline!B$11/Baseline!B$17)</f>
        <v>1.0132975</v>
      </c>
      <c r="DP795" s="51">
        <f>DJ795 / (Baseline!B$16/Baseline!B$17)</f>
        <v>1.182572461</v>
      </c>
      <c r="DQ795" s="51">
        <f>DK795 / (Baseline!B$18/Baseline!B$17)</f>
        <v>0.9465871581</v>
      </c>
      <c r="DR795" s="79"/>
      <c r="DS795" s="51">
        <f>(AU795*Baseline!B$34)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0.03115813365</v>
      </c>
      <c r="DT795" s="51">
        <f>(AZ795*Baseline!B$34) + (Baseline!D$88*(1-Baseline!D$89)*Baseline!B$35) + (Baseline!D$88*Baseline!D$89*((1-Baseline!D$90)*Baseline!B$40 + Baseline!D$90*Baseline!B$41))</f>
        <v>0.01039551766</v>
      </c>
      <c r="DU795" s="51">
        <f>(BE795*Baseline!B$34) + (Baseline!F$88*(1-Baseline!F$89)*Baseline!B$35) + (Baseline!F$88*Baseline!F$89*((1-Baseline!F$90)*Baseline!B$40 + Baseline!F$90*Baseline!B$41))</f>
        <v>0.01297703211</v>
      </c>
      <c r="DV795" s="51">
        <f>(BJ795*Baseline!B$34) + (Baseline!H$88*(1-Baseline!H$89)*Baseline!B$35) + (Baseline!H$88*Baseline!H$89*((1-Baseline!H$90)*Baseline!B$40 + Baseline!H$90*Baseline!B$41))</f>
        <v>0.009306574046</v>
      </c>
      <c r="DW795" s="51">
        <f>( DS795*Baseline!B$7 + DT795*Baseline!B$11 + DU795*Baseline!B$16 + DV795*Baseline!B$18 ) / Baseline!B$17</f>
        <v>0.009793917368</v>
      </c>
    </row>
    <row r="796">
      <c r="A796" s="4" t="s">
        <v>1147</v>
      </c>
      <c r="B796" s="45">
        <f>MIN( MAX( NORMINV( MCrands!B796, (B$5+B$4)/2, (B$5-B$4)/3.29 ), 0 ), 1 )</f>
        <v>0.6048094366</v>
      </c>
      <c r="C796" s="45">
        <f>MAX( NORMINV( MCrands!C796, (C$5+C$4)/2, (C$5-C$4)/3.29 ), 0 )</f>
        <v>2.997771657</v>
      </c>
      <c r="D796" s="41"/>
      <c r="E796" s="43">
        <f>Baseline!B$33 * (C796 * Baseline!B$66*Baseline!B$66/Baseline!B$73 + Baseline!B$52*Baseline!B$52/Baseline!B$74 + Baseline!B$53*Baseline!B$53/Baseline!B$75 + Baseline!B$54*Baseline!B$54/Baseline!B$76)</f>
        <v>0.00002126553953</v>
      </c>
      <c r="F796" s="43">
        <f>Baseline!B$33 * (C796 * Baseline!B$66*Baseline!B$57/Baseline!B$73 + Baseline!B$52*Baseline!B$67/Baseline!B$74 + Baseline!B$53*Baseline!B$55/Baseline!B$75 + Baseline!B$54*Baseline!B$56/Baseline!B$76)</f>
        <v>0.0000002002255847</v>
      </c>
      <c r="G796" s="45">
        <f>Baseline!B$33 * (C796 * Baseline!B$66*Baseline!B$58/Baseline!B$73 + Baseline!B$52*Baseline!B$59/Baseline!B$74 + Baseline!B$53*Baseline!B$68/Baseline!B$75 + Baseline!B$54*Baseline!B$60/Baseline!B$76)</f>
        <v>0.000000169483921</v>
      </c>
      <c r="H796" s="43">
        <f>Baseline!B$33 * (C796 * Baseline!B$66*Baseline!B$61/Baseline!B$73 + Baseline!B$52*Baseline!B$62/Baseline!B$74 + Baseline!B$53*Baseline!B$63/Baseline!B$75 + Baseline!B$54*Baseline!B$69/Baseline!B$76)</f>
        <v>0.000000003486455797</v>
      </c>
      <c r="I796" s="43">
        <f>Baseline!B$33 * (C796 * Baseline!B$57*Baseline!B$66/Baseline!B$73 + Baseline!B$67*Baseline!B$52/Baseline!B$74 + Baseline!B$55*Baseline!B$53/Baseline!B$75 + Baseline!B$56*Baseline!B$54/Baseline!B$76)</f>
        <v>0.0000002002255847</v>
      </c>
      <c r="J796" s="45">
        <f>Baseline!B$33 * (C796 * Baseline!B$57*Baseline!B$57/Baseline!B$73 + Baseline!B$67*Baseline!B$67/Baseline!B$74 + Baseline!B$55*Baseline!B$55/Baseline!B$75 + Baseline!B$56*Baseline!B$56/Baseline!B$76)</f>
        <v>0.000001763813856</v>
      </c>
      <c r="K796" s="43">
        <f>Baseline!B$33 * (C796 * Baseline!B$57*Baseline!B$58/Baseline!B$73 + Baseline!B$67*Baseline!B$59/Baseline!B$74 + Baseline!B$55*Baseline!B$68/Baseline!B$75 + Baseline!B$56*Baseline!B$60/Baseline!B$76)</f>
        <v>0.0000000137420488</v>
      </c>
      <c r="L796" s="45">
        <f>Baseline!B$33 * (C796 * Baseline!B$57*Baseline!B$61/Baseline!B$73 + Baseline!B$67*Baseline!B$62/Baseline!B$74 + Baseline!B$55*Baseline!B$63/Baseline!B$75 + Baseline!B$56*Baseline!B$69/Baseline!B$76)</f>
        <v>0.00000001439286476</v>
      </c>
      <c r="M796" s="43">
        <f>Baseline!B$33 * (C796 * Baseline!B$58*Baseline!B$66/Baseline!B$73 + Baseline!B$59*Baseline!B$52/Baseline!B$74 + Baseline!B$68*Baseline!B$53/Baseline!B$75 + Baseline!B$60*Baseline!B$54/Baseline!B$76)</f>
        <v>0.000000169483921</v>
      </c>
      <c r="N796" s="45">
        <f>Baseline!B$33 * (C796 * Baseline!B$58*Baseline!B$57/Baseline!B$73 + Baseline!B$59*Baseline!B$67/Baseline!B$74 + Baseline!B$68*Baseline!B$55/Baseline!B$75 + Baseline!B$60*Baseline!B$56/Baseline!B$76)</f>
        <v>0.0000000137420488</v>
      </c>
      <c r="O796" s="45">
        <f>Baseline!B$33 * (C796 * Baseline!B$58*Baseline!B$58/Baseline!B$73 + Baseline!B$59*Baseline!B$59/Baseline!B$74 + Baseline!B$68*Baseline!B$68/Baseline!B$75 + Baseline!B$60*Baseline!B$60/Baseline!B$76)</f>
        <v>0.00000132439059</v>
      </c>
      <c r="P796" s="43">
        <f>Baseline!B$33 * (C796 * Baseline!B$58*Baseline!B$61/Baseline!B$73 + Baseline!B$59*Baseline!B$62/Baseline!B$74 + Baseline!B$68*Baseline!B$63/Baseline!B$75 + Baseline!B$60*Baseline!B$69/Baseline!B$76)</f>
        <v>0.000000001646973518</v>
      </c>
      <c r="Q796" s="43">
        <f>Baseline!B$33 * (C796 * Baseline!B$61*Baseline!B$66/Baseline!B$73 + Baseline!B$62*Baseline!B$52/Baseline!B$74 + Baseline!B$63*Baseline!B$53/Baseline!B$75 + Baseline!B$69*Baseline!B$54/Baseline!B$76)</f>
        <v>0.000000003486455797</v>
      </c>
      <c r="R796" s="43">
        <f>Baseline!B$33 * (C796 * Baseline!B$61*Baseline!B$57/Baseline!B$73 + Baseline!B$62*Baseline!B$67/Baseline!B$74 + Baseline!B$63*Baseline!B$55/Baseline!B$75 + Baseline!B$69*Baseline!B$56/Baseline!B$76)</f>
        <v>0.00000001439286476</v>
      </c>
      <c r="S796" s="43">
        <f>Baseline!B$33 * (C796 * Baseline!B$61*Baseline!B$58/Baseline!B$73 + Baseline!B$62*Baseline!B$59/Baseline!B$74 + Baseline!B$63*Baseline!B$68/Baseline!B$75 + Baseline!B$69*Baseline!B$60/Baseline!B$76)</f>
        <v>0.000000001646973518</v>
      </c>
      <c r="T796" s="43">
        <f>Baseline!B$33 * (C796 * Baseline!B$61*Baseline!B$61/Baseline!B$73 + Baseline!B$62*Baseline!B$62/Baseline!B$74 + Baseline!B$63*Baseline!B$63/Baseline!B$75 + Baseline!B$69*Baseline!B$69/Baseline!B$76)</f>
        <v>0.00000009854654826</v>
      </c>
      <c r="U796" s="41"/>
      <c r="V796" s="43">
        <f>E796 * ( Baseline!B$87 * Baseline!B$7 )</f>
        <v>0.2207150347</v>
      </c>
      <c r="W796" s="43">
        <f>F796 * ( Baseline!D$87 * Baseline!B$11 )</f>
        <v>0.003693480407</v>
      </c>
      <c r="X796" s="43">
        <f>G796 * ( Baseline!F$87 * Baseline!B$16 )</f>
        <v>0.005886985</v>
      </c>
      <c r="Y796" s="43">
        <f>H796 * ( Baseline!H$87 * Baseline!B$18 )</f>
        <v>0.001226093997</v>
      </c>
      <c r="Z796" s="51">
        <f t="shared" si="1"/>
        <v>0.2315215942</v>
      </c>
      <c r="AA796" s="43">
        <f>I796 * ( Baseline!B$87 * Baseline!B$7 )</f>
        <v>0.002078141343</v>
      </c>
      <c r="AB796" s="45">
        <f>J796 * ( Baseline!D$87 * Baseline!B$11 )</f>
        <v>0.03253636108</v>
      </c>
      <c r="AC796" s="45">
        <f>K796 * ( Baseline!F$87 * Baseline!B$16 )</f>
        <v>0.0004773269034</v>
      </c>
      <c r="AD796" s="45">
        <f>L796 * ( Baseline!F$87 * Baseline!B$16 )</f>
        <v>0.0004999328458</v>
      </c>
      <c r="AE796" s="51">
        <f t="shared" si="2"/>
        <v>0.03559176217</v>
      </c>
      <c r="AF796" s="51">
        <f>M796 * ( Baseline!B$87 * Baseline!B$7 )</f>
        <v>0.001759073616</v>
      </c>
      <c r="AG796" s="51">
        <f>N796 * ( Baseline!D$87 * Baseline!B$11 )</f>
        <v>0.0002534940182</v>
      </c>
      <c r="AH796" s="51">
        <f>O796 * ( Baseline!F$87 * Baseline!B$16 )</f>
        <v>0.04600240241</v>
      </c>
      <c r="AI796" s="51">
        <f>P796 * ( Baseline!H$87 * Baseline!B$18 )</f>
        <v>0.000579196887</v>
      </c>
      <c r="AJ796" s="51">
        <f t="shared" si="3"/>
        <v>0.04859416693</v>
      </c>
      <c r="AK796" s="51">
        <f>Q796 * ( Baseline!B$87 * Baseline!B$7 )</f>
        <v>0.00003618592471</v>
      </c>
      <c r="AL796" s="51">
        <f>R796 * ( Baseline!D$87 * Baseline!B$11 )</f>
        <v>0.0002654993569</v>
      </c>
      <c r="AM796" s="51">
        <f>S796 * ( Baseline!F$87 * Baseline!B$16 )</f>
        <v>0.00005720724622</v>
      </c>
      <c r="AN796" s="51">
        <f>T796 * ( Baseline!H$87 * Baseline!B$18 )</f>
        <v>0.03465620628</v>
      </c>
      <c r="AO796" s="51">
        <f t="shared" si="4"/>
        <v>0.0350150988</v>
      </c>
      <c r="AP796" s="61"/>
      <c r="AQ796" s="51">
        <f>V796 * ( (1-Baseline!B$88-Baseline!B$87) + (1-B796)*Baseline!B$88 )</f>
        <v>0.09718515612</v>
      </c>
      <c r="AR796" s="51">
        <f>W796 * ( (1-Baseline!B$88-Baseline!B$87) + (1-B796)*Baseline!B$88 )</f>
        <v>0.00162631182</v>
      </c>
      <c r="AS796" s="51">
        <f>X796 * ( (1-Baseline!B$88-Baseline!B$87) + (1-B796)*Baseline!B$88 )</f>
        <v>0.002592154889</v>
      </c>
      <c r="AT796" s="51">
        <f>Y796 * ( (1-Baseline!B$88-Baseline!B$87) + (1-B796)*Baseline!B$88 )</f>
        <v>0.0005398732201</v>
      </c>
      <c r="AU796" s="51">
        <f t="shared" si="5"/>
        <v>0.1019434961</v>
      </c>
      <c r="AV796" s="51">
        <f>AA796 * ( (1-Baseline!D$88-Baseline!D$87) + (1-B796)*Baseline!D$88 )</f>
        <v>0.001497183989</v>
      </c>
      <c r="AW796" s="51">
        <f>AB796 * ( (1-Baseline!D$88-Baseline!D$87) + (1-B796)*Baseline!D$88 )</f>
        <v>0.02344061871</v>
      </c>
      <c r="AX796" s="51">
        <f>AC796 * ( (1-Baseline!D$88-Baseline!D$87) + (1-B796)*Baseline!D$88 )</f>
        <v>0.0003438871949</v>
      </c>
      <c r="AY796" s="51">
        <f>AD796 * ( (1-Baseline!D$88-Baseline!D$87) + (1-B796)*Baseline!D$88 )</f>
        <v>0.0003601735054</v>
      </c>
      <c r="AZ796" s="51">
        <f t="shared" si="6"/>
        <v>0.0256418634</v>
      </c>
      <c r="BA796" s="51">
        <f>AF796 * ( (1-Baseline!F$88-Baseline!F$87) + (1-Baseline!B$36)*Baseline!F$88 )</f>
        <v>0.001265885664</v>
      </c>
      <c r="BB796" s="51">
        <f>AG796 * ( (1-Baseline!F$88-Baseline!F$87) + (1-Baseline!B$36)*Baseline!F$88 )</f>
        <v>0.0001824224073</v>
      </c>
      <c r="BC796" s="51">
        <f>AH796 * ( (1-Baseline!F$88-Baseline!F$87) + (1-Baseline!B$36)*Baseline!F$88 )</f>
        <v>0.03310480085</v>
      </c>
      <c r="BD796" s="51">
        <f>AI796 * ( (1-Baseline!F$88-Baseline!F$87) + (1-Baseline!B$36)*Baseline!F$88 )</f>
        <v>0.0004168086142</v>
      </c>
      <c r="BE796" s="51">
        <f t="shared" si="7"/>
        <v>0.03496991754</v>
      </c>
      <c r="BF796" s="51">
        <f>AK796 * ( (1-Baseline!H$88-Baseline!H$87) + (1-Baseline!B$36)*Baseline!H$88 )</f>
        <v>0.00002867083187</v>
      </c>
      <c r="BG796" s="51">
        <f>AL796 * ( (1-Baseline!H$88-Baseline!H$87) + (1-Baseline!B$36)*Baseline!H$88 )</f>
        <v>0.0002103604505</v>
      </c>
      <c r="BH796" s="51">
        <f>AM796 * ( (1-Baseline!H$88-Baseline!H$87) + (1-Baseline!B$36)*Baseline!H$88 )</f>
        <v>0.00004532644533</v>
      </c>
      <c r="BI796" s="51">
        <f>AN796 * ( (1-Baseline!H$88-Baseline!H$87) + (1-Baseline!B$36)*Baseline!H$88 )</f>
        <v>0.02745880536</v>
      </c>
      <c r="BJ796" s="51">
        <f t="shared" si="8"/>
        <v>0.02774316308</v>
      </c>
      <c r="BK796" s="61"/>
      <c r="BL796" s="51">
        <f t="shared" si="19"/>
        <v>0.9533237518</v>
      </c>
      <c r="BM796" s="51">
        <f t="shared" si="20"/>
        <v>0.0159530709</v>
      </c>
      <c r="BN796" s="51">
        <f t="shared" si="21"/>
        <v>0.02542736897</v>
      </c>
      <c r="BO796" s="51">
        <f t="shared" si="22"/>
        <v>0.005295808374</v>
      </c>
      <c r="BP796" s="51">
        <f t="shared" si="9"/>
        <v>1</v>
      </c>
      <c r="BQ796" s="51">
        <f t="shared" si="23"/>
        <v>0.05838826787</v>
      </c>
      <c r="BR796" s="51">
        <f t="shared" si="24"/>
        <v>0.9141542619</v>
      </c>
      <c r="BS796" s="51">
        <f t="shared" si="25"/>
        <v>0.01341116242</v>
      </c>
      <c r="BT796" s="51">
        <f t="shared" si="26"/>
        <v>0.01404630778</v>
      </c>
      <c r="BU796" s="51">
        <f t="shared" si="10"/>
        <v>1</v>
      </c>
      <c r="BV796" s="51">
        <f t="shared" si="27"/>
        <v>0.03619927507</v>
      </c>
      <c r="BW796" s="51">
        <f t="shared" si="28"/>
        <v>0.0052165524</v>
      </c>
      <c r="BX796" s="51">
        <f t="shared" si="29"/>
        <v>0.9466651106</v>
      </c>
      <c r="BY796" s="51">
        <f t="shared" si="30"/>
        <v>0.01191906197</v>
      </c>
      <c r="BZ796" s="51">
        <f t="shared" si="11"/>
        <v>1</v>
      </c>
      <c r="CA796" s="51">
        <f t="shared" si="31"/>
        <v>0.001033437744</v>
      </c>
      <c r="CB796" s="51">
        <f t="shared" si="32"/>
        <v>0.007582424897</v>
      </c>
      <c r="CC796" s="51">
        <f t="shared" si="33"/>
        <v>0.001633787942</v>
      </c>
      <c r="CD796" s="51">
        <f t="shared" si="34"/>
        <v>0.9897503494</v>
      </c>
      <c r="CE796" s="51">
        <f t="shared" si="12"/>
        <v>1</v>
      </c>
      <c r="CF796" s="61"/>
      <c r="CG796" s="51">
        <f t="shared" si="35"/>
        <v>0.9533237518</v>
      </c>
      <c r="CH796" s="51">
        <f t="shared" si="36"/>
        <v>0.0159530709</v>
      </c>
      <c r="CI796" s="51">
        <f t="shared" si="37"/>
        <v>0.02542736897</v>
      </c>
      <c r="CJ796" s="51">
        <f t="shared" si="38"/>
        <v>0.005295808374</v>
      </c>
      <c r="CK796" s="51">
        <f t="shared" si="13"/>
        <v>1</v>
      </c>
      <c r="CL796" s="51">
        <f t="shared" si="39"/>
        <v>0.05838826787</v>
      </c>
      <c r="CM796" s="51">
        <f t="shared" si="40"/>
        <v>0.9141542619</v>
      </c>
      <c r="CN796" s="51">
        <f t="shared" si="41"/>
        <v>0.01341116242</v>
      </c>
      <c r="CO796" s="51">
        <f t="shared" si="42"/>
        <v>0.01404630778</v>
      </c>
      <c r="CP796" s="51">
        <f t="shared" si="14"/>
        <v>1</v>
      </c>
      <c r="CQ796" s="51">
        <f t="shared" si="43"/>
        <v>0.03619927507</v>
      </c>
      <c r="CR796" s="51">
        <f t="shared" si="44"/>
        <v>0.0052165524</v>
      </c>
      <c r="CS796" s="51">
        <f t="shared" si="45"/>
        <v>0.9466651106</v>
      </c>
      <c r="CT796" s="51">
        <f t="shared" si="46"/>
        <v>0.01191906197</v>
      </c>
      <c r="CU796" s="51">
        <f t="shared" si="15"/>
        <v>1</v>
      </c>
      <c r="CV796" s="51">
        <f t="shared" si="47"/>
        <v>0.001033437744</v>
      </c>
      <c r="CW796" s="51">
        <f t="shared" si="48"/>
        <v>0.007582424897</v>
      </c>
      <c r="CX796" s="51">
        <f t="shared" si="49"/>
        <v>0.001633787942</v>
      </c>
      <c r="CY796" s="51">
        <f t="shared" si="50"/>
        <v>0.9897503494</v>
      </c>
      <c r="CZ796" s="51">
        <f t="shared" si="16"/>
        <v>1</v>
      </c>
      <c r="DA796" s="61"/>
      <c r="DB796" s="51">
        <f>(AQ796*Baseline!B$7 + AV796*Baseline!B$11 + BA796*Baseline!B$16 + BF796*Baseline!B$18)</f>
        <v>55899.41091</v>
      </c>
      <c r="DC796" s="51">
        <f>(AR796*Baseline!B$7 + AW796*Baseline!B$11 + BB796*Baseline!B$16 + BG796*Baseline!B$18)</f>
        <v>61302.16026</v>
      </c>
      <c r="DD796" s="51">
        <f>(AS796*Baseline!B$7 + AX796*Baseline!B$11 + BC796*Baseline!B$16 + BH796*Baseline!B$18)</f>
        <v>114977.5875</v>
      </c>
      <c r="DE796" s="51">
        <f>(AT796*Baseline!B$7 + AY796*Baseline!B$11 + BD796*Baseline!B$16 + BI796*Baseline!B$18)</f>
        <v>1259791.742</v>
      </c>
      <c r="DF796" s="51">
        <f t="shared" si="17"/>
        <v>1491970.9</v>
      </c>
      <c r="DG796" s="61"/>
      <c r="DH796" s="51">
        <f t="shared" si="51"/>
        <v>0.03746682385</v>
      </c>
      <c r="DI796" s="51">
        <f t="shared" si="52"/>
        <v>0.04108804015</v>
      </c>
      <c r="DJ796" s="51">
        <f t="shared" si="53"/>
        <v>0.07706422923</v>
      </c>
      <c r="DK796" s="51">
        <f t="shared" si="54"/>
        <v>0.8443809068</v>
      </c>
      <c r="DL796" s="51">
        <f t="shared" si="18"/>
        <v>1</v>
      </c>
      <c r="DM796" s="61"/>
      <c r="DN796" s="51">
        <f>DH796 / (Baseline!B$7/Baseline!B$17)</f>
        <v>3.999337014</v>
      </c>
      <c r="DO796" s="51">
        <f>DI796 / (Baseline!B$11/Baseline!B$17)</f>
        <v>0.9918849551</v>
      </c>
      <c r="DP796" s="51">
        <f>DJ796 / (Baseline!B$16/Baseline!B$17)</f>
        <v>1.190875235</v>
      </c>
      <c r="DQ796" s="51">
        <f>DK796 / (Baseline!B$18/Baseline!B$17)</f>
        <v>0.9546471589</v>
      </c>
      <c r="DR796" s="79"/>
      <c r="DS796" s="51">
        <f>(AU796*Baseline!B$34)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0.02782105566</v>
      </c>
      <c r="DT796" s="51">
        <f>(AZ796*Baseline!B$34) + (Baseline!D$88*(1-Baseline!D$89)*Baseline!B$35) + (Baseline!D$88*Baseline!D$89*((1-Baseline!D$90)*Baseline!B$40 + Baseline!D$90*Baseline!B$41))</f>
        <v>0.01025984751</v>
      </c>
      <c r="DU796" s="51">
        <f>(BE796*Baseline!B$34) + (Baseline!F$88*(1-Baseline!F$89)*Baseline!B$35) + (Baseline!F$88*Baseline!F$89*((1-Baseline!F$90)*Baseline!B$40 + Baseline!F$90*Baseline!B$41))</f>
        <v>0.01297612763</v>
      </c>
      <c r="DV796" s="51">
        <f>(BJ796*Baseline!B$34) + (Baseline!H$88*(1-Baseline!H$89)*Baseline!B$35) + (Baseline!H$88*Baseline!H$89*((1-Baseline!H$90)*Baseline!B$40 + Baseline!H$90*Baseline!B$41))</f>
        <v>0.009306474463</v>
      </c>
      <c r="DW796" s="51">
        <f>( DS796*Baseline!B$7 + DT796*Baseline!B$11 + DU796*Baseline!B$16 + DV796*Baseline!B$18 ) / Baseline!B$17</f>
        <v>0.009756888119</v>
      </c>
    </row>
    <row r="797">
      <c r="A797" s="4" t="s">
        <v>1148</v>
      </c>
      <c r="B797" s="45">
        <f>MIN( MAX( NORMINV( MCrands!B797, (B$5+B$4)/2, (B$5-B$4)/3.29 ), 0 ), 1 )</f>
        <v>0.5475555862</v>
      </c>
      <c r="C797" s="45">
        <f>MAX( NORMINV( MCrands!C797, (C$5+C$4)/2, (C$5-C$4)/3.29 ), 0 )</f>
        <v>3.122352374</v>
      </c>
      <c r="D797" s="41"/>
      <c r="E797" s="43">
        <f>Baseline!B$33 * (C797 * Baseline!B$66*Baseline!B$66/Baseline!B$73 + Baseline!B$52*Baseline!B$52/Baseline!B$74 + Baseline!B$53*Baseline!B$53/Baseline!B$75 + Baseline!B$54*Baseline!B$54/Baseline!B$76)</f>
        <v>0.00002214757399</v>
      </c>
      <c r="F797" s="43">
        <f>Baseline!B$33 * (C797 * Baseline!B$66*Baseline!B$57/Baseline!B$73 + Baseline!B$52*Baseline!B$67/Baseline!B$74 + Baseline!B$53*Baseline!B$55/Baseline!B$75 + Baseline!B$54*Baseline!B$56/Baseline!B$76)</f>
        <v>0.0000002003648533</v>
      </c>
      <c r="G797" s="45">
        <f>Baseline!B$33 * (C797 * Baseline!B$66*Baseline!B$58/Baseline!B$73 + Baseline!B$52*Baseline!B$59/Baseline!B$74 + Baseline!B$53*Baseline!B$68/Baseline!B$75 + Baseline!B$54*Baseline!B$60/Baseline!B$76)</f>
        <v>0.0000001698262896</v>
      </c>
      <c r="H797" s="43">
        <f>Baseline!B$33 * (C797 * Baseline!B$66*Baseline!B$61/Baseline!B$73 + Baseline!B$52*Baseline!B$62/Baseline!B$74 + Baseline!B$53*Baseline!B$63/Baseline!B$75 + Baseline!B$54*Baseline!B$69/Baseline!B$76)</f>
        <v>0.000000003520692661</v>
      </c>
      <c r="I797" s="43">
        <f>Baseline!B$33 * (C797 * Baseline!B$57*Baseline!B$66/Baseline!B$73 + Baseline!B$67*Baseline!B$52/Baseline!B$74 + Baseline!B$55*Baseline!B$53/Baseline!B$75 + Baseline!B$56*Baseline!B$54/Baseline!B$76)</f>
        <v>0.0000002003648533</v>
      </c>
      <c r="J797" s="45">
        <f>Baseline!B$33 * (C797 * Baseline!B$57*Baseline!B$57/Baseline!B$73 + Baseline!B$67*Baseline!B$67/Baseline!B$74 + Baseline!B$55*Baseline!B$55/Baseline!B$75 + Baseline!B$56*Baseline!B$56/Baseline!B$76)</f>
        <v>0.000001763813878</v>
      </c>
      <c r="K797" s="43">
        <f>Baseline!B$33 * (C797 * Baseline!B$57*Baseline!B$58/Baseline!B$73 + Baseline!B$67*Baseline!B$59/Baseline!B$74 + Baseline!B$55*Baseline!B$68/Baseline!B$75 + Baseline!B$56*Baseline!B$60/Baseline!B$76)</f>
        <v>0.00000001374210286</v>
      </c>
      <c r="L797" s="45">
        <f>Baseline!B$33 * (C797 * Baseline!B$57*Baseline!B$61/Baseline!B$73 + Baseline!B$67*Baseline!B$62/Baseline!B$74 + Baseline!B$55*Baseline!B$63/Baseline!B$75 + Baseline!B$56*Baseline!B$69/Baseline!B$76)</f>
        <v>0.00000001439287016</v>
      </c>
      <c r="M797" s="43">
        <f>Baseline!B$33 * (C797 * Baseline!B$58*Baseline!B$66/Baseline!B$73 + Baseline!B$59*Baseline!B$52/Baseline!B$74 + Baseline!B$68*Baseline!B$53/Baseline!B$75 + Baseline!B$60*Baseline!B$54/Baseline!B$76)</f>
        <v>0.0000001698262896</v>
      </c>
      <c r="N797" s="45">
        <f>Baseline!B$33 * (C797 * Baseline!B$58*Baseline!B$57/Baseline!B$73 + Baseline!B$59*Baseline!B$67/Baseline!B$74 + Baseline!B$68*Baseline!B$55/Baseline!B$75 + Baseline!B$60*Baseline!B$56/Baseline!B$76)</f>
        <v>0.00000001374210286</v>
      </c>
      <c r="O797" s="45">
        <f>Baseline!B$33 * (C797 * Baseline!B$58*Baseline!B$58/Baseline!B$73 + Baseline!B$59*Baseline!B$59/Baseline!B$74 + Baseline!B$68*Baseline!B$68/Baseline!B$75 + Baseline!B$60*Baseline!B$60/Baseline!B$76)</f>
        <v>0.000001324390722</v>
      </c>
      <c r="P797" s="43">
        <f>Baseline!B$33 * (C797 * Baseline!B$58*Baseline!B$61/Baseline!B$73 + Baseline!B$59*Baseline!B$62/Baseline!B$74 + Baseline!B$68*Baseline!B$63/Baseline!B$75 + Baseline!B$60*Baseline!B$69/Baseline!B$76)</f>
        <v>0.000000001646986808</v>
      </c>
      <c r="Q797" s="43">
        <f>Baseline!B$33 * (C797 * Baseline!B$61*Baseline!B$66/Baseline!B$73 + Baseline!B$62*Baseline!B$52/Baseline!B$74 + Baseline!B$63*Baseline!B$53/Baseline!B$75 + Baseline!B$69*Baseline!B$54/Baseline!B$76)</f>
        <v>0.000000003520692661</v>
      </c>
      <c r="R797" s="43">
        <f>Baseline!B$33 * (C797 * Baseline!B$61*Baseline!B$57/Baseline!B$73 + Baseline!B$62*Baseline!B$67/Baseline!B$74 + Baseline!B$63*Baseline!B$55/Baseline!B$75 + Baseline!B$69*Baseline!B$56/Baseline!B$76)</f>
        <v>0.00000001439287016</v>
      </c>
      <c r="S797" s="43">
        <f>Baseline!B$33 * (C797 * Baseline!B$61*Baseline!B$58/Baseline!B$73 + Baseline!B$62*Baseline!B$59/Baseline!B$74 + Baseline!B$63*Baseline!B$68/Baseline!B$75 + Baseline!B$69*Baseline!B$60/Baseline!B$76)</f>
        <v>0.000000001646986808</v>
      </c>
      <c r="T797" s="43">
        <f>Baseline!B$33 * (C797 * Baseline!B$61*Baseline!B$61/Baseline!B$73 + Baseline!B$62*Baseline!B$62/Baseline!B$74 + Baseline!B$63*Baseline!B$63/Baseline!B$75 + Baseline!B$69*Baseline!B$69/Baseline!B$76)</f>
        <v>0.00000009854654959</v>
      </c>
      <c r="U797" s="41"/>
      <c r="V797" s="43">
        <f>E797 * ( Baseline!B$87 * Baseline!B$7 )</f>
        <v>0.2298696704</v>
      </c>
      <c r="W797" s="43">
        <f>F797 * ( Baseline!D$87 * Baseline!B$11 )</f>
        <v>0.003696049438</v>
      </c>
      <c r="X797" s="43">
        <f>G797 * ( Baseline!F$87 * Baseline!B$16 )</f>
        <v>0.005898877096</v>
      </c>
      <c r="Y797" s="43">
        <f>H797 * ( Baseline!H$87 * Baseline!B$18 )</f>
        <v>0.001238134194</v>
      </c>
      <c r="Z797" s="51">
        <f t="shared" si="1"/>
        <v>0.2407027312</v>
      </c>
      <c r="AA797" s="43">
        <f>I797 * ( Baseline!B$87 * Baseline!B$7 )</f>
        <v>0.002079586812</v>
      </c>
      <c r="AB797" s="45">
        <f>J797 * ( Baseline!D$87 * Baseline!B$11 )</f>
        <v>0.03253636148</v>
      </c>
      <c r="AC797" s="45">
        <f>K797 * ( Baseline!F$87 * Baseline!B$16 )</f>
        <v>0.0004773287811</v>
      </c>
      <c r="AD797" s="45">
        <f>L797 * ( Baseline!F$87 * Baseline!B$16 )</f>
        <v>0.0004999330336</v>
      </c>
      <c r="AE797" s="51">
        <f t="shared" si="2"/>
        <v>0.03559321011</v>
      </c>
      <c r="AF797" s="51">
        <f>M797 * ( Baseline!B$87 * Baseline!B$7 )</f>
        <v>0.00176262706</v>
      </c>
      <c r="AG797" s="51">
        <f>N797 * ( Baseline!D$87 * Baseline!B$11 )</f>
        <v>0.0002534950153</v>
      </c>
      <c r="AH797" s="51">
        <f>O797 * ( Baseline!F$87 * Baseline!B$16 )</f>
        <v>0.04600240703</v>
      </c>
      <c r="AI797" s="51">
        <f>P797 * ( Baseline!H$87 * Baseline!B$18 )</f>
        <v>0.0005792015605</v>
      </c>
      <c r="AJ797" s="51">
        <f t="shared" si="3"/>
        <v>0.04859773066</v>
      </c>
      <c r="AK797" s="51">
        <f>Q797 * ( Baseline!B$87 * Baseline!B$7 )</f>
        <v>0.00003654126913</v>
      </c>
      <c r="AL797" s="51">
        <f>R797 * ( Baseline!D$87 * Baseline!B$11 )</f>
        <v>0.0002654994566</v>
      </c>
      <c r="AM797" s="51">
        <f>S797 * ( Baseline!F$87 * Baseline!B$16 )</f>
        <v>0.00005720770782</v>
      </c>
      <c r="AN797" s="51">
        <f>T797 * ( Baseline!H$87 * Baseline!B$18 )</f>
        <v>0.03465620674</v>
      </c>
      <c r="AO797" s="51">
        <f t="shared" si="4"/>
        <v>0.03501545518</v>
      </c>
      <c r="AP797" s="61"/>
      <c r="AQ797" s="51">
        <f>V797 * ( (1-Baseline!B$88-Baseline!B$87) + (1-B797)*Baseline!B$88 )</f>
        <v>0.1129293438</v>
      </c>
      <c r="AR797" s="51">
        <f>W797 * ( (1-Baseline!B$88-Baseline!B$87) + (1-B797)*Baseline!B$88 )</f>
        <v>0.00181577864</v>
      </c>
      <c r="AS797" s="51">
        <f>X797 * ( (1-Baseline!B$88-Baseline!B$87) + (1-B797)*Baseline!B$88 )</f>
        <v>0.002897973961</v>
      </c>
      <c r="AT797" s="51">
        <f>Y797 * ( (1-Baseline!B$88-Baseline!B$87) + (1-B797)*Baseline!B$88 )</f>
        <v>0.0006082650301</v>
      </c>
      <c r="AU797" s="51">
        <f t="shared" si="5"/>
        <v>0.1182513614</v>
      </c>
      <c r="AV797" s="51">
        <f>AA797 * ( (1-Baseline!D$88-Baseline!D$87) + (1-B797)*Baseline!D$88 )</f>
        <v>0.001551566198</v>
      </c>
      <c r="AW797" s="51">
        <f>AB797 * ( (1-Baseline!D$88-Baseline!D$87) + (1-B797)*Baseline!D$88 )</f>
        <v>0.02427516773</v>
      </c>
      <c r="AX797" s="51">
        <f>AC797 * ( (1-Baseline!D$88-Baseline!D$87) + (1-B797)*Baseline!D$88 )</f>
        <v>0.0003561318997</v>
      </c>
      <c r="AY797" s="51">
        <f>AD797 * ( (1-Baseline!D$88-Baseline!D$87) + (1-B797)*Baseline!D$88 )</f>
        <v>0.0003729967855</v>
      </c>
      <c r="AZ797" s="51">
        <f t="shared" si="6"/>
        <v>0.02655586261</v>
      </c>
      <c r="BA797" s="51">
        <f>AF797 * ( (1-Baseline!F$88-Baseline!F$87) + (1-Baseline!B$36)*Baseline!F$88 )</f>
        <v>0.001268442836</v>
      </c>
      <c r="BB797" s="51">
        <f>AG797 * ( (1-Baseline!F$88-Baseline!F$87) + (1-Baseline!B$36)*Baseline!F$88 )</f>
        <v>0.0001824231249</v>
      </c>
      <c r="BC797" s="51">
        <f>AH797 * ( (1-Baseline!F$88-Baseline!F$87) + (1-Baseline!B$36)*Baseline!F$88 )</f>
        <v>0.03310480417</v>
      </c>
      <c r="BD797" s="51">
        <f>AI797 * ( (1-Baseline!F$88-Baseline!F$87) + (1-Baseline!B$36)*Baseline!F$88 )</f>
        <v>0.0004168119774</v>
      </c>
      <c r="BE797" s="51">
        <f t="shared" si="7"/>
        <v>0.03497248211</v>
      </c>
      <c r="BF797" s="51">
        <f>AK797 * ( (1-Baseline!H$88-Baseline!H$87) + (1-Baseline!B$36)*Baseline!H$88 )</f>
        <v>0.00002895237835</v>
      </c>
      <c r="BG797" s="51">
        <f>AL797 * ( (1-Baseline!H$88-Baseline!H$87) + (1-Baseline!B$36)*Baseline!H$88 )</f>
        <v>0.0002103605295</v>
      </c>
      <c r="BH797" s="51">
        <f>AM797 * ( (1-Baseline!H$88-Baseline!H$87) + (1-Baseline!B$36)*Baseline!H$88 )</f>
        <v>0.00004532681106</v>
      </c>
      <c r="BI797" s="51">
        <f>AN797 * ( (1-Baseline!H$88-Baseline!H$87) + (1-Baseline!B$36)*Baseline!H$88 )</f>
        <v>0.02745880573</v>
      </c>
      <c r="BJ797" s="51">
        <f t="shared" si="8"/>
        <v>0.02774344545</v>
      </c>
      <c r="BK797" s="61"/>
      <c r="BL797" s="51">
        <f t="shared" si="19"/>
        <v>0.9549940266</v>
      </c>
      <c r="BM797" s="51">
        <f t="shared" si="20"/>
        <v>0.01535524512</v>
      </c>
      <c r="BN797" s="51">
        <f t="shared" si="21"/>
        <v>0.02450689723</v>
      </c>
      <c r="BO797" s="51">
        <f t="shared" si="22"/>
        <v>0.005143831098</v>
      </c>
      <c r="BP797" s="51">
        <f t="shared" si="9"/>
        <v>1</v>
      </c>
      <c r="BQ797" s="51">
        <f t="shared" si="23"/>
        <v>0.05842650342</v>
      </c>
      <c r="BR797" s="51">
        <f t="shared" si="24"/>
        <v>0.9141170853</v>
      </c>
      <c r="BS797" s="51">
        <f t="shared" si="25"/>
        <v>0.01341066961</v>
      </c>
      <c r="BT797" s="51">
        <f t="shared" si="26"/>
        <v>0.01404574165</v>
      </c>
      <c r="BU797" s="51">
        <f t="shared" si="10"/>
        <v>1</v>
      </c>
      <c r="BV797" s="51">
        <f t="shared" si="27"/>
        <v>0.03626974008</v>
      </c>
      <c r="BW797" s="51">
        <f t="shared" si="28"/>
        <v>0.005216190383</v>
      </c>
      <c r="BX797" s="51">
        <f t="shared" si="29"/>
        <v>0.9465957854</v>
      </c>
      <c r="BY797" s="51">
        <f t="shared" si="30"/>
        <v>0.0119182841</v>
      </c>
      <c r="BZ797" s="51">
        <f t="shared" si="11"/>
        <v>1</v>
      </c>
      <c r="CA797" s="51">
        <f t="shared" si="31"/>
        <v>0.001043575442</v>
      </c>
      <c r="CB797" s="51">
        <f t="shared" si="32"/>
        <v>0.007582350574</v>
      </c>
      <c r="CC797" s="51">
        <f t="shared" si="33"/>
        <v>0.001633784497</v>
      </c>
      <c r="CD797" s="51">
        <f t="shared" si="34"/>
        <v>0.9897402895</v>
      </c>
      <c r="CE797" s="51">
        <f t="shared" si="12"/>
        <v>1</v>
      </c>
      <c r="CF797" s="61"/>
      <c r="CG797" s="51">
        <f t="shared" si="35"/>
        <v>0.9549940266</v>
      </c>
      <c r="CH797" s="51">
        <f t="shared" si="36"/>
        <v>0.01535524512</v>
      </c>
      <c r="CI797" s="51">
        <f t="shared" si="37"/>
        <v>0.02450689723</v>
      </c>
      <c r="CJ797" s="51">
        <f t="shared" si="38"/>
        <v>0.005143831098</v>
      </c>
      <c r="CK797" s="51">
        <f t="shared" si="13"/>
        <v>1</v>
      </c>
      <c r="CL797" s="51">
        <f t="shared" si="39"/>
        <v>0.05842650342</v>
      </c>
      <c r="CM797" s="51">
        <f t="shared" si="40"/>
        <v>0.9141170853</v>
      </c>
      <c r="CN797" s="51">
        <f t="shared" si="41"/>
        <v>0.01341066961</v>
      </c>
      <c r="CO797" s="51">
        <f t="shared" si="42"/>
        <v>0.01404574165</v>
      </c>
      <c r="CP797" s="51">
        <f t="shared" si="14"/>
        <v>1</v>
      </c>
      <c r="CQ797" s="51">
        <f t="shared" si="43"/>
        <v>0.03626974008</v>
      </c>
      <c r="CR797" s="51">
        <f t="shared" si="44"/>
        <v>0.005216190383</v>
      </c>
      <c r="CS797" s="51">
        <f t="shared" si="45"/>
        <v>0.9465957854</v>
      </c>
      <c r="CT797" s="51">
        <f t="shared" si="46"/>
        <v>0.0119182841</v>
      </c>
      <c r="CU797" s="51">
        <f t="shared" si="15"/>
        <v>1</v>
      </c>
      <c r="CV797" s="51">
        <f t="shared" si="47"/>
        <v>0.001043575442</v>
      </c>
      <c r="CW797" s="51">
        <f t="shared" si="48"/>
        <v>0.007582350574</v>
      </c>
      <c r="CX797" s="51">
        <f t="shared" si="49"/>
        <v>0.001633784497</v>
      </c>
      <c r="CY797" s="51">
        <f t="shared" si="50"/>
        <v>0.9897402895</v>
      </c>
      <c r="CZ797" s="51">
        <f t="shared" si="16"/>
        <v>1</v>
      </c>
      <c r="DA797" s="61"/>
      <c r="DB797" s="51">
        <f>(AQ797*Baseline!B$7 + AV797*Baseline!B$11 + BA797*Baseline!B$16 + BF797*Baseline!B$18)</f>
        <v>63673.42676</v>
      </c>
      <c r="DC797" s="51">
        <f>(AR797*Baseline!B$7 + AW797*Baseline!B$11 + BB797*Baseline!B$16 + BG797*Baseline!B$18)</f>
        <v>63183.79312</v>
      </c>
      <c r="DD797" s="51">
        <f>(AS797*Baseline!B$7 + AX797*Baseline!B$11 + BC797*Baseline!B$16 + BH797*Baseline!B$18)</f>
        <v>115152.197</v>
      </c>
      <c r="DE797" s="51">
        <f>(AT797*Baseline!B$7 + AY797*Baseline!B$11 + BD797*Baseline!B$16 + BI797*Baseline!B$18)</f>
        <v>1259852.44</v>
      </c>
      <c r="DF797" s="51">
        <f t="shared" si="17"/>
        <v>1501861.857</v>
      </c>
      <c r="DG797" s="61"/>
      <c r="DH797" s="51">
        <f t="shared" si="51"/>
        <v>0.04239632724</v>
      </c>
      <c r="DI797" s="51">
        <f t="shared" si="52"/>
        <v>0.04207030948</v>
      </c>
      <c r="DJ797" s="51">
        <f t="shared" si="53"/>
        <v>0.07667296195</v>
      </c>
      <c r="DK797" s="51">
        <f t="shared" si="54"/>
        <v>0.8388604013</v>
      </c>
      <c r="DL797" s="51">
        <f t="shared" si="18"/>
        <v>1</v>
      </c>
      <c r="DM797" s="61"/>
      <c r="DN797" s="51">
        <f>DH797 / (Baseline!B$7/Baseline!B$17)</f>
        <v>4.525529078</v>
      </c>
      <c r="DO797" s="51">
        <f>DI797 / (Baseline!B$11/Baseline!B$17)</f>
        <v>1.015597407</v>
      </c>
      <c r="DP797" s="51">
        <f>DJ797 / (Baseline!B$16/Baseline!B$17)</f>
        <v>1.184828973</v>
      </c>
      <c r="DQ797" s="51">
        <f>DK797 / (Baseline!B$18/Baseline!B$17)</f>
        <v>0.9484057401</v>
      </c>
      <c r="DR797" s="79"/>
      <c r="DS797" s="51">
        <f>(AU797*Baseline!B$34)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0.03026723546</v>
      </c>
      <c r="DT797" s="51">
        <f>(AZ797*Baseline!B$34) + (Baseline!D$88*(1-Baseline!D$89)*Baseline!B$35) + (Baseline!D$88*Baseline!D$89*((1-Baseline!D$90)*Baseline!B$40 + Baseline!D$90*Baseline!B$41))</f>
        <v>0.01039694739</v>
      </c>
      <c r="DU797" s="51">
        <f>(BE797*Baseline!B$34) + (Baseline!F$88*(1-Baseline!F$89)*Baseline!B$35) + (Baseline!F$88*Baseline!F$89*((1-Baseline!F$90)*Baseline!B$40 + Baseline!F$90*Baseline!B$41))</f>
        <v>0.01297651232</v>
      </c>
      <c r="DV797" s="51">
        <f>(BJ797*Baseline!B$34) + (Baseline!H$88*(1-Baseline!H$89)*Baseline!B$35) + (Baseline!H$88*Baseline!H$89*((1-Baseline!H$90)*Baseline!B$40 + Baseline!H$90*Baseline!B$41))</f>
        <v>0.009306516817</v>
      </c>
      <c r="DW797" s="51">
        <f>( DS797*Baseline!B$7 + DT797*Baseline!B$11 + DU797*Baseline!B$16 + DV797*Baseline!B$18 ) / Baseline!B$17</f>
        <v>0.009785546173</v>
      </c>
    </row>
    <row r="798">
      <c r="A798" s="4" t="s">
        <v>1149</v>
      </c>
      <c r="B798" s="45">
        <f>MIN( MAX( NORMINV( MCrands!B798, (B$5+B$4)/2, (B$5-B$4)/3.29 ), 0 ), 1 )</f>
        <v>0.3548230603</v>
      </c>
      <c r="C798" s="45">
        <f>MAX( NORMINV( MCrands!C798, (C$5+C$4)/2, (C$5-C$4)/3.29 ), 0 )</f>
        <v>2.800138626</v>
      </c>
      <c r="D798" s="41"/>
      <c r="E798" s="43">
        <f>Baseline!B$33 * (C798 * Baseline!B$66*Baseline!B$66/Baseline!B$73 + Baseline!B$52*Baseline!B$52/Baseline!B$74 + Baseline!B$53*Baseline!B$53/Baseline!B$75 + Baseline!B$54*Baseline!B$54/Baseline!B$76)</f>
        <v>0.00001986629292</v>
      </c>
      <c r="F798" s="43">
        <f>Baseline!B$33 * (C798 * Baseline!B$66*Baseline!B$57/Baseline!B$73 + Baseline!B$52*Baseline!B$67/Baseline!B$74 + Baseline!B$53*Baseline!B$55/Baseline!B$75 + Baseline!B$54*Baseline!B$56/Baseline!B$76)</f>
        <v>0.000000200004651</v>
      </c>
      <c r="G798" s="45">
        <f>Baseline!B$33 * (C798 * Baseline!B$66*Baseline!B$58/Baseline!B$73 + Baseline!B$52*Baseline!B$59/Baseline!B$74 + Baseline!B$53*Baseline!B$68/Baseline!B$75 + Baseline!B$54*Baseline!B$60/Baseline!B$76)</f>
        <v>0.0000001689407923</v>
      </c>
      <c r="H798" s="43">
        <f>Baseline!B$33 * (C798 * Baseline!B$66*Baseline!B$61/Baseline!B$73 + Baseline!B$52*Baseline!B$62/Baseline!B$74 + Baseline!B$53*Baseline!B$63/Baseline!B$75 + Baseline!B$54*Baseline!B$69/Baseline!B$76)</f>
        <v>0.000000003432142935</v>
      </c>
      <c r="I798" s="43">
        <f>Baseline!B$33 * (C798 * Baseline!B$57*Baseline!B$66/Baseline!B$73 + Baseline!B$67*Baseline!B$52/Baseline!B$74 + Baseline!B$55*Baseline!B$53/Baseline!B$75 + Baseline!B$56*Baseline!B$54/Baseline!B$76)</f>
        <v>0.000000200004651</v>
      </c>
      <c r="J798" s="45">
        <f>Baseline!B$33 * (C798 * Baseline!B$57*Baseline!B$57/Baseline!B$73 + Baseline!B$67*Baseline!B$67/Baseline!B$74 + Baseline!B$55*Baseline!B$55/Baseline!B$75 + Baseline!B$56*Baseline!B$56/Baseline!B$76)</f>
        <v>0.000001763813822</v>
      </c>
      <c r="K798" s="43">
        <f>Baseline!B$33 * (C798 * Baseline!B$57*Baseline!B$58/Baseline!B$73 + Baseline!B$67*Baseline!B$59/Baseline!B$74 + Baseline!B$55*Baseline!B$68/Baseline!B$75 + Baseline!B$56*Baseline!B$60/Baseline!B$76)</f>
        <v>0.00000001374196305</v>
      </c>
      <c r="L798" s="45">
        <f>Baseline!B$33 * (C798 * Baseline!B$57*Baseline!B$61/Baseline!B$73 + Baseline!B$67*Baseline!B$62/Baseline!B$74 + Baseline!B$55*Baseline!B$63/Baseline!B$75 + Baseline!B$56*Baseline!B$69/Baseline!B$76)</f>
        <v>0.00000001439285618</v>
      </c>
      <c r="M798" s="43">
        <f>Baseline!B$33 * (C798 * Baseline!B$58*Baseline!B$66/Baseline!B$73 + Baseline!B$59*Baseline!B$52/Baseline!B$74 + Baseline!B$68*Baseline!B$53/Baseline!B$75 + Baseline!B$60*Baseline!B$54/Baseline!B$76)</f>
        <v>0.0000001689407923</v>
      </c>
      <c r="N798" s="45">
        <f>Baseline!B$33 * (C798 * Baseline!B$58*Baseline!B$57/Baseline!B$73 + Baseline!B$59*Baseline!B$67/Baseline!B$74 + Baseline!B$68*Baseline!B$55/Baseline!B$75 + Baseline!B$60*Baseline!B$56/Baseline!B$76)</f>
        <v>0.00000001374196305</v>
      </c>
      <c r="O798" s="45">
        <f>Baseline!B$33 * (C798 * Baseline!B$58*Baseline!B$58/Baseline!B$73 + Baseline!B$59*Baseline!B$59/Baseline!B$74 + Baseline!B$68*Baseline!B$68/Baseline!B$75 + Baseline!B$60*Baseline!B$60/Baseline!B$76)</f>
        <v>0.000001324390379</v>
      </c>
      <c r="P798" s="43">
        <f>Baseline!B$33 * (C798 * Baseline!B$58*Baseline!B$61/Baseline!B$73 + Baseline!B$59*Baseline!B$62/Baseline!B$74 + Baseline!B$68*Baseline!B$63/Baseline!B$75 + Baseline!B$60*Baseline!B$69/Baseline!B$76)</f>
        <v>0.000000001646952436</v>
      </c>
      <c r="Q798" s="43">
        <f>Baseline!B$33 * (C798 * Baseline!B$61*Baseline!B$66/Baseline!B$73 + Baseline!B$62*Baseline!B$52/Baseline!B$74 + Baseline!B$63*Baseline!B$53/Baseline!B$75 + Baseline!B$69*Baseline!B$54/Baseline!B$76)</f>
        <v>0.000000003432142935</v>
      </c>
      <c r="R798" s="43">
        <f>Baseline!B$33 * (C798 * Baseline!B$61*Baseline!B$57/Baseline!B$73 + Baseline!B$62*Baseline!B$67/Baseline!B$74 + Baseline!B$63*Baseline!B$55/Baseline!B$75 + Baseline!B$69*Baseline!B$56/Baseline!B$76)</f>
        <v>0.00000001439285618</v>
      </c>
      <c r="S798" s="43">
        <f>Baseline!B$33 * (C798 * Baseline!B$61*Baseline!B$58/Baseline!B$73 + Baseline!B$62*Baseline!B$59/Baseline!B$74 + Baseline!B$63*Baseline!B$68/Baseline!B$75 + Baseline!B$69*Baseline!B$60/Baseline!B$76)</f>
        <v>0.000000001646952436</v>
      </c>
      <c r="T798" s="43">
        <f>Baseline!B$33 * (C798 * Baseline!B$61*Baseline!B$61/Baseline!B$73 + Baseline!B$62*Baseline!B$62/Baseline!B$74 + Baseline!B$63*Baseline!B$63/Baseline!B$75 + Baseline!B$69*Baseline!B$69/Baseline!B$76)</f>
        <v>0.00000009854654615</v>
      </c>
      <c r="U798" s="41"/>
      <c r="V798" s="43">
        <f>E798 * ( Baseline!B$87 * Baseline!B$7 )</f>
        <v>0.2061922542</v>
      </c>
      <c r="W798" s="43">
        <f>F798 * ( Baseline!D$87 * Baseline!B$11 )</f>
        <v>0.003689404932</v>
      </c>
      <c r="X798" s="43">
        <f>G798 * ( Baseline!F$87 * Baseline!B$16 )</f>
        <v>0.005868119552</v>
      </c>
      <c r="Y798" s="43">
        <f>H798 * ( Baseline!H$87 * Baseline!B$18 )</f>
        <v>0.001206993605</v>
      </c>
      <c r="Z798" s="51">
        <f t="shared" si="1"/>
        <v>0.2169567723</v>
      </c>
      <c r="AA798" s="43">
        <f>I798 * ( Baseline!B$87 * Baseline!B$7 )</f>
        <v>0.002075848273</v>
      </c>
      <c r="AB798" s="45">
        <f>J798 * ( Baseline!D$87 * Baseline!B$11 )</f>
        <v>0.03253636043</v>
      </c>
      <c r="AC798" s="45">
        <f>K798 * ( Baseline!F$87 * Baseline!B$16 )</f>
        <v>0.0004773239246</v>
      </c>
      <c r="AD798" s="45">
        <f>L798 * ( Baseline!F$87 * Baseline!B$16 )</f>
        <v>0.0004999325479</v>
      </c>
      <c r="AE798" s="51">
        <f t="shared" si="2"/>
        <v>0.03558946518</v>
      </c>
      <c r="AF798" s="51">
        <f>M798 * ( Baseline!B$87 * Baseline!B$7 )</f>
        <v>0.001753436484</v>
      </c>
      <c r="AG798" s="51">
        <f>N798 * ( Baseline!D$87 * Baseline!B$11 )</f>
        <v>0.0002534924362</v>
      </c>
      <c r="AH798" s="51">
        <f>O798 * ( Baseline!F$87 * Baseline!B$16 )</f>
        <v>0.04600239509</v>
      </c>
      <c r="AI798" s="51">
        <f>P798 * ( Baseline!H$87 * Baseline!B$18 )</f>
        <v>0.0005791894731</v>
      </c>
      <c r="AJ798" s="51">
        <f t="shared" si="3"/>
        <v>0.04858851348</v>
      </c>
      <c r="AK798" s="51">
        <f>Q798 * ( Baseline!B$87 * Baseline!B$7 )</f>
        <v>0.00003562221152</v>
      </c>
      <c r="AL798" s="51">
        <f>R798 * ( Baseline!D$87 * Baseline!B$11 )</f>
        <v>0.0002654991987</v>
      </c>
      <c r="AM798" s="51">
        <f>S798 * ( Baseline!F$87 * Baseline!B$16 )</f>
        <v>0.00005720651395</v>
      </c>
      <c r="AN798" s="51">
        <f>T798 * ( Baseline!H$87 * Baseline!B$18 )</f>
        <v>0.03465620554</v>
      </c>
      <c r="AO798" s="51">
        <f t="shared" si="4"/>
        <v>0.03501453346</v>
      </c>
      <c r="AP798" s="61"/>
      <c r="AQ798" s="51">
        <f>V798 * ( (1-Baseline!B$88-Baseline!B$87) + (1-B798)*Baseline!B$88 )</f>
        <v>0.1366657676</v>
      </c>
      <c r="AR798" s="51">
        <f>W798 * ( (1-Baseline!B$88-Baseline!B$87) + (1-B798)*Baseline!B$88 )</f>
        <v>0.002445365172</v>
      </c>
      <c r="AS798" s="51">
        <f>X798 * ( (1-Baseline!B$88-Baseline!B$87) + (1-B798)*Baseline!B$88 )</f>
        <v>0.003889433511</v>
      </c>
      <c r="AT798" s="51">
        <f>Y798 * ( (1-Baseline!B$88-Baseline!B$87) + (1-B798)*Baseline!B$88 )</f>
        <v>0.0008000043851</v>
      </c>
      <c r="AU798" s="51">
        <f t="shared" si="5"/>
        <v>0.1438005707</v>
      </c>
      <c r="AV798" s="51">
        <f>AA798 * ( (1-Baseline!D$88-Baseline!D$87) + (1-B798)*Baseline!D$88 )</f>
        <v>0.001728014297</v>
      </c>
      <c r="AW798" s="51">
        <f>AB798 * ( (1-Baseline!D$88-Baseline!D$87) + (1-B798)*Baseline!D$88 )</f>
        <v>0.02708449204</v>
      </c>
      <c r="AX798" s="51">
        <f>AC798 * ( (1-Baseline!D$88-Baseline!D$87) + (1-B798)*Baseline!D$88 )</f>
        <v>0.0003973424152</v>
      </c>
      <c r="AY798" s="51">
        <f>AD798 * ( (1-Baseline!D$88-Baseline!D$87) + (1-B798)*Baseline!D$88 )</f>
        <v>0.0004161626848</v>
      </c>
      <c r="AZ798" s="51">
        <f t="shared" si="6"/>
        <v>0.02962601143</v>
      </c>
      <c r="BA798" s="51">
        <f>AF798 * ( (1-Baseline!F$88-Baseline!F$87) + (1-Baseline!B$36)*Baseline!F$88 )</f>
        <v>0.001261829004</v>
      </c>
      <c r="BB798" s="51">
        <f>AG798 * ( (1-Baseline!F$88-Baseline!F$87) + (1-Baseline!B$36)*Baseline!F$88 )</f>
        <v>0.0001824212689</v>
      </c>
      <c r="BC798" s="51">
        <f>AH798 * ( (1-Baseline!F$88-Baseline!F$87) + (1-Baseline!B$36)*Baseline!F$88 )</f>
        <v>0.03310479558</v>
      </c>
      <c r="BD798" s="51">
        <f>AI798 * ( (1-Baseline!F$88-Baseline!F$87) + (1-Baseline!B$36)*Baseline!F$88 )</f>
        <v>0.0004168032789</v>
      </c>
      <c r="BE798" s="51">
        <f t="shared" si="7"/>
        <v>0.03496584913</v>
      </c>
      <c r="BF798" s="51">
        <f>AK798 * ( (1-Baseline!H$88-Baseline!H$87) + (1-Baseline!B$36)*Baseline!H$88 )</f>
        <v>0.00002822419063</v>
      </c>
      <c r="BG798" s="51">
        <f>AL798 * ( (1-Baseline!H$88-Baseline!H$87) + (1-Baseline!B$36)*Baseline!H$88 )</f>
        <v>0.0002103603251</v>
      </c>
      <c r="BH798" s="51">
        <f>AM798 * ( (1-Baseline!H$88-Baseline!H$87) + (1-Baseline!B$36)*Baseline!H$88 )</f>
        <v>0.00004532586513</v>
      </c>
      <c r="BI798" s="51">
        <f>AN798 * ( (1-Baseline!H$88-Baseline!H$87) + (1-Baseline!B$36)*Baseline!H$88 )</f>
        <v>0.02745880477</v>
      </c>
      <c r="BJ798" s="51">
        <f t="shared" si="8"/>
        <v>0.02774271515</v>
      </c>
      <c r="BK798" s="61"/>
      <c r="BL798" s="51">
        <f t="shared" si="19"/>
        <v>0.9503840421</v>
      </c>
      <c r="BM798" s="51">
        <f t="shared" si="20"/>
        <v>0.0170052536</v>
      </c>
      <c r="BN798" s="51">
        <f t="shared" si="21"/>
        <v>0.0270474136</v>
      </c>
      <c r="BO798" s="51">
        <f t="shared" si="22"/>
        <v>0.005563290752</v>
      </c>
      <c r="BP798" s="51">
        <f t="shared" si="9"/>
        <v>1</v>
      </c>
      <c r="BQ798" s="51">
        <f t="shared" si="23"/>
        <v>0.05832760516</v>
      </c>
      <c r="BR798" s="51">
        <f t="shared" si="24"/>
        <v>0.9142132446</v>
      </c>
      <c r="BS798" s="51">
        <f t="shared" si="25"/>
        <v>0.0134119443</v>
      </c>
      <c r="BT798" s="51">
        <f t="shared" si="26"/>
        <v>0.01404720598</v>
      </c>
      <c r="BU798" s="51">
        <f t="shared" si="10"/>
        <v>1</v>
      </c>
      <c r="BV798" s="51">
        <f t="shared" si="27"/>
        <v>0.0360874692</v>
      </c>
      <c r="BW798" s="51">
        <f t="shared" si="28"/>
        <v>0.005217126808</v>
      </c>
      <c r="BX798" s="51">
        <f t="shared" si="29"/>
        <v>0.9467751078</v>
      </c>
      <c r="BY798" s="51">
        <f t="shared" si="30"/>
        <v>0.01192029621</v>
      </c>
      <c r="BZ798" s="51">
        <f t="shared" si="11"/>
        <v>1</v>
      </c>
      <c r="CA798" s="51">
        <f t="shared" si="31"/>
        <v>0.001017355024</v>
      </c>
      <c r="CB798" s="51">
        <f t="shared" si="32"/>
        <v>0.007582542805</v>
      </c>
      <c r="CC798" s="51">
        <f t="shared" si="33"/>
        <v>0.001633793408</v>
      </c>
      <c r="CD798" s="51">
        <f t="shared" si="34"/>
        <v>0.9897663088</v>
      </c>
      <c r="CE798" s="51">
        <f t="shared" si="12"/>
        <v>1</v>
      </c>
      <c r="CF798" s="61"/>
      <c r="CG798" s="51">
        <f t="shared" si="35"/>
        <v>0.9503840421</v>
      </c>
      <c r="CH798" s="51">
        <f t="shared" si="36"/>
        <v>0.0170052536</v>
      </c>
      <c r="CI798" s="51">
        <f t="shared" si="37"/>
        <v>0.0270474136</v>
      </c>
      <c r="CJ798" s="51">
        <f t="shared" si="38"/>
        <v>0.005563290752</v>
      </c>
      <c r="CK798" s="51">
        <f t="shared" si="13"/>
        <v>1</v>
      </c>
      <c r="CL798" s="51">
        <f t="shared" si="39"/>
        <v>0.05832760516</v>
      </c>
      <c r="CM798" s="51">
        <f t="shared" si="40"/>
        <v>0.9142132446</v>
      </c>
      <c r="CN798" s="51">
        <f t="shared" si="41"/>
        <v>0.0134119443</v>
      </c>
      <c r="CO798" s="51">
        <f t="shared" si="42"/>
        <v>0.01404720598</v>
      </c>
      <c r="CP798" s="51">
        <f t="shared" si="14"/>
        <v>1</v>
      </c>
      <c r="CQ798" s="51">
        <f t="shared" si="43"/>
        <v>0.0360874692</v>
      </c>
      <c r="CR798" s="51">
        <f t="shared" si="44"/>
        <v>0.005217126808</v>
      </c>
      <c r="CS798" s="51">
        <f t="shared" si="45"/>
        <v>0.9467751078</v>
      </c>
      <c r="CT798" s="51">
        <f t="shared" si="46"/>
        <v>0.01192029621</v>
      </c>
      <c r="CU798" s="51">
        <f t="shared" si="15"/>
        <v>1</v>
      </c>
      <c r="CV798" s="51">
        <f t="shared" si="47"/>
        <v>0.001017355024</v>
      </c>
      <c r="CW798" s="51">
        <f t="shared" si="48"/>
        <v>0.007582542805</v>
      </c>
      <c r="CX798" s="51">
        <f t="shared" si="49"/>
        <v>0.001633793408</v>
      </c>
      <c r="CY798" s="51">
        <f t="shared" si="50"/>
        <v>0.9897663088</v>
      </c>
      <c r="CZ798" s="51">
        <f t="shared" si="16"/>
        <v>1</v>
      </c>
      <c r="DA798" s="61"/>
      <c r="DB798" s="51">
        <f>(AQ798*Baseline!B$7 + AV798*Baseline!B$11 + BA798*Baseline!B$16 + BF798*Baseline!B$18)</f>
        <v>75508.4929</v>
      </c>
      <c r="DC798" s="51">
        <f>(AR798*Baseline!B$7 + AW798*Baseline!B$11 + BB798*Baseline!B$16 + BG798*Baseline!B$18)</f>
        <v>69513.8747</v>
      </c>
      <c r="DD798" s="51">
        <f>(AS798*Baseline!B$7 + AX798*Baseline!B$11 + BC798*Baseline!B$16 + BH798*Baseline!B$18)</f>
        <v>115721.361</v>
      </c>
      <c r="DE798" s="51">
        <f>(AT798*Baseline!B$7 + AY798*Baseline!B$11 + BD798*Baseline!B$16 + BI798*Baseline!B$18)</f>
        <v>1260037.932</v>
      </c>
      <c r="DF798" s="51">
        <f t="shared" si="17"/>
        <v>1520781.661</v>
      </c>
      <c r="DG798" s="61"/>
      <c r="DH798" s="51">
        <f t="shared" si="51"/>
        <v>0.04965110695</v>
      </c>
      <c r="DI798" s="51">
        <f t="shared" si="52"/>
        <v>0.04570930626</v>
      </c>
      <c r="DJ798" s="51">
        <f t="shared" si="53"/>
        <v>0.07609334328</v>
      </c>
      <c r="DK798" s="51">
        <f t="shared" si="54"/>
        <v>0.8285462435</v>
      </c>
      <c r="DL798" s="51">
        <f t="shared" si="18"/>
        <v>1</v>
      </c>
      <c r="DM798" s="61"/>
      <c r="DN798" s="51">
        <f>DH798 / (Baseline!B$7/Baseline!B$17)</f>
        <v>5.299929096</v>
      </c>
      <c r="DO798" s="51">
        <f>DI798 / (Baseline!B$11/Baseline!B$17)</f>
        <v>1.103444531</v>
      </c>
      <c r="DP798" s="51">
        <f>DJ798 / (Baseline!B$16/Baseline!B$17)</f>
        <v>1.175872113</v>
      </c>
      <c r="DQ798" s="51">
        <f>DK798 / (Baseline!B$18/Baseline!B$17)</f>
        <v>0.9367446741</v>
      </c>
      <c r="DR798" s="79"/>
      <c r="DS798" s="51">
        <f>(AU798*Baseline!B$34)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0.03409961685</v>
      </c>
      <c r="DT798" s="51">
        <f>(AZ798*Baseline!B$34) + (Baseline!D$88*(1-Baseline!D$89)*Baseline!B$35) + (Baseline!D$88*Baseline!D$89*((1-Baseline!D$90)*Baseline!B$40 + Baseline!D$90*Baseline!B$41))</f>
        <v>0.01085746972</v>
      </c>
      <c r="DU798" s="51">
        <f>(BE798*Baseline!B$34) + (Baseline!F$88*(1-Baseline!F$89)*Baseline!B$35) + (Baseline!F$88*Baseline!F$89*((1-Baseline!F$90)*Baseline!B$40 + Baseline!F$90*Baseline!B$41))</f>
        <v>0.01297551737</v>
      </c>
      <c r="DV798" s="51">
        <f>(BJ798*Baseline!B$34) + (Baseline!H$88*(1-Baseline!H$89)*Baseline!B$35) + (Baseline!H$88*Baseline!H$89*((1-Baseline!H$90)*Baseline!B$40 + Baseline!H$90*Baseline!B$41))</f>
        <v>0.009306407273</v>
      </c>
      <c r="DW798" s="51">
        <f>( DS798*Baseline!B$7 + DT798*Baseline!B$11 + DU798*Baseline!B$16 + DV798*Baseline!B$18 ) / Baseline!B$17</f>
        <v>0.009840364405</v>
      </c>
    </row>
    <row r="799">
      <c r="A799" s="4" t="s">
        <v>1150</v>
      </c>
      <c r="B799" s="45">
        <f>MIN( MAX( NORMINV( MCrands!B799, (B$5+B$4)/2, (B$5-B$4)/3.29 ), 0 ), 1 )</f>
        <v>0.541305298</v>
      </c>
      <c r="C799" s="45">
        <f>MAX( NORMINV( MCrands!C799, (C$5+C$4)/2, (C$5-C$4)/3.29 ), 0 )</f>
        <v>2.272893517</v>
      </c>
      <c r="D799" s="41"/>
      <c r="E799" s="43">
        <f>Baseline!B$33 * (C799 * Baseline!B$66*Baseline!B$66/Baseline!B$73 + Baseline!B$52*Baseline!B$52/Baseline!B$74 + Baseline!B$53*Baseline!B$53/Baseline!B$75 + Baseline!B$54*Baseline!B$54/Baseline!B$76)</f>
        <v>0.00001613338489</v>
      </c>
      <c r="F799" s="43">
        <f>Baseline!B$33 * (C799 * Baseline!B$66*Baseline!B$57/Baseline!B$73 + Baseline!B$52*Baseline!B$67/Baseline!B$74 + Baseline!B$53*Baseline!B$55/Baseline!B$75 + Baseline!B$54*Baseline!B$56/Baseline!B$76)</f>
        <v>0.0000001994152445</v>
      </c>
      <c r="G799" s="45">
        <f>Baseline!B$33 * (C799 * Baseline!B$66*Baseline!B$58/Baseline!B$73 + Baseline!B$52*Baseline!B$59/Baseline!B$74 + Baseline!B$53*Baseline!B$68/Baseline!B$75 + Baseline!B$54*Baseline!B$60/Baseline!B$76)</f>
        <v>0.0000001674918346</v>
      </c>
      <c r="H799" s="43">
        <f>Baseline!B$33 * (C799 * Baseline!B$66*Baseline!B$61/Baseline!B$73 + Baseline!B$52*Baseline!B$62/Baseline!B$74 + Baseline!B$53*Baseline!B$63/Baseline!B$75 + Baseline!B$54*Baseline!B$69/Baseline!B$76)</f>
        <v>0.000000003287247163</v>
      </c>
      <c r="I799" s="43">
        <f>Baseline!B$33 * (C799 * Baseline!B$57*Baseline!B$66/Baseline!B$73 + Baseline!B$67*Baseline!B$52/Baseline!B$74 + Baseline!B$55*Baseline!B$53/Baseline!B$75 + Baseline!B$56*Baseline!B$54/Baseline!B$76)</f>
        <v>0.0000001994152445</v>
      </c>
      <c r="J799" s="45">
        <f>Baseline!B$33 * (C799 * Baseline!B$57*Baseline!B$57/Baseline!B$73 + Baseline!B$67*Baseline!B$67/Baseline!B$74 + Baseline!B$55*Baseline!B$55/Baseline!B$75 + Baseline!B$56*Baseline!B$56/Baseline!B$76)</f>
        <v>0.000001763813729</v>
      </c>
      <c r="K799" s="43">
        <f>Baseline!B$33 * (C799 * Baseline!B$57*Baseline!B$58/Baseline!B$73 + Baseline!B$67*Baseline!B$59/Baseline!B$74 + Baseline!B$55*Baseline!B$68/Baseline!B$75 + Baseline!B$56*Baseline!B$60/Baseline!B$76)</f>
        <v>0.00000001374173426</v>
      </c>
      <c r="L799" s="45">
        <f>Baseline!B$33 * (C799 * Baseline!B$57*Baseline!B$61/Baseline!B$73 + Baseline!B$67*Baseline!B$62/Baseline!B$74 + Baseline!B$55*Baseline!B$63/Baseline!B$75 + Baseline!B$56*Baseline!B$69/Baseline!B$76)</f>
        <v>0.0000000143928333</v>
      </c>
      <c r="M799" s="43">
        <f>Baseline!B$33 * (C799 * Baseline!B$58*Baseline!B$66/Baseline!B$73 + Baseline!B$59*Baseline!B$52/Baseline!B$74 + Baseline!B$68*Baseline!B$53/Baseline!B$75 + Baseline!B$60*Baseline!B$54/Baseline!B$76)</f>
        <v>0.0000001674918346</v>
      </c>
      <c r="N799" s="45">
        <f>Baseline!B$33 * (C799 * Baseline!B$58*Baseline!B$57/Baseline!B$73 + Baseline!B$59*Baseline!B$67/Baseline!B$74 + Baseline!B$68*Baseline!B$55/Baseline!B$75 + Baseline!B$60*Baseline!B$56/Baseline!B$76)</f>
        <v>0.00000001374173426</v>
      </c>
      <c r="O799" s="45">
        <f>Baseline!B$33 * (C799 * Baseline!B$58*Baseline!B$58/Baseline!B$73 + Baseline!B$59*Baseline!B$59/Baseline!B$74 + Baseline!B$68*Baseline!B$68/Baseline!B$75 + Baseline!B$60*Baseline!B$60/Baseline!B$76)</f>
        <v>0.000001324389816</v>
      </c>
      <c r="P799" s="43">
        <f>Baseline!B$33 * (C799 * Baseline!B$58*Baseline!B$61/Baseline!B$73 + Baseline!B$59*Baseline!B$62/Baseline!B$74 + Baseline!B$68*Baseline!B$63/Baseline!B$75 + Baseline!B$60*Baseline!B$69/Baseline!B$76)</f>
        <v>0.000000001646896194</v>
      </c>
      <c r="Q799" s="43">
        <f>Baseline!B$33 * (C799 * Baseline!B$61*Baseline!B$66/Baseline!B$73 + Baseline!B$62*Baseline!B$52/Baseline!B$74 + Baseline!B$63*Baseline!B$53/Baseline!B$75 + Baseline!B$69*Baseline!B$54/Baseline!B$76)</f>
        <v>0.000000003287247163</v>
      </c>
      <c r="R799" s="43">
        <f>Baseline!B$33 * (C799 * Baseline!B$61*Baseline!B$57/Baseline!B$73 + Baseline!B$62*Baseline!B$67/Baseline!B$74 + Baseline!B$63*Baseline!B$55/Baseline!B$75 + Baseline!B$69*Baseline!B$56/Baseline!B$76)</f>
        <v>0.0000000143928333</v>
      </c>
      <c r="S799" s="43">
        <f>Baseline!B$33 * (C799 * Baseline!B$61*Baseline!B$58/Baseline!B$73 + Baseline!B$62*Baseline!B$59/Baseline!B$74 + Baseline!B$63*Baseline!B$68/Baseline!B$75 + Baseline!B$69*Baseline!B$60/Baseline!B$76)</f>
        <v>0.000000001646896194</v>
      </c>
      <c r="T799" s="43">
        <f>Baseline!B$33 * (C799 * Baseline!B$61*Baseline!B$61/Baseline!B$73 + Baseline!B$62*Baseline!B$62/Baseline!B$74 + Baseline!B$63*Baseline!B$63/Baseline!B$75 + Baseline!B$69*Baseline!B$69/Baseline!B$76)</f>
        <v>0.00000009854654053</v>
      </c>
      <c r="U799" s="41"/>
      <c r="V799" s="43">
        <f>E799 * ( Baseline!B$87 * Baseline!B$7 )</f>
        <v>0.1674484018</v>
      </c>
      <c r="W799" s="43">
        <f>F799 * ( Baseline!D$87 * Baseline!B$11 )</f>
        <v>0.003678532388</v>
      </c>
      <c r="X799" s="43">
        <f>G799 * ( Baseline!F$87 * Baseline!B$16 )</f>
        <v>0.005817790339</v>
      </c>
      <c r="Y799" s="43">
        <f>H799 * ( Baseline!H$87 * Baseline!B$18 )</f>
        <v>0.001156037606</v>
      </c>
      <c r="Z799" s="51">
        <f t="shared" si="1"/>
        <v>0.1781007621</v>
      </c>
      <c r="AA799" s="43">
        <f>I799 * ( Baseline!B$87 * Baseline!B$7 )</f>
        <v>0.002069730822</v>
      </c>
      <c r="AB799" s="45">
        <f>J799 * ( Baseline!D$87 * Baseline!B$11 )</f>
        <v>0.03253635872</v>
      </c>
      <c r="AC799" s="45">
        <f>K799 * ( Baseline!F$87 * Baseline!B$16 )</f>
        <v>0.0004773159779</v>
      </c>
      <c r="AD799" s="45">
        <f>L799 * ( Baseline!F$87 * Baseline!B$16 )</f>
        <v>0.0004999317533</v>
      </c>
      <c r="AE799" s="51">
        <f t="shared" si="2"/>
        <v>0.03558333727</v>
      </c>
      <c r="AF799" s="51">
        <f>M799 * ( Baseline!B$87 * Baseline!B$7 )</f>
        <v>0.001738397752</v>
      </c>
      <c r="AG799" s="51">
        <f>N799 * ( Baseline!D$87 * Baseline!B$11 )</f>
        <v>0.000253488216</v>
      </c>
      <c r="AH799" s="51">
        <f>O799 * ( Baseline!F$87 * Baseline!B$16 )</f>
        <v>0.04600237555</v>
      </c>
      <c r="AI799" s="51">
        <f>P799 * ( Baseline!H$87 * Baseline!B$18 )</f>
        <v>0.0005791696941</v>
      </c>
      <c r="AJ799" s="51">
        <f t="shared" si="3"/>
        <v>0.04857343122</v>
      </c>
      <c r="AK799" s="51">
        <f>Q799 * ( Baseline!B$87 * Baseline!B$7 )</f>
        <v>0.0000341183383</v>
      </c>
      <c r="AL799" s="51">
        <f>R799 * ( Baseline!D$87 * Baseline!B$11 )</f>
        <v>0.0002654987767</v>
      </c>
      <c r="AM799" s="51">
        <f>S799 * ( Baseline!F$87 * Baseline!B$16 )</f>
        <v>0.00005720456038</v>
      </c>
      <c r="AN799" s="51">
        <f>T799 * ( Baseline!H$87 * Baseline!B$18 )</f>
        <v>0.03465620356</v>
      </c>
      <c r="AO799" s="51">
        <f t="shared" si="4"/>
        <v>0.03501302523</v>
      </c>
      <c r="AP799" s="61"/>
      <c r="AQ799" s="51">
        <f>V799 * ( (1-Baseline!B$88-Baseline!B$87) + (1-B799)*Baseline!B$88 )</f>
        <v>0.08319477673</v>
      </c>
      <c r="AR799" s="51">
        <f>W799 * ( (1-Baseline!B$88-Baseline!B$87) + (1-B799)*Baseline!B$88 )</f>
        <v>0.001827635723</v>
      </c>
      <c r="AS799" s="51">
        <f>X799 * ( (1-Baseline!B$88-Baseline!B$87) + (1-B799)*Baseline!B$88 )</f>
        <v>0.002890500974</v>
      </c>
      <c r="AT799" s="51">
        <f>Y799 * ( (1-Baseline!B$88-Baseline!B$87) + (1-B799)*Baseline!B$88 )</f>
        <v>0.0005743637415</v>
      </c>
      <c r="AU799" s="51">
        <f t="shared" si="5"/>
        <v>0.08848727717</v>
      </c>
      <c r="AV799" s="51">
        <f>AA799 * ( (1-Baseline!D$88-Baseline!D$87) + (1-B799)*Baseline!D$88 )</f>
        <v>0.001550008221</v>
      </c>
      <c r="AW799" s="51">
        <f>AB799 * ( (1-Baseline!D$88-Baseline!D$87) + (1-B799)*Baseline!D$88 )</f>
        <v>0.02436627167</v>
      </c>
      <c r="AX799" s="51">
        <f>AC799 * ( (1-Baseline!D$88-Baseline!D$87) + (1-B799)*Baseline!D$88 )</f>
        <v>0.0003574588937</v>
      </c>
      <c r="AY799" s="51">
        <f>AD799 * ( (1-Baseline!D$88-Baseline!D$87) + (1-B799)*Baseline!D$88 )</f>
        <v>0.0003743957037</v>
      </c>
      <c r="AZ799" s="51">
        <f t="shared" si="6"/>
        <v>0.02664813449</v>
      </c>
      <c r="BA799" s="51">
        <f>AF799 * ( (1-Baseline!F$88-Baseline!F$87) + (1-Baseline!B$36)*Baseline!F$88 )</f>
        <v>0.001251006651</v>
      </c>
      <c r="BB799" s="51">
        <f>AG799 * ( (1-Baseline!F$88-Baseline!F$87) + (1-Baseline!B$36)*Baseline!F$88 )</f>
        <v>0.0001824182318</v>
      </c>
      <c r="BC799" s="51">
        <f>AH799 * ( (1-Baseline!F$88-Baseline!F$87) + (1-Baseline!B$36)*Baseline!F$88 )</f>
        <v>0.03310478152</v>
      </c>
      <c r="BD799" s="51">
        <f>AI799 * ( (1-Baseline!F$88-Baseline!F$87) + (1-Baseline!B$36)*Baseline!F$88 )</f>
        <v>0.0004167890453</v>
      </c>
      <c r="BE799" s="51">
        <f t="shared" si="7"/>
        <v>0.03495499545</v>
      </c>
      <c r="BF799" s="51">
        <f>AK799 * ( (1-Baseline!H$88-Baseline!H$87) + (1-Baseline!B$36)*Baseline!H$88 )</f>
        <v>0.0000270326418</v>
      </c>
      <c r="BG799" s="51">
        <f>AL799 * ( (1-Baseline!H$88-Baseline!H$87) + (1-Baseline!B$36)*Baseline!H$88 )</f>
        <v>0.0002103599908</v>
      </c>
      <c r="BH799" s="51">
        <f>AM799 * ( (1-Baseline!H$88-Baseline!H$87) + (1-Baseline!B$36)*Baseline!H$88 )</f>
        <v>0.00004532431728</v>
      </c>
      <c r="BI799" s="51">
        <f>AN799 * ( (1-Baseline!H$88-Baseline!H$87) + (1-Baseline!B$36)*Baseline!H$88 )</f>
        <v>0.0274588032</v>
      </c>
      <c r="BJ799" s="51">
        <f t="shared" si="8"/>
        <v>0.02774152015</v>
      </c>
      <c r="BK799" s="61"/>
      <c r="BL799" s="51">
        <f t="shared" si="19"/>
        <v>0.9401891367</v>
      </c>
      <c r="BM799" s="51">
        <f t="shared" si="20"/>
        <v>0.02065422037</v>
      </c>
      <c r="BN799" s="51">
        <f t="shared" si="21"/>
        <v>0.032665724</v>
      </c>
      <c r="BO799" s="51">
        <f t="shared" si="22"/>
        <v>0.006490918919</v>
      </c>
      <c r="BP799" s="51">
        <f t="shared" si="9"/>
        <v>1</v>
      </c>
      <c r="BQ799" s="51">
        <f t="shared" si="23"/>
        <v>0.05816573096</v>
      </c>
      <c r="BR799" s="51">
        <f t="shared" si="24"/>
        <v>0.9143706356</v>
      </c>
      <c r="BS799" s="51">
        <f t="shared" si="25"/>
        <v>0.01341403068</v>
      </c>
      <c r="BT799" s="51">
        <f t="shared" si="26"/>
        <v>0.01404960275</v>
      </c>
      <c r="BU799" s="51">
        <f t="shared" si="10"/>
        <v>1</v>
      </c>
      <c r="BV799" s="51">
        <f t="shared" si="27"/>
        <v>0.03578906633</v>
      </c>
      <c r="BW799" s="51">
        <f t="shared" si="28"/>
        <v>0.005218659865</v>
      </c>
      <c r="BX799" s="51">
        <f t="shared" si="29"/>
        <v>0.9470686835</v>
      </c>
      <c r="BY799" s="51">
        <f t="shared" si="30"/>
        <v>0.01192359032</v>
      </c>
      <c r="BZ799" s="51">
        <f t="shared" si="11"/>
        <v>1</v>
      </c>
      <c r="CA799" s="51">
        <f t="shared" si="31"/>
        <v>0.0009744470258</v>
      </c>
      <c r="CB799" s="51">
        <f t="shared" si="32"/>
        <v>0.007582857378</v>
      </c>
      <c r="CC799" s="51">
        <f t="shared" si="33"/>
        <v>0.00163380799</v>
      </c>
      <c r="CD799" s="51">
        <f t="shared" si="34"/>
        <v>0.9898088876</v>
      </c>
      <c r="CE799" s="51">
        <f t="shared" si="12"/>
        <v>1</v>
      </c>
      <c r="CF799" s="61"/>
      <c r="CG799" s="51">
        <f t="shared" si="35"/>
        <v>0.9401891367</v>
      </c>
      <c r="CH799" s="51">
        <f t="shared" si="36"/>
        <v>0.02065422037</v>
      </c>
      <c r="CI799" s="51">
        <f t="shared" si="37"/>
        <v>0.032665724</v>
      </c>
      <c r="CJ799" s="51">
        <f t="shared" si="38"/>
        <v>0.006490918919</v>
      </c>
      <c r="CK799" s="51">
        <f t="shared" si="13"/>
        <v>1</v>
      </c>
      <c r="CL799" s="51">
        <f t="shared" si="39"/>
        <v>0.05816573096</v>
      </c>
      <c r="CM799" s="51">
        <f t="shared" si="40"/>
        <v>0.9143706356</v>
      </c>
      <c r="CN799" s="51">
        <f t="shared" si="41"/>
        <v>0.01341403068</v>
      </c>
      <c r="CO799" s="51">
        <f t="shared" si="42"/>
        <v>0.01404960275</v>
      </c>
      <c r="CP799" s="51">
        <f t="shared" si="14"/>
        <v>1</v>
      </c>
      <c r="CQ799" s="51">
        <f t="shared" si="43"/>
        <v>0.03578906633</v>
      </c>
      <c r="CR799" s="51">
        <f t="shared" si="44"/>
        <v>0.005218659865</v>
      </c>
      <c r="CS799" s="51">
        <f t="shared" si="45"/>
        <v>0.9470686835</v>
      </c>
      <c r="CT799" s="51">
        <f t="shared" si="46"/>
        <v>0.01192359032</v>
      </c>
      <c r="CU799" s="51">
        <f t="shared" si="15"/>
        <v>1</v>
      </c>
      <c r="CV799" s="51">
        <f t="shared" si="47"/>
        <v>0.0009744470258</v>
      </c>
      <c r="CW799" s="51">
        <f t="shared" si="48"/>
        <v>0.007582857378</v>
      </c>
      <c r="CX799" s="51">
        <f t="shared" si="49"/>
        <v>0.00163380799</v>
      </c>
      <c r="CY799" s="51">
        <f t="shared" si="50"/>
        <v>0.9898088876</v>
      </c>
      <c r="CZ799" s="51">
        <f t="shared" si="16"/>
        <v>1</v>
      </c>
      <c r="DA799" s="61"/>
      <c r="DB799" s="51">
        <f>(AQ799*Baseline!B$7 + AV799*Baseline!B$11 + BA799*Baseline!B$16 + BF799*Baseline!B$18)</f>
        <v>49102.49974</v>
      </c>
      <c r="DC799" s="51">
        <f>(AR799*Baseline!B$7 + AW799*Baseline!B$11 + BB799*Baseline!B$16 + BG799*Baseline!B$18)</f>
        <v>63384.88007</v>
      </c>
      <c r="DD799" s="51">
        <f>(AS799*Baseline!B$7 + AX799*Baseline!B$11 + BC799*Baseline!B$16 + BH799*Baseline!B$18)</f>
        <v>115151.2284</v>
      </c>
      <c r="DE799" s="51">
        <f>(AT799*Baseline!B$7 + AY799*Baseline!B$11 + BD799*Baseline!B$16 + BI799*Baseline!B$18)</f>
        <v>1259838.806</v>
      </c>
      <c r="DF799" s="51">
        <f t="shared" si="17"/>
        <v>1487477.414</v>
      </c>
      <c r="DG799" s="61"/>
      <c r="DH799" s="51">
        <f t="shared" si="51"/>
        <v>0.03301058509</v>
      </c>
      <c r="DI799" s="51">
        <f t="shared" si="52"/>
        <v>0.0426123311</v>
      </c>
      <c r="DJ799" s="51">
        <f t="shared" si="53"/>
        <v>0.07741376594</v>
      </c>
      <c r="DK799" s="51">
        <f t="shared" si="54"/>
        <v>0.8469633179</v>
      </c>
      <c r="DL799" s="51">
        <f t="shared" si="18"/>
        <v>1</v>
      </c>
      <c r="DM799" s="61"/>
      <c r="DN799" s="51">
        <f>DH799 / (Baseline!B$7/Baseline!B$17)</f>
        <v>3.523662837</v>
      </c>
      <c r="DO799" s="51">
        <f>DI799 / (Baseline!B$11/Baseline!B$17)</f>
        <v>1.028682068</v>
      </c>
      <c r="DP799" s="51">
        <f>DJ799 / (Baseline!B$16/Baseline!B$17)</f>
        <v>1.196276633</v>
      </c>
      <c r="DQ799" s="51">
        <f>DK799 / (Baseline!B$18/Baseline!B$17)</f>
        <v>0.9575668026</v>
      </c>
      <c r="DR799" s="79"/>
      <c r="DS799" s="51">
        <f>(AU799*Baseline!B$34)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0.02580262283</v>
      </c>
      <c r="DT799" s="51">
        <f>(AZ799*Baseline!B$34) + (Baseline!D$88*(1-Baseline!D$89)*Baseline!B$35) + (Baseline!D$88*Baseline!D$89*((1-Baseline!D$90)*Baseline!B$40 + Baseline!D$90*Baseline!B$41))</f>
        <v>0.01041078817</v>
      </c>
      <c r="DU799" s="51">
        <f>(BE799*Baseline!B$34) + (Baseline!F$88*(1-Baseline!F$89)*Baseline!B$35) + (Baseline!F$88*Baseline!F$89*((1-Baseline!F$90)*Baseline!B$40 + Baseline!F$90*Baseline!B$41))</f>
        <v>0.01297388932</v>
      </c>
      <c r="DV799" s="51">
        <f>(BJ799*Baseline!B$34) + (Baseline!H$88*(1-Baseline!H$89)*Baseline!B$35) + (Baseline!H$88*Baseline!H$89*((1-Baseline!H$90)*Baseline!B$40 + Baseline!H$90*Baseline!B$41))</f>
        <v>0.009306228023</v>
      </c>
      <c r="DW799" s="51">
        <f>( DS799*Baseline!B$7 + DT799*Baseline!B$11 + DU799*Baseline!B$16 + DV799*Baseline!B$18 ) / Baseline!B$17</f>
        <v>0.009743868693</v>
      </c>
    </row>
    <row r="800">
      <c r="A800" s="4" t="s">
        <v>1152</v>
      </c>
      <c r="B800" s="45">
        <f>MIN( MAX( NORMINV( MCrands!B800, (B$5+B$4)/2, (B$5-B$4)/3.29 ), 0 ), 1 )</f>
        <v>0.4945744455</v>
      </c>
      <c r="C800" s="45">
        <f>MAX( NORMINV( MCrands!C800, (C$5+C$4)/2, (C$5-C$4)/3.29 ), 0 )</f>
        <v>3.137781592</v>
      </c>
      <c r="D800" s="41"/>
      <c r="E800" s="43">
        <f>Baseline!B$33 * (C800 * Baseline!B$66*Baseline!B$66/Baseline!B$73 + Baseline!B$52*Baseline!B$52/Baseline!B$74 + Baseline!B$53*Baseline!B$53/Baseline!B$75 + Baseline!B$54*Baseline!B$54/Baseline!B$76)</f>
        <v>0.00002225681322</v>
      </c>
      <c r="F800" s="43">
        <f>Baseline!B$33 * (C800 * Baseline!B$66*Baseline!B$57/Baseline!B$73 + Baseline!B$52*Baseline!B$67/Baseline!B$74 + Baseline!B$53*Baseline!B$55/Baseline!B$75 + Baseline!B$54*Baseline!B$56/Baseline!B$76)</f>
        <v>0.0000002003821016</v>
      </c>
      <c r="G800" s="45">
        <f>Baseline!B$33 * (C800 * Baseline!B$66*Baseline!B$58/Baseline!B$73 + Baseline!B$52*Baseline!B$59/Baseline!B$74 + Baseline!B$53*Baseline!B$68/Baseline!B$75 + Baseline!B$54*Baseline!B$60/Baseline!B$76)</f>
        <v>0.0000001698686917</v>
      </c>
      <c r="H800" s="43">
        <f>Baseline!B$33 * (C800 * Baseline!B$66*Baseline!B$61/Baseline!B$73 + Baseline!B$52*Baseline!B$62/Baseline!B$74 + Baseline!B$53*Baseline!B$63/Baseline!B$75 + Baseline!B$54*Baseline!B$69/Baseline!B$76)</f>
        <v>0.000000003524932868</v>
      </c>
      <c r="I800" s="43">
        <f>Baseline!B$33 * (C800 * Baseline!B$57*Baseline!B$66/Baseline!B$73 + Baseline!B$67*Baseline!B$52/Baseline!B$74 + Baseline!B$55*Baseline!B$53/Baseline!B$75 + Baseline!B$56*Baseline!B$54/Baseline!B$76)</f>
        <v>0.0000002003821016</v>
      </c>
      <c r="J800" s="45">
        <f>Baseline!B$33 * (C800 * Baseline!B$57*Baseline!B$57/Baseline!B$73 + Baseline!B$67*Baseline!B$67/Baseline!B$74 + Baseline!B$55*Baseline!B$55/Baseline!B$75 + Baseline!B$56*Baseline!B$56/Baseline!B$76)</f>
        <v>0.000001763813881</v>
      </c>
      <c r="K800" s="43">
        <f>Baseline!B$33 * (C800 * Baseline!B$57*Baseline!B$58/Baseline!B$73 + Baseline!B$67*Baseline!B$59/Baseline!B$74 + Baseline!B$55*Baseline!B$68/Baseline!B$75 + Baseline!B$56*Baseline!B$60/Baseline!B$76)</f>
        <v>0.00000001374210956</v>
      </c>
      <c r="L800" s="45">
        <f>Baseline!B$33 * (C800 * Baseline!B$57*Baseline!B$61/Baseline!B$73 + Baseline!B$67*Baseline!B$62/Baseline!B$74 + Baseline!B$55*Baseline!B$63/Baseline!B$75 + Baseline!B$56*Baseline!B$69/Baseline!B$76)</f>
        <v>0.00000001439287083</v>
      </c>
      <c r="M800" s="43">
        <f>Baseline!B$33 * (C800 * Baseline!B$58*Baseline!B$66/Baseline!B$73 + Baseline!B$59*Baseline!B$52/Baseline!B$74 + Baseline!B$68*Baseline!B$53/Baseline!B$75 + Baseline!B$60*Baseline!B$54/Baseline!B$76)</f>
        <v>0.0000001698686917</v>
      </c>
      <c r="N800" s="45">
        <f>Baseline!B$33 * (C800 * Baseline!B$58*Baseline!B$57/Baseline!B$73 + Baseline!B$59*Baseline!B$67/Baseline!B$74 + Baseline!B$68*Baseline!B$55/Baseline!B$75 + Baseline!B$60*Baseline!B$56/Baseline!B$76)</f>
        <v>0.00000001374210956</v>
      </c>
      <c r="O800" s="45">
        <f>Baseline!B$33 * (C800 * Baseline!B$58*Baseline!B$58/Baseline!B$73 + Baseline!B$59*Baseline!B$59/Baseline!B$74 + Baseline!B$68*Baseline!B$68/Baseline!B$75 + Baseline!B$60*Baseline!B$60/Baseline!B$76)</f>
        <v>0.000001324390739</v>
      </c>
      <c r="P800" s="43">
        <f>Baseline!B$33 * (C800 * Baseline!B$58*Baseline!B$61/Baseline!B$73 + Baseline!B$59*Baseline!B$62/Baseline!B$74 + Baseline!B$68*Baseline!B$63/Baseline!B$75 + Baseline!B$60*Baseline!B$69/Baseline!B$76)</f>
        <v>0.000000001646988453</v>
      </c>
      <c r="Q800" s="43">
        <f>Baseline!B$33 * (C800 * Baseline!B$61*Baseline!B$66/Baseline!B$73 + Baseline!B$62*Baseline!B$52/Baseline!B$74 + Baseline!B$63*Baseline!B$53/Baseline!B$75 + Baseline!B$69*Baseline!B$54/Baseline!B$76)</f>
        <v>0.000000003524932868</v>
      </c>
      <c r="R800" s="43">
        <f>Baseline!B$33 * (C800 * Baseline!B$61*Baseline!B$57/Baseline!B$73 + Baseline!B$62*Baseline!B$67/Baseline!B$74 + Baseline!B$63*Baseline!B$55/Baseline!B$75 + Baseline!B$69*Baseline!B$56/Baseline!B$76)</f>
        <v>0.00000001439287083</v>
      </c>
      <c r="S800" s="43">
        <f>Baseline!B$33 * (C800 * Baseline!B$61*Baseline!B$58/Baseline!B$73 + Baseline!B$62*Baseline!B$59/Baseline!B$74 + Baseline!B$63*Baseline!B$68/Baseline!B$75 + Baseline!B$69*Baseline!B$60/Baseline!B$76)</f>
        <v>0.000000001646988453</v>
      </c>
      <c r="T800" s="43">
        <f>Baseline!B$33 * (C800 * Baseline!B$61*Baseline!B$61/Baseline!B$73 + Baseline!B$62*Baseline!B$62/Baseline!B$74 + Baseline!B$63*Baseline!B$63/Baseline!B$75 + Baseline!B$69*Baseline!B$69/Baseline!B$76)</f>
        <v>0.00000009854654976</v>
      </c>
      <c r="U800" s="41"/>
      <c r="V800" s="43">
        <f>E800 * ( Baseline!B$87 * Baseline!B$7 )</f>
        <v>0.2310034644</v>
      </c>
      <c r="W800" s="43">
        <f>F800 * ( Baseline!D$87 * Baseline!B$11 )</f>
        <v>0.003696367611</v>
      </c>
      <c r="X800" s="43">
        <f>G800 * ( Baseline!F$87 * Baseline!B$16 )</f>
        <v>0.005900349922</v>
      </c>
      <c r="Y800" s="43">
        <f>H800 * ( Baseline!H$87 * Baseline!B$18 )</f>
        <v>0.001239625362</v>
      </c>
      <c r="Z800" s="51">
        <f t="shared" si="1"/>
        <v>0.2418398073</v>
      </c>
      <c r="AA800" s="43">
        <f>I800 * ( Baseline!B$87 * Baseline!B$7 )</f>
        <v>0.002079765832</v>
      </c>
      <c r="AB800" s="45">
        <f>J800 * ( Baseline!D$87 * Baseline!B$11 )</f>
        <v>0.03253636153</v>
      </c>
      <c r="AC800" s="45">
        <f>K800 * ( Baseline!F$87 * Baseline!B$16 )</f>
        <v>0.0004773290136</v>
      </c>
      <c r="AD800" s="45">
        <f>L800 * ( Baseline!F$87 * Baseline!B$16 )</f>
        <v>0.0004999330568</v>
      </c>
      <c r="AE800" s="51">
        <f t="shared" si="2"/>
        <v>0.03559338944</v>
      </c>
      <c r="AF800" s="51">
        <f>M800 * ( Baseline!B$87 * Baseline!B$7 )</f>
        <v>0.001763067151</v>
      </c>
      <c r="AG800" s="51">
        <f>N800 * ( Baseline!D$87 * Baseline!B$11 )</f>
        <v>0.0002534951388</v>
      </c>
      <c r="AH800" s="51">
        <f>O800 * ( Baseline!F$87 * Baseline!B$16 )</f>
        <v>0.0460024076</v>
      </c>
      <c r="AI800" s="51">
        <f>P800 * ( Baseline!H$87 * Baseline!B$18 )</f>
        <v>0.0005792021393</v>
      </c>
      <c r="AJ800" s="51">
        <f t="shared" si="3"/>
        <v>0.04859817203</v>
      </c>
      <c r="AK800" s="51">
        <f>Q800 * ( Baseline!B$87 * Baseline!B$7 )</f>
        <v>0.00003658527823</v>
      </c>
      <c r="AL800" s="51">
        <f>R800 * ( Baseline!D$87 * Baseline!B$11 )</f>
        <v>0.000265499469</v>
      </c>
      <c r="AM800" s="51">
        <f>S800 * ( Baseline!F$87 * Baseline!B$16 )</f>
        <v>0.00005720776499</v>
      </c>
      <c r="AN800" s="51">
        <f>T800 * ( Baseline!H$87 * Baseline!B$18 )</f>
        <v>0.0346562068</v>
      </c>
      <c r="AO800" s="51">
        <f t="shared" si="4"/>
        <v>0.03501549931</v>
      </c>
      <c r="AP800" s="61"/>
      <c r="AQ800" s="51">
        <f>V800 * ( (1-Baseline!B$88-Baseline!B$87) + (1-B800)*Baseline!B$88 )</f>
        <v>0.1243789051</v>
      </c>
      <c r="AR800" s="51">
        <f>W800 * ( (1-Baseline!B$88-Baseline!B$87) + (1-B800)*Baseline!B$88 )</f>
        <v>0.001990230568</v>
      </c>
      <c r="AS800" s="51">
        <f>X800 * ( (1-Baseline!B$88-Baseline!B$87) + (1-B800)*Baseline!B$88 )</f>
        <v>0.003176917995</v>
      </c>
      <c r="AT800" s="51">
        <f>Y800 * ( (1-Baseline!B$88-Baseline!B$87) + (1-B800)*Baseline!B$88 )</f>
        <v>0.0006674499261</v>
      </c>
      <c r="AU800" s="51">
        <f t="shared" si="5"/>
        <v>0.1302135036</v>
      </c>
      <c r="AV800" s="51">
        <f>AA800 * ( (1-Baseline!D$88-Baseline!D$87) + (1-B800)*Baseline!D$88 )</f>
        <v>0.001601064152</v>
      </c>
      <c r="AW800" s="51">
        <f>AB800 * ( (1-Baseline!D$88-Baseline!D$87) + (1-B800)*Baseline!D$88 )</f>
        <v>0.02504743624</v>
      </c>
      <c r="AX800" s="51">
        <f>AC800 * ( (1-Baseline!D$88-Baseline!D$87) + (1-B800)*Baseline!D$88 )</f>
        <v>0.0003674617403</v>
      </c>
      <c r="AY800" s="51">
        <f>AD800 * ( (1-Baseline!D$88-Baseline!D$87) + (1-B800)*Baseline!D$88 )</f>
        <v>0.0003848629894</v>
      </c>
      <c r="AZ800" s="51">
        <f t="shared" si="6"/>
        <v>0.02740082512</v>
      </c>
      <c r="BA800" s="51">
        <f>AF800 * ( (1-Baseline!F$88-Baseline!F$87) + (1-Baseline!B$36)*Baseline!F$88 )</f>
        <v>0.00126875954</v>
      </c>
      <c r="BB800" s="51">
        <f>AG800 * ( (1-Baseline!F$88-Baseline!F$87) + (1-Baseline!B$36)*Baseline!F$88 )</f>
        <v>0.0001824232138</v>
      </c>
      <c r="BC800" s="51">
        <f>AH800 * ( (1-Baseline!F$88-Baseline!F$87) + (1-Baseline!B$36)*Baseline!F$88 )</f>
        <v>0.03310480459</v>
      </c>
      <c r="BD800" s="51">
        <f>AI800 * ( (1-Baseline!F$88-Baseline!F$87) + (1-Baseline!B$36)*Baseline!F$88 )</f>
        <v>0.0004168123939</v>
      </c>
      <c r="BE800" s="51">
        <f t="shared" si="7"/>
        <v>0.03497279973</v>
      </c>
      <c r="BF800" s="51">
        <f>AK800 * ( (1-Baseline!H$88-Baseline!H$87) + (1-Baseline!B$36)*Baseline!H$88 )</f>
        <v>0.00002898724765</v>
      </c>
      <c r="BG800" s="51">
        <f>AL800 * ( (1-Baseline!H$88-Baseline!H$87) + (1-Baseline!B$36)*Baseline!H$88 )</f>
        <v>0.0002103605393</v>
      </c>
      <c r="BH800" s="51">
        <f>AM800 * ( (1-Baseline!H$88-Baseline!H$87) + (1-Baseline!B$36)*Baseline!H$88 )</f>
        <v>0.00004532685636</v>
      </c>
      <c r="BI800" s="51">
        <f>AN800 * ( (1-Baseline!H$88-Baseline!H$87) + (1-Baseline!B$36)*Baseline!H$88 )</f>
        <v>0.02745880577</v>
      </c>
      <c r="BJ800" s="51">
        <f t="shared" si="8"/>
        <v>0.02774348042</v>
      </c>
      <c r="BK800" s="61"/>
      <c r="BL800" s="51">
        <f t="shared" si="19"/>
        <v>0.9551920628</v>
      </c>
      <c r="BM800" s="51">
        <f t="shared" si="20"/>
        <v>0.01528436386</v>
      </c>
      <c r="BN800" s="51">
        <f t="shared" si="21"/>
        <v>0.02439776143</v>
      </c>
      <c r="BO800" s="51">
        <f t="shared" si="22"/>
        <v>0.0051258119</v>
      </c>
      <c r="BP800" s="51">
        <f t="shared" si="9"/>
        <v>1</v>
      </c>
      <c r="BQ800" s="51">
        <f t="shared" si="23"/>
        <v>0.05843123864</v>
      </c>
      <c r="BR800" s="51">
        <f t="shared" si="24"/>
        <v>0.9141124812</v>
      </c>
      <c r="BS800" s="51">
        <f t="shared" si="25"/>
        <v>0.01341060858</v>
      </c>
      <c r="BT800" s="51">
        <f t="shared" si="26"/>
        <v>0.01404567154</v>
      </c>
      <c r="BU800" s="51">
        <f t="shared" si="10"/>
        <v>1</v>
      </c>
      <c r="BV800" s="51">
        <f t="shared" si="27"/>
        <v>0.0362784664</v>
      </c>
      <c r="BW800" s="51">
        <f t="shared" si="28"/>
        <v>0.005216145552</v>
      </c>
      <c r="BX800" s="51">
        <f t="shared" si="29"/>
        <v>0.9465872003</v>
      </c>
      <c r="BY800" s="51">
        <f t="shared" si="30"/>
        <v>0.01191818777</v>
      </c>
      <c r="BZ800" s="51">
        <f t="shared" si="11"/>
        <v>1</v>
      </c>
      <c r="CA800" s="51">
        <f t="shared" si="31"/>
        <v>0.001044830973</v>
      </c>
      <c r="CB800" s="51">
        <f t="shared" si="32"/>
        <v>0.007582341369</v>
      </c>
      <c r="CC800" s="51">
        <f t="shared" si="33"/>
        <v>0.00163378407</v>
      </c>
      <c r="CD800" s="51">
        <f t="shared" si="34"/>
        <v>0.9897390436</v>
      </c>
      <c r="CE800" s="51">
        <f t="shared" si="12"/>
        <v>1</v>
      </c>
      <c r="CF800" s="61"/>
      <c r="CG800" s="51">
        <f t="shared" si="35"/>
        <v>0.9551920628</v>
      </c>
      <c r="CH800" s="51">
        <f t="shared" si="36"/>
        <v>0.01528436386</v>
      </c>
      <c r="CI800" s="51">
        <f t="shared" si="37"/>
        <v>0.02439776143</v>
      </c>
      <c r="CJ800" s="51">
        <f t="shared" si="38"/>
        <v>0.0051258119</v>
      </c>
      <c r="CK800" s="51">
        <f t="shared" si="13"/>
        <v>1</v>
      </c>
      <c r="CL800" s="51">
        <f t="shared" si="39"/>
        <v>0.05843123864</v>
      </c>
      <c r="CM800" s="51">
        <f t="shared" si="40"/>
        <v>0.9141124812</v>
      </c>
      <c r="CN800" s="51">
        <f t="shared" si="41"/>
        <v>0.01341060858</v>
      </c>
      <c r="CO800" s="51">
        <f t="shared" si="42"/>
        <v>0.01404567154</v>
      </c>
      <c r="CP800" s="51">
        <f t="shared" si="14"/>
        <v>1</v>
      </c>
      <c r="CQ800" s="51">
        <f t="shared" si="43"/>
        <v>0.0362784664</v>
      </c>
      <c r="CR800" s="51">
        <f t="shared" si="44"/>
        <v>0.005216145552</v>
      </c>
      <c r="CS800" s="51">
        <f t="shared" si="45"/>
        <v>0.9465872003</v>
      </c>
      <c r="CT800" s="51">
        <f t="shared" si="46"/>
        <v>0.01191818777</v>
      </c>
      <c r="CU800" s="51">
        <f t="shared" si="15"/>
        <v>1</v>
      </c>
      <c r="CV800" s="51">
        <f t="shared" si="47"/>
        <v>0.001044830973</v>
      </c>
      <c r="CW800" s="51">
        <f t="shared" si="48"/>
        <v>0.007582341369</v>
      </c>
      <c r="CX800" s="51">
        <f t="shared" si="49"/>
        <v>0.00163378407</v>
      </c>
      <c r="CY800" s="51">
        <f t="shared" si="50"/>
        <v>0.9897390436</v>
      </c>
      <c r="CZ800" s="51">
        <f t="shared" si="16"/>
        <v>1</v>
      </c>
      <c r="DA800" s="61"/>
      <c r="DB800" s="51">
        <f>(AQ800*Baseline!B$7 + AV800*Baseline!B$11 + BA800*Baseline!B$16 + BF800*Baseline!B$18)</f>
        <v>69335.27275</v>
      </c>
      <c r="DC800" s="51">
        <f>(AR800*Baseline!B$7 + AW800*Baseline!B$11 + BB800*Baseline!B$16 + BG800*Baseline!B$18)</f>
        <v>64924.57457</v>
      </c>
      <c r="DD800" s="51">
        <f>(AS800*Baseline!B$7 + AX800*Baseline!B$11 + BC800*Baseline!B$16 + BH800*Baseline!B$18)</f>
        <v>115311.7858</v>
      </c>
      <c r="DE800" s="51">
        <f>(AT800*Baseline!B$7 + AY800*Baseline!B$11 + BD800*Baseline!B$16 + BI800*Baseline!B$18)</f>
        <v>1259906.596</v>
      </c>
      <c r="DF800" s="51">
        <f t="shared" si="17"/>
        <v>1509478.229</v>
      </c>
      <c r="DG800" s="61"/>
      <c r="DH800" s="51">
        <f t="shared" si="51"/>
        <v>0.04593327112</v>
      </c>
      <c r="DI800" s="51">
        <f t="shared" si="52"/>
        <v>0.04301126927</v>
      </c>
      <c r="DJ800" s="51">
        <f t="shared" si="53"/>
        <v>0.07639181775</v>
      </c>
      <c r="DK800" s="51">
        <f t="shared" si="54"/>
        <v>0.8346636419</v>
      </c>
      <c r="DL800" s="51">
        <f t="shared" si="18"/>
        <v>1</v>
      </c>
      <c r="DM800" s="61"/>
      <c r="DN800" s="51">
        <f>DH800 / (Baseline!B$7/Baseline!B$17)</f>
        <v>4.903074574</v>
      </c>
      <c r="DO800" s="51">
        <f>DI800 / (Baseline!B$11/Baseline!B$17)</f>
        <v>1.038312626</v>
      </c>
      <c r="DP800" s="51">
        <f>DJ800 / (Baseline!B$16/Baseline!B$17)</f>
        <v>1.180484445</v>
      </c>
      <c r="DQ800" s="51">
        <f>DK800 / (Baseline!B$18/Baseline!B$17)</f>
        <v>0.943660933</v>
      </c>
      <c r="DR800" s="79"/>
      <c r="DS800" s="51">
        <f>(AU800*Baseline!B$34)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0.03206155679</v>
      </c>
      <c r="DT800" s="51">
        <f>(AZ800*Baseline!B$34) + (Baseline!D$88*(1-Baseline!D$89)*Baseline!B$35) + (Baseline!D$88*Baseline!D$89*((1-Baseline!D$90)*Baseline!B$40 + Baseline!D$90*Baseline!B$41))</f>
        <v>0.01052369177</v>
      </c>
      <c r="DU800" s="51">
        <f>(BE800*Baseline!B$34) + (Baseline!F$88*(1-Baseline!F$89)*Baseline!B$35) + (Baseline!F$88*Baseline!F$89*((1-Baseline!F$90)*Baseline!B$40 + Baseline!F$90*Baseline!B$41))</f>
        <v>0.01297655996</v>
      </c>
      <c r="DV800" s="51">
        <f>(BJ800*Baseline!B$34) + (Baseline!H$88*(1-Baseline!H$89)*Baseline!B$35) + (Baseline!H$88*Baseline!H$89*((1-Baseline!H$90)*Baseline!B$40 + Baseline!H$90*Baseline!B$41))</f>
        <v>0.009306522062</v>
      </c>
      <c r="DW800" s="51">
        <f>( DS800*Baseline!B$7 + DT800*Baseline!B$11 + DU800*Baseline!B$16 + DV800*Baseline!B$18 ) / Baseline!B$17</f>
        <v>0.009807613846</v>
      </c>
    </row>
    <row r="801">
      <c r="A801" s="4" t="s">
        <v>1154</v>
      </c>
      <c r="B801" s="45">
        <f>MIN( MAX( NORMINV( MCrands!B801, (B$5+B$4)/2, (B$5-B$4)/3.29 ), 0 ), 1 )</f>
        <v>0.2814832553</v>
      </c>
      <c r="C801" s="45">
        <f>MAX( NORMINV( MCrands!C801, (C$5+C$4)/2, (C$5-C$4)/3.29 ), 0 )</f>
        <v>3.011692584</v>
      </c>
      <c r="D801" s="41"/>
      <c r="E801" s="43">
        <f>Baseline!B$33 * (C801 * Baseline!B$66*Baseline!B$66/Baseline!B$73 + Baseline!B$52*Baseline!B$52/Baseline!B$74 + Baseline!B$53*Baseline!B$53/Baseline!B$75 + Baseline!B$54*Baseline!B$54/Baseline!B$76)</f>
        <v>0.00002136410002</v>
      </c>
      <c r="F801" s="43">
        <f>Baseline!B$33 * (C801 * Baseline!B$66*Baseline!B$57/Baseline!B$73 + Baseline!B$52*Baseline!B$67/Baseline!B$74 + Baseline!B$53*Baseline!B$55/Baseline!B$75 + Baseline!B$54*Baseline!B$56/Baseline!B$76)</f>
        <v>0.0000002002411469</v>
      </c>
      <c r="G801" s="45">
        <f>Baseline!B$33 * (C801 * Baseline!B$66*Baseline!B$58/Baseline!B$73 + Baseline!B$52*Baseline!B$59/Baseline!B$74 + Baseline!B$53*Baseline!B$68/Baseline!B$75 + Baseline!B$54*Baseline!B$60/Baseline!B$76)</f>
        <v>0.000000169522178</v>
      </c>
      <c r="H801" s="43">
        <f>Baseline!B$33 * (C801 * Baseline!B$66*Baseline!B$61/Baseline!B$73 + Baseline!B$52*Baseline!B$62/Baseline!B$74 + Baseline!B$53*Baseline!B$63/Baseline!B$75 + Baseline!B$54*Baseline!B$69/Baseline!B$76)</f>
        <v>0.0000000034902815</v>
      </c>
      <c r="I801" s="43">
        <f>Baseline!B$33 * (C801 * Baseline!B$57*Baseline!B$66/Baseline!B$73 + Baseline!B$67*Baseline!B$52/Baseline!B$74 + Baseline!B$55*Baseline!B$53/Baseline!B$75 + Baseline!B$56*Baseline!B$54/Baseline!B$76)</f>
        <v>0.0000002002411469</v>
      </c>
      <c r="J801" s="45">
        <f>Baseline!B$33 * (C801 * Baseline!B$57*Baseline!B$57/Baseline!B$73 + Baseline!B$67*Baseline!B$67/Baseline!B$74 + Baseline!B$55*Baseline!B$55/Baseline!B$75 + Baseline!B$56*Baseline!B$56/Baseline!B$76)</f>
        <v>0.000001763813859</v>
      </c>
      <c r="K801" s="43">
        <f>Baseline!B$33 * (C801 * Baseline!B$57*Baseline!B$58/Baseline!B$73 + Baseline!B$67*Baseline!B$59/Baseline!B$74 + Baseline!B$55*Baseline!B$68/Baseline!B$75 + Baseline!B$56*Baseline!B$60/Baseline!B$76)</f>
        <v>0.00000001374205484</v>
      </c>
      <c r="L801" s="45">
        <f>Baseline!B$33 * (C801 * Baseline!B$57*Baseline!B$61/Baseline!B$73 + Baseline!B$67*Baseline!B$62/Baseline!B$74 + Baseline!B$55*Baseline!B$63/Baseline!B$75 + Baseline!B$56*Baseline!B$69/Baseline!B$76)</f>
        <v>0.00000001439286536</v>
      </c>
      <c r="M801" s="43">
        <f>Baseline!B$33 * (C801 * Baseline!B$58*Baseline!B$66/Baseline!B$73 + Baseline!B$59*Baseline!B$52/Baseline!B$74 + Baseline!B$68*Baseline!B$53/Baseline!B$75 + Baseline!B$60*Baseline!B$54/Baseline!B$76)</f>
        <v>0.000000169522178</v>
      </c>
      <c r="N801" s="45">
        <f>Baseline!B$33 * (C801 * Baseline!B$58*Baseline!B$57/Baseline!B$73 + Baseline!B$59*Baseline!B$67/Baseline!B$74 + Baseline!B$68*Baseline!B$55/Baseline!B$75 + Baseline!B$60*Baseline!B$56/Baseline!B$76)</f>
        <v>0.00000001374205484</v>
      </c>
      <c r="O801" s="45">
        <f>Baseline!B$33 * (C801 * Baseline!B$58*Baseline!B$58/Baseline!B$73 + Baseline!B$59*Baseline!B$59/Baseline!B$74 + Baseline!B$68*Baseline!B$68/Baseline!B$75 + Baseline!B$60*Baseline!B$60/Baseline!B$76)</f>
        <v>0.000001324390604</v>
      </c>
      <c r="P801" s="43">
        <f>Baseline!B$33 * (C801 * Baseline!B$58*Baseline!B$61/Baseline!B$73 + Baseline!B$59*Baseline!B$62/Baseline!B$74 + Baseline!B$68*Baseline!B$63/Baseline!B$75 + Baseline!B$60*Baseline!B$69/Baseline!B$76)</f>
        <v>0.000000001646975003</v>
      </c>
      <c r="Q801" s="43">
        <f>Baseline!B$33 * (C801 * Baseline!B$61*Baseline!B$66/Baseline!B$73 + Baseline!B$62*Baseline!B$52/Baseline!B$74 + Baseline!B$63*Baseline!B$53/Baseline!B$75 + Baseline!B$69*Baseline!B$54/Baseline!B$76)</f>
        <v>0.0000000034902815</v>
      </c>
      <c r="R801" s="43">
        <f>Baseline!B$33 * (C801 * Baseline!B$61*Baseline!B$57/Baseline!B$73 + Baseline!B$62*Baseline!B$67/Baseline!B$74 + Baseline!B$63*Baseline!B$55/Baseline!B$75 + Baseline!B$69*Baseline!B$56/Baseline!B$76)</f>
        <v>0.00000001439286536</v>
      </c>
      <c r="S801" s="43">
        <f>Baseline!B$33 * (C801 * Baseline!B$61*Baseline!B$58/Baseline!B$73 + Baseline!B$62*Baseline!B$59/Baseline!B$74 + Baseline!B$63*Baseline!B$68/Baseline!B$75 + Baseline!B$69*Baseline!B$60/Baseline!B$76)</f>
        <v>0.000000001646975003</v>
      </c>
      <c r="T801" s="43">
        <f>Baseline!B$33 * (C801 * Baseline!B$61*Baseline!B$61/Baseline!B$73 + Baseline!B$62*Baseline!B$62/Baseline!B$74 + Baseline!B$63*Baseline!B$63/Baseline!B$75 + Baseline!B$69*Baseline!B$69/Baseline!B$76)</f>
        <v>0.00000009854654841</v>
      </c>
      <c r="U801" s="41"/>
      <c r="V801" s="43">
        <f>E801 * ( Baseline!B$87 * Baseline!B$7 )</f>
        <v>0.2217379941</v>
      </c>
      <c r="W801" s="43">
        <f>F801 * ( Baseline!D$87 * Baseline!B$11 )</f>
        <v>0.003693767476</v>
      </c>
      <c r="X801" s="43">
        <f>G801 * ( Baseline!F$87 * Baseline!B$16 )</f>
        <v>0.005888313849</v>
      </c>
      <c r="Y801" s="43">
        <f>H801 * ( Baseline!H$87 * Baseline!B$18 )</f>
        <v>0.001227439396</v>
      </c>
      <c r="Z801" s="51">
        <f t="shared" si="1"/>
        <v>0.2325475148</v>
      </c>
      <c r="AA801" s="43">
        <f>I801 * ( Baseline!B$87 * Baseline!B$7 )</f>
        <v>0.002078302863</v>
      </c>
      <c r="AB801" s="45">
        <f>J801 * ( Baseline!D$87 * Baseline!B$11 )</f>
        <v>0.03253636112</v>
      </c>
      <c r="AC801" s="45">
        <f>K801 * ( Baseline!F$87 * Baseline!B$16 )</f>
        <v>0.0004773271132</v>
      </c>
      <c r="AD801" s="45">
        <f>L801 * ( Baseline!F$87 * Baseline!B$16 )</f>
        <v>0.0004999328668</v>
      </c>
      <c r="AE801" s="51">
        <f t="shared" si="2"/>
        <v>0.03559192397</v>
      </c>
      <c r="AF801" s="51">
        <f>M801 * ( Baseline!B$87 * Baseline!B$7 )</f>
        <v>0.001759470685</v>
      </c>
      <c r="AG801" s="51">
        <f>N801 * ( Baseline!D$87 * Baseline!B$11 )</f>
        <v>0.0002534941296</v>
      </c>
      <c r="AH801" s="51">
        <f>O801 * ( Baseline!F$87 * Baseline!B$16 )</f>
        <v>0.04600240293</v>
      </c>
      <c r="AI801" s="51">
        <f>P801 * ( Baseline!H$87 * Baseline!B$18 )</f>
        <v>0.0005791974093</v>
      </c>
      <c r="AJ801" s="51">
        <f t="shared" si="3"/>
        <v>0.04859456515</v>
      </c>
      <c r="AK801" s="51">
        <f>Q801 * ( Baseline!B$87 * Baseline!B$7 )</f>
        <v>0.00003622563169</v>
      </c>
      <c r="AL801" s="51">
        <f>R801 * ( Baseline!D$87 * Baseline!B$11 )</f>
        <v>0.0002654993681</v>
      </c>
      <c r="AM801" s="51">
        <f>S801 * ( Baseline!F$87 * Baseline!B$16 )</f>
        <v>0.0000572072978</v>
      </c>
      <c r="AN801" s="51">
        <f>T801 * ( Baseline!H$87 * Baseline!B$18 )</f>
        <v>0.03465620633</v>
      </c>
      <c r="AO801" s="51">
        <f t="shared" si="4"/>
        <v>0.03501513863</v>
      </c>
      <c r="AP801" s="61"/>
      <c r="AQ801" s="51">
        <f>V801 * ( (1-Baseline!B$88-Baseline!B$87) + (1-B801)*Baseline!B$88 )</f>
        <v>0.1614429772</v>
      </c>
      <c r="AR801" s="51">
        <f>W801 * ( (1-Baseline!B$88-Baseline!B$87) + (1-B801)*Baseline!B$88 )</f>
        <v>0.002689357865</v>
      </c>
      <c r="AS801" s="51">
        <f>X801 * ( (1-Baseline!B$88-Baseline!B$87) + (1-B801)*Baseline!B$88 )</f>
        <v>0.004287162975</v>
      </c>
      <c r="AT801" s="51">
        <f>Y801 * ( (1-Baseline!B$88-Baseline!B$87) + (1-B801)*Baseline!B$88 )</f>
        <v>0.0008936739557</v>
      </c>
      <c r="AU801" s="51">
        <f t="shared" si="5"/>
        <v>0.169313172</v>
      </c>
      <c r="AV801" s="51">
        <f>AA801 * ( (1-Baseline!D$88-Baseline!D$87) + (1-B801)*Baseline!D$88 )</f>
        <v>0.001798342793</v>
      </c>
      <c r="AW801" s="51">
        <f>AB801 * ( (1-Baseline!D$88-Baseline!D$87) + (1-B801)*Baseline!D$88 )</f>
        <v>0.02815351486</v>
      </c>
      <c r="AX801" s="51">
        <f>AC801 * ( (1-Baseline!D$88-Baseline!D$87) + (1-B801)*Baseline!D$88 )</f>
        <v>0.0004130282401</v>
      </c>
      <c r="AY801" s="51">
        <f>AD801 * ( (1-Baseline!D$88-Baseline!D$87) + (1-B801)*Baseline!D$88 )</f>
        <v>0.0004325888608</v>
      </c>
      <c r="AZ801" s="51">
        <f t="shared" si="6"/>
        <v>0.03079747475</v>
      </c>
      <c r="BA801" s="51">
        <f>AF801 * ( (1-Baseline!F$88-Baseline!F$87) + (1-Baseline!B$36)*Baseline!F$88 )</f>
        <v>0.001266171408</v>
      </c>
      <c r="BB801" s="51">
        <f>AG801 * ( (1-Baseline!F$88-Baseline!F$87) + (1-Baseline!B$36)*Baseline!F$88 )</f>
        <v>0.0001824224875</v>
      </c>
      <c r="BC801" s="51">
        <f>AH801 * ( (1-Baseline!F$88-Baseline!F$87) + (1-Baseline!B$36)*Baseline!F$88 )</f>
        <v>0.03310480122</v>
      </c>
      <c r="BD801" s="51">
        <f>AI801 * ( (1-Baseline!F$88-Baseline!F$87) + (1-Baseline!B$36)*Baseline!F$88 )</f>
        <v>0.00041680899</v>
      </c>
      <c r="BE801" s="51">
        <f t="shared" si="7"/>
        <v>0.03497020411</v>
      </c>
      <c r="BF801" s="51">
        <f>AK801 * ( (1-Baseline!H$88-Baseline!H$87) + (1-Baseline!B$36)*Baseline!H$88 )</f>
        <v>0.0000287022925</v>
      </c>
      <c r="BG801" s="51">
        <f>AL801 * ( (1-Baseline!H$88-Baseline!H$87) + (1-Baseline!B$36)*Baseline!H$88 )</f>
        <v>0.0002103604593</v>
      </c>
      <c r="BH801" s="51">
        <f>AM801 * ( (1-Baseline!H$88-Baseline!H$87) + (1-Baseline!B$36)*Baseline!H$88 )</f>
        <v>0.0000453264862</v>
      </c>
      <c r="BI801" s="51">
        <f>AN801 * ( (1-Baseline!H$88-Baseline!H$87) + (1-Baseline!B$36)*Baseline!H$88 )</f>
        <v>0.0274588054</v>
      </c>
      <c r="BJ801" s="51">
        <f t="shared" si="8"/>
        <v>0.02774319464</v>
      </c>
      <c r="BK801" s="61"/>
      <c r="BL801" s="51">
        <f t="shared" si="19"/>
        <v>0.9535169373</v>
      </c>
      <c r="BM801" s="51">
        <f t="shared" si="20"/>
        <v>0.01588392582</v>
      </c>
      <c r="BN801" s="51">
        <f t="shared" si="21"/>
        <v>0.02532090637</v>
      </c>
      <c r="BO801" s="51">
        <f t="shared" si="22"/>
        <v>0.005278230543</v>
      </c>
      <c r="BP801" s="51">
        <f t="shared" si="9"/>
        <v>1</v>
      </c>
      <c r="BQ801" s="51">
        <f t="shared" si="23"/>
        <v>0.05839254055</v>
      </c>
      <c r="BR801" s="51">
        <f t="shared" si="24"/>
        <v>0.9141501076</v>
      </c>
      <c r="BS801" s="51">
        <f t="shared" si="25"/>
        <v>0.01341110735</v>
      </c>
      <c r="BT801" s="51">
        <f t="shared" si="26"/>
        <v>0.01404624452</v>
      </c>
      <c r="BU801" s="51">
        <f t="shared" si="10"/>
        <v>1</v>
      </c>
      <c r="BV801" s="51">
        <f t="shared" si="27"/>
        <v>0.0362071495</v>
      </c>
      <c r="BW801" s="51">
        <f t="shared" si="28"/>
        <v>0.005216511945</v>
      </c>
      <c r="BX801" s="51">
        <f t="shared" si="29"/>
        <v>0.9466573635</v>
      </c>
      <c r="BY801" s="51">
        <f t="shared" si="30"/>
        <v>0.01191897504</v>
      </c>
      <c r="BZ801" s="51">
        <f t="shared" si="11"/>
        <v>1</v>
      </c>
      <c r="CA801" s="51">
        <f t="shared" si="31"/>
        <v>0.001034570563</v>
      </c>
      <c r="CB801" s="51">
        <f t="shared" si="32"/>
        <v>0.007582416591</v>
      </c>
      <c r="CC801" s="51">
        <f t="shared" si="33"/>
        <v>0.001633787557</v>
      </c>
      <c r="CD801" s="51">
        <f t="shared" si="34"/>
        <v>0.9897492253</v>
      </c>
      <c r="CE801" s="51">
        <f t="shared" si="12"/>
        <v>1</v>
      </c>
      <c r="CF801" s="61"/>
      <c r="CG801" s="51">
        <f t="shared" si="35"/>
        <v>0.9535169373</v>
      </c>
      <c r="CH801" s="51">
        <f t="shared" si="36"/>
        <v>0.01588392582</v>
      </c>
      <c r="CI801" s="51">
        <f t="shared" si="37"/>
        <v>0.02532090637</v>
      </c>
      <c r="CJ801" s="51">
        <f t="shared" si="38"/>
        <v>0.005278230543</v>
      </c>
      <c r="CK801" s="51">
        <f t="shared" si="13"/>
        <v>1</v>
      </c>
      <c r="CL801" s="51">
        <f t="shared" si="39"/>
        <v>0.05839254055</v>
      </c>
      <c r="CM801" s="51">
        <f t="shared" si="40"/>
        <v>0.9141501076</v>
      </c>
      <c r="CN801" s="51">
        <f t="shared" si="41"/>
        <v>0.01341110735</v>
      </c>
      <c r="CO801" s="51">
        <f t="shared" si="42"/>
        <v>0.01404624452</v>
      </c>
      <c r="CP801" s="51">
        <f t="shared" si="14"/>
        <v>1</v>
      </c>
      <c r="CQ801" s="51">
        <f t="shared" si="43"/>
        <v>0.0362071495</v>
      </c>
      <c r="CR801" s="51">
        <f t="shared" si="44"/>
        <v>0.005216511945</v>
      </c>
      <c r="CS801" s="51">
        <f t="shared" si="45"/>
        <v>0.9466573635</v>
      </c>
      <c r="CT801" s="51">
        <f t="shared" si="46"/>
        <v>0.01191897504</v>
      </c>
      <c r="CU801" s="51">
        <f t="shared" si="15"/>
        <v>1</v>
      </c>
      <c r="CV801" s="51">
        <f t="shared" si="47"/>
        <v>0.001034570563</v>
      </c>
      <c r="CW801" s="51">
        <f t="shared" si="48"/>
        <v>0.007582416591</v>
      </c>
      <c r="CX801" s="51">
        <f t="shared" si="49"/>
        <v>0.001633787557</v>
      </c>
      <c r="CY801" s="51">
        <f t="shared" si="50"/>
        <v>0.9897492253</v>
      </c>
      <c r="CZ801" s="51">
        <f t="shared" si="16"/>
        <v>1</v>
      </c>
      <c r="DA801" s="61"/>
      <c r="DB801" s="51">
        <f>(AQ801*Baseline!B$7 + AV801*Baseline!B$11 + BA801*Baseline!B$16 + BF801*Baseline!B$18)</f>
        <v>87712.70335</v>
      </c>
      <c r="DC801" s="51">
        <f>(AR801*Baseline!B$7 + AW801*Baseline!B$11 + BB801*Baseline!B$16 + BG801*Baseline!B$18)</f>
        <v>71924.79855</v>
      </c>
      <c r="DD801" s="51">
        <f>(AS801*Baseline!B$7 + AX801*Baseline!B$11 + BC801*Baseline!B$16 + BH801*Baseline!B$18)</f>
        <v>115947.9462</v>
      </c>
      <c r="DE801" s="51">
        <f>(AT801*Baseline!B$7 + AY801*Baseline!B$11 + BD801*Baseline!B$16 + BI801*Baseline!B$18)</f>
        <v>1260118.637</v>
      </c>
      <c r="DF801" s="51">
        <f t="shared" si="17"/>
        <v>1535704.085</v>
      </c>
      <c r="DG801" s="61"/>
      <c r="DH801" s="51">
        <f t="shared" si="51"/>
        <v>0.05711562807</v>
      </c>
      <c r="DI801" s="51">
        <f t="shared" si="52"/>
        <v>0.04683506364</v>
      </c>
      <c r="DJ801" s="51">
        <f t="shared" si="53"/>
        <v>0.07550148973</v>
      </c>
      <c r="DK801" s="51">
        <f t="shared" si="54"/>
        <v>0.8205478186</v>
      </c>
      <c r="DL801" s="51">
        <f t="shared" si="18"/>
        <v>1</v>
      </c>
      <c r="DM801" s="61"/>
      <c r="DN801" s="51">
        <f>DH801 / (Baseline!B$7/Baseline!B$17)</f>
        <v>6.096717629</v>
      </c>
      <c r="DO801" s="51">
        <f>DI801 / (Baseline!B$11/Baseline!B$17)</f>
        <v>1.130620853</v>
      </c>
      <c r="DP801" s="51">
        <f>DJ801 / (Baseline!B$16/Baseline!B$17)</f>
        <v>1.166726187</v>
      </c>
      <c r="DQ801" s="51">
        <f>DK801 / (Baseline!B$18/Baseline!B$17)</f>
        <v>0.9277017486</v>
      </c>
      <c r="DR801" s="79"/>
      <c r="DS801" s="51">
        <f>(AU801*Baseline!B$34)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0.03792650705</v>
      </c>
      <c r="DT801" s="51">
        <f>(AZ801*Baseline!B$34) + (Baseline!D$88*(1-Baseline!D$89)*Baseline!B$35) + (Baseline!D$88*Baseline!D$89*((1-Baseline!D$90)*Baseline!B$40 + Baseline!D$90*Baseline!B$41))</f>
        <v>0.01103318921</v>
      </c>
      <c r="DU801" s="51">
        <f>(BE801*Baseline!B$34) + (Baseline!F$88*(1-Baseline!F$89)*Baseline!B$35) + (Baseline!F$88*Baseline!F$89*((1-Baseline!F$90)*Baseline!B$40 + Baseline!F$90*Baseline!B$41))</f>
        <v>0.01297617062</v>
      </c>
      <c r="DV801" s="51">
        <f>(BJ801*Baseline!B$34) + (Baseline!H$88*(1-Baseline!H$89)*Baseline!B$35) + (Baseline!H$88*Baseline!H$89*((1-Baseline!H$90)*Baseline!B$40 + Baseline!H$90*Baseline!B$41))</f>
        <v>0.009306479195</v>
      </c>
      <c r="DW801" s="51">
        <f>( DS801*Baseline!B$7 + DT801*Baseline!B$11 + DU801*Baseline!B$16 + DV801*Baseline!B$18 ) / Baseline!B$17</f>
        <v>0.009883600631</v>
      </c>
    </row>
    <row r="802">
      <c r="A802" s="4" t="s">
        <v>1155</v>
      </c>
      <c r="B802" s="45">
        <f>MIN( MAX( NORMINV( MCrands!B802, (B$5+B$4)/2, (B$5-B$4)/3.29 ), 0 ), 1 )</f>
        <v>0.3361308136</v>
      </c>
      <c r="C802" s="45">
        <f>MAX( NORMINV( MCrands!C802, (C$5+C$4)/2, (C$5-C$4)/3.29 ), 0 )</f>
        <v>2.891041056</v>
      </c>
      <c r="D802" s="41"/>
      <c r="E802" s="43">
        <f>Baseline!B$33 * (C802 * Baseline!B$66*Baseline!B$66/Baseline!B$73 + Baseline!B$52*Baseline!B$52/Baseline!B$74 + Baseline!B$53*Baseline!B$53/Baseline!B$75 + Baseline!B$54*Baseline!B$54/Baseline!B$76)</f>
        <v>0.0000205098843</v>
      </c>
      <c r="F802" s="43">
        <f>Baseline!B$33 * (C802 * Baseline!B$66*Baseline!B$57/Baseline!B$73 + Baseline!B$52*Baseline!B$67/Baseline!B$74 + Baseline!B$53*Baseline!B$55/Baseline!B$75 + Baseline!B$54*Baseline!B$56/Baseline!B$76)</f>
        <v>0.0000002001062707</v>
      </c>
      <c r="G802" s="45">
        <f>Baseline!B$33 * (C802 * Baseline!B$66*Baseline!B$58/Baseline!B$73 + Baseline!B$52*Baseline!B$59/Baseline!B$74 + Baseline!B$53*Baseline!B$68/Baseline!B$75 + Baseline!B$54*Baseline!B$60/Baseline!B$76)</f>
        <v>0.0000001691906074</v>
      </c>
      <c r="H802" s="43">
        <f>Baseline!B$33 * (C802 * Baseline!B$66*Baseline!B$61/Baseline!B$73 + Baseline!B$52*Baseline!B$62/Baseline!B$74 + Baseline!B$53*Baseline!B$63/Baseline!B$75 + Baseline!B$54*Baseline!B$69/Baseline!B$76)</f>
        <v>0.000000003457124443</v>
      </c>
      <c r="I802" s="43">
        <f>Baseline!B$33 * (C802 * Baseline!B$57*Baseline!B$66/Baseline!B$73 + Baseline!B$67*Baseline!B$52/Baseline!B$74 + Baseline!B$55*Baseline!B$53/Baseline!B$75 + Baseline!B$56*Baseline!B$54/Baseline!B$76)</f>
        <v>0.0000002001062707</v>
      </c>
      <c r="J802" s="45">
        <f>Baseline!B$33 * (C802 * Baseline!B$57*Baseline!B$57/Baseline!B$73 + Baseline!B$67*Baseline!B$67/Baseline!B$74 + Baseline!B$55*Baseline!B$55/Baseline!B$75 + Baseline!B$56*Baseline!B$56/Baseline!B$76)</f>
        <v>0.000001763813838</v>
      </c>
      <c r="K802" s="43">
        <f>Baseline!B$33 * (C802 * Baseline!B$57*Baseline!B$58/Baseline!B$73 + Baseline!B$67*Baseline!B$59/Baseline!B$74 + Baseline!B$55*Baseline!B$68/Baseline!B$75 + Baseline!B$56*Baseline!B$60/Baseline!B$76)</f>
        <v>0.00000001374200249</v>
      </c>
      <c r="L802" s="45">
        <f>Baseline!B$33 * (C802 * Baseline!B$57*Baseline!B$61/Baseline!B$73 + Baseline!B$67*Baseline!B$62/Baseline!B$74 + Baseline!B$55*Baseline!B$63/Baseline!B$75 + Baseline!B$56*Baseline!B$69/Baseline!B$76)</f>
        <v>0.00000001439286013</v>
      </c>
      <c r="M802" s="43">
        <f>Baseline!B$33 * (C802 * Baseline!B$58*Baseline!B$66/Baseline!B$73 + Baseline!B$59*Baseline!B$52/Baseline!B$74 + Baseline!B$68*Baseline!B$53/Baseline!B$75 + Baseline!B$60*Baseline!B$54/Baseline!B$76)</f>
        <v>0.0000001691906074</v>
      </c>
      <c r="N802" s="45">
        <f>Baseline!B$33 * (C802 * Baseline!B$58*Baseline!B$57/Baseline!B$73 + Baseline!B$59*Baseline!B$67/Baseline!B$74 + Baseline!B$68*Baseline!B$55/Baseline!B$75 + Baseline!B$60*Baseline!B$56/Baseline!B$76)</f>
        <v>0.00000001374200249</v>
      </c>
      <c r="O802" s="45">
        <f>Baseline!B$33 * (C802 * Baseline!B$58*Baseline!B$58/Baseline!B$73 + Baseline!B$59*Baseline!B$59/Baseline!B$74 + Baseline!B$68*Baseline!B$68/Baseline!B$75 + Baseline!B$60*Baseline!B$60/Baseline!B$76)</f>
        <v>0.000001324390476</v>
      </c>
      <c r="P802" s="43">
        <f>Baseline!B$33 * (C802 * Baseline!B$58*Baseline!B$61/Baseline!B$73 + Baseline!B$59*Baseline!B$62/Baseline!B$74 + Baseline!B$68*Baseline!B$63/Baseline!B$75 + Baseline!B$60*Baseline!B$69/Baseline!B$76)</f>
        <v>0.000000001646962133</v>
      </c>
      <c r="Q802" s="43">
        <f>Baseline!B$33 * (C802 * Baseline!B$61*Baseline!B$66/Baseline!B$73 + Baseline!B$62*Baseline!B$52/Baseline!B$74 + Baseline!B$63*Baseline!B$53/Baseline!B$75 + Baseline!B$69*Baseline!B$54/Baseline!B$76)</f>
        <v>0.000000003457124443</v>
      </c>
      <c r="R802" s="43">
        <f>Baseline!B$33 * (C802 * Baseline!B$61*Baseline!B$57/Baseline!B$73 + Baseline!B$62*Baseline!B$67/Baseline!B$74 + Baseline!B$63*Baseline!B$55/Baseline!B$75 + Baseline!B$69*Baseline!B$56/Baseline!B$76)</f>
        <v>0.00000001439286013</v>
      </c>
      <c r="S802" s="43">
        <f>Baseline!B$33 * (C802 * Baseline!B$61*Baseline!B$58/Baseline!B$73 + Baseline!B$62*Baseline!B$59/Baseline!B$74 + Baseline!B$63*Baseline!B$68/Baseline!B$75 + Baseline!B$69*Baseline!B$60/Baseline!B$76)</f>
        <v>0.000000001646962133</v>
      </c>
      <c r="T802" s="43">
        <f>Baseline!B$33 * (C802 * Baseline!B$61*Baseline!B$61/Baseline!B$73 + Baseline!B$62*Baseline!B$62/Baseline!B$74 + Baseline!B$63*Baseline!B$63/Baseline!B$75 + Baseline!B$69*Baseline!B$69/Baseline!B$76)</f>
        <v>0.00000009854654712</v>
      </c>
      <c r="U802" s="41"/>
      <c r="V802" s="43">
        <f>E802 * ( Baseline!B$87 * Baseline!B$7 )</f>
        <v>0.2128720892</v>
      </c>
      <c r="W802" s="43">
        <f>F802 * ( Baseline!D$87 * Baseline!B$11 )</f>
        <v>0.00369127947</v>
      </c>
      <c r="X802" s="43">
        <f>G802 * ( Baseline!F$87 * Baseline!B$16 )</f>
        <v>0.005876796822</v>
      </c>
      <c r="Y802" s="43">
        <f>H802 * ( Baseline!H$87 * Baseline!B$18 )</f>
        <v>0.001215778938</v>
      </c>
      <c r="Z802" s="51">
        <f t="shared" si="1"/>
        <v>0.2236559444</v>
      </c>
      <c r="AA802" s="43">
        <f>I802 * ( Baseline!B$87 * Baseline!B$7 )</f>
        <v>0.002076902984</v>
      </c>
      <c r="AB802" s="45">
        <f>J802 * ( Baseline!D$87 * Baseline!B$11 )</f>
        <v>0.03253636073</v>
      </c>
      <c r="AC802" s="45">
        <f>K802 * ( Baseline!F$87 * Baseline!B$16 )</f>
        <v>0.0004773252947</v>
      </c>
      <c r="AD802" s="45">
        <f>L802 * ( Baseline!F$87 * Baseline!B$16 )</f>
        <v>0.0004999326849</v>
      </c>
      <c r="AE802" s="51">
        <f t="shared" si="2"/>
        <v>0.03559052169</v>
      </c>
      <c r="AF802" s="51">
        <f>M802 * ( Baseline!B$87 * Baseline!B$7 )</f>
        <v>0.001756029314</v>
      </c>
      <c r="AG802" s="51">
        <f>N802 * ( Baseline!D$87 * Baseline!B$11 )</f>
        <v>0.0002534931638</v>
      </c>
      <c r="AH802" s="51">
        <f>O802 * ( Baseline!F$87 * Baseline!B$16 )</f>
        <v>0.04600239846</v>
      </c>
      <c r="AI802" s="51">
        <f>P802 * ( Baseline!H$87 * Baseline!B$18 )</f>
        <v>0.0005791928832</v>
      </c>
      <c r="AJ802" s="51">
        <f t="shared" si="3"/>
        <v>0.04859111382</v>
      </c>
      <c r="AK802" s="51">
        <f>Q802 * ( Baseline!B$87 * Baseline!B$7 )</f>
        <v>0.00003588149459</v>
      </c>
      <c r="AL802" s="51">
        <f>R802 * ( Baseline!D$87 * Baseline!B$11 )</f>
        <v>0.0002654992715</v>
      </c>
      <c r="AM802" s="51">
        <f>S802 * ( Baseline!F$87 * Baseline!B$16 )</f>
        <v>0.00005720685076</v>
      </c>
      <c r="AN802" s="51">
        <f>T802 * ( Baseline!H$87 * Baseline!B$18 )</f>
        <v>0.03465620588</v>
      </c>
      <c r="AO802" s="51">
        <f t="shared" si="4"/>
        <v>0.03501479349</v>
      </c>
      <c r="AP802" s="61"/>
      <c r="AQ802" s="51">
        <f>V802 * ( (1-Baseline!B$88-Baseline!B$87) + (1-B802)*Baseline!B$88 )</f>
        <v>0.1446345735</v>
      </c>
      <c r="AR802" s="51">
        <f>W802 * ( (1-Baseline!B$88-Baseline!B$87) + (1-B802)*Baseline!B$88 )</f>
        <v>0.002508016122</v>
      </c>
      <c r="AS802" s="51">
        <f>X802 * ( (1-Baseline!B$88-Baseline!B$87) + (1-B802)*Baseline!B$88 )</f>
        <v>0.003992951847</v>
      </c>
      <c r="AT802" s="51">
        <f>Y802 * ( (1-Baseline!B$88-Baseline!B$87) + (1-B802)*Baseline!B$88 )</f>
        <v>0.0008260531892</v>
      </c>
      <c r="AU802" s="51">
        <f t="shared" si="5"/>
        <v>0.1519615946</v>
      </c>
      <c r="AV802" s="51">
        <f>AA802 * ( (1-Baseline!D$88-Baseline!D$87) + (1-B802)*Baseline!D$88 )</f>
        <v>0.001746284527</v>
      </c>
      <c r="AW802" s="51">
        <f>AB802 * ( (1-Baseline!D$88-Baseline!D$87) + (1-B802)*Baseline!D$88 )</f>
        <v>0.02735695588</v>
      </c>
      <c r="AX802" s="51">
        <f>AC802 * ( (1-Baseline!D$88-Baseline!D$87) + (1-B802)*Baseline!D$88 )</f>
        <v>0.0004013407381</v>
      </c>
      <c r="AY802" s="51">
        <f>AD802 * ( (1-Baseline!D$88-Baseline!D$87) + (1-B802)*Baseline!D$88 )</f>
        <v>0.0004203492984</v>
      </c>
      <c r="AZ802" s="51">
        <f t="shared" si="6"/>
        <v>0.02992493045</v>
      </c>
      <c r="BA802" s="51">
        <f>AF802 * ( (1-Baseline!F$88-Baseline!F$87) + (1-Baseline!B$36)*Baseline!F$88 )</f>
        <v>0.001263694888</v>
      </c>
      <c r="BB802" s="51">
        <f>AG802 * ( (1-Baseline!F$88-Baseline!F$87) + (1-Baseline!B$36)*Baseline!F$88 )</f>
        <v>0.0001824217925</v>
      </c>
      <c r="BC802" s="51">
        <f>AH802 * ( (1-Baseline!F$88-Baseline!F$87) + (1-Baseline!B$36)*Baseline!F$88 )</f>
        <v>0.03310479801</v>
      </c>
      <c r="BD802" s="51">
        <f>AI802 * ( (1-Baseline!F$88-Baseline!F$87) + (1-Baseline!B$36)*Baseline!F$88 )</f>
        <v>0.0004168057329</v>
      </c>
      <c r="BE802" s="51">
        <f t="shared" si="7"/>
        <v>0.03496772042</v>
      </c>
      <c r="BF802" s="51">
        <f>AK802 * ( (1-Baseline!H$88-Baseline!H$87) + (1-Baseline!B$36)*Baseline!H$88 )</f>
        <v>0.00002842962579</v>
      </c>
      <c r="BG802" s="51">
        <f>AL802 * ( (1-Baseline!H$88-Baseline!H$87) + (1-Baseline!B$36)*Baseline!H$88 )</f>
        <v>0.0002103603828</v>
      </c>
      <c r="BH802" s="51">
        <f>AM802 * ( (1-Baseline!H$88-Baseline!H$87) + (1-Baseline!B$36)*Baseline!H$88 )</f>
        <v>0.00004532613199</v>
      </c>
      <c r="BI802" s="51">
        <f>AN802 * ( (1-Baseline!H$88-Baseline!H$87) + (1-Baseline!B$36)*Baseline!H$88 )</f>
        <v>0.02745880504</v>
      </c>
      <c r="BJ802" s="51">
        <f t="shared" si="8"/>
        <v>0.02774292118</v>
      </c>
      <c r="BK802" s="61"/>
      <c r="BL802" s="51">
        <f t="shared" si="19"/>
        <v>0.9517837308</v>
      </c>
      <c r="BM802" s="51">
        <f t="shared" si="20"/>
        <v>0.01650427615</v>
      </c>
      <c r="BN802" s="51">
        <f t="shared" si="21"/>
        <v>0.02627605914</v>
      </c>
      <c r="BO802" s="51">
        <f t="shared" si="22"/>
        <v>0.005435933936</v>
      </c>
      <c r="BP802" s="51">
        <f t="shared" si="9"/>
        <v>1</v>
      </c>
      <c r="BQ802" s="51">
        <f t="shared" si="23"/>
        <v>0.05835550829</v>
      </c>
      <c r="BR802" s="51">
        <f t="shared" si="24"/>
        <v>0.9141861142</v>
      </c>
      <c r="BS802" s="51">
        <f t="shared" si="25"/>
        <v>0.01341158466</v>
      </c>
      <c r="BT802" s="51">
        <f t="shared" si="26"/>
        <v>0.01404679283</v>
      </c>
      <c r="BU802" s="51">
        <f t="shared" si="10"/>
        <v>1</v>
      </c>
      <c r="BV802" s="51">
        <f t="shared" si="27"/>
        <v>0.03613889817</v>
      </c>
      <c r="BW802" s="51">
        <f t="shared" si="28"/>
        <v>0.005216862589</v>
      </c>
      <c r="BX802" s="51">
        <f t="shared" si="29"/>
        <v>0.9467245108</v>
      </c>
      <c r="BY802" s="51">
        <f t="shared" si="30"/>
        <v>0.01191972848</v>
      </c>
      <c r="BZ802" s="51">
        <f t="shared" si="11"/>
        <v>1</v>
      </c>
      <c r="CA802" s="51">
        <f t="shared" si="31"/>
        <v>0.001024752426</v>
      </c>
      <c r="CB802" s="51">
        <f t="shared" si="32"/>
        <v>0.007582488572</v>
      </c>
      <c r="CC802" s="51">
        <f t="shared" si="33"/>
        <v>0.001633790894</v>
      </c>
      <c r="CD802" s="51">
        <f t="shared" si="34"/>
        <v>0.9897589681</v>
      </c>
      <c r="CE802" s="51">
        <f t="shared" si="12"/>
        <v>1</v>
      </c>
      <c r="CF802" s="61"/>
      <c r="CG802" s="51">
        <f t="shared" si="35"/>
        <v>0.9517837308</v>
      </c>
      <c r="CH802" s="51">
        <f t="shared" si="36"/>
        <v>0.01650427615</v>
      </c>
      <c r="CI802" s="51">
        <f t="shared" si="37"/>
        <v>0.02627605914</v>
      </c>
      <c r="CJ802" s="51">
        <f t="shared" si="38"/>
        <v>0.005435933936</v>
      </c>
      <c r="CK802" s="51">
        <f t="shared" si="13"/>
        <v>1</v>
      </c>
      <c r="CL802" s="51">
        <f t="shared" si="39"/>
        <v>0.05835550829</v>
      </c>
      <c r="CM802" s="51">
        <f t="shared" si="40"/>
        <v>0.9141861142</v>
      </c>
      <c r="CN802" s="51">
        <f t="shared" si="41"/>
        <v>0.01341158466</v>
      </c>
      <c r="CO802" s="51">
        <f t="shared" si="42"/>
        <v>0.01404679283</v>
      </c>
      <c r="CP802" s="51">
        <f t="shared" si="14"/>
        <v>1</v>
      </c>
      <c r="CQ802" s="51">
        <f t="shared" si="43"/>
        <v>0.03613889817</v>
      </c>
      <c r="CR802" s="51">
        <f t="shared" si="44"/>
        <v>0.005216862589</v>
      </c>
      <c r="CS802" s="51">
        <f t="shared" si="45"/>
        <v>0.9467245108</v>
      </c>
      <c r="CT802" s="51">
        <f t="shared" si="46"/>
        <v>0.01191972848</v>
      </c>
      <c r="CU802" s="51">
        <f t="shared" si="15"/>
        <v>1</v>
      </c>
      <c r="CV802" s="51">
        <f t="shared" si="47"/>
        <v>0.001024752426</v>
      </c>
      <c r="CW802" s="51">
        <f t="shared" si="48"/>
        <v>0.007582488572</v>
      </c>
      <c r="CX802" s="51">
        <f t="shared" si="49"/>
        <v>0.001633790894</v>
      </c>
      <c r="CY802" s="51">
        <f t="shared" si="50"/>
        <v>0.9897589681</v>
      </c>
      <c r="CZ802" s="51">
        <f t="shared" si="16"/>
        <v>1</v>
      </c>
      <c r="DA802" s="61"/>
      <c r="DB802" s="51">
        <f>(AQ802*Baseline!B$7 + AV802*Baseline!B$11 + BA802*Baseline!B$16 + BF802*Baseline!B$18)</f>
        <v>79428.20334</v>
      </c>
      <c r="DC802" s="51">
        <f>(AR802*Baseline!B$7 + AW802*Baseline!B$11 + BB802*Baseline!B$16 + BG802*Baseline!B$18)</f>
        <v>70128.57823</v>
      </c>
      <c r="DD802" s="51">
        <f>(AS802*Baseline!B$7 + AX802*Baseline!B$11 + BC802*Baseline!B$16 + BH802*Baseline!B$18)</f>
        <v>115780.1623</v>
      </c>
      <c r="DE802" s="51">
        <f>(AT802*Baseline!B$7 + AY802*Baseline!B$11 + BD802*Baseline!B$16 + BI802*Baseline!B$18)</f>
        <v>1260059.565</v>
      </c>
      <c r="DF802" s="51">
        <f t="shared" si="17"/>
        <v>1525396.509</v>
      </c>
      <c r="DG802" s="61"/>
      <c r="DH802" s="51">
        <f t="shared" si="51"/>
        <v>0.05207052912</v>
      </c>
      <c r="DI802" s="51">
        <f t="shared" si="52"/>
        <v>0.04597399943</v>
      </c>
      <c r="DJ802" s="51">
        <f t="shared" si="53"/>
        <v>0.07590168304</v>
      </c>
      <c r="DK802" s="51">
        <f t="shared" si="54"/>
        <v>0.8260537884</v>
      </c>
      <c r="DL802" s="51">
        <f t="shared" si="18"/>
        <v>1</v>
      </c>
      <c r="DM802" s="61"/>
      <c r="DN802" s="51">
        <f>DH802 / (Baseline!B$7/Baseline!B$17)</f>
        <v>5.558186499</v>
      </c>
      <c r="DO802" s="51">
        <f>DI802 / (Baseline!B$11/Baseline!B$17)</f>
        <v>1.109834351</v>
      </c>
      <c r="DP802" s="51">
        <f>DJ802 / (Baseline!B$16/Baseline!B$17)</f>
        <v>1.172910383</v>
      </c>
      <c r="DQ802" s="51">
        <f>DK802 / (Baseline!B$18/Baseline!B$17)</f>
        <v>0.9339267336</v>
      </c>
      <c r="DR802" s="79"/>
      <c r="DS802" s="51">
        <f>(AU802*Baseline!B$34)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0.03532377045</v>
      </c>
      <c r="DT802" s="51">
        <f>(AZ802*Baseline!B$34) + (Baseline!D$88*(1-Baseline!D$89)*Baseline!B$35) + (Baseline!D$88*Baseline!D$89*((1-Baseline!D$90)*Baseline!B$40 + Baseline!D$90*Baseline!B$41))</f>
        <v>0.01090230757</v>
      </c>
      <c r="DU802" s="51">
        <f>(BE802*Baseline!B$34) + (Baseline!F$88*(1-Baseline!F$89)*Baseline!B$35) + (Baseline!F$88*Baseline!F$89*((1-Baseline!F$90)*Baseline!B$40 + Baseline!F$90*Baseline!B$41))</f>
        <v>0.01297579806</v>
      </c>
      <c r="DV802" s="51">
        <f>(BJ802*Baseline!B$34) + (Baseline!H$88*(1-Baseline!H$89)*Baseline!B$35) + (Baseline!H$88*Baseline!H$89*((1-Baseline!H$90)*Baseline!B$40 + Baseline!H$90*Baseline!B$41))</f>
        <v>0.009306438177</v>
      </c>
      <c r="DW802" s="51">
        <f>( DS802*Baseline!B$7 + DT802*Baseline!B$11 + DU802*Baseline!B$16 + DV802*Baseline!B$18 ) / Baseline!B$17</f>
        <v>0.009853735464</v>
      </c>
    </row>
    <row r="803">
      <c r="A803" s="4" t="s">
        <v>1158</v>
      </c>
      <c r="B803" s="45">
        <f>MIN( MAX( NORMINV( MCrands!B803, (B$5+B$4)/2, (B$5-B$4)/3.29 ), 0 ), 1 )</f>
        <v>0.3431780424</v>
      </c>
      <c r="C803" s="45">
        <f>MAX( NORMINV( MCrands!C803, (C$5+C$4)/2, (C$5-C$4)/3.29 ), 0 )</f>
        <v>2.518103209</v>
      </c>
      <c r="D803" s="41"/>
      <c r="E803" s="43">
        <f>Baseline!B$33 * (C803 * Baseline!B$66*Baseline!B$66/Baseline!B$73 + Baseline!B$52*Baseline!B$52/Baseline!B$74 + Baseline!B$53*Baseline!B$53/Baseline!B$75 + Baseline!B$54*Baseline!B$54/Baseline!B$76)</f>
        <v>0.0000178694754</v>
      </c>
      <c r="F803" s="43">
        <f>Baseline!B$33 * (C803 * Baseline!B$66*Baseline!B$57/Baseline!B$73 + Baseline!B$52*Baseline!B$67/Baseline!B$74 + Baseline!B$53*Baseline!B$55/Baseline!B$75 + Baseline!B$54*Baseline!B$56/Baseline!B$76)</f>
        <v>0.000000199689364</v>
      </c>
      <c r="G803" s="45">
        <f>Baseline!B$33 * (C803 * Baseline!B$66*Baseline!B$58/Baseline!B$73 + Baseline!B$52*Baseline!B$59/Baseline!B$74 + Baseline!B$53*Baseline!B$68/Baseline!B$75 + Baseline!B$54*Baseline!B$60/Baseline!B$76)</f>
        <v>0.0000001681657119</v>
      </c>
      <c r="H803" s="43">
        <f>Baseline!B$33 * (C803 * Baseline!B$66*Baseline!B$61/Baseline!B$73 + Baseline!B$52*Baseline!B$62/Baseline!B$74 + Baseline!B$53*Baseline!B$63/Baseline!B$75 + Baseline!B$54*Baseline!B$69/Baseline!B$76)</f>
        <v>0.000000003354634886</v>
      </c>
      <c r="I803" s="43">
        <f>Baseline!B$33 * (C803 * Baseline!B$57*Baseline!B$66/Baseline!B$73 + Baseline!B$67*Baseline!B$52/Baseline!B$74 + Baseline!B$55*Baseline!B$53/Baseline!B$75 + Baseline!B$56*Baseline!B$54/Baseline!B$76)</f>
        <v>0.000000199689364</v>
      </c>
      <c r="J803" s="45">
        <f>Baseline!B$33 * (C803 * Baseline!B$57*Baseline!B$57/Baseline!B$73 + Baseline!B$67*Baseline!B$67/Baseline!B$74 + Baseline!B$55*Baseline!B$55/Baseline!B$75 + Baseline!B$56*Baseline!B$56/Baseline!B$76)</f>
        <v>0.000001763813772</v>
      </c>
      <c r="K803" s="43">
        <f>Baseline!B$33 * (C803 * Baseline!B$57*Baseline!B$58/Baseline!B$73 + Baseline!B$67*Baseline!B$59/Baseline!B$74 + Baseline!B$55*Baseline!B$68/Baseline!B$75 + Baseline!B$56*Baseline!B$60/Baseline!B$76)</f>
        <v>0.00000001374184066</v>
      </c>
      <c r="L803" s="45">
        <f>Baseline!B$33 * (C803 * Baseline!B$57*Baseline!B$61/Baseline!B$73 + Baseline!B$67*Baseline!B$62/Baseline!B$74 + Baseline!B$55*Baseline!B$63/Baseline!B$75 + Baseline!B$56*Baseline!B$69/Baseline!B$76)</f>
        <v>0.00000001439284394</v>
      </c>
      <c r="M803" s="43">
        <f>Baseline!B$33 * (C803 * Baseline!B$58*Baseline!B$66/Baseline!B$73 + Baseline!B$59*Baseline!B$52/Baseline!B$74 + Baseline!B$68*Baseline!B$53/Baseline!B$75 + Baseline!B$60*Baseline!B$54/Baseline!B$76)</f>
        <v>0.0000001681657119</v>
      </c>
      <c r="N803" s="45">
        <f>Baseline!B$33 * (C803 * Baseline!B$58*Baseline!B$57/Baseline!B$73 + Baseline!B$59*Baseline!B$67/Baseline!B$74 + Baseline!B$68*Baseline!B$55/Baseline!B$75 + Baseline!B$60*Baseline!B$56/Baseline!B$76)</f>
        <v>0.00000001374184066</v>
      </c>
      <c r="O803" s="45">
        <f>Baseline!B$33 * (C803 * Baseline!B$58*Baseline!B$58/Baseline!B$73 + Baseline!B$59*Baseline!B$59/Baseline!B$74 + Baseline!B$68*Baseline!B$68/Baseline!B$75 + Baseline!B$60*Baseline!B$60/Baseline!B$76)</f>
        <v>0.000001324390078</v>
      </c>
      <c r="P803" s="43">
        <f>Baseline!B$33 * (C803 * Baseline!B$58*Baseline!B$61/Baseline!B$73 + Baseline!B$59*Baseline!B$62/Baseline!B$74 + Baseline!B$68*Baseline!B$63/Baseline!B$75 + Baseline!B$60*Baseline!B$69/Baseline!B$76)</f>
        <v>0.000000001646922351</v>
      </c>
      <c r="Q803" s="43">
        <f>Baseline!B$33 * (C803 * Baseline!B$61*Baseline!B$66/Baseline!B$73 + Baseline!B$62*Baseline!B$52/Baseline!B$74 + Baseline!B$63*Baseline!B$53/Baseline!B$75 + Baseline!B$69*Baseline!B$54/Baseline!B$76)</f>
        <v>0.000000003354634886</v>
      </c>
      <c r="R803" s="43">
        <f>Baseline!B$33 * (C803 * Baseline!B$61*Baseline!B$57/Baseline!B$73 + Baseline!B$62*Baseline!B$67/Baseline!B$74 + Baseline!B$63*Baseline!B$55/Baseline!B$75 + Baseline!B$69*Baseline!B$56/Baseline!B$76)</f>
        <v>0.00000001439284394</v>
      </c>
      <c r="S803" s="43">
        <f>Baseline!B$33 * (C803 * Baseline!B$61*Baseline!B$58/Baseline!B$73 + Baseline!B$62*Baseline!B$59/Baseline!B$74 + Baseline!B$63*Baseline!B$68/Baseline!B$75 + Baseline!B$69*Baseline!B$60/Baseline!B$76)</f>
        <v>0.000000001646922351</v>
      </c>
      <c r="T803" s="43">
        <f>Baseline!B$33 * (C803 * Baseline!B$61*Baseline!B$61/Baseline!B$73 + Baseline!B$62*Baseline!B$62/Baseline!B$74 + Baseline!B$63*Baseline!B$63/Baseline!B$75 + Baseline!B$69*Baseline!B$69/Baseline!B$76)</f>
        <v>0.00000009854654315</v>
      </c>
      <c r="U803" s="41"/>
      <c r="V803" s="43">
        <f>E803 * ( Baseline!B$87 * Baseline!B$7 )</f>
        <v>0.1854672852</v>
      </c>
      <c r="W803" s="43">
        <f>F803 * ( Baseline!D$87 * Baseline!B$11 )</f>
        <v>0.003683588961</v>
      </c>
      <c r="X803" s="43">
        <f>G803 * ( Baseline!F$87 * Baseline!B$16 )</f>
        <v>0.00584119731</v>
      </c>
      <c r="Y803" s="43">
        <f>H803 * ( Baseline!H$87 * Baseline!B$18 )</f>
        <v>0.001179736081</v>
      </c>
      <c r="Z803" s="51">
        <f t="shared" si="1"/>
        <v>0.1961718075</v>
      </c>
      <c r="AA803" s="43">
        <f>I803 * ( Baseline!B$87 * Baseline!B$7 )</f>
        <v>0.002072575909</v>
      </c>
      <c r="AB803" s="45">
        <f>J803 * ( Baseline!D$87 * Baseline!B$11 )</f>
        <v>0.03253635951</v>
      </c>
      <c r="AC803" s="45">
        <f>K803 * ( Baseline!F$87 * Baseline!B$16 )</f>
        <v>0.0004773196737</v>
      </c>
      <c r="AD803" s="45">
        <f>L803 * ( Baseline!F$87 * Baseline!B$16 )</f>
        <v>0.0004999321228</v>
      </c>
      <c r="AE803" s="51">
        <f t="shared" si="2"/>
        <v>0.03558618722</v>
      </c>
      <c r="AF803" s="51">
        <f>M803 * ( Baseline!B$87 * Baseline!B$7 )</f>
        <v>0.001745391923</v>
      </c>
      <c r="AG803" s="51">
        <f>N803 * ( Baseline!D$87 * Baseline!B$11 )</f>
        <v>0.0002534901787</v>
      </c>
      <c r="AH803" s="51">
        <f>O803 * ( Baseline!F$87 * Baseline!B$16 )</f>
        <v>0.04600238464</v>
      </c>
      <c r="AI803" s="51">
        <f>P803 * ( Baseline!H$87 * Baseline!B$18 )</f>
        <v>0.0005791788928</v>
      </c>
      <c r="AJ803" s="51">
        <f t="shared" si="3"/>
        <v>0.04858044563</v>
      </c>
      <c r="AK803" s="51">
        <f>Q803 * ( Baseline!B$87 * Baseline!B$7 )</f>
        <v>0.00003481775549</v>
      </c>
      <c r="AL803" s="51">
        <f>R803 * ( Baseline!D$87 * Baseline!B$11 )</f>
        <v>0.000265498973</v>
      </c>
      <c r="AM803" s="51">
        <f>S803 * ( Baseline!F$87 * Baseline!B$16 )</f>
        <v>0.00005720546894</v>
      </c>
      <c r="AN803" s="51">
        <f>T803 * ( Baseline!H$87 * Baseline!B$18 )</f>
        <v>0.03465620448</v>
      </c>
      <c r="AO803" s="51">
        <f t="shared" si="4"/>
        <v>0.03501372667</v>
      </c>
      <c r="AP803" s="61"/>
      <c r="AQ803" s="51">
        <f>V803 * ( (1-Baseline!B$88-Baseline!B$87) + (1-B803)*Baseline!B$88 )</f>
        <v>0.1248512984</v>
      </c>
      <c r="AR803" s="51">
        <f>W803 * ( (1-Baseline!B$88-Baseline!B$87) + (1-B803)*Baseline!B$88 )</f>
        <v>0.002479687262</v>
      </c>
      <c r="AS803" s="51">
        <f>X803 * ( (1-Baseline!B$88-Baseline!B$87) + (1-B803)*Baseline!B$88 )</f>
        <v>0.003932127802</v>
      </c>
      <c r="AT803" s="51">
        <f>Y803 * ( (1-Baseline!B$88-Baseline!B$87) + (1-B803)*Baseline!B$88 )</f>
        <v>0.0007941647569</v>
      </c>
      <c r="AU803" s="51">
        <f t="shared" si="5"/>
        <v>0.1320572782</v>
      </c>
      <c r="AV803" s="51">
        <f>AA803 * ( (1-Baseline!D$88-Baseline!D$87) + (1-B803)*Baseline!D$88 )</f>
        <v>0.001736102821</v>
      </c>
      <c r="AW803" s="51">
        <f>AB803 * ( (1-Baseline!D$88-Baseline!D$87) + (1-B803)*Baseline!D$88 )</f>
        <v>0.02725423242</v>
      </c>
      <c r="AX803" s="51">
        <f>AC803 * ( (1-Baseline!D$88-Baseline!D$87) + (1-B803)*Baseline!D$88 )</f>
        <v>0.000399829038</v>
      </c>
      <c r="AY803" s="51">
        <f>AD803 * ( (1-Baseline!D$88-Baseline!D$87) + (1-B803)*Baseline!D$88 )</f>
        <v>0.0004187704609</v>
      </c>
      <c r="AZ803" s="51">
        <f t="shared" si="6"/>
        <v>0.02980893474</v>
      </c>
      <c r="BA803" s="51">
        <f>AF803 * ( (1-Baseline!F$88-Baseline!F$87) + (1-Baseline!B$36)*Baseline!F$88 )</f>
        <v>0.001256039881</v>
      </c>
      <c r="BB803" s="51">
        <f>AG803 * ( (1-Baseline!F$88-Baseline!F$87) + (1-Baseline!B$36)*Baseline!F$88 )</f>
        <v>0.0001824196443</v>
      </c>
      <c r="BC803" s="51">
        <f>AH803 * ( (1-Baseline!F$88-Baseline!F$87) + (1-Baseline!B$36)*Baseline!F$88 )</f>
        <v>0.03310478806</v>
      </c>
      <c r="BD803" s="51">
        <f>AI803 * ( (1-Baseline!F$88-Baseline!F$87) + (1-Baseline!B$36)*Baseline!F$88 )</f>
        <v>0.000416795665</v>
      </c>
      <c r="BE803" s="51">
        <f t="shared" si="7"/>
        <v>0.03496004325</v>
      </c>
      <c r="BF803" s="51">
        <f>AK803 * ( (1-Baseline!H$88-Baseline!H$87) + (1-Baseline!B$36)*Baseline!H$88 )</f>
        <v>0.00002758680403</v>
      </c>
      <c r="BG803" s="51">
        <f>AL803 * ( (1-Baseline!H$88-Baseline!H$87) + (1-Baseline!B$36)*Baseline!H$88 )</f>
        <v>0.0002103601463</v>
      </c>
      <c r="BH803" s="51">
        <f>AM803 * ( (1-Baseline!H$88-Baseline!H$87) + (1-Baseline!B$36)*Baseline!H$88 )</f>
        <v>0.00004532503715</v>
      </c>
      <c r="BI803" s="51">
        <f>AN803 * ( (1-Baseline!H$88-Baseline!H$87) + (1-Baseline!B$36)*Baseline!H$88 )</f>
        <v>0.02745880393</v>
      </c>
      <c r="BJ803" s="51">
        <f t="shared" si="8"/>
        <v>0.02774207592</v>
      </c>
      <c r="BK803" s="61"/>
      <c r="BL803" s="51">
        <f t="shared" si="19"/>
        <v>0.9454329218</v>
      </c>
      <c r="BM803" s="51">
        <f t="shared" si="20"/>
        <v>0.01877736158</v>
      </c>
      <c r="BN803" s="51">
        <f t="shared" si="21"/>
        <v>0.02977592644</v>
      </c>
      <c r="BO803" s="51">
        <f t="shared" si="22"/>
        <v>0.006013790134</v>
      </c>
      <c r="BP803" s="51">
        <f t="shared" si="9"/>
        <v>1</v>
      </c>
      <c r="BQ803" s="51">
        <f t="shared" si="23"/>
        <v>0.0582410219</v>
      </c>
      <c r="BR803" s="51">
        <f t="shared" si="24"/>
        <v>0.9142974299</v>
      </c>
      <c r="BS803" s="51">
        <f t="shared" si="25"/>
        <v>0.01341306026</v>
      </c>
      <c r="BT803" s="51">
        <f t="shared" si="26"/>
        <v>0.01404848796</v>
      </c>
      <c r="BU803" s="51">
        <f t="shared" si="10"/>
        <v>1</v>
      </c>
      <c r="BV803" s="51">
        <f t="shared" si="27"/>
        <v>0.03592786976</v>
      </c>
      <c r="BW803" s="51">
        <f t="shared" si="28"/>
        <v>0.005217946756</v>
      </c>
      <c r="BX803" s="51">
        <f t="shared" si="29"/>
        <v>0.9469321254</v>
      </c>
      <c r="BY803" s="51">
        <f t="shared" si="30"/>
        <v>0.01192205805</v>
      </c>
      <c r="BZ803" s="51">
        <f t="shared" si="11"/>
        <v>1</v>
      </c>
      <c r="CA803" s="51">
        <f t="shared" si="31"/>
        <v>0.0009944030183</v>
      </c>
      <c r="CB803" s="51">
        <f t="shared" si="32"/>
        <v>0.007582711074</v>
      </c>
      <c r="CC803" s="51">
        <f t="shared" si="33"/>
        <v>0.001633801208</v>
      </c>
      <c r="CD803" s="51">
        <f t="shared" si="34"/>
        <v>0.9897890847</v>
      </c>
      <c r="CE803" s="51">
        <f t="shared" si="12"/>
        <v>1</v>
      </c>
      <c r="CF803" s="61"/>
      <c r="CG803" s="51">
        <f t="shared" si="35"/>
        <v>0.9454329218</v>
      </c>
      <c r="CH803" s="51">
        <f t="shared" si="36"/>
        <v>0.01877736158</v>
      </c>
      <c r="CI803" s="51">
        <f t="shared" si="37"/>
        <v>0.02977592644</v>
      </c>
      <c r="CJ803" s="51">
        <f t="shared" si="38"/>
        <v>0.006013790134</v>
      </c>
      <c r="CK803" s="51">
        <f t="shared" si="13"/>
        <v>1</v>
      </c>
      <c r="CL803" s="51">
        <f t="shared" si="39"/>
        <v>0.0582410219</v>
      </c>
      <c r="CM803" s="51">
        <f t="shared" si="40"/>
        <v>0.9142974299</v>
      </c>
      <c r="CN803" s="51">
        <f t="shared" si="41"/>
        <v>0.01341306026</v>
      </c>
      <c r="CO803" s="51">
        <f t="shared" si="42"/>
        <v>0.01404848796</v>
      </c>
      <c r="CP803" s="51">
        <f t="shared" si="14"/>
        <v>1</v>
      </c>
      <c r="CQ803" s="51">
        <f t="shared" si="43"/>
        <v>0.03592786976</v>
      </c>
      <c r="CR803" s="51">
        <f t="shared" si="44"/>
        <v>0.005217946756</v>
      </c>
      <c r="CS803" s="51">
        <f t="shared" si="45"/>
        <v>0.9469321254</v>
      </c>
      <c r="CT803" s="51">
        <f t="shared" si="46"/>
        <v>0.01192205805</v>
      </c>
      <c r="CU803" s="51">
        <f t="shared" si="15"/>
        <v>1</v>
      </c>
      <c r="CV803" s="51">
        <f t="shared" si="47"/>
        <v>0.0009944030183</v>
      </c>
      <c r="CW803" s="51">
        <f t="shared" si="48"/>
        <v>0.007582711074</v>
      </c>
      <c r="CX803" s="51">
        <f t="shared" si="49"/>
        <v>0.001633801208</v>
      </c>
      <c r="CY803" s="51">
        <f t="shared" si="50"/>
        <v>0.9897890847</v>
      </c>
      <c r="CZ803" s="51">
        <f t="shared" si="16"/>
        <v>1</v>
      </c>
      <c r="DA803" s="61"/>
      <c r="DB803" s="51">
        <f>(AQ803*Baseline!B$7 + AV803*Baseline!B$11 + BA803*Baseline!B$16 + BF803*Baseline!B$18)</f>
        <v>69747.24049</v>
      </c>
      <c r="DC803" s="51">
        <f>(AR803*Baseline!B$7 + AW803*Baseline!B$11 + BB803*Baseline!B$16 + BG803*Baseline!B$18)</f>
        <v>69894.52469</v>
      </c>
      <c r="DD803" s="51">
        <f>(AS803*Baseline!B$7 + AX803*Baseline!B$11 + BC803*Baseline!B$16 + BH803*Baseline!B$18)</f>
        <v>115747.3373</v>
      </c>
      <c r="DE803" s="51">
        <f>(AT803*Baseline!B$7 + AY803*Baseline!B$11 + BD803*Baseline!B$16 + BI803*Baseline!B$18)</f>
        <v>1260040.629</v>
      </c>
      <c r="DF803" s="51">
        <f t="shared" si="17"/>
        <v>1515429.731</v>
      </c>
      <c r="DG803" s="61"/>
      <c r="DH803" s="51">
        <f t="shared" si="51"/>
        <v>0.04602472754</v>
      </c>
      <c r="DI803" s="51">
        <f t="shared" si="52"/>
        <v>0.04612191727</v>
      </c>
      <c r="DJ803" s="51">
        <f t="shared" si="53"/>
        <v>0.07637921766</v>
      </c>
      <c r="DK803" s="51">
        <f t="shared" si="54"/>
        <v>0.8314741375</v>
      </c>
      <c r="DL803" s="51">
        <f t="shared" si="18"/>
        <v>1</v>
      </c>
      <c r="DM803" s="61"/>
      <c r="DN803" s="51">
        <f>DH803 / (Baseline!B$7/Baseline!B$17)</f>
        <v>4.912836945</v>
      </c>
      <c r="DO803" s="51">
        <f>DI803 / (Baseline!B$11/Baseline!B$17)</f>
        <v>1.113405158</v>
      </c>
      <c r="DP803" s="51">
        <f>DJ803 / (Baseline!B$16/Baseline!B$17)</f>
        <v>1.180289736</v>
      </c>
      <c r="DQ803" s="51">
        <f>DK803 / (Baseline!B$18/Baseline!B$17)</f>
        <v>0.9400549168</v>
      </c>
      <c r="DR803" s="79"/>
      <c r="DS803" s="51">
        <f>(AU803*Baseline!B$34)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0.03233812298</v>
      </c>
      <c r="DT803" s="51">
        <f>(AZ803*Baseline!B$34) + (Baseline!D$88*(1-Baseline!D$89)*Baseline!B$35) + (Baseline!D$88*Baseline!D$89*((1-Baseline!D$90)*Baseline!B$40 + Baseline!D$90*Baseline!B$41))</f>
        <v>0.01088490821</v>
      </c>
      <c r="DU803" s="51">
        <f>(BE803*Baseline!B$34) + (Baseline!F$88*(1-Baseline!F$89)*Baseline!B$35) + (Baseline!F$88*Baseline!F$89*((1-Baseline!F$90)*Baseline!B$40 + Baseline!F$90*Baseline!B$41))</f>
        <v>0.01297464649</v>
      </c>
      <c r="DV803" s="51">
        <f>(BJ803*Baseline!B$34) + (Baseline!H$88*(1-Baseline!H$89)*Baseline!B$35) + (Baseline!H$88*Baseline!H$89*((1-Baseline!H$90)*Baseline!B$40 + Baseline!H$90*Baseline!B$41))</f>
        <v>0.009306311388</v>
      </c>
      <c r="DW803" s="51">
        <f>( DS803*Baseline!B$7 + DT803*Baseline!B$11 + DU803*Baseline!B$16 + DV803*Baseline!B$18 ) / Baseline!B$17</f>
        <v>0.009824857726</v>
      </c>
    </row>
    <row r="804">
      <c r="A804" s="4" t="s">
        <v>1159</v>
      </c>
      <c r="B804" s="45">
        <f>MIN( MAX( NORMINV( MCrands!B804, (B$5+B$4)/2, (B$5-B$4)/3.29 ), 0 ), 1 )</f>
        <v>0.3883716245</v>
      </c>
      <c r="C804" s="45">
        <f>MAX( NORMINV( MCrands!C804, (C$5+C$4)/2, (C$5-C$4)/3.29 ), 0 )</f>
        <v>2.654880297</v>
      </c>
      <c r="D804" s="41"/>
      <c r="E804" s="43">
        <f>Baseline!B$33 * (C804 * Baseline!B$66*Baseline!B$66/Baseline!B$73 + Baseline!B$52*Baseline!B$52/Baseline!B$74 + Baseline!B$53*Baseline!B$53/Baseline!B$75 + Baseline!B$54*Baseline!B$54/Baseline!B$76)</f>
        <v>0.00001883786046</v>
      </c>
      <c r="F804" s="43">
        <f>Baseline!B$33 * (C804 * Baseline!B$66*Baseline!B$57/Baseline!B$73 + Baseline!B$52*Baseline!B$67/Baseline!B$74 + Baseline!B$53*Baseline!B$55/Baseline!B$75 + Baseline!B$54*Baseline!B$56/Baseline!B$76)</f>
        <v>0.0000001998422669</v>
      </c>
      <c r="G804" s="45">
        <f>Baseline!B$33 * (C804 * Baseline!B$66*Baseline!B$58/Baseline!B$73 + Baseline!B$52*Baseline!B$59/Baseline!B$74 + Baseline!B$53*Baseline!B$68/Baseline!B$75 + Baseline!B$54*Baseline!B$60/Baseline!B$76)</f>
        <v>0.0000001685415982</v>
      </c>
      <c r="H804" s="43">
        <f>Baseline!B$33 * (C804 * Baseline!B$66*Baseline!B$61/Baseline!B$73 + Baseline!B$52*Baseline!B$62/Baseline!B$74 + Baseline!B$53*Baseline!B$63/Baseline!B$75 + Baseline!B$54*Baseline!B$69/Baseline!B$76)</f>
        <v>0.000000003392223517</v>
      </c>
      <c r="I804" s="43">
        <f>Baseline!B$33 * (C804 * Baseline!B$57*Baseline!B$66/Baseline!B$73 + Baseline!B$67*Baseline!B$52/Baseline!B$74 + Baseline!B$55*Baseline!B$53/Baseline!B$75 + Baseline!B$56*Baseline!B$54/Baseline!B$76)</f>
        <v>0.0000001998422669</v>
      </c>
      <c r="J804" s="45">
        <f>Baseline!B$33 * (C804 * Baseline!B$57*Baseline!B$57/Baseline!B$73 + Baseline!B$67*Baseline!B$67/Baseline!B$74 + Baseline!B$55*Baseline!B$55/Baseline!B$75 + Baseline!B$56*Baseline!B$56/Baseline!B$76)</f>
        <v>0.000001763813796</v>
      </c>
      <c r="K804" s="43">
        <f>Baseline!B$33 * (C804 * Baseline!B$57*Baseline!B$58/Baseline!B$73 + Baseline!B$67*Baseline!B$59/Baseline!B$74 + Baseline!B$55*Baseline!B$68/Baseline!B$75 + Baseline!B$56*Baseline!B$60/Baseline!B$76)</f>
        <v>0.00000001374190001</v>
      </c>
      <c r="L804" s="45">
        <f>Baseline!B$33 * (C804 * Baseline!B$57*Baseline!B$61/Baseline!B$73 + Baseline!B$67*Baseline!B$62/Baseline!B$74 + Baseline!B$55*Baseline!B$63/Baseline!B$75 + Baseline!B$56*Baseline!B$69/Baseline!B$76)</f>
        <v>0.00000001439284988</v>
      </c>
      <c r="M804" s="43">
        <f>Baseline!B$33 * (C804 * Baseline!B$58*Baseline!B$66/Baseline!B$73 + Baseline!B$59*Baseline!B$52/Baseline!B$74 + Baseline!B$68*Baseline!B$53/Baseline!B$75 + Baseline!B$60*Baseline!B$54/Baseline!B$76)</f>
        <v>0.0000001685415982</v>
      </c>
      <c r="N804" s="45">
        <f>Baseline!B$33 * (C804 * Baseline!B$58*Baseline!B$57/Baseline!B$73 + Baseline!B$59*Baseline!B$67/Baseline!B$74 + Baseline!B$68*Baseline!B$55/Baseline!B$75 + Baseline!B$60*Baseline!B$56/Baseline!B$76)</f>
        <v>0.00000001374190001</v>
      </c>
      <c r="O804" s="45">
        <f>Baseline!B$33 * (C804 * Baseline!B$58*Baseline!B$58/Baseline!B$73 + Baseline!B$59*Baseline!B$59/Baseline!B$74 + Baseline!B$68*Baseline!B$68/Baseline!B$75 + Baseline!B$60*Baseline!B$60/Baseline!B$76)</f>
        <v>0.000001324390224</v>
      </c>
      <c r="P804" s="43">
        <f>Baseline!B$33 * (C804 * Baseline!B$58*Baseline!B$61/Baseline!B$73 + Baseline!B$59*Baseline!B$62/Baseline!B$74 + Baseline!B$68*Baseline!B$63/Baseline!B$75 + Baseline!B$60*Baseline!B$69/Baseline!B$76)</f>
        <v>0.000000001646936941</v>
      </c>
      <c r="Q804" s="43">
        <f>Baseline!B$33 * (C804 * Baseline!B$61*Baseline!B$66/Baseline!B$73 + Baseline!B$62*Baseline!B$52/Baseline!B$74 + Baseline!B$63*Baseline!B$53/Baseline!B$75 + Baseline!B$69*Baseline!B$54/Baseline!B$76)</f>
        <v>0.000000003392223517</v>
      </c>
      <c r="R804" s="43">
        <f>Baseline!B$33 * (C804 * Baseline!B$61*Baseline!B$57/Baseline!B$73 + Baseline!B$62*Baseline!B$67/Baseline!B$74 + Baseline!B$63*Baseline!B$55/Baseline!B$75 + Baseline!B$69*Baseline!B$56/Baseline!B$76)</f>
        <v>0.00000001439284988</v>
      </c>
      <c r="S804" s="43">
        <f>Baseline!B$33 * (C804 * Baseline!B$61*Baseline!B$58/Baseline!B$73 + Baseline!B$62*Baseline!B$59/Baseline!B$74 + Baseline!B$63*Baseline!B$68/Baseline!B$75 + Baseline!B$69*Baseline!B$60/Baseline!B$76)</f>
        <v>0.000000001646936941</v>
      </c>
      <c r="T804" s="43">
        <f>Baseline!B$33 * (C804 * Baseline!B$61*Baseline!B$61/Baseline!B$73 + Baseline!B$62*Baseline!B$62/Baseline!B$74 + Baseline!B$63*Baseline!B$63/Baseline!B$75 + Baseline!B$69*Baseline!B$69/Baseline!B$76)</f>
        <v>0.00000009854654461</v>
      </c>
      <c r="U804" s="41"/>
      <c r="V804" s="43">
        <f>E804 * ( Baseline!B$87 * Baseline!B$7 )</f>
        <v>0.1955181537</v>
      </c>
      <c r="W804" s="43">
        <f>F804 * ( Baseline!D$87 * Baseline!B$11 )</f>
        <v>0.003686409499</v>
      </c>
      <c r="X804" s="43">
        <f>G804 * ( Baseline!F$87 * Baseline!B$16 )</f>
        <v>0.005854253634</v>
      </c>
      <c r="Y804" s="43">
        <f>H804 * ( Baseline!H$87 * Baseline!B$18 )</f>
        <v>0.001192955005</v>
      </c>
      <c r="Z804" s="51">
        <f t="shared" si="1"/>
        <v>0.2062517719</v>
      </c>
      <c r="AA804" s="43">
        <f>I804 * ( Baseline!B$87 * Baseline!B$7 )</f>
        <v>0.002074162888</v>
      </c>
      <c r="AB804" s="45">
        <f>J804 * ( Baseline!D$87 * Baseline!B$11 )</f>
        <v>0.03253635996</v>
      </c>
      <c r="AC804" s="45">
        <f>K804 * ( Baseline!F$87 * Baseline!B$16 )</f>
        <v>0.0004773217353</v>
      </c>
      <c r="AD804" s="45">
        <f>L804 * ( Baseline!F$87 * Baseline!B$16 )</f>
        <v>0.000499932329</v>
      </c>
      <c r="AE804" s="51">
        <f t="shared" si="2"/>
        <v>0.03558777691</v>
      </c>
      <c r="AF804" s="51">
        <f>M804 * ( Baseline!B$87 * Baseline!B$7 )</f>
        <v>0.001749293247</v>
      </c>
      <c r="AG804" s="51">
        <f>N804 * ( Baseline!D$87 * Baseline!B$11 )</f>
        <v>0.0002534912735</v>
      </c>
      <c r="AH804" s="51">
        <f>O804 * ( Baseline!F$87 * Baseline!B$16 )</f>
        <v>0.04600238971</v>
      </c>
      <c r="AI804" s="51">
        <f>P804 * ( Baseline!H$87 * Baseline!B$18 )</f>
        <v>0.0005791840239</v>
      </c>
      <c r="AJ804" s="51">
        <f t="shared" si="3"/>
        <v>0.04858435825</v>
      </c>
      <c r="AK804" s="51">
        <f>Q804 * ( Baseline!B$87 * Baseline!B$7 )</f>
        <v>0.00003520788788</v>
      </c>
      <c r="AL804" s="51">
        <f>R804 * ( Baseline!D$87 * Baseline!B$11 )</f>
        <v>0.0002654990825</v>
      </c>
      <c r="AM804" s="51">
        <f>S804 * ( Baseline!F$87 * Baseline!B$16 )</f>
        <v>0.00005720597573</v>
      </c>
      <c r="AN804" s="51">
        <f>T804 * ( Baseline!H$87 * Baseline!B$18 )</f>
        <v>0.03465620499</v>
      </c>
      <c r="AO804" s="51">
        <f t="shared" si="4"/>
        <v>0.03501411794</v>
      </c>
      <c r="AP804" s="61"/>
      <c r="AQ804" s="51">
        <f>V804 * ( (1-Baseline!B$88-Baseline!B$87) + (1-B804)*Baseline!B$88 )</f>
        <v>0.1237530696</v>
      </c>
      <c r="AR804" s="51">
        <f>W804 * ( (1-Baseline!B$88-Baseline!B$87) + (1-B804)*Baseline!B$88 )</f>
        <v>0.002333310143</v>
      </c>
      <c r="AS804" s="51">
        <f>X804 * ( (1-Baseline!B$88-Baseline!B$87) + (1-B804)*Baseline!B$88 )</f>
        <v>0.003705445472</v>
      </c>
      <c r="AT804" s="51">
        <f>Y804 * ( (1-Baseline!B$88-Baseline!B$87) + (1-B804)*Baseline!B$88 )</f>
        <v>0.0007550799805</v>
      </c>
      <c r="AU804" s="51">
        <f t="shared" si="5"/>
        <v>0.1305469052</v>
      </c>
      <c r="AV804" s="51">
        <f>AA804 * ( (1-Baseline!D$88-Baseline!D$87) + (1-B804)*Baseline!D$88 )</f>
        <v>0.001695437156</v>
      </c>
      <c r="AW804" s="51">
        <f>AB804 * ( (1-Baseline!D$88-Baseline!D$87) + (1-B804)*Baseline!D$88 )</f>
        <v>0.02659547807</v>
      </c>
      <c r="AX804" s="51">
        <f>AC804 * ( (1-Baseline!D$88-Baseline!D$87) + (1-B804)*Baseline!D$88 )</f>
        <v>0.0003901665631</v>
      </c>
      <c r="AY804" s="51">
        <f>AD804 * ( (1-Baseline!D$88-Baseline!D$87) + (1-B804)*Baseline!D$88 )</f>
        <v>0.0004086486413</v>
      </c>
      <c r="AZ804" s="51">
        <f t="shared" si="6"/>
        <v>0.02908973043</v>
      </c>
      <c r="BA804" s="51">
        <f>AF804 * ( (1-Baseline!F$88-Baseline!F$87) + (1-Baseline!B$36)*Baseline!F$88 )</f>
        <v>0.001258847398</v>
      </c>
      <c r="BB804" s="51">
        <f>AG804 * ( (1-Baseline!F$88-Baseline!F$87) + (1-Baseline!B$36)*Baseline!F$88 )</f>
        <v>0.0001824204322</v>
      </c>
      <c r="BC804" s="51">
        <f>AH804 * ( (1-Baseline!F$88-Baseline!F$87) + (1-Baseline!B$36)*Baseline!F$88 )</f>
        <v>0.03310479171</v>
      </c>
      <c r="BD804" s="51">
        <f>AI804 * ( (1-Baseline!F$88-Baseline!F$87) + (1-Baseline!B$36)*Baseline!F$88 )</f>
        <v>0.0004167993575</v>
      </c>
      <c r="BE804" s="51">
        <f t="shared" si="7"/>
        <v>0.0349628589</v>
      </c>
      <c r="BF804" s="51">
        <f>AK804 * ( (1-Baseline!H$88-Baseline!H$87) + (1-Baseline!B$36)*Baseline!H$88 )</f>
        <v>0.00002789591373</v>
      </c>
      <c r="BG804" s="51">
        <f>AL804 * ( (1-Baseline!H$88-Baseline!H$87) + (1-Baseline!B$36)*Baseline!H$88 )</f>
        <v>0.000210360233</v>
      </c>
      <c r="BH804" s="51">
        <f>AM804 * ( (1-Baseline!H$88-Baseline!H$87) + (1-Baseline!B$36)*Baseline!H$88 )</f>
        <v>0.00004532543869</v>
      </c>
      <c r="BI804" s="51">
        <f>AN804 * ( (1-Baseline!H$88-Baseline!H$87) + (1-Baseline!B$36)*Baseline!H$88 )</f>
        <v>0.02745880434</v>
      </c>
      <c r="BJ804" s="51">
        <f t="shared" si="8"/>
        <v>0.02774238592</v>
      </c>
      <c r="BK804" s="61"/>
      <c r="BL804" s="51">
        <f t="shared" si="19"/>
        <v>0.9479586622</v>
      </c>
      <c r="BM804" s="51">
        <f t="shared" si="20"/>
        <v>0.01787334705</v>
      </c>
      <c r="BN804" s="51">
        <f t="shared" si="21"/>
        <v>0.0283840162</v>
      </c>
      <c r="BO804" s="51">
        <f t="shared" si="22"/>
        <v>0.005783974576</v>
      </c>
      <c r="BP804" s="51">
        <f t="shared" si="9"/>
        <v>1</v>
      </c>
      <c r="BQ804" s="51">
        <f t="shared" si="23"/>
        <v>0.05828301367</v>
      </c>
      <c r="BR804" s="51">
        <f t="shared" si="24"/>
        <v>0.9142566011</v>
      </c>
      <c r="BS804" s="51">
        <f t="shared" si="25"/>
        <v>0.01341251904</v>
      </c>
      <c r="BT804" s="51">
        <f t="shared" si="26"/>
        <v>0.01404786622</v>
      </c>
      <c r="BU804" s="51">
        <f t="shared" si="10"/>
        <v>1</v>
      </c>
      <c r="BV804" s="51">
        <f t="shared" si="27"/>
        <v>0.0360052764</v>
      </c>
      <c r="BW804" s="51">
        <f t="shared" si="28"/>
        <v>0.005217549076</v>
      </c>
      <c r="BX804" s="51">
        <f t="shared" si="29"/>
        <v>0.946855971</v>
      </c>
      <c r="BY804" s="51">
        <f t="shared" si="30"/>
        <v>0.01192120355</v>
      </c>
      <c r="BZ804" s="51">
        <f t="shared" si="11"/>
        <v>1</v>
      </c>
      <c r="CA804" s="51">
        <f t="shared" si="31"/>
        <v>0.001005534052</v>
      </c>
      <c r="CB804" s="51">
        <f t="shared" si="32"/>
        <v>0.007582629468</v>
      </c>
      <c r="CC804" s="51">
        <f t="shared" si="33"/>
        <v>0.001633797425</v>
      </c>
      <c r="CD804" s="51">
        <f t="shared" si="34"/>
        <v>0.9897780391</v>
      </c>
      <c r="CE804" s="51">
        <f t="shared" si="12"/>
        <v>1</v>
      </c>
      <c r="CF804" s="61"/>
      <c r="CG804" s="51">
        <f t="shared" si="35"/>
        <v>0.9479586622</v>
      </c>
      <c r="CH804" s="51">
        <f t="shared" si="36"/>
        <v>0.01787334705</v>
      </c>
      <c r="CI804" s="51">
        <f t="shared" si="37"/>
        <v>0.0283840162</v>
      </c>
      <c r="CJ804" s="51">
        <f t="shared" si="38"/>
        <v>0.005783974576</v>
      </c>
      <c r="CK804" s="51">
        <f t="shared" si="13"/>
        <v>1</v>
      </c>
      <c r="CL804" s="51">
        <f t="shared" si="39"/>
        <v>0.05828301367</v>
      </c>
      <c r="CM804" s="51">
        <f t="shared" si="40"/>
        <v>0.9142566011</v>
      </c>
      <c r="CN804" s="51">
        <f t="shared" si="41"/>
        <v>0.01341251904</v>
      </c>
      <c r="CO804" s="51">
        <f t="shared" si="42"/>
        <v>0.01404786622</v>
      </c>
      <c r="CP804" s="51">
        <f t="shared" si="14"/>
        <v>1</v>
      </c>
      <c r="CQ804" s="51">
        <f t="shared" si="43"/>
        <v>0.0360052764</v>
      </c>
      <c r="CR804" s="51">
        <f t="shared" si="44"/>
        <v>0.005217549076</v>
      </c>
      <c r="CS804" s="51">
        <f t="shared" si="45"/>
        <v>0.946855971</v>
      </c>
      <c r="CT804" s="51">
        <f t="shared" si="46"/>
        <v>0.01192120355</v>
      </c>
      <c r="CU804" s="51">
        <f t="shared" si="15"/>
        <v>1</v>
      </c>
      <c r="CV804" s="51">
        <f t="shared" si="47"/>
        <v>0.001005534052</v>
      </c>
      <c r="CW804" s="51">
        <f t="shared" si="48"/>
        <v>0.007582629468</v>
      </c>
      <c r="CX804" s="51">
        <f t="shared" si="49"/>
        <v>0.001633797425</v>
      </c>
      <c r="CY804" s="51">
        <f t="shared" si="50"/>
        <v>0.9897780391</v>
      </c>
      <c r="CZ804" s="51">
        <f t="shared" si="16"/>
        <v>1</v>
      </c>
      <c r="DA804" s="61"/>
      <c r="DB804" s="51">
        <f>(AQ804*Baseline!B$7 + AV804*Baseline!B$11 + BA804*Baseline!B$16 + BF804*Baseline!B$18)</f>
        <v>69150.9499</v>
      </c>
      <c r="DC804" s="51">
        <f>(AR804*Baseline!B$7 + AW804*Baseline!B$11 + BB804*Baseline!B$16 + BG804*Baseline!B$18)</f>
        <v>68410.80412</v>
      </c>
      <c r="DD804" s="51">
        <f>(AS804*Baseline!B$7 + AX804*Baseline!B$11 + BC804*Baseline!B$16 + BH804*Baseline!B$18)</f>
        <v>115616.7053</v>
      </c>
      <c r="DE804" s="51">
        <f>(AT804*Baseline!B$7 + AY804*Baseline!B$11 + BD804*Baseline!B$16 + BI804*Baseline!B$18)</f>
        <v>1259999.997</v>
      </c>
      <c r="DF804" s="51">
        <f t="shared" si="17"/>
        <v>1513178.456</v>
      </c>
      <c r="DG804" s="61"/>
      <c r="DH804" s="51">
        <f t="shared" si="51"/>
        <v>0.04569913721</v>
      </c>
      <c r="DI804" s="51">
        <f t="shared" si="52"/>
        <v>0.04521000404</v>
      </c>
      <c r="DJ804" s="51">
        <f t="shared" si="53"/>
        <v>0.0764065235</v>
      </c>
      <c r="DK804" s="51">
        <f t="shared" si="54"/>
        <v>0.8326843352</v>
      </c>
      <c r="DL804" s="51">
        <f t="shared" si="18"/>
        <v>1</v>
      </c>
      <c r="DM804" s="61"/>
      <c r="DN804" s="51">
        <f>DH804 / (Baseline!B$7/Baseline!B$17)</f>
        <v>4.87808232</v>
      </c>
      <c r="DO804" s="51">
        <f>DI804 / (Baseline!B$11/Baseline!B$17)</f>
        <v>1.091391136</v>
      </c>
      <c r="DP804" s="51">
        <f>DJ804 / (Baseline!B$16/Baseline!B$17)</f>
        <v>1.180711694</v>
      </c>
      <c r="DQ804" s="51">
        <f>DK804 / (Baseline!B$18/Baseline!B$17)</f>
        <v>0.9414231522</v>
      </c>
      <c r="DR804" s="79"/>
      <c r="DS804" s="51">
        <f>(AU804*Baseline!B$34)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0.03211156703</v>
      </c>
      <c r="DT804" s="51">
        <f>(AZ804*Baseline!B$34) + (Baseline!D$88*(1-Baseline!D$89)*Baseline!B$35) + (Baseline!D$88*Baseline!D$89*((1-Baseline!D$90)*Baseline!B$40 + Baseline!D$90*Baseline!B$41))</f>
        <v>0.01077702756</v>
      </c>
      <c r="DU804" s="51">
        <f>(BE804*Baseline!B$34) + (Baseline!F$88*(1-Baseline!F$89)*Baseline!B$35) + (Baseline!F$88*Baseline!F$89*((1-Baseline!F$90)*Baseline!B$40 + Baseline!F$90*Baseline!B$41))</f>
        <v>0.01297506883</v>
      </c>
      <c r="DV804" s="51">
        <f>(BJ804*Baseline!B$34) + (Baseline!H$88*(1-Baseline!H$89)*Baseline!B$35) + (Baseline!H$88*Baseline!H$89*((1-Baseline!H$90)*Baseline!B$40 + Baseline!H$90*Baseline!B$41))</f>
        <v>0.009306357889</v>
      </c>
      <c r="DW804" s="51">
        <f>( DS804*Baseline!B$7 + DT804*Baseline!B$11 + DU804*Baseline!B$16 + DV804*Baseline!B$18 ) / Baseline!B$17</f>
        <v>0.009818334883</v>
      </c>
    </row>
    <row r="805">
      <c r="A805" s="4" t="s">
        <v>1160</v>
      </c>
      <c r="B805" s="45">
        <f>MIN( MAX( NORMINV( MCrands!B805, (B$5+B$4)/2, (B$5-B$4)/3.29 ), 0 ), 1 )</f>
        <v>0.6479516433</v>
      </c>
      <c r="C805" s="45">
        <f>MAX( NORMINV( MCrands!C805, (C$5+C$4)/2, (C$5-C$4)/3.29 ), 0 )</f>
        <v>2.938966468</v>
      </c>
      <c r="D805" s="41"/>
      <c r="E805" s="43">
        <f>Baseline!B$33 * (C805 * Baseline!B$66*Baseline!B$66/Baseline!B$73 + Baseline!B$52*Baseline!B$52/Baseline!B$74 + Baseline!B$53*Baseline!B$53/Baseline!B$75 + Baseline!B$54*Baseline!B$54/Baseline!B$76)</f>
        <v>0.00002084919737</v>
      </c>
      <c r="F805" s="43">
        <f>Baseline!B$33 * (C805 * Baseline!B$66*Baseline!B$57/Baseline!B$73 + Baseline!B$52*Baseline!B$67/Baseline!B$74 + Baseline!B$53*Baseline!B$55/Baseline!B$75 + Baseline!B$54*Baseline!B$56/Baseline!B$76)</f>
        <v>0.0000002001598464</v>
      </c>
      <c r="G805" s="45">
        <f>Baseline!B$33 * (C805 * Baseline!B$66*Baseline!B$58/Baseline!B$73 + Baseline!B$52*Baseline!B$59/Baseline!B$74 + Baseline!B$53*Baseline!B$68/Baseline!B$75 + Baseline!B$54*Baseline!B$60/Baseline!B$76)</f>
        <v>0.0000001693223145</v>
      </c>
      <c r="H805" s="43">
        <f>Baseline!B$33 * (C805 * Baseline!B$66*Baseline!B$61/Baseline!B$73 + Baseline!B$52*Baseline!B$62/Baseline!B$74 + Baseline!B$53*Baseline!B$63/Baseline!B$75 + Baseline!B$54*Baseline!B$69/Baseline!B$76)</f>
        <v>0.000000003470295147</v>
      </c>
      <c r="I805" s="43">
        <f>Baseline!B$33 * (C805 * Baseline!B$57*Baseline!B$66/Baseline!B$73 + Baseline!B$67*Baseline!B$52/Baseline!B$74 + Baseline!B$55*Baseline!B$53/Baseline!B$75 + Baseline!B$56*Baseline!B$54/Baseline!B$76)</f>
        <v>0.0000002001598464</v>
      </c>
      <c r="J805" s="45">
        <f>Baseline!B$33 * (C805 * Baseline!B$57*Baseline!B$57/Baseline!B$73 + Baseline!B$67*Baseline!B$67/Baseline!B$74 + Baseline!B$55*Baseline!B$55/Baseline!B$75 + Baseline!B$56*Baseline!B$56/Baseline!B$76)</f>
        <v>0.000001763813846</v>
      </c>
      <c r="K805" s="43">
        <f>Baseline!B$33 * (C805 * Baseline!B$57*Baseline!B$58/Baseline!B$73 + Baseline!B$67*Baseline!B$59/Baseline!B$74 + Baseline!B$55*Baseline!B$68/Baseline!B$75 + Baseline!B$56*Baseline!B$60/Baseline!B$76)</f>
        <v>0.00000001374202329</v>
      </c>
      <c r="L805" s="45">
        <f>Baseline!B$33 * (C805 * Baseline!B$57*Baseline!B$61/Baseline!B$73 + Baseline!B$67*Baseline!B$62/Baseline!B$74 + Baseline!B$55*Baseline!B$63/Baseline!B$75 + Baseline!B$56*Baseline!B$69/Baseline!B$76)</f>
        <v>0.0000000143928622</v>
      </c>
      <c r="M805" s="43">
        <f>Baseline!B$33 * (C805 * Baseline!B$58*Baseline!B$66/Baseline!B$73 + Baseline!B$59*Baseline!B$52/Baseline!B$74 + Baseline!B$68*Baseline!B$53/Baseline!B$75 + Baseline!B$60*Baseline!B$54/Baseline!B$76)</f>
        <v>0.0000001693223145</v>
      </c>
      <c r="N805" s="45">
        <f>Baseline!B$33 * (C805 * Baseline!B$58*Baseline!B$57/Baseline!B$73 + Baseline!B$59*Baseline!B$67/Baseline!B$74 + Baseline!B$68*Baseline!B$55/Baseline!B$75 + Baseline!B$60*Baseline!B$56/Baseline!B$76)</f>
        <v>0.00000001374202329</v>
      </c>
      <c r="O805" s="45">
        <f>Baseline!B$33 * (C805 * Baseline!B$58*Baseline!B$58/Baseline!B$73 + Baseline!B$59*Baseline!B$59/Baseline!B$74 + Baseline!B$68*Baseline!B$68/Baseline!B$75 + Baseline!B$60*Baseline!B$60/Baseline!B$76)</f>
        <v>0.000001324390527</v>
      </c>
      <c r="P805" s="43">
        <f>Baseline!B$33 * (C805 * Baseline!B$58*Baseline!B$61/Baseline!B$73 + Baseline!B$59*Baseline!B$62/Baseline!B$74 + Baseline!B$68*Baseline!B$63/Baseline!B$75 + Baseline!B$60*Baseline!B$69/Baseline!B$76)</f>
        <v>0.000000001646967245</v>
      </c>
      <c r="Q805" s="43">
        <f>Baseline!B$33 * (C805 * Baseline!B$61*Baseline!B$66/Baseline!B$73 + Baseline!B$62*Baseline!B$52/Baseline!B$74 + Baseline!B$63*Baseline!B$53/Baseline!B$75 + Baseline!B$69*Baseline!B$54/Baseline!B$76)</f>
        <v>0.000000003470295147</v>
      </c>
      <c r="R805" s="43">
        <f>Baseline!B$33 * (C805 * Baseline!B$61*Baseline!B$57/Baseline!B$73 + Baseline!B$62*Baseline!B$67/Baseline!B$74 + Baseline!B$63*Baseline!B$55/Baseline!B$75 + Baseline!B$69*Baseline!B$56/Baseline!B$76)</f>
        <v>0.0000000143928622</v>
      </c>
      <c r="S805" s="43">
        <f>Baseline!B$33 * (C805 * Baseline!B$61*Baseline!B$58/Baseline!B$73 + Baseline!B$62*Baseline!B$59/Baseline!B$74 + Baseline!B$63*Baseline!B$68/Baseline!B$75 + Baseline!B$69*Baseline!B$60/Baseline!B$76)</f>
        <v>0.000000001646967245</v>
      </c>
      <c r="T805" s="43">
        <f>Baseline!B$33 * (C805 * Baseline!B$61*Baseline!B$61/Baseline!B$73 + Baseline!B$62*Baseline!B$62/Baseline!B$74 + Baseline!B$63*Baseline!B$63/Baseline!B$75 + Baseline!B$69*Baseline!B$69/Baseline!B$76)</f>
        <v>0.00000009854654764</v>
      </c>
      <c r="U805" s="41"/>
      <c r="V805" s="43">
        <f>E805 * ( Baseline!B$87 * Baseline!B$7 )</f>
        <v>0.2163938196</v>
      </c>
      <c r="W805" s="43">
        <f>F805 * ( Baseline!D$87 * Baseline!B$11 )</f>
        <v>0.00369226776</v>
      </c>
      <c r="X805" s="43">
        <f>G805 * ( Baseline!F$87 * Baseline!B$16 )</f>
        <v>0.005881371636</v>
      </c>
      <c r="Y805" s="43">
        <f>H805 * ( Baseline!H$87 * Baseline!B$18 )</f>
        <v>0.001220410726</v>
      </c>
      <c r="Z805" s="51">
        <f t="shared" si="1"/>
        <v>0.2271878697</v>
      </c>
      <c r="AA805" s="43">
        <f>I805 * ( Baseline!B$87 * Baseline!B$7 )</f>
        <v>0.002077459046</v>
      </c>
      <c r="AB805" s="45">
        <f>J805 * ( Baseline!D$87 * Baseline!B$11 )</f>
        <v>0.03253636089</v>
      </c>
      <c r="AC805" s="45">
        <f>K805 * ( Baseline!F$87 * Baseline!B$16 )</f>
        <v>0.0004773260171</v>
      </c>
      <c r="AD805" s="45">
        <f>L805 * ( Baseline!F$87 * Baseline!B$16 )</f>
        <v>0.0004999327572</v>
      </c>
      <c r="AE805" s="51">
        <f t="shared" si="2"/>
        <v>0.03559107871</v>
      </c>
      <c r="AF805" s="51">
        <f>M805 * ( Baseline!B$87 * Baseline!B$7 )</f>
        <v>0.001757396302</v>
      </c>
      <c r="AG805" s="51">
        <f>N805 * ( Baseline!D$87 * Baseline!B$11 )</f>
        <v>0.0002534935475</v>
      </c>
      <c r="AH805" s="51">
        <f>O805 * ( Baseline!F$87 * Baseline!B$16 )</f>
        <v>0.04600240023</v>
      </c>
      <c r="AI805" s="51">
        <f>P805 * ( Baseline!H$87 * Baseline!B$18 )</f>
        <v>0.000579194681</v>
      </c>
      <c r="AJ805" s="51">
        <f t="shared" si="3"/>
        <v>0.04859248476</v>
      </c>
      <c r="AK805" s="51">
        <f>Q805 * ( Baseline!B$87 * Baseline!B$7 )</f>
        <v>0.00003601819333</v>
      </c>
      <c r="AL805" s="51">
        <f>R805 * ( Baseline!D$87 * Baseline!B$11 )</f>
        <v>0.0002654993099</v>
      </c>
      <c r="AM805" s="51">
        <f>S805 * ( Baseline!F$87 * Baseline!B$16 )</f>
        <v>0.00005720702834</v>
      </c>
      <c r="AN805" s="51">
        <f>T805 * ( Baseline!H$87 * Baseline!B$18 )</f>
        <v>0.03465620606</v>
      </c>
      <c r="AO805" s="51">
        <f t="shared" si="4"/>
        <v>0.03501493059</v>
      </c>
      <c r="AP805" s="61"/>
      <c r="AQ805" s="51">
        <f>V805 * ( (1-Baseline!B$88-Baseline!B$87) + (1-B805)*Baseline!B$88 )</f>
        <v>0.08697366124</v>
      </c>
      <c r="AR805" s="51">
        <f>W805 * ( (1-Baseline!B$88-Baseline!B$87) + (1-B805)*Baseline!B$88 )</f>
        <v>0.001484007473</v>
      </c>
      <c r="AS805" s="51">
        <f>X805 * ( (1-Baseline!B$88-Baseline!B$87) + (1-B805)*Baseline!B$88 )</f>
        <v>0.002363858752</v>
      </c>
      <c r="AT805" s="51">
        <f>Y805 * ( (1-Baseline!B$88-Baseline!B$87) + (1-B805)*Baseline!B$88 )</f>
        <v>0.0004905111858</v>
      </c>
      <c r="AU805" s="51">
        <f t="shared" si="5"/>
        <v>0.09131203865</v>
      </c>
      <c r="AV805" s="51">
        <f>AA805 * ( (1-Baseline!D$88-Baseline!D$87) + (1-B805)*Baseline!D$88 )</f>
        <v>0.001456539909</v>
      </c>
      <c r="AW805" s="51">
        <f>AB805 * ( (1-Baseline!D$88-Baseline!D$87) + (1-B805)*Baseline!D$88 )</f>
        <v>0.02281176527</v>
      </c>
      <c r="AX805" s="51">
        <f>AC805 * ( (1-Baseline!D$88-Baseline!D$87) + (1-B805)*Baseline!D$88 )</f>
        <v>0.0003346609382</v>
      </c>
      <c r="AY805" s="51">
        <f>AD805 * ( (1-Baseline!D$88-Baseline!D$87) + (1-B805)*Baseline!D$88 )</f>
        <v>0.0003505108869</v>
      </c>
      <c r="AZ805" s="51">
        <f t="shared" si="6"/>
        <v>0.02495347701</v>
      </c>
      <c r="BA805" s="51">
        <f>AF805 * ( (1-Baseline!F$88-Baseline!F$87) + (1-Baseline!B$36)*Baseline!F$88 )</f>
        <v>0.001264678616</v>
      </c>
      <c r="BB805" s="51">
        <f>AG805 * ( (1-Baseline!F$88-Baseline!F$87) + (1-Baseline!B$36)*Baseline!F$88 )</f>
        <v>0.0001824220685</v>
      </c>
      <c r="BC805" s="51">
        <f>AH805 * ( (1-Baseline!F$88-Baseline!F$87) + (1-Baseline!B$36)*Baseline!F$88 )</f>
        <v>0.03310479928</v>
      </c>
      <c r="BD805" s="51">
        <f>AI805 * ( (1-Baseline!F$88-Baseline!F$87) + (1-Baseline!B$36)*Baseline!F$88 )</f>
        <v>0.0004168070267</v>
      </c>
      <c r="BE805" s="51">
        <f t="shared" si="7"/>
        <v>0.034968707</v>
      </c>
      <c r="BF805" s="51">
        <f>AK805 * ( (1-Baseline!H$88-Baseline!H$87) + (1-Baseline!B$36)*Baseline!H$88 )</f>
        <v>0.00002853793494</v>
      </c>
      <c r="BG805" s="51">
        <f>AL805 * ( (1-Baseline!H$88-Baseline!H$87) + (1-Baseline!B$36)*Baseline!H$88 )</f>
        <v>0.0002103604132</v>
      </c>
      <c r="BH805" s="51">
        <f>AM805 * ( (1-Baseline!H$88-Baseline!H$87) + (1-Baseline!B$36)*Baseline!H$88 )</f>
        <v>0.00004532627269</v>
      </c>
      <c r="BI805" s="51">
        <f>AN805 * ( (1-Baseline!H$88-Baseline!H$87) + (1-Baseline!B$36)*Baseline!H$88 )</f>
        <v>0.02745880518</v>
      </c>
      <c r="BJ805" s="51">
        <f t="shared" si="8"/>
        <v>0.0277430298</v>
      </c>
      <c r="BK805" s="61"/>
      <c r="BL805" s="51">
        <f t="shared" si="19"/>
        <v>0.9524884399</v>
      </c>
      <c r="BM805" s="51">
        <f t="shared" si="20"/>
        <v>0.01625204623</v>
      </c>
      <c r="BN805" s="51">
        <f t="shared" si="21"/>
        <v>0.02588770098</v>
      </c>
      <c r="BO805" s="51">
        <f t="shared" si="22"/>
        <v>0.005371812885</v>
      </c>
      <c r="BP805" s="51">
        <f t="shared" si="9"/>
        <v>1</v>
      </c>
      <c r="BQ805" s="51">
        <f t="shared" si="23"/>
        <v>0.05837021865</v>
      </c>
      <c r="BR805" s="51">
        <f t="shared" si="24"/>
        <v>0.9141718113</v>
      </c>
      <c r="BS805" s="51">
        <f t="shared" si="25"/>
        <v>0.01341139506</v>
      </c>
      <c r="BT805" s="51">
        <f t="shared" si="26"/>
        <v>0.01404657502</v>
      </c>
      <c r="BU805" s="51">
        <f t="shared" si="10"/>
        <v>1</v>
      </c>
      <c r="BV805" s="51">
        <f t="shared" si="27"/>
        <v>0.03616601025</v>
      </c>
      <c r="BW805" s="51">
        <f t="shared" si="28"/>
        <v>0.0052167233</v>
      </c>
      <c r="BX805" s="51">
        <f t="shared" si="29"/>
        <v>0.9466978373</v>
      </c>
      <c r="BY805" s="51">
        <f t="shared" si="30"/>
        <v>0.01191942918</v>
      </c>
      <c r="BZ805" s="51">
        <f t="shared" si="11"/>
        <v>1</v>
      </c>
      <c r="CA805" s="51">
        <f t="shared" si="31"/>
        <v>0.001028652427</v>
      </c>
      <c r="CB805" s="51">
        <f t="shared" si="32"/>
        <v>0.007582459979</v>
      </c>
      <c r="CC805" s="51">
        <f t="shared" si="33"/>
        <v>0.001633789568</v>
      </c>
      <c r="CD805" s="51">
        <f t="shared" si="34"/>
        <v>0.989755098</v>
      </c>
      <c r="CE805" s="51">
        <f t="shared" si="12"/>
        <v>1</v>
      </c>
      <c r="CF805" s="61"/>
      <c r="CG805" s="51">
        <f t="shared" si="35"/>
        <v>0.9524884399</v>
      </c>
      <c r="CH805" s="51">
        <f t="shared" si="36"/>
        <v>0.01625204623</v>
      </c>
      <c r="CI805" s="51">
        <f t="shared" si="37"/>
        <v>0.02588770098</v>
      </c>
      <c r="CJ805" s="51">
        <f t="shared" si="38"/>
        <v>0.005371812885</v>
      </c>
      <c r="CK805" s="51">
        <f t="shared" si="13"/>
        <v>1</v>
      </c>
      <c r="CL805" s="51">
        <f t="shared" si="39"/>
        <v>0.05837021865</v>
      </c>
      <c r="CM805" s="51">
        <f t="shared" si="40"/>
        <v>0.9141718113</v>
      </c>
      <c r="CN805" s="51">
        <f t="shared" si="41"/>
        <v>0.01341139506</v>
      </c>
      <c r="CO805" s="51">
        <f t="shared" si="42"/>
        <v>0.01404657502</v>
      </c>
      <c r="CP805" s="51">
        <f t="shared" si="14"/>
        <v>1</v>
      </c>
      <c r="CQ805" s="51">
        <f t="shared" si="43"/>
        <v>0.03616601025</v>
      </c>
      <c r="CR805" s="51">
        <f t="shared" si="44"/>
        <v>0.0052167233</v>
      </c>
      <c r="CS805" s="51">
        <f t="shared" si="45"/>
        <v>0.9466978373</v>
      </c>
      <c r="CT805" s="51">
        <f t="shared" si="46"/>
        <v>0.01191942918</v>
      </c>
      <c r="CU805" s="51">
        <f t="shared" si="15"/>
        <v>1</v>
      </c>
      <c r="CV805" s="51">
        <f t="shared" si="47"/>
        <v>0.001028652427</v>
      </c>
      <c r="CW805" s="51">
        <f t="shared" si="48"/>
        <v>0.007582459979</v>
      </c>
      <c r="CX805" s="51">
        <f t="shared" si="49"/>
        <v>0.001633789568</v>
      </c>
      <c r="CY805" s="51">
        <f t="shared" si="50"/>
        <v>0.989755098</v>
      </c>
      <c r="CZ805" s="51">
        <f t="shared" si="16"/>
        <v>1</v>
      </c>
      <c r="DA805" s="61"/>
      <c r="DB805" s="51">
        <f>(AQ805*Baseline!B$7 + AV805*Baseline!B$11 + BA805*Baseline!B$16 + BF805*Baseline!B$18)</f>
        <v>50849.54317</v>
      </c>
      <c r="DC805" s="51">
        <f>(AR805*Baseline!B$7 + AW805*Baseline!B$11 + BB805*Baseline!B$16 + BG805*Baseline!B$18)</f>
        <v>59884.52965</v>
      </c>
      <c r="DD805" s="51">
        <f>(AS805*Baseline!B$7 + AX805*Baseline!B$11 + BC805*Baseline!B$16 + BH805*Baseline!B$18)</f>
        <v>114847.0645</v>
      </c>
      <c r="DE805" s="51">
        <f>(AT805*Baseline!B$7 + AY805*Baseline!B$11 + BD805*Baseline!B$16 + BI805*Baseline!B$18)</f>
        <v>1259747.066</v>
      </c>
      <c r="DF805" s="51">
        <f t="shared" si="17"/>
        <v>1485328.203</v>
      </c>
      <c r="DG805" s="61"/>
      <c r="DH805" s="51">
        <f t="shared" si="51"/>
        <v>0.03423455036</v>
      </c>
      <c r="DI805" s="51">
        <f t="shared" si="52"/>
        <v>0.04031737196</v>
      </c>
      <c r="DJ805" s="51">
        <f t="shared" si="53"/>
        <v>0.07732100167</v>
      </c>
      <c r="DK805" s="51">
        <f t="shared" si="54"/>
        <v>0.848127076</v>
      </c>
      <c r="DL805" s="51">
        <f t="shared" si="18"/>
        <v>1</v>
      </c>
      <c r="DM805" s="61"/>
      <c r="DN805" s="51">
        <f>DH805 / (Baseline!B$7/Baseline!B$17)</f>
        <v>3.654313079</v>
      </c>
      <c r="DO805" s="51">
        <f>DI805 / (Baseline!B$11/Baseline!B$17)</f>
        <v>0.9732806561</v>
      </c>
      <c r="DP805" s="51">
        <f>DJ805 / (Baseline!B$16/Baseline!B$17)</f>
        <v>1.194843145</v>
      </c>
      <c r="DQ805" s="51">
        <f>DK805 / (Baseline!B$18/Baseline!B$17)</f>
        <v>0.9588825339</v>
      </c>
      <c r="DR805" s="79"/>
      <c r="DS805" s="51">
        <f>(AU805*Baseline!B$34)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0.02622633705</v>
      </c>
      <c r="DT805" s="51">
        <f>(AZ805*Baseline!B$34) + (Baseline!D$88*(1-Baseline!D$89)*Baseline!B$35) + (Baseline!D$88*Baseline!D$89*((1-Baseline!D$90)*Baseline!B$40 + Baseline!D$90*Baseline!B$41))</f>
        <v>0.01015658955</v>
      </c>
      <c r="DU805" s="51">
        <f>(BE805*Baseline!B$34) + (Baseline!F$88*(1-Baseline!F$89)*Baseline!B$35) + (Baseline!F$88*Baseline!F$89*((1-Baseline!F$90)*Baseline!B$40 + Baseline!F$90*Baseline!B$41))</f>
        <v>0.01297594605</v>
      </c>
      <c r="DV805" s="51">
        <f>(BJ805*Baseline!B$34) + (Baseline!H$88*(1-Baseline!H$89)*Baseline!B$35) + (Baseline!H$88*Baseline!H$89*((1-Baseline!H$90)*Baseline!B$40 + Baseline!H$90*Baseline!B$41))</f>
        <v>0.00930645447</v>
      </c>
      <c r="DW805" s="51">
        <f>( DS805*Baseline!B$7 + DT805*Baseline!B$11 + DU805*Baseline!B$16 + DV805*Baseline!B$18 ) / Baseline!B$17</f>
        <v>0.00973764157</v>
      </c>
    </row>
    <row r="806">
      <c r="A806" s="4" t="s">
        <v>1164</v>
      </c>
      <c r="B806" s="45">
        <f>MIN( MAX( NORMINV( MCrands!B806, (B$5+B$4)/2, (B$5-B$4)/3.29 ), 0 ), 1 )</f>
        <v>0.5676251159</v>
      </c>
      <c r="C806" s="45">
        <f>MAX( NORMINV( MCrands!C806, (C$5+C$4)/2, (C$5-C$4)/3.29 ), 0 )</f>
        <v>2.293491342</v>
      </c>
      <c r="D806" s="41"/>
      <c r="E806" s="43">
        <f>Baseline!B$33 * (C806 * Baseline!B$66*Baseline!B$66/Baseline!B$73 + Baseline!B$52*Baseline!B$52/Baseline!B$74 + Baseline!B$53*Baseline!B$53/Baseline!B$75 + Baseline!B$54*Baseline!B$54/Baseline!B$76)</f>
        <v>0.00001627921799</v>
      </c>
      <c r="F806" s="43">
        <f>Baseline!B$33 * (C806 * Baseline!B$66*Baseline!B$57/Baseline!B$73 + Baseline!B$52*Baseline!B$67/Baseline!B$74 + Baseline!B$53*Baseline!B$55/Baseline!B$75 + Baseline!B$54*Baseline!B$56/Baseline!B$76)</f>
        <v>0.0000001994382707</v>
      </c>
      <c r="G806" s="45">
        <f>Baseline!B$33 * (C806 * Baseline!B$66*Baseline!B$58/Baseline!B$73 + Baseline!B$52*Baseline!B$59/Baseline!B$74 + Baseline!B$53*Baseline!B$68/Baseline!B$75 + Baseline!B$54*Baseline!B$60/Baseline!B$76)</f>
        <v>0.0000001675484409</v>
      </c>
      <c r="H806" s="43">
        <f>Baseline!B$33 * (C806 * Baseline!B$66*Baseline!B$61/Baseline!B$73 + Baseline!B$52*Baseline!B$62/Baseline!B$74 + Baseline!B$53*Baseline!B$63/Baseline!B$75 + Baseline!B$54*Baseline!B$69/Baseline!B$76)</f>
        <v>0.00000000329290779</v>
      </c>
      <c r="I806" s="43">
        <f>Baseline!B$33 * (C806 * Baseline!B$57*Baseline!B$66/Baseline!B$73 + Baseline!B$67*Baseline!B$52/Baseline!B$74 + Baseline!B$55*Baseline!B$53/Baseline!B$75 + Baseline!B$56*Baseline!B$54/Baseline!B$76)</f>
        <v>0.0000001994382707</v>
      </c>
      <c r="J806" s="45">
        <f>Baseline!B$33 * (C806 * Baseline!B$57*Baseline!B$57/Baseline!B$73 + Baseline!B$67*Baseline!B$67/Baseline!B$74 + Baseline!B$55*Baseline!B$55/Baseline!B$75 + Baseline!B$56*Baseline!B$56/Baseline!B$76)</f>
        <v>0.000001763813732</v>
      </c>
      <c r="K806" s="43">
        <f>Baseline!B$33 * (C806 * Baseline!B$57*Baseline!B$58/Baseline!B$73 + Baseline!B$67*Baseline!B$59/Baseline!B$74 + Baseline!B$55*Baseline!B$68/Baseline!B$75 + Baseline!B$56*Baseline!B$60/Baseline!B$76)</f>
        <v>0.0000000137417432</v>
      </c>
      <c r="L806" s="45">
        <f>Baseline!B$33 * (C806 * Baseline!B$57*Baseline!B$61/Baseline!B$73 + Baseline!B$67*Baseline!B$62/Baseline!B$74 + Baseline!B$55*Baseline!B$63/Baseline!B$75 + Baseline!B$56*Baseline!B$69/Baseline!B$76)</f>
        <v>0.0000000143928342</v>
      </c>
      <c r="M806" s="43">
        <f>Baseline!B$33 * (C806 * Baseline!B$58*Baseline!B$66/Baseline!B$73 + Baseline!B$59*Baseline!B$52/Baseline!B$74 + Baseline!B$68*Baseline!B$53/Baseline!B$75 + Baseline!B$60*Baseline!B$54/Baseline!B$76)</f>
        <v>0.0000001675484409</v>
      </c>
      <c r="N806" s="45">
        <f>Baseline!B$33 * (C806 * Baseline!B$58*Baseline!B$57/Baseline!B$73 + Baseline!B$59*Baseline!B$67/Baseline!B$74 + Baseline!B$68*Baseline!B$55/Baseline!B$75 + Baseline!B$60*Baseline!B$56/Baseline!B$76)</f>
        <v>0.0000000137417432</v>
      </c>
      <c r="O806" s="45">
        <f>Baseline!B$33 * (C806 * Baseline!B$58*Baseline!B$58/Baseline!B$73 + Baseline!B$59*Baseline!B$59/Baseline!B$74 + Baseline!B$68*Baseline!B$68/Baseline!B$75 + Baseline!B$60*Baseline!B$60/Baseline!B$76)</f>
        <v>0.000001324389838</v>
      </c>
      <c r="P806" s="43">
        <f>Baseline!B$33 * (C806 * Baseline!B$58*Baseline!B$61/Baseline!B$73 + Baseline!B$59*Baseline!B$62/Baseline!B$74 + Baseline!B$68*Baseline!B$63/Baseline!B$75 + Baseline!B$60*Baseline!B$69/Baseline!B$76)</f>
        <v>0.000000001646898391</v>
      </c>
      <c r="Q806" s="43">
        <f>Baseline!B$33 * (C806 * Baseline!B$61*Baseline!B$66/Baseline!B$73 + Baseline!B$62*Baseline!B$52/Baseline!B$74 + Baseline!B$63*Baseline!B$53/Baseline!B$75 + Baseline!B$69*Baseline!B$54/Baseline!B$76)</f>
        <v>0.00000000329290779</v>
      </c>
      <c r="R806" s="43">
        <f>Baseline!B$33 * (C806 * Baseline!B$61*Baseline!B$57/Baseline!B$73 + Baseline!B$62*Baseline!B$67/Baseline!B$74 + Baseline!B$63*Baseline!B$55/Baseline!B$75 + Baseline!B$69*Baseline!B$56/Baseline!B$76)</f>
        <v>0.0000000143928342</v>
      </c>
      <c r="S806" s="43">
        <f>Baseline!B$33 * (C806 * Baseline!B$61*Baseline!B$58/Baseline!B$73 + Baseline!B$62*Baseline!B$59/Baseline!B$74 + Baseline!B$63*Baseline!B$68/Baseline!B$75 + Baseline!B$69*Baseline!B$60/Baseline!B$76)</f>
        <v>0.000000001646898391</v>
      </c>
      <c r="T806" s="43">
        <f>Baseline!B$33 * (C806 * Baseline!B$61*Baseline!B$61/Baseline!B$73 + Baseline!B$62*Baseline!B$62/Baseline!B$74 + Baseline!B$63*Baseline!B$63/Baseline!B$75 + Baseline!B$69*Baseline!B$69/Baseline!B$76)</f>
        <v>0.00000009854654075</v>
      </c>
      <c r="U806" s="41"/>
      <c r="V806" s="43">
        <f>E806 * ( Baseline!B$87 * Baseline!B$7 )</f>
        <v>0.1689620035</v>
      </c>
      <c r="W806" s="43">
        <f>F806 * ( Baseline!D$87 * Baseline!B$11 )</f>
        <v>0.003678957145</v>
      </c>
      <c r="X806" s="43">
        <f>G806 * ( Baseline!F$87 * Baseline!B$16 )</f>
        <v>0.005819756545</v>
      </c>
      <c r="Y806" s="43">
        <f>H806 * ( Baseline!H$87 * Baseline!B$18 )</f>
        <v>0.001158028299</v>
      </c>
      <c r="Z806" s="51">
        <f t="shared" si="1"/>
        <v>0.1796187455</v>
      </c>
      <c r="AA806" s="43">
        <f>I806 * ( Baseline!B$87 * Baseline!B$7 )</f>
        <v>0.002069969812</v>
      </c>
      <c r="AB806" s="45">
        <f>J806 * ( Baseline!D$87 * Baseline!B$11 )</f>
        <v>0.03253635878</v>
      </c>
      <c r="AC806" s="45">
        <f>K806 * ( Baseline!F$87 * Baseline!B$16 )</f>
        <v>0.0004773162884</v>
      </c>
      <c r="AD806" s="45">
        <f>L806 * ( Baseline!F$87 * Baseline!B$16 )</f>
        <v>0.0004999317843</v>
      </c>
      <c r="AE806" s="51">
        <f t="shared" si="2"/>
        <v>0.03558357667</v>
      </c>
      <c r="AF806" s="51">
        <f>M806 * ( Baseline!B$87 * Baseline!B$7 )</f>
        <v>0.001738985268</v>
      </c>
      <c r="AG806" s="51">
        <f>N806 * ( Baseline!D$87 * Baseline!B$11 )</f>
        <v>0.0002534883808</v>
      </c>
      <c r="AH806" s="51">
        <f>O806 * ( Baseline!F$87 * Baseline!B$16 )</f>
        <v>0.04600237632</v>
      </c>
      <c r="AI806" s="51">
        <f>P806 * ( Baseline!H$87 * Baseline!B$18 )</f>
        <v>0.0005791704668</v>
      </c>
      <c r="AJ806" s="51">
        <f t="shared" si="3"/>
        <v>0.04857402043</v>
      </c>
      <c r="AK806" s="51">
        <f>Q806 * ( Baseline!B$87 * Baseline!B$7 )</f>
        <v>0.00003417708995</v>
      </c>
      <c r="AL806" s="51">
        <f>R806 * ( Baseline!D$87 * Baseline!B$11 )</f>
        <v>0.0002654987932</v>
      </c>
      <c r="AM806" s="51">
        <f>S806 * ( Baseline!F$87 * Baseline!B$16 )</f>
        <v>0.0000572046367</v>
      </c>
      <c r="AN806" s="51">
        <f>T806 * ( Baseline!H$87 * Baseline!B$18 )</f>
        <v>0.03465620363</v>
      </c>
      <c r="AO806" s="51">
        <f t="shared" si="4"/>
        <v>0.03501308415</v>
      </c>
      <c r="AP806" s="61"/>
      <c r="AQ806" s="51">
        <f>V806 * ( (1-Baseline!B$88-Baseline!B$87) + (1-B806)*Baseline!B$88 )</f>
        <v>0.07998891825</v>
      </c>
      <c r="AR806" s="51">
        <f>W806 * ( (1-Baseline!B$88-Baseline!B$87) + (1-B806)*Baseline!B$88 )</f>
        <v>0.001741668518</v>
      </c>
      <c r="AS806" s="51">
        <f>X806 * ( (1-Baseline!B$88-Baseline!B$87) + (1-B806)*Baseline!B$88 )</f>
        <v>0.002755152169</v>
      </c>
      <c r="AT806" s="51">
        <f>Y806 * ( (1-Baseline!B$88-Baseline!B$87) + (1-B806)*Baseline!B$88 )</f>
        <v>0.0005482263999</v>
      </c>
      <c r="AU806" s="51">
        <f t="shared" si="5"/>
        <v>0.08503396534</v>
      </c>
      <c r="AV806" s="51">
        <f>AA806 * ( (1-Baseline!D$88-Baseline!D$87) + (1-B806)*Baseline!D$88 )</f>
        <v>0.001525779609</v>
      </c>
      <c r="AW806" s="51">
        <f>AB806 * ( (1-Baseline!D$88-Baseline!D$87) + (1-B806)*Baseline!D$88 )</f>
        <v>0.02398262646</v>
      </c>
      <c r="AX806" s="51">
        <f>AC806 * ( (1-Baseline!D$88-Baseline!D$87) + (1-B806)*Baseline!D$88 )</f>
        <v>0.0003518309569</v>
      </c>
      <c r="AY806" s="51">
        <f>AD806 * ( (1-Baseline!D$88-Baseline!D$87) + (1-B806)*Baseline!D$88 )</f>
        <v>0.0003685008921</v>
      </c>
      <c r="AZ806" s="51">
        <f t="shared" si="6"/>
        <v>0.02622873791</v>
      </c>
      <c r="BA806" s="51">
        <f>AF806 * ( (1-Baseline!F$88-Baseline!F$87) + (1-Baseline!B$36)*Baseline!F$88 )</f>
        <v>0.001251429446</v>
      </c>
      <c r="BB806" s="51">
        <f>AG806 * ( (1-Baseline!F$88-Baseline!F$87) + (1-Baseline!B$36)*Baseline!F$88 )</f>
        <v>0.0001824183505</v>
      </c>
      <c r="BC806" s="51">
        <f>AH806 * ( (1-Baseline!F$88-Baseline!F$87) + (1-Baseline!B$36)*Baseline!F$88 )</f>
        <v>0.03310478207</v>
      </c>
      <c r="BD806" s="51">
        <f>AI806 * ( (1-Baseline!F$88-Baseline!F$87) + (1-Baseline!B$36)*Baseline!F$88 )</f>
        <v>0.0004167896014</v>
      </c>
      <c r="BE806" s="51">
        <f t="shared" si="7"/>
        <v>0.03495541947</v>
      </c>
      <c r="BF806" s="51">
        <f>AK806 * ( (1-Baseline!H$88-Baseline!H$87) + (1-Baseline!B$36)*Baseline!H$88 )</f>
        <v>0.00002707919191</v>
      </c>
      <c r="BG806" s="51">
        <f>AL806 * ( (1-Baseline!H$88-Baseline!H$87) + (1-Baseline!B$36)*Baseline!H$88 )</f>
        <v>0.0002103600038</v>
      </c>
      <c r="BH806" s="51">
        <f>AM806 * ( (1-Baseline!H$88-Baseline!H$87) + (1-Baseline!B$36)*Baseline!H$88 )</f>
        <v>0.00004532437775</v>
      </c>
      <c r="BI806" s="51">
        <f>AN806 * ( (1-Baseline!H$88-Baseline!H$87) + (1-Baseline!B$36)*Baseline!H$88 )</f>
        <v>0.02745880326</v>
      </c>
      <c r="BJ806" s="51">
        <f t="shared" si="8"/>
        <v>0.02774156684</v>
      </c>
      <c r="BK806" s="61"/>
      <c r="BL806" s="51">
        <f t="shared" si="19"/>
        <v>0.9406702126</v>
      </c>
      <c r="BM806" s="51">
        <f t="shared" si="20"/>
        <v>0.0204820334</v>
      </c>
      <c r="BN806" s="51">
        <f t="shared" si="21"/>
        <v>0.0324006079</v>
      </c>
      <c r="BO806" s="51">
        <f t="shared" si="22"/>
        <v>0.006447146122</v>
      </c>
      <c r="BP806" s="51">
        <f t="shared" si="9"/>
        <v>1</v>
      </c>
      <c r="BQ806" s="51">
        <f t="shared" si="23"/>
        <v>0.05817205593</v>
      </c>
      <c r="BR806" s="51">
        <f t="shared" si="24"/>
        <v>0.9143644858</v>
      </c>
      <c r="BS806" s="51">
        <f t="shared" si="25"/>
        <v>0.01341394916</v>
      </c>
      <c r="BT806" s="51">
        <f t="shared" si="26"/>
        <v>0.0140495091</v>
      </c>
      <c r="BU806" s="51">
        <f t="shared" si="10"/>
        <v>1</v>
      </c>
      <c r="BV806" s="51">
        <f t="shared" si="27"/>
        <v>0.03580072748</v>
      </c>
      <c r="BW806" s="51">
        <f t="shared" si="28"/>
        <v>0.005218599955</v>
      </c>
      <c r="BX806" s="51">
        <f t="shared" si="29"/>
        <v>0.947057211</v>
      </c>
      <c r="BY806" s="51">
        <f t="shared" si="30"/>
        <v>0.01192346159</v>
      </c>
      <c r="BZ806" s="51">
        <f t="shared" si="11"/>
        <v>1</v>
      </c>
      <c r="CA806" s="51">
        <f t="shared" si="31"/>
        <v>0.0009761233771</v>
      </c>
      <c r="CB806" s="51">
        <f t="shared" si="32"/>
        <v>0.007582845088</v>
      </c>
      <c r="CC806" s="51">
        <f t="shared" si="33"/>
        <v>0.00163380742</v>
      </c>
      <c r="CD806" s="51">
        <f t="shared" si="34"/>
        <v>0.9898072241</v>
      </c>
      <c r="CE806" s="51">
        <f t="shared" si="12"/>
        <v>1</v>
      </c>
      <c r="CF806" s="61"/>
      <c r="CG806" s="51">
        <f t="shared" si="35"/>
        <v>0.9406702126</v>
      </c>
      <c r="CH806" s="51">
        <f t="shared" si="36"/>
        <v>0.0204820334</v>
      </c>
      <c r="CI806" s="51">
        <f t="shared" si="37"/>
        <v>0.0324006079</v>
      </c>
      <c r="CJ806" s="51">
        <f t="shared" si="38"/>
        <v>0.006447146122</v>
      </c>
      <c r="CK806" s="51">
        <f t="shared" si="13"/>
        <v>1</v>
      </c>
      <c r="CL806" s="51">
        <f t="shared" si="39"/>
        <v>0.05817205593</v>
      </c>
      <c r="CM806" s="51">
        <f t="shared" si="40"/>
        <v>0.9143644858</v>
      </c>
      <c r="CN806" s="51">
        <f t="shared" si="41"/>
        <v>0.01341394916</v>
      </c>
      <c r="CO806" s="51">
        <f t="shared" si="42"/>
        <v>0.0140495091</v>
      </c>
      <c r="CP806" s="51">
        <f t="shared" si="14"/>
        <v>1</v>
      </c>
      <c r="CQ806" s="51">
        <f t="shared" si="43"/>
        <v>0.03580072748</v>
      </c>
      <c r="CR806" s="51">
        <f t="shared" si="44"/>
        <v>0.005218599955</v>
      </c>
      <c r="CS806" s="51">
        <f t="shared" si="45"/>
        <v>0.947057211</v>
      </c>
      <c r="CT806" s="51">
        <f t="shared" si="46"/>
        <v>0.01192346159</v>
      </c>
      <c r="CU806" s="51">
        <f t="shared" si="15"/>
        <v>1</v>
      </c>
      <c r="CV806" s="51">
        <f t="shared" si="47"/>
        <v>0.0009761233771</v>
      </c>
      <c r="CW806" s="51">
        <f t="shared" si="48"/>
        <v>0.007582845088</v>
      </c>
      <c r="CX806" s="51">
        <f t="shared" si="49"/>
        <v>0.00163380742</v>
      </c>
      <c r="CY806" s="51">
        <f t="shared" si="50"/>
        <v>0.9898072241</v>
      </c>
      <c r="CZ806" s="51">
        <f t="shared" si="16"/>
        <v>1</v>
      </c>
      <c r="DA806" s="61"/>
      <c r="DB806" s="51">
        <f>(AQ806*Baseline!B$7 + AV806*Baseline!B$11 + BA806*Baseline!B$16 + BF806*Baseline!B$18)</f>
        <v>47499.24683</v>
      </c>
      <c r="DC806" s="51">
        <f>(AR806*Baseline!B$7 + AW806*Baseline!B$11 + BB806*Baseline!B$16 + BG806*Baseline!B$18)</f>
        <v>62520.43909</v>
      </c>
      <c r="DD806" s="51">
        <f>(AS806*Baseline!B$7 + AX806*Baseline!B$11 + BC806*Baseline!B$16 + BH806*Baseline!B$18)</f>
        <v>115073.5194</v>
      </c>
      <c r="DE806" s="51">
        <f>(AT806*Baseline!B$7 + AY806*Baseline!B$11 + BD806*Baseline!B$16 + BI806*Baseline!B$18)</f>
        <v>1259813.492</v>
      </c>
      <c r="DF806" s="51">
        <f t="shared" si="17"/>
        <v>1484906.697</v>
      </c>
      <c r="DG806" s="61"/>
      <c r="DH806" s="51">
        <f t="shared" si="51"/>
        <v>0.03198803461</v>
      </c>
      <c r="DI806" s="51">
        <f t="shared" si="52"/>
        <v>0.04210395118</v>
      </c>
      <c r="DJ806" s="51">
        <f t="shared" si="53"/>
        <v>0.07749545449</v>
      </c>
      <c r="DK806" s="51">
        <f t="shared" si="54"/>
        <v>0.8484125597</v>
      </c>
      <c r="DL806" s="51">
        <f t="shared" si="18"/>
        <v>1</v>
      </c>
      <c r="DM806" s="61"/>
      <c r="DN806" s="51">
        <f>DH806 / (Baseline!B$7/Baseline!B$17)</f>
        <v>3.414512299</v>
      </c>
      <c r="DO806" s="51">
        <f>DI806 / (Baseline!B$11/Baseline!B$17)</f>
        <v>1.016409534</v>
      </c>
      <c r="DP806" s="51">
        <f>DJ806 / (Baseline!B$16/Baseline!B$17)</f>
        <v>1.197538968</v>
      </c>
      <c r="DQ806" s="51">
        <f>DK806 / (Baseline!B$18/Baseline!B$17)</f>
        <v>0.9592052985</v>
      </c>
      <c r="DR806" s="79"/>
      <c r="DS806" s="51">
        <f>(AU806*Baseline!B$34)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0.02528462605</v>
      </c>
      <c r="DT806" s="51">
        <f>(AZ806*Baseline!B$34) + (Baseline!D$88*(1-Baseline!D$89)*Baseline!B$35) + (Baseline!D$88*Baseline!D$89*((1-Baseline!D$90)*Baseline!B$40 + Baseline!D$90*Baseline!B$41))</f>
        <v>0.01034787869</v>
      </c>
      <c r="DU806" s="51">
        <f>(BE806*Baseline!B$34) + (Baseline!F$88*(1-Baseline!F$89)*Baseline!B$35) + (Baseline!F$88*Baseline!F$89*((1-Baseline!F$90)*Baseline!B$40 + Baseline!F$90*Baseline!B$41))</f>
        <v>0.01297395292</v>
      </c>
      <c r="DV806" s="51">
        <f>(BJ806*Baseline!B$34) + (Baseline!H$88*(1-Baseline!H$89)*Baseline!B$35) + (Baseline!H$88*Baseline!H$89*((1-Baseline!H$90)*Baseline!B$40 + Baseline!H$90*Baseline!B$41))</f>
        <v>0.009306235026</v>
      </c>
      <c r="DW806" s="51">
        <f>( DS806*Baseline!B$7 + DT806*Baseline!B$11 + DU806*Baseline!B$16 + DV806*Baseline!B$18 ) / Baseline!B$17</f>
        <v>0.0097364203</v>
      </c>
    </row>
    <row r="807">
      <c r="A807" s="4" t="s">
        <v>1166</v>
      </c>
      <c r="B807" s="45">
        <f>MIN( MAX( NORMINV( MCrands!B807, (B$5+B$4)/2, (B$5-B$4)/3.29 ), 0 ), 1 )</f>
        <v>0.6723884709</v>
      </c>
      <c r="C807" s="45">
        <f>MAX( NORMINV( MCrands!C807, (C$5+C$4)/2, (C$5-C$4)/3.29 ), 0 )</f>
        <v>2.61457268</v>
      </c>
      <c r="D807" s="41"/>
      <c r="E807" s="43">
        <f>Baseline!B$33 * (C807 * Baseline!B$66*Baseline!B$66/Baseline!B$73 + Baseline!B$52*Baseline!B$52/Baseline!B$74 + Baseline!B$53*Baseline!B$53/Baseline!B$75 + Baseline!B$54*Baseline!B$54/Baseline!B$76)</f>
        <v>0.00001855248157</v>
      </c>
      <c r="F807" s="43">
        <f>Baseline!B$33 * (C807 * Baseline!B$66*Baseline!B$57/Baseline!B$73 + Baseline!B$52*Baseline!B$67/Baseline!B$74 + Baseline!B$53*Baseline!B$55/Baseline!B$75 + Baseline!B$54*Baseline!B$56/Baseline!B$76)</f>
        <v>0.0000001997972071</v>
      </c>
      <c r="G807" s="45">
        <f>Baseline!B$33 * (C807 * Baseline!B$66*Baseline!B$58/Baseline!B$73 + Baseline!B$52*Baseline!B$59/Baseline!B$74 + Baseline!B$53*Baseline!B$68/Baseline!B$75 + Baseline!B$54*Baseline!B$60/Baseline!B$76)</f>
        <v>0.0000001684308261</v>
      </c>
      <c r="H807" s="43">
        <f>Baseline!B$33 * (C807 * Baseline!B$66*Baseline!B$61/Baseline!B$73 + Baseline!B$52*Baseline!B$62/Baseline!B$74 + Baseline!B$53*Baseline!B$63/Baseline!B$75 + Baseline!B$54*Baseline!B$69/Baseline!B$76)</f>
        <v>0.00000000338114631</v>
      </c>
      <c r="I807" s="43">
        <f>Baseline!B$33 * (C807 * Baseline!B$57*Baseline!B$66/Baseline!B$73 + Baseline!B$67*Baseline!B$52/Baseline!B$74 + Baseline!B$55*Baseline!B$53/Baseline!B$75 + Baseline!B$56*Baseline!B$54/Baseline!B$76)</f>
        <v>0.0000001997972071</v>
      </c>
      <c r="J807" s="45">
        <f>Baseline!B$33 * (C807 * Baseline!B$57*Baseline!B$57/Baseline!B$73 + Baseline!B$67*Baseline!B$67/Baseline!B$74 + Baseline!B$55*Baseline!B$55/Baseline!B$75 + Baseline!B$56*Baseline!B$56/Baseline!B$76)</f>
        <v>0.000001763813789</v>
      </c>
      <c r="K807" s="43">
        <f>Baseline!B$33 * (C807 * Baseline!B$57*Baseline!B$58/Baseline!B$73 + Baseline!B$67*Baseline!B$59/Baseline!B$74 + Baseline!B$55*Baseline!B$68/Baseline!B$75 + Baseline!B$56*Baseline!B$60/Baseline!B$76)</f>
        <v>0.00000001374188252</v>
      </c>
      <c r="L807" s="45">
        <f>Baseline!B$33 * (C807 * Baseline!B$57*Baseline!B$61/Baseline!B$73 + Baseline!B$67*Baseline!B$62/Baseline!B$74 + Baseline!B$55*Baseline!B$63/Baseline!B$75 + Baseline!B$56*Baseline!B$69/Baseline!B$76)</f>
        <v>0.00000001439284813</v>
      </c>
      <c r="M807" s="43">
        <f>Baseline!B$33 * (C807 * Baseline!B$58*Baseline!B$66/Baseline!B$73 + Baseline!B$59*Baseline!B$52/Baseline!B$74 + Baseline!B$68*Baseline!B$53/Baseline!B$75 + Baseline!B$60*Baseline!B$54/Baseline!B$76)</f>
        <v>0.0000001684308261</v>
      </c>
      <c r="N807" s="45">
        <f>Baseline!B$33 * (C807 * Baseline!B$58*Baseline!B$57/Baseline!B$73 + Baseline!B$59*Baseline!B$67/Baseline!B$74 + Baseline!B$68*Baseline!B$55/Baseline!B$75 + Baseline!B$60*Baseline!B$56/Baseline!B$76)</f>
        <v>0.00000001374188252</v>
      </c>
      <c r="O807" s="45">
        <f>Baseline!B$33 * (C807 * Baseline!B$58*Baseline!B$58/Baseline!B$73 + Baseline!B$59*Baseline!B$59/Baseline!B$74 + Baseline!B$68*Baseline!B$68/Baseline!B$75 + Baseline!B$60*Baseline!B$60/Baseline!B$76)</f>
        <v>0.000001324390181</v>
      </c>
      <c r="P807" s="43">
        <f>Baseline!B$33 * (C807 * Baseline!B$58*Baseline!B$61/Baseline!B$73 + Baseline!B$59*Baseline!B$62/Baseline!B$74 + Baseline!B$68*Baseline!B$63/Baseline!B$75 + Baseline!B$60*Baseline!B$69/Baseline!B$76)</f>
        <v>0.000000001646932642</v>
      </c>
      <c r="Q807" s="43">
        <f>Baseline!B$33 * (C807 * Baseline!B$61*Baseline!B$66/Baseline!B$73 + Baseline!B$62*Baseline!B$52/Baseline!B$74 + Baseline!B$63*Baseline!B$53/Baseline!B$75 + Baseline!B$69*Baseline!B$54/Baseline!B$76)</f>
        <v>0.00000000338114631</v>
      </c>
      <c r="R807" s="43">
        <f>Baseline!B$33 * (C807 * Baseline!B$61*Baseline!B$57/Baseline!B$73 + Baseline!B$62*Baseline!B$67/Baseline!B$74 + Baseline!B$63*Baseline!B$55/Baseline!B$75 + Baseline!B$69*Baseline!B$56/Baseline!B$76)</f>
        <v>0.00000001439284813</v>
      </c>
      <c r="S807" s="43">
        <f>Baseline!B$33 * (C807 * Baseline!B$61*Baseline!B$58/Baseline!B$73 + Baseline!B$62*Baseline!B$59/Baseline!B$74 + Baseline!B$63*Baseline!B$68/Baseline!B$75 + Baseline!B$69*Baseline!B$60/Baseline!B$76)</f>
        <v>0.000000001646932642</v>
      </c>
      <c r="T807" s="43">
        <f>Baseline!B$33 * (C807 * Baseline!B$61*Baseline!B$61/Baseline!B$73 + Baseline!B$62*Baseline!B$62/Baseline!B$74 + Baseline!B$63*Baseline!B$63/Baseline!B$75 + Baseline!B$69*Baseline!B$69/Baseline!B$76)</f>
        <v>0.00000009854654418</v>
      </c>
      <c r="U807" s="41"/>
      <c r="V807" s="43">
        <f>E807 * ( Baseline!B$87 * Baseline!B$7 )</f>
        <v>0.1925562062</v>
      </c>
      <c r="W807" s="43">
        <f>F807 * ( Baseline!D$87 * Baseline!B$11 )</f>
        <v>0.003685578299</v>
      </c>
      <c r="X807" s="43">
        <f>G807 * ( Baseline!F$87 * Baseline!B$16 )</f>
        <v>0.005850405992</v>
      </c>
      <c r="Y807" s="43">
        <f>H807 * ( Baseline!H$87 * Baseline!B$18 )</f>
        <v>0.001189059445</v>
      </c>
      <c r="Z807" s="51">
        <f t="shared" si="1"/>
        <v>0.2032812499</v>
      </c>
      <c r="AA807" s="43">
        <f>I807 * ( Baseline!B$87 * Baseline!B$7 )</f>
        <v>0.002073695213</v>
      </c>
      <c r="AB807" s="45">
        <f>J807 * ( Baseline!D$87 * Baseline!B$11 )</f>
        <v>0.03253635983</v>
      </c>
      <c r="AC807" s="45">
        <f>K807 * ( Baseline!F$87 * Baseline!B$16 )</f>
        <v>0.0004773211277</v>
      </c>
      <c r="AD807" s="45">
        <f>L807 * ( Baseline!F$87 * Baseline!B$16 )</f>
        <v>0.0004999322682</v>
      </c>
      <c r="AE807" s="51">
        <f t="shared" si="2"/>
        <v>0.03558730844</v>
      </c>
      <c r="AF807" s="51">
        <f>M807 * ( Baseline!B$87 * Baseline!B$7 )</f>
        <v>0.001748143544</v>
      </c>
      <c r="AG807" s="51">
        <f>N807 * ( Baseline!D$87 * Baseline!B$11 )</f>
        <v>0.0002534909509</v>
      </c>
      <c r="AH807" s="51">
        <f>O807 * ( Baseline!F$87 * Baseline!B$16 )</f>
        <v>0.04600238821</v>
      </c>
      <c r="AI807" s="51">
        <f>P807 * ( Baseline!H$87 * Baseline!B$18 )</f>
        <v>0.0005791825118</v>
      </c>
      <c r="AJ807" s="51">
        <f t="shared" si="3"/>
        <v>0.04858320522</v>
      </c>
      <c r="AK807" s="51">
        <f>Q807 * ( Baseline!B$87 * Baseline!B$7 )</f>
        <v>0.00003509291755</v>
      </c>
      <c r="AL807" s="51">
        <f>R807 * ( Baseline!D$87 * Baseline!B$11 )</f>
        <v>0.0002654990502</v>
      </c>
      <c r="AM807" s="51">
        <f>S807 * ( Baseline!F$87 * Baseline!B$16 )</f>
        <v>0.00005720582638</v>
      </c>
      <c r="AN807" s="51">
        <f>T807 * ( Baseline!H$87 * Baseline!B$18 )</f>
        <v>0.03465620484</v>
      </c>
      <c r="AO807" s="51">
        <f t="shared" si="4"/>
        <v>0.03501400263</v>
      </c>
      <c r="AP807" s="61"/>
      <c r="AQ807" s="51">
        <f>V807 * ( (1-Baseline!B$88-Baseline!B$87) + (1-B807)*Baseline!B$88 )</f>
        <v>0.07320491337</v>
      </c>
      <c r="AR807" s="51">
        <f>W807 * ( (1-Baseline!B$88-Baseline!B$87) + (1-B807)*Baseline!B$88 )</f>
        <v>0.001401162006</v>
      </c>
      <c r="AS807" s="51">
        <f>X807 * ( (1-Baseline!B$88-Baseline!B$87) + (1-B807)*Baseline!B$88 )</f>
        <v>0.002224173774</v>
      </c>
      <c r="AT807" s="51">
        <f>Y807 * ( (1-Baseline!B$88-Baseline!B$87) + (1-B807)*Baseline!B$88 )</f>
        <v>0.0004520497956</v>
      </c>
      <c r="AU807" s="51">
        <f t="shared" si="5"/>
        <v>0.07728229894</v>
      </c>
      <c r="AV807" s="51">
        <f>AA807 * ( (1-Baseline!D$88-Baseline!D$87) + (1-B807)*Baseline!D$88 )</f>
        <v>0.001431198834</v>
      </c>
      <c r="AW807" s="51">
        <f>AB807 * ( (1-Baseline!D$88-Baseline!D$87) + (1-B807)*Baseline!D$88 )</f>
        <v>0.02245556627</v>
      </c>
      <c r="AX807" s="51">
        <f>AC807 * ( (1-Baseline!D$88-Baseline!D$87) + (1-B807)*Baseline!D$88 )</f>
        <v>0.0003294319423</v>
      </c>
      <c r="AY807" s="51">
        <f>AD807 * ( (1-Baseline!D$88-Baseline!D$87) + (1-B807)*Baseline!D$88 )</f>
        <v>0.0003450374362</v>
      </c>
      <c r="AZ807" s="51">
        <f t="shared" si="6"/>
        <v>0.02456123448</v>
      </c>
      <c r="BA807" s="51">
        <f>AF807 * ( (1-Baseline!F$88-Baseline!F$87) + (1-Baseline!B$36)*Baseline!F$88 )</f>
        <v>0.001258020035</v>
      </c>
      <c r="BB807" s="51">
        <f>AG807 * ( (1-Baseline!F$88-Baseline!F$87) + (1-Baseline!B$36)*Baseline!F$88 )</f>
        <v>0.0001824202</v>
      </c>
      <c r="BC807" s="51">
        <f>AH807 * ( (1-Baseline!F$88-Baseline!F$87) + (1-Baseline!B$36)*Baseline!F$88 )</f>
        <v>0.03310479064</v>
      </c>
      <c r="BD807" s="51">
        <f>AI807 * ( (1-Baseline!F$88-Baseline!F$87) + (1-Baseline!B$36)*Baseline!F$88 )</f>
        <v>0.0004167982693</v>
      </c>
      <c r="BE807" s="51">
        <f t="shared" si="7"/>
        <v>0.03496202914</v>
      </c>
      <c r="BF807" s="51">
        <f>AK807 * ( (1-Baseline!H$88-Baseline!H$87) + (1-Baseline!B$36)*Baseline!H$88 )</f>
        <v>0.00002780482044</v>
      </c>
      <c r="BG807" s="51">
        <f>AL807 * ( (1-Baseline!H$88-Baseline!H$87) + (1-Baseline!B$36)*Baseline!H$88 )</f>
        <v>0.0002103602075</v>
      </c>
      <c r="BH807" s="51">
        <f>AM807 * ( (1-Baseline!H$88-Baseline!H$87) + (1-Baseline!B$36)*Baseline!H$88 )</f>
        <v>0.00004532532036</v>
      </c>
      <c r="BI807" s="51">
        <f>AN807 * ( (1-Baseline!H$88-Baseline!H$87) + (1-Baseline!B$36)*Baseline!H$88 )</f>
        <v>0.02745880422</v>
      </c>
      <c r="BJ807" s="51">
        <f t="shared" si="8"/>
        <v>0.02774229457</v>
      </c>
      <c r="BK807" s="61"/>
      <c r="BL807" s="51">
        <f t="shared" si="19"/>
        <v>0.947240369</v>
      </c>
      <c r="BM807" s="51">
        <f t="shared" si="20"/>
        <v>0.01813043898</v>
      </c>
      <c r="BN807" s="51">
        <f t="shared" si="21"/>
        <v>0.02877986039</v>
      </c>
      <c r="BO807" s="51">
        <f t="shared" si="22"/>
        <v>0.005849331629</v>
      </c>
      <c r="BP807" s="51">
        <f t="shared" si="9"/>
        <v>1</v>
      </c>
      <c r="BQ807" s="51">
        <f t="shared" si="23"/>
        <v>0.05827063927</v>
      </c>
      <c r="BR807" s="51">
        <f t="shared" si="24"/>
        <v>0.9142686328</v>
      </c>
      <c r="BS807" s="51">
        <f t="shared" si="25"/>
        <v>0.01341267853</v>
      </c>
      <c r="BT807" s="51">
        <f t="shared" si="26"/>
        <v>0.01404804944</v>
      </c>
      <c r="BU807" s="51">
        <f t="shared" si="10"/>
        <v>1</v>
      </c>
      <c r="BV807" s="51">
        <f t="shared" si="27"/>
        <v>0.03598246629</v>
      </c>
      <c r="BW807" s="51">
        <f t="shared" si="28"/>
        <v>0.005217666264</v>
      </c>
      <c r="BX807" s="51">
        <f t="shared" si="29"/>
        <v>0.9468784121</v>
      </c>
      <c r="BY807" s="51">
        <f t="shared" si="30"/>
        <v>0.01192145535</v>
      </c>
      <c r="BZ807" s="51">
        <f t="shared" si="11"/>
        <v>1</v>
      </c>
      <c r="CA807" s="51">
        <f t="shared" si="31"/>
        <v>0.00100225381</v>
      </c>
      <c r="CB807" s="51">
        <f t="shared" si="32"/>
        <v>0.007582653517</v>
      </c>
      <c r="CC807" s="51">
        <f t="shared" si="33"/>
        <v>0.00163379854</v>
      </c>
      <c r="CD807" s="51">
        <f t="shared" si="34"/>
        <v>0.9897812941</v>
      </c>
      <c r="CE807" s="51">
        <f t="shared" si="12"/>
        <v>1</v>
      </c>
      <c r="CF807" s="61"/>
      <c r="CG807" s="51">
        <f t="shared" si="35"/>
        <v>0.947240369</v>
      </c>
      <c r="CH807" s="51">
        <f t="shared" si="36"/>
        <v>0.01813043898</v>
      </c>
      <c r="CI807" s="51">
        <f t="shared" si="37"/>
        <v>0.02877986039</v>
      </c>
      <c r="CJ807" s="51">
        <f t="shared" si="38"/>
        <v>0.005849331629</v>
      </c>
      <c r="CK807" s="51">
        <f t="shared" si="13"/>
        <v>1</v>
      </c>
      <c r="CL807" s="51">
        <f t="shared" si="39"/>
        <v>0.05827063927</v>
      </c>
      <c r="CM807" s="51">
        <f t="shared" si="40"/>
        <v>0.9142686328</v>
      </c>
      <c r="CN807" s="51">
        <f t="shared" si="41"/>
        <v>0.01341267853</v>
      </c>
      <c r="CO807" s="51">
        <f t="shared" si="42"/>
        <v>0.01404804944</v>
      </c>
      <c r="CP807" s="51">
        <f t="shared" si="14"/>
        <v>1</v>
      </c>
      <c r="CQ807" s="51">
        <f t="shared" si="43"/>
        <v>0.03598246629</v>
      </c>
      <c r="CR807" s="51">
        <f t="shared" si="44"/>
        <v>0.005217666264</v>
      </c>
      <c r="CS807" s="51">
        <f t="shared" si="45"/>
        <v>0.9468784121</v>
      </c>
      <c r="CT807" s="51">
        <f t="shared" si="46"/>
        <v>0.01192145535</v>
      </c>
      <c r="CU807" s="51">
        <f t="shared" si="15"/>
        <v>1</v>
      </c>
      <c r="CV807" s="51">
        <f t="shared" si="47"/>
        <v>0.00100225381</v>
      </c>
      <c r="CW807" s="51">
        <f t="shared" si="48"/>
        <v>0.007582653517</v>
      </c>
      <c r="CX807" s="51">
        <f t="shared" si="49"/>
        <v>0.00163379854</v>
      </c>
      <c r="CY807" s="51">
        <f t="shared" si="50"/>
        <v>0.9897812941</v>
      </c>
      <c r="CZ807" s="51">
        <f t="shared" si="16"/>
        <v>1</v>
      </c>
      <c r="DA807" s="61"/>
      <c r="DB807" s="51">
        <f>(AQ807*Baseline!B$7 + AV807*Baseline!B$11 + BA807*Baseline!B$16 + BF807*Baseline!B$18)</f>
        <v>44061.47773</v>
      </c>
      <c r="DC807" s="51">
        <f>(AR807*Baseline!B$7 + AW807*Baseline!B$11 + BB807*Baseline!B$16 + BG807*Baseline!B$18)</f>
        <v>59080.44592</v>
      </c>
      <c r="DD807" s="51">
        <f>(AS807*Baseline!B$7 + AX807*Baseline!B$11 + BC807*Baseline!B$16 + BH807*Baseline!B$18)</f>
        <v>114768.0308</v>
      </c>
      <c r="DE807" s="51">
        <f>(AT807*Baseline!B$7 + AY807*Baseline!B$11 + BD807*Baseline!B$16 + BI807*Baseline!B$18)</f>
        <v>1259716.6</v>
      </c>
      <c r="DF807" s="51">
        <f t="shared" si="17"/>
        <v>1477626.555</v>
      </c>
      <c r="DG807" s="61"/>
      <c r="DH807" s="51">
        <f t="shared" si="51"/>
        <v>0.02981908898</v>
      </c>
      <c r="DI807" s="51">
        <f t="shared" si="52"/>
        <v>0.03998334066</v>
      </c>
      <c r="DJ807" s="51">
        <f t="shared" si="53"/>
        <v>0.07767052536</v>
      </c>
      <c r="DK807" s="51">
        <f t="shared" si="54"/>
        <v>0.852527045</v>
      </c>
      <c r="DL807" s="51">
        <f t="shared" si="18"/>
        <v>1</v>
      </c>
      <c r="DM807" s="61"/>
      <c r="DN807" s="51">
        <f>DH807 / (Baseline!B$7/Baseline!B$17)</f>
        <v>3.182991619</v>
      </c>
      <c r="DO807" s="51">
        <f>DI807 / (Baseline!B$11/Baseline!B$17)</f>
        <v>0.9652169806</v>
      </c>
      <c r="DP807" s="51">
        <f>DJ807 / (Baseline!B$16/Baseline!B$17)</f>
        <v>1.200244342</v>
      </c>
      <c r="DQ807" s="51">
        <f>DK807 / (Baseline!B$18/Baseline!B$17)</f>
        <v>0.9638570873</v>
      </c>
      <c r="DR807" s="79"/>
      <c r="DS807" s="51">
        <f>(AU807*Baseline!B$34)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0.02412187609</v>
      </c>
      <c r="DT807" s="51">
        <f>(AZ807*Baseline!B$34) + (Baseline!D$88*(1-Baseline!D$89)*Baseline!B$35) + (Baseline!D$88*Baseline!D$89*((1-Baseline!D$90)*Baseline!B$40 + Baseline!D$90*Baseline!B$41))</f>
        <v>0.01009775317</v>
      </c>
      <c r="DU807" s="51">
        <f>(BE807*Baseline!B$34) + (Baseline!F$88*(1-Baseline!F$89)*Baseline!B$35) + (Baseline!F$88*Baseline!F$89*((1-Baseline!F$90)*Baseline!B$40 + Baseline!F$90*Baseline!B$41))</f>
        <v>0.01297494437</v>
      </c>
      <c r="DV807" s="51">
        <f>(BJ807*Baseline!B$34) + (Baseline!H$88*(1-Baseline!H$89)*Baseline!B$35) + (Baseline!H$88*Baseline!H$89*((1-Baseline!H$90)*Baseline!B$40 + Baseline!H$90*Baseline!B$41))</f>
        <v>0.009306344185</v>
      </c>
      <c r="DW807" s="51">
        <f>( DS807*Baseline!B$7 + DT807*Baseline!B$11 + DU807*Baseline!B$16 + DV807*Baseline!B$18 ) / Baseline!B$17</f>
        <v>0.009715326818</v>
      </c>
    </row>
    <row r="808">
      <c r="A808" s="4" t="s">
        <v>1167</v>
      </c>
      <c r="B808" s="45">
        <f>MIN( MAX( NORMINV( MCrands!B808, (B$5+B$4)/2, (B$5-B$4)/3.29 ), 0 ), 1 )</f>
        <v>0.5104985474</v>
      </c>
      <c r="C808" s="45">
        <f>MAX( NORMINV( MCrands!C808, (C$5+C$4)/2, (C$5-C$4)/3.29 ), 0 )</f>
        <v>2.696704971</v>
      </c>
      <c r="D808" s="41"/>
      <c r="E808" s="43">
        <f>Baseline!B$33 * (C808 * Baseline!B$66*Baseline!B$66/Baseline!B$73 + Baseline!B$52*Baseline!B$52/Baseline!B$74 + Baseline!B$53*Baseline!B$53/Baseline!B$75 + Baseline!B$54*Baseline!B$54/Baseline!B$76)</f>
        <v>0.00001913398016</v>
      </c>
      <c r="F808" s="43">
        <f>Baseline!B$33 * (C808 * Baseline!B$66*Baseline!B$57/Baseline!B$73 + Baseline!B$52*Baseline!B$67/Baseline!B$74 + Baseline!B$53*Baseline!B$55/Baseline!B$75 + Baseline!B$54*Baseline!B$56/Baseline!B$76)</f>
        <v>0.0000001998890227</v>
      </c>
      <c r="G808" s="45">
        <f>Baseline!B$33 * (C808 * Baseline!B$66*Baseline!B$58/Baseline!B$73 + Baseline!B$52*Baseline!B$59/Baseline!B$74 + Baseline!B$53*Baseline!B$68/Baseline!B$75 + Baseline!B$54*Baseline!B$60/Baseline!B$76)</f>
        <v>0.0000001686565394</v>
      </c>
      <c r="H808" s="43">
        <f>Baseline!B$33 * (C808 * Baseline!B$66*Baseline!B$61/Baseline!B$73 + Baseline!B$52*Baseline!B$62/Baseline!B$74 + Baseline!B$53*Baseline!B$63/Baseline!B$75 + Baseline!B$54*Baseline!B$69/Baseline!B$76)</f>
        <v>0.000000003403717637</v>
      </c>
      <c r="I808" s="43">
        <f>Baseline!B$33 * (C808 * Baseline!B$57*Baseline!B$66/Baseline!B$73 + Baseline!B$67*Baseline!B$52/Baseline!B$74 + Baseline!B$55*Baseline!B$53/Baseline!B$75 + Baseline!B$56*Baseline!B$54/Baseline!B$76)</f>
        <v>0.0000001998890227</v>
      </c>
      <c r="J808" s="45">
        <f>Baseline!B$33 * (C808 * Baseline!B$57*Baseline!B$57/Baseline!B$73 + Baseline!B$67*Baseline!B$67/Baseline!B$74 + Baseline!B$55*Baseline!B$55/Baseline!B$75 + Baseline!B$56*Baseline!B$56/Baseline!B$76)</f>
        <v>0.000001763813803</v>
      </c>
      <c r="K808" s="43">
        <f>Baseline!B$33 * (C808 * Baseline!B$57*Baseline!B$58/Baseline!B$73 + Baseline!B$67*Baseline!B$59/Baseline!B$74 + Baseline!B$55*Baseline!B$68/Baseline!B$75 + Baseline!B$56*Baseline!B$60/Baseline!B$76)</f>
        <v>0.00000001374191816</v>
      </c>
      <c r="L808" s="45">
        <f>Baseline!B$33 * (C808 * Baseline!B$57*Baseline!B$61/Baseline!B$73 + Baseline!B$67*Baseline!B$62/Baseline!B$74 + Baseline!B$55*Baseline!B$63/Baseline!B$75 + Baseline!B$56*Baseline!B$69/Baseline!B$76)</f>
        <v>0.00000001439285169</v>
      </c>
      <c r="M808" s="43">
        <f>Baseline!B$33 * (C808 * Baseline!B$58*Baseline!B$66/Baseline!B$73 + Baseline!B$59*Baseline!B$52/Baseline!B$74 + Baseline!B$68*Baseline!B$53/Baseline!B$75 + Baseline!B$60*Baseline!B$54/Baseline!B$76)</f>
        <v>0.0000001686565394</v>
      </c>
      <c r="N808" s="45">
        <f>Baseline!B$33 * (C808 * Baseline!B$58*Baseline!B$57/Baseline!B$73 + Baseline!B$59*Baseline!B$67/Baseline!B$74 + Baseline!B$68*Baseline!B$55/Baseline!B$75 + Baseline!B$60*Baseline!B$56/Baseline!B$76)</f>
        <v>0.00000001374191816</v>
      </c>
      <c r="O808" s="45">
        <f>Baseline!B$33 * (C808 * Baseline!B$58*Baseline!B$58/Baseline!B$73 + Baseline!B$59*Baseline!B$59/Baseline!B$74 + Baseline!B$68*Baseline!B$68/Baseline!B$75 + Baseline!B$60*Baseline!B$60/Baseline!B$76)</f>
        <v>0.000001324390268</v>
      </c>
      <c r="P808" s="43">
        <f>Baseline!B$33 * (C808 * Baseline!B$58*Baseline!B$61/Baseline!B$73 + Baseline!B$59*Baseline!B$62/Baseline!B$74 + Baseline!B$68*Baseline!B$63/Baseline!B$75 + Baseline!B$60*Baseline!B$69/Baseline!B$76)</f>
        <v>0.000000001646941403</v>
      </c>
      <c r="Q808" s="43">
        <f>Baseline!B$33 * (C808 * Baseline!B$61*Baseline!B$66/Baseline!B$73 + Baseline!B$62*Baseline!B$52/Baseline!B$74 + Baseline!B$63*Baseline!B$53/Baseline!B$75 + Baseline!B$69*Baseline!B$54/Baseline!B$76)</f>
        <v>0.000000003403717637</v>
      </c>
      <c r="R808" s="43">
        <f>Baseline!B$33 * (C808 * Baseline!B$61*Baseline!B$57/Baseline!B$73 + Baseline!B$62*Baseline!B$67/Baseline!B$74 + Baseline!B$63*Baseline!B$55/Baseline!B$75 + Baseline!B$69*Baseline!B$56/Baseline!B$76)</f>
        <v>0.00000001439285169</v>
      </c>
      <c r="S808" s="43">
        <f>Baseline!B$33 * (C808 * Baseline!B$61*Baseline!B$58/Baseline!B$73 + Baseline!B$62*Baseline!B$59/Baseline!B$74 + Baseline!B$63*Baseline!B$68/Baseline!B$75 + Baseline!B$69*Baseline!B$60/Baseline!B$76)</f>
        <v>0.000000001646941403</v>
      </c>
      <c r="T808" s="43">
        <f>Baseline!B$33 * (C808 * Baseline!B$61*Baseline!B$61/Baseline!B$73 + Baseline!B$62*Baseline!B$62/Baseline!B$74 + Baseline!B$63*Baseline!B$63/Baseline!B$75 + Baseline!B$69*Baseline!B$69/Baseline!B$76)</f>
        <v>0.00000009854654505</v>
      </c>
      <c r="U808" s="41"/>
      <c r="V808" s="43">
        <f>E808 * ( Baseline!B$87 * Baseline!B$7 )</f>
        <v>0.1985915801</v>
      </c>
      <c r="W808" s="43">
        <f>F808 * ( Baseline!D$87 * Baseline!B$11 )</f>
        <v>0.003687271983</v>
      </c>
      <c r="X808" s="43">
        <f>G808 * ( Baseline!F$87 * Baseline!B$16 )</f>
        <v>0.005858246091</v>
      </c>
      <c r="Y808" s="43">
        <f>H808 * ( Baseline!H$87 * Baseline!B$18 )</f>
        <v>0.001196997182</v>
      </c>
      <c r="Z808" s="51">
        <f t="shared" si="1"/>
        <v>0.2093340954</v>
      </c>
      <c r="AA808" s="43">
        <f>I808 * ( Baseline!B$87 * Baseline!B$7 )</f>
        <v>0.002074648166</v>
      </c>
      <c r="AB808" s="45">
        <f>J808 * ( Baseline!D$87 * Baseline!B$11 )</f>
        <v>0.0325363601</v>
      </c>
      <c r="AC808" s="45">
        <f>K808 * ( Baseline!F$87 * Baseline!B$16 )</f>
        <v>0.0004773223657</v>
      </c>
      <c r="AD808" s="45">
        <f>L808 * ( Baseline!F$87 * Baseline!B$16 )</f>
        <v>0.000499932392</v>
      </c>
      <c r="AE808" s="51">
        <f t="shared" si="2"/>
        <v>0.03558826302</v>
      </c>
      <c r="AF808" s="51">
        <f>M808 * ( Baseline!B$87 * Baseline!B$7 )</f>
        <v>0.001750486222</v>
      </c>
      <c r="AG808" s="51">
        <f>N808 * ( Baseline!D$87 * Baseline!B$11 )</f>
        <v>0.0002534916083</v>
      </c>
      <c r="AH808" s="51">
        <f>O808 * ( Baseline!F$87 * Baseline!B$16 )</f>
        <v>0.04600239126</v>
      </c>
      <c r="AI808" s="51">
        <f>P808 * ( Baseline!H$87 * Baseline!B$18 )</f>
        <v>0.0005791855929</v>
      </c>
      <c r="AJ808" s="51">
        <f t="shared" si="3"/>
        <v>0.04858555468</v>
      </c>
      <c r="AK808" s="51">
        <f>Q808 * ( Baseline!B$87 * Baseline!B$7 )</f>
        <v>0.00003532718536</v>
      </c>
      <c r="AL808" s="51">
        <f>R808 * ( Baseline!D$87 * Baseline!B$11 )</f>
        <v>0.0002654991159</v>
      </c>
      <c r="AM808" s="51">
        <f>S808 * ( Baseline!F$87 * Baseline!B$16 )</f>
        <v>0.0000572061307</v>
      </c>
      <c r="AN808" s="51">
        <f>T808 * ( Baseline!H$87 * Baseline!B$18 )</f>
        <v>0.03465620515</v>
      </c>
      <c r="AO808" s="51">
        <f t="shared" si="4"/>
        <v>0.03501423758</v>
      </c>
      <c r="AP808" s="61"/>
      <c r="AQ808" s="51">
        <f>V808 * ( (1-Baseline!B$88-Baseline!B$87) + (1-B808)*Baseline!B$88 )</f>
        <v>0.1041128856</v>
      </c>
      <c r="AR808" s="51">
        <f>W808 * ( (1-Baseline!B$88-Baseline!B$87) + (1-B808)*Baseline!B$88 )</f>
        <v>0.001933075541</v>
      </c>
      <c r="AS808" s="51">
        <f>X808 * ( (1-Baseline!B$88-Baseline!B$87) + (1-B808)*Baseline!B$88 )</f>
        <v>0.003071222378</v>
      </c>
      <c r="AT808" s="51">
        <f>Y808 * ( (1-Baseline!B$88-Baseline!B$87) + (1-B808)*Baseline!B$88 )</f>
        <v>0.000627533305</v>
      </c>
      <c r="AU808" s="51">
        <f t="shared" si="5"/>
        <v>0.1097447168</v>
      </c>
      <c r="AV808" s="51">
        <f>AA808 * ( (1-Baseline!D$88-Baseline!D$87) + (1-B808)*Baseline!D$88 )</f>
        <v>0.001582323889</v>
      </c>
      <c r="AW808" s="51">
        <f>AB808 * ( (1-Baseline!D$88-Baseline!D$87) + (1-B808)*Baseline!D$88 )</f>
        <v>0.02481532082</v>
      </c>
      <c r="AX808" s="51">
        <f>AC808 * ( (1-Baseline!D$88-Baseline!D$87) + (1-B808)*Baseline!D$88 )</f>
        <v>0.0003640514059</v>
      </c>
      <c r="AY808" s="51">
        <f>AD808 * ( (1-Baseline!D$88-Baseline!D$87) + (1-B808)*Baseline!D$88 )</f>
        <v>0.0003812959611</v>
      </c>
      <c r="AZ808" s="51">
        <f t="shared" si="6"/>
        <v>0.02714299207</v>
      </c>
      <c r="BA808" s="51">
        <f>AF808 * ( (1-Baseline!F$88-Baseline!F$87) + (1-Baseline!B$36)*Baseline!F$88 )</f>
        <v>0.001259705901</v>
      </c>
      <c r="BB808" s="51">
        <f>AG808 * ( (1-Baseline!F$88-Baseline!F$87) + (1-Baseline!B$36)*Baseline!F$88 )</f>
        <v>0.0001824206731</v>
      </c>
      <c r="BC808" s="51">
        <f>AH808 * ( (1-Baseline!F$88-Baseline!F$87) + (1-Baseline!B$36)*Baseline!F$88 )</f>
        <v>0.03310479283</v>
      </c>
      <c r="BD808" s="51">
        <f>AI808 * ( (1-Baseline!F$88-Baseline!F$87) + (1-Baseline!B$36)*Baseline!F$88 )</f>
        <v>0.0004168004866</v>
      </c>
      <c r="BE808" s="51">
        <f t="shared" si="7"/>
        <v>0.03496371989</v>
      </c>
      <c r="BF808" s="51">
        <f>AK808 * ( (1-Baseline!H$88-Baseline!H$87) + (1-Baseline!B$36)*Baseline!H$88 )</f>
        <v>0.0000279904355</v>
      </c>
      <c r="BG808" s="51">
        <f>AL808 * ( (1-Baseline!H$88-Baseline!H$87) + (1-Baseline!B$36)*Baseline!H$88 )</f>
        <v>0.0002103602595</v>
      </c>
      <c r="BH808" s="51">
        <f>AM808 * ( (1-Baseline!H$88-Baseline!H$87) + (1-Baseline!B$36)*Baseline!H$88 )</f>
        <v>0.00004532556148</v>
      </c>
      <c r="BI808" s="51">
        <f>AN808 * ( (1-Baseline!H$88-Baseline!H$87) + (1-Baseline!B$36)*Baseline!H$88 )</f>
        <v>0.02745880446</v>
      </c>
      <c r="BJ808" s="51">
        <f t="shared" si="8"/>
        <v>0.02774248072</v>
      </c>
      <c r="BK808" s="61"/>
      <c r="BL808" s="51">
        <f t="shared" si="19"/>
        <v>0.9486824388</v>
      </c>
      <c r="BM808" s="51">
        <f t="shared" si="20"/>
        <v>0.01761429249</v>
      </c>
      <c r="BN808" s="51">
        <f t="shared" si="21"/>
        <v>0.02798515015</v>
      </c>
      <c r="BO808" s="51">
        <f t="shared" si="22"/>
        <v>0.005718118588</v>
      </c>
      <c r="BP808" s="51">
        <f t="shared" si="9"/>
        <v>1</v>
      </c>
      <c r="BQ808" s="51">
        <f t="shared" si="23"/>
        <v>0.05829585347</v>
      </c>
      <c r="BR808" s="51">
        <f t="shared" si="24"/>
        <v>0.9142441169</v>
      </c>
      <c r="BS808" s="51">
        <f t="shared" si="25"/>
        <v>0.01341235354</v>
      </c>
      <c r="BT808" s="51">
        <f t="shared" si="26"/>
        <v>0.0140476761</v>
      </c>
      <c r="BU808" s="51">
        <f t="shared" si="10"/>
        <v>1</v>
      </c>
      <c r="BV808" s="51">
        <f t="shared" si="27"/>
        <v>0.03602894386</v>
      </c>
      <c r="BW808" s="51">
        <f t="shared" si="28"/>
        <v>0.005217427484</v>
      </c>
      <c r="BX808" s="51">
        <f t="shared" si="29"/>
        <v>0.9468326864</v>
      </c>
      <c r="BY808" s="51">
        <f t="shared" si="30"/>
        <v>0.01192094228</v>
      </c>
      <c r="BZ808" s="51">
        <f t="shared" si="11"/>
        <v>1</v>
      </c>
      <c r="CA808" s="51">
        <f t="shared" si="31"/>
        <v>0.001008937729</v>
      </c>
      <c r="CB808" s="51">
        <f t="shared" si="32"/>
        <v>0.007582604515</v>
      </c>
      <c r="CC808" s="51">
        <f t="shared" si="33"/>
        <v>0.001633796268</v>
      </c>
      <c r="CD808" s="51">
        <f t="shared" si="34"/>
        <v>0.9897746615</v>
      </c>
      <c r="CE808" s="51">
        <f t="shared" si="12"/>
        <v>1</v>
      </c>
      <c r="CF808" s="61"/>
      <c r="CG808" s="51">
        <f t="shared" si="35"/>
        <v>0.9486824388</v>
      </c>
      <c r="CH808" s="51">
        <f t="shared" si="36"/>
        <v>0.01761429249</v>
      </c>
      <c r="CI808" s="51">
        <f t="shared" si="37"/>
        <v>0.02798515015</v>
      </c>
      <c r="CJ808" s="51">
        <f t="shared" si="38"/>
        <v>0.005718118588</v>
      </c>
      <c r="CK808" s="51">
        <f t="shared" si="13"/>
        <v>1</v>
      </c>
      <c r="CL808" s="51">
        <f t="shared" si="39"/>
        <v>0.05829585347</v>
      </c>
      <c r="CM808" s="51">
        <f t="shared" si="40"/>
        <v>0.9142441169</v>
      </c>
      <c r="CN808" s="51">
        <f t="shared" si="41"/>
        <v>0.01341235354</v>
      </c>
      <c r="CO808" s="51">
        <f t="shared" si="42"/>
        <v>0.0140476761</v>
      </c>
      <c r="CP808" s="51">
        <f t="shared" si="14"/>
        <v>1</v>
      </c>
      <c r="CQ808" s="51">
        <f t="shared" si="43"/>
        <v>0.03602894386</v>
      </c>
      <c r="CR808" s="51">
        <f t="shared" si="44"/>
        <v>0.005217427484</v>
      </c>
      <c r="CS808" s="51">
        <f t="shared" si="45"/>
        <v>0.9468326864</v>
      </c>
      <c r="CT808" s="51">
        <f t="shared" si="46"/>
        <v>0.01192094228</v>
      </c>
      <c r="CU808" s="51">
        <f t="shared" si="15"/>
        <v>1</v>
      </c>
      <c r="CV808" s="51">
        <f t="shared" si="47"/>
        <v>0.001008937729</v>
      </c>
      <c r="CW808" s="51">
        <f t="shared" si="48"/>
        <v>0.007582604515</v>
      </c>
      <c r="CX808" s="51">
        <f t="shared" si="49"/>
        <v>0.001633796268</v>
      </c>
      <c r="CY808" s="51">
        <f t="shared" si="50"/>
        <v>0.9897746615</v>
      </c>
      <c r="CZ808" s="51">
        <f t="shared" si="16"/>
        <v>1</v>
      </c>
      <c r="DA808" s="61"/>
      <c r="DB808" s="51">
        <f>(AQ808*Baseline!B$7 + AV808*Baseline!B$11 + BA808*Baseline!B$16 + BF808*Baseline!B$18)</f>
        <v>59390.08752</v>
      </c>
      <c r="DC808" s="51">
        <f>(AR808*Baseline!B$7 + AW808*Baseline!B$11 + BB808*Baseline!B$16 + BG808*Baseline!B$18)</f>
        <v>64399.04901</v>
      </c>
      <c r="DD808" s="51">
        <f>(AS808*Baseline!B$7 + AX808*Baseline!B$11 + BC808*Baseline!B$16 + BH808*Baseline!B$18)</f>
        <v>115253.1111</v>
      </c>
      <c r="DE808" s="51">
        <f>(AT808*Baseline!B$7 + AY808*Baseline!B$11 + BD808*Baseline!B$16 + BI808*Baseline!B$18)</f>
        <v>1259879.487</v>
      </c>
      <c r="DF808" s="51">
        <f t="shared" si="17"/>
        <v>1498921.735</v>
      </c>
      <c r="DG808" s="61"/>
      <c r="DH808" s="51">
        <f t="shared" si="51"/>
        <v>0.03962187361</v>
      </c>
      <c r="DI808" s="51">
        <f t="shared" si="52"/>
        <v>0.04296358344</v>
      </c>
      <c r="DJ808" s="51">
        <f t="shared" si="53"/>
        <v>0.07689067976</v>
      </c>
      <c r="DK808" s="51">
        <f t="shared" si="54"/>
        <v>0.8405238632</v>
      </c>
      <c r="DL808" s="51">
        <f t="shared" si="18"/>
        <v>1</v>
      </c>
      <c r="DM808" s="61"/>
      <c r="DN808" s="51">
        <f>DH808 / (Baseline!B$7/Baseline!B$17)</f>
        <v>4.229374402</v>
      </c>
      <c r="DO808" s="51">
        <f>DI808 / (Baseline!B$11/Baseline!B$17)</f>
        <v>1.037161468</v>
      </c>
      <c r="DP808" s="51">
        <f>DJ808 / (Baseline!B$16/Baseline!B$17)</f>
        <v>1.188193371</v>
      </c>
      <c r="DQ808" s="51">
        <f>DK808 / (Baseline!B$18/Baseline!B$17)</f>
        <v>0.9502864306</v>
      </c>
      <c r="DR808" s="79"/>
      <c r="DS808" s="51">
        <f>(AU808*Baseline!B$34)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0.02899123877</v>
      </c>
      <c r="DT808" s="51">
        <f>(AZ808*Baseline!B$34) + (Baseline!D$88*(1-Baseline!D$89)*Baseline!B$35) + (Baseline!D$88*Baseline!D$89*((1-Baseline!D$90)*Baseline!B$40 + Baseline!D$90*Baseline!B$41))</f>
        <v>0.01048501681</v>
      </c>
      <c r="DU808" s="51">
        <f>(BE808*Baseline!B$34) + (Baseline!F$88*(1-Baseline!F$89)*Baseline!B$35) + (Baseline!F$88*Baseline!F$89*((1-Baseline!F$90)*Baseline!B$40 + Baseline!F$90*Baseline!B$41))</f>
        <v>0.01297519798</v>
      </c>
      <c r="DV808" s="51">
        <f>(BJ808*Baseline!B$34) + (Baseline!H$88*(1-Baseline!H$89)*Baseline!B$35) + (Baseline!H$88*Baseline!H$89*((1-Baseline!H$90)*Baseline!B$40 + Baseline!H$90*Baseline!B$41))</f>
        <v>0.009306372108</v>
      </c>
      <c r="DW808" s="51">
        <f>( DS808*Baseline!B$7 + DT808*Baseline!B$11 + DU808*Baseline!B$16 + DV808*Baseline!B$18 ) / Baseline!B$17</f>
        <v>0.009777027463</v>
      </c>
    </row>
    <row r="809">
      <c r="A809" s="4" t="s">
        <v>1168</v>
      </c>
      <c r="B809" s="45">
        <f>MIN( MAX( NORMINV( MCrands!B809, (B$5+B$4)/2, (B$5-B$4)/3.29 ), 0 ), 1 )</f>
        <v>0.2885116232</v>
      </c>
      <c r="C809" s="45">
        <f>MAX( NORMINV( MCrands!C809, (C$5+C$4)/2, (C$5-C$4)/3.29 ), 0 )</f>
        <v>1.914723404</v>
      </c>
      <c r="D809" s="41"/>
      <c r="E809" s="43">
        <f>Baseline!B$33 * (C809 * Baseline!B$66*Baseline!B$66/Baseline!B$73 + Baseline!B$52*Baseline!B$52/Baseline!B$74 + Baseline!B$53*Baseline!B$53/Baseline!B$75 + Baseline!B$54*Baseline!B$54/Baseline!B$76)</f>
        <v>0.00001359753189</v>
      </c>
      <c r="F809" s="43">
        <f>Baseline!B$33 * (C809 * Baseline!B$66*Baseline!B$57/Baseline!B$73 + Baseline!B$52*Baseline!B$67/Baseline!B$74 + Baseline!B$53*Baseline!B$55/Baseline!B$75 + Baseline!B$54*Baseline!B$56/Baseline!B$76)</f>
        <v>0.0000001990148466</v>
      </c>
      <c r="G809" s="45">
        <f>Baseline!B$33 * (C809 * Baseline!B$66*Baseline!B$58/Baseline!B$73 + Baseline!B$52*Baseline!B$59/Baseline!B$74 + Baseline!B$53*Baseline!B$68/Baseline!B$75 + Baseline!B$54*Baseline!B$60/Baseline!B$76)</f>
        <v>0.0000001665075233</v>
      </c>
      <c r="H809" s="43">
        <f>Baseline!B$33 * (C809 * Baseline!B$66*Baseline!B$61/Baseline!B$73 + Baseline!B$52*Baseline!B$62/Baseline!B$74 + Baseline!B$53*Baseline!B$63/Baseline!B$75 + Baseline!B$54*Baseline!B$69/Baseline!B$76)</f>
        <v>0.000000003188816027</v>
      </c>
      <c r="I809" s="43">
        <f>Baseline!B$33 * (C809 * Baseline!B$57*Baseline!B$66/Baseline!B$73 + Baseline!B$67*Baseline!B$52/Baseline!B$74 + Baseline!B$55*Baseline!B$53/Baseline!B$75 + Baseline!B$56*Baseline!B$54/Baseline!B$76)</f>
        <v>0.0000001990148466</v>
      </c>
      <c r="J809" s="45">
        <f>Baseline!B$33 * (C809 * Baseline!B$57*Baseline!B$57/Baseline!B$73 + Baseline!B$67*Baseline!B$67/Baseline!B$74 + Baseline!B$55*Baseline!B$55/Baseline!B$75 + Baseline!B$56*Baseline!B$56/Baseline!B$76)</f>
        <v>0.000001763813665</v>
      </c>
      <c r="K809" s="43">
        <f>Baseline!B$33 * (C809 * Baseline!B$57*Baseline!B$58/Baseline!B$73 + Baseline!B$67*Baseline!B$59/Baseline!B$74 + Baseline!B$55*Baseline!B$68/Baseline!B$75 + Baseline!B$56*Baseline!B$60/Baseline!B$76)</f>
        <v>0.00000001374157884</v>
      </c>
      <c r="L809" s="45">
        <f>Baseline!B$33 * (C809 * Baseline!B$57*Baseline!B$61/Baseline!B$73 + Baseline!B$67*Baseline!B$62/Baseline!B$74 + Baseline!B$55*Baseline!B$63/Baseline!B$75 + Baseline!B$56*Baseline!B$69/Baseline!B$76)</f>
        <v>0.00000001439281776</v>
      </c>
      <c r="M809" s="43">
        <f>Baseline!B$33 * (C809 * Baseline!B$58*Baseline!B$66/Baseline!B$73 + Baseline!B$59*Baseline!B$52/Baseline!B$74 + Baseline!B$68*Baseline!B$53/Baseline!B$75 + Baseline!B$60*Baseline!B$54/Baseline!B$76)</f>
        <v>0.0000001665075233</v>
      </c>
      <c r="N809" s="45">
        <f>Baseline!B$33 * (C809 * Baseline!B$58*Baseline!B$57/Baseline!B$73 + Baseline!B$59*Baseline!B$67/Baseline!B$74 + Baseline!B$68*Baseline!B$55/Baseline!B$75 + Baseline!B$60*Baseline!B$56/Baseline!B$76)</f>
        <v>0.00000001374157884</v>
      </c>
      <c r="O809" s="45">
        <f>Baseline!B$33 * (C809 * Baseline!B$58*Baseline!B$58/Baseline!B$73 + Baseline!B$59*Baseline!B$59/Baseline!B$74 + Baseline!B$68*Baseline!B$68/Baseline!B$75 + Baseline!B$60*Baseline!B$60/Baseline!B$76)</f>
        <v>0.000001324389434</v>
      </c>
      <c r="P809" s="43">
        <f>Baseline!B$33 * (C809 * Baseline!B$58*Baseline!B$61/Baseline!B$73 + Baseline!B$59*Baseline!B$62/Baseline!B$74 + Baseline!B$68*Baseline!B$63/Baseline!B$75 + Baseline!B$60*Baseline!B$69/Baseline!B$76)</f>
        <v>0.000000001646857987</v>
      </c>
      <c r="Q809" s="43">
        <f>Baseline!B$33 * (C809 * Baseline!B$61*Baseline!B$66/Baseline!B$73 + Baseline!B$62*Baseline!B$52/Baseline!B$74 + Baseline!B$63*Baseline!B$53/Baseline!B$75 + Baseline!B$69*Baseline!B$54/Baseline!B$76)</f>
        <v>0.000000003188816027</v>
      </c>
      <c r="R809" s="43">
        <f>Baseline!B$33 * (C809 * Baseline!B$61*Baseline!B$57/Baseline!B$73 + Baseline!B$62*Baseline!B$67/Baseline!B$74 + Baseline!B$63*Baseline!B$55/Baseline!B$75 + Baseline!B$69*Baseline!B$56/Baseline!B$76)</f>
        <v>0.00000001439281776</v>
      </c>
      <c r="S809" s="43">
        <f>Baseline!B$33 * (C809 * Baseline!B$61*Baseline!B$58/Baseline!B$73 + Baseline!B$62*Baseline!B$59/Baseline!B$74 + Baseline!B$63*Baseline!B$68/Baseline!B$75 + Baseline!B$69*Baseline!B$60/Baseline!B$76)</f>
        <v>0.000000001646857987</v>
      </c>
      <c r="T809" s="43">
        <f>Baseline!B$33 * (C809 * Baseline!B$61*Baseline!B$61/Baseline!B$73 + Baseline!B$62*Baseline!B$62/Baseline!B$74 + Baseline!B$63*Baseline!B$63/Baseline!B$75 + Baseline!B$69*Baseline!B$69/Baseline!B$76)</f>
        <v>0.00000009854653671</v>
      </c>
      <c r="U809" s="41"/>
      <c r="V809" s="43">
        <f>E809 * ( Baseline!B$87 * Baseline!B$7 )</f>
        <v>0.1411287835</v>
      </c>
      <c r="W809" s="43">
        <f>F809 * ( Baseline!D$87 * Baseline!B$11 )</f>
        <v>0.003671146411</v>
      </c>
      <c r="X809" s="43">
        <f>G809 * ( Baseline!F$87 * Baseline!B$16 )</f>
        <v>0.005783600511</v>
      </c>
      <c r="Y809" s="43">
        <f>H809 * ( Baseline!H$87 * Baseline!B$18 )</f>
        <v>0.001121421987</v>
      </c>
      <c r="Z809" s="51">
        <f t="shared" si="1"/>
        <v>0.1517049524</v>
      </c>
      <c r="AA809" s="43">
        <f>I809 * ( Baseline!B$87 * Baseline!B$7 )</f>
        <v>0.002065575093</v>
      </c>
      <c r="AB809" s="45">
        <f>J809 * ( Baseline!D$87 * Baseline!B$11 )</f>
        <v>0.03253635755</v>
      </c>
      <c r="AC809" s="45">
        <f>K809 * ( Baseline!F$87 * Baseline!B$16 )</f>
        <v>0.0004773105795</v>
      </c>
      <c r="AD809" s="45">
        <f>L809 * ( Baseline!F$87 * Baseline!B$16 )</f>
        <v>0.0004999312134</v>
      </c>
      <c r="AE809" s="51">
        <f t="shared" si="2"/>
        <v>0.03557917444</v>
      </c>
      <c r="AF809" s="51">
        <f>M809 * ( Baseline!B$87 * Baseline!B$7 )</f>
        <v>0.001728181584</v>
      </c>
      <c r="AG809" s="51">
        <f>N809 * ( Baseline!D$87 * Baseline!B$11 )</f>
        <v>0.000253485349</v>
      </c>
      <c r="AH809" s="51">
        <f>O809 * ( Baseline!F$87 * Baseline!B$16 )</f>
        <v>0.04600236228</v>
      </c>
      <c r="AI809" s="51">
        <f>P809 * ( Baseline!H$87 * Baseline!B$18 )</f>
        <v>0.0005791562578</v>
      </c>
      <c r="AJ809" s="51">
        <f t="shared" si="3"/>
        <v>0.04856318547</v>
      </c>
      <c r="AK809" s="51">
        <f>Q809 * ( Baseline!B$87 * Baseline!B$7 )</f>
        <v>0.00003309672154</v>
      </c>
      <c r="AL809" s="51">
        <f>R809 * ( Baseline!D$87 * Baseline!B$11 )</f>
        <v>0.00026549849</v>
      </c>
      <c r="AM809" s="51">
        <f>S809 * ( Baseline!F$87 * Baseline!B$16 )</f>
        <v>0.00005720323327</v>
      </c>
      <c r="AN809" s="51">
        <f>T809 * ( Baseline!H$87 * Baseline!B$18 )</f>
        <v>0.03465620221</v>
      </c>
      <c r="AO809" s="51">
        <f t="shared" si="4"/>
        <v>0.03501200066</v>
      </c>
      <c r="AP809" s="61"/>
      <c r="AQ809" s="51">
        <f>V809 * ( (1-Baseline!B$88-Baseline!B$87) + (1-B809)*Baseline!B$88 )</f>
        <v>0.1018702355</v>
      </c>
      <c r="AR809" s="51">
        <f>W809 * ( (1-Baseline!B$88-Baseline!B$87) + (1-B809)*Baseline!B$88 )</f>
        <v>0.002649923993</v>
      </c>
      <c r="AS809" s="51">
        <f>X809 * ( (1-Baseline!B$88-Baseline!B$87) + (1-B809)*Baseline!B$88 )</f>
        <v>0.004174745445</v>
      </c>
      <c r="AT809" s="51">
        <f>Y809 * ( (1-Baseline!B$88-Baseline!B$87) + (1-B809)*Baseline!B$88 )</f>
        <v>0.0008094700395</v>
      </c>
      <c r="AU809" s="51">
        <f t="shared" si="5"/>
        <v>0.109504375</v>
      </c>
      <c r="AV809" s="51">
        <f>AA809 * ( (1-Baseline!D$88-Baseline!D$87) + (1-B809)*Baseline!D$88 )</f>
        <v>0.001780825637</v>
      </c>
      <c r="AW809" s="51">
        <f>AB809 * ( (1-Baseline!D$88-Baseline!D$87) + (1-B809)*Baseline!D$88 )</f>
        <v>0.02805106425</v>
      </c>
      <c r="AX809" s="51">
        <f>AC809 * ( (1-Baseline!D$88-Baseline!D$87) + (1-B809)*Baseline!D$88 )</f>
        <v>0.0004115110216</v>
      </c>
      <c r="AY809" s="51">
        <f>AD809 * ( (1-Baseline!D$88-Baseline!D$87) + (1-B809)*Baseline!D$88 )</f>
        <v>0.0004310132924</v>
      </c>
      <c r="AZ809" s="51">
        <f t="shared" si="6"/>
        <v>0.0306744142</v>
      </c>
      <c r="BA809" s="51">
        <f>AF809 * ( (1-Baseline!F$88-Baseline!F$87) + (1-Baseline!B$36)*Baseline!F$88 )</f>
        <v>0.00124365477</v>
      </c>
      <c r="BB809" s="51">
        <f>AG809 * ( (1-Baseline!F$88-Baseline!F$87) + (1-Baseline!B$36)*Baseline!F$88 )</f>
        <v>0.0001824161687</v>
      </c>
      <c r="BC809" s="51">
        <f>AH809 * ( (1-Baseline!F$88-Baseline!F$87) + (1-Baseline!B$36)*Baseline!F$88 )</f>
        <v>0.03310477197</v>
      </c>
      <c r="BD809" s="51">
        <f>AI809 * ( (1-Baseline!F$88-Baseline!F$87) + (1-Baseline!B$36)*Baseline!F$88 )</f>
        <v>0.0004167793761</v>
      </c>
      <c r="BE809" s="51">
        <f t="shared" si="7"/>
        <v>0.03494762229</v>
      </c>
      <c r="BF809" s="51">
        <f>AK809 * ( (1-Baseline!H$88-Baseline!H$87) + (1-Baseline!B$36)*Baseline!H$88 )</f>
        <v>0.00002622319441</v>
      </c>
      <c r="BG809" s="51">
        <f>AL809 * ( (1-Baseline!H$88-Baseline!H$87) + (1-Baseline!B$36)*Baseline!H$88 )</f>
        <v>0.0002103597636</v>
      </c>
      <c r="BH809" s="51">
        <f>AM809 * ( (1-Baseline!H$88-Baseline!H$87) + (1-Baseline!B$36)*Baseline!H$88 )</f>
        <v>0.00004532326579</v>
      </c>
      <c r="BI809" s="51">
        <f>AN809 * ( (1-Baseline!H$88-Baseline!H$87) + (1-Baseline!B$36)*Baseline!H$88 )</f>
        <v>0.02745880214</v>
      </c>
      <c r="BJ809" s="51">
        <f t="shared" si="8"/>
        <v>0.02774070836</v>
      </c>
      <c r="BK809" s="61"/>
      <c r="BL809" s="51">
        <f t="shared" si="19"/>
        <v>0.9302846167</v>
      </c>
      <c r="BM809" s="51">
        <f t="shared" si="20"/>
        <v>0.02419925225</v>
      </c>
      <c r="BN809" s="51">
        <f t="shared" si="21"/>
        <v>0.03812400596</v>
      </c>
      <c r="BO809" s="51">
        <f t="shared" si="22"/>
        <v>0.007392125105</v>
      </c>
      <c r="BP809" s="51">
        <f t="shared" si="9"/>
        <v>1</v>
      </c>
      <c r="BQ809" s="51">
        <f t="shared" si="23"/>
        <v>0.05805573417</v>
      </c>
      <c r="BR809" s="51">
        <f t="shared" si="24"/>
        <v>0.914477586</v>
      </c>
      <c r="BS809" s="51">
        <f t="shared" si="25"/>
        <v>0.01341544842</v>
      </c>
      <c r="BT809" s="51">
        <f t="shared" si="26"/>
        <v>0.01405123141</v>
      </c>
      <c r="BU809" s="51">
        <f t="shared" si="10"/>
        <v>1</v>
      </c>
      <c r="BV809" s="51">
        <f t="shared" si="27"/>
        <v>0.03558624845</v>
      </c>
      <c r="BW809" s="51">
        <f t="shared" si="28"/>
        <v>0.00521970185</v>
      </c>
      <c r="BX809" s="51">
        <f t="shared" si="29"/>
        <v>0.9472682204</v>
      </c>
      <c r="BY809" s="51">
        <f t="shared" si="30"/>
        <v>0.01192582925</v>
      </c>
      <c r="BZ809" s="51">
        <f t="shared" si="11"/>
        <v>1</v>
      </c>
      <c r="CA809" s="51">
        <f t="shared" si="31"/>
        <v>0.000945296496</v>
      </c>
      <c r="CB809" s="51">
        <f t="shared" si="32"/>
        <v>0.007583071091</v>
      </c>
      <c r="CC809" s="51">
        <f t="shared" si="33"/>
        <v>0.001633817897</v>
      </c>
      <c r="CD809" s="51">
        <f t="shared" si="34"/>
        <v>0.9898378145</v>
      </c>
      <c r="CE809" s="51">
        <f t="shared" si="12"/>
        <v>1</v>
      </c>
      <c r="CF809" s="61"/>
      <c r="CG809" s="51">
        <f t="shared" si="35"/>
        <v>0.9302846167</v>
      </c>
      <c r="CH809" s="51">
        <f t="shared" si="36"/>
        <v>0.02419925225</v>
      </c>
      <c r="CI809" s="51">
        <f t="shared" si="37"/>
        <v>0.03812400596</v>
      </c>
      <c r="CJ809" s="51">
        <f t="shared" si="38"/>
        <v>0.007392125105</v>
      </c>
      <c r="CK809" s="51">
        <f t="shared" si="13"/>
        <v>1</v>
      </c>
      <c r="CL809" s="51">
        <f t="shared" si="39"/>
        <v>0.05805573417</v>
      </c>
      <c r="CM809" s="51">
        <f t="shared" si="40"/>
        <v>0.914477586</v>
      </c>
      <c r="CN809" s="51">
        <f t="shared" si="41"/>
        <v>0.01341544842</v>
      </c>
      <c r="CO809" s="51">
        <f t="shared" si="42"/>
        <v>0.01405123141</v>
      </c>
      <c r="CP809" s="51">
        <f t="shared" si="14"/>
        <v>1</v>
      </c>
      <c r="CQ809" s="51">
        <f t="shared" si="43"/>
        <v>0.03558624845</v>
      </c>
      <c r="CR809" s="51">
        <f t="shared" si="44"/>
        <v>0.00521970185</v>
      </c>
      <c r="CS809" s="51">
        <f t="shared" si="45"/>
        <v>0.9472682204</v>
      </c>
      <c r="CT809" s="51">
        <f t="shared" si="46"/>
        <v>0.01192582925</v>
      </c>
      <c r="CU809" s="51">
        <f t="shared" si="15"/>
        <v>1</v>
      </c>
      <c r="CV809" s="51">
        <f t="shared" si="47"/>
        <v>0.000945296496</v>
      </c>
      <c r="CW809" s="51">
        <f t="shared" si="48"/>
        <v>0.007583071091</v>
      </c>
      <c r="CX809" s="51">
        <f t="shared" si="49"/>
        <v>0.001633817897</v>
      </c>
      <c r="CY809" s="51">
        <f t="shared" si="50"/>
        <v>0.9898378145</v>
      </c>
      <c r="CZ809" s="51">
        <f t="shared" si="16"/>
        <v>1</v>
      </c>
      <c r="DA809" s="61"/>
      <c r="DB809" s="51">
        <f>(AQ809*Baseline!B$7 + AV809*Baseline!B$11 + BA809*Baseline!B$16 + BF809*Baseline!B$18)</f>
        <v>58593.40221</v>
      </c>
      <c r="DC809" s="51">
        <f>(AR809*Baseline!B$7 + AW809*Baseline!B$11 + BB809*Baseline!B$16 + BG809*Baseline!B$18)</f>
        <v>71685.90924</v>
      </c>
      <c r="DD809" s="51">
        <f>(AS809*Baseline!B$7 + AX809*Baseline!B$11 + BC809*Baseline!B$16 + BH809*Baseline!B$18)</f>
        <v>115889.9245</v>
      </c>
      <c r="DE809" s="51">
        <f>(AT809*Baseline!B$7 + AY809*Baseline!B$11 + BD809*Baseline!B$16 + BI809*Baseline!B$18)</f>
        <v>1260074.171</v>
      </c>
      <c r="DF809" s="51">
        <f t="shared" si="17"/>
        <v>1506243.407</v>
      </c>
      <c r="DG809" s="61"/>
      <c r="DH809" s="51">
        <f t="shared" si="51"/>
        <v>0.03890035432</v>
      </c>
      <c r="DI809" s="51">
        <f t="shared" si="52"/>
        <v>0.04759251322</v>
      </c>
      <c r="DJ809" s="51">
        <f t="shared" si="53"/>
        <v>0.07693970575</v>
      </c>
      <c r="DK809" s="51">
        <f t="shared" si="54"/>
        <v>0.8365674267</v>
      </c>
      <c r="DL809" s="51">
        <f t="shared" si="18"/>
        <v>1</v>
      </c>
      <c r="DM809" s="61"/>
      <c r="DN809" s="51">
        <f>DH809 / (Baseline!B$7/Baseline!B$17)</f>
        <v>4.152356964</v>
      </c>
      <c r="DO809" s="51">
        <f>DI809 / (Baseline!B$11/Baseline!B$17)</f>
        <v>1.148906048</v>
      </c>
      <c r="DP809" s="51">
        <f>DJ809 / (Baseline!B$16/Baseline!B$17)</f>
        <v>1.188950971</v>
      </c>
      <c r="DQ809" s="51">
        <f>DK809 / (Baseline!B$18/Baseline!B$17)</f>
        <v>0.9458133299</v>
      </c>
      <c r="DR809" s="79"/>
      <c r="DS809" s="51">
        <f>(AU809*Baseline!B$34)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0.0289551875</v>
      </c>
      <c r="DT809" s="51">
        <f>(AZ809*Baseline!B$34) + (Baseline!D$88*(1-Baseline!D$89)*Baseline!B$35) + (Baseline!D$88*Baseline!D$89*((1-Baseline!D$90)*Baseline!B$40 + Baseline!D$90*Baseline!B$41))</f>
        <v>0.01101473013</v>
      </c>
      <c r="DU809" s="51">
        <f>(BE809*Baseline!B$34) + (Baseline!F$88*(1-Baseline!F$89)*Baseline!B$35) + (Baseline!F$88*Baseline!F$89*((1-Baseline!F$90)*Baseline!B$40 + Baseline!F$90*Baseline!B$41))</f>
        <v>0.01297278334</v>
      </c>
      <c r="DV809" s="51">
        <f>(BJ809*Baseline!B$34) + (Baseline!H$88*(1-Baseline!H$89)*Baseline!B$35) + (Baseline!H$88*Baseline!H$89*((1-Baseline!H$90)*Baseline!B$40 + Baseline!H$90*Baseline!B$41))</f>
        <v>0.009306106254</v>
      </c>
      <c r="DW809" s="51">
        <f>( DS809*Baseline!B$7 + DT809*Baseline!B$11 + DU809*Baseline!B$16 + DV809*Baseline!B$18 ) / Baseline!B$17</f>
        <v>0.009798241272</v>
      </c>
    </row>
    <row r="810">
      <c r="A810" s="4" t="s">
        <v>1169</v>
      </c>
      <c r="B810" s="45">
        <f>MIN( MAX( NORMINV( MCrands!B810, (B$5+B$4)/2, (B$5-B$4)/3.29 ), 0 ), 1 )</f>
        <v>0.6114476579</v>
      </c>
      <c r="C810" s="45">
        <f>MAX( NORMINV( MCrands!C810, (C$5+C$4)/2, (C$5-C$4)/3.29 ), 0 )</f>
        <v>2.713393889</v>
      </c>
      <c r="D810" s="41"/>
      <c r="E810" s="43">
        <f>Baseline!B$33 * (C810 * Baseline!B$66*Baseline!B$66/Baseline!B$73 + Baseline!B$52*Baseline!B$52/Baseline!B$74 + Baseline!B$53*Baseline!B$53/Baseline!B$75 + Baseline!B$54*Baseline!B$54/Baseline!B$76)</f>
        <v>0.0000192521381</v>
      </c>
      <c r="F810" s="43">
        <f>Baseline!B$33 * (C810 * Baseline!B$66*Baseline!B$57/Baseline!B$73 + Baseline!B$52*Baseline!B$67/Baseline!B$74 + Baseline!B$53*Baseline!B$55/Baseline!B$75 + Baseline!B$54*Baseline!B$56/Baseline!B$76)</f>
        <v>0.0000001999076792</v>
      </c>
      <c r="G810" s="45">
        <f>Baseline!B$33 * (C810 * Baseline!B$66*Baseline!B$58/Baseline!B$73 + Baseline!B$52*Baseline!B$59/Baseline!B$74 + Baseline!B$53*Baseline!B$68/Baseline!B$75 + Baseline!B$54*Baseline!B$60/Baseline!B$76)</f>
        <v>0.0000001687024033</v>
      </c>
      <c r="H810" s="43">
        <f>Baseline!B$33 * (C810 * Baseline!B$66*Baseline!B$61/Baseline!B$73 + Baseline!B$52*Baseline!B$62/Baseline!B$74 + Baseline!B$53*Baseline!B$63/Baseline!B$75 + Baseline!B$54*Baseline!B$69/Baseline!B$76)</f>
        <v>0.000000003408304031</v>
      </c>
      <c r="I810" s="43">
        <f>Baseline!B$33 * (C810 * Baseline!B$57*Baseline!B$66/Baseline!B$73 + Baseline!B$67*Baseline!B$52/Baseline!B$74 + Baseline!B$55*Baseline!B$53/Baseline!B$75 + Baseline!B$56*Baseline!B$54/Baseline!B$76)</f>
        <v>0.0000001999076792</v>
      </c>
      <c r="J810" s="45">
        <f>Baseline!B$33 * (C810 * Baseline!B$57*Baseline!B$57/Baseline!B$73 + Baseline!B$67*Baseline!B$67/Baseline!B$74 + Baseline!B$55*Baseline!B$55/Baseline!B$75 + Baseline!B$56*Baseline!B$56/Baseline!B$76)</f>
        <v>0.000001763813806</v>
      </c>
      <c r="K810" s="43">
        <f>Baseline!B$33 * (C810 * Baseline!B$57*Baseline!B$58/Baseline!B$73 + Baseline!B$67*Baseline!B$59/Baseline!B$74 + Baseline!B$55*Baseline!B$68/Baseline!B$75 + Baseline!B$56*Baseline!B$60/Baseline!B$76)</f>
        <v>0.0000000137419254</v>
      </c>
      <c r="L810" s="45">
        <f>Baseline!B$33 * (C810 * Baseline!B$57*Baseline!B$61/Baseline!B$73 + Baseline!B$67*Baseline!B$62/Baseline!B$74 + Baseline!B$55*Baseline!B$63/Baseline!B$75 + Baseline!B$56*Baseline!B$69/Baseline!B$76)</f>
        <v>0.00000001439285242</v>
      </c>
      <c r="M810" s="43">
        <f>Baseline!B$33 * (C810 * Baseline!B$58*Baseline!B$66/Baseline!B$73 + Baseline!B$59*Baseline!B$52/Baseline!B$74 + Baseline!B$68*Baseline!B$53/Baseline!B$75 + Baseline!B$60*Baseline!B$54/Baseline!B$76)</f>
        <v>0.0000001687024033</v>
      </c>
      <c r="N810" s="45">
        <f>Baseline!B$33 * (C810 * Baseline!B$58*Baseline!B$57/Baseline!B$73 + Baseline!B$59*Baseline!B$67/Baseline!B$74 + Baseline!B$68*Baseline!B$55/Baseline!B$75 + Baseline!B$60*Baseline!B$56/Baseline!B$76)</f>
        <v>0.0000000137419254</v>
      </c>
      <c r="O810" s="45">
        <f>Baseline!B$33 * (C810 * Baseline!B$58*Baseline!B$58/Baseline!B$73 + Baseline!B$59*Baseline!B$59/Baseline!B$74 + Baseline!B$68*Baseline!B$68/Baseline!B$75 + Baseline!B$60*Baseline!B$60/Baseline!B$76)</f>
        <v>0.000001324390286</v>
      </c>
      <c r="P810" s="43">
        <f>Baseline!B$33 * (C810 * Baseline!B$58*Baseline!B$61/Baseline!B$73 + Baseline!B$59*Baseline!B$62/Baseline!B$74 + Baseline!B$68*Baseline!B$63/Baseline!B$75 + Baseline!B$60*Baseline!B$69/Baseline!B$76)</f>
        <v>0.000000001646943183</v>
      </c>
      <c r="Q810" s="43">
        <f>Baseline!B$33 * (C810 * Baseline!B$61*Baseline!B$66/Baseline!B$73 + Baseline!B$62*Baseline!B$52/Baseline!B$74 + Baseline!B$63*Baseline!B$53/Baseline!B$75 + Baseline!B$69*Baseline!B$54/Baseline!B$76)</f>
        <v>0.000000003408304031</v>
      </c>
      <c r="R810" s="43">
        <f>Baseline!B$33 * (C810 * Baseline!B$61*Baseline!B$57/Baseline!B$73 + Baseline!B$62*Baseline!B$67/Baseline!B$74 + Baseline!B$63*Baseline!B$55/Baseline!B$75 + Baseline!B$69*Baseline!B$56/Baseline!B$76)</f>
        <v>0.00000001439285242</v>
      </c>
      <c r="S810" s="43">
        <f>Baseline!B$33 * (C810 * Baseline!B$61*Baseline!B$58/Baseline!B$73 + Baseline!B$62*Baseline!B$59/Baseline!B$74 + Baseline!B$63*Baseline!B$68/Baseline!B$75 + Baseline!B$69*Baseline!B$60/Baseline!B$76)</f>
        <v>0.000000001646943183</v>
      </c>
      <c r="T810" s="43">
        <f>Baseline!B$33 * (C810 * Baseline!B$61*Baseline!B$61/Baseline!B$73 + Baseline!B$62*Baseline!B$62/Baseline!B$74 + Baseline!B$63*Baseline!B$63/Baseline!B$75 + Baseline!B$69*Baseline!B$69/Baseline!B$76)</f>
        <v>0.00000009854654523</v>
      </c>
      <c r="U810" s="41"/>
      <c r="V810" s="43">
        <f>E810 * ( Baseline!B$87 * Baseline!B$7 )</f>
        <v>0.1998179414</v>
      </c>
      <c r="W810" s="43">
        <f>F810 * ( Baseline!D$87 * Baseline!B$11 )</f>
        <v>0.003687616133</v>
      </c>
      <c r="X810" s="43">
        <f>G810 * ( Baseline!F$87 * Baseline!B$16 )</f>
        <v>0.005859839164</v>
      </c>
      <c r="Y810" s="43">
        <f>H810 * ( Baseline!H$87 * Baseline!B$18 )</f>
        <v>0.001198610095</v>
      </c>
      <c r="Z810" s="51">
        <f t="shared" si="1"/>
        <v>0.2105640067</v>
      </c>
      <c r="AA810" s="43">
        <f>I810 * ( Baseline!B$87 * Baseline!B$7 )</f>
        <v>0.002074841802</v>
      </c>
      <c r="AB810" s="45">
        <f>J810 * ( Baseline!D$87 * Baseline!B$11 )</f>
        <v>0.03253636015</v>
      </c>
      <c r="AC810" s="45">
        <f>K810 * ( Baseline!F$87 * Baseline!B$16 )</f>
        <v>0.0004773226172</v>
      </c>
      <c r="AD810" s="45">
        <f>L810 * ( Baseline!F$87 * Baseline!B$16 )</f>
        <v>0.0004999324172</v>
      </c>
      <c r="AE810" s="51">
        <f t="shared" si="2"/>
        <v>0.03558845699</v>
      </c>
      <c r="AF810" s="51">
        <f>M810 * ( Baseline!B$87 * Baseline!B$7 )</f>
        <v>0.001750962244</v>
      </c>
      <c r="AG810" s="51">
        <f>N810 * ( Baseline!D$87 * Baseline!B$11 )</f>
        <v>0.0002534917419</v>
      </c>
      <c r="AH810" s="51">
        <f>O810 * ( Baseline!F$87 * Baseline!B$16 )</f>
        <v>0.04600239188</v>
      </c>
      <c r="AI810" s="51">
        <f>P810 * ( Baseline!H$87 * Baseline!B$18 )</f>
        <v>0.0005791862189</v>
      </c>
      <c r="AJ810" s="51">
        <f t="shared" si="3"/>
        <v>0.04858603208</v>
      </c>
      <c r="AK810" s="51">
        <f>Q810 * ( Baseline!B$87 * Baseline!B$7 )</f>
        <v>0.00003537478754</v>
      </c>
      <c r="AL810" s="51">
        <f>R810 * ( Baseline!D$87 * Baseline!B$11 )</f>
        <v>0.0002654991293</v>
      </c>
      <c r="AM810" s="51">
        <f>S810 * ( Baseline!F$87 * Baseline!B$16 )</f>
        <v>0.00005720619254</v>
      </c>
      <c r="AN810" s="51">
        <f>T810 * ( Baseline!H$87 * Baseline!B$18 )</f>
        <v>0.03465620521</v>
      </c>
      <c r="AO810" s="51">
        <f t="shared" si="4"/>
        <v>0.03501428532</v>
      </c>
      <c r="AP810" s="61"/>
      <c r="AQ810" s="51">
        <f>V810 * ( (1-Baseline!B$88-Baseline!B$87) + (1-B810)*Baseline!B$88 )</f>
        <v>0.08680322851</v>
      </c>
      <c r="AR810" s="51">
        <f>W810 * ( (1-Baseline!B$88-Baseline!B$87) + (1-B810)*Baseline!B$88 )</f>
        <v>0.001601943167</v>
      </c>
      <c r="AS810" s="51">
        <f>X810 * ( (1-Baseline!B$88-Baseline!B$87) + (1-B810)*Baseline!B$88 )</f>
        <v>0.002545582016</v>
      </c>
      <c r="AT810" s="51">
        <f>Y810 * ( (1-Baseline!B$88-Baseline!B$87) + (1-B810)*Baseline!B$88 )</f>
        <v>0.0005206901104</v>
      </c>
      <c r="AU810" s="51">
        <f t="shared" si="5"/>
        <v>0.09147144381</v>
      </c>
      <c r="AV810" s="51">
        <f>AA810 * ( (1-Baseline!D$88-Baseline!D$87) + (1-B810)*Baseline!D$88 )</f>
        <v>0.001488636435</v>
      </c>
      <c r="AW810" s="51">
        <f>AB810 * ( (1-Baseline!D$88-Baseline!D$87) + (1-B810)*Baseline!D$88 )</f>
        <v>0.02334385741</v>
      </c>
      <c r="AX810" s="51">
        <f>AC810 * ( (1-Baseline!D$88-Baseline!D$87) + (1-B810)*Baseline!D$88 )</f>
        <v>0.0003424645862</v>
      </c>
      <c r="AY810" s="51">
        <f>AD810 * ( (1-Baseline!D$88-Baseline!D$87) + (1-B810)*Baseline!D$88 )</f>
        <v>0.000358686436</v>
      </c>
      <c r="AZ810" s="51">
        <f t="shared" si="6"/>
        <v>0.02553364487</v>
      </c>
      <c r="BA810" s="51">
        <f>AF810 * ( (1-Baseline!F$88-Baseline!F$87) + (1-Baseline!B$36)*Baseline!F$88 )</f>
        <v>0.001260048462</v>
      </c>
      <c r="BB810" s="51">
        <f>AG810 * ( (1-Baseline!F$88-Baseline!F$87) + (1-Baseline!B$36)*Baseline!F$88 )</f>
        <v>0.0001824207692</v>
      </c>
      <c r="BC810" s="51">
        <f>AH810 * ( (1-Baseline!F$88-Baseline!F$87) + (1-Baseline!B$36)*Baseline!F$88 )</f>
        <v>0.03310479327</v>
      </c>
      <c r="BD810" s="51">
        <f>AI810 * ( (1-Baseline!F$88-Baseline!F$87) + (1-Baseline!B$36)*Baseline!F$88 )</f>
        <v>0.0004168009371</v>
      </c>
      <c r="BE810" s="51">
        <f t="shared" si="7"/>
        <v>0.03496406344</v>
      </c>
      <c r="BF810" s="51">
        <f>AK810 * ( (1-Baseline!H$88-Baseline!H$87) + (1-Baseline!B$36)*Baseline!H$88 )</f>
        <v>0.00002802815166</v>
      </c>
      <c r="BG810" s="51">
        <f>AL810 * ( (1-Baseline!H$88-Baseline!H$87) + (1-Baseline!B$36)*Baseline!H$88 )</f>
        <v>0.0002103602701</v>
      </c>
      <c r="BH810" s="51">
        <f>AM810 * ( (1-Baseline!H$88-Baseline!H$87) + (1-Baseline!B$36)*Baseline!H$88 )</f>
        <v>0.00004532561047</v>
      </c>
      <c r="BI810" s="51">
        <f>AN810 * ( (1-Baseline!H$88-Baseline!H$87) + (1-Baseline!B$36)*Baseline!H$88 )</f>
        <v>0.02745880451</v>
      </c>
      <c r="BJ810" s="51">
        <f t="shared" si="8"/>
        <v>0.02774251854</v>
      </c>
      <c r="BK810" s="61"/>
      <c r="BL810" s="51">
        <f t="shared" si="19"/>
        <v>0.9489653262</v>
      </c>
      <c r="BM810" s="51">
        <f t="shared" si="20"/>
        <v>0.01751304123</v>
      </c>
      <c r="BN810" s="51">
        <f t="shared" si="21"/>
        <v>0.0278292537</v>
      </c>
      <c r="BO810" s="51">
        <f t="shared" si="22"/>
        <v>0.005692378832</v>
      </c>
      <c r="BP810" s="51">
        <f t="shared" si="9"/>
        <v>1</v>
      </c>
      <c r="BQ810" s="51">
        <f t="shared" si="23"/>
        <v>0.05830097672</v>
      </c>
      <c r="BR810" s="51">
        <f t="shared" si="24"/>
        <v>0.9142391355</v>
      </c>
      <c r="BS810" s="51">
        <f t="shared" si="25"/>
        <v>0.01341228751</v>
      </c>
      <c r="BT810" s="51">
        <f t="shared" si="26"/>
        <v>0.01404760025</v>
      </c>
      <c r="BU810" s="51">
        <f t="shared" si="10"/>
        <v>1</v>
      </c>
      <c r="BV810" s="51">
        <f t="shared" si="27"/>
        <v>0.03603838735</v>
      </c>
      <c r="BW810" s="51">
        <f t="shared" si="28"/>
        <v>0.005217378968</v>
      </c>
      <c r="BX810" s="51">
        <f t="shared" si="29"/>
        <v>0.9468233957</v>
      </c>
      <c r="BY810" s="51">
        <f t="shared" si="30"/>
        <v>0.01192083803</v>
      </c>
      <c r="BZ810" s="51">
        <f t="shared" si="11"/>
        <v>1</v>
      </c>
      <c r="CA810" s="51">
        <f t="shared" si="31"/>
        <v>0.001010295861</v>
      </c>
      <c r="CB810" s="51">
        <f t="shared" si="32"/>
        <v>0.007582594558</v>
      </c>
      <c r="CC810" s="51">
        <f t="shared" si="33"/>
        <v>0.001633795807</v>
      </c>
      <c r="CD810" s="51">
        <f t="shared" si="34"/>
        <v>0.9897733138</v>
      </c>
      <c r="CE810" s="51">
        <f t="shared" si="12"/>
        <v>1</v>
      </c>
      <c r="CF810" s="61"/>
      <c r="CG810" s="51">
        <f t="shared" si="35"/>
        <v>0.9489653262</v>
      </c>
      <c r="CH810" s="51">
        <f t="shared" si="36"/>
        <v>0.01751304123</v>
      </c>
      <c r="CI810" s="51">
        <f t="shared" si="37"/>
        <v>0.0278292537</v>
      </c>
      <c r="CJ810" s="51">
        <f t="shared" si="38"/>
        <v>0.005692378832</v>
      </c>
      <c r="CK810" s="51">
        <f t="shared" si="13"/>
        <v>1</v>
      </c>
      <c r="CL810" s="51">
        <f t="shared" si="39"/>
        <v>0.05830097672</v>
      </c>
      <c r="CM810" s="51">
        <f t="shared" si="40"/>
        <v>0.9142391355</v>
      </c>
      <c r="CN810" s="51">
        <f t="shared" si="41"/>
        <v>0.01341228751</v>
      </c>
      <c r="CO810" s="51">
        <f t="shared" si="42"/>
        <v>0.01404760025</v>
      </c>
      <c r="CP810" s="51">
        <f t="shared" si="14"/>
        <v>1</v>
      </c>
      <c r="CQ810" s="51">
        <f t="shared" si="43"/>
        <v>0.03603838735</v>
      </c>
      <c r="CR810" s="51">
        <f t="shared" si="44"/>
        <v>0.005217378968</v>
      </c>
      <c r="CS810" s="51">
        <f t="shared" si="45"/>
        <v>0.9468233957</v>
      </c>
      <c r="CT810" s="51">
        <f t="shared" si="46"/>
        <v>0.01192083803</v>
      </c>
      <c r="CU810" s="51">
        <f t="shared" si="15"/>
        <v>1</v>
      </c>
      <c r="CV810" s="51">
        <f t="shared" si="47"/>
        <v>0.001010295861</v>
      </c>
      <c r="CW810" s="51">
        <f t="shared" si="48"/>
        <v>0.007582594558</v>
      </c>
      <c r="CX810" s="51">
        <f t="shared" si="49"/>
        <v>0.001633795807</v>
      </c>
      <c r="CY810" s="51">
        <f t="shared" si="50"/>
        <v>0.9897733138</v>
      </c>
      <c r="CZ810" s="51">
        <f t="shared" si="16"/>
        <v>1</v>
      </c>
      <c r="DA810" s="61"/>
      <c r="DB810" s="51">
        <f>(AQ810*Baseline!B$7 + AV810*Baseline!B$11 + BA810*Baseline!B$16 + BF810*Baseline!B$18)</f>
        <v>50796.86074</v>
      </c>
      <c r="DC810" s="51">
        <f>(AR810*Baseline!B$7 + AW810*Baseline!B$11 + BB810*Baseline!B$16 + BG810*Baseline!B$18)</f>
        <v>61082.81789</v>
      </c>
      <c r="DD810" s="51">
        <f>(AS810*Baseline!B$7 + AX810*Baseline!B$11 + BC810*Baseline!B$16 + BH810*Baseline!B$18)</f>
        <v>114951.8851</v>
      </c>
      <c r="DE810" s="51">
        <f>(AT810*Baseline!B$7 + AY810*Baseline!B$11 + BD810*Baseline!B$16 + BI810*Baseline!B$18)</f>
        <v>1259779.184</v>
      </c>
      <c r="DF810" s="51">
        <f t="shared" si="17"/>
        <v>1486610.748</v>
      </c>
      <c r="DG810" s="61"/>
      <c r="DH810" s="51">
        <f t="shared" si="51"/>
        <v>0.03416957721</v>
      </c>
      <c r="DI810" s="51">
        <f t="shared" si="52"/>
        <v>0.04108864271</v>
      </c>
      <c r="DJ810" s="51">
        <f t="shared" si="53"/>
        <v>0.07732480427</v>
      </c>
      <c r="DK810" s="51">
        <f t="shared" si="54"/>
        <v>0.8474169758</v>
      </c>
      <c r="DL810" s="51">
        <f t="shared" si="18"/>
        <v>1</v>
      </c>
      <c r="DM810" s="61"/>
      <c r="DN810" s="51">
        <f>DH810 / (Baseline!B$7/Baseline!B$17)</f>
        <v>3.647377623</v>
      </c>
      <c r="DO810" s="51">
        <f>DI810 / (Baseline!B$11/Baseline!B$17)</f>
        <v>0.9918995012</v>
      </c>
      <c r="DP810" s="51">
        <f>DJ810 / (Baseline!B$16/Baseline!B$17)</f>
        <v>1.194901907</v>
      </c>
      <c r="DQ810" s="51">
        <f>DK810 / (Baseline!B$18/Baseline!B$17)</f>
        <v>0.9580797029</v>
      </c>
      <c r="DR810" s="79"/>
      <c r="DS810" s="51">
        <f>(AU810*Baseline!B$34)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0.02625024782</v>
      </c>
      <c r="DT810" s="51">
        <f>(AZ810*Baseline!B$34) + (Baseline!D$88*(1-Baseline!D$89)*Baseline!B$35) + (Baseline!D$88*Baseline!D$89*((1-Baseline!D$90)*Baseline!B$40 + Baseline!D$90*Baseline!B$41))</f>
        <v>0.01024361473</v>
      </c>
      <c r="DU810" s="51">
        <f>(BE810*Baseline!B$34) + (Baseline!F$88*(1-Baseline!F$89)*Baseline!B$35) + (Baseline!F$88*Baseline!F$89*((1-Baseline!F$90)*Baseline!B$40 + Baseline!F$90*Baseline!B$41))</f>
        <v>0.01297524952</v>
      </c>
      <c r="DV810" s="51">
        <f>(BJ810*Baseline!B$34) + (Baseline!H$88*(1-Baseline!H$89)*Baseline!B$35) + (Baseline!H$88*Baseline!H$89*((1-Baseline!H$90)*Baseline!B$40 + Baseline!H$90*Baseline!B$41))</f>
        <v>0.009306377782</v>
      </c>
      <c r="DW810" s="51">
        <f>( DS810*Baseline!B$7 + DT810*Baseline!B$11 + DU810*Baseline!B$16 + DV810*Baseline!B$18 ) / Baseline!B$17</f>
        <v>0.009741357616</v>
      </c>
    </row>
    <row r="811">
      <c r="A811" s="4" t="s">
        <v>1170</v>
      </c>
      <c r="B811" s="45">
        <f>MIN( MAX( NORMINV( MCrands!B811, (B$5+B$4)/2, (B$5-B$4)/3.29 ), 0 ), 1 )</f>
        <v>0.515677657</v>
      </c>
      <c r="C811" s="45">
        <f>MAX( NORMINV( MCrands!C811, (C$5+C$4)/2, (C$5-C$4)/3.29 ), 0 )</f>
        <v>1.943651154</v>
      </c>
      <c r="D811" s="41"/>
      <c r="E811" s="43">
        <f>Baseline!B$33 * (C811 * Baseline!B$66*Baseline!B$66/Baseline!B$73 + Baseline!B$52*Baseline!B$52/Baseline!B$74 + Baseline!B$53*Baseline!B$53/Baseline!B$75 + Baseline!B$54*Baseline!B$54/Baseline!B$76)</f>
        <v>0.00001380234106</v>
      </c>
      <c r="F811" s="43">
        <f>Baseline!B$33 * (C811 * Baseline!B$66*Baseline!B$57/Baseline!B$73 + Baseline!B$52*Baseline!B$67/Baseline!B$74 + Baseline!B$53*Baseline!B$55/Baseline!B$75 + Baseline!B$54*Baseline!B$56/Baseline!B$76)</f>
        <v>0.0000001990471849</v>
      </c>
      <c r="G811" s="45">
        <f>Baseline!B$33 * (C811 * Baseline!B$66*Baseline!B$58/Baseline!B$73 + Baseline!B$52*Baseline!B$59/Baseline!B$74 + Baseline!B$53*Baseline!B$68/Baseline!B$75 + Baseline!B$54*Baseline!B$60/Baseline!B$76)</f>
        <v>0.0000001665870216</v>
      </c>
      <c r="H811" s="43">
        <f>Baseline!B$33 * (C811 * Baseline!B$66*Baseline!B$61/Baseline!B$73 + Baseline!B$52*Baseline!B$62/Baseline!B$74 + Baseline!B$53*Baseline!B$63/Baseline!B$75 + Baseline!B$54*Baseline!B$69/Baseline!B$76)</f>
        <v>0.000000003196765856</v>
      </c>
      <c r="I811" s="43">
        <f>Baseline!B$33 * (C811 * Baseline!B$57*Baseline!B$66/Baseline!B$73 + Baseline!B$67*Baseline!B$52/Baseline!B$74 + Baseline!B$55*Baseline!B$53/Baseline!B$75 + Baseline!B$56*Baseline!B$54/Baseline!B$76)</f>
        <v>0.0000001990471849</v>
      </c>
      <c r="J811" s="45">
        <f>Baseline!B$33 * (C811 * Baseline!B$57*Baseline!B$57/Baseline!B$73 + Baseline!B$67*Baseline!B$67/Baseline!B$74 + Baseline!B$55*Baseline!B$55/Baseline!B$75 + Baseline!B$56*Baseline!B$56/Baseline!B$76)</f>
        <v>0.00000176381367</v>
      </c>
      <c r="K811" s="43">
        <f>Baseline!B$33 * (C811 * Baseline!B$57*Baseline!B$58/Baseline!B$73 + Baseline!B$67*Baseline!B$59/Baseline!B$74 + Baseline!B$55*Baseline!B$68/Baseline!B$75 + Baseline!B$56*Baseline!B$60/Baseline!B$76)</f>
        <v>0.0000000137415914</v>
      </c>
      <c r="L811" s="45">
        <f>Baseline!B$33 * (C811 * Baseline!B$57*Baseline!B$61/Baseline!B$73 + Baseline!B$67*Baseline!B$62/Baseline!B$74 + Baseline!B$55*Baseline!B$63/Baseline!B$75 + Baseline!B$56*Baseline!B$69/Baseline!B$76)</f>
        <v>0.00000001439281902</v>
      </c>
      <c r="M811" s="43">
        <f>Baseline!B$33 * (C811 * Baseline!B$58*Baseline!B$66/Baseline!B$73 + Baseline!B$59*Baseline!B$52/Baseline!B$74 + Baseline!B$68*Baseline!B$53/Baseline!B$75 + Baseline!B$60*Baseline!B$54/Baseline!B$76)</f>
        <v>0.0000001665870216</v>
      </c>
      <c r="N811" s="45">
        <f>Baseline!B$33 * (C811 * Baseline!B$58*Baseline!B$57/Baseline!B$73 + Baseline!B$59*Baseline!B$67/Baseline!B$74 + Baseline!B$68*Baseline!B$55/Baseline!B$75 + Baseline!B$60*Baseline!B$56/Baseline!B$76)</f>
        <v>0.0000000137415914</v>
      </c>
      <c r="O811" s="45">
        <f>Baseline!B$33 * (C811 * Baseline!B$58*Baseline!B$58/Baseline!B$73 + Baseline!B$59*Baseline!B$59/Baseline!B$74 + Baseline!B$68*Baseline!B$68/Baseline!B$75 + Baseline!B$60*Baseline!B$60/Baseline!B$76)</f>
        <v>0.000001324389465</v>
      </c>
      <c r="P811" s="43">
        <f>Baseline!B$33 * (C811 * Baseline!B$58*Baseline!B$61/Baseline!B$73 + Baseline!B$59*Baseline!B$62/Baseline!B$74 + Baseline!B$68*Baseline!B$63/Baseline!B$75 + Baseline!B$60*Baseline!B$69/Baseline!B$76)</f>
        <v>0.000000001646861073</v>
      </c>
      <c r="Q811" s="43">
        <f>Baseline!B$33 * (C811 * Baseline!B$61*Baseline!B$66/Baseline!B$73 + Baseline!B$62*Baseline!B$52/Baseline!B$74 + Baseline!B$63*Baseline!B$53/Baseline!B$75 + Baseline!B$69*Baseline!B$54/Baseline!B$76)</f>
        <v>0.000000003196765856</v>
      </c>
      <c r="R811" s="43">
        <f>Baseline!B$33 * (C811 * Baseline!B$61*Baseline!B$57/Baseline!B$73 + Baseline!B$62*Baseline!B$67/Baseline!B$74 + Baseline!B$63*Baseline!B$55/Baseline!B$75 + Baseline!B$69*Baseline!B$56/Baseline!B$76)</f>
        <v>0.00000001439281902</v>
      </c>
      <c r="S811" s="43">
        <f>Baseline!B$33 * (C811 * Baseline!B$61*Baseline!B$58/Baseline!B$73 + Baseline!B$62*Baseline!B$59/Baseline!B$74 + Baseline!B$63*Baseline!B$68/Baseline!B$75 + Baseline!B$69*Baseline!B$60/Baseline!B$76)</f>
        <v>0.000000001646861073</v>
      </c>
      <c r="T811" s="43">
        <f>Baseline!B$33 * (C811 * Baseline!B$61*Baseline!B$61/Baseline!B$73 + Baseline!B$62*Baseline!B$62/Baseline!B$74 + Baseline!B$63*Baseline!B$63/Baseline!B$75 + Baseline!B$69*Baseline!B$69/Baseline!B$76)</f>
        <v>0.00000009854653702</v>
      </c>
      <c r="U811" s="41"/>
      <c r="V811" s="43">
        <f>E811 * ( Baseline!B$87 * Baseline!B$7 )</f>
        <v>0.1432544978</v>
      </c>
      <c r="W811" s="43">
        <f>F811 * ( Baseline!D$87 * Baseline!B$11 )</f>
        <v>0.003671742943</v>
      </c>
      <c r="X811" s="43">
        <f>G811 * ( Baseline!F$87 * Baseline!B$16 )</f>
        <v>0.005786361866</v>
      </c>
      <c r="Y811" s="43">
        <f>H811 * ( Baseline!H$87 * Baseline!B$18 )</f>
        <v>0.001124217731</v>
      </c>
      <c r="Z811" s="51">
        <f t="shared" si="1"/>
        <v>0.1538368204</v>
      </c>
      <c r="AA811" s="43">
        <f>I811 * ( Baseline!B$87 * Baseline!B$7 )</f>
        <v>0.002065910732</v>
      </c>
      <c r="AB811" s="45">
        <f>J811 * ( Baseline!D$87 * Baseline!B$11 )</f>
        <v>0.03253635764</v>
      </c>
      <c r="AC811" s="45">
        <f>K811 * ( Baseline!F$87 * Baseline!B$16 )</f>
        <v>0.0004773110155</v>
      </c>
      <c r="AD811" s="45">
        <f>L811 * ( Baseline!F$87 * Baseline!B$16 )</f>
        <v>0.000499931257</v>
      </c>
      <c r="AE811" s="51">
        <f t="shared" si="2"/>
        <v>0.03557951065</v>
      </c>
      <c r="AF811" s="51">
        <f>M811 * ( Baseline!B$87 * Baseline!B$7 )</f>
        <v>0.001729006697</v>
      </c>
      <c r="AG811" s="51">
        <f>N811 * ( Baseline!D$87 * Baseline!B$11 )</f>
        <v>0.0002534855806</v>
      </c>
      <c r="AH811" s="51">
        <f>O811 * ( Baseline!F$87 * Baseline!B$16 )</f>
        <v>0.04600236335</v>
      </c>
      <c r="AI811" s="51">
        <f>P811 * ( Baseline!H$87 * Baseline!B$18 )</f>
        <v>0.000579157343</v>
      </c>
      <c r="AJ811" s="51">
        <f t="shared" si="3"/>
        <v>0.04856401298</v>
      </c>
      <c r="AK811" s="51">
        <f>Q811 * ( Baseline!B$87 * Baseline!B$7 )</f>
        <v>0.00003317923282</v>
      </c>
      <c r="AL811" s="51">
        <f>R811 * ( Baseline!D$87 * Baseline!B$11 )</f>
        <v>0.0002654985132</v>
      </c>
      <c r="AM811" s="51">
        <f>S811 * ( Baseline!F$87 * Baseline!B$16 )</f>
        <v>0.00005720334046</v>
      </c>
      <c r="AN811" s="51">
        <f>T811 * ( Baseline!H$87 * Baseline!B$18 )</f>
        <v>0.03465620232</v>
      </c>
      <c r="AO811" s="51">
        <f t="shared" si="4"/>
        <v>0.03501208341</v>
      </c>
      <c r="AP811" s="61"/>
      <c r="AQ811" s="51">
        <f>V811 * ( (1-Baseline!B$88-Baseline!B$87) + (1-B811)*Baseline!B$88 )</f>
        <v>0.0744417536</v>
      </c>
      <c r="AR811" s="51">
        <f>W811 * ( (1-Baseline!B$88-Baseline!B$87) + (1-B811)*Baseline!B$88 )</f>
        <v>0.001908009784</v>
      </c>
      <c r="AS811" s="51">
        <f>X811 * ( (1-Baseline!B$88-Baseline!B$87) + (1-B811)*Baseline!B$88 )</f>
        <v>0.00300686492</v>
      </c>
      <c r="AT811" s="51">
        <f>Y811 * ( (1-Baseline!B$88-Baseline!B$87) + (1-B811)*Baseline!B$88 )</f>
        <v>0.0005841962425</v>
      </c>
      <c r="AU811" s="51">
        <f t="shared" si="5"/>
        <v>0.07994082455</v>
      </c>
      <c r="AV811" s="51">
        <f>AA811 * ( (1-Baseline!D$88-Baseline!D$87) + (1-B811)*Baseline!D$88 )</f>
        <v>0.00157086648</v>
      </c>
      <c r="AW811" s="51">
        <f>AB811 * ( (1-Baseline!D$88-Baseline!D$87) + (1-B811)*Baseline!D$88 )</f>
        <v>0.02473982675</v>
      </c>
      <c r="AX811" s="51">
        <f>AC811 * ( (1-Baseline!D$88-Baseline!D$87) + (1-B811)*Baseline!D$88 )</f>
        <v>0.0003629352726</v>
      </c>
      <c r="AY811" s="51">
        <f>AD811 * ( (1-Baseline!D$88-Baseline!D$87) + (1-B811)*Baseline!D$88 )</f>
        <v>0.0003801351344</v>
      </c>
      <c r="AZ811" s="51">
        <f t="shared" si="6"/>
        <v>0.02705376364</v>
      </c>
      <c r="BA811" s="51">
        <f>AF811 * ( (1-Baseline!F$88-Baseline!F$87) + (1-Baseline!B$36)*Baseline!F$88 )</f>
        <v>0.001244248547</v>
      </c>
      <c r="BB811" s="51">
        <f>AG811 * ( (1-Baseline!F$88-Baseline!F$87) + (1-Baseline!B$36)*Baseline!F$88 )</f>
        <v>0.0001824163353</v>
      </c>
      <c r="BC811" s="51">
        <f>AH811 * ( (1-Baseline!F$88-Baseline!F$87) + (1-Baseline!B$36)*Baseline!F$88 )</f>
        <v>0.03310477275</v>
      </c>
      <c r="BD811" s="51">
        <f>AI811 * ( (1-Baseline!F$88-Baseline!F$87) + (1-Baseline!B$36)*Baseline!F$88 )</f>
        <v>0.000416780157</v>
      </c>
      <c r="BE811" s="51">
        <f t="shared" si="7"/>
        <v>0.03494821779</v>
      </c>
      <c r="BF811" s="51">
        <f>AK811 * ( (1-Baseline!H$88-Baseline!H$87) + (1-Baseline!B$36)*Baseline!H$88 )</f>
        <v>0.00002628856975</v>
      </c>
      <c r="BG811" s="51">
        <f>AL811 * ( (1-Baseline!H$88-Baseline!H$87) + (1-Baseline!B$36)*Baseline!H$88 )</f>
        <v>0.000210359782</v>
      </c>
      <c r="BH811" s="51">
        <f>AM811 * ( (1-Baseline!H$88-Baseline!H$87) + (1-Baseline!B$36)*Baseline!H$88 )</f>
        <v>0.00004532335071</v>
      </c>
      <c r="BI811" s="51">
        <f>AN811 * ( (1-Baseline!H$88-Baseline!H$87) + (1-Baseline!B$36)*Baseline!H$88 )</f>
        <v>0.02745880222</v>
      </c>
      <c r="BJ811" s="51">
        <f t="shared" si="8"/>
        <v>0.02774077393</v>
      </c>
      <c r="BK811" s="61"/>
      <c r="BL811" s="51">
        <f t="shared" si="19"/>
        <v>0.9312107302</v>
      </c>
      <c r="BM811" s="51">
        <f t="shared" si="20"/>
        <v>0.02386777713</v>
      </c>
      <c r="BN811" s="51">
        <f t="shared" si="21"/>
        <v>0.03761363405</v>
      </c>
      <c r="BO811" s="51">
        <f t="shared" si="22"/>
        <v>0.007307858604</v>
      </c>
      <c r="BP811" s="51">
        <f t="shared" si="9"/>
        <v>1</v>
      </c>
      <c r="BQ811" s="51">
        <f t="shared" si="23"/>
        <v>0.05806461906</v>
      </c>
      <c r="BR811" s="51">
        <f t="shared" si="24"/>
        <v>0.9144689472</v>
      </c>
      <c r="BS811" s="51">
        <f t="shared" si="25"/>
        <v>0.0134153339</v>
      </c>
      <c r="BT811" s="51">
        <f t="shared" si="26"/>
        <v>0.01405109986</v>
      </c>
      <c r="BU811" s="51">
        <f t="shared" si="10"/>
        <v>1</v>
      </c>
      <c r="BV811" s="51">
        <f t="shared" si="27"/>
        <v>0.0356026323</v>
      </c>
      <c r="BW811" s="51">
        <f t="shared" si="28"/>
        <v>0.005219617677</v>
      </c>
      <c r="BX811" s="51">
        <f t="shared" si="29"/>
        <v>0.9472521016</v>
      </c>
      <c r="BY811" s="51">
        <f t="shared" si="30"/>
        <v>0.01192564839</v>
      </c>
      <c r="BZ811" s="51">
        <f t="shared" si="11"/>
        <v>1</v>
      </c>
      <c r="CA811" s="51">
        <f t="shared" si="31"/>
        <v>0.0009476509134</v>
      </c>
      <c r="CB811" s="51">
        <f t="shared" si="32"/>
        <v>0.00758305383</v>
      </c>
      <c r="CC811" s="51">
        <f t="shared" si="33"/>
        <v>0.001633817096</v>
      </c>
      <c r="CD811" s="51">
        <f t="shared" si="34"/>
        <v>0.9898354782</v>
      </c>
      <c r="CE811" s="51">
        <f t="shared" si="12"/>
        <v>1</v>
      </c>
      <c r="CF811" s="61"/>
      <c r="CG811" s="51">
        <f t="shared" si="35"/>
        <v>0.9312107302</v>
      </c>
      <c r="CH811" s="51">
        <f t="shared" si="36"/>
        <v>0.02386777713</v>
      </c>
      <c r="CI811" s="51">
        <f t="shared" si="37"/>
        <v>0.03761363405</v>
      </c>
      <c r="CJ811" s="51">
        <f t="shared" si="38"/>
        <v>0.007307858604</v>
      </c>
      <c r="CK811" s="51">
        <f t="shared" si="13"/>
        <v>1</v>
      </c>
      <c r="CL811" s="51">
        <f t="shared" si="39"/>
        <v>0.05806461906</v>
      </c>
      <c r="CM811" s="51">
        <f t="shared" si="40"/>
        <v>0.9144689472</v>
      </c>
      <c r="CN811" s="51">
        <f t="shared" si="41"/>
        <v>0.0134153339</v>
      </c>
      <c r="CO811" s="51">
        <f t="shared" si="42"/>
        <v>0.01405109986</v>
      </c>
      <c r="CP811" s="51">
        <f t="shared" si="14"/>
        <v>1</v>
      </c>
      <c r="CQ811" s="51">
        <f t="shared" si="43"/>
        <v>0.0356026323</v>
      </c>
      <c r="CR811" s="51">
        <f t="shared" si="44"/>
        <v>0.005219617677</v>
      </c>
      <c r="CS811" s="51">
        <f t="shared" si="45"/>
        <v>0.9472521016</v>
      </c>
      <c r="CT811" s="51">
        <f t="shared" si="46"/>
        <v>0.01192564839</v>
      </c>
      <c r="CU811" s="51">
        <f t="shared" si="15"/>
        <v>1</v>
      </c>
      <c r="CV811" s="51">
        <f t="shared" si="47"/>
        <v>0.0009476509134</v>
      </c>
      <c r="CW811" s="51">
        <f t="shared" si="48"/>
        <v>0.00758305383</v>
      </c>
      <c r="CX811" s="51">
        <f t="shared" si="49"/>
        <v>0.001633817096</v>
      </c>
      <c r="CY811" s="51">
        <f t="shared" si="50"/>
        <v>0.9898354782</v>
      </c>
      <c r="CZ811" s="51">
        <f t="shared" si="16"/>
        <v>1</v>
      </c>
      <c r="DA811" s="61"/>
      <c r="DB811" s="51">
        <f>(AQ811*Baseline!B$7 + AV811*Baseline!B$11 + BA811*Baseline!B$16 + BF811*Baseline!B$18)</f>
        <v>44845.30259</v>
      </c>
      <c r="DC811" s="51">
        <f>(AR811*Baseline!B$7 + AW811*Baseline!B$11 + BB811*Baseline!B$16 + BG811*Baseline!B$18)</f>
        <v>64224.95461</v>
      </c>
      <c r="DD811" s="51">
        <f>(AS811*Baseline!B$7 + AX811*Baseline!B$11 + BC811*Baseline!B$16 + BH811*Baseline!B$18)</f>
        <v>115219.3356</v>
      </c>
      <c r="DE811" s="51">
        <f>(AT811*Baseline!B$7 + AY811*Baseline!B$11 + BD811*Baseline!B$16 + BI811*Baseline!B$18)</f>
        <v>1259855.808</v>
      </c>
      <c r="DF811" s="51">
        <f t="shared" si="17"/>
        <v>1484145.401</v>
      </c>
      <c r="DG811" s="61"/>
      <c r="DH811" s="51">
        <f t="shared" si="51"/>
        <v>0.03021624603</v>
      </c>
      <c r="DI811" s="51">
        <f t="shared" si="52"/>
        <v>0.04327403135</v>
      </c>
      <c r="DJ811" s="51">
        <f t="shared" si="53"/>
        <v>0.07763345525</v>
      </c>
      <c r="DK811" s="51">
        <f t="shared" si="54"/>
        <v>0.8488762674</v>
      </c>
      <c r="DL811" s="51">
        <f t="shared" si="18"/>
        <v>1</v>
      </c>
      <c r="DM811" s="61"/>
      <c r="DN811" s="51">
        <f>DH811 / (Baseline!B$7/Baseline!B$17)</f>
        <v>3.225385522</v>
      </c>
      <c r="DO811" s="51">
        <f>DI811 / (Baseline!B$11/Baseline!B$17)</f>
        <v>1.044655829</v>
      </c>
      <c r="DP811" s="51">
        <f>DJ811 / (Baseline!B$16/Baseline!B$17)</f>
        <v>1.199671497</v>
      </c>
      <c r="DQ811" s="51">
        <f>DK811 / (Baseline!B$18/Baseline!B$17)</f>
        <v>0.9597295609</v>
      </c>
      <c r="DR811" s="79"/>
      <c r="DS811" s="51">
        <f>(AU811*Baseline!B$34)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0.02452065493</v>
      </c>
      <c r="DT811" s="51">
        <f>(AZ811*Baseline!B$34) + (Baseline!D$88*(1-Baseline!D$89)*Baseline!B$35) + (Baseline!D$88*Baseline!D$89*((1-Baseline!D$90)*Baseline!B$40 + Baseline!D$90*Baseline!B$41))</f>
        <v>0.01047163255</v>
      </c>
      <c r="DU811" s="51">
        <f>(BE811*Baseline!B$34) + (Baseline!F$88*(1-Baseline!F$89)*Baseline!B$35) + (Baseline!F$88*Baseline!F$89*((1-Baseline!F$90)*Baseline!B$40 + Baseline!F$90*Baseline!B$41))</f>
        <v>0.01297287267</v>
      </c>
      <c r="DV811" s="51">
        <f>(BJ811*Baseline!B$34) + (Baseline!H$88*(1-Baseline!H$89)*Baseline!B$35) + (Baseline!H$88*Baseline!H$89*((1-Baseline!H$90)*Baseline!B$40 + Baseline!H$90*Baseline!B$41))</f>
        <v>0.009306116089</v>
      </c>
      <c r="DW811" s="51">
        <f>( DS811*Baseline!B$7 + DT811*Baseline!B$11 + DU811*Baseline!B$16 + DV811*Baseline!B$18 ) / Baseline!B$17</f>
        <v>0.009734214521</v>
      </c>
    </row>
    <row r="812">
      <c r="A812" s="4" t="s">
        <v>1171</v>
      </c>
      <c r="B812" s="45">
        <f>MIN( MAX( NORMINV( MCrands!B812, (B$5+B$4)/2, (B$5-B$4)/3.29 ), 0 ), 1 )</f>
        <v>0.6393466506</v>
      </c>
      <c r="C812" s="45">
        <f>MAX( NORMINV( MCrands!C812, (C$5+C$4)/2, (C$5-C$4)/3.29 ), 0 )</f>
        <v>2.94368023</v>
      </c>
      <c r="D812" s="41"/>
      <c r="E812" s="43">
        <f>Baseline!B$33 * (C812 * Baseline!B$66*Baseline!B$66/Baseline!B$73 + Baseline!B$52*Baseline!B$52/Baseline!B$74 + Baseline!B$53*Baseline!B$53/Baseline!B$75 + Baseline!B$54*Baseline!B$54/Baseline!B$76)</f>
        <v>0.00002088257092</v>
      </c>
      <c r="F812" s="43">
        <f>Baseline!B$33 * (C812 * Baseline!B$66*Baseline!B$57/Baseline!B$73 + Baseline!B$52*Baseline!B$67/Baseline!B$74 + Baseline!B$53*Baseline!B$55/Baseline!B$75 + Baseline!B$54*Baseline!B$56/Baseline!B$76)</f>
        <v>0.0000002001651159</v>
      </c>
      <c r="G812" s="45">
        <f>Baseline!B$33 * (C812 * Baseline!B$66*Baseline!B$58/Baseline!B$73 + Baseline!B$52*Baseline!B$59/Baseline!B$74 + Baseline!B$53*Baseline!B$68/Baseline!B$75 + Baseline!B$54*Baseline!B$60/Baseline!B$76)</f>
        <v>0.0000001693352687</v>
      </c>
      <c r="H812" s="43">
        <f>Baseline!B$33 * (C812 * Baseline!B$66*Baseline!B$61/Baseline!B$73 + Baseline!B$52*Baseline!B$62/Baseline!B$74 + Baseline!B$53*Baseline!B$63/Baseline!B$75 + Baseline!B$54*Baseline!B$69/Baseline!B$76)</f>
        <v>0.000000003471590568</v>
      </c>
      <c r="I812" s="43">
        <f>Baseline!B$33 * (C812 * Baseline!B$57*Baseline!B$66/Baseline!B$73 + Baseline!B$67*Baseline!B$52/Baseline!B$74 + Baseline!B$55*Baseline!B$53/Baseline!B$75 + Baseline!B$56*Baseline!B$54/Baseline!B$76)</f>
        <v>0.0000002001651159</v>
      </c>
      <c r="J812" s="45">
        <f>Baseline!B$33 * (C812 * Baseline!B$57*Baseline!B$57/Baseline!B$73 + Baseline!B$67*Baseline!B$67/Baseline!B$74 + Baseline!B$55*Baseline!B$55/Baseline!B$75 + Baseline!B$56*Baseline!B$56/Baseline!B$76)</f>
        <v>0.000001763813847</v>
      </c>
      <c r="K812" s="43">
        <f>Baseline!B$33 * (C812 * Baseline!B$57*Baseline!B$58/Baseline!B$73 + Baseline!B$67*Baseline!B$59/Baseline!B$74 + Baseline!B$55*Baseline!B$68/Baseline!B$75 + Baseline!B$56*Baseline!B$60/Baseline!B$76)</f>
        <v>0.00000001374202533</v>
      </c>
      <c r="L812" s="45">
        <f>Baseline!B$33 * (C812 * Baseline!B$57*Baseline!B$61/Baseline!B$73 + Baseline!B$67*Baseline!B$62/Baseline!B$74 + Baseline!B$55*Baseline!B$63/Baseline!B$75 + Baseline!B$56*Baseline!B$69/Baseline!B$76)</f>
        <v>0.00000001439286241</v>
      </c>
      <c r="M812" s="43">
        <f>Baseline!B$33 * (C812 * Baseline!B$58*Baseline!B$66/Baseline!B$73 + Baseline!B$59*Baseline!B$52/Baseline!B$74 + Baseline!B$68*Baseline!B$53/Baseline!B$75 + Baseline!B$60*Baseline!B$54/Baseline!B$76)</f>
        <v>0.0000001693352687</v>
      </c>
      <c r="N812" s="45">
        <f>Baseline!B$33 * (C812 * Baseline!B$58*Baseline!B$57/Baseline!B$73 + Baseline!B$59*Baseline!B$67/Baseline!B$74 + Baseline!B$68*Baseline!B$55/Baseline!B$75 + Baseline!B$60*Baseline!B$56/Baseline!B$76)</f>
        <v>0.00000001374202533</v>
      </c>
      <c r="O812" s="45">
        <f>Baseline!B$33 * (C812 * Baseline!B$58*Baseline!B$58/Baseline!B$73 + Baseline!B$59*Baseline!B$59/Baseline!B$74 + Baseline!B$68*Baseline!B$68/Baseline!B$75 + Baseline!B$60*Baseline!B$60/Baseline!B$76)</f>
        <v>0.000001324390532</v>
      </c>
      <c r="P812" s="43">
        <f>Baseline!B$33 * (C812 * Baseline!B$58*Baseline!B$61/Baseline!B$73 + Baseline!B$59*Baseline!B$62/Baseline!B$74 + Baseline!B$68*Baseline!B$63/Baseline!B$75 + Baseline!B$60*Baseline!B$69/Baseline!B$76)</f>
        <v>0.000000001646967748</v>
      </c>
      <c r="Q812" s="43">
        <f>Baseline!B$33 * (C812 * Baseline!B$61*Baseline!B$66/Baseline!B$73 + Baseline!B$62*Baseline!B$52/Baseline!B$74 + Baseline!B$63*Baseline!B$53/Baseline!B$75 + Baseline!B$69*Baseline!B$54/Baseline!B$76)</f>
        <v>0.000000003471590568</v>
      </c>
      <c r="R812" s="43">
        <f>Baseline!B$33 * (C812 * Baseline!B$61*Baseline!B$57/Baseline!B$73 + Baseline!B$62*Baseline!B$67/Baseline!B$74 + Baseline!B$63*Baseline!B$55/Baseline!B$75 + Baseline!B$69*Baseline!B$56/Baseline!B$76)</f>
        <v>0.00000001439286241</v>
      </c>
      <c r="S812" s="43">
        <f>Baseline!B$33 * (C812 * Baseline!B$61*Baseline!B$58/Baseline!B$73 + Baseline!B$62*Baseline!B$59/Baseline!B$74 + Baseline!B$63*Baseline!B$68/Baseline!B$75 + Baseline!B$69*Baseline!B$60/Baseline!B$76)</f>
        <v>0.000000001646967748</v>
      </c>
      <c r="T812" s="43">
        <f>Baseline!B$33 * (C812 * Baseline!B$61*Baseline!B$61/Baseline!B$73 + Baseline!B$62*Baseline!B$62/Baseline!B$74 + Baseline!B$63*Baseline!B$63/Baseline!B$75 + Baseline!B$69*Baseline!B$69/Baseline!B$76)</f>
        <v>0.00000009854654769</v>
      </c>
      <c r="U812" s="41"/>
      <c r="V812" s="43">
        <f>E812 * ( Baseline!B$87 * Baseline!B$7 )</f>
        <v>0.2167402036</v>
      </c>
      <c r="W812" s="43">
        <f>F812 * ( Baseline!D$87 * Baseline!B$11 )</f>
        <v>0.003692364964</v>
      </c>
      <c r="X812" s="43">
        <f>G812 * ( Baseline!F$87 * Baseline!B$16 )</f>
        <v>0.005881821597</v>
      </c>
      <c r="Y812" s="43">
        <f>H812 * ( Baseline!H$87 * Baseline!B$18 )</f>
        <v>0.001220866291</v>
      </c>
      <c r="Z812" s="51">
        <f t="shared" si="1"/>
        <v>0.2275352564</v>
      </c>
      <c r="AA812" s="43">
        <f>I812 * ( Baseline!B$87 * Baseline!B$7 )</f>
        <v>0.002077513738</v>
      </c>
      <c r="AB812" s="45">
        <f>J812 * ( Baseline!D$87 * Baseline!B$11 )</f>
        <v>0.0325363609</v>
      </c>
      <c r="AC812" s="45">
        <f>K812 * ( Baseline!F$87 * Baseline!B$16 )</f>
        <v>0.0004773260881</v>
      </c>
      <c r="AD812" s="45">
        <f>L812 * ( Baseline!F$87 * Baseline!B$16 )</f>
        <v>0.0004999327643</v>
      </c>
      <c r="AE812" s="51">
        <f t="shared" si="2"/>
        <v>0.03559113349</v>
      </c>
      <c r="AF812" s="51">
        <f>M812 * ( Baseline!B$87 * Baseline!B$7 )</f>
        <v>0.001757530754</v>
      </c>
      <c r="AG812" s="51">
        <f>N812 * ( Baseline!D$87 * Baseline!B$11 )</f>
        <v>0.0002534935852</v>
      </c>
      <c r="AH812" s="51">
        <f>O812 * ( Baseline!F$87 * Baseline!B$16 )</f>
        <v>0.04600240041</v>
      </c>
      <c r="AI812" s="51">
        <f>P812 * ( Baseline!H$87 * Baseline!B$18 )</f>
        <v>0.0005791948579</v>
      </c>
      <c r="AJ812" s="51">
        <f t="shared" si="3"/>
        <v>0.0485926196</v>
      </c>
      <c r="AK812" s="51">
        <f>Q812 * ( Baseline!B$87 * Baseline!B$7 )</f>
        <v>0.0000360316385</v>
      </c>
      <c r="AL812" s="51">
        <f>R812 * ( Baseline!D$87 * Baseline!B$11 )</f>
        <v>0.0002654993136</v>
      </c>
      <c r="AM812" s="51">
        <f>S812 * ( Baseline!F$87 * Baseline!B$16 )</f>
        <v>0.0000572070458</v>
      </c>
      <c r="AN812" s="51">
        <f>T812 * ( Baseline!H$87 * Baseline!B$18 )</f>
        <v>0.03465620607</v>
      </c>
      <c r="AO812" s="51">
        <f t="shared" si="4"/>
        <v>0.03501494407</v>
      </c>
      <c r="AP812" s="61"/>
      <c r="AQ812" s="51">
        <f>V812 * ( (1-Baseline!B$88-Baseline!B$87) + (1-B812)*Baseline!B$88 )</f>
        <v>0.08877277356</v>
      </c>
      <c r="AR812" s="51">
        <f>W812 * ( (1-Baseline!B$88-Baseline!B$87) + (1-B812)*Baseline!B$88 )</f>
        <v>0.00151232431</v>
      </c>
      <c r="AS812" s="51">
        <f>X812 * ( (1-Baseline!B$88-Baseline!B$87) + (1-B812)*Baseline!B$88 )</f>
        <v>0.0024090852</v>
      </c>
      <c r="AT812" s="51">
        <f>Y812 * ( (1-Baseline!B$88-Baseline!B$87) + (1-B812)*Baseline!B$88 )</f>
        <v>0.0005000442233</v>
      </c>
      <c r="AU812" s="51">
        <f t="shared" si="5"/>
        <v>0.0931942273</v>
      </c>
      <c r="AV812" s="51">
        <f>AA812 * ( (1-Baseline!D$88-Baseline!D$87) + (1-B812)*Baseline!D$88 )</f>
        <v>0.001464587147</v>
      </c>
      <c r="AW812" s="51">
        <f>AB812 * ( (1-Baseline!D$88-Baseline!D$87) + (1-B812)*Baseline!D$88 )</f>
        <v>0.02293719415</v>
      </c>
      <c r="AX812" s="51">
        <f>AC812 * ( (1-Baseline!D$88-Baseline!D$87) + (1-B812)*Baseline!D$88 )</f>
        <v>0.0003365010976</v>
      </c>
      <c r="AY812" s="51">
        <f>AD812 * ( (1-Baseline!D$88-Baseline!D$87) + (1-B812)*Baseline!D$88 )</f>
        <v>0.000352438151</v>
      </c>
      <c r="AZ812" s="51">
        <f t="shared" si="6"/>
        <v>0.02509072055</v>
      </c>
      <c r="BA812" s="51">
        <f>AF812 * ( (1-Baseline!F$88-Baseline!F$87) + (1-Baseline!B$36)*Baseline!F$88 )</f>
        <v>0.001264775371</v>
      </c>
      <c r="BB812" s="51">
        <f>AG812 * ( (1-Baseline!F$88-Baseline!F$87) + (1-Baseline!B$36)*Baseline!F$88 )</f>
        <v>0.0001824220957</v>
      </c>
      <c r="BC812" s="51">
        <f>AH812 * ( (1-Baseline!F$88-Baseline!F$87) + (1-Baseline!B$36)*Baseline!F$88 )</f>
        <v>0.03310479941</v>
      </c>
      <c r="BD812" s="51">
        <f>AI812 * ( (1-Baseline!F$88-Baseline!F$87) + (1-Baseline!B$36)*Baseline!F$88 )</f>
        <v>0.000416807154</v>
      </c>
      <c r="BE812" s="51">
        <f t="shared" si="7"/>
        <v>0.03496880403</v>
      </c>
      <c r="BF812" s="51">
        <f>AK812 * ( (1-Baseline!H$88-Baseline!H$87) + (1-Baseline!B$36)*Baseline!H$88 )</f>
        <v>0.00002854858782</v>
      </c>
      <c r="BG812" s="51">
        <f>AL812 * ( (1-Baseline!H$88-Baseline!H$87) + (1-Baseline!B$36)*Baseline!H$88 )</f>
        <v>0.0002103604162</v>
      </c>
      <c r="BH812" s="51">
        <f>AM812 * ( (1-Baseline!H$88-Baseline!H$87) + (1-Baseline!B$36)*Baseline!H$88 )</f>
        <v>0.00004532628653</v>
      </c>
      <c r="BI812" s="51">
        <f>AN812 * ( (1-Baseline!H$88-Baseline!H$87) + (1-Baseline!B$36)*Baseline!H$88 )</f>
        <v>0.0274588052</v>
      </c>
      <c r="BJ812" s="51">
        <f t="shared" si="8"/>
        <v>0.02774304049</v>
      </c>
      <c r="BK812" s="61"/>
      <c r="BL812" s="51">
        <f t="shared" si="19"/>
        <v>0.9525565707</v>
      </c>
      <c r="BM812" s="51">
        <f t="shared" si="20"/>
        <v>0.01622766081</v>
      </c>
      <c r="BN812" s="51">
        <f t="shared" si="21"/>
        <v>0.02585015478</v>
      </c>
      <c r="BO812" s="51">
        <f t="shared" si="22"/>
        <v>0.005365613706</v>
      </c>
      <c r="BP812" s="51">
        <f t="shared" si="9"/>
        <v>1</v>
      </c>
      <c r="BQ812" s="51">
        <f t="shared" si="23"/>
        <v>0.05837166549</v>
      </c>
      <c r="BR812" s="51">
        <f t="shared" si="24"/>
        <v>0.9141704045</v>
      </c>
      <c r="BS812" s="51">
        <f t="shared" si="25"/>
        <v>0.01341137641</v>
      </c>
      <c r="BT812" s="51">
        <f t="shared" si="26"/>
        <v>0.0140465536</v>
      </c>
      <c r="BU812" s="51">
        <f t="shared" si="10"/>
        <v>1</v>
      </c>
      <c r="BV812" s="51">
        <f t="shared" si="27"/>
        <v>0.03616867681</v>
      </c>
      <c r="BW812" s="51">
        <f t="shared" si="28"/>
        <v>0.0052167096</v>
      </c>
      <c r="BX812" s="51">
        <f t="shared" si="29"/>
        <v>0.9466952138</v>
      </c>
      <c r="BY812" s="51">
        <f t="shared" si="30"/>
        <v>0.01191939975</v>
      </c>
      <c r="BZ812" s="51">
        <f t="shared" si="11"/>
        <v>1</v>
      </c>
      <c r="CA812" s="51">
        <f t="shared" si="31"/>
        <v>0.001029036015</v>
      </c>
      <c r="CB812" s="51">
        <f t="shared" si="32"/>
        <v>0.007582457167</v>
      </c>
      <c r="CC812" s="51">
        <f t="shared" si="33"/>
        <v>0.001633789438</v>
      </c>
      <c r="CD812" s="51">
        <f t="shared" si="34"/>
        <v>0.9897547174</v>
      </c>
      <c r="CE812" s="51">
        <f t="shared" si="12"/>
        <v>1</v>
      </c>
      <c r="CF812" s="61"/>
      <c r="CG812" s="51">
        <f t="shared" si="35"/>
        <v>0.9525565707</v>
      </c>
      <c r="CH812" s="51">
        <f t="shared" si="36"/>
        <v>0.01622766081</v>
      </c>
      <c r="CI812" s="51">
        <f t="shared" si="37"/>
        <v>0.02585015478</v>
      </c>
      <c r="CJ812" s="51">
        <f t="shared" si="38"/>
        <v>0.005365613706</v>
      </c>
      <c r="CK812" s="51">
        <f t="shared" si="13"/>
        <v>1</v>
      </c>
      <c r="CL812" s="51">
        <f t="shared" si="39"/>
        <v>0.05837166549</v>
      </c>
      <c r="CM812" s="51">
        <f t="shared" si="40"/>
        <v>0.9141704045</v>
      </c>
      <c r="CN812" s="51">
        <f t="shared" si="41"/>
        <v>0.01341137641</v>
      </c>
      <c r="CO812" s="51">
        <f t="shared" si="42"/>
        <v>0.0140465536</v>
      </c>
      <c r="CP812" s="51">
        <f t="shared" si="14"/>
        <v>1</v>
      </c>
      <c r="CQ812" s="51">
        <f t="shared" si="43"/>
        <v>0.03616867681</v>
      </c>
      <c r="CR812" s="51">
        <f t="shared" si="44"/>
        <v>0.0052167096</v>
      </c>
      <c r="CS812" s="51">
        <f t="shared" si="45"/>
        <v>0.9466952138</v>
      </c>
      <c r="CT812" s="51">
        <f t="shared" si="46"/>
        <v>0.01191939975</v>
      </c>
      <c r="CU812" s="51">
        <f t="shared" si="15"/>
        <v>1</v>
      </c>
      <c r="CV812" s="51">
        <f t="shared" si="47"/>
        <v>0.001029036015</v>
      </c>
      <c r="CW812" s="51">
        <f t="shared" si="48"/>
        <v>0.007582457167</v>
      </c>
      <c r="CX812" s="51">
        <f t="shared" si="49"/>
        <v>0.001633789438</v>
      </c>
      <c r="CY812" s="51">
        <f t="shared" si="50"/>
        <v>0.9897547174</v>
      </c>
      <c r="CZ812" s="51">
        <f t="shared" si="16"/>
        <v>1</v>
      </c>
      <c r="DA812" s="61"/>
      <c r="DB812" s="51">
        <f>(AQ812*Baseline!B$7 + AV812*Baseline!B$11 + BA812*Baseline!B$16 + BF812*Baseline!B$18)</f>
        <v>51740.18233</v>
      </c>
      <c r="DC812" s="51">
        <f>(AR812*Baseline!B$7 + AW812*Baseline!B$11 + BB812*Baseline!B$16 + BG812*Baseline!B$18)</f>
        <v>60167.25255</v>
      </c>
      <c r="DD812" s="51">
        <f>(AS812*Baseline!B$7 + AX812*Baseline!B$11 + BC812*Baseline!B$16 + BH812*Baseline!B$18)</f>
        <v>114872.9467</v>
      </c>
      <c r="DE812" s="51">
        <f>(AT812*Baseline!B$7 + AY812*Baseline!B$11 + BD812*Baseline!B$16 + BI812*Baseline!B$18)</f>
        <v>1259755.824</v>
      </c>
      <c r="DF812" s="51">
        <f t="shared" si="17"/>
        <v>1486536.205</v>
      </c>
      <c r="DG812" s="61"/>
      <c r="DH812" s="51">
        <f t="shared" si="51"/>
        <v>0.0348058676</v>
      </c>
      <c r="DI812" s="51">
        <f t="shared" si="52"/>
        <v>0.04047479795</v>
      </c>
      <c r="DJ812" s="51">
        <f t="shared" si="53"/>
        <v>0.07727557949</v>
      </c>
      <c r="DK812" s="51">
        <f t="shared" si="54"/>
        <v>0.847443755</v>
      </c>
      <c r="DL812" s="51">
        <f t="shared" si="18"/>
        <v>1</v>
      </c>
      <c r="DM812" s="61"/>
      <c r="DN812" s="51">
        <f>DH812 / (Baseline!B$7/Baseline!B$17)</f>
        <v>3.715297437</v>
      </c>
      <c r="DO812" s="51">
        <f>DI812 / (Baseline!B$11/Baseline!B$17)</f>
        <v>0.9770809948</v>
      </c>
      <c r="DP812" s="51">
        <f>DJ812 / (Baseline!B$16/Baseline!B$17)</f>
        <v>1.194141235</v>
      </c>
      <c r="DQ812" s="51">
        <f>DK812 / (Baseline!B$18/Baseline!B$17)</f>
        <v>0.9581099792</v>
      </c>
      <c r="DR812" s="79"/>
      <c r="DS812" s="51">
        <f>(AU812*Baseline!B$34)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0.02650866534</v>
      </c>
      <c r="DT812" s="51">
        <f>(AZ812*Baseline!B$34) + (Baseline!D$88*(1-Baseline!D$89)*Baseline!B$35) + (Baseline!D$88*Baseline!D$89*((1-Baseline!D$90)*Baseline!B$40 + Baseline!D$90*Baseline!B$41))</f>
        <v>0.01017717608</v>
      </c>
      <c r="DU812" s="51">
        <f>(BE812*Baseline!B$34) + (Baseline!F$88*(1-Baseline!F$89)*Baseline!B$35) + (Baseline!F$88*Baseline!F$89*((1-Baseline!F$90)*Baseline!B$40 + Baseline!F$90*Baseline!B$41))</f>
        <v>0.0129759606</v>
      </c>
      <c r="DV812" s="51">
        <f>(BJ812*Baseline!B$34) + (Baseline!H$88*(1-Baseline!H$89)*Baseline!B$35) + (Baseline!H$88*Baseline!H$89*((1-Baseline!H$90)*Baseline!B$40 + Baseline!H$90*Baseline!B$41))</f>
        <v>0.009306456073</v>
      </c>
      <c r="DW812" s="51">
        <f>( DS812*Baseline!B$7 + DT812*Baseline!B$11 + DU812*Baseline!B$16 + DV812*Baseline!B$18 ) / Baseline!B$17</f>
        <v>0.009741141635</v>
      </c>
    </row>
    <row r="813">
      <c r="A813" s="4" t="s">
        <v>1172</v>
      </c>
      <c r="B813" s="45">
        <f>MIN( MAX( NORMINV( MCrands!B813, (B$5+B$4)/2, (B$5-B$4)/3.29 ), 0 ), 1 )</f>
        <v>0.4609412991</v>
      </c>
      <c r="C813" s="45">
        <f>MAX( NORMINV( MCrands!C813, (C$5+C$4)/2, (C$5-C$4)/3.29 ), 0 )</f>
        <v>2.656241911</v>
      </c>
      <c r="D813" s="41"/>
      <c r="E813" s="43">
        <f>Baseline!B$33 * (C813 * Baseline!B$66*Baseline!B$66/Baseline!B$73 + Baseline!B$52*Baseline!B$52/Baseline!B$74 + Baseline!B$53*Baseline!B$53/Baseline!B$75 + Baseline!B$54*Baseline!B$54/Baseline!B$76)</f>
        <v>0.00001884750072</v>
      </c>
      <c r="F813" s="43">
        <f>Baseline!B$33 * (C813 * Baseline!B$66*Baseline!B$57/Baseline!B$73 + Baseline!B$52*Baseline!B$67/Baseline!B$74 + Baseline!B$53*Baseline!B$55/Baseline!B$75 + Baseline!B$54*Baseline!B$56/Baseline!B$76)</f>
        <v>0.0000001998437891</v>
      </c>
      <c r="G813" s="45">
        <f>Baseline!B$33 * (C813 * Baseline!B$66*Baseline!B$58/Baseline!B$73 + Baseline!B$52*Baseline!B$59/Baseline!B$74 + Baseline!B$53*Baseline!B$68/Baseline!B$75 + Baseline!B$54*Baseline!B$60/Baseline!B$76)</f>
        <v>0.0000001685453401</v>
      </c>
      <c r="H813" s="43">
        <f>Baseline!B$33 * (C813 * Baseline!B$66*Baseline!B$61/Baseline!B$73 + Baseline!B$52*Baseline!B$62/Baseline!B$74 + Baseline!B$53*Baseline!B$63/Baseline!B$75 + Baseline!B$54*Baseline!B$69/Baseline!B$76)</f>
        <v>0.000000003392597712</v>
      </c>
      <c r="I813" s="43">
        <f>Baseline!B$33 * (C813 * Baseline!B$57*Baseline!B$66/Baseline!B$73 + Baseline!B$67*Baseline!B$52/Baseline!B$74 + Baseline!B$55*Baseline!B$53/Baseline!B$75 + Baseline!B$56*Baseline!B$54/Baseline!B$76)</f>
        <v>0.0000001998437891</v>
      </c>
      <c r="J813" s="45">
        <f>Baseline!B$33 * (C813 * Baseline!B$57*Baseline!B$57/Baseline!B$73 + Baseline!B$67*Baseline!B$67/Baseline!B$74 + Baseline!B$55*Baseline!B$55/Baseline!B$75 + Baseline!B$56*Baseline!B$56/Baseline!B$76)</f>
        <v>0.000001763813796</v>
      </c>
      <c r="K813" s="43">
        <f>Baseline!B$33 * (C813 * Baseline!B$57*Baseline!B$58/Baseline!B$73 + Baseline!B$67*Baseline!B$59/Baseline!B$74 + Baseline!B$55*Baseline!B$68/Baseline!B$75 + Baseline!B$56*Baseline!B$60/Baseline!B$76)</f>
        <v>0.00000001374190061</v>
      </c>
      <c r="L813" s="45">
        <f>Baseline!B$33 * (C813 * Baseline!B$57*Baseline!B$61/Baseline!B$73 + Baseline!B$67*Baseline!B$62/Baseline!B$74 + Baseline!B$55*Baseline!B$63/Baseline!B$75 + Baseline!B$56*Baseline!B$69/Baseline!B$76)</f>
        <v>0.00000001439284994</v>
      </c>
      <c r="M813" s="43">
        <f>Baseline!B$33 * (C813 * Baseline!B$58*Baseline!B$66/Baseline!B$73 + Baseline!B$59*Baseline!B$52/Baseline!B$74 + Baseline!B$68*Baseline!B$53/Baseline!B$75 + Baseline!B$60*Baseline!B$54/Baseline!B$76)</f>
        <v>0.0000001685453401</v>
      </c>
      <c r="N813" s="45">
        <f>Baseline!B$33 * (C813 * Baseline!B$58*Baseline!B$57/Baseline!B$73 + Baseline!B$59*Baseline!B$67/Baseline!B$74 + Baseline!B$68*Baseline!B$55/Baseline!B$75 + Baseline!B$60*Baseline!B$56/Baseline!B$76)</f>
        <v>0.00000001374190061</v>
      </c>
      <c r="O813" s="45">
        <f>Baseline!B$33 * (C813 * Baseline!B$58*Baseline!B$58/Baseline!B$73 + Baseline!B$59*Baseline!B$59/Baseline!B$74 + Baseline!B$68*Baseline!B$68/Baseline!B$75 + Baseline!B$60*Baseline!B$60/Baseline!B$76)</f>
        <v>0.000001324390225</v>
      </c>
      <c r="P813" s="43">
        <f>Baseline!B$33 * (C813 * Baseline!B$58*Baseline!B$61/Baseline!B$73 + Baseline!B$59*Baseline!B$62/Baseline!B$74 + Baseline!B$68*Baseline!B$63/Baseline!B$75 + Baseline!B$60*Baseline!B$69/Baseline!B$76)</f>
        <v>0.000000001646937087</v>
      </c>
      <c r="Q813" s="43">
        <f>Baseline!B$33 * (C813 * Baseline!B$61*Baseline!B$66/Baseline!B$73 + Baseline!B$62*Baseline!B$52/Baseline!B$74 + Baseline!B$63*Baseline!B$53/Baseline!B$75 + Baseline!B$69*Baseline!B$54/Baseline!B$76)</f>
        <v>0.000000003392597712</v>
      </c>
      <c r="R813" s="43">
        <f>Baseline!B$33 * (C813 * Baseline!B$61*Baseline!B$57/Baseline!B$73 + Baseline!B$62*Baseline!B$67/Baseline!B$74 + Baseline!B$63*Baseline!B$55/Baseline!B$75 + Baseline!B$69*Baseline!B$56/Baseline!B$76)</f>
        <v>0.00000001439284994</v>
      </c>
      <c r="S813" s="43">
        <f>Baseline!B$33 * (C813 * Baseline!B$61*Baseline!B$58/Baseline!B$73 + Baseline!B$62*Baseline!B$59/Baseline!B$74 + Baseline!B$63*Baseline!B$68/Baseline!B$75 + Baseline!B$69*Baseline!B$60/Baseline!B$76)</f>
        <v>0.000000001646937087</v>
      </c>
      <c r="T813" s="43">
        <f>Baseline!B$33 * (C813 * Baseline!B$61*Baseline!B$61/Baseline!B$73 + Baseline!B$62*Baseline!B$62/Baseline!B$74 + Baseline!B$63*Baseline!B$63/Baseline!B$75 + Baseline!B$69*Baseline!B$69/Baseline!B$76)</f>
        <v>0.00000009854654462</v>
      </c>
      <c r="U813" s="41"/>
      <c r="V813" s="43">
        <f>E813 * ( Baseline!B$87 * Baseline!B$7 )</f>
        <v>0.19561821</v>
      </c>
      <c r="W813" s="43">
        <f>F813 * ( Baseline!D$87 * Baseline!B$11 )</f>
        <v>0.003686437578</v>
      </c>
      <c r="X813" s="43">
        <f>G813 * ( Baseline!F$87 * Baseline!B$16 )</f>
        <v>0.00585438361</v>
      </c>
      <c r="Y813" s="43">
        <f>H813 * ( Baseline!H$87 * Baseline!B$18 )</f>
        <v>0.001193086599</v>
      </c>
      <c r="Z813" s="51">
        <f t="shared" si="1"/>
        <v>0.2063521178</v>
      </c>
      <c r="AA813" s="43">
        <f>I813 * ( Baseline!B$87 * Baseline!B$7 )</f>
        <v>0.002074178687</v>
      </c>
      <c r="AB813" s="45">
        <f>J813 * ( Baseline!D$87 * Baseline!B$11 )</f>
        <v>0.03253635996</v>
      </c>
      <c r="AC813" s="45">
        <f>K813 * ( Baseline!F$87 * Baseline!B$16 )</f>
        <v>0.0004773217558</v>
      </c>
      <c r="AD813" s="45">
        <f>L813 * ( Baseline!F$87 * Baseline!B$16 )</f>
        <v>0.000499932331</v>
      </c>
      <c r="AE813" s="51">
        <f t="shared" si="2"/>
        <v>0.03558779274</v>
      </c>
      <c r="AF813" s="51">
        <f>M813 * ( Baseline!B$87 * Baseline!B$7 )</f>
        <v>0.001749332085</v>
      </c>
      <c r="AG813" s="51">
        <f>N813 * ( Baseline!D$87 * Baseline!B$11 )</f>
        <v>0.0002534912844</v>
      </c>
      <c r="AH813" s="51">
        <f>O813 * ( Baseline!F$87 * Baseline!B$16 )</f>
        <v>0.04600238976</v>
      </c>
      <c r="AI813" s="51">
        <f>P813 * ( Baseline!H$87 * Baseline!B$18 )</f>
        <v>0.000579184075</v>
      </c>
      <c r="AJ813" s="51">
        <f t="shared" si="3"/>
        <v>0.0485843972</v>
      </c>
      <c r="AK813" s="51">
        <f>Q813 * ( Baseline!B$87 * Baseline!B$7 )</f>
        <v>0.00003521177165</v>
      </c>
      <c r="AL813" s="51">
        <f>R813 * ( Baseline!D$87 * Baseline!B$11 )</f>
        <v>0.0002654990836</v>
      </c>
      <c r="AM813" s="51">
        <f>S813 * ( Baseline!F$87 * Baseline!B$16 )</f>
        <v>0.00005720598077</v>
      </c>
      <c r="AN813" s="51">
        <f>T813 * ( Baseline!H$87 * Baseline!B$18 )</f>
        <v>0.034656205</v>
      </c>
      <c r="AO813" s="51">
        <f t="shared" si="4"/>
        <v>0.03501412183</v>
      </c>
      <c r="AP813" s="61"/>
      <c r="AQ813" s="51">
        <f>V813 * ( (1-Baseline!B$88-Baseline!B$87) + (1-B813)*Baseline!B$88 )</f>
        <v>0.1111820048</v>
      </c>
      <c r="AR813" s="51">
        <f>W813 * ( (1-Baseline!B$88-Baseline!B$87) + (1-B813)*Baseline!B$88 )</f>
        <v>0.002095231933</v>
      </c>
      <c r="AS813" s="51">
        <f>X813 * ( (1-Baseline!B$88-Baseline!B$87) + (1-B813)*Baseline!B$88 )</f>
        <v>0.003327410605</v>
      </c>
      <c r="AT813" s="51">
        <f>Y813 * ( (1-Baseline!B$88-Baseline!B$87) + (1-B813)*Baseline!B$88 )</f>
        <v>0.0006781053764</v>
      </c>
      <c r="AU813" s="51">
        <f t="shared" si="5"/>
        <v>0.1172827527</v>
      </c>
      <c r="AV813" s="51">
        <f>AA813 * ( (1-Baseline!D$88-Baseline!D$87) + (1-B813)*Baseline!D$88 )</f>
        <v>0.001628016002</v>
      </c>
      <c r="AW813" s="51">
        <f>AB813 * ( (1-Baseline!D$88-Baseline!D$87) + (1-B813)*Baseline!D$88 )</f>
        <v>0.0255376815</v>
      </c>
      <c r="AX813" s="51">
        <f>AC813 * ( (1-Baseline!D$88-Baseline!D$87) + (1-B813)*Baseline!D$88 )</f>
        <v>0.00037464827</v>
      </c>
      <c r="AY813" s="51">
        <f>AD813 * ( (1-Baseline!D$88-Baseline!D$87) + (1-B813)*Baseline!D$88 )</f>
        <v>0.0003923952359</v>
      </c>
      <c r="AZ813" s="51">
        <f t="shared" si="6"/>
        <v>0.02793274101</v>
      </c>
      <c r="BA813" s="51">
        <f>AF813 * ( (1-Baseline!F$88-Baseline!F$87) + (1-Baseline!B$36)*Baseline!F$88 )</f>
        <v>0.001258875347</v>
      </c>
      <c r="BB813" s="51">
        <f>AG813 * ( (1-Baseline!F$88-Baseline!F$87) + (1-Baseline!B$36)*Baseline!F$88 )</f>
        <v>0.00018242044</v>
      </c>
      <c r="BC813" s="51">
        <f>AH813 * ( (1-Baseline!F$88-Baseline!F$87) + (1-Baseline!B$36)*Baseline!F$88 )</f>
        <v>0.03310479175</v>
      </c>
      <c r="BD813" s="51">
        <f>AI813 * ( (1-Baseline!F$88-Baseline!F$87) + (1-Baseline!B$36)*Baseline!F$88 )</f>
        <v>0.0004167993942</v>
      </c>
      <c r="BE813" s="51">
        <f t="shared" si="7"/>
        <v>0.03496288693</v>
      </c>
      <c r="BF813" s="51">
        <f>AK813 * ( (1-Baseline!H$88-Baseline!H$87) + (1-Baseline!B$36)*Baseline!H$88 )</f>
        <v>0.00002789899091</v>
      </c>
      <c r="BG813" s="51">
        <f>AL813 * ( (1-Baseline!H$88-Baseline!H$87) + (1-Baseline!B$36)*Baseline!H$88 )</f>
        <v>0.0002103602339</v>
      </c>
      <c r="BH813" s="51">
        <f>AM813 * ( (1-Baseline!H$88-Baseline!H$87) + (1-Baseline!B$36)*Baseline!H$88 )</f>
        <v>0.00004532544269</v>
      </c>
      <c r="BI813" s="51">
        <f>AN813 * ( (1-Baseline!H$88-Baseline!H$87) + (1-Baseline!B$36)*Baseline!H$88 )</f>
        <v>0.02745880434</v>
      </c>
      <c r="BJ813" s="51">
        <f t="shared" si="8"/>
        <v>0.02774238901</v>
      </c>
      <c r="BK813" s="61"/>
      <c r="BL813" s="51">
        <f t="shared" si="19"/>
        <v>0.9479825654</v>
      </c>
      <c r="BM813" s="51">
        <f t="shared" si="20"/>
        <v>0.01786479158</v>
      </c>
      <c r="BN813" s="51">
        <f t="shared" si="21"/>
        <v>0.02837084335</v>
      </c>
      <c r="BO813" s="51">
        <f t="shared" si="22"/>
        <v>0.005781799633</v>
      </c>
      <c r="BP813" s="51">
        <f t="shared" si="9"/>
        <v>1</v>
      </c>
      <c r="BQ813" s="51">
        <f t="shared" si="23"/>
        <v>0.05828343168</v>
      </c>
      <c r="BR813" s="51">
        <f t="shared" si="24"/>
        <v>0.9142561946</v>
      </c>
      <c r="BS813" s="51">
        <f t="shared" si="25"/>
        <v>0.01341251365</v>
      </c>
      <c r="BT813" s="51">
        <f t="shared" si="26"/>
        <v>0.01404786003</v>
      </c>
      <c r="BU813" s="51">
        <f t="shared" si="10"/>
        <v>1</v>
      </c>
      <c r="BV813" s="51">
        <f t="shared" si="27"/>
        <v>0.03600604692</v>
      </c>
      <c r="BW813" s="51">
        <f t="shared" si="28"/>
        <v>0.005217545118</v>
      </c>
      <c r="BX813" s="51">
        <f t="shared" si="29"/>
        <v>0.9468552129</v>
      </c>
      <c r="BY813" s="51">
        <f t="shared" si="30"/>
        <v>0.01192119504</v>
      </c>
      <c r="BZ813" s="51">
        <f t="shared" si="11"/>
        <v>1</v>
      </c>
      <c r="CA813" s="51">
        <f t="shared" si="31"/>
        <v>0.00100564486</v>
      </c>
      <c r="CB813" s="51">
        <f t="shared" si="32"/>
        <v>0.007582628656</v>
      </c>
      <c r="CC813" s="51">
        <f t="shared" si="33"/>
        <v>0.001633797388</v>
      </c>
      <c r="CD813" s="51">
        <f t="shared" si="34"/>
        <v>0.9897779291</v>
      </c>
      <c r="CE813" s="51">
        <f t="shared" si="12"/>
        <v>1</v>
      </c>
      <c r="CF813" s="61"/>
      <c r="CG813" s="51">
        <f t="shared" si="35"/>
        <v>0.9479825654</v>
      </c>
      <c r="CH813" s="51">
        <f t="shared" si="36"/>
        <v>0.01786479158</v>
      </c>
      <c r="CI813" s="51">
        <f t="shared" si="37"/>
        <v>0.02837084335</v>
      </c>
      <c r="CJ813" s="51">
        <f t="shared" si="38"/>
        <v>0.005781799633</v>
      </c>
      <c r="CK813" s="51">
        <f t="shared" si="13"/>
        <v>1</v>
      </c>
      <c r="CL813" s="51">
        <f t="shared" si="39"/>
        <v>0.05828343168</v>
      </c>
      <c r="CM813" s="51">
        <f t="shared" si="40"/>
        <v>0.9142561946</v>
      </c>
      <c r="CN813" s="51">
        <f t="shared" si="41"/>
        <v>0.01341251365</v>
      </c>
      <c r="CO813" s="51">
        <f t="shared" si="42"/>
        <v>0.01404786003</v>
      </c>
      <c r="CP813" s="51">
        <f t="shared" si="14"/>
        <v>1</v>
      </c>
      <c r="CQ813" s="51">
        <f t="shared" si="43"/>
        <v>0.03600604692</v>
      </c>
      <c r="CR813" s="51">
        <f t="shared" si="44"/>
        <v>0.005217545118</v>
      </c>
      <c r="CS813" s="51">
        <f t="shared" si="45"/>
        <v>0.9468552129</v>
      </c>
      <c r="CT813" s="51">
        <f t="shared" si="46"/>
        <v>0.01192119504</v>
      </c>
      <c r="CU813" s="51">
        <f t="shared" si="15"/>
        <v>1</v>
      </c>
      <c r="CV813" s="51">
        <f t="shared" si="47"/>
        <v>0.00100564486</v>
      </c>
      <c r="CW813" s="51">
        <f t="shared" si="48"/>
        <v>0.007582628656</v>
      </c>
      <c r="CX813" s="51">
        <f t="shared" si="49"/>
        <v>0.001633797388</v>
      </c>
      <c r="CY813" s="51">
        <f t="shared" si="50"/>
        <v>0.9897779291</v>
      </c>
      <c r="CZ813" s="51">
        <f t="shared" si="16"/>
        <v>1</v>
      </c>
      <c r="DA813" s="61"/>
      <c r="DB813" s="51">
        <f>(AQ813*Baseline!B$7 + AV813*Baseline!B$11 + BA813*Baseline!B$16 + BF813*Baseline!B$18)</f>
        <v>62909.6297</v>
      </c>
      <c r="DC813" s="51">
        <f>(AR813*Baseline!B$7 + AW813*Baseline!B$11 + BB813*Baseline!B$16 + BG813*Baseline!B$18)</f>
        <v>66026.8344</v>
      </c>
      <c r="DD813" s="51">
        <f>(AS813*Baseline!B$7 + AX813*Baseline!B$11 + BC813*Baseline!B$16 + BH813*Baseline!B$18)</f>
        <v>115400.0789</v>
      </c>
      <c r="DE813" s="51">
        <f>(AT813*Baseline!B$7 + AY813*Baseline!B$11 + BD813*Baseline!B$16 + BI813*Baseline!B$18)</f>
        <v>1259927.808</v>
      </c>
      <c r="DF813" s="51">
        <f t="shared" si="17"/>
        <v>1504264.351</v>
      </c>
      <c r="DG813" s="61"/>
      <c r="DH813" s="51">
        <f t="shared" si="51"/>
        <v>0.04182086058</v>
      </c>
      <c r="DI813" s="51">
        <f t="shared" si="52"/>
        <v>0.04389310585</v>
      </c>
      <c r="DJ813" s="51">
        <f t="shared" si="53"/>
        <v>0.07671529194</v>
      </c>
      <c r="DK813" s="51">
        <f t="shared" si="54"/>
        <v>0.8375707416</v>
      </c>
      <c r="DL813" s="51">
        <f t="shared" si="18"/>
        <v>1</v>
      </c>
      <c r="DM813" s="61"/>
      <c r="DN813" s="51">
        <f>DH813 / (Baseline!B$7/Baseline!B$17)</f>
        <v>4.464101798</v>
      </c>
      <c r="DO813" s="51">
        <f>DI813 / (Baseline!B$11/Baseline!B$17)</f>
        <v>1.059600584</v>
      </c>
      <c r="DP813" s="51">
        <f>DJ813 / (Baseline!B$16/Baseline!B$17)</f>
        <v>1.185483099</v>
      </c>
      <c r="DQ813" s="51">
        <f>DK813 / (Baseline!B$18/Baseline!B$17)</f>
        <v>0.946947666</v>
      </c>
      <c r="DR813" s="79"/>
      <c r="DS813" s="51">
        <f>(AU813*Baseline!B$34)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0.03012194415</v>
      </c>
      <c r="DT813" s="51">
        <f>(AZ813*Baseline!B$34) + (Baseline!D$88*(1-Baseline!D$89)*Baseline!B$35) + (Baseline!D$88*Baseline!D$89*((1-Baseline!D$90)*Baseline!B$40 + Baseline!D$90*Baseline!B$41))</f>
        <v>0.01060347915</v>
      </c>
      <c r="DU813" s="51">
        <f>(BE813*Baseline!B$34) + (Baseline!F$88*(1-Baseline!F$89)*Baseline!B$35) + (Baseline!F$88*Baseline!F$89*((1-Baseline!F$90)*Baseline!B$40 + Baseline!F$90*Baseline!B$41))</f>
        <v>0.01297507304</v>
      </c>
      <c r="DV813" s="51">
        <f>(BJ813*Baseline!B$34) + (Baseline!H$88*(1-Baseline!H$89)*Baseline!B$35) + (Baseline!H$88*Baseline!H$89*((1-Baseline!H$90)*Baseline!B$40 + Baseline!H$90*Baseline!B$41))</f>
        <v>0.009306358351</v>
      </c>
      <c r="DW813" s="51">
        <f>( DS813*Baseline!B$7 + DT813*Baseline!B$11 + DU813*Baseline!B$16 + DV813*Baseline!B$18 ) / Baseline!B$17</f>
        <v>0.009792507158</v>
      </c>
    </row>
    <row r="814">
      <c r="A814" s="4" t="s">
        <v>1173</v>
      </c>
      <c r="B814" s="45">
        <f>MIN( MAX( NORMINV( MCrands!B814, (B$5+B$4)/2, (B$5-B$4)/3.29 ), 0 ), 1 )</f>
        <v>0.5990967068</v>
      </c>
      <c r="C814" s="45">
        <f>MAX( NORMINV( MCrands!C814, (C$5+C$4)/2, (C$5-C$4)/3.29 ), 0 )</f>
        <v>2.430911628</v>
      </c>
      <c r="D814" s="41"/>
      <c r="E814" s="43">
        <f>Baseline!B$33 * (C814 * Baseline!B$66*Baseline!B$66/Baseline!B$73 + Baseline!B$52*Baseline!B$52/Baseline!B$74 + Baseline!B$53*Baseline!B$53/Baseline!B$75 + Baseline!B$54*Baseline!B$54/Baseline!B$76)</f>
        <v>0.00001725215691</v>
      </c>
      <c r="F814" s="43">
        <f>Baseline!B$33 * (C814 * Baseline!B$66*Baseline!B$57/Baseline!B$73 + Baseline!B$52*Baseline!B$67/Baseline!B$74 + Baseline!B$53*Baseline!B$55/Baseline!B$75 + Baseline!B$54*Baseline!B$56/Baseline!B$76)</f>
        <v>0.0000001995918927</v>
      </c>
      <c r="G814" s="45">
        <f>Baseline!B$33 * (C814 * Baseline!B$66*Baseline!B$58/Baseline!B$73 + Baseline!B$52*Baseline!B$59/Baseline!B$74 + Baseline!B$53*Baseline!B$68/Baseline!B$75 + Baseline!B$54*Baseline!B$60/Baseline!B$76)</f>
        <v>0.0000001679260948</v>
      </c>
      <c r="H814" s="43">
        <f>Baseline!B$33 * (C814 * Baseline!B$66*Baseline!B$61/Baseline!B$73 + Baseline!B$52*Baseline!B$62/Baseline!B$74 + Baseline!B$53*Baseline!B$63/Baseline!B$75 + Baseline!B$54*Baseline!B$69/Baseline!B$76)</f>
        <v>0.000000003330673182</v>
      </c>
      <c r="I814" s="43">
        <f>Baseline!B$33 * (C814 * Baseline!B$57*Baseline!B$66/Baseline!B$73 + Baseline!B$67*Baseline!B$52/Baseline!B$74 + Baseline!B$55*Baseline!B$53/Baseline!B$75 + Baseline!B$56*Baseline!B$54/Baseline!B$76)</f>
        <v>0.0000001995918927</v>
      </c>
      <c r="J814" s="45">
        <f>Baseline!B$33 * (C814 * Baseline!B$57*Baseline!B$57/Baseline!B$73 + Baseline!B$67*Baseline!B$67/Baseline!B$74 + Baseline!B$55*Baseline!B$55/Baseline!B$75 + Baseline!B$56*Baseline!B$56/Baseline!B$76)</f>
        <v>0.000001763813756</v>
      </c>
      <c r="K814" s="43">
        <f>Baseline!B$33 * (C814 * Baseline!B$57*Baseline!B$58/Baseline!B$73 + Baseline!B$67*Baseline!B$59/Baseline!B$74 + Baseline!B$55*Baseline!B$68/Baseline!B$75 + Baseline!B$56*Baseline!B$60/Baseline!B$76)</f>
        <v>0.00000001374180283</v>
      </c>
      <c r="L814" s="45">
        <f>Baseline!B$33 * (C814 * Baseline!B$57*Baseline!B$61/Baseline!B$73 + Baseline!B$67*Baseline!B$62/Baseline!B$74 + Baseline!B$55*Baseline!B$63/Baseline!B$75 + Baseline!B$56*Baseline!B$69/Baseline!B$76)</f>
        <v>0.00000001439284016</v>
      </c>
      <c r="M814" s="43">
        <f>Baseline!B$33 * (C814 * Baseline!B$58*Baseline!B$66/Baseline!B$73 + Baseline!B$59*Baseline!B$52/Baseline!B$74 + Baseline!B$68*Baseline!B$53/Baseline!B$75 + Baseline!B$60*Baseline!B$54/Baseline!B$76)</f>
        <v>0.0000001679260948</v>
      </c>
      <c r="N814" s="45">
        <f>Baseline!B$33 * (C814 * Baseline!B$58*Baseline!B$57/Baseline!B$73 + Baseline!B$59*Baseline!B$67/Baseline!B$74 + Baseline!B$68*Baseline!B$55/Baseline!B$75 + Baseline!B$60*Baseline!B$56/Baseline!B$76)</f>
        <v>0.00000001374180283</v>
      </c>
      <c r="O814" s="45">
        <f>Baseline!B$33 * (C814 * Baseline!B$58*Baseline!B$58/Baseline!B$73 + Baseline!B$59*Baseline!B$59/Baseline!B$74 + Baseline!B$68*Baseline!B$68/Baseline!B$75 + Baseline!B$60*Baseline!B$60/Baseline!B$76)</f>
        <v>0.000001324389985</v>
      </c>
      <c r="P814" s="43">
        <f>Baseline!B$33 * (C814 * Baseline!B$58*Baseline!B$61/Baseline!B$73 + Baseline!B$59*Baseline!B$62/Baseline!B$74 + Baseline!B$68*Baseline!B$63/Baseline!B$75 + Baseline!B$60*Baseline!B$69/Baseline!B$76)</f>
        <v>0.00000000164691305</v>
      </c>
      <c r="Q814" s="43">
        <f>Baseline!B$33 * (C814 * Baseline!B$61*Baseline!B$66/Baseline!B$73 + Baseline!B$62*Baseline!B$52/Baseline!B$74 + Baseline!B$63*Baseline!B$53/Baseline!B$75 + Baseline!B$69*Baseline!B$54/Baseline!B$76)</f>
        <v>0.000000003330673182</v>
      </c>
      <c r="R814" s="43">
        <f>Baseline!B$33 * (C814 * Baseline!B$61*Baseline!B$57/Baseline!B$73 + Baseline!B$62*Baseline!B$67/Baseline!B$74 + Baseline!B$63*Baseline!B$55/Baseline!B$75 + Baseline!B$69*Baseline!B$56/Baseline!B$76)</f>
        <v>0.00000001439284016</v>
      </c>
      <c r="S814" s="43">
        <f>Baseline!B$33 * (C814 * Baseline!B$61*Baseline!B$58/Baseline!B$73 + Baseline!B$62*Baseline!B$59/Baseline!B$74 + Baseline!B$63*Baseline!B$68/Baseline!B$75 + Baseline!B$69*Baseline!B$60/Baseline!B$76)</f>
        <v>0.00000000164691305</v>
      </c>
      <c r="T814" s="43">
        <f>Baseline!B$33 * (C814 * Baseline!B$61*Baseline!B$61/Baseline!B$73 + Baseline!B$62*Baseline!B$62/Baseline!B$74 + Baseline!B$63*Baseline!B$63/Baseline!B$75 + Baseline!B$69*Baseline!B$69/Baseline!B$76)</f>
        <v>0.00000009854654222</v>
      </c>
      <c r="U814" s="41"/>
      <c r="V814" s="43">
        <f>E814 * ( Baseline!B$87 * Baseline!B$7 )</f>
        <v>0.1790601366</v>
      </c>
      <c r="W814" s="43">
        <f>F814 * ( Baseline!D$87 * Baseline!B$11 )</f>
        <v>0.003681790947</v>
      </c>
      <c r="X814" s="43">
        <f>G814 * ( Baseline!F$87 * Baseline!B$16 )</f>
        <v>0.005832874267</v>
      </c>
      <c r="Y814" s="43">
        <f>H814 * ( Baseline!H$87 * Baseline!B$18 )</f>
        <v>0.001171309385</v>
      </c>
      <c r="Z814" s="51">
        <f t="shared" si="1"/>
        <v>0.1897461112</v>
      </c>
      <c r="AA814" s="43">
        <f>I814 * ( Baseline!B$87 * Baseline!B$7 )</f>
        <v>0.002071564254</v>
      </c>
      <c r="AB814" s="45">
        <f>J814 * ( Baseline!D$87 * Baseline!B$11 )</f>
        <v>0.03253635923</v>
      </c>
      <c r="AC814" s="45">
        <f>K814 * ( Baseline!F$87 * Baseline!B$16 )</f>
        <v>0.0004773183596</v>
      </c>
      <c r="AD814" s="45">
        <f>L814 * ( Baseline!F$87 * Baseline!B$16 )</f>
        <v>0.0004999319914</v>
      </c>
      <c r="AE814" s="51">
        <f t="shared" si="2"/>
        <v>0.03558517384</v>
      </c>
      <c r="AF814" s="51">
        <f>M814 * ( Baseline!B$87 * Baseline!B$7 )</f>
        <v>0.001742904938</v>
      </c>
      <c r="AG814" s="51">
        <f>N814 * ( Baseline!D$87 * Baseline!B$11 )</f>
        <v>0.0002534894808</v>
      </c>
      <c r="AH814" s="51">
        <f>O814 * ( Baseline!F$87 * Baseline!B$16 )</f>
        <v>0.04600238141</v>
      </c>
      <c r="AI814" s="51">
        <f>P814 * ( Baseline!H$87 * Baseline!B$18 )</f>
        <v>0.000579175622</v>
      </c>
      <c r="AJ814" s="51">
        <f t="shared" si="3"/>
        <v>0.04857795145</v>
      </c>
      <c r="AK814" s="51">
        <f>Q814 * ( Baseline!B$87 * Baseline!B$7 )</f>
        <v>0.00003456905696</v>
      </c>
      <c r="AL814" s="51">
        <f>R814 * ( Baseline!D$87 * Baseline!B$11 )</f>
        <v>0.0002654989032</v>
      </c>
      <c r="AM814" s="51">
        <f>S814 * ( Baseline!F$87 * Baseline!B$16 )</f>
        <v>0.00005720514587</v>
      </c>
      <c r="AN814" s="51">
        <f>T814 * ( Baseline!H$87 * Baseline!B$18 )</f>
        <v>0.03465620415</v>
      </c>
      <c r="AO814" s="51">
        <f t="shared" si="4"/>
        <v>0.03501347726</v>
      </c>
      <c r="AP814" s="61"/>
      <c r="AQ814" s="51">
        <f>V814 * ( (1-Baseline!B$88-Baseline!B$87) + (1-B814)*Baseline!B$88 )</f>
        <v>0.0797540887</v>
      </c>
      <c r="AR814" s="51">
        <f>W814 * ( (1-Baseline!B$88-Baseline!B$87) + (1-B814)*Baseline!B$88 )</f>
        <v>0.001639884161</v>
      </c>
      <c r="AS814" s="51">
        <f>X814 * ( (1-Baseline!B$88-Baseline!B$87) + (1-B814)*Baseline!B$88 )</f>
        <v>0.002597985127</v>
      </c>
      <c r="AT814" s="51">
        <f>Y814 * ( (1-Baseline!B$88-Baseline!B$87) + (1-B814)*Baseline!B$88 )</f>
        <v>0.0005217058044</v>
      </c>
      <c r="AU814" s="51">
        <f t="shared" si="5"/>
        <v>0.0845136638</v>
      </c>
      <c r="AV814" s="51">
        <f>AA814 * ( (1-Baseline!D$88-Baseline!D$87) + (1-B814)*Baseline!D$88 )</f>
        <v>0.001497747327</v>
      </c>
      <c r="AW814" s="51">
        <f>AB814 * ( (1-Baseline!D$88-Baseline!D$87) + (1-B814)*Baseline!D$88 )</f>
        <v>0.02352388779</v>
      </c>
      <c r="AX814" s="51">
        <f>AC814 * ( (1-Baseline!D$88-Baseline!D$87) + (1-B814)*Baseline!D$88 )</f>
        <v>0.0003451026419</v>
      </c>
      <c r="AY814" s="51">
        <f>AD814 * ( (1-Baseline!D$88-Baseline!D$87) + (1-B814)*Baseline!D$88 )</f>
        <v>0.0003614523673</v>
      </c>
      <c r="AZ814" s="51">
        <f t="shared" si="6"/>
        <v>0.02572819012</v>
      </c>
      <c r="BA814" s="51">
        <f>AF814 * ( (1-Baseline!F$88-Baseline!F$87) + (1-Baseline!B$36)*Baseline!F$88 )</f>
        <v>0.001254250166</v>
      </c>
      <c r="BB814" s="51">
        <f>AG814 * ( (1-Baseline!F$88-Baseline!F$87) + (1-Baseline!B$36)*Baseline!F$88 )</f>
        <v>0.000182419142</v>
      </c>
      <c r="BC814" s="51">
        <f>AH814 * ( (1-Baseline!F$88-Baseline!F$87) + (1-Baseline!B$36)*Baseline!F$88 )</f>
        <v>0.03310478574</v>
      </c>
      <c r="BD814" s="51">
        <f>AI814 * ( (1-Baseline!F$88-Baseline!F$87) + (1-Baseline!B$36)*Baseline!F$88 )</f>
        <v>0.0004167933112</v>
      </c>
      <c r="BE814" s="51">
        <f t="shared" si="7"/>
        <v>0.03495824836</v>
      </c>
      <c r="BF814" s="51">
        <f>AK814 * ( (1-Baseline!H$88-Baseline!H$87) + (1-Baseline!B$36)*Baseline!H$88 )</f>
        <v>0.00002738975521</v>
      </c>
      <c r="BG814" s="51">
        <f>AL814 * ( (1-Baseline!H$88-Baseline!H$87) + (1-Baseline!B$36)*Baseline!H$88 )</f>
        <v>0.000210360091</v>
      </c>
      <c r="BH814" s="51">
        <f>AM814 * ( (1-Baseline!H$88-Baseline!H$87) + (1-Baseline!B$36)*Baseline!H$88 )</f>
        <v>0.00004532478118</v>
      </c>
      <c r="BI814" s="51">
        <f>AN814 * ( (1-Baseline!H$88-Baseline!H$87) + (1-Baseline!B$36)*Baseline!H$88 )</f>
        <v>0.02745880367</v>
      </c>
      <c r="BJ814" s="51">
        <f t="shared" si="8"/>
        <v>0.0277418783</v>
      </c>
      <c r="BK814" s="61"/>
      <c r="BL814" s="51">
        <f t="shared" si="19"/>
        <v>0.9436827741</v>
      </c>
      <c r="BM814" s="51">
        <f t="shared" si="20"/>
        <v>0.01940377552</v>
      </c>
      <c r="BN814" s="51">
        <f t="shared" si="21"/>
        <v>0.03074041535</v>
      </c>
      <c r="BO814" s="51">
        <f t="shared" si="22"/>
        <v>0.006173034998</v>
      </c>
      <c r="BP814" s="51">
        <f t="shared" si="9"/>
        <v>1</v>
      </c>
      <c r="BQ814" s="51">
        <f t="shared" si="23"/>
        <v>0.05821425135</v>
      </c>
      <c r="BR814" s="51">
        <f t="shared" si="24"/>
        <v>0.914323459</v>
      </c>
      <c r="BS814" s="51">
        <f t="shared" si="25"/>
        <v>0.01341340531</v>
      </c>
      <c r="BT814" s="51">
        <f t="shared" si="26"/>
        <v>0.01404888434</v>
      </c>
      <c r="BU814" s="51">
        <f t="shared" si="10"/>
        <v>1</v>
      </c>
      <c r="BV814" s="51">
        <f t="shared" si="27"/>
        <v>0.03587851867</v>
      </c>
      <c r="BW814" s="51">
        <f t="shared" si="28"/>
        <v>0.005218200299</v>
      </c>
      <c r="BX814" s="51">
        <f t="shared" si="29"/>
        <v>0.9469806782</v>
      </c>
      <c r="BY814" s="51">
        <f t="shared" si="30"/>
        <v>0.01192260284</v>
      </c>
      <c r="BZ814" s="51">
        <f t="shared" si="11"/>
        <v>1</v>
      </c>
      <c r="CA814" s="51">
        <f t="shared" si="31"/>
        <v>0.0009873071647</v>
      </c>
      <c r="CB814" s="51">
        <f t="shared" si="32"/>
        <v>0.007582763096</v>
      </c>
      <c r="CC814" s="51">
        <f t="shared" si="33"/>
        <v>0.001633803619</v>
      </c>
      <c r="CD814" s="51">
        <f t="shared" si="34"/>
        <v>0.9897961261</v>
      </c>
      <c r="CE814" s="51">
        <f t="shared" si="12"/>
        <v>1</v>
      </c>
      <c r="CF814" s="61"/>
      <c r="CG814" s="51">
        <f t="shared" si="35"/>
        <v>0.9436827741</v>
      </c>
      <c r="CH814" s="51">
        <f t="shared" si="36"/>
        <v>0.01940377552</v>
      </c>
      <c r="CI814" s="51">
        <f t="shared" si="37"/>
        <v>0.03074041535</v>
      </c>
      <c r="CJ814" s="51">
        <f t="shared" si="38"/>
        <v>0.006173034998</v>
      </c>
      <c r="CK814" s="51">
        <f t="shared" si="13"/>
        <v>1</v>
      </c>
      <c r="CL814" s="51">
        <f t="shared" si="39"/>
        <v>0.05821425135</v>
      </c>
      <c r="CM814" s="51">
        <f t="shared" si="40"/>
        <v>0.914323459</v>
      </c>
      <c r="CN814" s="51">
        <f t="shared" si="41"/>
        <v>0.01341340531</v>
      </c>
      <c r="CO814" s="51">
        <f t="shared" si="42"/>
        <v>0.01404888434</v>
      </c>
      <c r="CP814" s="51">
        <f t="shared" si="14"/>
        <v>1</v>
      </c>
      <c r="CQ814" s="51">
        <f t="shared" si="43"/>
        <v>0.03587851867</v>
      </c>
      <c r="CR814" s="51">
        <f t="shared" si="44"/>
        <v>0.005218200299</v>
      </c>
      <c r="CS814" s="51">
        <f t="shared" si="45"/>
        <v>0.9469806782</v>
      </c>
      <c r="CT814" s="51">
        <f t="shared" si="46"/>
        <v>0.01192260284</v>
      </c>
      <c r="CU814" s="51">
        <f t="shared" si="15"/>
        <v>1</v>
      </c>
      <c r="CV814" s="51">
        <f t="shared" si="47"/>
        <v>0.0009873071647</v>
      </c>
      <c r="CW814" s="51">
        <f t="shared" si="48"/>
        <v>0.007582763096</v>
      </c>
      <c r="CX814" s="51">
        <f t="shared" si="49"/>
        <v>0.001633803619</v>
      </c>
      <c r="CY814" s="51">
        <f t="shared" si="50"/>
        <v>0.9897961261</v>
      </c>
      <c r="CZ814" s="51">
        <f t="shared" si="16"/>
        <v>1</v>
      </c>
      <c r="DA814" s="61"/>
      <c r="DB814" s="51">
        <f>(AQ814*Baseline!B$7 + AV814*Baseline!B$11 + BA814*Baseline!B$16 + BF814*Baseline!B$18)</f>
        <v>47348.90865</v>
      </c>
      <c r="DC814" s="51">
        <f>(AR814*Baseline!B$7 + AW814*Baseline!B$11 + BB814*Baseline!B$16 + BG814*Baseline!B$18)</f>
        <v>61487.29047</v>
      </c>
      <c r="DD814" s="51">
        <f>(AS814*Baseline!B$7 + AX814*Baseline!B$11 + BC814*Baseline!B$16 + BH814*Baseline!B$18)</f>
        <v>114982.8949</v>
      </c>
      <c r="DE814" s="51">
        <f>(AT814*Baseline!B$7 + AY814*Baseline!B$11 + BD814*Baseline!B$16 + BI814*Baseline!B$18)</f>
        <v>1259785.545</v>
      </c>
      <c r="DF814" s="51">
        <f t="shared" si="17"/>
        <v>1483604.639</v>
      </c>
      <c r="DG814" s="61"/>
      <c r="DH814" s="51">
        <f t="shared" si="51"/>
        <v>0.03191477528</v>
      </c>
      <c r="DI814" s="51">
        <f t="shared" si="52"/>
        <v>0.04144452563</v>
      </c>
      <c r="DJ814" s="51">
        <f t="shared" si="53"/>
        <v>0.07750238297</v>
      </c>
      <c r="DK814" s="51">
        <f t="shared" si="54"/>
        <v>0.8491383161</v>
      </c>
      <c r="DL814" s="51">
        <f t="shared" si="18"/>
        <v>1</v>
      </c>
      <c r="DM814" s="61"/>
      <c r="DN814" s="51">
        <f>DH814 / (Baseline!B$7/Baseline!B$17)</f>
        <v>3.406692347</v>
      </c>
      <c r="DO814" s="51">
        <f>DI814 / (Baseline!B$11/Baseline!B$17)</f>
        <v>1.000490685</v>
      </c>
      <c r="DP814" s="51">
        <f>DJ814 / (Baseline!B$16/Baseline!B$17)</f>
        <v>1.197646034</v>
      </c>
      <c r="DQ814" s="51">
        <f>DK814 / (Baseline!B$18/Baseline!B$17)</f>
        <v>0.9600258301</v>
      </c>
      <c r="DR814" s="79"/>
      <c r="DS814" s="51">
        <f>(AU814*Baseline!B$34)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0.02520658082</v>
      </c>
      <c r="DT814" s="51">
        <f>(AZ814*Baseline!B$34) + (Baseline!D$88*(1-Baseline!D$89)*Baseline!B$35) + (Baseline!D$88*Baseline!D$89*((1-Baseline!D$90)*Baseline!B$40 + Baseline!D$90*Baseline!B$41))</f>
        <v>0.01027279652</v>
      </c>
      <c r="DU814" s="51">
        <f>(BE814*Baseline!B$34) + (Baseline!F$88*(1-Baseline!F$89)*Baseline!B$35) + (Baseline!F$88*Baseline!F$89*((1-Baseline!F$90)*Baseline!B$40 + Baseline!F$90*Baseline!B$41))</f>
        <v>0.01297437725</v>
      </c>
      <c r="DV814" s="51">
        <f>(BJ814*Baseline!B$34) + (Baseline!H$88*(1-Baseline!H$89)*Baseline!B$35) + (Baseline!H$88*Baseline!H$89*((1-Baseline!H$90)*Baseline!B$40 + Baseline!H$90*Baseline!B$41))</f>
        <v>0.009306281745</v>
      </c>
      <c r="DW814" s="51">
        <f>( DS814*Baseline!B$7 + DT814*Baseline!B$11 + DU814*Baseline!B$16 + DV814*Baseline!B$18 ) / Baseline!B$17</f>
        <v>0.009732647716</v>
      </c>
    </row>
    <row r="815">
      <c r="A815" s="4" t="s">
        <v>1174</v>
      </c>
      <c r="B815" s="45">
        <f>MIN( MAX( NORMINV( MCrands!B815, (B$5+B$4)/2, (B$5-B$4)/3.29 ), 0 ), 1 )</f>
        <v>0.3429853527</v>
      </c>
      <c r="C815" s="45">
        <f>MAX( NORMINV( MCrands!C815, (C$5+C$4)/2, (C$5-C$4)/3.29 ), 0 )</f>
        <v>2.208787948</v>
      </c>
      <c r="D815" s="41"/>
      <c r="E815" s="43">
        <f>Baseline!B$33 * (C815 * Baseline!B$66*Baseline!B$66/Baseline!B$73 + Baseline!B$52*Baseline!B$52/Baseline!B$74 + Baseline!B$53*Baseline!B$53/Baseline!B$75 + Baseline!B$54*Baseline!B$54/Baseline!B$76)</f>
        <v>0.00001567951592</v>
      </c>
      <c r="F815" s="43">
        <f>Baseline!B$33 * (C815 * Baseline!B$66*Baseline!B$57/Baseline!B$73 + Baseline!B$52*Baseline!B$67/Baseline!B$74 + Baseline!B$53*Baseline!B$55/Baseline!B$75 + Baseline!B$54*Baseline!B$56/Baseline!B$76)</f>
        <v>0.0000001993435809</v>
      </c>
      <c r="G815" s="45">
        <f>Baseline!B$33 * (C815 * Baseline!B$66*Baseline!B$58/Baseline!B$73 + Baseline!B$52*Baseline!B$59/Baseline!B$74 + Baseline!B$53*Baseline!B$68/Baseline!B$75 + Baseline!B$54*Baseline!B$60/Baseline!B$76)</f>
        <v>0.0000001673156618</v>
      </c>
      <c r="H815" s="43">
        <f>Baseline!B$33 * (C815 * Baseline!B$66*Baseline!B$61/Baseline!B$73 + Baseline!B$52*Baseline!B$62/Baseline!B$74 + Baseline!B$53*Baseline!B$63/Baseline!B$75 + Baseline!B$54*Baseline!B$69/Baseline!B$76)</f>
        <v>0.00000000326962988</v>
      </c>
      <c r="I815" s="43">
        <f>Baseline!B$33 * (C815 * Baseline!B$57*Baseline!B$66/Baseline!B$73 + Baseline!B$67*Baseline!B$52/Baseline!B$74 + Baseline!B$55*Baseline!B$53/Baseline!B$75 + Baseline!B$56*Baseline!B$54/Baseline!B$76)</f>
        <v>0.0000001993435809</v>
      </c>
      <c r="J815" s="45">
        <f>Baseline!B$33 * (C815 * Baseline!B$57*Baseline!B$57/Baseline!B$73 + Baseline!B$67*Baseline!B$67/Baseline!B$74 + Baseline!B$55*Baseline!B$55/Baseline!B$75 + Baseline!B$56*Baseline!B$56/Baseline!B$76)</f>
        <v>0.000001763813717</v>
      </c>
      <c r="K815" s="43">
        <f>Baseline!B$33 * (C815 * Baseline!B$57*Baseline!B$58/Baseline!B$73 + Baseline!B$67*Baseline!B$59/Baseline!B$74 + Baseline!B$55*Baseline!B$68/Baseline!B$75 + Baseline!B$56*Baseline!B$60/Baseline!B$76)</f>
        <v>0.00000001374170645</v>
      </c>
      <c r="L815" s="45">
        <f>Baseline!B$33 * (C815 * Baseline!B$57*Baseline!B$61/Baseline!B$73 + Baseline!B$67*Baseline!B$62/Baseline!B$74 + Baseline!B$55*Baseline!B$63/Baseline!B$75 + Baseline!B$56*Baseline!B$69/Baseline!B$76)</f>
        <v>0.00000001439283052</v>
      </c>
      <c r="M815" s="43">
        <f>Baseline!B$33 * (C815 * Baseline!B$58*Baseline!B$66/Baseline!B$73 + Baseline!B$59*Baseline!B$52/Baseline!B$74 + Baseline!B$68*Baseline!B$53/Baseline!B$75 + Baseline!B$60*Baseline!B$54/Baseline!B$76)</f>
        <v>0.0000001673156618</v>
      </c>
      <c r="N815" s="45">
        <f>Baseline!B$33 * (C815 * Baseline!B$58*Baseline!B$57/Baseline!B$73 + Baseline!B$59*Baseline!B$67/Baseline!B$74 + Baseline!B$68*Baseline!B$55/Baseline!B$75 + Baseline!B$60*Baseline!B$56/Baseline!B$76)</f>
        <v>0.00000001374170645</v>
      </c>
      <c r="O815" s="45">
        <f>Baseline!B$33 * (C815 * Baseline!B$58*Baseline!B$58/Baseline!B$73 + Baseline!B$59*Baseline!B$59/Baseline!B$74 + Baseline!B$68*Baseline!B$68/Baseline!B$75 + Baseline!B$60*Baseline!B$60/Baseline!B$76)</f>
        <v>0.000001324389748</v>
      </c>
      <c r="P815" s="43">
        <f>Baseline!B$33 * (C815 * Baseline!B$58*Baseline!B$61/Baseline!B$73 + Baseline!B$59*Baseline!B$62/Baseline!B$74 + Baseline!B$68*Baseline!B$63/Baseline!B$75 + Baseline!B$60*Baseline!B$69/Baseline!B$76)</f>
        <v>0.000000001646889356</v>
      </c>
      <c r="Q815" s="43">
        <f>Baseline!B$33 * (C815 * Baseline!B$61*Baseline!B$66/Baseline!B$73 + Baseline!B$62*Baseline!B$52/Baseline!B$74 + Baseline!B$63*Baseline!B$53/Baseline!B$75 + Baseline!B$69*Baseline!B$54/Baseline!B$76)</f>
        <v>0.00000000326962988</v>
      </c>
      <c r="R815" s="43">
        <f>Baseline!B$33 * (C815 * Baseline!B$61*Baseline!B$57/Baseline!B$73 + Baseline!B$62*Baseline!B$67/Baseline!B$74 + Baseline!B$63*Baseline!B$55/Baseline!B$75 + Baseline!B$69*Baseline!B$56/Baseline!B$76)</f>
        <v>0.00000001439283052</v>
      </c>
      <c r="S815" s="43">
        <f>Baseline!B$33 * (C815 * Baseline!B$61*Baseline!B$58/Baseline!B$73 + Baseline!B$62*Baseline!B$59/Baseline!B$74 + Baseline!B$63*Baseline!B$68/Baseline!B$75 + Baseline!B$69*Baseline!B$60/Baseline!B$76)</f>
        <v>0.000000001646889356</v>
      </c>
      <c r="T815" s="43">
        <f>Baseline!B$33 * (C815 * Baseline!B$61*Baseline!B$61/Baseline!B$73 + Baseline!B$62*Baseline!B$62/Baseline!B$74 + Baseline!B$63*Baseline!B$63/Baseline!B$75 + Baseline!B$69*Baseline!B$69/Baseline!B$76)</f>
        <v>0.00000009854653985</v>
      </c>
      <c r="U815" s="41"/>
      <c r="V815" s="43">
        <f>E815 * ( Baseline!B$87 * Baseline!B$7 )</f>
        <v>0.1627376957</v>
      </c>
      <c r="W815" s="43">
        <f>F815 * ( Baseline!D$87 * Baseline!B$11 )</f>
        <v>0.00367721044</v>
      </c>
      <c r="X815" s="43">
        <f>G815 * ( Baseline!F$87 * Baseline!B$16 )</f>
        <v>0.005811671017</v>
      </c>
      <c r="Y815" s="43">
        <f>H815 * ( Baseline!H$87 * Baseline!B$18 )</f>
        <v>0.001149842075</v>
      </c>
      <c r="Z815" s="51">
        <f t="shared" si="1"/>
        <v>0.1733764193</v>
      </c>
      <c r="AA815" s="43">
        <f>I815 * ( Baseline!B$87 * Baseline!B$7 )</f>
        <v>0.002068987027</v>
      </c>
      <c r="AB815" s="45">
        <f>J815 * ( Baseline!D$87 * Baseline!B$11 )</f>
        <v>0.03253635851</v>
      </c>
      <c r="AC815" s="45">
        <f>K815 * ( Baseline!F$87 * Baseline!B$16 )</f>
        <v>0.0004773150117</v>
      </c>
      <c r="AD815" s="45">
        <f>L815 * ( Baseline!F$87 * Baseline!B$16 )</f>
        <v>0.0004999316566</v>
      </c>
      <c r="AE815" s="51">
        <f t="shared" si="2"/>
        <v>0.0355825922</v>
      </c>
      <c r="AF815" s="51">
        <f>M815 * ( Baseline!B$87 * Baseline!B$7 )</f>
        <v>0.001736569254</v>
      </c>
      <c r="AG815" s="51">
        <f>N815 * ( Baseline!D$87 * Baseline!B$11 )</f>
        <v>0.0002534877028</v>
      </c>
      <c r="AH815" s="51">
        <f>O815 * ( Baseline!F$87 * Baseline!B$16 )</f>
        <v>0.04600237318</v>
      </c>
      <c r="AI815" s="51">
        <f>P815 * ( Baseline!H$87 * Baseline!B$18 )</f>
        <v>0.0005791672893</v>
      </c>
      <c r="AJ815" s="51">
        <f t="shared" si="3"/>
        <v>0.04857159742</v>
      </c>
      <c r="AK815" s="51">
        <f>Q815 * ( Baseline!B$87 * Baseline!B$7 )</f>
        <v>0.00003393548853</v>
      </c>
      <c r="AL815" s="51">
        <f>R815 * ( Baseline!D$87 * Baseline!B$11 )</f>
        <v>0.0002654987254</v>
      </c>
      <c r="AM815" s="51">
        <f>S815 * ( Baseline!F$87 * Baseline!B$16 )</f>
        <v>0.00005720432285</v>
      </c>
      <c r="AN815" s="51">
        <f>T815 * ( Baseline!H$87 * Baseline!B$18 )</f>
        <v>0.03465620332</v>
      </c>
      <c r="AO815" s="51">
        <f t="shared" si="4"/>
        <v>0.03501284185</v>
      </c>
      <c r="AP815" s="61"/>
      <c r="AQ815" s="51">
        <f>V815 * ( (1-Baseline!B$88-Baseline!B$87) + (1-B815)*Baseline!B$88 )</f>
        <v>0.1095782941</v>
      </c>
      <c r="AR815" s="51">
        <f>W815 * ( (1-Baseline!B$88-Baseline!B$87) + (1-B815)*Baseline!B$88 )</f>
        <v>0.002476024042</v>
      </c>
      <c r="AS815" s="51">
        <f>X815 * ( (1-Baseline!B$88-Baseline!B$87) + (1-B815)*Baseline!B$88 )</f>
        <v>0.003913248207</v>
      </c>
      <c r="AT815" s="51">
        <f>Y815 * ( (1-Baseline!B$88-Baseline!B$87) + (1-B815)*Baseline!B$88 )</f>
        <v>0.0007742381542</v>
      </c>
      <c r="AU815" s="51">
        <f t="shared" si="5"/>
        <v>0.1167418046</v>
      </c>
      <c r="AV815" s="51">
        <f>AA815 * ( (1-Baseline!D$88-Baseline!D$87) + (1-B815)*Baseline!D$88 )</f>
        <v>0.001733275182</v>
      </c>
      <c r="AW815" s="51">
        <f>AB815 * ( (1-Baseline!D$88-Baseline!D$87) + (1-B815)*Baseline!D$88 )</f>
        <v>0.02725704028</v>
      </c>
      <c r="AX815" s="51">
        <f>AC815 * ( (1-Baseline!D$88-Baseline!D$87) + (1-B815)*Baseline!D$88 )</f>
        <v>0.0003998663371</v>
      </c>
      <c r="AY815" s="51">
        <f>AD815 * ( (1-Baseline!D$88-Baseline!D$87) + (1-B815)*Baseline!D$88 )</f>
        <v>0.000418813227</v>
      </c>
      <c r="AZ815" s="51">
        <f t="shared" si="6"/>
        <v>0.02980899502</v>
      </c>
      <c r="BA815" s="51">
        <f>AF815 * ( (1-Baseline!F$88-Baseline!F$87) + (1-Baseline!B$36)*Baseline!F$88 )</f>
        <v>0.001249690805</v>
      </c>
      <c r="BB815" s="51">
        <f>AG815 * ( (1-Baseline!F$88-Baseline!F$87) + (1-Baseline!B$36)*Baseline!F$88 )</f>
        <v>0.0001824178626</v>
      </c>
      <c r="BC815" s="51">
        <f>AH815 * ( (1-Baseline!F$88-Baseline!F$87) + (1-Baseline!B$36)*Baseline!F$88 )</f>
        <v>0.03310477982</v>
      </c>
      <c r="BD815" s="51">
        <f>AI815 * ( (1-Baseline!F$88-Baseline!F$87) + (1-Baseline!B$36)*Baseline!F$88 )</f>
        <v>0.0004167873147</v>
      </c>
      <c r="BE815" s="51">
        <f t="shared" si="7"/>
        <v>0.0349536758</v>
      </c>
      <c r="BF815" s="51">
        <f>AK815 * ( (1-Baseline!H$88-Baseline!H$87) + (1-Baseline!B$36)*Baseline!H$88 )</f>
        <v>0.00002688776627</v>
      </c>
      <c r="BG815" s="51">
        <f>AL815 * ( (1-Baseline!H$88-Baseline!H$87) + (1-Baseline!B$36)*Baseline!H$88 )</f>
        <v>0.0002103599501</v>
      </c>
      <c r="BH815" s="51">
        <f>AM815 * ( (1-Baseline!H$88-Baseline!H$87) + (1-Baseline!B$36)*Baseline!H$88 )</f>
        <v>0.00004532412908</v>
      </c>
      <c r="BI815" s="51">
        <f>AN815 * ( (1-Baseline!H$88-Baseline!H$87) + (1-Baseline!B$36)*Baseline!H$88 )</f>
        <v>0.02745880301</v>
      </c>
      <c r="BJ815" s="51">
        <f t="shared" si="8"/>
        <v>0.02774137486</v>
      </c>
      <c r="BK815" s="61"/>
      <c r="BL815" s="51">
        <f t="shared" si="19"/>
        <v>0.9386380018</v>
      </c>
      <c r="BM815" s="51">
        <f t="shared" si="20"/>
        <v>0.02120940354</v>
      </c>
      <c r="BN815" s="51">
        <f t="shared" si="21"/>
        <v>0.03352053896</v>
      </c>
      <c r="BO815" s="51">
        <f t="shared" si="22"/>
        <v>0.006632055733</v>
      </c>
      <c r="BP815" s="51">
        <f t="shared" si="9"/>
        <v>1</v>
      </c>
      <c r="BQ815" s="51">
        <f t="shared" si="23"/>
        <v>0.05814604554</v>
      </c>
      <c r="BR815" s="51">
        <f t="shared" si="24"/>
        <v>0.9143897758</v>
      </c>
      <c r="BS815" s="51">
        <f t="shared" si="25"/>
        <v>0.01341428441</v>
      </c>
      <c r="BT815" s="51">
        <f t="shared" si="26"/>
        <v>0.01404989422</v>
      </c>
      <c r="BU815" s="51">
        <f t="shared" si="10"/>
        <v>1</v>
      </c>
      <c r="BV815" s="51">
        <f t="shared" si="27"/>
        <v>0.03575277211</v>
      </c>
      <c r="BW815" s="51">
        <f t="shared" si="28"/>
        <v>0.005218846328</v>
      </c>
      <c r="BX815" s="51">
        <f t="shared" si="29"/>
        <v>0.9471043906</v>
      </c>
      <c r="BY815" s="51">
        <f t="shared" si="30"/>
        <v>0.01192399097</v>
      </c>
      <c r="BZ815" s="51">
        <f t="shared" si="11"/>
        <v>1</v>
      </c>
      <c r="CA815" s="51">
        <f t="shared" si="31"/>
        <v>0.0009692297664</v>
      </c>
      <c r="CB815" s="51">
        <f t="shared" si="32"/>
        <v>0.007582895628</v>
      </c>
      <c r="CC815" s="51">
        <f t="shared" si="33"/>
        <v>0.001633809763</v>
      </c>
      <c r="CD815" s="51">
        <f t="shared" si="34"/>
        <v>0.9898140648</v>
      </c>
      <c r="CE815" s="51">
        <f t="shared" si="12"/>
        <v>1</v>
      </c>
      <c r="CF815" s="61"/>
      <c r="CG815" s="51">
        <f t="shared" si="35"/>
        <v>0.9386380018</v>
      </c>
      <c r="CH815" s="51">
        <f t="shared" si="36"/>
        <v>0.02120940354</v>
      </c>
      <c r="CI815" s="51">
        <f t="shared" si="37"/>
        <v>0.03352053896</v>
      </c>
      <c r="CJ815" s="51">
        <f t="shared" si="38"/>
        <v>0.006632055733</v>
      </c>
      <c r="CK815" s="51">
        <f t="shared" si="13"/>
        <v>1</v>
      </c>
      <c r="CL815" s="51">
        <f t="shared" si="39"/>
        <v>0.05814604554</v>
      </c>
      <c r="CM815" s="51">
        <f t="shared" si="40"/>
        <v>0.9143897758</v>
      </c>
      <c r="CN815" s="51">
        <f t="shared" si="41"/>
        <v>0.01341428441</v>
      </c>
      <c r="CO815" s="51">
        <f t="shared" si="42"/>
        <v>0.01404989422</v>
      </c>
      <c r="CP815" s="51">
        <f t="shared" si="14"/>
        <v>1</v>
      </c>
      <c r="CQ815" s="51">
        <f t="shared" si="43"/>
        <v>0.03575277211</v>
      </c>
      <c r="CR815" s="51">
        <f t="shared" si="44"/>
        <v>0.005218846328</v>
      </c>
      <c r="CS815" s="51">
        <f t="shared" si="45"/>
        <v>0.9471043906</v>
      </c>
      <c r="CT815" s="51">
        <f t="shared" si="46"/>
        <v>0.01192399097</v>
      </c>
      <c r="CU815" s="51">
        <f t="shared" si="15"/>
        <v>1</v>
      </c>
      <c r="CV815" s="51">
        <f t="shared" si="47"/>
        <v>0.0009692297664</v>
      </c>
      <c r="CW815" s="51">
        <f t="shared" si="48"/>
        <v>0.007582895628</v>
      </c>
      <c r="CX815" s="51">
        <f t="shared" si="49"/>
        <v>0.001633809763</v>
      </c>
      <c r="CY815" s="51">
        <f t="shared" si="50"/>
        <v>0.9898140648</v>
      </c>
      <c r="CZ815" s="51">
        <f t="shared" si="16"/>
        <v>1</v>
      </c>
      <c r="DA815" s="61"/>
      <c r="DB815" s="51">
        <f>(AQ815*Baseline!B$7 + AV815*Baseline!B$11 + BA815*Baseline!B$16 + BF815*Baseline!B$18)</f>
        <v>62280.48928</v>
      </c>
      <c r="DC815" s="51">
        <f>(AR815*Baseline!B$7 + AW815*Baseline!B$11 + BB815*Baseline!B$16 + BG815*Baseline!B$18)</f>
        <v>69898.75468</v>
      </c>
      <c r="DD815" s="51">
        <f>(AS815*Baseline!B$7 + AX815*Baseline!B$11 + BC815*Baseline!B$16 + BH815*Baseline!B$18)</f>
        <v>115738.1915</v>
      </c>
      <c r="DE815" s="51">
        <f>(AT815*Baseline!B$7 + AY815*Baseline!B$11 + BD815*Baseline!B$16 + BI815*Baseline!B$18)</f>
        <v>1260030.986</v>
      </c>
      <c r="DF815" s="51">
        <f t="shared" si="17"/>
        <v>1507948.422</v>
      </c>
      <c r="DG815" s="61"/>
      <c r="DH815" s="51">
        <f t="shared" si="51"/>
        <v>0.04130147185</v>
      </c>
      <c r="DI815" s="51">
        <f t="shared" si="52"/>
        <v>0.04635354478</v>
      </c>
      <c r="DJ815" s="51">
        <f t="shared" si="53"/>
        <v>0.07675208901</v>
      </c>
      <c r="DK815" s="51">
        <f t="shared" si="54"/>
        <v>0.8355928944</v>
      </c>
      <c r="DL815" s="51">
        <f t="shared" si="18"/>
        <v>1</v>
      </c>
      <c r="DM815" s="61"/>
      <c r="DN815" s="51">
        <f>DH815 / (Baseline!B$7/Baseline!B$17)</f>
        <v>4.408660467</v>
      </c>
      <c r="DO815" s="51">
        <f>DI815 / (Baseline!B$11/Baseline!B$17)</f>
        <v>1.118996757</v>
      </c>
      <c r="DP815" s="51">
        <f>DJ815 / (Baseline!B$16/Baseline!B$17)</f>
        <v>1.186051725</v>
      </c>
      <c r="DQ815" s="51">
        <f>DK815 / (Baseline!B$18/Baseline!B$17)</f>
        <v>0.944711535</v>
      </c>
      <c r="DR815" s="79"/>
      <c r="DS815" s="51">
        <f>(AU815*Baseline!B$34)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0.03004080193</v>
      </c>
      <c r="DT815" s="51">
        <f>(AZ815*Baseline!B$34) + (Baseline!D$88*(1-Baseline!D$89)*Baseline!B$35) + (Baseline!D$88*Baseline!D$89*((1-Baseline!D$90)*Baseline!B$40 + Baseline!D$90*Baseline!B$41))</f>
        <v>0.01088491725</v>
      </c>
      <c r="DU815" s="51">
        <f>(BE815*Baseline!B$34) + (Baseline!F$88*(1-Baseline!F$89)*Baseline!B$35) + (Baseline!F$88*Baseline!F$89*((1-Baseline!F$90)*Baseline!B$40 + Baseline!F$90*Baseline!B$41))</f>
        <v>0.01297369137</v>
      </c>
      <c r="DV815" s="51">
        <f>(BJ815*Baseline!B$34) + (Baseline!H$88*(1-Baseline!H$89)*Baseline!B$35) + (Baseline!H$88*Baseline!H$89*((1-Baseline!H$90)*Baseline!B$40 + Baseline!H$90*Baseline!B$41))</f>
        <v>0.009306206229</v>
      </c>
      <c r="DW815" s="51">
        <f>( DS815*Baseline!B$7 + DT815*Baseline!B$11 + DU815*Baseline!B$16 + DV815*Baseline!B$18 ) / Baseline!B$17</f>
        <v>0.009803181382</v>
      </c>
    </row>
    <row r="816">
      <c r="A816" s="4" t="s">
        <v>1175</v>
      </c>
      <c r="B816" s="45">
        <f>MIN( MAX( NORMINV( MCrands!B816, (B$5+B$4)/2, (B$5-B$4)/3.29 ), 0 ), 1 )</f>
        <v>0.5441458264</v>
      </c>
      <c r="C816" s="45">
        <f>MAX( NORMINV( MCrands!C816, (C$5+C$4)/2, (C$5-C$4)/3.29 ), 0 )</f>
        <v>2.825448357</v>
      </c>
      <c r="D816" s="41"/>
      <c r="E816" s="43">
        <f>Baseline!B$33 * (C816 * Baseline!B$66*Baseline!B$66/Baseline!B$73 + Baseline!B$52*Baseline!B$52/Baseline!B$74 + Baseline!B$53*Baseline!B$53/Baseline!B$75 + Baseline!B$54*Baseline!B$54/Baseline!B$76)</f>
        <v>0.00002004548642</v>
      </c>
      <c r="F816" s="43">
        <f>Baseline!B$33 * (C816 * Baseline!B$66*Baseline!B$57/Baseline!B$73 + Baseline!B$52*Baseline!B$67/Baseline!B$74 + Baseline!B$53*Baseline!B$55/Baseline!B$75 + Baseline!B$54*Baseline!B$56/Baseline!B$76)</f>
        <v>0.0000002000329447</v>
      </c>
      <c r="G816" s="45">
        <f>Baseline!B$33 * (C816 * Baseline!B$66*Baseline!B$58/Baseline!B$73 + Baseline!B$52*Baseline!B$59/Baseline!B$74 + Baseline!B$53*Baseline!B$68/Baseline!B$75 + Baseline!B$54*Baseline!B$60/Baseline!B$76)</f>
        <v>0.0000001690103477</v>
      </c>
      <c r="H816" s="43">
        <f>Baseline!B$33 * (C816 * Baseline!B$66*Baseline!B$61/Baseline!B$73 + Baseline!B$52*Baseline!B$62/Baseline!B$74 + Baseline!B$53*Baseline!B$63/Baseline!B$75 + Baseline!B$54*Baseline!B$69/Baseline!B$76)</f>
        <v>0.000000003439098472</v>
      </c>
      <c r="I816" s="43">
        <f>Baseline!B$33 * (C816 * Baseline!B$57*Baseline!B$66/Baseline!B$73 + Baseline!B$67*Baseline!B$52/Baseline!B$74 + Baseline!B$55*Baseline!B$53/Baseline!B$75 + Baseline!B$56*Baseline!B$54/Baseline!B$76)</f>
        <v>0.0000002000329447</v>
      </c>
      <c r="J816" s="45">
        <f>Baseline!B$33 * (C816 * Baseline!B$57*Baseline!B$57/Baseline!B$73 + Baseline!B$67*Baseline!B$67/Baseline!B$74 + Baseline!B$55*Baseline!B$55/Baseline!B$75 + Baseline!B$56*Baseline!B$56/Baseline!B$76)</f>
        <v>0.000001763813826</v>
      </c>
      <c r="K816" s="43">
        <f>Baseline!B$33 * (C816 * Baseline!B$57*Baseline!B$58/Baseline!B$73 + Baseline!B$67*Baseline!B$59/Baseline!B$74 + Baseline!B$55*Baseline!B$68/Baseline!B$75 + Baseline!B$56*Baseline!B$60/Baseline!B$76)</f>
        <v>0.00000001374197403</v>
      </c>
      <c r="L816" s="45">
        <f>Baseline!B$33 * (C816 * Baseline!B$57*Baseline!B$61/Baseline!B$73 + Baseline!B$67*Baseline!B$62/Baseline!B$74 + Baseline!B$55*Baseline!B$63/Baseline!B$75 + Baseline!B$56*Baseline!B$69/Baseline!B$76)</f>
        <v>0.00000001439285728</v>
      </c>
      <c r="M816" s="43">
        <f>Baseline!B$33 * (C816 * Baseline!B$58*Baseline!B$66/Baseline!B$73 + Baseline!B$59*Baseline!B$52/Baseline!B$74 + Baseline!B$68*Baseline!B$53/Baseline!B$75 + Baseline!B$60*Baseline!B$54/Baseline!B$76)</f>
        <v>0.0000001690103477</v>
      </c>
      <c r="N816" s="45">
        <f>Baseline!B$33 * (C816 * Baseline!B$58*Baseline!B$57/Baseline!B$73 + Baseline!B$59*Baseline!B$67/Baseline!B$74 + Baseline!B$68*Baseline!B$55/Baseline!B$75 + Baseline!B$60*Baseline!B$56/Baseline!B$76)</f>
        <v>0.00000001374197403</v>
      </c>
      <c r="O816" s="45">
        <f>Baseline!B$33 * (C816 * Baseline!B$58*Baseline!B$58/Baseline!B$73 + Baseline!B$59*Baseline!B$59/Baseline!B$74 + Baseline!B$68*Baseline!B$68/Baseline!B$75 + Baseline!B$60*Baseline!B$60/Baseline!B$76)</f>
        <v>0.000001324390406</v>
      </c>
      <c r="P816" s="43">
        <f>Baseline!B$33 * (C816 * Baseline!B$58*Baseline!B$61/Baseline!B$73 + Baseline!B$59*Baseline!B$62/Baseline!B$74 + Baseline!B$68*Baseline!B$63/Baseline!B$75 + Baseline!B$60*Baseline!B$69/Baseline!B$76)</f>
        <v>0.000000001646955136</v>
      </c>
      <c r="Q816" s="43">
        <f>Baseline!B$33 * (C816 * Baseline!B$61*Baseline!B$66/Baseline!B$73 + Baseline!B$62*Baseline!B$52/Baseline!B$74 + Baseline!B$63*Baseline!B$53/Baseline!B$75 + Baseline!B$69*Baseline!B$54/Baseline!B$76)</f>
        <v>0.000000003439098472</v>
      </c>
      <c r="R816" s="43">
        <f>Baseline!B$33 * (C816 * Baseline!B$61*Baseline!B$57/Baseline!B$73 + Baseline!B$62*Baseline!B$67/Baseline!B$74 + Baseline!B$63*Baseline!B$55/Baseline!B$75 + Baseline!B$69*Baseline!B$56/Baseline!B$76)</f>
        <v>0.00000001439285728</v>
      </c>
      <c r="S816" s="43">
        <f>Baseline!B$33 * (C816 * Baseline!B$61*Baseline!B$58/Baseline!B$73 + Baseline!B$62*Baseline!B$59/Baseline!B$74 + Baseline!B$63*Baseline!B$68/Baseline!B$75 + Baseline!B$69*Baseline!B$60/Baseline!B$76)</f>
        <v>0.000000001646955136</v>
      </c>
      <c r="T816" s="43">
        <f>Baseline!B$33 * (C816 * Baseline!B$61*Baseline!B$61/Baseline!B$73 + Baseline!B$62*Baseline!B$62/Baseline!B$74 + Baseline!B$63*Baseline!B$63/Baseline!B$75 + Baseline!B$69*Baseline!B$69/Baseline!B$76)</f>
        <v>0.00000009854654642</v>
      </c>
      <c r="U816" s="41"/>
      <c r="V816" s="43">
        <f>E816 * ( Baseline!B$87 * Baseline!B$7 )</f>
        <v>0.2080521036</v>
      </c>
      <c r="W816" s="43">
        <f>F816 * ( Baseline!D$87 * Baseline!B$11 )</f>
        <v>0.003689926855</v>
      </c>
      <c r="X816" s="43">
        <f>G816 * ( Baseline!F$87 * Baseline!B$16 )</f>
        <v>0.005870535542</v>
      </c>
      <c r="Y816" s="43">
        <f>H816 * ( Baseline!H$87 * Baseline!B$18 )</f>
        <v>0.001209439683</v>
      </c>
      <c r="Z816" s="51">
        <f t="shared" si="1"/>
        <v>0.2188220057</v>
      </c>
      <c r="AA816" s="43">
        <f>I816 * ( Baseline!B$87 * Baseline!B$7 )</f>
        <v>0.002076141933</v>
      </c>
      <c r="AB816" s="45">
        <f>J816 * ( Baseline!D$87 * Baseline!B$11 )</f>
        <v>0.03253636052</v>
      </c>
      <c r="AC816" s="45">
        <f>K816 * ( Baseline!F$87 * Baseline!B$16 )</f>
        <v>0.0004773243061</v>
      </c>
      <c r="AD816" s="45">
        <f>L816 * ( Baseline!F$87 * Baseline!B$16 )</f>
        <v>0.0004999325861</v>
      </c>
      <c r="AE816" s="51">
        <f t="shared" si="2"/>
        <v>0.03558975934</v>
      </c>
      <c r="AF816" s="51">
        <f>M816 * ( Baseline!B$87 * Baseline!B$7 )</f>
        <v>0.001754158399</v>
      </c>
      <c r="AG816" s="51">
        <f>N816 * ( Baseline!D$87 * Baseline!B$11 )</f>
        <v>0.0002534926388</v>
      </c>
      <c r="AH816" s="51">
        <f>O816 * ( Baseline!F$87 * Baseline!B$16 )</f>
        <v>0.04600239603</v>
      </c>
      <c r="AI816" s="51">
        <f>P816 * ( Baseline!H$87 * Baseline!B$18 )</f>
        <v>0.0005791904225</v>
      </c>
      <c r="AJ816" s="51">
        <f t="shared" si="3"/>
        <v>0.04858923749</v>
      </c>
      <c r="AK816" s="51">
        <f>Q816 * ( Baseline!B$87 * Baseline!B$7 )</f>
        <v>0.00003569440304</v>
      </c>
      <c r="AL816" s="51">
        <f>R816 * ( Baseline!D$87 * Baseline!B$11 )</f>
        <v>0.000265499219</v>
      </c>
      <c r="AM816" s="51">
        <f>S816 * ( Baseline!F$87 * Baseline!B$16 )</f>
        <v>0.00005720660772</v>
      </c>
      <c r="AN816" s="51">
        <f>T816 * ( Baseline!H$87 * Baseline!B$18 )</f>
        <v>0.03465620563</v>
      </c>
      <c r="AO816" s="51">
        <f t="shared" si="4"/>
        <v>0.03501460586</v>
      </c>
      <c r="AP816" s="61"/>
      <c r="AQ816" s="51">
        <f>V816 * ( (1-Baseline!B$88-Baseline!B$87) + (1-B816)*Baseline!B$88 )</f>
        <v>0.10284228</v>
      </c>
      <c r="AR816" s="51">
        <f>W816 * ( (1-Baseline!B$88-Baseline!B$87) + (1-B816)*Baseline!B$88 )</f>
        <v>0.001823968535</v>
      </c>
      <c r="AS816" s="51">
        <f>X816 * ( (1-Baseline!B$88-Baseline!B$87) + (1-B816)*Baseline!B$88 )</f>
        <v>0.002901865683</v>
      </c>
      <c r="AT816" s="51">
        <f>Y816 * ( (1-Baseline!B$88-Baseline!B$87) + (1-B816)*Baseline!B$88 )</f>
        <v>0.0005978383889</v>
      </c>
      <c r="AU816" s="51">
        <f t="shared" si="5"/>
        <v>0.1081659526</v>
      </c>
      <c r="AV816" s="51">
        <f>AA816 * ( (1-Baseline!D$88-Baseline!D$87) + (1-B816)*Baseline!D$88 )</f>
        <v>0.001552167453</v>
      </c>
      <c r="AW816" s="51">
        <f>AB816 * ( (1-Baseline!D$88-Baseline!D$87) + (1-B816)*Baseline!D$88 )</f>
        <v>0.02432486865</v>
      </c>
      <c r="AX816" s="51">
        <f>AC816 * ( (1-Baseline!D$88-Baseline!D$87) + (1-B816)*Baseline!D$88 )</f>
        <v>0.0003568577083</v>
      </c>
      <c r="AY816" s="51">
        <f>AD816 * ( (1-Baseline!D$88-Baseline!D$87) + (1-B816)*Baseline!D$88 )</f>
        <v>0.0003737601348</v>
      </c>
      <c r="AZ816" s="51">
        <f t="shared" si="6"/>
        <v>0.02660765395</v>
      </c>
      <c r="BA816" s="51">
        <f>AF816 * ( (1-Baseline!F$88-Baseline!F$87) + (1-Baseline!B$36)*Baseline!F$88 )</f>
        <v>0.001262348517</v>
      </c>
      <c r="BB816" s="51">
        <f>AG816 * ( (1-Baseline!F$88-Baseline!F$87) + (1-Baseline!B$36)*Baseline!F$88 )</f>
        <v>0.0001824214147</v>
      </c>
      <c r="BC816" s="51">
        <f>AH816 * ( (1-Baseline!F$88-Baseline!F$87) + (1-Baseline!B$36)*Baseline!F$88 )</f>
        <v>0.03310479626</v>
      </c>
      <c r="BD816" s="51">
        <f>AI816 * ( (1-Baseline!F$88-Baseline!F$87) + (1-Baseline!B$36)*Baseline!F$88 )</f>
        <v>0.0004168039622</v>
      </c>
      <c r="BE816" s="51">
        <f t="shared" si="7"/>
        <v>0.03496637015</v>
      </c>
      <c r="BF816" s="51">
        <f>AK816 * ( (1-Baseline!H$88-Baseline!H$87) + (1-Baseline!B$36)*Baseline!H$88 )</f>
        <v>0.00002828138942</v>
      </c>
      <c r="BG816" s="51">
        <f>AL816 * ( (1-Baseline!H$88-Baseline!H$87) + (1-Baseline!B$36)*Baseline!H$88 )</f>
        <v>0.0002103603412</v>
      </c>
      <c r="BH816" s="51">
        <f>AM816 * ( (1-Baseline!H$88-Baseline!H$87) + (1-Baseline!B$36)*Baseline!H$88 )</f>
        <v>0.00004532593943</v>
      </c>
      <c r="BI816" s="51">
        <f>AN816 * ( (1-Baseline!H$88-Baseline!H$87) + (1-Baseline!B$36)*Baseline!H$88 )</f>
        <v>0.02745880484</v>
      </c>
      <c r="BJ816" s="51">
        <f t="shared" si="8"/>
        <v>0.02774277251</v>
      </c>
      <c r="BK816" s="61"/>
      <c r="BL816" s="51">
        <f t="shared" si="19"/>
        <v>0.9507823628</v>
      </c>
      <c r="BM816" s="51">
        <f t="shared" si="20"/>
        <v>0.01686268638</v>
      </c>
      <c r="BN816" s="51">
        <f t="shared" si="21"/>
        <v>0.026827903</v>
      </c>
      <c r="BO816" s="51">
        <f t="shared" si="22"/>
        <v>0.005527047789</v>
      </c>
      <c r="BP816" s="51">
        <f t="shared" si="9"/>
        <v>1</v>
      </c>
      <c r="BQ816" s="51">
        <f t="shared" si="23"/>
        <v>0.05833537432</v>
      </c>
      <c r="BR816" s="51">
        <f t="shared" si="24"/>
        <v>0.9142056906</v>
      </c>
      <c r="BS816" s="51">
        <f t="shared" si="25"/>
        <v>0.01341184416</v>
      </c>
      <c r="BT816" s="51">
        <f t="shared" si="26"/>
        <v>0.01404709094</v>
      </c>
      <c r="BU816" s="51">
        <f t="shared" si="10"/>
        <v>1</v>
      </c>
      <c r="BV816" s="51">
        <f t="shared" si="27"/>
        <v>0.03610178899</v>
      </c>
      <c r="BW816" s="51">
        <f t="shared" si="28"/>
        <v>0.005217053239</v>
      </c>
      <c r="BX816" s="51">
        <f t="shared" si="29"/>
        <v>0.9467610196</v>
      </c>
      <c r="BY816" s="51">
        <f t="shared" si="30"/>
        <v>0.01192013813</v>
      </c>
      <c r="BZ816" s="51">
        <f t="shared" si="11"/>
        <v>1</v>
      </c>
      <c r="CA816" s="51">
        <f t="shared" si="31"/>
        <v>0.001019414675</v>
      </c>
      <c r="CB816" s="51">
        <f t="shared" si="32"/>
        <v>0.007582527705</v>
      </c>
      <c r="CC816" s="51">
        <f t="shared" si="33"/>
        <v>0.001633792708</v>
      </c>
      <c r="CD816" s="51">
        <f t="shared" si="34"/>
        <v>0.9897642649</v>
      </c>
      <c r="CE816" s="51">
        <f t="shared" si="12"/>
        <v>1</v>
      </c>
      <c r="CF816" s="61"/>
      <c r="CG816" s="51">
        <f t="shared" si="35"/>
        <v>0.9507823628</v>
      </c>
      <c r="CH816" s="51">
        <f t="shared" si="36"/>
        <v>0.01686268638</v>
      </c>
      <c r="CI816" s="51">
        <f t="shared" si="37"/>
        <v>0.026827903</v>
      </c>
      <c r="CJ816" s="51">
        <f t="shared" si="38"/>
        <v>0.005527047789</v>
      </c>
      <c r="CK816" s="51">
        <f t="shared" si="13"/>
        <v>1</v>
      </c>
      <c r="CL816" s="51">
        <f t="shared" si="39"/>
        <v>0.05833537432</v>
      </c>
      <c r="CM816" s="51">
        <f t="shared" si="40"/>
        <v>0.9142056906</v>
      </c>
      <c r="CN816" s="51">
        <f t="shared" si="41"/>
        <v>0.01341184416</v>
      </c>
      <c r="CO816" s="51">
        <f t="shared" si="42"/>
        <v>0.01404709094</v>
      </c>
      <c r="CP816" s="51">
        <f t="shared" si="14"/>
        <v>1</v>
      </c>
      <c r="CQ816" s="51">
        <f t="shared" si="43"/>
        <v>0.03610178899</v>
      </c>
      <c r="CR816" s="51">
        <f t="shared" si="44"/>
        <v>0.005217053239</v>
      </c>
      <c r="CS816" s="51">
        <f t="shared" si="45"/>
        <v>0.9467610196</v>
      </c>
      <c r="CT816" s="51">
        <f t="shared" si="46"/>
        <v>0.01192013813</v>
      </c>
      <c r="CU816" s="51">
        <f t="shared" si="15"/>
        <v>1</v>
      </c>
      <c r="CV816" s="51">
        <f t="shared" si="47"/>
        <v>0.001019414675</v>
      </c>
      <c r="CW816" s="51">
        <f t="shared" si="48"/>
        <v>0.007582527705</v>
      </c>
      <c r="CX816" s="51">
        <f t="shared" si="49"/>
        <v>0.001633792708</v>
      </c>
      <c r="CY816" s="51">
        <f t="shared" si="50"/>
        <v>0.9897642649</v>
      </c>
      <c r="CZ816" s="51">
        <f t="shared" si="16"/>
        <v>1</v>
      </c>
      <c r="DA816" s="61"/>
      <c r="DB816" s="51">
        <f>(AQ816*Baseline!B$7 + AV816*Baseline!B$11 + BA816*Baseline!B$16 + BF816*Baseline!B$18)</f>
        <v>58731.34797</v>
      </c>
      <c r="DC816" s="51">
        <f>(AR816*Baseline!B$7 + AW816*Baseline!B$11 + BB816*Baseline!B$16 + BG816*Baseline!B$18)</f>
        <v>63294.33719</v>
      </c>
      <c r="DD816" s="51">
        <f>(AS816*Baseline!B$7 + AX816*Baseline!B$11 + BC816*Baseline!B$16 + BH816*Baseline!B$18)</f>
        <v>115155.5746</v>
      </c>
      <c r="DE816" s="51">
        <f>(AT816*Baseline!B$7 + AY816*Baseline!B$11 + BD816*Baseline!B$16 + BI816*Baseline!B$18)</f>
        <v>1259848.953</v>
      </c>
      <c r="DF816" s="51">
        <f t="shared" si="17"/>
        <v>1497030.213</v>
      </c>
      <c r="DG816" s="61"/>
      <c r="DH816" s="51">
        <f t="shared" si="51"/>
        <v>0.03923190559</v>
      </c>
      <c r="DI816" s="51">
        <f t="shared" si="52"/>
        <v>0.04227993306</v>
      </c>
      <c r="DJ816" s="51">
        <f t="shared" si="53"/>
        <v>0.07692267906</v>
      </c>
      <c r="DK816" s="51">
        <f t="shared" si="54"/>
        <v>0.8415654823</v>
      </c>
      <c r="DL816" s="51">
        <f t="shared" si="18"/>
        <v>1</v>
      </c>
      <c r="DM816" s="61"/>
      <c r="DN816" s="51">
        <f>DH816 / (Baseline!B$7/Baseline!B$17)</f>
        <v>4.187747881</v>
      </c>
      <c r="DO816" s="51">
        <f>DI816 / (Baseline!B$11/Baseline!B$17)</f>
        <v>1.02065782</v>
      </c>
      <c r="DP816" s="51">
        <f>DJ816 / (Baseline!B$16/Baseline!B$17)</f>
        <v>1.188687857</v>
      </c>
      <c r="DQ816" s="51">
        <f>DK816 / (Baseline!B$18/Baseline!B$17)</f>
        <v>0.9514640729</v>
      </c>
      <c r="DR816" s="79"/>
      <c r="DS816" s="51">
        <f>(AU816*Baseline!B$34)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0.02875442413</v>
      </c>
      <c r="DT816" s="51">
        <f>(AZ816*Baseline!B$34) + (Baseline!D$88*(1-Baseline!D$89)*Baseline!B$35) + (Baseline!D$88*Baseline!D$89*((1-Baseline!D$90)*Baseline!B$40 + Baseline!D$90*Baseline!B$41))</f>
        <v>0.01040471609</v>
      </c>
      <c r="DU816" s="51">
        <f>(BE816*Baseline!B$34) + (Baseline!F$88*(1-Baseline!F$89)*Baseline!B$35) + (Baseline!F$88*Baseline!F$89*((1-Baseline!F$90)*Baseline!B$40 + Baseline!F$90*Baseline!B$41))</f>
        <v>0.01297559552</v>
      </c>
      <c r="DV816" s="51">
        <f>(BJ816*Baseline!B$34) + (Baseline!H$88*(1-Baseline!H$89)*Baseline!B$35) + (Baseline!H$88*Baseline!H$89*((1-Baseline!H$90)*Baseline!B$40 + Baseline!H$90*Baseline!B$41))</f>
        <v>0.009306415877</v>
      </c>
      <c r="DW816" s="51">
        <f>( DS816*Baseline!B$7 + DT816*Baseline!B$11 + DU816*Baseline!B$16 + DV816*Baseline!B$18 ) / Baseline!B$17</f>
        <v>0.009771546969</v>
      </c>
    </row>
    <row r="817">
      <c r="A817" s="4" t="s">
        <v>1176</v>
      </c>
      <c r="B817" s="45">
        <f>MIN( MAX( NORMINV( MCrands!B817, (B$5+B$4)/2, (B$5-B$4)/3.29 ), 0 ), 1 )</f>
        <v>0.4626803642</v>
      </c>
      <c r="C817" s="45">
        <f>MAX( NORMINV( MCrands!C817, (C$5+C$4)/2, (C$5-C$4)/3.29 ), 0 )</f>
        <v>2.909692719</v>
      </c>
      <c r="D817" s="41"/>
      <c r="E817" s="43">
        <f>Baseline!B$33 * (C817 * Baseline!B$66*Baseline!B$66/Baseline!B$73 + Baseline!B$52*Baseline!B$52/Baseline!B$74 + Baseline!B$53*Baseline!B$53/Baseline!B$75 + Baseline!B$54*Baseline!B$54/Baseline!B$76)</f>
        <v>0.00002064193853</v>
      </c>
      <c r="F817" s="43">
        <f>Baseline!B$33 * (C817 * Baseline!B$66*Baseline!B$57/Baseline!B$73 + Baseline!B$52*Baseline!B$67/Baseline!B$74 + Baseline!B$53*Baseline!B$55/Baseline!B$75 + Baseline!B$54*Baseline!B$56/Baseline!B$76)</f>
        <v>0.0000002001271214</v>
      </c>
      <c r="G817" s="45">
        <f>Baseline!B$33 * (C817 * Baseline!B$66*Baseline!B$58/Baseline!B$73 + Baseline!B$52*Baseline!B$59/Baseline!B$74 + Baseline!B$53*Baseline!B$68/Baseline!B$75 + Baseline!B$54*Baseline!B$60/Baseline!B$76)</f>
        <v>0.0000001692418653</v>
      </c>
      <c r="H817" s="43">
        <f>Baseline!B$33 * (C817 * Baseline!B$66*Baseline!B$61/Baseline!B$73 + Baseline!B$52*Baseline!B$62/Baseline!B$74 + Baseline!B$53*Baseline!B$63/Baseline!B$75 + Baseline!B$54*Baseline!B$69/Baseline!B$76)</f>
        <v>0.000000003462250232</v>
      </c>
      <c r="I817" s="43">
        <f>Baseline!B$33 * (C817 * Baseline!B$57*Baseline!B$66/Baseline!B$73 + Baseline!B$67*Baseline!B$52/Baseline!B$74 + Baseline!B$55*Baseline!B$53/Baseline!B$75 + Baseline!B$56*Baseline!B$54/Baseline!B$76)</f>
        <v>0.0000002001271214</v>
      </c>
      <c r="J817" s="45">
        <f>Baseline!B$33 * (C817 * Baseline!B$57*Baseline!B$57/Baseline!B$73 + Baseline!B$67*Baseline!B$67/Baseline!B$74 + Baseline!B$55*Baseline!B$55/Baseline!B$75 + Baseline!B$56*Baseline!B$56/Baseline!B$76)</f>
        <v>0.000001763813841</v>
      </c>
      <c r="K817" s="43">
        <f>Baseline!B$33 * (C817 * Baseline!B$57*Baseline!B$58/Baseline!B$73 + Baseline!B$67*Baseline!B$59/Baseline!B$74 + Baseline!B$55*Baseline!B$68/Baseline!B$75 + Baseline!B$56*Baseline!B$60/Baseline!B$76)</f>
        <v>0.00000001374201058</v>
      </c>
      <c r="L817" s="45">
        <f>Baseline!B$33 * (C817 * Baseline!B$57*Baseline!B$61/Baseline!B$73 + Baseline!B$67*Baseline!B$62/Baseline!B$74 + Baseline!B$55*Baseline!B$63/Baseline!B$75 + Baseline!B$56*Baseline!B$69/Baseline!B$76)</f>
        <v>0.00000001439286093</v>
      </c>
      <c r="M817" s="43">
        <f>Baseline!B$33 * (C817 * Baseline!B$58*Baseline!B$66/Baseline!B$73 + Baseline!B$59*Baseline!B$52/Baseline!B$74 + Baseline!B$68*Baseline!B$53/Baseline!B$75 + Baseline!B$60*Baseline!B$54/Baseline!B$76)</f>
        <v>0.0000001692418653</v>
      </c>
      <c r="N817" s="45">
        <f>Baseline!B$33 * (C817 * Baseline!B$58*Baseline!B$57/Baseline!B$73 + Baseline!B$59*Baseline!B$67/Baseline!B$74 + Baseline!B$68*Baseline!B$55/Baseline!B$75 + Baseline!B$60*Baseline!B$56/Baseline!B$76)</f>
        <v>0.00000001374201058</v>
      </c>
      <c r="O817" s="45">
        <f>Baseline!B$33 * (C817 * Baseline!B$58*Baseline!B$58/Baseline!B$73 + Baseline!B$59*Baseline!B$59/Baseline!B$74 + Baseline!B$68*Baseline!B$68/Baseline!B$75 + Baseline!B$60*Baseline!B$60/Baseline!B$76)</f>
        <v>0.000001324390496</v>
      </c>
      <c r="P817" s="43">
        <f>Baseline!B$33 * (C817 * Baseline!B$58*Baseline!B$61/Baseline!B$73 + Baseline!B$59*Baseline!B$62/Baseline!B$74 + Baseline!B$68*Baseline!B$63/Baseline!B$75 + Baseline!B$60*Baseline!B$69/Baseline!B$76)</f>
        <v>0.000000001646964123</v>
      </c>
      <c r="Q817" s="43">
        <f>Baseline!B$33 * (C817 * Baseline!B$61*Baseline!B$66/Baseline!B$73 + Baseline!B$62*Baseline!B$52/Baseline!B$74 + Baseline!B$63*Baseline!B$53/Baseline!B$75 + Baseline!B$69*Baseline!B$54/Baseline!B$76)</f>
        <v>0.000000003462250232</v>
      </c>
      <c r="R817" s="43">
        <f>Baseline!B$33 * (C817 * Baseline!B$61*Baseline!B$57/Baseline!B$73 + Baseline!B$62*Baseline!B$67/Baseline!B$74 + Baseline!B$63*Baseline!B$55/Baseline!B$75 + Baseline!B$69*Baseline!B$56/Baseline!B$76)</f>
        <v>0.00000001439286093</v>
      </c>
      <c r="S817" s="43">
        <f>Baseline!B$33 * (C817 * Baseline!B$61*Baseline!B$58/Baseline!B$73 + Baseline!B$62*Baseline!B$59/Baseline!B$74 + Baseline!B$63*Baseline!B$68/Baseline!B$75 + Baseline!B$69*Baseline!B$60/Baseline!B$76)</f>
        <v>0.000000001646964123</v>
      </c>
      <c r="T817" s="43">
        <f>Baseline!B$33 * (C817 * Baseline!B$61*Baseline!B$61/Baseline!B$73 + Baseline!B$62*Baseline!B$62/Baseline!B$74 + Baseline!B$63*Baseline!B$63/Baseline!B$75 + Baseline!B$69*Baseline!B$69/Baseline!B$76)</f>
        <v>0.00000009854654732</v>
      </c>
      <c r="U817" s="41"/>
      <c r="V817" s="43">
        <f>E817 * ( Baseline!B$87 * Baseline!B$7 )</f>
        <v>0.21424268</v>
      </c>
      <c r="W817" s="43">
        <f>F817 * ( Baseline!D$87 * Baseline!B$11 )</f>
        <v>0.003691664094</v>
      </c>
      <c r="X817" s="43">
        <f>G817 * ( Baseline!F$87 * Baseline!B$16 )</f>
        <v>0.005878577253</v>
      </c>
      <c r="Y817" s="43">
        <f>H817 * ( Baseline!H$87 * Baseline!B$18 )</f>
        <v>0.001217581542</v>
      </c>
      <c r="Z817" s="51">
        <f t="shared" si="1"/>
        <v>0.2250305029</v>
      </c>
      <c r="AA817" s="43">
        <f>I817 * ( Baseline!B$87 * Baseline!B$7 )</f>
        <v>0.002077119393</v>
      </c>
      <c r="AB817" s="45">
        <f>J817 * ( Baseline!D$87 * Baseline!B$11 )</f>
        <v>0.03253636079</v>
      </c>
      <c r="AC817" s="45">
        <f>K817 * ( Baseline!F$87 * Baseline!B$16 )</f>
        <v>0.0004773255758</v>
      </c>
      <c r="AD817" s="45">
        <f>L817 * ( Baseline!F$87 * Baseline!B$16 )</f>
        <v>0.000499932713</v>
      </c>
      <c r="AE817" s="51">
        <f t="shared" si="2"/>
        <v>0.03559073847</v>
      </c>
      <c r="AF817" s="51">
        <f>M817 * ( Baseline!B$87 * Baseline!B$7 )</f>
        <v>0.00175656132</v>
      </c>
      <c r="AG817" s="51">
        <f>N817 * ( Baseline!D$87 * Baseline!B$11 )</f>
        <v>0.0002534933131</v>
      </c>
      <c r="AH817" s="51">
        <f>O817 * ( Baseline!F$87 * Baseline!B$16 )</f>
        <v>0.04600239915</v>
      </c>
      <c r="AI817" s="51">
        <f>P817 * ( Baseline!H$87 * Baseline!B$18 )</f>
        <v>0.0005791935829</v>
      </c>
      <c r="AJ817" s="51">
        <f t="shared" si="3"/>
        <v>0.04859164736</v>
      </c>
      <c r="AK817" s="51">
        <f>Q817 * ( Baseline!B$87 * Baseline!B$7 )</f>
        <v>0.00003593469515</v>
      </c>
      <c r="AL817" s="51">
        <f>R817 * ( Baseline!D$87 * Baseline!B$11 )</f>
        <v>0.0002654992864</v>
      </c>
      <c r="AM817" s="51">
        <f>S817 * ( Baseline!F$87 * Baseline!B$16 )</f>
        <v>0.00005720691987</v>
      </c>
      <c r="AN817" s="51">
        <f>T817 * ( Baseline!H$87 * Baseline!B$18 )</f>
        <v>0.03465620595</v>
      </c>
      <c r="AO817" s="51">
        <f t="shared" si="4"/>
        <v>0.03501484685</v>
      </c>
      <c r="AP817" s="61"/>
      <c r="AQ817" s="51">
        <f>V817 * ( (1-Baseline!B$88-Baseline!B$87) + (1-B817)*Baseline!B$88 )</f>
        <v>0.1214358524</v>
      </c>
      <c r="AR817" s="51">
        <f>W817 * ( (1-Baseline!B$88-Baseline!B$87) + (1-B817)*Baseline!B$88 )</f>
        <v>0.002092488648</v>
      </c>
      <c r="AS817" s="51">
        <f>X817 * ( (1-Baseline!B$88-Baseline!B$87) + (1-B817)*Baseline!B$88 )</f>
        <v>0.003332062684</v>
      </c>
      <c r="AT817" s="51">
        <f>Y817 * ( (1-Baseline!B$88-Baseline!B$87) + (1-B817)*Baseline!B$88 )</f>
        <v>0.0006901428436</v>
      </c>
      <c r="AU817" s="51">
        <f t="shared" si="5"/>
        <v>0.1275505465</v>
      </c>
      <c r="AV817" s="51">
        <f>AA817 * ( (1-Baseline!D$88-Baseline!D$87) + (1-B817)*Baseline!D$88 )</f>
        <v>0.001628705866</v>
      </c>
      <c r="AW817" s="51">
        <f>AB817 * ( (1-Baseline!D$88-Baseline!D$87) + (1-B817)*Baseline!D$88 )</f>
        <v>0.02551233303</v>
      </c>
      <c r="AX817" s="51">
        <f>AC817 * ( (1-Baseline!D$88-Baseline!D$87) + (1-B817)*Baseline!D$88 )</f>
        <v>0.0003742793834</v>
      </c>
      <c r="AY817" s="51">
        <f>AD817 * ( (1-Baseline!D$88-Baseline!D$87) + (1-B817)*Baseline!D$88 )</f>
        <v>0.0003920060375</v>
      </c>
      <c r="AZ817" s="51">
        <f t="shared" si="6"/>
        <v>0.02790732432</v>
      </c>
      <c r="BA817" s="51">
        <f>AF817 * ( (1-Baseline!F$88-Baseline!F$87) + (1-Baseline!B$36)*Baseline!F$88 )</f>
        <v>0.001264077736</v>
      </c>
      <c r="BB817" s="51">
        <f>AG817 * ( (1-Baseline!F$88-Baseline!F$87) + (1-Baseline!B$36)*Baseline!F$88 )</f>
        <v>0.0001824218999</v>
      </c>
      <c r="BC817" s="51">
        <f>AH817 * ( (1-Baseline!F$88-Baseline!F$87) + (1-Baseline!B$36)*Baseline!F$88 )</f>
        <v>0.0331047985</v>
      </c>
      <c r="BD817" s="51">
        <f>AI817 * ( (1-Baseline!F$88-Baseline!F$87) + (1-Baseline!B$36)*Baseline!F$88 )</f>
        <v>0.0004168062364</v>
      </c>
      <c r="BE817" s="51">
        <f t="shared" si="7"/>
        <v>0.03496810438</v>
      </c>
      <c r="BF817" s="51">
        <f>AK817 * ( (1-Baseline!H$88-Baseline!H$87) + (1-Baseline!B$36)*Baseline!H$88 )</f>
        <v>0.00002847177766</v>
      </c>
      <c r="BG817" s="51">
        <f>AL817 * ( (1-Baseline!H$88-Baseline!H$87) + (1-Baseline!B$36)*Baseline!H$88 )</f>
        <v>0.0002103603946</v>
      </c>
      <c r="BH817" s="51">
        <f>AM817 * ( (1-Baseline!H$88-Baseline!H$87) + (1-Baseline!B$36)*Baseline!H$88 )</f>
        <v>0.00004532618675</v>
      </c>
      <c r="BI817" s="51">
        <f>AN817 * ( (1-Baseline!H$88-Baseline!H$87) + (1-Baseline!B$36)*Baseline!H$88 )</f>
        <v>0.0274588051</v>
      </c>
      <c r="BJ817" s="51">
        <f t="shared" si="8"/>
        <v>0.02774296345</v>
      </c>
      <c r="BK817" s="61"/>
      <c r="BL817" s="51">
        <f t="shared" si="19"/>
        <v>0.9520606196</v>
      </c>
      <c r="BM817" s="51">
        <f t="shared" si="20"/>
        <v>0.01640517195</v>
      </c>
      <c r="BN817" s="51">
        <f t="shared" si="21"/>
        <v>0.0261234685</v>
      </c>
      <c r="BO817" s="51">
        <f t="shared" si="22"/>
        <v>0.005410739996</v>
      </c>
      <c r="BP817" s="51">
        <f t="shared" si="9"/>
        <v>1</v>
      </c>
      <c r="BQ817" s="51">
        <f t="shared" si="23"/>
        <v>0.05836123334</v>
      </c>
      <c r="BR817" s="51">
        <f t="shared" si="24"/>
        <v>0.9141805477</v>
      </c>
      <c r="BS817" s="51">
        <f t="shared" si="25"/>
        <v>0.01341151087</v>
      </c>
      <c r="BT817" s="51">
        <f t="shared" si="26"/>
        <v>0.01404670806</v>
      </c>
      <c r="BU817" s="51">
        <f t="shared" si="10"/>
        <v>1</v>
      </c>
      <c r="BV817" s="51">
        <f t="shared" si="27"/>
        <v>0.03614944986</v>
      </c>
      <c r="BW817" s="51">
        <f t="shared" si="28"/>
        <v>0.005216808379</v>
      </c>
      <c r="BX817" s="51">
        <f t="shared" si="29"/>
        <v>0.9467141298</v>
      </c>
      <c r="BY817" s="51">
        <f t="shared" si="30"/>
        <v>0.011919612</v>
      </c>
      <c r="BZ817" s="51">
        <f t="shared" si="11"/>
        <v>1</v>
      </c>
      <c r="CA817" s="51">
        <f t="shared" si="31"/>
        <v>0.001026270236</v>
      </c>
      <c r="CB817" s="51">
        <f t="shared" si="32"/>
        <v>0.007582477444</v>
      </c>
      <c r="CC817" s="51">
        <f t="shared" si="33"/>
        <v>0.001633790378</v>
      </c>
      <c r="CD817" s="51">
        <f t="shared" si="34"/>
        <v>0.9897574619</v>
      </c>
      <c r="CE817" s="51">
        <f t="shared" si="12"/>
        <v>1</v>
      </c>
      <c r="CF817" s="61"/>
      <c r="CG817" s="51">
        <f t="shared" si="35"/>
        <v>0.9520606196</v>
      </c>
      <c r="CH817" s="51">
        <f t="shared" si="36"/>
        <v>0.01640517195</v>
      </c>
      <c r="CI817" s="51">
        <f t="shared" si="37"/>
        <v>0.0261234685</v>
      </c>
      <c r="CJ817" s="51">
        <f t="shared" si="38"/>
        <v>0.005410739996</v>
      </c>
      <c r="CK817" s="51">
        <f t="shared" si="13"/>
        <v>1</v>
      </c>
      <c r="CL817" s="51">
        <f t="shared" si="39"/>
        <v>0.05836123334</v>
      </c>
      <c r="CM817" s="51">
        <f t="shared" si="40"/>
        <v>0.9141805477</v>
      </c>
      <c r="CN817" s="51">
        <f t="shared" si="41"/>
        <v>0.01341151087</v>
      </c>
      <c r="CO817" s="51">
        <f t="shared" si="42"/>
        <v>0.01404670806</v>
      </c>
      <c r="CP817" s="51">
        <f t="shared" si="14"/>
        <v>1</v>
      </c>
      <c r="CQ817" s="51">
        <f t="shared" si="43"/>
        <v>0.03614944986</v>
      </c>
      <c r="CR817" s="51">
        <f t="shared" si="44"/>
        <v>0.005216808379</v>
      </c>
      <c r="CS817" s="51">
        <f t="shared" si="45"/>
        <v>0.9467141298</v>
      </c>
      <c r="CT817" s="51">
        <f t="shared" si="46"/>
        <v>0.011919612</v>
      </c>
      <c r="CU817" s="51">
        <f t="shared" si="15"/>
        <v>1</v>
      </c>
      <c r="CV817" s="51">
        <f t="shared" si="47"/>
        <v>0.001026270236</v>
      </c>
      <c r="CW817" s="51">
        <f t="shared" si="48"/>
        <v>0.007582477444</v>
      </c>
      <c r="CX817" s="51">
        <f t="shared" si="49"/>
        <v>0.001633790378</v>
      </c>
      <c r="CY817" s="51">
        <f t="shared" si="50"/>
        <v>0.9897574619</v>
      </c>
      <c r="CZ817" s="51">
        <f t="shared" si="16"/>
        <v>1</v>
      </c>
      <c r="DA817" s="61"/>
      <c r="DB817" s="51">
        <f>(AQ817*Baseline!B$7 + AV817*Baseline!B$11 + BA817*Baseline!B$16 + BF817*Baseline!B$18)</f>
        <v>67927.8826</v>
      </c>
      <c r="DC817" s="51">
        <f>(AR817*Baseline!B$7 + AW817*Baseline!B$11 + BB817*Baseline!B$16 + BG817*Baseline!B$18)</f>
        <v>65971.155</v>
      </c>
      <c r="DD817" s="51">
        <f>(AS817*Baseline!B$7 + AX817*Baseline!B$11 + BC817*Baseline!B$16 + BH817*Baseline!B$18)</f>
        <v>115401.6007</v>
      </c>
      <c r="DE817" s="51">
        <f>(AT817*Baseline!B$7 + AY817*Baseline!B$11 + BD817*Baseline!B$16 + BI817*Baseline!B$18)</f>
        <v>1259932.869</v>
      </c>
      <c r="DF817" s="51">
        <f t="shared" si="17"/>
        <v>1509233.508</v>
      </c>
      <c r="DG817" s="61"/>
      <c r="DH817" s="51">
        <f t="shared" si="51"/>
        <v>0.04500819937</v>
      </c>
      <c r="DI817" s="51">
        <f t="shared" si="52"/>
        <v>0.04371169515</v>
      </c>
      <c r="DJ817" s="51">
        <f t="shared" si="53"/>
        <v>0.07646371496</v>
      </c>
      <c r="DK817" s="51">
        <f t="shared" si="54"/>
        <v>0.8348163905</v>
      </c>
      <c r="DL817" s="51">
        <f t="shared" si="18"/>
        <v>1</v>
      </c>
      <c r="DM817" s="61"/>
      <c r="DN817" s="51">
        <f>DH817 / (Baseline!B$7/Baseline!B$17)</f>
        <v>4.804329249</v>
      </c>
      <c r="DO817" s="51">
        <f>DI817 / (Baseline!B$11/Baseline!B$17)</f>
        <v>1.055221243</v>
      </c>
      <c r="DP817" s="51">
        <f>DJ817 / (Baseline!B$16/Baseline!B$17)</f>
        <v>1.181595475</v>
      </c>
      <c r="DQ817" s="51">
        <f>DK817 / (Baseline!B$18/Baseline!B$17)</f>
        <v>0.9438336289</v>
      </c>
      <c r="DR817" s="79"/>
      <c r="DS817" s="51">
        <f>(AU817*Baseline!B$34)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0.03166211323</v>
      </c>
      <c r="DT817" s="51">
        <f>(AZ817*Baseline!B$34) + (Baseline!D$88*(1-Baseline!D$89)*Baseline!B$35) + (Baseline!D$88*Baseline!D$89*((1-Baseline!D$90)*Baseline!B$40 + Baseline!D$90*Baseline!B$41))</f>
        <v>0.01059966665</v>
      </c>
      <c r="DU817" s="51">
        <f>(BE817*Baseline!B$34) + (Baseline!F$88*(1-Baseline!F$89)*Baseline!B$35) + (Baseline!F$88*Baseline!F$89*((1-Baseline!F$90)*Baseline!B$40 + Baseline!F$90*Baseline!B$41))</f>
        <v>0.01297585566</v>
      </c>
      <c r="DV817" s="51">
        <f>(BJ817*Baseline!B$34) + (Baseline!H$88*(1-Baseline!H$89)*Baseline!B$35) + (Baseline!H$88*Baseline!H$89*((1-Baseline!H$90)*Baseline!B$40 + Baseline!H$90*Baseline!B$41))</f>
        <v>0.009306444518</v>
      </c>
      <c r="DW817" s="51">
        <f>( DS817*Baseline!B$7 + DT817*Baseline!B$11 + DU817*Baseline!B$16 + DV817*Baseline!B$18 ) / Baseline!B$17</f>
        <v>0.00980690479</v>
      </c>
    </row>
    <row r="818">
      <c r="A818" s="4" t="s">
        <v>1177</v>
      </c>
      <c r="B818" s="45">
        <f>MIN( MAX( NORMINV( MCrands!B818, (B$5+B$4)/2, (B$5-B$4)/3.29 ), 0 ), 1 )</f>
        <v>0.7229090608</v>
      </c>
      <c r="C818" s="45">
        <f>MAX( NORMINV( MCrands!C818, (C$5+C$4)/2, (C$5-C$4)/3.29 ), 0 )</f>
        <v>2.418409933</v>
      </c>
      <c r="D818" s="41"/>
      <c r="E818" s="43">
        <f>Baseline!B$33 * (C818 * Baseline!B$66*Baseline!B$66/Baseline!B$73 + Baseline!B$52*Baseline!B$52/Baseline!B$74 + Baseline!B$53*Baseline!B$53/Baseline!B$75 + Baseline!B$54*Baseline!B$54/Baseline!B$76)</f>
        <v>0.00001716364461</v>
      </c>
      <c r="F818" s="43">
        <f>Baseline!B$33 * (C818 * Baseline!B$66*Baseline!B$57/Baseline!B$73 + Baseline!B$52*Baseline!B$67/Baseline!B$74 + Baseline!B$53*Baseline!B$55/Baseline!B$75 + Baseline!B$54*Baseline!B$56/Baseline!B$76)</f>
        <v>0.0000001995779171</v>
      </c>
      <c r="G818" s="45">
        <f>Baseline!B$33 * (C818 * Baseline!B$66*Baseline!B$58/Baseline!B$73 + Baseline!B$52*Baseline!B$59/Baseline!B$74 + Baseline!B$53*Baseline!B$68/Baseline!B$75 + Baseline!B$54*Baseline!B$60/Baseline!B$76)</f>
        <v>0.0000001678917381</v>
      </c>
      <c r="H818" s="43">
        <f>Baseline!B$33 * (C818 * Baseline!B$66*Baseline!B$61/Baseline!B$73 + Baseline!B$52*Baseline!B$62/Baseline!B$74 + Baseline!B$53*Baseline!B$63/Baseline!B$75 + Baseline!B$54*Baseline!B$69/Baseline!B$76)</f>
        <v>0.000000003327237507</v>
      </c>
      <c r="I818" s="43">
        <f>Baseline!B$33 * (C818 * Baseline!B$57*Baseline!B$66/Baseline!B$73 + Baseline!B$67*Baseline!B$52/Baseline!B$74 + Baseline!B$55*Baseline!B$53/Baseline!B$75 + Baseline!B$56*Baseline!B$54/Baseline!B$76)</f>
        <v>0.0000001995779171</v>
      </c>
      <c r="J818" s="45">
        <f>Baseline!B$33 * (C818 * Baseline!B$57*Baseline!B$57/Baseline!B$73 + Baseline!B$67*Baseline!B$67/Baseline!B$74 + Baseline!B$55*Baseline!B$55/Baseline!B$75 + Baseline!B$56*Baseline!B$56/Baseline!B$76)</f>
        <v>0.000001763813754</v>
      </c>
      <c r="K818" s="43">
        <f>Baseline!B$33 * (C818 * Baseline!B$57*Baseline!B$58/Baseline!B$73 + Baseline!B$67*Baseline!B$59/Baseline!B$74 + Baseline!B$55*Baseline!B$68/Baseline!B$75 + Baseline!B$56*Baseline!B$60/Baseline!B$76)</f>
        <v>0.0000000137417974</v>
      </c>
      <c r="L818" s="45">
        <f>Baseline!B$33 * (C818 * Baseline!B$57*Baseline!B$61/Baseline!B$73 + Baseline!B$67*Baseline!B$62/Baseline!B$74 + Baseline!B$55*Baseline!B$63/Baseline!B$75 + Baseline!B$56*Baseline!B$69/Baseline!B$76)</f>
        <v>0.00000001439283962</v>
      </c>
      <c r="M818" s="43">
        <f>Baseline!B$33 * (C818 * Baseline!B$58*Baseline!B$66/Baseline!B$73 + Baseline!B$59*Baseline!B$52/Baseline!B$74 + Baseline!B$68*Baseline!B$53/Baseline!B$75 + Baseline!B$60*Baseline!B$54/Baseline!B$76)</f>
        <v>0.0000001678917381</v>
      </c>
      <c r="N818" s="45">
        <f>Baseline!B$33 * (C818 * Baseline!B$58*Baseline!B$57/Baseline!B$73 + Baseline!B$59*Baseline!B$67/Baseline!B$74 + Baseline!B$68*Baseline!B$55/Baseline!B$75 + Baseline!B$60*Baseline!B$56/Baseline!B$76)</f>
        <v>0.0000000137417974</v>
      </c>
      <c r="O818" s="45">
        <f>Baseline!B$33 * (C818 * Baseline!B$58*Baseline!B$58/Baseline!B$73 + Baseline!B$59*Baseline!B$59/Baseline!B$74 + Baseline!B$68*Baseline!B$68/Baseline!B$75 + Baseline!B$60*Baseline!B$60/Baseline!B$76)</f>
        <v>0.000001324389972</v>
      </c>
      <c r="P818" s="43">
        <f>Baseline!B$33 * (C818 * Baseline!B$58*Baseline!B$61/Baseline!B$73 + Baseline!B$59*Baseline!B$62/Baseline!B$74 + Baseline!B$68*Baseline!B$63/Baseline!B$75 + Baseline!B$60*Baseline!B$69/Baseline!B$76)</f>
        <v>0.000000001646911716</v>
      </c>
      <c r="Q818" s="43">
        <f>Baseline!B$33 * (C818 * Baseline!B$61*Baseline!B$66/Baseline!B$73 + Baseline!B$62*Baseline!B$52/Baseline!B$74 + Baseline!B$63*Baseline!B$53/Baseline!B$75 + Baseline!B$69*Baseline!B$54/Baseline!B$76)</f>
        <v>0.000000003327237507</v>
      </c>
      <c r="R818" s="43">
        <f>Baseline!B$33 * (C818 * Baseline!B$61*Baseline!B$57/Baseline!B$73 + Baseline!B$62*Baseline!B$67/Baseline!B$74 + Baseline!B$63*Baseline!B$55/Baseline!B$75 + Baseline!B$69*Baseline!B$56/Baseline!B$76)</f>
        <v>0.00000001439283962</v>
      </c>
      <c r="S818" s="43">
        <f>Baseline!B$33 * (C818 * Baseline!B$61*Baseline!B$58/Baseline!B$73 + Baseline!B$62*Baseline!B$59/Baseline!B$74 + Baseline!B$63*Baseline!B$68/Baseline!B$75 + Baseline!B$69*Baseline!B$60/Baseline!B$76)</f>
        <v>0.000000001646911716</v>
      </c>
      <c r="T818" s="43">
        <f>Baseline!B$33 * (C818 * Baseline!B$61*Baseline!B$61/Baseline!B$73 + Baseline!B$62*Baseline!B$62/Baseline!B$74 + Baseline!B$63*Baseline!B$63/Baseline!B$75 + Baseline!B$69*Baseline!B$69/Baseline!B$76)</f>
        <v>0.00000009854654208</v>
      </c>
      <c r="U818" s="41"/>
      <c r="V818" s="43">
        <f>E818 * ( Baseline!B$87 * Baseline!B$7 )</f>
        <v>0.1781414674</v>
      </c>
      <c r="W818" s="43">
        <f>F818 * ( Baseline!D$87 * Baseline!B$11 )</f>
        <v>0.003681533144</v>
      </c>
      <c r="X818" s="43">
        <f>G818 * ( Baseline!F$87 * Baseline!B$16 )</f>
        <v>0.005831680893</v>
      </c>
      <c r="Y818" s="43">
        <f>H818 * ( Baseline!H$87 * Baseline!B$18 )</f>
        <v>0.001170101149</v>
      </c>
      <c r="Z818" s="51">
        <f t="shared" si="1"/>
        <v>0.1888247826</v>
      </c>
      <c r="AA818" s="43">
        <f>I818 * ( Baseline!B$87 * Baseline!B$7 )</f>
        <v>0.002071419201</v>
      </c>
      <c r="AB818" s="45">
        <f>J818 * ( Baseline!D$87 * Baseline!B$11 )</f>
        <v>0.03253635919</v>
      </c>
      <c r="AC818" s="45">
        <f>K818 * ( Baseline!F$87 * Baseline!B$16 )</f>
        <v>0.0004773181711</v>
      </c>
      <c r="AD818" s="45">
        <f>L818 * ( Baseline!F$87 * Baseline!B$16 )</f>
        <v>0.0004999319726</v>
      </c>
      <c r="AE818" s="51">
        <f t="shared" si="2"/>
        <v>0.03558502854</v>
      </c>
      <c r="AF818" s="51">
        <f>M818 * ( Baseline!B$87 * Baseline!B$7 )</f>
        <v>0.001742548349</v>
      </c>
      <c r="AG818" s="51">
        <f>N818 * ( Baseline!D$87 * Baseline!B$11 )</f>
        <v>0.0002534893807</v>
      </c>
      <c r="AH818" s="51">
        <f>O818 * ( Baseline!F$87 * Baseline!B$16 )</f>
        <v>0.04600238095</v>
      </c>
      <c r="AI818" s="51">
        <f>P818 * ( Baseline!H$87 * Baseline!B$18 )</f>
        <v>0.000579175153</v>
      </c>
      <c r="AJ818" s="51">
        <f t="shared" si="3"/>
        <v>0.04857759383</v>
      </c>
      <c r="AK818" s="51">
        <f>Q818 * ( Baseline!B$87 * Baseline!B$7 )</f>
        <v>0.00003453339809</v>
      </c>
      <c r="AL818" s="51">
        <f>R818 * ( Baseline!D$87 * Baseline!B$11 )</f>
        <v>0.0002654988932</v>
      </c>
      <c r="AM818" s="51">
        <f>S818 * ( Baseline!F$87 * Baseline!B$16 )</f>
        <v>0.00005720509955</v>
      </c>
      <c r="AN818" s="51">
        <f>T818 * ( Baseline!H$87 * Baseline!B$18 )</f>
        <v>0.0346562041</v>
      </c>
      <c r="AO818" s="51">
        <f t="shared" si="4"/>
        <v>0.03501344149</v>
      </c>
      <c r="AP818" s="61"/>
      <c r="AQ818" s="51">
        <f>V818 * ( (1-Baseline!B$88-Baseline!B$87) + (1-B818)*Baseline!B$88 )</f>
        <v>0.059714968</v>
      </c>
      <c r="AR818" s="51">
        <f>W818 * ( (1-Baseline!B$88-Baseline!B$87) + (1-B818)*Baseline!B$88 )</f>
        <v>0.001234090171</v>
      </c>
      <c r="AS818" s="51">
        <f>X818 * ( (1-Baseline!B$88-Baseline!B$87) + (1-B818)*Baseline!B$88 )</f>
        <v>0.00195484321</v>
      </c>
      <c r="AT818" s="51">
        <f>Y818 * ( (1-Baseline!B$88-Baseline!B$87) + (1-B818)*Baseline!B$88 )</f>
        <v>0.0003922307013</v>
      </c>
      <c r="AU818" s="51">
        <f t="shared" si="5"/>
        <v>0.06329613208</v>
      </c>
      <c r="AV818" s="51">
        <f>AA818 * ( (1-Baseline!D$88-Baseline!D$87) + (1-B818)*Baseline!D$88 )</f>
        <v>0.001382745108</v>
      </c>
      <c r="AW818" s="51">
        <f>AB818 * ( (1-Baseline!D$88-Baseline!D$87) + (1-B818)*Baseline!D$88 )</f>
        <v>0.02171916311</v>
      </c>
      <c r="AX818" s="51">
        <f>AC818 * ( (1-Baseline!D$88-Baseline!D$87) + (1-B818)*Baseline!D$88 )</f>
        <v>0.0003186266526</v>
      </c>
      <c r="AY818" s="51">
        <f>AD818 * ( (1-Baseline!D$88-Baseline!D$87) + (1-B818)*Baseline!D$88 )</f>
        <v>0.0003337221597</v>
      </c>
      <c r="AZ818" s="51">
        <f t="shared" si="6"/>
        <v>0.02375425703</v>
      </c>
      <c r="BA818" s="51">
        <f>AF818 * ( (1-Baseline!F$88-Baseline!F$87) + (1-Baseline!B$36)*Baseline!F$88 )</f>
        <v>0.001253993554</v>
      </c>
      <c r="BB818" s="51">
        <f>AG818 * ( (1-Baseline!F$88-Baseline!F$87) + (1-Baseline!B$36)*Baseline!F$88 )</f>
        <v>0.00018241907</v>
      </c>
      <c r="BC818" s="51">
        <f>AH818 * ( (1-Baseline!F$88-Baseline!F$87) + (1-Baseline!B$36)*Baseline!F$88 )</f>
        <v>0.0331047854</v>
      </c>
      <c r="BD818" s="51">
        <f>AI818 * ( (1-Baseline!F$88-Baseline!F$87) + (1-Baseline!B$36)*Baseline!F$88 )</f>
        <v>0.0004167929737</v>
      </c>
      <c r="BE818" s="51">
        <f t="shared" si="7"/>
        <v>0.034957991</v>
      </c>
      <c r="BF818" s="51">
        <f>AK818 * ( (1-Baseline!H$88-Baseline!H$87) + (1-Baseline!B$36)*Baseline!H$88 )</f>
        <v>0.00002736150197</v>
      </c>
      <c r="BG818" s="51">
        <f>AL818 * ( (1-Baseline!H$88-Baseline!H$87) + (1-Baseline!B$36)*Baseline!H$88 )</f>
        <v>0.0002103600831</v>
      </c>
      <c r="BH818" s="51">
        <f>AM818 * ( (1-Baseline!H$88-Baseline!H$87) + (1-Baseline!B$36)*Baseline!H$88 )</f>
        <v>0.00004532474448</v>
      </c>
      <c r="BI818" s="51">
        <f>AN818 * ( (1-Baseline!H$88-Baseline!H$87) + (1-Baseline!B$36)*Baseline!H$88 )</f>
        <v>0.02745880364</v>
      </c>
      <c r="BJ818" s="51">
        <f t="shared" si="8"/>
        <v>0.02774184996</v>
      </c>
      <c r="BK818" s="61"/>
      <c r="BL818" s="51">
        <f t="shared" si="19"/>
        <v>0.9434220708</v>
      </c>
      <c r="BM818" s="51">
        <f t="shared" si="20"/>
        <v>0.01949708663</v>
      </c>
      <c r="BN818" s="51">
        <f t="shared" si="21"/>
        <v>0.03088408637</v>
      </c>
      <c r="BO818" s="51">
        <f t="shared" si="22"/>
        <v>0.006196756238</v>
      </c>
      <c r="BP818" s="51">
        <f t="shared" si="9"/>
        <v>1</v>
      </c>
      <c r="BQ818" s="51">
        <f t="shared" si="23"/>
        <v>0.05821041282</v>
      </c>
      <c r="BR818" s="51">
        <f t="shared" si="24"/>
        <v>0.9143271912</v>
      </c>
      <c r="BS818" s="51">
        <f t="shared" si="25"/>
        <v>0.01341345478</v>
      </c>
      <c r="BT818" s="51">
        <f t="shared" si="26"/>
        <v>0.01404894117</v>
      </c>
      <c r="BU818" s="51">
        <f t="shared" si="10"/>
        <v>1</v>
      </c>
      <c r="BV818" s="51">
        <f t="shared" si="27"/>
        <v>0.0358714422</v>
      </c>
      <c r="BW818" s="51">
        <f t="shared" si="28"/>
        <v>0.005218236655</v>
      </c>
      <c r="BX818" s="51">
        <f t="shared" si="29"/>
        <v>0.9469876402</v>
      </c>
      <c r="BY818" s="51">
        <f t="shared" si="30"/>
        <v>0.01192268096</v>
      </c>
      <c r="BZ818" s="51">
        <f t="shared" si="11"/>
        <v>1</v>
      </c>
      <c r="CA818" s="51">
        <f t="shared" si="31"/>
        <v>0.0009862897394</v>
      </c>
      <c r="CB818" s="51">
        <f t="shared" si="32"/>
        <v>0.007582770555</v>
      </c>
      <c r="CC818" s="51">
        <f t="shared" si="33"/>
        <v>0.001633803965</v>
      </c>
      <c r="CD818" s="51">
        <f t="shared" si="34"/>
        <v>0.9897971357</v>
      </c>
      <c r="CE818" s="51">
        <f t="shared" si="12"/>
        <v>1</v>
      </c>
      <c r="CF818" s="61"/>
      <c r="CG818" s="51">
        <f t="shared" si="35"/>
        <v>0.9434220708</v>
      </c>
      <c r="CH818" s="51">
        <f t="shared" si="36"/>
        <v>0.01949708663</v>
      </c>
      <c r="CI818" s="51">
        <f t="shared" si="37"/>
        <v>0.03088408637</v>
      </c>
      <c r="CJ818" s="51">
        <f t="shared" si="38"/>
        <v>0.006196756238</v>
      </c>
      <c r="CK818" s="51">
        <f t="shared" si="13"/>
        <v>1</v>
      </c>
      <c r="CL818" s="51">
        <f t="shared" si="39"/>
        <v>0.05821041282</v>
      </c>
      <c r="CM818" s="51">
        <f t="shared" si="40"/>
        <v>0.9143271912</v>
      </c>
      <c r="CN818" s="51">
        <f t="shared" si="41"/>
        <v>0.01341345478</v>
      </c>
      <c r="CO818" s="51">
        <f t="shared" si="42"/>
        <v>0.01404894117</v>
      </c>
      <c r="CP818" s="51">
        <f t="shared" si="14"/>
        <v>1</v>
      </c>
      <c r="CQ818" s="51">
        <f t="shared" si="43"/>
        <v>0.0358714422</v>
      </c>
      <c r="CR818" s="51">
        <f t="shared" si="44"/>
        <v>0.005218236655</v>
      </c>
      <c r="CS818" s="51">
        <f t="shared" si="45"/>
        <v>0.9469876402</v>
      </c>
      <c r="CT818" s="51">
        <f t="shared" si="46"/>
        <v>0.01192268096</v>
      </c>
      <c r="CU818" s="51">
        <f t="shared" si="15"/>
        <v>1</v>
      </c>
      <c r="CV818" s="51">
        <f t="shared" si="47"/>
        <v>0.0009862897394</v>
      </c>
      <c r="CW818" s="51">
        <f t="shared" si="48"/>
        <v>0.007582770555</v>
      </c>
      <c r="CX818" s="51">
        <f t="shared" si="49"/>
        <v>0.001633803965</v>
      </c>
      <c r="CY818" s="51">
        <f t="shared" si="50"/>
        <v>0.9897971357</v>
      </c>
      <c r="CZ818" s="51">
        <f t="shared" si="16"/>
        <v>1</v>
      </c>
      <c r="DA818" s="61"/>
      <c r="DB818" s="51">
        <f>(AQ818*Baseline!B$7 + AV818*Baseline!B$11 + BA818*Baseline!B$16 + BF818*Baseline!B$18)</f>
        <v>37381.1532</v>
      </c>
      <c r="DC818" s="51">
        <f>(AR818*Baseline!B$7 + AW818*Baseline!B$11 + BB818*Baseline!B$16 + BG818*Baseline!B$18)</f>
        <v>57420.15026</v>
      </c>
      <c r="DD818" s="51">
        <f>(AS818*Baseline!B$7 + AX818*Baseline!B$11 + BC818*Baseline!B$16 + BH818*Baseline!B$18)</f>
        <v>114614.1891</v>
      </c>
      <c r="DE818" s="51">
        <f>(AT818*Baseline!B$7 + AY818*Baseline!B$11 + BD818*Baseline!B$16 + BI818*Baseline!B$18)</f>
        <v>1259663.278</v>
      </c>
      <c r="DF818" s="51">
        <f t="shared" si="17"/>
        <v>1469078.77</v>
      </c>
      <c r="DG818" s="61"/>
      <c r="DH818" s="51">
        <f t="shared" si="51"/>
        <v>0.02544530216</v>
      </c>
      <c r="DI818" s="51">
        <f t="shared" si="52"/>
        <v>0.03908582128</v>
      </c>
      <c r="DJ818" s="51">
        <f t="shared" si="53"/>
        <v>0.0780177288</v>
      </c>
      <c r="DK818" s="51">
        <f t="shared" si="54"/>
        <v>0.8574511478</v>
      </c>
      <c r="DL818" s="51">
        <f t="shared" si="18"/>
        <v>1</v>
      </c>
      <c r="DM818" s="61"/>
      <c r="DN818" s="51">
        <f>DH818 / (Baseline!B$7/Baseline!B$17)</f>
        <v>2.716118643</v>
      </c>
      <c r="DO818" s="51">
        <f>DI818 / (Baseline!B$11/Baseline!B$17)</f>
        <v>0.9435504333</v>
      </c>
      <c r="DP818" s="51">
        <f>DJ818 / (Baseline!B$16/Baseline!B$17)</f>
        <v>1.205609685</v>
      </c>
      <c r="DQ818" s="51">
        <f>DK818 / (Baseline!B$18/Baseline!B$17)</f>
        <v>0.9694242202</v>
      </c>
      <c r="DR818" s="79"/>
      <c r="DS818" s="51">
        <f>(AU818*Baseline!B$34)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0.02202395106</v>
      </c>
      <c r="DT818" s="51">
        <f>(AZ818*Baseline!B$34) + (Baseline!D$88*(1-Baseline!D$89)*Baseline!B$35) + (Baseline!D$88*Baseline!D$89*((1-Baseline!D$90)*Baseline!B$40 + Baseline!D$90*Baseline!B$41))</f>
        <v>0.009976706555</v>
      </c>
      <c r="DU818" s="51">
        <f>(BE818*Baseline!B$34) + (Baseline!F$88*(1-Baseline!F$89)*Baseline!B$35) + (Baseline!F$88*Baseline!F$89*((1-Baseline!F$90)*Baseline!B$40 + Baseline!F$90*Baseline!B$41))</f>
        <v>0.01297433865</v>
      </c>
      <c r="DV818" s="51">
        <f>(BJ818*Baseline!B$34) + (Baseline!H$88*(1-Baseline!H$89)*Baseline!B$35) + (Baseline!H$88*Baseline!H$89*((1-Baseline!H$90)*Baseline!B$40 + Baseline!H$90*Baseline!B$41))</f>
        <v>0.009306277495</v>
      </c>
      <c r="DW818" s="51">
        <f>( DS818*Baseline!B$7 + DT818*Baseline!B$11 + DU818*Baseline!B$16 + DV818*Baseline!B$18 ) / Baseline!B$17</f>
        <v>0.00969056047</v>
      </c>
    </row>
    <row r="819">
      <c r="A819" s="4" t="s">
        <v>1178</v>
      </c>
      <c r="B819" s="45">
        <f>MIN( MAX( NORMINV( MCrands!B819, (B$5+B$4)/2, (B$5-B$4)/3.29 ), 0 ), 1 )</f>
        <v>0.3321652557</v>
      </c>
      <c r="C819" s="45">
        <f>MAX( NORMINV( MCrands!C819, (C$5+C$4)/2, (C$5-C$4)/3.29 ), 0 )</f>
        <v>2.77505101</v>
      </c>
      <c r="D819" s="41"/>
      <c r="E819" s="43">
        <f>Baseline!B$33 * (C819 * Baseline!B$66*Baseline!B$66/Baseline!B$73 + Baseline!B$52*Baseline!B$52/Baseline!B$74 + Baseline!B$53*Baseline!B$53/Baseline!B$75 + Baseline!B$54*Baseline!B$54/Baseline!B$76)</f>
        <v>0.000019688672</v>
      </c>
      <c r="F819" s="43">
        <f>Baseline!B$33 * (C819 * Baseline!B$66*Baseline!B$57/Baseline!B$73 + Baseline!B$52*Baseline!B$67/Baseline!B$74 + Baseline!B$53*Baseline!B$55/Baseline!B$75 + Baseline!B$54*Baseline!B$56/Baseline!B$76)</f>
        <v>0.0000001999766056</v>
      </c>
      <c r="G819" s="45">
        <f>Baseline!B$33 * (C819 * Baseline!B$66*Baseline!B$58/Baseline!B$73 + Baseline!B$52*Baseline!B$59/Baseline!B$74 + Baseline!B$53*Baseline!B$68/Baseline!B$75 + Baseline!B$54*Baseline!B$60/Baseline!B$76)</f>
        <v>0.0000001688718474</v>
      </c>
      <c r="H819" s="43">
        <f>Baseline!B$33 * (C819 * Baseline!B$66*Baseline!B$61/Baseline!B$73 + Baseline!B$52*Baseline!B$62/Baseline!B$74 + Baseline!B$53*Baseline!B$63/Baseline!B$75 + Baseline!B$54*Baseline!B$69/Baseline!B$76)</f>
        <v>0.000000003425248439</v>
      </c>
      <c r="I819" s="43">
        <f>Baseline!B$33 * (C819 * Baseline!B$57*Baseline!B$66/Baseline!B$73 + Baseline!B$67*Baseline!B$52/Baseline!B$74 + Baseline!B$55*Baseline!B$53/Baseline!B$75 + Baseline!B$56*Baseline!B$54/Baseline!B$76)</f>
        <v>0.0000001999766056</v>
      </c>
      <c r="J819" s="45">
        <f>Baseline!B$33 * (C819 * Baseline!B$57*Baseline!B$57/Baseline!B$73 + Baseline!B$67*Baseline!B$67/Baseline!B$74 + Baseline!B$55*Baseline!B$55/Baseline!B$75 + Baseline!B$56*Baseline!B$56/Baseline!B$76)</f>
        <v>0.000001763813817</v>
      </c>
      <c r="K819" s="43">
        <f>Baseline!B$33 * (C819 * Baseline!B$57*Baseline!B$58/Baseline!B$73 + Baseline!B$67*Baseline!B$59/Baseline!B$74 + Baseline!B$55*Baseline!B$68/Baseline!B$75 + Baseline!B$56*Baseline!B$60/Baseline!B$76)</f>
        <v>0.00000001374195216</v>
      </c>
      <c r="L819" s="45">
        <f>Baseline!B$33 * (C819 * Baseline!B$57*Baseline!B$61/Baseline!B$73 + Baseline!B$67*Baseline!B$62/Baseline!B$74 + Baseline!B$55*Baseline!B$63/Baseline!B$75 + Baseline!B$56*Baseline!B$69/Baseline!B$76)</f>
        <v>0.00000001439285509</v>
      </c>
      <c r="M819" s="43">
        <f>Baseline!B$33 * (C819 * Baseline!B$58*Baseline!B$66/Baseline!B$73 + Baseline!B$59*Baseline!B$52/Baseline!B$74 + Baseline!B$68*Baseline!B$53/Baseline!B$75 + Baseline!B$60*Baseline!B$54/Baseline!B$76)</f>
        <v>0.0000001688718474</v>
      </c>
      <c r="N819" s="45">
        <f>Baseline!B$33 * (C819 * Baseline!B$58*Baseline!B$57/Baseline!B$73 + Baseline!B$59*Baseline!B$67/Baseline!B$74 + Baseline!B$68*Baseline!B$55/Baseline!B$75 + Baseline!B$60*Baseline!B$56/Baseline!B$76)</f>
        <v>0.00000001374195216</v>
      </c>
      <c r="O819" s="45">
        <f>Baseline!B$33 * (C819 * Baseline!B$58*Baseline!B$58/Baseline!B$73 + Baseline!B$59*Baseline!B$59/Baseline!B$74 + Baseline!B$68*Baseline!B$68/Baseline!B$75 + Baseline!B$60*Baseline!B$60/Baseline!B$76)</f>
        <v>0.000001324390352</v>
      </c>
      <c r="P819" s="43">
        <f>Baseline!B$33 * (C819 * Baseline!B$58*Baseline!B$61/Baseline!B$73 + Baseline!B$59*Baseline!B$62/Baseline!B$74 + Baseline!B$68*Baseline!B$63/Baseline!B$75 + Baseline!B$60*Baseline!B$69/Baseline!B$76)</f>
        <v>0.00000000164694976</v>
      </c>
      <c r="Q819" s="43">
        <f>Baseline!B$33 * (C819 * Baseline!B$61*Baseline!B$66/Baseline!B$73 + Baseline!B$62*Baseline!B$52/Baseline!B$74 + Baseline!B$63*Baseline!B$53/Baseline!B$75 + Baseline!B$69*Baseline!B$54/Baseline!B$76)</f>
        <v>0.000000003425248439</v>
      </c>
      <c r="R819" s="43">
        <f>Baseline!B$33 * (C819 * Baseline!B$61*Baseline!B$57/Baseline!B$73 + Baseline!B$62*Baseline!B$67/Baseline!B$74 + Baseline!B$63*Baseline!B$55/Baseline!B$75 + Baseline!B$69*Baseline!B$56/Baseline!B$76)</f>
        <v>0.00000001439285509</v>
      </c>
      <c r="S819" s="43">
        <f>Baseline!B$33 * (C819 * Baseline!B$61*Baseline!B$58/Baseline!B$73 + Baseline!B$62*Baseline!B$59/Baseline!B$74 + Baseline!B$63*Baseline!B$68/Baseline!B$75 + Baseline!B$69*Baseline!B$60/Baseline!B$76)</f>
        <v>0.00000000164694976</v>
      </c>
      <c r="T819" s="43">
        <f>Baseline!B$33 * (C819 * Baseline!B$61*Baseline!B$61/Baseline!B$73 + Baseline!B$62*Baseline!B$62/Baseline!B$74 + Baseline!B$63*Baseline!B$63/Baseline!B$75 + Baseline!B$69*Baseline!B$69/Baseline!B$76)</f>
        <v>0.00000009854654589</v>
      </c>
      <c r="U819" s="41"/>
      <c r="V819" s="43">
        <f>E819 * ( Baseline!B$87 * Baseline!B$7 )</f>
        <v>0.2043487266</v>
      </c>
      <c r="W819" s="43">
        <f>F819 * ( Baseline!D$87 * Baseline!B$11 )</f>
        <v>0.00368888759</v>
      </c>
      <c r="X819" s="43">
        <f>G819 * ( Baseline!F$87 * Baseline!B$16 )</f>
        <v>0.005865724765</v>
      </c>
      <c r="Y819" s="43">
        <f>H819 * ( Baseline!H$87 * Baseline!B$18 )</f>
        <v>0.001204568993</v>
      </c>
      <c r="Z819" s="51">
        <f t="shared" si="1"/>
        <v>0.215107908</v>
      </c>
      <c r="AA819" s="43">
        <f>I819 * ( Baseline!B$87 * Baseline!B$7 )</f>
        <v>0.002075557189</v>
      </c>
      <c r="AB819" s="45">
        <f>J819 * ( Baseline!D$87 * Baseline!B$11 )</f>
        <v>0.03253636035</v>
      </c>
      <c r="AC819" s="45">
        <f>K819 * ( Baseline!F$87 * Baseline!B$16 )</f>
        <v>0.0004773235465</v>
      </c>
      <c r="AD819" s="45">
        <f>L819 * ( Baseline!F$87 * Baseline!B$16 )</f>
        <v>0.0004999325101</v>
      </c>
      <c r="AE819" s="51">
        <f t="shared" si="2"/>
        <v>0.0355891736</v>
      </c>
      <c r="AF819" s="51">
        <f>M819 * ( Baseline!B$87 * Baseline!B$7 )</f>
        <v>0.001752720904</v>
      </c>
      <c r="AG819" s="51">
        <f>N819 * ( Baseline!D$87 * Baseline!B$11 )</f>
        <v>0.0002534922354</v>
      </c>
      <c r="AH819" s="51">
        <f>O819 * ( Baseline!F$87 * Baseline!B$16 )</f>
        <v>0.04600239416</v>
      </c>
      <c r="AI819" s="51">
        <f>P819 * ( Baseline!H$87 * Baseline!B$18 )</f>
        <v>0.0005791885319</v>
      </c>
      <c r="AJ819" s="51">
        <f t="shared" si="3"/>
        <v>0.04858779583</v>
      </c>
      <c r="AK819" s="51">
        <f>Q819 * ( Baseline!B$87 * Baseline!B$7 )</f>
        <v>0.00003555065354</v>
      </c>
      <c r="AL819" s="51">
        <f>R819 * ( Baseline!D$87 * Baseline!B$11 )</f>
        <v>0.0002654991787</v>
      </c>
      <c r="AM819" s="51">
        <f>S819 * ( Baseline!F$87 * Baseline!B$16 )</f>
        <v>0.00005720642099</v>
      </c>
      <c r="AN819" s="51">
        <f>T819 * ( Baseline!H$87 * Baseline!B$18 )</f>
        <v>0.03465620544</v>
      </c>
      <c r="AO819" s="51">
        <f t="shared" si="4"/>
        <v>0.03501446169</v>
      </c>
      <c r="AP819" s="61"/>
      <c r="AQ819" s="51">
        <f>V819 * ( (1-Baseline!B$88-Baseline!B$87) + (1-B819)*Baseline!B$88 )</f>
        <v>0.139564647</v>
      </c>
      <c r="AR819" s="51">
        <f>W819 * ( (1-Baseline!B$88-Baseline!B$87) + (1-B819)*Baseline!B$88 )</f>
        <v>0.002519410338</v>
      </c>
      <c r="AS819" s="51">
        <f>X819 * ( (1-Baseline!B$88-Baseline!B$87) + (1-B819)*Baseline!B$88 )</f>
        <v>0.004006131185</v>
      </c>
      <c r="AT819" s="51">
        <f>Y819 * ( (1-Baseline!B$88-Baseline!B$87) + (1-B819)*Baseline!B$88 )</f>
        <v>0.0008226880056</v>
      </c>
      <c r="AU819" s="51">
        <f t="shared" si="5"/>
        <v>0.1469128766</v>
      </c>
      <c r="AV819" s="51">
        <f>AA819 * ( (1-Baseline!D$88-Baseline!D$87) + (1-B819)*Baseline!D$88 )</f>
        <v>0.00174884034</v>
      </c>
      <c r="AW819" s="51">
        <f>AB819 * ( (1-Baseline!D$88-Baseline!D$87) + (1-B819)*Baseline!D$88 )</f>
        <v>0.02741475869</v>
      </c>
      <c r="AX819" s="51">
        <f>AC819 * ( (1-Baseline!D$88-Baseline!D$87) + (1-B819)*Baseline!D$88 )</f>
        <v>0.0004021872668</v>
      </c>
      <c r="AY819" s="51">
        <f>AD819 * ( (1-Baseline!D$88-Baseline!D$87) + (1-B819)*Baseline!D$88 )</f>
        <v>0.0004212373165</v>
      </c>
      <c r="AZ819" s="51">
        <f t="shared" si="6"/>
        <v>0.02998702361</v>
      </c>
      <c r="BA819" s="51">
        <f>AF819 * ( (1-Baseline!F$88-Baseline!F$87) + (1-Baseline!B$36)*Baseline!F$88 )</f>
        <v>0.00126131405</v>
      </c>
      <c r="BB819" s="51">
        <f>AG819 * ( (1-Baseline!F$88-Baseline!F$87) + (1-Baseline!B$36)*Baseline!F$88 )</f>
        <v>0.0001824211244</v>
      </c>
      <c r="BC819" s="51">
        <f>AH819 * ( (1-Baseline!F$88-Baseline!F$87) + (1-Baseline!B$36)*Baseline!F$88 )</f>
        <v>0.03310479491</v>
      </c>
      <c r="BD819" s="51">
        <f>AI819 * ( (1-Baseline!F$88-Baseline!F$87) + (1-Baseline!B$36)*Baseline!F$88 )</f>
        <v>0.0004168026016</v>
      </c>
      <c r="BE819" s="51">
        <f t="shared" si="7"/>
        <v>0.03496533269</v>
      </c>
      <c r="BF819" s="51">
        <f>AK819 * ( (1-Baseline!H$88-Baseline!H$87) + (1-Baseline!B$36)*Baseline!H$88 )</f>
        <v>0.00002816749382</v>
      </c>
      <c r="BG819" s="51">
        <f>AL819 * ( (1-Baseline!H$88-Baseline!H$87) + (1-Baseline!B$36)*Baseline!H$88 )</f>
        <v>0.0002103603092</v>
      </c>
      <c r="BH819" s="51">
        <f>AM819 * ( (1-Baseline!H$88-Baseline!H$87) + (1-Baseline!B$36)*Baseline!H$88 )</f>
        <v>0.00004532579148</v>
      </c>
      <c r="BI819" s="51">
        <f>AN819 * ( (1-Baseline!H$88-Baseline!H$87) + (1-Baseline!B$36)*Baseline!H$88 )</f>
        <v>0.0274588047</v>
      </c>
      <c r="BJ819" s="51">
        <f t="shared" si="8"/>
        <v>0.02774265829</v>
      </c>
      <c r="BK819" s="61"/>
      <c r="BL819" s="51">
        <f t="shared" si="19"/>
        <v>0.9499823998</v>
      </c>
      <c r="BM819" s="51">
        <f t="shared" si="20"/>
        <v>0.01714900965</v>
      </c>
      <c r="BN819" s="51">
        <f t="shared" si="21"/>
        <v>0.02726875464</v>
      </c>
      <c r="BO819" s="51">
        <f t="shared" si="22"/>
        <v>0.005599835936</v>
      </c>
      <c r="BP819" s="51">
        <f t="shared" si="9"/>
        <v>1</v>
      </c>
      <c r="BQ819" s="51">
        <f t="shared" si="23"/>
        <v>0.05831990405</v>
      </c>
      <c r="BR819" s="51">
        <f t="shared" si="24"/>
        <v>0.9142207324</v>
      </c>
      <c r="BS819" s="51">
        <f t="shared" si="25"/>
        <v>0.01341204356</v>
      </c>
      <c r="BT819" s="51">
        <f t="shared" si="26"/>
        <v>0.01404732</v>
      </c>
      <c r="BU819" s="51">
        <f t="shared" si="10"/>
        <v>1</v>
      </c>
      <c r="BV819" s="51">
        <f t="shared" si="27"/>
        <v>0.03607327466</v>
      </c>
      <c r="BW819" s="51">
        <f t="shared" si="28"/>
        <v>0.005217199733</v>
      </c>
      <c r="BX819" s="51">
        <f t="shared" si="29"/>
        <v>0.9467890727</v>
      </c>
      <c r="BY819" s="51">
        <f t="shared" si="30"/>
        <v>0.0119204529</v>
      </c>
      <c r="BZ819" s="51">
        <f t="shared" si="11"/>
        <v>1</v>
      </c>
      <c r="CA819" s="51">
        <f t="shared" si="31"/>
        <v>0.00101531344</v>
      </c>
      <c r="CB819" s="51">
        <f t="shared" si="32"/>
        <v>0.007582557772</v>
      </c>
      <c r="CC819" s="51">
        <f t="shared" si="33"/>
        <v>0.001633794102</v>
      </c>
      <c r="CD819" s="51">
        <f t="shared" si="34"/>
        <v>0.9897683347</v>
      </c>
      <c r="CE819" s="51">
        <f t="shared" si="12"/>
        <v>1</v>
      </c>
      <c r="CF819" s="61"/>
      <c r="CG819" s="51">
        <f t="shared" si="35"/>
        <v>0.9499823998</v>
      </c>
      <c r="CH819" s="51">
        <f t="shared" si="36"/>
        <v>0.01714900965</v>
      </c>
      <c r="CI819" s="51">
        <f t="shared" si="37"/>
        <v>0.02726875464</v>
      </c>
      <c r="CJ819" s="51">
        <f t="shared" si="38"/>
        <v>0.005599835936</v>
      </c>
      <c r="CK819" s="51">
        <f t="shared" si="13"/>
        <v>1</v>
      </c>
      <c r="CL819" s="51">
        <f t="shared" si="39"/>
        <v>0.05831990405</v>
      </c>
      <c r="CM819" s="51">
        <f t="shared" si="40"/>
        <v>0.9142207324</v>
      </c>
      <c r="CN819" s="51">
        <f t="shared" si="41"/>
        <v>0.01341204356</v>
      </c>
      <c r="CO819" s="51">
        <f t="shared" si="42"/>
        <v>0.01404732</v>
      </c>
      <c r="CP819" s="51">
        <f t="shared" si="14"/>
        <v>1</v>
      </c>
      <c r="CQ819" s="51">
        <f t="shared" si="43"/>
        <v>0.03607327466</v>
      </c>
      <c r="CR819" s="51">
        <f t="shared" si="44"/>
        <v>0.005217199733</v>
      </c>
      <c r="CS819" s="51">
        <f t="shared" si="45"/>
        <v>0.9467890727</v>
      </c>
      <c r="CT819" s="51">
        <f t="shared" si="46"/>
        <v>0.0119204529</v>
      </c>
      <c r="CU819" s="51">
        <f t="shared" si="15"/>
        <v>1</v>
      </c>
      <c r="CV819" s="51">
        <f t="shared" si="47"/>
        <v>0.00101531344</v>
      </c>
      <c r="CW819" s="51">
        <f t="shared" si="48"/>
        <v>0.007582557772</v>
      </c>
      <c r="CX819" s="51">
        <f t="shared" si="49"/>
        <v>0.001633794102</v>
      </c>
      <c r="CY819" s="51">
        <f t="shared" si="50"/>
        <v>0.9897683347</v>
      </c>
      <c r="CZ819" s="51">
        <f t="shared" si="16"/>
        <v>1</v>
      </c>
      <c r="DA819" s="61"/>
      <c r="DB819" s="51">
        <f>(AQ819*Baseline!B$7 + AV819*Baseline!B$11 + BA819*Baseline!B$16 + BF819*Baseline!B$18)</f>
        <v>76954.7906</v>
      </c>
      <c r="DC819" s="51">
        <f>(AR819*Baseline!B$7 + AW819*Baseline!B$11 + BB819*Baseline!B$16 + BG819*Baseline!B$18)</f>
        <v>70258.06005</v>
      </c>
      <c r="DD819" s="51">
        <f>(AS819*Baseline!B$7 + AX819*Baseline!B$11 + BC819*Baseline!B$16 + BH819*Baseline!B$18)</f>
        <v>115788.3438</v>
      </c>
      <c r="DE819" s="51">
        <f>(AT819*Baseline!B$7 + AY819*Baseline!B$11 + BD819*Baseline!B$16 + BI819*Baseline!B$18)</f>
        <v>1260059.811</v>
      </c>
      <c r="DF819" s="51">
        <f t="shared" si="17"/>
        <v>1523061.006</v>
      </c>
      <c r="DG819" s="61"/>
      <c r="DH819" s="51">
        <f t="shared" si="51"/>
        <v>0.05052640066</v>
      </c>
      <c r="DI819" s="51">
        <f t="shared" si="52"/>
        <v>0.04612951142</v>
      </c>
      <c r="DJ819" s="51">
        <f t="shared" si="53"/>
        <v>0.07602344447</v>
      </c>
      <c r="DK819" s="51">
        <f t="shared" si="54"/>
        <v>0.8273206434</v>
      </c>
      <c r="DL819" s="51">
        <f t="shared" si="18"/>
        <v>1</v>
      </c>
      <c r="DM819" s="61"/>
      <c r="DN819" s="51">
        <f>DH819 / (Baseline!B$7/Baseline!B$17)</f>
        <v>5.393360942</v>
      </c>
      <c r="DO819" s="51">
        <f>DI819 / (Baseline!B$11/Baseline!B$17)</f>
        <v>1.113588485</v>
      </c>
      <c r="DP819" s="51">
        <f>DJ819 / (Baseline!B$16/Baseline!B$17)</f>
        <v>1.174791965</v>
      </c>
      <c r="DQ819" s="51">
        <f>DK819 / (Baseline!B$18/Baseline!B$17)</f>
        <v>0.9353590251</v>
      </c>
      <c r="DR819" s="79"/>
      <c r="DS819" s="51">
        <f>(AU819*Baseline!B$34)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0.03456646273</v>
      </c>
      <c r="DT819" s="51">
        <f>(AZ819*Baseline!B$34) + (Baseline!D$88*(1-Baseline!D$89)*Baseline!B$35) + (Baseline!D$88*Baseline!D$89*((1-Baseline!D$90)*Baseline!B$40 + Baseline!D$90*Baseline!B$41))</f>
        <v>0.01091162154</v>
      </c>
      <c r="DU819" s="51">
        <f>(BE819*Baseline!B$34) + (Baseline!F$88*(1-Baseline!F$89)*Baseline!B$35) + (Baseline!F$88*Baseline!F$89*((1-Baseline!F$90)*Baseline!B$40 + Baseline!F$90*Baseline!B$41))</f>
        <v>0.0129754399</v>
      </c>
      <c r="DV819" s="51">
        <f>(BJ819*Baseline!B$34) + (Baseline!H$88*(1-Baseline!H$89)*Baseline!B$35) + (Baseline!H$88*Baseline!H$89*((1-Baseline!H$90)*Baseline!B$40 + Baseline!H$90*Baseline!B$41))</f>
        <v>0.009306398743</v>
      </c>
      <c r="DW819" s="51">
        <f>( DS819*Baseline!B$7 + DT819*Baseline!B$11 + DU819*Baseline!B$16 + DV819*Baseline!B$18 ) / Baseline!B$17</f>
        <v>0.009846968577</v>
      </c>
    </row>
    <row r="820">
      <c r="A820" s="4" t="s">
        <v>1179</v>
      </c>
      <c r="B820" s="45">
        <f>MIN( MAX( NORMINV( MCrands!B820, (B$5+B$4)/2, (B$5-B$4)/3.29 ), 0 ), 1 )</f>
        <v>0.4923117883</v>
      </c>
      <c r="C820" s="45">
        <f>MAX( NORMINV( MCrands!C820, (C$5+C$4)/2, (C$5-C$4)/3.29 ), 0 )</f>
        <v>2.875873499</v>
      </c>
      <c r="D820" s="41"/>
      <c r="E820" s="43">
        <f>Baseline!B$33 * (C820 * Baseline!B$66*Baseline!B$66/Baseline!B$73 + Baseline!B$52*Baseline!B$52/Baseline!B$74 + Baseline!B$53*Baseline!B$53/Baseline!B$75 + Baseline!B$54*Baseline!B$54/Baseline!B$76)</f>
        <v>0.00002040249764</v>
      </c>
      <c r="F820" s="43">
        <f>Baseline!B$33 * (C820 * Baseline!B$66*Baseline!B$57/Baseline!B$73 + Baseline!B$52*Baseline!B$67/Baseline!B$74 + Baseline!B$53*Baseline!B$55/Baseline!B$75 + Baseline!B$54*Baseline!B$56/Baseline!B$76)</f>
        <v>0.0000002000893149</v>
      </c>
      <c r="G820" s="45">
        <f>Baseline!B$33 * (C820 * Baseline!B$66*Baseline!B$58/Baseline!B$73 + Baseline!B$52*Baseline!B$59/Baseline!B$74 + Baseline!B$53*Baseline!B$68/Baseline!B$75 + Baseline!B$54*Baseline!B$60/Baseline!B$76)</f>
        <v>0.0000001691489244</v>
      </c>
      <c r="H820" s="43">
        <f>Baseline!B$33 * (C820 * Baseline!B$66*Baseline!B$61/Baseline!B$73 + Baseline!B$52*Baseline!B$62/Baseline!B$74 + Baseline!B$53*Baseline!B$63/Baseline!B$75 + Baseline!B$54*Baseline!B$69/Baseline!B$76)</f>
        <v>0.000000003452956145</v>
      </c>
      <c r="I820" s="43">
        <f>Baseline!B$33 * (C820 * Baseline!B$57*Baseline!B$66/Baseline!B$73 + Baseline!B$67*Baseline!B$52/Baseline!B$74 + Baseline!B$55*Baseline!B$53/Baseline!B$75 + Baseline!B$56*Baseline!B$54/Baseline!B$76)</f>
        <v>0.0000002000893149</v>
      </c>
      <c r="J820" s="45">
        <f>Baseline!B$33 * (C820 * Baseline!B$57*Baseline!B$57/Baseline!B$73 + Baseline!B$67*Baseline!B$67/Baseline!B$74 + Baseline!B$55*Baseline!B$55/Baseline!B$75 + Baseline!B$56*Baseline!B$56/Baseline!B$76)</f>
        <v>0.000001763813835</v>
      </c>
      <c r="K820" s="43">
        <f>Baseline!B$33 * (C820 * Baseline!B$57*Baseline!B$58/Baseline!B$73 + Baseline!B$67*Baseline!B$59/Baseline!B$74 + Baseline!B$55*Baseline!B$68/Baseline!B$75 + Baseline!B$56*Baseline!B$60/Baseline!B$76)</f>
        <v>0.00000001374199591</v>
      </c>
      <c r="L820" s="45">
        <f>Baseline!B$33 * (C820 * Baseline!B$57*Baseline!B$61/Baseline!B$73 + Baseline!B$67*Baseline!B$62/Baseline!B$74 + Baseline!B$55*Baseline!B$63/Baseline!B$75 + Baseline!B$56*Baseline!B$69/Baseline!B$76)</f>
        <v>0.00000001439285947</v>
      </c>
      <c r="M820" s="43">
        <f>Baseline!B$33 * (C820 * Baseline!B$58*Baseline!B$66/Baseline!B$73 + Baseline!B$59*Baseline!B$52/Baseline!B$74 + Baseline!B$68*Baseline!B$53/Baseline!B$75 + Baseline!B$60*Baseline!B$54/Baseline!B$76)</f>
        <v>0.0000001691489244</v>
      </c>
      <c r="N820" s="45">
        <f>Baseline!B$33 * (C820 * Baseline!B$58*Baseline!B$57/Baseline!B$73 + Baseline!B$59*Baseline!B$67/Baseline!B$74 + Baseline!B$68*Baseline!B$55/Baseline!B$75 + Baseline!B$60*Baseline!B$56/Baseline!B$76)</f>
        <v>0.00000001374199591</v>
      </c>
      <c r="O820" s="45">
        <f>Baseline!B$33 * (C820 * Baseline!B$58*Baseline!B$58/Baseline!B$73 + Baseline!B$59*Baseline!B$59/Baseline!B$74 + Baseline!B$68*Baseline!B$68/Baseline!B$75 + Baseline!B$60*Baseline!B$60/Baseline!B$76)</f>
        <v>0.00000132439046</v>
      </c>
      <c r="P820" s="43">
        <f>Baseline!B$33 * (C820 * Baseline!B$58*Baseline!B$61/Baseline!B$73 + Baseline!B$59*Baseline!B$62/Baseline!B$74 + Baseline!B$68*Baseline!B$63/Baseline!B$75 + Baseline!B$60*Baseline!B$69/Baseline!B$76)</f>
        <v>0.000000001646960515</v>
      </c>
      <c r="Q820" s="43">
        <f>Baseline!B$33 * (C820 * Baseline!B$61*Baseline!B$66/Baseline!B$73 + Baseline!B$62*Baseline!B$52/Baseline!B$74 + Baseline!B$63*Baseline!B$53/Baseline!B$75 + Baseline!B$69*Baseline!B$54/Baseline!B$76)</f>
        <v>0.000000003452956145</v>
      </c>
      <c r="R820" s="43">
        <f>Baseline!B$33 * (C820 * Baseline!B$61*Baseline!B$57/Baseline!B$73 + Baseline!B$62*Baseline!B$67/Baseline!B$74 + Baseline!B$63*Baseline!B$55/Baseline!B$75 + Baseline!B$69*Baseline!B$56/Baseline!B$76)</f>
        <v>0.00000001439285947</v>
      </c>
      <c r="S820" s="43">
        <f>Baseline!B$33 * (C820 * Baseline!B$61*Baseline!B$58/Baseline!B$73 + Baseline!B$62*Baseline!B$59/Baseline!B$74 + Baseline!B$63*Baseline!B$68/Baseline!B$75 + Baseline!B$69*Baseline!B$60/Baseline!B$76)</f>
        <v>0.000000001646960515</v>
      </c>
      <c r="T820" s="43">
        <f>Baseline!B$33 * (C820 * Baseline!B$61*Baseline!B$61/Baseline!B$73 + Baseline!B$62*Baseline!B$62/Baseline!B$74 + Baseline!B$63*Baseline!B$63/Baseline!B$75 + Baseline!B$69*Baseline!B$69/Baseline!B$76)</f>
        <v>0.00000009854654696</v>
      </c>
      <c r="U820" s="41"/>
      <c r="V820" s="43">
        <f>E820 * ( Baseline!B$87 * Baseline!B$7 )</f>
        <v>0.211757523</v>
      </c>
      <c r="W820" s="43">
        <f>F820 * ( Baseline!D$87 * Baseline!B$11 )</f>
        <v>0.003690966693</v>
      </c>
      <c r="X820" s="43">
        <f>G820 * ( Baseline!F$87 * Baseline!B$16 )</f>
        <v>0.005875348973</v>
      </c>
      <c r="Y820" s="43">
        <f>H820 * ( Baseline!H$87 * Baseline!B$18 )</f>
        <v>0.001214313058</v>
      </c>
      <c r="Z820" s="51">
        <f t="shared" si="1"/>
        <v>0.2225381517</v>
      </c>
      <c r="AA820" s="43">
        <f>I820 * ( Baseline!B$87 * Baseline!B$7 )</f>
        <v>0.002076726999</v>
      </c>
      <c r="AB820" s="45">
        <f>J820 * ( Baseline!D$87 * Baseline!B$11 )</f>
        <v>0.03253636068</v>
      </c>
      <c r="AC820" s="45">
        <f>K820 * ( Baseline!F$87 * Baseline!B$16 )</f>
        <v>0.0004773250661</v>
      </c>
      <c r="AD820" s="45">
        <f>L820 * ( Baseline!F$87 * Baseline!B$16 )</f>
        <v>0.0004999326621</v>
      </c>
      <c r="AE820" s="51">
        <f t="shared" si="2"/>
        <v>0.03559034541</v>
      </c>
      <c r="AF820" s="51">
        <f>M820 * ( Baseline!B$87 * Baseline!B$7 )</f>
        <v>0.001755596687</v>
      </c>
      <c r="AG820" s="51">
        <f>N820 * ( Baseline!D$87 * Baseline!B$11 )</f>
        <v>0.0002534930424</v>
      </c>
      <c r="AH820" s="51">
        <f>O820 * ( Baseline!F$87 * Baseline!B$16 )</f>
        <v>0.0460023979</v>
      </c>
      <c r="AI820" s="51">
        <f>P820 * ( Baseline!H$87 * Baseline!B$18 )</f>
        <v>0.0005791923142</v>
      </c>
      <c r="AJ820" s="51">
        <f t="shared" si="3"/>
        <v>0.04859067994</v>
      </c>
      <c r="AK820" s="51">
        <f>Q820 * ( Baseline!B$87 * Baseline!B$7 )</f>
        <v>0.00003583823182</v>
      </c>
      <c r="AL820" s="51">
        <f>R820 * ( Baseline!D$87 * Baseline!B$11 )</f>
        <v>0.0002654992594</v>
      </c>
      <c r="AM820" s="51">
        <f>S820 * ( Baseline!F$87 * Baseline!B$16 )</f>
        <v>0.00005720679456</v>
      </c>
      <c r="AN820" s="51">
        <f>T820 * ( Baseline!H$87 * Baseline!B$18 )</f>
        <v>0.03465620582</v>
      </c>
      <c r="AO820" s="51">
        <f t="shared" si="4"/>
        <v>0.03501475011</v>
      </c>
      <c r="AP820" s="61"/>
      <c r="AQ820" s="51">
        <f>V820 * ( (1-Baseline!B$88-Baseline!B$87) + (1-B820)*Baseline!B$88 )</f>
        <v>0.1144427669</v>
      </c>
      <c r="AR820" s="51">
        <f>W820 * ( (1-Baseline!B$88-Baseline!B$87) + (1-B820)*Baseline!B$88 )</f>
        <v>0.001994755298</v>
      </c>
      <c r="AS820" s="51">
        <f>X820 * ( (1-Baseline!B$88-Baseline!B$87) + (1-B820)*Baseline!B$88 )</f>
        <v>0.003175288337</v>
      </c>
      <c r="AT820" s="51">
        <f>Y820 * ( (1-Baseline!B$88-Baseline!B$87) + (1-B820)*Baseline!B$88 )</f>
        <v>0.0006562663953</v>
      </c>
      <c r="AU820" s="51">
        <f t="shared" si="5"/>
        <v>0.1202690769</v>
      </c>
      <c r="AV820" s="51">
        <f>AA820 * ( (1-Baseline!D$88-Baseline!D$87) + (1-B820)*Baseline!D$88 )</f>
        <v>0.001600829887</v>
      </c>
      <c r="AW820" s="51">
        <f>AB820 * ( (1-Baseline!D$88-Baseline!D$87) + (1-B820)*Baseline!D$88 )</f>
        <v>0.02508041673</v>
      </c>
      <c r="AX820" s="51">
        <f>AC820 * ( (1-Baseline!D$88-Baseline!D$87) + (1-B820)*Baseline!D$88 )</f>
        <v>0.0003679425517</v>
      </c>
      <c r="AY820" s="51">
        <f>AD820 * ( (1-Baseline!D$88-Baseline!D$87) + (1-B820)*Baseline!D$88 )</f>
        <v>0.0003853694525</v>
      </c>
      <c r="AZ820" s="51">
        <f t="shared" si="6"/>
        <v>0.02743455862</v>
      </c>
      <c r="BA820" s="51">
        <f>AF820 * ( (1-Baseline!F$88-Baseline!F$87) + (1-Baseline!B$36)*Baseline!F$88 )</f>
        <v>0.001263383555</v>
      </c>
      <c r="BB820" s="51">
        <f>AG820 * ( (1-Baseline!F$88-Baseline!F$87) + (1-Baseline!B$36)*Baseline!F$88 )</f>
        <v>0.0001824217051</v>
      </c>
      <c r="BC820" s="51">
        <f>AH820 * ( (1-Baseline!F$88-Baseline!F$87) + (1-Baseline!B$36)*Baseline!F$88 )</f>
        <v>0.0331047976</v>
      </c>
      <c r="BD820" s="51">
        <f>AI820 * ( (1-Baseline!F$88-Baseline!F$87) + (1-Baseline!B$36)*Baseline!F$88 )</f>
        <v>0.0004168053234</v>
      </c>
      <c r="BE820" s="51">
        <f t="shared" si="7"/>
        <v>0.03496740819</v>
      </c>
      <c r="BF820" s="51">
        <f>AK820 * ( (1-Baseline!H$88-Baseline!H$87) + (1-Baseline!B$36)*Baseline!H$88 )</f>
        <v>0.00002839534784</v>
      </c>
      <c r="BG820" s="51">
        <f>AL820 * ( (1-Baseline!H$88-Baseline!H$87) + (1-Baseline!B$36)*Baseline!H$88 )</f>
        <v>0.0002103603732</v>
      </c>
      <c r="BH820" s="51">
        <f>AM820 * ( (1-Baseline!H$88-Baseline!H$87) + (1-Baseline!B$36)*Baseline!H$88 )</f>
        <v>0.00004532608747</v>
      </c>
      <c r="BI820" s="51">
        <f>AN820 * ( (1-Baseline!H$88-Baseline!H$87) + (1-Baseline!B$36)*Baseline!H$88 )</f>
        <v>0.02745880499</v>
      </c>
      <c r="BJ820" s="51">
        <f t="shared" si="8"/>
        <v>0.0277428868</v>
      </c>
      <c r="BK820" s="61"/>
      <c r="BL820" s="51">
        <f t="shared" si="19"/>
        <v>0.9515560427</v>
      </c>
      <c r="BM820" s="51">
        <f t="shared" si="20"/>
        <v>0.01658577042</v>
      </c>
      <c r="BN820" s="51">
        <f t="shared" si="21"/>
        <v>0.02640153577</v>
      </c>
      <c r="BO820" s="51">
        <f t="shared" si="22"/>
        <v>0.005456651136</v>
      </c>
      <c r="BP820" s="51">
        <f t="shared" si="9"/>
        <v>1</v>
      </c>
      <c r="BQ820" s="51">
        <f t="shared" si="23"/>
        <v>0.05835085262</v>
      </c>
      <c r="BR820" s="51">
        <f t="shared" si="24"/>
        <v>0.914190641</v>
      </c>
      <c r="BS820" s="51">
        <f t="shared" si="25"/>
        <v>0.01341164467</v>
      </c>
      <c r="BT820" s="51">
        <f t="shared" si="26"/>
        <v>0.01404686176</v>
      </c>
      <c r="BU820" s="51">
        <f t="shared" si="10"/>
        <v>1</v>
      </c>
      <c r="BV820" s="51">
        <f t="shared" si="27"/>
        <v>0.03613031736</v>
      </c>
      <c r="BW820" s="51">
        <f t="shared" si="28"/>
        <v>0.005216906673</v>
      </c>
      <c r="BX820" s="51">
        <f t="shared" si="29"/>
        <v>0.9467329528</v>
      </c>
      <c r="BY820" s="51">
        <f t="shared" si="30"/>
        <v>0.0119198232</v>
      </c>
      <c r="BZ820" s="51">
        <f t="shared" si="11"/>
        <v>1</v>
      </c>
      <c r="CA820" s="51">
        <f t="shared" si="31"/>
        <v>0.001023518138</v>
      </c>
      <c r="CB820" s="51">
        <f t="shared" si="32"/>
        <v>0.007582497621</v>
      </c>
      <c r="CC820" s="51">
        <f t="shared" si="33"/>
        <v>0.001633791313</v>
      </c>
      <c r="CD820" s="51">
        <f t="shared" si="34"/>
        <v>0.9897601929</v>
      </c>
      <c r="CE820" s="51">
        <f t="shared" si="12"/>
        <v>1</v>
      </c>
      <c r="CF820" s="61"/>
      <c r="CG820" s="51">
        <f t="shared" si="35"/>
        <v>0.9515560427</v>
      </c>
      <c r="CH820" s="51">
        <f t="shared" si="36"/>
        <v>0.01658577042</v>
      </c>
      <c r="CI820" s="51">
        <f t="shared" si="37"/>
        <v>0.02640153577</v>
      </c>
      <c r="CJ820" s="51">
        <f t="shared" si="38"/>
        <v>0.005456651136</v>
      </c>
      <c r="CK820" s="51">
        <f t="shared" si="13"/>
        <v>1</v>
      </c>
      <c r="CL820" s="51">
        <f t="shared" si="39"/>
        <v>0.05835085262</v>
      </c>
      <c r="CM820" s="51">
        <f t="shared" si="40"/>
        <v>0.914190641</v>
      </c>
      <c r="CN820" s="51">
        <f t="shared" si="41"/>
        <v>0.01341164467</v>
      </c>
      <c r="CO820" s="51">
        <f t="shared" si="42"/>
        <v>0.01404686176</v>
      </c>
      <c r="CP820" s="51">
        <f t="shared" si="14"/>
        <v>1</v>
      </c>
      <c r="CQ820" s="51">
        <f t="shared" si="43"/>
        <v>0.03613031736</v>
      </c>
      <c r="CR820" s="51">
        <f t="shared" si="44"/>
        <v>0.005216906673</v>
      </c>
      <c r="CS820" s="51">
        <f t="shared" si="45"/>
        <v>0.9467329528</v>
      </c>
      <c r="CT820" s="51">
        <f t="shared" si="46"/>
        <v>0.0119198232</v>
      </c>
      <c r="CU820" s="51">
        <f t="shared" si="15"/>
        <v>1</v>
      </c>
      <c r="CV820" s="51">
        <f t="shared" si="47"/>
        <v>0.001023518138</v>
      </c>
      <c r="CW820" s="51">
        <f t="shared" si="48"/>
        <v>0.007582497621</v>
      </c>
      <c r="CX820" s="51">
        <f t="shared" si="49"/>
        <v>0.001633791313</v>
      </c>
      <c r="CY820" s="51">
        <f t="shared" si="50"/>
        <v>0.9897601929</v>
      </c>
      <c r="CZ820" s="51">
        <f t="shared" si="16"/>
        <v>1</v>
      </c>
      <c r="DA820" s="61"/>
      <c r="DB820" s="51">
        <f>(AQ820*Baseline!B$7 + AV820*Baseline!B$11 + BA820*Baseline!B$16 + BF820*Baseline!B$18)</f>
        <v>64470.62919</v>
      </c>
      <c r="DC820" s="51">
        <f>(AR820*Baseline!B$7 + AW820*Baseline!B$11 + BB820*Baseline!B$16 + BG820*Baseline!B$18)</f>
        <v>64997.48485</v>
      </c>
      <c r="DD820" s="51">
        <f>(AS820*Baseline!B$7 + AX820*Baseline!B$11 + BC820*Baseline!B$16 + BH820*Baseline!B$18)</f>
        <v>115311.9679</v>
      </c>
      <c r="DE820" s="51">
        <f>(AT820*Baseline!B$7 + AY820*Baseline!B$11 + BD820*Baseline!B$16 + BI820*Baseline!B$18)</f>
        <v>1259902.199</v>
      </c>
      <c r="DF820" s="51">
        <f t="shared" si="17"/>
        <v>1504682.281</v>
      </c>
      <c r="DG820" s="61"/>
      <c r="DH820" s="51">
        <f t="shared" si="51"/>
        <v>0.04284667269</v>
      </c>
      <c r="DI820" s="51">
        <f t="shared" si="52"/>
        <v>0.04319681681</v>
      </c>
      <c r="DJ820" s="51">
        <f t="shared" si="53"/>
        <v>0.07663542622</v>
      </c>
      <c r="DK820" s="51">
        <f t="shared" si="54"/>
        <v>0.8373210843</v>
      </c>
      <c r="DL820" s="51">
        <f t="shared" si="18"/>
        <v>1</v>
      </c>
      <c r="DM820" s="61"/>
      <c r="DN820" s="51">
        <f>DH820 / (Baseline!B$7/Baseline!B$17)</f>
        <v>4.573600493</v>
      </c>
      <c r="DO820" s="51">
        <f>DI820 / (Baseline!B$11/Baseline!B$17)</f>
        <v>1.042791833</v>
      </c>
      <c r="DP820" s="51">
        <f>DJ820 / (Baseline!B$16/Baseline!B$17)</f>
        <v>1.184248933</v>
      </c>
      <c r="DQ820" s="51">
        <f>DK820 / (Baseline!B$18/Baseline!B$17)</f>
        <v>0.9466654063</v>
      </c>
      <c r="DR820" s="79"/>
      <c r="DS820" s="51">
        <f>(AU820*Baseline!B$34)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0.03056989279</v>
      </c>
      <c r="DT820" s="51">
        <f>(AZ820*Baseline!B$34) + (Baseline!D$88*(1-Baseline!D$89)*Baseline!B$35) + (Baseline!D$88*Baseline!D$89*((1-Baseline!D$90)*Baseline!B$40 + Baseline!D$90*Baseline!B$41))</f>
        <v>0.01052875179</v>
      </c>
      <c r="DU820" s="51">
        <f>(BE820*Baseline!B$34) + (Baseline!F$88*(1-Baseline!F$89)*Baseline!B$35) + (Baseline!F$88*Baseline!F$89*((1-Baseline!F$90)*Baseline!B$40 + Baseline!F$90*Baseline!B$41))</f>
        <v>0.01297575123</v>
      </c>
      <c r="DV820" s="51">
        <f>(BJ820*Baseline!B$34) + (Baseline!H$88*(1-Baseline!H$89)*Baseline!B$35) + (Baseline!H$88*Baseline!H$89*((1-Baseline!H$90)*Baseline!B$40 + Baseline!H$90*Baseline!B$41))</f>
        <v>0.00930643302</v>
      </c>
      <c r="DW820" s="51">
        <f>( DS820*Baseline!B$7 + DT820*Baseline!B$11 + DU820*Baseline!B$16 + DV820*Baseline!B$18 ) / Baseline!B$17</f>
        <v>0.009793718068</v>
      </c>
    </row>
    <row r="821">
      <c r="A821" s="4" t="s">
        <v>1180</v>
      </c>
      <c r="B821" s="45">
        <f>MIN( MAX( NORMINV( MCrands!B821, (B$5+B$4)/2, (B$5-B$4)/3.29 ), 0 ), 1 )</f>
        <v>0.6944479298</v>
      </c>
      <c r="C821" s="45">
        <f>MAX( NORMINV( MCrands!C821, (C$5+C$4)/2, (C$5-C$4)/3.29 ), 0 )</f>
        <v>2.13529915</v>
      </c>
      <c r="D821" s="41"/>
      <c r="E821" s="43">
        <f>Baseline!B$33 * (C821 * Baseline!B$66*Baseline!B$66/Baseline!B$73 + Baseline!B$52*Baseline!B$52/Baseline!B$74 + Baseline!B$53*Baseline!B$53/Baseline!B$75 + Baseline!B$54*Baseline!B$54/Baseline!B$76)</f>
        <v>0.00001515921347</v>
      </c>
      <c r="F821" s="43">
        <f>Baseline!B$33 * (C821 * Baseline!B$66*Baseline!B$57/Baseline!B$73 + Baseline!B$52*Baseline!B$67/Baseline!B$74 + Baseline!B$53*Baseline!B$55/Baseline!B$75 + Baseline!B$54*Baseline!B$56/Baseline!B$76)</f>
        <v>0.0000001992614279</v>
      </c>
      <c r="G821" s="45">
        <f>Baseline!B$33 * (C821 * Baseline!B$66*Baseline!B$58/Baseline!B$73 + Baseline!B$52*Baseline!B$59/Baseline!B$74 + Baseline!B$53*Baseline!B$68/Baseline!B$75 + Baseline!B$54*Baseline!B$60/Baseline!B$76)</f>
        <v>0.0000001671137023</v>
      </c>
      <c r="H821" s="43">
        <f>Baseline!B$33 * (C821 * Baseline!B$66*Baseline!B$61/Baseline!B$73 + Baseline!B$52*Baseline!B$62/Baseline!B$74 + Baseline!B$53*Baseline!B$63/Baseline!B$75 + Baseline!B$54*Baseline!B$69/Baseline!B$76)</f>
        <v>0.00000000324943393</v>
      </c>
      <c r="I821" s="43">
        <f>Baseline!B$33 * (C821 * Baseline!B$57*Baseline!B$66/Baseline!B$73 + Baseline!B$67*Baseline!B$52/Baseline!B$74 + Baseline!B$55*Baseline!B$53/Baseline!B$75 + Baseline!B$56*Baseline!B$54/Baseline!B$76)</f>
        <v>0.0000001992614279</v>
      </c>
      <c r="J821" s="45">
        <f>Baseline!B$33 * (C821 * Baseline!B$57*Baseline!B$57/Baseline!B$73 + Baseline!B$67*Baseline!B$67/Baseline!B$74 + Baseline!B$55*Baseline!B$55/Baseline!B$75 + Baseline!B$56*Baseline!B$56/Baseline!B$76)</f>
        <v>0.000001763813704</v>
      </c>
      <c r="K821" s="43">
        <f>Baseline!B$33 * (C821 * Baseline!B$57*Baseline!B$58/Baseline!B$73 + Baseline!B$67*Baseline!B$59/Baseline!B$74 + Baseline!B$55*Baseline!B$68/Baseline!B$75 + Baseline!B$56*Baseline!B$60/Baseline!B$76)</f>
        <v>0.00000001374167456</v>
      </c>
      <c r="L821" s="45">
        <f>Baseline!B$33 * (C821 * Baseline!B$57*Baseline!B$61/Baseline!B$73 + Baseline!B$67*Baseline!B$62/Baseline!B$74 + Baseline!B$55*Baseline!B$63/Baseline!B$75 + Baseline!B$56*Baseline!B$69/Baseline!B$76)</f>
        <v>0.00000001439282733</v>
      </c>
      <c r="M821" s="43">
        <f>Baseline!B$33 * (C821 * Baseline!B$58*Baseline!B$66/Baseline!B$73 + Baseline!B$59*Baseline!B$52/Baseline!B$74 + Baseline!B$68*Baseline!B$53/Baseline!B$75 + Baseline!B$60*Baseline!B$54/Baseline!B$76)</f>
        <v>0.0000001671137023</v>
      </c>
      <c r="N821" s="45">
        <f>Baseline!B$33 * (C821 * Baseline!B$58*Baseline!B$57/Baseline!B$73 + Baseline!B$59*Baseline!B$67/Baseline!B$74 + Baseline!B$68*Baseline!B$55/Baseline!B$75 + Baseline!B$60*Baseline!B$56/Baseline!B$76)</f>
        <v>0.00000001374167456</v>
      </c>
      <c r="O821" s="45">
        <f>Baseline!B$33 * (C821 * Baseline!B$58*Baseline!B$58/Baseline!B$73 + Baseline!B$59*Baseline!B$59/Baseline!B$74 + Baseline!B$68*Baseline!B$68/Baseline!B$75 + Baseline!B$60*Baseline!B$60/Baseline!B$76)</f>
        <v>0.00000132438967</v>
      </c>
      <c r="P821" s="43">
        <f>Baseline!B$33 * (C821 * Baseline!B$58*Baseline!B$61/Baseline!B$73 + Baseline!B$59*Baseline!B$62/Baseline!B$74 + Baseline!B$68*Baseline!B$63/Baseline!B$75 + Baseline!B$60*Baseline!B$69/Baseline!B$76)</f>
        <v>0.000000001646881516</v>
      </c>
      <c r="Q821" s="43">
        <f>Baseline!B$33 * (C821 * Baseline!B$61*Baseline!B$66/Baseline!B$73 + Baseline!B$62*Baseline!B$52/Baseline!B$74 + Baseline!B$63*Baseline!B$53/Baseline!B$75 + Baseline!B$69*Baseline!B$54/Baseline!B$76)</f>
        <v>0.00000000324943393</v>
      </c>
      <c r="R821" s="43">
        <f>Baseline!B$33 * (C821 * Baseline!B$61*Baseline!B$57/Baseline!B$73 + Baseline!B$62*Baseline!B$67/Baseline!B$74 + Baseline!B$63*Baseline!B$55/Baseline!B$75 + Baseline!B$69*Baseline!B$56/Baseline!B$76)</f>
        <v>0.00000001439282733</v>
      </c>
      <c r="S821" s="43">
        <f>Baseline!B$33 * (C821 * Baseline!B$61*Baseline!B$58/Baseline!B$73 + Baseline!B$62*Baseline!B$59/Baseline!B$74 + Baseline!B$63*Baseline!B$68/Baseline!B$75 + Baseline!B$69*Baseline!B$60/Baseline!B$76)</f>
        <v>0.000000001646881516</v>
      </c>
      <c r="T821" s="43">
        <f>Baseline!B$33 * (C821 * Baseline!B$61*Baseline!B$61/Baseline!B$73 + Baseline!B$62*Baseline!B$62/Baseline!B$74 + Baseline!B$63*Baseline!B$63/Baseline!B$75 + Baseline!B$69*Baseline!B$69/Baseline!B$76)</f>
        <v>0.00000009854653906</v>
      </c>
      <c r="U821" s="41"/>
      <c r="V821" s="43">
        <f>E821 * ( Baseline!B$87 * Baseline!B$7 )</f>
        <v>0.1573374766</v>
      </c>
      <c r="W821" s="43">
        <f>F821 * ( Baseline!D$87 * Baseline!B$11 )</f>
        <v>0.003675694997</v>
      </c>
      <c r="X821" s="43">
        <f>G821 * ( Baseline!F$87 * Baseline!B$16 )</f>
        <v>0.005804656</v>
      </c>
      <c r="Y821" s="43">
        <f>H821 * ( Baseline!H$87 * Baseline!B$18 )</f>
        <v>0.001142739696</v>
      </c>
      <c r="Z821" s="51">
        <f t="shared" si="1"/>
        <v>0.1679605673</v>
      </c>
      <c r="AA821" s="43">
        <f>I821 * ( Baseline!B$87 * Baseline!B$7 )</f>
        <v>0.00206813436</v>
      </c>
      <c r="AB821" s="45">
        <f>J821 * ( Baseline!D$87 * Baseline!B$11 )</f>
        <v>0.03253635827</v>
      </c>
      <c r="AC821" s="45">
        <f>K821 * ( Baseline!F$87 * Baseline!B$16 )</f>
        <v>0.0004773139041</v>
      </c>
      <c r="AD821" s="45">
        <f>L821 * ( Baseline!F$87 * Baseline!B$16 )</f>
        <v>0.0004999315459</v>
      </c>
      <c r="AE821" s="51">
        <f t="shared" si="2"/>
        <v>0.03558173808</v>
      </c>
      <c r="AF821" s="51">
        <f>M821 * ( Baseline!B$87 * Baseline!B$7 )</f>
        <v>0.001734473116</v>
      </c>
      <c r="AG821" s="51">
        <f>N821 * ( Baseline!D$87 * Baseline!B$11 )</f>
        <v>0.0002534871146</v>
      </c>
      <c r="AH821" s="51">
        <f>O821 * ( Baseline!F$87 * Baseline!B$16 )</f>
        <v>0.04600237046</v>
      </c>
      <c r="AI821" s="51">
        <f>P821 * ( Baseline!H$87 * Baseline!B$18 )</f>
        <v>0.0005791645324</v>
      </c>
      <c r="AJ821" s="51">
        <f t="shared" si="3"/>
        <v>0.04856949522</v>
      </c>
      <c r="AK821" s="51">
        <f>Q821 * ( Baseline!B$87 * Baseline!B$7 )</f>
        <v>0.00003372587476</v>
      </c>
      <c r="AL821" s="51">
        <f>R821 * ( Baseline!D$87 * Baseline!B$11 )</f>
        <v>0.0002654986666</v>
      </c>
      <c r="AM821" s="51">
        <f>S821 * ( Baseline!F$87 * Baseline!B$16 )</f>
        <v>0.00005720405056</v>
      </c>
      <c r="AN821" s="51">
        <f>T821 * ( Baseline!H$87 * Baseline!B$18 )</f>
        <v>0.03465620304</v>
      </c>
      <c r="AO821" s="51">
        <f t="shared" si="4"/>
        <v>0.03501263163</v>
      </c>
      <c r="AP821" s="61"/>
      <c r="AQ821" s="51">
        <f>V821 * ( (1-Baseline!B$88-Baseline!B$87) + (1-B821)*Baseline!B$88 )</f>
        <v>0.05672666505</v>
      </c>
      <c r="AR821" s="51">
        <f>W821 * ( (1-Baseline!B$88-Baseline!B$87) + (1-B821)*Baseline!B$88 )</f>
        <v>0.001325240009</v>
      </c>
      <c r="AS821" s="51">
        <f>X821 * ( (1-Baseline!B$88-Baseline!B$87) + (1-B821)*Baseline!B$88 )</f>
        <v>0.002092818467</v>
      </c>
      <c r="AT821" s="51">
        <f>Y821 * ( (1-Baseline!B$88-Baseline!B$87) + (1-B821)*Baseline!B$88 )</f>
        <v>0.000412004904</v>
      </c>
      <c r="AU821" s="51">
        <f t="shared" si="5"/>
        <v>0.06055672843</v>
      </c>
      <c r="AV821" s="51">
        <f>AA821 * ( (1-Baseline!D$88-Baseline!D$87) + (1-B821)*Baseline!D$88 )</f>
        <v>0.001406922288</v>
      </c>
      <c r="AW821" s="51">
        <f>AB821 * ( (1-Baseline!D$88-Baseline!D$87) + (1-B821)*Baseline!D$88 )</f>
        <v>0.02213402015</v>
      </c>
      <c r="AX821" s="51">
        <f>AC821 * ( (1-Baseline!D$88-Baseline!D$87) + (1-B821)*Baseline!D$88 )</f>
        <v>0.0003247098364</v>
      </c>
      <c r="AY821" s="51">
        <f>AD821 * ( (1-Baseline!D$88-Baseline!D$87) + (1-B821)*Baseline!D$88 )</f>
        <v>0.0003400962954</v>
      </c>
      <c r="AZ821" s="51">
        <f t="shared" si="6"/>
        <v>0.02420574857</v>
      </c>
      <c r="BA821" s="51">
        <f>AF821 * ( (1-Baseline!F$88-Baseline!F$87) + (1-Baseline!B$36)*Baseline!F$88 )</f>
        <v>0.001248182358</v>
      </c>
      <c r="BB821" s="51">
        <f>AG821 * ( (1-Baseline!F$88-Baseline!F$87) + (1-Baseline!B$36)*Baseline!F$88 )</f>
        <v>0.0001824174393</v>
      </c>
      <c r="BC821" s="51">
        <f>AH821 * ( (1-Baseline!F$88-Baseline!F$87) + (1-Baseline!B$36)*Baseline!F$88 )</f>
        <v>0.03310477786</v>
      </c>
      <c r="BD821" s="51">
        <f>AI821 * ( (1-Baseline!F$88-Baseline!F$87) + (1-Baseline!B$36)*Baseline!F$88 )</f>
        <v>0.0004167853308</v>
      </c>
      <c r="BE821" s="51">
        <f t="shared" si="7"/>
        <v>0.03495216298</v>
      </c>
      <c r="BF821" s="51">
        <f>AK821 * ( (1-Baseline!H$88-Baseline!H$87) + (1-Baseline!B$36)*Baseline!H$88 )</f>
        <v>0.00002672168509</v>
      </c>
      <c r="BG821" s="51">
        <f>AL821 * ( (1-Baseline!H$88-Baseline!H$87) + (1-Baseline!B$36)*Baseline!H$88 )</f>
        <v>0.0002103599035</v>
      </c>
      <c r="BH821" s="51">
        <f>AM821 * ( (1-Baseline!H$88-Baseline!H$87) + (1-Baseline!B$36)*Baseline!H$88 )</f>
        <v>0.00004532391334</v>
      </c>
      <c r="BI821" s="51">
        <f>AN821 * ( (1-Baseline!H$88-Baseline!H$87) + (1-Baseline!B$36)*Baseline!H$88 )</f>
        <v>0.02745880279</v>
      </c>
      <c r="BJ821" s="51">
        <f t="shared" si="8"/>
        <v>0.0277412083</v>
      </c>
      <c r="BK821" s="61"/>
      <c r="BL821" s="51">
        <f t="shared" si="19"/>
        <v>0.936752472</v>
      </c>
      <c r="BM821" s="51">
        <f t="shared" si="20"/>
        <v>0.02188427353</v>
      </c>
      <c r="BN821" s="51">
        <f t="shared" si="21"/>
        <v>0.03455963559</v>
      </c>
      <c r="BO821" s="51">
        <f t="shared" si="22"/>
        <v>0.006803618932</v>
      </c>
      <c r="BP821" s="51">
        <f t="shared" si="9"/>
        <v>1</v>
      </c>
      <c r="BQ821" s="51">
        <f t="shared" si="23"/>
        <v>0.05812347772</v>
      </c>
      <c r="BR821" s="51">
        <f t="shared" si="24"/>
        <v>0.9144117186</v>
      </c>
      <c r="BS821" s="51">
        <f t="shared" si="25"/>
        <v>0.01341457528</v>
      </c>
      <c r="BT821" s="51">
        <f t="shared" si="26"/>
        <v>0.01405022837</v>
      </c>
      <c r="BU821" s="51">
        <f t="shared" si="10"/>
        <v>1</v>
      </c>
      <c r="BV821" s="51">
        <f t="shared" si="27"/>
        <v>0.03571116209</v>
      </c>
      <c r="BW821" s="51">
        <f t="shared" si="28"/>
        <v>0.005219060101</v>
      </c>
      <c r="BX821" s="51">
        <f t="shared" si="29"/>
        <v>0.9471453275</v>
      </c>
      <c r="BY821" s="51">
        <f t="shared" si="30"/>
        <v>0.01192445031</v>
      </c>
      <c r="BZ821" s="51">
        <f t="shared" si="11"/>
        <v>1</v>
      </c>
      <c r="CA821" s="51">
        <f t="shared" si="31"/>
        <v>0.0009632487816</v>
      </c>
      <c r="CB821" s="51">
        <f t="shared" si="32"/>
        <v>0.007582939476</v>
      </c>
      <c r="CC821" s="51">
        <f t="shared" si="33"/>
        <v>0.001633811796</v>
      </c>
      <c r="CD821" s="51">
        <f t="shared" si="34"/>
        <v>0.9898199999</v>
      </c>
      <c r="CE821" s="51">
        <f t="shared" si="12"/>
        <v>1</v>
      </c>
      <c r="CF821" s="61"/>
      <c r="CG821" s="51">
        <f t="shared" si="35"/>
        <v>0.936752472</v>
      </c>
      <c r="CH821" s="51">
        <f t="shared" si="36"/>
        <v>0.02188427353</v>
      </c>
      <c r="CI821" s="51">
        <f t="shared" si="37"/>
        <v>0.03455963559</v>
      </c>
      <c r="CJ821" s="51">
        <f t="shared" si="38"/>
        <v>0.006803618932</v>
      </c>
      <c r="CK821" s="51">
        <f t="shared" si="13"/>
        <v>1</v>
      </c>
      <c r="CL821" s="51">
        <f t="shared" si="39"/>
        <v>0.05812347772</v>
      </c>
      <c r="CM821" s="51">
        <f t="shared" si="40"/>
        <v>0.9144117186</v>
      </c>
      <c r="CN821" s="51">
        <f t="shared" si="41"/>
        <v>0.01341457528</v>
      </c>
      <c r="CO821" s="51">
        <f t="shared" si="42"/>
        <v>0.01405022837</v>
      </c>
      <c r="CP821" s="51">
        <f t="shared" si="14"/>
        <v>1</v>
      </c>
      <c r="CQ821" s="51">
        <f t="shared" si="43"/>
        <v>0.03571116209</v>
      </c>
      <c r="CR821" s="51">
        <f t="shared" si="44"/>
        <v>0.005219060101</v>
      </c>
      <c r="CS821" s="51">
        <f t="shared" si="45"/>
        <v>0.9471453275</v>
      </c>
      <c r="CT821" s="51">
        <f t="shared" si="46"/>
        <v>0.01192445031</v>
      </c>
      <c r="CU821" s="51">
        <f t="shared" si="15"/>
        <v>1</v>
      </c>
      <c r="CV821" s="51">
        <f t="shared" si="47"/>
        <v>0.0009632487816</v>
      </c>
      <c r="CW821" s="51">
        <f t="shared" si="48"/>
        <v>0.007582939476</v>
      </c>
      <c r="CX821" s="51">
        <f t="shared" si="49"/>
        <v>0.001633811796</v>
      </c>
      <c r="CY821" s="51">
        <f t="shared" si="50"/>
        <v>0.9898199999</v>
      </c>
      <c r="CZ821" s="51">
        <f t="shared" si="16"/>
        <v>1</v>
      </c>
      <c r="DA821" s="61"/>
      <c r="DB821" s="51">
        <f>(AQ821*Baseline!B$7 + AV821*Baseline!B$11 + BA821*Baseline!B$16 + BF821*Baseline!B$18)</f>
        <v>35934.90919</v>
      </c>
      <c r="DC821" s="51">
        <f>(AR821*Baseline!B$7 + AW821*Baseline!B$11 + BB821*Baseline!B$16 + BG821*Baseline!B$18)</f>
        <v>58354.02758</v>
      </c>
      <c r="DD821" s="51">
        <f>(AS821*Baseline!B$7 + AX821*Baseline!B$11 + BC821*Baseline!B$16 + BH821*Baseline!B$18)</f>
        <v>114694.0894</v>
      </c>
      <c r="DE821" s="51">
        <f>(AT821*Baseline!B$7 + AY821*Baseline!B$11 + BD821*Baseline!B$16 + BI821*Baseline!B$18)</f>
        <v>1259686.474</v>
      </c>
      <c r="DF821" s="51">
        <f t="shared" si="17"/>
        <v>1468669.5</v>
      </c>
      <c r="DG821" s="61"/>
      <c r="DH821" s="51">
        <f t="shared" si="51"/>
        <v>0.02446766219</v>
      </c>
      <c r="DI821" s="51">
        <f t="shared" si="52"/>
        <v>0.03973257944</v>
      </c>
      <c r="DJ821" s="51">
        <f t="shared" si="53"/>
        <v>0.07809387303</v>
      </c>
      <c r="DK821" s="51">
        <f t="shared" si="54"/>
        <v>0.8577058853</v>
      </c>
      <c r="DL821" s="51">
        <f t="shared" si="18"/>
        <v>1</v>
      </c>
      <c r="DM821" s="61"/>
      <c r="DN821" s="51">
        <f>DH821 / (Baseline!B$7/Baseline!B$17)</f>
        <v>2.611762007</v>
      </c>
      <c r="DO821" s="51">
        <f>DI821 / (Baseline!B$11/Baseline!B$17)</f>
        <v>0.9591634848</v>
      </c>
      <c r="DP821" s="51">
        <f>DJ821 / (Baseline!B$16/Baseline!B$17)</f>
        <v>1.206786343</v>
      </c>
      <c r="DQ821" s="51">
        <f>DK821 / (Baseline!B$18/Baseline!B$17)</f>
        <v>0.9697122235</v>
      </c>
      <c r="DR821" s="79"/>
      <c r="DS821" s="51">
        <f>(AU821*Baseline!B$34)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0.02161304051</v>
      </c>
      <c r="DT821" s="51">
        <f>(AZ821*Baseline!B$34) + (Baseline!D$88*(1-Baseline!D$89)*Baseline!B$35) + (Baseline!D$88*Baseline!D$89*((1-Baseline!D$90)*Baseline!B$40 + Baseline!D$90*Baseline!B$41))</f>
        <v>0.01004443029</v>
      </c>
      <c r="DU821" s="51">
        <f>(BE821*Baseline!B$34) + (Baseline!F$88*(1-Baseline!F$89)*Baseline!B$35) + (Baseline!F$88*Baseline!F$89*((1-Baseline!F$90)*Baseline!B$40 + Baseline!F$90*Baseline!B$41))</f>
        <v>0.01297346445</v>
      </c>
      <c r="DV821" s="51">
        <f>(BJ821*Baseline!B$34) + (Baseline!H$88*(1-Baseline!H$89)*Baseline!B$35) + (Baseline!H$88*Baseline!H$89*((1-Baseline!H$90)*Baseline!B$40 + Baseline!H$90*Baseline!B$41))</f>
        <v>0.009306181244</v>
      </c>
      <c r="DW821" s="51">
        <f>( DS821*Baseline!B$7 + DT821*Baseline!B$11 + DU821*Baseline!B$16 + DV821*Baseline!B$18 ) / Baseline!B$17</f>
        <v>0.00968937465</v>
      </c>
    </row>
    <row r="822">
      <c r="A822" s="4" t="s">
        <v>1181</v>
      </c>
      <c r="B822" s="45">
        <f>MIN( MAX( NORMINV( MCrands!B822, (B$5+B$4)/2, (B$5-B$4)/3.29 ), 0 ), 1 )</f>
        <v>0.5583296367</v>
      </c>
      <c r="C822" s="45">
        <f>MAX( NORMINV( MCrands!C822, (C$5+C$4)/2, (C$5-C$4)/3.29 ), 0 )</f>
        <v>2.26473111</v>
      </c>
      <c r="D822" s="41"/>
      <c r="E822" s="43">
        <f>Baseline!B$33 * (C822 * Baseline!B$66*Baseline!B$66/Baseline!B$73 + Baseline!B$52*Baseline!B$52/Baseline!B$74 + Baseline!B$53*Baseline!B$53/Baseline!B$75 + Baseline!B$54*Baseline!B$54/Baseline!B$76)</f>
        <v>0.00001607559485</v>
      </c>
      <c r="F822" s="43">
        <f>Baseline!B$33 * (C822 * Baseline!B$66*Baseline!B$57/Baseline!B$73 + Baseline!B$52*Baseline!B$67/Baseline!B$74 + Baseline!B$53*Baseline!B$55/Baseline!B$75 + Baseline!B$54*Baseline!B$56/Baseline!B$76)</f>
        <v>0.0000001994061197</v>
      </c>
      <c r="G822" s="45">
        <f>Baseline!B$33 * (C822 * Baseline!B$66*Baseline!B$58/Baseline!B$73 + Baseline!B$52*Baseline!B$59/Baseline!B$74 + Baseline!B$53*Baseline!B$68/Baseline!B$75 + Baseline!B$54*Baseline!B$60/Baseline!B$76)</f>
        <v>0.000000167469403</v>
      </c>
      <c r="H822" s="43">
        <f>Baseline!B$33 * (C822 * Baseline!B$66*Baseline!B$61/Baseline!B$73 + Baseline!B$52*Baseline!B$62/Baseline!B$74 + Baseline!B$53*Baseline!B$63/Baseline!B$75 + Baseline!B$54*Baseline!B$69/Baseline!B$76)</f>
        <v>0.000000003285003997</v>
      </c>
      <c r="I822" s="43">
        <f>Baseline!B$33 * (C822 * Baseline!B$57*Baseline!B$66/Baseline!B$73 + Baseline!B$67*Baseline!B$52/Baseline!B$74 + Baseline!B$55*Baseline!B$53/Baseline!B$75 + Baseline!B$56*Baseline!B$54/Baseline!B$76)</f>
        <v>0.0000001994061197</v>
      </c>
      <c r="J822" s="45">
        <f>Baseline!B$33 * (C822 * Baseline!B$57*Baseline!B$57/Baseline!B$73 + Baseline!B$67*Baseline!B$67/Baseline!B$74 + Baseline!B$55*Baseline!B$55/Baseline!B$75 + Baseline!B$56*Baseline!B$56/Baseline!B$76)</f>
        <v>0.000001763813727</v>
      </c>
      <c r="K822" s="43">
        <f>Baseline!B$33 * (C822 * Baseline!B$57*Baseline!B$58/Baseline!B$73 + Baseline!B$67*Baseline!B$59/Baseline!B$74 + Baseline!B$55*Baseline!B$68/Baseline!B$75 + Baseline!B$56*Baseline!B$60/Baseline!B$76)</f>
        <v>0.00000001374173072</v>
      </c>
      <c r="L822" s="45">
        <f>Baseline!B$33 * (C822 * Baseline!B$57*Baseline!B$61/Baseline!B$73 + Baseline!B$67*Baseline!B$62/Baseline!B$74 + Baseline!B$55*Baseline!B$63/Baseline!B$75 + Baseline!B$56*Baseline!B$69/Baseline!B$76)</f>
        <v>0.00000001439283295</v>
      </c>
      <c r="M822" s="43">
        <f>Baseline!B$33 * (C822 * Baseline!B$58*Baseline!B$66/Baseline!B$73 + Baseline!B$59*Baseline!B$52/Baseline!B$74 + Baseline!B$68*Baseline!B$53/Baseline!B$75 + Baseline!B$60*Baseline!B$54/Baseline!B$76)</f>
        <v>0.000000167469403</v>
      </c>
      <c r="N822" s="45">
        <f>Baseline!B$33 * (C822 * Baseline!B$58*Baseline!B$57/Baseline!B$73 + Baseline!B$59*Baseline!B$67/Baseline!B$74 + Baseline!B$68*Baseline!B$55/Baseline!B$75 + Baseline!B$60*Baseline!B$56/Baseline!B$76)</f>
        <v>0.00000001374173072</v>
      </c>
      <c r="O822" s="45">
        <f>Baseline!B$33 * (C822 * Baseline!B$58*Baseline!B$58/Baseline!B$73 + Baseline!B$59*Baseline!B$59/Baseline!B$74 + Baseline!B$68*Baseline!B$68/Baseline!B$75 + Baseline!B$60*Baseline!B$60/Baseline!B$76)</f>
        <v>0.000001324389808</v>
      </c>
      <c r="P822" s="43">
        <f>Baseline!B$33 * (C822 * Baseline!B$58*Baseline!B$61/Baseline!B$73 + Baseline!B$59*Baseline!B$62/Baseline!B$74 + Baseline!B$68*Baseline!B$63/Baseline!B$75 + Baseline!B$60*Baseline!B$69/Baseline!B$76)</f>
        <v>0.000000001646895323</v>
      </c>
      <c r="Q822" s="43">
        <f>Baseline!B$33 * (C822 * Baseline!B$61*Baseline!B$66/Baseline!B$73 + Baseline!B$62*Baseline!B$52/Baseline!B$74 + Baseline!B$63*Baseline!B$53/Baseline!B$75 + Baseline!B$69*Baseline!B$54/Baseline!B$76)</f>
        <v>0.000000003285003997</v>
      </c>
      <c r="R822" s="43">
        <f>Baseline!B$33 * (C822 * Baseline!B$61*Baseline!B$57/Baseline!B$73 + Baseline!B$62*Baseline!B$67/Baseline!B$74 + Baseline!B$63*Baseline!B$55/Baseline!B$75 + Baseline!B$69*Baseline!B$56/Baseline!B$76)</f>
        <v>0.00000001439283295</v>
      </c>
      <c r="S822" s="43">
        <f>Baseline!B$33 * (C822 * Baseline!B$61*Baseline!B$58/Baseline!B$73 + Baseline!B$62*Baseline!B$59/Baseline!B$74 + Baseline!B$63*Baseline!B$68/Baseline!B$75 + Baseline!B$69*Baseline!B$60/Baseline!B$76)</f>
        <v>0.000000001646895323</v>
      </c>
      <c r="T822" s="43">
        <f>Baseline!B$33 * (C822 * Baseline!B$61*Baseline!B$61/Baseline!B$73 + Baseline!B$62*Baseline!B$62/Baseline!B$74 + Baseline!B$63*Baseline!B$63/Baseline!B$75 + Baseline!B$69*Baseline!B$69/Baseline!B$76)</f>
        <v>0.00000009854654044</v>
      </c>
      <c r="U822" s="41"/>
      <c r="V822" s="43">
        <f>E822 * ( Baseline!B$87 * Baseline!B$7 )</f>
        <v>0.166848599</v>
      </c>
      <c r="W822" s="43">
        <f>F822 * ( Baseline!D$87 * Baseline!B$11 )</f>
        <v>0.003678364068</v>
      </c>
      <c r="X822" s="43">
        <f>G822 * ( Baseline!F$87 * Baseline!B$16 )</f>
        <v>0.005817011181</v>
      </c>
      <c r="Y822" s="43">
        <f>H822 * ( Baseline!H$87 * Baseline!B$18 )</f>
        <v>0.001155248744</v>
      </c>
      <c r="Z822" s="51">
        <f t="shared" si="1"/>
        <v>0.177499223</v>
      </c>
      <c r="AA822" s="43">
        <f>I822 * ( Baseline!B$87 * Baseline!B$7 )</f>
        <v>0.002069636117</v>
      </c>
      <c r="AB822" s="45">
        <f>J822 * ( Baseline!D$87 * Baseline!B$11 )</f>
        <v>0.03253635869</v>
      </c>
      <c r="AC822" s="45">
        <f>K822 * ( Baseline!F$87 * Baseline!B$16 )</f>
        <v>0.0004773158549</v>
      </c>
      <c r="AD822" s="45">
        <f>L822 * ( Baseline!F$87 * Baseline!B$16 )</f>
        <v>0.000499931741</v>
      </c>
      <c r="AE822" s="51">
        <f t="shared" si="2"/>
        <v>0.0355832424</v>
      </c>
      <c r="AF822" s="51">
        <f>M822 * ( Baseline!B$87 * Baseline!B$7 )</f>
        <v>0.001738164933</v>
      </c>
      <c r="AG822" s="51">
        <f>N822 * ( Baseline!D$87 * Baseline!B$11 )</f>
        <v>0.0002534881506</v>
      </c>
      <c r="AH822" s="51">
        <f>O822 * ( Baseline!F$87 * Baseline!B$16 )</f>
        <v>0.04600237525</v>
      </c>
      <c r="AI822" s="51">
        <f>P822 * ( Baseline!H$87 * Baseline!B$18 )</f>
        <v>0.0005791693879</v>
      </c>
      <c r="AJ822" s="51">
        <f t="shared" si="3"/>
        <v>0.04857319772</v>
      </c>
      <c r="AK822" s="51">
        <f>Q822 * ( Baseline!B$87 * Baseline!B$7 )</f>
        <v>0.00003409505648</v>
      </c>
      <c r="AL822" s="51">
        <f>R822 * ( Baseline!D$87 * Baseline!B$11 )</f>
        <v>0.0002654987702</v>
      </c>
      <c r="AM822" s="51">
        <f>S822 * ( Baseline!F$87 * Baseline!B$16 )</f>
        <v>0.00005720453013</v>
      </c>
      <c r="AN822" s="51">
        <f>T822 * ( Baseline!H$87 * Baseline!B$18 )</f>
        <v>0.03465620353</v>
      </c>
      <c r="AO822" s="51">
        <f t="shared" si="4"/>
        <v>0.03501300188</v>
      </c>
      <c r="AP822" s="61"/>
      <c r="AQ822" s="51">
        <f>V822 * ( (1-Baseline!B$88-Baseline!B$87) + (1-B822)*Baseline!B$88 )</f>
        <v>0.08036873826</v>
      </c>
      <c r="AR822" s="51">
        <f>W822 * ( (1-Baseline!B$88-Baseline!B$87) + (1-B822)*Baseline!B$88 )</f>
        <v>0.001771818767</v>
      </c>
      <c r="AS822" s="51">
        <f>X822 * ( (1-Baseline!B$88-Baseline!B$87) + (1-B822)*Baseline!B$88 )</f>
        <v>0.002801976474</v>
      </c>
      <c r="AT822" s="51">
        <f>Y822 * ( (1-Baseline!B$88-Baseline!B$87) + (1-B822)*Baseline!B$88 )</f>
        <v>0.0005564678668</v>
      </c>
      <c r="AU822" s="51">
        <f t="shared" si="5"/>
        <v>0.08549900136</v>
      </c>
      <c r="AV822" s="51">
        <f>AA822 * ( (1-Baseline!D$88-Baseline!D$87) + (1-B822)*Baseline!D$88 )</f>
        <v>0.001534152382</v>
      </c>
      <c r="AW822" s="51">
        <f>AB822 * ( (1-Baseline!D$88-Baseline!D$87) + (1-B822)*Baseline!D$88 )</f>
        <v>0.02411811998</v>
      </c>
      <c r="AX822" s="51">
        <f>AC822 * ( (1-Baseline!D$88-Baseline!D$87) + (1-B822)*Baseline!D$88 )</f>
        <v>0.0003538183595</v>
      </c>
      <c r="AY822" s="51">
        <f>AD822 * ( (1-Baseline!D$88-Baseline!D$87) + (1-B822)*Baseline!D$88 )</f>
        <v>0.0003705827632</v>
      </c>
      <c r="AZ822" s="51">
        <f t="shared" si="6"/>
        <v>0.02637667348</v>
      </c>
      <c r="BA822" s="51">
        <f>AF822 * ( (1-Baseline!F$88-Baseline!F$87) + (1-Baseline!B$36)*Baseline!F$88 )</f>
        <v>0.001250839107</v>
      </c>
      <c r="BB822" s="51">
        <f>AG822 * ( (1-Baseline!F$88-Baseline!F$87) + (1-Baseline!B$36)*Baseline!F$88 )</f>
        <v>0.0001824181848</v>
      </c>
      <c r="BC822" s="51">
        <f>AH822 * ( (1-Baseline!F$88-Baseline!F$87) + (1-Baseline!B$36)*Baseline!F$88 )</f>
        <v>0.03310478131</v>
      </c>
      <c r="BD822" s="51">
        <f>AI822 * ( (1-Baseline!F$88-Baseline!F$87) + (1-Baseline!B$36)*Baseline!F$88 )</f>
        <v>0.000416788825</v>
      </c>
      <c r="BE822" s="51">
        <f t="shared" si="7"/>
        <v>0.03495482742</v>
      </c>
      <c r="BF822" s="51">
        <f>AK822 * ( (1-Baseline!H$88-Baseline!H$87) + (1-Baseline!B$36)*Baseline!H$88 )</f>
        <v>0.00002701419515</v>
      </c>
      <c r="BG822" s="51">
        <f>AL822 * ( (1-Baseline!H$88-Baseline!H$87) + (1-Baseline!B$36)*Baseline!H$88 )</f>
        <v>0.0002103599856</v>
      </c>
      <c r="BH822" s="51">
        <f>AM822 * ( (1-Baseline!H$88-Baseline!H$87) + (1-Baseline!B$36)*Baseline!H$88 )</f>
        <v>0.00004532429332</v>
      </c>
      <c r="BI822" s="51">
        <f>AN822 * ( (1-Baseline!H$88-Baseline!H$87) + (1-Baseline!B$36)*Baseline!H$88 )</f>
        <v>0.02745880318</v>
      </c>
      <c r="BJ822" s="51">
        <f t="shared" si="8"/>
        <v>0.02774150165</v>
      </c>
      <c r="BK822" s="61"/>
      <c r="BL822" s="51">
        <f t="shared" si="19"/>
        <v>0.9399962219</v>
      </c>
      <c r="BM822" s="51">
        <f t="shared" si="20"/>
        <v>0.02072326857</v>
      </c>
      <c r="BN822" s="51">
        <f t="shared" si="21"/>
        <v>0.03277203744</v>
      </c>
      <c r="BO822" s="51">
        <f t="shared" si="22"/>
        <v>0.006508472121</v>
      </c>
      <c r="BP822" s="51">
        <f t="shared" si="9"/>
        <v>1</v>
      </c>
      <c r="BQ822" s="51">
        <f t="shared" si="23"/>
        <v>0.05816322451</v>
      </c>
      <c r="BR822" s="51">
        <f t="shared" si="24"/>
        <v>0.9143730726</v>
      </c>
      <c r="BS822" s="51">
        <f t="shared" si="25"/>
        <v>0.01341406299</v>
      </c>
      <c r="BT822" s="51">
        <f t="shared" si="26"/>
        <v>0.01404963986</v>
      </c>
      <c r="BU822" s="51">
        <f t="shared" si="10"/>
        <v>1</v>
      </c>
      <c r="BV822" s="51">
        <f t="shared" si="27"/>
        <v>0.03578444523</v>
      </c>
      <c r="BW822" s="51">
        <f t="shared" si="28"/>
        <v>0.005218683606</v>
      </c>
      <c r="BX822" s="51">
        <f t="shared" si="29"/>
        <v>0.9470732298</v>
      </c>
      <c r="BY822" s="51">
        <f t="shared" si="30"/>
        <v>0.01192364133</v>
      </c>
      <c r="BZ822" s="51">
        <f t="shared" si="11"/>
        <v>1</v>
      </c>
      <c r="CA822" s="51">
        <f t="shared" si="31"/>
        <v>0.0009737827278</v>
      </c>
      <c r="CB822" s="51">
        <f t="shared" si="32"/>
        <v>0.007582862248</v>
      </c>
      <c r="CC822" s="51">
        <f t="shared" si="33"/>
        <v>0.001633808216</v>
      </c>
      <c r="CD822" s="51">
        <f t="shared" si="34"/>
        <v>0.9898095468</v>
      </c>
      <c r="CE822" s="51">
        <f t="shared" si="12"/>
        <v>1</v>
      </c>
      <c r="CF822" s="61"/>
      <c r="CG822" s="51">
        <f t="shared" si="35"/>
        <v>0.9399962219</v>
      </c>
      <c r="CH822" s="51">
        <f t="shared" si="36"/>
        <v>0.02072326857</v>
      </c>
      <c r="CI822" s="51">
        <f t="shared" si="37"/>
        <v>0.03277203744</v>
      </c>
      <c r="CJ822" s="51">
        <f t="shared" si="38"/>
        <v>0.006508472121</v>
      </c>
      <c r="CK822" s="51">
        <f t="shared" si="13"/>
        <v>1</v>
      </c>
      <c r="CL822" s="51">
        <f t="shared" si="39"/>
        <v>0.05816322451</v>
      </c>
      <c r="CM822" s="51">
        <f t="shared" si="40"/>
        <v>0.9143730726</v>
      </c>
      <c r="CN822" s="51">
        <f t="shared" si="41"/>
        <v>0.01341406299</v>
      </c>
      <c r="CO822" s="51">
        <f t="shared" si="42"/>
        <v>0.01404963986</v>
      </c>
      <c r="CP822" s="51">
        <f t="shared" si="14"/>
        <v>1</v>
      </c>
      <c r="CQ822" s="51">
        <f t="shared" si="43"/>
        <v>0.03578444523</v>
      </c>
      <c r="CR822" s="51">
        <f t="shared" si="44"/>
        <v>0.005218683606</v>
      </c>
      <c r="CS822" s="51">
        <f t="shared" si="45"/>
        <v>0.9470732298</v>
      </c>
      <c r="CT822" s="51">
        <f t="shared" si="46"/>
        <v>0.01192364133</v>
      </c>
      <c r="CU822" s="51">
        <f t="shared" si="15"/>
        <v>1</v>
      </c>
      <c r="CV822" s="51">
        <f t="shared" si="47"/>
        <v>0.0009737827278</v>
      </c>
      <c r="CW822" s="51">
        <f t="shared" si="48"/>
        <v>0.007582862248</v>
      </c>
      <c r="CX822" s="51">
        <f t="shared" si="49"/>
        <v>0.001633808216</v>
      </c>
      <c r="CY822" s="51">
        <f t="shared" si="50"/>
        <v>0.9898095468</v>
      </c>
      <c r="CZ822" s="51">
        <f t="shared" si="16"/>
        <v>1</v>
      </c>
      <c r="DA822" s="61"/>
      <c r="DB822" s="51">
        <f>(AQ822*Baseline!B$7 + AV822*Baseline!B$11 + BA822*Baseline!B$16 + BF822*Baseline!B$18)</f>
        <v>47696.46139</v>
      </c>
      <c r="DC822" s="51">
        <f>(AR822*Baseline!B$7 + AW822*Baseline!B$11 + BB822*Baseline!B$16 + BG822*Baseline!B$18)</f>
        <v>62825.63374</v>
      </c>
      <c r="DD822" s="51">
        <f>(AS822*Baseline!B$7 + AX822*Baseline!B$11 + BC822*Baseline!B$16 + BH822*Baseline!B$18)</f>
        <v>115100.4848</v>
      </c>
      <c r="DE822" s="51">
        <f>(AT822*Baseline!B$7 + AY822*Baseline!B$11 + BD822*Baseline!B$16 + BI822*Baseline!B$18)</f>
        <v>1259821.947</v>
      </c>
      <c r="DF822" s="51">
        <f t="shared" si="17"/>
        <v>1485444.527</v>
      </c>
      <c r="DG822" s="61"/>
      <c r="DH822" s="51">
        <f t="shared" si="51"/>
        <v>0.03210921749</v>
      </c>
      <c r="DI822" s="51">
        <f t="shared" si="52"/>
        <v>0.04229416352</v>
      </c>
      <c r="DJ822" s="51">
        <f t="shared" si="53"/>
        <v>0.07748554908</v>
      </c>
      <c r="DK822" s="51">
        <f t="shared" si="54"/>
        <v>0.8481110699</v>
      </c>
      <c r="DL822" s="51">
        <f t="shared" si="18"/>
        <v>1</v>
      </c>
      <c r="DM822" s="61"/>
      <c r="DN822" s="51">
        <f>DH822 / (Baseline!B$7/Baseline!B$17)</f>
        <v>3.427447774</v>
      </c>
      <c r="DO822" s="51">
        <f>DI822 / (Baseline!B$11/Baseline!B$17)</f>
        <v>1.021001351</v>
      </c>
      <c r="DP822" s="51">
        <f>DJ822 / (Baseline!B$16/Baseline!B$17)</f>
        <v>1.1973859</v>
      </c>
      <c r="DQ822" s="51">
        <f>DK822 / (Baseline!B$18/Baseline!B$17)</f>
        <v>0.9588644376</v>
      </c>
      <c r="DR822" s="79"/>
      <c r="DS822" s="51">
        <f>(AU822*Baseline!B$34)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0.02535438145</v>
      </c>
      <c r="DT822" s="51">
        <f>(AZ822*Baseline!B$34) + (Baseline!D$88*(1-Baseline!D$89)*Baseline!B$35) + (Baseline!D$88*Baseline!D$89*((1-Baseline!D$90)*Baseline!B$40 + Baseline!D$90*Baseline!B$41))</f>
        <v>0.01037006902</v>
      </c>
      <c r="DU822" s="51">
        <f>(BE822*Baseline!B$34) + (Baseline!F$88*(1-Baseline!F$89)*Baseline!B$35) + (Baseline!F$88*Baseline!F$89*((1-Baseline!F$90)*Baseline!B$40 + Baseline!F$90*Baseline!B$41))</f>
        <v>0.01297386411</v>
      </c>
      <c r="DV822" s="51">
        <f>(BJ822*Baseline!B$34) + (Baseline!H$88*(1-Baseline!H$89)*Baseline!B$35) + (Baseline!H$88*Baseline!H$89*((1-Baseline!H$90)*Baseline!B$40 + Baseline!H$90*Baseline!B$41))</f>
        <v>0.009306225248</v>
      </c>
      <c r="DW822" s="51">
        <f>( DS822*Baseline!B$7 + DT822*Baseline!B$11 + DU822*Baseline!B$16 + DV822*Baseline!B$18 ) / Baseline!B$17</f>
        <v>0.009737978608</v>
      </c>
    </row>
    <row r="823">
      <c r="A823" s="4" t="s">
        <v>1182</v>
      </c>
      <c r="B823" s="45">
        <f>MIN( MAX( NORMINV( MCrands!B823, (B$5+B$4)/2, (B$5-B$4)/3.29 ), 0 ), 1 )</f>
        <v>0.425670003</v>
      </c>
      <c r="C823" s="45">
        <f>MAX( NORMINV( MCrands!C823, (C$5+C$4)/2, (C$5-C$4)/3.29 ), 0 )</f>
        <v>2.492911609</v>
      </c>
      <c r="D823" s="41"/>
      <c r="E823" s="43">
        <f>Baseline!B$33 * (C823 * Baseline!B$66*Baseline!B$66/Baseline!B$73 + Baseline!B$52*Baseline!B$52/Baseline!B$74 + Baseline!B$53*Baseline!B$53/Baseline!B$75 + Baseline!B$54*Baseline!B$54/Baseline!B$76)</f>
        <v>0.00001769111827</v>
      </c>
      <c r="F823" s="43">
        <f>Baseline!B$33 * (C823 * Baseline!B$66*Baseline!B$57/Baseline!B$73 + Baseline!B$52*Baseline!B$67/Baseline!B$74 + Baseline!B$53*Baseline!B$55/Baseline!B$75 + Baseline!B$54*Baseline!B$56/Baseline!B$76)</f>
        <v>0.0000001996612024</v>
      </c>
      <c r="G823" s="45">
        <f>Baseline!B$33 * (C823 * Baseline!B$66*Baseline!B$58/Baseline!B$73 + Baseline!B$52*Baseline!B$59/Baseline!B$74 + Baseline!B$53*Baseline!B$68/Baseline!B$75 + Baseline!B$54*Baseline!B$60/Baseline!B$76)</f>
        <v>0.0000001680964811</v>
      </c>
      <c r="H823" s="43">
        <f>Baseline!B$33 * (C823 * Baseline!B$66*Baseline!B$61/Baseline!B$73 + Baseline!B$52*Baseline!B$62/Baseline!B$74 + Baseline!B$53*Baseline!B$63/Baseline!B$75 + Baseline!B$54*Baseline!B$69/Baseline!B$76)</f>
        <v>0.000000003347711814</v>
      </c>
      <c r="I823" s="43">
        <f>Baseline!B$33 * (C823 * Baseline!B$57*Baseline!B$66/Baseline!B$73 + Baseline!B$67*Baseline!B$52/Baseline!B$74 + Baseline!B$55*Baseline!B$53/Baseline!B$75 + Baseline!B$56*Baseline!B$54/Baseline!B$76)</f>
        <v>0.0000001996612024</v>
      </c>
      <c r="J823" s="45">
        <f>Baseline!B$33 * (C823 * Baseline!B$57*Baseline!B$57/Baseline!B$73 + Baseline!B$67*Baseline!B$67/Baseline!B$74 + Baseline!B$55*Baseline!B$55/Baseline!B$75 + Baseline!B$56*Baseline!B$56/Baseline!B$76)</f>
        <v>0.000001763813767</v>
      </c>
      <c r="K823" s="43">
        <f>Baseline!B$33 * (C823 * Baseline!B$57*Baseline!B$58/Baseline!B$73 + Baseline!B$67*Baseline!B$59/Baseline!B$74 + Baseline!B$55*Baseline!B$68/Baseline!B$75 + Baseline!B$56*Baseline!B$60/Baseline!B$76)</f>
        <v>0.00000001374182973</v>
      </c>
      <c r="L823" s="45">
        <f>Baseline!B$33 * (C823 * Baseline!B$57*Baseline!B$61/Baseline!B$73 + Baseline!B$67*Baseline!B$62/Baseline!B$74 + Baseline!B$55*Baseline!B$63/Baseline!B$75 + Baseline!B$56*Baseline!B$69/Baseline!B$76)</f>
        <v>0.00000001439284285</v>
      </c>
      <c r="M823" s="43">
        <f>Baseline!B$33 * (C823 * Baseline!B$58*Baseline!B$66/Baseline!B$73 + Baseline!B$59*Baseline!B$52/Baseline!B$74 + Baseline!B$68*Baseline!B$53/Baseline!B$75 + Baseline!B$60*Baseline!B$54/Baseline!B$76)</f>
        <v>0.0000001680964811</v>
      </c>
      <c r="N823" s="45">
        <f>Baseline!B$33 * (C823 * Baseline!B$58*Baseline!B$57/Baseline!B$73 + Baseline!B$59*Baseline!B$67/Baseline!B$74 + Baseline!B$68*Baseline!B$55/Baseline!B$75 + Baseline!B$60*Baseline!B$56/Baseline!B$76)</f>
        <v>0.00000001374182973</v>
      </c>
      <c r="O823" s="45">
        <f>Baseline!B$33 * (C823 * Baseline!B$58*Baseline!B$58/Baseline!B$73 + Baseline!B$59*Baseline!B$59/Baseline!B$74 + Baseline!B$68*Baseline!B$68/Baseline!B$75 + Baseline!B$60*Baseline!B$60/Baseline!B$76)</f>
        <v>0.000001324390051</v>
      </c>
      <c r="P823" s="43">
        <f>Baseline!B$33 * (C823 * Baseline!B$58*Baseline!B$61/Baseline!B$73 + Baseline!B$59*Baseline!B$62/Baseline!B$74 + Baseline!B$68*Baseline!B$63/Baseline!B$75 + Baseline!B$60*Baseline!B$69/Baseline!B$76)</f>
        <v>0.000000001646919664</v>
      </c>
      <c r="Q823" s="43">
        <f>Baseline!B$33 * (C823 * Baseline!B$61*Baseline!B$66/Baseline!B$73 + Baseline!B$62*Baseline!B$52/Baseline!B$74 + Baseline!B$63*Baseline!B$53/Baseline!B$75 + Baseline!B$69*Baseline!B$54/Baseline!B$76)</f>
        <v>0.000000003347711814</v>
      </c>
      <c r="R823" s="43">
        <f>Baseline!B$33 * (C823 * Baseline!B$61*Baseline!B$57/Baseline!B$73 + Baseline!B$62*Baseline!B$67/Baseline!B$74 + Baseline!B$63*Baseline!B$55/Baseline!B$75 + Baseline!B$69*Baseline!B$56/Baseline!B$76)</f>
        <v>0.00000001439284285</v>
      </c>
      <c r="S823" s="43">
        <f>Baseline!B$33 * (C823 * Baseline!B$61*Baseline!B$58/Baseline!B$73 + Baseline!B$62*Baseline!B$59/Baseline!B$74 + Baseline!B$63*Baseline!B$68/Baseline!B$75 + Baseline!B$69*Baseline!B$60/Baseline!B$76)</f>
        <v>0.000000001646919664</v>
      </c>
      <c r="T823" s="43">
        <f>Baseline!B$33 * (C823 * Baseline!B$61*Baseline!B$61/Baseline!B$73 + Baseline!B$62*Baseline!B$62/Baseline!B$74 + Baseline!B$63*Baseline!B$63/Baseline!B$75 + Baseline!B$69*Baseline!B$69/Baseline!B$76)</f>
        <v>0.00000009854654288</v>
      </c>
      <c r="U823" s="41"/>
      <c r="V823" s="43">
        <f>E823 * ( Baseline!B$87 * Baseline!B$7 )</f>
        <v>0.1836161165</v>
      </c>
      <c r="W823" s="43">
        <f>F823 * ( Baseline!D$87 * Baseline!B$11 )</f>
        <v>0.003683069474</v>
      </c>
      <c r="X823" s="43">
        <f>G823 * ( Baseline!F$87 * Baseline!B$16 )</f>
        <v>0.005838792597</v>
      </c>
      <c r="Y823" s="43">
        <f>H823 * ( Baseline!H$87 * Baseline!B$18 )</f>
        <v>0.00117730142</v>
      </c>
      <c r="Z823" s="51">
        <f t="shared" si="1"/>
        <v>0.19431528</v>
      </c>
      <c r="AA823" s="43">
        <f>I823 * ( Baseline!B$87 * Baseline!B$7 )</f>
        <v>0.002072283619</v>
      </c>
      <c r="AB823" s="45">
        <f>J823 * ( Baseline!D$87 * Baseline!B$11 )</f>
        <v>0.03253635943</v>
      </c>
      <c r="AC823" s="45">
        <f>K823 * ( Baseline!F$87 * Baseline!B$16 )</f>
        <v>0.000477319294</v>
      </c>
      <c r="AD823" s="45">
        <f>L823 * ( Baseline!F$87 * Baseline!B$16 )</f>
        <v>0.0004999320849</v>
      </c>
      <c r="AE823" s="51">
        <f t="shared" si="2"/>
        <v>0.03558589443</v>
      </c>
      <c r="AF823" s="51">
        <f>M823 * ( Baseline!B$87 * Baseline!B$7 )</f>
        <v>0.001744673378</v>
      </c>
      <c r="AG823" s="51">
        <f>N823 * ( Baseline!D$87 * Baseline!B$11 )</f>
        <v>0.0002534899771</v>
      </c>
      <c r="AH823" s="51">
        <f>O823 * ( Baseline!F$87 * Baseline!B$16 )</f>
        <v>0.04600238371</v>
      </c>
      <c r="AI823" s="51">
        <f>P823 * ( Baseline!H$87 * Baseline!B$18 )</f>
        <v>0.0005791779478</v>
      </c>
      <c r="AJ823" s="51">
        <f t="shared" si="3"/>
        <v>0.04857972501</v>
      </c>
      <c r="AK823" s="51">
        <f>Q823 * ( Baseline!B$87 * Baseline!B$7 )</f>
        <v>0.00003474590091</v>
      </c>
      <c r="AL823" s="51">
        <f>R823 * ( Baseline!D$87 * Baseline!B$11 )</f>
        <v>0.0002654989528</v>
      </c>
      <c r="AM823" s="51">
        <f>S823 * ( Baseline!F$87 * Baseline!B$16 )</f>
        <v>0.0000572053756</v>
      </c>
      <c r="AN823" s="51">
        <f>T823 * ( Baseline!H$87 * Baseline!B$18 )</f>
        <v>0.03465620438</v>
      </c>
      <c r="AO823" s="51">
        <f t="shared" si="4"/>
        <v>0.03501365461</v>
      </c>
      <c r="AP823" s="61"/>
      <c r="AQ823" s="51">
        <f>V823 * ( (1-Baseline!B$88-Baseline!B$87) + (1-B823)*Baseline!B$88 )</f>
        <v>0.1101244448</v>
      </c>
      <c r="AR823" s="51">
        <f>W823 * ( (1-Baseline!B$88-Baseline!B$87) + (1-B823)*Baseline!B$88 )</f>
        <v>0.002208934535</v>
      </c>
      <c r="AS823" s="51">
        <f>X823 * ( (1-Baseline!B$88-Baseline!B$87) + (1-B823)*Baseline!B$88 )</f>
        <v>0.003501837448</v>
      </c>
      <c r="AT823" s="51">
        <f>Y823 * ( (1-Baseline!B$88-Baseline!B$87) + (1-B823)*Baseline!B$88 )</f>
        <v>0.0007060908793</v>
      </c>
      <c r="AU823" s="51">
        <f t="shared" si="5"/>
        <v>0.1165413076</v>
      </c>
      <c r="AV823" s="51">
        <f>AA823 * ( (1-Baseline!D$88-Baseline!D$87) + (1-B823)*Baseline!D$88 )</f>
        <v>0.001659273844</v>
      </c>
      <c r="AW823" s="51">
        <f>AB823 * ( (1-Baseline!D$88-Baseline!D$87) + (1-B823)*Baseline!D$88 )</f>
        <v>0.02605180569</v>
      </c>
      <c r="AX823" s="51">
        <f>AC823 * ( (1-Baseline!D$88-Baseline!D$87) + (1-B823)*Baseline!D$88 )</f>
        <v>0.000382188718</v>
      </c>
      <c r="AY823" s="51">
        <f>AD823 * ( (1-Baseline!D$88-Baseline!D$87) + (1-B823)*Baseline!D$88 )</f>
        <v>0.0004002947398</v>
      </c>
      <c r="AZ823" s="51">
        <f t="shared" si="6"/>
        <v>0.02849356299</v>
      </c>
      <c r="BA823" s="51">
        <f>AF823 * ( (1-Baseline!F$88-Baseline!F$87) + (1-Baseline!B$36)*Baseline!F$88 )</f>
        <v>0.001255522792</v>
      </c>
      <c r="BB823" s="51">
        <f>AG823 * ( (1-Baseline!F$88-Baseline!F$87) + (1-Baseline!B$36)*Baseline!F$88 )</f>
        <v>0.0001824194992</v>
      </c>
      <c r="BC823" s="51">
        <f>AH823 * ( (1-Baseline!F$88-Baseline!F$87) + (1-Baseline!B$36)*Baseline!F$88 )</f>
        <v>0.03310478739</v>
      </c>
      <c r="BD823" s="51">
        <f>AI823 * ( (1-Baseline!F$88-Baseline!F$87) + (1-Baseline!B$36)*Baseline!F$88 )</f>
        <v>0.0004167949849</v>
      </c>
      <c r="BE823" s="51">
        <f t="shared" si="7"/>
        <v>0.03495952467</v>
      </c>
      <c r="BF823" s="51">
        <f>AK823 * ( (1-Baseline!H$88-Baseline!H$87) + (1-Baseline!B$36)*Baseline!H$88 )</f>
        <v>0.00002752987221</v>
      </c>
      <c r="BG823" s="51">
        <f>AL823 * ( (1-Baseline!H$88-Baseline!H$87) + (1-Baseline!B$36)*Baseline!H$88 )</f>
        <v>0.0002103601303</v>
      </c>
      <c r="BH823" s="51">
        <f>AM823 * ( (1-Baseline!H$88-Baseline!H$87) + (1-Baseline!B$36)*Baseline!H$88 )</f>
        <v>0.00004532496319</v>
      </c>
      <c r="BI823" s="51">
        <f>AN823 * ( (1-Baseline!H$88-Baseline!H$87) + (1-Baseline!B$36)*Baseline!H$88 )</f>
        <v>0.02745880386</v>
      </c>
      <c r="BJ823" s="51">
        <f t="shared" si="8"/>
        <v>0.02774201882</v>
      </c>
      <c r="BK823" s="61"/>
      <c r="BL823" s="51">
        <f t="shared" si="19"/>
        <v>0.9449391551</v>
      </c>
      <c r="BM823" s="51">
        <f t="shared" si="20"/>
        <v>0.01895409087</v>
      </c>
      <c r="BN823" s="51">
        <f t="shared" si="21"/>
        <v>0.03004803635</v>
      </c>
      <c r="BO823" s="51">
        <f t="shared" si="22"/>
        <v>0.006058717666</v>
      </c>
      <c r="BP823" s="51">
        <f t="shared" si="9"/>
        <v>1</v>
      </c>
      <c r="BQ823" s="51">
        <f t="shared" si="23"/>
        <v>0.05823328745</v>
      </c>
      <c r="BR823" s="51">
        <f t="shared" si="24"/>
        <v>0.9143049501</v>
      </c>
      <c r="BS823" s="51">
        <f t="shared" si="25"/>
        <v>0.01341315995</v>
      </c>
      <c r="BT823" s="51">
        <f t="shared" si="26"/>
        <v>0.01404860248</v>
      </c>
      <c r="BU823" s="51">
        <f t="shared" si="10"/>
        <v>1</v>
      </c>
      <c r="BV823" s="51">
        <f t="shared" si="27"/>
        <v>0.03591361164</v>
      </c>
      <c r="BW823" s="51">
        <f t="shared" si="28"/>
        <v>0.005218020008</v>
      </c>
      <c r="BX823" s="51">
        <f t="shared" si="29"/>
        <v>0.9469461529</v>
      </c>
      <c r="BY823" s="51">
        <f t="shared" si="30"/>
        <v>0.01192221545</v>
      </c>
      <c r="BZ823" s="51">
        <f t="shared" si="11"/>
        <v>1</v>
      </c>
      <c r="CA823" s="51">
        <f t="shared" si="31"/>
        <v>0.0009923528777</v>
      </c>
      <c r="CB823" s="51">
        <f t="shared" si="32"/>
        <v>0.007582726104</v>
      </c>
      <c r="CC823" s="51">
        <f t="shared" si="33"/>
        <v>0.001633801905</v>
      </c>
      <c r="CD823" s="51">
        <f t="shared" si="34"/>
        <v>0.9897911191</v>
      </c>
      <c r="CE823" s="51">
        <f t="shared" si="12"/>
        <v>1</v>
      </c>
      <c r="CF823" s="61"/>
      <c r="CG823" s="51">
        <f t="shared" si="35"/>
        <v>0.9449391551</v>
      </c>
      <c r="CH823" s="51">
        <f t="shared" si="36"/>
        <v>0.01895409087</v>
      </c>
      <c r="CI823" s="51">
        <f t="shared" si="37"/>
        <v>0.03004803635</v>
      </c>
      <c r="CJ823" s="51">
        <f t="shared" si="38"/>
        <v>0.006058717666</v>
      </c>
      <c r="CK823" s="51">
        <f t="shared" si="13"/>
        <v>1</v>
      </c>
      <c r="CL823" s="51">
        <f t="shared" si="39"/>
        <v>0.05823328745</v>
      </c>
      <c r="CM823" s="51">
        <f t="shared" si="40"/>
        <v>0.9143049501</v>
      </c>
      <c r="CN823" s="51">
        <f t="shared" si="41"/>
        <v>0.01341315995</v>
      </c>
      <c r="CO823" s="51">
        <f t="shared" si="42"/>
        <v>0.01404860248</v>
      </c>
      <c r="CP823" s="51">
        <f t="shared" si="14"/>
        <v>1</v>
      </c>
      <c r="CQ823" s="51">
        <f t="shared" si="43"/>
        <v>0.03591361164</v>
      </c>
      <c r="CR823" s="51">
        <f t="shared" si="44"/>
        <v>0.005218020008</v>
      </c>
      <c r="CS823" s="51">
        <f t="shared" si="45"/>
        <v>0.9469461529</v>
      </c>
      <c r="CT823" s="51">
        <f t="shared" si="46"/>
        <v>0.01192221545</v>
      </c>
      <c r="CU823" s="51">
        <f t="shared" si="15"/>
        <v>1</v>
      </c>
      <c r="CV823" s="51">
        <f t="shared" si="47"/>
        <v>0.0009923528777</v>
      </c>
      <c r="CW823" s="51">
        <f t="shared" si="48"/>
        <v>0.007582726104</v>
      </c>
      <c r="CX823" s="51">
        <f t="shared" si="49"/>
        <v>0.001633801905</v>
      </c>
      <c r="CY823" s="51">
        <f t="shared" si="50"/>
        <v>0.9897911191</v>
      </c>
      <c r="CZ823" s="51">
        <f t="shared" si="16"/>
        <v>1</v>
      </c>
      <c r="DA823" s="61"/>
      <c r="DB823" s="51">
        <f>(AQ823*Baseline!B$7 + AV823*Baseline!B$11 + BA823*Baseline!B$16 + BF823*Baseline!B$18)</f>
        <v>62435.61329</v>
      </c>
      <c r="DC823" s="51">
        <f>(AR823*Baseline!B$7 + AW823*Baseline!B$11 + BB823*Baseline!B$16 + BG823*Baseline!B$18)</f>
        <v>67184.53935</v>
      </c>
      <c r="DD823" s="51">
        <f>(AS823*Baseline!B$7 + AX823*Baseline!B$11 + BC823*Baseline!B$16 + BH823*Baseline!B$18)</f>
        <v>115500.8102</v>
      </c>
      <c r="DE823" s="51">
        <f>(AT823*Baseline!B$7 + AY823*Baseline!B$11 + BD823*Baseline!B$16 + BI823*Baseline!B$18)</f>
        <v>1259958.285</v>
      </c>
      <c r="DF823" s="51">
        <f t="shared" si="17"/>
        <v>1505079.248</v>
      </c>
      <c r="DG823" s="61"/>
      <c r="DH823" s="51">
        <f t="shared" si="51"/>
        <v>0.04148327297</v>
      </c>
      <c r="DI823" s="51">
        <f t="shared" si="52"/>
        <v>0.04463853943</v>
      </c>
      <c r="DJ823" s="51">
        <f t="shared" si="53"/>
        <v>0.07674068351</v>
      </c>
      <c r="DK823" s="51">
        <f t="shared" si="54"/>
        <v>0.8371375041</v>
      </c>
      <c r="DL823" s="51">
        <f t="shared" si="18"/>
        <v>1</v>
      </c>
      <c r="DM823" s="61"/>
      <c r="DN823" s="51">
        <f>DH823 / (Baseline!B$7/Baseline!B$17)</f>
        <v>4.428066541</v>
      </c>
      <c r="DO823" s="51">
        <f>DI823 / (Baseline!B$11/Baseline!B$17)</f>
        <v>1.077595707</v>
      </c>
      <c r="DP823" s="51">
        <f>DJ823 / (Baseline!B$16/Baseline!B$17)</f>
        <v>1.185875476</v>
      </c>
      <c r="DQ823" s="51">
        <f>DK823 / (Baseline!B$18/Baseline!B$17)</f>
        <v>0.9464578527</v>
      </c>
      <c r="DR823" s="79"/>
      <c r="DS823" s="51">
        <f>(AU823*Baseline!B$34)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0.03001072739</v>
      </c>
      <c r="DT823" s="51">
        <f>(AZ823*Baseline!B$34) + (Baseline!D$88*(1-Baseline!D$89)*Baseline!B$35) + (Baseline!D$88*Baseline!D$89*((1-Baseline!D$90)*Baseline!B$40 + Baseline!D$90*Baseline!B$41))</f>
        <v>0.01068760245</v>
      </c>
      <c r="DU823" s="51">
        <f>(BE823*Baseline!B$34) + (Baseline!F$88*(1-Baseline!F$89)*Baseline!B$35) + (Baseline!F$88*Baseline!F$89*((1-Baseline!F$90)*Baseline!B$40 + Baseline!F$90*Baseline!B$41))</f>
        <v>0.0129745687</v>
      </c>
      <c r="DV823" s="51">
        <f>(BJ823*Baseline!B$34) + (Baseline!H$88*(1-Baseline!H$89)*Baseline!B$35) + (Baseline!H$88*Baseline!H$89*((1-Baseline!H$90)*Baseline!B$40 + Baseline!H$90*Baseline!B$41))</f>
        <v>0.009306302823</v>
      </c>
      <c r="DW823" s="51">
        <f>( DS823*Baseline!B$7 + DT823*Baseline!B$11 + DU823*Baseline!B$16 + DV823*Baseline!B$18 ) / Baseline!B$17</f>
        <v>0.00979486824</v>
      </c>
    </row>
    <row r="824">
      <c r="A824" s="4" t="s">
        <v>1183</v>
      </c>
      <c r="B824" s="45">
        <f>MIN( MAX( NORMINV( MCrands!B824, (B$5+B$4)/2, (B$5-B$4)/3.29 ), 0 ), 1 )</f>
        <v>0.3842914952</v>
      </c>
      <c r="C824" s="45">
        <f>MAX( NORMINV( MCrands!C824, (C$5+C$4)/2, (C$5-C$4)/3.29 ), 0 )</f>
        <v>2.928576377</v>
      </c>
      <c r="D824" s="41"/>
      <c r="E824" s="43">
        <f>Baseline!B$33 * (C824 * Baseline!B$66*Baseline!B$66/Baseline!B$73 + Baseline!B$52*Baseline!B$52/Baseline!B$74 + Baseline!B$53*Baseline!B$53/Baseline!B$75 + Baseline!B$54*Baseline!B$54/Baseline!B$76)</f>
        <v>0.00002077563528</v>
      </c>
      <c r="F824" s="43">
        <f>Baseline!B$33 * (C824 * Baseline!B$66*Baseline!B$57/Baseline!B$73 + Baseline!B$52*Baseline!B$67/Baseline!B$74 + Baseline!B$53*Baseline!B$55/Baseline!B$75 + Baseline!B$54*Baseline!B$56/Baseline!B$76)</f>
        <v>0.0000002001482314</v>
      </c>
      <c r="G824" s="45">
        <f>Baseline!B$33 * (C824 * Baseline!B$66*Baseline!B$58/Baseline!B$73 + Baseline!B$52*Baseline!B$59/Baseline!B$74 + Baseline!B$53*Baseline!B$68/Baseline!B$75 + Baseline!B$54*Baseline!B$60/Baseline!B$76)</f>
        <v>0.0000001692937608</v>
      </c>
      <c r="H824" s="43">
        <f>Baseline!B$33 * (C824 * Baseline!B$66*Baseline!B$61/Baseline!B$73 + Baseline!B$52*Baseline!B$62/Baseline!B$74 + Baseline!B$53*Baseline!B$63/Baseline!B$75 + Baseline!B$54*Baseline!B$69/Baseline!B$76)</f>
        <v>0.000000003467439777</v>
      </c>
      <c r="I824" s="43">
        <f>Baseline!B$33 * (C824 * Baseline!B$57*Baseline!B$66/Baseline!B$73 + Baseline!B$67*Baseline!B$52/Baseline!B$74 + Baseline!B$55*Baseline!B$53/Baseline!B$75 + Baseline!B$56*Baseline!B$54/Baseline!B$76)</f>
        <v>0.0000002001482314</v>
      </c>
      <c r="J824" s="45">
        <f>Baseline!B$33 * (C824 * Baseline!B$57*Baseline!B$57/Baseline!B$73 + Baseline!B$67*Baseline!B$67/Baseline!B$74 + Baseline!B$55*Baseline!B$55/Baseline!B$75 + Baseline!B$56*Baseline!B$56/Baseline!B$76)</f>
        <v>0.000001763813844</v>
      </c>
      <c r="K824" s="43">
        <f>Baseline!B$33 * (C824 * Baseline!B$57*Baseline!B$58/Baseline!B$73 + Baseline!B$67*Baseline!B$59/Baseline!B$74 + Baseline!B$55*Baseline!B$68/Baseline!B$75 + Baseline!B$56*Baseline!B$60/Baseline!B$76)</f>
        <v>0.00000001374201878</v>
      </c>
      <c r="L824" s="45">
        <f>Baseline!B$33 * (C824 * Baseline!B$57*Baseline!B$61/Baseline!B$73 + Baseline!B$67*Baseline!B$62/Baseline!B$74 + Baseline!B$55*Baseline!B$63/Baseline!B$75 + Baseline!B$56*Baseline!B$69/Baseline!B$76)</f>
        <v>0.00000001439286175</v>
      </c>
      <c r="M824" s="43">
        <f>Baseline!B$33 * (C824 * Baseline!B$58*Baseline!B$66/Baseline!B$73 + Baseline!B$59*Baseline!B$52/Baseline!B$74 + Baseline!B$68*Baseline!B$53/Baseline!B$75 + Baseline!B$60*Baseline!B$54/Baseline!B$76)</f>
        <v>0.0000001692937608</v>
      </c>
      <c r="N824" s="45">
        <f>Baseline!B$33 * (C824 * Baseline!B$58*Baseline!B$57/Baseline!B$73 + Baseline!B$59*Baseline!B$67/Baseline!B$74 + Baseline!B$68*Baseline!B$55/Baseline!B$75 + Baseline!B$60*Baseline!B$56/Baseline!B$76)</f>
        <v>0.00000001374201878</v>
      </c>
      <c r="O824" s="45">
        <f>Baseline!B$33 * (C824 * Baseline!B$58*Baseline!B$58/Baseline!B$73 + Baseline!B$59*Baseline!B$59/Baseline!B$74 + Baseline!B$68*Baseline!B$68/Baseline!B$75 + Baseline!B$60*Baseline!B$60/Baseline!B$76)</f>
        <v>0.000001324390516</v>
      </c>
      <c r="P824" s="43">
        <f>Baseline!B$33 * (C824 * Baseline!B$58*Baseline!B$61/Baseline!B$73 + Baseline!B$59*Baseline!B$62/Baseline!B$74 + Baseline!B$68*Baseline!B$63/Baseline!B$75 + Baseline!B$60*Baseline!B$69/Baseline!B$76)</f>
        <v>0.000000001646966137</v>
      </c>
      <c r="Q824" s="43">
        <f>Baseline!B$33 * (C824 * Baseline!B$61*Baseline!B$66/Baseline!B$73 + Baseline!B$62*Baseline!B$52/Baseline!B$74 + Baseline!B$63*Baseline!B$53/Baseline!B$75 + Baseline!B$69*Baseline!B$54/Baseline!B$76)</f>
        <v>0.000000003467439777</v>
      </c>
      <c r="R824" s="43">
        <f>Baseline!B$33 * (C824 * Baseline!B$61*Baseline!B$57/Baseline!B$73 + Baseline!B$62*Baseline!B$67/Baseline!B$74 + Baseline!B$63*Baseline!B$55/Baseline!B$75 + Baseline!B$69*Baseline!B$56/Baseline!B$76)</f>
        <v>0.00000001439286175</v>
      </c>
      <c r="S824" s="43">
        <f>Baseline!B$33 * (C824 * Baseline!B$61*Baseline!B$58/Baseline!B$73 + Baseline!B$62*Baseline!B$59/Baseline!B$74 + Baseline!B$63*Baseline!B$68/Baseline!B$75 + Baseline!B$69*Baseline!B$60/Baseline!B$76)</f>
        <v>0.000000001646966137</v>
      </c>
      <c r="T824" s="43">
        <f>Baseline!B$33 * (C824 * Baseline!B$61*Baseline!B$61/Baseline!B$73 + Baseline!B$62*Baseline!B$62/Baseline!B$74 + Baseline!B$63*Baseline!B$63/Baseline!B$75 + Baseline!B$69*Baseline!B$69/Baseline!B$76)</f>
        <v>0.00000009854654752</v>
      </c>
      <c r="U824" s="41"/>
      <c r="V824" s="43">
        <f>E824 * ( Baseline!B$87 * Baseline!B$7 )</f>
        <v>0.2156303186</v>
      </c>
      <c r="W824" s="43">
        <f>F824 * ( Baseline!D$87 * Baseline!B$11 )</f>
        <v>0.003692053501</v>
      </c>
      <c r="X824" s="43">
        <f>G824 * ( Baseline!F$87 * Baseline!B$16 )</f>
        <v>0.005880379829</v>
      </c>
      <c r="Y824" s="43">
        <f>H824 * ( Baseline!H$87 * Baseline!B$18 )</f>
        <v>0.001219406567</v>
      </c>
      <c r="Z824" s="51">
        <f t="shared" si="1"/>
        <v>0.2264221585</v>
      </c>
      <c r="AA824" s="43">
        <f>I824 * ( Baseline!B$87 * Baseline!B$7 )</f>
        <v>0.002077338493</v>
      </c>
      <c r="AB824" s="45">
        <f>J824 * ( Baseline!D$87 * Baseline!B$11 )</f>
        <v>0.03253636085</v>
      </c>
      <c r="AC824" s="45">
        <f>K824 * ( Baseline!F$87 * Baseline!B$16 )</f>
        <v>0.0004773258605</v>
      </c>
      <c r="AD824" s="45">
        <f>L824 * ( Baseline!F$87 * Baseline!B$16 )</f>
        <v>0.0004999327415</v>
      </c>
      <c r="AE824" s="51">
        <f t="shared" si="2"/>
        <v>0.03559095795</v>
      </c>
      <c r="AF824" s="51">
        <f>M824 * ( Baseline!B$87 * Baseline!B$7 )</f>
        <v>0.001757099943</v>
      </c>
      <c r="AG824" s="51">
        <f>N824 * ( Baseline!D$87 * Baseline!B$11 )</f>
        <v>0.0002534934643</v>
      </c>
      <c r="AH824" s="51">
        <f>O824 * ( Baseline!F$87 * Baseline!B$16 )</f>
        <v>0.04600239985</v>
      </c>
      <c r="AI824" s="51">
        <f>P824 * ( Baseline!H$87 * Baseline!B$18 )</f>
        <v>0.0005791942913</v>
      </c>
      <c r="AJ824" s="51">
        <f t="shared" si="3"/>
        <v>0.04859218755</v>
      </c>
      <c r="AK824" s="51">
        <f>Q824 * ( Baseline!B$87 * Baseline!B$7 )</f>
        <v>0.00003598855744</v>
      </c>
      <c r="AL824" s="51">
        <f>R824 * ( Baseline!D$87 * Baseline!B$11 )</f>
        <v>0.0002654993015</v>
      </c>
      <c r="AM824" s="51">
        <f>S824 * ( Baseline!F$87 * Baseline!B$16 )</f>
        <v>0.00005720698984</v>
      </c>
      <c r="AN824" s="51">
        <f>T824 * ( Baseline!H$87 * Baseline!B$18 )</f>
        <v>0.03465620602</v>
      </c>
      <c r="AO824" s="51">
        <f t="shared" si="4"/>
        <v>0.03501490087</v>
      </c>
      <c r="AP824" s="61"/>
      <c r="AQ824" s="51">
        <f>V824 * ( (1-Baseline!B$88-Baseline!B$87) + (1-B824)*Baseline!B$88 )</f>
        <v>0.137266071</v>
      </c>
      <c r="AR824" s="51">
        <f>W824 * ( (1-Baseline!B$88-Baseline!B$87) + (1-B824)*Baseline!B$88 )</f>
        <v>0.00235028952</v>
      </c>
      <c r="AS824" s="51">
        <f>X824 * ( (1-Baseline!B$88-Baseline!B$87) + (1-B824)*Baseline!B$88 )</f>
        <v>0.003743335539</v>
      </c>
      <c r="AT824" s="51">
        <f>Y824 * ( (1-Baseline!B$88-Baseline!B$87) + (1-B824)*Baseline!B$88 )</f>
        <v>0.0007762505269</v>
      </c>
      <c r="AU824" s="51">
        <f t="shared" si="5"/>
        <v>0.1441359465</v>
      </c>
      <c r="AV824" s="51">
        <f>AA824 * ( (1-Baseline!D$88-Baseline!D$87) + (1-B824)*Baseline!D$88 )</f>
        <v>0.001701830084</v>
      </c>
      <c r="AW824" s="51">
        <f>AB824 * ( (1-Baseline!D$88-Baseline!D$87) + (1-B824)*Baseline!D$88 )</f>
        <v>0.02665495194</v>
      </c>
      <c r="AX824" s="51">
        <f>AC824 * ( (1-Baseline!D$88-Baseline!D$87) + (1-B824)*Baseline!D$88 )</f>
        <v>0.000391042438</v>
      </c>
      <c r="AY824" s="51">
        <f>AD824 * ( (1-Baseline!D$88-Baseline!D$87) + (1-B824)*Baseline!D$88 )</f>
        <v>0.0004095628045</v>
      </c>
      <c r="AZ824" s="51">
        <f t="shared" si="6"/>
        <v>0.02915738727</v>
      </c>
      <c r="BA824" s="51">
        <f>AF824 * ( (1-Baseline!F$88-Baseline!F$87) + (1-Baseline!B$36)*Baseline!F$88 )</f>
        <v>0.001264465346</v>
      </c>
      <c r="BB824" s="51">
        <f>AG824 * ( (1-Baseline!F$88-Baseline!F$87) + (1-Baseline!B$36)*Baseline!F$88 )</f>
        <v>0.0001824220087</v>
      </c>
      <c r="BC824" s="51">
        <f>AH824 * ( (1-Baseline!F$88-Baseline!F$87) + (1-Baseline!B$36)*Baseline!F$88 )</f>
        <v>0.03310479901</v>
      </c>
      <c r="BD824" s="51">
        <f>AI824 * ( (1-Baseline!F$88-Baseline!F$87) + (1-Baseline!B$36)*Baseline!F$88 )</f>
        <v>0.0004168067462</v>
      </c>
      <c r="BE824" s="51">
        <f t="shared" si="7"/>
        <v>0.03496849311</v>
      </c>
      <c r="BF824" s="51">
        <f>AK824 * ( (1-Baseline!H$88-Baseline!H$87) + (1-Baseline!B$36)*Baseline!H$88 )</f>
        <v>0.00002851445383</v>
      </c>
      <c r="BG824" s="51">
        <f>AL824 * ( (1-Baseline!H$88-Baseline!H$87) + (1-Baseline!B$36)*Baseline!H$88 )</f>
        <v>0.0002103604066</v>
      </c>
      <c r="BH824" s="51">
        <f>AM824 * ( (1-Baseline!H$88-Baseline!H$87) + (1-Baseline!B$36)*Baseline!H$88 )</f>
        <v>0.00004532624219</v>
      </c>
      <c r="BI824" s="51">
        <f>AN824 * ( (1-Baseline!H$88-Baseline!H$87) + (1-Baseline!B$36)*Baseline!H$88 )</f>
        <v>0.02745880515</v>
      </c>
      <c r="BJ824" s="51">
        <f t="shared" si="8"/>
        <v>0.02774300625</v>
      </c>
      <c r="BK824" s="61"/>
      <c r="BL824" s="51">
        <f t="shared" si="19"/>
        <v>0.9523375275</v>
      </c>
      <c r="BM824" s="51">
        <f t="shared" si="20"/>
        <v>0.01630606088</v>
      </c>
      <c r="BN824" s="51">
        <f t="shared" si="21"/>
        <v>0.02597086729</v>
      </c>
      <c r="BO824" s="51">
        <f t="shared" si="22"/>
        <v>0.005385544311</v>
      </c>
      <c r="BP824" s="51">
        <f t="shared" si="9"/>
        <v>1</v>
      </c>
      <c r="BQ824" s="51">
        <f t="shared" si="23"/>
        <v>0.05836702953</v>
      </c>
      <c r="BR824" s="51">
        <f t="shared" si="24"/>
        <v>0.9141749121</v>
      </c>
      <c r="BS824" s="51">
        <f t="shared" si="25"/>
        <v>0.01341143616</v>
      </c>
      <c r="BT824" s="51">
        <f t="shared" si="26"/>
        <v>0.01404662224</v>
      </c>
      <c r="BU824" s="51">
        <f t="shared" si="10"/>
        <v>1</v>
      </c>
      <c r="BV824" s="51">
        <f t="shared" si="27"/>
        <v>0.03616013256</v>
      </c>
      <c r="BW824" s="51">
        <f t="shared" si="28"/>
        <v>0.005216753497</v>
      </c>
      <c r="BX824" s="51">
        <f t="shared" si="29"/>
        <v>0.9467036199</v>
      </c>
      <c r="BY824" s="51">
        <f t="shared" si="30"/>
        <v>0.01191949407</v>
      </c>
      <c r="BZ824" s="51">
        <f t="shared" si="11"/>
        <v>1</v>
      </c>
      <c r="CA824" s="51">
        <f t="shared" si="31"/>
        <v>0.001027806921</v>
      </c>
      <c r="CB824" s="51">
        <f t="shared" si="32"/>
        <v>0.007582466178</v>
      </c>
      <c r="CC824" s="51">
        <f t="shared" si="33"/>
        <v>0.001633789856</v>
      </c>
      <c r="CD824" s="51">
        <f t="shared" si="34"/>
        <v>0.989755937</v>
      </c>
      <c r="CE824" s="51">
        <f t="shared" si="12"/>
        <v>1</v>
      </c>
      <c r="CF824" s="61"/>
      <c r="CG824" s="51">
        <f t="shared" si="35"/>
        <v>0.9523375275</v>
      </c>
      <c r="CH824" s="51">
        <f t="shared" si="36"/>
        <v>0.01630606088</v>
      </c>
      <c r="CI824" s="51">
        <f t="shared" si="37"/>
        <v>0.02597086729</v>
      </c>
      <c r="CJ824" s="51">
        <f t="shared" si="38"/>
        <v>0.005385544311</v>
      </c>
      <c r="CK824" s="51">
        <f t="shared" si="13"/>
        <v>1</v>
      </c>
      <c r="CL824" s="51">
        <f t="shared" si="39"/>
        <v>0.05836702953</v>
      </c>
      <c r="CM824" s="51">
        <f t="shared" si="40"/>
        <v>0.9141749121</v>
      </c>
      <c r="CN824" s="51">
        <f t="shared" si="41"/>
        <v>0.01341143616</v>
      </c>
      <c r="CO824" s="51">
        <f t="shared" si="42"/>
        <v>0.01404662224</v>
      </c>
      <c r="CP824" s="51">
        <f t="shared" si="14"/>
        <v>1</v>
      </c>
      <c r="CQ824" s="51">
        <f t="shared" si="43"/>
        <v>0.03616013256</v>
      </c>
      <c r="CR824" s="51">
        <f t="shared" si="44"/>
        <v>0.005216753497</v>
      </c>
      <c r="CS824" s="51">
        <f t="shared" si="45"/>
        <v>0.9467036199</v>
      </c>
      <c r="CT824" s="51">
        <f t="shared" si="46"/>
        <v>0.01191949407</v>
      </c>
      <c r="CU824" s="51">
        <f t="shared" si="15"/>
        <v>1</v>
      </c>
      <c r="CV824" s="51">
        <f t="shared" si="47"/>
        <v>0.001027806921</v>
      </c>
      <c r="CW824" s="51">
        <f t="shared" si="48"/>
        <v>0.007582466178</v>
      </c>
      <c r="CX824" s="51">
        <f t="shared" si="49"/>
        <v>0.001633789856</v>
      </c>
      <c r="CY824" s="51">
        <f t="shared" si="50"/>
        <v>0.989755937</v>
      </c>
      <c r="CZ824" s="51">
        <f t="shared" si="16"/>
        <v>1</v>
      </c>
      <c r="DA824" s="61"/>
      <c r="DB824" s="51">
        <f>(AQ824*Baseline!B$7 + AV824*Baseline!B$11 + BA824*Baseline!B$16 + BF824*Baseline!B$18)</f>
        <v>75765.61019</v>
      </c>
      <c r="DC824" s="51">
        <f>(AR824*Baseline!B$7 + AW824*Baseline!B$11 + BB824*Baseline!B$16 + BG824*Baseline!B$18)</f>
        <v>68546.59729</v>
      </c>
      <c r="DD824" s="51">
        <f>(AS824*Baseline!B$7 + AX824*Baseline!B$11 + BC824*Baseline!B$16 + BH824*Baseline!B$18)</f>
        <v>115637.0216</v>
      </c>
      <c r="DE824" s="51">
        <f>(AT824*Baseline!B$7 + AY824*Baseline!B$11 + BD824*Baseline!B$16 + BI824*Baseline!B$18)</f>
        <v>1260012.287</v>
      </c>
      <c r="DF824" s="51">
        <f t="shared" si="17"/>
        <v>1519961.516</v>
      </c>
      <c r="DG824" s="61"/>
      <c r="DH824" s="51">
        <f t="shared" si="51"/>
        <v>0.04984705822</v>
      </c>
      <c r="DI824" s="51">
        <f t="shared" si="52"/>
        <v>0.04509758738</v>
      </c>
      <c r="DJ824" s="51">
        <f t="shared" si="53"/>
        <v>0.07607891406</v>
      </c>
      <c r="DK824" s="51">
        <f t="shared" si="54"/>
        <v>0.8289764403</v>
      </c>
      <c r="DL824" s="51">
        <f t="shared" si="18"/>
        <v>1</v>
      </c>
      <c r="DM824" s="61"/>
      <c r="DN824" s="51">
        <f>DH824 / (Baseline!B$7/Baseline!B$17)</f>
        <v>5.320845605</v>
      </c>
      <c r="DO824" s="51">
        <f>DI824 / (Baseline!B$11/Baseline!B$17)</f>
        <v>1.088677344</v>
      </c>
      <c r="DP824" s="51">
        <f>DJ824 / (Baseline!B$16/Baseline!B$17)</f>
        <v>1.175649138</v>
      </c>
      <c r="DQ824" s="51">
        <f>DK824 / (Baseline!B$18/Baseline!B$17)</f>
        <v>0.9372310496</v>
      </c>
      <c r="DR824" s="79"/>
      <c r="DS824" s="51">
        <f>(AU824*Baseline!B$34)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0.03414992323</v>
      </c>
      <c r="DT824" s="51">
        <f>(AZ824*Baseline!B$34) + (Baseline!D$88*(1-Baseline!D$89)*Baseline!B$35) + (Baseline!D$88*Baseline!D$89*((1-Baseline!D$90)*Baseline!B$40 + Baseline!D$90*Baseline!B$41))</f>
        <v>0.01078717609</v>
      </c>
      <c r="DU824" s="51">
        <f>(BE824*Baseline!B$34) + (Baseline!F$88*(1-Baseline!F$89)*Baseline!B$35) + (Baseline!F$88*Baseline!F$89*((1-Baseline!F$90)*Baseline!B$40 + Baseline!F$90*Baseline!B$41))</f>
        <v>0.01297591397</v>
      </c>
      <c r="DV824" s="51">
        <f>(BJ824*Baseline!B$34) + (Baseline!H$88*(1-Baseline!H$89)*Baseline!B$35) + (Baseline!H$88*Baseline!H$89*((1-Baseline!H$90)*Baseline!B$40 + Baseline!H$90*Baseline!B$41))</f>
        <v>0.009306450938</v>
      </c>
      <c r="DW824" s="51">
        <f>( DS824*Baseline!B$7 + DT824*Baseline!B$11 + DU824*Baseline!B$16 + DV824*Baseline!B$18 ) / Baseline!B$17</f>
        <v>0.009837988118</v>
      </c>
    </row>
    <row r="825">
      <c r="A825" s="4" t="s">
        <v>1184</v>
      </c>
      <c r="B825" s="45">
        <f>MIN( MAX( NORMINV( MCrands!B825, (B$5+B$4)/2, (B$5-B$4)/3.29 ), 0 ), 1 )</f>
        <v>0.4709339742</v>
      </c>
      <c r="C825" s="45">
        <f>MAX( NORMINV( MCrands!C825, (C$5+C$4)/2, (C$5-C$4)/3.29 ), 0 )</f>
        <v>2.846764823</v>
      </c>
      <c r="D825" s="41"/>
      <c r="E825" s="43">
        <f>Baseline!B$33 * (C825 * Baseline!B$66*Baseline!B$66/Baseline!B$73 + Baseline!B$52*Baseline!B$52/Baseline!B$74 + Baseline!B$53*Baseline!B$53/Baseline!B$75 + Baseline!B$54*Baseline!B$54/Baseline!B$76)</f>
        <v>0.00002019640752</v>
      </c>
      <c r="F825" s="43">
        <f>Baseline!B$33 * (C825 * Baseline!B$66*Baseline!B$57/Baseline!B$73 + Baseline!B$52*Baseline!B$67/Baseline!B$74 + Baseline!B$53*Baseline!B$55/Baseline!B$75 + Baseline!B$54*Baseline!B$56/Baseline!B$76)</f>
        <v>0.0000002000567744</v>
      </c>
      <c r="G825" s="45">
        <f>Baseline!B$33 * (C825 * Baseline!B$66*Baseline!B$58/Baseline!B$73 + Baseline!B$52*Baseline!B$59/Baseline!B$74 + Baseline!B$53*Baseline!B$68/Baseline!B$75 + Baseline!B$54*Baseline!B$60/Baseline!B$76)</f>
        <v>0.0000001690689289</v>
      </c>
      <c r="H825" s="43">
        <f>Baseline!B$33 * (C825 * Baseline!B$66*Baseline!B$61/Baseline!B$73 + Baseline!B$52*Baseline!B$62/Baseline!B$74 + Baseline!B$53*Baseline!B$63/Baseline!B$75 + Baseline!B$54*Baseline!B$69/Baseline!B$76)</f>
        <v>0.000000003444956594</v>
      </c>
      <c r="I825" s="43">
        <f>Baseline!B$33 * (C825 * Baseline!B$57*Baseline!B$66/Baseline!B$73 + Baseline!B$67*Baseline!B$52/Baseline!B$74 + Baseline!B$55*Baseline!B$53/Baseline!B$75 + Baseline!B$56*Baseline!B$54/Baseline!B$76)</f>
        <v>0.0000002000567744</v>
      </c>
      <c r="J825" s="45">
        <f>Baseline!B$33 * (C825 * Baseline!B$57*Baseline!B$57/Baseline!B$73 + Baseline!B$67*Baseline!B$67/Baseline!B$74 + Baseline!B$55*Baseline!B$55/Baseline!B$75 + Baseline!B$56*Baseline!B$56/Baseline!B$76)</f>
        <v>0.00000176381383</v>
      </c>
      <c r="K825" s="43">
        <f>Baseline!B$33 * (C825 * Baseline!B$57*Baseline!B$58/Baseline!B$73 + Baseline!B$67*Baseline!B$59/Baseline!B$74 + Baseline!B$55*Baseline!B$68/Baseline!B$75 + Baseline!B$56*Baseline!B$60/Baseline!B$76)</f>
        <v>0.00000001374198328</v>
      </c>
      <c r="L825" s="45">
        <f>Baseline!B$33 * (C825 * Baseline!B$57*Baseline!B$61/Baseline!B$73 + Baseline!B$67*Baseline!B$62/Baseline!B$74 + Baseline!B$55*Baseline!B$63/Baseline!B$75 + Baseline!B$56*Baseline!B$69/Baseline!B$76)</f>
        <v>0.0000000143928582</v>
      </c>
      <c r="M825" s="43">
        <f>Baseline!B$33 * (C825 * Baseline!B$58*Baseline!B$66/Baseline!B$73 + Baseline!B$59*Baseline!B$52/Baseline!B$74 + Baseline!B$68*Baseline!B$53/Baseline!B$75 + Baseline!B$60*Baseline!B$54/Baseline!B$76)</f>
        <v>0.0000001690689289</v>
      </c>
      <c r="N825" s="45">
        <f>Baseline!B$33 * (C825 * Baseline!B$58*Baseline!B$57/Baseline!B$73 + Baseline!B$59*Baseline!B$67/Baseline!B$74 + Baseline!B$68*Baseline!B$55/Baseline!B$75 + Baseline!B$60*Baseline!B$56/Baseline!B$76)</f>
        <v>0.00000001374198328</v>
      </c>
      <c r="O825" s="45">
        <f>Baseline!B$33 * (C825 * Baseline!B$58*Baseline!B$58/Baseline!B$73 + Baseline!B$59*Baseline!B$59/Baseline!B$74 + Baseline!B$68*Baseline!B$68/Baseline!B$75 + Baseline!B$60*Baseline!B$60/Baseline!B$76)</f>
        <v>0.000001324390428</v>
      </c>
      <c r="P825" s="43">
        <f>Baseline!B$33 * (C825 * Baseline!B$58*Baseline!B$61/Baseline!B$73 + Baseline!B$59*Baseline!B$62/Baseline!B$74 + Baseline!B$68*Baseline!B$63/Baseline!B$75 + Baseline!B$60*Baseline!B$69/Baseline!B$76)</f>
        <v>0.00000000164695741</v>
      </c>
      <c r="Q825" s="43">
        <f>Baseline!B$33 * (C825 * Baseline!B$61*Baseline!B$66/Baseline!B$73 + Baseline!B$62*Baseline!B$52/Baseline!B$74 + Baseline!B$63*Baseline!B$53/Baseline!B$75 + Baseline!B$69*Baseline!B$54/Baseline!B$76)</f>
        <v>0.000000003444956594</v>
      </c>
      <c r="R825" s="43">
        <f>Baseline!B$33 * (C825 * Baseline!B$61*Baseline!B$57/Baseline!B$73 + Baseline!B$62*Baseline!B$67/Baseline!B$74 + Baseline!B$63*Baseline!B$55/Baseline!B$75 + Baseline!B$69*Baseline!B$56/Baseline!B$76)</f>
        <v>0.0000000143928582</v>
      </c>
      <c r="S825" s="43">
        <f>Baseline!B$33 * (C825 * Baseline!B$61*Baseline!B$58/Baseline!B$73 + Baseline!B$62*Baseline!B$59/Baseline!B$74 + Baseline!B$63*Baseline!B$68/Baseline!B$75 + Baseline!B$69*Baseline!B$60/Baseline!B$76)</f>
        <v>0.00000000164695741</v>
      </c>
      <c r="T825" s="43">
        <f>Baseline!B$33 * (C825 * Baseline!B$61*Baseline!B$61/Baseline!B$73 + Baseline!B$62*Baseline!B$62/Baseline!B$74 + Baseline!B$63*Baseline!B$63/Baseline!B$75 + Baseline!B$69*Baseline!B$69/Baseline!B$76)</f>
        <v>0.00000009854654665</v>
      </c>
      <c r="U825" s="41"/>
      <c r="V825" s="43">
        <f>E825 * ( Baseline!B$87 * Baseline!B$7 )</f>
        <v>0.2096185136</v>
      </c>
      <c r="W825" s="43">
        <f>F825 * ( Baseline!D$87 * Baseline!B$11 )</f>
        <v>0.003690366431</v>
      </c>
      <c r="X825" s="43">
        <f>G825 * ( Baseline!F$87 * Baseline!B$16 )</f>
        <v>0.005872570347</v>
      </c>
      <c r="Y825" s="43">
        <f>H825 * ( Baseline!H$87 * Baseline!B$18 )</f>
        <v>0.001211499829</v>
      </c>
      <c r="Z825" s="51">
        <f t="shared" si="1"/>
        <v>0.2203929502</v>
      </c>
      <c r="AA825" s="43">
        <f>I825 * ( Baseline!B$87 * Baseline!B$7 )</f>
        <v>0.002076389261</v>
      </c>
      <c r="AB825" s="45">
        <f>J825 * ( Baseline!D$87 * Baseline!B$11 )</f>
        <v>0.03253636058</v>
      </c>
      <c r="AC825" s="45">
        <f>K825 * ( Baseline!F$87 * Baseline!B$16 )</f>
        <v>0.0004773246274</v>
      </c>
      <c r="AD825" s="45">
        <f>L825 * ( Baseline!F$87 * Baseline!B$16 )</f>
        <v>0.0004999326182</v>
      </c>
      <c r="AE825" s="51">
        <f t="shared" si="2"/>
        <v>0.03559000709</v>
      </c>
      <c r="AF825" s="51">
        <f>M825 * ( Baseline!B$87 * Baseline!B$7 )</f>
        <v>0.001754766413</v>
      </c>
      <c r="AG825" s="51">
        <f>N825 * ( Baseline!D$87 * Baseline!B$11 )</f>
        <v>0.0002534928094</v>
      </c>
      <c r="AH825" s="51">
        <f>O825 * ( Baseline!F$87 * Baseline!B$16 )</f>
        <v>0.04600239682</v>
      </c>
      <c r="AI825" s="51">
        <f>P825 * ( Baseline!H$87 * Baseline!B$18 )</f>
        <v>0.0005791912222</v>
      </c>
      <c r="AJ825" s="51">
        <f t="shared" si="3"/>
        <v>0.04858984726</v>
      </c>
      <c r="AK825" s="51">
        <f>Q825 * ( Baseline!B$87 * Baseline!B$7 )</f>
        <v>0.00003575520449</v>
      </c>
      <c r="AL825" s="51">
        <f>R825 * ( Baseline!D$87 * Baseline!B$11 )</f>
        <v>0.0002654992361</v>
      </c>
      <c r="AM825" s="51">
        <f>S825 * ( Baseline!F$87 * Baseline!B$16 )</f>
        <v>0.00005720668671</v>
      </c>
      <c r="AN825" s="51">
        <f>T825 * ( Baseline!H$87 * Baseline!B$18 )</f>
        <v>0.03465620571</v>
      </c>
      <c r="AO825" s="51">
        <f t="shared" si="4"/>
        <v>0.03501466684</v>
      </c>
      <c r="AP825" s="61"/>
      <c r="AQ825" s="51">
        <f>V825 * ( (1-Baseline!B$88-Baseline!B$87) + (1-B825)*Baseline!B$88 )</f>
        <v>0.1172750105</v>
      </c>
      <c r="AR825" s="51">
        <f>W825 * ( (1-Baseline!B$88-Baseline!B$87) + (1-B825)*Baseline!B$88 )</f>
        <v>0.002064644742</v>
      </c>
      <c r="AS825" s="51">
        <f>X825 * ( (1-Baseline!B$88-Baseline!B$87) + (1-B825)*Baseline!B$88 )</f>
        <v>0.003285519668</v>
      </c>
      <c r="AT825" s="51">
        <f>Y825 * ( (1-Baseline!B$88-Baseline!B$87) + (1-B825)*Baseline!B$88 )</f>
        <v>0.0006777963104</v>
      </c>
      <c r="AU825" s="51">
        <f t="shared" si="5"/>
        <v>0.1233029712</v>
      </c>
      <c r="AV825" s="51">
        <f>AA825 * ( (1-Baseline!D$88-Baseline!D$87) + (1-B825)*Baseline!D$88 )</f>
        <v>0.001620455665</v>
      </c>
      <c r="AW825" s="51">
        <f>AB825 * ( (1-Baseline!D$88-Baseline!D$87) + (1-B825)*Baseline!D$88 )</f>
        <v>0.02539202586</v>
      </c>
      <c r="AX825" s="51">
        <f>AC825 * ( (1-Baseline!D$88-Baseline!D$87) + (1-B825)*Baseline!D$88 )</f>
        <v>0.0003725136759</v>
      </c>
      <c r="AY825" s="51">
        <f>AD825 * ( (1-Baseline!D$88-Baseline!D$87) + (1-B825)*Baseline!D$88 )</f>
        <v>0.0003901574037</v>
      </c>
      <c r="AZ825" s="51">
        <f t="shared" si="6"/>
        <v>0.02777515261</v>
      </c>
      <c r="BA825" s="51">
        <f>AF825 * ( (1-Baseline!F$88-Baseline!F$87) + (1-Baseline!B$36)*Baseline!F$88 )</f>
        <v>0.001262786064</v>
      </c>
      <c r="BB825" s="51">
        <f>AG825 * ( (1-Baseline!F$88-Baseline!F$87) + (1-Baseline!B$36)*Baseline!F$88 )</f>
        <v>0.0001824215374</v>
      </c>
      <c r="BC825" s="51">
        <f>AH825 * ( (1-Baseline!F$88-Baseline!F$87) + (1-Baseline!B$36)*Baseline!F$88 )</f>
        <v>0.03310479683</v>
      </c>
      <c r="BD825" s="51">
        <f>AI825 * ( (1-Baseline!F$88-Baseline!F$87) + (1-Baseline!B$36)*Baseline!F$88 )</f>
        <v>0.0004168045376</v>
      </c>
      <c r="BE825" s="51">
        <f t="shared" si="7"/>
        <v>0.03496680897</v>
      </c>
      <c r="BF825" s="51">
        <f>AK825 * ( (1-Baseline!H$88-Baseline!H$87) + (1-Baseline!B$36)*Baseline!H$88 )</f>
        <v>0.00002832956362</v>
      </c>
      <c r="BG825" s="51">
        <f>AL825 * ( (1-Baseline!H$88-Baseline!H$87) + (1-Baseline!B$36)*Baseline!H$88 )</f>
        <v>0.0002103603547</v>
      </c>
      <c r="BH825" s="51">
        <f>AM825 * ( (1-Baseline!H$88-Baseline!H$87) + (1-Baseline!B$36)*Baseline!H$88 )</f>
        <v>0.00004532600201</v>
      </c>
      <c r="BI825" s="51">
        <f>AN825 * ( (1-Baseline!H$88-Baseline!H$87) + (1-Baseline!B$36)*Baseline!H$88 )</f>
        <v>0.02745880491</v>
      </c>
      <c r="BJ825" s="51">
        <f t="shared" si="8"/>
        <v>0.02774282083</v>
      </c>
      <c r="BK825" s="61"/>
      <c r="BL825" s="51">
        <f t="shared" si="19"/>
        <v>0.9511126077</v>
      </c>
      <c r="BM825" s="51">
        <f t="shared" si="20"/>
        <v>0.01674448492</v>
      </c>
      <c r="BN825" s="51">
        <f t="shared" si="21"/>
        <v>0.02664590833</v>
      </c>
      <c r="BO825" s="51">
        <f t="shared" si="22"/>
        <v>0.005496999007</v>
      </c>
      <c r="BP825" s="51">
        <f t="shared" si="9"/>
        <v>1</v>
      </c>
      <c r="BQ825" s="51">
        <f t="shared" si="23"/>
        <v>0.0583419176</v>
      </c>
      <c r="BR825" s="51">
        <f t="shared" si="24"/>
        <v>0.9141993285</v>
      </c>
      <c r="BS825" s="51">
        <f t="shared" si="25"/>
        <v>0.01341175983</v>
      </c>
      <c r="BT825" s="51">
        <f t="shared" si="26"/>
        <v>0.01404699406</v>
      </c>
      <c r="BU825" s="51">
        <f t="shared" si="10"/>
        <v>1</v>
      </c>
      <c r="BV825" s="51">
        <f t="shared" si="27"/>
        <v>0.03611384913</v>
      </c>
      <c r="BW825" s="51">
        <f t="shared" si="28"/>
        <v>0.00521699128</v>
      </c>
      <c r="BX825" s="51">
        <f t="shared" si="29"/>
        <v>0.9467491546</v>
      </c>
      <c r="BY825" s="51">
        <f t="shared" si="30"/>
        <v>0.011920005</v>
      </c>
      <c r="BZ825" s="51">
        <f t="shared" si="11"/>
        <v>1</v>
      </c>
      <c r="CA825" s="51">
        <f t="shared" si="31"/>
        <v>0.001021149356</v>
      </c>
      <c r="CB825" s="51">
        <f t="shared" si="32"/>
        <v>0.007582514987</v>
      </c>
      <c r="CC825" s="51">
        <f t="shared" si="33"/>
        <v>0.001633792118</v>
      </c>
      <c r="CD825" s="51">
        <f t="shared" si="34"/>
        <v>0.9897625435</v>
      </c>
      <c r="CE825" s="51">
        <f t="shared" si="12"/>
        <v>1</v>
      </c>
      <c r="CF825" s="61"/>
      <c r="CG825" s="51">
        <f t="shared" si="35"/>
        <v>0.9511126077</v>
      </c>
      <c r="CH825" s="51">
        <f t="shared" si="36"/>
        <v>0.01674448492</v>
      </c>
      <c r="CI825" s="51">
        <f t="shared" si="37"/>
        <v>0.02664590833</v>
      </c>
      <c r="CJ825" s="51">
        <f t="shared" si="38"/>
        <v>0.005496999007</v>
      </c>
      <c r="CK825" s="51">
        <f t="shared" si="13"/>
        <v>1</v>
      </c>
      <c r="CL825" s="51">
        <f t="shared" si="39"/>
        <v>0.0583419176</v>
      </c>
      <c r="CM825" s="51">
        <f t="shared" si="40"/>
        <v>0.9141993285</v>
      </c>
      <c r="CN825" s="51">
        <f t="shared" si="41"/>
        <v>0.01341175983</v>
      </c>
      <c r="CO825" s="51">
        <f t="shared" si="42"/>
        <v>0.01404699406</v>
      </c>
      <c r="CP825" s="51">
        <f t="shared" si="14"/>
        <v>1</v>
      </c>
      <c r="CQ825" s="51">
        <f t="shared" si="43"/>
        <v>0.03611384913</v>
      </c>
      <c r="CR825" s="51">
        <f t="shared" si="44"/>
        <v>0.00521699128</v>
      </c>
      <c r="CS825" s="51">
        <f t="shared" si="45"/>
        <v>0.9467491546</v>
      </c>
      <c r="CT825" s="51">
        <f t="shared" si="46"/>
        <v>0.011920005</v>
      </c>
      <c r="CU825" s="51">
        <f t="shared" si="15"/>
        <v>1</v>
      </c>
      <c r="CV825" s="51">
        <f t="shared" si="47"/>
        <v>0.001021149356</v>
      </c>
      <c r="CW825" s="51">
        <f t="shared" si="48"/>
        <v>0.007582514987</v>
      </c>
      <c r="CX825" s="51">
        <f t="shared" si="49"/>
        <v>0.001633792118</v>
      </c>
      <c r="CY825" s="51">
        <f t="shared" si="50"/>
        <v>0.9897625435</v>
      </c>
      <c r="CZ825" s="51">
        <f t="shared" si="16"/>
        <v>1</v>
      </c>
      <c r="DA825" s="61"/>
      <c r="DB825" s="51">
        <f>(AQ825*Baseline!B$7 + AV825*Baseline!B$11 + BA825*Baseline!B$16 + BF825*Baseline!B$18)</f>
        <v>65881.34185</v>
      </c>
      <c r="DC825" s="51">
        <f>(AR825*Baseline!B$7 + AW825*Baseline!B$11 + BB825*Baseline!B$16 + BG825*Baseline!B$18)</f>
        <v>65699.64244</v>
      </c>
      <c r="DD825" s="51">
        <f>(AS825*Baseline!B$7 + AX825*Baseline!B$11 + BC825*Baseline!B$16 + BH825*Baseline!B$18)</f>
        <v>115375.2266</v>
      </c>
      <c r="DE825" s="51">
        <f>(AT825*Baseline!B$7 + AY825*Baseline!B$11 + BD825*Baseline!B$16 + BI825*Baseline!B$18)</f>
        <v>1259922.902</v>
      </c>
      <c r="DF825" s="51">
        <f t="shared" si="17"/>
        <v>1506879.113</v>
      </c>
      <c r="DG825" s="61"/>
      <c r="DH825" s="51">
        <f t="shared" si="51"/>
        <v>0.04372038956</v>
      </c>
      <c r="DI825" s="51">
        <f t="shared" si="52"/>
        <v>0.04359980961</v>
      </c>
      <c r="DJ825" s="51">
        <f t="shared" si="53"/>
        <v>0.07656568175</v>
      </c>
      <c r="DK825" s="51">
        <f t="shared" si="54"/>
        <v>0.8361141191</v>
      </c>
      <c r="DL825" s="51">
        <f t="shared" si="18"/>
        <v>1</v>
      </c>
      <c r="DM825" s="61"/>
      <c r="DN825" s="51">
        <f>DH825 / (Baseline!B$7/Baseline!B$17)</f>
        <v>4.666864022</v>
      </c>
      <c r="DO825" s="51">
        <f>DI825 / (Baseline!B$11/Baseline!B$17)</f>
        <v>1.052520272</v>
      </c>
      <c r="DP825" s="51">
        <f>DJ825 / (Baseline!B$16/Baseline!B$17)</f>
        <v>1.18317117</v>
      </c>
      <c r="DQ825" s="51">
        <f>DK825 / (Baseline!B$18/Baseline!B$17)</f>
        <v>0.9453008256</v>
      </c>
      <c r="DR825" s="79"/>
      <c r="DS825" s="51">
        <f>(AU825*Baseline!B$34)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0.03102497693</v>
      </c>
      <c r="DT825" s="51">
        <f>(AZ825*Baseline!B$34) + (Baseline!D$88*(1-Baseline!D$89)*Baseline!B$35) + (Baseline!D$88*Baseline!D$89*((1-Baseline!D$90)*Baseline!B$40 + Baseline!D$90*Baseline!B$41))</f>
        <v>0.01057984089</v>
      </c>
      <c r="DU825" s="51">
        <f>(BE825*Baseline!B$34) + (Baseline!F$88*(1-Baseline!F$89)*Baseline!B$35) + (Baseline!F$88*Baseline!F$89*((1-Baseline!F$90)*Baseline!B$40 + Baseline!F$90*Baseline!B$41))</f>
        <v>0.01297566134</v>
      </c>
      <c r="DV825" s="51">
        <f>(BJ825*Baseline!B$34) + (Baseline!H$88*(1-Baseline!H$89)*Baseline!B$35) + (Baseline!H$88*Baseline!H$89*((1-Baseline!H$90)*Baseline!B$40 + Baseline!H$90*Baseline!B$41))</f>
        <v>0.009306423124</v>
      </c>
      <c r="DW825" s="51">
        <f>( DS825*Baseline!B$7 + DT825*Baseline!B$11 + DU825*Baseline!B$16 + DV825*Baseline!B$18 ) / Baseline!B$17</f>
        <v>0.009800083169</v>
      </c>
    </row>
    <row r="826">
      <c r="A826" s="4" t="s">
        <v>1185</v>
      </c>
      <c r="B826" s="45">
        <f>MIN( MAX( NORMINV( MCrands!B826, (B$5+B$4)/2, (B$5-B$4)/3.29 ), 0 ), 1 )</f>
        <v>0.60398232</v>
      </c>
      <c r="C826" s="45">
        <f>MAX( NORMINV( MCrands!C826, (C$5+C$4)/2, (C$5-C$4)/3.29 ), 0 )</f>
        <v>2.397743868</v>
      </c>
      <c r="D826" s="41"/>
      <c r="E826" s="43">
        <f>Baseline!B$33 * (C826 * Baseline!B$66*Baseline!B$66/Baseline!B$73 + Baseline!B$52*Baseline!B$52/Baseline!B$74 + Baseline!B$53*Baseline!B$53/Baseline!B$75 + Baseline!B$54*Baseline!B$54/Baseline!B$76)</f>
        <v>0.00001701732838</v>
      </c>
      <c r="F826" s="43">
        <f>Baseline!B$33 * (C826 * Baseline!B$66*Baseline!B$57/Baseline!B$73 + Baseline!B$52*Baseline!B$67/Baseline!B$74 + Baseline!B$53*Baseline!B$55/Baseline!B$75 + Baseline!B$54*Baseline!B$56/Baseline!B$76)</f>
        <v>0.0000001995548145</v>
      </c>
      <c r="G826" s="45">
        <f>Baseline!B$33 * (C826 * Baseline!B$66*Baseline!B$58/Baseline!B$73 + Baseline!B$52*Baseline!B$59/Baseline!B$74 + Baseline!B$53*Baseline!B$68/Baseline!B$75 + Baseline!B$54*Baseline!B$60/Baseline!B$76)</f>
        <v>0.0000001678349443</v>
      </c>
      <c r="H826" s="43">
        <f>Baseline!B$33 * (C826 * Baseline!B$66*Baseline!B$61/Baseline!B$73 + Baseline!B$52*Baseline!B$62/Baseline!B$74 + Baseline!B$53*Baseline!B$63/Baseline!B$75 + Baseline!B$54*Baseline!B$69/Baseline!B$76)</f>
        <v>0.000000003321558127</v>
      </c>
      <c r="I826" s="43">
        <f>Baseline!B$33 * (C826 * Baseline!B$57*Baseline!B$66/Baseline!B$73 + Baseline!B$67*Baseline!B$52/Baseline!B$74 + Baseline!B$55*Baseline!B$53/Baseline!B$75 + Baseline!B$56*Baseline!B$54/Baseline!B$76)</f>
        <v>0.0000001995548145</v>
      </c>
      <c r="J826" s="45">
        <f>Baseline!B$33 * (C826 * Baseline!B$57*Baseline!B$57/Baseline!B$73 + Baseline!B$67*Baseline!B$67/Baseline!B$74 + Baseline!B$55*Baseline!B$55/Baseline!B$75 + Baseline!B$56*Baseline!B$56/Baseline!B$76)</f>
        <v>0.000001763813751</v>
      </c>
      <c r="K826" s="43">
        <f>Baseline!B$33 * (C826 * Baseline!B$57*Baseline!B$58/Baseline!B$73 + Baseline!B$67*Baseline!B$59/Baseline!B$74 + Baseline!B$55*Baseline!B$68/Baseline!B$75 + Baseline!B$56*Baseline!B$60/Baseline!B$76)</f>
        <v>0.00000001374178844</v>
      </c>
      <c r="L826" s="45">
        <f>Baseline!B$33 * (C826 * Baseline!B$57*Baseline!B$61/Baseline!B$73 + Baseline!B$67*Baseline!B$62/Baseline!B$74 + Baseline!B$55*Baseline!B$63/Baseline!B$75 + Baseline!B$56*Baseline!B$69/Baseline!B$76)</f>
        <v>0.00000001439283872</v>
      </c>
      <c r="M826" s="43">
        <f>Baseline!B$33 * (C826 * Baseline!B$58*Baseline!B$66/Baseline!B$73 + Baseline!B$59*Baseline!B$52/Baseline!B$74 + Baseline!B$68*Baseline!B$53/Baseline!B$75 + Baseline!B$60*Baseline!B$54/Baseline!B$76)</f>
        <v>0.0000001678349443</v>
      </c>
      <c r="N826" s="45">
        <f>Baseline!B$33 * (C826 * Baseline!B$58*Baseline!B$57/Baseline!B$73 + Baseline!B$59*Baseline!B$67/Baseline!B$74 + Baseline!B$68*Baseline!B$55/Baseline!B$75 + Baseline!B$60*Baseline!B$56/Baseline!B$76)</f>
        <v>0.00000001374178844</v>
      </c>
      <c r="O826" s="45">
        <f>Baseline!B$33 * (C826 * Baseline!B$58*Baseline!B$58/Baseline!B$73 + Baseline!B$59*Baseline!B$59/Baseline!B$74 + Baseline!B$68*Baseline!B$68/Baseline!B$75 + Baseline!B$60*Baseline!B$60/Baseline!B$76)</f>
        <v>0.000001324389949</v>
      </c>
      <c r="P826" s="43">
        <f>Baseline!B$33 * (C826 * Baseline!B$58*Baseline!B$61/Baseline!B$73 + Baseline!B$59*Baseline!B$62/Baseline!B$74 + Baseline!B$68*Baseline!B$63/Baseline!B$75 + Baseline!B$60*Baseline!B$69/Baseline!B$76)</f>
        <v>0.000000001646909512</v>
      </c>
      <c r="Q826" s="43">
        <f>Baseline!B$33 * (C826 * Baseline!B$61*Baseline!B$66/Baseline!B$73 + Baseline!B$62*Baseline!B$52/Baseline!B$74 + Baseline!B$63*Baseline!B$53/Baseline!B$75 + Baseline!B$69*Baseline!B$54/Baseline!B$76)</f>
        <v>0.000000003321558127</v>
      </c>
      <c r="R826" s="43">
        <f>Baseline!B$33 * (C826 * Baseline!B$61*Baseline!B$57/Baseline!B$73 + Baseline!B$62*Baseline!B$67/Baseline!B$74 + Baseline!B$63*Baseline!B$55/Baseline!B$75 + Baseline!B$69*Baseline!B$56/Baseline!B$76)</f>
        <v>0.00000001439283872</v>
      </c>
      <c r="S826" s="43">
        <f>Baseline!B$33 * (C826 * Baseline!B$61*Baseline!B$58/Baseline!B$73 + Baseline!B$62*Baseline!B$59/Baseline!B$74 + Baseline!B$63*Baseline!B$68/Baseline!B$75 + Baseline!B$69*Baseline!B$60/Baseline!B$76)</f>
        <v>0.000000001646909512</v>
      </c>
      <c r="T826" s="43">
        <f>Baseline!B$33 * (C826 * Baseline!B$61*Baseline!B$61/Baseline!B$73 + Baseline!B$62*Baseline!B$62/Baseline!B$74 + Baseline!B$63*Baseline!B$63/Baseline!B$75 + Baseline!B$69*Baseline!B$69/Baseline!B$76)</f>
        <v>0.00000009854654186</v>
      </c>
      <c r="U826" s="41"/>
      <c r="V826" s="43">
        <f>E826 * ( Baseline!B$87 * Baseline!B$7 )</f>
        <v>0.1766228512</v>
      </c>
      <c r="W826" s="43">
        <f>F826 * ( Baseline!D$87 * Baseline!B$11 )</f>
        <v>0.00368110698</v>
      </c>
      <c r="X826" s="43">
        <f>G826 * ( Baseline!F$87 * Baseline!B$16 )</f>
        <v>0.005829708174</v>
      </c>
      <c r="Y826" s="43">
        <f>H826 * ( Baseline!H$87 * Baseline!B$18 )</f>
        <v>0.001168103862</v>
      </c>
      <c r="Z826" s="51">
        <f t="shared" si="1"/>
        <v>0.1873017702</v>
      </c>
      <c r="AA826" s="43">
        <f>I826 * ( Baseline!B$87 * Baseline!B$7 )</f>
        <v>0.00207117942</v>
      </c>
      <c r="AB826" s="45">
        <f>J826 * ( Baseline!D$87 * Baseline!B$11 )</f>
        <v>0.03253635912</v>
      </c>
      <c r="AC826" s="45">
        <f>K826 * ( Baseline!F$87 * Baseline!B$16 )</f>
        <v>0.0004773178597</v>
      </c>
      <c r="AD826" s="45">
        <f>L826 * ( Baseline!F$87 * Baseline!B$16 )</f>
        <v>0.0004999319414</v>
      </c>
      <c r="AE826" s="51">
        <f t="shared" si="2"/>
        <v>0.03558478834</v>
      </c>
      <c r="AF826" s="51">
        <f>M826 * ( Baseline!B$87 * Baseline!B$7 )</f>
        <v>0.001741958887</v>
      </c>
      <c r="AG826" s="51">
        <f>N826 * ( Baseline!D$87 * Baseline!B$11 )</f>
        <v>0.0002534892153</v>
      </c>
      <c r="AH826" s="51">
        <f>O826 * ( Baseline!F$87 * Baseline!B$16 )</f>
        <v>0.04600238018</v>
      </c>
      <c r="AI826" s="51">
        <f>P826 * ( Baseline!H$87 * Baseline!B$18 )</f>
        <v>0.0005791743777</v>
      </c>
      <c r="AJ826" s="51">
        <f t="shared" si="3"/>
        <v>0.04857700266</v>
      </c>
      <c r="AK826" s="51">
        <f>Q826 * ( Baseline!B$87 * Baseline!B$7 )</f>
        <v>0.0000344744518</v>
      </c>
      <c r="AL826" s="51">
        <f>R826 * ( Baseline!D$87 * Baseline!B$11 )</f>
        <v>0.0002654988766</v>
      </c>
      <c r="AM826" s="51">
        <f>S826 * ( Baseline!F$87 * Baseline!B$16 )</f>
        <v>0.00005720502298</v>
      </c>
      <c r="AN826" s="51">
        <f>T826 * ( Baseline!H$87 * Baseline!B$18 )</f>
        <v>0.03465620403</v>
      </c>
      <c r="AO826" s="51">
        <f t="shared" si="4"/>
        <v>0.03501338238</v>
      </c>
      <c r="AP826" s="61"/>
      <c r="AQ826" s="51">
        <f>V826 * ( (1-Baseline!B$88-Baseline!B$87) + (1-B826)*Baseline!B$88 )</f>
        <v>0.07790052151</v>
      </c>
      <c r="AR826" s="51">
        <f>W826 * ( (1-Baseline!B$88-Baseline!B$87) + (1-B826)*Baseline!B$88 )</f>
        <v>0.001623573346</v>
      </c>
      <c r="AS826" s="51">
        <f>X826 * ( (1-Baseline!B$88-Baseline!B$87) + (1-B826)*Baseline!B$88 )</f>
        <v>0.002571226225</v>
      </c>
      <c r="AT826" s="51">
        <f>Y826 * ( (1-Baseline!B$88-Baseline!B$87) + (1-B826)*Baseline!B$88 )</f>
        <v>0.0005151989077</v>
      </c>
      <c r="AU826" s="51">
        <f t="shared" si="5"/>
        <v>0.08261051998</v>
      </c>
      <c r="AV826" s="51">
        <f>AA826 * ( (1-Baseline!D$88-Baseline!D$87) + (1-B826)*Baseline!D$88 )</f>
        <v>0.001492935786</v>
      </c>
      <c r="AW826" s="51">
        <f>AB826 * ( (1-Baseline!D$88-Baseline!D$87) + (1-B826)*Baseline!D$88 )</f>
        <v>0.0234526736</v>
      </c>
      <c r="AX826" s="51">
        <f>AC826 * ( (1-Baseline!D$88-Baseline!D$87) + (1-B826)*Baseline!D$88 )</f>
        <v>0.0003440575488</v>
      </c>
      <c r="AY826" s="51">
        <f>AD826 * ( (1-Baseline!D$88-Baseline!D$87) + (1-B826)*Baseline!D$88 )</f>
        <v>0.0003603581027</v>
      </c>
      <c r="AZ826" s="51">
        <f t="shared" si="6"/>
        <v>0.02565002504</v>
      </c>
      <c r="BA826" s="51">
        <f>AF826 * ( (1-Baseline!F$88-Baseline!F$87) + (1-Baseline!B$36)*Baseline!F$88 )</f>
        <v>0.001253569357</v>
      </c>
      <c r="BB826" s="51">
        <f>AG826 * ( (1-Baseline!F$88-Baseline!F$87) + (1-Baseline!B$36)*Baseline!F$88 )</f>
        <v>0.000182418951</v>
      </c>
      <c r="BC826" s="51">
        <f>AH826 * ( (1-Baseline!F$88-Baseline!F$87) + (1-Baseline!B$36)*Baseline!F$88 )</f>
        <v>0.03310478485</v>
      </c>
      <c r="BD826" s="51">
        <f>AI826 * ( (1-Baseline!F$88-Baseline!F$87) + (1-Baseline!B$36)*Baseline!F$88 )</f>
        <v>0.0004167924158</v>
      </c>
      <c r="BE826" s="51">
        <f t="shared" si="7"/>
        <v>0.03495756558</v>
      </c>
      <c r="BF826" s="51">
        <f>AK826 * ( (1-Baseline!H$88-Baseline!H$87) + (1-Baseline!B$36)*Baseline!H$88 )</f>
        <v>0.00002731479765</v>
      </c>
      <c r="BG826" s="51">
        <f>AL826 * ( (1-Baseline!H$88-Baseline!H$87) + (1-Baseline!B$36)*Baseline!H$88 )</f>
        <v>0.0002103600699</v>
      </c>
      <c r="BH826" s="51">
        <f>AM826 * ( (1-Baseline!H$88-Baseline!H$87) + (1-Baseline!B$36)*Baseline!H$88 )</f>
        <v>0.00004532468381</v>
      </c>
      <c r="BI826" s="51">
        <f>AN826 * ( (1-Baseline!H$88-Baseline!H$87) + (1-Baseline!B$36)*Baseline!H$88 )</f>
        <v>0.02745880357</v>
      </c>
      <c r="BJ826" s="51">
        <f t="shared" si="8"/>
        <v>0.02774180313</v>
      </c>
      <c r="BK826" s="61"/>
      <c r="BL826" s="51">
        <f t="shared" si="19"/>
        <v>0.9429854881</v>
      </c>
      <c r="BM826" s="51">
        <f t="shared" si="20"/>
        <v>0.01965334858</v>
      </c>
      <c r="BN826" s="51">
        <f t="shared" si="21"/>
        <v>0.03112468273</v>
      </c>
      <c r="BO826" s="51">
        <f t="shared" si="22"/>
        <v>0.00623648063</v>
      </c>
      <c r="BP826" s="51">
        <f t="shared" si="9"/>
        <v>1</v>
      </c>
      <c r="BQ826" s="51">
        <f t="shared" si="23"/>
        <v>0.05820406741</v>
      </c>
      <c r="BR826" s="51">
        <f t="shared" si="24"/>
        <v>0.9143333609</v>
      </c>
      <c r="BS826" s="51">
        <f t="shared" si="25"/>
        <v>0.01341353657</v>
      </c>
      <c r="BT826" s="51">
        <f t="shared" si="26"/>
        <v>0.01404903513</v>
      </c>
      <c r="BU826" s="51">
        <f t="shared" si="10"/>
        <v>1</v>
      </c>
      <c r="BV826" s="51">
        <f t="shared" si="27"/>
        <v>0.03585974414</v>
      </c>
      <c r="BW826" s="51">
        <f t="shared" si="28"/>
        <v>0.005218296754</v>
      </c>
      <c r="BX826" s="51">
        <f t="shared" si="29"/>
        <v>0.946999149</v>
      </c>
      <c r="BY826" s="51">
        <f t="shared" si="30"/>
        <v>0.0119228101</v>
      </c>
      <c r="BZ826" s="51">
        <f t="shared" si="11"/>
        <v>1</v>
      </c>
      <c r="CA826" s="51">
        <f t="shared" si="31"/>
        <v>0.0009846078688</v>
      </c>
      <c r="CB826" s="51">
        <f t="shared" si="32"/>
        <v>0.007582782885</v>
      </c>
      <c r="CC826" s="51">
        <f t="shared" si="33"/>
        <v>0.001633804537</v>
      </c>
      <c r="CD826" s="51">
        <f t="shared" si="34"/>
        <v>0.9897988047</v>
      </c>
      <c r="CE826" s="51">
        <f t="shared" si="12"/>
        <v>1</v>
      </c>
      <c r="CF826" s="61"/>
      <c r="CG826" s="51">
        <f t="shared" si="35"/>
        <v>0.9429854881</v>
      </c>
      <c r="CH826" s="51">
        <f t="shared" si="36"/>
        <v>0.01965334858</v>
      </c>
      <c r="CI826" s="51">
        <f t="shared" si="37"/>
        <v>0.03112468273</v>
      </c>
      <c r="CJ826" s="51">
        <f t="shared" si="38"/>
        <v>0.00623648063</v>
      </c>
      <c r="CK826" s="51">
        <f t="shared" si="13"/>
        <v>1</v>
      </c>
      <c r="CL826" s="51">
        <f t="shared" si="39"/>
        <v>0.05820406741</v>
      </c>
      <c r="CM826" s="51">
        <f t="shared" si="40"/>
        <v>0.9143333609</v>
      </c>
      <c r="CN826" s="51">
        <f t="shared" si="41"/>
        <v>0.01341353657</v>
      </c>
      <c r="CO826" s="51">
        <f t="shared" si="42"/>
        <v>0.01404903513</v>
      </c>
      <c r="CP826" s="51">
        <f t="shared" si="14"/>
        <v>1</v>
      </c>
      <c r="CQ826" s="51">
        <f t="shared" si="43"/>
        <v>0.03585974414</v>
      </c>
      <c r="CR826" s="51">
        <f t="shared" si="44"/>
        <v>0.005218296754</v>
      </c>
      <c r="CS826" s="51">
        <f t="shared" si="45"/>
        <v>0.946999149</v>
      </c>
      <c r="CT826" s="51">
        <f t="shared" si="46"/>
        <v>0.0119228101</v>
      </c>
      <c r="CU826" s="51">
        <f t="shared" si="15"/>
        <v>1</v>
      </c>
      <c r="CV826" s="51">
        <f t="shared" si="47"/>
        <v>0.0009846078688</v>
      </c>
      <c r="CW826" s="51">
        <f t="shared" si="48"/>
        <v>0.007582782885</v>
      </c>
      <c r="CX826" s="51">
        <f t="shared" si="49"/>
        <v>0.001633804537</v>
      </c>
      <c r="CY826" s="51">
        <f t="shared" si="50"/>
        <v>0.9897988047</v>
      </c>
      <c r="CZ826" s="51">
        <f t="shared" si="16"/>
        <v>1</v>
      </c>
      <c r="DA826" s="61"/>
      <c r="DB826" s="51">
        <f>(AQ826*Baseline!B$7 + AV826*Baseline!B$11 + BA826*Baseline!B$16 + BF826*Baseline!B$18)</f>
        <v>46433.89674</v>
      </c>
      <c r="DC826" s="51">
        <f>(AR826*Baseline!B$7 + AW826*Baseline!B$11 + BB826*Baseline!B$16 + BG826*Baseline!B$18)</f>
        <v>61326.65545</v>
      </c>
      <c r="DD826" s="51">
        <f>(AS826*Baseline!B$7 + AX826*Baseline!B$11 + BC826*Baseline!B$16 + BH826*Baseline!B$18)</f>
        <v>114967.6681</v>
      </c>
      <c r="DE826" s="51">
        <f>(AT826*Baseline!B$7 + AY826*Baseline!B$11 + BD826*Baseline!B$16 + BI826*Baseline!B$18)</f>
        <v>1259780.035</v>
      </c>
      <c r="DF826" s="51">
        <f t="shared" si="17"/>
        <v>1482508.255</v>
      </c>
      <c r="DG826" s="61"/>
      <c r="DH826" s="51">
        <f t="shared" si="51"/>
        <v>0.03132117247</v>
      </c>
      <c r="DI826" s="51">
        <f t="shared" si="52"/>
        <v>0.04136682224</v>
      </c>
      <c r="DJ826" s="51">
        <f t="shared" si="53"/>
        <v>0.07754942864</v>
      </c>
      <c r="DK826" s="51">
        <f t="shared" si="54"/>
        <v>0.8497625767</v>
      </c>
      <c r="DL826" s="51">
        <f t="shared" si="18"/>
        <v>1</v>
      </c>
      <c r="DM826" s="61"/>
      <c r="DN826" s="51">
        <f>DH826 / (Baseline!B$7/Baseline!B$17)</f>
        <v>3.343329152</v>
      </c>
      <c r="DO826" s="51">
        <f>DI826 / (Baseline!B$11/Baseline!B$17)</f>
        <v>0.998614888</v>
      </c>
      <c r="DP826" s="51">
        <f>DJ826 / (Baseline!B$16/Baseline!B$17)</f>
        <v>1.198373032</v>
      </c>
      <c r="DQ826" s="51">
        <f>DK826 / (Baseline!B$18/Baseline!B$17)</f>
        <v>0.9607316118</v>
      </c>
      <c r="DR826" s="79"/>
      <c r="DS826" s="51">
        <f>(AU826*Baseline!B$34)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0.02492110925</v>
      </c>
      <c r="DT826" s="51">
        <f>(AZ826*Baseline!B$34) + (Baseline!D$88*(1-Baseline!D$89)*Baseline!B$35) + (Baseline!D$88*Baseline!D$89*((1-Baseline!D$90)*Baseline!B$40 + Baseline!D$90*Baseline!B$41))</f>
        <v>0.01026107176</v>
      </c>
      <c r="DU826" s="51">
        <f>(BE826*Baseline!B$34) + (Baseline!F$88*(1-Baseline!F$89)*Baseline!B$35) + (Baseline!F$88*Baseline!F$89*((1-Baseline!F$90)*Baseline!B$40 + Baseline!F$90*Baseline!B$41))</f>
        <v>0.01297427484</v>
      </c>
      <c r="DV826" s="51">
        <f>(BJ826*Baseline!B$34) + (Baseline!H$88*(1-Baseline!H$89)*Baseline!B$35) + (Baseline!H$88*Baseline!H$89*((1-Baseline!H$90)*Baseline!B$40 + Baseline!H$90*Baseline!B$41))</f>
        <v>0.009306270469</v>
      </c>
      <c r="DW826" s="51">
        <f>( DS826*Baseline!B$7 + DT826*Baseline!B$11 + DU826*Baseline!B$16 + DV826*Baseline!B$18 ) / Baseline!B$17</f>
        <v>0.009729471054</v>
      </c>
    </row>
    <row r="827">
      <c r="A827" s="4" t="s">
        <v>1186</v>
      </c>
      <c r="B827" s="45">
        <f>MIN( MAX( NORMINV( MCrands!B827, (B$5+B$4)/2, (B$5-B$4)/3.29 ), 0 ), 1 )</f>
        <v>0.4209486786</v>
      </c>
      <c r="C827" s="45">
        <f>MAX( NORMINV( MCrands!C827, (C$5+C$4)/2, (C$5-C$4)/3.29 ), 0 )</f>
        <v>2.979293158</v>
      </c>
      <c r="D827" s="41"/>
      <c r="E827" s="43">
        <f>Baseline!B$33 * (C827 * Baseline!B$66*Baseline!B$66/Baseline!B$73 + Baseline!B$52*Baseline!B$52/Baseline!B$74 + Baseline!B$53*Baseline!B$53/Baseline!B$75 + Baseline!B$54*Baseline!B$54/Baseline!B$76)</f>
        <v>0.0000211347113</v>
      </c>
      <c r="F827" s="43">
        <f>Baseline!B$33 * (C827 * Baseline!B$66*Baseline!B$57/Baseline!B$73 + Baseline!B$52*Baseline!B$67/Baseline!B$74 + Baseline!B$53*Baseline!B$55/Baseline!B$75 + Baseline!B$54*Baseline!B$56/Baseline!B$76)</f>
        <v>0.0000002002049276</v>
      </c>
      <c r="G827" s="45">
        <f>Baseline!B$33 * (C827 * Baseline!B$66*Baseline!B$58/Baseline!B$73 + Baseline!B$52*Baseline!B$59/Baseline!B$74 + Baseline!B$53*Baseline!B$68/Baseline!B$75 + Baseline!B$54*Baseline!B$60/Baseline!B$76)</f>
        <v>0.000000169433139</v>
      </c>
      <c r="H827" s="43">
        <f>Baseline!B$33 * (C827 * Baseline!B$66*Baseline!B$61/Baseline!B$73 + Baseline!B$52*Baseline!B$62/Baseline!B$74 + Baseline!B$53*Baseline!B$63/Baseline!B$75 + Baseline!B$54*Baseline!B$69/Baseline!B$76)</f>
        <v>0.000000003481377596</v>
      </c>
      <c r="I827" s="43">
        <f>Baseline!B$33 * (C827 * Baseline!B$57*Baseline!B$66/Baseline!B$73 + Baseline!B$67*Baseline!B$52/Baseline!B$74 + Baseline!B$55*Baseline!B$53/Baseline!B$75 + Baseline!B$56*Baseline!B$54/Baseline!B$76)</f>
        <v>0.0000002002049276</v>
      </c>
      <c r="J827" s="45">
        <f>Baseline!B$33 * (C827 * Baseline!B$57*Baseline!B$57/Baseline!B$73 + Baseline!B$67*Baseline!B$67/Baseline!B$74 + Baseline!B$55*Baseline!B$55/Baseline!B$75 + Baseline!B$56*Baseline!B$56/Baseline!B$76)</f>
        <v>0.000001763813853</v>
      </c>
      <c r="K827" s="43">
        <f>Baseline!B$33 * (C827 * Baseline!B$57*Baseline!B$58/Baseline!B$73 + Baseline!B$67*Baseline!B$59/Baseline!B$74 + Baseline!B$55*Baseline!B$68/Baseline!B$75 + Baseline!B$56*Baseline!B$60/Baseline!B$76)</f>
        <v>0.00000001374204078</v>
      </c>
      <c r="L827" s="45">
        <f>Baseline!B$33 * (C827 * Baseline!B$57*Baseline!B$61/Baseline!B$73 + Baseline!B$67*Baseline!B$62/Baseline!B$74 + Baseline!B$55*Baseline!B$63/Baseline!B$75 + Baseline!B$56*Baseline!B$69/Baseline!B$76)</f>
        <v>0.00000001439286395</v>
      </c>
      <c r="M827" s="43">
        <f>Baseline!B$33 * (C827 * Baseline!B$58*Baseline!B$66/Baseline!B$73 + Baseline!B$59*Baseline!B$52/Baseline!B$74 + Baseline!B$68*Baseline!B$53/Baseline!B$75 + Baseline!B$60*Baseline!B$54/Baseline!B$76)</f>
        <v>0.000000169433139</v>
      </c>
      <c r="N827" s="45">
        <f>Baseline!B$33 * (C827 * Baseline!B$58*Baseline!B$57/Baseline!B$73 + Baseline!B$59*Baseline!B$67/Baseline!B$74 + Baseline!B$68*Baseline!B$55/Baseline!B$75 + Baseline!B$60*Baseline!B$56/Baseline!B$76)</f>
        <v>0.00000001374204078</v>
      </c>
      <c r="O827" s="45">
        <f>Baseline!B$33 * (C827 * Baseline!B$58*Baseline!B$58/Baseline!B$73 + Baseline!B$59*Baseline!B$59/Baseline!B$74 + Baseline!B$68*Baseline!B$68/Baseline!B$75 + Baseline!B$60*Baseline!B$60/Baseline!B$76)</f>
        <v>0.00000132439057</v>
      </c>
      <c r="P827" s="43">
        <f>Baseline!B$33 * (C827 * Baseline!B$58*Baseline!B$61/Baseline!B$73 + Baseline!B$59*Baseline!B$62/Baseline!B$74 + Baseline!B$68*Baseline!B$63/Baseline!B$75 + Baseline!B$60*Baseline!B$69/Baseline!B$76)</f>
        <v>0.000000001646971547</v>
      </c>
      <c r="Q827" s="43">
        <f>Baseline!B$33 * (C827 * Baseline!B$61*Baseline!B$66/Baseline!B$73 + Baseline!B$62*Baseline!B$52/Baseline!B$74 + Baseline!B$63*Baseline!B$53/Baseline!B$75 + Baseline!B$69*Baseline!B$54/Baseline!B$76)</f>
        <v>0.000000003481377596</v>
      </c>
      <c r="R827" s="43">
        <f>Baseline!B$33 * (C827 * Baseline!B$61*Baseline!B$57/Baseline!B$73 + Baseline!B$62*Baseline!B$67/Baseline!B$74 + Baseline!B$63*Baseline!B$55/Baseline!B$75 + Baseline!B$69*Baseline!B$56/Baseline!B$76)</f>
        <v>0.00000001439286395</v>
      </c>
      <c r="S827" s="43">
        <f>Baseline!B$33 * (C827 * Baseline!B$61*Baseline!B$58/Baseline!B$73 + Baseline!B$62*Baseline!B$59/Baseline!B$74 + Baseline!B$63*Baseline!B$68/Baseline!B$75 + Baseline!B$69*Baseline!B$60/Baseline!B$76)</f>
        <v>0.000000001646971547</v>
      </c>
      <c r="T827" s="43">
        <f>Baseline!B$33 * (C827 * Baseline!B$61*Baseline!B$61/Baseline!B$73 + Baseline!B$62*Baseline!B$62/Baseline!B$74 + Baseline!B$63*Baseline!B$63/Baseline!B$75 + Baseline!B$69*Baseline!B$69/Baseline!B$76)</f>
        <v>0.00000009854654807</v>
      </c>
      <c r="U827" s="41"/>
      <c r="V827" s="43">
        <f>E827 * ( Baseline!B$87 * Baseline!B$7 )</f>
        <v>0.2193571686</v>
      </c>
      <c r="W827" s="43">
        <f>F827 * ( Baseline!D$87 * Baseline!B$11 )</f>
        <v>0.003693099354</v>
      </c>
      <c r="X827" s="43">
        <f>G827 * ( Baseline!F$87 * Baseline!B$16 )</f>
        <v>0.005885221099</v>
      </c>
      <c r="Y827" s="43">
        <f>H827 * ( Baseline!H$87 * Baseline!B$18 )</f>
        <v>0.001224308129</v>
      </c>
      <c r="Z827" s="51">
        <f t="shared" si="1"/>
        <v>0.2301597972</v>
      </c>
      <c r="AA827" s="43">
        <f>I827 * ( Baseline!B$87 * Baseline!B$7 )</f>
        <v>0.002077926943</v>
      </c>
      <c r="AB827" s="45">
        <f>J827 * ( Baseline!D$87 * Baseline!B$11 )</f>
        <v>0.03253636102</v>
      </c>
      <c r="AC827" s="45">
        <f>K827 * ( Baseline!F$87 * Baseline!B$16 )</f>
        <v>0.0004773266249</v>
      </c>
      <c r="AD827" s="45">
        <f>L827 * ( Baseline!F$87 * Baseline!B$16 )</f>
        <v>0.000499932818</v>
      </c>
      <c r="AE827" s="51">
        <f t="shared" si="2"/>
        <v>0.0355915474</v>
      </c>
      <c r="AF827" s="51">
        <f>M827 * ( Baseline!B$87 * Baseline!B$7 )</f>
        <v>0.001758546549</v>
      </c>
      <c r="AG827" s="51">
        <f>N827 * ( Baseline!D$87 * Baseline!B$11 )</f>
        <v>0.0002534938702</v>
      </c>
      <c r="AH827" s="51">
        <f>O827 * ( Baseline!F$87 * Baseline!B$16 )</f>
        <v>0.04600240173</v>
      </c>
      <c r="AI827" s="51">
        <f>P827 * ( Baseline!H$87 * Baseline!B$18 )</f>
        <v>0.0005791961938</v>
      </c>
      <c r="AJ827" s="51">
        <f t="shared" si="3"/>
        <v>0.04859363834</v>
      </c>
      <c r="AK827" s="51">
        <f>Q827 * ( Baseline!B$87 * Baseline!B$7 )</f>
        <v>0.00003613321807</v>
      </c>
      <c r="AL827" s="51">
        <f>R827 * ( Baseline!D$87 * Baseline!B$11 )</f>
        <v>0.0002654993421</v>
      </c>
      <c r="AM827" s="51">
        <f>S827 * ( Baseline!F$87 * Baseline!B$16 )</f>
        <v>0.00005720717776</v>
      </c>
      <c r="AN827" s="51">
        <f>T827 * ( Baseline!H$87 * Baseline!B$18 )</f>
        <v>0.03465620621</v>
      </c>
      <c r="AO827" s="51">
        <f t="shared" si="4"/>
        <v>0.03501504595</v>
      </c>
      <c r="AP827" s="61"/>
      <c r="AQ827" s="51">
        <f>V827 * ( (1-Baseline!B$88-Baseline!B$87) + (1-B827)*Baseline!B$88 )</f>
        <v>0.1324820071</v>
      </c>
      <c r="AR827" s="51">
        <f>W827 * ( (1-Baseline!B$88-Baseline!B$87) + (1-B827)*Baseline!B$88 )</f>
        <v>0.002230468317</v>
      </c>
      <c r="AS827" s="51">
        <f>X827 * ( (1-Baseline!B$88-Baseline!B$87) + (1-B827)*Baseline!B$88 )</f>
        <v>0.003554412687</v>
      </c>
      <c r="AT827" s="51">
        <f>Y827 * ( (1-Baseline!B$88-Baseline!B$87) + (1-B827)*Baseline!B$88 )</f>
        <v>0.0007394278435</v>
      </c>
      <c r="AU827" s="51">
        <f t="shared" si="5"/>
        <v>0.1390063159</v>
      </c>
      <c r="AV827" s="51">
        <f>AA827 * ( (1-Baseline!D$88-Baseline!D$87) + (1-B827)*Baseline!D$88 )</f>
        <v>0.001668187578</v>
      </c>
      <c r="AW827" s="51">
        <f>AB827 * ( (1-Baseline!D$88-Baseline!D$87) + (1-B827)*Baseline!D$88 )</f>
        <v>0.02612062635</v>
      </c>
      <c r="AX827" s="51">
        <f>AC827 * ( (1-Baseline!D$88-Baseline!D$87) + (1-B827)*Baseline!D$88 )</f>
        <v>0.0003832042068</v>
      </c>
      <c r="AY827" s="51">
        <f>AD827 * ( (1-Baseline!D$88-Baseline!D$87) + (1-B827)*Baseline!D$88 )</f>
        <v>0.0004013527613</v>
      </c>
      <c r="AZ827" s="51">
        <f t="shared" si="6"/>
        <v>0.0285733709</v>
      </c>
      <c r="BA827" s="51">
        <f>AF827 * ( (1-Baseline!F$88-Baseline!F$87) + (1-Baseline!B$36)*Baseline!F$88 )</f>
        <v>0.00126550637</v>
      </c>
      <c r="BB827" s="51">
        <f>AG827 * ( (1-Baseline!F$88-Baseline!F$87) + (1-Baseline!B$36)*Baseline!F$88 )</f>
        <v>0.0001824223008</v>
      </c>
      <c r="BC827" s="51">
        <f>AH827 * ( (1-Baseline!F$88-Baseline!F$87) + (1-Baseline!B$36)*Baseline!F$88 )</f>
        <v>0.03310480036</v>
      </c>
      <c r="BD827" s="51">
        <f>AI827 * ( (1-Baseline!F$88-Baseline!F$87) + (1-Baseline!B$36)*Baseline!F$88 )</f>
        <v>0.0004168081154</v>
      </c>
      <c r="BE827" s="51">
        <f t="shared" si="7"/>
        <v>0.03496953715</v>
      </c>
      <c r="BF827" s="51">
        <f>AK827 * ( (1-Baseline!H$88-Baseline!H$87) + (1-Baseline!B$36)*Baseline!H$88 )</f>
        <v>0.00002862907134</v>
      </c>
      <c r="BG827" s="51">
        <f>AL827 * ( (1-Baseline!H$88-Baseline!H$87) + (1-Baseline!B$36)*Baseline!H$88 )</f>
        <v>0.0002103604388</v>
      </c>
      <c r="BH827" s="51">
        <f>AM827 * ( (1-Baseline!H$88-Baseline!H$87) + (1-Baseline!B$36)*Baseline!H$88 )</f>
        <v>0.00004532639108</v>
      </c>
      <c r="BI827" s="51">
        <f>AN827 * ( (1-Baseline!H$88-Baseline!H$87) + (1-Baseline!B$36)*Baseline!H$88 )</f>
        <v>0.0274588053</v>
      </c>
      <c r="BJ827" s="51">
        <f t="shared" si="8"/>
        <v>0.0277431212</v>
      </c>
      <c r="BK827" s="61"/>
      <c r="BL827" s="51">
        <f t="shared" si="19"/>
        <v>0.9530646589</v>
      </c>
      <c r="BM827" s="51">
        <f t="shared" si="20"/>
        <v>0.01604580556</v>
      </c>
      <c r="BN827" s="51">
        <f t="shared" si="21"/>
        <v>0.02557015243</v>
      </c>
      <c r="BO827" s="51">
        <f t="shared" si="22"/>
        <v>0.00531938307</v>
      </c>
      <c r="BP827" s="51">
        <f t="shared" si="9"/>
        <v>1</v>
      </c>
      <c r="BQ827" s="51">
        <f t="shared" si="23"/>
        <v>0.05838259629</v>
      </c>
      <c r="BR827" s="51">
        <f t="shared" si="24"/>
        <v>0.9141597764</v>
      </c>
      <c r="BS827" s="51">
        <f t="shared" si="25"/>
        <v>0.01341123552</v>
      </c>
      <c r="BT827" s="51">
        <f t="shared" si="26"/>
        <v>0.01404639175</v>
      </c>
      <c r="BU827" s="51">
        <f t="shared" si="10"/>
        <v>1</v>
      </c>
      <c r="BV827" s="51">
        <f t="shared" si="27"/>
        <v>0.03618882243</v>
      </c>
      <c r="BW827" s="51">
        <f t="shared" si="28"/>
        <v>0.005216606101</v>
      </c>
      <c r="BX827" s="51">
        <f t="shared" si="29"/>
        <v>0.9466753941</v>
      </c>
      <c r="BY827" s="51">
        <f t="shared" si="30"/>
        <v>0.01191917736</v>
      </c>
      <c r="BZ827" s="51">
        <f t="shared" si="11"/>
        <v>1</v>
      </c>
      <c r="CA827" s="51">
        <f t="shared" si="31"/>
        <v>0.001031934047</v>
      </c>
      <c r="CB827" s="51">
        <f t="shared" si="32"/>
        <v>0.007582435921</v>
      </c>
      <c r="CC827" s="51">
        <f t="shared" si="33"/>
        <v>0.001633788453</v>
      </c>
      <c r="CD827" s="51">
        <f t="shared" si="34"/>
        <v>0.9897518416</v>
      </c>
      <c r="CE827" s="51">
        <f t="shared" si="12"/>
        <v>1</v>
      </c>
      <c r="CF827" s="61"/>
      <c r="CG827" s="51">
        <f t="shared" si="35"/>
        <v>0.9530646589</v>
      </c>
      <c r="CH827" s="51">
        <f t="shared" si="36"/>
        <v>0.01604580556</v>
      </c>
      <c r="CI827" s="51">
        <f t="shared" si="37"/>
        <v>0.02557015243</v>
      </c>
      <c r="CJ827" s="51">
        <f t="shared" si="38"/>
        <v>0.00531938307</v>
      </c>
      <c r="CK827" s="51">
        <f t="shared" si="13"/>
        <v>1</v>
      </c>
      <c r="CL827" s="51">
        <f t="shared" si="39"/>
        <v>0.05838259629</v>
      </c>
      <c r="CM827" s="51">
        <f t="shared" si="40"/>
        <v>0.9141597764</v>
      </c>
      <c r="CN827" s="51">
        <f t="shared" si="41"/>
        <v>0.01341123552</v>
      </c>
      <c r="CO827" s="51">
        <f t="shared" si="42"/>
        <v>0.01404639175</v>
      </c>
      <c r="CP827" s="51">
        <f t="shared" si="14"/>
        <v>1</v>
      </c>
      <c r="CQ827" s="51">
        <f t="shared" si="43"/>
        <v>0.03618882243</v>
      </c>
      <c r="CR827" s="51">
        <f t="shared" si="44"/>
        <v>0.005216606101</v>
      </c>
      <c r="CS827" s="51">
        <f t="shared" si="45"/>
        <v>0.9466753941</v>
      </c>
      <c r="CT827" s="51">
        <f t="shared" si="46"/>
        <v>0.01191917736</v>
      </c>
      <c r="CU827" s="51">
        <f t="shared" si="15"/>
        <v>1</v>
      </c>
      <c r="CV827" s="51">
        <f t="shared" si="47"/>
        <v>0.001031934047</v>
      </c>
      <c r="CW827" s="51">
        <f t="shared" si="48"/>
        <v>0.007582435921</v>
      </c>
      <c r="CX827" s="51">
        <f t="shared" si="49"/>
        <v>0.001633788453</v>
      </c>
      <c r="CY827" s="51">
        <f t="shared" si="50"/>
        <v>0.9897518416</v>
      </c>
      <c r="CZ827" s="51">
        <f t="shared" si="16"/>
        <v>1</v>
      </c>
      <c r="DA827" s="61"/>
      <c r="DB827" s="51">
        <f>(AQ827*Baseline!B$7 + AV827*Baseline!B$11 + BA827*Baseline!B$16 + BF827*Baseline!B$18)</f>
        <v>73381.92709</v>
      </c>
      <c r="DC827" s="51">
        <f>(AR827*Baseline!B$7 + AW827*Baseline!B$11 + BB827*Baseline!B$16 + BG827*Baseline!B$18)</f>
        <v>67342.59637</v>
      </c>
      <c r="DD827" s="51">
        <f>(AS827*Baseline!B$7 + AX827*Baseline!B$11 + BC827*Baseline!B$16 + BH827*Baseline!B$18)</f>
        <v>115528.5958</v>
      </c>
      <c r="DE827" s="51">
        <f>(AT827*Baseline!B$7 + AY827*Baseline!B$11 + BD827*Baseline!B$16 + BI827*Baseline!B$18)</f>
        <v>1259976.833</v>
      </c>
      <c r="DF827" s="51">
        <f t="shared" si="17"/>
        <v>1516229.952</v>
      </c>
      <c r="DG827" s="61"/>
      <c r="DH827" s="51">
        <f t="shared" si="51"/>
        <v>0.04839762399</v>
      </c>
      <c r="DI827" s="51">
        <f t="shared" si="52"/>
        <v>0.04441450077</v>
      </c>
      <c r="DJ827" s="51">
        <f t="shared" si="53"/>
        <v>0.07619464031</v>
      </c>
      <c r="DK827" s="51">
        <f t="shared" si="54"/>
        <v>0.8309932349</v>
      </c>
      <c r="DL827" s="51">
        <f t="shared" si="18"/>
        <v>1</v>
      </c>
      <c r="DM827" s="61"/>
      <c r="DN827" s="51">
        <f>DH827 / (Baseline!B$7/Baseline!B$17)</f>
        <v>5.166128034</v>
      </c>
      <c r="DO827" s="51">
        <f>DI827 / (Baseline!B$11/Baseline!B$17)</f>
        <v>1.072187306</v>
      </c>
      <c r="DP827" s="51">
        <f>DJ827 / (Baseline!B$16/Baseline!B$17)</f>
        <v>1.177437458</v>
      </c>
      <c r="DQ827" s="51">
        <f>DK827 / (Baseline!B$18/Baseline!B$17)</f>
        <v>0.939511214</v>
      </c>
      <c r="DR827" s="79"/>
      <c r="DS827" s="51">
        <f>(AU827*Baseline!B$34)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0.03338047864</v>
      </c>
      <c r="DT827" s="51">
        <f>(AZ827*Baseline!B$34) + (Baseline!D$88*(1-Baseline!D$89)*Baseline!B$35) + (Baseline!D$88*Baseline!D$89*((1-Baseline!D$90)*Baseline!B$40 + Baseline!D$90*Baseline!B$41))</f>
        <v>0.01069957363</v>
      </c>
      <c r="DU827" s="51">
        <f>(BE827*Baseline!B$34) + (Baseline!F$88*(1-Baseline!F$89)*Baseline!B$35) + (Baseline!F$88*Baseline!F$89*((1-Baseline!F$90)*Baseline!B$40 + Baseline!F$90*Baseline!B$41))</f>
        <v>0.01297607057</v>
      </c>
      <c r="DV827" s="51">
        <f>(BJ827*Baseline!B$34) + (Baseline!H$88*(1-Baseline!H$89)*Baseline!B$35) + (Baseline!H$88*Baseline!H$89*((1-Baseline!H$90)*Baseline!B$40 + Baseline!H$90*Baseline!B$41))</f>
        <v>0.009306468181</v>
      </c>
      <c r="DW827" s="51">
        <f>( DS827*Baseline!B$7 + DT827*Baseline!B$11 + DU827*Baseline!B$16 + DV827*Baseline!B$18 ) / Baseline!B$17</f>
        <v>0.009827176285</v>
      </c>
    </row>
    <row r="828">
      <c r="A828" s="4" t="s">
        <v>1187</v>
      </c>
      <c r="B828" s="45">
        <f>MIN( MAX( NORMINV( MCrands!B828, (B$5+B$4)/2, (B$5-B$4)/3.29 ), 0 ), 1 )</f>
        <v>0.2678710676</v>
      </c>
      <c r="C828" s="45">
        <f>MAX( NORMINV( MCrands!C828, (C$5+C$4)/2, (C$5-C$4)/3.29 ), 0 )</f>
        <v>2.885889723</v>
      </c>
      <c r="D828" s="41"/>
      <c r="E828" s="43">
        <f>Baseline!B$33 * (C828 * Baseline!B$66*Baseline!B$66/Baseline!B$73 + Baseline!B$52*Baseline!B$52/Baseline!B$74 + Baseline!B$53*Baseline!B$53/Baseline!B$75 + Baseline!B$54*Baseline!B$54/Baseline!B$76)</f>
        <v>0.00002047341275</v>
      </c>
      <c r="F828" s="43">
        <f>Baseline!B$33 * (C828 * Baseline!B$66*Baseline!B$57/Baseline!B$73 + Baseline!B$52*Baseline!B$67/Baseline!B$74 + Baseline!B$53*Baseline!B$55/Baseline!B$75 + Baseline!B$54*Baseline!B$56/Baseline!B$76)</f>
        <v>0.000000200100512</v>
      </c>
      <c r="G828" s="45">
        <f>Baseline!B$33 * (C828 * Baseline!B$66*Baseline!B$58/Baseline!B$73 + Baseline!B$52*Baseline!B$59/Baseline!B$74 + Baseline!B$53*Baseline!B$68/Baseline!B$75 + Baseline!B$54*Baseline!B$60/Baseline!B$76)</f>
        <v>0.0000001691764507</v>
      </c>
      <c r="H828" s="43">
        <f>Baseline!B$33 * (C828 * Baseline!B$66*Baseline!B$61/Baseline!B$73 + Baseline!B$52*Baseline!B$62/Baseline!B$74 + Baseline!B$53*Baseline!B$63/Baseline!B$75 + Baseline!B$54*Baseline!B$69/Baseline!B$76)</f>
        <v>0.00000000345570877</v>
      </c>
      <c r="I828" s="43">
        <f>Baseline!B$33 * (C828 * Baseline!B$57*Baseline!B$66/Baseline!B$73 + Baseline!B$67*Baseline!B$52/Baseline!B$74 + Baseline!B$55*Baseline!B$53/Baseline!B$75 + Baseline!B$56*Baseline!B$54/Baseline!B$76)</f>
        <v>0.000000200100512</v>
      </c>
      <c r="J828" s="45">
        <f>Baseline!B$33 * (C828 * Baseline!B$57*Baseline!B$57/Baseline!B$73 + Baseline!B$67*Baseline!B$67/Baseline!B$74 + Baseline!B$55*Baseline!B$55/Baseline!B$75 + Baseline!B$56*Baseline!B$56/Baseline!B$76)</f>
        <v>0.000001763813837</v>
      </c>
      <c r="K828" s="43">
        <f>Baseline!B$33 * (C828 * Baseline!B$57*Baseline!B$58/Baseline!B$73 + Baseline!B$67*Baseline!B$59/Baseline!B$74 + Baseline!B$55*Baseline!B$68/Baseline!B$75 + Baseline!B$56*Baseline!B$60/Baseline!B$76)</f>
        <v>0.00000001374200025</v>
      </c>
      <c r="L828" s="45">
        <f>Baseline!B$33 * (C828 * Baseline!B$57*Baseline!B$61/Baseline!B$73 + Baseline!B$67*Baseline!B$62/Baseline!B$74 + Baseline!B$55*Baseline!B$63/Baseline!B$75 + Baseline!B$56*Baseline!B$69/Baseline!B$76)</f>
        <v>0.0000000143928599</v>
      </c>
      <c r="M828" s="43">
        <f>Baseline!B$33 * (C828 * Baseline!B$58*Baseline!B$66/Baseline!B$73 + Baseline!B$59*Baseline!B$52/Baseline!B$74 + Baseline!B$68*Baseline!B$53/Baseline!B$75 + Baseline!B$60*Baseline!B$54/Baseline!B$76)</f>
        <v>0.0000001691764507</v>
      </c>
      <c r="N828" s="45">
        <f>Baseline!B$33 * (C828 * Baseline!B$58*Baseline!B$57/Baseline!B$73 + Baseline!B$59*Baseline!B$67/Baseline!B$74 + Baseline!B$68*Baseline!B$55/Baseline!B$75 + Baseline!B$60*Baseline!B$56/Baseline!B$76)</f>
        <v>0.00000001374200025</v>
      </c>
      <c r="O828" s="45">
        <f>Baseline!B$33 * (C828 * Baseline!B$58*Baseline!B$58/Baseline!B$73 + Baseline!B$59*Baseline!B$59/Baseline!B$74 + Baseline!B$68*Baseline!B$68/Baseline!B$75 + Baseline!B$60*Baseline!B$60/Baseline!B$76)</f>
        <v>0.00000132439047</v>
      </c>
      <c r="P828" s="43">
        <f>Baseline!B$33 * (C828 * Baseline!B$58*Baseline!B$61/Baseline!B$73 + Baseline!B$59*Baseline!B$62/Baseline!B$74 + Baseline!B$68*Baseline!B$63/Baseline!B$75 + Baseline!B$60*Baseline!B$69/Baseline!B$76)</f>
        <v>0.000000001646961584</v>
      </c>
      <c r="Q828" s="43">
        <f>Baseline!B$33 * (C828 * Baseline!B$61*Baseline!B$66/Baseline!B$73 + Baseline!B$62*Baseline!B$52/Baseline!B$74 + Baseline!B$63*Baseline!B$53/Baseline!B$75 + Baseline!B$69*Baseline!B$54/Baseline!B$76)</f>
        <v>0.00000000345570877</v>
      </c>
      <c r="R828" s="43">
        <f>Baseline!B$33 * (C828 * Baseline!B$61*Baseline!B$57/Baseline!B$73 + Baseline!B$62*Baseline!B$67/Baseline!B$74 + Baseline!B$63*Baseline!B$55/Baseline!B$75 + Baseline!B$69*Baseline!B$56/Baseline!B$76)</f>
        <v>0.0000000143928599</v>
      </c>
      <c r="S828" s="43">
        <f>Baseline!B$33 * (C828 * Baseline!B$61*Baseline!B$58/Baseline!B$73 + Baseline!B$62*Baseline!B$59/Baseline!B$74 + Baseline!B$63*Baseline!B$68/Baseline!B$75 + Baseline!B$69*Baseline!B$60/Baseline!B$76)</f>
        <v>0.000000001646961584</v>
      </c>
      <c r="T828" s="43">
        <f>Baseline!B$33 * (C828 * Baseline!B$61*Baseline!B$61/Baseline!B$73 + Baseline!B$62*Baseline!B$62/Baseline!B$74 + Baseline!B$63*Baseline!B$63/Baseline!B$75 + Baseline!B$69*Baseline!B$69/Baseline!B$76)</f>
        <v>0.00000009854654707</v>
      </c>
      <c r="U828" s="41"/>
      <c r="V828" s="43">
        <f>E828 * ( Baseline!B$87 * Baseline!B$7 )</f>
        <v>0.2124935509</v>
      </c>
      <c r="W828" s="43">
        <f>F828 * ( Baseline!D$87 * Baseline!B$11 )</f>
        <v>0.003691173242</v>
      </c>
      <c r="X828" s="43">
        <f>G828 * ( Baseline!F$87 * Baseline!B$16 )</f>
        <v>0.005876305091</v>
      </c>
      <c r="Y828" s="43">
        <f>H828 * ( Baseline!H$87 * Baseline!B$18 )</f>
        <v>0.001215281084</v>
      </c>
      <c r="Z828" s="51">
        <f t="shared" si="1"/>
        <v>0.2232763103</v>
      </c>
      <c r="AA828" s="43">
        <f>I828 * ( Baseline!B$87 * Baseline!B$7 )</f>
        <v>0.002076843214</v>
      </c>
      <c r="AB828" s="45">
        <f>J828 * ( Baseline!D$87 * Baseline!B$11 )</f>
        <v>0.03253636071</v>
      </c>
      <c r="AC828" s="45">
        <f>K828 * ( Baseline!F$87 * Baseline!B$16 )</f>
        <v>0.0004773252171</v>
      </c>
      <c r="AD828" s="45">
        <f>L828 * ( Baseline!F$87 * Baseline!B$16 )</f>
        <v>0.0004999326772</v>
      </c>
      <c r="AE828" s="51">
        <f t="shared" si="2"/>
        <v>0.03559046182</v>
      </c>
      <c r="AF828" s="51">
        <f>M828 * ( Baseline!B$87 * Baseline!B$7 )</f>
        <v>0.001755882382</v>
      </c>
      <c r="AG828" s="51">
        <f>N828 * ( Baseline!D$87 * Baseline!B$11 )</f>
        <v>0.0002534931226</v>
      </c>
      <c r="AH828" s="51">
        <f>O828 * ( Baseline!F$87 * Baseline!B$16 )</f>
        <v>0.04600239827</v>
      </c>
      <c r="AI828" s="51">
        <f>P828 * ( Baseline!H$87 * Baseline!B$18 )</f>
        <v>0.0005791926899</v>
      </c>
      <c r="AJ828" s="51">
        <f t="shared" si="3"/>
        <v>0.04859096646</v>
      </c>
      <c r="AK828" s="51">
        <f>Q828 * ( Baseline!B$87 * Baseline!B$7 )</f>
        <v>0.00003586680133</v>
      </c>
      <c r="AL828" s="51">
        <f>R828 * ( Baseline!D$87 * Baseline!B$11 )</f>
        <v>0.0002654992674</v>
      </c>
      <c r="AM828" s="51">
        <f>S828 * ( Baseline!F$87 * Baseline!B$16 )</f>
        <v>0.00005720683167</v>
      </c>
      <c r="AN828" s="51">
        <f>T828 * ( Baseline!H$87 * Baseline!B$18 )</f>
        <v>0.03465620586</v>
      </c>
      <c r="AO828" s="51">
        <f t="shared" si="4"/>
        <v>0.03501477876</v>
      </c>
      <c r="AP828" s="61"/>
      <c r="AQ828" s="51">
        <f>V828 * ( (1-Baseline!B$88-Baseline!B$87) + (1-B828)*Baseline!B$88 )</f>
        <v>0.1572866108</v>
      </c>
      <c r="AR828" s="51">
        <f>W828 * ( (1-Baseline!B$88-Baseline!B$87) + (1-B828)*Baseline!B$88 )</f>
        <v>0.002732187055</v>
      </c>
      <c r="AS828" s="51">
        <f>X828 * ( (1-Baseline!B$88-Baseline!B$87) + (1-B828)*Baseline!B$88 )</f>
        <v>0.004349610177</v>
      </c>
      <c r="AT828" s="51">
        <f>Y828 * ( (1-Baseline!B$88-Baseline!B$87) + (1-B828)*Baseline!B$88 )</f>
        <v>0.0008995446779</v>
      </c>
      <c r="AU828" s="51">
        <f t="shared" si="5"/>
        <v>0.1652679527</v>
      </c>
      <c r="AV828" s="51">
        <f>AA828 * ( (1-Baseline!D$88-Baseline!D$87) + (1-B828)*Baseline!D$88 )</f>
        <v>0.001809744898</v>
      </c>
      <c r="AW828" s="51">
        <f>AB828 * ( (1-Baseline!D$88-Baseline!D$87) + (1-B828)*Baseline!D$88 )</f>
        <v>0.0283519297</v>
      </c>
      <c r="AX828" s="51">
        <f>AC828 * ( (1-Baseline!D$88-Baseline!D$87) + (1-B828)*Baseline!D$88 )</f>
        <v>0.0004159374528</v>
      </c>
      <c r="AY828" s="51">
        <f>AD828 * ( (1-Baseline!D$88-Baseline!D$87) + (1-B828)*Baseline!D$88 )</f>
        <v>0.0004356374163</v>
      </c>
      <c r="AZ828" s="51">
        <f t="shared" si="6"/>
        <v>0.03101324946</v>
      </c>
      <c r="BA828" s="51">
        <f>AF828 * ( (1-Baseline!F$88-Baseline!F$87) + (1-Baseline!B$36)*Baseline!F$88 )</f>
        <v>0.00126358915</v>
      </c>
      <c r="BB828" s="51">
        <f>AG828 * ( (1-Baseline!F$88-Baseline!F$87) + (1-Baseline!B$36)*Baseline!F$88 )</f>
        <v>0.0001824217628</v>
      </c>
      <c r="BC828" s="51">
        <f>AH828 * ( (1-Baseline!F$88-Baseline!F$87) + (1-Baseline!B$36)*Baseline!F$88 )</f>
        <v>0.03310479787</v>
      </c>
      <c r="BD828" s="51">
        <f>AI828 * ( (1-Baseline!F$88-Baseline!F$87) + (1-Baseline!B$36)*Baseline!F$88 )</f>
        <v>0.0004168055938</v>
      </c>
      <c r="BE828" s="51">
        <f t="shared" si="7"/>
        <v>0.03496761438</v>
      </c>
      <c r="BF828" s="51">
        <f>AK828 * ( (1-Baseline!H$88-Baseline!H$87) + (1-Baseline!B$36)*Baseline!H$88 )</f>
        <v>0.00002841798403</v>
      </c>
      <c r="BG828" s="51">
        <f>AL828 * ( (1-Baseline!H$88-Baseline!H$87) + (1-Baseline!B$36)*Baseline!H$88 )</f>
        <v>0.0002103603795</v>
      </c>
      <c r="BH828" s="51">
        <f>AM828 * ( (1-Baseline!H$88-Baseline!H$87) + (1-Baseline!B$36)*Baseline!H$88 )</f>
        <v>0.00004532611687</v>
      </c>
      <c r="BI828" s="51">
        <f>AN828 * ( (1-Baseline!H$88-Baseline!H$87) + (1-Baseline!B$36)*Baseline!H$88 )</f>
        <v>0.02745880502</v>
      </c>
      <c r="BJ828" s="51">
        <f t="shared" si="8"/>
        <v>0.0277429095</v>
      </c>
      <c r="BK828" s="61"/>
      <c r="BL828" s="51">
        <f t="shared" si="19"/>
        <v>0.9517066571</v>
      </c>
      <c r="BM828" s="51">
        <f t="shared" si="20"/>
        <v>0.01653186241</v>
      </c>
      <c r="BN828" s="51">
        <f t="shared" si="21"/>
        <v>0.02631853367</v>
      </c>
      <c r="BO828" s="51">
        <f t="shared" si="22"/>
        <v>0.005442946822</v>
      </c>
      <c r="BP828" s="51">
        <f t="shared" si="9"/>
        <v>1</v>
      </c>
      <c r="BQ828" s="51">
        <f t="shared" si="23"/>
        <v>0.05835392709</v>
      </c>
      <c r="BR828" s="51">
        <f t="shared" si="24"/>
        <v>0.9141876516</v>
      </c>
      <c r="BS828" s="51">
        <f t="shared" si="25"/>
        <v>0.01341160504</v>
      </c>
      <c r="BT828" s="51">
        <f t="shared" si="26"/>
        <v>0.01404681624</v>
      </c>
      <c r="BU828" s="51">
        <f t="shared" si="10"/>
        <v>1</v>
      </c>
      <c r="BV828" s="51">
        <f t="shared" si="27"/>
        <v>0.0361359839</v>
      </c>
      <c r="BW828" s="51">
        <f t="shared" si="28"/>
        <v>0.005216877561</v>
      </c>
      <c r="BX828" s="51">
        <f t="shared" si="29"/>
        <v>0.9467273779</v>
      </c>
      <c r="BY828" s="51">
        <f t="shared" si="30"/>
        <v>0.01191976065</v>
      </c>
      <c r="BZ828" s="51">
        <f t="shared" si="11"/>
        <v>1</v>
      </c>
      <c r="CA828" s="51">
        <f t="shared" si="31"/>
        <v>0.001024333227</v>
      </c>
      <c r="CB828" s="51">
        <f t="shared" si="32"/>
        <v>0.007582491645</v>
      </c>
      <c r="CC828" s="51">
        <f t="shared" si="33"/>
        <v>0.001633791036</v>
      </c>
      <c r="CD828" s="51">
        <f t="shared" si="34"/>
        <v>0.9897593841</v>
      </c>
      <c r="CE828" s="51">
        <f t="shared" si="12"/>
        <v>1</v>
      </c>
      <c r="CF828" s="61"/>
      <c r="CG828" s="51">
        <f t="shared" si="35"/>
        <v>0.9517066571</v>
      </c>
      <c r="CH828" s="51">
        <f t="shared" si="36"/>
        <v>0.01653186241</v>
      </c>
      <c r="CI828" s="51">
        <f t="shared" si="37"/>
        <v>0.02631853367</v>
      </c>
      <c r="CJ828" s="51">
        <f t="shared" si="38"/>
        <v>0.005442946822</v>
      </c>
      <c r="CK828" s="51">
        <f t="shared" si="13"/>
        <v>1</v>
      </c>
      <c r="CL828" s="51">
        <f t="shared" si="39"/>
        <v>0.05835392709</v>
      </c>
      <c r="CM828" s="51">
        <f t="shared" si="40"/>
        <v>0.9141876516</v>
      </c>
      <c r="CN828" s="51">
        <f t="shared" si="41"/>
        <v>0.01341160504</v>
      </c>
      <c r="CO828" s="51">
        <f t="shared" si="42"/>
        <v>0.01404681624</v>
      </c>
      <c r="CP828" s="51">
        <f t="shared" si="14"/>
        <v>1</v>
      </c>
      <c r="CQ828" s="51">
        <f t="shared" si="43"/>
        <v>0.0361359839</v>
      </c>
      <c r="CR828" s="51">
        <f t="shared" si="44"/>
        <v>0.005216877561</v>
      </c>
      <c r="CS828" s="51">
        <f t="shared" si="45"/>
        <v>0.9467273779</v>
      </c>
      <c r="CT828" s="51">
        <f t="shared" si="46"/>
        <v>0.01191976065</v>
      </c>
      <c r="CU828" s="51">
        <f t="shared" si="15"/>
        <v>1</v>
      </c>
      <c r="CV828" s="51">
        <f t="shared" si="47"/>
        <v>0.001024333227</v>
      </c>
      <c r="CW828" s="51">
        <f t="shared" si="48"/>
        <v>0.007582491645</v>
      </c>
      <c r="CX828" s="51">
        <f t="shared" si="49"/>
        <v>0.001633791036</v>
      </c>
      <c r="CY828" s="51">
        <f t="shared" si="50"/>
        <v>0.9897593841</v>
      </c>
      <c r="CZ828" s="51">
        <f t="shared" si="16"/>
        <v>1</v>
      </c>
      <c r="DA828" s="61"/>
      <c r="DB828" s="51">
        <f>(AQ828*Baseline!B$7 + AV828*Baseline!B$11 + BA828*Baseline!B$16 + BF828*Baseline!B$18)</f>
        <v>85699.6483</v>
      </c>
      <c r="DC828" s="51">
        <f>(AR828*Baseline!B$7 + AW828*Baseline!B$11 + BB828*Baseline!B$16 + BG828*Baseline!B$18)</f>
        <v>72371.07596</v>
      </c>
      <c r="DD828" s="51">
        <f>(AS828*Baseline!B$7 + AX828*Baseline!B$11 + BC828*Baseline!B$16 + BH828*Baseline!B$18)</f>
        <v>115984.4439</v>
      </c>
      <c r="DE828" s="51">
        <f>(AT828*Baseline!B$7 + AY828*Baseline!B$11 + BD828*Baseline!B$16 + BI828*Baseline!B$18)</f>
        <v>1260127.994</v>
      </c>
      <c r="DF828" s="51">
        <f t="shared" si="17"/>
        <v>1534183.162</v>
      </c>
      <c r="DG828" s="61"/>
      <c r="DH828" s="51">
        <f t="shared" si="51"/>
        <v>0.0558601153</v>
      </c>
      <c r="DI828" s="51">
        <f t="shared" si="52"/>
        <v>0.04717238317</v>
      </c>
      <c r="DJ828" s="51">
        <f t="shared" si="53"/>
        <v>0.07560012834</v>
      </c>
      <c r="DK828" s="51">
        <f t="shared" si="54"/>
        <v>0.8213673732</v>
      </c>
      <c r="DL828" s="51">
        <f t="shared" si="18"/>
        <v>1</v>
      </c>
      <c r="DM828" s="61"/>
      <c r="DN828" s="51">
        <f>DH828 / (Baseline!B$7/Baseline!B$17)</f>
        <v>5.962699898</v>
      </c>
      <c r="DO828" s="51">
        <f>DI828 / (Baseline!B$11/Baseline!B$17)</f>
        <v>1.138763908</v>
      </c>
      <c r="DP828" s="51">
        <f>DJ828 / (Baseline!B$16/Baseline!B$17)</f>
        <v>1.168250451</v>
      </c>
      <c r="DQ828" s="51">
        <f>DK828 / (Baseline!B$18/Baseline!B$17)</f>
        <v>0.9286283275</v>
      </c>
      <c r="DR828" s="79"/>
      <c r="DS828" s="51">
        <f>(AU828*Baseline!B$34)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0.03731972415</v>
      </c>
      <c r="DT828" s="51">
        <f>(AZ828*Baseline!B$34) + (Baseline!D$88*(1-Baseline!D$89)*Baseline!B$35) + (Baseline!D$88*Baseline!D$89*((1-Baseline!D$90)*Baseline!B$40 + Baseline!D$90*Baseline!B$41))</f>
        <v>0.01106555542</v>
      </c>
      <c r="DU828" s="51">
        <f>(BE828*Baseline!B$34) + (Baseline!F$88*(1-Baseline!F$89)*Baseline!B$35) + (Baseline!F$88*Baseline!F$89*((1-Baseline!F$90)*Baseline!B$40 + Baseline!F$90*Baseline!B$41))</f>
        <v>0.01297578216</v>
      </c>
      <c r="DV828" s="51">
        <f>(BJ828*Baseline!B$34) + (Baseline!H$88*(1-Baseline!H$89)*Baseline!B$35) + (Baseline!H$88*Baseline!H$89*((1-Baseline!H$90)*Baseline!B$40 + Baseline!H$90*Baseline!B$41))</f>
        <v>0.009306436426</v>
      </c>
      <c r="DW828" s="51">
        <f>( DS828*Baseline!B$7 + DT828*Baseline!B$11 + DU828*Baseline!B$16 + DV828*Baseline!B$18 ) / Baseline!B$17</f>
        <v>0.009879193908</v>
      </c>
    </row>
    <row r="829">
      <c r="A829" s="4" t="s">
        <v>1188</v>
      </c>
      <c r="B829" s="45">
        <f>MIN( MAX( NORMINV( MCrands!B829, (B$5+B$4)/2, (B$5-B$4)/3.29 ), 0 ), 1 )</f>
        <v>0.37971996</v>
      </c>
      <c r="C829" s="45">
        <f>MAX( NORMINV( MCrands!C829, (C$5+C$4)/2, (C$5-C$4)/3.29 ), 0 )</f>
        <v>2.463324996</v>
      </c>
      <c r="D829" s="41"/>
      <c r="E829" s="43">
        <f>Baseline!B$33 * (C829 * Baseline!B$66*Baseline!B$66/Baseline!B$73 + Baseline!B$52*Baseline!B$52/Baseline!B$74 + Baseline!B$53*Baseline!B$53/Baseline!B$75 + Baseline!B$54*Baseline!B$54/Baseline!B$76)</f>
        <v>0.00001748164433</v>
      </c>
      <c r="F829" s="43">
        <f>Baseline!B$33 * (C829 * Baseline!B$66*Baseline!B$57/Baseline!B$73 + Baseline!B$52*Baseline!B$67/Baseline!B$74 + Baseline!B$53*Baseline!B$55/Baseline!B$75 + Baseline!B$54*Baseline!B$56/Baseline!B$76)</f>
        <v>0.0000001996281275</v>
      </c>
      <c r="G829" s="45">
        <f>Baseline!B$33 * (C829 * Baseline!B$66*Baseline!B$58/Baseline!B$73 + Baseline!B$52*Baseline!B$59/Baseline!B$74 + Baseline!B$53*Baseline!B$68/Baseline!B$75 + Baseline!B$54*Baseline!B$60/Baseline!B$76)</f>
        <v>0.0000001680151722</v>
      </c>
      <c r="H829" s="43">
        <f>Baseline!B$33 * (C829 * Baseline!B$66*Baseline!B$61/Baseline!B$73 + Baseline!B$52*Baseline!B$62/Baseline!B$74 + Baseline!B$53*Baseline!B$63/Baseline!B$75 + Baseline!B$54*Baseline!B$69/Baseline!B$76)</f>
        <v>0.000000003339580918</v>
      </c>
      <c r="I829" s="43">
        <f>Baseline!B$33 * (C829 * Baseline!B$57*Baseline!B$66/Baseline!B$73 + Baseline!B$67*Baseline!B$52/Baseline!B$74 + Baseline!B$55*Baseline!B$53/Baseline!B$75 + Baseline!B$56*Baseline!B$54/Baseline!B$76)</f>
        <v>0.0000001996281275</v>
      </c>
      <c r="J829" s="45">
        <f>Baseline!B$33 * (C829 * Baseline!B$57*Baseline!B$57/Baseline!B$73 + Baseline!B$67*Baseline!B$67/Baseline!B$74 + Baseline!B$55*Baseline!B$55/Baseline!B$75 + Baseline!B$56*Baseline!B$56/Baseline!B$76)</f>
        <v>0.000001763813762</v>
      </c>
      <c r="K829" s="43">
        <f>Baseline!B$33 * (C829 * Baseline!B$57*Baseline!B$58/Baseline!B$73 + Baseline!B$67*Baseline!B$59/Baseline!B$74 + Baseline!B$55*Baseline!B$68/Baseline!B$75 + Baseline!B$56*Baseline!B$60/Baseline!B$76)</f>
        <v>0.00000001374181689</v>
      </c>
      <c r="L829" s="45">
        <f>Baseline!B$33 * (C829 * Baseline!B$57*Baseline!B$61/Baseline!B$73 + Baseline!B$67*Baseline!B$62/Baseline!B$74 + Baseline!B$55*Baseline!B$63/Baseline!B$75 + Baseline!B$56*Baseline!B$69/Baseline!B$76)</f>
        <v>0.00000001439284157</v>
      </c>
      <c r="M829" s="43">
        <f>Baseline!B$33 * (C829 * Baseline!B$58*Baseline!B$66/Baseline!B$73 + Baseline!B$59*Baseline!B$52/Baseline!B$74 + Baseline!B$68*Baseline!B$53/Baseline!B$75 + Baseline!B$60*Baseline!B$54/Baseline!B$76)</f>
        <v>0.0000001680151722</v>
      </c>
      <c r="N829" s="45">
        <f>Baseline!B$33 * (C829 * Baseline!B$58*Baseline!B$57/Baseline!B$73 + Baseline!B$59*Baseline!B$67/Baseline!B$74 + Baseline!B$68*Baseline!B$55/Baseline!B$75 + Baseline!B$60*Baseline!B$56/Baseline!B$76)</f>
        <v>0.00000001374181689</v>
      </c>
      <c r="O829" s="45">
        <f>Baseline!B$33 * (C829 * Baseline!B$58*Baseline!B$58/Baseline!B$73 + Baseline!B$59*Baseline!B$59/Baseline!B$74 + Baseline!B$68*Baseline!B$68/Baseline!B$75 + Baseline!B$60*Baseline!B$60/Baseline!B$76)</f>
        <v>0.000001324390019</v>
      </c>
      <c r="P829" s="43">
        <f>Baseline!B$33 * (C829 * Baseline!B$58*Baseline!B$61/Baseline!B$73 + Baseline!B$59*Baseline!B$62/Baseline!B$74 + Baseline!B$68*Baseline!B$63/Baseline!B$75 + Baseline!B$60*Baseline!B$69/Baseline!B$76)</f>
        <v>0.000000001646916508</v>
      </c>
      <c r="Q829" s="43">
        <f>Baseline!B$33 * (C829 * Baseline!B$61*Baseline!B$66/Baseline!B$73 + Baseline!B$62*Baseline!B$52/Baseline!B$74 + Baseline!B$63*Baseline!B$53/Baseline!B$75 + Baseline!B$69*Baseline!B$54/Baseline!B$76)</f>
        <v>0.000000003339580918</v>
      </c>
      <c r="R829" s="43">
        <f>Baseline!B$33 * (C829 * Baseline!B$61*Baseline!B$57/Baseline!B$73 + Baseline!B$62*Baseline!B$67/Baseline!B$74 + Baseline!B$63*Baseline!B$55/Baseline!B$75 + Baseline!B$69*Baseline!B$56/Baseline!B$76)</f>
        <v>0.00000001439284157</v>
      </c>
      <c r="S829" s="43">
        <f>Baseline!B$33 * (C829 * Baseline!B$61*Baseline!B$58/Baseline!B$73 + Baseline!B$62*Baseline!B$59/Baseline!B$74 + Baseline!B$63*Baseline!B$68/Baseline!B$75 + Baseline!B$69*Baseline!B$60/Baseline!B$76)</f>
        <v>0.000000001646916508</v>
      </c>
      <c r="T829" s="43">
        <f>Baseline!B$33 * (C829 * Baseline!B$61*Baseline!B$61/Baseline!B$73 + Baseline!B$62*Baseline!B$62/Baseline!B$74 + Baseline!B$63*Baseline!B$63/Baseline!B$75 + Baseline!B$69*Baseline!B$69/Baseline!B$76)</f>
        <v>0.00000009854654256</v>
      </c>
      <c r="U829" s="41"/>
      <c r="V829" s="43">
        <f>E829 * ( Baseline!B$87 * Baseline!B$7 )</f>
        <v>0.1814419865</v>
      </c>
      <c r="W829" s="43">
        <f>F829 * ( Baseline!D$87 * Baseline!B$11 )</f>
        <v>0.003682459356</v>
      </c>
      <c r="X829" s="43">
        <f>G829 * ( Baseline!F$87 * Baseline!B$16 )</f>
        <v>0.005835968349</v>
      </c>
      <c r="Y829" s="43">
        <f>H829 * ( Baseline!H$87 * Baseline!B$18 )</f>
        <v>0.001174441999</v>
      </c>
      <c r="Z829" s="51">
        <f t="shared" si="1"/>
        <v>0.1921348562</v>
      </c>
      <c r="AA829" s="43">
        <f>I829 * ( Baseline!B$87 * Baseline!B$7 )</f>
        <v>0.002071940336</v>
      </c>
      <c r="AB829" s="45">
        <f>J829 * ( Baseline!D$87 * Baseline!B$11 )</f>
        <v>0.03253635934</v>
      </c>
      <c r="AC829" s="45">
        <f>K829 * ( Baseline!F$87 * Baseline!B$16 )</f>
        <v>0.0004773188481</v>
      </c>
      <c r="AD829" s="45">
        <f>L829 * ( Baseline!F$87 * Baseline!B$16 )</f>
        <v>0.0004999320403</v>
      </c>
      <c r="AE829" s="51">
        <f t="shared" si="2"/>
        <v>0.03558555056</v>
      </c>
      <c r="AF829" s="51">
        <f>M829 * ( Baseline!B$87 * Baseline!B$7 )</f>
        <v>0.001743829472</v>
      </c>
      <c r="AG829" s="51">
        <f>N829 * ( Baseline!D$87 * Baseline!B$11 )</f>
        <v>0.0002534897402</v>
      </c>
      <c r="AH829" s="51">
        <f>O829 * ( Baseline!F$87 * Baseline!B$16 )</f>
        <v>0.04600238261</v>
      </c>
      <c r="AI829" s="51">
        <f>P829 * ( Baseline!H$87 * Baseline!B$18 )</f>
        <v>0.0005791768379</v>
      </c>
      <c r="AJ829" s="51">
        <f t="shared" si="3"/>
        <v>0.04857887866</v>
      </c>
      <c r="AK829" s="51">
        <f>Q829 * ( Baseline!B$87 * Baseline!B$7 )</f>
        <v>0.00003466151034</v>
      </c>
      <c r="AL829" s="51">
        <f>R829 * ( Baseline!D$87 * Baseline!B$11 )</f>
        <v>0.0002654989291</v>
      </c>
      <c r="AM829" s="51">
        <f>S829 * ( Baseline!F$87 * Baseline!B$16 )</f>
        <v>0.00005720526597</v>
      </c>
      <c r="AN829" s="51">
        <f>T829 * ( Baseline!H$87 * Baseline!B$18 )</f>
        <v>0.03465620427</v>
      </c>
      <c r="AO829" s="51">
        <f t="shared" si="4"/>
        <v>0.03501356998</v>
      </c>
      <c r="AP829" s="61"/>
      <c r="AQ829" s="51">
        <f>V829 * ( (1-Baseline!B$88-Baseline!B$87) + (1-B829)*Baseline!B$88 )</f>
        <v>0.11624067</v>
      </c>
      <c r="AR829" s="51">
        <f>W829 * ( (1-Baseline!B$88-Baseline!B$87) + (1-B829)*Baseline!B$88 )</f>
        <v>0.002359164772</v>
      </c>
      <c r="AS829" s="51">
        <f>X829 * ( (1-Baseline!B$88-Baseline!B$87) + (1-B829)*Baseline!B$88 )</f>
        <v>0.003738808661</v>
      </c>
      <c r="AT829" s="51">
        <f>Y829 * ( (1-Baseline!B$88-Baseline!B$87) + (1-B829)*Baseline!B$88 )</f>
        <v>0.000752405369</v>
      </c>
      <c r="AU829" s="51">
        <f t="shared" si="5"/>
        <v>0.1230910488</v>
      </c>
      <c r="AV829" s="51">
        <f>AA829 * ( (1-Baseline!D$88-Baseline!D$87) + (1-B829)*Baseline!D$88 )</f>
        <v>0.001701651152</v>
      </c>
      <c r="AW829" s="51">
        <f>AB829 * ( (1-Baseline!D$88-Baseline!D$87) + (1-B829)*Baseline!D$88 )</f>
        <v>0.02672158672</v>
      </c>
      <c r="AX829" s="51">
        <f>AC829 * ( (1-Baseline!D$88-Baseline!D$87) + (1-B829)*Baseline!D$88 )</f>
        <v>0.000392014265</v>
      </c>
      <c r="AY829" s="51">
        <f>AD829 * ( (1-Baseline!D$88-Baseline!D$87) + (1-B829)*Baseline!D$88 )</f>
        <v>0.0004105861147</v>
      </c>
      <c r="AZ829" s="51">
        <f t="shared" si="6"/>
        <v>0.02922583825</v>
      </c>
      <c r="BA829" s="51">
        <f>AF829 * ( (1-Baseline!F$88-Baseline!F$87) + (1-Baseline!B$36)*Baseline!F$88 )</f>
        <v>0.001254915491</v>
      </c>
      <c r="BB829" s="51">
        <f>AG829 * ( (1-Baseline!F$88-Baseline!F$87) + (1-Baseline!B$36)*Baseline!F$88 )</f>
        <v>0.0001824193288</v>
      </c>
      <c r="BC829" s="51">
        <f>AH829 * ( (1-Baseline!F$88-Baseline!F$87) + (1-Baseline!B$36)*Baseline!F$88 )</f>
        <v>0.0331047866</v>
      </c>
      <c r="BD829" s="51">
        <f>AI829 * ( (1-Baseline!F$88-Baseline!F$87) + (1-Baseline!B$36)*Baseline!F$88 )</f>
        <v>0.0004167941862</v>
      </c>
      <c r="BE829" s="51">
        <f t="shared" si="7"/>
        <v>0.03495891561</v>
      </c>
      <c r="BF829" s="51">
        <f>AK829 * ( (1-Baseline!H$88-Baseline!H$87) + (1-Baseline!B$36)*Baseline!H$88 )</f>
        <v>0.00002746300787</v>
      </c>
      <c r="BG829" s="51">
        <f>AL829 * ( (1-Baseline!H$88-Baseline!H$87) + (1-Baseline!B$36)*Baseline!H$88 )</f>
        <v>0.0002103601115</v>
      </c>
      <c r="BH829" s="51">
        <f>AM829 * ( (1-Baseline!H$88-Baseline!H$87) + (1-Baseline!B$36)*Baseline!H$88 )</f>
        <v>0.00004532487633</v>
      </c>
      <c r="BI829" s="51">
        <f>AN829 * ( (1-Baseline!H$88-Baseline!H$87) + (1-Baseline!B$36)*Baseline!H$88 )</f>
        <v>0.02745880377</v>
      </c>
      <c r="BJ829" s="51">
        <f t="shared" si="8"/>
        <v>0.02774195176</v>
      </c>
      <c r="BK829" s="61"/>
      <c r="BL829" s="51">
        <f t="shared" si="19"/>
        <v>0.9443470596</v>
      </c>
      <c r="BM829" s="51">
        <f t="shared" si="20"/>
        <v>0.01916601406</v>
      </c>
      <c r="BN829" s="51">
        <f t="shared" si="21"/>
        <v>0.03037433427</v>
      </c>
      <c r="BO829" s="51">
        <f t="shared" si="22"/>
        <v>0.006112592073</v>
      </c>
      <c r="BP829" s="51">
        <f t="shared" si="9"/>
        <v>1</v>
      </c>
      <c r="BQ829" s="51">
        <f t="shared" si="23"/>
        <v>0.05822420345</v>
      </c>
      <c r="BR829" s="51">
        <f t="shared" si="24"/>
        <v>0.9143137825</v>
      </c>
      <c r="BS829" s="51">
        <f t="shared" si="25"/>
        <v>0.01341327704</v>
      </c>
      <c r="BT829" s="51">
        <f t="shared" si="26"/>
        <v>0.01404873698</v>
      </c>
      <c r="BU829" s="51">
        <f t="shared" si="10"/>
        <v>1</v>
      </c>
      <c r="BV829" s="51">
        <f t="shared" si="27"/>
        <v>0.03589686547</v>
      </c>
      <c r="BW829" s="51">
        <f t="shared" si="28"/>
        <v>0.005218106042</v>
      </c>
      <c r="BX829" s="51">
        <f t="shared" si="29"/>
        <v>0.9469626282</v>
      </c>
      <c r="BY829" s="51">
        <f t="shared" si="30"/>
        <v>0.01192240031</v>
      </c>
      <c r="BZ829" s="51">
        <f t="shared" si="11"/>
        <v>1</v>
      </c>
      <c r="CA829" s="51">
        <f t="shared" si="31"/>
        <v>0.0009899450517</v>
      </c>
      <c r="CB829" s="51">
        <f t="shared" si="32"/>
        <v>0.007582743757</v>
      </c>
      <c r="CC829" s="51">
        <f t="shared" si="33"/>
        <v>0.001633802723</v>
      </c>
      <c r="CD829" s="51">
        <f t="shared" si="34"/>
        <v>0.9897935085</v>
      </c>
      <c r="CE829" s="51">
        <f t="shared" si="12"/>
        <v>1</v>
      </c>
      <c r="CF829" s="61"/>
      <c r="CG829" s="51">
        <f t="shared" si="35"/>
        <v>0.9443470596</v>
      </c>
      <c r="CH829" s="51">
        <f t="shared" si="36"/>
        <v>0.01916601406</v>
      </c>
      <c r="CI829" s="51">
        <f t="shared" si="37"/>
        <v>0.03037433427</v>
      </c>
      <c r="CJ829" s="51">
        <f t="shared" si="38"/>
        <v>0.006112592073</v>
      </c>
      <c r="CK829" s="51">
        <f t="shared" si="13"/>
        <v>1</v>
      </c>
      <c r="CL829" s="51">
        <f t="shared" si="39"/>
        <v>0.05822420345</v>
      </c>
      <c r="CM829" s="51">
        <f t="shared" si="40"/>
        <v>0.9143137825</v>
      </c>
      <c r="CN829" s="51">
        <f t="shared" si="41"/>
        <v>0.01341327704</v>
      </c>
      <c r="CO829" s="51">
        <f t="shared" si="42"/>
        <v>0.01404873698</v>
      </c>
      <c r="CP829" s="51">
        <f t="shared" si="14"/>
        <v>1</v>
      </c>
      <c r="CQ829" s="51">
        <f t="shared" si="43"/>
        <v>0.03589686547</v>
      </c>
      <c r="CR829" s="51">
        <f t="shared" si="44"/>
        <v>0.005218106042</v>
      </c>
      <c r="CS829" s="51">
        <f t="shared" si="45"/>
        <v>0.9469626282</v>
      </c>
      <c r="CT829" s="51">
        <f t="shared" si="46"/>
        <v>0.01192240031</v>
      </c>
      <c r="CU829" s="51">
        <f t="shared" si="15"/>
        <v>1</v>
      </c>
      <c r="CV829" s="51">
        <f t="shared" si="47"/>
        <v>0.0009899450517</v>
      </c>
      <c r="CW829" s="51">
        <f t="shared" si="48"/>
        <v>0.007582743757</v>
      </c>
      <c r="CX829" s="51">
        <f t="shared" si="49"/>
        <v>0.001633802723</v>
      </c>
      <c r="CY829" s="51">
        <f t="shared" si="50"/>
        <v>0.9897935085</v>
      </c>
      <c r="CZ829" s="51">
        <f t="shared" si="16"/>
        <v>1</v>
      </c>
      <c r="DA829" s="61"/>
      <c r="DB829" s="51">
        <f>(AQ829*Baseline!B$7 + AV829*Baseline!B$11 + BA829*Baseline!B$16 + BF829*Baseline!B$18)</f>
        <v>65487.76659</v>
      </c>
      <c r="DC829" s="51">
        <f>(AR829*Baseline!B$7 + AW829*Baseline!B$11 + BB829*Baseline!B$16 + BG829*Baseline!B$18)</f>
        <v>68693.78117</v>
      </c>
      <c r="DD829" s="51">
        <f>(AS829*Baseline!B$7 + AX829*Baseline!B$11 + BC829*Baseline!B$16 + BH829*Baseline!B$18)</f>
        <v>115636.8061</v>
      </c>
      <c r="DE829" s="51">
        <f>(AT829*Baseline!B$7 + AY829*Baseline!B$11 + BD829*Baseline!B$16 + BI829*Baseline!B$18)</f>
        <v>1260002.811</v>
      </c>
      <c r="DF829" s="51">
        <f t="shared" si="17"/>
        <v>1509821.165</v>
      </c>
      <c r="DG829" s="61"/>
      <c r="DH829" s="51">
        <f t="shared" si="51"/>
        <v>0.04337451885</v>
      </c>
      <c r="DI829" s="51">
        <f t="shared" si="52"/>
        <v>0.0454979588</v>
      </c>
      <c r="DJ829" s="51">
        <f t="shared" si="53"/>
        <v>0.07658973707</v>
      </c>
      <c r="DK829" s="51">
        <f t="shared" si="54"/>
        <v>0.8345377853</v>
      </c>
      <c r="DL829" s="51">
        <f t="shared" si="18"/>
        <v>1</v>
      </c>
      <c r="DM829" s="61"/>
      <c r="DN829" s="51">
        <f>DH829 / (Baseline!B$7/Baseline!B$17)</f>
        <v>4.629944599</v>
      </c>
      <c r="DO829" s="51">
        <f>DI829 / (Baseline!B$11/Baseline!B$17)</f>
        <v>1.098342502</v>
      </c>
      <c r="DP829" s="51">
        <f>DJ829 / (Baseline!B$16/Baseline!B$17)</f>
        <v>1.183542897</v>
      </c>
      <c r="DQ829" s="51">
        <f>DK829 / (Baseline!B$18/Baseline!B$17)</f>
        <v>0.9435186411</v>
      </c>
      <c r="DR829" s="79"/>
      <c r="DS829" s="51">
        <f>(AU829*Baseline!B$34)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0.03099318857</v>
      </c>
      <c r="DT829" s="51">
        <f>(AZ829*Baseline!B$34) + (Baseline!D$88*(1-Baseline!D$89)*Baseline!B$35) + (Baseline!D$88*Baseline!D$89*((1-Baseline!D$90)*Baseline!B$40 + Baseline!D$90*Baseline!B$41))</f>
        <v>0.01079744374</v>
      </c>
      <c r="DU829" s="51">
        <f>(BE829*Baseline!B$34) + (Baseline!F$88*(1-Baseline!F$89)*Baseline!B$35) + (Baseline!F$88*Baseline!F$89*((1-Baseline!F$90)*Baseline!B$40 + Baseline!F$90*Baseline!B$41))</f>
        <v>0.01297447734</v>
      </c>
      <c r="DV829" s="51">
        <f>(BJ829*Baseline!B$34) + (Baseline!H$88*(1-Baseline!H$89)*Baseline!B$35) + (Baseline!H$88*Baseline!H$89*((1-Baseline!H$90)*Baseline!B$40 + Baseline!H$90*Baseline!B$41))</f>
        <v>0.009306292765</v>
      </c>
      <c r="DW829" s="51">
        <f>( DS829*Baseline!B$7 + DT829*Baseline!B$11 + DU829*Baseline!B$16 + DV829*Baseline!B$18 ) / Baseline!B$17</f>
        <v>0.009808607469</v>
      </c>
    </row>
    <row r="830">
      <c r="A830" s="4" t="s">
        <v>1189</v>
      </c>
      <c r="B830" s="45">
        <f>MIN( MAX( NORMINV( MCrands!B830, (B$5+B$4)/2, (B$5-B$4)/3.29 ), 0 ), 1 )</f>
        <v>0.6039993539</v>
      </c>
      <c r="C830" s="45">
        <f>MAX( NORMINV( MCrands!C830, (C$5+C$4)/2, (C$5-C$4)/3.29 ), 0 )</f>
        <v>2.81460497</v>
      </c>
      <c r="D830" s="41"/>
      <c r="E830" s="43">
        <f>Baseline!B$33 * (C830 * Baseline!B$66*Baseline!B$66/Baseline!B$73 + Baseline!B$52*Baseline!B$52/Baseline!B$74 + Baseline!B$53*Baseline!B$53/Baseline!B$75 + Baseline!B$54*Baseline!B$54/Baseline!B$76)</f>
        <v>0.00001996871498</v>
      </c>
      <c r="F830" s="43">
        <f>Baseline!B$33 * (C830 * Baseline!B$66*Baseline!B$57/Baseline!B$73 + Baseline!B$52*Baseline!B$67/Baseline!B$74 + Baseline!B$53*Baseline!B$55/Baseline!B$75 + Baseline!B$54*Baseline!B$56/Baseline!B$76)</f>
        <v>0.0000002000208229</v>
      </c>
      <c r="G830" s="45">
        <f>Baseline!B$33 * (C830 * Baseline!B$66*Baseline!B$58/Baseline!B$73 + Baseline!B$52*Baseline!B$59/Baseline!B$74 + Baseline!B$53*Baseline!B$68/Baseline!B$75 + Baseline!B$54*Baseline!B$60/Baseline!B$76)</f>
        <v>0.0000001689805483</v>
      </c>
      <c r="H830" s="43">
        <f>Baseline!B$33 * (C830 * Baseline!B$66*Baseline!B$61/Baseline!B$73 + Baseline!B$52*Baseline!B$62/Baseline!B$74 + Baseline!B$53*Baseline!B$63/Baseline!B$75 + Baseline!B$54*Baseline!B$69/Baseline!B$76)</f>
        <v>0.000000003436118528</v>
      </c>
      <c r="I830" s="43">
        <f>Baseline!B$33 * (C830 * Baseline!B$57*Baseline!B$66/Baseline!B$73 + Baseline!B$67*Baseline!B$52/Baseline!B$74 + Baseline!B$55*Baseline!B$53/Baseline!B$75 + Baseline!B$56*Baseline!B$54/Baseline!B$76)</f>
        <v>0.0000002000208229</v>
      </c>
      <c r="J830" s="45">
        <f>Baseline!B$33 * (C830 * Baseline!B$57*Baseline!B$57/Baseline!B$73 + Baseline!B$67*Baseline!B$67/Baseline!B$74 + Baseline!B$55*Baseline!B$55/Baseline!B$75 + Baseline!B$56*Baseline!B$56/Baseline!B$76)</f>
        <v>0.000001763813824</v>
      </c>
      <c r="K830" s="43">
        <f>Baseline!B$33 * (C830 * Baseline!B$57*Baseline!B$58/Baseline!B$73 + Baseline!B$67*Baseline!B$59/Baseline!B$74 + Baseline!B$55*Baseline!B$68/Baseline!B$75 + Baseline!B$56*Baseline!B$60/Baseline!B$76)</f>
        <v>0.00000001374196932</v>
      </c>
      <c r="L830" s="45">
        <f>Baseline!B$33 * (C830 * Baseline!B$57*Baseline!B$61/Baseline!B$73 + Baseline!B$67*Baseline!B$62/Baseline!B$74 + Baseline!B$55*Baseline!B$63/Baseline!B$75 + Baseline!B$56*Baseline!B$69/Baseline!B$76)</f>
        <v>0.00000001439285681</v>
      </c>
      <c r="M830" s="43">
        <f>Baseline!B$33 * (C830 * Baseline!B$58*Baseline!B$66/Baseline!B$73 + Baseline!B$59*Baseline!B$52/Baseline!B$74 + Baseline!B$68*Baseline!B$53/Baseline!B$75 + Baseline!B$60*Baseline!B$54/Baseline!B$76)</f>
        <v>0.0000001689805483</v>
      </c>
      <c r="N830" s="45">
        <f>Baseline!B$33 * (C830 * Baseline!B$58*Baseline!B$57/Baseline!B$73 + Baseline!B$59*Baseline!B$67/Baseline!B$74 + Baseline!B$68*Baseline!B$55/Baseline!B$75 + Baseline!B$60*Baseline!B$56/Baseline!B$76)</f>
        <v>0.00000001374196932</v>
      </c>
      <c r="O830" s="45">
        <f>Baseline!B$33 * (C830 * Baseline!B$58*Baseline!B$58/Baseline!B$73 + Baseline!B$59*Baseline!B$59/Baseline!B$74 + Baseline!B$68*Baseline!B$68/Baseline!B$75 + Baseline!B$60*Baseline!B$60/Baseline!B$76)</f>
        <v>0.000001324390394</v>
      </c>
      <c r="P830" s="43">
        <f>Baseline!B$33 * (C830 * Baseline!B$58*Baseline!B$61/Baseline!B$73 + Baseline!B$59*Baseline!B$62/Baseline!B$74 + Baseline!B$68*Baseline!B$63/Baseline!B$75 + Baseline!B$60*Baseline!B$69/Baseline!B$76)</f>
        <v>0.000000001646953979</v>
      </c>
      <c r="Q830" s="43">
        <f>Baseline!B$33 * (C830 * Baseline!B$61*Baseline!B$66/Baseline!B$73 + Baseline!B$62*Baseline!B$52/Baseline!B$74 + Baseline!B$63*Baseline!B$53/Baseline!B$75 + Baseline!B$69*Baseline!B$54/Baseline!B$76)</f>
        <v>0.000000003436118528</v>
      </c>
      <c r="R830" s="43">
        <f>Baseline!B$33 * (C830 * Baseline!B$61*Baseline!B$57/Baseline!B$73 + Baseline!B$62*Baseline!B$67/Baseline!B$74 + Baseline!B$63*Baseline!B$55/Baseline!B$75 + Baseline!B$69*Baseline!B$56/Baseline!B$76)</f>
        <v>0.00000001439285681</v>
      </c>
      <c r="S830" s="43">
        <f>Baseline!B$33 * (C830 * Baseline!B$61*Baseline!B$58/Baseline!B$73 + Baseline!B$62*Baseline!B$59/Baseline!B$74 + Baseline!B$63*Baseline!B$68/Baseline!B$75 + Baseline!B$69*Baseline!B$60/Baseline!B$76)</f>
        <v>0.000000001646953979</v>
      </c>
      <c r="T830" s="43">
        <f>Baseline!B$33 * (C830 * Baseline!B$61*Baseline!B$61/Baseline!B$73 + Baseline!B$62*Baseline!B$62/Baseline!B$74 + Baseline!B$63*Baseline!B$63/Baseline!B$75 + Baseline!B$69*Baseline!B$69/Baseline!B$76)</f>
        <v>0.00000009854654631</v>
      </c>
      <c r="U830" s="41"/>
      <c r="V830" s="43">
        <f>E830 * ( Baseline!B$87 * Baseline!B$7 )</f>
        <v>0.2072552928</v>
      </c>
      <c r="W830" s="43">
        <f>F830 * ( Baseline!D$87 * Baseline!B$11 )</f>
        <v>0.003689703249</v>
      </c>
      <c r="X830" s="43">
        <f>G830 * ( Baseline!F$87 * Baseline!B$16 )</f>
        <v>0.005869500465</v>
      </c>
      <c r="Y830" s="43">
        <f>H830 * ( Baseline!H$87 * Baseline!B$18 )</f>
        <v>0.001208391715</v>
      </c>
      <c r="Z830" s="51">
        <f t="shared" si="1"/>
        <v>0.2180228882</v>
      </c>
      <c r="AA830" s="43">
        <f>I830 * ( Baseline!B$87 * Baseline!B$7 )</f>
        <v>0.002076016121</v>
      </c>
      <c r="AB830" s="45">
        <f>J830 * ( Baseline!D$87 * Baseline!B$11 )</f>
        <v>0.03253636048</v>
      </c>
      <c r="AC830" s="45">
        <f>K830 * ( Baseline!F$87 * Baseline!B$16 )</f>
        <v>0.0004773241427</v>
      </c>
      <c r="AD830" s="45">
        <f>L830 * ( Baseline!F$87 * Baseline!B$16 )</f>
        <v>0.0004999325697</v>
      </c>
      <c r="AE830" s="51">
        <f t="shared" si="2"/>
        <v>0.03558963331</v>
      </c>
      <c r="AF830" s="51">
        <f>M830 * ( Baseline!B$87 * Baseline!B$7 )</f>
        <v>0.001753849111</v>
      </c>
      <c r="AG830" s="51">
        <f>N830 * ( Baseline!D$87 * Baseline!B$11 )</f>
        <v>0.000253492552</v>
      </c>
      <c r="AH830" s="51">
        <f>O830 * ( Baseline!F$87 * Baseline!B$16 )</f>
        <v>0.04600239563</v>
      </c>
      <c r="AI830" s="51">
        <f>P830 * ( Baseline!H$87 * Baseline!B$18 )</f>
        <v>0.0005791900158</v>
      </c>
      <c r="AJ830" s="51">
        <f t="shared" si="3"/>
        <v>0.0485889273</v>
      </c>
      <c r="AK830" s="51">
        <f>Q830 * ( Baseline!B$87 * Baseline!B$7 )</f>
        <v>0.0000356634742</v>
      </c>
      <c r="AL830" s="51">
        <f>R830 * ( Baseline!D$87 * Baseline!B$11 )</f>
        <v>0.0002654992103</v>
      </c>
      <c r="AM830" s="51">
        <f>S830 * ( Baseline!F$87 * Baseline!B$16 )</f>
        <v>0.00005720656755</v>
      </c>
      <c r="AN830" s="51">
        <f>T830 * ( Baseline!H$87 * Baseline!B$18 )</f>
        <v>0.03465620559</v>
      </c>
      <c r="AO830" s="51">
        <f t="shared" si="4"/>
        <v>0.03501457484</v>
      </c>
      <c r="AP830" s="61"/>
      <c r="AQ830" s="51">
        <f>V830 * ( (1-Baseline!B$88-Baseline!B$87) + (1-B830)*Baseline!B$88 )</f>
        <v>0.09140799351</v>
      </c>
      <c r="AR830" s="51">
        <f>W830 * ( (1-Baseline!B$88-Baseline!B$87) + (1-B830)*Baseline!B$88 )</f>
        <v>0.001627308843</v>
      </c>
      <c r="AS830" s="51">
        <f>X830 * ( (1-Baseline!B$88-Baseline!B$87) + (1-B830)*Baseline!B$88 )</f>
        <v>0.00258868786</v>
      </c>
      <c r="AT830" s="51">
        <f>Y830 * ( (1-Baseline!B$88-Baseline!B$87) + (1-B830)*Baseline!B$88 )</f>
        <v>0.000532949777</v>
      </c>
      <c r="AU830" s="51">
        <f t="shared" si="5"/>
        <v>0.09615693999</v>
      </c>
      <c r="AV830" s="51">
        <f>AA830 * ( (1-Baseline!D$88-Baseline!D$87) + (1-B830)*Baseline!D$88 )</f>
        <v>0.001496406307</v>
      </c>
      <c r="AW830" s="51">
        <f>AB830 * ( (1-Baseline!D$88-Baseline!D$87) + (1-B830)*Baseline!D$88 )</f>
        <v>0.02345242628</v>
      </c>
      <c r="AX830" s="51">
        <f>AC830 * ( (1-Baseline!D$88-Baseline!D$87) + (1-B830)*Baseline!D$88 )</f>
        <v>0.0003440584351</v>
      </c>
      <c r="AY830" s="51">
        <f>AD830 * ( (1-Baseline!D$88-Baseline!D$87) + (1-B830)*Baseline!D$88 )</f>
        <v>0.0003603547405</v>
      </c>
      <c r="AZ830" s="51">
        <f t="shared" si="6"/>
        <v>0.02565324577</v>
      </c>
      <c r="BA830" s="51">
        <f>AF830 * ( (1-Baseline!F$88-Baseline!F$87) + (1-Baseline!B$36)*Baseline!F$88 )</f>
        <v>0.001262125943</v>
      </c>
      <c r="BB830" s="51">
        <f>AG830 * ( (1-Baseline!F$88-Baseline!F$87) + (1-Baseline!B$36)*Baseline!F$88 )</f>
        <v>0.0001824213522</v>
      </c>
      <c r="BC830" s="51">
        <f>AH830 * ( (1-Baseline!F$88-Baseline!F$87) + (1-Baseline!B$36)*Baseline!F$88 )</f>
        <v>0.03310479597</v>
      </c>
      <c r="BD830" s="51">
        <f>AI830 * ( (1-Baseline!F$88-Baseline!F$87) + (1-Baseline!B$36)*Baseline!F$88 )</f>
        <v>0.0004168036694</v>
      </c>
      <c r="BE830" s="51">
        <f t="shared" si="7"/>
        <v>0.03496614693</v>
      </c>
      <c r="BF830" s="51">
        <f>AK830 * ( (1-Baseline!H$88-Baseline!H$87) + (1-Baseline!B$36)*Baseline!H$88 )</f>
        <v>0.00002825688388</v>
      </c>
      <c r="BG830" s="51">
        <f>AL830 * ( (1-Baseline!H$88-Baseline!H$87) + (1-Baseline!B$36)*Baseline!H$88 )</f>
        <v>0.0002103603343</v>
      </c>
      <c r="BH830" s="51">
        <f>AM830 * ( (1-Baseline!H$88-Baseline!H$87) + (1-Baseline!B$36)*Baseline!H$88 )</f>
        <v>0.0000453259076</v>
      </c>
      <c r="BI830" s="51">
        <f>AN830 * ( (1-Baseline!H$88-Baseline!H$87) + (1-Baseline!B$36)*Baseline!H$88 )</f>
        <v>0.02745880481</v>
      </c>
      <c r="BJ830" s="51">
        <f t="shared" si="8"/>
        <v>0.02774274794</v>
      </c>
      <c r="BK830" s="61"/>
      <c r="BL830" s="51">
        <f t="shared" si="19"/>
        <v>0.9506125457</v>
      </c>
      <c r="BM830" s="51">
        <f t="shared" si="20"/>
        <v>0.01692346743</v>
      </c>
      <c r="BN830" s="51">
        <f t="shared" si="21"/>
        <v>0.02692148752</v>
      </c>
      <c r="BO830" s="51">
        <f t="shared" si="22"/>
        <v>0.005542499346</v>
      </c>
      <c r="BP830" s="51">
        <f t="shared" si="9"/>
        <v>1</v>
      </c>
      <c r="BQ830" s="51">
        <f t="shared" si="23"/>
        <v>0.05833204581</v>
      </c>
      <c r="BR830" s="51">
        <f t="shared" si="24"/>
        <v>0.9142089269</v>
      </c>
      <c r="BS830" s="51">
        <f t="shared" si="25"/>
        <v>0.01341188706</v>
      </c>
      <c r="BT830" s="51">
        <f t="shared" si="26"/>
        <v>0.01404714023</v>
      </c>
      <c r="BU830" s="51">
        <f t="shared" si="10"/>
        <v>1</v>
      </c>
      <c r="BV830" s="51">
        <f t="shared" si="27"/>
        <v>0.03609565405</v>
      </c>
      <c r="BW830" s="51">
        <f t="shared" si="28"/>
        <v>0.005217084758</v>
      </c>
      <c r="BX830" s="51">
        <f t="shared" si="29"/>
        <v>0.9467670553</v>
      </c>
      <c r="BY830" s="51">
        <f t="shared" si="30"/>
        <v>0.01192020586</v>
      </c>
      <c r="BZ830" s="51">
        <f t="shared" si="11"/>
        <v>1</v>
      </c>
      <c r="CA830" s="51">
        <f t="shared" si="31"/>
        <v>0.001018532265</v>
      </c>
      <c r="CB830" s="51">
        <f t="shared" si="32"/>
        <v>0.007582534174</v>
      </c>
      <c r="CC830" s="51">
        <f t="shared" si="33"/>
        <v>0.001633793008</v>
      </c>
      <c r="CD830" s="51">
        <f t="shared" si="34"/>
        <v>0.9897651406</v>
      </c>
      <c r="CE830" s="51">
        <f t="shared" si="12"/>
        <v>1</v>
      </c>
      <c r="CF830" s="61"/>
      <c r="CG830" s="51">
        <f t="shared" si="35"/>
        <v>0.9506125457</v>
      </c>
      <c r="CH830" s="51">
        <f t="shared" si="36"/>
        <v>0.01692346743</v>
      </c>
      <c r="CI830" s="51">
        <f t="shared" si="37"/>
        <v>0.02692148752</v>
      </c>
      <c r="CJ830" s="51">
        <f t="shared" si="38"/>
        <v>0.005542499346</v>
      </c>
      <c r="CK830" s="51">
        <f t="shared" si="13"/>
        <v>1</v>
      </c>
      <c r="CL830" s="51">
        <f t="shared" si="39"/>
        <v>0.05833204581</v>
      </c>
      <c r="CM830" s="51">
        <f t="shared" si="40"/>
        <v>0.9142089269</v>
      </c>
      <c r="CN830" s="51">
        <f t="shared" si="41"/>
        <v>0.01341188706</v>
      </c>
      <c r="CO830" s="51">
        <f t="shared" si="42"/>
        <v>0.01404714023</v>
      </c>
      <c r="CP830" s="51">
        <f t="shared" si="14"/>
        <v>1</v>
      </c>
      <c r="CQ830" s="51">
        <f t="shared" si="43"/>
        <v>0.03609565405</v>
      </c>
      <c r="CR830" s="51">
        <f t="shared" si="44"/>
        <v>0.005217084758</v>
      </c>
      <c r="CS830" s="51">
        <f t="shared" si="45"/>
        <v>0.9467670553</v>
      </c>
      <c r="CT830" s="51">
        <f t="shared" si="46"/>
        <v>0.01192020586</v>
      </c>
      <c r="CU830" s="51">
        <f t="shared" si="15"/>
        <v>1</v>
      </c>
      <c r="CV830" s="51">
        <f t="shared" si="47"/>
        <v>0.001018532265</v>
      </c>
      <c r="CW830" s="51">
        <f t="shared" si="48"/>
        <v>0.007582534174</v>
      </c>
      <c r="CX830" s="51">
        <f t="shared" si="49"/>
        <v>0.001633793008</v>
      </c>
      <c r="CY830" s="51">
        <f t="shared" si="50"/>
        <v>0.9897651406</v>
      </c>
      <c r="CZ830" s="51">
        <f t="shared" si="16"/>
        <v>1</v>
      </c>
      <c r="DA830" s="61"/>
      <c r="DB830" s="51">
        <f>(AQ830*Baseline!B$7 + AV830*Baseline!B$11 + BA830*Baseline!B$16 + BF830*Baseline!B$18)</f>
        <v>53064.26847</v>
      </c>
      <c r="DC830" s="51">
        <f>(AR830*Baseline!B$7 + AW830*Baseline!B$11 + BB830*Baseline!B$16 + BG830*Baseline!B$18)</f>
        <v>61327.95694</v>
      </c>
      <c r="DD830" s="51">
        <f>(AS830*Baseline!B$7 + AX830*Baseline!B$11 + BC830*Baseline!B$16 + BH830*Baseline!B$18)</f>
        <v>114976.2322</v>
      </c>
      <c r="DE830" s="51">
        <f>(AT830*Baseline!B$7 + AY830*Baseline!B$11 + BD830*Baseline!B$16 + BI830*Baseline!B$18)</f>
        <v>1259788.731</v>
      </c>
      <c r="DF830" s="51">
        <f t="shared" si="17"/>
        <v>1489157.189</v>
      </c>
      <c r="DG830" s="61"/>
      <c r="DH830" s="51">
        <f t="shared" si="51"/>
        <v>0.03563375906</v>
      </c>
      <c r="DI830" s="51">
        <f t="shared" si="52"/>
        <v>0.04118299761</v>
      </c>
      <c r="DJ830" s="51">
        <f t="shared" si="53"/>
        <v>0.07720892937</v>
      </c>
      <c r="DK830" s="51">
        <f t="shared" si="54"/>
        <v>0.845974314</v>
      </c>
      <c r="DL830" s="51">
        <f t="shared" si="18"/>
        <v>1</v>
      </c>
      <c r="DM830" s="61"/>
      <c r="DN830" s="51">
        <f>DH830 / (Baseline!B$7/Baseline!B$17)</f>
        <v>3.803669405</v>
      </c>
      <c r="DO830" s="51">
        <f>DI830 / (Baseline!B$11/Baseline!B$17)</f>
        <v>0.9941772735</v>
      </c>
      <c r="DP830" s="51">
        <f>DJ830 / (Baseline!B$16/Baseline!B$17)</f>
        <v>1.193111289</v>
      </c>
      <c r="DQ830" s="51">
        <f>DK830 / (Baseline!B$18/Baseline!B$17)</f>
        <v>0.9564486464</v>
      </c>
      <c r="DR830" s="79"/>
      <c r="DS830" s="51">
        <f>(AU830*Baseline!B$34)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0.02695307225</v>
      </c>
      <c r="DT830" s="51">
        <f>(AZ830*Baseline!B$34) + (Baseline!D$88*(1-Baseline!D$89)*Baseline!B$35) + (Baseline!D$88*Baseline!D$89*((1-Baseline!D$90)*Baseline!B$40 + Baseline!D$90*Baseline!B$41))</f>
        <v>0.01026155487</v>
      </c>
      <c r="DU830" s="51">
        <f>(BE830*Baseline!B$34) + (Baseline!F$88*(1-Baseline!F$89)*Baseline!B$35) + (Baseline!F$88*Baseline!F$89*((1-Baseline!F$90)*Baseline!B$40 + Baseline!F$90*Baseline!B$41))</f>
        <v>0.01297556204</v>
      </c>
      <c r="DV830" s="51">
        <f>(BJ830*Baseline!B$34) + (Baseline!H$88*(1-Baseline!H$89)*Baseline!B$35) + (Baseline!H$88*Baseline!H$89*((1-Baseline!H$90)*Baseline!B$40 + Baseline!H$90*Baseline!B$41))</f>
        <v>0.009306412191</v>
      </c>
      <c r="DW830" s="51">
        <f>( DS830*Baseline!B$7 + DT830*Baseline!B$11 + DU830*Baseline!B$16 + DV830*Baseline!B$18 ) / Baseline!B$17</f>
        <v>0.009748735672</v>
      </c>
    </row>
    <row r="831">
      <c r="A831" s="4" t="s">
        <v>1190</v>
      </c>
      <c r="B831" s="45">
        <f>MIN( MAX( NORMINV( MCrands!B831, (B$5+B$4)/2, (B$5-B$4)/3.29 ), 0 ), 1 )</f>
        <v>0.5872934437</v>
      </c>
      <c r="C831" s="45">
        <f>MAX( NORMINV( MCrands!C831, (C$5+C$4)/2, (C$5-C$4)/3.29 ), 0 )</f>
        <v>2.547120944</v>
      </c>
      <c r="D831" s="41"/>
      <c r="E831" s="43">
        <f>Baseline!B$33 * (C831 * Baseline!B$66*Baseline!B$66/Baseline!B$73 + Baseline!B$52*Baseline!B$52/Baseline!B$74 + Baseline!B$53*Baseline!B$53/Baseline!B$75 + Baseline!B$54*Baseline!B$54/Baseline!B$76)</f>
        <v>0.00001807492166</v>
      </c>
      <c r="F831" s="43">
        <f>Baseline!B$33 * (C831 * Baseline!B$66*Baseline!B$57/Baseline!B$73 + Baseline!B$52*Baseline!B$67/Baseline!B$74 + Baseline!B$53*Baseline!B$55/Baseline!B$75 + Baseline!B$54*Baseline!B$56/Baseline!B$76)</f>
        <v>0.0000001997218029</v>
      </c>
      <c r="G831" s="45">
        <f>Baseline!B$33 * (C831 * Baseline!B$66*Baseline!B$58/Baseline!B$73 + Baseline!B$52*Baseline!B$59/Baseline!B$74 + Baseline!B$53*Baseline!B$68/Baseline!B$75 + Baseline!B$54*Baseline!B$60/Baseline!B$76)</f>
        <v>0.0000001682454575</v>
      </c>
      <c r="H831" s="43">
        <f>Baseline!B$33 * (C831 * Baseline!B$66*Baseline!B$61/Baseline!B$73 + Baseline!B$52*Baseline!B$62/Baseline!B$74 + Baseline!B$53*Baseline!B$63/Baseline!B$75 + Baseline!B$54*Baseline!B$69/Baseline!B$76)</f>
        <v>0.000000003362609445</v>
      </c>
      <c r="I831" s="43">
        <f>Baseline!B$33 * (C831 * Baseline!B$57*Baseline!B$66/Baseline!B$73 + Baseline!B$67*Baseline!B$52/Baseline!B$74 + Baseline!B$55*Baseline!B$53/Baseline!B$75 + Baseline!B$56*Baseline!B$54/Baseline!B$76)</f>
        <v>0.0000001997218029</v>
      </c>
      <c r="J831" s="45">
        <f>Baseline!B$33 * (C831 * Baseline!B$57*Baseline!B$57/Baseline!B$73 + Baseline!B$67*Baseline!B$67/Baseline!B$74 + Baseline!B$55*Baseline!B$55/Baseline!B$75 + Baseline!B$56*Baseline!B$56/Baseline!B$76)</f>
        <v>0.000001763813777</v>
      </c>
      <c r="K831" s="43">
        <f>Baseline!B$33 * (C831 * Baseline!B$57*Baseline!B$58/Baseline!B$73 + Baseline!B$67*Baseline!B$59/Baseline!B$74 + Baseline!B$55*Baseline!B$68/Baseline!B$75 + Baseline!B$56*Baseline!B$60/Baseline!B$76)</f>
        <v>0.00000001374185326</v>
      </c>
      <c r="L831" s="45">
        <f>Baseline!B$33 * (C831 * Baseline!B$57*Baseline!B$61/Baseline!B$73 + Baseline!B$67*Baseline!B$62/Baseline!B$74 + Baseline!B$55*Baseline!B$63/Baseline!B$75 + Baseline!B$56*Baseline!B$69/Baseline!B$76)</f>
        <v>0.0000000143928452</v>
      </c>
      <c r="M831" s="43">
        <f>Baseline!B$33 * (C831 * Baseline!B$58*Baseline!B$66/Baseline!B$73 + Baseline!B$59*Baseline!B$52/Baseline!B$74 + Baseline!B$68*Baseline!B$53/Baseline!B$75 + Baseline!B$60*Baseline!B$54/Baseline!B$76)</f>
        <v>0.0000001682454575</v>
      </c>
      <c r="N831" s="45">
        <f>Baseline!B$33 * (C831 * Baseline!B$58*Baseline!B$57/Baseline!B$73 + Baseline!B$59*Baseline!B$67/Baseline!B$74 + Baseline!B$68*Baseline!B$55/Baseline!B$75 + Baseline!B$60*Baseline!B$56/Baseline!B$76)</f>
        <v>0.00000001374185326</v>
      </c>
      <c r="O831" s="45">
        <f>Baseline!B$33 * (C831 * Baseline!B$58*Baseline!B$58/Baseline!B$73 + Baseline!B$59*Baseline!B$59/Baseline!B$74 + Baseline!B$68*Baseline!B$68/Baseline!B$75 + Baseline!B$60*Baseline!B$60/Baseline!B$76)</f>
        <v>0.000001324390109</v>
      </c>
      <c r="P831" s="43">
        <f>Baseline!B$33 * (C831 * Baseline!B$58*Baseline!B$61/Baseline!B$73 + Baseline!B$59*Baseline!B$62/Baseline!B$74 + Baseline!B$68*Baseline!B$63/Baseline!B$75 + Baseline!B$60*Baseline!B$69/Baseline!B$76)</f>
        <v>0.000000001646925446</v>
      </c>
      <c r="Q831" s="43">
        <f>Baseline!B$33 * (C831 * Baseline!B$61*Baseline!B$66/Baseline!B$73 + Baseline!B$62*Baseline!B$52/Baseline!B$74 + Baseline!B$63*Baseline!B$53/Baseline!B$75 + Baseline!B$69*Baseline!B$54/Baseline!B$76)</f>
        <v>0.000000003362609445</v>
      </c>
      <c r="R831" s="43">
        <f>Baseline!B$33 * (C831 * Baseline!B$61*Baseline!B$57/Baseline!B$73 + Baseline!B$62*Baseline!B$67/Baseline!B$74 + Baseline!B$63*Baseline!B$55/Baseline!B$75 + Baseline!B$69*Baseline!B$56/Baseline!B$76)</f>
        <v>0.0000000143928452</v>
      </c>
      <c r="S831" s="43">
        <f>Baseline!B$33 * (C831 * Baseline!B$61*Baseline!B$58/Baseline!B$73 + Baseline!B$62*Baseline!B$59/Baseline!B$74 + Baseline!B$63*Baseline!B$68/Baseline!B$75 + Baseline!B$69*Baseline!B$60/Baseline!B$76)</f>
        <v>0.000000001646925446</v>
      </c>
      <c r="T831" s="43">
        <f>Baseline!B$33 * (C831 * Baseline!B$61*Baseline!B$61/Baseline!B$73 + Baseline!B$62*Baseline!B$62/Baseline!B$74 + Baseline!B$63*Baseline!B$63/Baseline!B$75 + Baseline!B$69*Baseline!B$69/Baseline!B$76)</f>
        <v>0.00000009854654346</v>
      </c>
      <c r="U831" s="41"/>
      <c r="V831" s="43">
        <f>E831 * ( Baseline!B$87 * Baseline!B$7 )</f>
        <v>0.1875996119</v>
      </c>
      <c r="W831" s="43">
        <f>F831 * ( Baseline!D$87 * Baseline!B$11 )</f>
        <v>0.003684187348</v>
      </c>
      <c r="X831" s="43">
        <f>G831 * ( Baseline!F$87 * Baseline!B$16 )</f>
        <v>0.005843967255</v>
      </c>
      <c r="Y831" s="43">
        <f>H831 * ( Baseline!H$87 * Baseline!B$18 )</f>
        <v>0.001182540521</v>
      </c>
      <c r="Z831" s="51">
        <f t="shared" si="1"/>
        <v>0.198310307</v>
      </c>
      <c r="AA831" s="43">
        <f>I831 * ( Baseline!B$87 * Baseline!B$7 )</f>
        <v>0.002072912592</v>
      </c>
      <c r="AB831" s="45">
        <f>J831 * ( Baseline!D$87 * Baseline!B$11 )</f>
        <v>0.03253635961</v>
      </c>
      <c r="AC831" s="45">
        <f>K831 * ( Baseline!F$87 * Baseline!B$16 )</f>
        <v>0.0004773201111</v>
      </c>
      <c r="AD831" s="45">
        <f>L831 * ( Baseline!F$87 * Baseline!B$16 )</f>
        <v>0.0004999321666</v>
      </c>
      <c r="AE831" s="51">
        <f t="shared" si="2"/>
        <v>0.03558652448</v>
      </c>
      <c r="AF831" s="51">
        <f>M831 * ( Baseline!B$87 * Baseline!B$7 )</f>
        <v>0.001746219603</v>
      </c>
      <c r="AG831" s="51">
        <f>N831 * ( Baseline!D$87 * Baseline!B$11 )</f>
        <v>0.000253490411</v>
      </c>
      <c r="AH831" s="51">
        <f>O831 * ( Baseline!F$87 * Baseline!B$16 )</f>
        <v>0.04600238571</v>
      </c>
      <c r="AI831" s="51">
        <f>P831 * ( Baseline!H$87 * Baseline!B$18 )</f>
        <v>0.0005791799814</v>
      </c>
      <c r="AJ831" s="51">
        <f t="shared" si="3"/>
        <v>0.04858127571</v>
      </c>
      <c r="AK831" s="51">
        <f>Q831 * ( Baseline!B$87 * Baseline!B$7 )</f>
        <v>0.00003490052343</v>
      </c>
      <c r="AL831" s="51">
        <f>R831 * ( Baseline!D$87 * Baseline!B$11 )</f>
        <v>0.0002654989962</v>
      </c>
      <c r="AM831" s="51">
        <f>S831 * ( Baseline!F$87 * Baseline!B$16 )</f>
        <v>0.00005720557645</v>
      </c>
      <c r="AN831" s="51">
        <f>T831 * ( Baseline!H$87 * Baseline!B$18 )</f>
        <v>0.03465620459</v>
      </c>
      <c r="AO831" s="51">
        <f t="shared" si="4"/>
        <v>0.03501380968</v>
      </c>
      <c r="AP831" s="61"/>
      <c r="AQ831" s="51">
        <f>V831 * ( (1-Baseline!B$88-Baseline!B$87) + (1-B831)*Baseline!B$88 )</f>
        <v>0.08552832053</v>
      </c>
      <c r="AR831" s="51">
        <f>W831 * ( (1-Baseline!B$88-Baseline!B$87) + (1-B831)*Baseline!B$88 )</f>
        <v>0.001679653562</v>
      </c>
      <c r="AS831" s="51">
        <f>X831 * ( (1-Baseline!B$88-Baseline!B$87) + (1-B831)*Baseline!B$88 )</f>
        <v>0.002664316303</v>
      </c>
      <c r="AT831" s="51">
        <f>Y831 * ( (1-Baseline!B$88-Baseline!B$87) + (1-B831)*Baseline!B$88 )</f>
        <v>0.0005391306716</v>
      </c>
      <c r="AU831" s="51">
        <f t="shared" si="5"/>
        <v>0.09041142107</v>
      </c>
      <c r="AV831" s="51">
        <f>AA831 * ( (1-Baseline!D$88-Baseline!D$87) + (1-B831)*Baseline!D$88 )</f>
        <v>0.001509683455</v>
      </c>
      <c r="AW831" s="51">
        <f>AB831 * ( (1-Baseline!D$88-Baseline!D$87) + (1-B831)*Baseline!D$88 )</f>
        <v>0.02369593583</v>
      </c>
      <c r="AX831" s="51">
        <f>AC831 * ( (1-Baseline!D$88-Baseline!D$87) + (1-B831)*Baseline!D$88 )</f>
        <v>0.0003476279111</v>
      </c>
      <c r="AY831" s="51">
        <f>AD831 * ( (1-Baseline!D$88-Baseline!D$87) + (1-B831)*Baseline!D$88 )</f>
        <v>0.0003640960661</v>
      </c>
      <c r="AZ831" s="51">
        <f t="shared" si="6"/>
        <v>0.02591734327</v>
      </c>
      <c r="BA831" s="51">
        <f>AF831 * ( (1-Baseline!F$88-Baseline!F$87) + (1-Baseline!B$36)*Baseline!F$88 )</f>
        <v>0.001256635505</v>
      </c>
      <c r="BB831" s="51">
        <f>AG831 * ( (1-Baseline!F$88-Baseline!F$87) + (1-Baseline!B$36)*Baseline!F$88 )</f>
        <v>0.0001824198114</v>
      </c>
      <c r="BC831" s="51">
        <f>AH831 * ( (1-Baseline!F$88-Baseline!F$87) + (1-Baseline!B$36)*Baseline!F$88 )</f>
        <v>0.03310478884</v>
      </c>
      <c r="BD831" s="51">
        <f>AI831 * ( (1-Baseline!F$88-Baseline!F$87) + (1-Baseline!B$36)*Baseline!F$88 )</f>
        <v>0.0004167964484</v>
      </c>
      <c r="BE831" s="51">
        <f t="shared" si="7"/>
        <v>0.0349606406</v>
      </c>
      <c r="BF831" s="51">
        <f>AK831 * ( (1-Baseline!H$88-Baseline!H$87) + (1-Baseline!B$36)*Baseline!H$88 )</f>
        <v>0.00002765238273</v>
      </c>
      <c r="BG831" s="51">
        <f>AL831 * ( (1-Baseline!H$88-Baseline!H$87) + (1-Baseline!B$36)*Baseline!H$88 )</f>
        <v>0.0002103601647</v>
      </c>
      <c r="BH831" s="51">
        <f>AM831 * ( (1-Baseline!H$88-Baseline!H$87) + (1-Baseline!B$36)*Baseline!H$88 )</f>
        <v>0.00004532512234</v>
      </c>
      <c r="BI831" s="51">
        <f>AN831 * ( (1-Baseline!H$88-Baseline!H$87) + (1-Baseline!B$36)*Baseline!H$88 )</f>
        <v>0.02745880402</v>
      </c>
      <c r="BJ831" s="51">
        <f t="shared" si="8"/>
        <v>0.02774214169</v>
      </c>
      <c r="BK831" s="61"/>
      <c r="BL831" s="51">
        <f t="shared" si="19"/>
        <v>0.9459902247</v>
      </c>
      <c r="BM831" s="51">
        <f t="shared" si="20"/>
        <v>0.0185778914</v>
      </c>
      <c r="BN831" s="51">
        <f t="shared" si="21"/>
        <v>0.02946880241</v>
      </c>
      <c r="BO831" s="51">
        <f t="shared" si="22"/>
        <v>0.005963081491</v>
      </c>
      <c r="BP831" s="51">
        <f t="shared" si="9"/>
        <v>1</v>
      </c>
      <c r="BQ831" s="51">
        <f t="shared" si="23"/>
        <v>0.05824993091</v>
      </c>
      <c r="BR831" s="51">
        <f t="shared" si="24"/>
        <v>0.9142887676</v>
      </c>
      <c r="BS831" s="51">
        <f t="shared" si="25"/>
        <v>0.01341294544</v>
      </c>
      <c r="BT831" s="51">
        <f t="shared" si="26"/>
        <v>0.01404835605</v>
      </c>
      <c r="BU831" s="51">
        <f t="shared" si="10"/>
        <v>1</v>
      </c>
      <c r="BV831" s="51">
        <f t="shared" si="27"/>
        <v>0.03594429289</v>
      </c>
      <c r="BW831" s="51">
        <f t="shared" si="28"/>
        <v>0.005217862382</v>
      </c>
      <c r="BX831" s="51">
        <f t="shared" si="29"/>
        <v>0.946915968</v>
      </c>
      <c r="BY831" s="51">
        <f t="shared" si="30"/>
        <v>0.01192187675</v>
      </c>
      <c r="BZ831" s="51">
        <f t="shared" si="11"/>
        <v>1</v>
      </c>
      <c r="CA831" s="51">
        <f t="shared" si="31"/>
        <v>0.0009967645266</v>
      </c>
      <c r="CB831" s="51">
        <f t="shared" si="32"/>
        <v>0.007582693761</v>
      </c>
      <c r="CC831" s="51">
        <f t="shared" si="33"/>
        <v>0.001633800405</v>
      </c>
      <c r="CD831" s="51">
        <f t="shared" si="34"/>
        <v>0.9897867413</v>
      </c>
      <c r="CE831" s="51">
        <f t="shared" si="12"/>
        <v>1</v>
      </c>
      <c r="CF831" s="61"/>
      <c r="CG831" s="51">
        <f t="shared" si="35"/>
        <v>0.9459902247</v>
      </c>
      <c r="CH831" s="51">
        <f t="shared" si="36"/>
        <v>0.0185778914</v>
      </c>
      <c r="CI831" s="51">
        <f t="shared" si="37"/>
        <v>0.02946880241</v>
      </c>
      <c r="CJ831" s="51">
        <f t="shared" si="38"/>
        <v>0.005963081491</v>
      </c>
      <c r="CK831" s="51">
        <f t="shared" si="13"/>
        <v>1</v>
      </c>
      <c r="CL831" s="51">
        <f t="shared" si="39"/>
        <v>0.05824993091</v>
      </c>
      <c r="CM831" s="51">
        <f t="shared" si="40"/>
        <v>0.9142887676</v>
      </c>
      <c r="CN831" s="51">
        <f t="shared" si="41"/>
        <v>0.01341294544</v>
      </c>
      <c r="CO831" s="51">
        <f t="shared" si="42"/>
        <v>0.01404835605</v>
      </c>
      <c r="CP831" s="51">
        <f t="shared" si="14"/>
        <v>1</v>
      </c>
      <c r="CQ831" s="51">
        <f t="shared" si="43"/>
        <v>0.03594429289</v>
      </c>
      <c r="CR831" s="51">
        <f t="shared" si="44"/>
        <v>0.005217862382</v>
      </c>
      <c r="CS831" s="51">
        <f t="shared" si="45"/>
        <v>0.946915968</v>
      </c>
      <c r="CT831" s="51">
        <f t="shared" si="46"/>
        <v>0.01192187675</v>
      </c>
      <c r="CU831" s="51">
        <f t="shared" si="15"/>
        <v>1</v>
      </c>
      <c r="CV831" s="51">
        <f t="shared" si="47"/>
        <v>0.0009967645266</v>
      </c>
      <c r="CW831" s="51">
        <f t="shared" si="48"/>
        <v>0.007582693761</v>
      </c>
      <c r="CX831" s="51">
        <f t="shared" si="49"/>
        <v>0.001633800405</v>
      </c>
      <c r="CY831" s="51">
        <f t="shared" si="50"/>
        <v>0.9897867413</v>
      </c>
      <c r="CZ831" s="51">
        <f t="shared" si="16"/>
        <v>1</v>
      </c>
      <c r="DA831" s="61"/>
      <c r="DB831" s="51">
        <f>(AQ831*Baseline!B$7 + AV831*Baseline!B$11 + BA831*Baseline!B$16 + BF831*Baseline!B$18)</f>
        <v>50195.02602</v>
      </c>
      <c r="DC831" s="51">
        <f>(AR831*Baseline!B$7 + AW831*Baseline!B$11 + BB831*Baseline!B$16 + BG831*Baseline!B$18)</f>
        <v>61875.55058</v>
      </c>
      <c r="DD831" s="51">
        <f>(AS831*Baseline!B$7 + AX831*Baseline!B$11 + BC831*Baseline!B$16 + BH831*Baseline!B$18)</f>
        <v>115020.5071</v>
      </c>
      <c r="DE831" s="51">
        <f>(AT831*Baseline!B$7 + AY831*Baseline!B$11 + BD831*Baseline!B$16 + BI831*Baseline!B$18)</f>
        <v>1259799.692</v>
      </c>
      <c r="DF831" s="51">
        <f t="shared" si="17"/>
        <v>1486890.775</v>
      </c>
      <c r="DG831" s="61"/>
      <c r="DH831" s="51">
        <f t="shared" si="51"/>
        <v>0.03375838149</v>
      </c>
      <c r="DI831" s="51">
        <f t="shared" si="52"/>
        <v>0.04161405236</v>
      </c>
      <c r="DJ831" s="51">
        <f t="shared" si="53"/>
        <v>0.07735639294</v>
      </c>
      <c r="DK831" s="51">
        <f t="shared" si="54"/>
        <v>0.8472711732</v>
      </c>
      <c r="DL831" s="51">
        <f t="shared" si="18"/>
        <v>1</v>
      </c>
      <c r="DM831" s="61"/>
      <c r="DN831" s="51">
        <f>DH831 / (Baseline!B$7/Baseline!B$17)</f>
        <v>3.603485184</v>
      </c>
      <c r="DO831" s="51">
        <f>DI831 / (Baseline!B$11/Baseline!B$17)</f>
        <v>1.004583141</v>
      </c>
      <c r="DP831" s="51">
        <f>DJ831 / (Baseline!B$16/Baseline!B$17)</f>
        <v>1.195390047</v>
      </c>
      <c r="DQ831" s="51">
        <f>DK831 / (Baseline!B$18/Baseline!B$17)</f>
        <v>0.9579148602</v>
      </c>
      <c r="DR831" s="79"/>
      <c r="DS831" s="51">
        <f>(AU831*Baseline!B$34)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0.02609124441</v>
      </c>
      <c r="DT831" s="51">
        <f>(AZ831*Baseline!B$34) + (Baseline!D$88*(1-Baseline!D$89)*Baseline!B$35) + (Baseline!D$88*Baseline!D$89*((1-Baseline!D$90)*Baseline!B$40 + Baseline!D$90*Baseline!B$41))</f>
        <v>0.01030116949</v>
      </c>
      <c r="DU831" s="51">
        <f>(BE831*Baseline!B$34) + (Baseline!F$88*(1-Baseline!F$89)*Baseline!B$35) + (Baseline!F$88*Baseline!F$89*((1-Baseline!F$90)*Baseline!B$40 + Baseline!F$90*Baseline!B$41))</f>
        <v>0.01297473609</v>
      </c>
      <c r="DV831" s="51">
        <f>(BJ831*Baseline!B$34) + (Baseline!H$88*(1-Baseline!H$89)*Baseline!B$35) + (Baseline!H$88*Baseline!H$89*((1-Baseline!H$90)*Baseline!B$40 + Baseline!H$90*Baseline!B$41))</f>
        <v>0.009306321253</v>
      </c>
      <c r="DW831" s="51">
        <f>( DS831*Baseline!B$7 + DT831*Baseline!B$11 + DU831*Baseline!B$16 + DV831*Baseline!B$18 ) / Baseline!B$17</f>
        <v>0.009742168967</v>
      </c>
    </row>
    <row r="832">
      <c r="A832" s="4" t="s">
        <v>1191</v>
      </c>
      <c r="B832" s="45">
        <f>MIN( MAX( NORMINV( MCrands!B832, (B$5+B$4)/2, (B$5-B$4)/3.29 ), 0 ), 1 )</f>
        <v>0.4376457317</v>
      </c>
      <c r="C832" s="45">
        <f>MAX( NORMINV( MCrands!C832, (C$5+C$4)/2, (C$5-C$4)/3.29 ), 0 )</f>
        <v>2.891532816</v>
      </c>
      <c r="D832" s="41"/>
      <c r="E832" s="43">
        <f>Baseline!B$33 * (C832 * Baseline!B$66*Baseline!B$66/Baseline!B$73 + Baseline!B$52*Baseline!B$52/Baseline!B$74 + Baseline!B$53*Baseline!B$53/Baseline!B$75 + Baseline!B$54*Baseline!B$54/Baseline!B$76)</f>
        <v>0.00002051336598</v>
      </c>
      <c r="F832" s="43">
        <f>Baseline!B$33 * (C832 * Baseline!B$66*Baseline!B$57/Baseline!B$73 + Baseline!B$52*Baseline!B$67/Baseline!B$74 + Baseline!B$53*Baseline!B$55/Baseline!B$75 + Baseline!B$54*Baseline!B$56/Baseline!B$76)</f>
        <v>0.0000002001068204</v>
      </c>
      <c r="G832" s="45">
        <f>Baseline!B$33 * (C832 * Baseline!B$66*Baseline!B$58/Baseline!B$73 + Baseline!B$52*Baseline!B$59/Baseline!B$74 + Baseline!B$53*Baseline!B$68/Baseline!B$75 + Baseline!B$54*Baseline!B$60/Baseline!B$76)</f>
        <v>0.0000001691919589</v>
      </c>
      <c r="H832" s="43">
        <f>Baseline!B$33 * (C832 * Baseline!B$66*Baseline!B$61/Baseline!B$73 + Baseline!B$52*Baseline!B$62/Baseline!B$74 + Baseline!B$53*Baseline!B$63/Baseline!B$75 + Baseline!B$54*Baseline!B$69/Baseline!B$76)</f>
        <v>0.000000003457259587</v>
      </c>
      <c r="I832" s="43">
        <f>Baseline!B$33 * (C832 * Baseline!B$57*Baseline!B$66/Baseline!B$73 + Baseline!B$67*Baseline!B$52/Baseline!B$74 + Baseline!B$55*Baseline!B$53/Baseline!B$75 + Baseline!B$56*Baseline!B$54/Baseline!B$76)</f>
        <v>0.0000002001068204</v>
      </c>
      <c r="J832" s="45">
        <f>Baseline!B$33 * (C832 * Baseline!B$57*Baseline!B$57/Baseline!B$73 + Baseline!B$67*Baseline!B$67/Baseline!B$74 + Baseline!B$55*Baseline!B$55/Baseline!B$75 + Baseline!B$56*Baseline!B$56/Baseline!B$76)</f>
        <v>0.000001763813838</v>
      </c>
      <c r="K832" s="43">
        <f>Baseline!B$33 * (C832 * Baseline!B$57*Baseline!B$58/Baseline!B$73 + Baseline!B$67*Baseline!B$59/Baseline!B$74 + Baseline!B$55*Baseline!B$68/Baseline!B$75 + Baseline!B$56*Baseline!B$60/Baseline!B$76)</f>
        <v>0.0000000137420027</v>
      </c>
      <c r="L832" s="45">
        <f>Baseline!B$33 * (C832 * Baseline!B$57*Baseline!B$61/Baseline!B$73 + Baseline!B$67*Baseline!B$62/Baseline!B$74 + Baseline!B$55*Baseline!B$63/Baseline!B$75 + Baseline!B$56*Baseline!B$69/Baseline!B$76)</f>
        <v>0.00000001439286015</v>
      </c>
      <c r="M832" s="43">
        <f>Baseline!B$33 * (C832 * Baseline!B$58*Baseline!B$66/Baseline!B$73 + Baseline!B$59*Baseline!B$52/Baseline!B$74 + Baseline!B$68*Baseline!B$53/Baseline!B$75 + Baseline!B$60*Baseline!B$54/Baseline!B$76)</f>
        <v>0.0000001691919589</v>
      </c>
      <c r="N832" s="45">
        <f>Baseline!B$33 * (C832 * Baseline!B$58*Baseline!B$57/Baseline!B$73 + Baseline!B$59*Baseline!B$67/Baseline!B$74 + Baseline!B$68*Baseline!B$55/Baseline!B$75 + Baseline!B$60*Baseline!B$56/Baseline!B$76)</f>
        <v>0.0000000137420027</v>
      </c>
      <c r="O832" s="45">
        <f>Baseline!B$33 * (C832 * Baseline!B$58*Baseline!B$58/Baseline!B$73 + Baseline!B$59*Baseline!B$59/Baseline!B$74 + Baseline!B$68*Baseline!B$68/Baseline!B$75 + Baseline!B$60*Baseline!B$60/Baseline!B$76)</f>
        <v>0.000001324390476</v>
      </c>
      <c r="P832" s="43">
        <f>Baseline!B$33 * (C832 * Baseline!B$58*Baseline!B$61/Baseline!B$73 + Baseline!B$59*Baseline!B$62/Baseline!B$74 + Baseline!B$68*Baseline!B$63/Baseline!B$75 + Baseline!B$60*Baseline!B$69/Baseline!B$76)</f>
        <v>0.000000001646962186</v>
      </c>
      <c r="Q832" s="43">
        <f>Baseline!B$33 * (C832 * Baseline!B$61*Baseline!B$66/Baseline!B$73 + Baseline!B$62*Baseline!B$52/Baseline!B$74 + Baseline!B$63*Baseline!B$53/Baseline!B$75 + Baseline!B$69*Baseline!B$54/Baseline!B$76)</f>
        <v>0.000000003457259587</v>
      </c>
      <c r="R832" s="43">
        <f>Baseline!B$33 * (C832 * Baseline!B$61*Baseline!B$57/Baseline!B$73 + Baseline!B$62*Baseline!B$67/Baseline!B$74 + Baseline!B$63*Baseline!B$55/Baseline!B$75 + Baseline!B$69*Baseline!B$56/Baseline!B$76)</f>
        <v>0.00000001439286015</v>
      </c>
      <c r="S832" s="43">
        <f>Baseline!B$33 * (C832 * Baseline!B$61*Baseline!B$58/Baseline!B$73 + Baseline!B$62*Baseline!B$59/Baseline!B$74 + Baseline!B$63*Baseline!B$68/Baseline!B$75 + Baseline!B$69*Baseline!B$60/Baseline!B$76)</f>
        <v>0.000000001646962186</v>
      </c>
      <c r="T832" s="43">
        <f>Baseline!B$33 * (C832 * Baseline!B$61*Baseline!B$61/Baseline!B$73 + Baseline!B$62*Baseline!B$62/Baseline!B$74 + Baseline!B$63*Baseline!B$63/Baseline!B$75 + Baseline!B$69*Baseline!B$69/Baseline!B$76)</f>
        <v>0.00000009854654713</v>
      </c>
      <c r="U832" s="41"/>
      <c r="V832" s="43">
        <f>E832 * ( Baseline!B$87 * Baseline!B$7 )</f>
        <v>0.2129082255</v>
      </c>
      <c r="W832" s="43">
        <f>F832 * ( Baseline!D$87 * Baseline!B$11 )</f>
        <v>0.003691289611</v>
      </c>
      <c r="X832" s="43">
        <f>G832 * ( Baseline!F$87 * Baseline!B$16 )</f>
        <v>0.005876843763</v>
      </c>
      <c r="Y832" s="43">
        <f>H832 * ( Baseline!H$87 * Baseline!B$18 )</f>
        <v>0.001215826465</v>
      </c>
      <c r="Z832" s="51">
        <f t="shared" si="1"/>
        <v>0.2236921854</v>
      </c>
      <c r="AA832" s="43">
        <f>I832 * ( Baseline!B$87 * Baseline!B$7 )</f>
        <v>0.002076908689</v>
      </c>
      <c r="AB832" s="45">
        <f>J832 * ( Baseline!D$87 * Baseline!B$11 )</f>
        <v>0.03253636073</v>
      </c>
      <c r="AC832" s="45">
        <f>K832 * ( Baseline!F$87 * Baseline!B$16 )</f>
        <v>0.0004773253021</v>
      </c>
      <c r="AD832" s="45">
        <f>L832 * ( Baseline!F$87 * Baseline!B$16 )</f>
        <v>0.0004999326857</v>
      </c>
      <c r="AE832" s="51">
        <f t="shared" si="2"/>
        <v>0.03559052741</v>
      </c>
      <c r="AF832" s="51">
        <f>M832 * ( Baseline!B$87 * Baseline!B$7 )</f>
        <v>0.001756043341</v>
      </c>
      <c r="AG832" s="51">
        <f>N832 * ( Baseline!D$87 * Baseline!B$11 )</f>
        <v>0.0002534931678</v>
      </c>
      <c r="AH832" s="51">
        <f>O832 * ( Baseline!F$87 * Baseline!B$16 )</f>
        <v>0.04600239848</v>
      </c>
      <c r="AI832" s="51">
        <f>P832 * ( Baseline!H$87 * Baseline!B$18 )</f>
        <v>0.0005791929016</v>
      </c>
      <c r="AJ832" s="51">
        <f t="shared" si="3"/>
        <v>0.04859112789</v>
      </c>
      <c r="AK832" s="51">
        <f>Q832 * ( Baseline!B$87 * Baseline!B$7 )</f>
        <v>0.00003588289725</v>
      </c>
      <c r="AL832" s="51">
        <f>R832 * ( Baseline!D$87 * Baseline!B$11 )</f>
        <v>0.0002654992719</v>
      </c>
      <c r="AM832" s="51">
        <f>S832 * ( Baseline!F$87 * Baseline!B$16 )</f>
        <v>0.00005720685258</v>
      </c>
      <c r="AN832" s="51">
        <f>T832 * ( Baseline!H$87 * Baseline!B$18 )</f>
        <v>0.03465620588</v>
      </c>
      <c r="AO832" s="51">
        <f t="shared" si="4"/>
        <v>0.0350147949</v>
      </c>
      <c r="AP832" s="61"/>
      <c r="AQ832" s="51">
        <f>V832 * ( (1-Baseline!B$88-Baseline!B$87) + (1-B832)*Baseline!B$88 )</f>
        <v>0.1254232347</v>
      </c>
      <c r="AR832" s="51">
        <f>W832 * ( (1-Baseline!B$88-Baseline!B$87) + (1-B832)*Baseline!B$88 )</f>
        <v>0.002174521356</v>
      </c>
      <c r="AS832" s="51">
        <f>X832 * ( (1-Baseline!B$88-Baseline!B$87) + (1-B832)*Baseline!B$88 )</f>
        <v>0.003462021033</v>
      </c>
      <c r="AT832" s="51">
        <f>Y832 * ( (1-Baseline!B$88-Baseline!B$87) + (1-B832)*Baseline!B$88 )</f>
        <v>0.0007162376545</v>
      </c>
      <c r="AU832" s="51">
        <f t="shared" si="5"/>
        <v>0.1317760148</v>
      </c>
      <c r="AV832" s="51">
        <f>AA832 * ( (1-Baseline!D$88-Baseline!D$87) + (1-B832)*Baseline!D$88 )</f>
        <v>0.001651834252</v>
      </c>
      <c r="AW832" s="51">
        <f>AB832 * ( (1-Baseline!D$88-Baseline!D$87) + (1-B832)*Baseline!D$88 )</f>
        <v>0.02587724504</v>
      </c>
      <c r="AX832" s="51">
        <f>AC832 * ( (1-Baseline!D$88-Baseline!D$87) + (1-B832)*Baseline!D$88 )</f>
        <v>0.0003796326181</v>
      </c>
      <c r="AY832" s="51">
        <f>AD832 * ( (1-Baseline!D$88-Baseline!D$87) + (1-B832)*Baseline!D$88 )</f>
        <v>0.0003976130188</v>
      </c>
      <c r="AZ832" s="51">
        <f t="shared" si="6"/>
        <v>0.02830632493</v>
      </c>
      <c r="BA832" s="51">
        <f>AF832 * ( (1-Baseline!F$88-Baseline!F$87) + (1-Baseline!B$36)*Baseline!F$88 )</f>
        <v>0.001263704982</v>
      </c>
      <c r="BB832" s="51">
        <f>AG832 * ( (1-Baseline!F$88-Baseline!F$87) + (1-Baseline!B$36)*Baseline!F$88 )</f>
        <v>0.0001824217953</v>
      </c>
      <c r="BC832" s="51">
        <f>AH832 * ( (1-Baseline!F$88-Baseline!F$87) + (1-Baseline!B$36)*Baseline!F$88 )</f>
        <v>0.03310479802</v>
      </c>
      <c r="BD832" s="51">
        <f>AI832 * ( (1-Baseline!F$88-Baseline!F$87) + (1-Baseline!B$36)*Baseline!F$88 )</f>
        <v>0.0004168057462</v>
      </c>
      <c r="BE832" s="51">
        <f t="shared" si="7"/>
        <v>0.03496773054</v>
      </c>
      <c r="BF832" s="51">
        <f>AK832 * ( (1-Baseline!H$88-Baseline!H$87) + (1-Baseline!B$36)*Baseline!H$88 )</f>
        <v>0.00002843073715</v>
      </c>
      <c r="BG832" s="51">
        <f>AL832 * ( (1-Baseline!H$88-Baseline!H$87) + (1-Baseline!B$36)*Baseline!H$88 )</f>
        <v>0.0002103603831</v>
      </c>
      <c r="BH832" s="51">
        <f>AM832 * ( (1-Baseline!H$88-Baseline!H$87) + (1-Baseline!B$36)*Baseline!H$88 )</f>
        <v>0.00004532613344</v>
      </c>
      <c r="BI832" s="51">
        <f>AN832 * ( (1-Baseline!H$88-Baseline!H$87) + (1-Baseline!B$36)*Baseline!H$88 )</f>
        <v>0.02745880504</v>
      </c>
      <c r="BJ832" s="51">
        <f t="shared" si="8"/>
        <v>0.0277429223</v>
      </c>
      <c r="BK832" s="61"/>
      <c r="BL832" s="51">
        <f t="shared" si="19"/>
        <v>0.9517910748</v>
      </c>
      <c r="BM832" s="51">
        <f t="shared" si="20"/>
        <v>0.01650164759</v>
      </c>
      <c r="BN832" s="51">
        <f t="shared" si="21"/>
        <v>0.02627201194</v>
      </c>
      <c r="BO832" s="51">
        <f t="shared" si="22"/>
        <v>0.00543526571</v>
      </c>
      <c r="BP832" s="51">
        <f t="shared" si="9"/>
        <v>1</v>
      </c>
      <c r="BQ832" s="51">
        <f t="shared" si="23"/>
        <v>0.05835565923</v>
      </c>
      <c r="BR832" s="51">
        <f t="shared" si="24"/>
        <v>0.9141859675</v>
      </c>
      <c r="BS832" s="51">
        <f t="shared" si="25"/>
        <v>0.01341158271</v>
      </c>
      <c r="BT832" s="51">
        <f t="shared" si="26"/>
        <v>0.0140467906</v>
      </c>
      <c r="BU832" s="51">
        <f t="shared" si="10"/>
        <v>1</v>
      </c>
      <c r="BV832" s="51">
        <f t="shared" si="27"/>
        <v>0.03613917638</v>
      </c>
      <c r="BW832" s="51">
        <f t="shared" si="28"/>
        <v>0.00521686116</v>
      </c>
      <c r="BX832" s="51">
        <f t="shared" si="29"/>
        <v>0.9467242371</v>
      </c>
      <c r="BY832" s="51">
        <f t="shared" si="30"/>
        <v>0.01191972541</v>
      </c>
      <c r="BZ832" s="51">
        <f t="shared" si="11"/>
        <v>1</v>
      </c>
      <c r="CA832" s="51">
        <f t="shared" si="31"/>
        <v>0.001024792444</v>
      </c>
      <c r="CB832" s="51">
        <f t="shared" si="32"/>
        <v>0.007582488278</v>
      </c>
      <c r="CC832" s="51">
        <f t="shared" si="33"/>
        <v>0.00163379088</v>
      </c>
      <c r="CD832" s="51">
        <f t="shared" si="34"/>
        <v>0.9897589284</v>
      </c>
      <c r="CE832" s="51">
        <f t="shared" si="12"/>
        <v>1</v>
      </c>
      <c r="CF832" s="61"/>
      <c r="CG832" s="51">
        <f t="shared" si="35"/>
        <v>0.9517910748</v>
      </c>
      <c r="CH832" s="51">
        <f t="shared" si="36"/>
        <v>0.01650164759</v>
      </c>
      <c r="CI832" s="51">
        <f t="shared" si="37"/>
        <v>0.02627201194</v>
      </c>
      <c r="CJ832" s="51">
        <f t="shared" si="38"/>
        <v>0.00543526571</v>
      </c>
      <c r="CK832" s="51">
        <f t="shared" si="13"/>
        <v>1</v>
      </c>
      <c r="CL832" s="51">
        <f t="shared" si="39"/>
        <v>0.05835565923</v>
      </c>
      <c r="CM832" s="51">
        <f t="shared" si="40"/>
        <v>0.9141859675</v>
      </c>
      <c r="CN832" s="51">
        <f t="shared" si="41"/>
        <v>0.01341158271</v>
      </c>
      <c r="CO832" s="51">
        <f t="shared" si="42"/>
        <v>0.0140467906</v>
      </c>
      <c r="CP832" s="51">
        <f t="shared" si="14"/>
        <v>1</v>
      </c>
      <c r="CQ832" s="51">
        <f t="shared" si="43"/>
        <v>0.03613917638</v>
      </c>
      <c r="CR832" s="51">
        <f t="shared" si="44"/>
        <v>0.00521686116</v>
      </c>
      <c r="CS832" s="51">
        <f t="shared" si="45"/>
        <v>0.9467242371</v>
      </c>
      <c r="CT832" s="51">
        <f t="shared" si="46"/>
        <v>0.01191972541</v>
      </c>
      <c r="CU832" s="51">
        <f t="shared" si="15"/>
        <v>1</v>
      </c>
      <c r="CV832" s="51">
        <f t="shared" si="47"/>
        <v>0.001024792444</v>
      </c>
      <c r="CW832" s="51">
        <f t="shared" si="48"/>
        <v>0.007582488278</v>
      </c>
      <c r="CX832" s="51">
        <f t="shared" si="49"/>
        <v>0.00163379088</v>
      </c>
      <c r="CY832" s="51">
        <f t="shared" si="50"/>
        <v>0.9897589284</v>
      </c>
      <c r="CZ832" s="51">
        <f t="shared" si="16"/>
        <v>1</v>
      </c>
      <c r="DA832" s="61"/>
      <c r="DB832" s="51">
        <f>(AQ832*Baseline!B$7 + AV832*Baseline!B$11 + BA832*Baseline!B$16 + BF832*Baseline!B$18)</f>
        <v>69908.23504</v>
      </c>
      <c r="DC832" s="51">
        <f>(AR832*Baseline!B$7 + AW832*Baseline!B$11 + BB832*Baseline!B$16 + BG832*Baseline!B$18)</f>
        <v>66793.51349</v>
      </c>
      <c r="DD832" s="51">
        <f>(AS832*Baseline!B$7 + AX832*Baseline!B$11 + BC832*Baseline!B$16 + BH832*Baseline!B$18)</f>
        <v>115476.1068</v>
      </c>
      <c r="DE832" s="51">
        <f>(AT832*Baseline!B$7 + AY832*Baseline!B$11 + BD832*Baseline!B$16 + BI832*Baseline!B$18)</f>
        <v>1259957.546</v>
      </c>
      <c r="DF832" s="51">
        <f t="shared" si="17"/>
        <v>1512135.401</v>
      </c>
      <c r="DG832" s="61"/>
      <c r="DH832" s="51">
        <f t="shared" si="51"/>
        <v>0.04623146512</v>
      </c>
      <c r="DI832" s="51">
        <f t="shared" si="52"/>
        <v>0.04417164855</v>
      </c>
      <c r="DJ832" s="51">
        <f t="shared" si="53"/>
        <v>0.07636624783</v>
      </c>
      <c r="DK832" s="51">
        <f t="shared" si="54"/>
        <v>0.8332306385</v>
      </c>
      <c r="DL832" s="51">
        <f t="shared" si="18"/>
        <v>1</v>
      </c>
      <c r="DM832" s="61"/>
      <c r="DN832" s="51">
        <f>DH832 / (Baseline!B$7/Baseline!B$17)</f>
        <v>4.934904823</v>
      </c>
      <c r="DO832" s="51">
        <f>DI832 / (Baseline!B$11/Baseline!B$17)</f>
        <v>1.066324738</v>
      </c>
      <c r="DP832" s="51">
        <f>DJ832 / (Baseline!B$16/Baseline!B$17)</f>
        <v>1.180089313</v>
      </c>
      <c r="DQ832" s="51">
        <f>DK832 / (Baseline!B$18/Baseline!B$17)</f>
        <v>0.9420407962</v>
      </c>
      <c r="DR832" s="79"/>
      <c r="DS832" s="51">
        <f>(AU832*Baseline!B$34)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0.03229593347</v>
      </c>
      <c r="DT832" s="51">
        <f>(AZ832*Baseline!B$34) + (Baseline!D$88*(1-Baseline!D$89)*Baseline!B$35) + (Baseline!D$88*Baseline!D$89*((1-Baseline!D$90)*Baseline!B$40 + Baseline!D$90*Baseline!B$41))</f>
        <v>0.01065951674</v>
      </c>
      <c r="DU832" s="51">
        <f>(BE832*Baseline!B$34) + (Baseline!F$88*(1-Baseline!F$89)*Baseline!B$35) + (Baseline!F$88*Baseline!F$89*((1-Baseline!F$90)*Baseline!B$40 + Baseline!F$90*Baseline!B$41))</f>
        <v>0.01297579958</v>
      </c>
      <c r="DV832" s="51">
        <f>(BJ832*Baseline!B$34) + (Baseline!H$88*(1-Baseline!H$89)*Baseline!B$35) + (Baseline!H$88*Baseline!H$89*((1-Baseline!H$90)*Baseline!B$40 + Baseline!H$90*Baseline!B$41))</f>
        <v>0.009306438344</v>
      </c>
      <c r="DW832" s="51">
        <f>( DS832*Baseline!B$7 + DT832*Baseline!B$11 + DU832*Baseline!B$16 + DV832*Baseline!B$18 ) / Baseline!B$17</f>
        <v>0.009815312734</v>
      </c>
    </row>
    <row r="833">
      <c r="A833" s="4" t="s">
        <v>1192</v>
      </c>
      <c r="B833" s="45">
        <f>MIN( MAX( NORMINV( MCrands!B833, (B$5+B$4)/2, (B$5-B$4)/3.29 ), 0 ), 1 )</f>
        <v>0.4748665636</v>
      </c>
      <c r="C833" s="45">
        <f>MAX( NORMINV( MCrands!C833, (C$5+C$4)/2, (C$5-C$4)/3.29 ), 0 )</f>
        <v>2.272651847</v>
      </c>
      <c r="D833" s="41"/>
      <c r="E833" s="43">
        <f>Baseline!B$33 * (C833 * Baseline!B$66*Baseline!B$66/Baseline!B$73 + Baseline!B$52*Baseline!B$52/Baseline!B$74 + Baseline!B$53*Baseline!B$53/Baseline!B$75 + Baseline!B$54*Baseline!B$54/Baseline!B$76)</f>
        <v>0.00001613167386</v>
      </c>
      <c r="F833" s="43">
        <f>Baseline!B$33 * (C833 * Baseline!B$66*Baseline!B$57/Baseline!B$73 + Baseline!B$52*Baseline!B$67/Baseline!B$74 + Baseline!B$53*Baseline!B$55/Baseline!B$75 + Baseline!B$54*Baseline!B$56/Baseline!B$76)</f>
        <v>0.0000001994149743</v>
      </c>
      <c r="G833" s="45">
        <f>Baseline!B$33 * (C833 * Baseline!B$66*Baseline!B$58/Baseline!B$73 + Baseline!B$52*Baseline!B$59/Baseline!B$74 + Baseline!B$53*Baseline!B$68/Baseline!B$75 + Baseline!B$54*Baseline!B$60/Baseline!B$76)</f>
        <v>0.0000001674911705</v>
      </c>
      <c r="H833" s="43">
        <f>Baseline!B$33 * (C833 * Baseline!B$66*Baseline!B$61/Baseline!B$73 + Baseline!B$52*Baseline!B$62/Baseline!B$74 + Baseline!B$53*Baseline!B$63/Baseline!B$75 + Baseline!B$54*Baseline!B$69/Baseline!B$76)</f>
        <v>0.000000003287180748</v>
      </c>
      <c r="I833" s="43">
        <f>Baseline!B$33 * (C833 * Baseline!B$57*Baseline!B$66/Baseline!B$73 + Baseline!B$67*Baseline!B$52/Baseline!B$74 + Baseline!B$55*Baseline!B$53/Baseline!B$75 + Baseline!B$56*Baseline!B$54/Baseline!B$76)</f>
        <v>0.0000001994149743</v>
      </c>
      <c r="J833" s="45">
        <f>Baseline!B$33 * (C833 * Baseline!B$57*Baseline!B$57/Baseline!B$73 + Baseline!B$67*Baseline!B$67/Baseline!B$74 + Baseline!B$55*Baseline!B$55/Baseline!B$75 + Baseline!B$56*Baseline!B$56/Baseline!B$76)</f>
        <v>0.000001763813728</v>
      </c>
      <c r="K833" s="43">
        <f>Baseline!B$33 * (C833 * Baseline!B$57*Baseline!B$58/Baseline!B$73 + Baseline!B$67*Baseline!B$59/Baseline!B$74 + Baseline!B$55*Baseline!B$68/Baseline!B$75 + Baseline!B$56*Baseline!B$60/Baseline!B$76)</f>
        <v>0.00000001374173416</v>
      </c>
      <c r="L833" s="45">
        <f>Baseline!B$33 * (C833 * Baseline!B$57*Baseline!B$61/Baseline!B$73 + Baseline!B$67*Baseline!B$62/Baseline!B$74 + Baseline!B$55*Baseline!B$63/Baseline!B$75 + Baseline!B$56*Baseline!B$69/Baseline!B$76)</f>
        <v>0.00000001439283329</v>
      </c>
      <c r="M833" s="43">
        <f>Baseline!B$33 * (C833 * Baseline!B$58*Baseline!B$66/Baseline!B$73 + Baseline!B$59*Baseline!B$52/Baseline!B$74 + Baseline!B$68*Baseline!B$53/Baseline!B$75 + Baseline!B$60*Baseline!B$54/Baseline!B$76)</f>
        <v>0.0000001674911705</v>
      </c>
      <c r="N833" s="45">
        <f>Baseline!B$33 * (C833 * Baseline!B$58*Baseline!B$57/Baseline!B$73 + Baseline!B$59*Baseline!B$67/Baseline!B$74 + Baseline!B$68*Baseline!B$55/Baseline!B$75 + Baseline!B$60*Baseline!B$56/Baseline!B$76)</f>
        <v>0.00000001374173416</v>
      </c>
      <c r="O833" s="45">
        <f>Baseline!B$33 * (C833 * Baseline!B$58*Baseline!B$58/Baseline!B$73 + Baseline!B$59*Baseline!B$59/Baseline!B$74 + Baseline!B$68*Baseline!B$68/Baseline!B$75 + Baseline!B$60*Baseline!B$60/Baseline!B$76)</f>
        <v>0.000001324389816</v>
      </c>
      <c r="P833" s="43">
        <f>Baseline!B$33 * (C833 * Baseline!B$58*Baseline!B$61/Baseline!B$73 + Baseline!B$59*Baseline!B$62/Baseline!B$74 + Baseline!B$68*Baseline!B$63/Baseline!B$75 + Baseline!B$60*Baseline!B$69/Baseline!B$76)</f>
        <v>0.000000001646896168</v>
      </c>
      <c r="Q833" s="43">
        <f>Baseline!B$33 * (C833 * Baseline!B$61*Baseline!B$66/Baseline!B$73 + Baseline!B$62*Baseline!B$52/Baseline!B$74 + Baseline!B$63*Baseline!B$53/Baseline!B$75 + Baseline!B$69*Baseline!B$54/Baseline!B$76)</f>
        <v>0.000000003287180748</v>
      </c>
      <c r="R833" s="43">
        <f>Baseline!B$33 * (C833 * Baseline!B$61*Baseline!B$57/Baseline!B$73 + Baseline!B$62*Baseline!B$67/Baseline!B$74 + Baseline!B$63*Baseline!B$55/Baseline!B$75 + Baseline!B$69*Baseline!B$56/Baseline!B$76)</f>
        <v>0.00000001439283329</v>
      </c>
      <c r="S833" s="43">
        <f>Baseline!B$33 * (C833 * Baseline!B$61*Baseline!B$58/Baseline!B$73 + Baseline!B$62*Baseline!B$59/Baseline!B$74 + Baseline!B$63*Baseline!B$68/Baseline!B$75 + Baseline!B$69*Baseline!B$60/Baseline!B$76)</f>
        <v>0.000000001646896168</v>
      </c>
      <c r="T833" s="43">
        <f>Baseline!B$33 * (C833 * Baseline!B$61*Baseline!B$61/Baseline!B$73 + Baseline!B$62*Baseline!B$62/Baseline!B$74 + Baseline!B$63*Baseline!B$63/Baseline!B$75 + Baseline!B$69*Baseline!B$69/Baseline!B$76)</f>
        <v>0.00000009854654053</v>
      </c>
      <c r="U833" s="41"/>
      <c r="V833" s="43">
        <f>E833 * ( Baseline!B$87 * Baseline!B$7 )</f>
        <v>0.167430643</v>
      </c>
      <c r="W833" s="43">
        <f>F833 * ( Baseline!D$87 * Baseline!B$11 )</f>
        <v>0.003678527405</v>
      </c>
      <c r="X833" s="43">
        <f>G833 * ( Baseline!F$87 * Baseline!B$16 )</f>
        <v>0.00581776727</v>
      </c>
      <c r="Y833" s="43">
        <f>H833 * ( Baseline!H$87 * Baseline!B$18 )</f>
        <v>0.00115601425</v>
      </c>
      <c r="Z833" s="51">
        <f t="shared" si="1"/>
        <v>0.1780829519</v>
      </c>
      <c r="AA833" s="43">
        <f>I833 * ( Baseline!B$87 * Baseline!B$7 )</f>
        <v>0.002069728018</v>
      </c>
      <c r="AB833" s="45">
        <f>J833 * ( Baseline!D$87 * Baseline!B$11 )</f>
        <v>0.03253635872</v>
      </c>
      <c r="AC833" s="45">
        <f>K833 * ( Baseline!F$87 * Baseline!B$16 )</f>
        <v>0.0004773159743</v>
      </c>
      <c r="AD833" s="45">
        <f>L833 * ( Baseline!F$87 * Baseline!B$16 )</f>
        <v>0.0004999317529</v>
      </c>
      <c r="AE833" s="51">
        <f t="shared" si="2"/>
        <v>0.03558333446</v>
      </c>
      <c r="AF833" s="51">
        <f>M833 * ( Baseline!B$87 * Baseline!B$7 )</f>
        <v>0.001738390858</v>
      </c>
      <c r="AG833" s="51">
        <f>N833 * ( Baseline!D$87 * Baseline!B$11 )</f>
        <v>0.000253488214</v>
      </c>
      <c r="AH833" s="51">
        <f>O833 * ( Baseline!F$87 * Baseline!B$16 )</f>
        <v>0.04600237555</v>
      </c>
      <c r="AI833" s="51">
        <f>P833 * ( Baseline!H$87 * Baseline!B$18 )</f>
        <v>0.000579169685</v>
      </c>
      <c r="AJ833" s="51">
        <f t="shared" si="3"/>
        <v>0.0485734243</v>
      </c>
      <c r="AK833" s="51">
        <f>Q833 * ( Baseline!B$87 * Baseline!B$7 )</f>
        <v>0.00003411764898</v>
      </c>
      <c r="AL833" s="51">
        <f>R833 * ( Baseline!D$87 * Baseline!B$11 )</f>
        <v>0.0002654987765</v>
      </c>
      <c r="AM833" s="51">
        <f>S833 * ( Baseline!F$87 * Baseline!B$16 )</f>
        <v>0.00005720455948</v>
      </c>
      <c r="AN833" s="51">
        <f>T833 * ( Baseline!H$87 * Baseline!B$18 )</f>
        <v>0.03465620356</v>
      </c>
      <c r="AO833" s="51">
        <f t="shared" si="4"/>
        <v>0.03501302454</v>
      </c>
      <c r="AP833" s="61"/>
      <c r="AQ833" s="51">
        <f>V833 * ( (1-Baseline!B$88-Baseline!B$87) + (1-B833)*Baseline!B$88 )</f>
        <v>0.09308620669</v>
      </c>
      <c r="AR833" s="51">
        <f>W833 * ( (1-Baseline!B$88-Baseline!B$87) + (1-B833)*Baseline!B$88 )</f>
        <v>0.002045146314</v>
      </c>
      <c r="AS833" s="51">
        <f>X833 * ( (1-Baseline!B$88-Baseline!B$87) + (1-B833)*Baseline!B$88 )</f>
        <v>0.003234496846</v>
      </c>
      <c r="AT833" s="51">
        <f>Y833 * ( (1-Baseline!B$88-Baseline!B$87) + (1-B833)*Baseline!B$88 )</f>
        <v>0.0006427078071</v>
      </c>
      <c r="AU833" s="51">
        <f t="shared" si="5"/>
        <v>0.09900855766</v>
      </c>
      <c r="AV833" s="51">
        <f>AA833 * ( (1-Baseline!D$88-Baseline!D$87) + (1-B833)*Baseline!D$88 )</f>
        <v>0.001611610651</v>
      </c>
      <c r="AW833" s="51">
        <f>AB833 * ( (1-Baseline!D$88-Baseline!D$87) + (1-B833)*Baseline!D$88 )</f>
        <v>0.02533470184</v>
      </c>
      <c r="AX833" s="51">
        <f>AC833 * ( (1-Baseline!D$88-Baseline!D$87) + (1-B833)*Baseline!D$88 )</f>
        <v>0.0003716659876</v>
      </c>
      <c r="AY833" s="51">
        <f>AD833 * ( (1-Baseline!D$88-Baseline!D$87) + (1-B833)*Baseline!D$88 )</f>
        <v>0.0003892759486</v>
      </c>
      <c r="AZ833" s="51">
        <f t="shared" si="6"/>
        <v>0.02770725443</v>
      </c>
      <c r="BA833" s="51">
        <f>AF833 * ( (1-Baseline!F$88-Baseline!F$87) + (1-Baseline!B$36)*Baseline!F$88 )</f>
        <v>0.00125100169</v>
      </c>
      <c r="BB833" s="51">
        <f>AG833 * ( (1-Baseline!F$88-Baseline!F$87) + (1-Baseline!B$36)*Baseline!F$88 )</f>
        <v>0.0001824182304</v>
      </c>
      <c r="BC833" s="51">
        <f>AH833 * ( (1-Baseline!F$88-Baseline!F$87) + (1-Baseline!B$36)*Baseline!F$88 )</f>
        <v>0.03310478152</v>
      </c>
      <c r="BD833" s="51">
        <f>AI833 * ( (1-Baseline!F$88-Baseline!F$87) + (1-Baseline!B$36)*Baseline!F$88 )</f>
        <v>0.0004167890388</v>
      </c>
      <c r="BE833" s="51">
        <f t="shared" si="7"/>
        <v>0.03495499048</v>
      </c>
      <c r="BF833" s="51">
        <f>AK833 * ( (1-Baseline!H$88-Baseline!H$87) + (1-Baseline!B$36)*Baseline!H$88 )</f>
        <v>0.00002703209564</v>
      </c>
      <c r="BG833" s="51">
        <f>AL833 * ( (1-Baseline!H$88-Baseline!H$87) + (1-Baseline!B$36)*Baseline!H$88 )</f>
        <v>0.0002103599906</v>
      </c>
      <c r="BH833" s="51">
        <f>AM833 * ( (1-Baseline!H$88-Baseline!H$87) + (1-Baseline!B$36)*Baseline!H$88 )</f>
        <v>0.00004532431657</v>
      </c>
      <c r="BI833" s="51">
        <f>AN833 * ( (1-Baseline!H$88-Baseline!H$87) + (1-Baseline!B$36)*Baseline!H$88 )</f>
        <v>0.0274588032</v>
      </c>
      <c r="BJ833" s="51">
        <f t="shared" si="8"/>
        <v>0.0277415196</v>
      </c>
      <c r="BK833" s="61"/>
      <c r="BL833" s="51">
        <f t="shared" si="19"/>
        <v>0.9401834437</v>
      </c>
      <c r="BM833" s="51">
        <f t="shared" si="20"/>
        <v>0.02065625803</v>
      </c>
      <c r="BN833" s="51">
        <f t="shared" si="21"/>
        <v>0.03266886138</v>
      </c>
      <c r="BO833" s="51">
        <f t="shared" si="22"/>
        <v>0.006491436925</v>
      </c>
      <c r="BP833" s="51">
        <f t="shared" si="9"/>
        <v>1</v>
      </c>
      <c r="BQ833" s="51">
        <f t="shared" si="23"/>
        <v>0.05816565675</v>
      </c>
      <c r="BR833" s="51">
        <f t="shared" si="24"/>
        <v>0.9143707078</v>
      </c>
      <c r="BS833" s="51">
        <f t="shared" si="25"/>
        <v>0.01341403164</v>
      </c>
      <c r="BT833" s="51">
        <f t="shared" si="26"/>
        <v>0.01404960385</v>
      </c>
      <c r="BU833" s="51">
        <f t="shared" si="10"/>
        <v>1</v>
      </c>
      <c r="BV833" s="51">
        <f t="shared" si="27"/>
        <v>0.03578892951</v>
      </c>
      <c r="BW833" s="51">
        <f t="shared" si="28"/>
        <v>0.005218660567</v>
      </c>
      <c r="BX833" s="51">
        <f t="shared" si="29"/>
        <v>0.9470688181</v>
      </c>
      <c r="BY833" s="51">
        <f t="shared" si="30"/>
        <v>0.01192359183</v>
      </c>
      <c r="BZ833" s="51">
        <f t="shared" si="11"/>
        <v>1</v>
      </c>
      <c r="CA833" s="51">
        <f t="shared" si="31"/>
        <v>0.0009744273575</v>
      </c>
      <c r="CB833" s="51">
        <f t="shared" si="32"/>
        <v>0.007582857522</v>
      </c>
      <c r="CC833" s="51">
        <f t="shared" si="33"/>
        <v>0.001633807997</v>
      </c>
      <c r="CD833" s="51">
        <f t="shared" si="34"/>
        <v>0.9898089071</v>
      </c>
      <c r="CE833" s="51">
        <f t="shared" si="12"/>
        <v>1</v>
      </c>
      <c r="CF833" s="61"/>
      <c r="CG833" s="51">
        <f t="shared" si="35"/>
        <v>0.9401834437</v>
      </c>
      <c r="CH833" s="51">
        <f t="shared" si="36"/>
        <v>0.02065625803</v>
      </c>
      <c r="CI833" s="51">
        <f t="shared" si="37"/>
        <v>0.03266886138</v>
      </c>
      <c r="CJ833" s="51">
        <f t="shared" si="38"/>
        <v>0.006491436925</v>
      </c>
      <c r="CK833" s="51">
        <f t="shared" si="13"/>
        <v>1</v>
      </c>
      <c r="CL833" s="51">
        <f t="shared" si="39"/>
        <v>0.05816565675</v>
      </c>
      <c r="CM833" s="51">
        <f t="shared" si="40"/>
        <v>0.9143707078</v>
      </c>
      <c r="CN833" s="51">
        <f t="shared" si="41"/>
        <v>0.01341403164</v>
      </c>
      <c r="CO833" s="51">
        <f t="shared" si="42"/>
        <v>0.01404960385</v>
      </c>
      <c r="CP833" s="51">
        <f t="shared" si="14"/>
        <v>1</v>
      </c>
      <c r="CQ833" s="51">
        <f t="shared" si="43"/>
        <v>0.03578892951</v>
      </c>
      <c r="CR833" s="51">
        <f t="shared" si="44"/>
        <v>0.005218660567</v>
      </c>
      <c r="CS833" s="51">
        <f t="shared" si="45"/>
        <v>0.9470688181</v>
      </c>
      <c r="CT833" s="51">
        <f t="shared" si="46"/>
        <v>0.01192359183</v>
      </c>
      <c r="CU833" s="51">
        <f t="shared" si="15"/>
        <v>1</v>
      </c>
      <c r="CV833" s="51">
        <f t="shared" si="47"/>
        <v>0.0009744273575</v>
      </c>
      <c r="CW833" s="51">
        <f t="shared" si="48"/>
        <v>0.007582857522</v>
      </c>
      <c r="CX833" s="51">
        <f t="shared" si="49"/>
        <v>0.001633807997</v>
      </c>
      <c r="CY833" s="51">
        <f t="shared" si="50"/>
        <v>0.9898089071</v>
      </c>
      <c r="CZ833" s="51">
        <f t="shared" si="16"/>
        <v>1</v>
      </c>
      <c r="DA833" s="61"/>
      <c r="DB833" s="51">
        <f>(AQ833*Baseline!B$7 + AV833*Baseline!B$11 + BA833*Baseline!B$16 + BF833*Baseline!B$18)</f>
        <v>54031.91138</v>
      </c>
      <c r="DC833" s="51">
        <f>(AR833*Baseline!B$7 + AW833*Baseline!B$11 + BB833*Baseline!B$16 + BG833*Baseline!B$18)</f>
        <v>65567.2235</v>
      </c>
      <c r="DD833" s="51">
        <f>(AS833*Baseline!B$7 + AX833*Baseline!B$11 + BC833*Baseline!B$16 + BH833*Baseline!B$18)</f>
        <v>115348.5342</v>
      </c>
      <c r="DE833" s="51">
        <f>(AT833*Baseline!B$7 + AY833*Baseline!B$11 + BD833*Baseline!B$16 + BI833*Baseline!B$18)</f>
        <v>1259903.864</v>
      </c>
      <c r="DF833" s="51">
        <f t="shared" si="17"/>
        <v>1494851.533</v>
      </c>
      <c r="DG833" s="61"/>
      <c r="DH833" s="51">
        <f t="shared" si="51"/>
        <v>0.0361453363</v>
      </c>
      <c r="DI833" s="51">
        <f t="shared" si="52"/>
        <v>0.04386203047</v>
      </c>
      <c r="DJ833" s="51">
        <f t="shared" si="53"/>
        <v>0.07716387322</v>
      </c>
      <c r="DK833" s="51">
        <f t="shared" si="54"/>
        <v>0.84282876</v>
      </c>
      <c r="DL833" s="51">
        <f t="shared" si="18"/>
        <v>1</v>
      </c>
      <c r="DM833" s="61"/>
      <c r="DN833" s="51">
        <f>DH833 / (Baseline!B$7/Baseline!B$17)</f>
        <v>3.858276911</v>
      </c>
      <c r="DO833" s="51">
        <f>DI833 / (Baseline!B$11/Baseline!B$17)</f>
        <v>1.058850409</v>
      </c>
      <c r="DP833" s="51">
        <f>DJ833 / (Baseline!B$16/Baseline!B$17)</f>
        <v>1.192415036</v>
      </c>
      <c r="DQ833" s="51">
        <f>DK833 / (Baseline!B$18/Baseline!B$17)</f>
        <v>0.9528923199</v>
      </c>
      <c r="DR833" s="79"/>
      <c r="DS833" s="51">
        <f>(AU833*Baseline!B$34)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0.0273808149</v>
      </c>
      <c r="DT833" s="51">
        <f>(AZ833*Baseline!B$34) + (Baseline!D$88*(1-Baseline!D$89)*Baseline!B$35) + (Baseline!D$88*Baseline!D$89*((1-Baseline!D$90)*Baseline!B$40 + Baseline!D$90*Baseline!B$41))</f>
        <v>0.01056965616</v>
      </c>
      <c r="DU833" s="51">
        <f>(BE833*Baseline!B$34) + (Baseline!F$88*(1-Baseline!F$89)*Baseline!B$35) + (Baseline!F$88*Baseline!F$89*((1-Baseline!F$90)*Baseline!B$40 + Baseline!F$90*Baseline!B$41))</f>
        <v>0.01297388857</v>
      </c>
      <c r="DV833" s="51">
        <f>(BJ833*Baseline!B$34) + (Baseline!H$88*(1-Baseline!H$89)*Baseline!B$35) + (Baseline!H$88*Baseline!H$89*((1-Baseline!H$90)*Baseline!B$40 + Baseline!H$90*Baseline!B$41))</f>
        <v>0.009306227941</v>
      </c>
      <c r="DW833" s="51">
        <f>( DS833*Baseline!B$7 + DT833*Baseline!B$11 + DU833*Baseline!B$16 + DV833*Baseline!B$18 ) / Baseline!B$17</f>
        <v>0.009765234463</v>
      </c>
    </row>
    <row r="834">
      <c r="A834" s="4" t="s">
        <v>1193</v>
      </c>
      <c r="B834" s="45">
        <f>MIN( MAX( NORMINV( MCrands!B834, (B$5+B$4)/2, (B$5-B$4)/3.29 ), 0 ), 1 )</f>
        <v>0.6207414917</v>
      </c>
      <c r="C834" s="45">
        <f>MAX( NORMINV( MCrands!C834, (C$5+C$4)/2, (C$5-C$4)/3.29 ), 0 )</f>
        <v>2.20545051</v>
      </c>
      <c r="D834" s="41"/>
      <c r="E834" s="43">
        <f>Baseline!B$33 * (C834 * Baseline!B$66*Baseline!B$66/Baseline!B$73 + Baseline!B$52*Baseline!B$52/Baseline!B$74 + Baseline!B$53*Baseline!B$53/Baseline!B$75 + Baseline!B$54*Baseline!B$54/Baseline!B$76)</f>
        <v>0.00001565588678</v>
      </c>
      <c r="F834" s="43">
        <f>Baseline!B$33 * (C834 * Baseline!B$66*Baseline!B$57/Baseline!B$73 + Baseline!B$52*Baseline!B$67/Baseline!B$74 + Baseline!B$53*Baseline!B$55/Baseline!B$75 + Baseline!B$54*Baseline!B$56/Baseline!B$76)</f>
        <v>0.00000019933985</v>
      </c>
      <c r="G834" s="45">
        <f>Baseline!B$33 * (C834 * Baseline!B$66*Baseline!B$58/Baseline!B$73 + Baseline!B$52*Baseline!B$59/Baseline!B$74 + Baseline!B$53*Baseline!B$68/Baseline!B$75 + Baseline!B$54*Baseline!B$60/Baseline!B$76)</f>
        <v>0.00000016730649</v>
      </c>
      <c r="H834" s="43">
        <f>Baseline!B$33 * (C834 * Baseline!B$66*Baseline!B$61/Baseline!B$73 + Baseline!B$52*Baseline!B$62/Baseline!B$74 + Baseline!B$53*Baseline!B$63/Baseline!B$75 + Baseline!B$54*Baseline!B$69/Baseline!B$76)</f>
        <v>0.000000003268712697</v>
      </c>
      <c r="I834" s="43">
        <f>Baseline!B$33 * (C834 * Baseline!B$57*Baseline!B$66/Baseline!B$73 + Baseline!B$67*Baseline!B$52/Baseline!B$74 + Baseline!B$55*Baseline!B$53/Baseline!B$75 + Baseline!B$56*Baseline!B$54/Baseline!B$76)</f>
        <v>0.00000019933985</v>
      </c>
      <c r="J834" s="45">
        <f>Baseline!B$33 * (C834 * Baseline!B$57*Baseline!B$57/Baseline!B$73 + Baseline!B$67*Baseline!B$67/Baseline!B$74 + Baseline!B$55*Baseline!B$55/Baseline!B$75 + Baseline!B$56*Baseline!B$56/Baseline!B$76)</f>
        <v>0.000001763813717</v>
      </c>
      <c r="K834" s="43">
        <f>Baseline!B$33 * (C834 * Baseline!B$57*Baseline!B$58/Baseline!B$73 + Baseline!B$67*Baseline!B$59/Baseline!B$74 + Baseline!B$55*Baseline!B$68/Baseline!B$75 + Baseline!B$56*Baseline!B$60/Baseline!B$76)</f>
        <v>0.000000013741705</v>
      </c>
      <c r="L834" s="45">
        <f>Baseline!B$33 * (C834 * Baseline!B$57*Baseline!B$61/Baseline!B$73 + Baseline!B$67*Baseline!B$62/Baseline!B$74 + Baseline!B$55*Baseline!B$63/Baseline!B$75 + Baseline!B$56*Baseline!B$69/Baseline!B$76)</f>
        <v>0.00000001439283038</v>
      </c>
      <c r="M834" s="43">
        <f>Baseline!B$33 * (C834 * Baseline!B$58*Baseline!B$66/Baseline!B$73 + Baseline!B$59*Baseline!B$52/Baseline!B$74 + Baseline!B$68*Baseline!B$53/Baseline!B$75 + Baseline!B$60*Baseline!B$54/Baseline!B$76)</f>
        <v>0.00000016730649</v>
      </c>
      <c r="N834" s="45">
        <f>Baseline!B$33 * (C834 * Baseline!B$58*Baseline!B$57/Baseline!B$73 + Baseline!B$59*Baseline!B$67/Baseline!B$74 + Baseline!B$68*Baseline!B$55/Baseline!B$75 + Baseline!B$60*Baseline!B$56/Baseline!B$76)</f>
        <v>0.000000013741705</v>
      </c>
      <c r="O834" s="45">
        <f>Baseline!B$33 * (C834 * Baseline!B$58*Baseline!B$58/Baseline!B$73 + Baseline!B$59*Baseline!B$59/Baseline!B$74 + Baseline!B$68*Baseline!B$68/Baseline!B$75 + Baseline!B$60*Baseline!B$60/Baseline!B$76)</f>
        <v>0.000001324389744</v>
      </c>
      <c r="P834" s="43">
        <f>Baseline!B$33 * (C834 * Baseline!B$58*Baseline!B$61/Baseline!B$73 + Baseline!B$59*Baseline!B$62/Baseline!B$74 + Baseline!B$68*Baseline!B$63/Baseline!B$75 + Baseline!B$60*Baseline!B$69/Baseline!B$76)</f>
        <v>0.000000001646889</v>
      </c>
      <c r="Q834" s="43">
        <f>Baseline!B$33 * (C834 * Baseline!B$61*Baseline!B$66/Baseline!B$73 + Baseline!B$62*Baseline!B$52/Baseline!B$74 + Baseline!B$63*Baseline!B$53/Baseline!B$75 + Baseline!B$69*Baseline!B$54/Baseline!B$76)</f>
        <v>0.000000003268712697</v>
      </c>
      <c r="R834" s="43">
        <f>Baseline!B$33 * (C834 * Baseline!B$61*Baseline!B$57/Baseline!B$73 + Baseline!B$62*Baseline!B$67/Baseline!B$74 + Baseline!B$63*Baseline!B$55/Baseline!B$75 + Baseline!B$69*Baseline!B$56/Baseline!B$76)</f>
        <v>0.00000001439283038</v>
      </c>
      <c r="S834" s="43">
        <f>Baseline!B$33 * (C834 * Baseline!B$61*Baseline!B$58/Baseline!B$73 + Baseline!B$62*Baseline!B$59/Baseline!B$74 + Baseline!B$63*Baseline!B$68/Baseline!B$75 + Baseline!B$69*Baseline!B$60/Baseline!B$76)</f>
        <v>0.000000001646889</v>
      </c>
      <c r="T834" s="43">
        <f>Baseline!B$33 * (C834 * Baseline!B$61*Baseline!B$61/Baseline!B$73 + Baseline!B$62*Baseline!B$62/Baseline!B$74 + Baseline!B$63*Baseline!B$63/Baseline!B$75 + Baseline!B$69*Baseline!B$69/Baseline!B$76)</f>
        <v>0.00000009854653981</v>
      </c>
      <c r="U834" s="41"/>
      <c r="V834" s="43">
        <f>E834 * ( Baseline!B$87 * Baseline!B$7 )</f>
        <v>0.1624924489</v>
      </c>
      <c r="W834" s="43">
        <f>F834 * ( Baseline!D$87 * Baseline!B$11 )</f>
        <v>0.003677141618</v>
      </c>
      <c r="X834" s="43">
        <f>G834 * ( Baseline!F$87 * Baseline!B$16 )</f>
        <v>0.005811352435</v>
      </c>
      <c r="Y834" s="43">
        <f>H834 * ( Baseline!H$87 * Baseline!B$18 )</f>
        <v>0.001149519526</v>
      </c>
      <c r="Z834" s="51">
        <f t="shared" si="1"/>
        <v>0.1731304625</v>
      </c>
      <c r="AA834" s="43">
        <f>I834 * ( Baseline!B$87 * Baseline!B$7 )</f>
        <v>0.002068948303</v>
      </c>
      <c r="AB834" s="45">
        <f>J834 * ( Baseline!D$87 * Baseline!B$11 )</f>
        <v>0.0325363585</v>
      </c>
      <c r="AC834" s="45">
        <f>K834 * ( Baseline!F$87 * Baseline!B$16 )</f>
        <v>0.0004773149614</v>
      </c>
      <c r="AD834" s="45">
        <f>L834 * ( Baseline!F$87 * Baseline!B$16 )</f>
        <v>0.0004999316516</v>
      </c>
      <c r="AE834" s="51">
        <f t="shared" si="2"/>
        <v>0.03558255341</v>
      </c>
      <c r="AF834" s="51">
        <f>M834 * ( Baseline!B$87 * Baseline!B$7 )</f>
        <v>0.001736474059</v>
      </c>
      <c r="AG834" s="51">
        <f>N834 * ( Baseline!D$87 * Baseline!B$11 )</f>
        <v>0.0002534876761</v>
      </c>
      <c r="AH834" s="51">
        <f>O834 * ( Baseline!F$87 * Baseline!B$16 )</f>
        <v>0.04600237306</v>
      </c>
      <c r="AI834" s="51">
        <f>P834 * ( Baseline!H$87 * Baseline!B$18 )</f>
        <v>0.0005791671641</v>
      </c>
      <c r="AJ834" s="51">
        <f t="shared" si="3"/>
        <v>0.04857150195</v>
      </c>
      <c r="AK834" s="51">
        <f>Q834 * ( Baseline!B$87 * Baseline!B$7 )</f>
        <v>0.00003392596908</v>
      </c>
      <c r="AL834" s="51">
        <f>R834 * ( Baseline!D$87 * Baseline!B$11 )</f>
        <v>0.0002654987227</v>
      </c>
      <c r="AM834" s="51">
        <f>S834 * ( Baseline!F$87 * Baseline!B$16 )</f>
        <v>0.00005720431048</v>
      </c>
      <c r="AN834" s="51">
        <f>T834 * ( Baseline!H$87 * Baseline!B$18 )</f>
        <v>0.0346562033</v>
      </c>
      <c r="AO834" s="51">
        <f t="shared" si="4"/>
        <v>0.03501283231</v>
      </c>
      <c r="AP834" s="61"/>
      <c r="AQ834" s="51">
        <f>V834 * ( (1-Baseline!B$88-Baseline!B$87) + (1-B834)*Baseline!B$88 )</f>
        <v>0.06924454395</v>
      </c>
      <c r="AR834" s="51">
        <f>W834 * ( (1-Baseline!B$88-Baseline!B$87) + (1-B834)*Baseline!B$88 )</f>
        <v>0.001566977395</v>
      </c>
      <c r="AS834" s="51">
        <f>X834 * ( (1-Baseline!B$88-Baseline!B$87) + (1-B834)*Baseline!B$88 )</f>
        <v>0.002476450147</v>
      </c>
      <c r="AT834" s="51">
        <f>Y834 * ( (1-Baseline!B$88-Baseline!B$87) + (1-B834)*Baseline!B$88 )</f>
        <v>0.0004898563341</v>
      </c>
      <c r="AU834" s="51">
        <f t="shared" si="5"/>
        <v>0.07377782783</v>
      </c>
      <c r="AV834" s="51">
        <f>AA834 * ( (1-Baseline!D$88-Baseline!D$87) + (1-B834)*Baseline!D$88 )</f>
        <v>0.001475793677</v>
      </c>
      <c r="AW834" s="51">
        <f>AB834 * ( (1-Baseline!D$88-Baseline!D$87) + (1-B834)*Baseline!D$88 )</f>
        <v>0.02320838662</v>
      </c>
      <c r="AX834" s="51">
        <f>AC834 * ( (1-Baseline!D$88-Baseline!D$87) + (1-B834)*Baseline!D$88 )</f>
        <v>0.0003404717269</v>
      </c>
      <c r="AY834" s="51">
        <f>AD834 * ( (1-Baseline!D$88-Baseline!D$87) + (1-B834)*Baseline!D$88 )</f>
        <v>0.0003566043525</v>
      </c>
      <c r="AZ834" s="51">
        <f t="shared" si="6"/>
        <v>0.02538125638</v>
      </c>
      <c r="BA834" s="51">
        <f>AF834 * ( (1-Baseline!F$88-Baseline!F$87) + (1-Baseline!B$36)*Baseline!F$88 )</f>
        <v>0.0012496223</v>
      </c>
      <c r="BB834" s="51">
        <f>AG834 * ( (1-Baseline!F$88-Baseline!F$87) + (1-Baseline!B$36)*Baseline!F$88 )</f>
        <v>0.0001824178433</v>
      </c>
      <c r="BC834" s="51">
        <f>AH834 * ( (1-Baseline!F$88-Baseline!F$87) + (1-Baseline!B$36)*Baseline!F$88 )</f>
        <v>0.03310477973</v>
      </c>
      <c r="BD834" s="51">
        <f>AI834 * ( (1-Baseline!F$88-Baseline!F$87) + (1-Baseline!B$36)*Baseline!F$88 )</f>
        <v>0.0004167872246</v>
      </c>
      <c r="BE834" s="51">
        <f t="shared" si="7"/>
        <v>0.03495360709</v>
      </c>
      <c r="BF834" s="51">
        <f>AK834 * ( (1-Baseline!H$88-Baseline!H$87) + (1-Baseline!B$36)*Baseline!H$88 )</f>
        <v>0.00002688022382</v>
      </c>
      <c r="BG834" s="51">
        <f>AL834 * ( (1-Baseline!H$88-Baseline!H$87) + (1-Baseline!B$36)*Baseline!H$88 )</f>
        <v>0.000210359948</v>
      </c>
      <c r="BH834" s="51">
        <f>AM834 * ( (1-Baseline!H$88-Baseline!H$87) + (1-Baseline!B$36)*Baseline!H$88 )</f>
        <v>0.00004532411928</v>
      </c>
      <c r="BI834" s="51">
        <f>AN834 * ( (1-Baseline!H$88-Baseline!H$87) + (1-Baseline!B$36)*Baseline!H$88 )</f>
        <v>0.027458803</v>
      </c>
      <c r="BJ834" s="51">
        <f t="shared" si="8"/>
        <v>0.02774136729</v>
      </c>
      <c r="BK834" s="61"/>
      <c r="BL834" s="51">
        <f t="shared" si="19"/>
        <v>0.9385549289</v>
      </c>
      <c r="BM834" s="51">
        <f t="shared" si="20"/>
        <v>0.02123913703</v>
      </c>
      <c r="BN834" s="51">
        <f t="shared" si="21"/>
        <v>0.03356631959</v>
      </c>
      <c r="BO834" s="51">
        <f t="shared" si="22"/>
        <v>0.006639614483</v>
      </c>
      <c r="BP834" s="51">
        <f t="shared" si="9"/>
        <v>1</v>
      </c>
      <c r="BQ834" s="51">
        <f t="shared" si="23"/>
        <v>0.05814502066</v>
      </c>
      <c r="BR834" s="51">
        <f t="shared" si="24"/>
        <v>0.9143907723</v>
      </c>
      <c r="BS834" s="51">
        <f t="shared" si="25"/>
        <v>0.01341429762</v>
      </c>
      <c r="BT834" s="51">
        <f t="shared" si="26"/>
        <v>0.0140499094</v>
      </c>
      <c r="BU834" s="51">
        <f t="shared" si="10"/>
        <v>1</v>
      </c>
      <c r="BV834" s="51">
        <f t="shared" si="27"/>
        <v>0.0357508825</v>
      </c>
      <c r="BW834" s="51">
        <f t="shared" si="28"/>
        <v>0.005218856035</v>
      </c>
      <c r="BX834" s="51">
        <f t="shared" si="29"/>
        <v>0.9471062496</v>
      </c>
      <c r="BY834" s="51">
        <f t="shared" si="30"/>
        <v>0.01192401183</v>
      </c>
      <c r="BZ834" s="51">
        <f t="shared" si="11"/>
        <v>1</v>
      </c>
      <c r="CA834" s="51">
        <f t="shared" si="31"/>
        <v>0.0009689581461</v>
      </c>
      <c r="CB834" s="51">
        <f t="shared" si="32"/>
        <v>0.007582897619</v>
      </c>
      <c r="CC834" s="51">
        <f t="shared" si="33"/>
        <v>0.001633809855</v>
      </c>
      <c r="CD834" s="51">
        <f t="shared" si="34"/>
        <v>0.9898143344</v>
      </c>
      <c r="CE834" s="51">
        <f t="shared" si="12"/>
        <v>1</v>
      </c>
      <c r="CF834" s="61"/>
      <c r="CG834" s="51">
        <f t="shared" si="35"/>
        <v>0.9385549289</v>
      </c>
      <c r="CH834" s="51">
        <f t="shared" si="36"/>
        <v>0.02123913703</v>
      </c>
      <c r="CI834" s="51">
        <f t="shared" si="37"/>
        <v>0.03356631959</v>
      </c>
      <c r="CJ834" s="51">
        <f t="shared" si="38"/>
        <v>0.006639614483</v>
      </c>
      <c r="CK834" s="51">
        <f t="shared" si="13"/>
        <v>1</v>
      </c>
      <c r="CL834" s="51">
        <f t="shared" si="39"/>
        <v>0.05814502066</v>
      </c>
      <c r="CM834" s="51">
        <f t="shared" si="40"/>
        <v>0.9143907723</v>
      </c>
      <c r="CN834" s="51">
        <f t="shared" si="41"/>
        <v>0.01341429762</v>
      </c>
      <c r="CO834" s="51">
        <f t="shared" si="42"/>
        <v>0.0140499094</v>
      </c>
      <c r="CP834" s="51">
        <f t="shared" si="14"/>
        <v>1</v>
      </c>
      <c r="CQ834" s="51">
        <f t="shared" si="43"/>
        <v>0.0357508825</v>
      </c>
      <c r="CR834" s="51">
        <f t="shared" si="44"/>
        <v>0.005218856035</v>
      </c>
      <c r="CS834" s="51">
        <f t="shared" si="45"/>
        <v>0.9471062496</v>
      </c>
      <c r="CT834" s="51">
        <f t="shared" si="46"/>
        <v>0.01192401183</v>
      </c>
      <c r="CU834" s="51">
        <f t="shared" si="15"/>
        <v>1</v>
      </c>
      <c r="CV834" s="51">
        <f t="shared" si="47"/>
        <v>0.0009689581461</v>
      </c>
      <c r="CW834" s="51">
        <f t="shared" si="48"/>
        <v>0.007582897619</v>
      </c>
      <c r="CX834" s="51">
        <f t="shared" si="49"/>
        <v>0.001633809855</v>
      </c>
      <c r="CY834" s="51">
        <f t="shared" si="50"/>
        <v>0.9898143344</v>
      </c>
      <c r="CZ834" s="51">
        <f t="shared" si="16"/>
        <v>1</v>
      </c>
      <c r="DA834" s="61"/>
      <c r="DB834" s="51">
        <f>(AQ834*Baseline!B$7 + AV834*Baseline!B$11 + BA834*Baseline!B$16 + BF834*Baseline!B$18)</f>
        <v>42165.86257</v>
      </c>
      <c r="DC834" s="51">
        <f>(AR834*Baseline!B$7 + AW834*Baseline!B$11 + BB834*Baseline!B$16 + BG834*Baseline!B$18)</f>
        <v>60775.31051</v>
      </c>
      <c r="DD834" s="51">
        <f>(AS834*Baseline!B$7 + AX834*Baseline!B$11 + BC834*Baseline!B$16 + BH834*Baseline!B$18)</f>
        <v>114913.9687</v>
      </c>
      <c r="DE834" s="51">
        <f>(AT834*Baseline!B$7 + AY834*Baseline!B$11 + BD834*Baseline!B$16 + BI834*Baseline!B$18)</f>
        <v>1259759.65</v>
      </c>
      <c r="DF834" s="51">
        <f t="shared" si="17"/>
        <v>1477614.792</v>
      </c>
      <c r="DG834" s="61"/>
      <c r="DH834" s="51">
        <f t="shared" si="51"/>
        <v>0.02853643778</v>
      </c>
      <c r="DI834" s="51">
        <f t="shared" si="52"/>
        <v>0.04113068633</v>
      </c>
      <c r="DJ834" s="51">
        <f t="shared" si="53"/>
        <v>0.07776990957</v>
      </c>
      <c r="DK834" s="51">
        <f t="shared" si="54"/>
        <v>0.8525629663</v>
      </c>
      <c r="DL834" s="51">
        <f t="shared" si="18"/>
        <v>1</v>
      </c>
      <c r="DM834" s="61"/>
      <c r="DN834" s="51">
        <f>DH834 / (Baseline!B$7/Baseline!B$17)</f>
        <v>3.04607704</v>
      </c>
      <c r="DO834" s="51">
        <f>DI834 / (Baseline!B$11/Baseline!B$17)</f>
        <v>0.9929144542</v>
      </c>
      <c r="DP834" s="51">
        <f>DJ834 / (Baseline!B$16/Baseline!B$17)</f>
        <v>1.201780129</v>
      </c>
      <c r="DQ834" s="51">
        <f>DK834 / (Baseline!B$18/Baseline!B$17)</f>
        <v>0.9638976995</v>
      </c>
      <c r="DR834" s="79"/>
      <c r="DS834" s="51">
        <f>(AU834*Baseline!B$34)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0.02359620542</v>
      </c>
      <c r="DT834" s="51">
        <f>(AZ834*Baseline!B$34) + (Baseline!D$88*(1-Baseline!D$89)*Baseline!B$35) + (Baseline!D$88*Baseline!D$89*((1-Baseline!D$90)*Baseline!B$40 + Baseline!D$90*Baseline!B$41))</f>
        <v>0.01022075646</v>
      </c>
      <c r="DU834" s="51">
        <f>(BE834*Baseline!B$34) + (Baseline!F$88*(1-Baseline!F$89)*Baseline!B$35) + (Baseline!F$88*Baseline!F$89*((1-Baseline!F$90)*Baseline!B$40 + Baseline!F$90*Baseline!B$41))</f>
        <v>0.01297368106</v>
      </c>
      <c r="DV834" s="51">
        <f>(BJ834*Baseline!B$34) + (Baseline!H$88*(1-Baseline!H$89)*Baseline!B$35) + (Baseline!H$88*Baseline!H$89*((1-Baseline!H$90)*Baseline!B$40 + Baseline!H$90*Baseline!B$41))</f>
        <v>0.009306205094</v>
      </c>
      <c r="DW834" s="51">
        <f>( DS834*Baseline!B$7 + DT834*Baseline!B$11 + DU834*Baseline!B$16 + DV834*Baseline!B$18 ) / Baseline!B$17</f>
        <v>0.009715292735</v>
      </c>
    </row>
    <row r="835">
      <c r="A835" s="4" t="s">
        <v>1194</v>
      </c>
      <c r="B835" s="45">
        <f>MIN( MAX( NORMINV( MCrands!B835, (B$5+B$4)/2, (B$5-B$4)/3.29 ), 0 ), 1 )</f>
        <v>0.5900721711</v>
      </c>
      <c r="C835" s="45">
        <f>MAX( NORMINV( MCrands!C835, (C$5+C$4)/2, (C$5-C$4)/3.29 ), 0 )</f>
        <v>2.375917128</v>
      </c>
      <c r="D835" s="41"/>
      <c r="E835" s="43">
        <f>Baseline!B$33 * (C835 * Baseline!B$66*Baseline!B$66/Baseline!B$73 + Baseline!B$52*Baseline!B$52/Baseline!B$74 + Baseline!B$53*Baseline!B$53/Baseline!B$75 + Baseline!B$54*Baseline!B$54/Baseline!B$76)</f>
        <v>0.00001686279453</v>
      </c>
      <c r="F835" s="43">
        <f>Baseline!B$33 * (C835 * Baseline!B$66*Baseline!B$57/Baseline!B$73 + Baseline!B$52*Baseline!B$67/Baseline!B$74 + Baseline!B$53*Baseline!B$55/Baseline!B$75 + Baseline!B$54*Baseline!B$56/Baseline!B$76)</f>
        <v>0.0000001995304144</v>
      </c>
      <c r="G835" s="45">
        <f>Baseline!B$33 * (C835 * Baseline!B$66*Baseline!B$58/Baseline!B$73 + Baseline!B$52*Baseline!B$59/Baseline!B$74 + Baseline!B$53*Baseline!B$68/Baseline!B$75 + Baseline!B$54*Baseline!B$60/Baseline!B$76)</f>
        <v>0.0000001677749607</v>
      </c>
      <c r="H835" s="43">
        <f>Baseline!B$33 * (C835 * Baseline!B$66*Baseline!B$61/Baseline!B$73 + Baseline!B$52*Baseline!B$62/Baseline!B$74 + Baseline!B$53*Baseline!B$63/Baseline!B$75 + Baseline!B$54*Baseline!B$69/Baseline!B$76)</f>
        <v>0.000000003315559774</v>
      </c>
      <c r="I835" s="43">
        <f>Baseline!B$33 * (C835 * Baseline!B$57*Baseline!B$66/Baseline!B$73 + Baseline!B$67*Baseline!B$52/Baseline!B$74 + Baseline!B$55*Baseline!B$53/Baseline!B$75 + Baseline!B$56*Baseline!B$54/Baseline!B$76)</f>
        <v>0.0000001995304144</v>
      </c>
      <c r="J835" s="45">
        <f>Baseline!B$33 * (C835 * Baseline!B$57*Baseline!B$57/Baseline!B$73 + Baseline!B$67*Baseline!B$67/Baseline!B$74 + Baseline!B$55*Baseline!B$55/Baseline!B$75 + Baseline!B$56*Baseline!B$56/Baseline!B$76)</f>
        <v>0.000001763813747</v>
      </c>
      <c r="K835" s="43">
        <f>Baseline!B$33 * (C835 * Baseline!B$57*Baseline!B$58/Baseline!B$73 + Baseline!B$67*Baseline!B$59/Baseline!B$74 + Baseline!B$55*Baseline!B$68/Baseline!B$75 + Baseline!B$56*Baseline!B$60/Baseline!B$76)</f>
        <v>0.00000001374177897</v>
      </c>
      <c r="L835" s="45">
        <f>Baseline!B$33 * (C835 * Baseline!B$57*Baseline!B$61/Baseline!B$73 + Baseline!B$67*Baseline!B$62/Baseline!B$74 + Baseline!B$55*Baseline!B$63/Baseline!B$75 + Baseline!B$56*Baseline!B$69/Baseline!B$76)</f>
        <v>0.00000001439283777</v>
      </c>
      <c r="M835" s="43">
        <f>Baseline!B$33 * (C835 * Baseline!B$58*Baseline!B$66/Baseline!B$73 + Baseline!B$59*Baseline!B$52/Baseline!B$74 + Baseline!B$68*Baseline!B$53/Baseline!B$75 + Baseline!B$60*Baseline!B$54/Baseline!B$76)</f>
        <v>0.0000001677749607</v>
      </c>
      <c r="N835" s="45">
        <f>Baseline!B$33 * (C835 * Baseline!B$58*Baseline!B$57/Baseline!B$73 + Baseline!B$59*Baseline!B$67/Baseline!B$74 + Baseline!B$68*Baseline!B$55/Baseline!B$75 + Baseline!B$60*Baseline!B$56/Baseline!B$76)</f>
        <v>0.00000001374177897</v>
      </c>
      <c r="O835" s="45">
        <f>Baseline!B$33 * (C835 * Baseline!B$58*Baseline!B$58/Baseline!B$73 + Baseline!B$59*Baseline!B$59/Baseline!B$74 + Baseline!B$68*Baseline!B$68/Baseline!B$75 + Baseline!B$60*Baseline!B$60/Baseline!B$76)</f>
        <v>0.000001324389926</v>
      </c>
      <c r="P835" s="43">
        <f>Baseline!B$33 * (C835 * Baseline!B$58*Baseline!B$61/Baseline!B$73 + Baseline!B$59*Baseline!B$62/Baseline!B$74 + Baseline!B$68*Baseline!B$63/Baseline!B$75 + Baseline!B$60*Baseline!B$69/Baseline!B$76)</f>
        <v>0.000000001646907184</v>
      </c>
      <c r="Q835" s="43">
        <f>Baseline!B$33 * (C835 * Baseline!B$61*Baseline!B$66/Baseline!B$73 + Baseline!B$62*Baseline!B$52/Baseline!B$74 + Baseline!B$63*Baseline!B$53/Baseline!B$75 + Baseline!B$69*Baseline!B$54/Baseline!B$76)</f>
        <v>0.000000003315559774</v>
      </c>
      <c r="R835" s="43">
        <f>Baseline!B$33 * (C835 * Baseline!B$61*Baseline!B$57/Baseline!B$73 + Baseline!B$62*Baseline!B$67/Baseline!B$74 + Baseline!B$63*Baseline!B$55/Baseline!B$75 + Baseline!B$69*Baseline!B$56/Baseline!B$76)</f>
        <v>0.00000001439283777</v>
      </c>
      <c r="S835" s="43">
        <f>Baseline!B$33 * (C835 * Baseline!B$61*Baseline!B$58/Baseline!B$73 + Baseline!B$62*Baseline!B$59/Baseline!B$74 + Baseline!B$63*Baseline!B$68/Baseline!B$75 + Baseline!B$69*Baseline!B$60/Baseline!B$76)</f>
        <v>0.000000001646907184</v>
      </c>
      <c r="T835" s="43">
        <f>Baseline!B$33 * (C835 * Baseline!B$61*Baseline!B$61/Baseline!B$73 + Baseline!B$62*Baseline!B$62/Baseline!B$74 + Baseline!B$63*Baseline!B$63/Baseline!B$75 + Baseline!B$69*Baseline!B$69/Baseline!B$76)</f>
        <v>0.00000009854654163</v>
      </c>
      <c r="U835" s="41"/>
      <c r="V835" s="43">
        <f>E835 * ( Baseline!B$87 * Baseline!B$7 )</f>
        <v>0.1750189445</v>
      </c>
      <c r="W835" s="43">
        <f>F835 * ( Baseline!D$87 * Baseline!B$11 )</f>
        <v>0.003680656882</v>
      </c>
      <c r="X835" s="43">
        <f>G835 * ( Baseline!F$87 * Baseline!B$16 )</f>
        <v>0.00582762466</v>
      </c>
      <c r="Y835" s="43">
        <f>H835 * ( Baseline!H$87 * Baseline!B$18 )</f>
        <v>0.0011659944</v>
      </c>
      <c r="Z835" s="51">
        <f t="shared" si="1"/>
        <v>0.1856932204</v>
      </c>
      <c r="AA835" s="43">
        <f>I835 * ( Baseline!B$87 * Baseline!B$7 )</f>
        <v>0.002070926171</v>
      </c>
      <c r="AB835" s="45">
        <f>J835 * ( Baseline!D$87 * Baseline!B$11 )</f>
        <v>0.03253635905</v>
      </c>
      <c r="AC835" s="45">
        <f>K835 * ( Baseline!F$87 * Baseline!B$16 )</f>
        <v>0.0004773175307</v>
      </c>
      <c r="AD835" s="45">
        <f>L835 * ( Baseline!F$87 * Baseline!B$16 )</f>
        <v>0.0004999319085</v>
      </c>
      <c r="AE835" s="51">
        <f t="shared" si="2"/>
        <v>0.03558453466</v>
      </c>
      <c r="AF835" s="51">
        <f>M835 * ( Baseline!B$87 * Baseline!B$7 )</f>
        <v>0.001741336317</v>
      </c>
      <c r="AG835" s="51">
        <f>N835 * ( Baseline!D$87 * Baseline!B$11 )</f>
        <v>0.0002534890406</v>
      </c>
      <c r="AH835" s="51">
        <f>O835 * ( Baseline!F$87 * Baseline!B$16 )</f>
        <v>0.04600237937</v>
      </c>
      <c r="AI835" s="51">
        <f>P835 * ( Baseline!H$87 * Baseline!B$18 )</f>
        <v>0.0005791735589</v>
      </c>
      <c r="AJ835" s="51">
        <f t="shared" si="3"/>
        <v>0.04857637829</v>
      </c>
      <c r="AK835" s="51">
        <f>Q835 * ( Baseline!B$87 * Baseline!B$7 )</f>
        <v>0.00003441219489</v>
      </c>
      <c r="AL835" s="51">
        <f>R835 * ( Baseline!D$87 * Baseline!B$11 )</f>
        <v>0.0002654988592</v>
      </c>
      <c r="AM835" s="51">
        <f>S835 * ( Baseline!F$87 * Baseline!B$16 )</f>
        <v>0.0000572049421</v>
      </c>
      <c r="AN835" s="51">
        <f>T835 * ( Baseline!H$87 * Baseline!B$18 )</f>
        <v>0.03465620394</v>
      </c>
      <c r="AO835" s="51">
        <f t="shared" si="4"/>
        <v>0.03501331994</v>
      </c>
      <c r="AP835" s="61"/>
      <c r="AQ835" s="51">
        <f>V835 * ( (1-Baseline!B$88-Baseline!B$87) + (1-B835)*Baseline!B$88 )</f>
        <v>0.07935984946</v>
      </c>
      <c r="AR835" s="51">
        <f>W835 * ( (1-Baseline!B$88-Baseline!B$87) + (1-B835)*Baseline!B$88 )</f>
        <v>0.001668941479</v>
      </c>
      <c r="AS835" s="51">
        <f>X835 * ( (1-Baseline!B$88-Baseline!B$87) + (1-B835)*Baseline!B$88 )</f>
        <v>0.002642453462</v>
      </c>
      <c r="AT835" s="51">
        <f>Y835 * ( (1-Baseline!B$88-Baseline!B$87) + (1-B835)*Baseline!B$88 )</f>
        <v>0.0005287035661</v>
      </c>
      <c r="AU835" s="51">
        <f t="shared" si="5"/>
        <v>0.08419994796</v>
      </c>
      <c r="AV835" s="51">
        <f>AA835 * ( (1-Baseline!D$88-Baseline!D$87) + (1-B835)*Baseline!D$88 )</f>
        <v>0.001505658729</v>
      </c>
      <c r="AW835" s="51">
        <f>AB835 * ( (1-Baseline!D$88-Baseline!D$87) + (1-B835)*Baseline!D$88 )</f>
        <v>0.0236554319</v>
      </c>
      <c r="AX835" s="51">
        <f>AC835 * ( (1-Baseline!D$88-Baseline!D$87) + (1-B835)*Baseline!D$88 )</f>
        <v>0.0003470318336</v>
      </c>
      <c r="AY835" s="51">
        <f>AD835 * ( (1-Baseline!D$88-Baseline!D$87) + (1-B835)*Baseline!D$88 )</f>
        <v>0.0003634735281</v>
      </c>
      <c r="AZ835" s="51">
        <f t="shared" si="6"/>
        <v>0.02587159599</v>
      </c>
      <c r="BA835" s="51">
        <f>AF835 * ( (1-Baseline!F$88-Baseline!F$87) + (1-Baseline!B$36)*Baseline!F$88 )</f>
        <v>0.001253121337</v>
      </c>
      <c r="BB835" s="51">
        <f>AG835 * ( (1-Baseline!F$88-Baseline!F$87) + (1-Baseline!B$36)*Baseline!F$88 )</f>
        <v>0.0001824188253</v>
      </c>
      <c r="BC835" s="51">
        <f>AH835 * ( (1-Baseline!F$88-Baseline!F$87) + (1-Baseline!B$36)*Baseline!F$88 )</f>
        <v>0.03310478427</v>
      </c>
      <c r="BD835" s="51">
        <f>AI835 * ( (1-Baseline!F$88-Baseline!F$87) + (1-Baseline!B$36)*Baseline!F$88 )</f>
        <v>0.0004167918265</v>
      </c>
      <c r="BE835" s="51">
        <f t="shared" si="7"/>
        <v>0.03495711626</v>
      </c>
      <c r="BF835" s="51">
        <f>AK835 * ( (1-Baseline!H$88-Baseline!H$87) + (1-Baseline!B$36)*Baseline!H$88 )</f>
        <v>0.00002726547026</v>
      </c>
      <c r="BG835" s="51">
        <f>AL835 * ( (1-Baseline!H$88-Baseline!H$87) + (1-Baseline!B$36)*Baseline!H$88 )</f>
        <v>0.0002103600561</v>
      </c>
      <c r="BH835" s="51">
        <f>AM835 * ( (1-Baseline!H$88-Baseline!H$87) + (1-Baseline!B$36)*Baseline!H$88 )</f>
        <v>0.00004532461973</v>
      </c>
      <c r="BI835" s="51">
        <f>AN835 * ( (1-Baseline!H$88-Baseline!H$87) + (1-Baseline!B$36)*Baseline!H$88 )</f>
        <v>0.02745880351</v>
      </c>
      <c r="BJ835" s="51">
        <f t="shared" si="8"/>
        <v>0.02774175365</v>
      </c>
      <c r="BK835" s="61"/>
      <c r="BL835" s="51">
        <f t="shared" si="19"/>
        <v>0.9425166093</v>
      </c>
      <c r="BM835" s="51">
        <f t="shared" si="20"/>
        <v>0.01982116996</v>
      </c>
      <c r="BN835" s="51">
        <f t="shared" si="21"/>
        <v>0.03138307713</v>
      </c>
      <c r="BO835" s="51">
        <f t="shared" si="22"/>
        <v>0.006279143621</v>
      </c>
      <c r="BP835" s="51">
        <f t="shared" si="9"/>
        <v>1</v>
      </c>
      <c r="BQ835" s="51">
        <f t="shared" si="23"/>
        <v>0.05819736554</v>
      </c>
      <c r="BR835" s="51">
        <f t="shared" si="24"/>
        <v>0.9143398772</v>
      </c>
      <c r="BS835" s="51">
        <f t="shared" si="25"/>
        <v>0.01341362295</v>
      </c>
      <c r="BT835" s="51">
        <f t="shared" si="26"/>
        <v>0.01404913436</v>
      </c>
      <c r="BU835" s="51">
        <f t="shared" si="10"/>
        <v>1</v>
      </c>
      <c r="BV835" s="51">
        <f t="shared" si="27"/>
        <v>0.03584738877</v>
      </c>
      <c r="BW835" s="51">
        <f t="shared" si="28"/>
        <v>0.005218360231</v>
      </c>
      <c r="BX835" s="51">
        <f t="shared" si="29"/>
        <v>0.9470113045</v>
      </c>
      <c r="BY835" s="51">
        <f t="shared" si="30"/>
        <v>0.01192294649</v>
      </c>
      <c r="BZ835" s="51">
        <f t="shared" si="11"/>
        <v>1</v>
      </c>
      <c r="CA835" s="51">
        <f t="shared" si="31"/>
        <v>0.0009828315325</v>
      </c>
      <c r="CB835" s="51">
        <f t="shared" si="32"/>
        <v>0.007582795908</v>
      </c>
      <c r="CC835" s="51">
        <f t="shared" si="33"/>
        <v>0.001633805141</v>
      </c>
      <c r="CD835" s="51">
        <f t="shared" si="34"/>
        <v>0.9898005674</v>
      </c>
      <c r="CE835" s="51">
        <f t="shared" si="12"/>
        <v>1</v>
      </c>
      <c r="CF835" s="61"/>
      <c r="CG835" s="51">
        <f t="shared" si="35"/>
        <v>0.9425166093</v>
      </c>
      <c r="CH835" s="51">
        <f t="shared" si="36"/>
        <v>0.01982116996</v>
      </c>
      <c r="CI835" s="51">
        <f t="shared" si="37"/>
        <v>0.03138307713</v>
      </c>
      <c r="CJ835" s="51">
        <f t="shared" si="38"/>
        <v>0.006279143621</v>
      </c>
      <c r="CK835" s="51">
        <f t="shared" si="13"/>
        <v>1</v>
      </c>
      <c r="CL835" s="51">
        <f t="shared" si="39"/>
        <v>0.05819736554</v>
      </c>
      <c r="CM835" s="51">
        <f t="shared" si="40"/>
        <v>0.9143398772</v>
      </c>
      <c r="CN835" s="51">
        <f t="shared" si="41"/>
        <v>0.01341362295</v>
      </c>
      <c r="CO835" s="51">
        <f t="shared" si="42"/>
        <v>0.01404913436</v>
      </c>
      <c r="CP835" s="51">
        <f t="shared" si="14"/>
        <v>1</v>
      </c>
      <c r="CQ835" s="51">
        <f t="shared" si="43"/>
        <v>0.03584738877</v>
      </c>
      <c r="CR835" s="51">
        <f t="shared" si="44"/>
        <v>0.005218360231</v>
      </c>
      <c r="CS835" s="51">
        <f t="shared" si="45"/>
        <v>0.9470113045</v>
      </c>
      <c r="CT835" s="51">
        <f t="shared" si="46"/>
        <v>0.01192294649</v>
      </c>
      <c r="CU835" s="51">
        <f t="shared" si="15"/>
        <v>1</v>
      </c>
      <c r="CV835" s="51">
        <f t="shared" si="47"/>
        <v>0.0009828315325</v>
      </c>
      <c r="CW835" s="51">
        <f t="shared" si="48"/>
        <v>0.007582795908</v>
      </c>
      <c r="CX835" s="51">
        <f t="shared" si="49"/>
        <v>0.001633805141</v>
      </c>
      <c r="CY835" s="51">
        <f t="shared" si="50"/>
        <v>0.9898005674</v>
      </c>
      <c r="CZ835" s="51">
        <f t="shared" si="16"/>
        <v>1</v>
      </c>
      <c r="DA835" s="61"/>
      <c r="DB835" s="51">
        <f>(AQ835*Baseline!B$7 + AV835*Baseline!B$11 + BA835*Baseline!B$16 + BF835*Baseline!B$18)</f>
        <v>47165.19614</v>
      </c>
      <c r="DC835" s="51">
        <f>(AR835*Baseline!B$7 + AW835*Baseline!B$11 + BB835*Baseline!B$16 + BG835*Baseline!B$18)</f>
        <v>61783.48406</v>
      </c>
      <c r="DD835" s="51">
        <f>(AS835*Baseline!B$7 + AX835*Baseline!B$11 + BC835*Baseline!B$16 + BH835*Baseline!B$18)</f>
        <v>115008.587</v>
      </c>
      <c r="DE835" s="51">
        <f>(AT835*Baseline!B$7 + AY835*Baseline!B$11 + BD835*Baseline!B$16 + BI835*Baseline!B$18)</f>
        <v>1259793.261</v>
      </c>
      <c r="DF835" s="51">
        <f t="shared" si="17"/>
        <v>1483750.528</v>
      </c>
      <c r="DG835" s="61"/>
      <c r="DH835" s="51">
        <f t="shared" si="51"/>
        <v>0.03178782097</v>
      </c>
      <c r="DI835" s="51">
        <f t="shared" si="52"/>
        <v>0.04164007554</v>
      </c>
      <c r="DJ835" s="51">
        <f t="shared" si="53"/>
        <v>0.07751207822</v>
      </c>
      <c r="DK835" s="51">
        <f t="shared" si="54"/>
        <v>0.8490600253</v>
      </c>
      <c r="DL835" s="51">
        <f t="shared" si="18"/>
        <v>1</v>
      </c>
      <c r="DM835" s="61"/>
      <c r="DN835" s="51">
        <f>DH835 / (Baseline!B$7/Baseline!B$17)</f>
        <v>3.39314081</v>
      </c>
      <c r="DO835" s="51">
        <f>DI835 / (Baseline!B$11/Baseline!B$17)</f>
        <v>1.005211353</v>
      </c>
      <c r="DP835" s="51">
        <f>DJ835 / (Baseline!B$16/Baseline!B$17)</f>
        <v>1.197795855</v>
      </c>
      <c r="DQ835" s="51">
        <f>DK835 / (Baseline!B$18/Baseline!B$17)</f>
        <v>0.9599373154</v>
      </c>
      <c r="DR835" s="79"/>
      <c r="DS835" s="51">
        <f>(AU835*Baseline!B$34)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0.02515952344</v>
      </c>
      <c r="DT835" s="51">
        <f>(AZ835*Baseline!B$34) + (Baseline!D$88*(1-Baseline!D$89)*Baseline!B$35) + (Baseline!D$88*Baseline!D$89*((1-Baseline!D$90)*Baseline!B$40 + Baseline!D$90*Baseline!B$41))</f>
        <v>0.0102943074</v>
      </c>
      <c r="DU835" s="51">
        <f>(BE835*Baseline!B$34) + (Baseline!F$88*(1-Baseline!F$89)*Baseline!B$35) + (Baseline!F$88*Baseline!F$89*((1-Baseline!F$90)*Baseline!B$40 + Baseline!F$90*Baseline!B$41))</f>
        <v>0.01297420744</v>
      </c>
      <c r="DV835" s="51">
        <f>(BJ835*Baseline!B$34) + (Baseline!H$88*(1-Baseline!H$89)*Baseline!B$35) + (Baseline!H$88*Baseline!H$89*((1-Baseline!H$90)*Baseline!B$40 + Baseline!H$90*Baseline!B$41))</f>
        <v>0.009306263048</v>
      </c>
      <c r="DW835" s="51">
        <f>( DS835*Baseline!B$7 + DT835*Baseline!B$11 + DU835*Baseline!B$16 + DV835*Baseline!B$18 ) / Baseline!B$17</f>
        <v>0.009733070415</v>
      </c>
    </row>
    <row r="836">
      <c r="A836" s="4" t="s">
        <v>1195</v>
      </c>
      <c r="B836" s="45">
        <f>MIN( MAX( NORMINV( MCrands!B836, (B$5+B$4)/2, (B$5-B$4)/3.29 ), 0 ), 1 )</f>
        <v>0.5907072936</v>
      </c>
      <c r="C836" s="45">
        <f>MAX( NORMINV( MCrands!C836, (C$5+C$4)/2, (C$5-C$4)/3.29 ), 0 )</f>
        <v>2.604613932</v>
      </c>
      <c r="D836" s="41"/>
      <c r="E836" s="43">
        <f>Baseline!B$33 * (C836 * Baseline!B$66*Baseline!B$66/Baseline!B$73 + Baseline!B$52*Baseline!B$52/Baseline!B$74 + Baseline!B$53*Baseline!B$53/Baseline!B$75 + Baseline!B$54*Baseline!B$54/Baseline!B$76)</f>
        <v>0.00001848197339</v>
      </c>
      <c r="F836" s="43">
        <f>Baseline!B$33 * (C836 * Baseline!B$66*Baseline!B$57/Baseline!B$73 + Baseline!B$52*Baseline!B$67/Baseline!B$74 + Baseline!B$53*Baseline!B$55/Baseline!B$75 + Baseline!B$54*Baseline!B$56/Baseline!B$76)</f>
        <v>0.0000001997860742</v>
      </c>
      <c r="G836" s="45">
        <f>Baseline!B$33 * (C836 * Baseline!B$66*Baseline!B$58/Baseline!B$73 + Baseline!B$52*Baseline!B$59/Baseline!B$74 + Baseline!B$53*Baseline!B$68/Baseline!B$75 + Baseline!B$54*Baseline!B$60/Baseline!B$76)</f>
        <v>0.0000001684034578</v>
      </c>
      <c r="H836" s="43">
        <f>Baseline!B$33 * (C836 * Baseline!B$66*Baseline!B$61/Baseline!B$73 + Baseline!B$52*Baseline!B$62/Baseline!B$74 + Baseline!B$53*Baseline!B$63/Baseline!B$75 + Baseline!B$54*Baseline!B$69/Baseline!B$76)</f>
        <v>0.00000000337840948</v>
      </c>
      <c r="I836" s="43">
        <f>Baseline!B$33 * (C836 * Baseline!B$57*Baseline!B$66/Baseline!B$73 + Baseline!B$67*Baseline!B$52/Baseline!B$74 + Baseline!B$55*Baseline!B$53/Baseline!B$75 + Baseline!B$56*Baseline!B$54/Baseline!B$76)</f>
        <v>0.0000001997860742</v>
      </c>
      <c r="J836" s="45">
        <f>Baseline!B$33 * (C836 * Baseline!B$57*Baseline!B$57/Baseline!B$73 + Baseline!B$67*Baseline!B$67/Baseline!B$74 + Baseline!B$55*Baseline!B$55/Baseline!B$75 + Baseline!B$56*Baseline!B$56/Baseline!B$76)</f>
        <v>0.000001763813787</v>
      </c>
      <c r="K836" s="43">
        <f>Baseline!B$33 * (C836 * Baseline!B$57*Baseline!B$58/Baseline!B$73 + Baseline!B$67*Baseline!B$59/Baseline!B$74 + Baseline!B$55*Baseline!B$68/Baseline!B$75 + Baseline!B$56*Baseline!B$60/Baseline!B$76)</f>
        <v>0.0000000137418782</v>
      </c>
      <c r="L836" s="45">
        <f>Baseline!B$33 * (C836 * Baseline!B$57*Baseline!B$61/Baseline!B$73 + Baseline!B$67*Baseline!B$62/Baseline!B$74 + Baseline!B$55*Baseline!B$63/Baseline!B$75 + Baseline!B$56*Baseline!B$69/Baseline!B$76)</f>
        <v>0.0000000143928477</v>
      </c>
      <c r="M836" s="43">
        <f>Baseline!B$33 * (C836 * Baseline!B$58*Baseline!B$66/Baseline!B$73 + Baseline!B$59*Baseline!B$52/Baseline!B$74 + Baseline!B$68*Baseline!B$53/Baseline!B$75 + Baseline!B$60*Baseline!B$54/Baseline!B$76)</f>
        <v>0.0000001684034578</v>
      </c>
      <c r="N836" s="45">
        <f>Baseline!B$33 * (C836 * Baseline!B$58*Baseline!B$57/Baseline!B$73 + Baseline!B$59*Baseline!B$67/Baseline!B$74 + Baseline!B$68*Baseline!B$55/Baseline!B$75 + Baseline!B$60*Baseline!B$56/Baseline!B$76)</f>
        <v>0.0000000137418782</v>
      </c>
      <c r="O836" s="45">
        <f>Baseline!B$33 * (C836 * Baseline!B$58*Baseline!B$58/Baseline!B$73 + Baseline!B$59*Baseline!B$59/Baseline!B$74 + Baseline!B$68*Baseline!B$68/Baseline!B$75 + Baseline!B$60*Baseline!B$60/Baseline!B$76)</f>
        <v>0.00000132439017</v>
      </c>
      <c r="P836" s="43">
        <f>Baseline!B$33 * (C836 * Baseline!B$58*Baseline!B$61/Baseline!B$73 + Baseline!B$59*Baseline!B$62/Baseline!B$74 + Baseline!B$68*Baseline!B$63/Baseline!B$75 + Baseline!B$60*Baseline!B$69/Baseline!B$76)</f>
        <v>0.000000001646931579</v>
      </c>
      <c r="Q836" s="43">
        <f>Baseline!B$33 * (C836 * Baseline!B$61*Baseline!B$66/Baseline!B$73 + Baseline!B$62*Baseline!B$52/Baseline!B$74 + Baseline!B$63*Baseline!B$53/Baseline!B$75 + Baseline!B$69*Baseline!B$54/Baseline!B$76)</f>
        <v>0.00000000337840948</v>
      </c>
      <c r="R836" s="43">
        <f>Baseline!B$33 * (C836 * Baseline!B$61*Baseline!B$57/Baseline!B$73 + Baseline!B$62*Baseline!B$67/Baseline!B$74 + Baseline!B$63*Baseline!B$55/Baseline!B$75 + Baseline!B$69*Baseline!B$56/Baseline!B$76)</f>
        <v>0.0000000143928477</v>
      </c>
      <c r="S836" s="43">
        <f>Baseline!B$33 * (C836 * Baseline!B$61*Baseline!B$58/Baseline!B$73 + Baseline!B$62*Baseline!B$59/Baseline!B$74 + Baseline!B$63*Baseline!B$68/Baseline!B$75 + Baseline!B$69*Baseline!B$60/Baseline!B$76)</f>
        <v>0.000000001646931579</v>
      </c>
      <c r="T836" s="43">
        <f>Baseline!B$33 * (C836 * Baseline!B$61*Baseline!B$61/Baseline!B$73 + Baseline!B$62*Baseline!B$62/Baseline!B$74 + Baseline!B$63*Baseline!B$63/Baseline!B$75 + Baseline!B$69*Baseline!B$69/Baseline!B$76)</f>
        <v>0.00000009854654407</v>
      </c>
      <c r="U836" s="41"/>
      <c r="V836" s="43">
        <f>E836 * ( Baseline!B$87 * Baseline!B$7 )</f>
        <v>0.1918244018</v>
      </c>
      <c r="W836" s="43">
        <f>F836 * ( Baseline!D$87 * Baseline!B$11 )</f>
        <v>0.003685372935</v>
      </c>
      <c r="X836" s="43">
        <f>G836 * ( Baseline!F$87 * Baseline!B$16 )</f>
        <v>0.00584945536</v>
      </c>
      <c r="Y836" s="43">
        <f>H836 * ( Baseline!H$87 * Baseline!B$18 )</f>
        <v>0.001188096974</v>
      </c>
      <c r="Z836" s="51">
        <f t="shared" si="1"/>
        <v>0.2025473271</v>
      </c>
      <c r="AA836" s="43">
        <f>I836 * ( Baseline!B$87 * Baseline!B$7 )</f>
        <v>0.002073579664</v>
      </c>
      <c r="AB836" s="45">
        <f>J836 * ( Baseline!D$87 * Baseline!B$11 )</f>
        <v>0.0325363598</v>
      </c>
      <c r="AC836" s="45">
        <f>K836 * ( Baseline!F$87 * Baseline!B$16 )</f>
        <v>0.0004773209776</v>
      </c>
      <c r="AD836" s="45">
        <f>L836 * ( Baseline!F$87 * Baseline!B$16 )</f>
        <v>0.0004999322532</v>
      </c>
      <c r="AE836" s="51">
        <f t="shared" si="2"/>
        <v>0.03558719269</v>
      </c>
      <c r="AF836" s="51">
        <f>M836 * ( Baseline!B$87 * Baseline!B$7 )</f>
        <v>0.001747859488</v>
      </c>
      <c r="AG836" s="51">
        <f>N836 * ( Baseline!D$87 * Baseline!B$11 )</f>
        <v>0.0002534908712</v>
      </c>
      <c r="AH836" s="51">
        <f>O836 * ( Baseline!F$87 * Baseline!B$16 )</f>
        <v>0.04600238785</v>
      </c>
      <c r="AI836" s="51">
        <f>P836 * ( Baseline!H$87 * Baseline!B$18 )</f>
        <v>0.0005791821382</v>
      </c>
      <c r="AJ836" s="51">
        <f t="shared" si="3"/>
        <v>0.04858292034</v>
      </c>
      <c r="AK836" s="51">
        <f>Q836 * ( Baseline!B$87 * Baseline!B$7 )</f>
        <v>0.00003506451199</v>
      </c>
      <c r="AL836" s="51">
        <f>R836 * ( Baseline!D$87 * Baseline!B$11 )</f>
        <v>0.0002654990422</v>
      </c>
      <c r="AM836" s="51">
        <f>S836 * ( Baseline!F$87 * Baseline!B$16 )</f>
        <v>0.00005720578948</v>
      </c>
      <c r="AN836" s="51">
        <f>T836 * ( Baseline!H$87 * Baseline!B$18 )</f>
        <v>0.0346562048</v>
      </c>
      <c r="AO836" s="51">
        <f t="shared" si="4"/>
        <v>0.03501397415</v>
      </c>
      <c r="AP836" s="61"/>
      <c r="AQ836" s="51">
        <f>V836 * ( (1-Baseline!B$88-Baseline!B$87) + (1-B836)*Baseline!B$88 )</f>
        <v>0.08687161444</v>
      </c>
      <c r="AR836" s="51">
        <f>W836 * ( (1-Baseline!B$88-Baseline!B$87) + (1-B836)*Baseline!B$88 )</f>
        <v>0.001668996716</v>
      </c>
      <c r="AS836" s="51">
        <f>X836 * ( (1-Baseline!B$88-Baseline!B$87) + (1-B836)*Baseline!B$88 )</f>
        <v>0.002649045825</v>
      </c>
      <c r="AT836" s="51">
        <f>Y836 * ( (1-Baseline!B$88-Baseline!B$87) + (1-B836)*Baseline!B$88 )</f>
        <v>0.0005380540811</v>
      </c>
      <c r="AU836" s="51">
        <f t="shared" si="5"/>
        <v>0.09172771106</v>
      </c>
      <c r="AV836" s="51">
        <f>AA836 * ( (1-Baseline!D$88-Baseline!D$87) + (1-B836)*Baseline!D$88 )</f>
        <v>0.001506997935</v>
      </c>
      <c r="AW836" s="51">
        <f>AB836 * ( (1-Baseline!D$88-Baseline!D$87) + (1-B836)*Baseline!D$88 )</f>
        <v>0.02364617471</v>
      </c>
      <c r="AX836" s="51">
        <f>AC836 * ( (1-Baseline!D$88-Baseline!D$87) + (1-B836)*Baseline!D$88 )</f>
        <v>0.0003468985252</v>
      </c>
      <c r="AY836" s="51">
        <f>AD836 * ( (1-Baseline!D$88-Baseline!D$87) + (1-B836)*Baseline!D$88 )</f>
        <v>0.0003633315305</v>
      </c>
      <c r="AZ836" s="51">
        <f t="shared" si="6"/>
        <v>0.0258634027</v>
      </c>
      <c r="BA836" s="51">
        <f>AF836 * ( (1-Baseline!F$88-Baseline!F$87) + (1-Baseline!B$36)*Baseline!F$88 )</f>
        <v>0.001257815619</v>
      </c>
      <c r="BB836" s="51">
        <f>AG836 * ( (1-Baseline!F$88-Baseline!F$87) + (1-Baseline!B$36)*Baseline!F$88 )</f>
        <v>0.0001824201426</v>
      </c>
      <c r="BC836" s="51">
        <f>AH836 * ( (1-Baseline!F$88-Baseline!F$87) + (1-Baseline!B$36)*Baseline!F$88 )</f>
        <v>0.03310479037</v>
      </c>
      <c r="BD836" s="51">
        <f>AI836 * ( (1-Baseline!F$88-Baseline!F$87) + (1-Baseline!B$36)*Baseline!F$88 )</f>
        <v>0.0004167980005</v>
      </c>
      <c r="BE836" s="51">
        <f t="shared" si="7"/>
        <v>0.03496182413</v>
      </c>
      <c r="BF836" s="51">
        <f>AK836 * ( (1-Baseline!H$88-Baseline!H$87) + (1-Baseline!B$36)*Baseline!H$88 )</f>
        <v>0.00002778231414</v>
      </c>
      <c r="BG836" s="51">
        <f>AL836 * ( (1-Baseline!H$88-Baseline!H$87) + (1-Baseline!B$36)*Baseline!H$88 )</f>
        <v>0.0002103602011</v>
      </c>
      <c r="BH836" s="51">
        <f>AM836 * ( (1-Baseline!H$88-Baseline!H$87) + (1-Baseline!B$36)*Baseline!H$88 )</f>
        <v>0.00004532529112</v>
      </c>
      <c r="BI836" s="51">
        <f>AN836 * ( (1-Baseline!H$88-Baseline!H$87) + (1-Baseline!B$36)*Baseline!H$88 )</f>
        <v>0.02745880419</v>
      </c>
      <c r="BJ836" s="51">
        <f t="shared" si="8"/>
        <v>0.02774227199</v>
      </c>
      <c r="BK836" s="61"/>
      <c r="BL836" s="51">
        <f t="shared" si="19"/>
        <v>0.9470596555</v>
      </c>
      <c r="BM836" s="51">
        <f t="shared" si="20"/>
        <v>0.01819512006</v>
      </c>
      <c r="BN836" s="51">
        <f t="shared" si="21"/>
        <v>0.02887944978</v>
      </c>
      <c r="BO836" s="51">
        <f t="shared" si="22"/>
        <v>0.005865774638</v>
      </c>
      <c r="BP836" s="51">
        <f t="shared" si="9"/>
        <v>1</v>
      </c>
      <c r="BQ836" s="51">
        <f t="shared" si="23"/>
        <v>0.05826758189</v>
      </c>
      <c r="BR836" s="51">
        <f t="shared" si="24"/>
        <v>0.9142716055</v>
      </c>
      <c r="BS836" s="51">
        <f t="shared" si="25"/>
        <v>0.01341271793</v>
      </c>
      <c r="BT836" s="51">
        <f t="shared" si="26"/>
        <v>0.01404809471</v>
      </c>
      <c r="BU836" s="51">
        <f t="shared" si="10"/>
        <v>1</v>
      </c>
      <c r="BV836" s="51">
        <f t="shared" si="27"/>
        <v>0.03597683046</v>
      </c>
      <c r="BW836" s="51">
        <f t="shared" si="28"/>
        <v>0.005217695219</v>
      </c>
      <c r="BX836" s="51">
        <f t="shared" si="29"/>
        <v>0.9468839568</v>
      </c>
      <c r="BY836" s="51">
        <f t="shared" si="30"/>
        <v>0.01192151756</v>
      </c>
      <c r="BZ836" s="51">
        <f t="shared" si="11"/>
        <v>1</v>
      </c>
      <c r="CA836" s="51">
        <f t="shared" si="31"/>
        <v>0.001001443362</v>
      </c>
      <c r="CB836" s="51">
        <f t="shared" si="32"/>
        <v>0.007582659458</v>
      </c>
      <c r="CC836" s="51">
        <f t="shared" si="33"/>
        <v>0.001633798815</v>
      </c>
      <c r="CD836" s="51">
        <f t="shared" si="34"/>
        <v>0.9897820984</v>
      </c>
      <c r="CE836" s="51">
        <f t="shared" si="12"/>
        <v>1</v>
      </c>
      <c r="CF836" s="61"/>
      <c r="CG836" s="51">
        <f t="shared" si="35"/>
        <v>0.9470596555</v>
      </c>
      <c r="CH836" s="51">
        <f t="shared" si="36"/>
        <v>0.01819512006</v>
      </c>
      <c r="CI836" s="51">
        <f t="shared" si="37"/>
        <v>0.02887944978</v>
      </c>
      <c r="CJ836" s="51">
        <f t="shared" si="38"/>
        <v>0.005865774638</v>
      </c>
      <c r="CK836" s="51">
        <f t="shared" si="13"/>
        <v>1</v>
      </c>
      <c r="CL836" s="51">
        <f t="shared" si="39"/>
        <v>0.05826758189</v>
      </c>
      <c r="CM836" s="51">
        <f t="shared" si="40"/>
        <v>0.9142716055</v>
      </c>
      <c r="CN836" s="51">
        <f t="shared" si="41"/>
        <v>0.01341271793</v>
      </c>
      <c r="CO836" s="51">
        <f t="shared" si="42"/>
        <v>0.01404809471</v>
      </c>
      <c r="CP836" s="51">
        <f t="shared" si="14"/>
        <v>1</v>
      </c>
      <c r="CQ836" s="51">
        <f t="shared" si="43"/>
        <v>0.03597683046</v>
      </c>
      <c r="CR836" s="51">
        <f t="shared" si="44"/>
        <v>0.005217695219</v>
      </c>
      <c r="CS836" s="51">
        <f t="shared" si="45"/>
        <v>0.9468839568</v>
      </c>
      <c r="CT836" s="51">
        <f t="shared" si="46"/>
        <v>0.01192151756</v>
      </c>
      <c r="CU836" s="51">
        <f t="shared" si="15"/>
        <v>1</v>
      </c>
      <c r="CV836" s="51">
        <f t="shared" si="47"/>
        <v>0.001001443362</v>
      </c>
      <c r="CW836" s="51">
        <f t="shared" si="48"/>
        <v>0.007582659458</v>
      </c>
      <c r="CX836" s="51">
        <f t="shared" si="49"/>
        <v>0.001633798815</v>
      </c>
      <c r="CY836" s="51">
        <f t="shared" si="50"/>
        <v>0.9897820984</v>
      </c>
      <c r="CZ836" s="51">
        <f t="shared" si="16"/>
        <v>1</v>
      </c>
      <c r="DA836" s="61"/>
      <c r="DB836" s="51">
        <f>(AQ836*Baseline!B$7 + AV836*Baseline!B$11 + BA836*Baseline!B$16 + BF836*Baseline!B$18)</f>
        <v>50850.6676</v>
      </c>
      <c r="DC836" s="51">
        <f>(AR836*Baseline!B$7 + AW836*Baseline!B$11 + BB836*Baseline!B$16 + BG836*Baseline!B$18)</f>
        <v>61763.66936</v>
      </c>
      <c r="DD836" s="51">
        <f>(AS836*Baseline!B$7 + AX836*Baseline!B$11 + BC836*Baseline!B$16 + BH836*Baseline!B$18)</f>
        <v>115011.5496</v>
      </c>
      <c r="DE836" s="51">
        <f>(AT836*Baseline!B$7 + AY836*Baseline!B$11 + BD836*Baseline!B$16 + BI836*Baseline!B$18)</f>
        <v>1259797.543</v>
      </c>
      <c r="DF836" s="51">
        <f t="shared" si="17"/>
        <v>1487423.43</v>
      </c>
      <c r="DG836" s="61"/>
      <c r="DH836" s="51">
        <f t="shared" si="51"/>
        <v>0.03418708257</v>
      </c>
      <c r="DI836" s="51">
        <f t="shared" si="52"/>
        <v>0.04152393201</v>
      </c>
      <c r="DJ836" s="51">
        <f t="shared" si="53"/>
        <v>0.07732266904</v>
      </c>
      <c r="DK836" s="51">
        <f t="shared" si="54"/>
        <v>0.8469663164</v>
      </c>
      <c r="DL836" s="51">
        <f t="shared" si="18"/>
        <v>1</v>
      </c>
      <c r="DM836" s="61"/>
      <c r="DN836" s="51">
        <f>DH836 / (Baseline!B$7/Baseline!B$17)</f>
        <v>3.649246205</v>
      </c>
      <c r="DO836" s="51">
        <f>DI836 / (Baseline!B$11/Baseline!B$17)</f>
        <v>1.002407593</v>
      </c>
      <c r="DP836" s="51">
        <f>DJ836 / (Baseline!B$16/Baseline!B$17)</f>
        <v>1.194868911</v>
      </c>
      <c r="DQ836" s="51">
        <f>DK836 / (Baseline!B$18/Baseline!B$17)</f>
        <v>0.9575701927</v>
      </c>
      <c r="DR836" s="79"/>
      <c r="DS836" s="51">
        <f>(AU836*Baseline!B$34)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0.02628868791</v>
      </c>
      <c r="DT836" s="51">
        <f>(AZ836*Baseline!B$34) + (Baseline!D$88*(1-Baseline!D$89)*Baseline!B$35) + (Baseline!D$88*Baseline!D$89*((1-Baseline!D$90)*Baseline!B$40 + Baseline!D$90*Baseline!B$41))</f>
        <v>0.0102930784</v>
      </c>
      <c r="DU836" s="51">
        <f>(BE836*Baseline!B$34) + (Baseline!F$88*(1-Baseline!F$89)*Baseline!B$35) + (Baseline!F$88*Baseline!F$89*((1-Baseline!F$90)*Baseline!B$40 + Baseline!F$90*Baseline!B$41))</f>
        <v>0.01297491362</v>
      </c>
      <c r="DV836" s="51">
        <f>(BJ836*Baseline!B$34) + (Baseline!H$88*(1-Baseline!H$89)*Baseline!B$35) + (Baseline!H$88*Baseline!H$89*((1-Baseline!H$90)*Baseline!B$40 + Baseline!H$90*Baseline!B$41))</f>
        <v>0.009306340799</v>
      </c>
      <c r="DW836" s="51">
        <f>( DS836*Baseline!B$7 + DT836*Baseline!B$11 + DU836*Baseline!B$16 + DV836*Baseline!B$18 ) / Baseline!B$17</f>
        <v>0.009743712278</v>
      </c>
    </row>
    <row r="837">
      <c r="A837" s="4" t="s">
        <v>1196</v>
      </c>
      <c r="B837" s="45">
        <f>MIN( MAX( NORMINV( MCrands!B837, (B$5+B$4)/2, (B$5-B$4)/3.29 ), 0 ), 1 )</f>
        <v>0.6240962828</v>
      </c>
      <c r="C837" s="45">
        <f>MAX( NORMINV( MCrands!C837, (C$5+C$4)/2, (C$5-C$4)/3.29 ), 0 )</f>
        <v>2.476238582</v>
      </c>
      <c r="D837" s="41"/>
      <c r="E837" s="43">
        <f>Baseline!B$33 * (C837 * Baseline!B$66*Baseline!B$66/Baseline!B$73 + Baseline!B$52*Baseline!B$52/Baseline!B$74 + Baseline!B$53*Baseline!B$53/Baseline!B$75 + Baseline!B$54*Baseline!B$54/Baseline!B$76)</f>
        <v>0.00001757307284</v>
      </c>
      <c r="F837" s="43">
        <f>Baseline!B$33 * (C837 * Baseline!B$66*Baseline!B$57/Baseline!B$73 + Baseline!B$52*Baseline!B$67/Baseline!B$74 + Baseline!B$53*Baseline!B$55/Baseline!B$75 + Baseline!B$54*Baseline!B$56/Baseline!B$76)</f>
        <v>0.0000001996425636</v>
      </c>
      <c r="G837" s="45">
        <f>Baseline!B$33 * (C837 * Baseline!B$66*Baseline!B$58/Baseline!B$73 + Baseline!B$52*Baseline!B$59/Baseline!B$74 + Baseline!B$53*Baseline!B$68/Baseline!B$75 + Baseline!B$54*Baseline!B$60/Baseline!B$76)</f>
        <v>0.0000001680506609</v>
      </c>
      <c r="H837" s="43">
        <f>Baseline!B$33 * (C837 * Baseline!B$66*Baseline!B$61/Baseline!B$73 + Baseline!B$52*Baseline!B$62/Baseline!B$74 + Baseline!B$53*Baseline!B$63/Baseline!B$75 + Baseline!B$54*Baseline!B$69/Baseline!B$76)</f>
        <v>0.000000003343129787</v>
      </c>
      <c r="I837" s="43">
        <f>Baseline!B$33 * (C837 * Baseline!B$57*Baseline!B$66/Baseline!B$73 + Baseline!B$67*Baseline!B$52/Baseline!B$74 + Baseline!B$55*Baseline!B$53/Baseline!B$75 + Baseline!B$56*Baseline!B$54/Baseline!B$76)</f>
        <v>0.0000001996425636</v>
      </c>
      <c r="J837" s="45">
        <f>Baseline!B$33 * (C837 * Baseline!B$57*Baseline!B$57/Baseline!B$73 + Baseline!B$67*Baseline!B$67/Baseline!B$74 + Baseline!B$55*Baseline!B$55/Baseline!B$75 + Baseline!B$56*Baseline!B$56/Baseline!B$76)</f>
        <v>0.000001763813764</v>
      </c>
      <c r="K837" s="43">
        <f>Baseline!B$33 * (C837 * Baseline!B$57*Baseline!B$58/Baseline!B$73 + Baseline!B$67*Baseline!B$59/Baseline!B$74 + Baseline!B$55*Baseline!B$68/Baseline!B$75 + Baseline!B$56*Baseline!B$60/Baseline!B$76)</f>
        <v>0.0000000137418225</v>
      </c>
      <c r="L837" s="45">
        <f>Baseline!B$33 * (C837 * Baseline!B$57*Baseline!B$61/Baseline!B$73 + Baseline!B$67*Baseline!B$62/Baseline!B$74 + Baseline!B$55*Baseline!B$63/Baseline!B$75 + Baseline!B$56*Baseline!B$69/Baseline!B$76)</f>
        <v>0.00000001439284213</v>
      </c>
      <c r="M837" s="43">
        <f>Baseline!B$33 * (C837 * Baseline!B$58*Baseline!B$66/Baseline!B$73 + Baseline!B$59*Baseline!B$52/Baseline!B$74 + Baseline!B$68*Baseline!B$53/Baseline!B$75 + Baseline!B$60*Baseline!B$54/Baseline!B$76)</f>
        <v>0.0000001680506609</v>
      </c>
      <c r="N837" s="45">
        <f>Baseline!B$33 * (C837 * Baseline!B$58*Baseline!B$57/Baseline!B$73 + Baseline!B$59*Baseline!B$67/Baseline!B$74 + Baseline!B$68*Baseline!B$55/Baseline!B$75 + Baseline!B$60*Baseline!B$56/Baseline!B$76)</f>
        <v>0.0000000137418225</v>
      </c>
      <c r="O837" s="45">
        <f>Baseline!B$33 * (C837 * Baseline!B$58*Baseline!B$58/Baseline!B$73 + Baseline!B$59*Baseline!B$59/Baseline!B$74 + Baseline!B$68*Baseline!B$68/Baseline!B$75 + Baseline!B$60*Baseline!B$60/Baseline!B$76)</f>
        <v>0.000001324390033</v>
      </c>
      <c r="P837" s="43">
        <f>Baseline!B$33 * (C837 * Baseline!B$58*Baseline!B$61/Baseline!B$73 + Baseline!B$59*Baseline!B$62/Baseline!B$74 + Baseline!B$68*Baseline!B$63/Baseline!B$75 + Baseline!B$60*Baseline!B$69/Baseline!B$76)</f>
        <v>0.000000001646917885</v>
      </c>
      <c r="Q837" s="43">
        <f>Baseline!B$33 * (C837 * Baseline!B$61*Baseline!B$66/Baseline!B$73 + Baseline!B$62*Baseline!B$52/Baseline!B$74 + Baseline!B$63*Baseline!B$53/Baseline!B$75 + Baseline!B$69*Baseline!B$54/Baseline!B$76)</f>
        <v>0.000000003343129787</v>
      </c>
      <c r="R837" s="43">
        <f>Baseline!B$33 * (C837 * Baseline!B$61*Baseline!B$57/Baseline!B$73 + Baseline!B$62*Baseline!B$67/Baseline!B$74 + Baseline!B$63*Baseline!B$55/Baseline!B$75 + Baseline!B$69*Baseline!B$56/Baseline!B$76)</f>
        <v>0.00000001439284213</v>
      </c>
      <c r="S837" s="43">
        <f>Baseline!B$33 * (C837 * Baseline!B$61*Baseline!B$58/Baseline!B$73 + Baseline!B$62*Baseline!B$59/Baseline!B$74 + Baseline!B$63*Baseline!B$68/Baseline!B$75 + Baseline!B$69*Baseline!B$60/Baseline!B$76)</f>
        <v>0.000000001646917885</v>
      </c>
      <c r="T837" s="43">
        <f>Baseline!B$33 * (C837 * Baseline!B$61*Baseline!B$61/Baseline!B$73 + Baseline!B$62*Baseline!B$62/Baseline!B$74 + Baseline!B$63*Baseline!B$63/Baseline!B$75 + Baseline!B$69*Baseline!B$69/Baseline!B$76)</f>
        <v>0.0000000985465427</v>
      </c>
      <c r="U837" s="41"/>
      <c r="V837" s="43">
        <f>E837 * ( Baseline!B$87 * Baseline!B$7 )</f>
        <v>0.182390923</v>
      </c>
      <c r="W837" s="43">
        <f>F837 * ( Baseline!D$87 * Baseline!B$11 )</f>
        <v>0.003682725653</v>
      </c>
      <c r="X837" s="43">
        <f>G837 * ( Baseline!F$87 * Baseline!B$16 )</f>
        <v>0.00583720104</v>
      </c>
      <c r="Y837" s="43">
        <f>H837 * ( Baseline!H$87 * Baseline!B$18 )</f>
        <v>0.001175690042</v>
      </c>
      <c r="Z837" s="51">
        <f t="shared" si="1"/>
        <v>0.1930865397</v>
      </c>
      <c r="AA837" s="43">
        <f>I837 * ( Baseline!B$87 * Baseline!B$7 )</f>
        <v>0.002072090168</v>
      </c>
      <c r="AB837" s="45">
        <f>J837 * ( Baseline!D$87 * Baseline!B$11 )</f>
        <v>0.03253635938</v>
      </c>
      <c r="AC837" s="45">
        <f>K837 * ( Baseline!F$87 * Baseline!B$16 )</f>
        <v>0.0004773190427</v>
      </c>
      <c r="AD837" s="45">
        <f>L837 * ( Baseline!F$87 * Baseline!B$16 )</f>
        <v>0.0004999320597</v>
      </c>
      <c r="AE837" s="51">
        <f t="shared" si="2"/>
        <v>0.03558570065</v>
      </c>
      <c r="AF837" s="51">
        <f>M837 * ( Baseline!B$87 * Baseline!B$7 )</f>
        <v>0.001744197809</v>
      </c>
      <c r="AG837" s="51">
        <f>N837 * ( Baseline!D$87 * Baseline!B$11 )</f>
        <v>0.0002534898436</v>
      </c>
      <c r="AH837" s="51">
        <f>O837 * ( Baseline!F$87 * Baseline!B$16 )</f>
        <v>0.04600238309</v>
      </c>
      <c r="AI837" s="51">
        <f>P837 * ( Baseline!H$87 * Baseline!B$18 )</f>
        <v>0.0005791773223</v>
      </c>
      <c r="AJ837" s="51">
        <f t="shared" si="3"/>
        <v>0.04857924806</v>
      </c>
      <c r="AK837" s="51">
        <f>Q837 * ( Baseline!B$87 * Baseline!B$7 )</f>
        <v>0.00003469834406</v>
      </c>
      <c r="AL837" s="51">
        <f>R837 * ( Baseline!D$87 * Baseline!B$11 )</f>
        <v>0.0002654989395</v>
      </c>
      <c r="AM837" s="51">
        <f>S837 * ( Baseline!F$87 * Baseline!B$16 )</f>
        <v>0.00005720531382</v>
      </c>
      <c r="AN837" s="51">
        <f>T837 * ( Baseline!H$87 * Baseline!B$18 )</f>
        <v>0.03465620432</v>
      </c>
      <c r="AO837" s="51">
        <f t="shared" si="4"/>
        <v>0.03501360692</v>
      </c>
      <c r="AP837" s="61"/>
      <c r="AQ837" s="51">
        <f>V837 * ( (1-Baseline!B$88-Baseline!B$87) + (1-B837)*Baseline!B$88 )</f>
        <v>0.07717950485</v>
      </c>
      <c r="AR837" s="51">
        <f>W837 * ( (1-Baseline!B$88-Baseline!B$87) + (1-B837)*Baseline!B$88 )</f>
        <v>0.001558361226</v>
      </c>
      <c r="AS837" s="51">
        <f>X837 * ( (1-Baseline!B$88-Baseline!B$87) + (1-B837)*Baseline!B$88 )</f>
        <v>0.002470036769</v>
      </c>
      <c r="AT837" s="51">
        <f>Y837 * ( (1-Baseline!B$88-Baseline!B$87) + (1-B837)*Baseline!B$88 )</f>
        <v>0.0004974983067</v>
      </c>
      <c r="AU837" s="51">
        <f t="shared" si="5"/>
        <v>0.08170540115</v>
      </c>
      <c r="AV837" s="51">
        <f>AA837 * ( (1-Baseline!D$88-Baseline!D$87) + (1-B837)*Baseline!D$88 )</f>
        <v>0.001474920547</v>
      </c>
      <c r="AW837" s="51">
        <f>AB837 * ( (1-Baseline!D$88-Baseline!D$87) + (1-B837)*Baseline!D$88 )</f>
        <v>0.02315948685</v>
      </c>
      <c r="AX837" s="51">
        <f>AC837 * ( (1-Baseline!D$88-Baseline!D$87) + (1-B837)*Baseline!D$88 )</f>
        <v>0.0003397572532</v>
      </c>
      <c r="AY837" s="51">
        <f>AD837 * ( (1-Baseline!D$88-Baseline!D$87) + (1-B837)*Baseline!D$88 )</f>
        <v>0.0003558532726</v>
      </c>
      <c r="AZ837" s="51">
        <f t="shared" si="6"/>
        <v>0.02533001792</v>
      </c>
      <c r="BA837" s="51">
        <f>AF837 * ( (1-Baseline!F$88-Baseline!F$87) + (1-Baseline!B$36)*Baseline!F$88 )</f>
        <v>0.001255180558</v>
      </c>
      <c r="BB837" s="51">
        <f>AG837 * ( (1-Baseline!F$88-Baseline!F$87) + (1-Baseline!B$36)*Baseline!F$88 )</f>
        <v>0.0001824194031</v>
      </c>
      <c r="BC837" s="51">
        <f>AH837 * ( (1-Baseline!F$88-Baseline!F$87) + (1-Baseline!B$36)*Baseline!F$88 )</f>
        <v>0.03310478695</v>
      </c>
      <c r="BD837" s="51">
        <f>AI837 * ( (1-Baseline!F$88-Baseline!F$87) + (1-Baseline!B$36)*Baseline!F$88 )</f>
        <v>0.0004167945348</v>
      </c>
      <c r="BE837" s="51">
        <f t="shared" si="7"/>
        <v>0.03495918144</v>
      </c>
      <c r="BF837" s="51">
        <f>AK837 * ( (1-Baseline!H$88-Baseline!H$87) + (1-Baseline!B$36)*Baseline!H$88 )</f>
        <v>0.00002749219196</v>
      </c>
      <c r="BG837" s="51">
        <f>AL837 * ( (1-Baseline!H$88-Baseline!H$87) + (1-Baseline!B$36)*Baseline!H$88 )</f>
        <v>0.0002103601197</v>
      </c>
      <c r="BH837" s="51">
        <f>AM837 * ( (1-Baseline!H$88-Baseline!H$87) + (1-Baseline!B$36)*Baseline!H$88 )</f>
        <v>0.00004532491424</v>
      </c>
      <c r="BI837" s="51">
        <f>AN837 * ( (1-Baseline!H$88-Baseline!H$87) + (1-Baseline!B$36)*Baseline!H$88 )</f>
        <v>0.02745880381</v>
      </c>
      <c r="BJ837" s="51">
        <f t="shared" si="8"/>
        <v>0.02774198103</v>
      </c>
      <c r="BK837" s="61"/>
      <c r="BL837" s="51">
        <f t="shared" si="19"/>
        <v>0.9446071344</v>
      </c>
      <c r="BM837" s="51">
        <f t="shared" si="20"/>
        <v>0.01907292791</v>
      </c>
      <c r="BN837" s="51">
        <f t="shared" si="21"/>
        <v>0.03023100963</v>
      </c>
      <c r="BO837" s="51">
        <f t="shared" si="22"/>
        <v>0.006088928023</v>
      </c>
      <c r="BP837" s="51">
        <f t="shared" si="9"/>
        <v>1</v>
      </c>
      <c r="BQ837" s="51">
        <f t="shared" si="23"/>
        <v>0.05822816834</v>
      </c>
      <c r="BR837" s="51">
        <f t="shared" si="24"/>
        <v>0.9143099275</v>
      </c>
      <c r="BS837" s="51">
        <f t="shared" si="25"/>
        <v>0.01341322593</v>
      </c>
      <c r="BT837" s="51">
        <f t="shared" si="26"/>
        <v>0.01404867828</v>
      </c>
      <c r="BU837" s="51">
        <f t="shared" si="10"/>
        <v>1</v>
      </c>
      <c r="BV837" s="51">
        <f t="shared" si="27"/>
        <v>0.0359041747</v>
      </c>
      <c r="BW837" s="51">
        <f t="shared" si="28"/>
        <v>0.005218068491</v>
      </c>
      <c r="BX837" s="51">
        <f t="shared" si="29"/>
        <v>0.9469554372</v>
      </c>
      <c r="BY837" s="51">
        <f t="shared" si="30"/>
        <v>0.01192231962</v>
      </c>
      <c r="BZ837" s="51">
        <f t="shared" si="11"/>
        <v>1</v>
      </c>
      <c r="CA837" s="51">
        <f t="shared" si="31"/>
        <v>0.0009909959902</v>
      </c>
      <c r="CB837" s="51">
        <f t="shared" si="32"/>
        <v>0.007582736052</v>
      </c>
      <c r="CC837" s="51">
        <f t="shared" si="33"/>
        <v>0.001633802366</v>
      </c>
      <c r="CD837" s="51">
        <f t="shared" si="34"/>
        <v>0.9897924656</v>
      </c>
      <c r="CE837" s="51">
        <f t="shared" si="12"/>
        <v>1</v>
      </c>
      <c r="CF837" s="61"/>
      <c r="CG837" s="51">
        <f t="shared" si="35"/>
        <v>0.9446071344</v>
      </c>
      <c r="CH837" s="51">
        <f t="shared" si="36"/>
        <v>0.01907292791</v>
      </c>
      <c r="CI837" s="51">
        <f t="shared" si="37"/>
        <v>0.03023100963</v>
      </c>
      <c r="CJ837" s="51">
        <f t="shared" si="38"/>
        <v>0.006088928023</v>
      </c>
      <c r="CK837" s="51">
        <f t="shared" si="13"/>
        <v>1</v>
      </c>
      <c r="CL837" s="51">
        <f t="shared" si="39"/>
        <v>0.05822816834</v>
      </c>
      <c r="CM837" s="51">
        <f t="shared" si="40"/>
        <v>0.9143099275</v>
      </c>
      <c r="CN837" s="51">
        <f t="shared" si="41"/>
        <v>0.01341322593</v>
      </c>
      <c r="CO837" s="51">
        <f t="shared" si="42"/>
        <v>0.01404867828</v>
      </c>
      <c r="CP837" s="51">
        <f t="shared" si="14"/>
        <v>1</v>
      </c>
      <c r="CQ837" s="51">
        <f t="shared" si="43"/>
        <v>0.0359041747</v>
      </c>
      <c r="CR837" s="51">
        <f t="shared" si="44"/>
        <v>0.005218068491</v>
      </c>
      <c r="CS837" s="51">
        <f t="shared" si="45"/>
        <v>0.9469554372</v>
      </c>
      <c r="CT837" s="51">
        <f t="shared" si="46"/>
        <v>0.01192231962</v>
      </c>
      <c r="CU837" s="51">
        <f t="shared" si="15"/>
        <v>1</v>
      </c>
      <c r="CV837" s="51">
        <f t="shared" si="47"/>
        <v>0.0009909959902</v>
      </c>
      <c r="CW837" s="51">
        <f t="shared" si="48"/>
        <v>0.007582736052</v>
      </c>
      <c r="CX837" s="51">
        <f t="shared" si="49"/>
        <v>0.001633802366</v>
      </c>
      <c r="CY837" s="51">
        <f t="shared" si="50"/>
        <v>0.9897924656</v>
      </c>
      <c r="CZ837" s="51">
        <f t="shared" si="16"/>
        <v>1</v>
      </c>
      <c r="DA837" s="61"/>
      <c r="DB837" s="51">
        <f>(AQ837*Baseline!B$7 + AV837*Baseline!B$11 + BA837*Baseline!B$16 + BF837*Baseline!B$18)</f>
        <v>46059.08987</v>
      </c>
      <c r="DC837" s="51">
        <f>(AR837*Baseline!B$7 + AW837*Baseline!B$11 + BB837*Baseline!B$16 + BG837*Baseline!B$18)</f>
        <v>60666.27655</v>
      </c>
      <c r="DD837" s="51">
        <f>(AS837*Baseline!B$7 + AX837*Baseline!B$11 + BC837*Baseline!B$16 + BH837*Baseline!B$18)</f>
        <v>114909.3866</v>
      </c>
      <c r="DE837" s="51">
        <f>(AT837*Baseline!B$7 + AY837*Baseline!B$11 + BD837*Baseline!B$16 + BI837*Baseline!B$18)</f>
        <v>1259761.807</v>
      </c>
      <c r="DF837" s="51">
        <f t="shared" si="17"/>
        <v>1481396.56</v>
      </c>
      <c r="DG837" s="61"/>
      <c r="DH837" s="51">
        <f t="shared" si="51"/>
        <v>0.0310916679</v>
      </c>
      <c r="DI837" s="51">
        <f t="shared" si="52"/>
        <v>0.04095208413</v>
      </c>
      <c r="DJ837" s="51">
        <f t="shared" si="53"/>
        <v>0.07756828233</v>
      </c>
      <c r="DK837" s="51">
        <f t="shared" si="54"/>
        <v>0.8503879656</v>
      </c>
      <c r="DL837" s="51">
        <f t="shared" si="18"/>
        <v>1</v>
      </c>
      <c r="DM837" s="61"/>
      <c r="DN837" s="51">
        <f>DH837 / (Baseline!B$7/Baseline!B$17)</f>
        <v>3.318831049</v>
      </c>
      <c r="DO837" s="51">
        <f>DI837 / (Baseline!B$11/Baseline!B$17)</f>
        <v>0.9886029116</v>
      </c>
      <c r="DP837" s="51">
        <f>DJ837 / (Baseline!B$16/Baseline!B$17)</f>
        <v>1.198664379</v>
      </c>
      <c r="DQ837" s="51">
        <f>DK837 / (Baseline!B$18/Baseline!B$17)</f>
        <v>0.9614386692</v>
      </c>
      <c r="DR837" s="79"/>
      <c r="DS837" s="51">
        <f>(AU837*Baseline!B$34)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0.02478534142</v>
      </c>
      <c r="DT837" s="51">
        <f>(AZ837*Baseline!B$34) + (Baseline!D$88*(1-Baseline!D$89)*Baseline!B$35) + (Baseline!D$88*Baseline!D$89*((1-Baseline!D$90)*Baseline!B$40 + Baseline!D$90*Baseline!B$41))</f>
        <v>0.01021307069</v>
      </c>
      <c r="DU837" s="51">
        <f>(BE837*Baseline!B$34) + (Baseline!F$88*(1-Baseline!F$89)*Baseline!B$35) + (Baseline!F$88*Baseline!F$89*((1-Baseline!F$90)*Baseline!B$40 + Baseline!F$90*Baseline!B$41))</f>
        <v>0.01297451722</v>
      </c>
      <c r="DV837" s="51">
        <f>(BJ837*Baseline!B$34) + (Baseline!H$88*(1-Baseline!H$89)*Baseline!B$35) + (Baseline!H$88*Baseline!H$89*((1-Baseline!H$90)*Baseline!B$40 + Baseline!H$90*Baseline!B$41))</f>
        <v>0.009306297155</v>
      </c>
      <c r="DW837" s="51">
        <f>( DS837*Baseline!B$7 + DT837*Baseline!B$11 + DU837*Baseline!B$16 + DV837*Baseline!B$18 ) / Baseline!B$17</f>
        <v>0.009726250029</v>
      </c>
    </row>
    <row r="838">
      <c r="A838" s="4" t="s">
        <v>1197</v>
      </c>
      <c r="B838" s="45">
        <f>MIN( MAX( NORMINV( MCrands!B838, (B$5+B$4)/2, (B$5-B$4)/3.29 ), 0 ), 1 )</f>
        <v>0.458013445</v>
      </c>
      <c r="C838" s="45">
        <f>MAX( NORMINV( MCrands!C838, (C$5+C$4)/2, (C$5-C$4)/3.29 ), 0 )</f>
        <v>2.857064263</v>
      </c>
      <c r="D838" s="41"/>
      <c r="E838" s="43">
        <f>Baseline!B$33 * (C838 * Baseline!B$66*Baseline!B$66/Baseline!B$73 + Baseline!B$52*Baseline!B$52/Baseline!B$74 + Baseline!B$53*Baseline!B$53/Baseline!B$75 + Baseline!B$54*Baseline!B$54/Baseline!B$76)</f>
        <v>0.00002026932779</v>
      </c>
      <c r="F838" s="43">
        <f>Baseline!B$33 * (C838 * Baseline!B$66*Baseline!B$57/Baseline!B$73 + Baseline!B$52*Baseline!B$67/Baseline!B$74 + Baseline!B$53*Baseline!B$55/Baseline!B$75 + Baseline!B$54*Baseline!B$56/Baseline!B$76)</f>
        <v>0.0000002000682881</v>
      </c>
      <c r="G838" s="45">
        <f>Baseline!B$33 * (C838 * Baseline!B$66*Baseline!B$58/Baseline!B$73 + Baseline!B$52*Baseline!B$59/Baseline!B$74 + Baseline!B$53*Baseline!B$68/Baseline!B$75 + Baseline!B$54*Baseline!B$60/Baseline!B$76)</f>
        <v>0.0000001690972335</v>
      </c>
      <c r="H838" s="43">
        <f>Baseline!B$33 * (C838 * Baseline!B$66*Baseline!B$61/Baseline!B$73 + Baseline!B$52*Baseline!B$62/Baseline!B$74 + Baseline!B$53*Baseline!B$63/Baseline!B$75 + Baseline!B$54*Baseline!B$69/Baseline!B$76)</f>
        <v>0.000000003447787052</v>
      </c>
      <c r="I838" s="43">
        <f>Baseline!B$33 * (C838 * Baseline!B$57*Baseline!B$66/Baseline!B$73 + Baseline!B$67*Baseline!B$52/Baseline!B$74 + Baseline!B$55*Baseline!B$53/Baseline!B$75 + Baseline!B$56*Baseline!B$54/Baseline!B$76)</f>
        <v>0.0000002000682881</v>
      </c>
      <c r="J838" s="45">
        <f>Baseline!B$33 * (C838 * Baseline!B$57*Baseline!B$57/Baseline!B$73 + Baseline!B$67*Baseline!B$67/Baseline!B$74 + Baseline!B$55*Baseline!B$55/Baseline!B$75 + Baseline!B$56*Baseline!B$56/Baseline!B$76)</f>
        <v>0.000001763813832</v>
      </c>
      <c r="K838" s="43">
        <f>Baseline!B$33 * (C838 * Baseline!B$57*Baseline!B$58/Baseline!B$73 + Baseline!B$67*Baseline!B$59/Baseline!B$74 + Baseline!B$55*Baseline!B$68/Baseline!B$75 + Baseline!B$56*Baseline!B$60/Baseline!B$76)</f>
        <v>0.00000001374198775</v>
      </c>
      <c r="L838" s="45">
        <f>Baseline!B$33 * (C838 * Baseline!B$57*Baseline!B$61/Baseline!B$73 + Baseline!B$67*Baseline!B$62/Baseline!B$74 + Baseline!B$55*Baseline!B$63/Baseline!B$75 + Baseline!B$56*Baseline!B$69/Baseline!B$76)</f>
        <v>0.00000001439285865</v>
      </c>
      <c r="M838" s="43">
        <f>Baseline!B$33 * (C838 * Baseline!B$58*Baseline!B$66/Baseline!B$73 + Baseline!B$59*Baseline!B$52/Baseline!B$74 + Baseline!B$68*Baseline!B$53/Baseline!B$75 + Baseline!B$60*Baseline!B$54/Baseline!B$76)</f>
        <v>0.0000001690972335</v>
      </c>
      <c r="N838" s="45">
        <f>Baseline!B$33 * (C838 * Baseline!B$58*Baseline!B$57/Baseline!B$73 + Baseline!B$59*Baseline!B$67/Baseline!B$74 + Baseline!B$68*Baseline!B$55/Baseline!B$75 + Baseline!B$60*Baseline!B$56/Baseline!B$76)</f>
        <v>0.00000001374198775</v>
      </c>
      <c r="O838" s="45">
        <f>Baseline!B$33 * (C838 * Baseline!B$58*Baseline!B$58/Baseline!B$73 + Baseline!B$59*Baseline!B$59/Baseline!B$74 + Baseline!B$68*Baseline!B$68/Baseline!B$75 + Baseline!B$60*Baseline!B$60/Baseline!B$76)</f>
        <v>0.000001324390439</v>
      </c>
      <c r="P838" s="43">
        <f>Baseline!B$33 * (C838 * Baseline!B$58*Baseline!B$61/Baseline!B$73 + Baseline!B$59*Baseline!B$62/Baseline!B$74 + Baseline!B$68*Baseline!B$63/Baseline!B$75 + Baseline!B$60*Baseline!B$69/Baseline!B$76)</f>
        <v>0.000000001646958509</v>
      </c>
      <c r="Q838" s="43">
        <f>Baseline!B$33 * (C838 * Baseline!B$61*Baseline!B$66/Baseline!B$73 + Baseline!B$62*Baseline!B$52/Baseline!B$74 + Baseline!B$63*Baseline!B$53/Baseline!B$75 + Baseline!B$69*Baseline!B$54/Baseline!B$76)</f>
        <v>0.000000003447787052</v>
      </c>
      <c r="R838" s="43">
        <f>Baseline!B$33 * (C838 * Baseline!B$61*Baseline!B$57/Baseline!B$73 + Baseline!B$62*Baseline!B$67/Baseline!B$74 + Baseline!B$63*Baseline!B$55/Baseline!B$75 + Baseline!B$69*Baseline!B$56/Baseline!B$76)</f>
        <v>0.00000001439285865</v>
      </c>
      <c r="S838" s="43">
        <f>Baseline!B$33 * (C838 * Baseline!B$61*Baseline!B$58/Baseline!B$73 + Baseline!B$62*Baseline!B$59/Baseline!B$74 + Baseline!B$63*Baseline!B$68/Baseline!B$75 + Baseline!B$69*Baseline!B$60/Baseline!B$76)</f>
        <v>0.000000001646958509</v>
      </c>
      <c r="T838" s="43">
        <f>Baseline!B$33 * (C838 * Baseline!B$61*Baseline!B$61/Baseline!B$73 + Baseline!B$62*Baseline!B$62/Baseline!B$74 + Baseline!B$63*Baseline!B$63/Baseline!B$75 + Baseline!B$69*Baseline!B$69/Baseline!B$76)</f>
        <v>0.00000009854654676</v>
      </c>
      <c r="U838" s="41"/>
      <c r="V838" s="43">
        <f>E838 * ( Baseline!B$87 * Baseline!B$7 )</f>
        <v>0.2103753532</v>
      </c>
      <c r="W838" s="43">
        <f>F838 * ( Baseline!D$87 * Baseline!B$11 )</f>
        <v>0.00369057882</v>
      </c>
      <c r="X838" s="43">
        <f>G838 * ( Baseline!F$87 * Baseline!B$16 )</f>
        <v>0.0058735535</v>
      </c>
      <c r="Y838" s="43">
        <f>H838 * ( Baseline!H$87 * Baseline!B$18 )</f>
        <v>0.001212495226</v>
      </c>
      <c r="Z838" s="51">
        <f t="shared" si="1"/>
        <v>0.2211519807</v>
      </c>
      <c r="AA838" s="43">
        <f>I838 * ( Baseline!B$87 * Baseline!B$7 )</f>
        <v>0.002076508762</v>
      </c>
      <c r="AB838" s="45">
        <f>J838 * ( Baseline!D$87 * Baseline!B$11 )</f>
        <v>0.03253636062</v>
      </c>
      <c r="AC838" s="45">
        <f>K838 * ( Baseline!F$87 * Baseline!B$16 )</f>
        <v>0.0004773247826</v>
      </c>
      <c r="AD838" s="45">
        <f>L838 * ( Baseline!F$87 * Baseline!B$16 )</f>
        <v>0.0004999326337</v>
      </c>
      <c r="AE838" s="51">
        <f t="shared" si="2"/>
        <v>0.0355901268</v>
      </c>
      <c r="AF838" s="51">
        <f>M838 * ( Baseline!B$87 * Baseline!B$7 )</f>
        <v>0.001755060187</v>
      </c>
      <c r="AG838" s="51">
        <f>N838 * ( Baseline!D$87 * Baseline!B$11 )</f>
        <v>0.0002534928919</v>
      </c>
      <c r="AH838" s="51">
        <f>O838 * ( Baseline!F$87 * Baseline!B$16 )</f>
        <v>0.0460023972</v>
      </c>
      <c r="AI838" s="51">
        <f>P838 * ( Baseline!H$87 * Baseline!B$18 )</f>
        <v>0.0005791916086</v>
      </c>
      <c r="AJ838" s="51">
        <f t="shared" si="3"/>
        <v>0.04859014189</v>
      </c>
      <c r="AK838" s="51">
        <f>Q838 * ( Baseline!B$87 * Baseline!B$7 )</f>
        <v>0.00003578458181</v>
      </c>
      <c r="AL838" s="51">
        <f>R838 * ( Baseline!D$87 * Baseline!B$11 )</f>
        <v>0.0002654992443</v>
      </c>
      <c r="AM838" s="51">
        <f>S838 * ( Baseline!F$87 * Baseline!B$16 )</f>
        <v>0.00005720672487</v>
      </c>
      <c r="AN838" s="51">
        <f>T838 * ( Baseline!H$87 * Baseline!B$18 )</f>
        <v>0.03465620575</v>
      </c>
      <c r="AO838" s="51">
        <f t="shared" si="4"/>
        <v>0.0350146963</v>
      </c>
      <c r="AP838" s="61"/>
      <c r="AQ838" s="51">
        <f>V838 * ( (1-Baseline!B$88-Baseline!B$87) + (1-B838)*Baseline!B$88 )</f>
        <v>0.1201176018</v>
      </c>
      <c r="AR838" s="51">
        <f>W838 * ( (1-Baseline!B$88-Baseline!B$87) + (1-B838)*Baseline!B$88 )</f>
        <v>0.002107202533</v>
      </c>
      <c r="AS838" s="51">
        <f>X838 * ( (1-Baseline!B$88-Baseline!B$87) + (1-B838)*Baseline!B$88 )</f>
        <v>0.003353611295</v>
      </c>
      <c r="AT838" s="51">
        <f>Y838 * ( (1-Baseline!B$88-Baseline!B$87) + (1-B838)*Baseline!B$88 )</f>
        <v>0.0006922960151</v>
      </c>
      <c r="AU838" s="51">
        <f t="shared" si="5"/>
        <v>0.1262707116</v>
      </c>
      <c r="AV838" s="51">
        <f>AA838 * ( (1-Baseline!D$88-Baseline!D$87) + (1-B838)*Baseline!D$88 )</f>
        <v>0.001632568583</v>
      </c>
      <c r="AW838" s="51">
        <f>AB838 * ( (1-Baseline!D$88-Baseline!D$87) + (1-B838)*Baseline!D$88 )</f>
        <v>0.02558035926</v>
      </c>
      <c r="AX838" s="51">
        <f>AC838 * ( (1-Baseline!D$88-Baseline!D$87) + (1-B838)*Baseline!D$88 )</f>
        <v>0.0003752767425</v>
      </c>
      <c r="AY838" s="51">
        <f>AD838 * ( (1-Baseline!D$88-Baseline!D$87) + (1-B838)*Baseline!D$88 )</f>
        <v>0.0003930512244</v>
      </c>
      <c r="AZ838" s="51">
        <f t="shared" si="6"/>
        <v>0.02798125581</v>
      </c>
      <c r="BA838" s="51">
        <f>AF838 * ( (1-Baseline!F$88-Baseline!F$87) + (1-Baseline!B$36)*Baseline!F$88 )</f>
        <v>0.001262997472</v>
      </c>
      <c r="BB838" s="51">
        <f>AG838 * ( (1-Baseline!F$88-Baseline!F$87) + (1-Baseline!B$36)*Baseline!F$88 )</f>
        <v>0.0001824215968</v>
      </c>
      <c r="BC838" s="51">
        <f>AH838 * ( (1-Baseline!F$88-Baseline!F$87) + (1-Baseline!B$36)*Baseline!F$88 )</f>
        <v>0.0331047971</v>
      </c>
      <c r="BD838" s="51">
        <f>AI838 * ( (1-Baseline!F$88-Baseline!F$87) + (1-Baseline!B$36)*Baseline!F$88 )</f>
        <v>0.0004168048157</v>
      </c>
      <c r="BE838" s="51">
        <f t="shared" si="7"/>
        <v>0.03496702099</v>
      </c>
      <c r="BF838" s="51">
        <f>AK838 * ( (1-Baseline!H$88-Baseline!H$87) + (1-Baseline!B$36)*Baseline!H$88 )</f>
        <v>0.00002835283986</v>
      </c>
      <c r="BG838" s="51">
        <f>AL838 * ( (1-Baseline!H$88-Baseline!H$87) + (1-Baseline!B$36)*Baseline!H$88 )</f>
        <v>0.0002103603612</v>
      </c>
      <c r="BH838" s="51">
        <f>AM838 * ( (1-Baseline!H$88-Baseline!H$87) + (1-Baseline!B$36)*Baseline!H$88 )</f>
        <v>0.00004532603225</v>
      </c>
      <c r="BI838" s="51">
        <f>AN838 * ( (1-Baseline!H$88-Baseline!H$87) + (1-Baseline!B$36)*Baseline!H$88 )</f>
        <v>0.02745880494</v>
      </c>
      <c r="BJ838" s="51">
        <f t="shared" si="8"/>
        <v>0.02774284417</v>
      </c>
      <c r="BK838" s="61"/>
      <c r="BL838" s="51">
        <f t="shared" si="19"/>
        <v>0.9512704905</v>
      </c>
      <c r="BM838" s="51">
        <f t="shared" si="20"/>
        <v>0.01668797543</v>
      </c>
      <c r="BN838" s="51">
        <f t="shared" si="21"/>
        <v>0.02655890072</v>
      </c>
      <c r="BO838" s="51">
        <f t="shared" si="22"/>
        <v>0.005482633353</v>
      </c>
      <c r="BP838" s="51">
        <f t="shared" si="9"/>
        <v>1</v>
      </c>
      <c r="BQ838" s="51">
        <f t="shared" si="23"/>
        <v>0.05834507907</v>
      </c>
      <c r="BR838" s="51">
        <f t="shared" si="24"/>
        <v>0.9141962546</v>
      </c>
      <c r="BS838" s="51">
        <f t="shared" si="25"/>
        <v>0.01341171908</v>
      </c>
      <c r="BT838" s="51">
        <f t="shared" si="26"/>
        <v>0.01404694725</v>
      </c>
      <c r="BU838" s="51">
        <f t="shared" si="10"/>
        <v>1</v>
      </c>
      <c r="BV838" s="51">
        <f t="shared" si="27"/>
        <v>0.0361196761</v>
      </c>
      <c r="BW838" s="51">
        <f t="shared" si="28"/>
        <v>0.005216961343</v>
      </c>
      <c r="BX838" s="51">
        <f t="shared" si="29"/>
        <v>0.9467434219</v>
      </c>
      <c r="BY838" s="51">
        <f t="shared" si="30"/>
        <v>0.01191994067</v>
      </c>
      <c r="BZ838" s="51">
        <f t="shared" si="11"/>
        <v>1</v>
      </c>
      <c r="CA838" s="51">
        <f t="shared" si="31"/>
        <v>0.001021987496</v>
      </c>
      <c r="CB838" s="51">
        <f t="shared" si="32"/>
        <v>0.007582508842</v>
      </c>
      <c r="CC838" s="51">
        <f t="shared" si="33"/>
        <v>0.001633791834</v>
      </c>
      <c r="CD838" s="51">
        <f t="shared" si="34"/>
        <v>0.9897617118</v>
      </c>
      <c r="CE838" s="51">
        <f t="shared" si="12"/>
        <v>1</v>
      </c>
      <c r="CF838" s="61"/>
      <c r="CG838" s="51">
        <f t="shared" si="35"/>
        <v>0.9512704905</v>
      </c>
      <c r="CH838" s="51">
        <f t="shared" si="36"/>
        <v>0.01668797543</v>
      </c>
      <c r="CI838" s="51">
        <f t="shared" si="37"/>
        <v>0.02655890072</v>
      </c>
      <c r="CJ838" s="51">
        <f t="shared" si="38"/>
        <v>0.005482633353</v>
      </c>
      <c r="CK838" s="51">
        <f t="shared" si="13"/>
        <v>1</v>
      </c>
      <c r="CL838" s="51">
        <f t="shared" si="39"/>
        <v>0.05834507907</v>
      </c>
      <c r="CM838" s="51">
        <f t="shared" si="40"/>
        <v>0.9141962546</v>
      </c>
      <c r="CN838" s="51">
        <f t="shared" si="41"/>
        <v>0.01341171908</v>
      </c>
      <c r="CO838" s="51">
        <f t="shared" si="42"/>
        <v>0.01404694725</v>
      </c>
      <c r="CP838" s="51">
        <f t="shared" si="14"/>
        <v>1</v>
      </c>
      <c r="CQ838" s="51">
        <f t="shared" si="43"/>
        <v>0.0361196761</v>
      </c>
      <c r="CR838" s="51">
        <f t="shared" si="44"/>
        <v>0.005216961343</v>
      </c>
      <c r="CS838" s="51">
        <f t="shared" si="45"/>
        <v>0.9467434219</v>
      </c>
      <c r="CT838" s="51">
        <f t="shared" si="46"/>
        <v>0.01191994067</v>
      </c>
      <c r="CU838" s="51">
        <f t="shared" si="15"/>
        <v>1</v>
      </c>
      <c r="CV838" s="51">
        <f t="shared" si="47"/>
        <v>0.001021987496</v>
      </c>
      <c r="CW838" s="51">
        <f t="shared" si="48"/>
        <v>0.007582508842</v>
      </c>
      <c r="CX838" s="51">
        <f t="shared" si="49"/>
        <v>0.001633791834</v>
      </c>
      <c r="CY838" s="51">
        <f t="shared" si="50"/>
        <v>0.9897617118</v>
      </c>
      <c r="CZ838" s="51">
        <f t="shared" si="16"/>
        <v>1</v>
      </c>
      <c r="DA838" s="61"/>
      <c r="DB838" s="51">
        <f>(AQ838*Baseline!B$7 + AV838*Baseline!B$11 + BA838*Baseline!B$16 + BF838*Baseline!B$18)</f>
        <v>67287.74953</v>
      </c>
      <c r="DC838" s="51">
        <f>(AR838*Baseline!B$7 + AW838*Baseline!B$11 + BB838*Baseline!B$16 + BG838*Baseline!B$18)</f>
        <v>66124.17461</v>
      </c>
      <c r="DD838" s="51">
        <f>(AS838*Baseline!B$7 + AX838*Baseline!B$11 + BC838*Baseline!B$16 + BH838*Baseline!B$18)</f>
        <v>115414.1789</v>
      </c>
      <c r="DE838" s="51">
        <f>(AT838*Baseline!B$7 + AY838*Baseline!B$11 + BD838*Baseline!B$16 + BI838*Baseline!B$18)</f>
        <v>1259936.143</v>
      </c>
      <c r="DF838" s="51">
        <f t="shared" si="17"/>
        <v>1508762.246</v>
      </c>
      <c r="DG838" s="61"/>
      <c r="DH838" s="51">
        <f t="shared" si="51"/>
        <v>0.0445979807</v>
      </c>
      <c r="DI838" s="51">
        <f t="shared" si="52"/>
        <v>0.04382676912</v>
      </c>
      <c r="DJ838" s="51">
        <f t="shared" si="53"/>
        <v>0.07649593514</v>
      </c>
      <c r="DK838" s="51">
        <f t="shared" si="54"/>
        <v>0.835079315</v>
      </c>
      <c r="DL838" s="51">
        <f t="shared" si="18"/>
        <v>1</v>
      </c>
      <c r="DM838" s="61"/>
      <c r="DN838" s="51">
        <f>DH838 / (Baseline!B$7/Baseline!B$17)</f>
        <v>4.760541105</v>
      </c>
      <c r="DO838" s="51">
        <f>DI838 / (Baseline!B$11/Baseline!B$17)</f>
        <v>1.057999183</v>
      </c>
      <c r="DP838" s="51">
        <f>DJ838 / (Baseline!B$16/Baseline!B$17)</f>
        <v>1.182093374</v>
      </c>
      <c r="DQ838" s="51">
        <f>DK838 / (Baseline!B$18/Baseline!B$17)</f>
        <v>0.9441308883</v>
      </c>
      <c r="DR838" s="79"/>
      <c r="DS838" s="51">
        <f>(AU838*Baseline!B$34)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0.031470138</v>
      </c>
      <c r="DT838" s="51">
        <f>(AZ838*Baseline!B$34) + (Baseline!D$88*(1-Baseline!D$89)*Baseline!B$35) + (Baseline!D$88*Baseline!D$89*((1-Baseline!D$90)*Baseline!B$40 + Baseline!D$90*Baseline!B$41))</f>
        <v>0.01061075637</v>
      </c>
      <c r="DU838" s="51">
        <f>(BE838*Baseline!B$34) + (Baseline!F$88*(1-Baseline!F$89)*Baseline!B$35) + (Baseline!F$88*Baseline!F$89*((1-Baseline!F$90)*Baseline!B$40 + Baseline!F$90*Baseline!B$41))</f>
        <v>0.01297569315</v>
      </c>
      <c r="DV838" s="51">
        <f>(BJ838*Baseline!B$34) + (Baseline!H$88*(1-Baseline!H$89)*Baseline!B$35) + (Baseline!H$88*Baseline!H$89*((1-Baseline!H$90)*Baseline!B$40 + Baseline!H$90*Baseline!B$41))</f>
        <v>0.009306426626</v>
      </c>
      <c r="DW838" s="51">
        <f>( DS838*Baseline!B$7 + DT838*Baseline!B$11 + DU838*Baseline!B$16 + DV838*Baseline!B$18 ) / Baseline!B$17</f>
        <v>0.009805539357</v>
      </c>
    </row>
    <row r="839">
      <c r="A839" s="4" t="s">
        <v>1198</v>
      </c>
      <c r="B839" s="45">
        <f>MIN( MAX( NORMINV( MCrands!B839, (B$5+B$4)/2, (B$5-B$4)/3.29 ), 0 ), 1 )</f>
        <v>0.7146708191</v>
      </c>
      <c r="C839" s="45">
        <f>MAX( NORMINV( MCrands!C839, (C$5+C$4)/2, (C$5-C$4)/3.29 ), 0 )</f>
        <v>3.103041186</v>
      </c>
      <c r="D839" s="41"/>
      <c r="E839" s="43">
        <f>Baseline!B$33 * (C839 * Baseline!B$66*Baseline!B$66/Baseline!B$73 + Baseline!B$52*Baseline!B$52/Baseline!B$74 + Baseline!B$53*Baseline!B$53/Baseline!B$75 + Baseline!B$54*Baseline!B$54/Baseline!B$76)</f>
        <v>0.00002201085032</v>
      </c>
      <c r="F839" s="43">
        <f>Baseline!B$33 * (C839 * Baseline!B$66*Baseline!B$57/Baseline!B$73 + Baseline!B$52*Baseline!B$67/Baseline!B$74 + Baseline!B$53*Baseline!B$55/Baseline!B$75 + Baseline!B$54*Baseline!B$56/Baseline!B$76)</f>
        <v>0.0000002003432653</v>
      </c>
      <c r="G839" s="45">
        <f>Baseline!B$33 * (C839 * Baseline!B$66*Baseline!B$58/Baseline!B$73 + Baseline!B$52*Baseline!B$59/Baseline!B$74 + Baseline!B$53*Baseline!B$68/Baseline!B$75 + Baseline!B$54*Baseline!B$60/Baseline!B$76)</f>
        <v>0.0000001697732192</v>
      </c>
      <c r="H839" s="43">
        <f>Baseline!B$33 * (C839 * Baseline!B$66*Baseline!B$61/Baseline!B$73 + Baseline!B$52*Baseline!B$62/Baseline!B$74 + Baseline!B$53*Baseline!B$63/Baseline!B$75 + Baseline!B$54*Baseline!B$69/Baseline!B$76)</f>
        <v>0.000000003515385623</v>
      </c>
      <c r="I839" s="43">
        <f>Baseline!B$33 * (C839 * Baseline!B$57*Baseline!B$66/Baseline!B$73 + Baseline!B$67*Baseline!B$52/Baseline!B$74 + Baseline!B$55*Baseline!B$53/Baseline!B$75 + Baseline!B$56*Baseline!B$54/Baseline!B$76)</f>
        <v>0.0000002003432653</v>
      </c>
      <c r="J839" s="45">
        <f>Baseline!B$33 * (C839 * Baseline!B$57*Baseline!B$57/Baseline!B$73 + Baseline!B$67*Baseline!B$67/Baseline!B$74 + Baseline!B$55*Baseline!B$55/Baseline!B$75 + Baseline!B$56*Baseline!B$56/Baseline!B$76)</f>
        <v>0.000001763813875</v>
      </c>
      <c r="K839" s="43">
        <f>Baseline!B$33 * (C839 * Baseline!B$57*Baseline!B$58/Baseline!B$73 + Baseline!B$67*Baseline!B$59/Baseline!B$74 + Baseline!B$55*Baseline!B$68/Baseline!B$75 + Baseline!B$56*Baseline!B$60/Baseline!B$76)</f>
        <v>0.00000001374209448</v>
      </c>
      <c r="L839" s="45">
        <f>Baseline!B$33 * (C839 * Baseline!B$57*Baseline!B$61/Baseline!B$73 + Baseline!B$67*Baseline!B$62/Baseline!B$74 + Baseline!B$55*Baseline!B$63/Baseline!B$75 + Baseline!B$56*Baseline!B$69/Baseline!B$76)</f>
        <v>0.00000001439286932</v>
      </c>
      <c r="M839" s="43">
        <f>Baseline!B$33 * (C839 * Baseline!B$58*Baseline!B$66/Baseline!B$73 + Baseline!B$59*Baseline!B$52/Baseline!B$74 + Baseline!B$68*Baseline!B$53/Baseline!B$75 + Baseline!B$60*Baseline!B$54/Baseline!B$76)</f>
        <v>0.0000001697732192</v>
      </c>
      <c r="N839" s="45">
        <f>Baseline!B$33 * (C839 * Baseline!B$58*Baseline!B$57/Baseline!B$73 + Baseline!B$59*Baseline!B$67/Baseline!B$74 + Baseline!B$68*Baseline!B$55/Baseline!B$75 + Baseline!B$60*Baseline!B$56/Baseline!B$76)</f>
        <v>0.00000001374209448</v>
      </c>
      <c r="O839" s="45">
        <f>Baseline!B$33 * (C839 * Baseline!B$58*Baseline!B$58/Baseline!B$73 + Baseline!B$59*Baseline!B$59/Baseline!B$74 + Baseline!B$68*Baseline!B$68/Baseline!B$75 + Baseline!B$60*Baseline!B$60/Baseline!B$76)</f>
        <v>0.000001324390702</v>
      </c>
      <c r="P839" s="43">
        <f>Baseline!B$33 * (C839 * Baseline!B$58*Baseline!B$61/Baseline!B$73 + Baseline!B$59*Baseline!B$62/Baseline!B$74 + Baseline!B$68*Baseline!B$63/Baseline!B$75 + Baseline!B$60*Baseline!B$69/Baseline!B$76)</f>
        <v>0.000000001646984748</v>
      </c>
      <c r="Q839" s="43">
        <f>Baseline!B$33 * (C839 * Baseline!B$61*Baseline!B$66/Baseline!B$73 + Baseline!B$62*Baseline!B$52/Baseline!B$74 + Baseline!B$63*Baseline!B$53/Baseline!B$75 + Baseline!B$69*Baseline!B$54/Baseline!B$76)</f>
        <v>0.000000003515385623</v>
      </c>
      <c r="R839" s="43">
        <f>Baseline!B$33 * (C839 * Baseline!B$61*Baseline!B$57/Baseline!B$73 + Baseline!B$62*Baseline!B$67/Baseline!B$74 + Baseline!B$63*Baseline!B$55/Baseline!B$75 + Baseline!B$69*Baseline!B$56/Baseline!B$76)</f>
        <v>0.00000001439286932</v>
      </c>
      <c r="S839" s="43">
        <f>Baseline!B$33 * (C839 * Baseline!B$61*Baseline!B$58/Baseline!B$73 + Baseline!B$62*Baseline!B$59/Baseline!B$74 + Baseline!B$63*Baseline!B$68/Baseline!B$75 + Baseline!B$69*Baseline!B$60/Baseline!B$76)</f>
        <v>0.000000001646984748</v>
      </c>
      <c r="T839" s="43">
        <f>Baseline!B$33 * (C839 * Baseline!B$61*Baseline!B$61/Baseline!B$73 + Baseline!B$62*Baseline!B$62/Baseline!B$74 + Baseline!B$63*Baseline!B$63/Baseline!B$75 + Baseline!B$69*Baseline!B$69/Baseline!B$76)</f>
        <v>0.00000009854654939</v>
      </c>
      <c r="U839" s="41"/>
      <c r="V839" s="43">
        <f>E839 * ( Baseline!B$87 * Baseline!B$7 )</f>
        <v>0.2284506154</v>
      </c>
      <c r="W839" s="43">
        <f>F839 * ( Baseline!D$87 * Baseline!B$11 )</f>
        <v>0.003695651214</v>
      </c>
      <c r="X839" s="43">
        <f>G839 * ( Baseline!F$87 * Baseline!B$16 )</f>
        <v>0.005897033709</v>
      </c>
      <c r="Y839" s="43">
        <f>H839 * ( Baseline!H$87 * Baseline!B$18 )</f>
        <v>0.00123626785</v>
      </c>
      <c r="Z839" s="51">
        <f t="shared" si="1"/>
        <v>0.2392795682</v>
      </c>
      <c r="AA839" s="43">
        <f>I839 * ( Baseline!B$87 * Baseline!B$7 )</f>
        <v>0.002079362751</v>
      </c>
      <c r="AB839" s="45">
        <f>J839 * ( Baseline!D$87 * Baseline!B$11 )</f>
        <v>0.03253636142</v>
      </c>
      <c r="AC839" s="45">
        <f>K839 * ( Baseline!F$87 * Baseline!B$16 )</f>
        <v>0.00047732849</v>
      </c>
      <c r="AD839" s="45">
        <f>L839 * ( Baseline!F$87 * Baseline!B$16 )</f>
        <v>0.0004999330045</v>
      </c>
      <c r="AE839" s="51">
        <f t="shared" si="2"/>
        <v>0.03559298566</v>
      </c>
      <c r="AF839" s="51">
        <f>M839 * ( Baseline!B$87 * Baseline!B$7 )</f>
        <v>0.001762076242</v>
      </c>
      <c r="AG839" s="51">
        <f>N839 * ( Baseline!D$87 * Baseline!B$11 )</f>
        <v>0.0002534948608</v>
      </c>
      <c r="AH839" s="51">
        <f>O839 * ( Baseline!F$87 * Baseline!B$16 )</f>
        <v>0.04600240631</v>
      </c>
      <c r="AI839" s="51">
        <f>P839 * ( Baseline!H$87 * Baseline!B$18 )</f>
        <v>0.0005792008361</v>
      </c>
      <c r="AJ839" s="51">
        <f t="shared" si="3"/>
        <v>0.04859717825</v>
      </c>
      <c r="AK839" s="51">
        <f>Q839 * ( Baseline!B$87 * Baseline!B$7 )</f>
        <v>0.00003648618739</v>
      </c>
      <c r="AL839" s="51">
        <f>R839 * ( Baseline!D$87 * Baseline!B$11 )</f>
        <v>0.0002654994412</v>
      </c>
      <c r="AM839" s="51">
        <f>S839 * ( Baseline!F$87 * Baseline!B$16 )</f>
        <v>0.00005720763627</v>
      </c>
      <c r="AN839" s="51">
        <f>T839 * ( Baseline!H$87 * Baseline!B$18 )</f>
        <v>0.03465620667</v>
      </c>
      <c r="AO839" s="51">
        <f t="shared" si="4"/>
        <v>0.03501539994</v>
      </c>
      <c r="AP839" s="61"/>
      <c r="AQ839" s="51">
        <f>V839 * ( (1-Baseline!B$88-Baseline!B$87) + (1-B839)*Baseline!B$88 )</f>
        <v>0.07825415254</v>
      </c>
      <c r="AR839" s="51">
        <f>W839 * ( (1-Baseline!B$88-Baseline!B$87) + (1-B839)*Baseline!B$88 )</f>
        <v>0.001265919347</v>
      </c>
      <c r="AS839" s="51">
        <f>X839 * ( (1-Baseline!B$88-Baseline!B$87) + (1-B839)*Baseline!B$88 )</f>
        <v>0.002019987447</v>
      </c>
      <c r="AT839" s="51">
        <f>Y839 * ( (1-Baseline!B$88-Baseline!B$87) + (1-B839)*Baseline!B$88 )</f>
        <v>0.0004234748622</v>
      </c>
      <c r="AU839" s="51">
        <f t="shared" si="5"/>
        <v>0.0819635342</v>
      </c>
      <c r="AV839" s="51">
        <f>AA839 * ( (1-Baseline!D$88-Baseline!D$87) + (1-B839)*Baseline!D$88 )</f>
        <v>0.001395722078</v>
      </c>
      <c r="AW839" s="51">
        <f>AB839 * ( (1-Baseline!D$88-Baseline!D$87) + (1-B839)*Baseline!D$88 )</f>
        <v>0.0218392476</v>
      </c>
      <c r="AX839" s="51">
        <f>AC839 * ( (1-Baseline!D$88-Baseline!D$87) + (1-B839)*Baseline!D$88 )</f>
        <v>0.0003203952324</v>
      </c>
      <c r="AY839" s="51">
        <f>AD839 * ( (1-Baseline!D$88-Baseline!D$87) + (1-B839)*Baseline!D$88 )</f>
        <v>0.0003355679674</v>
      </c>
      <c r="AZ839" s="51">
        <f t="shared" si="6"/>
        <v>0.02389093288</v>
      </c>
      <c r="BA839" s="51">
        <f>AF839 * ( (1-Baseline!F$88-Baseline!F$87) + (1-Baseline!B$36)*Baseline!F$88 )</f>
        <v>0.00126804645</v>
      </c>
      <c r="BB839" s="51">
        <f>AG839 * ( (1-Baseline!F$88-Baseline!F$87) + (1-Baseline!B$36)*Baseline!F$88 )</f>
        <v>0.0001824230136</v>
      </c>
      <c r="BC839" s="51">
        <f>AH839 * ( (1-Baseline!F$88-Baseline!F$87) + (1-Baseline!B$36)*Baseline!F$88 )</f>
        <v>0.03310480366</v>
      </c>
      <c r="BD839" s="51">
        <f>AI839 * ( (1-Baseline!F$88-Baseline!F$87) + (1-Baseline!B$36)*Baseline!F$88 )</f>
        <v>0.0004168114561</v>
      </c>
      <c r="BE839" s="51">
        <f t="shared" si="7"/>
        <v>0.03497208458</v>
      </c>
      <c r="BF839" s="51">
        <f>AK839 * ( (1-Baseline!H$88-Baseline!H$87) + (1-Baseline!B$36)*Baseline!H$88 )</f>
        <v>0.00002890873599</v>
      </c>
      <c r="BG839" s="51">
        <f>AL839 * ( (1-Baseline!H$88-Baseline!H$87) + (1-Baseline!B$36)*Baseline!H$88 )</f>
        <v>0.0002103605172</v>
      </c>
      <c r="BH839" s="51">
        <f>AM839 * ( (1-Baseline!H$88-Baseline!H$87) + (1-Baseline!B$36)*Baseline!H$88 )</f>
        <v>0.00004532675437</v>
      </c>
      <c r="BI839" s="51">
        <f>AN839 * ( (1-Baseline!H$88-Baseline!H$87) + (1-Baseline!B$36)*Baseline!H$88 )</f>
        <v>0.02745880567</v>
      </c>
      <c r="BJ839" s="51">
        <f t="shared" si="8"/>
        <v>0.02774340168</v>
      </c>
      <c r="BK839" s="61"/>
      <c r="BL839" s="51">
        <f t="shared" si="19"/>
        <v>0.9547435126</v>
      </c>
      <c r="BM839" s="51">
        <f t="shared" si="20"/>
        <v>0.01544490924</v>
      </c>
      <c r="BN839" s="51">
        <f t="shared" si="21"/>
        <v>0.02464495299</v>
      </c>
      <c r="BO839" s="51">
        <f t="shared" si="22"/>
        <v>0.005166625211</v>
      </c>
      <c r="BP839" s="51">
        <f t="shared" si="9"/>
        <v>1</v>
      </c>
      <c r="BQ839" s="51">
        <f t="shared" si="23"/>
        <v>0.05842057675</v>
      </c>
      <c r="BR839" s="51">
        <f t="shared" si="24"/>
        <v>0.9141228479</v>
      </c>
      <c r="BS839" s="51">
        <f t="shared" si="25"/>
        <v>0.013410746</v>
      </c>
      <c r="BT839" s="51">
        <f t="shared" si="26"/>
        <v>0.0140458294</v>
      </c>
      <c r="BU839" s="51">
        <f t="shared" si="10"/>
        <v>1</v>
      </c>
      <c r="BV839" s="51">
        <f t="shared" si="27"/>
        <v>0.03625881802</v>
      </c>
      <c r="BW839" s="51">
        <f t="shared" si="28"/>
        <v>0.005216246496</v>
      </c>
      <c r="BX839" s="51">
        <f t="shared" si="29"/>
        <v>0.9466065308</v>
      </c>
      <c r="BY839" s="51">
        <f t="shared" si="30"/>
        <v>0.01191840467</v>
      </c>
      <c r="BZ839" s="51">
        <f t="shared" si="11"/>
        <v>1</v>
      </c>
      <c r="CA839" s="51">
        <f t="shared" si="31"/>
        <v>0.001042004017</v>
      </c>
      <c r="CB839" s="51">
        <f t="shared" si="32"/>
        <v>0.007582362094</v>
      </c>
      <c r="CC839" s="51">
        <f t="shared" si="33"/>
        <v>0.001633785031</v>
      </c>
      <c r="CD839" s="51">
        <f t="shared" si="34"/>
        <v>0.9897418489</v>
      </c>
      <c r="CE839" s="51">
        <f t="shared" si="12"/>
        <v>1</v>
      </c>
      <c r="CF839" s="61"/>
      <c r="CG839" s="51">
        <f t="shared" si="35"/>
        <v>0.9547435126</v>
      </c>
      <c r="CH839" s="51">
        <f t="shared" si="36"/>
        <v>0.01544490924</v>
      </c>
      <c r="CI839" s="51">
        <f t="shared" si="37"/>
        <v>0.02464495299</v>
      </c>
      <c r="CJ839" s="51">
        <f t="shared" si="38"/>
        <v>0.005166625211</v>
      </c>
      <c r="CK839" s="51">
        <f t="shared" si="13"/>
        <v>1</v>
      </c>
      <c r="CL839" s="51">
        <f t="shared" si="39"/>
        <v>0.05842057675</v>
      </c>
      <c r="CM839" s="51">
        <f t="shared" si="40"/>
        <v>0.9141228479</v>
      </c>
      <c r="CN839" s="51">
        <f t="shared" si="41"/>
        <v>0.013410746</v>
      </c>
      <c r="CO839" s="51">
        <f t="shared" si="42"/>
        <v>0.0140458294</v>
      </c>
      <c r="CP839" s="51">
        <f t="shared" si="14"/>
        <v>1</v>
      </c>
      <c r="CQ839" s="51">
        <f t="shared" si="43"/>
        <v>0.03625881802</v>
      </c>
      <c r="CR839" s="51">
        <f t="shared" si="44"/>
        <v>0.005216246496</v>
      </c>
      <c r="CS839" s="51">
        <f t="shared" si="45"/>
        <v>0.9466065308</v>
      </c>
      <c r="CT839" s="51">
        <f t="shared" si="46"/>
        <v>0.01191840467</v>
      </c>
      <c r="CU839" s="51">
        <f t="shared" si="15"/>
        <v>1</v>
      </c>
      <c r="CV839" s="51">
        <f t="shared" si="47"/>
        <v>0.001042004017</v>
      </c>
      <c r="CW839" s="51">
        <f t="shared" si="48"/>
        <v>0.007582362094</v>
      </c>
      <c r="CX839" s="51">
        <f t="shared" si="49"/>
        <v>0.001633785031</v>
      </c>
      <c r="CY839" s="51">
        <f t="shared" si="50"/>
        <v>0.9897418489</v>
      </c>
      <c r="CZ839" s="51">
        <f t="shared" si="16"/>
        <v>1</v>
      </c>
      <c r="DA839" s="61"/>
      <c r="DB839" s="51">
        <f>(AQ839*Baseline!B$7 + AV839*Baseline!B$11 + BA839*Baseline!B$16 + BF839*Baseline!B$18)</f>
        <v>46518.4165</v>
      </c>
      <c r="DC839" s="51">
        <f>(AR839*Baseline!B$7 + AW839*Baseline!B$11 + BB839*Baseline!B$16 + BG839*Baseline!B$18)</f>
        <v>57693.14818</v>
      </c>
      <c r="DD839" s="51">
        <f>(AS839*Baseline!B$7 + AX839*Baseline!B$11 + BC839*Baseline!B$16 + BH839*Baseline!B$18)</f>
        <v>114649.73</v>
      </c>
      <c r="DE839" s="51">
        <f>(AT839*Baseline!B$7 + AY839*Baseline!B$11 + BD839*Baseline!B$16 + BI839*Baseline!B$18)</f>
        <v>1259682.545</v>
      </c>
      <c r="DF839" s="51">
        <f t="shared" si="17"/>
        <v>1478543.839</v>
      </c>
      <c r="DG839" s="61"/>
      <c r="DH839" s="51">
        <f t="shared" si="51"/>
        <v>0.03146231803</v>
      </c>
      <c r="DI839" s="51">
        <f t="shared" si="52"/>
        <v>0.0390202486</v>
      </c>
      <c r="DJ839" s="51">
        <f t="shared" si="53"/>
        <v>0.07754232711</v>
      </c>
      <c r="DK839" s="51">
        <f t="shared" si="54"/>
        <v>0.8519751063</v>
      </c>
      <c r="DL839" s="51">
        <f t="shared" si="18"/>
        <v>1</v>
      </c>
      <c r="DM839" s="61"/>
      <c r="DN839" s="51">
        <f>DH839 / (Baseline!B$7/Baseline!B$17)</f>
        <v>3.358395512</v>
      </c>
      <c r="DO839" s="51">
        <f>DI839 / (Baseline!B$11/Baseline!B$17)</f>
        <v>0.9419674774</v>
      </c>
      <c r="DP839" s="51">
        <f>DJ839 / (Baseline!B$16/Baseline!B$17)</f>
        <v>1.198263292</v>
      </c>
      <c r="DQ839" s="51">
        <f>DK839 / (Baseline!B$18/Baseline!B$17)</f>
        <v>0.9632330718</v>
      </c>
      <c r="DR839" s="79"/>
      <c r="DS839" s="51">
        <f>(AU839*Baseline!B$34)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0.02482406138</v>
      </c>
      <c r="DT839" s="51">
        <f>(AZ839*Baseline!B$34) + (Baseline!D$88*(1-Baseline!D$89)*Baseline!B$35) + (Baseline!D$88*Baseline!D$89*((1-Baseline!D$90)*Baseline!B$40 + Baseline!D$90*Baseline!B$41))</f>
        <v>0.009997207932</v>
      </c>
      <c r="DU839" s="51">
        <f>(BE839*Baseline!B$34) + (Baseline!F$88*(1-Baseline!F$89)*Baseline!B$35) + (Baseline!F$88*Baseline!F$89*((1-Baseline!F$90)*Baseline!B$40 + Baseline!F$90*Baseline!B$41))</f>
        <v>0.01297645269</v>
      </c>
      <c r="DV839" s="51">
        <f>(BJ839*Baseline!B$34) + (Baseline!H$88*(1-Baseline!H$89)*Baseline!B$35) + (Baseline!H$88*Baseline!H$89*((1-Baseline!H$90)*Baseline!B$40 + Baseline!H$90*Baseline!B$41))</f>
        <v>0.009306510252</v>
      </c>
      <c r="DW839" s="51">
        <f>( DS839*Baseline!B$7 + DT839*Baseline!B$11 + DU839*Baseline!B$16 + DV839*Baseline!B$18 ) / Baseline!B$17</f>
        <v>0.009717984557</v>
      </c>
    </row>
    <row r="840">
      <c r="A840" s="4" t="s">
        <v>1199</v>
      </c>
      <c r="B840" s="45">
        <f>MIN( MAX( NORMINV( MCrands!B840, (B$5+B$4)/2, (B$5-B$4)/3.29 ), 0 ), 1 )</f>
        <v>0.5383635765</v>
      </c>
      <c r="C840" s="45">
        <f>MAX( NORMINV( MCrands!C840, (C$5+C$4)/2, (C$5-C$4)/3.29 ), 0 )</f>
        <v>2.314124128</v>
      </c>
      <c r="D840" s="41"/>
      <c r="E840" s="43">
        <f>Baseline!B$33 * (C840 * Baseline!B$66*Baseline!B$66/Baseline!B$73 + Baseline!B$52*Baseline!B$52/Baseline!B$74 + Baseline!B$53*Baseline!B$53/Baseline!B$75 + Baseline!B$54*Baseline!B$54/Baseline!B$76)</f>
        <v>0.00001642529861</v>
      </c>
      <c r="F840" s="43">
        <f>Baseline!B$33 * (C840 * Baseline!B$66*Baseline!B$57/Baseline!B$73 + Baseline!B$52*Baseline!B$67/Baseline!B$74 + Baseline!B$53*Baseline!B$55/Baseline!B$75 + Baseline!B$54*Baseline!B$56/Baseline!B$76)</f>
        <v>0.0000001994613361</v>
      </c>
      <c r="G840" s="45">
        <f>Baseline!B$33 * (C840 * Baseline!B$66*Baseline!B$58/Baseline!B$73 + Baseline!B$52*Baseline!B$59/Baseline!B$74 + Baseline!B$53*Baseline!B$68/Baseline!B$75 + Baseline!B$54*Baseline!B$60/Baseline!B$76)</f>
        <v>0.0000001676051432</v>
      </c>
      <c r="H840" s="43">
        <f>Baseline!B$33 * (C840 * Baseline!B$66*Baseline!B$61/Baseline!B$73 + Baseline!B$52*Baseline!B$62/Baseline!B$74 + Baseline!B$53*Baseline!B$63/Baseline!B$75 + Baseline!B$54*Baseline!B$69/Baseline!B$76)</f>
        <v>0.000000003298578024</v>
      </c>
      <c r="I840" s="43">
        <f>Baseline!B$33 * (C840 * Baseline!B$57*Baseline!B$66/Baseline!B$73 + Baseline!B$67*Baseline!B$52/Baseline!B$74 + Baseline!B$55*Baseline!B$53/Baseline!B$75 + Baseline!B$56*Baseline!B$54/Baseline!B$76)</f>
        <v>0.0000001994613361</v>
      </c>
      <c r="J840" s="45">
        <f>Baseline!B$33 * (C840 * Baseline!B$57*Baseline!B$57/Baseline!B$73 + Baseline!B$67*Baseline!B$67/Baseline!B$74 + Baseline!B$55*Baseline!B$55/Baseline!B$75 + Baseline!B$56*Baseline!B$56/Baseline!B$76)</f>
        <v>0.000001763813736</v>
      </c>
      <c r="K840" s="43">
        <f>Baseline!B$33 * (C840 * Baseline!B$57*Baseline!B$58/Baseline!B$73 + Baseline!B$67*Baseline!B$59/Baseline!B$74 + Baseline!B$55*Baseline!B$68/Baseline!B$75 + Baseline!B$56*Baseline!B$60/Baseline!B$76)</f>
        <v>0.00000001374175215</v>
      </c>
      <c r="L840" s="45">
        <f>Baseline!B$33 * (C840 * Baseline!B$57*Baseline!B$61/Baseline!B$73 + Baseline!B$67*Baseline!B$62/Baseline!B$74 + Baseline!B$55*Baseline!B$63/Baseline!B$75 + Baseline!B$56*Baseline!B$69/Baseline!B$76)</f>
        <v>0.00000001439283509</v>
      </c>
      <c r="M840" s="43">
        <f>Baseline!B$33 * (C840 * Baseline!B$58*Baseline!B$66/Baseline!B$73 + Baseline!B$59*Baseline!B$52/Baseline!B$74 + Baseline!B$68*Baseline!B$53/Baseline!B$75 + Baseline!B$60*Baseline!B$54/Baseline!B$76)</f>
        <v>0.0000001676051432</v>
      </c>
      <c r="N840" s="45">
        <f>Baseline!B$33 * (C840 * Baseline!B$58*Baseline!B$57/Baseline!B$73 + Baseline!B$59*Baseline!B$67/Baseline!B$74 + Baseline!B$68*Baseline!B$55/Baseline!B$75 + Baseline!B$60*Baseline!B$56/Baseline!B$76)</f>
        <v>0.00000001374175215</v>
      </c>
      <c r="O840" s="45">
        <f>Baseline!B$33 * (C840 * Baseline!B$58*Baseline!B$58/Baseline!B$73 + Baseline!B$59*Baseline!B$59/Baseline!B$74 + Baseline!B$68*Baseline!B$68/Baseline!B$75 + Baseline!B$60*Baseline!B$60/Baseline!B$76)</f>
        <v>0.00000132438986</v>
      </c>
      <c r="P840" s="43">
        <f>Baseline!B$33 * (C840 * Baseline!B$58*Baseline!B$61/Baseline!B$73 + Baseline!B$59*Baseline!B$62/Baseline!B$74 + Baseline!B$68*Baseline!B$63/Baseline!B$75 + Baseline!B$60*Baseline!B$69/Baseline!B$76)</f>
        <v>0.000000001646900592</v>
      </c>
      <c r="Q840" s="43">
        <f>Baseline!B$33 * (C840 * Baseline!B$61*Baseline!B$66/Baseline!B$73 + Baseline!B$62*Baseline!B$52/Baseline!B$74 + Baseline!B$63*Baseline!B$53/Baseline!B$75 + Baseline!B$69*Baseline!B$54/Baseline!B$76)</f>
        <v>0.000000003298578024</v>
      </c>
      <c r="R840" s="43">
        <f>Baseline!B$33 * (C840 * Baseline!B$61*Baseline!B$57/Baseline!B$73 + Baseline!B$62*Baseline!B$67/Baseline!B$74 + Baseline!B$63*Baseline!B$55/Baseline!B$75 + Baseline!B$69*Baseline!B$56/Baseline!B$76)</f>
        <v>0.00000001439283509</v>
      </c>
      <c r="S840" s="43">
        <f>Baseline!B$33 * (C840 * Baseline!B$61*Baseline!B$58/Baseline!B$73 + Baseline!B$62*Baseline!B$59/Baseline!B$74 + Baseline!B$63*Baseline!B$68/Baseline!B$75 + Baseline!B$69*Baseline!B$60/Baseline!B$76)</f>
        <v>0.000000001646900592</v>
      </c>
      <c r="T840" s="43">
        <f>Baseline!B$33 * (C840 * Baseline!B$61*Baseline!B$61/Baseline!B$73 + Baseline!B$62*Baseline!B$62/Baseline!B$74 + Baseline!B$63*Baseline!B$63/Baseline!B$75 + Baseline!B$69*Baseline!B$69/Baseline!B$76)</f>
        <v>0.00000009854654097</v>
      </c>
      <c r="U840" s="41"/>
      <c r="V840" s="43">
        <f>E840 * ( Baseline!B$87 * Baseline!B$7 )</f>
        <v>0.1704781742</v>
      </c>
      <c r="W840" s="43">
        <f>F840 * ( Baseline!D$87 * Baseline!B$11 )</f>
        <v>0.003679382622</v>
      </c>
      <c r="X840" s="43">
        <f>G840 * ( Baseline!F$87 * Baseline!B$16 )</f>
        <v>0.005821726088</v>
      </c>
      <c r="Y840" s="43">
        <f>H840 * ( Baseline!H$87 * Baseline!B$18 )</f>
        <v>0.00116002237</v>
      </c>
      <c r="Z840" s="51">
        <f t="shared" si="1"/>
        <v>0.1811393053</v>
      </c>
      <c r="AA840" s="43">
        <f>I840 * ( Baseline!B$87 * Baseline!B$7 )</f>
        <v>0.002070209207</v>
      </c>
      <c r="AB840" s="45">
        <f>J840 * ( Baseline!D$87 * Baseline!B$11 )</f>
        <v>0.03253635885</v>
      </c>
      <c r="AC840" s="45">
        <f>K840 * ( Baseline!F$87 * Baseline!B$16 )</f>
        <v>0.0004773165993</v>
      </c>
      <c r="AD840" s="45">
        <f>L840 * ( Baseline!F$87 * Baseline!B$16 )</f>
        <v>0.0004999318154</v>
      </c>
      <c r="AE840" s="51">
        <f t="shared" si="2"/>
        <v>0.03558381647</v>
      </c>
      <c r="AF840" s="51">
        <f>M840 * ( Baseline!B$87 * Baseline!B$7 )</f>
        <v>0.001739573782</v>
      </c>
      <c r="AG840" s="51">
        <f>N840 * ( Baseline!D$87 * Baseline!B$11 )</f>
        <v>0.000253488546</v>
      </c>
      <c r="AH840" s="51">
        <f>O840 * ( Baseline!F$87 * Baseline!B$16 )</f>
        <v>0.04600237708</v>
      </c>
      <c r="AI840" s="51">
        <f>P840 * ( Baseline!H$87 * Baseline!B$18 )</f>
        <v>0.0005791712408</v>
      </c>
      <c r="AJ840" s="51">
        <f t="shared" si="3"/>
        <v>0.04857461065</v>
      </c>
      <c r="AK840" s="51">
        <f>Q840 * ( Baseline!B$87 * Baseline!B$7 )</f>
        <v>0.00003423594131</v>
      </c>
      <c r="AL840" s="51">
        <f>R840 * ( Baseline!D$87 * Baseline!B$11 )</f>
        <v>0.0002654988097</v>
      </c>
      <c r="AM840" s="51">
        <f>S840 * ( Baseline!F$87 * Baseline!B$16 )</f>
        <v>0.00005720471315</v>
      </c>
      <c r="AN840" s="51">
        <f>T840 * ( Baseline!H$87 * Baseline!B$18 )</f>
        <v>0.03465620371</v>
      </c>
      <c r="AO840" s="51">
        <f t="shared" si="4"/>
        <v>0.03501314318</v>
      </c>
      <c r="AP840" s="61"/>
      <c r="AQ840" s="51">
        <f>V840 * ( (1-Baseline!B$88-Baseline!B$87) + (1-B840)*Baseline!B$88 )</f>
        <v>0.08514641806</v>
      </c>
      <c r="AR840" s="51">
        <f>W840 * ( (1-Baseline!B$88-Baseline!B$87) + (1-B840)*Baseline!B$88 )</f>
        <v>0.001837691261</v>
      </c>
      <c r="AS840" s="51">
        <f>X840 * ( (1-Baseline!B$88-Baseline!B$87) + (1-B840)*Baseline!B$88 )</f>
        <v>0.002907698452</v>
      </c>
      <c r="AT840" s="51">
        <f>Y840 * ( (1-Baseline!B$88-Baseline!B$87) + (1-B840)*Baseline!B$88 )</f>
        <v>0.0005793806162</v>
      </c>
      <c r="AU840" s="51">
        <f t="shared" si="5"/>
        <v>0.09047118839</v>
      </c>
      <c r="AV840" s="51">
        <f>AA840 * ( (1-Baseline!D$88-Baseline!D$87) + (1-B840)*Baseline!D$88 )</f>
        <v>0.001553094792</v>
      </c>
      <c r="AW840" s="51">
        <f>AB840 * ( (1-Baseline!D$88-Baseline!D$87) + (1-B840)*Baseline!D$88 )</f>
        <v>0.02440915115</v>
      </c>
      <c r="AX840" s="51">
        <f>AC840 * ( (1-Baseline!D$88-Baseline!D$87) + (1-B840)*Baseline!D$88 )</f>
        <v>0.0003580884104</v>
      </c>
      <c r="AY840" s="51">
        <f>AD840 * ( (1-Baseline!D$88-Baseline!D$87) + (1-B840)*Baseline!D$88 )</f>
        <v>0.000375054606</v>
      </c>
      <c r="AZ840" s="51">
        <f t="shared" si="6"/>
        <v>0.02669538896</v>
      </c>
      <c r="BA840" s="51">
        <f>AF840 * ( (1-Baseline!F$88-Baseline!F$87) + (1-Baseline!B$36)*Baseline!F$88 )</f>
        <v>0.00125185296</v>
      </c>
      <c r="BB840" s="51">
        <f>AG840 * ( (1-Baseline!F$88-Baseline!F$87) + (1-Baseline!B$36)*Baseline!F$88 )</f>
        <v>0.0001824184693</v>
      </c>
      <c r="BC840" s="51">
        <f>AH840 * ( (1-Baseline!F$88-Baseline!F$87) + (1-Baseline!B$36)*Baseline!F$88 )</f>
        <v>0.03310478262</v>
      </c>
      <c r="BD840" s="51">
        <f>AI840 * ( (1-Baseline!F$88-Baseline!F$87) + (1-Baseline!B$36)*Baseline!F$88 )</f>
        <v>0.0004167901584</v>
      </c>
      <c r="BE840" s="51">
        <f t="shared" si="7"/>
        <v>0.03495584421</v>
      </c>
      <c r="BF840" s="51">
        <f>AK840 * ( (1-Baseline!H$88-Baseline!H$87) + (1-Baseline!B$36)*Baseline!H$88 )</f>
        <v>0.00002712582102</v>
      </c>
      <c r="BG840" s="51">
        <f>AL840 * ( (1-Baseline!H$88-Baseline!H$87) + (1-Baseline!B$36)*Baseline!H$88 )</f>
        <v>0.0002103600169</v>
      </c>
      <c r="BH840" s="51">
        <f>AM840 * ( (1-Baseline!H$88-Baseline!H$87) + (1-Baseline!B$36)*Baseline!H$88 )</f>
        <v>0.00004532443832</v>
      </c>
      <c r="BI840" s="51">
        <f>AN840 * ( (1-Baseline!H$88-Baseline!H$87) + (1-Baseline!B$36)*Baseline!H$88 )</f>
        <v>0.02745880333</v>
      </c>
      <c r="BJ840" s="51">
        <f t="shared" si="8"/>
        <v>0.0277416136</v>
      </c>
      <c r="BK840" s="61"/>
      <c r="BL840" s="51">
        <f t="shared" si="19"/>
        <v>0.9411440214</v>
      </c>
      <c r="BM840" s="51">
        <f t="shared" si="20"/>
        <v>0.02031244746</v>
      </c>
      <c r="BN840" s="51">
        <f t="shared" si="21"/>
        <v>0.0321394966</v>
      </c>
      <c r="BO840" s="51">
        <f t="shared" si="22"/>
        <v>0.00640403455</v>
      </c>
      <c r="BP840" s="51">
        <f t="shared" si="9"/>
        <v>1</v>
      </c>
      <c r="BQ840" s="51">
        <f t="shared" si="23"/>
        <v>0.05817839155</v>
      </c>
      <c r="BR840" s="51">
        <f t="shared" si="24"/>
        <v>0.9143583257</v>
      </c>
      <c r="BS840" s="51">
        <f t="shared" si="25"/>
        <v>0.0134138675</v>
      </c>
      <c r="BT840" s="51">
        <f t="shared" si="26"/>
        <v>0.01404941529</v>
      </c>
      <c r="BU840" s="51">
        <f t="shared" si="10"/>
        <v>1</v>
      </c>
      <c r="BV840" s="51">
        <f t="shared" si="27"/>
        <v>0.03581240814</v>
      </c>
      <c r="BW840" s="51">
        <f t="shared" si="28"/>
        <v>0.005218539945</v>
      </c>
      <c r="BX840" s="51">
        <f t="shared" si="29"/>
        <v>0.9470457193</v>
      </c>
      <c r="BY840" s="51">
        <f t="shared" si="30"/>
        <v>0.01192333264</v>
      </c>
      <c r="BZ840" s="51">
        <f t="shared" si="11"/>
        <v>1</v>
      </c>
      <c r="CA840" s="51">
        <f t="shared" si="31"/>
        <v>0.000977802568</v>
      </c>
      <c r="CB840" s="51">
        <f t="shared" si="32"/>
        <v>0.007582832777</v>
      </c>
      <c r="CC840" s="51">
        <f t="shared" si="33"/>
        <v>0.00163380685</v>
      </c>
      <c r="CD840" s="51">
        <f t="shared" si="34"/>
        <v>0.9898055578</v>
      </c>
      <c r="CE840" s="51">
        <f t="shared" si="12"/>
        <v>1</v>
      </c>
      <c r="CF840" s="61"/>
      <c r="CG840" s="51">
        <f t="shared" si="35"/>
        <v>0.9411440214</v>
      </c>
      <c r="CH840" s="51">
        <f t="shared" si="36"/>
        <v>0.02031244746</v>
      </c>
      <c r="CI840" s="51">
        <f t="shared" si="37"/>
        <v>0.0321394966</v>
      </c>
      <c r="CJ840" s="51">
        <f t="shared" si="38"/>
        <v>0.00640403455</v>
      </c>
      <c r="CK840" s="51">
        <f t="shared" si="13"/>
        <v>1</v>
      </c>
      <c r="CL840" s="51">
        <f t="shared" si="39"/>
        <v>0.05817839155</v>
      </c>
      <c r="CM840" s="51">
        <f t="shared" si="40"/>
        <v>0.9143583257</v>
      </c>
      <c r="CN840" s="51">
        <f t="shared" si="41"/>
        <v>0.0134138675</v>
      </c>
      <c r="CO840" s="51">
        <f t="shared" si="42"/>
        <v>0.01404941529</v>
      </c>
      <c r="CP840" s="51">
        <f t="shared" si="14"/>
        <v>1</v>
      </c>
      <c r="CQ840" s="51">
        <f t="shared" si="43"/>
        <v>0.03581240814</v>
      </c>
      <c r="CR840" s="51">
        <f t="shared" si="44"/>
        <v>0.005218539945</v>
      </c>
      <c r="CS840" s="51">
        <f t="shared" si="45"/>
        <v>0.9470457193</v>
      </c>
      <c r="CT840" s="51">
        <f t="shared" si="46"/>
        <v>0.01192333264</v>
      </c>
      <c r="CU840" s="51">
        <f t="shared" si="15"/>
        <v>1</v>
      </c>
      <c r="CV840" s="51">
        <f t="shared" si="47"/>
        <v>0.000977802568</v>
      </c>
      <c r="CW840" s="51">
        <f t="shared" si="48"/>
        <v>0.007582832777</v>
      </c>
      <c r="CX840" s="51">
        <f t="shared" si="49"/>
        <v>0.00163380685</v>
      </c>
      <c r="CY840" s="51">
        <f t="shared" si="50"/>
        <v>0.9898055578</v>
      </c>
      <c r="CZ840" s="51">
        <f t="shared" si="16"/>
        <v>1</v>
      </c>
      <c r="DA840" s="61"/>
      <c r="DB840" s="51">
        <f>(AQ840*Baseline!B$7 + AV840*Baseline!B$11 + BA840*Baseline!B$16 + BF840*Baseline!B$18)</f>
        <v>50062.76715</v>
      </c>
      <c r="DC840" s="51">
        <f>(AR840*Baseline!B$7 + AW840*Baseline!B$11 + BB840*Baseline!B$16 + BG840*Baseline!B$18)</f>
        <v>63481.71637</v>
      </c>
      <c r="DD840" s="51">
        <f>(AS840*Baseline!B$7 + AX840*Baseline!B$11 + BC840*Baseline!B$16 + BH840*Baseline!B$18)</f>
        <v>115160.9284</v>
      </c>
      <c r="DE840" s="51">
        <f>(AT840*Baseline!B$7 + AY840*Baseline!B$11 + BD840*Baseline!B$16 + BI840*Baseline!B$18)</f>
        <v>1259842.661</v>
      </c>
      <c r="DF840" s="51">
        <f t="shared" si="17"/>
        <v>1488548.073</v>
      </c>
      <c r="DG840" s="61"/>
      <c r="DH840" s="51">
        <f t="shared" si="51"/>
        <v>0.03363194515</v>
      </c>
      <c r="DI840" s="51">
        <f t="shared" si="52"/>
        <v>0.04264673577</v>
      </c>
      <c r="DJ840" s="51">
        <f t="shared" si="53"/>
        <v>0.07736460143</v>
      </c>
      <c r="DK840" s="51">
        <f t="shared" si="54"/>
        <v>0.8463567176</v>
      </c>
      <c r="DL840" s="51">
        <f t="shared" si="18"/>
        <v>1</v>
      </c>
      <c r="DM840" s="61"/>
      <c r="DN840" s="51">
        <f>DH840 / (Baseline!B$7/Baseline!B$17)</f>
        <v>3.589988937</v>
      </c>
      <c r="DO840" s="51">
        <f>DI840 / (Baseline!B$11/Baseline!B$17)</f>
        <v>1.029512613</v>
      </c>
      <c r="DP840" s="51">
        <f>DJ840 / (Baseline!B$16/Baseline!B$17)</f>
        <v>1.195516893</v>
      </c>
      <c r="DQ840" s="51">
        <f>DK840 / (Baseline!B$18/Baseline!B$17)</f>
        <v>0.9568809875</v>
      </c>
      <c r="DR840" s="79"/>
      <c r="DS840" s="51">
        <f>(AU840*Baseline!B$34)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0.02610020951</v>
      </c>
      <c r="DT840" s="51">
        <f>(AZ840*Baseline!B$34) + (Baseline!D$88*(1-Baseline!D$89)*Baseline!B$35) + (Baseline!D$88*Baseline!D$89*((1-Baseline!D$90)*Baseline!B$40 + Baseline!D$90*Baseline!B$41))</f>
        <v>0.01041787634</v>
      </c>
      <c r="DU840" s="51">
        <f>(BE840*Baseline!B$34) + (Baseline!F$88*(1-Baseline!F$89)*Baseline!B$35) + (Baseline!F$88*Baseline!F$89*((1-Baseline!F$90)*Baseline!B$40 + Baseline!F$90*Baseline!B$41))</f>
        <v>0.01297401663</v>
      </c>
      <c r="DV840" s="51">
        <f>(BJ840*Baseline!B$34) + (Baseline!H$88*(1-Baseline!H$89)*Baseline!B$35) + (Baseline!H$88*Baseline!H$89*((1-Baseline!H$90)*Baseline!B$40 + Baseline!H$90*Baseline!B$41))</f>
        <v>0.00930624204</v>
      </c>
      <c r="DW840" s="51">
        <f>( DS840*Baseline!B$7 + DT840*Baseline!B$11 + DU840*Baseline!B$16 + DV840*Baseline!B$18 ) / Baseline!B$17</f>
        <v>0.009746970821</v>
      </c>
    </row>
    <row r="841">
      <c r="A841" s="4" t="s">
        <v>1200</v>
      </c>
      <c r="B841" s="45">
        <f>MIN( MAX( NORMINV( MCrands!B841, (B$5+B$4)/2, (B$5-B$4)/3.29 ), 0 ), 1 )</f>
        <v>0.4022417569</v>
      </c>
      <c r="C841" s="45">
        <f>MAX( NORMINV( MCrands!C841, (C$5+C$4)/2, (C$5-C$4)/3.29 ), 0 )</f>
        <v>3.148626558</v>
      </c>
      <c r="D841" s="41"/>
      <c r="E841" s="43">
        <f>Baseline!B$33 * (C841 * Baseline!B$66*Baseline!B$66/Baseline!B$73 + Baseline!B$52*Baseline!B$52/Baseline!B$74 + Baseline!B$53*Baseline!B$53/Baseline!B$75 + Baseline!B$54*Baseline!B$54/Baseline!B$76)</f>
        <v>0.00002233359584</v>
      </c>
      <c r="F841" s="43">
        <f>Baseline!B$33 * (C841 * Baseline!B$66*Baseline!B$57/Baseline!B$73 + Baseline!B$52*Baseline!B$67/Baseline!B$74 + Baseline!B$53*Baseline!B$55/Baseline!B$75 + Baseline!B$54*Baseline!B$56/Baseline!B$76)</f>
        <v>0.0000002003942251</v>
      </c>
      <c r="G841" s="45">
        <f>Baseline!B$33 * (C841 * Baseline!B$66*Baseline!B$58/Baseline!B$73 + Baseline!B$52*Baseline!B$59/Baseline!B$74 + Baseline!B$53*Baseline!B$68/Baseline!B$75 + Baseline!B$54*Baseline!B$60/Baseline!B$76)</f>
        <v>0.0000001698984955</v>
      </c>
      <c r="H841" s="43">
        <f>Baseline!B$33 * (C841 * Baseline!B$66*Baseline!B$61/Baseline!B$73 + Baseline!B$52*Baseline!B$62/Baseline!B$74 + Baseline!B$53*Baseline!B$63/Baseline!B$75 + Baseline!B$54*Baseline!B$69/Baseline!B$76)</f>
        <v>0.000000003527913246</v>
      </c>
      <c r="I841" s="43">
        <f>Baseline!B$33 * (C841 * Baseline!B$57*Baseline!B$66/Baseline!B$73 + Baseline!B$67*Baseline!B$52/Baseline!B$74 + Baseline!B$55*Baseline!B$53/Baseline!B$75 + Baseline!B$56*Baseline!B$54/Baseline!B$76)</f>
        <v>0.0000002003942251</v>
      </c>
      <c r="J841" s="45">
        <f>Baseline!B$33 * (C841 * Baseline!B$57*Baseline!B$57/Baseline!B$73 + Baseline!B$67*Baseline!B$67/Baseline!B$74 + Baseline!B$55*Baseline!B$55/Baseline!B$75 + Baseline!B$56*Baseline!B$56/Baseline!B$76)</f>
        <v>0.000001763813883</v>
      </c>
      <c r="K841" s="43">
        <f>Baseline!B$33 * (C841 * Baseline!B$57*Baseline!B$58/Baseline!B$73 + Baseline!B$67*Baseline!B$59/Baseline!B$74 + Baseline!B$55*Baseline!B$68/Baseline!B$75 + Baseline!B$56*Baseline!B$60/Baseline!B$76)</f>
        <v>0.00000001374211426</v>
      </c>
      <c r="L841" s="45">
        <f>Baseline!B$33 * (C841 * Baseline!B$57*Baseline!B$61/Baseline!B$73 + Baseline!B$67*Baseline!B$62/Baseline!B$74 + Baseline!B$55*Baseline!B$63/Baseline!B$75 + Baseline!B$56*Baseline!B$69/Baseline!B$76)</f>
        <v>0.0000000143928713</v>
      </c>
      <c r="M841" s="43">
        <f>Baseline!B$33 * (C841 * Baseline!B$58*Baseline!B$66/Baseline!B$73 + Baseline!B$59*Baseline!B$52/Baseline!B$74 + Baseline!B$68*Baseline!B$53/Baseline!B$75 + Baseline!B$60*Baseline!B$54/Baseline!B$76)</f>
        <v>0.0000001698984955</v>
      </c>
      <c r="N841" s="45">
        <f>Baseline!B$33 * (C841 * Baseline!B$58*Baseline!B$57/Baseline!B$73 + Baseline!B$59*Baseline!B$67/Baseline!B$74 + Baseline!B$68*Baseline!B$55/Baseline!B$75 + Baseline!B$60*Baseline!B$56/Baseline!B$76)</f>
        <v>0.00000001374211426</v>
      </c>
      <c r="O841" s="45">
        <f>Baseline!B$33 * (C841 * Baseline!B$58*Baseline!B$58/Baseline!B$73 + Baseline!B$59*Baseline!B$59/Baseline!B$74 + Baseline!B$68*Baseline!B$68/Baseline!B$75 + Baseline!B$60*Baseline!B$60/Baseline!B$76)</f>
        <v>0.00000132439075</v>
      </c>
      <c r="P841" s="43">
        <f>Baseline!B$33 * (C841 * Baseline!B$58*Baseline!B$61/Baseline!B$73 + Baseline!B$59*Baseline!B$62/Baseline!B$74 + Baseline!B$68*Baseline!B$63/Baseline!B$75 + Baseline!B$60*Baseline!B$69/Baseline!B$76)</f>
        <v>0.00000000164698961</v>
      </c>
      <c r="Q841" s="43">
        <f>Baseline!B$33 * (C841 * Baseline!B$61*Baseline!B$66/Baseline!B$73 + Baseline!B$62*Baseline!B$52/Baseline!B$74 + Baseline!B$63*Baseline!B$53/Baseline!B$75 + Baseline!B$69*Baseline!B$54/Baseline!B$76)</f>
        <v>0.000000003527913246</v>
      </c>
      <c r="R841" s="43">
        <f>Baseline!B$33 * (C841 * Baseline!B$61*Baseline!B$57/Baseline!B$73 + Baseline!B$62*Baseline!B$67/Baseline!B$74 + Baseline!B$63*Baseline!B$55/Baseline!B$75 + Baseline!B$69*Baseline!B$56/Baseline!B$76)</f>
        <v>0.0000000143928713</v>
      </c>
      <c r="S841" s="43">
        <f>Baseline!B$33 * (C841 * Baseline!B$61*Baseline!B$58/Baseline!B$73 + Baseline!B$62*Baseline!B$59/Baseline!B$74 + Baseline!B$63*Baseline!B$68/Baseline!B$75 + Baseline!B$69*Baseline!B$60/Baseline!B$76)</f>
        <v>0.00000000164698961</v>
      </c>
      <c r="T841" s="43">
        <f>Baseline!B$33 * (C841 * Baseline!B$61*Baseline!B$61/Baseline!B$73 + Baseline!B$62*Baseline!B$62/Baseline!B$74 + Baseline!B$63*Baseline!B$63/Baseline!B$75 + Baseline!B$69*Baseline!B$69/Baseline!B$76)</f>
        <v>0.00000009854654987</v>
      </c>
      <c r="U841" s="41"/>
      <c r="V841" s="43">
        <f>E841 * ( Baseline!B$87 * Baseline!B$7 )</f>
        <v>0.2318003913</v>
      </c>
      <c r="W841" s="43">
        <f>F841 * ( Baseline!D$87 * Baseline!B$11 )</f>
        <v>0.003696591249</v>
      </c>
      <c r="X841" s="43">
        <f>G841 * ( Baseline!F$87 * Baseline!B$16 )</f>
        <v>0.005901385149</v>
      </c>
      <c r="Y841" s="43">
        <f>H841 * ( Baseline!H$87 * Baseline!B$18 )</f>
        <v>0.001240673482</v>
      </c>
      <c r="Z841" s="51">
        <f t="shared" si="1"/>
        <v>0.2426390411</v>
      </c>
      <c r="AA841" s="43">
        <f>I841 * ( Baseline!B$87 * Baseline!B$7 )</f>
        <v>0.002079891663</v>
      </c>
      <c r="AB841" s="45">
        <f>J841 * ( Baseline!D$87 * Baseline!B$11 )</f>
        <v>0.03253636157</v>
      </c>
      <c r="AC841" s="45">
        <f>K841 * ( Baseline!F$87 * Baseline!B$16 )</f>
        <v>0.0004773291771</v>
      </c>
      <c r="AD841" s="45">
        <f>L841 * ( Baseline!F$87 * Baseline!B$16 )</f>
        <v>0.0004999330732</v>
      </c>
      <c r="AE841" s="51">
        <f t="shared" si="2"/>
        <v>0.03559351548</v>
      </c>
      <c r="AF841" s="51">
        <f>M841 * ( Baseline!B$87 * Baseline!B$7 )</f>
        <v>0.001763376484</v>
      </c>
      <c r="AG841" s="51">
        <f>N841 * ( Baseline!D$87 * Baseline!B$11 )</f>
        <v>0.0002534952257</v>
      </c>
      <c r="AH841" s="51">
        <f>O841 * ( Baseline!F$87 * Baseline!B$16 )</f>
        <v>0.046002408</v>
      </c>
      <c r="AI841" s="51">
        <f>P841 * ( Baseline!H$87 * Baseline!B$18 )</f>
        <v>0.0005792025462</v>
      </c>
      <c r="AJ841" s="51">
        <f t="shared" si="3"/>
        <v>0.04859848226</v>
      </c>
      <c r="AK841" s="51">
        <f>Q841 * ( Baseline!B$87 * Baseline!B$7 )</f>
        <v>0.00003661621158</v>
      </c>
      <c r="AL841" s="51">
        <f>R841 * ( Baseline!D$87 * Baseline!B$11 )</f>
        <v>0.0002654994777</v>
      </c>
      <c r="AM841" s="51">
        <f>S841 * ( Baseline!F$87 * Baseline!B$16 )</f>
        <v>0.00005720780518</v>
      </c>
      <c r="AN841" s="51">
        <f>T841 * ( Baseline!H$87 * Baseline!B$18 )</f>
        <v>0.03465620684</v>
      </c>
      <c r="AO841" s="51">
        <f t="shared" si="4"/>
        <v>0.03501553034</v>
      </c>
      <c r="AP841" s="61"/>
      <c r="AQ841" s="51">
        <f>V841 * ( (1-Baseline!B$88-Baseline!B$87) + (1-B841)*Baseline!B$88 )</f>
        <v>0.1438564439</v>
      </c>
      <c r="AR841" s="51">
        <f>W841 * ( (1-Baseline!B$88-Baseline!B$87) + (1-B841)*Baseline!B$88 )</f>
        <v>0.002294122407</v>
      </c>
      <c r="AS841" s="51">
        <f>X841 * ( (1-Baseline!B$88-Baseline!B$87) + (1-B841)*Baseline!B$88 )</f>
        <v>0.003662428165</v>
      </c>
      <c r="AT841" s="51">
        <f>Y841 * ( (1-Baseline!B$88-Baseline!B$87) + (1-B841)*Baseline!B$88 )</f>
        <v>0.0007699679632</v>
      </c>
      <c r="AU841" s="51">
        <f t="shared" si="5"/>
        <v>0.1505829624</v>
      </c>
      <c r="AV841" s="51">
        <f>AA841 * ( (1-Baseline!D$88-Baseline!D$87) + (1-B841)*Baseline!D$88 )</f>
        <v>0.001687195831</v>
      </c>
      <c r="AW841" s="51">
        <f>AB841 * ( (1-Baseline!D$88-Baseline!D$87) + (1-B841)*Baseline!D$88 )</f>
        <v>0.02639330431</v>
      </c>
      <c r="AX841" s="51">
        <f>AC841 * ( (1-Baseline!D$88-Baseline!D$87) + (1-B841)*Baseline!D$88 )</f>
        <v>0.0003872066088</v>
      </c>
      <c r="AY841" s="51">
        <f>AD841 * ( (1-Baseline!D$88-Baseline!D$87) + (1-B841)*Baseline!D$88 )</f>
        <v>0.0004055427558</v>
      </c>
      <c r="AZ841" s="51">
        <f t="shared" si="6"/>
        <v>0.0288732495</v>
      </c>
      <c r="BA841" s="51">
        <f>AF841 * ( (1-Baseline!F$88-Baseline!F$87) + (1-Baseline!B$36)*Baseline!F$88 )</f>
        <v>0.001268982146</v>
      </c>
      <c r="BB841" s="51">
        <f>AG841 * ( (1-Baseline!F$88-Baseline!F$87) + (1-Baseline!B$36)*Baseline!F$88 )</f>
        <v>0.0001824232762</v>
      </c>
      <c r="BC841" s="51">
        <f>AH841 * ( (1-Baseline!F$88-Baseline!F$87) + (1-Baseline!B$36)*Baseline!F$88 )</f>
        <v>0.03310480488</v>
      </c>
      <c r="BD841" s="51">
        <f>AI841 * ( (1-Baseline!F$88-Baseline!F$87) + (1-Baseline!B$36)*Baseline!F$88 )</f>
        <v>0.0004168126867</v>
      </c>
      <c r="BE841" s="51">
        <f t="shared" si="7"/>
        <v>0.03497302298</v>
      </c>
      <c r="BF841" s="51">
        <f>AK841 * ( (1-Baseline!H$88-Baseline!H$87) + (1-Baseline!B$36)*Baseline!H$88 )</f>
        <v>0.00002901175676</v>
      </c>
      <c r="BG841" s="51">
        <f>AL841 * ( (1-Baseline!H$88-Baseline!H$87) + (1-Baseline!B$36)*Baseline!H$88 )</f>
        <v>0.0002103605462</v>
      </c>
      <c r="BH841" s="51">
        <f>AM841 * ( (1-Baseline!H$88-Baseline!H$87) + (1-Baseline!B$36)*Baseline!H$88 )</f>
        <v>0.0000453268882</v>
      </c>
      <c r="BI841" s="51">
        <f>AN841 * ( (1-Baseline!H$88-Baseline!H$87) + (1-Baseline!B$36)*Baseline!H$88 )</f>
        <v>0.02745880581</v>
      </c>
      <c r="BJ841" s="51">
        <f t="shared" si="8"/>
        <v>0.027743505</v>
      </c>
      <c r="BK841" s="61"/>
      <c r="BL841" s="51">
        <f t="shared" si="19"/>
        <v>0.9553301487</v>
      </c>
      <c r="BM841" s="51">
        <f t="shared" si="20"/>
        <v>0.01523494006</v>
      </c>
      <c r="BN841" s="51">
        <f t="shared" si="21"/>
        <v>0.02432166366</v>
      </c>
      <c r="BO841" s="51">
        <f t="shared" si="22"/>
        <v>0.005113247547</v>
      </c>
      <c r="BP841" s="51">
        <f t="shared" si="9"/>
        <v>1</v>
      </c>
      <c r="BQ841" s="51">
        <f t="shared" si="23"/>
        <v>0.05843456693</v>
      </c>
      <c r="BR841" s="51">
        <f t="shared" si="24"/>
        <v>0.9141092451</v>
      </c>
      <c r="BS841" s="51">
        <f t="shared" si="25"/>
        <v>0.01341056568</v>
      </c>
      <c r="BT841" s="51">
        <f t="shared" si="26"/>
        <v>0.01404562226</v>
      </c>
      <c r="BU841" s="51">
        <f t="shared" si="10"/>
        <v>1</v>
      </c>
      <c r="BV841" s="51">
        <f t="shared" si="27"/>
        <v>0.0362845999</v>
      </c>
      <c r="BW841" s="51">
        <f t="shared" si="28"/>
        <v>0.005216114041</v>
      </c>
      <c r="BX841" s="51">
        <f t="shared" si="29"/>
        <v>0.946581166</v>
      </c>
      <c r="BY841" s="51">
        <f t="shared" si="30"/>
        <v>0.01191812006</v>
      </c>
      <c r="BZ841" s="51">
        <f t="shared" si="11"/>
        <v>1</v>
      </c>
      <c r="CA841" s="51">
        <f t="shared" si="31"/>
        <v>0.001045713466</v>
      </c>
      <c r="CB841" s="51">
        <f t="shared" si="32"/>
        <v>0.007582334899</v>
      </c>
      <c r="CC841" s="51">
        <f t="shared" si="33"/>
        <v>0.00163378377</v>
      </c>
      <c r="CD841" s="51">
        <f t="shared" si="34"/>
        <v>0.9897381679</v>
      </c>
      <c r="CE841" s="51">
        <f t="shared" si="12"/>
        <v>1</v>
      </c>
      <c r="CF841" s="61"/>
      <c r="CG841" s="51">
        <f t="shared" si="35"/>
        <v>0.9553301487</v>
      </c>
      <c r="CH841" s="51">
        <f t="shared" si="36"/>
        <v>0.01523494006</v>
      </c>
      <c r="CI841" s="51">
        <f t="shared" si="37"/>
        <v>0.02432166366</v>
      </c>
      <c r="CJ841" s="51">
        <f t="shared" si="38"/>
        <v>0.005113247547</v>
      </c>
      <c r="CK841" s="51">
        <f t="shared" si="13"/>
        <v>1</v>
      </c>
      <c r="CL841" s="51">
        <f t="shared" si="39"/>
        <v>0.05843456693</v>
      </c>
      <c r="CM841" s="51">
        <f t="shared" si="40"/>
        <v>0.9141092451</v>
      </c>
      <c r="CN841" s="51">
        <f t="shared" si="41"/>
        <v>0.01341056568</v>
      </c>
      <c r="CO841" s="51">
        <f t="shared" si="42"/>
        <v>0.01404562226</v>
      </c>
      <c r="CP841" s="51">
        <f t="shared" si="14"/>
        <v>1</v>
      </c>
      <c r="CQ841" s="51">
        <f t="shared" si="43"/>
        <v>0.0362845999</v>
      </c>
      <c r="CR841" s="51">
        <f t="shared" si="44"/>
        <v>0.005216114041</v>
      </c>
      <c r="CS841" s="51">
        <f t="shared" si="45"/>
        <v>0.946581166</v>
      </c>
      <c r="CT841" s="51">
        <f t="shared" si="46"/>
        <v>0.01191812006</v>
      </c>
      <c r="CU841" s="51">
        <f t="shared" si="15"/>
        <v>1</v>
      </c>
      <c r="CV841" s="51">
        <f t="shared" si="47"/>
        <v>0.001045713466</v>
      </c>
      <c r="CW841" s="51">
        <f t="shared" si="48"/>
        <v>0.007582334899</v>
      </c>
      <c r="CX841" s="51">
        <f t="shared" si="49"/>
        <v>0.00163378377</v>
      </c>
      <c r="CY841" s="51">
        <f t="shared" si="50"/>
        <v>0.9897381679</v>
      </c>
      <c r="CZ841" s="51">
        <f t="shared" si="16"/>
        <v>1</v>
      </c>
      <c r="DA841" s="61"/>
      <c r="DB841" s="51">
        <f>(AQ841*Baseline!B$7 + AV841*Baseline!B$11 + BA841*Baseline!B$16 + BF841*Baseline!B$18)</f>
        <v>78968.46116</v>
      </c>
      <c r="DC841" s="51">
        <f>(AR841*Baseline!B$7 + AW841*Baseline!B$11 + BB841*Baseline!B$16 + BG841*Baseline!B$18)</f>
        <v>67958.24939</v>
      </c>
      <c r="DD841" s="51">
        <f>(AS841*Baseline!B$7 + AX841*Baseline!B$11 + BC841*Baseline!B$16 + BH841*Baseline!B$18)</f>
        <v>115589.6046</v>
      </c>
      <c r="DE841" s="51">
        <f>(AT841*Baseline!B$7 + AY841*Baseline!B$11 + BD841*Baseline!B$16 + BI841*Baseline!B$18)</f>
        <v>1260000.669</v>
      </c>
      <c r="DF841" s="51">
        <f t="shared" si="17"/>
        <v>1522516.984</v>
      </c>
      <c r="DG841" s="61"/>
      <c r="DH841" s="51">
        <f t="shared" si="51"/>
        <v>0.05186704779</v>
      </c>
      <c r="DI841" s="51">
        <f t="shared" si="52"/>
        <v>0.04463546227</v>
      </c>
      <c r="DJ841" s="51">
        <f t="shared" si="53"/>
        <v>0.07592007564</v>
      </c>
      <c r="DK841" s="51">
        <f t="shared" si="54"/>
        <v>0.8275774143</v>
      </c>
      <c r="DL841" s="51">
        <f t="shared" si="18"/>
        <v>1</v>
      </c>
      <c r="DM841" s="61"/>
      <c r="DN841" s="51">
        <f>DH841 / (Baseline!B$7/Baseline!B$17)</f>
        <v>5.536466205</v>
      </c>
      <c r="DO841" s="51">
        <f>DI841 / (Baseline!B$11/Baseline!B$17)</f>
        <v>1.077521423</v>
      </c>
      <c r="DP841" s="51">
        <f>DJ841 / (Baseline!B$16/Baseline!B$17)</f>
        <v>1.173194604</v>
      </c>
      <c r="DQ841" s="51">
        <f>DK841 / (Baseline!B$18/Baseline!B$17)</f>
        <v>0.9356493272</v>
      </c>
      <c r="DR841" s="79"/>
      <c r="DS841" s="51">
        <f>(AU841*Baseline!B$34)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0.03511697561</v>
      </c>
      <c r="DT841" s="51">
        <f>(AZ841*Baseline!B$34) + (Baseline!D$88*(1-Baseline!D$89)*Baseline!B$35) + (Baseline!D$88*Baseline!D$89*((1-Baseline!D$90)*Baseline!B$40 + Baseline!D$90*Baseline!B$41))</f>
        <v>0.01074455543</v>
      </c>
      <c r="DU841" s="51">
        <f>(BE841*Baseline!B$34) + (Baseline!F$88*(1-Baseline!F$89)*Baseline!B$35) + (Baseline!F$88*Baseline!F$89*((1-Baseline!F$90)*Baseline!B$40 + Baseline!F$90*Baseline!B$41))</f>
        <v>0.01297659345</v>
      </c>
      <c r="DV841" s="51">
        <f>(BJ841*Baseline!B$34) + (Baseline!H$88*(1-Baseline!H$89)*Baseline!B$35) + (Baseline!H$88*Baseline!H$89*((1-Baseline!H$90)*Baseline!B$40 + Baseline!H$90*Baseline!B$41))</f>
        <v>0.009306525749</v>
      </c>
      <c r="DW841" s="51">
        <f>( DS841*Baseline!B$7 + DT841*Baseline!B$11 + DU841*Baseline!B$16 + DV841*Baseline!B$18 ) / Baseline!B$17</f>
        <v>0.009845392329</v>
      </c>
    </row>
    <row r="842">
      <c r="A842" s="4" t="s">
        <v>1201</v>
      </c>
      <c r="B842" s="45">
        <f>MIN( MAX( NORMINV( MCrands!B842, (B$5+B$4)/2, (B$5-B$4)/3.29 ), 0 ), 1 )</f>
        <v>0.3898285016</v>
      </c>
      <c r="C842" s="45">
        <f>MAX( NORMINV( MCrands!C842, (C$5+C$4)/2, (C$5-C$4)/3.29 ), 0 )</f>
        <v>3.042756367</v>
      </c>
      <c r="D842" s="41"/>
      <c r="E842" s="43">
        <f>Baseline!B$33 * (C842 * Baseline!B$66*Baseline!B$66/Baseline!B$73 + Baseline!B$52*Baseline!B$52/Baseline!B$74 + Baseline!B$53*Baseline!B$53/Baseline!B$75 + Baseline!B$54*Baseline!B$54/Baseline!B$76)</f>
        <v>0.00002158403235</v>
      </c>
      <c r="F842" s="43">
        <f>Baseline!B$33 * (C842 * Baseline!B$66*Baseline!B$57/Baseline!B$73 + Baseline!B$52*Baseline!B$67/Baseline!B$74 + Baseline!B$53*Baseline!B$55/Baseline!B$75 + Baseline!B$54*Baseline!B$56/Baseline!B$76)</f>
        <v>0.000000200275873</v>
      </c>
      <c r="G842" s="45">
        <f>Baseline!B$33 * (C842 * Baseline!B$66*Baseline!B$58/Baseline!B$73 + Baseline!B$52*Baseline!B$59/Baseline!B$74 + Baseline!B$53*Baseline!B$68/Baseline!B$75 + Baseline!B$54*Baseline!B$60/Baseline!B$76)</f>
        <v>0.0000001696075465</v>
      </c>
      <c r="H842" s="43">
        <f>Baseline!B$33 * (C842 * Baseline!B$66*Baseline!B$61/Baseline!B$73 + Baseline!B$52*Baseline!B$62/Baseline!B$74 + Baseline!B$53*Baseline!B$63/Baseline!B$75 + Baseline!B$54*Baseline!B$69/Baseline!B$76)</f>
        <v>0.000000003498818347</v>
      </c>
      <c r="I842" s="43">
        <f>Baseline!B$33 * (C842 * Baseline!B$57*Baseline!B$66/Baseline!B$73 + Baseline!B$67*Baseline!B$52/Baseline!B$74 + Baseline!B$55*Baseline!B$53/Baseline!B$75 + Baseline!B$56*Baseline!B$54/Baseline!B$76)</f>
        <v>0.000000200275873</v>
      </c>
      <c r="J842" s="45">
        <f>Baseline!B$33 * (C842 * Baseline!B$57*Baseline!B$57/Baseline!B$73 + Baseline!B$67*Baseline!B$67/Baseline!B$74 + Baseline!B$55*Baseline!B$55/Baseline!B$75 + Baseline!B$56*Baseline!B$56/Baseline!B$76)</f>
        <v>0.000001763813864</v>
      </c>
      <c r="K842" s="43">
        <f>Baseline!B$33 * (C842 * Baseline!B$57*Baseline!B$58/Baseline!B$73 + Baseline!B$67*Baseline!B$59/Baseline!B$74 + Baseline!B$55*Baseline!B$68/Baseline!B$75 + Baseline!B$56*Baseline!B$60/Baseline!B$76)</f>
        <v>0.00000001374206832</v>
      </c>
      <c r="L842" s="45">
        <f>Baseline!B$33 * (C842 * Baseline!B$57*Baseline!B$61/Baseline!B$73 + Baseline!B$67*Baseline!B$62/Baseline!B$74 + Baseline!B$55*Baseline!B$63/Baseline!B$75 + Baseline!B$56*Baseline!B$69/Baseline!B$76)</f>
        <v>0.00000001439286671</v>
      </c>
      <c r="M842" s="43">
        <f>Baseline!B$33 * (C842 * Baseline!B$58*Baseline!B$66/Baseline!B$73 + Baseline!B$59*Baseline!B$52/Baseline!B$74 + Baseline!B$68*Baseline!B$53/Baseline!B$75 + Baseline!B$60*Baseline!B$54/Baseline!B$76)</f>
        <v>0.0000001696075465</v>
      </c>
      <c r="N842" s="45">
        <f>Baseline!B$33 * (C842 * Baseline!B$58*Baseline!B$57/Baseline!B$73 + Baseline!B$59*Baseline!B$67/Baseline!B$74 + Baseline!B$68*Baseline!B$55/Baseline!B$75 + Baseline!B$60*Baseline!B$56/Baseline!B$76)</f>
        <v>0.00000001374206832</v>
      </c>
      <c r="O842" s="45">
        <f>Baseline!B$33 * (C842 * Baseline!B$58*Baseline!B$58/Baseline!B$73 + Baseline!B$59*Baseline!B$59/Baseline!B$74 + Baseline!B$68*Baseline!B$68/Baseline!B$75 + Baseline!B$60*Baseline!B$60/Baseline!B$76)</f>
        <v>0.000001324390638</v>
      </c>
      <c r="P842" s="43">
        <f>Baseline!B$33 * (C842 * Baseline!B$58*Baseline!B$61/Baseline!B$73 + Baseline!B$59*Baseline!B$62/Baseline!B$74 + Baseline!B$68*Baseline!B$63/Baseline!B$75 + Baseline!B$60*Baseline!B$69/Baseline!B$76)</f>
        <v>0.000000001646978317</v>
      </c>
      <c r="Q842" s="43">
        <f>Baseline!B$33 * (C842 * Baseline!B$61*Baseline!B$66/Baseline!B$73 + Baseline!B$62*Baseline!B$52/Baseline!B$74 + Baseline!B$63*Baseline!B$53/Baseline!B$75 + Baseline!B$69*Baseline!B$54/Baseline!B$76)</f>
        <v>0.000000003498818347</v>
      </c>
      <c r="R842" s="43">
        <f>Baseline!B$33 * (C842 * Baseline!B$61*Baseline!B$57/Baseline!B$73 + Baseline!B$62*Baseline!B$67/Baseline!B$74 + Baseline!B$63*Baseline!B$55/Baseline!B$75 + Baseline!B$69*Baseline!B$56/Baseline!B$76)</f>
        <v>0.00000001439286671</v>
      </c>
      <c r="S842" s="43">
        <f>Baseline!B$33 * (C842 * Baseline!B$61*Baseline!B$58/Baseline!B$73 + Baseline!B$62*Baseline!B$59/Baseline!B$74 + Baseline!B$63*Baseline!B$68/Baseline!B$75 + Baseline!B$69*Baseline!B$60/Baseline!B$76)</f>
        <v>0.000000001646978317</v>
      </c>
      <c r="T842" s="43">
        <f>Baseline!B$33 * (C842 * Baseline!B$61*Baseline!B$61/Baseline!B$73 + Baseline!B$62*Baseline!B$62/Baseline!B$74 + Baseline!B$63*Baseline!B$63/Baseline!B$75 + Baseline!B$69*Baseline!B$69/Baseline!B$76)</f>
        <v>0.00000009854654874</v>
      </c>
      <c r="U842" s="41"/>
      <c r="V842" s="43">
        <f>E842 * ( Baseline!B$87 * Baseline!B$7 )</f>
        <v>0.2240206718</v>
      </c>
      <c r="W842" s="43">
        <f>F842 * ( Baseline!D$87 * Baseline!B$11 )</f>
        <v>0.003694408055</v>
      </c>
      <c r="X842" s="43">
        <f>G842 * ( Baseline!F$87 * Baseline!B$16 )</f>
        <v>0.005891279103</v>
      </c>
      <c r="Y842" s="43">
        <f>H842 * ( Baseline!H$87 * Baseline!B$18 )</f>
        <v>0.001230441578</v>
      </c>
      <c r="Z842" s="51">
        <f t="shared" si="1"/>
        <v>0.2348368005</v>
      </c>
      <c r="AA842" s="43">
        <f>I842 * ( Baseline!B$87 * Baseline!B$7 )</f>
        <v>0.002078663286</v>
      </c>
      <c r="AB842" s="45">
        <f>J842 * ( Baseline!D$87 * Baseline!B$11 )</f>
        <v>0.03253636122</v>
      </c>
      <c r="AC842" s="45">
        <f>K842 * ( Baseline!F$87 * Baseline!B$16 )</f>
        <v>0.0004773275814</v>
      </c>
      <c r="AD842" s="45">
        <f>L842 * ( Baseline!F$87 * Baseline!B$16 )</f>
        <v>0.0004999329136</v>
      </c>
      <c r="AE842" s="51">
        <f t="shared" si="2"/>
        <v>0.035592285</v>
      </c>
      <c r="AF842" s="51">
        <f>M842 * ( Baseline!B$87 * Baseline!B$7 )</f>
        <v>0.001760356725</v>
      </c>
      <c r="AG842" s="51">
        <f>N842 * ( Baseline!D$87 * Baseline!B$11 )</f>
        <v>0.0002534943782</v>
      </c>
      <c r="AH842" s="51">
        <f>O842 * ( Baseline!F$87 * Baseline!B$16 )</f>
        <v>0.04600240408</v>
      </c>
      <c r="AI842" s="51">
        <f>P842 * ( Baseline!H$87 * Baseline!B$18 )</f>
        <v>0.0005791985746</v>
      </c>
      <c r="AJ842" s="51">
        <f t="shared" si="3"/>
        <v>0.04859545376</v>
      </c>
      <c r="AK842" s="51">
        <f>Q842 * ( Baseline!B$87 * Baseline!B$7 )</f>
        <v>0.00003631423563</v>
      </c>
      <c r="AL842" s="51">
        <f>R842 * ( Baseline!D$87 * Baseline!B$11 )</f>
        <v>0.0002654993929</v>
      </c>
      <c r="AM842" s="51">
        <f>S842 * ( Baseline!F$87 * Baseline!B$16 )</f>
        <v>0.0000572074129</v>
      </c>
      <c r="AN842" s="51">
        <f>T842 * ( Baseline!H$87 * Baseline!B$18 )</f>
        <v>0.03465620645</v>
      </c>
      <c r="AO842" s="51">
        <f t="shared" si="4"/>
        <v>0.03501522749</v>
      </c>
      <c r="AP842" s="61"/>
      <c r="AQ842" s="51">
        <f>V842 * ( (1-Baseline!B$88-Baseline!B$87) + (1-B842)*Baseline!B$88 )</f>
        <v>0.1415032473</v>
      </c>
      <c r="AR842" s="51">
        <f>W842 * ( (1-Baseline!B$88-Baseline!B$87) + (1-B842)*Baseline!B$88 )</f>
        <v>0.002333582577</v>
      </c>
      <c r="AS842" s="51">
        <f>X842 * ( (1-Baseline!B$88-Baseline!B$87) + (1-B842)*Baseline!B$88 )</f>
        <v>0.003721241961</v>
      </c>
      <c r="AT842" s="51">
        <f>Y842 * ( (1-Baseline!B$88-Baseline!B$87) + (1-B842)*Baseline!B$88 )</f>
        <v>0.0007772116632</v>
      </c>
      <c r="AU842" s="51">
        <f t="shared" si="5"/>
        <v>0.1483352835</v>
      </c>
      <c r="AV842" s="51">
        <f>AA842 * ( (1-Baseline!D$88-Baseline!D$87) + (1-B842)*Baseline!D$88 )</f>
        <v>0.001697759113</v>
      </c>
      <c r="AW842" s="51">
        <f>AB842 * ( (1-Baseline!D$88-Baseline!D$87) + (1-B842)*Baseline!D$88 )</f>
        <v>0.02657424324</v>
      </c>
      <c r="AX842" s="51">
        <f>AC842 * ( (1-Baseline!D$88-Baseline!D$87) + (1-B842)*Baseline!D$88 )</f>
        <v>0.0003898597991</v>
      </c>
      <c r="AY842" s="51">
        <f>AD842 * ( (1-Baseline!D$88-Baseline!D$87) + (1-B842)*Baseline!D$88 )</f>
        <v>0.0004083228225</v>
      </c>
      <c r="AZ842" s="51">
        <f t="shared" si="6"/>
        <v>0.02907018497</v>
      </c>
      <c r="BA842" s="51">
        <f>AF842 * ( (1-Baseline!F$88-Baseline!F$87) + (1-Baseline!B$36)*Baseline!F$88 )</f>
        <v>0.001266809031</v>
      </c>
      <c r="BB842" s="51">
        <f>AG842 * ( (1-Baseline!F$88-Baseline!F$87) + (1-Baseline!B$36)*Baseline!F$88 )</f>
        <v>0.0001824226664</v>
      </c>
      <c r="BC842" s="51">
        <f>AH842 * ( (1-Baseline!F$88-Baseline!F$87) + (1-Baseline!B$36)*Baseline!F$88 )</f>
        <v>0.03310480205</v>
      </c>
      <c r="BD842" s="51">
        <f>AI842 * ( (1-Baseline!F$88-Baseline!F$87) + (1-Baseline!B$36)*Baseline!F$88 )</f>
        <v>0.0004168098286</v>
      </c>
      <c r="BE842" s="51">
        <f t="shared" si="7"/>
        <v>0.03497084358</v>
      </c>
      <c r="BF842" s="51">
        <f>AK842 * ( (1-Baseline!H$88-Baseline!H$87) + (1-Baseline!B$36)*Baseline!H$88 )</f>
        <v>0.00002877249517</v>
      </c>
      <c r="BG842" s="51">
        <f>AL842 * ( (1-Baseline!H$88-Baseline!H$87) + (1-Baseline!B$36)*Baseline!H$88 )</f>
        <v>0.000210360479</v>
      </c>
      <c r="BH842" s="51">
        <f>AM842 * ( (1-Baseline!H$88-Baseline!H$87) + (1-Baseline!B$36)*Baseline!H$88 )</f>
        <v>0.00004532657739</v>
      </c>
      <c r="BI842" s="51">
        <f>AN842 * ( (1-Baseline!H$88-Baseline!H$87) + (1-Baseline!B$36)*Baseline!H$88 )</f>
        <v>0.02745880549</v>
      </c>
      <c r="BJ842" s="51">
        <f t="shared" si="8"/>
        <v>0.02774326504</v>
      </c>
      <c r="BK842" s="61"/>
      <c r="BL842" s="51">
        <f t="shared" si="19"/>
        <v>0.9539419345</v>
      </c>
      <c r="BM842" s="51">
        <f t="shared" si="20"/>
        <v>0.01573181055</v>
      </c>
      <c r="BN842" s="51">
        <f t="shared" si="21"/>
        <v>0.02508669463</v>
      </c>
      <c r="BO842" s="51">
        <f t="shared" si="22"/>
        <v>0.005239560305</v>
      </c>
      <c r="BP842" s="51">
        <f t="shared" si="9"/>
        <v>1</v>
      </c>
      <c r="BQ842" s="51">
        <f t="shared" si="23"/>
        <v>0.05840207466</v>
      </c>
      <c r="BR842" s="51">
        <f t="shared" si="24"/>
        <v>0.9141408375</v>
      </c>
      <c r="BS842" s="51">
        <f t="shared" si="25"/>
        <v>0.01341098447</v>
      </c>
      <c r="BT842" s="51">
        <f t="shared" si="26"/>
        <v>0.01404610335</v>
      </c>
      <c r="BU842" s="51">
        <f t="shared" si="10"/>
        <v>1</v>
      </c>
      <c r="BV842" s="51">
        <f t="shared" si="27"/>
        <v>0.0362247204</v>
      </c>
      <c r="BW842" s="51">
        <f t="shared" si="28"/>
        <v>0.005216421674</v>
      </c>
      <c r="BX842" s="51">
        <f t="shared" si="29"/>
        <v>0.9466400769</v>
      </c>
      <c r="BY842" s="51">
        <f t="shared" si="30"/>
        <v>0.01191878108</v>
      </c>
      <c r="BZ842" s="51">
        <f t="shared" si="11"/>
        <v>1</v>
      </c>
      <c r="CA842" s="51">
        <f t="shared" si="31"/>
        <v>0.001037098378</v>
      </c>
      <c r="CB842" s="51">
        <f t="shared" si="32"/>
        <v>0.007582398059</v>
      </c>
      <c r="CC842" s="51">
        <f t="shared" si="33"/>
        <v>0.001633786698</v>
      </c>
      <c r="CD842" s="51">
        <f t="shared" si="34"/>
        <v>0.9897467169</v>
      </c>
      <c r="CE842" s="51">
        <f t="shared" si="12"/>
        <v>1</v>
      </c>
      <c r="CF842" s="61"/>
      <c r="CG842" s="51">
        <f t="shared" si="35"/>
        <v>0.9539419345</v>
      </c>
      <c r="CH842" s="51">
        <f t="shared" si="36"/>
        <v>0.01573181055</v>
      </c>
      <c r="CI842" s="51">
        <f t="shared" si="37"/>
        <v>0.02508669463</v>
      </c>
      <c r="CJ842" s="51">
        <f t="shared" si="38"/>
        <v>0.005239560305</v>
      </c>
      <c r="CK842" s="51">
        <f t="shared" si="13"/>
        <v>1</v>
      </c>
      <c r="CL842" s="51">
        <f t="shared" si="39"/>
        <v>0.05840207466</v>
      </c>
      <c r="CM842" s="51">
        <f t="shared" si="40"/>
        <v>0.9141408375</v>
      </c>
      <c r="CN842" s="51">
        <f t="shared" si="41"/>
        <v>0.01341098447</v>
      </c>
      <c r="CO842" s="51">
        <f t="shared" si="42"/>
        <v>0.01404610335</v>
      </c>
      <c r="CP842" s="51">
        <f t="shared" si="14"/>
        <v>1</v>
      </c>
      <c r="CQ842" s="51">
        <f t="shared" si="43"/>
        <v>0.0362247204</v>
      </c>
      <c r="CR842" s="51">
        <f t="shared" si="44"/>
        <v>0.005216421674</v>
      </c>
      <c r="CS842" s="51">
        <f t="shared" si="45"/>
        <v>0.9466400769</v>
      </c>
      <c r="CT842" s="51">
        <f t="shared" si="46"/>
        <v>0.01191878108</v>
      </c>
      <c r="CU842" s="51">
        <f t="shared" si="15"/>
        <v>1</v>
      </c>
      <c r="CV842" s="51">
        <f t="shared" si="47"/>
        <v>0.001037098378</v>
      </c>
      <c r="CW842" s="51">
        <f t="shared" si="48"/>
        <v>0.007582398059</v>
      </c>
      <c r="CX842" s="51">
        <f t="shared" si="49"/>
        <v>0.001633786698</v>
      </c>
      <c r="CY842" s="51">
        <f t="shared" si="50"/>
        <v>0.9897467169</v>
      </c>
      <c r="CZ842" s="51">
        <f t="shared" si="16"/>
        <v>1</v>
      </c>
      <c r="DA842" s="61"/>
      <c r="DB842" s="51">
        <f>(AQ842*Baseline!B$7 + AV842*Baseline!B$11 + BA842*Baseline!B$16 + BF842*Baseline!B$18)</f>
        <v>77831.57802</v>
      </c>
      <c r="DC842" s="51">
        <f>(AR842*Baseline!B$7 + AW842*Baseline!B$11 + BB842*Baseline!B$16 + BG842*Baseline!B$18)</f>
        <v>68365.41576</v>
      </c>
      <c r="DD842" s="51">
        <f>(AS842*Baseline!B$7 + AX842*Baseline!B$11 + BC842*Baseline!B$16 + BH842*Baseline!B$18)</f>
        <v>115623.7955</v>
      </c>
      <c r="DE842" s="51">
        <f>(AT842*Baseline!B$7 + AY842*Baseline!B$11 + BD842*Baseline!B$16 + BI842*Baseline!B$18)</f>
        <v>1260010.12</v>
      </c>
      <c r="DF842" s="51">
        <f t="shared" si="17"/>
        <v>1521830.909</v>
      </c>
      <c r="DG842" s="61"/>
      <c r="DH842" s="51">
        <f t="shared" si="51"/>
        <v>0.05114338101</v>
      </c>
      <c r="DI842" s="51">
        <f t="shared" si="52"/>
        <v>0.04492313525</v>
      </c>
      <c r="DJ842" s="51">
        <f t="shared" si="53"/>
        <v>0.07597676903</v>
      </c>
      <c r="DK842" s="51">
        <f t="shared" si="54"/>
        <v>0.8279567147</v>
      </c>
      <c r="DL842" s="51">
        <f t="shared" si="18"/>
        <v>1</v>
      </c>
      <c r="DM842" s="61"/>
      <c r="DN842" s="51">
        <f>DH842 / (Baseline!B$7/Baseline!B$17)</f>
        <v>5.459219536</v>
      </c>
      <c r="DO842" s="51">
        <f>DI842 / (Baseline!B$11/Baseline!B$17)</f>
        <v>1.084465986</v>
      </c>
      <c r="DP842" s="51">
        <f>DJ842 / (Baseline!B$16/Baseline!B$17)</f>
        <v>1.174070688</v>
      </c>
      <c r="DQ842" s="51">
        <f>DK842 / (Baseline!B$18/Baseline!B$17)</f>
        <v>0.9360781598</v>
      </c>
      <c r="DR842" s="79"/>
      <c r="DS842" s="51">
        <f>(AU842*Baseline!B$34)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0.03477982378</v>
      </c>
      <c r="DT842" s="51">
        <f>(AZ842*Baseline!B$34) + (Baseline!D$88*(1-Baseline!D$89)*Baseline!B$35) + (Baseline!D$88*Baseline!D$89*((1-Baseline!D$90)*Baseline!B$40 + Baseline!D$90*Baseline!B$41))</f>
        <v>0.01077409575</v>
      </c>
      <c r="DU842" s="51">
        <f>(BE842*Baseline!B$34) + (Baseline!F$88*(1-Baseline!F$89)*Baseline!B$35) + (Baseline!F$88*Baseline!F$89*((1-Baseline!F$90)*Baseline!B$40 + Baseline!F$90*Baseline!B$41))</f>
        <v>0.01297626654</v>
      </c>
      <c r="DV842" s="51">
        <f>(BJ842*Baseline!B$34) + (Baseline!H$88*(1-Baseline!H$89)*Baseline!B$35) + (Baseline!H$88*Baseline!H$89*((1-Baseline!H$90)*Baseline!B$40 + Baseline!H$90*Baseline!B$41))</f>
        <v>0.009306489756</v>
      </c>
      <c r="DW842" s="51">
        <f>( DS842*Baseline!B$7 + DT842*Baseline!B$11 + DU842*Baseline!B$16 + DV842*Baseline!B$18 ) / Baseline!B$17</f>
        <v>0.009843404496</v>
      </c>
    </row>
    <row r="843">
      <c r="A843" s="4" t="s">
        <v>1202</v>
      </c>
      <c r="B843" s="45">
        <f>MIN( MAX( NORMINV( MCrands!B843, (B$5+B$4)/2, (B$5-B$4)/3.29 ), 0 ), 1 )</f>
        <v>0.3562138909</v>
      </c>
      <c r="C843" s="45">
        <f>MAX( NORMINV( MCrands!C843, (C$5+C$4)/2, (C$5-C$4)/3.29 ), 0 )</f>
        <v>2.622480123</v>
      </c>
      <c r="D843" s="41"/>
      <c r="E843" s="43">
        <f>Baseline!B$33 * (C843 * Baseline!B$66*Baseline!B$66/Baseline!B$73 + Baseline!B$52*Baseline!B$52/Baseline!B$74 + Baseline!B$53*Baseline!B$53/Baseline!B$75 + Baseline!B$54*Baseline!B$54/Baseline!B$76)</f>
        <v>0.00001860846646</v>
      </c>
      <c r="F843" s="43">
        <f>Baseline!B$33 * (C843 * Baseline!B$66*Baseline!B$57/Baseline!B$73 + Baseline!B$52*Baseline!B$67/Baseline!B$74 + Baseline!B$53*Baseline!B$55/Baseline!B$75 + Baseline!B$54*Baseline!B$56/Baseline!B$76)</f>
        <v>0.0000001998060468</v>
      </c>
      <c r="G843" s="45">
        <f>Baseline!B$33 * (C843 * Baseline!B$66*Baseline!B$58/Baseline!B$73 + Baseline!B$52*Baseline!B$59/Baseline!B$74 + Baseline!B$53*Baseline!B$68/Baseline!B$75 + Baseline!B$54*Baseline!B$60/Baseline!B$76)</f>
        <v>0.0000001684525571</v>
      </c>
      <c r="H843" s="43">
        <f>Baseline!B$33 * (C843 * Baseline!B$66*Baseline!B$61/Baseline!B$73 + Baseline!B$52*Baseline!B$62/Baseline!B$74 + Baseline!B$53*Baseline!B$63/Baseline!B$75 + Baseline!B$54*Baseline!B$69/Baseline!B$76)</f>
        <v>0.000000003383319408</v>
      </c>
      <c r="I843" s="43">
        <f>Baseline!B$33 * (C843 * Baseline!B$57*Baseline!B$66/Baseline!B$73 + Baseline!B$67*Baseline!B$52/Baseline!B$74 + Baseline!B$55*Baseline!B$53/Baseline!B$75 + Baseline!B$56*Baseline!B$54/Baseline!B$76)</f>
        <v>0.0000001998060468</v>
      </c>
      <c r="J843" s="45">
        <f>Baseline!B$33 * (C843 * Baseline!B$57*Baseline!B$57/Baseline!B$73 + Baseline!B$67*Baseline!B$67/Baseline!B$74 + Baseline!B$55*Baseline!B$55/Baseline!B$75 + Baseline!B$56*Baseline!B$56/Baseline!B$76)</f>
        <v>0.00000176381379</v>
      </c>
      <c r="K843" s="43">
        <f>Baseline!B$33 * (C843 * Baseline!B$57*Baseline!B$58/Baseline!B$73 + Baseline!B$67*Baseline!B$59/Baseline!B$74 + Baseline!B$55*Baseline!B$68/Baseline!B$75 + Baseline!B$56*Baseline!B$60/Baseline!B$76)</f>
        <v>0.00000001374188596</v>
      </c>
      <c r="L843" s="45">
        <f>Baseline!B$33 * (C843 * Baseline!B$57*Baseline!B$61/Baseline!B$73 + Baseline!B$67*Baseline!B$62/Baseline!B$74 + Baseline!B$55*Baseline!B$63/Baseline!B$75 + Baseline!B$56*Baseline!B$69/Baseline!B$76)</f>
        <v>0.00000001439284847</v>
      </c>
      <c r="M843" s="43">
        <f>Baseline!B$33 * (C843 * Baseline!B$58*Baseline!B$66/Baseline!B$73 + Baseline!B$59*Baseline!B$52/Baseline!B$74 + Baseline!B$68*Baseline!B$53/Baseline!B$75 + Baseline!B$60*Baseline!B$54/Baseline!B$76)</f>
        <v>0.0000001684525571</v>
      </c>
      <c r="N843" s="45">
        <f>Baseline!B$33 * (C843 * Baseline!B$58*Baseline!B$57/Baseline!B$73 + Baseline!B$59*Baseline!B$67/Baseline!B$74 + Baseline!B$68*Baseline!B$55/Baseline!B$75 + Baseline!B$60*Baseline!B$56/Baseline!B$76)</f>
        <v>0.00000001374188596</v>
      </c>
      <c r="O843" s="45">
        <f>Baseline!B$33 * (C843 * Baseline!B$58*Baseline!B$58/Baseline!B$73 + Baseline!B$59*Baseline!B$59/Baseline!B$74 + Baseline!B$68*Baseline!B$68/Baseline!B$75 + Baseline!B$60*Baseline!B$60/Baseline!B$76)</f>
        <v>0.000001324390189</v>
      </c>
      <c r="P843" s="43">
        <f>Baseline!B$33 * (C843 * Baseline!B$58*Baseline!B$61/Baseline!B$73 + Baseline!B$59*Baseline!B$62/Baseline!B$74 + Baseline!B$68*Baseline!B$63/Baseline!B$75 + Baseline!B$60*Baseline!B$69/Baseline!B$76)</f>
        <v>0.000000001646933485</v>
      </c>
      <c r="Q843" s="43">
        <f>Baseline!B$33 * (C843 * Baseline!B$61*Baseline!B$66/Baseline!B$73 + Baseline!B$62*Baseline!B$52/Baseline!B$74 + Baseline!B$63*Baseline!B$53/Baseline!B$75 + Baseline!B$69*Baseline!B$54/Baseline!B$76)</f>
        <v>0.000000003383319408</v>
      </c>
      <c r="R843" s="43">
        <f>Baseline!B$33 * (C843 * Baseline!B$61*Baseline!B$57/Baseline!B$73 + Baseline!B$62*Baseline!B$67/Baseline!B$74 + Baseline!B$63*Baseline!B$55/Baseline!B$75 + Baseline!B$69*Baseline!B$56/Baseline!B$76)</f>
        <v>0.00000001439284847</v>
      </c>
      <c r="S843" s="43">
        <f>Baseline!B$33 * (C843 * Baseline!B$61*Baseline!B$58/Baseline!B$73 + Baseline!B$62*Baseline!B$59/Baseline!B$74 + Baseline!B$63*Baseline!B$68/Baseline!B$75 + Baseline!B$69*Baseline!B$60/Baseline!B$76)</f>
        <v>0.000000001646933485</v>
      </c>
      <c r="T843" s="43">
        <f>Baseline!B$33 * (C843 * Baseline!B$61*Baseline!B$61/Baseline!B$73 + Baseline!B$62*Baseline!B$62/Baseline!B$74 + Baseline!B$63*Baseline!B$63/Baseline!B$75 + Baseline!B$69*Baseline!B$69/Baseline!B$76)</f>
        <v>0.00000009854654426</v>
      </c>
      <c r="U843" s="41"/>
      <c r="V843" s="43">
        <f>E843 * ( Baseline!B$87 * Baseline!B$7 )</f>
        <v>0.1931372733</v>
      </c>
      <c r="W843" s="43">
        <f>F843 * ( Baseline!D$87 * Baseline!B$11 )</f>
        <v>0.003685741361</v>
      </c>
      <c r="X843" s="43">
        <f>G843 * ( Baseline!F$87 * Baseline!B$16 )</f>
        <v>0.005851160812</v>
      </c>
      <c r="Y843" s="43">
        <f>H843 * ( Baseline!H$87 * Baseline!B$18 )</f>
        <v>0.001189823666</v>
      </c>
      <c r="Z843" s="51">
        <f t="shared" si="1"/>
        <v>0.2038639992</v>
      </c>
      <c r="AA843" s="43">
        <f>I843 * ( Baseline!B$87 * Baseline!B$7 )</f>
        <v>0.00207378696</v>
      </c>
      <c r="AB843" s="45">
        <f>J843 * ( Baseline!D$87 * Baseline!B$11 )</f>
        <v>0.03253635985</v>
      </c>
      <c r="AC843" s="45">
        <f>K843 * ( Baseline!F$87 * Baseline!B$16 )</f>
        <v>0.0004773212469</v>
      </c>
      <c r="AD843" s="45">
        <f>L843 * ( Baseline!F$87 * Baseline!B$16 )</f>
        <v>0.0004999322802</v>
      </c>
      <c r="AE843" s="51">
        <f t="shared" si="2"/>
        <v>0.03558740034</v>
      </c>
      <c r="AF843" s="51">
        <f>M843 * ( Baseline!B$87 * Baseline!B$7 )</f>
        <v>0.00174836909</v>
      </c>
      <c r="AG843" s="51">
        <f>N843 * ( Baseline!D$87 * Baseline!B$11 )</f>
        <v>0.0002534910142</v>
      </c>
      <c r="AH843" s="51">
        <f>O843 * ( Baseline!F$87 * Baseline!B$16 )</f>
        <v>0.04600238851</v>
      </c>
      <c r="AI843" s="51">
        <f>P843 * ( Baseline!H$87 * Baseline!B$18 )</f>
        <v>0.0005791828084</v>
      </c>
      <c r="AJ843" s="51">
        <f t="shared" si="3"/>
        <v>0.04858343142</v>
      </c>
      <c r="AK843" s="51">
        <f>Q843 * ( Baseline!B$87 * Baseline!B$7 )</f>
        <v>0.00003511547213</v>
      </c>
      <c r="AL843" s="51">
        <f>R843 * ( Baseline!D$87 * Baseline!B$11 )</f>
        <v>0.0002654990565</v>
      </c>
      <c r="AM843" s="51">
        <f>S843 * ( Baseline!F$87 * Baseline!B$16 )</f>
        <v>0.00005720585568</v>
      </c>
      <c r="AN843" s="51">
        <f>T843 * ( Baseline!H$87 * Baseline!B$18 )</f>
        <v>0.03465620487</v>
      </c>
      <c r="AO843" s="51">
        <f t="shared" si="4"/>
        <v>0.03501402525</v>
      </c>
      <c r="AP843" s="61"/>
      <c r="AQ843" s="51">
        <f>V843 * ( (1-Baseline!B$88-Baseline!B$87) + (1-B843)*Baseline!B$88 )</f>
        <v>0.1277737558</v>
      </c>
      <c r="AR843" s="51">
        <f>W843 * ( (1-Baseline!B$88-Baseline!B$87) + (1-B843)*Baseline!B$88 )</f>
        <v>0.002438374575</v>
      </c>
      <c r="AS843" s="51">
        <f>X843 * ( (1-Baseline!B$88-Baseline!B$87) + (1-B843)*Baseline!B$88 )</f>
        <v>0.003870950335</v>
      </c>
      <c r="AT843" s="51">
        <f>Y843 * ( (1-Baseline!B$88-Baseline!B$87) + (1-B843)*Baseline!B$88 )</f>
        <v>0.0007871512107</v>
      </c>
      <c r="AU843" s="51">
        <f t="shared" si="5"/>
        <v>0.134870232</v>
      </c>
      <c r="AV843" s="51">
        <f>AA843 * ( (1-Baseline!D$88-Baseline!D$87) + (1-B843)*Baseline!D$88 )</f>
        <v>0.001725006223</v>
      </c>
      <c r="AW843" s="51">
        <f>AB843 * ( (1-Baseline!D$88-Baseline!D$87) + (1-B843)*Baseline!D$88 )</f>
        <v>0.02706421841</v>
      </c>
      <c r="AX843" s="51">
        <f>AC843 * ( (1-Baseline!D$88-Baseline!D$87) + (1-B843)*Baseline!D$88 )</f>
        <v>0.000397042771</v>
      </c>
      <c r="AY843" s="51">
        <f>AD843 * ( (1-Baseline!D$88-Baseline!D$87) + (1-B843)*Baseline!D$88 )</f>
        <v>0.0004158509581</v>
      </c>
      <c r="AZ843" s="51">
        <f t="shared" si="6"/>
        <v>0.02960211836</v>
      </c>
      <c r="BA843" s="51">
        <f>AF843 * ( (1-Baseline!F$88-Baseline!F$87) + (1-Baseline!B$36)*Baseline!F$88 )</f>
        <v>0.001258182345</v>
      </c>
      <c r="BB843" s="51">
        <f>AG843 * ( (1-Baseline!F$88-Baseline!F$87) + (1-Baseline!B$36)*Baseline!F$88 )</f>
        <v>0.0001824202455</v>
      </c>
      <c r="BC843" s="51">
        <f>AH843 * ( (1-Baseline!F$88-Baseline!F$87) + (1-Baseline!B$36)*Baseline!F$88 )</f>
        <v>0.03310479085</v>
      </c>
      <c r="BD843" s="51">
        <f>AI843 * ( (1-Baseline!F$88-Baseline!F$87) + (1-Baseline!B$36)*Baseline!F$88 )</f>
        <v>0.0004167984828</v>
      </c>
      <c r="BE843" s="51">
        <f t="shared" si="7"/>
        <v>0.03496219192</v>
      </c>
      <c r="BF843" s="51">
        <f>AK843 * ( (1-Baseline!H$88-Baseline!H$87) + (1-Baseline!B$36)*Baseline!H$88 )</f>
        <v>0.00002782269088</v>
      </c>
      <c r="BG843" s="51">
        <f>AL843 * ( (1-Baseline!H$88-Baseline!H$87) + (1-Baseline!B$36)*Baseline!H$88 )</f>
        <v>0.0002103602125</v>
      </c>
      <c r="BH843" s="51">
        <f>AM843 * ( (1-Baseline!H$88-Baseline!H$87) + (1-Baseline!B$36)*Baseline!H$88 )</f>
        <v>0.00004532534357</v>
      </c>
      <c r="BI843" s="51">
        <f>AN843 * ( (1-Baseline!H$88-Baseline!H$87) + (1-Baseline!B$36)*Baseline!H$88 )</f>
        <v>0.02745880424</v>
      </c>
      <c r="BJ843" s="51">
        <f t="shared" si="8"/>
        <v>0.02774231249</v>
      </c>
      <c r="BK843" s="61"/>
      <c r="BL843" s="51">
        <f t="shared" si="19"/>
        <v>0.9473829323</v>
      </c>
      <c r="BM843" s="51">
        <f t="shared" si="20"/>
        <v>0.01807941263</v>
      </c>
      <c r="BN843" s="51">
        <f t="shared" si="21"/>
        <v>0.02870129516</v>
      </c>
      <c r="BO843" s="51">
        <f t="shared" si="22"/>
        <v>0.005836359879</v>
      </c>
      <c r="BP843" s="51">
        <f t="shared" si="9"/>
        <v>1</v>
      </c>
      <c r="BQ843" s="51">
        <f t="shared" si="23"/>
        <v>0.05827306687</v>
      </c>
      <c r="BR843" s="51">
        <f t="shared" si="24"/>
        <v>0.9142662724</v>
      </c>
      <c r="BS843" s="51">
        <f t="shared" si="25"/>
        <v>0.01341264724</v>
      </c>
      <c r="BT843" s="51">
        <f t="shared" si="26"/>
        <v>0.01404801349</v>
      </c>
      <c r="BU843" s="51">
        <f t="shared" si="10"/>
        <v>1</v>
      </c>
      <c r="BV843" s="51">
        <f t="shared" si="27"/>
        <v>0.0359869412</v>
      </c>
      <c r="BW843" s="51">
        <f t="shared" si="28"/>
        <v>0.005217643274</v>
      </c>
      <c r="BX843" s="51">
        <f t="shared" si="29"/>
        <v>0.9468740096</v>
      </c>
      <c r="BY843" s="51">
        <f t="shared" si="30"/>
        <v>0.01192140595</v>
      </c>
      <c r="BZ843" s="51">
        <f t="shared" si="11"/>
        <v>1</v>
      </c>
      <c r="CA843" s="51">
        <f t="shared" si="31"/>
        <v>0.001002897321</v>
      </c>
      <c r="CB843" s="51">
        <f t="shared" si="32"/>
        <v>0.007582648799</v>
      </c>
      <c r="CC843" s="51">
        <f t="shared" si="33"/>
        <v>0.001633798321</v>
      </c>
      <c r="CD843" s="51">
        <f t="shared" si="34"/>
        <v>0.9897806556</v>
      </c>
      <c r="CE843" s="51">
        <f t="shared" si="12"/>
        <v>1</v>
      </c>
      <c r="CF843" s="61"/>
      <c r="CG843" s="51">
        <f t="shared" si="35"/>
        <v>0.9473829323</v>
      </c>
      <c r="CH843" s="51">
        <f t="shared" si="36"/>
        <v>0.01807941263</v>
      </c>
      <c r="CI843" s="51">
        <f t="shared" si="37"/>
        <v>0.02870129516</v>
      </c>
      <c r="CJ843" s="51">
        <f t="shared" si="38"/>
        <v>0.005836359879</v>
      </c>
      <c r="CK843" s="51">
        <f t="shared" si="13"/>
        <v>1</v>
      </c>
      <c r="CL843" s="51">
        <f t="shared" si="39"/>
        <v>0.05827306687</v>
      </c>
      <c r="CM843" s="51">
        <f t="shared" si="40"/>
        <v>0.9142662724</v>
      </c>
      <c r="CN843" s="51">
        <f t="shared" si="41"/>
        <v>0.01341264724</v>
      </c>
      <c r="CO843" s="51">
        <f t="shared" si="42"/>
        <v>0.01404801349</v>
      </c>
      <c r="CP843" s="51">
        <f t="shared" si="14"/>
        <v>1</v>
      </c>
      <c r="CQ843" s="51">
        <f t="shared" si="43"/>
        <v>0.0359869412</v>
      </c>
      <c r="CR843" s="51">
        <f t="shared" si="44"/>
        <v>0.005217643274</v>
      </c>
      <c r="CS843" s="51">
        <f t="shared" si="45"/>
        <v>0.9468740096</v>
      </c>
      <c r="CT843" s="51">
        <f t="shared" si="46"/>
        <v>0.01192140595</v>
      </c>
      <c r="CU843" s="51">
        <f t="shared" si="15"/>
        <v>1</v>
      </c>
      <c r="CV843" s="51">
        <f t="shared" si="47"/>
        <v>0.001002897321</v>
      </c>
      <c r="CW843" s="51">
        <f t="shared" si="48"/>
        <v>0.007582648799</v>
      </c>
      <c r="CX843" s="51">
        <f t="shared" si="49"/>
        <v>0.001633798321</v>
      </c>
      <c r="CY843" s="51">
        <f t="shared" si="50"/>
        <v>0.9897806556</v>
      </c>
      <c r="CZ843" s="51">
        <f t="shared" si="16"/>
        <v>1</v>
      </c>
      <c r="DA843" s="61"/>
      <c r="DB843" s="51">
        <f>(AQ843*Baseline!B$7 + AV843*Baseline!B$11 + BA843*Baseline!B$16 + BF843*Baseline!B$18)</f>
        <v>71158.8142</v>
      </c>
      <c r="DC843" s="51">
        <f>(AR843*Baseline!B$7 + AW843*Baseline!B$11 + BB843*Baseline!B$16 + BG843*Baseline!B$18)</f>
        <v>69466.99777</v>
      </c>
      <c r="DD843" s="51">
        <f>(AS843*Baseline!B$7 + AX843*Baseline!B$11 + BC843*Baseline!B$16 + BH843*Baseline!B$18)</f>
        <v>115711.7143</v>
      </c>
      <c r="DE843" s="51">
        <f>(AT843*Baseline!B$7 + AY843*Baseline!B$11 + BD843*Baseline!B$16 + BI843*Baseline!B$18)</f>
        <v>1260030.99</v>
      </c>
      <c r="DF843" s="51">
        <f t="shared" si="17"/>
        <v>1516368.516</v>
      </c>
      <c r="DG843" s="61"/>
      <c r="DH843" s="51">
        <f t="shared" si="51"/>
        <v>0.04692712454</v>
      </c>
      <c r="DI843" s="51">
        <f t="shared" si="52"/>
        <v>0.04581142185</v>
      </c>
      <c r="DJ843" s="51">
        <f t="shared" si="53"/>
        <v>0.07630843892</v>
      </c>
      <c r="DK843" s="51">
        <f t="shared" si="54"/>
        <v>0.8309530147</v>
      </c>
      <c r="DL843" s="51">
        <f t="shared" si="18"/>
        <v>1</v>
      </c>
      <c r="DM843" s="61"/>
      <c r="DN843" s="51">
        <f>DH843 / (Baseline!B$7/Baseline!B$17)</f>
        <v>5.00916189</v>
      </c>
      <c r="DO843" s="51">
        <f>DI843 / (Baseline!B$11/Baseline!B$17)</f>
        <v>1.10590965</v>
      </c>
      <c r="DP843" s="51">
        <f>DJ843 / (Baseline!B$16/Baseline!B$17)</f>
        <v>1.17919599</v>
      </c>
      <c r="DQ843" s="51">
        <f>DK843 / (Baseline!B$18/Baseline!B$17)</f>
        <v>0.9394657414</v>
      </c>
      <c r="DR843" s="79"/>
      <c r="DS843" s="51">
        <f>(AU843*Baseline!B$34)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0.03276006604</v>
      </c>
      <c r="DT843" s="51">
        <f>(AZ843*Baseline!B$34) + (Baseline!D$88*(1-Baseline!D$89)*Baseline!B$35) + (Baseline!D$88*Baseline!D$89*((1-Baseline!D$90)*Baseline!B$40 + Baseline!D$90*Baseline!B$41))</f>
        <v>0.01085388575</v>
      </c>
      <c r="DU843" s="51">
        <f>(BE843*Baseline!B$34) + (Baseline!F$88*(1-Baseline!F$89)*Baseline!B$35) + (Baseline!F$88*Baseline!F$89*((1-Baseline!F$90)*Baseline!B$40 + Baseline!F$90*Baseline!B$41))</f>
        <v>0.01297496879</v>
      </c>
      <c r="DV843" s="51">
        <f>(BJ843*Baseline!B$34) + (Baseline!H$88*(1-Baseline!H$89)*Baseline!B$35) + (Baseline!H$88*Baseline!H$89*((1-Baseline!H$90)*Baseline!B$40 + Baseline!H$90*Baseline!B$41))</f>
        <v>0.009306346873</v>
      </c>
      <c r="DW843" s="51">
        <f>( DS843*Baseline!B$7 + DT843*Baseline!B$11 + DU843*Baseline!B$16 + DV843*Baseline!B$18 ) / Baseline!B$17</f>
        <v>0.009827577761</v>
      </c>
    </row>
    <row r="844">
      <c r="A844" s="4" t="s">
        <v>1203</v>
      </c>
      <c r="B844" s="45">
        <f>MIN( MAX( NORMINV( MCrands!B844, (B$5+B$4)/2, (B$5-B$4)/3.29 ), 0 ), 1 )</f>
        <v>0.3964797313</v>
      </c>
      <c r="C844" s="45">
        <f>MAX( NORMINV( MCrands!C844, (C$5+C$4)/2, (C$5-C$4)/3.29 ), 0 )</f>
        <v>3.011456118</v>
      </c>
      <c r="D844" s="41"/>
      <c r="E844" s="43">
        <f>Baseline!B$33 * (C844 * Baseline!B$66*Baseline!B$66/Baseline!B$73 + Baseline!B$52*Baseline!B$52/Baseline!B$74 + Baseline!B$53*Baseline!B$53/Baseline!B$75 + Baseline!B$54*Baseline!B$54/Baseline!B$76)</f>
        <v>0.00002136242584</v>
      </c>
      <c r="F844" s="43">
        <f>Baseline!B$33 * (C844 * Baseline!B$66*Baseline!B$57/Baseline!B$73 + Baseline!B$52*Baseline!B$67/Baseline!B$74 + Baseline!B$53*Baseline!B$55/Baseline!B$75 + Baseline!B$54*Baseline!B$56/Baseline!B$76)</f>
        <v>0.0000002002408825</v>
      </c>
      <c r="G844" s="45">
        <f>Baseline!B$33 * (C844 * Baseline!B$66*Baseline!B$58/Baseline!B$73 + Baseline!B$52*Baseline!B$59/Baseline!B$74 + Baseline!B$53*Baseline!B$68/Baseline!B$75 + Baseline!B$54*Baseline!B$60/Baseline!B$76)</f>
        <v>0.0000001695215282</v>
      </c>
      <c r="H844" s="43">
        <f>Baseline!B$33 * (C844 * Baseline!B$66*Baseline!B$61/Baseline!B$73 + Baseline!B$52*Baseline!B$62/Baseline!B$74 + Baseline!B$53*Baseline!B$63/Baseline!B$75 + Baseline!B$54*Baseline!B$69/Baseline!B$76)</f>
        <v>0.000000003490216515</v>
      </c>
      <c r="I844" s="43">
        <f>Baseline!B$33 * (C844 * Baseline!B$57*Baseline!B$66/Baseline!B$73 + Baseline!B$67*Baseline!B$52/Baseline!B$74 + Baseline!B$55*Baseline!B$53/Baseline!B$75 + Baseline!B$56*Baseline!B$54/Baseline!B$76)</f>
        <v>0.0000002002408825</v>
      </c>
      <c r="J844" s="45">
        <f>Baseline!B$33 * (C844 * Baseline!B$57*Baseline!B$57/Baseline!B$73 + Baseline!B$67*Baseline!B$67/Baseline!B$74 + Baseline!B$55*Baseline!B$55/Baseline!B$75 + Baseline!B$56*Baseline!B$56/Baseline!B$76)</f>
        <v>0.000001763813859</v>
      </c>
      <c r="K844" s="43">
        <f>Baseline!B$33 * (C844 * Baseline!B$57*Baseline!B$58/Baseline!B$73 + Baseline!B$67*Baseline!B$59/Baseline!B$74 + Baseline!B$55*Baseline!B$68/Baseline!B$75 + Baseline!B$56*Baseline!B$60/Baseline!B$76)</f>
        <v>0.00000001374205474</v>
      </c>
      <c r="L844" s="45">
        <f>Baseline!B$33 * (C844 * Baseline!B$57*Baseline!B$61/Baseline!B$73 + Baseline!B$67*Baseline!B$62/Baseline!B$74 + Baseline!B$55*Baseline!B$63/Baseline!B$75 + Baseline!B$56*Baseline!B$69/Baseline!B$76)</f>
        <v>0.00000001439286535</v>
      </c>
      <c r="M844" s="43">
        <f>Baseline!B$33 * (C844 * Baseline!B$58*Baseline!B$66/Baseline!B$73 + Baseline!B$59*Baseline!B$52/Baseline!B$74 + Baseline!B$68*Baseline!B$53/Baseline!B$75 + Baseline!B$60*Baseline!B$54/Baseline!B$76)</f>
        <v>0.0000001695215282</v>
      </c>
      <c r="N844" s="45">
        <f>Baseline!B$33 * (C844 * Baseline!B$58*Baseline!B$57/Baseline!B$73 + Baseline!B$59*Baseline!B$67/Baseline!B$74 + Baseline!B$68*Baseline!B$55/Baseline!B$75 + Baseline!B$60*Baseline!B$56/Baseline!B$76)</f>
        <v>0.00000001374205474</v>
      </c>
      <c r="O844" s="45">
        <f>Baseline!B$33 * (C844 * Baseline!B$58*Baseline!B$58/Baseline!B$73 + Baseline!B$59*Baseline!B$59/Baseline!B$74 + Baseline!B$68*Baseline!B$68/Baseline!B$75 + Baseline!B$60*Baseline!B$60/Baseline!B$76)</f>
        <v>0.000001324390604</v>
      </c>
      <c r="P844" s="43">
        <f>Baseline!B$33 * (C844 * Baseline!B$58*Baseline!B$61/Baseline!B$73 + Baseline!B$59*Baseline!B$62/Baseline!B$74 + Baseline!B$68*Baseline!B$63/Baseline!B$75 + Baseline!B$60*Baseline!B$69/Baseline!B$76)</f>
        <v>0.000000001646974978</v>
      </c>
      <c r="Q844" s="43">
        <f>Baseline!B$33 * (C844 * Baseline!B$61*Baseline!B$66/Baseline!B$73 + Baseline!B$62*Baseline!B$52/Baseline!B$74 + Baseline!B$63*Baseline!B$53/Baseline!B$75 + Baseline!B$69*Baseline!B$54/Baseline!B$76)</f>
        <v>0.000000003490216515</v>
      </c>
      <c r="R844" s="43">
        <f>Baseline!B$33 * (C844 * Baseline!B$61*Baseline!B$57/Baseline!B$73 + Baseline!B$62*Baseline!B$67/Baseline!B$74 + Baseline!B$63*Baseline!B$55/Baseline!B$75 + Baseline!B$69*Baseline!B$56/Baseline!B$76)</f>
        <v>0.00000001439286535</v>
      </c>
      <c r="S844" s="43">
        <f>Baseline!B$33 * (C844 * Baseline!B$61*Baseline!B$58/Baseline!B$73 + Baseline!B$62*Baseline!B$59/Baseline!B$74 + Baseline!B$63*Baseline!B$68/Baseline!B$75 + Baseline!B$69*Baseline!B$60/Baseline!B$76)</f>
        <v>0.000000001646974978</v>
      </c>
      <c r="T844" s="43">
        <f>Baseline!B$33 * (C844 * Baseline!B$61*Baseline!B$61/Baseline!B$73 + Baseline!B$62*Baseline!B$62/Baseline!B$74 + Baseline!B$63*Baseline!B$63/Baseline!B$75 + Baseline!B$69*Baseline!B$69/Baseline!B$76)</f>
        <v>0.00000009854654841</v>
      </c>
      <c r="U844" s="41"/>
      <c r="V844" s="43">
        <f>E844 * ( Baseline!B$87 * Baseline!B$7 )</f>
        <v>0.2217206178</v>
      </c>
      <c r="W844" s="43">
        <f>F844 * ( Baseline!D$87 * Baseline!B$11 )</f>
        <v>0.0036937626</v>
      </c>
      <c r="X844" s="43">
        <f>G844 * ( Baseline!F$87 * Baseline!B$16 )</f>
        <v>0.005888291277</v>
      </c>
      <c r="Y844" s="43">
        <f>H844 * ( Baseline!H$87 * Baseline!B$18 )</f>
        <v>0.001227416542</v>
      </c>
      <c r="Z844" s="51">
        <f t="shared" si="1"/>
        <v>0.2325300882</v>
      </c>
      <c r="AA844" s="43">
        <f>I844 * ( Baseline!B$87 * Baseline!B$7 )</f>
        <v>0.00207830012</v>
      </c>
      <c r="AB844" s="45">
        <f>J844 * ( Baseline!D$87 * Baseline!B$11 )</f>
        <v>0.03253636112</v>
      </c>
      <c r="AC844" s="45">
        <f>K844 * ( Baseline!F$87 * Baseline!B$16 )</f>
        <v>0.0004773271096</v>
      </c>
      <c r="AD844" s="45">
        <f>L844 * ( Baseline!F$87 * Baseline!B$16 )</f>
        <v>0.0004999328664</v>
      </c>
      <c r="AE844" s="51">
        <f t="shared" si="2"/>
        <v>0.03559192122</v>
      </c>
      <c r="AF844" s="51">
        <f>M844 * ( Baseline!B$87 * Baseline!B$7 )</f>
        <v>0.001759463941</v>
      </c>
      <c r="AG844" s="51">
        <f>N844 * ( Baseline!D$87 * Baseline!B$11 )</f>
        <v>0.0002534941277</v>
      </c>
      <c r="AH844" s="51">
        <f>O844 * ( Baseline!F$87 * Baseline!B$16 )</f>
        <v>0.04600240292</v>
      </c>
      <c r="AI844" s="51">
        <f>P844 * ( Baseline!H$87 * Baseline!B$18 )</f>
        <v>0.0005791974004</v>
      </c>
      <c r="AJ844" s="51">
        <f t="shared" si="3"/>
        <v>0.04859455839</v>
      </c>
      <c r="AK844" s="51">
        <f>Q844 * ( Baseline!B$87 * Baseline!B$7 )</f>
        <v>0.00003622495721</v>
      </c>
      <c r="AL844" s="51">
        <f>R844 * ( Baseline!D$87 * Baseline!B$11 )</f>
        <v>0.0002654993679</v>
      </c>
      <c r="AM844" s="51">
        <f>S844 * ( Baseline!F$87 * Baseline!B$16 )</f>
        <v>0.00005720729693</v>
      </c>
      <c r="AN844" s="51">
        <f>T844 * ( Baseline!H$87 * Baseline!B$18 )</f>
        <v>0.03465620633</v>
      </c>
      <c r="AO844" s="51">
        <f t="shared" si="4"/>
        <v>0.03501513795</v>
      </c>
      <c r="AP844" s="61"/>
      <c r="AQ844" s="51">
        <f>V844 * ( (1-Baseline!B$88-Baseline!B$87) + (1-B844)*Baseline!B$88 )</f>
        <v>0.138737916</v>
      </c>
      <c r="AR844" s="51">
        <f>W844 * ( (1-Baseline!B$88-Baseline!B$87) + (1-B844)*Baseline!B$88 )</f>
        <v>0.002311309297</v>
      </c>
      <c r="AS844" s="51">
        <f>X844 * ( (1-Baseline!B$88-Baseline!B$87) + (1-B844)*Baseline!B$88 )</f>
        <v>0.003684498396</v>
      </c>
      <c r="AT844" s="51">
        <f>Y844 * ( (1-Baseline!B$88-Baseline!B$87) + (1-B844)*Baseline!B$88 )</f>
        <v>0.0007680350832</v>
      </c>
      <c r="AU844" s="51">
        <f t="shared" si="5"/>
        <v>0.1455017588</v>
      </c>
      <c r="AV844" s="51">
        <f>AA844 * ( (1-Baseline!D$88-Baseline!D$87) + (1-B844)*Baseline!D$88 )</f>
        <v>0.001691269678</v>
      </c>
      <c r="AW844" s="51">
        <f>AB844 * ( (1-Baseline!D$88-Baseline!D$87) + (1-B844)*Baseline!D$88 )</f>
        <v>0.0264772929</v>
      </c>
      <c r="AX844" s="51">
        <f>AC844 * ( (1-Baseline!D$88-Baseline!D$87) + (1-B844)*Baseline!D$88 )</f>
        <v>0.0003884370979</v>
      </c>
      <c r="AY844" s="51">
        <f>AD844 * ( (1-Baseline!D$88-Baseline!D$87) + (1-B844)*Baseline!D$88 )</f>
        <v>0.0004068331085</v>
      </c>
      <c r="AZ844" s="51">
        <f t="shared" si="6"/>
        <v>0.02896383279</v>
      </c>
      <c r="BA844" s="51">
        <f>AF844 * ( (1-Baseline!F$88-Baseline!F$87) + (1-Baseline!B$36)*Baseline!F$88 )</f>
        <v>0.001266166555</v>
      </c>
      <c r="BB844" s="51">
        <f>AG844 * ( (1-Baseline!F$88-Baseline!F$87) + (1-Baseline!B$36)*Baseline!F$88 )</f>
        <v>0.0001824224861</v>
      </c>
      <c r="BC844" s="51">
        <f>AH844 * ( (1-Baseline!F$88-Baseline!F$87) + (1-Baseline!B$36)*Baseline!F$88 )</f>
        <v>0.03310480122</v>
      </c>
      <c r="BD844" s="51">
        <f>AI844 * ( (1-Baseline!F$88-Baseline!F$87) + (1-Baseline!B$36)*Baseline!F$88 )</f>
        <v>0.0004168089836</v>
      </c>
      <c r="BE844" s="51">
        <f t="shared" si="7"/>
        <v>0.03497019924</v>
      </c>
      <c r="BF844" s="51">
        <f>AK844 * ( (1-Baseline!H$88-Baseline!H$87) + (1-Baseline!B$36)*Baseline!H$88 )</f>
        <v>0.0000287017581</v>
      </c>
      <c r="BG844" s="51">
        <f>AL844 * ( (1-Baseline!H$88-Baseline!H$87) + (1-Baseline!B$36)*Baseline!H$88 )</f>
        <v>0.0002103604592</v>
      </c>
      <c r="BH844" s="51">
        <f>AM844 * ( (1-Baseline!H$88-Baseline!H$87) + (1-Baseline!B$36)*Baseline!H$88 )</f>
        <v>0.0000453264855</v>
      </c>
      <c r="BI844" s="51">
        <f>AN844 * ( (1-Baseline!H$88-Baseline!H$87) + (1-Baseline!B$36)*Baseline!H$88 )</f>
        <v>0.0274588054</v>
      </c>
      <c r="BJ844" s="51">
        <f t="shared" si="8"/>
        <v>0.0277431941</v>
      </c>
      <c r="BK844" s="61"/>
      <c r="BL844" s="51">
        <f t="shared" si="19"/>
        <v>0.95351367</v>
      </c>
      <c r="BM844" s="51">
        <f t="shared" si="20"/>
        <v>0.01588509525</v>
      </c>
      <c r="BN844" s="51">
        <f t="shared" si="21"/>
        <v>0.02532270693</v>
      </c>
      <c r="BO844" s="51">
        <f t="shared" si="22"/>
        <v>0.005278527831</v>
      </c>
      <c r="BP844" s="51">
        <f t="shared" si="9"/>
        <v>1</v>
      </c>
      <c r="BQ844" s="51">
        <f t="shared" si="23"/>
        <v>0.05839246797</v>
      </c>
      <c r="BR844" s="51">
        <f t="shared" si="24"/>
        <v>0.9141501782</v>
      </c>
      <c r="BS844" s="51">
        <f t="shared" si="25"/>
        <v>0.01341110829</v>
      </c>
      <c r="BT844" s="51">
        <f t="shared" si="26"/>
        <v>0.01404624559</v>
      </c>
      <c r="BU844" s="51">
        <f t="shared" si="10"/>
        <v>1</v>
      </c>
      <c r="BV844" s="51">
        <f t="shared" si="27"/>
        <v>0.03620701575</v>
      </c>
      <c r="BW844" s="51">
        <f t="shared" si="28"/>
        <v>0.005216512632</v>
      </c>
      <c r="BX844" s="51">
        <f t="shared" si="29"/>
        <v>0.9466574951</v>
      </c>
      <c r="BY844" s="51">
        <f t="shared" si="30"/>
        <v>0.01191897652</v>
      </c>
      <c r="BZ844" s="51">
        <f t="shared" si="11"/>
        <v>1</v>
      </c>
      <c r="CA844" s="51">
        <f t="shared" si="31"/>
        <v>0.001034551321</v>
      </c>
      <c r="CB844" s="51">
        <f t="shared" si="32"/>
        <v>0.007582416733</v>
      </c>
      <c r="CC844" s="51">
        <f t="shared" si="33"/>
        <v>0.001633787564</v>
      </c>
      <c r="CD844" s="51">
        <f t="shared" si="34"/>
        <v>0.9897492444</v>
      </c>
      <c r="CE844" s="51">
        <f t="shared" si="12"/>
        <v>1</v>
      </c>
      <c r="CF844" s="61"/>
      <c r="CG844" s="51">
        <f t="shared" si="35"/>
        <v>0.95351367</v>
      </c>
      <c r="CH844" s="51">
        <f t="shared" si="36"/>
        <v>0.01588509525</v>
      </c>
      <c r="CI844" s="51">
        <f t="shared" si="37"/>
        <v>0.02532270693</v>
      </c>
      <c r="CJ844" s="51">
        <f t="shared" si="38"/>
        <v>0.005278527831</v>
      </c>
      <c r="CK844" s="51">
        <f t="shared" si="13"/>
        <v>1</v>
      </c>
      <c r="CL844" s="51">
        <f t="shared" si="39"/>
        <v>0.05839246797</v>
      </c>
      <c r="CM844" s="51">
        <f t="shared" si="40"/>
        <v>0.9141501782</v>
      </c>
      <c r="CN844" s="51">
        <f t="shared" si="41"/>
        <v>0.01341110829</v>
      </c>
      <c r="CO844" s="51">
        <f t="shared" si="42"/>
        <v>0.01404624559</v>
      </c>
      <c r="CP844" s="51">
        <f t="shared" si="14"/>
        <v>1</v>
      </c>
      <c r="CQ844" s="51">
        <f t="shared" si="43"/>
        <v>0.03620701575</v>
      </c>
      <c r="CR844" s="51">
        <f t="shared" si="44"/>
        <v>0.005216512632</v>
      </c>
      <c r="CS844" s="51">
        <f t="shared" si="45"/>
        <v>0.9466574951</v>
      </c>
      <c r="CT844" s="51">
        <f t="shared" si="46"/>
        <v>0.01191897652</v>
      </c>
      <c r="CU844" s="51">
        <f t="shared" si="15"/>
        <v>1</v>
      </c>
      <c r="CV844" s="51">
        <f t="shared" si="47"/>
        <v>0.001034551321</v>
      </c>
      <c r="CW844" s="51">
        <f t="shared" si="48"/>
        <v>0.007582416733</v>
      </c>
      <c r="CX844" s="51">
        <f t="shared" si="49"/>
        <v>0.001633787564</v>
      </c>
      <c r="CY844" s="51">
        <f t="shared" si="50"/>
        <v>0.9897492444</v>
      </c>
      <c r="CZ844" s="51">
        <f t="shared" si="16"/>
        <v>1</v>
      </c>
      <c r="DA844" s="61"/>
      <c r="DB844" s="51">
        <f>(AQ844*Baseline!B$7 + AV844*Baseline!B$11 + BA844*Baseline!B$16 + BF844*Baseline!B$18)</f>
        <v>76471.08387</v>
      </c>
      <c r="DC844" s="51">
        <f>(AR844*Baseline!B$7 + AW844*Baseline!B$11 + BB844*Baseline!B$16 + BG844*Baseline!B$18)</f>
        <v>68146.69648</v>
      </c>
      <c r="DD844" s="51">
        <f>(AS844*Baseline!B$7 + AX844*Baseline!B$11 + BC844*Baseline!B$16 + BH844*Baseline!B$18)</f>
        <v>115602.9168</v>
      </c>
      <c r="DE844" s="51">
        <f>(AT844*Baseline!B$7 + AY844*Baseline!B$11 + BD844*Baseline!B$16 + BI844*Baseline!B$18)</f>
        <v>1260002.467</v>
      </c>
      <c r="DF844" s="51">
        <f t="shared" si="17"/>
        <v>1520223.165</v>
      </c>
      <c r="DG844" s="61"/>
      <c r="DH844" s="51">
        <f t="shared" si="51"/>
        <v>0.05030253824</v>
      </c>
      <c r="DI844" s="51">
        <f t="shared" si="52"/>
        <v>0.04482677153</v>
      </c>
      <c r="DJ844" s="51">
        <f t="shared" si="53"/>
        <v>0.07604338593</v>
      </c>
      <c r="DK844" s="51">
        <f t="shared" si="54"/>
        <v>0.8288273043</v>
      </c>
      <c r="DL844" s="51">
        <f t="shared" si="18"/>
        <v>1</v>
      </c>
      <c r="DM844" s="61"/>
      <c r="DN844" s="51">
        <f>DH844 / (Baseline!B$7/Baseline!B$17)</f>
        <v>5.369465101</v>
      </c>
      <c r="DO844" s="51">
        <f>DI844 / (Baseline!B$11/Baseline!B$17)</f>
        <v>1.08213972</v>
      </c>
      <c r="DP844" s="51">
        <f>DJ844 / (Baseline!B$16/Baseline!B$17)</f>
        <v>1.175100121</v>
      </c>
      <c r="DQ844" s="51">
        <f>DK844 / (Baseline!B$18/Baseline!B$17)</f>
        <v>0.9370624382</v>
      </c>
      <c r="DR844" s="79"/>
      <c r="DS844" s="51">
        <f>(AU844*Baseline!B$34)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0.03435479507</v>
      </c>
      <c r="DT844" s="51">
        <f>(AZ844*Baseline!B$34) + (Baseline!D$88*(1-Baseline!D$89)*Baseline!B$35) + (Baseline!D$88*Baseline!D$89*((1-Baseline!D$90)*Baseline!B$40 + Baseline!D$90*Baseline!B$41))</f>
        <v>0.01075814292</v>
      </c>
      <c r="DU844" s="51">
        <f>(BE844*Baseline!B$34) + (Baseline!F$88*(1-Baseline!F$89)*Baseline!B$35) + (Baseline!F$88*Baseline!F$89*((1-Baseline!F$90)*Baseline!B$40 + Baseline!F$90*Baseline!B$41))</f>
        <v>0.01297616989</v>
      </c>
      <c r="DV844" s="51">
        <f>(BJ844*Baseline!B$34) + (Baseline!H$88*(1-Baseline!H$89)*Baseline!B$35) + (Baseline!H$88*Baseline!H$89*((1-Baseline!H$90)*Baseline!B$40 + Baseline!H$90*Baseline!B$41))</f>
        <v>0.009306479115</v>
      </c>
      <c r="DW844" s="51">
        <f>( DS844*Baseline!B$7 + DT844*Baseline!B$11 + DU844*Baseline!B$16 + DV844*Baseline!B$18 ) / Baseline!B$17</f>
        <v>0.009838746218</v>
      </c>
    </row>
    <row r="845">
      <c r="A845" s="4" t="s">
        <v>1204</v>
      </c>
      <c r="B845" s="45">
        <f>MIN( MAX( NORMINV( MCrands!B845, (B$5+B$4)/2, (B$5-B$4)/3.29 ), 0 ), 1 )</f>
        <v>0.4265258494</v>
      </c>
      <c r="C845" s="45">
        <f>MAX( NORMINV( MCrands!C845, (C$5+C$4)/2, (C$5-C$4)/3.29 ), 0 )</f>
        <v>2.682451639</v>
      </c>
      <c r="D845" s="41"/>
      <c r="E845" s="43">
        <f>Baseline!B$33 * (C845 * Baseline!B$66*Baseline!B$66/Baseline!B$73 + Baseline!B$52*Baseline!B$52/Baseline!B$74 + Baseline!B$53*Baseline!B$53/Baseline!B$75 + Baseline!B$54*Baseline!B$54/Baseline!B$76)</f>
        <v>0.00001903306623</v>
      </c>
      <c r="F845" s="43">
        <f>Baseline!B$33 * (C845 * Baseline!B$66*Baseline!B$57/Baseline!B$73 + Baseline!B$52*Baseline!B$67/Baseline!B$74 + Baseline!B$53*Baseline!B$55/Baseline!B$75 + Baseline!B$54*Baseline!B$56/Baseline!B$76)</f>
        <v>0.0000001998730889</v>
      </c>
      <c r="G845" s="45">
        <f>Baseline!B$33 * (C845 * Baseline!B$66*Baseline!B$58/Baseline!B$73 + Baseline!B$52*Baseline!B$59/Baseline!B$74 + Baseline!B$53*Baseline!B$68/Baseline!B$75 + Baseline!B$54*Baseline!B$60/Baseline!B$76)</f>
        <v>0.0000001686173688</v>
      </c>
      <c r="H845" s="43">
        <f>Baseline!B$33 * (C845 * Baseline!B$66*Baseline!B$61/Baseline!B$73 + Baseline!B$52*Baseline!B$62/Baseline!B$74 + Baseline!B$53*Baseline!B$63/Baseline!B$75 + Baseline!B$54*Baseline!B$69/Baseline!B$76)</f>
        <v>0.000000003399800583</v>
      </c>
      <c r="I845" s="43">
        <f>Baseline!B$33 * (C845 * Baseline!B$57*Baseline!B$66/Baseline!B$73 + Baseline!B$67*Baseline!B$52/Baseline!B$74 + Baseline!B$55*Baseline!B$53/Baseline!B$75 + Baseline!B$56*Baseline!B$54/Baseline!B$76)</f>
        <v>0.0000001998730889</v>
      </c>
      <c r="J845" s="45">
        <f>Baseline!B$33 * (C845 * Baseline!B$57*Baseline!B$57/Baseline!B$73 + Baseline!B$67*Baseline!B$67/Baseline!B$74 + Baseline!B$55*Baseline!B$55/Baseline!B$75 + Baseline!B$56*Baseline!B$56/Baseline!B$76)</f>
        <v>0.000001763813801</v>
      </c>
      <c r="K845" s="43">
        <f>Baseline!B$33 * (C845 * Baseline!B$57*Baseline!B$58/Baseline!B$73 + Baseline!B$67*Baseline!B$59/Baseline!B$74 + Baseline!B$55*Baseline!B$68/Baseline!B$75 + Baseline!B$56*Baseline!B$60/Baseline!B$76)</f>
        <v>0.00000001374191198</v>
      </c>
      <c r="L845" s="45">
        <f>Baseline!B$33 * (C845 * Baseline!B$57*Baseline!B$61/Baseline!B$73 + Baseline!B$67*Baseline!B$62/Baseline!B$74 + Baseline!B$55*Baseline!B$63/Baseline!B$75 + Baseline!B$56*Baseline!B$69/Baseline!B$76)</f>
        <v>0.00000001439285107</v>
      </c>
      <c r="M845" s="43">
        <f>Baseline!B$33 * (C845 * Baseline!B$58*Baseline!B$66/Baseline!B$73 + Baseline!B$59*Baseline!B$52/Baseline!B$74 + Baseline!B$68*Baseline!B$53/Baseline!B$75 + Baseline!B$60*Baseline!B$54/Baseline!B$76)</f>
        <v>0.0000001686173688</v>
      </c>
      <c r="N845" s="45">
        <f>Baseline!B$33 * (C845 * Baseline!B$58*Baseline!B$57/Baseline!B$73 + Baseline!B$59*Baseline!B$67/Baseline!B$74 + Baseline!B$68*Baseline!B$55/Baseline!B$75 + Baseline!B$60*Baseline!B$56/Baseline!B$76)</f>
        <v>0.00000001374191198</v>
      </c>
      <c r="O845" s="45">
        <f>Baseline!B$33 * (C845 * Baseline!B$58*Baseline!B$58/Baseline!B$73 + Baseline!B$59*Baseline!B$59/Baseline!B$74 + Baseline!B$68*Baseline!B$68/Baseline!B$75 + Baseline!B$60*Baseline!B$60/Baseline!B$76)</f>
        <v>0.000001324390253</v>
      </c>
      <c r="P845" s="43">
        <f>Baseline!B$33 * (C845 * Baseline!B$58*Baseline!B$61/Baseline!B$73 + Baseline!B$59*Baseline!B$62/Baseline!B$74 + Baseline!B$68*Baseline!B$63/Baseline!B$75 + Baseline!B$60*Baseline!B$69/Baseline!B$76)</f>
        <v>0.000000001646939882</v>
      </c>
      <c r="Q845" s="43">
        <f>Baseline!B$33 * (C845 * Baseline!B$61*Baseline!B$66/Baseline!B$73 + Baseline!B$62*Baseline!B$52/Baseline!B$74 + Baseline!B$63*Baseline!B$53/Baseline!B$75 + Baseline!B$69*Baseline!B$54/Baseline!B$76)</f>
        <v>0.000000003399800583</v>
      </c>
      <c r="R845" s="43">
        <f>Baseline!B$33 * (C845 * Baseline!B$61*Baseline!B$57/Baseline!B$73 + Baseline!B$62*Baseline!B$67/Baseline!B$74 + Baseline!B$63*Baseline!B$55/Baseline!B$75 + Baseline!B$69*Baseline!B$56/Baseline!B$76)</f>
        <v>0.00000001439285107</v>
      </c>
      <c r="S845" s="43">
        <f>Baseline!B$33 * (C845 * Baseline!B$61*Baseline!B$58/Baseline!B$73 + Baseline!B$62*Baseline!B$59/Baseline!B$74 + Baseline!B$63*Baseline!B$68/Baseline!B$75 + Baseline!B$69*Baseline!B$60/Baseline!B$76)</f>
        <v>0.000000001646939882</v>
      </c>
      <c r="T845" s="43">
        <f>Baseline!B$33 * (C845 * Baseline!B$61*Baseline!B$61/Baseline!B$73 + Baseline!B$62*Baseline!B$62/Baseline!B$74 + Baseline!B$63*Baseline!B$63/Baseline!B$75 + Baseline!B$69*Baseline!B$69/Baseline!B$76)</f>
        <v>0.0000000985465449</v>
      </c>
      <c r="U845" s="41"/>
      <c r="V845" s="43">
        <f>E845 * ( Baseline!B$87 * Baseline!B$7 )</f>
        <v>0.1975441944</v>
      </c>
      <c r="W845" s="43">
        <f>F845 * ( Baseline!D$87 * Baseline!B$11 )</f>
        <v>0.003686978059</v>
      </c>
      <c r="X845" s="43">
        <f>G845 * ( Baseline!F$87 * Baseline!B$16 )</f>
        <v>0.005856885511</v>
      </c>
      <c r="Y845" s="43">
        <f>H845 * ( Baseline!H$87 * Baseline!B$18 )</f>
        <v>0.001195619658</v>
      </c>
      <c r="Z845" s="51">
        <f t="shared" si="1"/>
        <v>0.2082836776</v>
      </c>
      <c r="AA845" s="43">
        <f>I845 * ( Baseline!B$87 * Baseline!B$7 )</f>
        <v>0.00207448279</v>
      </c>
      <c r="AB845" s="45">
        <f>J845 * ( Baseline!D$87 * Baseline!B$11 )</f>
        <v>0.03253636005</v>
      </c>
      <c r="AC845" s="45">
        <f>K845 * ( Baseline!F$87 * Baseline!B$16 )</f>
        <v>0.0004773221508</v>
      </c>
      <c r="AD845" s="45">
        <f>L845 * ( Baseline!F$87 * Baseline!B$16 )</f>
        <v>0.0004999323705</v>
      </c>
      <c r="AE845" s="51">
        <f t="shared" si="2"/>
        <v>0.03558809736</v>
      </c>
      <c r="AF845" s="51">
        <f>M845 * ( Baseline!B$87 * Baseline!B$7 )</f>
        <v>0.001750079671</v>
      </c>
      <c r="AG845" s="51">
        <f>N845 * ( Baseline!D$87 * Baseline!B$11 )</f>
        <v>0.0002534914942</v>
      </c>
      <c r="AH845" s="51">
        <f>O845 * ( Baseline!F$87 * Baseline!B$16 )</f>
        <v>0.04600239073</v>
      </c>
      <c r="AI845" s="51">
        <f>P845 * ( Baseline!H$87 * Baseline!B$18 )</f>
        <v>0.0005791850582</v>
      </c>
      <c r="AJ845" s="51">
        <f t="shared" si="3"/>
        <v>0.04858514695</v>
      </c>
      <c r="AK845" s="51">
        <f>Q845 * ( Baseline!B$87 * Baseline!B$7 )</f>
        <v>0.00003528653025</v>
      </c>
      <c r="AL845" s="51">
        <f>R845 * ( Baseline!D$87 * Baseline!B$11 )</f>
        <v>0.0002654991045</v>
      </c>
      <c r="AM845" s="51">
        <f>S845 * ( Baseline!F$87 * Baseline!B$16 )</f>
        <v>0.00005720607789</v>
      </c>
      <c r="AN845" s="51">
        <f>T845 * ( Baseline!H$87 * Baseline!B$18 )</f>
        <v>0.03465620509</v>
      </c>
      <c r="AO845" s="51">
        <f t="shared" si="4"/>
        <v>0.03501419681</v>
      </c>
      <c r="AP845" s="61"/>
      <c r="AQ845" s="51">
        <f>V845 * ( (1-Baseline!B$88-Baseline!B$87) + (1-B845)*Baseline!B$88 )</f>
        <v>0.1183273909</v>
      </c>
      <c r="AR845" s="51">
        <f>W845 * ( (1-Baseline!B$88-Baseline!B$87) + (1-B845)*Baseline!B$88 )</f>
        <v>0.00220847034</v>
      </c>
      <c r="AS845" s="51">
        <f>X845 * ( (1-Baseline!B$88-Baseline!B$87) + (1-B845)*Baseline!B$88 )</f>
        <v>0.003508227531</v>
      </c>
      <c r="AT845" s="51">
        <f>Y845 * ( (1-Baseline!B$88-Baseline!B$87) + (1-B845)*Baseline!B$88 )</f>
        <v>0.0007161666029</v>
      </c>
      <c r="AU845" s="51">
        <f t="shared" si="5"/>
        <v>0.1247602554</v>
      </c>
      <c r="AV845" s="51">
        <f>AA845 * ( (1-Baseline!D$88-Baseline!D$87) + (1-B845)*Baseline!D$88 )</f>
        <v>0.001660239319</v>
      </c>
      <c r="AW845" s="51">
        <f>AB845 * ( (1-Baseline!D$88-Baseline!D$87) + (1-B845)*Baseline!D$88 )</f>
        <v>0.02603933112</v>
      </c>
      <c r="AX845" s="51">
        <f>AC845 * ( (1-Baseline!D$88-Baseline!D$87) + (1-B845)*Baseline!D$88 )</f>
        <v>0.000382007991</v>
      </c>
      <c r="AY845" s="51">
        <f>AD845 * ( (1-Baseline!D$88-Baseline!D$87) + (1-B845)*Baseline!D$88 )</f>
        <v>0.0004001032849</v>
      </c>
      <c r="AZ845" s="51">
        <f t="shared" si="6"/>
        <v>0.02848168171</v>
      </c>
      <c r="BA845" s="51">
        <f>AF845 * ( (1-Baseline!F$88-Baseline!F$87) + (1-Baseline!B$36)*Baseline!F$88 )</f>
        <v>0.001259413334</v>
      </c>
      <c r="BB845" s="51">
        <f>AG845 * ( (1-Baseline!F$88-Baseline!F$87) + (1-Baseline!B$36)*Baseline!F$88 )</f>
        <v>0.000182420591</v>
      </c>
      <c r="BC845" s="51">
        <f>AH845 * ( (1-Baseline!F$88-Baseline!F$87) + (1-Baseline!B$36)*Baseline!F$88 )</f>
        <v>0.03310479245</v>
      </c>
      <c r="BD845" s="51">
        <f>AI845 * ( (1-Baseline!F$88-Baseline!F$87) + (1-Baseline!B$36)*Baseline!F$88 )</f>
        <v>0.0004168001018</v>
      </c>
      <c r="BE845" s="51">
        <f t="shared" si="7"/>
        <v>0.03496342647</v>
      </c>
      <c r="BF845" s="51">
        <f>AK845 * ( (1-Baseline!H$88-Baseline!H$87) + (1-Baseline!B$36)*Baseline!H$88 )</f>
        <v>0.00002795822365</v>
      </c>
      <c r="BG845" s="51">
        <f>AL845 * ( (1-Baseline!H$88-Baseline!H$87) + (1-Baseline!B$36)*Baseline!H$88 )</f>
        <v>0.0002103602505</v>
      </c>
      <c r="BH845" s="51">
        <f>AM845 * ( (1-Baseline!H$88-Baseline!H$87) + (1-Baseline!B$36)*Baseline!H$88 )</f>
        <v>0.00004532551963</v>
      </c>
      <c r="BI845" s="51">
        <f>AN845 * ( (1-Baseline!H$88-Baseline!H$87) + (1-Baseline!B$36)*Baseline!H$88 )</f>
        <v>0.02745880442</v>
      </c>
      <c r="BJ845" s="51">
        <f t="shared" si="8"/>
        <v>0.02774244841</v>
      </c>
      <c r="BK845" s="61"/>
      <c r="BL845" s="51">
        <f t="shared" si="19"/>
        <v>0.9484381909</v>
      </c>
      <c r="BM845" s="51">
        <f t="shared" si="20"/>
        <v>0.01770171384</v>
      </c>
      <c r="BN845" s="51">
        <f t="shared" si="21"/>
        <v>0.02811975272</v>
      </c>
      <c r="BO845" s="51">
        <f t="shared" si="22"/>
        <v>0.005740342553</v>
      </c>
      <c r="BP845" s="51">
        <f t="shared" si="9"/>
        <v>1</v>
      </c>
      <c r="BQ845" s="51">
        <f t="shared" si="23"/>
        <v>0.05829147787</v>
      </c>
      <c r="BR845" s="51">
        <f t="shared" si="24"/>
        <v>0.9142483713</v>
      </c>
      <c r="BS845" s="51">
        <f t="shared" si="25"/>
        <v>0.01341240994</v>
      </c>
      <c r="BT845" s="51">
        <f t="shared" si="26"/>
        <v>0.01404774089</v>
      </c>
      <c r="BU845" s="51">
        <f t="shared" si="10"/>
        <v>1</v>
      </c>
      <c r="BV845" s="51">
        <f t="shared" si="27"/>
        <v>0.03602087841</v>
      </c>
      <c r="BW845" s="51">
        <f t="shared" si="28"/>
        <v>0.00521746892</v>
      </c>
      <c r="BX845" s="51">
        <f t="shared" si="29"/>
        <v>0.9468406214</v>
      </c>
      <c r="BY845" s="51">
        <f t="shared" si="30"/>
        <v>0.01192103131</v>
      </c>
      <c r="BZ845" s="51">
        <f t="shared" si="11"/>
        <v>1</v>
      </c>
      <c r="CA845" s="51">
        <f t="shared" si="31"/>
        <v>0.001007777801</v>
      </c>
      <c r="CB845" s="51">
        <f t="shared" si="32"/>
        <v>0.007582613018</v>
      </c>
      <c r="CC845" s="51">
        <f t="shared" si="33"/>
        <v>0.001633796663</v>
      </c>
      <c r="CD845" s="51">
        <f t="shared" si="34"/>
        <v>0.9897758125</v>
      </c>
      <c r="CE845" s="51">
        <f t="shared" si="12"/>
        <v>1</v>
      </c>
      <c r="CF845" s="61"/>
      <c r="CG845" s="51">
        <f t="shared" si="35"/>
        <v>0.9484381909</v>
      </c>
      <c r="CH845" s="51">
        <f t="shared" si="36"/>
        <v>0.01770171384</v>
      </c>
      <c r="CI845" s="51">
        <f t="shared" si="37"/>
        <v>0.02811975272</v>
      </c>
      <c r="CJ845" s="51">
        <f t="shared" si="38"/>
        <v>0.005740342553</v>
      </c>
      <c r="CK845" s="51">
        <f t="shared" si="13"/>
        <v>1</v>
      </c>
      <c r="CL845" s="51">
        <f t="shared" si="39"/>
        <v>0.05829147787</v>
      </c>
      <c r="CM845" s="51">
        <f t="shared" si="40"/>
        <v>0.9142483713</v>
      </c>
      <c r="CN845" s="51">
        <f t="shared" si="41"/>
        <v>0.01341240994</v>
      </c>
      <c r="CO845" s="51">
        <f t="shared" si="42"/>
        <v>0.01404774089</v>
      </c>
      <c r="CP845" s="51">
        <f t="shared" si="14"/>
        <v>1</v>
      </c>
      <c r="CQ845" s="51">
        <f t="shared" si="43"/>
        <v>0.03602087841</v>
      </c>
      <c r="CR845" s="51">
        <f t="shared" si="44"/>
        <v>0.00521746892</v>
      </c>
      <c r="CS845" s="51">
        <f t="shared" si="45"/>
        <v>0.9468406214</v>
      </c>
      <c r="CT845" s="51">
        <f t="shared" si="46"/>
        <v>0.01192103131</v>
      </c>
      <c r="CU845" s="51">
        <f t="shared" si="15"/>
        <v>1</v>
      </c>
      <c r="CV845" s="51">
        <f t="shared" si="47"/>
        <v>0.001007777801</v>
      </c>
      <c r="CW845" s="51">
        <f t="shared" si="48"/>
        <v>0.007582613018</v>
      </c>
      <c r="CX845" s="51">
        <f t="shared" si="49"/>
        <v>0.001633796663</v>
      </c>
      <c r="CY845" s="51">
        <f t="shared" si="50"/>
        <v>0.9897758125</v>
      </c>
      <c r="CZ845" s="51">
        <f t="shared" si="16"/>
        <v>1</v>
      </c>
      <c r="DA845" s="61"/>
      <c r="DB845" s="51">
        <f>(AQ845*Baseline!B$7 + AV845*Baseline!B$11 + BA845*Baseline!B$16 + BF845*Baseline!B$18)</f>
        <v>66448.7613</v>
      </c>
      <c r="DC845" s="51">
        <f>(AR845*Baseline!B$7 + AW845*Baseline!B$11 + BB845*Baseline!B$16 + BG845*Baseline!B$18)</f>
        <v>67157.57099</v>
      </c>
      <c r="DD845" s="51">
        <f>(AS845*Baseline!B$7 + AX845*Baseline!B$11 + BC845*Baseline!B$16 + BH845*Baseline!B$18)</f>
        <v>115503.5642</v>
      </c>
      <c r="DE845" s="51">
        <f>(AT845*Baseline!B$7 + AY845*Baseline!B$11 + BD845*Baseline!B$16 + BI845*Baseline!B$18)</f>
        <v>1259962.804</v>
      </c>
      <c r="DF845" s="51">
        <f t="shared" si="17"/>
        <v>1509072.701</v>
      </c>
      <c r="DG845" s="61"/>
      <c r="DH845" s="51">
        <f t="shared" si="51"/>
        <v>0.04403284299</v>
      </c>
      <c r="DI845" s="51">
        <f t="shared" si="52"/>
        <v>0.04450254183</v>
      </c>
      <c r="DJ845" s="51">
        <f t="shared" si="53"/>
        <v>0.07653942994</v>
      </c>
      <c r="DK845" s="51">
        <f t="shared" si="54"/>
        <v>0.8349251852</v>
      </c>
      <c r="DL845" s="51">
        <f t="shared" si="18"/>
        <v>1</v>
      </c>
      <c r="DM845" s="61"/>
      <c r="DN845" s="51">
        <f>DH845 / (Baseline!B$7/Baseline!B$17)</f>
        <v>4.700216371</v>
      </c>
      <c r="DO845" s="51">
        <f>DI845 / (Baseline!B$11/Baseline!B$17)</f>
        <v>1.07431266</v>
      </c>
      <c r="DP845" s="51">
        <f>DJ845 / (Baseline!B$16/Baseline!B$17)</f>
        <v>1.1827655</v>
      </c>
      <c r="DQ845" s="51">
        <f>DK845 / (Baseline!B$18/Baseline!B$17)</f>
        <v>0.9439566309</v>
      </c>
      <c r="DR845" s="79"/>
      <c r="DS845" s="51">
        <f>(AU845*Baseline!B$34)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0.03124356956</v>
      </c>
      <c r="DT845" s="51">
        <f>(AZ845*Baseline!B$34) + (Baseline!D$88*(1-Baseline!D$89)*Baseline!B$35) + (Baseline!D$88*Baseline!D$89*((1-Baseline!D$90)*Baseline!B$40 + Baseline!D$90*Baseline!B$41))</f>
        <v>0.01068582026</v>
      </c>
      <c r="DU845" s="51">
        <f>(BE845*Baseline!B$34) + (Baseline!F$88*(1-Baseline!F$89)*Baseline!B$35) + (Baseline!F$88*Baseline!F$89*((1-Baseline!F$90)*Baseline!B$40 + Baseline!F$90*Baseline!B$41))</f>
        <v>0.01297515397</v>
      </c>
      <c r="DV845" s="51">
        <f>(BJ845*Baseline!B$34) + (Baseline!H$88*(1-Baseline!H$89)*Baseline!B$35) + (Baseline!H$88*Baseline!H$89*((1-Baseline!H$90)*Baseline!B$40 + Baseline!H$90*Baseline!B$41))</f>
        <v>0.009306367262</v>
      </c>
      <c r="DW845" s="51">
        <f>( DS845*Baseline!B$7 + DT845*Baseline!B$11 + DU845*Baseline!B$16 + DV845*Baseline!B$18 ) / Baseline!B$17</f>
        <v>0.009806438868</v>
      </c>
    </row>
    <row r="846">
      <c r="A846" s="4" t="s">
        <v>1205</v>
      </c>
      <c r="B846" s="45">
        <f>MIN( MAX( NORMINV( MCrands!B846, (B$5+B$4)/2, (B$5-B$4)/3.29 ), 0 ), 1 )</f>
        <v>0.2833821847</v>
      </c>
      <c r="C846" s="45">
        <f>MAX( NORMINV( MCrands!C846, (C$5+C$4)/2, (C$5-C$4)/3.29 ), 0 )</f>
        <v>3.008671546</v>
      </c>
      <c r="D846" s="41"/>
      <c r="E846" s="43">
        <f>Baseline!B$33 * (C846 * Baseline!B$66*Baseline!B$66/Baseline!B$73 + Baseline!B$52*Baseline!B$52/Baseline!B$74 + Baseline!B$53*Baseline!B$53/Baseline!B$75 + Baseline!B$54*Baseline!B$54/Baseline!B$76)</f>
        <v>0.000021342711</v>
      </c>
      <c r="F846" s="43">
        <f>Baseline!B$33 * (C846 * Baseline!B$66*Baseline!B$57/Baseline!B$73 + Baseline!B$52*Baseline!B$67/Baseline!B$74 + Baseline!B$53*Baseline!B$55/Baseline!B$75 + Baseline!B$54*Baseline!B$56/Baseline!B$76)</f>
        <v>0.0000002002377696</v>
      </c>
      <c r="G846" s="45">
        <f>Baseline!B$33 * (C846 * Baseline!B$66*Baseline!B$58/Baseline!B$73 + Baseline!B$52*Baseline!B$59/Baseline!B$74 + Baseline!B$53*Baseline!B$68/Baseline!B$75 + Baseline!B$54*Baseline!B$60/Baseline!B$76)</f>
        <v>0.0000001695138757</v>
      </c>
      <c r="H846" s="43">
        <f>Baseline!B$33 * (C846 * Baseline!B$66*Baseline!B$61/Baseline!B$73 + Baseline!B$52*Baseline!B$62/Baseline!B$74 + Baseline!B$53*Baseline!B$63/Baseline!B$75 + Baseline!B$54*Baseline!B$69/Baseline!B$76)</f>
        <v>0.000000003489451268</v>
      </c>
      <c r="I846" s="43">
        <f>Baseline!B$33 * (C846 * Baseline!B$57*Baseline!B$66/Baseline!B$73 + Baseline!B$67*Baseline!B$52/Baseline!B$74 + Baseline!B$55*Baseline!B$53/Baseline!B$75 + Baseline!B$56*Baseline!B$54/Baseline!B$76)</f>
        <v>0.0000002002377696</v>
      </c>
      <c r="J846" s="45">
        <f>Baseline!B$33 * (C846 * Baseline!B$57*Baseline!B$57/Baseline!B$73 + Baseline!B$67*Baseline!B$67/Baseline!B$74 + Baseline!B$55*Baseline!B$55/Baseline!B$75 + Baseline!B$56*Baseline!B$56/Baseline!B$76)</f>
        <v>0.000001763813858</v>
      </c>
      <c r="K846" s="43">
        <f>Baseline!B$33 * (C846 * Baseline!B$57*Baseline!B$58/Baseline!B$73 + Baseline!B$67*Baseline!B$59/Baseline!B$74 + Baseline!B$55*Baseline!B$68/Baseline!B$75 + Baseline!B$56*Baseline!B$60/Baseline!B$76)</f>
        <v>0.00000001374205353</v>
      </c>
      <c r="L846" s="45">
        <f>Baseline!B$33 * (C846 * Baseline!B$57*Baseline!B$61/Baseline!B$73 + Baseline!B$67*Baseline!B$62/Baseline!B$74 + Baseline!B$55*Baseline!B$63/Baseline!B$75 + Baseline!B$56*Baseline!B$69/Baseline!B$76)</f>
        <v>0.00000001439286523</v>
      </c>
      <c r="M846" s="43">
        <f>Baseline!B$33 * (C846 * Baseline!B$58*Baseline!B$66/Baseline!B$73 + Baseline!B$59*Baseline!B$52/Baseline!B$74 + Baseline!B$68*Baseline!B$53/Baseline!B$75 + Baseline!B$60*Baseline!B$54/Baseline!B$76)</f>
        <v>0.0000001695138757</v>
      </c>
      <c r="N846" s="45">
        <f>Baseline!B$33 * (C846 * Baseline!B$58*Baseline!B$57/Baseline!B$73 + Baseline!B$59*Baseline!B$67/Baseline!B$74 + Baseline!B$68*Baseline!B$55/Baseline!B$75 + Baseline!B$60*Baseline!B$56/Baseline!B$76)</f>
        <v>0.00000001374205353</v>
      </c>
      <c r="O846" s="45">
        <f>Baseline!B$33 * (C846 * Baseline!B$58*Baseline!B$58/Baseline!B$73 + Baseline!B$59*Baseline!B$59/Baseline!B$74 + Baseline!B$68*Baseline!B$68/Baseline!B$75 + Baseline!B$60*Baseline!B$60/Baseline!B$76)</f>
        <v>0.000001324390601</v>
      </c>
      <c r="P846" s="43">
        <f>Baseline!B$33 * (C846 * Baseline!B$58*Baseline!B$61/Baseline!B$73 + Baseline!B$59*Baseline!B$62/Baseline!B$74 + Baseline!B$68*Baseline!B$63/Baseline!B$75 + Baseline!B$60*Baseline!B$69/Baseline!B$76)</f>
        <v>0.000000001646974681</v>
      </c>
      <c r="Q846" s="43">
        <f>Baseline!B$33 * (C846 * Baseline!B$61*Baseline!B$66/Baseline!B$73 + Baseline!B$62*Baseline!B$52/Baseline!B$74 + Baseline!B$63*Baseline!B$53/Baseline!B$75 + Baseline!B$69*Baseline!B$54/Baseline!B$76)</f>
        <v>0.000000003489451268</v>
      </c>
      <c r="R846" s="43">
        <f>Baseline!B$33 * (C846 * Baseline!B$61*Baseline!B$57/Baseline!B$73 + Baseline!B$62*Baseline!B$67/Baseline!B$74 + Baseline!B$63*Baseline!B$55/Baseline!B$75 + Baseline!B$69*Baseline!B$56/Baseline!B$76)</f>
        <v>0.00000001439286523</v>
      </c>
      <c r="S846" s="43">
        <f>Baseline!B$33 * (C846 * Baseline!B$61*Baseline!B$58/Baseline!B$73 + Baseline!B$62*Baseline!B$59/Baseline!B$74 + Baseline!B$63*Baseline!B$68/Baseline!B$75 + Baseline!B$69*Baseline!B$60/Baseline!B$76)</f>
        <v>0.000000001646974681</v>
      </c>
      <c r="T846" s="43">
        <f>Baseline!B$33 * (C846 * Baseline!B$61*Baseline!B$61/Baseline!B$73 + Baseline!B$62*Baseline!B$62/Baseline!B$74 + Baseline!B$63*Baseline!B$63/Baseline!B$75 + Baseline!B$69*Baseline!B$69/Baseline!B$76)</f>
        <v>0.00000009854654838</v>
      </c>
      <c r="U846" s="41"/>
      <c r="V846" s="43">
        <f>E846 * ( Baseline!B$87 * Baseline!B$7 )</f>
        <v>0.2215159974</v>
      </c>
      <c r="W846" s="43">
        <f>F846 * ( Baseline!D$87 * Baseline!B$11 )</f>
        <v>0.003693705178</v>
      </c>
      <c r="X846" s="43">
        <f>G846 * ( Baseline!F$87 * Baseline!B$16 )</f>
        <v>0.00588802547</v>
      </c>
      <c r="Y846" s="43">
        <f>H846 * ( Baseline!H$87 * Baseline!B$18 )</f>
        <v>0.001227147425</v>
      </c>
      <c r="Z846" s="51">
        <f t="shared" si="1"/>
        <v>0.2323248755</v>
      </c>
      <c r="AA846" s="43">
        <f>I846 * ( Baseline!B$87 * Baseline!B$7 )</f>
        <v>0.002078267811</v>
      </c>
      <c r="AB846" s="45">
        <f>J846 * ( Baseline!D$87 * Baseline!B$11 )</f>
        <v>0.03253636111</v>
      </c>
      <c r="AC846" s="45">
        <f>K846 * ( Baseline!F$87 * Baseline!B$16 )</f>
        <v>0.0004773270677</v>
      </c>
      <c r="AD846" s="45">
        <f>L846 * ( Baseline!F$87 * Baseline!B$16 )</f>
        <v>0.0004999328622</v>
      </c>
      <c r="AE846" s="51">
        <f t="shared" si="2"/>
        <v>0.03559188885</v>
      </c>
      <c r="AF846" s="51">
        <f>M846 * ( Baseline!B$87 * Baseline!B$7 )</f>
        <v>0.001759384516</v>
      </c>
      <c r="AG846" s="51">
        <f>N846 * ( Baseline!D$87 * Baseline!B$11 )</f>
        <v>0.0002534941054</v>
      </c>
      <c r="AH846" s="51">
        <f>O846 * ( Baseline!F$87 * Baseline!B$16 )</f>
        <v>0.04600240282</v>
      </c>
      <c r="AI846" s="51">
        <f>P846 * ( Baseline!H$87 * Baseline!B$18 )</f>
        <v>0.0005791972959</v>
      </c>
      <c r="AJ846" s="51">
        <f t="shared" si="3"/>
        <v>0.04859447873</v>
      </c>
      <c r="AK846" s="51">
        <f>Q846 * ( Baseline!B$87 * Baseline!B$7 )</f>
        <v>0.00003621701471</v>
      </c>
      <c r="AL846" s="51">
        <f>R846 * ( Baseline!D$87 * Baseline!B$11 )</f>
        <v>0.0002654993657</v>
      </c>
      <c r="AM846" s="51">
        <f>S846 * ( Baseline!F$87 * Baseline!B$16 )</f>
        <v>0.00005720728661</v>
      </c>
      <c r="AN846" s="51">
        <f>T846 * ( Baseline!H$87 * Baseline!B$18 )</f>
        <v>0.03465620632</v>
      </c>
      <c r="AO846" s="51">
        <f t="shared" si="4"/>
        <v>0.03501512998</v>
      </c>
      <c r="AP846" s="61"/>
      <c r="AQ846" s="51">
        <f>V846 * ( (1-Baseline!B$88-Baseline!B$87) + (1-B846)*Baseline!B$88 )</f>
        <v>0.1609069734</v>
      </c>
      <c r="AR846" s="51">
        <f>W846 * ( (1-Baseline!B$88-Baseline!B$87) + (1-B846)*Baseline!B$88 )</f>
        <v>0.002683069971</v>
      </c>
      <c r="AS846" s="51">
        <f>X846 * ( (1-Baseline!B$88-Baseline!B$87) + (1-B846)*Baseline!B$88 )</f>
        <v>0.004277001971</v>
      </c>
      <c r="AT846" s="51">
        <f>Y846 * ( (1-Baseline!B$88-Baseline!B$87) + (1-B846)*Baseline!B$88 )</f>
        <v>0.0008913874409</v>
      </c>
      <c r="AU846" s="51">
        <f t="shared" si="5"/>
        <v>0.1687584328</v>
      </c>
      <c r="AV846" s="51">
        <f>AA846 * ( (1-Baseline!D$88-Baseline!D$87) + (1-B846)*Baseline!D$88 )</f>
        <v>0.001796544438</v>
      </c>
      <c r="AW846" s="51">
        <f>AB846 * ( (1-Baseline!D$88-Baseline!D$87) + (1-B846)*Baseline!D$88 )</f>
        <v>0.02812583551</v>
      </c>
      <c r="AX846" s="51">
        <f>AC846 * ( (1-Baseline!D$88-Baseline!D$87) + (1-B846)*Baseline!D$88 )</f>
        <v>0.0004126221289</v>
      </c>
      <c r="AY846" s="51">
        <f>AD846 * ( (1-Baseline!D$88-Baseline!D$87) + (1-B846)*Baseline!D$88 )</f>
        <v>0.0004321635538</v>
      </c>
      <c r="AZ846" s="51">
        <f t="shared" si="6"/>
        <v>0.03076716563</v>
      </c>
      <c r="BA846" s="51">
        <f>AF846 * ( (1-Baseline!F$88-Baseline!F$87) + (1-Baseline!B$36)*Baseline!F$88 )</f>
        <v>0.001266109398</v>
      </c>
      <c r="BB846" s="51">
        <f>AG846 * ( (1-Baseline!F$88-Baseline!F$87) + (1-Baseline!B$36)*Baseline!F$88 )</f>
        <v>0.0001824224701</v>
      </c>
      <c r="BC846" s="51">
        <f>AH846 * ( (1-Baseline!F$88-Baseline!F$87) + (1-Baseline!B$36)*Baseline!F$88 )</f>
        <v>0.03310480114</v>
      </c>
      <c r="BD846" s="51">
        <f>AI846 * ( (1-Baseline!F$88-Baseline!F$87) + (1-Baseline!B$36)*Baseline!F$88 )</f>
        <v>0.0004168089085</v>
      </c>
      <c r="BE846" s="51">
        <f t="shared" si="7"/>
        <v>0.03497014192</v>
      </c>
      <c r="BF846" s="51">
        <f>AK846 * ( (1-Baseline!H$88-Baseline!H$87) + (1-Baseline!B$36)*Baseline!H$88 )</f>
        <v>0.0000286954651</v>
      </c>
      <c r="BG846" s="51">
        <f>AL846 * ( (1-Baseline!H$88-Baseline!H$87) + (1-Baseline!B$36)*Baseline!H$88 )</f>
        <v>0.0002103604574</v>
      </c>
      <c r="BH846" s="51">
        <f>AM846 * ( (1-Baseline!H$88-Baseline!H$87) + (1-Baseline!B$36)*Baseline!H$88 )</f>
        <v>0.00004532647733</v>
      </c>
      <c r="BI846" s="51">
        <f>AN846 * ( (1-Baseline!H$88-Baseline!H$87) + (1-Baseline!B$36)*Baseline!H$88 )</f>
        <v>0.02745880539</v>
      </c>
      <c r="BJ846" s="51">
        <f t="shared" si="8"/>
        <v>0.02774318779</v>
      </c>
      <c r="BK846" s="61"/>
      <c r="BL846" s="51">
        <f t="shared" si="19"/>
        <v>0.9534751582</v>
      </c>
      <c r="BM846" s="51">
        <f t="shared" si="20"/>
        <v>0.0158988794</v>
      </c>
      <c r="BN846" s="51">
        <f t="shared" si="21"/>
        <v>0.02534393038</v>
      </c>
      <c r="BO846" s="51">
        <f t="shared" si="22"/>
        <v>0.005282031992</v>
      </c>
      <c r="BP846" s="51">
        <f t="shared" si="9"/>
        <v>1</v>
      </c>
      <c r="BQ846" s="51">
        <f t="shared" si="23"/>
        <v>0.05839161332</v>
      </c>
      <c r="BR846" s="51">
        <f t="shared" si="24"/>
        <v>0.9141510091</v>
      </c>
      <c r="BS846" s="51">
        <f t="shared" si="25"/>
        <v>0.0134111193</v>
      </c>
      <c r="BT846" s="51">
        <f t="shared" si="26"/>
        <v>0.01404625824</v>
      </c>
      <c r="BU846" s="51">
        <f t="shared" si="10"/>
        <v>1</v>
      </c>
      <c r="BV846" s="51">
        <f t="shared" si="27"/>
        <v>0.03620544065</v>
      </c>
      <c r="BW846" s="51">
        <f t="shared" si="28"/>
        <v>0.005216520724</v>
      </c>
      <c r="BX846" s="51">
        <f t="shared" si="29"/>
        <v>0.9466590447</v>
      </c>
      <c r="BY846" s="51">
        <f t="shared" si="30"/>
        <v>0.01191899391</v>
      </c>
      <c r="BZ846" s="51">
        <f t="shared" si="11"/>
        <v>1</v>
      </c>
      <c r="CA846" s="51">
        <f t="shared" si="31"/>
        <v>0.001034324726</v>
      </c>
      <c r="CB846" s="51">
        <f t="shared" si="32"/>
        <v>0.007582418394</v>
      </c>
      <c r="CC846" s="51">
        <f t="shared" si="33"/>
        <v>0.001633787641</v>
      </c>
      <c r="CD846" s="51">
        <f t="shared" si="34"/>
        <v>0.9897494692</v>
      </c>
      <c r="CE846" s="51">
        <f t="shared" si="12"/>
        <v>1</v>
      </c>
      <c r="CF846" s="61"/>
      <c r="CG846" s="51">
        <f t="shared" si="35"/>
        <v>0.9534751582</v>
      </c>
      <c r="CH846" s="51">
        <f t="shared" si="36"/>
        <v>0.0158988794</v>
      </c>
      <c r="CI846" s="51">
        <f t="shared" si="37"/>
        <v>0.02534393038</v>
      </c>
      <c r="CJ846" s="51">
        <f t="shared" si="38"/>
        <v>0.005282031992</v>
      </c>
      <c r="CK846" s="51">
        <f t="shared" si="13"/>
        <v>1</v>
      </c>
      <c r="CL846" s="51">
        <f t="shared" si="39"/>
        <v>0.05839161332</v>
      </c>
      <c r="CM846" s="51">
        <f t="shared" si="40"/>
        <v>0.9141510091</v>
      </c>
      <c r="CN846" s="51">
        <f t="shared" si="41"/>
        <v>0.0134111193</v>
      </c>
      <c r="CO846" s="51">
        <f t="shared" si="42"/>
        <v>0.01404625824</v>
      </c>
      <c r="CP846" s="51">
        <f t="shared" si="14"/>
        <v>1</v>
      </c>
      <c r="CQ846" s="51">
        <f t="shared" si="43"/>
        <v>0.03620544065</v>
      </c>
      <c r="CR846" s="51">
        <f t="shared" si="44"/>
        <v>0.005216520724</v>
      </c>
      <c r="CS846" s="51">
        <f t="shared" si="45"/>
        <v>0.9466590447</v>
      </c>
      <c r="CT846" s="51">
        <f t="shared" si="46"/>
        <v>0.01191899391</v>
      </c>
      <c r="CU846" s="51">
        <f t="shared" si="15"/>
        <v>1</v>
      </c>
      <c r="CV846" s="51">
        <f t="shared" si="47"/>
        <v>0.001034324726</v>
      </c>
      <c r="CW846" s="51">
        <f t="shared" si="48"/>
        <v>0.007582418394</v>
      </c>
      <c r="CX846" s="51">
        <f t="shared" si="49"/>
        <v>0.001633787641</v>
      </c>
      <c r="CY846" s="51">
        <f t="shared" si="50"/>
        <v>0.9897494692</v>
      </c>
      <c r="CZ846" s="51">
        <f t="shared" si="16"/>
        <v>1</v>
      </c>
      <c r="DA846" s="61"/>
      <c r="DB846" s="51">
        <f>(AQ846*Baseline!B$7 + AV846*Baseline!B$11 + BA846*Baseline!B$16 + BF846*Baseline!B$18)</f>
        <v>87448.36447</v>
      </c>
      <c r="DC846" s="51">
        <f>(AR846*Baseline!B$7 + AW846*Baseline!B$11 + BB846*Baseline!B$16 + BG846*Baseline!B$18)</f>
        <v>71862.38891</v>
      </c>
      <c r="DD846" s="51">
        <f>(AS846*Baseline!B$7 + AX846*Baseline!B$11 + BC846*Baseline!B$16 + BH846*Baseline!B$18)</f>
        <v>115942.1465</v>
      </c>
      <c r="DE846" s="51">
        <f>(AT846*Baseline!B$7 + AY846*Baseline!B$11 + BD846*Baseline!B$16 + BI846*Baseline!B$18)</f>
        <v>1260116.615</v>
      </c>
      <c r="DF846" s="51">
        <f t="shared" si="17"/>
        <v>1535369.515</v>
      </c>
      <c r="DG846" s="61"/>
      <c r="DH846" s="51">
        <f t="shared" si="51"/>
        <v>0.05695590775</v>
      </c>
      <c r="DI846" s="51">
        <f t="shared" si="52"/>
        <v>0.04680462143</v>
      </c>
      <c r="DJ846" s="51">
        <f t="shared" si="53"/>
        <v>0.07551416475</v>
      </c>
      <c r="DK846" s="51">
        <f t="shared" si="54"/>
        <v>0.8207253061</v>
      </c>
      <c r="DL846" s="51">
        <f t="shared" si="18"/>
        <v>1</v>
      </c>
      <c r="DM846" s="61"/>
      <c r="DN846" s="51">
        <f>DH846 / (Baseline!B$7/Baseline!B$17)</f>
        <v>6.079668535</v>
      </c>
      <c r="DO846" s="51">
        <f>DI846 / (Baseline!B$11/Baseline!B$17)</f>
        <v>1.129885963</v>
      </c>
      <c r="DP846" s="51">
        <f>DJ846 / (Baseline!B$16/Baseline!B$17)</f>
        <v>1.166922054</v>
      </c>
      <c r="DQ846" s="51">
        <f>DK846 / (Baseline!B$18/Baseline!B$17)</f>
        <v>0.9279024139</v>
      </c>
      <c r="DR846" s="79"/>
      <c r="DS846" s="51">
        <f>(AU846*Baseline!B$34)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0.03784329617</v>
      </c>
      <c r="DT846" s="51">
        <f>(AZ846*Baseline!B$34) + (Baseline!D$88*(1-Baseline!D$89)*Baseline!B$35) + (Baseline!D$88*Baseline!D$89*((1-Baseline!D$90)*Baseline!B$40 + Baseline!D$90*Baseline!B$41))</f>
        <v>0.01102864284</v>
      </c>
      <c r="DU846" s="51">
        <f>(BE846*Baseline!B$34) + (Baseline!F$88*(1-Baseline!F$89)*Baseline!B$35) + (Baseline!F$88*Baseline!F$89*((1-Baseline!F$90)*Baseline!B$40 + Baseline!F$90*Baseline!B$41))</f>
        <v>0.01297616129</v>
      </c>
      <c r="DV846" s="51">
        <f>(BJ846*Baseline!B$34) + (Baseline!H$88*(1-Baseline!H$89)*Baseline!B$35) + (Baseline!H$88*Baseline!H$89*((1-Baseline!H$90)*Baseline!B$40 + Baseline!H$90*Baseline!B$41))</f>
        <v>0.009306478168</v>
      </c>
      <c r="DW846" s="51">
        <f>( DS846*Baseline!B$7 + DT846*Baseline!B$11 + DU846*Baseline!B$16 + DV846*Baseline!B$18 ) / Baseline!B$17</f>
        <v>0.009882631248</v>
      </c>
    </row>
    <row r="847">
      <c r="A847" s="4" t="s">
        <v>1206</v>
      </c>
      <c r="B847" s="45">
        <f>MIN( MAX( NORMINV( MCrands!B847, (B$5+B$4)/2, (B$5-B$4)/3.29 ), 0 ), 1 )</f>
        <v>0.4744381024</v>
      </c>
      <c r="C847" s="45">
        <f>MAX( NORMINV( MCrands!C847, (C$5+C$4)/2, (C$5-C$4)/3.29 ), 0 )</f>
        <v>2.609320081</v>
      </c>
      <c r="D847" s="41"/>
      <c r="E847" s="43">
        <f>Baseline!B$33 * (C847 * Baseline!B$66*Baseline!B$66/Baseline!B$73 + Baseline!B$52*Baseline!B$52/Baseline!B$74 + Baseline!B$53*Baseline!B$53/Baseline!B$75 + Baseline!B$54*Baseline!B$54/Baseline!B$76)</f>
        <v>0.00001851529304</v>
      </c>
      <c r="F847" s="43">
        <f>Baseline!B$33 * (C847 * Baseline!B$66*Baseline!B$57/Baseline!B$73 + Baseline!B$52*Baseline!B$67/Baseline!B$74 + Baseline!B$53*Baseline!B$55/Baseline!B$75 + Baseline!B$54*Baseline!B$56/Baseline!B$76)</f>
        <v>0.0000001997913352</v>
      </c>
      <c r="G847" s="45">
        <f>Baseline!B$33 * (C847 * Baseline!B$66*Baseline!B$58/Baseline!B$73 + Baseline!B$52*Baseline!B$59/Baseline!B$74 + Baseline!B$53*Baseline!B$68/Baseline!B$75 + Baseline!B$54*Baseline!B$60/Baseline!B$76)</f>
        <v>0.0000001684163911</v>
      </c>
      <c r="H847" s="43">
        <f>Baseline!B$33 * (C847 * Baseline!B$66*Baseline!B$61/Baseline!B$73 + Baseline!B$52*Baseline!B$62/Baseline!B$74 + Baseline!B$53*Baseline!B$63/Baseline!B$75 + Baseline!B$54*Baseline!B$69/Baseline!B$76)</f>
        <v>0.000000003379702808</v>
      </c>
      <c r="I847" s="43">
        <f>Baseline!B$33 * (C847 * Baseline!B$57*Baseline!B$66/Baseline!B$73 + Baseline!B$67*Baseline!B$52/Baseline!B$74 + Baseline!B$55*Baseline!B$53/Baseline!B$75 + Baseline!B$56*Baseline!B$54/Baseline!B$76)</f>
        <v>0.0000001997913352</v>
      </c>
      <c r="J847" s="45">
        <f>Baseline!B$33 * (C847 * Baseline!B$57*Baseline!B$57/Baseline!B$73 + Baseline!B$67*Baseline!B$67/Baseline!B$74 + Baseline!B$55*Baseline!B$55/Baseline!B$75 + Baseline!B$56*Baseline!B$56/Baseline!B$76)</f>
        <v>0.000001763813788</v>
      </c>
      <c r="K847" s="43">
        <f>Baseline!B$33 * (C847 * Baseline!B$57*Baseline!B$58/Baseline!B$73 + Baseline!B$67*Baseline!B$59/Baseline!B$74 + Baseline!B$55*Baseline!B$68/Baseline!B$75 + Baseline!B$56*Baseline!B$60/Baseline!B$76)</f>
        <v>0.00000001374188024</v>
      </c>
      <c r="L847" s="45">
        <f>Baseline!B$33 * (C847 * Baseline!B$57*Baseline!B$61/Baseline!B$73 + Baseline!B$67*Baseline!B$62/Baseline!B$74 + Baseline!B$55*Baseline!B$63/Baseline!B$75 + Baseline!B$56*Baseline!B$69/Baseline!B$76)</f>
        <v>0.0000000143928479</v>
      </c>
      <c r="M847" s="43">
        <f>Baseline!B$33 * (C847 * Baseline!B$58*Baseline!B$66/Baseline!B$73 + Baseline!B$59*Baseline!B$52/Baseline!B$74 + Baseline!B$68*Baseline!B$53/Baseline!B$75 + Baseline!B$60*Baseline!B$54/Baseline!B$76)</f>
        <v>0.0000001684163911</v>
      </c>
      <c r="N847" s="45">
        <f>Baseline!B$33 * (C847 * Baseline!B$58*Baseline!B$57/Baseline!B$73 + Baseline!B$59*Baseline!B$67/Baseline!B$74 + Baseline!B$68*Baseline!B$55/Baseline!B$75 + Baseline!B$60*Baseline!B$56/Baseline!B$76)</f>
        <v>0.00000001374188024</v>
      </c>
      <c r="O847" s="45">
        <f>Baseline!B$33 * (C847 * Baseline!B$58*Baseline!B$58/Baseline!B$73 + Baseline!B$59*Baseline!B$59/Baseline!B$74 + Baseline!B$68*Baseline!B$68/Baseline!B$75 + Baseline!B$60*Baseline!B$60/Baseline!B$76)</f>
        <v>0.000001324390175</v>
      </c>
      <c r="P847" s="43">
        <f>Baseline!B$33 * (C847 * Baseline!B$58*Baseline!B$61/Baseline!B$73 + Baseline!B$59*Baseline!B$62/Baseline!B$74 + Baseline!B$68*Baseline!B$63/Baseline!B$75 + Baseline!B$60*Baseline!B$69/Baseline!B$76)</f>
        <v>0.000000001646932081</v>
      </c>
      <c r="Q847" s="43">
        <f>Baseline!B$33 * (C847 * Baseline!B$61*Baseline!B$66/Baseline!B$73 + Baseline!B$62*Baseline!B$52/Baseline!B$74 + Baseline!B$63*Baseline!B$53/Baseline!B$75 + Baseline!B$69*Baseline!B$54/Baseline!B$76)</f>
        <v>0.000000003379702808</v>
      </c>
      <c r="R847" s="43">
        <f>Baseline!B$33 * (C847 * Baseline!B$61*Baseline!B$57/Baseline!B$73 + Baseline!B$62*Baseline!B$67/Baseline!B$74 + Baseline!B$63*Baseline!B$55/Baseline!B$75 + Baseline!B$69*Baseline!B$56/Baseline!B$76)</f>
        <v>0.0000000143928479</v>
      </c>
      <c r="S847" s="43">
        <f>Baseline!B$33 * (C847 * Baseline!B$61*Baseline!B$58/Baseline!B$73 + Baseline!B$62*Baseline!B$59/Baseline!B$74 + Baseline!B$63*Baseline!B$68/Baseline!B$75 + Baseline!B$69*Baseline!B$60/Baseline!B$76)</f>
        <v>0.000000001646932081</v>
      </c>
      <c r="T847" s="43">
        <f>Baseline!B$33 * (C847 * Baseline!B$61*Baseline!B$61/Baseline!B$73 + Baseline!B$62*Baseline!B$62/Baseline!B$74 + Baseline!B$63*Baseline!B$63/Baseline!B$75 + Baseline!B$69*Baseline!B$69/Baseline!B$76)</f>
        <v>0.00000009854654412</v>
      </c>
      <c r="U847" s="41"/>
      <c r="V847" s="43">
        <f>E847 * ( Baseline!B$87 * Baseline!B$7 )</f>
        <v>0.1921702265</v>
      </c>
      <c r="W847" s="43">
        <f>F847 * ( Baseline!D$87 * Baseline!B$11 )</f>
        <v>0.003685469983</v>
      </c>
      <c r="X847" s="43">
        <f>G847 * ( Baseline!F$87 * Baseline!B$16 )</f>
        <v>0.005849904595</v>
      </c>
      <c r="Y847" s="43">
        <f>H847 * ( Baseline!H$87 * Baseline!B$18 )</f>
        <v>0.001188551804</v>
      </c>
      <c r="Z847" s="51">
        <f t="shared" si="1"/>
        <v>0.2028941529</v>
      </c>
      <c r="AA847" s="43">
        <f>I847 * ( Baseline!B$87 * Baseline!B$7 )</f>
        <v>0.002073634268</v>
      </c>
      <c r="AB847" s="45">
        <f>J847 * ( Baseline!D$87 * Baseline!B$11 )</f>
        <v>0.03253635981</v>
      </c>
      <c r="AC847" s="45">
        <f>K847 * ( Baseline!F$87 * Baseline!B$16 )</f>
        <v>0.0004773210486</v>
      </c>
      <c r="AD847" s="45">
        <f>L847 * ( Baseline!F$87 * Baseline!B$16 )</f>
        <v>0.0004999322603</v>
      </c>
      <c r="AE847" s="51">
        <f t="shared" si="2"/>
        <v>0.03558724739</v>
      </c>
      <c r="AF847" s="51">
        <f>M847 * ( Baseline!B$87 * Baseline!B$7 )</f>
        <v>0.001747993723</v>
      </c>
      <c r="AG847" s="51">
        <f>N847 * ( Baseline!D$87 * Baseline!B$11 )</f>
        <v>0.0002534909088</v>
      </c>
      <c r="AH847" s="51">
        <f>O847 * ( Baseline!F$87 * Baseline!B$16 )</f>
        <v>0.04600238802</v>
      </c>
      <c r="AI847" s="51">
        <f>P847 * ( Baseline!H$87 * Baseline!B$18 )</f>
        <v>0.0005791823147</v>
      </c>
      <c r="AJ847" s="51">
        <f t="shared" si="3"/>
        <v>0.04858305497</v>
      </c>
      <c r="AK847" s="51">
        <f>Q847 * ( Baseline!B$87 * Baseline!B$7 )</f>
        <v>0.00003507793545</v>
      </c>
      <c r="AL847" s="51">
        <f>R847 * ( Baseline!D$87 * Baseline!B$11 )</f>
        <v>0.000265499046</v>
      </c>
      <c r="AM847" s="51">
        <f>S847 * ( Baseline!F$87 * Baseline!B$16 )</f>
        <v>0.00005720580692</v>
      </c>
      <c r="AN847" s="51">
        <f>T847 * ( Baseline!H$87 * Baseline!B$18 )</f>
        <v>0.03465620482</v>
      </c>
      <c r="AO847" s="51">
        <f t="shared" si="4"/>
        <v>0.03501398761</v>
      </c>
      <c r="AP847" s="61"/>
      <c r="AQ847" s="51">
        <f>V847 * ( (1-Baseline!B$88-Baseline!B$87) + (1-B847)*Baseline!B$88 )</f>
        <v>0.1069139226</v>
      </c>
      <c r="AR847" s="51">
        <f>W847 * ( (1-Baseline!B$88-Baseline!B$87) + (1-B847)*Baseline!B$88 )</f>
        <v>0.002050411552</v>
      </c>
      <c r="AS847" s="51">
        <f>X847 * ( (1-Baseline!B$88-Baseline!B$87) + (1-B847)*Baseline!B$88 )</f>
        <v>0.003254594941</v>
      </c>
      <c r="AT847" s="51">
        <f>Y847 * ( (1-Baseline!B$88-Baseline!B$87) + (1-B847)*Baseline!B$88 )</f>
        <v>0.0006612509016</v>
      </c>
      <c r="AU847" s="51">
        <f t="shared" si="5"/>
        <v>0.11288018</v>
      </c>
      <c r="AV847" s="51">
        <f>AA847 * ( (1-Baseline!D$88-Baseline!D$87) + (1-B847)*Baseline!D$88 )</f>
        <v>0.00161505032</v>
      </c>
      <c r="AW847" s="51">
        <f>AB847 * ( (1-Baseline!D$88-Baseline!D$87) + (1-B847)*Baseline!D$88 )</f>
        <v>0.02534094807</v>
      </c>
      <c r="AX847" s="51">
        <f>AC847 * ( (1-Baseline!D$88-Baseline!D$87) + (1-B847)*Baseline!D$88 )</f>
        <v>0.0003717615608</v>
      </c>
      <c r="AY847" s="51">
        <f>AD847 * ( (1-Baseline!D$88-Baseline!D$87) + (1-B847)*Baseline!D$88 )</f>
        <v>0.000389372306</v>
      </c>
      <c r="AZ847" s="51">
        <f t="shared" si="6"/>
        <v>0.02771713226</v>
      </c>
      <c r="BA847" s="51">
        <f>AF847 * ( (1-Baseline!F$88-Baseline!F$87) + (1-Baseline!B$36)*Baseline!F$88 )</f>
        <v>0.001257912219</v>
      </c>
      <c r="BB847" s="51">
        <f>AG847 * ( (1-Baseline!F$88-Baseline!F$87) + (1-Baseline!B$36)*Baseline!F$88 )</f>
        <v>0.0001824201697</v>
      </c>
      <c r="BC847" s="51">
        <f>AH847 * ( (1-Baseline!F$88-Baseline!F$87) + (1-Baseline!B$36)*Baseline!F$88 )</f>
        <v>0.0331047905</v>
      </c>
      <c r="BD847" s="51">
        <f>AI847 * ( (1-Baseline!F$88-Baseline!F$87) + (1-Baseline!B$36)*Baseline!F$88 )</f>
        <v>0.0004167981275</v>
      </c>
      <c r="BE847" s="51">
        <f t="shared" si="7"/>
        <v>0.03496192101</v>
      </c>
      <c r="BF847" s="51">
        <f>AK847 * ( (1-Baseline!H$88-Baseline!H$87) + (1-Baseline!B$36)*Baseline!H$88 )</f>
        <v>0.00002779294981</v>
      </c>
      <c r="BG847" s="51">
        <f>AL847 * ( (1-Baseline!H$88-Baseline!H$87) + (1-Baseline!B$36)*Baseline!H$88 )</f>
        <v>0.0002103602041</v>
      </c>
      <c r="BH847" s="51">
        <f>AM847 * ( (1-Baseline!H$88-Baseline!H$87) + (1-Baseline!B$36)*Baseline!H$88 )</f>
        <v>0.00004532530494</v>
      </c>
      <c r="BI847" s="51">
        <f>AN847 * ( (1-Baseline!H$88-Baseline!H$87) + (1-Baseline!B$36)*Baseline!H$88 )</f>
        <v>0.0274588042</v>
      </c>
      <c r="BJ847" s="51">
        <f t="shared" si="8"/>
        <v>0.02774228266</v>
      </c>
      <c r="BK847" s="61"/>
      <c r="BL847" s="51">
        <f t="shared" si="19"/>
        <v>0.9471452172</v>
      </c>
      <c r="BM847" s="51">
        <f t="shared" si="20"/>
        <v>0.01816449577</v>
      </c>
      <c r="BN847" s="51">
        <f t="shared" si="21"/>
        <v>0.02883229759</v>
      </c>
      <c r="BO847" s="51">
        <f t="shared" si="22"/>
        <v>0.005857989433</v>
      </c>
      <c r="BP847" s="51">
        <f t="shared" si="9"/>
        <v>1</v>
      </c>
      <c r="BQ847" s="51">
        <f t="shared" si="23"/>
        <v>0.0582690267</v>
      </c>
      <c r="BR847" s="51">
        <f t="shared" si="24"/>
        <v>0.9142702007</v>
      </c>
      <c r="BS847" s="51">
        <f t="shared" si="25"/>
        <v>0.01341269931</v>
      </c>
      <c r="BT847" s="51">
        <f t="shared" si="26"/>
        <v>0.01404807331</v>
      </c>
      <c r="BU847" s="51">
        <f t="shared" si="10"/>
        <v>1</v>
      </c>
      <c r="BV847" s="51">
        <f t="shared" si="27"/>
        <v>0.03597949376</v>
      </c>
      <c r="BW847" s="51">
        <f t="shared" si="28"/>
        <v>0.005217681536</v>
      </c>
      <c r="BX847" s="51">
        <f t="shared" si="29"/>
        <v>0.9468813365</v>
      </c>
      <c r="BY847" s="51">
        <f t="shared" si="30"/>
        <v>0.01192148816</v>
      </c>
      <c r="BZ847" s="51">
        <f t="shared" si="11"/>
        <v>1</v>
      </c>
      <c r="CA847" s="51">
        <f t="shared" si="31"/>
        <v>0.001001826351</v>
      </c>
      <c r="CB847" s="51">
        <f t="shared" si="32"/>
        <v>0.007582656651</v>
      </c>
      <c r="CC847" s="51">
        <f t="shared" si="33"/>
        <v>0.001633798685</v>
      </c>
      <c r="CD847" s="51">
        <f t="shared" si="34"/>
        <v>0.9897817183</v>
      </c>
      <c r="CE847" s="51">
        <f t="shared" si="12"/>
        <v>1</v>
      </c>
      <c r="CF847" s="61"/>
      <c r="CG847" s="51">
        <f t="shared" si="35"/>
        <v>0.9471452172</v>
      </c>
      <c r="CH847" s="51">
        <f t="shared" si="36"/>
        <v>0.01816449577</v>
      </c>
      <c r="CI847" s="51">
        <f t="shared" si="37"/>
        <v>0.02883229759</v>
      </c>
      <c r="CJ847" s="51">
        <f t="shared" si="38"/>
        <v>0.005857989433</v>
      </c>
      <c r="CK847" s="51">
        <f t="shared" si="13"/>
        <v>1</v>
      </c>
      <c r="CL847" s="51">
        <f t="shared" si="39"/>
        <v>0.0582690267</v>
      </c>
      <c r="CM847" s="51">
        <f t="shared" si="40"/>
        <v>0.9142702007</v>
      </c>
      <c r="CN847" s="51">
        <f t="shared" si="41"/>
        <v>0.01341269931</v>
      </c>
      <c r="CO847" s="51">
        <f t="shared" si="42"/>
        <v>0.01404807331</v>
      </c>
      <c r="CP847" s="51">
        <f t="shared" si="14"/>
        <v>1</v>
      </c>
      <c r="CQ847" s="51">
        <f t="shared" si="43"/>
        <v>0.03597949376</v>
      </c>
      <c r="CR847" s="51">
        <f t="shared" si="44"/>
        <v>0.005217681536</v>
      </c>
      <c r="CS847" s="51">
        <f t="shared" si="45"/>
        <v>0.9468813365</v>
      </c>
      <c r="CT847" s="51">
        <f t="shared" si="46"/>
        <v>0.01192148816</v>
      </c>
      <c r="CU847" s="51">
        <f t="shared" si="15"/>
        <v>1</v>
      </c>
      <c r="CV847" s="51">
        <f t="shared" si="47"/>
        <v>0.001001826351</v>
      </c>
      <c r="CW847" s="51">
        <f t="shared" si="48"/>
        <v>0.007582656651</v>
      </c>
      <c r="CX847" s="51">
        <f t="shared" si="49"/>
        <v>0.001633798685</v>
      </c>
      <c r="CY847" s="51">
        <f t="shared" si="50"/>
        <v>0.9897817183</v>
      </c>
      <c r="CZ847" s="51">
        <f t="shared" si="16"/>
        <v>1</v>
      </c>
      <c r="DA847" s="61"/>
      <c r="DB847" s="51">
        <f>(AQ847*Baseline!B$7 + AV847*Baseline!B$11 + BA847*Baseline!B$16 + BF847*Baseline!B$18)</f>
        <v>60803.72187</v>
      </c>
      <c r="DC847" s="51">
        <f>(AR847*Baseline!B$7 + AW847*Baseline!B$11 + BB847*Baseline!B$16 + BG847*Baseline!B$18)</f>
        <v>65583.18879</v>
      </c>
      <c r="DD847" s="51">
        <f>(AS847*Baseline!B$7 + AX847*Baseline!B$11 + BC847*Baseline!B$16 + BH847*Baseline!B$18)</f>
        <v>115358.5621</v>
      </c>
      <c r="DE847" s="51">
        <f>(AT847*Baseline!B$7 + AY847*Baseline!B$11 + BD847*Baseline!B$16 + BI847*Baseline!B$18)</f>
        <v>1259913.14</v>
      </c>
      <c r="DF847" s="51">
        <f t="shared" si="17"/>
        <v>1501658.613</v>
      </c>
      <c r="DG847" s="61"/>
      <c r="DH847" s="51">
        <f t="shared" si="51"/>
        <v>0.04049104193</v>
      </c>
      <c r="DI847" s="51">
        <f t="shared" si="52"/>
        <v>0.04367383386</v>
      </c>
      <c r="DJ847" s="51">
        <f t="shared" si="53"/>
        <v>0.07682076409</v>
      </c>
      <c r="DK847" s="51">
        <f t="shared" si="54"/>
        <v>0.8390143601</v>
      </c>
      <c r="DL847" s="51">
        <f t="shared" si="18"/>
        <v>1</v>
      </c>
      <c r="DM847" s="61"/>
      <c r="DN847" s="51">
        <f>DH847 / (Baseline!B$7/Baseline!B$17)</f>
        <v>4.322152404</v>
      </c>
      <c r="DO847" s="51">
        <f>DI847 / (Baseline!B$11/Baseline!B$17)</f>
        <v>1.054307253</v>
      </c>
      <c r="DP847" s="51">
        <f>DJ847 / (Baseline!B$16/Baseline!B$17)</f>
        <v>1.187112963</v>
      </c>
      <c r="DQ847" s="51">
        <f>DK847 / (Baseline!B$18/Baseline!B$17)</f>
        <v>0.9485798041</v>
      </c>
      <c r="DR847" s="79"/>
      <c r="DS847" s="51">
        <f>(AU847*Baseline!B$34)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0.02946155825</v>
      </c>
      <c r="DT847" s="51">
        <f>(AZ847*Baseline!B$34) + (Baseline!D$88*(1-Baseline!D$89)*Baseline!B$35) + (Baseline!D$88*Baseline!D$89*((1-Baseline!D$90)*Baseline!B$40 + Baseline!D$90*Baseline!B$41))</f>
        <v>0.01057113784</v>
      </c>
      <c r="DU847" s="51">
        <f>(BE847*Baseline!B$34) + (Baseline!F$88*(1-Baseline!F$89)*Baseline!B$35) + (Baseline!F$88*Baseline!F$89*((1-Baseline!F$90)*Baseline!B$40 + Baseline!F$90*Baseline!B$41))</f>
        <v>0.01297492815</v>
      </c>
      <c r="DV847" s="51">
        <f>(BJ847*Baseline!B$34) + (Baseline!H$88*(1-Baseline!H$89)*Baseline!B$35) + (Baseline!H$88*Baseline!H$89*((1-Baseline!H$90)*Baseline!B$40 + Baseline!H$90*Baseline!B$41))</f>
        <v>0.009306342399</v>
      </c>
      <c r="DW847" s="51">
        <f>( DS847*Baseline!B$7 + DT847*Baseline!B$11 + DU847*Baseline!B$16 + DV847*Baseline!B$18 ) / Baseline!B$17</f>
        <v>0.009784957294</v>
      </c>
    </row>
    <row r="848">
      <c r="A848" s="4" t="s">
        <v>1207</v>
      </c>
      <c r="B848" s="45">
        <f>MIN( MAX( NORMINV( MCrands!B848, (B$5+B$4)/2, (B$5-B$4)/3.29 ), 0 ), 1 )</f>
        <v>0.427440645</v>
      </c>
      <c r="C848" s="45">
        <f>MAX( NORMINV( MCrands!C848, (C$5+C$4)/2, (C$5-C$4)/3.29 ), 0 )</f>
        <v>2.701591489</v>
      </c>
      <c r="D848" s="41"/>
      <c r="E848" s="43">
        <f>Baseline!B$33 * (C848 * Baseline!B$66*Baseline!B$66/Baseline!B$73 + Baseline!B$52*Baseline!B$52/Baseline!B$74 + Baseline!B$53*Baseline!B$53/Baseline!B$75 + Baseline!B$54*Baseline!B$54/Baseline!B$76)</f>
        <v>0.00001916857682</v>
      </c>
      <c r="F848" s="43">
        <f>Baseline!B$33 * (C848 * Baseline!B$66*Baseline!B$57/Baseline!B$73 + Baseline!B$52*Baseline!B$67/Baseline!B$74 + Baseline!B$53*Baseline!B$55/Baseline!B$75 + Baseline!B$54*Baseline!B$56/Baseline!B$76)</f>
        <v>0.0000001998944853</v>
      </c>
      <c r="G848" s="45">
        <f>Baseline!B$33 * (C848 * Baseline!B$66*Baseline!B$58/Baseline!B$73 + Baseline!B$52*Baseline!B$59/Baseline!B$74 + Baseline!B$53*Baseline!B$68/Baseline!B$75 + Baseline!B$54*Baseline!B$60/Baseline!B$76)</f>
        <v>0.0000001686699683</v>
      </c>
      <c r="H848" s="43">
        <f>Baseline!B$33 * (C848 * Baseline!B$66*Baseline!B$61/Baseline!B$73 + Baseline!B$52*Baseline!B$62/Baseline!B$74 + Baseline!B$53*Baseline!B$63/Baseline!B$75 + Baseline!B$54*Baseline!B$69/Baseline!B$76)</f>
        <v>0.000000003405060534</v>
      </c>
      <c r="I848" s="43">
        <f>Baseline!B$33 * (C848 * Baseline!B$57*Baseline!B$66/Baseline!B$73 + Baseline!B$67*Baseline!B$52/Baseline!B$74 + Baseline!B$55*Baseline!B$53/Baseline!B$75 + Baseline!B$56*Baseline!B$54/Baseline!B$76)</f>
        <v>0.0000001998944853</v>
      </c>
      <c r="J848" s="45">
        <f>Baseline!B$33 * (C848 * Baseline!B$57*Baseline!B$57/Baseline!B$73 + Baseline!B$67*Baseline!B$67/Baseline!B$74 + Baseline!B$55*Baseline!B$55/Baseline!B$75 + Baseline!B$56*Baseline!B$56/Baseline!B$76)</f>
        <v>0.000001763813804</v>
      </c>
      <c r="K848" s="43">
        <f>Baseline!B$33 * (C848 * Baseline!B$57*Baseline!B$58/Baseline!B$73 + Baseline!B$67*Baseline!B$59/Baseline!B$74 + Baseline!B$55*Baseline!B$68/Baseline!B$75 + Baseline!B$56*Baseline!B$60/Baseline!B$76)</f>
        <v>0.00000001374192028</v>
      </c>
      <c r="L848" s="45">
        <f>Baseline!B$33 * (C848 * Baseline!B$57*Baseline!B$61/Baseline!B$73 + Baseline!B$67*Baseline!B$62/Baseline!B$74 + Baseline!B$55*Baseline!B$63/Baseline!B$75 + Baseline!B$56*Baseline!B$69/Baseline!B$76)</f>
        <v>0.0000000143928519</v>
      </c>
      <c r="M848" s="43">
        <f>Baseline!B$33 * (C848 * Baseline!B$58*Baseline!B$66/Baseline!B$73 + Baseline!B$59*Baseline!B$52/Baseline!B$74 + Baseline!B$68*Baseline!B$53/Baseline!B$75 + Baseline!B$60*Baseline!B$54/Baseline!B$76)</f>
        <v>0.0000001686699683</v>
      </c>
      <c r="N848" s="45">
        <f>Baseline!B$33 * (C848 * Baseline!B$58*Baseline!B$57/Baseline!B$73 + Baseline!B$59*Baseline!B$67/Baseline!B$74 + Baseline!B$68*Baseline!B$55/Baseline!B$75 + Baseline!B$60*Baseline!B$56/Baseline!B$76)</f>
        <v>0.00000001374192028</v>
      </c>
      <c r="O848" s="45">
        <f>Baseline!B$33 * (C848 * Baseline!B$58*Baseline!B$58/Baseline!B$73 + Baseline!B$59*Baseline!B$59/Baseline!B$74 + Baseline!B$68*Baseline!B$68/Baseline!B$75 + Baseline!B$60*Baseline!B$60/Baseline!B$76)</f>
        <v>0.000001324390274</v>
      </c>
      <c r="P848" s="43">
        <f>Baseline!B$33 * (C848 * Baseline!B$58*Baseline!B$61/Baseline!B$73 + Baseline!B$59*Baseline!B$62/Baseline!B$74 + Baseline!B$68*Baseline!B$63/Baseline!B$75 + Baseline!B$60*Baseline!B$69/Baseline!B$76)</f>
        <v>0.000000001646941924</v>
      </c>
      <c r="Q848" s="43">
        <f>Baseline!B$33 * (C848 * Baseline!B$61*Baseline!B$66/Baseline!B$73 + Baseline!B$62*Baseline!B$52/Baseline!B$74 + Baseline!B$63*Baseline!B$53/Baseline!B$75 + Baseline!B$69*Baseline!B$54/Baseline!B$76)</f>
        <v>0.000000003405060534</v>
      </c>
      <c r="R848" s="43">
        <f>Baseline!B$33 * (C848 * Baseline!B$61*Baseline!B$57/Baseline!B$73 + Baseline!B$62*Baseline!B$67/Baseline!B$74 + Baseline!B$63*Baseline!B$55/Baseline!B$75 + Baseline!B$69*Baseline!B$56/Baseline!B$76)</f>
        <v>0.0000000143928519</v>
      </c>
      <c r="S848" s="43">
        <f>Baseline!B$33 * (C848 * Baseline!B$61*Baseline!B$58/Baseline!B$73 + Baseline!B$62*Baseline!B$59/Baseline!B$74 + Baseline!B$63*Baseline!B$68/Baseline!B$75 + Baseline!B$69*Baseline!B$60/Baseline!B$76)</f>
        <v>0.000000001646941924</v>
      </c>
      <c r="T848" s="43">
        <f>Baseline!B$33 * (C848 * Baseline!B$61*Baseline!B$61/Baseline!B$73 + Baseline!B$62*Baseline!B$62/Baseline!B$74 + Baseline!B$63*Baseline!B$63/Baseline!B$75 + Baseline!B$69*Baseline!B$69/Baseline!B$76)</f>
        <v>0.0000000985465451</v>
      </c>
      <c r="U848" s="41"/>
      <c r="V848" s="43">
        <f>E848 * ( Baseline!B$87 * Baseline!B$7 )</f>
        <v>0.1989506589</v>
      </c>
      <c r="W848" s="43">
        <f>F848 * ( Baseline!D$87 * Baseline!B$11 )</f>
        <v>0.00368737275</v>
      </c>
      <c r="X848" s="43">
        <f>G848 * ( Baseline!F$87 * Baseline!B$16 )</f>
        <v>0.005858712543</v>
      </c>
      <c r="Y848" s="43">
        <f>H848 * ( Baseline!H$87 * Baseline!B$18 )</f>
        <v>0.001197469443</v>
      </c>
      <c r="Z848" s="51">
        <f t="shared" si="1"/>
        <v>0.2096942136</v>
      </c>
      <c r="AA848" s="43">
        <f>I848 * ( Baseline!B$87 * Baseline!B$7 )</f>
        <v>0.002074704863</v>
      </c>
      <c r="AB848" s="45">
        <f>J848 * ( Baseline!D$87 * Baseline!B$11 )</f>
        <v>0.03253636011</v>
      </c>
      <c r="AC848" s="45">
        <f>K848 * ( Baseline!F$87 * Baseline!B$16 )</f>
        <v>0.0004773224393</v>
      </c>
      <c r="AD848" s="45">
        <f>L848 * ( Baseline!F$87 * Baseline!B$16 )</f>
        <v>0.0004999323994</v>
      </c>
      <c r="AE848" s="51">
        <f t="shared" si="2"/>
        <v>0.03558831981</v>
      </c>
      <c r="AF848" s="51">
        <f>M848 * ( Baseline!B$87 * Baseline!B$7 )</f>
        <v>0.001750625601</v>
      </c>
      <c r="AG848" s="51">
        <f>N848 * ( Baseline!D$87 * Baseline!B$11 )</f>
        <v>0.0002534916474</v>
      </c>
      <c r="AH848" s="51">
        <f>O848 * ( Baseline!F$87 * Baseline!B$16 )</f>
        <v>0.04600239144</v>
      </c>
      <c r="AI848" s="51">
        <f>P848 * ( Baseline!H$87 * Baseline!B$18 )</f>
        <v>0.0005791857762</v>
      </c>
      <c r="AJ848" s="51">
        <f t="shared" si="3"/>
        <v>0.04858569446</v>
      </c>
      <c r="AK848" s="51">
        <f>Q848 * ( Baseline!B$87 * Baseline!B$7 )</f>
        <v>0.00003534112328</v>
      </c>
      <c r="AL848" s="51">
        <f>R848 * ( Baseline!D$87 * Baseline!B$11 )</f>
        <v>0.0002654991199</v>
      </c>
      <c r="AM848" s="51">
        <f>S848 * ( Baseline!F$87 * Baseline!B$16 )</f>
        <v>0.0000572061488</v>
      </c>
      <c r="AN848" s="51">
        <f>T848 * ( Baseline!H$87 * Baseline!B$18 )</f>
        <v>0.03465620517</v>
      </c>
      <c r="AO848" s="51">
        <f t="shared" si="4"/>
        <v>0.03501425156</v>
      </c>
      <c r="AP848" s="61"/>
      <c r="AQ848" s="51">
        <f>V848 * ( (1-Baseline!B$88-Baseline!B$87) + (1-B848)*Baseline!B$88 )</f>
        <v>0.1190078726</v>
      </c>
      <c r="AR848" s="51">
        <f>W848 * ( (1-Baseline!B$88-Baseline!B$87) + (1-B848)*Baseline!B$88 )</f>
        <v>0.002205704615</v>
      </c>
      <c r="AS848" s="51">
        <f>X848 * ( (1-Baseline!B$88-Baseline!B$87) + (1-B848)*Baseline!B$88 )</f>
        <v>0.003504551931</v>
      </c>
      <c r="AT848" s="51">
        <f>Y848 * ( (1-Baseline!B$88-Baseline!B$87) + (1-B848)*Baseline!B$88 )</f>
        <v>0.000716299668</v>
      </c>
      <c r="AU848" s="51">
        <f t="shared" si="5"/>
        <v>0.1254344288</v>
      </c>
      <c r="AV848" s="51">
        <f>AA848 * ( (1-Baseline!D$88-Baseline!D$87) + (1-B848)*Baseline!D$88 )</f>
        <v>0.001659566775</v>
      </c>
      <c r="AW848" s="51">
        <f>AB848 * ( (1-Baseline!D$88-Baseline!D$87) + (1-B848)*Baseline!D$88 )</f>
        <v>0.02602599684</v>
      </c>
      <c r="AX848" s="51">
        <f>AC848 * ( (1-Baseline!D$88-Baseline!D$87) + (1-B848)*Baseline!D$88 )</f>
        <v>0.0003818126015</v>
      </c>
      <c r="AY848" s="51">
        <f>AD848 * ( (1-Baseline!D$88-Baseline!D$87) + (1-B848)*Baseline!D$88 )</f>
        <v>0.0003998984215</v>
      </c>
      <c r="AZ848" s="51">
        <f t="shared" si="6"/>
        <v>0.02846727464</v>
      </c>
      <c r="BA848" s="51">
        <f>AF848 * ( (1-Baseline!F$88-Baseline!F$87) + (1-Baseline!B$36)*Baseline!F$88 )</f>
        <v>0.001259806203</v>
      </c>
      <c r="BB848" s="51">
        <f>AG848 * ( (1-Baseline!F$88-Baseline!F$87) + (1-Baseline!B$36)*Baseline!F$88 )</f>
        <v>0.0001824207012</v>
      </c>
      <c r="BC848" s="51">
        <f>AH848 * ( (1-Baseline!F$88-Baseline!F$87) + (1-Baseline!B$36)*Baseline!F$88 )</f>
        <v>0.03310479296</v>
      </c>
      <c r="BD848" s="51">
        <f>AI848 * ( (1-Baseline!F$88-Baseline!F$87) + (1-Baseline!B$36)*Baseline!F$88 )</f>
        <v>0.0004168006185</v>
      </c>
      <c r="BE848" s="51">
        <f t="shared" si="7"/>
        <v>0.03496382048</v>
      </c>
      <c r="BF848" s="51">
        <f>AK848 * ( (1-Baseline!H$88-Baseline!H$87) + (1-Baseline!B$36)*Baseline!H$88 )</f>
        <v>0.0000280014788</v>
      </c>
      <c r="BG848" s="51">
        <f>AL848 * ( (1-Baseline!H$88-Baseline!H$87) + (1-Baseline!B$36)*Baseline!H$88 )</f>
        <v>0.0002103602626</v>
      </c>
      <c r="BH848" s="51">
        <f>AM848 * ( (1-Baseline!H$88-Baseline!H$87) + (1-Baseline!B$36)*Baseline!H$88 )</f>
        <v>0.00004532557582</v>
      </c>
      <c r="BI848" s="51">
        <f>AN848 * ( (1-Baseline!H$88-Baseline!H$87) + (1-Baseline!B$36)*Baseline!H$88 )</f>
        <v>0.02745880448</v>
      </c>
      <c r="BJ848" s="51">
        <f t="shared" si="8"/>
        <v>0.02774249179</v>
      </c>
      <c r="BK848" s="61"/>
      <c r="BL848" s="51">
        <f t="shared" si="19"/>
        <v>0.9487656118</v>
      </c>
      <c r="BM848" s="51">
        <f t="shared" si="20"/>
        <v>0.01758452314</v>
      </c>
      <c r="BN848" s="51">
        <f t="shared" si="21"/>
        <v>0.02793931431</v>
      </c>
      <c r="BO848" s="51">
        <f t="shared" si="22"/>
        <v>0.005710550722</v>
      </c>
      <c r="BP848" s="51">
        <f t="shared" si="9"/>
        <v>1</v>
      </c>
      <c r="BQ848" s="51">
        <f t="shared" si="23"/>
        <v>0.05829735356</v>
      </c>
      <c r="BR848" s="51">
        <f t="shared" si="24"/>
        <v>0.9142426583</v>
      </c>
      <c r="BS848" s="51">
        <f t="shared" si="25"/>
        <v>0.01341233421</v>
      </c>
      <c r="BT848" s="51">
        <f t="shared" si="26"/>
        <v>0.01404765389</v>
      </c>
      <c r="BU848" s="51">
        <f t="shared" si="10"/>
        <v>1</v>
      </c>
      <c r="BV848" s="51">
        <f t="shared" si="27"/>
        <v>0.03603170894</v>
      </c>
      <c r="BW848" s="51">
        <f t="shared" si="28"/>
        <v>0.005217413278</v>
      </c>
      <c r="BX848" s="51">
        <f t="shared" si="29"/>
        <v>0.946829966</v>
      </c>
      <c r="BY848" s="51">
        <f t="shared" si="30"/>
        <v>0.01192091175</v>
      </c>
      <c r="BZ848" s="51">
        <f t="shared" si="11"/>
        <v>1</v>
      </c>
      <c r="CA848" s="51">
        <f t="shared" si="31"/>
        <v>0.001009335391</v>
      </c>
      <c r="CB848" s="51">
        <f t="shared" si="32"/>
        <v>0.007582601599</v>
      </c>
      <c r="CC848" s="51">
        <f t="shared" si="33"/>
        <v>0.001633796133</v>
      </c>
      <c r="CD848" s="51">
        <f t="shared" si="34"/>
        <v>0.9897742669</v>
      </c>
      <c r="CE848" s="51">
        <f t="shared" si="12"/>
        <v>1</v>
      </c>
      <c r="CF848" s="61"/>
      <c r="CG848" s="51">
        <f t="shared" si="35"/>
        <v>0.9487656118</v>
      </c>
      <c r="CH848" s="51">
        <f t="shared" si="36"/>
        <v>0.01758452314</v>
      </c>
      <c r="CI848" s="51">
        <f t="shared" si="37"/>
        <v>0.02793931431</v>
      </c>
      <c r="CJ848" s="51">
        <f t="shared" si="38"/>
        <v>0.005710550722</v>
      </c>
      <c r="CK848" s="51">
        <f t="shared" si="13"/>
        <v>1</v>
      </c>
      <c r="CL848" s="51">
        <f t="shared" si="39"/>
        <v>0.05829735356</v>
      </c>
      <c r="CM848" s="51">
        <f t="shared" si="40"/>
        <v>0.9142426583</v>
      </c>
      <c r="CN848" s="51">
        <f t="shared" si="41"/>
        <v>0.01341233421</v>
      </c>
      <c r="CO848" s="51">
        <f t="shared" si="42"/>
        <v>0.01404765389</v>
      </c>
      <c r="CP848" s="51">
        <f t="shared" si="14"/>
        <v>1</v>
      </c>
      <c r="CQ848" s="51">
        <f t="shared" si="43"/>
        <v>0.03603170894</v>
      </c>
      <c r="CR848" s="51">
        <f t="shared" si="44"/>
        <v>0.005217413278</v>
      </c>
      <c r="CS848" s="51">
        <f t="shared" si="45"/>
        <v>0.946829966</v>
      </c>
      <c r="CT848" s="51">
        <f t="shared" si="46"/>
        <v>0.01192091175</v>
      </c>
      <c r="CU848" s="51">
        <f t="shared" si="15"/>
        <v>1</v>
      </c>
      <c r="CV848" s="51">
        <f t="shared" si="47"/>
        <v>0.001009335391</v>
      </c>
      <c r="CW848" s="51">
        <f t="shared" si="48"/>
        <v>0.007582601599</v>
      </c>
      <c r="CX848" s="51">
        <f t="shared" si="49"/>
        <v>0.001633796133</v>
      </c>
      <c r="CY848" s="51">
        <f t="shared" si="50"/>
        <v>0.9897742669</v>
      </c>
      <c r="CZ848" s="51">
        <f t="shared" si="16"/>
        <v>1</v>
      </c>
      <c r="DA848" s="61"/>
      <c r="DB848" s="51">
        <f>(AQ848*Baseline!B$7 + AV848*Baseline!B$11 + BA848*Baseline!B$16 + BF848*Baseline!B$18)</f>
        <v>66780.64947</v>
      </c>
      <c r="DC848" s="51">
        <f>(AR848*Baseline!B$7 + AW848*Baseline!B$11 + BB848*Baseline!B$16 + BG848*Baseline!B$18)</f>
        <v>67127.63446</v>
      </c>
      <c r="DD848" s="51">
        <f>(AS848*Baseline!B$7 + AX848*Baseline!B$11 + BC848*Baseline!B$16 + BH848*Baseline!B$18)</f>
        <v>115501.3668</v>
      </c>
      <c r="DE848" s="51">
        <f>(AT848*Baseline!B$7 + AY848*Baseline!B$11 + BD848*Baseline!B$16 + BI848*Baseline!B$18)</f>
        <v>1259962.434</v>
      </c>
      <c r="DF848" s="51">
        <f t="shared" si="17"/>
        <v>1509372.085</v>
      </c>
      <c r="DG848" s="61"/>
      <c r="DH848" s="51">
        <f t="shared" si="51"/>
        <v>0.04424399401</v>
      </c>
      <c r="DI848" s="51">
        <f t="shared" si="52"/>
        <v>0.04447388099</v>
      </c>
      <c r="DJ848" s="51">
        <f t="shared" si="53"/>
        <v>0.07652279251</v>
      </c>
      <c r="DK848" s="51">
        <f t="shared" si="54"/>
        <v>0.8347593325</v>
      </c>
      <c r="DL848" s="51">
        <f t="shared" si="18"/>
        <v>1</v>
      </c>
      <c r="DM848" s="61"/>
      <c r="DN848" s="51">
        <f>DH848 / (Baseline!B$7/Baseline!B$17)</f>
        <v>4.722755354</v>
      </c>
      <c r="DO848" s="51">
        <f>DI848 / (Baseline!B$11/Baseline!B$17)</f>
        <v>1.073620774</v>
      </c>
      <c r="DP848" s="51">
        <f>DJ848 / (Baseline!B$16/Baseline!B$17)</f>
        <v>1.182508401</v>
      </c>
      <c r="DQ848" s="51">
        <f>DK848 / (Baseline!B$18/Baseline!B$17)</f>
        <v>0.9437691197</v>
      </c>
      <c r="DR848" s="79"/>
      <c r="DS848" s="51">
        <f>(AU848*Baseline!B$34)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0.03134469557</v>
      </c>
      <c r="DT848" s="51">
        <f>(AZ848*Baseline!B$34) + (Baseline!D$88*(1-Baseline!D$89)*Baseline!B$35) + (Baseline!D$88*Baseline!D$89*((1-Baseline!D$90)*Baseline!B$40 + Baseline!D$90*Baseline!B$41))</f>
        <v>0.0106836592</v>
      </c>
      <c r="DU848" s="51">
        <f>(BE848*Baseline!B$34) + (Baseline!F$88*(1-Baseline!F$89)*Baseline!B$35) + (Baseline!F$88*Baseline!F$89*((1-Baseline!F$90)*Baseline!B$40 + Baseline!F$90*Baseline!B$41))</f>
        <v>0.01297521307</v>
      </c>
      <c r="DV848" s="51">
        <f>(BJ848*Baseline!B$34) + (Baseline!H$88*(1-Baseline!H$89)*Baseline!B$35) + (Baseline!H$88*Baseline!H$89*((1-Baseline!H$90)*Baseline!B$40 + Baseline!H$90*Baseline!B$41))</f>
        <v>0.009306373769</v>
      </c>
      <c r="DW848" s="51">
        <f>( DS848*Baseline!B$7 + DT848*Baseline!B$11 + DU848*Baseline!B$16 + DV848*Baseline!B$18 ) / Baseline!B$17</f>
        <v>0.009807306303</v>
      </c>
    </row>
    <row r="849">
      <c r="A849" s="4" t="s">
        <v>1208</v>
      </c>
      <c r="B849" s="45">
        <f>MIN( MAX( NORMINV( MCrands!B849, (B$5+B$4)/2, (B$5-B$4)/3.29 ), 0 ), 1 )</f>
        <v>0.5047424237</v>
      </c>
      <c r="C849" s="45">
        <f>MAX( NORMINV( MCrands!C849, (C$5+C$4)/2, (C$5-C$4)/3.29 ), 0 )</f>
        <v>2.748558954</v>
      </c>
      <c r="D849" s="41"/>
      <c r="E849" s="43">
        <f>Baseline!B$33 * (C849 * Baseline!B$66*Baseline!B$66/Baseline!B$73 + Baseline!B$52*Baseline!B$52/Baseline!B$74 + Baseline!B$53*Baseline!B$53/Baseline!B$75 + Baseline!B$54*Baseline!B$54/Baseline!B$76)</f>
        <v>0.0000195011076</v>
      </c>
      <c r="F849" s="43">
        <f>Baseline!B$33 * (C849 * Baseline!B$66*Baseline!B$57/Baseline!B$73 + Baseline!B$52*Baseline!B$67/Baseline!B$74 + Baseline!B$53*Baseline!B$55/Baseline!B$75 + Baseline!B$54*Baseline!B$56/Baseline!B$76)</f>
        <v>0.0000001999469902</v>
      </c>
      <c r="G849" s="45">
        <f>Baseline!B$33 * (C849 * Baseline!B$66*Baseline!B$58/Baseline!B$73 + Baseline!B$52*Baseline!B$59/Baseline!B$74 + Baseline!B$53*Baseline!B$68/Baseline!B$75 + Baseline!B$54*Baseline!B$60/Baseline!B$76)</f>
        <v>0.0000001687990428</v>
      </c>
      <c r="H849" s="43">
        <f>Baseline!B$33 * (C849 * Baseline!B$66*Baseline!B$61/Baseline!B$73 + Baseline!B$52*Baseline!B$62/Baseline!B$74 + Baseline!B$53*Baseline!B$63/Baseline!B$75 + Baseline!B$54*Baseline!B$69/Baseline!B$76)</f>
        <v>0.000000003417967979</v>
      </c>
      <c r="I849" s="43">
        <f>Baseline!B$33 * (C849 * Baseline!B$57*Baseline!B$66/Baseline!B$73 + Baseline!B$67*Baseline!B$52/Baseline!B$74 + Baseline!B$55*Baseline!B$53/Baseline!B$75 + Baseline!B$56*Baseline!B$54/Baseline!B$76)</f>
        <v>0.0000001999469902</v>
      </c>
      <c r="J849" s="45">
        <f>Baseline!B$33 * (C849 * Baseline!B$57*Baseline!B$57/Baseline!B$73 + Baseline!B$67*Baseline!B$67/Baseline!B$74 + Baseline!B$55*Baseline!B$55/Baseline!B$75 + Baseline!B$56*Baseline!B$56/Baseline!B$76)</f>
        <v>0.000001763813812</v>
      </c>
      <c r="K849" s="43">
        <f>Baseline!B$33 * (C849 * Baseline!B$57*Baseline!B$58/Baseline!B$73 + Baseline!B$67*Baseline!B$59/Baseline!B$74 + Baseline!B$55*Baseline!B$68/Baseline!B$75 + Baseline!B$56*Baseline!B$60/Baseline!B$76)</f>
        <v>0.00000001374194066</v>
      </c>
      <c r="L849" s="45">
        <f>Baseline!B$33 * (C849 * Baseline!B$57*Baseline!B$61/Baseline!B$73 + Baseline!B$67*Baseline!B$62/Baseline!B$74 + Baseline!B$55*Baseline!B$63/Baseline!B$75 + Baseline!B$56*Baseline!B$69/Baseline!B$76)</f>
        <v>0.00000001439285394</v>
      </c>
      <c r="M849" s="43">
        <f>Baseline!B$33 * (C849 * Baseline!B$58*Baseline!B$66/Baseline!B$73 + Baseline!B$59*Baseline!B$52/Baseline!B$74 + Baseline!B$68*Baseline!B$53/Baseline!B$75 + Baseline!B$60*Baseline!B$54/Baseline!B$76)</f>
        <v>0.0000001687990428</v>
      </c>
      <c r="N849" s="45">
        <f>Baseline!B$33 * (C849 * Baseline!B$58*Baseline!B$57/Baseline!B$73 + Baseline!B$59*Baseline!B$67/Baseline!B$74 + Baseline!B$68*Baseline!B$55/Baseline!B$75 + Baseline!B$60*Baseline!B$56/Baseline!B$76)</f>
        <v>0.00000001374194066</v>
      </c>
      <c r="O849" s="45">
        <f>Baseline!B$33 * (C849 * Baseline!B$58*Baseline!B$58/Baseline!B$73 + Baseline!B$59*Baseline!B$59/Baseline!B$74 + Baseline!B$68*Baseline!B$68/Baseline!B$75 + Baseline!B$60*Baseline!B$60/Baseline!B$76)</f>
        <v>0.000001324390324</v>
      </c>
      <c r="P849" s="43">
        <f>Baseline!B$33 * (C849 * Baseline!B$58*Baseline!B$61/Baseline!B$73 + Baseline!B$59*Baseline!B$62/Baseline!B$74 + Baseline!B$68*Baseline!B$63/Baseline!B$75 + Baseline!B$60*Baseline!B$69/Baseline!B$76)</f>
        <v>0.000000001646946934</v>
      </c>
      <c r="Q849" s="43">
        <f>Baseline!B$33 * (C849 * Baseline!B$61*Baseline!B$66/Baseline!B$73 + Baseline!B$62*Baseline!B$52/Baseline!B$74 + Baseline!B$63*Baseline!B$53/Baseline!B$75 + Baseline!B$69*Baseline!B$54/Baseline!B$76)</f>
        <v>0.000000003417967979</v>
      </c>
      <c r="R849" s="43">
        <f>Baseline!B$33 * (C849 * Baseline!B$61*Baseline!B$57/Baseline!B$73 + Baseline!B$62*Baseline!B$67/Baseline!B$74 + Baseline!B$63*Baseline!B$55/Baseline!B$75 + Baseline!B$69*Baseline!B$56/Baseline!B$76)</f>
        <v>0.00000001439285394</v>
      </c>
      <c r="S849" s="43">
        <f>Baseline!B$33 * (C849 * Baseline!B$61*Baseline!B$58/Baseline!B$73 + Baseline!B$62*Baseline!B$59/Baseline!B$74 + Baseline!B$63*Baseline!B$68/Baseline!B$75 + Baseline!B$69*Baseline!B$60/Baseline!B$76)</f>
        <v>0.000000001646946934</v>
      </c>
      <c r="T849" s="43">
        <f>Baseline!B$33 * (C849 * Baseline!B$61*Baseline!B$61/Baseline!B$73 + Baseline!B$62*Baseline!B$62/Baseline!B$74 + Baseline!B$63*Baseline!B$63/Baseline!B$75 + Baseline!B$69*Baseline!B$69/Baseline!B$76)</f>
        <v>0.0000000985465456</v>
      </c>
      <c r="U849" s="41"/>
      <c r="V849" s="43">
        <f>E849 * ( Baseline!B$87 * Baseline!B$7 )</f>
        <v>0.2024019958</v>
      </c>
      <c r="W849" s="43">
        <f>F849 * ( Baseline!D$87 * Baseline!B$11 )</f>
        <v>0.003688341286</v>
      </c>
      <c r="X849" s="43">
        <f>G849 * ( Baseline!F$87 * Baseline!B$16 )</f>
        <v>0.005863195914</v>
      </c>
      <c r="Y849" s="43">
        <f>H849 * ( Baseline!H$87 * Baseline!B$18 )</f>
        <v>0.001202008649</v>
      </c>
      <c r="Z849" s="51">
        <f t="shared" si="1"/>
        <v>0.2131555416</v>
      </c>
      <c r="AA849" s="43">
        <f>I849 * ( Baseline!B$87 * Baseline!B$7 )</f>
        <v>0.002075249811</v>
      </c>
      <c r="AB849" s="45">
        <f>J849 * ( Baseline!D$87 * Baseline!B$11 )</f>
        <v>0.03253636027</v>
      </c>
      <c r="AC849" s="45">
        <f>K849 * ( Baseline!F$87 * Baseline!B$16 )</f>
        <v>0.0004773231472</v>
      </c>
      <c r="AD849" s="45">
        <f>L849 * ( Baseline!F$87 * Baseline!B$16 )</f>
        <v>0.0004999324702</v>
      </c>
      <c r="AE849" s="51">
        <f t="shared" si="2"/>
        <v>0.03558886569</v>
      </c>
      <c r="AF849" s="51">
        <f>M849 * ( Baseline!B$87 * Baseline!B$7 )</f>
        <v>0.001751965265</v>
      </c>
      <c r="AG849" s="51">
        <f>N849 * ( Baseline!D$87 * Baseline!B$11 )</f>
        <v>0.0002534920234</v>
      </c>
      <c r="AH849" s="51">
        <f>O849 * ( Baseline!F$87 * Baseline!B$16 )</f>
        <v>0.04600239318</v>
      </c>
      <c r="AI849" s="51">
        <f>P849 * ( Baseline!H$87 * Baseline!B$18 )</f>
        <v>0.0005791875381</v>
      </c>
      <c r="AJ849" s="51">
        <f t="shared" si="3"/>
        <v>0.04858703801</v>
      </c>
      <c r="AK849" s="51">
        <f>Q849 * ( Baseline!B$87 * Baseline!B$7 )</f>
        <v>0.00003547508965</v>
      </c>
      <c r="AL849" s="51">
        <f>R849 * ( Baseline!D$87 * Baseline!B$11 )</f>
        <v>0.0002654991575</v>
      </c>
      <c r="AM849" s="51">
        <f>S849 * ( Baseline!F$87 * Baseline!B$16 )</f>
        <v>0.00005720632283</v>
      </c>
      <c r="AN849" s="51">
        <f>T849 * ( Baseline!H$87 * Baseline!B$18 )</f>
        <v>0.03465620534</v>
      </c>
      <c r="AO849" s="51">
        <f t="shared" si="4"/>
        <v>0.03501438591</v>
      </c>
      <c r="AP849" s="61"/>
      <c r="AQ849" s="51">
        <f>V849 * ( (1-Baseline!B$88-Baseline!B$87) + (1-B849)*Baseline!B$88 )</f>
        <v>0.1071474153</v>
      </c>
      <c r="AR849" s="51">
        <f>W849 * ( (1-Baseline!B$88-Baseline!B$87) + (1-B849)*Baseline!B$88 )</f>
        <v>0.001952531318</v>
      </c>
      <c r="AS849" s="51">
        <f>X849 * ( (1-Baseline!B$88-Baseline!B$87) + (1-B849)*Baseline!B$88 )</f>
        <v>0.003103854214</v>
      </c>
      <c r="AT849" s="51">
        <f>Y849 * ( (1-Baseline!B$88-Baseline!B$87) + (1-B849)*Baseline!B$88 )</f>
        <v>0.0006363184284</v>
      </c>
      <c r="AU849" s="51">
        <f t="shared" si="5"/>
        <v>0.1128401193</v>
      </c>
      <c r="AV849" s="51">
        <f>AA849 * ( (1-Baseline!D$88-Baseline!D$87) + (1-B849)*Baseline!D$88 )</f>
        <v>0.001588134297</v>
      </c>
      <c r="AW849" s="51">
        <f>AB849 * ( (1-Baseline!D$88-Baseline!D$87) + (1-B849)*Baseline!D$88 )</f>
        <v>0.02489922387</v>
      </c>
      <c r="AX849" s="51">
        <f>AC849 * ( (1-Baseline!D$88-Baseline!D$87) + (1-B849)*Baseline!D$88 )</f>
        <v>0.0003652828959</v>
      </c>
      <c r="AY849" s="51">
        <f>AD849 * ( (1-Baseline!D$88-Baseline!D$87) + (1-B849)*Baseline!D$88 )</f>
        <v>0.0003825852183</v>
      </c>
      <c r="AZ849" s="51">
        <f t="shared" si="6"/>
        <v>0.02723522628</v>
      </c>
      <c r="BA849" s="51">
        <f>AF849 * ( (1-Baseline!F$88-Baseline!F$87) + (1-Baseline!B$36)*Baseline!F$88 )</f>
        <v>0.001260770268</v>
      </c>
      <c r="BB849" s="51">
        <f>AG849 * ( (1-Baseline!F$88-Baseline!F$87) + (1-Baseline!B$36)*Baseline!F$88 )</f>
        <v>0.0001824209718</v>
      </c>
      <c r="BC849" s="51">
        <f>AH849 * ( (1-Baseline!F$88-Baseline!F$87) + (1-Baseline!B$36)*Baseline!F$88 )</f>
        <v>0.03310479421</v>
      </c>
      <c r="BD849" s="51">
        <f>AI849 * ( (1-Baseline!F$88-Baseline!F$87) + (1-Baseline!B$36)*Baseline!F$88 )</f>
        <v>0.0004168018864</v>
      </c>
      <c r="BE849" s="51">
        <f t="shared" si="7"/>
        <v>0.03496478733</v>
      </c>
      <c r="BF849" s="51">
        <f>AK849 * ( (1-Baseline!H$88-Baseline!H$87) + (1-Baseline!B$36)*Baseline!H$88 )</f>
        <v>0.00002810762303</v>
      </c>
      <c r="BG849" s="51">
        <f>AL849 * ( (1-Baseline!H$88-Baseline!H$87) + (1-Baseline!B$36)*Baseline!H$88 )</f>
        <v>0.0002103602924</v>
      </c>
      <c r="BH849" s="51">
        <f>AM849 * ( (1-Baseline!H$88-Baseline!H$87) + (1-Baseline!B$36)*Baseline!H$88 )</f>
        <v>0.0000453257137</v>
      </c>
      <c r="BI849" s="51">
        <f>AN849 * ( (1-Baseline!H$88-Baseline!H$87) + (1-Baseline!B$36)*Baseline!H$88 )</f>
        <v>0.02745880462</v>
      </c>
      <c r="BJ849" s="51">
        <f t="shared" si="8"/>
        <v>0.02774259825</v>
      </c>
      <c r="BK849" s="61"/>
      <c r="BL849" s="51">
        <f t="shared" si="19"/>
        <v>0.9495507095</v>
      </c>
      <c r="BM849" s="51">
        <f t="shared" si="20"/>
        <v>0.01730352051</v>
      </c>
      <c r="BN849" s="51">
        <f t="shared" si="21"/>
        <v>0.02750665485</v>
      </c>
      <c r="BO849" s="51">
        <f t="shared" si="22"/>
        <v>0.005639115171</v>
      </c>
      <c r="BP849" s="51">
        <f t="shared" si="9"/>
        <v>1</v>
      </c>
      <c r="BQ849" s="51">
        <f t="shared" si="23"/>
        <v>0.05831177169</v>
      </c>
      <c r="BR849" s="51">
        <f t="shared" si="24"/>
        <v>0.9142286395</v>
      </c>
      <c r="BS849" s="51">
        <f t="shared" si="25"/>
        <v>0.01341214838</v>
      </c>
      <c r="BT849" s="51">
        <f t="shared" si="26"/>
        <v>0.01404744041</v>
      </c>
      <c r="BU849" s="51">
        <f t="shared" si="10"/>
        <v>1</v>
      </c>
      <c r="BV849" s="51">
        <f t="shared" si="27"/>
        <v>0.03605828503</v>
      </c>
      <c r="BW849" s="51">
        <f t="shared" si="28"/>
        <v>0.005217276742</v>
      </c>
      <c r="BX849" s="51">
        <f t="shared" si="29"/>
        <v>0.9468038199</v>
      </c>
      <c r="BY849" s="51">
        <f t="shared" si="30"/>
        <v>0.01192061838</v>
      </c>
      <c r="BZ849" s="51">
        <f t="shared" si="11"/>
        <v>1</v>
      </c>
      <c r="CA849" s="51">
        <f t="shared" si="31"/>
        <v>0.001013157556</v>
      </c>
      <c r="CB849" s="51">
        <f t="shared" si="32"/>
        <v>0.007582573578</v>
      </c>
      <c r="CC849" s="51">
        <f t="shared" si="33"/>
        <v>0.001633794834</v>
      </c>
      <c r="CD849" s="51">
        <f t="shared" si="34"/>
        <v>0.989770474</v>
      </c>
      <c r="CE849" s="51">
        <f t="shared" si="12"/>
        <v>1</v>
      </c>
      <c r="CF849" s="61"/>
      <c r="CG849" s="51">
        <f t="shared" si="35"/>
        <v>0.9495507095</v>
      </c>
      <c r="CH849" s="51">
        <f t="shared" si="36"/>
        <v>0.01730352051</v>
      </c>
      <c r="CI849" s="51">
        <f t="shared" si="37"/>
        <v>0.02750665485</v>
      </c>
      <c r="CJ849" s="51">
        <f t="shared" si="38"/>
        <v>0.005639115171</v>
      </c>
      <c r="CK849" s="51">
        <f t="shared" si="13"/>
        <v>1</v>
      </c>
      <c r="CL849" s="51">
        <f t="shared" si="39"/>
        <v>0.05831177169</v>
      </c>
      <c r="CM849" s="51">
        <f t="shared" si="40"/>
        <v>0.9142286395</v>
      </c>
      <c r="CN849" s="51">
        <f t="shared" si="41"/>
        <v>0.01341214838</v>
      </c>
      <c r="CO849" s="51">
        <f t="shared" si="42"/>
        <v>0.01404744041</v>
      </c>
      <c r="CP849" s="51">
        <f t="shared" si="14"/>
        <v>1</v>
      </c>
      <c r="CQ849" s="51">
        <f t="shared" si="43"/>
        <v>0.03605828503</v>
      </c>
      <c r="CR849" s="51">
        <f t="shared" si="44"/>
        <v>0.005217276742</v>
      </c>
      <c r="CS849" s="51">
        <f t="shared" si="45"/>
        <v>0.9468038199</v>
      </c>
      <c r="CT849" s="51">
        <f t="shared" si="46"/>
        <v>0.01192061838</v>
      </c>
      <c r="CU849" s="51">
        <f t="shared" si="15"/>
        <v>1</v>
      </c>
      <c r="CV849" s="51">
        <f t="shared" si="47"/>
        <v>0.001013157556</v>
      </c>
      <c r="CW849" s="51">
        <f t="shared" si="48"/>
        <v>0.007582573578</v>
      </c>
      <c r="CX849" s="51">
        <f t="shared" si="49"/>
        <v>0.001633794834</v>
      </c>
      <c r="CY849" s="51">
        <f t="shared" si="50"/>
        <v>0.989770474</v>
      </c>
      <c r="CZ849" s="51">
        <f t="shared" si="16"/>
        <v>1</v>
      </c>
      <c r="DA849" s="61"/>
      <c r="DB849" s="51">
        <f>(AQ849*Baseline!B$7 + AV849*Baseline!B$11 + BA849*Baseline!B$16 + BF849*Baseline!B$18)</f>
        <v>60883.22711</v>
      </c>
      <c r="DC849" s="51">
        <f>(AR849*Baseline!B$7 + AW849*Baseline!B$11 + BB849*Baseline!B$16 + BG849*Baseline!B$18)</f>
        <v>64588.42219</v>
      </c>
      <c r="DD849" s="51">
        <f>(AS849*Baseline!B$7 + AX849*Baseline!B$11 + BC849*Baseline!B$16 + BH849*Baseline!B$18)</f>
        <v>115271.5901</v>
      </c>
      <c r="DE849" s="51">
        <f>(AT849*Baseline!B$7 + AY849*Baseline!B$11 + BD849*Baseline!B$16 + BI849*Baseline!B$18)</f>
        <v>1259886.524</v>
      </c>
      <c r="DF849" s="51">
        <f t="shared" si="17"/>
        <v>1500629.764</v>
      </c>
      <c r="DG849" s="61"/>
      <c r="DH849" s="51">
        <f t="shared" si="51"/>
        <v>0.04057178432</v>
      </c>
      <c r="DI849" s="51">
        <f t="shared" si="52"/>
        <v>0.04304087774</v>
      </c>
      <c r="DJ849" s="51">
        <f t="shared" si="53"/>
        <v>0.07681547634</v>
      </c>
      <c r="DK849" s="51">
        <f t="shared" si="54"/>
        <v>0.8395718616</v>
      </c>
      <c r="DL849" s="51">
        <f t="shared" si="18"/>
        <v>1</v>
      </c>
      <c r="DM849" s="61"/>
      <c r="DN849" s="51">
        <f>DH849 / (Baseline!B$7/Baseline!B$17)</f>
        <v>4.330771122</v>
      </c>
      <c r="DO849" s="51">
        <f>DI849 / (Baseline!B$11/Baseline!B$17)</f>
        <v>1.039027389</v>
      </c>
      <c r="DP849" s="51">
        <f>DJ849 / (Baseline!B$16/Baseline!B$17)</f>
        <v>1.187031251</v>
      </c>
      <c r="DQ849" s="51">
        <f>DK849 / (Baseline!B$18/Baseline!B$17)</f>
        <v>0.9492101088</v>
      </c>
      <c r="DR849" s="79"/>
      <c r="DS849" s="51">
        <f>(AU849*Baseline!B$34)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0.02945554914</v>
      </c>
      <c r="DT849" s="51">
        <f>(AZ849*Baseline!B$34) + (Baseline!D$88*(1-Baseline!D$89)*Baseline!B$35) + (Baseline!D$88*Baseline!D$89*((1-Baseline!D$90)*Baseline!B$40 + Baseline!D$90*Baseline!B$41))</f>
        <v>0.01049885194</v>
      </c>
      <c r="DU849" s="51">
        <f>(BE849*Baseline!B$34) + (Baseline!F$88*(1-Baseline!F$89)*Baseline!B$35) + (Baseline!F$88*Baseline!F$89*((1-Baseline!F$90)*Baseline!B$40 + Baseline!F$90*Baseline!B$41))</f>
        <v>0.0129753581</v>
      </c>
      <c r="DV849" s="51">
        <f>(BJ849*Baseline!B$34) + (Baseline!H$88*(1-Baseline!H$89)*Baseline!B$35) + (Baseline!H$88*Baseline!H$89*((1-Baseline!H$90)*Baseline!B$40 + Baseline!H$90*Baseline!B$41))</f>
        <v>0.009306389737</v>
      </c>
      <c r="DW849" s="51">
        <f>( DS849*Baseline!B$7 + DT849*Baseline!B$11 + DU849*Baseline!B$16 + DV849*Baseline!B$18 ) / Baseline!B$17</f>
        <v>0.009781976306</v>
      </c>
    </row>
    <row r="850">
      <c r="A850" s="4" t="s">
        <v>1209</v>
      </c>
      <c r="B850" s="45">
        <f>MIN( MAX( NORMINV( MCrands!B850, (B$5+B$4)/2, (B$5-B$4)/3.29 ), 0 ), 1 )</f>
        <v>0.3547859756</v>
      </c>
      <c r="C850" s="45">
        <f>MAX( NORMINV( MCrands!C850, (C$5+C$4)/2, (C$5-C$4)/3.29 ), 0 )</f>
        <v>3.080421087</v>
      </c>
      <c r="D850" s="41"/>
      <c r="E850" s="43">
        <f>Baseline!B$33 * (C850 * Baseline!B$66*Baseline!B$66/Baseline!B$73 + Baseline!B$52*Baseline!B$52/Baseline!B$74 + Baseline!B$53*Baseline!B$53/Baseline!B$75 + Baseline!B$54*Baseline!B$54/Baseline!B$76)</f>
        <v>0.00002185069947</v>
      </c>
      <c r="F850" s="43">
        <f>Baseline!B$33 * (C850 * Baseline!B$66*Baseline!B$57/Baseline!B$73 + Baseline!B$52*Baseline!B$67/Baseline!B$74 + Baseline!B$53*Baseline!B$55/Baseline!B$75 + Baseline!B$54*Baseline!B$56/Baseline!B$76)</f>
        <v>0.0000002003179784</v>
      </c>
      <c r="G850" s="45">
        <f>Baseline!B$33 * (C850 * Baseline!B$66*Baseline!B$58/Baseline!B$73 + Baseline!B$52*Baseline!B$59/Baseline!B$74 + Baseline!B$53*Baseline!B$68/Baseline!B$75 + Baseline!B$54*Baseline!B$60/Baseline!B$76)</f>
        <v>0.0000001697110554</v>
      </c>
      <c r="H850" s="43">
        <f>Baseline!B$33 * (C850 * Baseline!B$66*Baseline!B$61/Baseline!B$73 + Baseline!B$52*Baseline!B$62/Baseline!B$74 + Baseline!B$53*Baseline!B$63/Baseline!B$75 + Baseline!B$54*Baseline!B$69/Baseline!B$76)</f>
        <v>0.000000003509169242</v>
      </c>
      <c r="I850" s="43">
        <f>Baseline!B$33 * (C850 * Baseline!B$57*Baseline!B$66/Baseline!B$73 + Baseline!B$67*Baseline!B$52/Baseline!B$74 + Baseline!B$55*Baseline!B$53/Baseline!B$75 + Baseline!B$56*Baseline!B$54/Baseline!B$76)</f>
        <v>0.0000002003179784</v>
      </c>
      <c r="J850" s="45">
        <f>Baseline!B$33 * (C850 * Baseline!B$57*Baseline!B$57/Baseline!B$73 + Baseline!B$67*Baseline!B$67/Baseline!B$74 + Baseline!B$55*Baseline!B$55/Baseline!B$75 + Baseline!B$56*Baseline!B$56/Baseline!B$76)</f>
        <v>0.000001763813871</v>
      </c>
      <c r="K850" s="43">
        <f>Baseline!B$33 * (C850 * Baseline!B$57*Baseline!B$58/Baseline!B$73 + Baseline!B$67*Baseline!B$59/Baseline!B$74 + Baseline!B$55*Baseline!B$68/Baseline!B$75 + Baseline!B$56*Baseline!B$60/Baseline!B$76)</f>
        <v>0.00000001374208467</v>
      </c>
      <c r="L850" s="45">
        <f>Baseline!B$33 * (C850 * Baseline!B$57*Baseline!B$61/Baseline!B$73 + Baseline!B$67*Baseline!B$62/Baseline!B$74 + Baseline!B$55*Baseline!B$63/Baseline!B$75 + Baseline!B$56*Baseline!B$69/Baseline!B$76)</f>
        <v>0.00000001439286834</v>
      </c>
      <c r="M850" s="43">
        <f>Baseline!B$33 * (C850 * Baseline!B$58*Baseline!B$66/Baseline!B$73 + Baseline!B$59*Baseline!B$52/Baseline!B$74 + Baseline!B$68*Baseline!B$53/Baseline!B$75 + Baseline!B$60*Baseline!B$54/Baseline!B$76)</f>
        <v>0.0000001697110554</v>
      </c>
      <c r="N850" s="45">
        <f>Baseline!B$33 * (C850 * Baseline!B$58*Baseline!B$57/Baseline!B$73 + Baseline!B$59*Baseline!B$67/Baseline!B$74 + Baseline!B$68*Baseline!B$55/Baseline!B$75 + Baseline!B$60*Baseline!B$56/Baseline!B$76)</f>
        <v>0.00000001374208467</v>
      </c>
      <c r="O850" s="45">
        <f>Baseline!B$33 * (C850 * Baseline!B$58*Baseline!B$58/Baseline!B$73 + Baseline!B$59*Baseline!B$59/Baseline!B$74 + Baseline!B$68*Baseline!B$68/Baseline!B$75 + Baseline!B$60*Baseline!B$60/Baseline!B$76)</f>
        <v>0.000001324390678</v>
      </c>
      <c r="P850" s="43">
        <f>Baseline!B$33 * (C850 * Baseline!B$58*Baseline!B$61/Baseline!B$73 + Baseline!B$59*Baseline!B$62/Baseline!B$74 + Baseline!B$68*Baseline!B$63/Baseline!B$75 + Baseline!B$60*Baseline!B$69/Baseline!B$76)</f>
        <v>0.000000001646982335</v>
      </c>
      <c r="Q850" s="43">
        <f>Baseline!B$33 * (C850 * Baseline!B$61*Baseline!B$66/Baseline!B$73 + Baseline!B$62*Baseline!B$52/Baseline!B$74 + Baseline!B$63*Baseline!B$53/Baseline!B$75 + Baseline!B$69*Baseline!B$54/Baseline!B$76)</f>
        <v>0.000000003509169242</v>
      </c>
      <c r="R850" s="43">
        <f>Baseline!B$33 * (C850 * Baseline!B$61*Baseline!B$57/Baseline!B$73 + Baseline!B$62*Baseline!B$67/Baseline!B$74 + Baseline!B$63*Baseline!B$55/Baseline!B$75 + Baseline!B$69*Baseline!B$56/Baseline!B$76)</f>
        <v>0.00000001439286834</v>
      </c>
      <c r="S850" s="43">
        <f>Baseline!B$33 * (C850 * Baseline!B$61*Baseline!B$58/Baseline!B$73 + Baseline!B$62*Baseline!B$59/Baseline!B$74 + Baseline!B$63*Baseline!B$68/Baseline!B$75 + Baseline!B$69*Baseline!B$60/Baseline!B$76)</f>
        <v>0.000000001646982335</v>
      </c>
      <c r="T850" s="43">
        <f>Baseline!B$33 * (C850 * Baseline!B$61*Baseline!B$61/Baseline!B$73 + Baseline!B$62*Baseline!B$62/Baseline!B$74 + Baseline!B$63*Baseline!B$63/Baseline!B$75 + Baseline!B$69*Baseline!B$69/Baseline!B$76)</f>
        <v>0.00000009854654914</v>
      </c>
      <c r="U850" s="41"/>
      <c r="V850" s="43">
        <f>E850 * ( Baseline!B$87 * Baseline!B$7 )</f>
        <v>0.2267884098</v>
      </c>
      <c r="W850" s="43">
        <f>F850 * ( Baseline!D$87 * Baseline!B$11 )</f>
        <v>0.003695184755</v>
      </c>
      <c r="X850" s="43">
        <f>G850 * ( Baseline!F$87 * Baseline!B$16 )</f>
        <v>0.005894874463</v>
      </c>
      <c r="Y850" s="43">
        <f>H850 * ( Baseline!H$87 * Baseline!B$18 )</f>
        <v>0.001234081713</v>
      </c>
      <c r="Z850" s="51">
        <f t="shared" si="1"/>
        <v>0.2376125508</v>
      </c>
      <c r="AA850" s="43">
        <f>I850 * ( Baseline!B$87 * Baseline!B$7 )</f>
        <v>0.002079100297</v>
      </c>
      <c r="AB850" s="45">
        <f>J850 * ( Baseline!D$87 * Baseline!B$11 )</f>
        <v>0.03253636135</v>
      </c>
      <c r="AC850" s="45">
        <f>K850 * ( Baseline!F$87 * Baseline!B$16 )</f>
        <v>0.0004773281491</v>
      </c>
      <c r="AD850" s="45">
        <f>L850 * ( Baseline!F$87 * Baseline!B$16 )</f>
        <v>0.0004999329704</v>
      </c>
      <c r="AE850" s="51">
        <f t="shared" si="2"/>
        <v>0.03559272276</v>
      </c>
      <c r="AF850" s="51">
        <f>M850 * ( Baseline!B$87 * Baseline!B$7 )</f>
        <v>0.001761431044</v>
      </c>
      <c r="AG850" s="51">
        <f>N850 * ( Baseline!D$87 * Baseline!B$11 )</f>
        <v>0.0002534946797</v>
      </c>
      <c r="AH850" s="51">
        <f>O850 * ( Baseline!F$87 * Baseline!B$16 )</f>
        <v>0.04600240547</v>
      </c>
      <c r="AI850" s="51">
        <f>P850 * ( Baseline!H$87 * Baseline!B$18 )</f>
        <v>0.0005791999875</v>
      </c>
      <c r="AJ850" s="51">
        <f t="shared" si="3"/>
        <v>0.04859653119</v>
      </c>
      <c r="AK850" s="51">
        <f>Q850 * ( Baseline!B$87 * Baseline!B$7 )</f>
        <v>0.00003642166756</v>
      </c>
      <c r="AL850" s="51">
        <f>R850 * ( Baseline!D$87 * Baseline!B$11 )</f>
        <v>0.0002654994231</v>
      </c>
      <c r="AM850" s="51">
        <f>S850 * ( Baseline!F$87 * Baseline!B$16 )</f>
        <v>0.00005720755246</v>
      </c>
      <c r="AN850" s="51">
        <f>T850 * ( Baseline!H$87 * Baseline!B$18 )</f>
        <v>0.03465620659</v>
      </c>
      <c r="AO850" s="51">
        <f t="shared" si="4"/>
        <v>0.03501533523</v>
      </c>
      <c r="AP850" s="61"/>
      <c r="AQ850" s="51">
        <f>V850 * ( (1-Baseline!B$88-Baseline!B$87) + (1-B850)*Baseline!B$88 )</f>
        <v>0.1503245388</v>
      </c>
      <c r="AR850" s="51">
        <f>W850 * ( (1-Baseline!B$88-Baseline!B$87) + (1-B850)*Baseline!B$88 )</f>
        <v>0.002449318043</v>
      </c>
      <c r="AS850" s="51">
        <f>X850 * ( (1-Baseline!B$88-Baseline!B$87) + (1-B850)*Baseline!B$88 )</f>
        <v>0.003907361429</v>
      </c>
      <c r="AT850" s="51">
        <f>Y850 * ( (1-Baseline!B$88-Baseline!B$87) + (1-B850)*Baseline!B$88 )</f>
        <v>0.0008179993173</v>
      </c>
      <c r="AU850" s="51">
        <f t="shared" si="5"/>
        <v>0.1574992176</v>
      </c>
      <c r="AV850" s="51">
        <f>AA850 * ( (1-Baseline!D$88-Baseline!D$87) + (1-B850)*Baseline!D$88 )</f>
        <v>0.001730755947</v>
      </c>
      <c r="AW850" s="51">
        <f>AB850 * ( (1-Baseline!D$88-Baseline!D$87) + (1-B850)*Baseline!D$88 )</f>
        <v>0.02708503335</v>
      </c>
      <c r="AX850" s="51">
        <f>AC850 * ( (1-Baseline!D$88-Baseline!D$87) + (1-B850)*Baseline!D$88 )</f>
        <v>0.0003973538621</v>
      </c>
      <c r="AY850" s="51">
        <f>AD850 * ( (1-Baseline!D$88-Baseline!D$87) + (1-B850)*Baseline!D$88 )</f>
        <v>0.0004161713424</v>
      </c>
      <c r="AZ850" s="51">
        <f t="shared" si="6"/>
        <v>0.0296293145</v>
      </c>
      <c r="BA850" s="51">
        <f>AF850 * ( (1-Baseline!F$88-Baseline!F$87) + (1-Baseline!B$36)*Baseline!F$88 )</f>
        <v>0.001267582145</v>
      </c>
      <c r="BB850" s="51">
        <f>AG850 * ( (1-Baseline!F$88-Baseline!F$87) + (1-Baseline!B$36)*Baseline!F$88 )</f>
        <v>0.0001824228834</v>
      </c>
      <c r="BC850" s="51">
        <f>AH850 * ( (1-Baseline!F$88-Baseline!F$87) + (1-Baseline!B$36)*Baseline!F$88 )</f>
        <v>0.03310480306</v>
      </c>
      <c r="BD850" s="51">
        <f>AI850 * ( (1-Baseline!F$88-Baseline!F$87) + (1-Baseline!B$36)*Baseline!F$88 )</f>
        <v>0.0004168108454</v>
      </c>
      <c r="BE850" s="51">
        <f t="shared" si="7"/>
        <v>0.03497161893</v>
      </c>
      <c r="BF850" s="51">
        <f>AK850 * ( (1-Baseline!H$88-Baseline!H$87) + (1-Baseline!B$36)*Baseline!H$88 )</f>
        <v>0.00002885761564</v>
      </c>
      <c r="BG850" s="51">
        <f>AL850 * ( (1-Baseline!H$88-Baseline!H$87) + (1-Baseline!B$36)*Baseline!H$88 )</f>
        <v>0.0002103605029</v>
      </c>
      <c r="BH850" s="51">
        <f>AM850 * ( (1-Baseline!H$88-Baseline!H$87) + (1-Baseline!B$36)*Baseline!H$88 )</f>
        <v>0.00004532668796</v>
      </c>
      <c r="BI850" s="51">
        <f>AN850 * ( (1-Baseline!H$88-Baseline!H$87) + (1-Baseline!B$36)*Baseline!H$88 )</f>
        <v>0.0274588056</v>
      </c>
      <c r="BJ850" s="51">
        <f t="shared" si="8"/>
        <v>0.02774335041</v>
      </c>
      <c r="BK850" s="61"/>
      <c r="BL850" s="51">
        <f t="shared" si="19"/>
        <v>0.9544462576</v>
      </c>
      <c r="BM850" s="51">
        <f t="shared" si="20"/>
        <v>0.01555130292</v>
      </c>
      <c r="BN850" s="51">
        <f t="shared" si="21"/>
        <v>0.02480876723</v>
      </c>
      <c r="BO850" s="51">
        <f t="shared" si="22"/>
        <v>0.005193672258</v>
      </c>
      <c r="BP850" s="51">
        <f t="shared" si="9"/>
        <v>1</v>
      </c>
      <c r="BQ850" s="51">
        <f t="shared" si="23"/>
        <v>0.05841363447</v>
      </c>
      <c r="BR850" s="51">
        <f t="shared" si="24"/>
        <v>0.9141295979</v>
      </c>
      <c r="BS850" s="51">
        <f t="shared" si="25"/>
        <v>0.01341083548</v>
      </c>
      <c r="BT850" s="51">
        <f t="shared" si="26"/>
        <v>0.01404593219</v>
      </c>
      <c r="BU850" s="51">
        <f t="shared" si="10"/>
        <v>1</v>
      </c>
      <c r="BV850" s="51">
        <f t="shared" si="27"/>
        <v>0.03624602417</v>
      </c>
      <c r="BW850" s="51">
        <f t="shared" si="28"/>
        <v>0.005216312225</v>
      </c>
      <c r="BX850" s="51">
        <f t="shared" si="29"/>
        <v>0.9466191177</v>
      </c>
      <c r="BY850" s="51">
        <f t="shared" si="30"/>
        <v>0.0119185459</v>
      </c>
      <c r="BZ850" s="51">
        <f t="shared" si="11"/>
        <v>1</v>
      </c>
      <c r="CA850" s="51">
        <f t="shared" si="31"/>
        <v>0.001040163326</v>
      </c>
      <c r="CB850" s="51">
        <f t="shared" si="32"/>
        <v>0.007582375589</v>
      </c>
      <c r="CC850" s="51">
        <f t="shared" si="33"/>
        <v>0.001633785657</v>
      </c>
      <c r="CD850" s="51">
        <f t="shared" si="34"/>
        <v>0.9897436754</v>
      </c>
      <c r="CE850" s="51">
        <f t="shared" si="12"/>
        <v>1</v>
      </c>
      <c r="CF850" s="61"/>
      <c r="CG850" s="51">
        <f t="shared" si="35"/>
        <v>0.9544462576</v>
      </c>
      <c r="CH850" s="51">
        <f t="shared" si="36"/>
        <v>0.01555130292</v>
      </c>
      <c r="CI850" s="51">
        <f t="shared" si="37"/>
        <v>0.02480876723</v>
      </c>
      <c r="CJ850" s="51">
        <f t="shared" si="38"/>
        <v>0.005193672258</v>
      </c>
      <c r="CK850" s="51">
        <f t="shared" si="13"/>
        <v>1</v>
      </c>
      <c r="CL850" s="51">
        <f t="shared" si="39"/>
        <v>0.05841363447</v>
      </c>
      <c r="CM850" s="51">
        <f t="shared" si="40"/>
        <v>0.9141295979</v>
      </c>
      <c r="CN850" s="51">
        <f t="shared" si="41"/>
        <v>0.01341083548</v>
      </c>
      <c r="CO850" s="51">
        <f t="shared" si="42"/>
        <v>0.01404593219</v>
      </c>
      <c r="CP850" s="51">
        <f t="shared" si="14"/>
        <v>1</v>
      </c>
      <c r="CQ850" s="51">
        <f t="shared" si="43"/>
        <v>0.03624602417</v>
      </c>
      <c r="CR850" s="51">
        <f t="shared" si="44"/>
        <v>0.005216312225</v>
      </c>
      <c r="CS850" s="51">
        <f t="shared" si="45"/>
        <v>0.9466191177</v>
      </c>
      <c r="CT850" s="51">
        <f t="shared" si="46"/>
        <v>0.0119185459</v>
      </c>
      <c r="CU850" s="51">
        <f t="shared" si="15"/>
        <v>1</v>
      </c>
      <c r="CV850" s="51">
        <f t="shared" si="47"/>
        <v>0.001040163326</v>
      </c>
      <c r="CW850" s="51">
        <f t="shared" si="48"/>
        <v>0.007582375589</v>
      </c>
      <c r="CX850" s="51">
        <f t="shared" si="49"/>
        <v>0.001633785657</v>
      </c>
      <c r="CY850" s="51">
        <f t="shared" si="50"/>
        <v>0.9897436754</v>
      </c>
      <c r="CZ850" s="51">
        <f t="shared" si="16"/>
        <v>1</v>
      </c>
      <c r="DA850" s="61"/>
      <c r="DB850" s="51">
        <f>(AQ850*Baseline!B$7 + AV850*Baseline!B$11 + BA850*Baseline!B$16 + BF850*Baseline!B$18)</f>
        <v>82187.15572</v>
      </c>
      <c r="DC850" s="51">
        <f>(AR850*Baseline!B$7 + AW850*Baseline!B$11 + BB850*Baseline!B$16 + BG850*Baseline!B$18)</f>
        <v>69516.96627</v>
      </c>
      <c r="DD850" s="51">
        <f>(AS850*Baseline!B$7 + AX850*Baseline!B$11 + BC850*Baseline!B$16 + BH850*Baseline!B$18)</f>
        <v>115730.1433</v>
      </c>
      <c r="DE850" s="51">
        <f>(AT850*Baseline!B$7 + AY850*Baseline!B$11 + BD850*Baseline!B$16 + BI850*Baseline!B$18)</f>
        <v>1260046.742</v>
      </c>
      <c r="DF850" s="51">
        <f t="shared" si="17"/>
        <v>1527481.007</v>
      </c>
      <c r="DG850" s="61"/>
      <c r="DH850" s="51">
        <f t="shared" si="51"/>
        <v>0.05380568094</v>
      </c>
      <c r="DI850" s="51">
        <f t="shared" si="52"/>
        <v>0.04551085476</v>
      </c>
      <c r="DJ850" s="51">
        <f t="shared" si="53"/>
        <v>0.07576535664</v>
      </c>
      <c r="DK850" s="51">
        <f t="shared" si="54"/>
        <v>0.8249181077</v>
      </c>
      <c r="DL850" s="51">
        <f t="shared" si="18"/>
        <v>1</v>
      </c>
      <c r="DM850" s="61"/>
      <c r="DN850" s="51">
        <f>DH850 / (Baseline!B$7/Baseline!B$17)</f>
        <v>5.743402543</v>
      </c>
      <c r="DO850" s="51">
        <f>DI850 / (Baseline!B$11/Baseline!B$17)</f>
        <v>1.098653817</v>
      </c>
      <c r="DP850" s="51">
        <f>DJ850 / (Baseline!B$16/Baseline!B$17)</f>
        <v>1.170803728</v>
      </c>
      <c r="DQ850" s="51">
        <f>DK850 / (Baseline!B$18/Baseline!B$17)</f>
        <v>0.9326427463</v>
      </c>
      <c r="DR850" s="79"/>
      <c r="DS850" s="51">
        <f>(AU850*Baseline!B$34)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0.03615441389</v>
      </c>
      <c r="DT850" s="51">
        <f>(AZ850*Baseline!B$34) + (Baseline!D$88*(1-Baseline!D$89)*Baseline!B$35) + (Baseline!D$88*Baseline!D$89*((1-Baseline!D$90)*Baseline!B$40 + Baseline!D$90*Baseline!B$41))</f>
        <v>0.01085796518</v>
      </c>
      <c r="DU850" s="51">
        <f>(BE850*Baseline!B$34) + (Baseline!F$88*(1-Baseline!F$89)*Baseline!B$35) + (Baseline!F$88*Baseline!F$89*((1-Baseline!F$90)*Baseline!B$40 + Baseline!F$90*Baseline!B$41))</f>
        <v>0.01297638284</v>
      </c>
      <c r="DV850" s="51">
        <f>(BJ850*Baseline!B$34) + (Baseline!H$88*(1-Baseline!H$89)*Baseline!B$35) + (Baseline!H$88*Baseline!H$89*((1-Baseline!H$90)*Baseline!B$40 + Baseline!H$90*Baseline!B$41))</f>
        <v>0.009306502561</v>
      </c>
      <c r="DW850" s="51">
        <f>( DS850*Baseline!B$7 + DT850*Baseline!B$11 + DU850*Baseline!B$16 + DV850*Baseline!B$18 ) / Baseline!B$17</f>
        <v>0.009859775088</v>
      </c>
    </row>
    <row r="851">
      <c r="A851" s="4" t="s">
        <v>1210</v>
      </c>
      <c r="B851" s="45">
        <f>MIN( MAX( NORMINV( MCrands!B851, (B$5+B$4)/2, (B$5-B$4)/3.29 ), 0 ), 1 )</f>
        <v>0.5940152736</v>
      </c>
      <c r="C851" s="45">
        <f>MAX( NORMINV( MCrands!C851, (C$5+C$4)/2, (C$5-C$4)/3.29 ), 0 )</f>
        <v>2.727337629</v>
      </c>
      <c r="D851" s="41"/>
      <c r="E851" s="43">
        <f>Baseline!B$33 * (C851 * Baseline!B$66*Baseline!B$66/Baseline!B$73 + Baseline!B$52*Baseline!B$52/Baseline!B$74 + Baseline!B$53*Baseline!B$53/Baseline!B$75 + Baseline!B$54*Baseline!B$54/Baseline!B$76)</f>
        <v>0.00001935086011</v>
      </c>
      <c r="F851" s="43">
        <f>Baseline!B$33 * (C851 * Baseline!B$66*Baseline!B$57/Baseline!B$73 + Baseline!B$52*Baseline!B$67/Baseline!B$74 + Baseline!B$53*Baseline!B$55/Baseline!B$75 + Baseline!B$54*Baseline!B$56/Baseline!B$76)</f>
        <v>0.0000001999232669</v>
      </c>
      <c r="G851" s="45">
        <f>Baseline!B$33 * (C851 * Baseline!B$66*Baseline!B$58/Baseline!B$73 + Baseline!B$52*Baseline!B$59/Baseline!B$74 + Baseline!B$53*Baseline!B$68/Baseline!B$75 + Baseline!B$54*Baseline!B$60/Baseline!B$76)</f>
        <v>0.000000168740723</v>
      </c>
      <c r="H851" s="43">
        <f>Baseline!B$33 * (C851 * Baseline!B$66*Baseline!B$61/Baseline!B$73 + Baseline!B$52*Baseline!B$62/Baseline!B$74 + Baseline!B$53*Baseline!B$63/Baseline!B$75 + Baseline!B$54*Baseline!B$69/Baseline!B$76)</f>
        <v>0.000000003412136004</v>
      </c>
      <c r="I851" s="43">
        <f>Baseline!B$33 * (C851 * Baseline!B$57*Baseline!B$66/Baseline!B$73 + Baseline!B$67*Baseline!B$52/Baseline!B$74 + Baseline!B$55*Baseline!B$53/Baseline!B$75 + Baseline!B$56*Baseline!B$54/Baseline!B$76)</f>
        <v>0.0000001999232669</v>
      </c>
      <c r="J851" s="45">
        <f>Baseline!B$33 * (C851 * Baseline!B$57*Baseline!B$57/Baseline!B$73 + Baseline!B$67*Baseline!B$67/Baseline!B$74 + Baseline!B$55*Baseline!B$55/Baseline!B$75 + Baseline!B$56*Baseline!B$56/Baseline!B$76)</f>
        <v>0.000001763813809</v>
      </c>
      <c r="K851" s="43">
        <f>Baseline!B$33 * (C851 * Baseline!B$57*Baseline!B$58/Baseline!B$73 + Baseline!B$67*Baseline!B$59/Baseline!B$74 + Baseline!B$55*Baseline!B$68/Baseline!B$75 + Baseline!B$56*Baseline!B$60/Baseline!B$76)</f>
        <v>0.00000001374193146</v>
      </c>
      <c r="L851" s="45">
        <f>Baseline!B$33 * (C851 * Baseline!B$57*Baseline!B$61/Baseline!B$73 + Baseline!B$67*Baseline!B$62/Baseline!B$74 + Baseline!B$55*Baseline!B$63/Baseline!B$75 + Baseline!B$56*Baseline!B$69/Baseline!B$76)</f>
        <v>0.00000001439285302</v>
      </c>
      <c r="M851" s="43">
        <f>Baseline!B$33 * (C851 * Baseline!B$58*Baseline!B$66/Baseline!B$73 + Baseline!B$59*Baseline!B$52/Baseline!B$74 + Baseline!B$68*Baseline!B$53/Baseline!B$75 + Baseline!B$60*Baseline!B$54/Baseline!B$76)</f>
        <v>0.000000168740723</v>
      </c>
      <c r="N851" s="45">
        <f>Baseline!B$33 * (C851 * Baseline!B$58*Baseline!B$57/Baseline!B$73 + Baseline!B$59*Baseline!B$67/Baseline!B$74 + Baseline!B$68*Baseline!B$55/Baseline!B$75 + Baseline!B$60*Baseline!B$56/Baseline!B$76)</f>
        <v>0.00000001374193146</v>
      </c>
      <c r="O851" s="45">
        <f>Baseline!B$33 * (C851 * Baseline!B$58*Baseline!B$58/Baseline!B$73 + Baseline!B$59*Baseline!B$59/Baseline!B$74 + Baseline!B$68*Baseline!B$68/Baseline!B$75 + Baseline!B$60*Baseline!B$60/Baseline!B$76)</f>
        <v>0.000001324390301</v>
      </c>
      <c r="P851" s="43">
        <f>Baseline!B$33 * (C851 * Baseline!B$58*Baseline!B$61/Baseline!B$73 + Baseline!B$59*Baseline!B$62/Baseline!B$74 + Baseline!B$68*Baseline!B$63/Baseline!B$75 + Baseline!B$60*Baseline!B$69/Baseline!B$76)</f>
        <v>0.00000000164694467</v>
      </c>
      <c r="Q851" s="43">
        <f>Baseline!B$33 * (C851 * Baseline!B$61*Baseline!B$66/Baseline!B$73 + Baseline!B$62*Baseline!B$52/Baseline!B$74 + Baseline!B$63*Baseline!B$53/Baseline!B$75 + Baseline!B$69*Baseline!B$54/Baseline!B$76)</f>
        <v>0.000000003412136004</v>
      </c>
      <c r="R851" s="43">
        <f>Baseline!B$33 * (C851 * Baseline!B$61*Baseline!B$57/Baseline!B$73 + Baseline!B$62*Baseline!B$67/Baseline!B$74 + Baseline!B$63*Baseline!B$55/Baseline!B$75 + Baseline!B$69*Baseline!B$56/Baseline!B$76)</f>
        <v>0.00000001439285302</v>
      </c>
      <c r="S851" s="43">
        <f>Baseline!B$33 * (C851 * Baseline!B$61*Baseline!B$58/Baseline!B$73 + Baseline!B$62*Baseline!B$59/Baseline!B$74 + Baseline!B$63*Baseline!B$68/Baseline!B$75 + Baseline!B$69*Baseline!B$60/Baseline!B$76)</f>
        <v>0.00000000164694467</v>
      </c>
      <c r="T851" s="43">
        <f>Baseline!B$33 * (C851 * Baseline!B$61*Baseline!B$61/Baseline!B$73 + Baseline!B$62*Baseline!B$62/Baseline!B$74 + Baseline!B$63*Baseline!B$63/Baseline!B$75 + Baseline!B$69*Baseline!B$69/Baseline!B$76)</f>
        <v>0.00000009854654538</v>
      </c>
      <c r="U851" s="41"/>
      <c r="V851" s="43">
        <f>E851 * ( Baseline!B$87 * Baseline!B$7 )</f>
        <v>0.2008425771</v>
      </c>
      <c r="W851" s="43">
        <f>F851 * ( Baseline!D$87 * Baseline!B$11 )</f>
        <v>0.003687903672</v>
      </c>
      <c r="X851" s="43">
        <f>G851 * ( Baseline!F$87 * Baseline!B$16 )</f>
        <v>0.005861170191</v>
      </c>
      <c r="Y851" s="43">
        <f>H851 * ( Baseline!H$87 * Baseline!B$18 )</f>
        <v>0.001199957698</v>
      </c>
      <c r="Z851" s="51">
        <f t="shared" si="1"/>
        <v>0.2115916087</v>
      </c>
      <c r="AA851" s="43">
        <f>I851 * ( Baseline!B$87 * Baseline!B$7 )</f>
        <v>0.002075003587</v>
      </c>
      <c r="AB851" s="45">
        <f>J851 * ( Baseline!D$87 * Baseline!B$11 )</f>
        <v>0.0325363602</v>
      </c>
      <c r="AC851" s="45">
        <f>K851 * ( Baseline!F$87 * Baseline!B$16 )</f>
        <v>0.0004773228274</v>
      </c>
      <c r="AD851" s="45">
        <f>L851 * ( Baseline!F$87 * Baseline!B$16 )</f>
        <v>0.0004999324382</v>
      </c>
      <c r="AE851" s="51">
        <f t="shared" si="2"/>
        <v>0.03558861905</v>
      </c>
      <c r="AF851" s="51">
        <f>M851 * ( Baseline!B$87 * Baseline!B$7 )</f>
        <v>0.001751359964</v>
      </c>
      <c r="AG851" s="51">
        <f>N851 * ( Baseline!D$87 * Baseline!B$11 )</f>
        <v>0.0002534918535</v>
      </c>
      <c r="AH851" s="51">
        <f>O851 * ( Baseline!F$87 * Baseline!B$16 )</f>
        <v>0.04600239239</v>
      </c>
      <c r="AI851" s="51">
        <f>P851 * ( Baseline!H$87 * Baseline!B$18 )</f>
        <v>0.000579186742</v>
      </c>
      <c r="AJ851" s="51">
        <f t="shared" si="3"/>
        <v>0.04858643095</v>
      </c>
      <c r="AK851" s="51">
        <f>Q851 * ( Baseline!B$87 * Baseline!B$7 )</f>
        <v>0.00003541455958</v>
      </c>
      <c r="AL851" s="51">
        <f>R851 * ( Baseline!D$87 * Baseline!B$11 )</f>
        <v>0.0002654991405</v>
      </c>
      <c r="AM851" s="51">
        <f>S851 * ( Baseline!F$87 * Baseline!B$16 )</f>
        <v>0.0000572062442</v>
      </c>
      <c r="AN851" s="51">
        <f>T851 * ( Baseline!H$87 * Baseline!B$18 )</f>
        <v>0.03465620526</v>
      </c>
      <c r="AO851" s="51">
        <f t="shared" si="4"/>
        <v>0.03501432521</v>
      </c>
      <c r="AP851" s="61"/>
      <c r="AQ851" s="51">
        <f>V851 * ( (1-Baseline!B$88-Baseline!B$87) + (1-B851)*Baseline!B$88 )</f>
        <v>0.090364379</v>
      </c>
      <c r="AR851" s="51">
        <f>W851 * ( (1-Baseline!B$88-Baseline!B$87) + (1-B851)*Baseline!B$88 )</f>
        <v>0.001659285247</v>
      </c>
      <c r="AS851" s="51">
        <f>X851 * ( (1-Baseline!B$88-Baseline!B$87) + (1-B851)*Baseline!B$88 )</f>
        <v>0.002637095242</v>
      </c>
      <c r="AT851" s="51">
        <f>Y851 * ( (1-Baseline!B$88-Baseline!B$87) + (1-B851)*Baseline!B$88 )</f>
        <v>0.000539892655</v>
      </c>
      <c r="AU851" s="51">
        <f t="shared" si="5"/>
        <v>0.09520065214</v>
      </c>
      <c r="AV851" s="51">
        <f>AA851 * ( (1-Baseline!D$88-Baseline!D$87) + (1-B851)*Baseline!D$88 )</f>
        <v>0.001504957683</v>
      </c>
      <c r="AW851" s="51">
        <f>AB851 * ( (1-Baseline!D$88-Baseline!D$87) + (1-B851)*Baseline!D$88 )</f>
        <v>0.02359795692</v>
      </c>
      <c r="AX851" s="51">
        <f>AC851 * ( (1-Baseline!D$88-Baseline!D$87) + (1-B851)*Baseline!D$88 )</f>
        <v>0.000346192489</v>
      </c>
      <c r="AY851" s="51">
        <f>AD851 * ( (1-Baseline!D$88-Baseline!D$87) + (1-B851)*Baseline!D$88 )</f>
        <v>0.0003625907775</v>
      </c>
      <c r="AZ851" s="51">
        <f t="shared" si="6"/>
        <v>0.02581169787</v>
      </c>
      <c r="BA851" s="51">
        <f>AF851 * ( (1-Baseline!F$88-Baseline!F$87) + (1-Baseline!B$36)*Baseline!F$88 )</f>
        <v>0.001260334674</v>
      </c>
      <c r="BB851" s="51">
        <f>AG851 * ( (1-Baseline!F$88-Baseline!F$87) + (1-Baseline!B$36)*Baseline!F$88 )</f>
        <v>0.0001824208495</v>
      </c>
      <c r="BC851" s="51">
        <f>AH851 * ( (1-Baseline!F$88-Baseline!F$87) + (1-Baseline!B$36)*Baseline!F$88 )</f>
        <v>0.03310479364</v>
      </c>
      <c r="BD851" s="51">
        <f>AI851 * ( (1-Baseline!F$88-Baseline!F$87) + (1-Baseline!B$36)*Baseline!F$88 )</f>
        <v>0.0004168013135</v>
      </c>
      <c r="BE851" s="51">
        <f t="shared" si="7"/>
        <v>0.03496435048</v>
      </c>
      <c r="BF851" s="51">
        <f>AK851 * ( (1-Baseline!H$88-Baseline!H$87) + (1-Baseline!B$36)*Baseline!H$88 )</f>
        <v>0.00002805966385</v>
      </c>
      <c r="BG851" s="51">
        <f>AL851 * ( (1-Baseline!H$88-Baseline!H$87) + (1-Baseline!B$36)*Baseline!H$88 )</f>
        <v>0.000210360279</v>
      </c>
      <c r="BH851" s="51">
        <f>AM851 * ( (1-Baseline!H$88-Baseline!H$87) + (1-Baseline!B$36)*Baseline!H$88 )</f>
        <v>0.0000453256514</v>
      </c>
      <c r="BI851" s="51">
        <f>AN851 * ( (1-Baseline!H$88-Baseline!H$87) + (1-Baseline!B$36)*Baseline!H$88 )</f>
        <v>0.02745880455</v>
      </c>
      <c r="BJ851" s="51">
        <f t="shared" si="8"/>
        <v>0.02774255015</v>
      </c>
      <c r="BK851" s="61"/>
      <c r="BL851" s="51">
        <f t="shared" si="19"/>
        <v>0.9491991595</v>
      </c>
      <c r="BM851" s="51">
        <f t="shared" si="20"/>
        <v>0.01742934748</v>
      </c>
      <c r="BN851" s="51">
        <f t="shared" si="21"/>
        <v>0.02770039052</v>
      </c>
      <c r="BO851" s="51">
        <f t="shared" si="22"/>
        <v>0.005671102486</v>
      </c>
      <c r="BP851" s="51">
        <f t="shared" si="9"/>
        <v>1</v>
      </c>
      <c r="BQ851" s="51">
        <f t="shared" si="23"/>
        <v>0.0583052572</v>
      </c>
      <c r="BR851" s="51">
        <f t="shared" si="24"/>
        <v>0.9142349736</v>
      </c>
      <c r="BS851" s="51">
        <f t="shared" si="25"/>
        <v>0.01341223234</v>
      </c>
      <c r="BT851" s="51">
        <f t="shared" si="26"/>
        <v>0.01404753687</v>
      </c>
      <c r="BU851" s="51">
        <f t="shared" si="10"/>
        <v>1</v>
      </c>
      <c r="BV851" s="51">
        <f t="shared" si="27"/>
        <v>0.03604627733</v>
      </c>
      <c r="BW851" s="51">
        <f t="shared" si="28"/>
        <v>0.005217338432</v>
      </c>
      <c r="BX851" s="51">
        <f t="shared" si="29"/>
        <v>0.9468156333</v>
      </c>
      <c r="BY851" s="51">
        <f t="shared" si="30"/>
        <v>0.01192075093</v>
      </c>
      <c r="BZ851" s="51">
        <f t="shared" si="11"/>
        <v>1</v>
      </c>
      <c r="CA851" s="51">
        <f t="shared" si="31"/>
        <v>0.001011430589</v>
      </c>
      <c r="CB851" s="51">
        <f t="shared" si="32"/>
        <v>0.007582586239</v>
      </c>
      <c r="CC851" s="51">
        <f t="shared" si="33"/>
        <v>0.001633795421</v>
      </c>
      <c r="CD851" s="51">
        <f t="shared" si="34"/>
        <v>0.9897721878</v>
      </c>
      <c r="CE851" s="51">
        <f t="shared" si="12"/>
        <v>1</v>
      </c>
      <c r="CF851" s="61"/>
      <c r="CG851" s="51">
        <f t="shared" si="35"/>
        <v>0.9491991595</v>
      </c>
      <c r="CH851" s="51">
        <f t="shared" si="36"/>
        <v>0.01742934748</v>
      </c>
      <c r="CI851" s="51">
        <f t="shared" si="37"/>
        <v>0.02770039052</v>
      </c>
      <c r="CJ851" s="51">
        <f t="shared" si="38"/>
        <v>0.005671102486</v>
      </c>
      <c r="CK851" s="51">
        <f t="shared" si="13"/>
        <v>1</v>
      </c>
      <c r="CL851" s="51">
        <f t="shared" si="39"/>
        <v>0.0583052572</v>
      </c>
      <c r="CM851" s="51">
        <f t="shared" si="40"/>
        <v>0.9142349736</v>
      </c>
      <c r="CN851" s="51">
        <f t="shared" si="41"/>
        <v>0.01341223234</v>
      </c>
      <c r="CO851" s="51">
        <f t="shared" si="42"/>
        <v>0.01404753687</v>
      </c>
      <c r="CP851" s="51">
        <f t="shared" si="14"/>
        <v>1</v>
      </c>
      <c r="CQ851" s="51">
        <f t="shared" si="43"/>
        <v>0.03604627733</v>
      </c>
      <c r="CR851" s="51">
        <f t="shared" si="44"/>
        <v>0.005217338432</v>
      </c>
      <c r="CS851" s="51">
        <f t="shared" si="45"/>
        <v>0.9468156333</v>
      </c>
      <c r="CT851" s="51">
        <f t="shared" si="46"/>
        <v>0.01192075093</v>
      </c>
      <c r="CU851" s="51">
        <f t="shared" si="15"/>
        <v>1</v>
      </c>
      <c r="CV851" s="51">
        <f t="shared" si="47"/>
        <v>0.001011430589</v>
      </c>
      <c r="CW851" s="51">
        <f t="shared" si="48"/>
        <v>0.007582586239</v>
      </c>
      <c r="CX851" s="51">
        <f t="shared" si="49"/>
        <v>0.001633795421</v>
      </c>
      <c r="CY851" s="51">
        <f t="shared" si="50"/>
        <v>0.9897721878</v>
      </c>
      <c r="CZ851" s="51">
        <f t="shared" si="16"/>
        <v>1</v>
      </c>
      <c r="DA851" s="61"/>
      <c r="DB851" s="51">
        <f>(AQ851*Baseline!B$7 + AV851*Baseline!B$11 + BA851*Baseline!B$16 + BF851*Baseline!B$18)</f>
        <v>52561.42236</v>
      </c>
      <c r="DC851" s="51">
        <f>(AR851*Baseline!B$7 + AW851*Baseline!B$11 + BB851*Baseline!B$16 + BG851*Baseline!B$18)</f>
        <v>61655.55959</v>
      </c>
      <c r="DD851" s="51">
        <f>(AS851*Baseline!B$7 + AX851*Baseline!B$11 + BC851*Baseline!B$16 + BH851*Baseline!B$18)</f>
        <v>115004.2669</v>
      </c>
      <c r="DE851" s="51">
        <f>(AT851*Baseline!B$7 + AY851*Baseline!B$11 + BD851*Baseline!B$16 + BI851*Baseline!B$18)</f>
        <v>1259796.874</v>
      </c>
      <c r="DF851" s="51">
        <f t="shared" si="17"/>
        <v>1489018.123</v>
      </c>
      <c r="DG851" s="61"/>
      <c r="DH851" s="51">
        <f t="shared" si="51"/>
        <v>0.03529938391</v>
      </c>
      <c r="DI851" s="51">
        <f t="shared" si="52"/>
        <v>0.0414068564</v>
      </c>
      <c r="DJ851" s="51">
        <f t="shared" si="53"/>
        <v>0.07723496786</v>
      </c>
      <c r="DK851" s="51">
        <f t="shared" si="54"/>
        <v>0.8460587918</v>
      </c>
      <c r="DL851" s="51">
        <f t="shared" si="18"/>
        <v>1</v>
      </c>
      <c r="DM851" s="61"/>
      <c r="DN851" s="51">
        <f>DH851 / (Baseline!B$7/Baseline!B$17)</f>
        <v>3.767977057</v>
      </c>
      <c r="DO851" s="51">
        <f>DI851 / (Baseline!B$11/Baseline!B$17)</f>
        <v>0.999581332</v>
      </c>
      <c r="DP851" s="51">
        <f>DJ851 / (Baseline!B$16/Baseline!B$17)</f>
        <v>1.193513663</v>
      </c>
      <c r="DQ851" s="51">
        <f>DK851 / (Baseline!B$18/Baseline!B$17)</f>
        <v>0.9565441561</v>
      </c>
      <c r="DR851" s="79"/>
      <c r="DS851" s="51">
        <f>(AU851*Baseline!B$34)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0.02680962907</v>
      </c>
      <c r="DT851" s="51">
        <f>(AZ851*Baseline!B$34) + (Baseline!D$88*(1-Baseline!D$89)*Baseline!B$35) + (Baseline!D$88*Baseline!D$89*((1-Baseline!D$90)*Baseline!B$40 + Baseline!D$90*Baseline!B$41))</f>
        <v>0.01028532268</v>
      </c>
      <c r="DU851" s="51">
        <f>(BE851*Baseline!B$34) + (Baseline!F$88*(1-Baseline!F$89)*Baseline!B$35) + (Baseline!F$88*Baseline!F$89*((1-Baseline!F$90)*Baseline!B$40 + Baseline!F$90*Baseline!B$41))</f>
        <v>0.01297529257</v>
      </c>
      <c r="DV851" s="51">
        <f>(BJ851*Baseline!B$34) + (Baseline!H$88*(1-Baseline!H$89)*Baseline!B$35) + (Baseline!H$88*Baseline!H$89*((1-Baseline!H$90)*Baseline!B$40 + Baseline!H$90*Baseline!B$41))</f>
        <v>0.009306382522</v>
      </c>
      <c r="DW851" s="51">
        <f>( DS851*Baseline!B$7 + DT851*Baseline!B$11 + DU851*Baseline!B$16 + DV851*Baseline!B$18 ) / Baseline!B$17</f>
        <v>0.009748332742</v>
      </c>
    </row>
    <row r="852">
      <c r="A852" s="4" t="s">
        <v>1211</v>
      </c>
      <c r="B852" s="45">
        <f>MIN( MAX( NORMINV( MCrands!B852, (B$5+B$4)/2, (B$5-B$4)/3.29 ), 0 ), 1 )</f>
        <v>0.6877389983</v>
      </c>
      <c r="C852" s="45">
        <f>MAX( NORMINV( MCrands!C852, (C$5+C$4)/2, (C$5-C$4)/3.29 ), 0 )</f>
        <v>2.66670392</v>
      </c>
      <c r="D852" s="41"/>
      <c r="E852" s="43">
        <f>Baseline!B$33 * (C852 * Baseline!B$66*Baseline!B$66/Baseline!B$73 + Baseline!B$52*Baseline!B$52/Baseline!B$74 + Baseline!B$53*Baseline!B$53/Baseline!B$75 + Baseline!B$54*Baseline!B$54/Baseline!B$76)</f>
        <v>0.000018921572</v>
      </c>
      <c r="F852" s="43">
        <f>Baseline!B$33 * (C852 * Baseline!B$66*Baseline!B$57/Baseline!B$73 + Baseline!B$52*Baseline!B$67/Baseline!B$74 + Baseline!B$53*Baseline!B$55/Baseline!B$75 + Baseline!B$54*Baseline!B$56/Baseline!B$76)</f>
        <v>0.0000001998554845</v>
      </c>
      <c r="G852" s="45">
        <f>Baseline!B$33 * (C852 * Baseline!B$66*Baseline!B$58/Baseline!B$73 + Baseline!B$52*Baseline!B$59/Baseline!B$74 + Baseline!B$53*Baseline!B$68/Baseline!B$75 + Baseline!B$54*Baseline!B$60/Baseline!B$76)</f>
        <v>0.0000001685740915</v>
      </c>
      <c r="H852" s="43">
        <f>Baseline!B$33 * (C852 * Baseline!B$66*Baseline!B$61/Baseline!B$73 + Baseline!B$52*Baseline!B$62/Baseline!B$74 + Baseline!B$53*Baseline!B$63/Baseline!B$75 + Baseline!B$54*Baseline!B$69/Baseline!B$76)</f>
        <v>0.000000003395472847</v>
      </c>
      <c r="I852" s="43">
        <f>Baseline!B$33 * (C852 * Baseline!B$57*Baseline!B$66/Baseline!B$73 + Baseline!B$67*Baseline!B$52/Baseline!B$74 + Baseline!B$55*Baseline!B$53/Baseline!B$75 + Baseline!B$56*Baseline!B$54/Baseline!B$76)</f>
        <v>0.0000001998554845</v>
      </c>
      <c r="J852" s="45">
        <f>Baseline!B$33 * (C852 * Baseline!B$57*Baseline!B$57/Baseline!B$73 + Baseline!B$67*Baseline!B$67/Baseline!B$74 + Baseline!B$55*Baseline!B$55/Baseline!B$75 + Baseline!B$56*Baseline!B$56/Baseline!B$76)</f>
        <v>0.000001763813798</v>
      </c>
      <c r="K852" s="43">
        <f>Baseline!B$33 * (C852 * Baseline!B$57*Baseline!B$58/Baseline!B$73 + Baseline!B$67*Baseline!B$59/Baseline!B$74 + Baseline!B$55*Baseline!B$68/Baseline!B$75 + Baseline!B$56*Baseline!B$60/Baseline!B$76)</f>
        <v>0.00000001374190514</v>
      </c>
      <c r="L852" s="45">
        <f>Baseline!B$33 * (C852 * Baseline!B$57*Baseline!B$61/Baseline!B$73 + Baseline!B$67*Baseline!B$62/Baseline!B$74 + Baseline!B$55*Baseline!B$63/Baseline!B$75 + Baseline!B$56*Baseline!B$69/Baseline!B$76)</f>
        <v>0.00000001439285039</v>
      </c>
      <c r="M852" s="43">
        <f>Baseline!B$33 * (C852 * Baseline!B$58*Baseline!B$66/Baseline!B$73 + Baseline!B$59*Baseline!B$52/Baseline!B$74 + Baseline!B$68*Baseline!B$53/Baseline!B$75 + Baseline!B$60*Baseline!B$54/Baseline!B$76)</f>
        <v>0.0000001685740915</v>
      </c>
      <c r="N852" s="45">
        <f>Baseline!B$33 * (C852 * Baseline!B$58*Baseline!B$57/Baseline!B$73 + Baseline!B$59*Baseline!B$67/Baseline!B$74 + Baseline!B$68*Baseline!B$55/Baseline!B$75 + Baseline!B$60*Baseline!B$56/Baseline!B$76)</f>
        <v>0.00000001374190514</v>
      </c>
      <c r="O852" s="45">
        <f>Baseline!B$33 * (C852 * Baseline!B$58*Baseline!B$58/Baseline!B$73 + Baseline!B$59*Baseline!B$59/Baseline!B$74 + Baseline!B$68*Baseline!B$68/Baseline!B$75 + Baseline!B$60*Baseline!B$60/Baseline!B$76)</f>
        <v>0.000001324390236</v>
      </c>
      <c r="P852" s="43">
        <f>Baseline!B$33 * (C852 * Baseline!B$58*Baseline!B$61/Baseline!B$73 + Baseline!B$59*Baseline!B$62/Baseline!B$74 + Baseline!B$68*Baseline!B$63/Baseline!B$75 + Baseline!B$60*Baseline!B$69/Baseline!B$76)</f>
        <v>0.000000001646938203</v>
      </c>
      <c r="Q852" s="43">
        <f>Baseline!B$33 * (C852 * Baseline!B$61*Baseline!B$66/Baseline!B$73 + Baseline!B$62*Baseline!B$52/Baseline!B$74 + Baseline!B$63*Baseline!B$53/Baseline!B$75 + Baseline!B$69*Baseline!B$54/Baseline!B$76)</f>
        <v>0.000000003395472847</v>
      </c>
      <c r="R852" s="43">
        <f>Baseline!B$33 * (C852 * Baseline!B$61*Baseline!B$57/Baseline!B$73 + Baseline!B$62*Baseline!B$67/Baseline!B$74 + Baseline!B$63*Baseline!B$55/Baseline!B$75 + Baseline!B$69*Baseline!B$56/Baseline!B$76)</f>
        <v>0.00000001439285039</v>
      </c>
      <c r="S852" s="43">
        <f>Baseline!B$33 * (C852 * Baseline!B$61*Baseline!B$58/Baseline!B$73 + Baseline!B$62*Baseline!B$59/Baseline!B$74 + Baseline!B$63*Baseline!B$68/Baseline!B$75 + Baseline!B$69*Baseline!B$60/Baseline!B$76)</f>
        <v>0.000000001646938203</v>
      </c>
      <c r="T852" s="43">
        <f>Baseline!B$33 * (C852 * Baseline!B$61*Baseline!B$61/Baseline!B$73 + Baseline!B$62*Baseline!B$62/Baseline!B$74 + Baseline!B$63*Baseline!B$63/Baseline!B$75 + Baseline!B$69*Baseline!B$69/Baseline!B$76)</f>
        <v>0.00000009854654473</v>
      </c>
      <c r="U852" s="41"/>
      <c r="V852" s="43">
        <f>E852 * ( Baseline!B$87 * Baseline!B$7 )</f>
        <v>0.1963869958</v>
      </c>
      <c r="W852" s="43">
        <f>F852 * ( Baseline!D$87 * Baseline!B$11 )</f>
        <v>0.003686653319</v>
      </c>
      <c r="X852" s="43">
        <f>G852 * ( Baseline!F$87 * Baseline!B$16 )</f>
        <v>0.005855382282</v>
      </c>
      <c r="Y852" s="43">
        <f>H852 * ( Baseline!H$87 * Baseline!B$18 )</f>
        <v>0.001194097708</v>
      </c>
      <c r="Z852" s="51">
        <f t="shared" si="1"/>
        <v>0.2071231291</v>
      </c>
      <c r="AA852" s="43">
        <f>I852 * ( Baseline!B$87 * Baseline!B$7 )</f>
        <v>0.002074300074</v>
      </c>
      <c r="AB852" s="45">
        <f>J852 * ( Baseline!D$87 * Baseline!B$11 )</f>
        <v>0.03253636</v>
      </c>
      <c r="AC852" s="45">
        <f>K852 * ( Baseline!F$87 * Baseline!B$16 )</f>
        <v>0.0004773219135</v>
      </c>
      <c r="AD852" s="45">
        <f>L852 * ( Baseline!F$87 * Baseline!B$16 )</f>
        <v>0.0004999323468</v>
      </c>
      <c r="AE852" s="51">
        <f t="shared" si="2"/>
        <v>0.03558791433</v>
      </c>
      <c r="AF852" s="51">
        <f>M852 * ( Baseline!B$87 * Baseline!B$7 )</f>
        <v>0.001749630495</v>
      </c>
      <c r="AG852" s="51">
        <f>N852 * ( Baseline!D$87 * Baseline!B$11 )</f>
        <v>0.0002534913682</v>
      </c>
      <c r="AH852" s="51">
        <f>O852 * ( Baseline!F$87 * Baseline!B$16 )</f>
        <v>0.04600239015</v>
      </c>
      <c r="AI852" s="51">
        <f>P852 * ( Baseline!H$87 * Baseline!B$18 )</f>
        <v>0.0005791844674</v>
      </c>
      <c r="AJ852" s="51">
        <f t="shared" si="3"/>
        <v>0.04858469648</v>
      </c>
      <c r="AK852" s="51">
        <f>Q852 * ( Baseline!B$87 * Baseline!B$7 )</f>
        <v>0.00003524161268</v>
      </c>
      <c r="AL852" s="51">
        <f>R852 * ( Baseline!D$87 * Baseline!B$11 )</f>
        <v>0.0002654990919</v>
      </c>
      <c r="AM852" s="51">
        <f>S852 * ( Baseline!F$87 * Baseline!B$16 )</f>
        <v>0.00005720601954</v>
      </c>
      <c r="AN852" s="51">
        <f>T852 * ( Baseline!H$87 * Baseline!B$18 )</f>
        <v>0.03465620503</v>
      </c>
      <c r="AO852" s="51">
        <f t="shared" si="4"/>
        <v>0.03501415176</v>
      </c>
      <c r="AP852" s="61"/>
      <c r="AQ852" s="51">
        <f>V852 * ( (1-Baseline!B$88-Baseline!B$87) + (1-B852)*Baseline!B$88 )</f>
        <v>0.07197824785</v>
      </c>
      <c r="AR852" s="51">
        <f>W852 * ( (1-Baseline!B$88-Baseline!B$87) + (1-B852)*Baseline!B$88 )</f>
        <v>0.001351203756</v>
      </c>
      <c r="AS852" s="51">
        <f>X852 * ( (1-Baseline!B$88-Baseline!B$87) + (1-B852)*Baseline!B$88 )</f>
        <v>0.002146069578</v>
      </c>
      <c r="AT852" s="51">
        <f>Y852 * ( (1-Baseline!B$88-Baseline!B$87) + (1-B852)*Baseline!B$88 )</f>
        <v>0.0004376514871</v>
      </c>
      <c r="AU852" s="51">
        <f t="shared" si="5"/>
        <v>0.07591317267</v>
      </c>
      <c r="AV852" s="51">
        <f>AA852 * ( (1-Baseline!D$88-Baseline!D$87) + (1-B852)*Baseline!D$88 )</f>
        <v>0.001417351254</v>
      </c>
      <c r="AW852" s="51">
        <f>AB852 * ( (1-Baseline!D$88-Baseline!D$87) + (1-B852)*Baseline!D$88 )</f>
        <v>0.02223181266</v>
      </c>
      <c r="AX852" s="51">
        <f>AC852 * ( (1-Baseline!D$88-Baseline!D$87) + (1-B852)*Baseline!D$88 )</f>
        <v>0.0003261499245</v>
      </c>
      <c r="AY852" s="51">
        <f>AD852 * ( (1-Baseline!D$88-Baseline!D$87) + (1-B852)*Baseline!D$88 )</f>
        <v>0.0003415994375</v>
      </c>
      <c r="AZ852" s="51">
        <f t="shared" si="6"/>
        <v>0.02431691327</v>
      </c>
      <c r="BA852" s="51">
        <f>AF852 * ( (1-Baseline!F$88-Baseline!F$87) + (1-Baseline!B$36)*Baseline!F$88 )</f>
        <v>0.001259090093</v>
      </c>
      <c r="BB852" s="51">
        <f>AG852 * ( (1-Baseline!F$88-Baseline!F$87) + (1-Baseline!B$36)*Baseline!F$88 )</f>
        <v>0.0001824205003</v>
      </c>
      <c r="BC852" s="51">
        <f>AH852 * ( (1-Baseline!F$88-Baseline!F$87) + (1-Baseline!B$36)*Baseline!F$88 )</f>
        <v>0.03310479203</v>
      </c>
      <c r="BD852" s="51">
        <f>AI852 * ( (1-Baseline!F$88-Baseline!F$87) + (1-Baseline!B$36)*Baseline!F$88 )</f>
        <v>0.0004167996767</v>
      </c>
      <c r="BE852" s="51">
        <f t="shared" si="7"/>
        <v>0.03496310229</v>
      </c>
      <c r="BF852" s="51">
        <f>AK852 * ( (1-Baseline!H$88-Baseline!H$87) + (1-Baseline!B$36)*Baseline!H$88 )</f>
        <v>0.00002792263456</v>
      </c>
      <c r="BG852" s="51">
        <f>AL852 * ( (1-Baseline!H$88-Baseline!H$87) + (1-Baseline!B$36)*Baseline!H$88 )</f>
        <v>0.0002103602405</v>
      </c>
      <c r="BH852" s="51">
        <f>AM852 * ( (1-Baseline!H$88-Baseline!H$87) + (1-Baseline!B$36)*Baseline!H$88 )</f>
        <v>0.0000453254734</v>
      </c>
      <c r="BI852" s="51">
        <f>AN852 * ( (1-Baseline!H$88-Baseline!H$87) + (1-Baseline!B$36)*Baseline!H$88 )</f>
        <v>0.02745880437</v>
      </c>
      <c r="BJ852" s="51">
        <f t="shared" si="8"/>
        <v>0.02774241272</v>
      </c>
      <c r="BK852" s="61"/>
      <c r="BL852" s="51">
        <f t="shared" si="19"/>
        <v>0.9481654543</v>
      </c>
      <c r="BM852" s="51">
        <f t="shared" si="20"/>
        <v>0.0177993319</v>
      </c>
      <c r="BN852" s="51">
        <f t="shared" si="21"/>
        <v>0.02827005514</v>
      </c>
      <c r="BO852" s="51">
        <f t="shared" si="22"/>
        <v>0.00576515869</v>
      </c>
      <c r="BP852" s="51">
        <f t="shared" si="9"/>
        <v>1</v>
      </c>
      <c r="BQ852" s="51">
        <f t="shared" si="23"/>
        <v>0.05828664346</v>
      </c>
      <c r="BR852" s="51">
        <f t="shared" si="24"/>
        <v>0.9142530718</v>
      </c>
      <c r="BS852" s="51">
        <f t="shared" si="25"/>
        <v>0.01341247225</v>
      </c>
      <c r="BT852" s="51">
        <f t="shared" si="26"/>
        <v>0.01404781247</v>
      </c>
      <c r="BU852" s="51">
        <f t="shared" si="10"/>
        <v>1</v>
      </c>
      <c r="BV852" s="51">
        <f t="shared" si="27"/>
        <v>0.03601196719</v>
      </c>
      <c r="BW852" s="51">
        <f t="shared" si="28"/>
        <v>0.005217514702</v>
      </c>
      <c r="BX852" s="51">
        <f t="shared" si="29"/>
        <v>0.9468493884</v>
      </c>
      <c r="BY852" s="51">
        <f t="shared" si="30"/>
        <v>0.01192112969</v>
      </c>
      <c r="BZ852" s="51">
        <f t="shared" si="11"/>
        <v>1</v>
      </c>
      <c r="CA852" s="51">
        <f t="shared" si="31"/>
        <v>0.001006496257</v>
      </c>
      <c r="CB852" s="51">
        <f t="shared" si="32"/>
        <v>0.007582622414</v>
      </c>
      <c r="CC852" s="51">
        <f t="shared" si="33"/>
        <v>0.001633797098</v>
      </c>
      <c r="CD852" s="51">
        <f t="shared" si="34"/>
        <v>0.9897770842</v>
      </c>
      <c r="CE852" s="51">
        <f t="shared" si="12"/>
        <v>1</v>
      </c>
      <c r="CF852" s="61"/>
      <c r="CG852" s="51">
        <f t="shared" si="35"/>
        <v>0.9481654543</v>
      </c>
      <c r="CH852" s="51">
        <f t="shared" si="36"/>
        <v>0.0177993319</v>
      </c>
      <c r="CI852" s="51">
        <f t="shared" si="37"/>
        <v>0.02827005514</v>
      </c>
      <c r="CJ852" s="51">
        <f t="shared" si="38"/>
        <v>0.00576515869</v>
      </c>
      <c r="CK852" s="51">
        <f t="shared" si="13"/>
        <v>1</v>
      </c>
      <c r="CL852" s="51">
        <f t="shared" si="39"/>
        <v>0.05828664346</v>
      </c>
      <c r="CM852" s="51">
        <f t="shared" si="40"/>
        <v>0.9142530718</v>
      </c>
      <c r="CN852" s="51">
        <f t="shared" si="41"/>
        <v>0.01341247225</v>
      </c>
      <c r="CO852" s="51">
        <f t="shared" si="42"/>
        <v>0.01404781247</v>
      </c>
      <c r="CP852" s="51">
        <f t="shared" si="14"/>
        <v>1</v>
      </c>
      <c r="CQ852" s="51">
        <f t="shared" si="43"/>
        <v>0.03601196719</v>
      </c>
      <c r="CR852" s="51">
        <f t="shared" si="44"/>
        <v>0.005217514702</v>
      </c>
      <c r="CS852" s="51">
        <f t="shared" si="45"/>
        <v>0.9468493884</v>
      </c>
      <c r="CT852" s="51">
        <f t="shared" si="46"/>
        <v>0.01192112969</v>
      </c>
      <c r="CU852" s="51">
        <f t="shared" si="15"/>
        <v>1</v>
      </c>
      <c r="CV852" s="51">
        <f t="shared" si="47"/>
        <v>0.001006496257</v>
      </c>
      <c r="CW852" s="51">
        <f t="shared" si="48"/>
        <v>0.007582622414</v>
      </c>
      <c r="CX852" s="51">
        <f t="shared" si="49"/>
        <v>0.001633797098</v>
      </c>
      <c r="CY852" s="51">
        <f t="shared" si="50"/>
        <v>0.9897770842</v>
      </c>
      <c r="CZ852" s="51">
        <f t="shared" si="16"/>
        <v>1</v>
      </c>
      <c r="DA852" s="61"/>
      <c r="DB852" s="51">
        <f>(AQ852*Baseline!B$7 + AV852*Baseline!B$11 + BA852*Baseline!B$16 + BF852*Baseline!B$18)</f>
        <v>43445.82777</v>
      </c>
      <c r="DC852" s="51">
        <f>(AR852*Baseline!B$7 + AW852*Baseline!B$11 + BB852*Baseline!B$16 + BG852*Baseline!B$18)</f>
        <v>58576.36698</v>
      </c>
      <c r="DD852" s="51">
        <f>(AS852*Baseline!B$7 + AX852*Baseline!B$11 + BC852*Baseline!B$16 + BH852*Baseline!B$18)</f>
        <v>114723.1235</v>
      </c>
      <c r="DE852" s="51">
        <f>(AT852*Baseline!B$7 + AY852*Baseline!B$11 + BD852*Baseline!B$16 + BI852*Baseline!B$18)</f>
        <v>1259702.256</v>
      </c>
      <c r="DF852" s="51">
        <f t="shared" si="17"/>
        <v>1476447.574</v>
      </c>
      <c r="DG852" s="61"/>
      <c r="DH852" s="51">
        <f t="shared" si="51"/>
        <v>0.0294259197</v>
      </c>
      <c r="DI852" s="51">
        <f t="shared" si="52"/>
        <v>0.039673855</v>
      </c>
      <c r="DJ852" s="51">
        <f t="shared" si="53"/>
        <v>0.07770213143</v>
      </c>
      <c r="DK852" s="51">
        <f t="shared" si="54"/>
        <v>0.8531980939</v>
      </c>
      <c r="DL852" s="51">
        <f t="shared" si="18"/>
        <v>1</v>
      </c>
      <c r="DM852" s="61"/>
      <c r="DN852" s="51">
        <f>DH852 / (Baseline!B$7/Baseline!B$17)</f>
        <v>3.141023384</v>
      </c>
      <c r="DO852" s="51">
        <f>DI852 / (Baseline!B$11/Baseline!B$17)</f>
        <v>0.9577458487</v>
      </c>
      <c r="DP852" s="51">
        <f>DJ852 / (Baseline!B$16/Baseline!B$17)</f>
        <v>1.200732752</v>
      </c>
      <c r="DQ852" s="51">
        <f>DK852 / (Baseline!B$18/Baseline!B$17)</f>
        <v>0.9646157673</v>
      </c>
      <c r="DR852" s="79"/>
      <c r="DS852" s="51">
        <f>(AU852*Baseline!B$34)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0.02391650715</v>
      </c>
      <c r="DT852" s="51">
        <f>(AZ852*Baseline!B$34) + (Baseline!D$88*(1-Baseline!D$89)*Baseline!B$35) + (Baseline!D$88*Baseline!D$89*((1-Baseline!D$90)*Baseline!B$40 + Baseline!D$90*Baseline!B$41))</f>
        <v>0.01006110499</v>
      </c>
      <c r="DU852" s="51">
        <f>(BE852*Baseline!B$34) + (Baseline!F$88*(1-Baseline!F$89)*Baseline!B$35) + (Baseline!F$88*Baseline!F$89*((1-Baseline!F$90)*Baseline!B$40 + Baseline!F$90*Baseline!B$41))</f>
        <v>0.01297510534</v>
      </c>
      <c r="DV852" s="51">
        <f>(BJ852*Baseline!B$34) + (Baseline!H$88*(1-Baseline!H$89)*Baseline!B$35) + (Baseline!H$88*Baseline!H$89*((1-Baseline!H$90)*Baseline!B$40 + Baseline!H$90*Baseline!B$41))</f>
        <v>0.009306361908</v>
      </c>
      <c r="DW852" s="51">
        <f>( DS852*Baseline!B$7 + DT852*Baseline!B$11 + DU852*Baseline!B$16 + DV852*Baseline!B$18 ) / Baseline!B$17</f>
        <v>0.00971191084</v>
      </c>
    </row>
    <row r="853">
      <c r="A853" s="4" t="s">
        <v>1212</v>
      </c>
      <c r="B853" s="45">
        <f>MIN( MAX( NORMINV( MCrands!B853, (B$5+B$4)/2, (B$5-B$4)/3.29 ), 0 ), 1 )</f>
        <v>0.4972656473</v>
      </c>
      <c r="C853" s="45">
        <f>MAX( NORMINV( MCrands!C853, (C$5+C$4)/2, (C$5-C$4)/3.29 ), 0 )</f>
        <v>2.542680944</v>
      </c>
      <c r="D853" s="41"/>
      <c r="E853" s="43">
        <f>Baseline!B$33 * (C853 * Baseline!B$66*Baseline!B$66/Baseline!B$73 + Baseline!B$52*Baseline!B$52/Baseline!B$74 + Baseline!B$53*Baseline!B$53/Baseline!B$75 + Baseline!B$54*Baseline!B$54/Baseline!B$76)</f>
        <v>0.00001804348635</v>
      </c>
      <c r="F853" s="43">
        <f>Baseline!B$33 * (C853 * Baseline!B$66*Baseline!B$57/Baseline!B$73 + Baseline!B$52*Baseline!B$67/Baseline!B$74 + Baseline!B$53*Baseline!B$55/Baseline!B$75 + Baseline!B$54*Baseline!B$56/Baseline!B$76)</f>
        <v>0.0000001997168394</v>
      </c>
      <c r="G853" s="45">
        <f>Baseline!B$33 * (C853 * Baseline!B$66*Baseline!B$58/Baseline!B$73 + Baseline!B$52*Baseline!B$59/Baseline!B$74 + Baseline!B$53*Baseline!B$68/Baseline!B$75 + Baseline!B$54*Baseline!B$60/Baseline!B$76)</f>
        <v>0.0000001682332556</v>
      </c>
      <c r="H853" s="43">
        <f>Baseline!B$33 * (C853 * Baseline!B$66*Baseline!B$61/Baseline!B$73 + Baseline!B$52*Baseline!B$62/Baseline!B$74 + Baseline!B$53*Baseline!B$63/Baseline!B$75 + Baseline!B$54*Baseline!B$69/Baseline!B$76)</f>
        <v>0.000000003361389259</v>
      </c>
      <c r="I853" s="43">
        <f>Baseline!B$33 * (C853 * Baseline!B$57*Baseline!B$66/Baseline!B$73 + Baseline!B$67*Baseline!B$52/Baseline!B$74 + Baseline!B$55*Baseline!B$53/Baseline!B$75 + Baseline!B$56*Baseline!B$54/Baseline!B$76)</f>
        <v>0.0000001997168394</v>
      </c>
      <c r="J853" s="45">
        <f>Baseline!B$33 * (C853 * Baseline!B$57*Baseline!B$57/Baseline!B$73 + Baseline!B$67*Baseline!B$67/Baseline!B$74 + Baseline!B$55*Baseline!B$55/Baseline!B$75 + Baseline!B$56*Baseline!B$56/Baseline!B$76)</f>
        <v>0.000001763813776</v>
      </c>
      <c r="K853" s="43">
        <f>Baseline!B$33 * (C853 * Baseline!B$57*Baseline!B$58/Baseline!B$73 + Baseline!B$67*Baseline!B$59/Baseline!B$74 + Baseline!B$55*Baseline!B$68/Baseline!B$75 + Baseline!B$56*Baseline!B$60/Baseline!B$76)</f>
        <v>0.00000001374185133</v>
      </c>
      <c r="L853" s="45">
        <f>Baseline!B$33 * (C853 * Baseline!B$57*Baseline!B$61/Baseline!B$73 + Baseline!B$67*Baseline!B$62/Baseline!B$74 + Baseline!B$55*Baseline!B$63/Baseline!B$75 + Baseline!B$56*Baseline!B$69/Baseline!B$76)</f>
        <v>0.00000001439284501</v>
      </c>
      <c r="M853" s="43">
        <f>Baseline!B$33 * (C853 * Baseline!B$58*Baseline!B$66/Baseline!B$73 + Baseline!B$59*Baseline!B$52/Baseline!B$74 + Baseline!B$68*Baseline!B$53/Baseline!B$75 + Baseline!B$60*Baseline!B$54/Baseline!B$76)</f>
        <v>0.0000001682332556</v>
      </c>
      <c r="N853" s="45">
        <f>Baseline!B$33 * (C853 * Baseline!B$58*Baseline!B$57/Baseline!B$73 + Baseline!B$59*Baseline!B$67/Baseline!B$74 + Baseline!B$68*Baseline!B$55/Baseline!B$75 + Baseline!B$60*Baseline!B$56/Baseline!B$76)</f>
        <v>0.00000001374185133</v>
      </c>
      <c r="O853" s="45">
        <f>Baseline!B$33 * (C853 * Baseline!B$58*Baseline!B$58/Baseline!B$73 + Baseline!B$59*Baseline!B$59/Baseline!B$74 + Baseline!B$68*Baseline!B$68/Baseline!B$75 + Baseline!B$60*Baseline!B$60/Baseline!B$76)</f>
        <v>0.000001324390104</v>
      </c>
      <c r="P853" s="43">
        <f>Baseline!B$33 * (C853 * Baseline!B$58*Baseline!B$61/Baseline!B$73 + Baseline!B$59*Baseline!B$62/Baseline!B$74 + Baseline!B$68*Baseline!B$63/Baseline!B$75 + Baseline!B$60*Baseline!B$69/Baseline!B$76)</f>
        <v>0.000000001646924973</v>
      </c>
      <c r="Q853" s="43">
        <f>Baseline!B$33 * (C853 * Baseline!B$61*Baseline!B$66/Baseline!B$73 + Baseline!B$62*Baseline!B$52/Baseline!B$74 + Baseline!B$63*Baseline!B$53/Baseline!B$75 + Baseline!B$69*Baseline!B$54/Baseline!B$76)</f>
        <v>0.000000003361389259</v>
      </c>
      <c r="R853" s="43">
        <f>Baseline!B$33 * (C853 * Baseline!B$61*Baseline!B$57/Baseline!B$73 + Baseline!B$62*Baseline!B$67/Baseline!B$74 + Baseline!B$63*Baseline!B$55/Baseline!B$75 + Baseline!B$69*Baseline!B$56/Baseline!B$76)</f>
        <v>0.00000001439284501</v>
      </c>
      <c r="S853" s="43">
        <f>Baseline!B$33 * (C853 * Baseline!B$61*Baseline!B$58/Baseline!B$73 + Baseline!B$62*Baseline!B$59/Baseline!B$74 + Baseline!B$63*Baseline!B$68/Baseline!B$75 + Baseline!B$69*Baseline!B$60/Baseline!B$76)</f>
        <v>0.000000001646924973</v>
      </c>
      <c r="T853" s="43">
        <f>Baseline!B$33 * (C853 * Baseline!B$61*Baseline!B$61/Baseline!B$73 + Baseline!B$62*Baseline!B$62/Baseline!B$74 + Baseline!B$63*Baseline!B$63/Baseline!B$75 + Baseline!B$69*Baseline!B$69/Baseline!B$76)</f>
        <v>0.00000009854654341</v>
      </c>
      <c r="U853" s="41"/>
      <c r="V853" s="43">
        <f>E853 * ( Baseline!B$87 * Baseline!B$7 )</f>
        <v>0.1872733449</v>
      </c>
      <c r="W853" s="43">
        <f>F853 * ( Baseline!D$87 * Baseline!B$11 )</f>
        <v>0.003684095789</v>
      </c>
      <c r="X853" s="43">
        <f>G853 * ( Baseline!F$87 * Baseline!B$16 )</f>
        <v>0.005843543426</v>
      </c>
      <c r="Y853" s="43">
        <f>H853 * ( Baseline!H$87 * Baseline!B$18 )</f>
        <v>0.001182111414</v>
      </c>
      <c r="Z853" s="51">
        <f t="shared" si="1"/>
        <v>0.1979830955</v>
      </c>
      <c r="AA853" s="43">
        <f>I853 * ( Baseline!B$87 * Baseline!B$7 )</f>
        <v>0.002072861077</v>
      </c>
      <c r="AB853" s="45">
        <f>J853 * ( Baseline!D$87 * Baseline!B$11 )</f>
        <v>0.03253635959</v>
      </c>
      <c r="AC853" s="45">
        <f>K853 * ( Baseline!F$87 * Baseline!B$16 )</f>
        <v>0.0004773200442</v>
      </c>
      <c r="AD853" s="45">
        <f>L853 * ( Baseline!F$87 * Baseline!B$16 )</f>
        <v>0.0004999321599</v>
      </c>
      <c r="AE853" s="51">
        <f t="shared" si="2"/>
        <v>0.03558647288</v>
      </c>
      <c r="AF853" s="51">
        <f>M853 * ( Baseline!B$87 * Baseline!B$7 )</f>
        <v>0.00174609296</v>
      </c>
      <c r="AG853" s="51">
        <f>N853 * ( Baseline!D$87 * Baseline!B$11 )</f>
        <v>0.0002534903754</v>
      </c>
      <c r="AH853" s="51">
        <f>O853 * ( Baseline!F$87 * Baseline!B$16 )</f>
        <v>0.04600238555</v>
      </c>
      <c r="AI853" s="51">
        <f>P853 * ( Baseline!H$87 * Baseline!B$18 )</f>
        <v>0.0005791798149</v>
      </c>
      <c r="AJ853" s="51">
        <f t="shared" si="3"/>
        <v>0.0485811487</v>
      </c>
      <c r="AK853" s="51">
        <f>Q853 * ( Baseline!B$87 * Baseline!B$7 )</f>
        <v>0.00003488785912</v>
      </c>
      <c r="AL853" s="51">
        <f>R853 * ( Baseline!D$87 * Baseline!B$11 )</f>
        <v>0.0002654989927</v>
      </c>
      <c r="AM853" s="51">
        <f>S853 * ( Baseline!F$87 * Baseline!B$16 )</f>
        <v>0.00005720556</v>
      </c>
      <c r="AN853" s="51">
        <f>T853 * ( Baseline!H$87 * Baseline!B$18 )</f>
        <v>0.03465620457</v>
      </c>
      <c r="AO853" s="51">
        <f t="shared" si="4"/>
        <v>0.03501379698</v>
      </c>
      <c r="AP853" s="61"/>
      <c r="AQ853" s="51">
        <f>V853 * ( (1-Baseline!B$88-Baseline!B$87) + (1-B853)*Baseline!B$88 )</f>
        <v>0.1003848003</v>
      </c>
      <c r="AR853" s="51">
        <f>W853 * ( (1-Baseline!B$88-Baseline!B$87) + (1-B853)*Baseline!B$88 )</f>
        <v>0.001974799032</v>
      </c>
      <c r="AS853" s="51">
        <f>X853 * ( (1-Baseline!B$88-Baseline!B$87) + (1-B853)*Baseline!B$88 )</f>
        <v>0.003132335467</v>
      </c>
      <c r="AT853" s="51">
        <f>Y853 * ( (1-Baseline!B$88-Baseline!B$87) + (1-B853)*Baseline!B$88 )</f>
        <v>0.0006336514062</v>
      </c>
      <c r="AU853" s="51">
        <f t="shared" si="5"/>
        <v>0.1061255863</v>
      </c>
      <c r="AV853" s="51">
        <f>AA853 * ( (1-Baseline!D$88-Baseline!D$87) + (1-B853)*Baseline!D$88 )</f>
        <v>0.001593249508</v>
      </c>
      <c r="AW853" s="51">
        <f>AB853 * ( (1-Baseline!D$88-Baseline!D$87) + (1-B853)*Baseline!D$88 )</f>
        <v>0.02500820701</v>
      </c>
      <c r="AX853" s="51">
        <f>AC853 * ( (1-Baseline!D$88-Baseline!D$87) + (1-B853)*Baseline!D$88 )</f>
        <v>0.0003668793505</v>
      </c>
      <c r="AY853" s="51">
        <f>AD853 * ( (1-Baseline!D$88-Baseline!D$87) + (1-B853)*Baseline!D$88 )</f>
        <v>0.0003842595515</v>
      </c>
      <c r="AZ853" s="51">
        <f t="shared" si="6"/>
        <v>0.02735259542</v>
      </c>
      <c r="BA853" s="51">
        <f>AF853 * ( (1-Baseline!F$88-Baseline!F$87) + (1-Baseline!B$36)*Baseline!F$88 )</f>
        <v>0.001256544369</v>
      </c>
      <c r="BB853" s="51">
        <f>AG853 * ( (1-Baseline!F$88-Baseline!F$87) + (1-Baseline!B$36)*Baseline!F$88 )</f>
        <v>0.0001824197859</v>
      </c>
      <c r="BC853" s="51">
        <f>AH853 * ( (1-Baseline!F$88-Baseline!F$87) + (1-Baseline!B$36)*Baseline!F$88 )</f>
        <v>0.03310478872</v>
      </c>
      <c r="BD853" s="51">
        <f>AI853 * ( (1-Baseline!F$88-Baseline!F$87) + (1-Baseline!B$36)*Baseline!F$88 )</f>
        <v>0.0004167963285</v>
      </c>
      <c r="BE853" s="51">
        <f t="shared" si="7"/>
        <v>0.0349605492</v>
      </c>
      <c r="BF853" s="51">
        <f>AK853 * ( (1-Baseline!H$88-Baseline!H$87) + (1-Baseline!B$36)*Baseline!H$88 )</f>
        <v>0.00002764234854</v>
      </c>
      <c r="BG853" s="51">
        <f>AL853 * ( (1-Baseline!H$88-Baseline!H$87) + (1-Baseline!B$36)*Baseline!H$88 )</f>
        <v>0.0002103601619</v>
      </c>
      <c r="BH853" s="51">
        <f>AM853 * ( (1-Baseline!H$88-Baseline!H$87) + (1-Baseline!B$36)*Baseline!H$88 )</f>
        <v>0.0000453251093</v>
      </c>
      <c r="BI853" s="51">
        <f>AN853 * ( (1-Baseline!H$88-Baseline!H$87) + (1-Baseline!B$36)*Baseline!H$88 )</f>
        <v>0.027458804</v>
      </c>
      <c r="BJ853" s="51">
        <f t="shared" si="8"/>
        <v>0.02774213162</v>
      </c>
      <c r="BK853" s="61"/>
      <c r="BL853" s="51">
        <f t="shared" si="19"/>
        <v>0.945905732</v>
      </c>
      <c r="BM853" s="51">
        <f t="shared" si="20"/>
        <v>0.01860813308</v>
      </c>
      <c r="BN853" s="51">
        <f t="shared" si="21"/>
        <v>0.0295153655</v>
      </c>
      <c r="BO853" s="51">
        <f t="shared" si="22"/>
        <v>0.00597076943</v>
      </c>
      <c r="BP853" s="51">
        <f t="shared" si="9"/>
        <v>1</v>
      </c>
      <c r="BQ853" s="51">
        <f t="shared" si="23"/>
        <v>0.05824856776</v>
      </c>
      <c r="BR853" s="51">
        <f t="shared" si="24"/>
        <v>0.914290093</v>
      </c>
      <c r="BS853" s="51">
        <f t="shared" si="25"/>
        <v>0.01341296301</v>
      </c>
      <c r="BT853" s="51">
        <f t="shared" si="26"/>
        <v>0.01404837624</v>
      </c>
      <c r="BU853" s="51">
        <f t="shared" si="10"/>
        <v>1</v>
      </c>
      <c r="BV853" s="51">
        <f t="shared" si="27"/>
        <v>0.03594178002</v>
      </c>
      <c r="BW853" s="51">
        <f t="shared" si="28"/>
        <v>0.005217875292</v>
      </c>
      <c r="BX853" s="51">
        <f t="shared" si="29"/>
        <v>0.9469184402</v>
      </c>
      <c r="BY853" s="51">
        <f t="shared" si="30"/>
        <v>0.01192190449</v>
      </c>
      <c r="BZ853" s="51">
        <f t="shared" si="11"/>
        <v>1</v>
      </c>
      <c r="CA853" s="51">
        <f t="shared" si="31"/>
        <v>0.0009964031932</v>
      </c>
      <c r="CB853" s="51">
        <f t="shared" si="32"/>
        <v>0.00758269641</v>
      </c>
      <c r="CC853" s="51">
        <f t="shared" si="33"/>
        <v>0.001633800528</v>
      </c>
      <c r="CD853" s="51">
        <f t="shared" si="34"/>
        <v>0.9897870999</v>
      </c>
      <c r="CE853" s="51">
        <f t="shared" si="12"/>
        <v>1</v>
      </c>
      <c r="CF853" s="61"/>
      <c r="CG853" s="51">
        <f t="shared" si="35"/>
        <v>0.945905732</v>
      </c>
      <c r="CH853" s="51">
        <f t="shared" si="36"/>
        <v>0.01860813308</v>
      </c>
      <c r="CI853" s="51">
        <f t="shared" si="37"/>
        <v>0.0295153655</v>
      </c>
      <c r="CJ853" s="51">
        <f t="shared" si="38"/>
        <v>0.00597076943</v>
      </c>
      <c r="CK853" s="51">
        <f t="shared" si="13"/>
        <v>1</v>
      </c>
      <c r="CL853" s="51">
        <f t="shared" si="39"/>
        <v>0.05824856776</v>
      </c>
      <c r="CM853" s="51">
        <f t="shared" si="40"/>
        <v>0.914290093</v>
      </c>
      <c r="CN853" s="51">
        <f t="shared" si="41"/>
        <v>0.01341296301</v>
      </c>
      <c r="CO853" s="51">
        <f t="shared" si="42"/>
        <v>0.01404837624</v>
      </c>
      <c r="CP853" s="51">
        <f t="shared" si="14"/>
        <v>1</v>
      </c>
      <c r="CQ853" s="51">
        <f t="shared" si="43"/>
        <v>0.03594178002</v>
      </c>
      <c r="CR853" s="51">
        <f t="shared" si="44"/>
        <v>0.005217875292</v>
      </c>
      <c r="CS853" s="51">
        <f t="shared" si="45"/>
        <v>0.9469184402</v>
      </c>
      <c r="CT853" s="51">
        <f t="shared" si="46"/>
        <v>0.01192190449</v>
      </c>
      <c r="CU853" s="51">
        <f t="shared" si="15"/>
        <v>1</v>
      </c>
      <c r="CV853" s="51">
        <f t="shared" si="47"/>
        <v>0.0009964031932</v>
      </c>
      <c r="CW853" s="51">
        <f t="shared" si="48"/>
        <v>0.00758269641</v>
      </c>
      <c r="CX853" s="51">
        <f t="shared" si="49"/>
        <v>0.001633800528</v>
      </c>
      <c r="CY853" s="51">
        <f t="shared" si="50"/>
        <v>0.9897870999</v>
      </c>
      <c r="CZ853" s="51">
        <f t="shared" si="16"/>
        <v>1</v>
      </c>
      <c r="DA853" s="61"/>
      <c r="DB853" s="51">
        <f>(AQ853*Baseline!B$7 + AV853*Baseline!B$11 + BA853*Baseline!B$16 + BF853*Baseline!B$18)</f>
        <v>57578.86585</v>
      </c>
      <c r="DC853" s="51">
        <f>(AR853*Baseline!B$7 + AW853*Baseline!B$11 + BB853*Baseline!B$16 + BG853*Baseline!B$18)</f>
        <v>64832.93232</v>
      </c>
      <c r="DD853" s="51">
        <f>(AS853*Baseline!B$7 + AX853*Baseline!B$11 + BC853*Baseline!B$16 + BH853*Baseline!B$18)</f>
        <v>115288.7811</v>
      </c>
      <c r="DE853" s="51">
        <f>(AT853*Baseline!B$7 + AY853*Baseline!B$11 + BD853*Baseline!B$16 + BI853*Baseline!B$18)</f>
        <v>1259888.775</v>
      </c>
      <c r="DF853" s="51">
        <f t="shared" si="17"/>
        <v>1497589.354</v>
      </c>
      <c r="DG853" s="61"/>
      <c r="DH853" s="51">
        <f t="shared" si="51"/>
        <v>0.03844769975</v>
      </c>
      <c r="DI853" s="51">
        <f t="shared" si="52"/>
        <v>0.04329152857</v>
      </c>
      <c r="DJ853" s="51">
        <f t="shared" si="53"/>
        <v>0.07698290644</v>
      </c>
      <c r="DK853" s="51">
        <f t="shared" si="54"/>
        <v>0.8412778652</v>
      </c>
      <c r="DL853" s="51">
        <f t="shared" si="18"/>
        <v>1</v>
      </c>
      <c r="DM853" s="61"/>
      <c r="DN853" s="51">
        <f>DH853 / (Baseline!B$7/Baseline!B$17)</f>
        <v>4.104039066</v>
      </c>
      <c r="DO853" s="51">
        <f>DI853 / (Baseline!B$11/Baseline!B$17)</f>
        <v>1.04507822</v>
      </c>
      <c r="DP853" s="51">
        <f>DJ853 / (Baseline!B$16/Baseline!B$17)</f>
        <v>1.189618552</v>
      </c>
      <c r="DQ853" s="51">
        <f>DK853 / (Baseline!B$18/Baseline!B$17)</f>
        <v>0.9511388965</v>
      </c>
      <c r="DR853" s="79"/>
      <c r="DS853" s="51">
        <f>(AU853*Baseline!B$34)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0.02844836919</v>
      </c>
      <c r="DT853" s="51">
        <f>(AZ853*Baseline!B$34) + (Baseline!D$88*(1-Baseline!D$89)*Baseline!B$35) + (Baseline!D$88*Baseline!D$89*((1-Baseline!D$90)*Baseline!B$40 + Baseline!D$90*Baseline!B$41))</f>
        <v>0.01051645731</v>
      </c>
      <c r="DU853" s="51">
        <f>(BE853*Baseline!B$34) + (Baseline!F$88*(1-Baseline!F$89)*Baseline!B$35) + (Baseline!F$88*Baseline!F$89*((1-Baseline!F$90)*Baseline!B$40 + Baseline!F$90*Baseline!B$41))</f>
        <v>0.01297472238</v>
      </c>
      <c r="DV853" s="51">
        <f>(BJ853*Baseline!B$34) + (Baseline!H$88*(1-Baseline!H$89)*Baseline!B$35) + (Baseline!H$88*Baseline!H$89*((1-Baseline!H$90)*Baseline!B$40 + Baseline!H$90*Baseline!B$41))</f>
        <v>0.009306319744</v>
      </c>
      <c r="DW853" s="51">
        <f>( DS853*Baseline!B$7 + DT853*Baseline!B$11 + DU853*Baseline!B$16 + DV853*Baseline!B$18 ) / Baseline!B$17</f>
        <v>0.009773167025</v>
      </c>
    </row>
    <row r="854">
      <c r="A854" s="4" t="s">
        <v>1213</v>
      </c>
      <c r="B854" s="45">
        <f>MIN( MAX( NORMINV( MCrands!B854, (B$5+B$4)/2, (B$5-B$4)/3.29 ), 0 ), 1 )</f>
        <v>0.3146856911</v>
      </c>
      <c r="C854" s="45">
        <f>MAX( NORMINV( MCrands!C854, (C$5+C$4)/2, (C$5-C$4)/3.29 ), 0 )</f>
        <v>2.376821673</v>
      </c>
      <c r="D854" s="41"/>
      <c r="E854" s="43">
        <f>Baseline!B$33 * (C854 * Baseline!B$66*Baseline!B$66/Baseline!B$73 + Baseline!B$52*Baseline!B$52/Baseline!B$74 + Baseline!B$53*Baseline!B$53/Baseline!B$75 + Baseline!B$54*Baseline!B$54/Baseline!B$76)</f>
        <v>0.00001686919873</v>
      </c>
      <c r="F854" s="43">
        <f>Baseline!B$33 * (C854 * Baseline!B$66*Baseline!B$57/Baseline!B$73 + Baseline!B$52*Baseline!B$67/Baseline!B$74 + Baseline!B$53*Baseline!B$55/Baseline!B$75 + Baseline!B$54*Baseline!B$56/Baseline!B$76)</f>
        <v>0.0000001995314256</v>
      </c>
      <c r="G854" s="45">
        <f>Baseline!B$33 * (C854 * Baseline!B$66*Baseline!B$58/Baseline!B$73 + Baseline!B$52*Baseline!B$59/Baseline!B$74 + Baseline!B$53*Baseline!B$68/Baseline!B$75 + Baseline!B$54*Baseline!B$60/Baseline!B$76)</f>
        <v>0.0000001677774466</v>
      </c>
      <c r="H854" s="43">
        <f>Baseline!B$33 * (C854 * Baseline!B$66*Baseline!B$61/Baseline!B$73 + Baseline!B$52*Baseline!B$62/Baseline!B$74 + Baseline!B$53*Baseline!B$63/Baseline!B$75 + Baseline!B$54*Baseline!B$69/Baseline!B$76)</f>
        <v>0.000000003315808358</v>
      </c>
      <c r="I854" s="43">
        <f>Baseline!B$33 * (C854 * Baseline!B$57*Baseline!B$66/Baseline!B$73 + Baseline!B$67*Baseline!B$52/Baseline!B$74 + Baseline!B$55*Baseline!B$53/Baseline!B$75 + Baseline!B$56*Baseline!B$54/Baseline!B$76)</f>
        <v>0.0000001995314256</v>
      </c>
      <c r="J854" s="45">
        <f>Baseline!B$33 * (C854 * Baseline!B$57*Baseline!B$57/Baseline!B$73 + Baseline!B$67*Baseline!B$67/Baseline!B$74 + Baseline!B$55*Baseline!B$55/Baseline!B$75 + Baseline!B$56*Baseline!B$56/Baseline!B$76)</f>
        <v>0.000001763813747</v>
      </c>
      <c r="K854" s="43">
        <f>Baseline!B$33 * (C854 * Baseline!B$57*Baseline!B$58/Baseline!B$73 + Baseline!B$67*Baseline!B$59/Baseline!B$74 + Baseline!B$55*Baseline!B$68/Baseline!B$75 + Baseline!B$56*Baseline!B$60/Baseline!B$76)</f>
        <v>0.00000001374177936</v>
      </c>
      <c r="L854" s="45">
        <f>Baseline!B$33 * (C854 * Baseline!B$57*Baseline!B$61/Baseline!B$73 + Baseline!B$67*Baseline!B$62/Baseline!B$74 + Baseline!B$55*Baseline!B$63/Baseline!B$75 + Baseline!B$56*Baseline!B$69/Baseline!B$76)</f>
        <v>0.00000001439283781</v>
      </c>
      <c r="M854" s="43">
        <f>Baseline!B$33 * (C854 * Baseline!B$58*Baseline!B$66/Baseline!B$73 + Baseline!B$59*Baseline!B$52/Baseline!B$74 + Baseline!B$68*Baseline!B$53/Baseline!B$75 + Baseline!B$60*Baseline!B$54/Baseline!B$76)</f>
        <v>0.0000001677774466</v>
      </c>
      <c r="N854" s="45">
        <f>Baseline!B$33 * (C854 * Baseline!B$58*Baseline!B$57/Baseline!B$73 + Baseline!B$59*Baseline!B$67/Baseline!B$74 + Baseline!B$68*Baseline!B$55/Baseline!B$75 + Baseline!B$60*Baseline!B$56/Baseline!B$76)</f>
        <v>0.00000001374177936</v>
      </c>
      <c r="O854" s="45">
        <f>Baseline!B$33 * (C854 * Baseline!B$58*Baseline!B$58/Baseline!B$73 + Baseline!B$59*Baseline!B$59/Baseline!B$74 + Baseline!B$68*Baseline!B$68/Baseline!B$75 + Baseline!B$60*Baseline!B$60/Baseline!B$76)</f>
        <v>0.000001324389927</v>
      </c>
      <c r="P854" s="43">
        <f>Baseline!B$33 * (C854 * Baseline!B$58*Baseline!B$61/Baseline!B$73 + Baseline!B$59*Baseline!B$62/Baseline!B$74 + Baseline!B$68*Baseline!B$63/Baseline!B$75 + Baseline!B$60*Baseline!B$69/Baseline!B$76)</f>
        <v>0.00000000164690728</v>
      </c>
      <c r="Q854" s="43">
        <f>Baseline!B$33 * (C854 * Baseline!B$61*Baseline!B$66/Baseline!B$73 + Baseline!B$62*Baseline!B$52/Baseline!B$74 + Baseline!B$63*Baseline!B$53/Baseline!B$75 + Baseline!B$69*Baseline!B$54/Baseline!B$76)</f>
        <v>0.000000003315808358</v>
      </c>
      <c r="R854" s="43">
        <f>Baseline!B$33 * (C854 * Baseline!B$61*Baseline!B$57/Baseline!B$73 + Baseline!B$62*Baseline!B$67/Baseline!B$74 + Baseline!B$63*Baseline!B$55/Baseline!B$75 + Baseline!B$69*Baseline!B$56/Baseline!B$76)</f>
        <v>0.00000001439283781</v>
      </c>
      <c r="S854" s="43">
        <f>Baseline!B$33 * (C854 * Baseline!B$61*Baseline!B$58/Baseline!B$73 + Baseline!B$62*Baseline!B$59/Baseline!B$74 + Baseline!B$63*Baseline!B$68/Baseline!B$75 + Baseline!B$69*Baseline!B$60/Baseline!B$76)</f>
        <v>0.00000000164690728</v>
      </c>
      <c r="T854" s="43">
        <f>Baseline!B$33 * (C854 * Baseline!B$61*Baseline!B$61/Baseline!B$73 + Baseline!B$62*Baseline!B$62/Baseline!B$74 + Baseline!B$63*Baseline!B$63/Baseline!B$75 + Baseline!B$69*Baseline!B$69/Baseline!B$76)</f>
        <v>0.00000009854654164</v>
      </c>
      <c r="U854" s="41"/>
      <c r="V854" s="43">
        <f>E854 * ( Baseline!B$87 * Baseline!B$7 )</f>
        <v>0.1750854136</v>
      </c>
      <c r="W854" s="43">
        <f>F854 * ( Baseline!D$87 * Baseline!B$11 )</f>
        <v>0.003680675535</v>
      </c>
      <c r="X854" s="43">
        <f>G854 * ( Baseline!F$87 * Baseline!B$16 )</f>
        <v>0.005827711005</v>
      </c>
      <c r="Y854" s="43">
        <f>H854 * ( Baseline!H$87 * Baseline!B$18 )</f>
        <v>0.001166081821</v>
      </c>
      <c r="Z854" s="51">
        <f t="shared" si="1"/>
        <v>0.185759882</v>
      </c>
      <c r="AA854" s="43">
        <f>I854 * ( Baseline!B$87 * Baseline!B$7 )</f>
        <v>0.002070936666</v>
      </c>
      <c r="AB854" s="45">
        <f>J854 * ( Baseline!D$87 * Baseline!B$11 )</f>
        <v>0.03253635905</v>
      </c>
      <c r="AC854" s="45">
        <f>K854 * ( Baseline!F$87 * Baseline!B$16 )</f>
        <v>0.0004773175443</v>
      </c>
      <c r="AD854" s="45">
        <f>L854 * ( Baseline!F$87 * Baseline!B$16 )</f>
        <v>0.0004999319099</v>
      </c>
      <c r="AE854" s="51">
        <f t="shared" si="2"/>
        <v>0.03558454518</v>
      </c>
      <c r="AF854" s="51">
        <f>M854 * ( Baseline!B$87 * Baseline!B$7 )</f>
        <v>0.001741362118</v>
      </c>
      <c r="AG854" s="51">
        <f>N854 * ( Baseline!D$87 * Baseline!B$11 )</f>
        <v>0.0002534890478</v>
      </c>
      <c r="AH854" s="51">
        <f>O854 * ( Baseline!F$87 * Baseline!B$16 )</f>
        <v>0.0460023794</v>
      </c>
      <c r="AI854" s="51">
        <f>P854 * ( Baseline!H$87 * Baseline!B$18 )</f>
        <v>0.0005791735928</v>
      </c>
      <c r="AJ854" s="51">
        <f t="shared" si="3"/>
        <v>0.04857640416</v>
      </c>
      <c r="AK854" s="51">
        <f>Q854 * ( Baseline!B$87 * Baseline!B$7 )</f>
        <v>0.00003441477495</v>
      </c>
      <c r="AL854" s="51">
        <f>R854 * ( Baseline!D$87 * Baseline!B$11 )</f>
        <v>0.0002654988599</v>
      </c>
      <c r="AM854" s="51">
        <f>S854 * ( Baseline!F$87 * Baseline!B$16 )</f>
        <v>0.00005720494546</v>
      </c>
      <c r="AN854" s="51">
        <f>T854 * ( Baseline!H$87 * Baseline!B$18 )</f>
        <v>0.03465620395</v>
      </c>
      <c r="AO854" s="51">
        <f t="shared" si="4"/>
        <v>0.03501332253</v>
      </c>
      <c r="AP854" s="61"/>
      <c r="AQ854" s="51">
        <f>V854 * ( (1-Baseline!B$88-Baseline!B$87) + (1-B854)*Baseline!B$88 )</f>
        <v>0.1223023675</v>
      </c>
      <c r="AR854" s="51">
        <f>W854 * ( (1-Baseline!B$88-Baseline!B$87) + (1-B854)*Baseline!B$88 )</f>
        <v>0.002571061306</v>
      </c>
      <c r="AS854" s="51">
        <f>X854 * ( (1-Baseline!B$88-Baseline!B$87) + (1-B854)*Baseline!B$88 )</f>
        <v>0.004070829423</v>
      </c>
      <c r="AT854" s="51">
        <f>Y854 * ( (1-Baseline!B$88-Baseline!B$87) + (1-B854)*Baseline!B$88 )</f>
        <v>0.0008145428251</v>
      </c>
      <c r="AU854" s="51">
        <f t="shared" si="5"/>
        <v>0.1297588011</v>
      </c>
      <c r="AV854" s="51">
        <f>AA854 * ( (1-Baseline!D$88-Baseline!D$87) + (1-B854)*Baseline!D$88 )</f>
        <v>0.001761164324</v>
      </c>
      <c r="AW854" s="51">
        <f>AB854 * ( (1-Baseline!D$88-Baseline!D$87) + (1-B854)*Baseline!D$88 )</f>
        <v>0.02766954478</v>
      </c>
      <c r="AX854" s="51">
        <f>AC854 * ( (1-Baseline!D$88-Baseline!D$87) + (1-B854)*Baseline!D$88 )</f>
        <v>0.0004059200091</v>
      </c>
      <c r="AY854" s="51">
        <f>AD854 * ( (1-Baseline!D$88-Baseline!D$87) + (1-B854)*Baseline!D$88 )</f>
        <v>0.0004251517001</v>
      </c>
      <c r="AZ854" s="51">
        <f t="shared" si="6"/>
        <v>0.03026178081</v>
      </c>
      <c r="BA854" s="51">
        <f>AF854 * ( (1-Baseline!F$88-Baseline!F$87) + (1-Baseline!B$36)*Baseline!F$88 )</f>
        <v>0.001253139904</v>
      </c>
      <c r="BB854" s="51">
        <f>AG854 * ( (1-Baseline!F$88-Baseline!F$87) + (1-Baseline!B$36)*Baseline!F$88 )</f>
        <v>0.0001824188305</v>
      </c>
      <c r="BC854" s="51">
        <f>AH854 * ( (1-Baseline!F$88-Baseline!F$87) + (1-Baseline!B$36)*Baseline!F$88 )</f>
        <v>0.0331047843</v>
      </c>
      <c r="BD854" s="51">
        <f>AI854 * ( (1-Baseline!F$88-Baseline!F$87) + (1-Baseline!B$36)*Baseline!F$88 )</f>
        <v>0.000416791851</v>
      </c>
      <c r="BE854" s="51">
        <f t="shared" si="7"/>
        <v>0.03495713488</v>
      </c>
      <c r="BF854" s="51">
        <f>AK854 * ( (1-Baseline!H$88-Baseline!H$87) + (1-Baseline!B$36)*Baseline!H$88 )</f>
        <v>0.00002726751448</v>
      </c>
      <c r="BG854" s="51">
        <f>AL854 * ( (1-Baseline!H$88-Baseline!H$87) + (1-Baseline!B$36)*Baseline!H$88 )</f>
        <v>0.0002103600567</v>
      </c>
      <c r="BH854" s="51">
        <f>AM854 * ( (1-Baseline!H$88-Baseline!H$87) + (1-Baseline!B$36)*Baseline!H$88 )</f>
        <v>0.00004532462238</v>
      </c>
      <c r="BI854" s="51">
        <f>AN854 * ( (1-Baseline!H$88-Baseline!H$87) + (1-Baseline!B$36)*Baseline!H$88 )</f>
        <v>0.02745880351</v>
      </c>
      <c r="BJ854" s="51">
        <f t="shared" si="8"/>
        <v>0.02774175571</v>
      </c>
      <c r="BK854" s="61"/>
      <c r="BL854" s="51">
        <f t="shared" si="19"/>
        <v>0.9425362019</v>
      </c>
      <c r="BM854" s="51">
        <f t="shared" si="20"/>
        <v>0.01981415737</v>
      </c>
      <c r="BN854" s="51">
        <f t="shared" si="21"/>
        <v>0.03137227987</v>
      </c>
      <c r="BO854" s="51">
        <f t="shared" si="22"/>
        <v>0.006277360905</v>
      </c>
      <c r="BP854" s="51">
        <f t="shared" si="9"/>
        <v>1</v>
      </c>
      <c r="BQ854" s="51">
        <f t="shared" si="23"/>
        <v>0.05819764328</v>
      </c>
      <c r="BR854" s="51">
        <f t="shared" si="24"/>
        <v>0.9143396071</v>
      </c>
      <c r="BS854" s="51">
        <f t="shared" si="25"/>
        <v>0.01341361937</v>
      </c>
      <c r="BT854" s="51">
        <f t="shared" si="26"/>
        <v>0.01404913025</v>
      </c>
      <c r="BU854" s="51">
        <f t="shared" si="10"/>
        <v>1</v>
      </c>
      <c r="BV854" s="51">
        <f t="shared" si="27"/>
        <v>0.03584790081</v>
      </c>
      <c r="BW854" s="51">
        <f t="shared" si="28"/>
        <v>0.0052183576</v>
      </c>
      <c r="BX854" s="51">
        <f t="shared" si="29"/>
        <v>0.9470108008</v>
      </c>
      <c r="BY854" s="51">
        <f t="shared" si="30"/>
        <v>0.01192294084</v>
      </c>
      <c r="BZ854" s="51">
        <f t="shared" si="11"/>
        <v>1</v>
      </c>
      <c r="CA854" s="51">
        <f t="shared" si="31"/>
        <v>0.0009829051476</v>
      </c>
      <c r="CB854" s="51">
        <f t="shared" si="32"/>
        <v>0.007582795369</v>
      </c>
      <c r="CC854" s="51">
        <f t="shared" si="33"/>
        <v>0.001633805115</v>
      </c>
      <c r="CD854" s="51">
        <f t="shared" si="34"/>
        <v>0.9898004944</v>
      </c>
      <c r="CE854" s="51">
        <f t="shared" si="12"/>
        <v>1</v>
      </c>
      <c r="CF854" s="61"/>
      <c r="CG854" s="51">
        <f t="shared" si="35"/>
        <v>0.9425362019</v>
      </c>
      <c r="CH854" s="51">
        <f t="shared" si="36"/>
        <v>0.01981415737</v>
      </c>
      <c r="CI854" s="51">
        <f t="shared" si="37"/>
        <v>0.03137227987</v>
      </c>
      <c r="CJ854" s="51">
        <f t="shared" si="38"/>
        <v>0.006277360905</v>
      </c>
      <c r="CK854" s="51">
        <f t="shared" si="13"/>
        <v>1</v>
      </c>
      <c r="CL854" s="51">
        <f t="shared" si="39"/>
        <v>0.05819764328</v>
      </c>
      <c r="CM854" s="51">
        <f t="shared" si="40"/>
        <v>0.9143396071</v>
      </c>
      <c r="CN854" s="51">
        <f t="shared" si="41"/>
        <v>0.01341361937</v>
      </c>
      <c r="CO854" s="51">
        <f t="shared" si="42"/>
        <v>0.01404913025</v>
      </c>
      <c r="CP854" s="51">
        <f t="shared" si="14"/>
        <v>1</v>
      </c>
      <c r="CQ854" s="51">
        <f t="shared" si="43"/>
        <v>0.03584790081</v>
      </c>
      <c r="CR854" s="51">
        <f t="shared" si="44"/>
        <v>0.0052183576</v>
      </c>
      <c r="CS854" s="51">
        <f t="shared" si="45"/>
        <v>0.9470108008</v>
      </c>
      <c r="CT854" s="51">
        <f t="shared" si="46"/>
        <v>0.01192294084</v>
      </c>
      <c r="CU854" s="51">
        <f t="shared" si="15"/>
        <v>1</v>
      </c>
      <c r="CV854" s="51">
        <f t="shared" si="47"/>
        <v>0.0009829051476</v>
      </c>
      <c r="CW854" s="51">
        <f t="shared" si="48"/>
        <v>0.007582795369</v>
      </c>
      <c r="CX854" s="51">
        <f t="shared" si="49"/>
        <v>0.001633805115</v>
      </c>
      <c r="CY854" s="51">
        <f t="shared" si="50"/>
        <v>0.9898004944</v>
      </c>
      <c r="CZ854" s="51">
        <f t="shared" si="16"/>
        <v>1</v>
      </c>
      <c r="DA854" s="61"/>
      <c r="DB854" s="51">
        <f>(AQ854*Baseline!B$7 + AV854*Baseline!B$11 + BA854*Baseline!B$16 + BF854*Baseline!B$18)</f>
        <v>68540.41877</v>
      </c>
      <c r="DC854" s="51">
        <f>(AR854*Baseline!B$7 + AW854*Baseline!B$11 + BB854*Baseline!B$16 + BG854*Baseline!B$18)</f>
        <v>70829.49405</v>
      </c>
      <c r="DD854" s="51">
        <f>(AS854*Baseline!B$7 + AX854*Baseline!B$11 + BC854*Baseline!B$16 + BH854*Baseline!B$18)</f>
        <v>115827.6384</v>
      </c>
      <c r="DE854" s="51">
        <f>(AT854*Baseline!B$7 + AY854*Baseline!B$11 + BD854*Baseline!B$16 + BI854*Baseline!B$18)</f>
        <v>1260064.165</v>
      </c>
      <c r="DF854" s="51">
        <f t="shared" si="17"/>
        <v>1515261.716</v>
      </c>
      <c r="DG854" s="61"/>
      <c r="DH854" s="51">
        <f t="shared" si="51"/>
        <v>0.04523338644</v>
      </c>
      <c r="DI854" s="51">
        <f t="shared" si="52"/>
        <v>0.04674406625</v>
      </c>
      <c r="DJ854" s="51">
        <f t="shared" si="53"/>
        <v>0.0764406816</v>
      </c>
      <c r="DK854" s="51">
        <f t="shared" si="54"/>
        <v>0.8315818657</v>
      </c>
      <c r="DL854" s="51">
        <f t="shared" si="18"/>
        <v>1</v>
      </c>
      <c r="DM854" s="61"/>
      <c r="DN854" s="51">
        <f>DH854 / (Baseline!B$7/Baseline!B$17)</f>
        <v>4.828366488</v>
      </c>
      <c r="DO854" s="51">
        <f>DI854 / (Baseline!B$11/Baseline!B$17)</f>
        <v>1.128424132</v>
      </c>
      <c r="DP854" s="51">
        <f>DJ854 / (Baseline!B$16/Baseline!B$17)</f>
        <v>1.18123954</v>
      </c>
      <c r="DQ854" s="51">
        <f>DK854 / (Baseline!B$18/Baseline!B$17)</f>
        <v>0.940176713</v>
      </c>
      <c r="DR854" s="79"/>
      <c r="DS854" s="51">
        <f>(AU854*Baseline!B$34)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0.03199335141</v>
      </c>
      <c r="DT854" s="51">
        <f>(AZ854*Baseline!B$34) + (Baseline!D$88*(1-Baseline!D$89)*Baseline!B$35) + (Baseline!D$88*Baseline!D$89*((1-Baseline!D$90)*Baseline!B$40 + Baseline!D$90*Baseline!B$41))</f>
        <v>0.01095283512</v>
      </c>
      <c r="DU854" s="51">
        <f>(BE854*Baseline!B$34) + (Baseline!F$88*(1-Baseline!F$89)*Baseline!B$35) + (Baseline!F$88*Baseline!F$89*((1-Baseline!F$90)*Baseline!B$40 + Baseline!F$90*Baseline!B$41))</f>
        <v>0.01297421023</v>
      </c>
      <c r="DV854" s="51">
        <f>(BJ854*Baseline!B$34) + (Baseline!H$88*(1-Baseline!H$89)*Baseline!B$35) + (Baseline!H$88*Baseline!H$89*((1-Baseline!H$90)*Baseline!B$40 + Baseline!H$90*Baseline!B$41))</f>
        <v>0.009306263356</v>
      </c>
      <c r="DW854" s="51">
        <f>( DS854*Baseline!B$7 + DT854*Baseline!B$11 + DU854*Baseline!B$16 + DV854*Baseline!B$18 ) / Baseline!B$17</f>
        <v>0.00982437092</v>
      </c>
    </row>
    <row r="855">
      <c r="A855" s="4" t="s">
        <v>1214</v>
      </c>
      <c r="B855" s="45">
        <f>MIN( MAX( NORMINV( MCrands!B855, (B$5+B$4)/2, (B$5-B$4)/3.29 ), 0 ), 1 )</f>
        <v>0.5758976633</v>
      </c>
      <c r="C855" s="45">
        <f>MAX( NORMINV( MCrands!C855, (C$5+C$4)/2, (C$5-C$4)/3.29 ), 0 )</f>
        <v>2.482532945</v>
      </c>
      <c r="D855" s="41"/>
      <c r="E855" s="43">
        <f>Baseline!B$33 * (C855 * Baseline!B$66*Baseline!B$66/Baseline!B$73 + Baseline!B$52*Baseline!B$52/Baseline!B$74 + Baseline!B$53*Baseline!B$53/Baseline!B$75 + Baseline!B$54*Baseline!B$54/Baseline!B$76)</f>
        <v>0.00001761763708</v>
      </c>
      <c r="F855" s="43">
        <f>Baseline!B$33 * (C855 * Baseline!B$66*Baseline!B$57/Baseline!B$73 + Baseline!B$52*Baseline!B$67/Baseline!B$74 + Baseline!B$53*Baseline!B$55/Baseline!B$75 + Baseline!B$54*Baseline!B$56/Baseline!B$76)</f>
        <v>0.0000001996496001</v>
      </c>
      <c r="G855" s="45">
        <f>Baseline!B$33 * (C855 * Baseline!B$66*Baseline!B$58/Baseline!B$73 + Baseline!B$52*Baseline!B$59/Baseline!B$74 + Baseline!B$53*Baseline!B$68/Baseline!B$75 + Baseline!B$54*Baseline!B$60/Baseline!B$76)</f>
        <v>0.0000001680679588</v>
      </c>
      <c r="H855" s="43">
        <f>Baseline!B$33 * (C855 * Baseline!B$66*Baseline!B$61/Baseline!B$73 + Baseline!B$52*Baseline!B$62/Baseline!B$74 + Baseline!B$53*Baseline!B$63/Baseline!B$75 + Baseline!B$54*Baseline!B$69/Baseline!B$76)</f>
        <v>0.000000003344859583</v>
      </c>
      <c r="I855" s="43">
        <f>Baseline!B$33 * (C855 * Baseline!B$57*Baseline!B$66/Baseline!B$73 + Baseline!B$67*Baseline!B$52/Baseline!B$74 + Baseline!B$55*Baseline!B$53/Baseline!B$75 + Baseline!B$56*Baseline!B$54/Baseline!B$76)</f>
        <v>0.0000001996496001</v>
      </c>
      <c r="J855" s="45">
        <f>Baseline!B$33 * (C855 * Baseline!B$57*Baseline!B$57/Baseline!B$73 + Baseline!B$67*Baseline!B$67/Baseline!B$74 + Baseline!B$55*Baseline!B$55/Baseline!B$75 + Baseline!B$56*Baseline!B$56/Baseline!B$76)</f>
        <v>0.000001763813766</v>
      </c>
      <c r="K855" s="43">
        <f>Baseline!B$33 * (C855 * Baseline!B$57*Baseline!B$58/Baseline!B$73 + Baseline!B$67*Baseline!B$59/Baseline!B$74 + Baseline!B$55*Baseline!B$68/Baseline!B$75 + Baseline!B$56*Baseline!B$60/Baseline!B$76)</f>
        <v>0.00000001374182523</v>
      </c>
      <c r="L855" s="45">
        <f>Baseline!B$33 * (C855 * Baseline!B$57*Baseline!B$61/Baseline!B$73 + Baseline!B$67*Baseline!B$62/Baseline!B$74 + Baseline!B$55*Baseline!B$63/Baseline!B$75 + Baseline!B$56*Baseline!B$69/Baseline!B$76)</f>
        <v>0.0000000143928424</v>
      </c>
      <c r="M855" s="43">
        <f>Baseline!B$33 * (C855 * Baseline!B$58*Baseline!B$66/Baseline!B$73 + Baseline!B$59*Baseline!B$52/Baseline!B$74 + Baseline!B$68*Baseline!B$53/Baseline!B$75 + Baseline!B$60*Baseline!B$54/Baseline!B$76)</f>
        <v>0.0000001680679588</v>
      </c>
      <c r="N855" s="45">
        <f>Baseline!B$33 * (C855 * Baseline!B$58*Baseline!B$57/Baseline!B$73 + Baseline!B$59*Baseline!B$67/Baseline!B$74 + Baseline!B$68*Baseline!B$55/Baseline!B$75 + Baseline!B$60*Baseline!B$56/Baseline!B$76)</f>
        <v>0.00000001374182523</v>
      </c>
      <c r="O855" s="45">
        <f>Baseline!B$33 * (C855 * Baseline!B$58*Baseline!B$58/Baseline!B$73 + Baseline!B$59*Baseline!B$59/Baseline!B$74 + Baseline!B$68*Baseline!B$68/Baseline!B$75 + Baseline!B$60*Baseline!B$60/Baseline!B$76)</f>
        <v>0.00000132439004</v>
      </c>
      <c r="P855" s="43">
        <f>Baseline!B$33 * (C855 * Baseline!B$58*Baseline!B$61/Baseline!B$73 + Baseline!B$59*Baseline!B$62/Baseline!B$74 + Baseline!B$68*Baseline!B$63/Baseline!B$75 + Baseline!B$60*Baseline!B$69/Baseline!B$76)</f>
        <v>0.000000001646918557</v>
      </c>
      <c r="Q855" s="43">
        <f>Baseline!B$33 * (C855 * Baseline!B$61*Baseline!B$66/Baseline!B$73 + Baseline!B$62*Baseline!B$52/Baseline!B$74 + Baseline!B$63*Baseline!B$53/Baseline!B$75 + Baseline!B$69*Baseline!B$54/Baseline!B$76)</f>
        <v>0.000000003344859583</v>
      </c>
      <c r="R855" s="43">
        <f>Baseline!B$33 * (C855 * Baseline!B$61*Baseline!B$57/Baseline!B$73 + Baseline!B$62*Baseline!B$67/Baseline!B$74 + Baseline!B$63*Baseline!B$55/Baseline!B$75 + Baseline!B$69*Baseline!B$56/Baseline!B$76)</f>
        <v>0.0000000143928424</v>
      </c>
      <c r="S855" s="43">
        <f>Baseline!B$33 * (C855 * Baseline!B$61*Baseline!B$58/Baseline!B$73 + Baseline!B$62*Baseline!B$59/Baseline!B$74 + Baseline!B$63*Baseline!B$68/Baseline!B$75 + Baseline!B$69*Baseline!B$60/Baseline!B$76)</f>
        <v>0.000000001646918557</v>
      </c>
      <c r="T855" s="43">
        <f>Baseline!B$33 * (C855 * Baseline!B$61*Baseline!B$61/Baseline!B$73 + Baseline!B$62*Baseline!B$62/Baseline!B$74 + Baseline!B$63*Baseline!B$63/Baseline!B$75 + Baseline!B$69*Baseline!B$69/Baseline!B$76)</f>
        <v>0.00000009854654277</v>
      </c>
      <c r="U855" s="41"/>
      <c r="V855" s="43">
        <f>E855 * ( Baseline!B$87 * Baseline!B$7 )</f>
        <v>0.1828534552</v>
      </c>
      <c r="W855" s="43">
        <f>F855 * ( Baseline!D$87 * Baseline!B$11 )</f>
        <v>0.003682855452</v>
      </c>
      <c r="X855" s="43">
        <f>G855 * ( Baseline!F$87 * Baseline!B$16 )</f>
        <v>0.005837801881</v>
      </c>
      <c r="Y855" s="43">
        <f>H855 * ( Baseline!H$87 * Baseline!B$18 )</f>
        <v>0.001176298366</v>
      </c>
      <c r="Z855" s="51">
        <f t="shared" si="1"/>
        <v>0.1935504109</v>
      </c>
      <c r="AA855" s="43">
        <f>I855 * ( Baseline!B$87 * Baseline!B$7 )</f>
        <v>0.002072163199</v>
      </c>
      <c r="AB855" s="45">
        <f>J855 * ( Baseline!D$87 * Baseline!B$11 )</f>
        <v>0.0325363594</v>
      </c>
      <c r="AC855" s="45">
        <f>K855 * ( Baseline!F$87 * Baseline!B$16 )</f>
        <v>0.0004773191376</v>
      </c>
      <c r="AD855" s="45">
        <f>L855 * ( Baseline!F$87 * Baseline!B$16 )</f>
        <v>0.0004999320692</v>
      </c>
      <c r="AE855" s="51">
        <f t="shared" si="2"/>
        <v>0.03558577381</v>
      </c>
      <c r="AF855" s="51">
        <f>M855 * ( Baseline!B$87 * Baseline!B$7 )</f>
        <v>0.001744377345</v>
      </c>
      <c r="AG855" s="51">
        <f>N855 * ( Baseline!D$87 * Baseline!B$11 )</f>
        <v>0.000253489894</v>
      </c>
      <c r="AH855" s="51">
        <f>O855 * ( Baseline!F$87 * Baseline!B$16 )</f>
        <v>0.04600238332</v>
      </c>
      <c r="AI855" s="51">
        <f>P855 * ( Baseline!H$87 * Baseline!B$18 )</f>
        <v>0.0005791775585</v>
      </c>
      <c r="AJ855" s="51">
        <f t="shared" si="3"/>
        <v>0.04857942812</v>
      </c>
      <c r="AK855" s="51">
        <f>Q855 * ( Baseline!B$87 * Baseline!B$7 )</f>
        <v>0.00003471629761</v>
      </c>
      <c r="AL855" s="51">
        <f>R855 * ( Baseline!D$87 * Baseline!B$11 )</f>
        <v>0.0002654989445</v>
      </c>
      <c r="AM855" s="51">
        <f>S855 * ( Baseline!F$87 * Baseline!B$16 )</f>
        <v>0.00005720533714</v>
      </c>
      <c r="AN855" s="51">
        <f>T855 * ( Baseline!H$87 * Baseline!B$18 )</f>
        <v>0.03465620434</v>
      </c>
      <c r="AO855" s="51">
        <f t="shared" si="4"/>
        <v>0.03501362492</v>
      </c>
      <c r="AP855" s="61"/>
      <c r="AQ855" s="51">
        <f>V855 * ( (1-Baseline!B$88-Baseline!B$87) + (1-B855)*Baseline!B$88 )</f>
        <v>0.08521905022</v>
      </c>
      <c r="AR855" s="51">
        <f>W855 * ( (1-Baseline!B$88-Baseline!B$87) + (1-B855)*Baseline!B$88 )</f>
        <v>0.001716398759</v>
      </c>
      <c r="AS855" s="51">
        <f>X855 * ( (1-Baseline!B$88-Baseline!B$87) + (1-B855)*Baseline!B$88 )</f>
        <v>0.002720713869</v>
      </c>
      <c r="AT855" s="51">
        <f>Y855 * ( (1-Baseline!B$88-Baseline!B$87) + (1-B855)*Baseline!B$88 )</f>
        <v>0.0005482151234</v>
      </c>
      <c r="AU855" s="51">
        <f t="shared" si="5"/>
        <v>0.09020437797</v>
      </c>
      <c r="AV855" s="51">
        <f>AA855 * ( (1-Baseline!D$88-Baseline!D$87) + (1-B855)*Baseline!D$88 )</f>
        <v>0.001519716713</v>
      </c>
      <c r="AW855" s="51">
        <f>AB855 * ( (1-Baseline!D$88-Baseline!D$87) + (1-B855)*Baseline!D$88 )</f>
        <v>0.02386204387</v>
      </c>
      <c r="AX855" s="51">
        <f>AC855 * ( (1-Baseline!D$88-Baseline!D$87) + (1-B855)*Baseline!D$88 )</f>
        <v>0.0003500640641</v>
      </c>
      <c r="AY855" s="51">
        <f>AD855 * ( (1-Baseline!D$88-Baseline!D$87) + (1-B855)*Baseline!D$88 )</f>
        <v>0.0003666483032</v>
      </c>
      <c r="AZ855" s="51">
        <f t="shared" si="6"/>
        <v>0.02609847295</v>
      </c>
      <c r="BA855" s="51">
        <f>AF855 * ( (1-Baseline!F$88-Baseline!F$87) + (1-Baseline!B$36)*Baseline!F$88 )</f>
        <v>0.001255309757</v>
      </c>
      <c r="BB855" s="51">
        <f>AG855 * ( (1-Baseline!F$88-Baseline!F$87) + (1-Baseline!B$36)*Baseline!F$88 )</f>
        <v>0.0001824194394</v>
      </c>
      <c r="BC855" s="51">
        <f>AH855 * ( (1-Baseline!F$88-Baseline!F$87) + (1-Baseline!B$36)*Baseline!F$88 )</f>
        <v>0.03310478711</v>
      </c>
      <c r="BD855" s="51">
        <f>AI855 * ( (1-Baseline!F$88-Baseline!F$87) + (1-Baseline!B$36)*Baseline!F$88 )</f>
        <v>0.0004167947048</v>
      </c>
      <c r="BE855" s="51">
        <f t="shared" si="7"/>
        <v>0.03495931102</v>
      </c>
      <c r="BF855" s="51">
        <f>AK855 * ( (1-Baseline!H$88-Baseline!H$87) + (1-Baseline!B$36)*Baseline!H$88 )</f>
        <v>0.00002750641693</v>
      </c>
      <c r="BG855" s="51">
        <f>AL855 * ( (1-Baseline!H$88-Baseline!H$87) + (1-Baseline!B$36)*Baseline!H$88 )</f>
        <v>0.0002103601237</v>
      </c>
      <c r="BH855" s="51">
        <f>AM855 * ( (1-Baseline!H$88-Baseline!H$87) + (1-Baseline!B$36)*Baseline!H$88 )</f>
        <v>0.00004532493272</v>
      </c>
      <c r="BI855" s="51">
        <f>AN855 * ( (1-Baseline!H$88-Baseline!H$87) + (1-Baseline!B$36)*Baseline!H$88 )</f>
        <v>0.02745880383</v>
      </c>
      <c r="BJ855" s="51">
        <f t="shared" si="8"/>
        <v>0.0277419953</v>
      </c>
      <c r="BK855" s="61"/>
      <c r="BL855" s="51">
        <f t="shared" si="19"/>
        <v>0.9447329735</v>
      </c>
      <c r="BM855" s="51">
        <f t="shared" si="20"/>
        <v>0.01902788754</v>
      </c>
      <c r="BN855" s="51">
        <f t="shared" si="21"/>
        <v>0.030161661</v>
      </c>
      <c r="BO855" s="51">
        <f t="shared" si="22"/>
        <v>0.006077478009</v>
      </c>
      <c r="BP855" s="51">
        <f t="shared" si="9"/>
        <v>1</v>
      </c>
      <c r="BQ855" s="51">
        <f t="shared" si="23"/>
        <v>0.0582301009</v>
      </c>
      <c r="BR855" s="51">
        <f t="shared" si="24"/>
        <v>0.9143080484</v>
      </c>
      <c r="BS855" s="51">
        <f t="shared" si="25"/>
        <v>0.01341320102</v>
      </c>
      <c r="BT855" s="51">
        <f t="shared" si="26"/>
        <v>0.01404864966</v>
      </c>
      <c r="BU855" s="51">
        <f t="shared" si="10"/>
        <v>1</v>
      </c>
      <c r="BV855" s="51">
        <f t="shared" si="27"/>
        <v>0.03590773733</v>
      </c>
      <c r="BW855" s="51">
        <f t="shared" si="28"/>
        <v>0.005218050187</v>
      </c>
      <c r="BX855" s="51">
        <f t="shared" si="29"/>
        <v>0.9469519322</v>
      </c>
      <c r="BY855" s="51">
        <f t="shared" si="30"/>
        <v>0.01192228029</v>
      </c>
      <c r="BZ855" s="51">
        <f t="shared" si="11"/>
        <v>1</v>
      </c>
      <c r="CA855" s="51">
        <f t="shared" si="31"/>
        <v>0.0009915082397</v>
      </c>
      <c r="CB855" s="51">
        <f t="shared" si="32"/>
        <v>0.007582732296</v>
      </c>
      <c r="CC855" s="51">
        <f t="shared" si="33"/>
        <v>0.001633802192</v>
      </c>
      <c r="CD855" s="51">
        <f t="shared" si="34"/>
        <v>0.9897919573</v>
      </c>
      <c r="CE855" s="51">
        <f t="shared" si="12"/>
        <v>1</v>
      </c>
      <c r="CF855" s="61"/>
      <c r="CG855" s="51">
        <f t="shared" si="35"/>
        <v>0.9447329735</v>
      </c>
      <c r="CH855" s="51">
        <f t="shared" si="36"/>
        <v>0.01902788754</v>
      </c>
      <c r="CI855" s="51">
        <f t="shared" si="37"/>
        <v>0.030161661</v>
      </c>
      <c r="CJ855" s="51">
        <f t="shared" si="38"/>
        <v>0.006077478009</v>
      </c>
      <c r="CK855" s="51">
        <f t="shared" si="13"/>
        <v>1</v>
      </c>
      <c r="CL855" s="51">
        <f t="shared" si="39"/>
        <v>0.0582301009</v>
      </c>
      <c r="CM855" s="51">
        <f t="shared" si="40"/>
        <v>0.9143080484</v>
      </c>
      <c r="CN855" s="51">
        <f t="shared" si="41"/>
        <v>0.01341320102</v>
      </c>
      <c r="CO855" s="51">
        <f t="shared" si="42"/>
        <v>0.01404864966</v>
      </c>
      <c r="CP855" s="51">
        <f t="shared" si="14"/>
        <v>1</v>
      </c>
      <c r="CQ855" s="51">
        <f t="shared" si="43"/>
        <v>0.03590773733</v>
      </c>
      <c r="CR855" s="51">
        <f t="shared" si="44"/>
        <v>0.005218050187</v>
      </c>
      <c r="CS855" s="51">
        <f t="shared" si="45"/>
        <v>0.9469519322</v>
      </c>
      <c r="CT855" s="51">
        <f t="shared" si="46"/>
        <v>0.01192228029</v>
      </c>
      <c r="CU855" s="51">
        <f t="shared" si="15"/>
        <v>1</v>
      </c>
      <c r="CV855" s="51">
        <f t="shared" si="47"/>
        <v>0.0009915082397</v>
      </c>
      <c r="CW855" s="51">
        <f t="shared" si="48"/>
        <v>0.007582732296</v>
      </c>
      <c r="CX855" s="51">
        <f t="shared" si="49"/>
        <v>0.001633802192</v>
      </c>
      <c r="CY855" s="51">
        <f t="shared" si="50"/>
        <v>0.9897919573</v>
      </c>
      <c r="CZ855" s="51">
        <f t="shared" si="16"/>
        <v>1</v>
      </c>
      <c r="DA855" s="61"/>
      <c r="DB855" s="51">
        <f>(AQ855*Baseline!B$7 + AV855*Baseline!B$11 + BA855*Baseline!B$16 + BF855*Baseline!B$18)</f>
        <v>50055.42138</v>
      </c>
      <c r="DC855" s="51">
        <f>(AR855*Baseline!B$7 + AW855*Baseline!B$11 + BB855*Baseline!B$16 + BG855*Baseline!B$18)</f>
        <v>62249.59653</v>
      </c>
      <c r="DD855" s="51">
        <f>(AS855*Baseline!B$7 + AX855*Baseline!B$11 + BC855*Baseline!B$16 + BH855*Baseline!B$18)</f>
        <v>115053.0699</v>
      </c>
      <c r="DE855" s="51">
        <f>(AT855*Baseline!B$7 + AY855*Baseline!B$11 + BD855*Baseline!B$16 + BI855*Baseline!B$18)</f>
        <v>1259809.556</v>
      </c>
      <c r="DF855" s="51">
        <f t="shared" si="17"/>
        <v>1487167.644</v>
      </c>
      <c r="DG855" s="61"/>
      <c r="DH855" s="51">
        <f t="shared" si="51"/>
        <v>0.03365822379</v>
      </c>
      <c r="DI855" s="51">
        <f t="shared" si="52"/>
        <v>0.04185782065</v>
      </c>
      <c r="DJ855" s="51">
        <f t="shared" si="53"/>
        <v>0.07736388722</v>
      </c>
      <c r="DK855" s="51">
        <f t="shared" si="54"/>
        <v>0.8471200683</v>
      </c>
      <c r="DL855" s="51">
        <f t="shared" si="18"/>
        <v>1</v>
      </c>
      <c r="DM855" s="61"/>
      <c r="DN855" s="51">
        <f>DH855 / (Baseline!B$7/Baseline!B$17)</f>
        <v>3.592794009</v>
      </c>
      <c r="DO855" s="51">
        <f>DI855 / (Baseline!B$11/Baseline!B$17)</f>
        <v>1.010467825</v>
      </c>
      <c r="DP855" s="51">
        <f>DJ855 / (Baseline!B$16/Baseline!B$17)</f>
        <v>1.195505856</v>
      </c>
      <c r="DQ855" s="51">
        <f>DK855 / (Baseline!B$18/Baseline!B$17)</f>
        <v>0.9577440228</v>
      </c>
      <c r="DR855" s="79"/>
      <c r="DS855" s="51">
        <f>(AU855*Baseline!B$34)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0.02606018795</v>
      </c>
      <c r="DT855" s="51">
        <f>(AZ855*Baseline!B$34) + (Baseline!D$88*(1-Baseline!D$89)*Baseline!B$35) + (Baseline!D$88*Baseline!D$89*((1-Baseline!D$90)*Baseline!B$40 + Baseline!D$90*Baseline!B$41))</f>
        <v>0.01032833894</v>
      </c>
      <c r="DU855" s="51">
        <f>(BE855*Baseline!B$34) + (Baseline!F$88*(1-Baseline!F$89)*Baseline!B$35) + (Baseline!F$88*Baseline!F$89*((1-Baseline!F$90)*Baseline!B$40 + Baseline!F$90*Baseline!B$41))</f>
        <v>0.01297453665</v>
      </c>
      <c r="DV855" s="51">
        <f>(BJ855*Baseline!B$34) + (Baseline!H$88*(1-Baseline!H$89)*Baseline!B$35) + (Baseline!H$88*Baseline!H$89*((1-Baseline!H$90)*Baseline!B$40 + Baseline!H$90*Baseline!B$41))</f>
        <v>0.009306299295</v>
      </c>
      <c r="DW855" s="51">
        <f>( DS855*Baseline!B$7 + DT855*Baseline!B$11 + DU855*Baseline!B$16 + DV855*Baseline!B$18 ) / Baseline!B$17</f>
        <v>0.009742971166</v>
      </c>
    </row>
    <row r="856">
      <c r="A856" s="4" t="s">
        <v>1215</v>
      </c>
      <c r="B856" s="45">
        <f>MIN( MAX( NORMINV( MCrands!B856, (B$5+B$4)/2, (B$5-B$4)/3.29 ), 0 ), 1 )</f>
        <v>0.4035060987</v>
      </c>
      <c r="C856" s="45">
        <f>MAX( NORMINV( MCrands!C856, (C$5+C$4)/2, (C$5-C$4)/3.29 ), 0 )</f>
        <v>2.50310346</v>
      </c>
      <c r="D856" s="41"/>
      <c r="E856" s="43">
        <f>Baseline!B$33 * (C856 * Baseline!B$66*Baseline!B$66/Baseline!B$73 + Baseline!B$52*Baseline!B$52/Baseline!B$74 + Baseline!B$53*Baseline!B$53/Baseline!B$75 + Baseline!B$54*Baseline!B$54/Baseline!B$76)</f>
        <v>0.00001776327681</v>
      </c>
      <c r="F856" s="43">
        <f>Baseline!B$33 * (C856 * Baseline!B$66*Baseline!B$57/Baseline!B$73 + Baseline!B$52*Baseline!B$67/Baseline!B$74 + Baseline!B$53*Baseline!B$55/Baseline!B$75 + Baseline!B$54*Baseline!B$56/Baseline!B$76)</f>
        <v>0.0000001996725958</v>
      </c>
      <c r="G856" s="45">
        <f>Baseline!B$33 * (C856 * Baseline!B$66*Baseline!B$58/Baseline!B$73 + Baseline!B$52*Baseline!B$59/Baseline!B$74 + Baseline!B$53*Baseline!B$68/Baseline!B$75 + Baseline!B$54*Baseline!B$60/Baseline!B$76)</f>
        <v>0.00000016812449</v>
      </c>
      <c r="H856" s="43">
        <f>Baseline!B$33 * (C856 * Baseline!B$66*Baseline!B$61/Baseline!B$73 + Baseline!B$52*Baseline!B$62/Baseline!B$74 + Baseline!B$53*Baseline!B$63/Baseline!B$75 + Baseline!B$54*Baseline!B$69/Baseline!B$76)</f>
        <v>0.000000003350512705</v>
      </c>
      <c r="I856" s="43">
        <f>Baseline!B$33 * (C856 * Baseline!B$57*Baseline!B$66/Baseline!B$73 + Baseline!B$67*Baseline!B$52/Baseline!B$74 + Baseline!B$55*Baseline!B$53/Baseline!B$75 + Baseline!B$56*Baseline!B$54/Baseline!B$76)</f>
        <v>0.0000001996725958</v>
      </c>
      <c r="J856" s="45">
        <f>Baseline!B$33 * (C856 * Baseline!B$57*Baseline!B$57/Baseline!B$73 + Baseline!B$67*Baseline!B$67/Baseline!B$74 + Baseline!B$55*Baseline!B$55/Baseline!B$75 + Baseline!B$56*Baseline!B$56/Baseline!B$76)</f>
        <v>0.000001763813769</v>
      </c>
      <c r="K856" s="43">
        <f>Baseline!B$33 * (C856 * Baseline!B$57*Baseline!B$58/Baseline!B$73 + Baseline!B$67*Baseline!B$59/Baseline!B$74 + Baseline!B$55*Baseline!B$68/Baseline!B$75 + Baseline!B$56*Baseline!B$60/Baseline!B$76)</f>
        <v>0.00000001374183416</v>
      </c>
      <c r="L856" s="45">
        <f>Baseline!B$33 * (C856 * Baseline!B$57*Baseline!B$61/Baseline!B$73 + Baseline!B$67*Baseline!B$62/Baseline!B$74 + Baseline!B$55*Baseline!B$63/Baseline!B$75 + Baseline!B$56*Baseline!B$69/Baseline!B$76)</f>
        <v>0.00000001439284329</v>
      </c>
      <c r="M856" s="43">
        <f>Baseline!B$33 * (C856 * Baseline!B$58*Baseline!B$66/Baseline!B$73 + Baseline!B$59*Baseline!B$52/Baseline!B$74 + Baseline!B$68*Baseline!B$53/Baseline!B$75 + Baseline!B$60*Baseline!B$54/Baseline!B$76)</f>
        <v>0.00000016812449</v>
      </c>
      <c r="N856" s="45">
        <f>Baseline!B$33 * (C856 * Baseline!B$58*Baseline!B$57/Baseline!B$73 + Baseline!B$59*Baseline!B$67/Baseline!B$74 + Baseline!B$68*Baseline!B$55/Baseline!B$75 + Baseline!B$60*Baseline!B$56/Baseline!B$76)</f>
        <v>0.00000001374183416</v>
      </c>
      <c r="O856" s="45">
        <f>Baseline!B$33 * (C856 * Baseline!B$58*Baseline!B$58/Baseline!B$73 + Baseline!B$59*Baseline!B$59/Baseline!B$74 + Baseline!B$68*Baseline!B$68/Baseline!B$75 + Baseline!B$60*Baseline!B$60/Baseline!B$76)</f>
        <v>0.000001324390062</v>
      </c>
      <c r="P856" s="43">
        <f>Baseline!B$33 * (C856 * Baseline!B$58*Baseline!B$61/Baseline!B$73 + Baseline!B$59*Baseline!B$62/Baseline!B$74 + Baseline!B$68*Baseline!B$63/Baseline!B$75 + Baseline!B$60*Baseline!B$69/Baseline!B$76)</f>
        <v>0.000000001646920751</v>
      </c>
      <c r="Q856" s="43">
        <f>Baseline!B$33 * (C856 * Baseline!B$61*Baseline!B$66/Baseline!B$73 + Baseline!B$62*Baseline!B$52/Baseline!B$74 + Baseline!B$63*Baseline!B$53/Baseline!B$75 + Baseline!B$69*Baseline!B$54/Baseline!B$76)</f>
        <v>0.000000003350512705</v>
      </c>
      <c r="R856" s="43">
        <f>Baseline!B$33 * (C856 * Baseline!B$61*Baseline!B$57/Baseline!B$73 + Baseline!B$62*Baseline!B$67/Baseline!B$74 + Baseline!B$63*Baseline!B$55/Baseline!B$75 + Baseline!B$69*Baseline!B$56/Baseline!B$76)</f>
        <v>0.00000001439284329</v>
      </c>
      <c r="S856" s="43">
        <f>Baseline!B$33 * (C856 * Baseline!B$61*Baseline!B$58/Baseline!B$73 + Baseline!B$62*Baseline!B$59/Baseline!B$74 + Baseline!B$63*Baseline!B$68/Baseline!B$75 + Baseline!B$69*Baseline!B$60/Baseline!B$76)</f>
        <v>0.000000001646920751</v>
      </c>
      <c r="T856" s="43">
        <f>Baseline!B$33 * (C856 * Baseline!B$61*Baseline!B$61/Baseline!B$73 + Baseline!B$62*Baseline!B$62/Baseline!B$74 + Baseline!B$63*Baseline!B$63/Baseline!B$75 + Baseline!B$69*Baseline!B$69/Baseline!B$76)</f>
        <v>0.00000009854654299</v>
      </c>
      <c r="U856" s="41"/>
      <c r="V856" s="43">
        <f>E856 * ( Baseline!B$87 * Baseline!B$7 )</f>
        <v>0.1843650501</v>
      </c>
      <c r="W856" s="43">
        <f>F856 * ( Baseline!D$87 * Baseline!B$11 )</f>
        <v>0.003683279645</v>
      </c>
      <c r="X856" s="43">
        <f>G856 * ( Baseline!F$87 * Baseline!B$16 )</f>
        <v>0.00583976548</v>
      </c>
      <c r="Y856" s="43">
        <f>H856 * ( Baseline!H$87 * Baseline!B$18 )</f>
        <v>0.001178286419</v>
      </c>
      <c r="Z856" s="51">
        <f t="shared" si="1"/>
        <v>0.1950663816</v>
      </c>
      <c r="AA856" s="43">
        <f>I856 * ( Baseline!B$87 * Baseline!B$7 )</f>
        <v>0.002072401872</v>
      </c>
      <c r="AB856" s="45">
        <f>J856 * ( Baseline!D$87 * Baseline!B$11 )</f>
        <v>0.03253635947</v>
      </c>
      <c r="AC856" s="45">
        <f>K856 * ( Baseline!F$87 * Baseline!B$16 )</f>
        <v>0.0004773194477</v>
      </c>
      <c r="AD856" s="45">
        <f>L856 * ( Baseline!F$87 * Baseline!B$16 )</f>
        <v>0.0004999321002</v>
      </c>
      <c r="AE856" s="51">
        <f t="shared" si="2"/>
        <v>0.03558601289</v>
      </c>
      <c r="AF856" s="51">
        <f>M856 * ( Baseline!B$87 * Baseline!B$7 )</f>
        <v>0.001744964082</v>
      </c>
      <c r="AG856" s="51">
        <f>N856 * ( Baseline!D$87 * Baseline!B$11 )</f>
        <v>0.0002534900587</v>
      </c>
      <c r="AH856" s="51">
        <f>O856 * ( Baseline!F$87 * Baseline!B$16 )</f>
        <v>0.04600238408</v>
      </c>
      <c r="AI856" s="51">
        <f>P856 * ( Baseline!H$87 * Baseline!B$18 )</f>
        <v>0.0005791783302</v>
      </c>
      <c r="AJ856" s="51">
        <f t="shared" si="3"/>
        <v>0.04858001655</v>
      </c>
      <c r="AK856" s="51">
        <f>Q856 * ( Baseline!B$87 * Baseline!B$7 )</f>
        <v>0.00003477497136</v>
      </c>
      <c r="AL856" s="51">
        <f>R856 * ( Baseline!D$87 * Baseline!B$11 )</f>
        <v>0.000265498961</v>
      </c>
      <c r="AM856" s="51">
        <f>S856 * ( Baseline!F$87 * Baseline!B$16 )</f>
        <v>0.00005720541336</v>
      </c>
      <c r="AN856" s="51">
        <f>T856 * ( Baseline!H$87 * Baseline!B$18 )</f>
        <v>0.03465620442</v>
      </c>
      <c r="AO856" s="51">
        <f t="shared" si="4"/>
        <v>0.03501368377</v>
      </c>
      <c r="AP856" s="61"/>
      <c r="AQ856" s="51">
        <f>V856 * ( (1-Baseline!B$88-Baseline!B$87) + (1-B856)*Baseline!B$88 )</f>
        <v>0.1142103823</v>
      </c>
      <c r="AR856" s="51">
        <f>W856 * ( (1-Baseline!B$88-Baseline!B$87) + (1-B856)*Baseline!B$88 )</f>
        <v>0.002281716499</v>
      </c>
      <c r="AS856" s="51">
        <f>X856 * ( (1-Baseline!B$88-Baseline!B$87) + (1-B856)*Baseline!B$88 )</f>
        <v>0.003617615421</v>
      </c>
      <c r="AT856" s="51">
        <f>Y856 * ( (1-Baseline!B$88-Baseline!B$87) + (1-B856)*Baseline!B$88 )</f>
        <v>0.0007299243665</v>
      </c>
      <c r="AU856" s="51">
        <f t="shared" si="5"/>
        <v>0.1208396386</v>
      </c>
      <c r="AV856" s="51">
        <f>AA856 * ( (1-Baseline!D$88-Baseline!D$87) + (1-B856)*Baseline!D$88 )</f>
        <v>0.001679946296</v>
      </c>
      <c r="AW856" s="51">
        <f>AB856 * ( (1-Baseline!D$88-Baseline!D$87) + (1-B856)*Baseline!D$88 )</f>
        <v>0.02637487319</v>
      </c>
      <c r="AX856" s="51">
        <f>AC856 * ( (1-Baseline!D$88-Baseline!D$87) + (1-B856)*Baseline!D$88 )</f>
        <v>0.0003869283507</v>
      </c>
      <c r="AY856" s="51">
        <f>AD856 * ( (1-Baseline!D$88-Baseline!D$87) + (1-B856)*Baseline!D$88 )</f>
        <v>0.0004052587925</v>
      </c>
      <c r="AZ856" s="51">
        <f t="shared" si="6"/>
        <v>0.02884700663</v>
      </c>
      <c r="BA856" s="51">
        <f>AF856 * ( (1-Baseline!F$88-Baseline!F$87) + (1-Baseline!B$36)*Baseline!F$88 )</f>
        <v>0.001255731992</v>
      </c>
      <c r="BB856" s="51">
        <f>AG856 * ( (1-Baseline!F$88-Baseline!F$87) + (1-Baseline!B$36)*Baseline!F$88 )</f>
        <v>0.0001824195579</v>
      </c>
      <c r="BC856" s="51">
        <f>AH856 * ( (1-Baseline!F$88-Baseline!F$87) + (1-Baseline!B$36)*Baseline!F$88 )</f>
        <v>0.03310478766</v>
      </c>
      <c r="BD856" s="51">
        <f>AI856 * ( (1-Baseline!F$88-Baseline!F$87) + (1-Baseline!B$36)*Baseline!F$88 )</f>
        <v>0.0004167952601</v>
      </c>
      <c r="BE856" s="51">
        <f t="shared" si="7"/>
        <v>0.03495973447</v>
      </c>
      <c r="BF856" s="51">
        <f>AK856 * ( (1-Baseline!H$88-Baseline!H$87) + (1-Baseline!B$36)*Baseline!H$88 )</f>
        <v>0.00002755290531</v>
      </c>
      <c r="BG856" s="51">
        <f>AL856 * ( (1-Baseline!H$88-Baseline!H$87) + (1-Baseline!B$36)*Baseline!H$88 )</f>
        <v>0.0002103601368</v>
      </c>
      <c r="BH856" s="51">
        <f>AM856 * ( (1-Baseline!H$88-Baseline!H$87) + (1-Baseline!B$36)*Baseline!H$88 )</f>
        <v>0.00004532499311</v>
      </c>
      <c r="BI856" s="51">
        <f>AN856 * ( (1-Baseline!H$88-Baseline!H$87) + (1-Baseline!B$36)*Baseline!H$88 )</f>
        <v>0.02745880389</v>
      </c>
      <c r="BJ856" s="51">
        <f t="shared" si="8"/>
        <v>0.02774204192</v>
      </c>
      <c r="BK856" s="61"/>
      <c r="BL856" s="51">
        <f t="shared" si="19"/>
        <v>0.945140052</v>
      </c>
      <c r="BM856" s="51">
        <f t="shared" si="20"/>
        <v>0.01888218572</v>
      </c>
      <c r="BN856" s="51">
        <f t="shared" si="21"/>
        <v>0.02993732406</v>
      </c>
      <c r="BO856" s="51">
        <f t="shared" si="22"/>
        <v>0.006040438178</v>
      </c>
      <c r="BP856" s="51">
        <f t="shared" si="9"/>
        <v>1</v>
      </c>
      <c r="BQ856" s="51">
        <f t="shared" si="23"/>
        <v>0.05823641661</v>
      </c>
      <c r="BR856" s="51">
        <f t="shared" si="24"/>
        <v>0.9143019076</v>
      </c>
      <c r="BS856" s="51">
        <f t="shared" si="25"/>
        <v>0.01341311962</v>
      </c>
      <c r="BT856" s="51">
        <f t="shared" si="26"/>
        <v>0.01404855615</v>
      </c>
      <c r="BU856" s="51">
        <f t="shared" si="10"/>
        <v>1</v>
      </c>
      <c r="BV856" s="51">
        <f t="shared" si="27"/>
        <v>0.03591938015</v>
      </c>
      <c r="BW856" s="51">
        <f t="shared" si="28"/>
        <v>0.005217990372</v>
      </c>
      <c r="BX856" s="51">
        <f t="shared" si="29"/>
        <v>0.9469404777</v>
      </c>
      <c r="BY856" s="51">
        <f t="shared" si="30"/>
        <v>0.01192215177</v>
      </c>
      <c r="BZ856" s="51">
        <f t="shared" si="11"/>
        <v>1</v>
      </c>
      <c r="CA856" s="51">
        <f t="shared" si="31"/>
        <v>0.000993182311</v>
      </c>
      <c r="CB856" s="51">
        <f t="shared" si="32"/>
        <v>0.007582720023</v>
      </c>
      <c r="CC856" s="51">
        <f t="shared" si="33"/>
        <v>0.001633801623</v>
      </c>
      <c r="CD856" s="51">
        <f t="shared" si="34"/>
        <v>0.989790296</v>
      </c>
      <c r="CE856" s="51">
        <f t="shared" si="12"/>
        <v>1</v>
      </c>
      <c r="CF856" s="61"/>
      <c r="CG856" s="51">
        <f t="shared" si="35"/>
        <v>0.945140052</v>
      </c>
      <c r="CH856" s="51">
        <f t="shared" si="36"/>
        <v>0.01888218572</v>
      </c>
      <c r="CI856" s="51">
        <f t="shared" si="37"/>
        <v>0.02993732406</v>
      </c>
      <c r="CJ856" s="51">
        <f t="shared" si="38"/>
        <v>0.006040438178</v>
      </c>
      <c r="CK856" s="51">
        <f t="shared" si="13"/>
        <v>1</v>
      </c>
      <c r="CL856" s="51">
        <f t="shared" si="39"/>
        <v>0.05823641661</v>
      </c>
      <c r="CM856" s="51">
        <f t="shared" si="40"/>
        <v>0.9143019076</v>
      </c>
      <c r="CN856" s="51">
        <f t="shared" si="41"/>
        <v>0.01341311962</v>
      </c>
      <c r="CO856" s="51">
        <f t="shared" si="42"/>
        <v>0.01404855615</v>
      </c>
      <c r="CP856" s="51">
        <f t="shared" si="14"/>
        <v>1</v>
      </c>
      <c r="CQ856" s="51">
        <f t="shared" si="43"/>
        <v>0.03591938015</v>
      </c>
      <c r="CR856" s="51">
        <f t="shared" si="44"/>
        <v>0.005217990372</v>
      </c>
      <c r="CS856" s="51">
        <f t="shared" si="45"/>
        <v>0.9469404777</v>
      </c>
      <c r="CT856" s="51">
        <f t="shared" si="46"/>
        <v>0.01192215177</v>
      </c>
      <c r="CU856" s="51">
        <f t="shared" si="15"/>
        <v>1</v>
      </c>
      <c r="CV856" s="51">
        <f t="shared" si="47"/>
        <v>0.000993182311</v>
      </c>
      <c r="CW856" s="51">
        <f t="shared" si="48"/>
        <v>0.007582720023</v>
      </c>
      <c r="CX856" s="51">
        <f t="shared" si="49"/>
        <v>0.001633801623</v>
      </c>
      <c r="CY856" s="51">
        <f t="shared" si="50"/>
        <v>0.989790296</v>
      </c>
      <c r="CZ856" s="51">
        <f t="shared" si="16"/>
        <v>1</v>
      </c>
      <c r="DA856" s="61"/>
      <c r="DB856" s="51">
        <f>(AQ856*Baseline!B$7 + AV856*Baseline!B$11 + BA856*Baseline!B$16 + BF856*Baseline!B$18)</f>
        <v>64463.38176</v>
      </c>
      <c r="DC856" s="51">
        <f>(AR856*Baseline!B$7 + AW856*Baseline!B$11 + BB856*Baseline!B$16 + BG856*Baseline!B$18)</f>
        <v>67912.6748</v>
      </c>
      <c r="DD856" s="51">
        <f>(AS856*Baseline!B$7 + AX856*Baseline!B$11 + BC856*Baseline!B$16 + BH856*Baseline!B$18)</f>
        <v>115567.1292</v>
      </c>
      <c r="DE856" s="51">
        <f>(AT856*Baseline!B$7 + AY856*Baseline!B$11 + BD856*Baseline!B$16 + BI856*Baseline!B$18)</f>
        <v>1259980.492</v>
      </c>
      <c r="DF856" s="51">
        <f t="shared" si="17"/>
        <v>1507923.678</v>
      </c>
      <c r="DG856" s="61"/>
      <c r="DH856" s="51">
        <f t="shared" si="51"/>
        <v>0.04274976426</v>
      </c>
      <c r="DI856" s="51">
        <f t="shared" si="52"/>
        <v>0.04503720963</v>
      </c>
      <c r="DJ856" s="51">
        <f t="shared" si="53"/>
        <v>0.07663990618</v>
      </c>
      <c r="DK856" s="51">
        <f t="shared" si="54"/>
        <v>0.8355731199</v>
      </c>
      <c r="DL856" s="51">
        <f t="shared" si="18"/>
        <v>1</v>
      </c>
      <c r="DM856" s="61"/>
      <c r="DN856" s="51">
        <f>DH856 / (Baseline!B$7/Baseline!B$17)</f>
        <v>4.563256156</v>
      </c>
      <c r="DO856" s="51">
        <f>DI856 / (Baseline!B$11/Baseline!B$17)</f>
        <v>1.087219797</v>
      </c>
      <c r="DP856" s="51">
        <f>DJ856 / (Baseline!B$16/Baseline!B$17)</f>
        <v>1.184318161</v>
      </c>
      <c r="DQ856" s="51">
        <f>DK856 / (Baseline!B$18/Baseline!B$17)</f>
        <v>0.9446891783</v>
      </c>
      <c r="DR856" s="79"/>
      <c r="DS856" s="51">
        <f>(AU856*Baseline!B$34)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0.03065547704</v>
      </c>
      <c r="DT856" s="51">
        <f>(AZ856*Baseline!B$34) + (Baseline!D$88*(1-Baseline!D$89)*Baseline!B$35) + (Baseline!D$88*Baseline!D$89*((1-Baseline!D$90)*Baseline!B$40 + Baseline!D$90*Baseline!B$41))</f>
        <v>0.01074061899</v>
      </c>
      <c r="DU856" s="51">
        <f>(BE856*Baseline!B$34) + (Baseline!F$88*(1-Baseline!F$89)*Baseline!B$35) + (Baseline!F$88*Baseline!F$89*((1-Baseline!F$90)*Baseline!B$40 + Baseline!F$90*Baseline!B$41))</f>
        <v>0.01297460017</v>
      </c>
      <c r="DV856" s="51">
        <f>(BJ856*Baseline!B$34) + (Baseline!H$88*(1-Baseline!H$89)*Baseline!B$35) + (Baseline!H$88*Baseline!H$89*((1-Baseline!H$90)*Baseline!B$40 + Baseline!H$90*Baseline!B$41))</f>
        <v>0.009306306288</v>
      </c>
      <c r="DW856" s="51">
        <f>( DS856*Baseline!B$7 + DT856*Baseline!B$11 + DU856*Baseline!B$16 + DV856*Baseline!B$18 ) / Baseline!B$17</f>
        <v>0.009803109691</v>
      </c>
    </row>
    <row r="857">
      <c r="A857" s="4" t="s">
        <v>1216</v>
      </c>
      <c r="B857" s="45">
        <f>MIN( MAX( NORMINV( MCrands!B857, (B$5+B$4)/2, (B$5-B$4)/3.29 ), 0 ), 1 )</f>
        <v>0.6222610836</v>
      </c>
      <c r="C857" s="45">
        <f>MAX( NORMINV( MCrands!C857, (C$5+C$4)/2, (C$5-C$4)/3.29 ), 0 )</f>
        <v>2.555733669</v>
      </c>
      <c r="D857" s="41"/>
      <c r="E857" s="43">
        <f>Baseline!B$33 * (C857 * Baseline!B$66*Baseline!B$66/Baseline!B$73 + Baseline!B$52*Baseline!B$52/Baseline!B$74 + Baseline!B$53*Baseline!B$53/Baseline!B$75 + Baseline!B$54*Baseline!B$54/Baseline!B$76)</f>
        <v>0.00001813589996</v>
      </c>
      <c r="F857" s="43">
        <f>Baseline!B$33 * (C857 * Baseline!B$66*Baseline!B$57/Baseline!B$73 + Baseline!B$52*Baseline!B$67/Baseline!B$74 + Baseline!B$53*Baseline!B$55/Baseline!B$75 + Baseline!B$54*Baseline!B$56/Baseline!B$76)</f>
        <v>0.0000001997314311</v>
      </c>
      <c r="G857" s="45">
        <f>Baseline!B$33 * (C857 * Baseline!B$66*Baseline!B$58/Baseline!B$73 + Baseline!B$52*Baseline!B$59/Baseline!B$74 + Baseline!B$53*Baseline!B$68/Baseline!B$75 + Baseline!B$54*Baseline!B$60/Baseline!B$76)</f>
        <v>0.0000001682691267</v>
      </c>
      <c r="H857" s="43">
        <f>Baseline!B$33 * (C857 * Baseline!B$66*Baseline!B$61/Baseline!B$73 + Baseline!B$52*Baseline!B$62/Baseline!B$74 + Baseline!B$53*Baseline!B$63/Baseline!B$75 + Baseline!B$54*Baseline!B$69/Baseline!B$76)</f>
        <v>0.000000003364976366</v>
      </c>
      <c r="I857" s="43">
        <f>Baseline!B$33 * (C857 * Baseline!B$57*Baseline!B$66/Baseline!B$73 + Baseline!B$67*Baseline!B$52/Baseline!B$74 + Baseline!B$55*Baseline!B$53/Baseline!B$75 + Baseline!B$56*Baseline!B$54/Baseline!B$76)</f>
        <v>0.0000001997314311</v>
      </c>
      <c r="J857" s="45">
        <f>Baseline!B$33 * (C857 * Baseline!B$57*Baseline!B$57/Baseline!B$73 + Baseline!B$67*Baseline!B$67/Baseline!B$74 + Baseline!B$55*Baseline!B$55/Baseline!B$75 + Baseline!B$56*Baseline!B$56/Baseline!B$76)</f>
        <v>0.000001763813778</v>
      </c>
      <c r="K857" s="43">
        <f>Baseline!B$33 * (C857 * Baseline!B$57*Baseline!B$58/Baseline!B$73 + Baseline!B$67*Baseline!B$59/Baseline!B$74 + Baseline!B$55*Baseline!B$68/Baseline!B$75 + Baseline!B$56*Baseline!B$60/Baseline!B$76)</f>
        <v>0.00000001374185699</v>
      </c>
      <c r="L857" s="45">
        <f>Baseline!B$33 * (C857 * Baseline!B$57*Baseline!B$61/Baseline!B$73 + Baseline!B$67*Baseline!B$62/Baseline!B$74 + Baseline!B$55*Baseline!B$63/Baseline!B$75 + Baseline!B$56*Baseline!B$69/Baseline!B$76)</f>
        <v>0.00000001439284558</v>
      </c>
      <c r="M857" s="43">
        <f>Baseline!B$33 * (C857 * Baseline!B$58*Baseline!B$66/Baseline!B$73 + Baseline!B$59*Baseline!B$52/Baseline!B$74 + Baseline!B$68*Baseline!B$53/Baseline!B$75 + Baseline!B$60*Baseline!B$54/Baseline!B$76)</f>
        <v>0.0000001682691267</v>
      </c>
      <c r="N857" s="45">
        <f>Baseline!B$33 * (C857 * Baseline!B$58*Baseline!B$57/Baseline!B$73 + Baseline!B$59*Baseline!B$67/Baseline!B$74 + Baseline!B$68*Baseline!B$55/Baseline!B$75 + Baseline!B$60*Baseline!B$56/Baseline!B$76)</f>
        <v>0.00000001374185699</v>
      </c>
      <c r="O857" s="45">
        <f>Baseline!B$33 * (C857 * Baseline!B$58*Baseline!B$58/Baseline!B$73 + Baseline!B$59*Baseline!B$59/Baseline!B$74 + Baseline!B$68*Baseline!B$68/Baseline!B$75 + Baseline!B$60*Baseline!B$60/Baseline!B$76)</f>
        <v>0.000001324390118</v>
      </c>
      <c r="P857" s="43">
        <f>Baseline!B$33 * (C857 * Baseline!B$58*Baseline!B$61/Baseline!B$73 + Baseline!B$59*Baseline!B$62/Baseline!B$74 + Baseline!B$68*Baseline!B$63/Baseline!B$75 + Baseline!B$60*Baseline!B$69/Baseline!B$76)</f>
        <v>0.000000001646926365</v>
      </c>
      <c r="Q857" s="43">
        <f>Baseline!B$33 * (C857 * Baseline!B$61*Baseline!B$66/Baseline!B$73 + Baseline!B$62*Baseline!B$52/Baseline!B$74 + Baseline!B$63*Baseline!B$53/Baseline!B$75 + Baseline!B$69*Baseline!B$54/Baseline!B$76)</f>
        <v>0.000000003364976366</v>
      </c>
      <c r="R857" s="43">
        <f>Baseline!B$33 * (C857 * Baseline!B$61*Baseline!B$57/Baseline!B$73 + Baseline!B$62*Baseline!B$67/Baseline!B$74 + Baseline!B$63*Baseline!B$55/Baseline!B$75 + Baseline!B$69*Baseline!B$56/Baseline!B$76)</f>
        <v>0.00000001439284558</v>
      </c>
      <c r="S857" s="43">
        <f>Baseline!B$33 * (C857 * Baseline!B$61*Baseline!B$58/Baseline!B$73 + Baseline!B$62*Baseline!B$59/Baseline!B$74 + Baseline!B$63*Baseline!B$68/Baseline!B$75 + Baseline!B$69*Baseline!B$60/Baseline!B$76)</f>
        <v>0.000000001646926365</v>
      </c>
      <c r="T857" s="43">
        <f>Baseline!B$33 * (C857 * Baseline!B$61*Baseline!B$61/Baseline!B$73 + Baseline!B$62*Baseline!B$62/Baseline!B$74 + Baseline!B$63*Baseline!B$63/Baseline!B$75 + Baseline!B$69*Baseline!B$69/Baseline!B$76)</f>
        <v>0.00000009854654355</v>
      </c>
      <c r="U857" s="41"/>
      <c r="V857" s="43">
        <f>E857 * ( Baseline!B$87 * Baseline!B$7 )</f>
        <v>0.1882325057</v>
      </c>
      <c r="W857" s="43">
        <f>F857 * ( Baseline!D$87 * Baseline!B$11 )</f>
        <v>0.003684364955</v>
      </c>
      <c r="X857" s="43">
        <f>G857 * ( Baseline!F$87 * Baseline!B$16 )</f>
        <v>0.005844789399</v>
      </c>
      <c r="Y857" s="43">
        <f>H857 * ( Baseline!H$87 * Baseline!B$18 )</f>
        <v>0.001183372905</v>
      </c>
      <c r="Z857" s="51">
        <f t="shared" si="1"/>
        <v>0.1989450329</v>
      </c>
      <c r="AA857" s="43">
        <f>I857 * ( Baseline!B$87 * Baseline!B$7 )</f>
        <v>0.002073012523</v>
      </c>
      <c r="AB857" s="45">
        <f>J857 * ( Baseline!D$87 * Baseline!B$11 )</f>
        <v>0.03253635964</v>
      </c>
      <c r="AC857" s="45">
        <f>K857 * ( Baseline!F$87 * Baseline!B$16 )</f>
        <v>0.0004773202409</v>
      </c>
      <c r="AD857" s="45">
        <f>L857 * ( Baseline!F$87 * Baseline!B$16 )</f>
        <v>0.0004999321796</v>
      </c>
      <c r="AE857" s="51">
        <f t="shared" si="2"/>
        <v>0.03558662458</v>
      </c>
      <c r="AF857" s="51">
        <f>M857 * ( Baseline!B$87 * Baseline!B$7 )</f>
        <v>0.001746465266</v>
      </c>
      <c r="AG857" s="51">
        <f>N857 * ( Baseline!D$87 * Baseline!B$11 )</f>
        <v>0.0002534904799</v>
      </c>
      <c r="AH857" s="51">
        <f>O857 * ( Baseline!F$87 * Baseline!B$16 )</f>
        <v>0.04600238603</v>
      </c>
      <c r="AI857" s="51">
        <f>P857 * ( Baseline!H$87 * Baseline!B$18 )</f>
        <v>0.0005791803045</v>
      </c>
      <c r="AJ857" s="51">
        <f t="shared" si="3"/>
        <v>0.04858152208</v>
      </c>
      <c r="AK857" s="51">
        <f>Q857 * ( Baseline!B$87 * Baseline!B$7 )</f>
        <v>0.0000349250897</v>
      </c>
      <c r="AL857" s="51">
        <f>R857 * ( Baseline!D$87 * Baseline!B$11 )</f>
        <v>0.0002654990031</v>
      </c>
      <c r="AM857" s="51">
        <f>S857 * ( Baseline!F$87 * Baseline!B$16 )</f>
        <v>0.00005720560837</v>
      </c>
      <c r="AN857" s="51">
        <f>T857 * ( Baseline!H$87 * Baseline!B$18 )</f>
        <v>0.03465620462</v>
      </c>
      <c r="AO857" s="51">
        <f t="shared" si="4"/>
        <v>0.03501383432</v>
      </c>
      <c r="AP857" s="61"/>
      <c r="AQ857" s="51">
        <f>V857 * ( (1-Baseline!B$88-Baseline!B$87) + (1-B857)*Baseline!B$88 )</f>
        <v>0.07995884103</v>
      </c>
      <c r="AR857" s="51">
        <f>W857 * ( (1-Baseline!B$88-Baseline!B$87) + (1-B857)*Baseline!B$88 )</f>
        <v>0.001565072678</v>
      </c>
      <c r="AS857" s="51">
        <f>X857 * ( (1-Baseline!B$88-Baseline!B$87) + (1-B857)*Baseline!B$88 )</f>
        <v>0.00248279427</v>
      </c>
      <c r="AT857" s="51">
        <f>Y857 * ( (1-Baseline!B$88-Baseline!B$87) + (1-B857)*Baseline!B$88 )</f>
        <v>0.0005026821782</v>
      </c>
      <c r="AU857" s="51">
        <f t="shared" si="5"/>
        <v>0.08450939016</v>
      </c>
      <c r="AV857" s="51">
        <f>AA857 * ( (1-Baseline!D$88-Baseline!D$87) + (1-B857)*Baseline!D$88 )</f>
        <v>0.00147728145</v>
      </c>
      <c r="AW857" s="51">
        <f>AB857 * ( (1-Baseline!D$88-Baseline!D$87) + (1-B857)*Baseline!D$88 )</f>
        <v>0.02318623743</v>
      </c>
      <c r="AX857" s="51">
        <f>AC857 * ( (1-Baseline!D$88-Baseline!D$87) + (1-B857)*Baseline!D$88 )</f>
        <v>0.0003401505441</v>
      </c>
      <c r="AY857" s="51">
        <f>AD857 * ( (1-Baseline!D$88-Baseline!D$87) + (1-B857)*Baseline!D$88 )</f>
        <v>0.0003562643867</v>
      </c>
      <c r="AZ857" s="51">
        <f t="shared" si="6"/>
        <v>0.02535993381</v>
      </c>
      <c r="BA857" s="51">
        <f>AF857 * ( (1-Baseline!F$88-Baseline!F$87) + (1-Baseline!B$36)*Baseline!F$88 )</f>
        <v>0.001256812292</v>
      </c>
      <c r="BB857" s="51">
        <f>AG857 * ( (1-Baseline!F$88-Baseline!F$87) + (1-Baseline!B$36)*Baseline!F$88 )</f>
        <v>0.000182419861</v>
      </c>
      <c r="BC857" s="51">
        <f>AH857 * ( (1-Baseline!F$88-Baseline!F$87) + (1-Baseline!B$36)*Baseline!F$88 )</f>
        <v>0.03310478907</v>
      </c>
      <c r="BD857" s="51">
        <f>AI857 * ( (1-Baseline!F$88-Baseline!F$87) + (1-Baseline!B$36)*Baseline!F$88 )</f>
        <v>0.0004167966809</v>
      </c>
      <c r="BE857" s="51">
        <f t="shared" si="7"/>
        <v>0.0349608179</v>
      </c>
      <c r="BF857" s="51">
        <f>AK857 * ( (1-Baseline!H$88-Baseline!H$87) + (1-Baseline!B$36)*Baseline!H$88 )</f>
        <v>0.00002767184707</v>
      </c>
      <c r="BG857" s="51">
        <f>AL857 * ( (1-Baseline!H$88-Baseline!H$87) + (1-Baseline!B$36)*Baseline!H$88 )</f>
        <v>0.0002103601701</v>
      </c>
      <c r="BH857" s="51">
        <f>AM857 * ( (1-Baseline!H$88-Baseline!H$87) + (1-Baseline!B$36)*Baseline!H$88 )</f>
        <v>0.00004532514762</v>
      </c>
      <c r="BI857" s="51">
        <f>AN857 * ( (1-Baseline!H$88-Baseline!H$87) + (1-Baseline!B$36)*Baseline!H$88 )</f>
        <v>0.02745880404</v>
      </c>
      <c r="BJ857" s="51">
        <f t="shared" si="8"/>
        <v>0.02774216121</v>
      </c>
      <c r="BK857" s="61"/>
      <c r="BL857" s="51">
        <f t="shared" si="19"/>
        <v>0.9461533314</v>
      </c>
      <c r="BM857" s="51">
        <f t="shared" si="20"/>
        <v>0.01851951215</v>
      </c>
      <c r="BN857" s="51">
        <f t="shared" si="21"/>
        <v>0.02937891594</v>
      </c>
      <c r="BO857" s="51">
        <f t="shared" si="22"/>
        <v>0.005948240512</v>
      </c>
      <c r="BP857" s="51">
        <f t="shared" si="9"/>
        <v>1</v>
      </c>
      <c r="BQ857" s="51">
        <f t="shared" si="23"/>
        <v>0.05825257516</v>
      </c>
      <c r="BR857" s="51">
        <f t="shared" si="24"/>
        <v>0.9142861966</v>
      </c>
      <c r="BS857" s="51">
        <f t="shared" si="25"/>
        <v>0.01341291135</v>
      </c>
      <c r="BT857" s="51">
        <f t="shared" si="26"/>
        <v>0.0140483169</v>
      </c>
      <c r="BU857" s="51">
        <f t="shared" si="10"/>
        <v>1</v>
      </c>
      <c r="BV857" s="51">
        <f t="shared" si="27"/>
        <v>0.03594916731</v>
      </c>
      <c r="BW857" s="51">
        <f t="shared" si="28"/>
        <v>0.005217837339</v>
      </c>
      <c r="BX857" s="51">
        <f t="shared" si="29"/>
        <v>0.9469111724</v>
      </c>
      <c r="BY857" s="51">
        <f t="shared" si="30"/>
        <v>0.01192182294</v>
      </c>
      <c r="BZ857" s="51">
        <f t="shared" si="11"/>
        <v>1</v>
      </c>
      <c r="CA857" s="51">
        <f t="shared" si="31"/>
        <v>0.0009974654414</v>
      </c>
      <c r="CB857" s="51">
        <f t="shared" si="32"/>
        <v>0.007582688622</v>
      </c>
      <c r="CC857" s="51">
        <f t="shared" si="33"/>
        <v>0.001633800167</v>
      </c>
      <c r="CD857" s="51">
        <f t="shared" si="34"/>
        <v>0.9897860458</v>
      </c>
      <c r="CE857" s="51">
        <f t="shared" si="12"/>
        <v>1</v>
      </c>
      <c r="CF857" s="61"/>
      <c r="CG857" s="51">
        <f t="shared" si="35"/>
        <v>0.9461533314</v>
      </c>
      <c r="CH857" s="51">
        <f t="shared" si="36"/>
        <v>0.01851951215</v>
      </c>
      <c r="CI857" s="51">
        <f t="shared" si="37"/>
        <v>0.02937891594</v>
      </c>
      <c r="CJ857" s="51">
        <f t="shared" si="38"/>
        <v>0.005948240512</v>
      </c>
      <c r="CK857" s="51">
        <f t="shared" si="13"/>
        <v>1</v>
      </c>
      <c r="CL857" s="51">
        <f t="shared" si="39"/>
        <v>0.05825257516</v>
      </c>
      <c r="CM857" s="51">
        <f t="shared" si="40"/>
        <v>0.9142861966</v>
      </c>
      <c r="CN857" s="51">
        <f t="shared" si="41"/>
        <v>0.01341291135</v>
      </c>
      <c r="CO857" s="51">
        <f t="shared" si="42"/>
        <v>0.0140483169</v>
      </c>
      <c r="CP857" s="51">
        <f t="shared" si="14"/>
        <v>1</v>
      </c>
      <c r="CQ857" s="51">
        <f t="shared" si="43"/>
        <v>0.03594916731</v>
      </c>
      <c r="CR857" s="51">
        <f t="shared" si="44"/>
        <v>0.005217837339</v>
      </c>
      <c r="CS857" s="51">
        <f t="shared" si="45"/>
        <v>0.9469111724</v>
      </c>
      <c r="CT857" s="51">
        <f t="shared" si="46"/>
        <v>0.01192182294</v>
      </c>
      <c r="CU857" s="51">
        <f t="shared" si="15"/>
        <v>1</v>
      </c>
      <c r="CV857" s="51">
        <f t="shared" si="47"/>
        <v>0.0009974654414</v>
      </c>
      <c r="CW857" s="51">
        <f t="shared" si="48"/>
        <v>0.007582688622</v>
      </c>
      <c r="CX857" s="51">
        <f t="shared" si="49"/>
        <v>0.001633800167</v>
      </c>
      <c r="CY857" s="51">
        <f t="shared" si="50"/>
        <v>0.9897860458</v>
      </c>
      <c r="CZ857" s="51">
        <f t="shared" si="16"/>
        <v>1</v>
      </c>
      <c r="DA857" s="61"/>
      <c r="DB857" s="51">
        <f>(AQ857*Baseline!B$7 + AV857*Baseline!B$11 + BA857*Baseline!B$16 + BF857*Baseline!B$18)</f>
        <v>47425.82417</v>
      </c>
      <c r="DC857" s="51">
        <f>(AR857*Baseline!B$7 + AW857*Baseline!B$11 + BB857*Baseline!B$16 + BG857*Baseline!B$18)</f>
        <v>60726.9035</v>
      </c>
      <c r="DD857" s="51">
        <f>(AS857*Baseline!B$7 + AX857*Baseline!B$11 + BC857*Baseline!B$16 + BH857*Baseline!B$18)</f>
        <v>114916.4352</v>
      </c>
      <c r="DE857" s="51">
        <f>(AT857*Baseline!B$7 + AY857*Baseline!B$11 + BD857*Baseline!B$16 + BI857*Baseline!B$18)</f>
        <v>1259765.221</v>
      </c>
      <c r="DF857" s="51">
        <f t="shared" si="17"/>
        <v>1482834.384</v>
      </c>
      <c r="DG857" s="61"/>
      <c r="DH857" s="51">
        <f t="shared" si="51"/>
        <v>0.03198322395</v>
      </c>
      <c r="DI857" s="51">
        <f t="shared" si="52"/>
        <v>0.04095326098</v>
      </c>
      <c r="DJ857" s="51">
        <f t="shared" si="53"/>
        <v>0.07749782206</v>
      </c>
      <c r="DK857" s="51">
        <f t="shared" si="54"/>
        <v>0.849565693</v>
      </c>
      <c r="DL857" s="51">
        <f t="shared" si="18"/>
        <v>1</v>
      </c>
      <c r="DM857" s="61"/>
      <c r="DN857" s="51">
        <f>DH857 / (Baseline!B$7/Baseline!B$17)</f>
        <v>3.413998793</v>
      </c>
      <c r="DO857" s="51">
        <f>DI857 / (Baseline!B$11/Baseline!B$17)</f>
        <v>0.9886313214</v>
      </c>
      <c r="DP857" s="51">
        <f>DJ857 / (Baseline!B$16/Baseline!B$17)</f>
        <v>1.197575555</v>
      </c>
      <c r="DQ857" s="51">
        <f>DK857 / (Baseline!B$18/Baseline!B$17)</f>
        <v>0.9605090174</v>
      </c>
      <c r="DR857" s="79"/>
      <c r="DS857" s="51">
        <f>(AU857*Baseline!B$34)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0.02520593977</v>
      </c>
      <c r="DT857" s="51">
        <f>(AZ857*Baseline!B$34) + (Baseline!D$88*(1-Baseline!D$89)*Baseline!B$35) + (Baseline!D$88*Baseline!D$89*((1-Baseline!D$90)*Baseline!B$40 + Baseline!D$90*Baseline!B$41))</f>
        <v>0.01021755807</v>
      </c>
      <c r="DU857" s="51">
        <f>(BE857*Baseline!B$34) + (Baseline!F$88*(1-Baseline!F$89)*Baseline!B$35) + (Baseline!F$88*Baseline!F$89*((1-Baseline!F$90)*Baseline!B$40 + Baseline!F$90*Baseline!B$41))</f>
        <v>0.01297476269</v>
      </c>
      <c r="DV857" s="51">
        <f>(BJ857*Baseline!B$34) + (Baseline!H$88*(1-Baseline!H$89)*Baseline!B$35) + (Baseline!H$88*Baseline!H$89*((1-Baseline!H$90)*Baseline!B$40 + Baseline!H$90*Baseline!B$41))</f>
        <v>0.009306324181</v>
      </c>
      <c r="DW857" s="51">
        <f>( DS857*Baseline!B$7 + DT857*Baseline!B$11 + DU857*Baseline!B$16 + DV857*Baseline!B$18 ) / Baseline!B$17</f>
        <v>0.009730415978</v>
      </c>
    </row>
    <row r="858">
      <c r="A858" s="4" t="s">
        <v>1217</v>
      </c>
      <c r="B858" s="45">
        <f>MIN( MAX( NORMINV( MCrands!B858, (B$5+B$4)/2, (B$5-B$4)/3.29 ), 0 ), 1 )</f>
        <v>0.4639864076</v>
      </c>
      <c r="C858" s="45">
        <f>MAX( NORMINV( MCrands!C858, (C$5+C$4)/2, (C$5-C$4)/3.29 ), 0 )</f>
        <v>2.019684573</v>
      </c>
      <c r="D858" s="41"/>
      <c r="E858" s="43">
        <f>Baseline!B$33 * (C858 * Baseline!B$66*Baseline!B$66/Baseline!B$73 + Baseline!B$52*Baseline!B$52/Baseline!B$74 + Baseline!B$53*Baseline!B$53/Baseline!B$75 + Baseline!B$54*Baseline!B$54/Baseline!B$76)</f>
        <v>0.00001434065949</v>
      </c>
      <c r="F858" s="43">
        <f>Baseline!B$33 * (C858 * Baseline!B$66*Baseline!B$57/Baseline!B$73 + Baseline!B$52*Baseline!B$67/Baseline!B$74 + Baseline!B$53*Baseline!B$55/Baseline!B$75 + Baseline!B$54*Baseline!B$56/Baseline!B$76)</f>
        <v>0.0000001991321826</v>
      </c>
      <c r="G858" s="45">
        <f>Baseline!B$33 * (C858 * Baseline!B$66*Baseline!B$58/Baseline!B$73 + Baseline!B$52*Baseline!B$59/Baseline!B$74 + Baseline!B$53*Baseline!B$68/Baseline!B$75 + Baseline!B$54*Baseline!B$60/Baseline!B$76)</f>
        <v>0.0000001667959741</v>
      </c>
      <c r="H858" s="43">
        <f>Baseline!B$33 * (C858 * Baseline!B$66*Baseline!B$61/Baseline!B$73 + Baseline!B$52*Baseline!B$62/Baseline!B$74 + Baseline!B$53*Baseline!B$63/Baseline!B$75 + Baseline!B$54*Baseline!B$69/Baseline!B$76)</f>
        <v>0.000000003217661111</v>
      </c>
      <c r="I858" s="43">
        <f>Baseline!B$33 * (C858 * Baseline!B$57*Baseline!B$66/Baseline!B$73 + Baseline!B$67*Baseline!B$52/Baseline!B$74 + Baseline!B$55*Baseline!B$53/Baseline!B$75 + Baseline!B$56*Baseline!B$54/Baseline!B$76)</f>
        <v>0.0000001991321826</v>
      </c>
      <c r="J858" s="45">
        <f>Baseline!B$33 * (C858 * Baseline!B$57*Baseline!B$57/Baseline!B$73 + Baseline!B$67*Baseline!B$67/Baseline!B$74 + Baseline!B$55*Baseline!B$55/Baseline!B$75 + Baseline!B$56*Baseline!B$56/Baseline!B$76)</f>
        <v>0.000001763813684</v>
      </c>
      <c r="K858" s="43">
        <f>Baseline!B$33 * (C858 * Baseline!B$57*Baseline!B$58/Baseline!B$73 + Baseline!B$67*Baseline!B$59/Baseline!B$74 + Baseline!B$55*Baseline!B$68/Baseline!B$75 + Baseline!B$56*Baseline!B$60/Baseline!B$76)</f>
        <v>0.00000001374162439</v>
      </c>
      <c r="L858" s="45">
        <f>Baseline!B$33 * (C858 * Baseline!B$57*Baseline!B$61/Baseline!B$73 + Baseline!B$67*Baseline!B$62/Baseline!B$74 + Baseline!B$55*Baseline!B$63/Baseline!B$75 + Baseline!B$56*Baseline!B$69/Baseline!B$76)</f>
        <v>0.00000001439282232</v>
      </c>
      <c r="M858" s="43">
        <f>Baseline!B$33 * (C858 * Baseline!B$58*Baseline!B$66/Baseline!B$73 + Baseline!B$59*Baseline!B$52/Baseline!B$74 + Baseline!B$68*Baseline!B$53/Baseline!B$75 + Baseline!B$60*Baseline!B$54/Baseline!B$76)</f>
        <v>0.0000001667959741</v>
      </c>
      <c r="N858" s="45">
        <f>Baseline!B$33 * (C858 * Baseline!B$58*Baseline!B$57/Baseline!B$73 + Baseline!B$59*Baseline!B$67/Baseline!B$74 + Baseline!B$68*Baseline!B$55/Baseline!B$75 + Baseline!B$60*Baseline!B$56/Baseline!B$76)</f>
        <v>0.00000001374162439</v>
      </c>
      <c r="O858" s="45">
        <f>Baseline!B$33 * (C858 * Baseline!B$58*Baseline!B$58/Baseline!B$73 + Baseline!B$59*Baseline!B$59/Baseline!B$74 + Baseline!B$68*Baseline!B$68/Baseline!B$75 + Baseline!B$60*Baseline!B$60/Baseline!B$76)</f>
        <v>0.000001324389546</v>
      </c>
      <c r="P858" s="43">
        <f>Baseline!B$33 * (C858 * Baseline!B$58*Baseline!B$61/Baseline!B$73 + Baseline!B$59*Baseline!B$62/Baseline!B$74 + Baseline!B$68*Baseline!B$63/Baseline!B$75 + Baseline!B$60*Baseline!B$69/Baseline!B$76)</f>
        <v>0.000000001646869184</v>
      </c>
      <c r="Q858" s="43">
        <f>Baseline!B$33 * (C858 * Baseline!B$61*Baseline!B$66/Baseline!B$73 + Baseline!B$62*Baseline!B$52/Baseline!B$74 + Baseline!B$63*Baseline!B$53/Baseline!B$75 + Baseline!B$69*Baseline!B$54/Baseline!B$76)</f>
        <v>0.000000003217661111</v>
      </c>
      <c r="R858" s="43">
        <f>Baseline!B$33 * (C858 * Baseline!B$61*Baseline!B$57/Baseline!B$73 + Baseline!B$62*Baseline!B$67/Baseline!B$74 + Baseline!B$63*Baseline!B$55/Baseline!B$75 + Baseline!B$69*Baseline!B$56/Baseline!B$76)</f>
        <v>0.00000001439282232</v>
      </c>
      <c r="S858" s="43">
        <f>Baseline!B$33 * (C858 * Baseline!B$61*Baseline!B$58/Baseline!B$73 + Baseline!B$62*Baseline!B$59/Baseline!B$74 + Baseline!B$63*Baseline!B$68/Baseline!B$75 + Baseline!B$69*Baseline!B$60/Baseline!B$76)</f>
        <v>0.000000001646869184</v>
      </c>
      <c r="T858" s="43">
        <f>Baseline!B$33 * (C858 * Baseline!B$61*Baseline!B$61/Baseline!B$73 + Baseline!B$62*Baseline!B$62/Baseline!B$74 + Baseline!B$63*Baseline!B$63/Baseline!B$75 + Baseline!B$69*Baseline!B$69/Baseline!B$76)</f>
        <v>0.00000009854653783</v>
      </c>
      <c r="U858" s="41"/>
      <c r="V858" s="43">
        <f>E858 * ( Baseline!B$87 * Baseline!B$7 )</f>
        <v>0.1488417048</v>
      </c>
      <c r="W858" s="43">
        <f>F858 * ( Baseline!D$87 * Baseline!B$11 )</f>
        <v>0.00367331086</v>
      </c>
      <c r="X858" s="43">
        <f>G858 * ( Baseline!F$87 * Baseline!B$16 )</f>
        <v>0.005793619784</v>
      </c>
      <c r="Y858" s="43">
        <f>H858 * ( Baseline!H$87 * Baseline!B$18 )</f>
        <v>0.001131566038</v>
      </c>
      <c r="Z858" s="51">
        <f t="shared" si="1"/>
        <v>0.1594402015</v>
      </c>
      <c r="AA858" s="43">
        <f>I858 * ( Baseline!B$87 * Baseline!B$7 )</f>
        <v>0.002066792923</v>
      </c>
      <c r="AB858" s="45">
        <f>J858 * ( Baseline!D$87 * Baseline!B$11 )</f>
        <v>0.03253635789</v>
      </c>
      <c r="AC858" s="45">
        <f>K858 * ( Baseline!F$87 * Baseline!B$16 )</f>
        <v>0.0004773121615</v>
      </c>
      <c r="AD858" s="45">
        <f>L858 * ( Baseline!F$87 * Baseline!B$16 )</f>
        <v>0.0004999313716</v>
      </c>
      <c r="AE858" s="51">
        <f t="shared" si="2"/>
        <v>0.03558039435</v>
      </c>
      <c r="AF858" s="51">
        <f>M858 * ( Baseline!B$87 * Baseline!B$7 )</f>
        <v>0.001731175415</v>
      </c>
      <c r="AG858" s="51">
        <f>N858 * ( Baseline!D$87 * Baseline!B$11 )</f>
        <v>0.0002534861892</v>
      </c>
      <c r="AH858" s="51">
        <f>O858 * ( Baseline!F$87 * Baseline!B$16 )</f>
        <v>0.04600236617</v>
      </c>
      <c r="AI858" s="51">
        <f>P858 * ( Baseline!H$87 * Baseline!B$18 )</f>
        <v>0.0005791601953</v>
      </c>
      <c r="AJ858" s="51">
        <f t="shared" si="3"/>
        <v>0.04856618797</v>
      </c>
      <c r="AK858" s="51">
        <f>Q858 * ( Baseline!B$87 * Baseline!B$7 )</f>
        <v>0.00003339610467</v>
      </c>
      <c r="AL858" s="51">
        <f>R858 * ( Baseline!D$87 * Baseline!B$11 )</f>
        <v>0.000265498574</v>
      </c>
      <c r="AM858" s="51">
        <f>S858 * ( Baseline!F$87 * Baseline!B$16 )</f>
        <v>0.00005720362218</v>
      </c>
      <c r="AN858" s="51">
        <f>T858 * ( Baseline!H$87 * Baseline!B$18 )</f>
        <v>0.03465620261</v>
      </c>
      <c r="AO858" s="51">
        <f t="shared" si="4"/>
        <v>0.03501230091</v>
      </c>
      <c r="AP858" s="61"/>
      <c r="AQ858" s="51">
        <f>V858 * ( (1-Baseline!B$88-Baseline!B$87) + (1-B858)*Baseline!B$88 )</f>
        <v>0.08419262248</v>
      </c>
      <c r="AR858" s="51">
        <f>W858 * ( (1-Baseline!B$88-Baseline!B$87) + (1-B858)*Baseline!B$88 )</f>
        <v>0.002077815992</v>
      </c>
      <c r="AS858" s="51">
        <f>X858 * ( (1-Baseline!B$88-Baseline!B$87) + (1-B858)*Baseline!B$88 )</f>
        <v>0.003277173181</v>
      </c>
      <c r="AT858" s="51">
        <f>Y858 * ( (1-Baseline!B$88-Baseline!B$87) + (1-B858)*Baseline!B$88 )</f>
        <v>0.0006400727026</v>
      </c>
      <c r="AU858" s="51">
        <f t="shared" si="5"/>
        <v>0.09018768436</v>
      </c>
      <c r="AV858" s="51">
        <f>AA858 * ( (1-Baseline!D$88-Baseline!D$87) + (1-B858)*Baseline!D$88 )</f>
        <v>0.001619399404</v>
      </c>
      <c r="AW858" s="51">
        <f>AB858 * ( (1-Baseline!D$88-Baseline!D$87) + (1-B858)*Baseline!D$88 )</f>
        <v>0.02549329349</v>
      </c>
      <c r="AX858" s="51">
        <f>AC858 * ( (1-Baseline!D$88-Baseline!D$87) + (1-B858)*Baseline!D$88 )</f>
        <v>0.0003739895861</v>
      </c>
      <c r="AY858" s="51">
        <f>AD858 * ( (1-Baseline!D$88-Baseline!D$87) + (1-B858)*Baseline!D$88 )</f>
        <v>0.0003917124721</v>
      </c>
      <c r="AZ858" s="51">
        <f t="shared" si="6"/>
        <v>0.02787839496</v>
      </c>
      <c r="BA858" s="51">
        <f>AF858 * ( (1-Baseline!F$88-Baseline!F$87) + (1-Baseline!B$36)*Baseline!F$88 )</f>
        <v>0.001245809226</v>
      </c>
      <c r="BB858" s="51">
        <f>AG858 * ( (1-Baseline!F$88-Baseline!F$87) + (1-Baseline!B$36)*Baseline!F$88 )</f>
        <v>0.0001824167733</v>
      </c>
      <c r="BC858" s="51">
        <f>AH858 * ( (1-Baseline!F$88-Baseline!F$87) + (1-Baseline!B$36)*Baseline!F$88 )</f>
        <v>0.03310477477</v>
      </c>
      <c r="BD858" s="51">
        <f>AI858 * ( (1-Baseline!F$88-Baseline!F$87) + (1-Baseline!B$36)*Baseline!F$88 )</f>
        <v>0.0004167822096</v>
      </c>
      <c r="BE858" s="51">
        <f t="shared" si="7"/>
        <v>0.03494978298</v>
      </c>
      <c r="BF858" s="51">
        <f>AK858 * ( (1-Baseline!H$88-Baseline!H$87) + (1-Baseline!B$36)*Baseline!H$88 )</f>
        <v>0.00002646040165</v>
      </c>
      <c r="BG858" s="51">
        <f>AL858 * ( (1-Baseline!H$88-Baseline!H$87) + (1-Baseline!B$36)*Baseline!H$88 )</f>
        <v>0.0002103598302</v>
      </c>
      <c r="BH858" s="51">
        <f>AM858 * ( (1-Baseline!H$88-Baseline!H$87) + (1-Baseline!B$36)*Baseline!H$88 )</f>
        <v>0.00004532357392</v>
      </c>
      <c r="BI858" s="51">
        <f>AN858 * ( (1-Baseline!H$88-Baseline!H$87) + (1-Baseline!B$36)*Baseline!H$88 )</f>
        <v>0.02745880245</v>
      </c>
      <c r="BJ858" s="51">
        <f t="shared" si="8"/>
        <v>0.02774094626</v>
      </c>
      <c r="BK858" s="61"/>
      <c r="BL858" s="51">
        <f t="shared" si="19"/>
        <v>0.9335268233</v>
      </c>
      <c r="BM858" s="51">
        <f t="shared" si="20"/>
        <v>0.02303879966</v>
      </c>
      <c r="BN858" s="51">
        <f t="shared" si="21"/>
        <v>0.03633725829</v>
      </c>
      <c r="BO858" s="51">
        <f t="shared" si="22"/>
        <v>0.007097118716</v>
      </c>
      <c r="BP858" s="51">
        <f t="shared" si="9"/>
        <v>1</v>
      </c>
      <c r="BQ858" s="51">
        <f t="shared" si="23"/>
        <v>0.05808797122</v>
      </c>
      <c r="BR858" s="51">
        <f t="shared" si="24"/>
        <v>0.9144462418</v>
      </c>
      <c r="BS858" s="51">
        <f t="shared" si="25"/>
        <v>0.01341503292</v>
      </c>
      <c r="BT858" s="51">
        <f t="shared" si="26"/>
        <v>0.0140507541</v>
      </c>
      <c r="BU858" s="51">
        <f t="shared" si="10"/>
        <v>1</v>
      </c>
      <c r="BV858" s="51">
        <f t="shared" si="27"/>
        <v>0.03564569277</v>
      </c>
      <c r="BW858" s="51">
        <f t="shared" si="28"/>
        <v>0.005219396452</v>
      </c>
      <c r="BX858" s="51">
        <f t="shared" si="29"/>
        <v>0.9472097377</v>
      </c>
      <c r="BY858" s="51">
        <f t="shared" si="30"/>
        <v>0.01192517304</v>
      </c>
      <c r="BZ858" s="51">
        <f t="shared" si="11"/>
        <v>1</v>
      </c>
      <c r="CA858" s="51">
        <f t="shared" si="31"/>
        <v>0.0009538391881</v>
      </c>
      <c r="CB858" s="51">
        <f t="shared" si="32"/>
        <v>0.007583008461</v>
      </c>
      <c r="CC858" s="51">
        <f t="shared" si="33"/>
        <v>0.001633814993</v>
      </c>
      <c r="CD858" s="51">
        <f t="shared" si="34"/>
        <v>0.9898293374</v>
      </c>
      <c r="CE858" s="51">
        <f t="shared" si="12"/>
        <v>1</v>
      </c>
      <c r="CF858" s="61"/>
      <c r="CG858" s="51">
        <f t="shared" si="35"/>
        <v>0.9335268233</v>
      </c>
      <c r="CH858" s="51">
        <f t="shared" si="36"/>
        <v>0.02303879966</v>
      </c>
      <c r="CI858" s="51">
        <f t="shared" si="37"/>
        <v>0.03633725829</v>
      </c>
      <c r="CJ858" s="51">
        <f t="shared" si="38"/>
        <v>0.007097118716</v>
      </c>
      <c r="CK858" s="51">
        <f t="shared" si="13"/>
        <v>1</v>
      </c>
      <c r="CL858" s="51">
        <f t="shared" si="39"/>
        <v>0.05808797122</v>
      </c>
      <c r="CM858" s="51">
        <f t="shared" si="40"/>
        <v>0.9144462418</v>
      </c>
      <c r="CN858" s="51">
        <f t="shared" si="41"/>
        <v>0.01341503292</v>
      </c>
      <c r="CO858" s="51">
        <f t="shared" si="42"/>
        <v>0.0140507541</v>
      </c>
      <c r="CP858" s="51">
        <f t="shared" si="14"/>
        <v>1</v>
      </c>
      <c r="CQ858" s="51">
        <f t="shared" si="43"/>
        <v>0.03564569277</v>
      </c>
      <c r="CR858" s="51">
        <f t="shared" si="44"/>
        <v>0.005219396452</v>
      </c>
      <c r="CS858" s="51">
        <f t="shared" si="45"/>
        <v>0.9472097377</v>
      </c>
      <c r="CT858" s="51">
        <f t="shared" si="46"/>
        <v>0.01192517304</v>
      </c>
      <c r="CU858" s="51">
        <f t="shared" si="15"/>
        <v>1</v>
      </c>
      <c r="CV858" s="51">
        <f t="shared" si="47"/>
        <v>0.0009538391881</v>
      </c>
      <c r="CW858" s="51">
        <f t="shared" si="48"/>
        <v>0.007583008461</v>
      </c>
      <c r="CX858" s="51">
        <f t="shared" si="49"/>
        <v>0.001633814993</v>
      </c>
      <c r="CY858" s="51">
        <f t="shared" si="50"/>
        <v>0.9898293374</v>
      </c>
      <c r="CZ858" s="51">
        <f t="shared" si="16"/>
        <v>1</v>
      </c>
      <c r="DA858" s="61"/>
      <c r="DB858" s="51">
        <f>(AQ858*Baseline!B$7 + AV858*Baseline!B$11 + BA858*Baseline!B$16 + BF858*Baseline!B$18)</f>
        <v>49691.65237</v>
      </c>
      <c r="DC858" s="51">
        <f>(AR858*Baseline!B$7 + AW858*Baseline!B$11 + BB858*Baseline!B$16 + BG858*Baseline!B$18)</f>
        <v>65923.16442</v>
      </c>
      <c r="DD858" s="51">
        <f>(AS858*Baseline!B$7 + AX858*Baseline!B$11 + BC858*Baseline!B$16 + BH858*Baseline!B$18)</f>
        <v>115374.1587</v>
      </c>
      <c r="DE858" s="51">
        <f>(AT858*Baseline!B$7 + AY858*Baseline!B$11 + BD858*Baseline!B$16 + BI858*Baseline!B$18)</f>
        <v>1259907.754</v>
      </c>
      <c r="DF858" s="51">
        <f t="shared" si="17"/>
        <v>1490896.729</v>
      </c>
      <c r="DG858" s="61"/>
      <c r="DH858" s="51">
        <f t="shared" si="51"/>
        <v>0.03333004318</v>
      </c>
      <c r="DI858" s="51">
        <f t="shared" si="52"/>
        <v>0.04421712324</v>
      </c>
      <c r="DJ858" s="51">
        <f t="shared" si="53"/>
        <v>0.07738574806</v>
      </c>
      <c r="DK858" s="51">
        <f t="shared" si="54"/>
        <v>0.8450670855</v>
      </c>
      <c r="DL858" s="51">
        <f t="shared" si="18"/>
        <v>1</v>
      </c>
      <c r="DM858" s="61"/>
      <c r="DN858" s="51">
        <f>DH858 / (Baseline!B$7/Baseline!B$17)</f>
        <v>3.557762887</v>
      </c>
      <c r="DO858" s="51">
        <f>DI858 / (Baseline!B$11/Baseline!B$17)</f>
        <v>1.067422518</v>
      </c>
      <c r="DP858" s="51">
        <f>DJ858 / (Baseline!B$16/Baseline!B$17)</f>
        <v>1.195843672</v>
      </c>
      <c r="DQ858" s="51">
        <f>DK858 / (Baseline!B$18/Baseline!B$17)</f>
        <v>0.9554229445</v>
      </c>
      <c r="DR858" s="79"/>
      <c r="DS858" s="51">
        <f>(AU858*Baseline!B$34)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0.0260576839</v>
      </c>
      <c r="DT858" s="51">
        <f>(AZ858*Baseline!B$34) + (Baseline!D$88*(1-Baseline!D$89)*Baseline!B$35) + (Baseline!D$88*Baseline!D$89*((1-Baseline!D$90)*Baseline!B$40 + Baseline!D$90*Baseline!B$41))</f>
        <v>0.01059532724</v>
      </c>
      <c r="DU858" s="51">
        <f>(BE858*Baseline!B$34) + (Baseline!F$88*(1-Baseline!F$89)*Baseline!B$35) + (Baseline!F$88*Baseline!F$89*((1-Baseline!F$90)*Baseline!B$40 + Baseline!F$90*Baseline!B$41))</f>
        <v>0.01297310745</v>
      </c>
      <c r="DV858" s="51">
        <f>(BJ858*Baseline!B$34) + (Baseline!H$88*(1-Baseline!H$89)*Baseline!B$35) + (Baseline!H$88*Baseline!H$89*((1-Baseline!H$90)*Baseline!B$40 + Baseline!H$90*Baseline!B$41))</f>
        <v>0.009306141938</v>
      </c>
      <c r="DW858" s="51">
        <f>( DS858*Baseline!B$7 + DT858*Baseline!B$11 + DU858*Baseline!B$16 + DV858*Baseline!B$18 ) / Baseline!B$17</f>
        <v>0.009753775816</v>
      </c>
    </row>
    <row r="859">
      <c r="A859" s="4" t="s">
        <v>1218</v>
      </c>
      <c r="B859" s="45">
        <f>MIN( MAX( NORMINV( MCrands!B859, (B$5+B$4)/2, (B$5-B$4)/3.29 ), 0 ), 1 )</f>
        <v>0.4756867099</v>
      </c>
      <c r="C859" s="45">
        <f>MAX( NORMINV( MCrands!C859, (C$5+C$4)/2, (C$5-C$4)/3.29 ), 0 )</f>
        <v>3.083548204</v>
      </c>
      <c r="D859" s="41"/>
      <c r="E859" s="43">
        <f>Baseline!B$33 * (C859 * Baseline!B$66*Baseline!B$66/Baseline!B$73 + Baseline!B$52*Baseline!B$52/Baseline!B$74 + Baseline!B$53*Baseline!B$53/Baseline!B$75 + Baseline!B$54*Baseline!B$54/Baseline!B$76)</f>
        <v>0.00002187283954</v>
      </c>
      <c r="F859" s="43">
        <f>Baseline!B$33 * (C859 * Baseline!B$66*Baseline!B$57/Baseline!B$73 + Baseline!B$52*Baseline!B$67/Baseline!B$74 + Baseline!B$53*Baseline!B$55/Baseline!B$75 + Baseline!B$54*Baseline!B$56/Baseline!B$76)</f>
        <v>0.0000002003214742</v>
      </c>
      <c r="G859" s="45">
        <f>Baseline!B$33 * (C859 * Baseline!B$66*Baseline!B$58/Baseline!B$73 + Baseline!B$52*Baseline!B$59/Baseline!B$74 + Baseline!B$53*Baseline!B$68/Baseline!B$75 + Baseline!B$54*Baseline!B$60/Baseline!B$76)</f>
        <v>0.0000001697196493</v>
      </c>
      <c r="H859" s="43">
        <f>Baseline!B$33 * (C859 * Baseline!B$66*Baseline!B$61/Baseline!B$73 + Baseline!B$52*Baseline!B$62/Baseline!B$74 + Baseline!B$53*Baseline!B$63/Baseline!B$75 + Baseline!B$54*Baseline!B$69/Baseline!B$76)</f>
        <v>0.000000003510028626</v>
      </c>
      <c r="I859" s="43">
        <f>Baseline!B$33 * (C859 * Baseline!B$57*Baseline!B$66/Baseline!B$73 + Baseline!B$67*Baseline!B$52/Baseline!B$74 + Baseline!B$55*Baseline!B$53/Baseline!B$75 + Baseline!B$56*Baseline!B$54/Baseline!B$76)</f>
        <v>0.0000002003214742</v>
      </c>
      <c r="J859" s="45">
        <f>Baseline!B$33 * (C859 * Baseline!B$57*Baseline!B$57/Baseline!B$73 + Baseline!B$67*Baseline!B$67/Baseline!B$74 + Baseline!B$55*Baseline!B$55/Baseline!B$75 + Baseline!B$56*Baseline!B$56/Baseline!B$76)</f>
        <v>0.000001763813872</v>
      </c>
      <c r="K859" s="43">
        <f>Baseline!B$33 * (C859 * Baseline!B$57*Baseline!B$58/Baseline!B$73 + Baseline!B$67*Baseline!B$59/Baseline!B$74 + Baseline!B$55*Baseline!B$68/Baseline!B$75 + Baseline!B$56*Baseline!B$60/Baseline!B$76)</f>
        <v>0.00000001374208602</v>
      </c>
      <c r="L859" s="45">
        <f>Baseline!B$33 * (C859 * Baseline!B$57*Baseline!B$61/Baseline!B$73 + Baseline!B$67*Baseline!B$62/Baseline!B$74 + Baseline!B$55*Baseline!B$63/Baseline!B$75 + Baseline!B$56*Baseline!B$69/Baseline!B$76)</f>
        <v>0.00000001439286848</v>
      </c>
      <c r="M859" s="43">
        <f>Baseline!B$33 * (C859 * Baseline!B$58*Baseline!B$66/Baseline!B$73 + Baseline!B$59*Baseline!B$52/Baseline!B$74 + Baseline!B$68*Baseline!B$53/Baseline!B$75 + Baseline!B$60*Baseline!B$54/Baseline!B$76)</f>
        <v>0.0000001697196493</v>
      </c>
      <c r="N859" s="45">
        <f>Baseline!B$33 * (C859 * Baseline!B$58*Baseline!B$57/Baseline!B$73 + Baseline!B$59*Baseline!B$67/Baseline!B$74 + Baseline!B$68*Baseline!B$55/Baseline!B$75 + Baseline!B$60*Baseline!B$56/Baseline!B$76)</f>
        <v>0.00000001374208602</v>
      </c>
      <c r="O859" s="45">
        <f>Baseline!B$33 * (C859 * Baseline!B$58*Baseline!B$58/Baseline!B$73 + Baseline!B$59*Baseline!B$59/Baseline!B$74 + Baseline!B$68*Baseline!B$68/Baseline!B$75 + Baseline!B$60*Baseline!B$60/Baseline!B$76)</f>
        <v>0.000001324390681</v>
      </c>
      <c r="P859" s="43">
        <f>Baseline!B$33 * (C859 * Baseline!B$58*Baseline!B$61/Baseline!B$73 + Baseline!B$59*Baseline!B$62/Baseline!B$74 + Baseline!B$68*Baseline!B$63/Baseline!B$75 + Baseline!B$60*Baseline!B$69/Baseline!B$76)</f>
        <v>0.000000001646982668</v>
      </c>
      <c r="Q859" s="43">
        <f>Baseline!B$33 * (C859 * Baseline!B$61*Baseline!B$66/Baseline!B$73 + Baseline!B$62*Baseline!B$52/Baseline!B$74 + Baseline!B$63*Baseline!B$53/Baseline!B$75 + Baseline!B$69*Baseline!B$54/Baseline!B$76)</f>
        <v>0.000000003510028626</v>
      </c>
      <c r="R859" s="43">
        <f>Baseline!B$33 * (C859 * Baseline!B$61*Baseline!B$57/Baseline!B$73 + Baseline!B$62*Baseline!B$67/Baseline!B$74 + Baseline!B$63*Baseline!B$55/Baseline!B$75 + Baseline!B$69*Baseline!B$56/Baseline!B$76)</f>
        <v>0.00000001439286848</v>
      </c>
      <c r="S859" s="43">
        <f>Baseline!B$33 * (C859 * Baseline!B$61*Baseline!B$58/Baseline!B$73 + Baseline!B$62*Baseline!B$59/Baseline!B$74 + Baseline!B$63*Baseline!B$68/Baseline!B$75 + Baseline!B$69*Baseline!B$60/Baseline!B$76)</f>
        <v>0.000000001646982668</v>
      </c>
      <c r="T859" s="43">
        <f>Baseline!B$33 * (C859 * Baseline!B$61*Baseline!B$61/Baseline!B$73 + Baseline!B$62*Baseline!B$62/Baseline!B$74 + Baseline!B$63*Baseline!B$63/Baseline!B$75 + Baseline!B$69*Baseline!B$69/Baseline!B$76)</f>
        <v>0.00000009854654918</v>
      </c>
      <c r="U859" s="41"/>
      <c r="V859" s="43">
        <f>E859 * ( Baseline!B$87 * Baseline!B$7 )</f>
        <v>0.2270182016</v>
      </c>
      <c r="W859" s="43">
        <f>F859 * ( Baseline!D$87 * Baseline!B$11 )</f>
        <v>0.003695249241</v>
      </c>
      <c r="X859" s="43">
        <f>G859 * ( Baseline!F$87 * Baseline!B$16 )</f>
        <v>0.005895172968</v>
      </c>
      <c r="Y859" s="43">
        <f>H859 * ( Baseline!H$87 * Baseline!B$18 )</f>
        <v>0.001234383936</v>
      </c>
      <c r="Z859" s="51">
        <f t="shared" si="1"/>
        <v>0.2378430077</v>
      </c>
      <c r="AA859" s="43">
        <f>I859 * ( Baseline!B$87 * Baseline!B$7 )</f>
        <v>0.00207913658</v>
      </c>
      <c r="AB859" s="45">
        <f>J859 * ( Baseline!D$87 * Baseline!B$11 )</f>
        <v>0.03253636136</v>
      </c>
      <c r="AC859" s="45">
        <f>K859 * ( Baseline!F$87 * Baseline!B$16 )</f>
        <v>0.0004773281962</v>
      </c>
      <c r="AD859" s="45">
        <f>L859 * ( Baseline!F$87 * Baseline!B$16 )</f>
        <v>0.0004999329751</v>
      </c>
      <c r="AE859" s="51">
        <f t="shared" si="2"/>
        <v>0.03559275911</v>
      </c>
      <c r="AF859" s="51">
        <f>M859 * ( Baseline!B$87 * Baseline!B$7 )</f>
        <v>0.00176152024</v>
      </c>
      <c r="AG859" s="51">
        <f>N859 * ( Baseline!D$87 * Baseline!B$11 )</f>
        <v>0.0002534947047</v>
      </c>
      <c r="AH859" s="51">
        <f>O859 * ( Baseline!F$87 * Baseline!B$16 )</f>
        <v>0.04600240559</v>
      </c>
      <c r="AI859" s="51">
        <f>P859 * ( Baseline!H$87 * Baseline!B$18 )</f>
        <v>0.0005792001048</v>
      </c>
      <c r="AJ859" s="51">
        <f t="shared" si="3"/>
        <v>0.04859662064</v>
      </c>
      <c r="AK859" s="51">
        <f>Q859 * ( Baseline!B$87 * Baseline!B$7 )</f>
        <v>0.00003643058711</v>
      </c>
      <c r="AL859" s="51">
        <f>R859 * ( Baseline!D$87 * Baseline!B$11 )</f>
        <v>0.0002654994256</v>
      </c>
      <c r="AM859" s="51">
        <f>S859 * ( Baseline!F$87 * Baseline!B$16 )</f>
        <v>0.00005720756404</v>
      </c>
      <c r="AN859" s="51">
        <f>T859 * ( Baseline!H$87 * Baseline!B$18 )</f>
        <v>0.0346562066</v>
      </c>
      <c r="AO859" s="51">
        <f t="shared" si="4"/>
        <v>0.03501534418</v>
      </c>
      <c r="AP859" s="61"/>
      <c r="AQ859" s="51">
        <f>V859 * ( (1-Baseline!B$88-Baseline!B$87) + (1-B859)*Baseline!B$88 )</f>
        <v>0.1260493202</v>
      </c>
      <c r="AR859" s="51">
        <f>W859 * ( (1-Baseline!B$88-Baseline!B$87) + (1-B859)*Baseline!B$88 )</f>
        <v>0.002051745859</v>
      </c>
      <c r="AS859" s="51">
        <f>X859 * ( (1-Baseline!B$88-Baseline!B$87) + (1-B859)*Baseline!B$88 )</f>
        <v>0.003273228931</v>
      </c>
      <c r="AT859" s="51">
        <f>Y859 * ( (1-Baseline!B$88-Baseline!B$87) + (1-B859)*Baseline!B$88 )</f>
        <v>0.0006853778901</v>
      </c>
      <c r="AU859" s="51">
        <f t="shared" si="5"/>
        <v>0.1320596729</v>
      </c>
      <c r="AV859" s="51">
        <f>AA859 * ( (1-Baseline!D$88-Baseline!D$87) + (1-B859)*Baseline!D$88 )</f>
        <v>0.001618172777</v>
      </c>
      <c r="AW859" s="51">
        <f>AB859 * ( (1-Baseline!D$88-Baseline!D$87) + (1-B859)*Baseline!D$88 )</f>
        <v>0.02532274921</v>
      </c>
      <c r="AX859" s="51">
        <f>AC859 * ( (1-Baseline!D$88-Baseline!D$87) + (1-B859)*Baseline!D$88 )</f>
        <v>0.0003715001217</v>
      </c>
      <c r="AY859" s="51">
        <f>AD859 * ( (1-Baseline!D$88-Baseline!D$87) + (1-B859)*Baseline!D$88 )</f>
        <v>0.0003890932121</v>
      </c>
      <c r="AZ859" s="51">
        <f t="shared" si="6"/>
        <v>0.02770151532</v>
      </c>
      <c r="BA859" s="51">
        <f>AF859 * ( (1-Baseline!F$88-Baseline!F$87) + (1-Baseline!B$36)*Baseline!F$88 )</f>
        <v>0.001267646333</v>
      </c>
      <c r="BB859" s="51">
        <f>AG859 * ( (1-Baseline!F$88-Baseline!F$87) + (1-Baseline!B$36)*Baseline!F$88 )</f>
        <v>0.0001824229014</v>
      </c>
      <c r="BC859" s="51">
        <f>AH859 * ( (1-Baseline!F$88-Baseline!F$87) + (1-Baseline!B$36)*Baseline!F$88 )</f>
        <v>0.03310480314</v>
      </c>
      <c r="BD859" s="51">
        <f>AI859 * ( (1-Baseline!F$88-Baseline!F$87) + (1-Baseline!B$36)*Baseline!F$88 )</f>
        <v>0.0004168109299</v>
      </c>
      <c r="BE859" s="51">
        <f t="shared" si="7"/>
        <v>0.0349716833</v>
      </c>
      <c r="BF859" s="51">
        <f>AK859 * ( (1-Baseline!H$88-Baseline!H$87) + (1-Baseline!B$36)*Baseline!H$88 )</f>
        <v>0.00002886468278</v>
      </c>
      <c r="BG859" s="51">
        <f>AL859 * ( (1-Baseline!H$88-Baseline!H$87) + (1-Baseline!B$36)*Baseline!H$88 )</f>
        <v>0.0002103605049</v>
      </c>
      <c r="BH859" s="51">
        <f>AM859 * ( (1-Baseline!H$88-Baseline!H$87) + (1-Baseline!B$36)*Baseline!H$88 )</f>
        <v>0.00004532669714</v>
      </c>
      <c r="BI859" s="51">
        <f>AN859 * ( (1-Baseline!H$88-Baseline!H$87) + (1-Baseline!B$36)*Baseline!H$88 )</f>
        <v>0.02745880561</v>
      </c>
      <c r="BJ859" s="51">
        <f t="shared" si="8"/>
        <v>0.0277433575</v>
      </c>
      <c r="BK859" s="61"/>
      <c r="BL859" s="51">
        <f t="shared" si="19"/>
        <v>0.9544875998</v>
      </c>
      <c r="BM859" s="51">
        <f t="shared" si="20"/>
        <v>0.01553650568</v>
      </c>
      <c r="BN859" s="51">
        <f t="shared" si="21"/>
        <v>0.02478598394</v>
      </c>
      <c r="BO859" s="51">
        <f t="shared" si="22"/>
        <v>0.005189910554</v>
      </c>
      <c r="BP859" s="51">
        <f t="shared" si="9"/>
        <v>1</v>
      </c>
      <c r="BQ859" s="51">
        <f t="shared" si="23"/>
        <v>0.05841459421</v>
      </c>
      <c r="BR859" s="51">
        <f t="shared" si="24"/>
        <v>0.9141286647</v>
      </c>
      <c r="BS859" s="51">
        <f t="shared" si="25"/>
        <v>0.01341082311</v>
      </c>
      <c r="BT859" s="51">
        <f t="shared" si="26"/>
        <v>0.01404591798</v>
      </c>
      <c r="BU859" s="51">
        <f t="shared" si="10"/>
        <v>1</v>
      </c>
      <c r="BV859" s="51">
        <f t="shared" si="27"/>
        <v>0.03624779288</v>
      </c>
      <c r="BW859" s="51">
        <f t="shared" si="28"/>
        <v>0.005216303138</v>
      </c>
      <c r="BX859" s="51">
        <f t="shared" si="29"/>
        <v>0.9466173776</v>
      </c>
      <c r="BY859" s="51">
        <f t="shared" si="30"/>
        <v>0.01191852638</v>
      </c>
      <c r="BZ859" s="51">
        <f t="shared" si="11"/>
        <v>1</v>
      </c>
      <c r="CA859" s="51">
        <f t="shared" si="31"/>
        <v>0.001040417793</v>
      </c>
      <c r="CB859" s="51">
        <f t="shared" si="32"/>
        <v>0.007582373723</v>
      </c>
      <c r="CC859" s="51">
        <f t="shared" si="33"/>
        <v>0.00163378557</v>
      </c>
      <c r="CD859" s="51">
        <f t="shared" si="34"/>
        <v>0.9897434229</v>
      </c>
      <c r="CE859" s="51">
        <f t="shared" si="12"/>
        <v>1</v>
      </c>
      <c r="CF859" s="61"/>
      <c r="CG859" s="51">
        <f t="shared" si="35"/>
        <v>0.9544875998</v>
      </c>
      <c r="CH859" s="51">
        <f t="shared" si="36"/>
        <v>0.01553650568</v>
      </c>
      <c r="CI859" s="51">
        <f t="shared" si="37"/>
        <v>0.02478598394</v>
      </c>
      <c r="CJ859" s="51">
        <f t="shared" si="38"/>
        <v>0.005189910554</v>
      </c>
      <c r="CK859" s="51">
        <f t="shared" si="13"/>
        <v>1</v>
      </c>
      <c r="CL859" s="51">
        <f t="shared" si="39"/>
        <v>0.05841459421</v>
      </c>
      <c r="CM859" s="51">
        <f t="shared" si="40"/>
        <v>0.9141286647</v>
      </c>
      <c r="CN859" s="51">
        <f t="shared" si="41"/>
        <v>0.01341082311</v>
      </c>
      <c r="CO859" s="51">
        <f t="shared" si="42"/>
        <v>0.01404591798</v>
      </c>
      <c r="CP859" s="51">
        <f t="shared" si="14"/>
        <v>1</v>
      </c>
      <c r="CQ859" s="51">
        <f t="shared" si="43"/>
        <v>0.03624779288</v>
      </c>
      <c r="CR859" s="51">
        <f t="shared" si="44"/>
        <v>0.005216303138</v>
      </c>
      <c r="CS859" s="51">
        <f t="shared" si="45"/>
        <v>0.9466173776</v>
      </c>
      <c r="CT859" s="51">
        <f t="shared" si="46"/>
        <v>0.01191852638</v>
      </c>
      <c r="CU859" s="51">
        <f t="shared" si="15"/>
        <v>1</v>
      </c>
      <c r="CV859" s="51">
        <f t="shared" si="47"/>
        <v>0.001040417793</v>
      </c>
      <c r="CW859" s="51">
        <f t="shared" si="48"/>
        <v>0.007582373723</v>
      </c>
      <c r="CX859" s="51">
        <f t="shared" si="49"/>
        <v>0.00163378557</v>
      </c>
      <c r="CY859" s="51">
        <f t="shared" si="50"/>
        <v>0.9897434229</v>
      </c>
      <c r="CZ859" s="51">
        <f t="shared" si="16"/>
        <v>1</v>
      </c>
      <c r="DA859" s="61"/>
      <c r="DB859" s="51">
        <f>(AQ859*Baseline!B$7 + AV859*Baseline!B$11 + BA859*Baseline!B$16 + BF859*Baseline!B$18)</f>
        <v>70172.77265</v>
      </c>
      <c r="DC859" s="51">
        <f>(AR859*Baseline!B$7 + AW859*Baseline!B$11 + BB859*Baseline!B$16 + BG859*Baseline!B$18)</f>
        <v>65544.83041</v>
      </c>
      <c r="DD859" s="51">
        <f>(AS859*Baseline!B$7 + AX859*Baseline!B$11 + BC859*Baseline!B$16 + BH859*Baseline!B$18)</f>
        <v>115367.145</v>
      </c>
      <c r="DE859" s="51">
        <f>(AT859*Baseline!B$7 + AY859*Baseline!B$11 + BD859*Baseline!B$16 + BI859*Baseline!B$18)</f>
        <v>1259924.351</v>
      </c>
      <c r="DF859" s="51">
        <f t="shared" si="17"/>
        <v>1511009.099</v>
      </c>
      <c r="DG859" s="61"/>
      <c r="DH859" s="51">
        <f t="shared" si="51"/>
        <v>0.0464409994</v>
      </c>
      <c r="DI859" s="51">
        <f t="shared" si="52"/>
        <v>0.04337818379</v>
      </c>
      <c r="DJ859" s="51">
        <f t="shared" si="53"/>
        <v>0.07635105908</v>
      </c>
      <c r="DK859" s="51">
        <f t="shared" si="54"/>
        <v>0.8338297577</v>
      </c>
      <c r="DL859" s="51">
        <f t="shared" si="18"/>
        <v>1</v>
      </c>
      <c r="DM859" s="61"/>
      <c r="DN859" s="51">
        <f>DH859 / (Baseline!B$7/Baseline!B$17)</f>
        <v>4.957271228</v>
      </c>
      <c r="DO859" s="51">
        <f>DI859 / (Baseline!B$11/Baseline!B$17)</f>
        <v>1.047170119</v>
      </c>
      <c r="DP859" s="51">
        <f>DJ859 / (Baseline!B$16/Baseline!B$17)</f>
        <v>1.179854601</v>
      </c>
      <c r="DQ859" s="51">
        <f>DK859 / (Baseline!B$18/Baseline!B$17)</f>
        <v>0.9427181534</v>
      </c>
      <c r="DR859" s="79"/>
      <c r="DS859" s="51">
        <f>(AU859*Baseline!B$34)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0.03233848218</v>
      </c>
      <c r="DT859" s="51">
        <f>(AZ859*Baseline!B$34) + (Baseline!D$88*(1-Baseline!D$89)*Baseline!B$35) + (Baseline!D$88*Baseline!D$89*((1-Baseline!D$90)*Baseline!B$40 + Baseline!D$90*Baseline!B$41))</f>
        <v>0.0105687953</v>
      </c>
      <c r="DU859" s="51">
        <f>(BE859*Baseline!B$34) + (Baseline!F$88*(1-Baseline!F$89)*Baseline!B$35) + (Baseline!F$88*Baseline!F$89*((1-Baseline!F$90)*Baseline!B$40 + Baseline!F$90*Baseline!B$41))</f>
        <v>0.0129763925</v>
      </c>
      <c r="DV859" s="51">
        <f>(BJ859*Baseline!B$34) + (Baseline!H$88*(1-Baseline!H$89)*Baseline!B$35) + (Baseline!H$88*Baseline!H$89*((1-Baseline!H$90)*Baseline!B$40 + Baseline!H$90*Baseline!B$41))</f>
        <v>0.009306503625</v>
      </c>
      <c r="DW859" s="51">
        <f>( DS859*Baseline!B$7 + DT859*Baseline!B$11 + DU859*Baseline!B$16 + DV859*Baseline!B$18 ) / Baseline!B$17</f>
        <v>0.009812049388</v>
      </c>
    </row>
    <row r="860">
      <c r="A860" s="4" t="s">
        <v>1219</v>
      </c>
      <c r="B860" s="45">
        <f>MIN( MAX( NORMINV( MCrands!B860, (B$5+B$4)/2, (B$5-B$4)/3.29 ), 0 ), 1 )</f>
        <v>0.1524524569</v>
      </c>
      <c r="C860" s="45">
        <f>MAX( NORMINV( MCrands!C860, (C$5+C$4)/2, (C$5-C$4)/3.29 ), 0 )</f>
        <v>2.8192273</v>
      </c>
      <c r="D860" s="41"/>
      <c r="E860" s="43">
        <f>Baseline!B$33 * (C860 * Baseline!B$66*Baseline!B$66/Baseline!B$73 + Baseline!B$52*Baseline!B$52/Baseline!B$74 + Baseline!B$53*Baseline!B$53/Baseline!B$75 + Baseline!B$54*Baseline!B$54/Baseline!B$76)</f>
        <v>0.00002000144119</v>
      </c>
      <c r="F860" s="43">
        <f>Baseline!B$33 * (C860 * Baseline!B$66*Baseline!B$57/Baseline!B$73 + Baseline!B$52*Baseline!B$67/Baseline!B$74 + Baseline!B$53*Baseline!B$55/Baseline!B$75 + Baseline!B$54*Baseline!B$56/Baseline!B$76)</f>
        <v>0.0000002000259902</v>
      </c>
      <c r="G860" s="45">
        <f>Baseline!B$33 * (C860 * Baseline!B$66*Baseline!B$58/Baseline!B$73 + Baseline!B$52*Baseline!B$59/Baseline!B$74 + Baseline!B$53*Baseline!B$68/Baseline!B$75 + Baseline!B$54*Baseline!B$60/Baseline!B$76)</f>
        <v>0.0000001689932512</v>
      </c>
      <c r="H860" s="43">
        <f>Baseline!B$33 * (C860 * Baseline!B$66*Baseline!B$61/Baseline!B$73 + Baseline!B$52*Baseline!B$62/Baseline!B$74 + Baseline!B$53*Baseline!B$63/Baseline!B$75 + Baseline!B$54*Baseline!B$69/Baseline!B$76)</f>
        <v>0.000000003437388822</v>
      </c>
      <c r="I860" s="43">
        <f>Baseline!B$33 * (C860 * Baseline!B$57*Baseline!B$66/Baseline!B$73 + Baseline!B$67*Baseline!B$52/Baseline!B$74 + Baseline!B$55*Baseline!B$53/Baseline!B$75 + Baseline!B$56*Baseline!B$54/Baseline!B$76)</f>
        <v>0.0000002000259902</v>
      </c>
      <c r="J860" s="45">
        <f>Baseline!B$33 * (C860 * Baseline!B$57*Baseline!B$57/Baseline!B$73 + Baseline!B$67*Baseline!B$67/Baseline!B$74 + Baseline!B$55*Baseline!B$55/Baseline!B$75 + Baseline!B$56*Baseline!B$56/Baseline!B$76)</f>
        <v>0.000001763813825</v>
      </c>
      <c r="K860" s="43">
        <f>Baseline!B$33 * (C860 * Baseline!B$57*Baseline!B$58/Baseline!B$73 + Baseline!B$67*Baseline!B$59/Baseline!B$74 + Baseline!B$55*Baseline!B$68/Baseline!B$75 + Baseline!B$56*Baseline!B$60/Baseline!B$76)</f>
        <v>0.00000001374197133</v>
      </c>
      <c r="L860" s="45">
        <f>Baseline!B$33 * (C860 * Baseline!B$57*Baseline!B$61/Baseline!B$73 + Baseline!B$67*Baseline!B$62/Baseline!B$74 + Baseline!B$55*Baseline!B$63/Baseline!B$75 + Baseline!B$56*Baseline!B$69/Baseline!B$76)</f>
        <v>0.00000001439285701</v>
      </c>
      <c r="M860" s="43">
        <f>Baseline!B$33 * (C860 * Baseline!B$58*Baseline!B$66/Baseline!B$73 + Baseline!B$59*Baseline!B$52/Baseline!B$74 + Baseline!B$68*Baseline!B$53/Baseline!B$75 + Baseline!B$60*Baseline!B$54/Baseline!B$76)</f>
        <v>0.0000001689932512</v>
      </c>
      <c r="N860" s="45">
        <f>Baseline!B$33 * (C860 * Baseline!B$58*Baseline!B$57/Baseline!B$73 + Baseline!B$59*Baseline!B$67/Baseline!B$74 + Baseline!B$68*Baseline!B$55/Baseline!B$75 + Baseline!B$60*Baseline!B$56/Baseline!B$76)</f>
        <v>0.00000001374197133</v>
      </c>
      <c r="O860" s="45">
        <f>Baseline!B$33 * (C860 * Baseline!B$58*Baseline!B$58/Baseline!B$73 + Baseline!B$59*Baseline!B$59/Baseline!B$74 + Baseline!B$68*Baseline!B$68/Baseline!B$75 + Baseline!B$60*Baseline!B$60/Baseline!B$76)</f>
        <v>0.000001324390399</v>
      </c>
      <c r="P860" s="43">
        <f>Baseline!B$33 * (C860 * Baseline!B$58*Baseline!B$61/Baseline!B$73 + Baseline!B$59*Baseline!B$62/Baseline!B$74 + Baseline!B$68*Baseline!B$63/Baseline!B$75 + Baseline!B$60*Baseline!B$69/Baseline!B$76)</f>
        <v>0.000000001646954473</v>
      </c>
      <c r="Q860" s="43">
        <f>Baseline!B$33 * (C860 * Baseline!B$61*Baseline!B$66/Baseline!B$73 + Baseline!B$62*Baseline!B$52/Baseline!B$74 + Baseline!B$63*Baseline!B$53/Baseline!B$75 + Baseline!B$69*Baseline!B$54/Baseline!B$76)</f>
        <v>0.000000003437388822</v>
      </c>
      <c r="R860" s="43">
        <f>Baseline!B$33 * (C860 * Baseline!B$61*Baseline!B$57/Baseline!B$73 + Baseline!B$62*Baseline!B$67/Baseline!B$74 + Baseline!B$63*Baseline!B$55/Baseline!B$75 + Baseline!B$69*Baseline!B$56/Baseline!B$76)</f>
        <v>0.00000001439285701</v>
      </c>
      <c r="S860" s="43">
        <f>Baseline!B$33 * (C860 * Baseline!B$61*Baseline!B$58/Baseline!B$73 + Baseline!B$62*Baseline!B$59/Baseline!B$74 + Baseline!B$63*Baseline!B$68/Baseline!B$75 + Baseline!B$69*Baseline!B$60/Baseline!B$76)</f>
        <v>0.000000001646954473</v>
      </c>
      <c r="T860" s="43">
        <f>Baseline!B$33 * (C860 * Baseline!B$61*Baseline!B$61/Baseline!B$73 + Baseline!B$62*Baseline!B$62/Baseline!B$74 + Baseline!B$63*Baseline!B$63/Baseline!B$75 + Baseline!B$69*Baseline!B$69/Baseline!B$76)</f>
        <v>0.00000009854654636</v>
      </c>
      <c r="U860" s="41"/>
      <c r="V860" s="43">
        <f>E860 * ( Baseline!B$87 * Baseline!B$7 )</f>
        <v>0.2075949581</v>
      </c>
      <c r="W860" s="43">
        <f>F860 * ( Baseline!D$87 * Baseline!B$11 )</f>
        <v>0.003689798568</v>
      </c>
      <c r="X860" s="43">
        <f>G860 * ( Baseline!F$87 * Baseline!B$16 )</f>
        <v>0.005869941699</v>
      </c>
      <c r="Y860" s="43">
        <f>H860 * ( Baseline!H$87 * Baseline!B$18 )</f>
        <v>0.001208838444</v>
      </c>
      <c r="Z860" s="51">
        <f t="shared" si="1"/>
        <v>0.2183635368</v>
      </c>
      <c r="AA860" s="43">
        <f>I860 * ( Baseline!B$87 * Baseline!B$7 )</f>
        <v>0.002076069752</v>
      </c>
      <c r="AB860" s="45">
        <f>J860 * ( Baseline!D$87 * Baseline!B$11 )</f>
        <v>0.0325363605</v>
      </c>
      <c r="AC860" s="45">
        <f>K860 * ( Baseline!F$87 * Baseline!B$16 )</f>
        <v>0.0004773242123</v>
      </c>
      <c r="AD860" s="45">
        <f>L860 * ( Baseline!F$87 * Baseline!B$16 )</f>
        <v>0.0004999325767</v>
      </c>
      <c r="AE860" s="51">
        <f t="shared" si="2"/>
        <v>0.03558968704</v>
      </c>
      <c r="AF860" s="51">
        <f>M860 * ( Baseline!B$87 * Baseline!B$7 )</f>
        <v>0.001753980954</v>
      </c>
      <c r="AG860" s="51">
        <f>N860 * ( Baseline!D$87 * Baseline!B$11 )</f>
        <v>0.000253492589</v>
      </c>
      <c r="AH860" s="51">
        <f>O860 * ( Baseline!F$87 * Baseline!B$16 )</f>
        <v>0.0460023958</v>
      </c>
      <c r="AI860" s="51">
        <f>P860 * ( Baseline!H$87 * Baseline!B$18 )</f>
        <v>0.0005791901892</v>
      </c>
      <c r="AJ860" s="51">
        <f t="shared" si="3"/>
        <v>0.04858905953</v>
      </c>
      <c r="AK860" s="51">
        <f>Q860 * ( Baseline!B$87 * Baseline!B$7 )</f>
        <v>0.00003567665858</v>
      </c>
      <c r="AL860" s="51">
        <f>R860 * ( Baseline!D$87 * Baseline!B$11 )</f>
        <v>0.000265499214</v>
      </c>
      <c r="AM860" s="51">
        <f>S860 * ( Baseline!F$87 * Baseline!B$16 )</f>
        <v>0.00005720658467</v>
      </c>
      <c r="AN860" s="51">
        <f>T860 * ( Baseline!H$87 * Baseline!B$18 )</f>
        <v>0.03465620561</v>
      </c>
      <c r="AO860" s="51">
        <f t="shared" si="4"/>
        <v>0.03501458806</v>
      </c>
      <c r="AP860" s="61"/>
      <c r="AQ860" s="51">
        <f>V860 * ( (1-Baseline!B$88-Baseline!B$87) + (1-B860)*Baseline!B$88 )</f>
        <v>0.1749853843</v>
      </c>
      <c r="AR860" s="51">
        <f>W860 * ( (1-Baseline!B$88-Baseline!B$87) + (1-B860)*Baseline!B$88 )</f>
        <v>0.003110195096</v>
      </c>
      <c r="AS860" s="51">
        <f>X860 * ( (1-Baseline!B$88-Baseline!B$87) + (1-B860)*Baseline!B$88 )</f>
        <v>0.004947875486</v>
      </c>
      <c r="AT860" s="51">
        <f>Y860 * ( (1-Baseline!B$88-Baseline!B$87) + (1-B860)*Baseline!B$88 )</f>
        <v>0.001018950853</v>
      </c>
      <c r="AU860" s="51">
        <f t="shared" si="5"/>
        <v>0.1840624058</v>
      </c>
      <c r="AV860" s="51">
        <f>AA860 * ( (1-Baseline!D$88-Baseline!D$87) + (1-B860)*Baseline!D$88 )</f>
        <v>0.001916419364</v>
      </c>
      <c r="AW860" s="51">
        <f>AB860 * ( (1-Baseline!D$88-Baseline!D$87) + (1-B860)*Baseline!D$88 )</f>
        <v>0.03003430459</v>
      </c>
      <c r="AX860" s="51">
        <f>AC860 * ( (1-Baseline!D$88-Baseline!D$87) + (1-B860)*Baseline!D$88 )</f>
        <v>0.0004406178369</v>
      </c>
      <c r="AY860" s="51">
        <f>AD860 * ( (1-Baseline!D$88-Baseline!D$87) + (1-B860)*Baseline!D$88 )</f>
        <v>0.0004614876112</v>
      </c>
      <c r="AZ860" s="51">
        <f t="shared" si="6"/>
        <v>0.0328528294</v>
      </c>
      <c r="BA860" s="51">
        <f>AF860 * ( (1-Baseline!F$88-Baseline!F$87) + (1-Baseline!B$36)*Baseline!F$88 )</f>
        <v>0.001262220822</v>
      </c>
      <c r="BB860" s="51">
        <f>AG860 * ( (1-Baseline!F$88-Baseline!F$87) + (1-Baseline!B$36)*Baseline!F$88 )</f>
        <v>0.0001824213788</v>
      </c>
      <c r="BC860" s="51">
        <f>AH860 * ( (1-Baseline!F$88-Baseline!F$87) + (1-Baseline!B$36)*Baseline!F$88 )</f>
        <v>0.03310479609</v>
      </c>
      <c r="BD860" s="51">
        <f>AI860 * ( (1-Baseline!F$88-Baseline!F$87) + (1-Baseline!B$36)*Baseline!F$88 )</f>
        <v>0.0004168037942</v>
      </c>
      <c r="BE860" s="51">
        <f t="shared" si="7"/>
        <v>0.03496624209</v>
      </c>
      <c r="BF860" s="51">
        <f>AK860 * ( (1-Baseline!H$88-Baseline!H$87) + (1-Baseline!B$36)*Baseline!H$88 )</f>
        <v>0.00002826733013</v>
      </c>
      <c r="BG860" s="51">
        <f>AL860 * ( (1-Baseline!H$88-Baseline!H$87) + (1-Baseline!B$36)*Baseline!H$88 )</f>
        <v>0.0002103603372</v>
      </c>
      <c r="BH860" s="51">
        <f>AM860 * ( (1-Baseline!H$88-Baseline!H$87) + (1-Baseline!B$36)*Baseline!H$88 )</f>
        <v>0.00004532592117</v>
      </c>
      <c r="BI860" s="51">
        <f>AN860 * ( (1-Baseline!H$88-Baseline!H$87) + (1-Baseline!B$36)*Baseline!H$88 )</f>
        <v>0.02745880483</v>
      </c>
      <c r="BJ860" s="51">
        <f t="shared" si="8"/>
        <v>0.02774275841</v>
      </c>
      <c r="BK860" s="61"/>
      <c r="BL860" s="51">
        <f t="shared" si="19"/>
        <v>0.9506850875</v>
      </c>
      <c r="BM860" s="51">
        <f t="shared" si="20"/>
        <v>0.01689750323</v>
      </c>
      <c r="BN860" s="51">
        <f t="shared" si="21"/>
        <v>0.02688151046</v>
      </c>
      <c r="BO860" s="51">
        <f t="shared" si="22"/>
        <v>0.005535898812</v>
      </c>
      <c r="BP860" s="51">
        <f t="shared" si="9"/>
        <v>1</v>
      </c>
      <c r="BQ860" s="51">
        <f t="shared" si="23"/>
        <v>0.0583334647</v>
      </c>
      <c r="BR860" s="51">
        <f t="shared" si="24"/>
        <v>0.9142075473</v>
      </c>
      <c r="BS860" s="51">
        <f t="shared" si="25"/>
        <v>0.01341186878</v>
      </c>
      <c r="BT860" s="51">
        <f t="shared" si="26"/>
        <v>0.01404711922</v>
      </c>
      <c r="BU860" s="51">
        <f t="shared" si="10"/>
        <v>1</v>
      </c>
      <c r="BV860" s="51">
        <f t="shared" si="27"/>
        <v>0.03609826927</v>
      </c>
      <c r="BW860" s="51">
        <f t="shared" si="28"/>
        <v>0.005217071322</v>
      </c>
      <c r="BX860" s="51">
        <f t="shared" si="29"/>
        <v>0.9467644824</v>
      </c>
      <c r="BY860" s="51">
        <f t="shared" si="30"/>
        <v>0.01192017699</v>
      </c>
      <c r="BZ860" s="51">
        <f t="shared" si="11"/>
        <v>1</v>
      </c>
      <c r="CA860" s="51">
        <f t="shared" si="31"/>
        <v>0.001018908419</v>
      </c>
      <c r="CB860" s="51">
        <f t="shared" si="32"/>
        <v>0.007582531416</v>
      </c>
      <c r="CC860" s="51">
        <f t="shared" si="33"/>
        <v>0.00163379288</v>
      </c>
      <c r="CD860" s="51">
        <f t="shared" si="34"/>
        <v>0.9897647673</v>
      </c>
      <c r="CE860" s="51">
        <f t="shared" si="12"/>
        <v>1</v>
      </c>
      <c r="CF860" s="61"/>
      <c r="CG860" s="51">
        <f t="shared" si="35"/>
        <v>0.9506850875</v>
      </c>
      <c r="CH860" s="51">
        <f t="shared" si="36"/>
        <v>0.01689750323</v>
      </c>
      <c r="CI860" s="51">
        <f t="shared" si="37"/>
        <v>0.02688151046</v>
      </c>
      <c r="CJ860" s="51">
        <f t="shared" si="38"/>
        <v>0.005535898812</v>
      </c>
      <c r="CK860" s="51">
        <f t="shared" si="13"/>
        <v>1</v>
      </c>
      <c r="CL860" s="51">
        <f t="shared" si="39"/>
        <v>0.0583334647</v>
      </c>
      <c r="CM860" s="51">
        <f t="shared" si="40"/>
        <v>0.9142075473</v>
      </c>
      <c r="CN860" s="51">
        <f t="shared" si="41"/>
        <v>0.01341186878</v>
      </c>
      <c r="CO860" s="51">
        <f t="shared" si="42"/>
        <v>0.01404711922</v>
      </c>
      <c r="CP860" s="51">
        <f t="shared" si="14"/>
        <v>1</v>
      </c>
      <c r="CQ860" s="51">
        <f t="shared" si="43"/>
        <v>0.03609826927</v>
      </c>
      <c r="CR860" s="51">
        <f t="shared" si="44"/>
        <v>0.005217071322</v>
      </c>
      <c r="CS860" s="51">
        <f t="shared" si="45"/>
        <v>0.9467644824</v>
      </c>
      <c r="CT860" s="51">
        <f t="shared" si="46"/>
        <v>0.01192017699</v>
      </c>
      <c r="CU860" s="51">
        <f t="shared" si="15"/>
        <v>1</v>
      </c>
      <c r="CV860" s="51">
        <f t="shared" si="47"/>
        <v>0.001018908419</v>
      </c>
      <c r="CW860" s="51">
        <f t="shared" si="48"/>
        <v>0.007582531416</v>
      </c>
      <c r="CX860" s="51">
        <f t="shared" si="49"/>
        <v>0.00163379288</v>
      </c>
      <c r="CY860" s="51">
        <f t="shared" si="50"/>
        <v>0.9897647673</v>
      </c>
      <c r="CZ860" s="51">
        <f t="shared" si="16"/>
        <v>1</v>
      </c>
      <c r="DA860" s="61"/>
      <c r="DB860" s="51">
        <f>(AQ860*Baseline!B$7 + AV860*Baseline!B$11 + BA860*Baseline!B$16 + BF860*Baseline!B$18)</f>
        <v>94500.8399</v>
      </c>
      <c r="DC860" s="51">
        <f>(AR860*Baseline!B$7 + AW860*Baseline!B$11 + BB860*Baseline!B$16 + BG860*Baseline!B$18)</f>
        <v>76162.35044</v>
      </c>
      <c r="DD860" s="51">
        <f>(AS860*Baseline!B$7 + AX860*Baseline!B$11 + BC860*Baseline!B$16 + BH860*Baseline!B$18)</f>
        <v>116327.5161</v>
      </c>
      <c r="DE860" s="51">
        <f>(AT860*Baseline!B$7 + AY860*Baseline!B$11 + BD860*Baseline!B$16 + BI860*Baseline!B$18)</f>
        <v>1260241.328</v>
      </c>
      <c r="DF860" s="51">
        <f t="shared" si="17"/>
        <v>1547232.034</v>
      </c>
      <c r="DG860" s="61"/>
      <c r="DH860" s="51">
        <f t="shared" si="51"/>
        <v>0.0610773548</v>
      </c>
      <c r="DI860" s="51">
        <f t="shared" si="52"/>
        <v>0.04922490536</v>
      </c>
      <c r="DJ860" s="51">
        <f t="shared" si="53"/>
        <v>0.07518427329</v>
      </c>
      <c r="DK860" s="51">
        <f t="shared" si="54"/>
        <v>0.8145134665</v>
      </c>
      <c r="DL860" s="51">
        <f t="shared" si="18"/>
        <v>1</v>
      </c>
      <c r="DM860" s="61"/>
      <c r="DN860" s="51">
        <f>DH860 / (Baseline!B$7/Baseline!B$17)</f>
        <v>6.5196059</v>
      </c>
      <c r="DO860" s="51">
        <f>DI860 / (Baseline!B$11/Baseline!B$17)</f>
        <v>1.188312776</v>
      </c>
      <c r="DP860" s="51">
        <f>DJ860 / (Baseline!B$16/Baseline!B$17)</f>
        <v>1.161824234</v>
      </c>
      <c r="DQ860" s="51">
        <f>DK860 / (Baseline!B$18/Baseline!B$17)</f>
        <v>0.9208793809</v>
      </c>
      <c r="DR860" s="79"/>
      <c r="DS860" s="51">
        <f>(AU860*Baseline!B$34)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0.04013889212</v>
      </c>
      <c r="DT860" s="51">
        <f>(AZ860*Baseline!B$34) + (Baseline!D$88*(1-Baseline!D$89)*Baseline!B$35) + (Baseline!D$88*Baseline!D$89*((1-Baseline!D$90)*Baseline!B$40 + Baseline!D$90*Baseline!B$41))</f>
        <v>0.01134149241</v>
      </c>
      <c r="DU860" s="51">
        <f>(BE860*Baseline!B$34) + (Baseline!F$88*(1-Baseline!F$89)*Baseline!B$35) + (Baseline!F$88*Baseline!F$89*((1-Baseline!F$90)*Baseline!B$40 + Baseline!F$90*Baseline!B$41))</f>
        <v>0.01297557631</v>
      </c>
      <c r="DV860" s="51">
        <f>(BJ860*Baseline!B$34) + (Baseline!H$88*(1-Baseline!H$89)*Baseline!B$35) + (Baseline!H$88*Baseline!H$89*((1-Baseline!H$90)*Baseline!B$40 + Baseline!H$90*Baseline!B$41))</f>
        <v>0.009306413762</v>
      </c>
      <c r="DW860" s="51">
        <f>( DS860*Baseline!B$7 + DT860*Baseline!B$11 + DU860*Baseline!B$16 + DV860*Baseline!B$18 ) / Baseline!B$17</f>
        <v>0.009917001705</v>
      </c>
    </row>
    <row r="861">
      <c r="A861" s="4" t="s">
        <v>1220</v>
      </c>
      <c r="B861" s="45">
        <f>MIN( MAX( NORMINV( MCrands!B861, (B$5+B$4)/2, (B$5-B$4)/3.29 ), 0 ), 1 )</f>
        <v>0.4370749841</v>
      </c>
      <c r="C861" s="45">
        <f>MAX( NORMINV( MCrands!C861, (C$5+C$4)/2, (C$5-C$4)/3.29 ), 0 )</f>
        <v>2.802656158</v>
      </c>
      <c r="D861" s="41"/>
      <c r="E861" s="43">
        <f>Baseline!B$33 * (C861 * Baseline!B$66*Baseline!B$66/Baseline!B$73 + Baseline!B$52*Baseline!B$52/Baseline!B$74 + Baseline!B$53*Baseline!B$53/Baseline!B$75 + Baseline!B$54*Baseline!B$54/Baseline!B$76)</f>
        <v>0.00001988411711</v>
      </c>
      <c r="F861" s="43">
        <f>Baseline!B$33 * (C861 * Baseline!B$66*Baseline!B$57/Baseline!B$73 + Baseline!B$52*Baseline!B$67/Baseline!B$74 + Baseline!B$53*Baseline!B$55/Baseline!B$75 + Baseline!B$54*Baseline!B$56/Baseline!B$76)</f>
        <v>0.0000002000074653</v>
      </c>
      <c r="G861" s="45">
        <f>Baseline!B$33 * (C861 * Baseline!B$66*Baseline!B$58/Baseline!B$73 + Baseline!B$52*Baseline!B$59/Baseline!B$74 + Baseline!B$53*Baseline!B$68/Baseline!B$75 + Baseline!B$54*Baseline!B$60/Baseline!B$76)</f>
        <v>0.0000001689477109</v>
      </c>
      <c r="H861" s="43">
        <f>Baseline!B$33 * (C861 * Baseline!B$66*Baseline!B$61/Baseline!B$73 + Baseline!B$52*Baseline!B$62/Baseline!B$74 + Baseline!B$53*Baseline!B$63/Baseline!B$75 + Baseline!B$54*Baseline!B$69/Baseline!B$76)</f>
        <v>0.000000003432834795</v>
      </c>
      <c r="I861" s="43">
        <f>Baseline!B$33 * (C861 * Baseline!B$57*Baseline!B$66/Baseline!B$73 + Baseline!B$67*Baseline!B$52/Baseline!B$74 + Baseline!B$55*Baseline!B$53/Baseline!B$75 + Baseline!B$56*Baseline!B$54/Baseline!B$76)</f>
        <v>0.0000002000074653</v>
      </c>
      <c r="J861" s="45">
        <f>Baseline!B$33 * (C861 * Baseline!B$57*Baseline!B$57/Baseline!B$73 + Baseline!B$67*Baseline!B$67/Baseline!B$74 + Baseline!B$55*Baseline!B$55/Baseline!B$75 + Baseline!B$56*Baseline!B$56/Baseline!B$76)</f>
        <v>0.000001763813822</v>
      </c>
      <c r="K861" s="43">
        <f>Baseline!B$33 * (C861 * Baseline!B$57*Baseline!B$58/Baseline!B$73 + Baseline!B$67*Baseline!B$59/Baseline!B$74 + Baseline!B$55*Baseline!B$68/Baseline!B$75 + Baseline!B$56*Baseline!B$60/Baseline!B$76)</f>
        <v>0.00000001374196414</v>
      </c>
      <c r="L861" s="45">
        <f>Baseline!B$33 * (C861 * Baseline!B$57*Baseline!B$61/Baseline!B$73 + Baseline!B$67*Baseline!B$62/Baseline!B$74 + Baseline!B$55*Baseline!B$63/Baseline!B$75 + Baseline!B$56*Baseline!B$69/Baseline!B$76)</f>
        <v>0.00000001439285629</v>
      </c>
      <c r="M861" s="43">
        <f>Baseline!B$33 * (C861 * Baseline!B$58*Baseline!B$66/Baseline!B$73 + Baseline!B$59*Baseline!B$52/Baseline!B$74 + Baseline!B$68*Baseline!B$53/Baseline!B$75 + Baseline!B$60*Baseline!B$54/Baseline!B$76)</f>
        <v>0.0000001689477109</v>
      </c>
      <c r="N861" s="45">
        <f>Baseline!B$33 * (C861 * Baseline!B$58*Baseline!B$57/Baseline!B$73 + Baseline!B$59*Baseline!B$67/Baseline!B$74 + Baseline!B$68*Baseline!B$55/Baseline!B$75 + Baseline!B$60*Baseline!B$56/Baseline!B$76)</f>
        <v>0.00000001374196414</v>
      </c>
      <c r="O861" s="45">
        <f>Baseline!B$33 * (C861 * Baseline!B$58*Baseline!B$58/Baseline!B$73 + Baseline!B$59*Baseline!B$59/Baseline!B$74 + Baseline!B$68*Baseline!B$68/Baseline!B$75 + Baseline!B$60*Baseline!B$60/Baseline!B$76)</f>
        <v>0.000001324390381</v>
      </c>
      <c r="P861" s="43">
        <f>Baseline!B$33 * (C861 * Baseline!B$58*Baseline!B$61/Baseline!B$73 + Baseline!B$59*Baseline!B$62/Baseline!B$74 + Baseline!B$68*Baseline!B$63/Baseline!B$75 + Baseline!B$60*Baseline!B$69/Baseline!B$76)</f>
        <v>0.000000001646952705</v>
      </c>
      <c r="Q861" s="43">
        <f>Baseline!B$33 * (C861 * Baseline!B$61*Baseline!B$66/Baseline!B$73 + Baseline!B$62*Baseline!B$52/Baseline!B$74 + Baseline!B$63*Baseline!B$53/Baseline!B$75 + Baseline!B$69*Baseline!B$54/Baseline!B$76)</f>
        <v>0.000000003432834795</v>
      </c>
      <c r="R861" s="43">
        <f>Baseline!B$33 * (C861 * Baseline!B$61*Baseline!B$57/Baseline!B$73 + Baseline!B$62*Baseline!B$67/Baseline!B$74 + Baseline!B$63*Baseline!B$55/Baseline!B$75 + Baseline!B$69*Baseline!B$56/Baseline!B$76)</f>
        <v>0.00000001439285629</v>
      </c>
      <c r="S861" s="43">
        <f>Baseline!B$33 * (C861 * Baseline!B$61*Baseline!B$58/Baseline!B$73 + Baseline!B$62*Baseline!B$59/Baseline!B$74 + Baseline!B$63*Baseline!B$68/Baseline!B$75 + Baseline!B$69*Baseline!B$60/Baseline!B$76)</f>
        <v>0.000000001646952705</v>
      </c>
      <c r="T861" s="43">
        <f>Baseline!B$33 * (C861 * Baseline!B$61*Baseline!B$61/Baseline!B$73 + Baseline!B$62*Baseline!B$62/Baseline!B$74 + Baseline!B$63*Baseline!B$63/Baseline!B$75 + Baseline!B$69*Baseline!B$69/Baseline!B$76)</f>
        <v>0.00000009854654618</v>
      </c>
      <c r="U861" s="41"/>
      <c r="V861" s="43">
        <f>E861 * ( Baseline!B$87 * Baseline!B$7 )</f>
        <v>0.2063772515</v>
      </c>
      <c r="W861" s="43">
        <f>F861 * ( Baseline!D$87 * Baseline!B$11 )</f>
        <v>0.003689456847</v>
      </c>
      <c r="X861" s="43">
        <f>G861 * ( Baseline!F$87 * Baseline!B$16 )</f>
        <v>0.005868359868</v>
      </c>
      <c r="Y861" s="43">
        <f>H861 * ( Baseline!H$87 * Baseline!B$18 )</f>
        <v>0.001207236914</v>
      </c>
      <c r="Z861" s="51">
        <f t="shared" si="1"/>
        <v>0.2171423051</v>
      </c>
      <c r="AA861" s="43">
        <f>I861 * ( Baseline!B$87 * Baseline!B$7 )</f>
        <v>0.002075877483</v>
      </c>
      <c r="AB861" s="45">
        <f>J861 * ( Baseline!D$87 * Baseline!B$11 )</f>
        <v>0.03253636044</v>
      </c>
      <c r="AC861" s="45">
        <f>K861 * ( Baseline!F$87 * Baseline!B$16 )</f>
        <v>0.0004773239626</v>
      </c>
      <c r="AD861" s="45">
        <f>L861 * ( Baseline!F$87 * Baseline!B$16 )</f>
        <v>0.0004999325517</v>
      </c>
      <c r="AE861" s="51">
        <f t="shared" si="2"/>
        <v>0.03558949444</v>
      </c>
      <c r="AF861" s="51">
        <f>M861 * ( Baseline!B$87 * Baseline!B$7 )</f>
        <v>0.001753508292</v>
      </c>
      <c r="AG861" s="51">
        <f>N861 * ( Baseline!D$87 * Baseline!B$11 )</f>
        <v>0.0002534924564</v>
      </c>
      <c r="AH861" s="51">
        <f>O861 * ( Baseline!F$87 * Baseline!B$16 )</f>
        <v>0.04600239518</v>
      </c>
      <c r="AI861" s="51">
        <f>P861 * ( Baseline!H$87 * Baseline!B$18 )</f>
        <v>0.0005791895675</v>
      </c>
      <c r="AJ861" s="51">
        <f t="shared" si="3"/>
        <v>0.0485885855</v>
      </c>
      <c r="AK861" s="51">
        <f>Q861 * ( Baseline!B$87 * Baseline!B$7 )</f>
        <v>0.00003562939234</v>
      </c>
      <c r="AL861" s="51">
        <f>R861 * ( Baseline!D$87 * Baseline!B$11 )</f>
        <v>0.0002654992008</v>
      </c>
      <c r="AM861" s="51">
        <f>S861 * ( Baseline!F$87 * Baseline!B$16 )</f>
        <v>0.00005720652327</v>
      </c>
      <c r="AN861" s="51">
        <f>T861 * ( Baseline!H$87 * Baseline!B$18 )</f>
        <v>0.03465620554</v>
      </c>
      <c r="AO861" s="51">
        <f t="shared" si="4"/>
        <v>0.03501454066</v>
      </c>
      <c r="AP861" s="61"/>
      <c r="AQ861" s="51">
        <f>V861 * ( (1-Baseline!B$88-Baseline!B$87) + (1-B861)*Baseline!B$88 )</f>
        <v>0.1216807011</v>
      </c>
      <c r="AR861" s="51">
        <f>W861 * ( (1-Baseline!B$88-Baseline!B$87) + (1-B861)*Baseline!B$88 )</f>
        <v>0.0021753158</v>
      </c>
      <c r="AS861" s="51">
        <f>X861 * ( (1-Baseline!B$88-Baseline!B$87) + (1-B861)*Baseline!B$88 )</f>
        <v>0.003460004134</v>
      </c>
      <c r="AT861" s="51">
        <f>Y861 * ( (1-Baseline!B$88-Baseline!B$87) + (1-B861)*Baseline!B$88 )</f>
        <v>0.0007117908249</v>
      </c>
      <c r="AU861" s="51">
        <f t="shared" si="5"/>
        <v>0.1280278119</v>
      </c>
      <c r="AV861" s="51">
        <f>AA861 * ( (1-Baseline!D$88-Baseline!D$87) + (1-B861)*Baseline!D$88 )</f>
        <v>0.00165154489</v>
      </c>
      <c r="AW861" s="51">
        <f>AB861 * ( (1-Baseline!D$88-Baseline!D$87) + (1-B861)*Baseline!D$88 )</f>
        <v>0.02588556419</v>
      </c>
      <c r="AX861" s="51">
        <f>AC861 * ( (1-Baseline!D$88-Baseline!D$87) + (1-B861)*Baseline!D$88 )</f>
        <v>0.000379753602</v>
      </c>
      <c r="AY861" s="51">
        <f>AD861 * ( (1-Baseline!D$88-Baseline!D$87) + (1-B861)*Baseline!D$88 )</f>
        <v>0.0003977407425</v>
      </c>
      <c r="AZ861" s="51">
        <f t="shared" si="6"/>
        <v>0.02831460343</v>
      </c>
      <c r="BA861" s="51">
        <f>AF861 * ( (1-Baseline!F$88-Baseline!F$87) + (1-Baseline!B$36)*Baseline!F$88 )</f>
        <v>0.001261880679</v>
      </c>
      <c r="BB861" s="51">
        <f>AG861 * ( (1-Baseline!F$88-Baseline!F$87) + (1-Baseline!B$36)*Baseline!F$88 )</f>
        <v>0.0001824212834</v>
      </c>
      <c r="BC861" s="51">
        <f>AH861 * ( (1-Baseline!F$88-Baseline!F$87) + (1-Baseline!B$36)*Baseline!F$88 )</f>
        <v>0.03310479565</v>
      </c>
      <c r="BD861" s="51">
        <f>AI861 * ( (1-Baseline!F$88-Baseline!F$87) + (1-Baseline!B$36)*Baseline!F$88 )</f>
        <v>0.0004168033468</v>
      </c>
      <c r="BE861" s="51">
        <f t="shared" si="7"/>
        <v>0.03496590096</v>
      </c>
      <c r="BF861" s="51">
        <f>AK861 * ( (1-Baseline!H$88-Baseline!H$87) + (1-Baseline!B$36)*Baseline!H$88 )</f>
        <v>0.00002822988014</v>
      </c>
      <c r="BG861" s="51">
        <f>AL861 * ( (1-Baseline!H$88-Baseline!H$87) + (1-Baseline!B$36)*Baseline!H$88 )</f>
        <v>0.0002103603267</v>
      </c>
      <c r="BH861" s="51">
        <f>AM861 * ( (1-Baseline!H$88-Baseline!H$87) + (1-Baseline!B$36)*Baseline!H$88 )</f>
        <v>0.00004532587252</v>
      </c>
      <c r="BI861" s="51">
        <f>AN861 * ( (1-Baseline!H$88-Baseline!H$87) + (1-Baseline!B$36)*Baseline!H$88 )</f>
        <v>0.02745880478</v>
      </c>
      <c r="BJ861" s="51">
        <f t="shared" si="8"/>
        <v>0.02774272086</v>
      </c>
      <c r="BK861" s="61"/>
      <c r="BL861" s="51">
        <f t="shared" si="19"/>
        <v>0.9504239691</v>
      </c>
      <c r="BM861" s="51">
        <f t="shared" si="20"/>
        <v>0.01699096289</v>
      </c>
      <c r="BN861" s="51">
        <f t="shared" si="21"/>
        <v>0.02702541021</v>
      </c>
      <c r="BO861" s="51">
        <f t="shared" si="22"/>
        <v>0.005559657815</v>
      </c>
      <c r="BP861" s="51">
        <f t="shared" si="9"/>
        <v>1</v>
      </c>
      <c r="BQ861" s="51">
        <f t="shared" si="23"/>
        <v>0.05832837795</v>
      </c>
      <c r="BR861" s="51">
        <f t="shared" si="24"/>
        <v>0.9142124932</v>
      </c>
      <c r="BS861" s="51">
        <f t="shared" si="25"/>
        <v>0.01341193434</v>
      </c>
      <c r="BT861" s="51">
        <f t="shared" si="26"/>
        <v>0.01404719453</v>
      </c>
      <c r="BU861" s="51">
        <f t="shared" si="10"/>
        <v>1</v>
      </c>
      <c r="BV861" s="51">
        <f t="shared" si="27"/>
        <v>0.03608889359</v>
      </c>
      <c r="BW861" s="51">
        <f t="shared" si="28"/>
        <v>0.00521711949</v>
      </c>
      <c r="BX861" s="51">
        <f t="shared" si="29"/>
        <v>0.9467737064</v>
      </c>
      <c r="BY861" s="51">
        <f t="shared" si="30"/>
        <v>0.01192028048</v>
      </c>
      <c r="BZ861" s="51">
        <f t="shared" si="11"/>
        <v>1</v>
      </c>
      <c r="CA861" s="51">
        <f t="shared" si="31"/>
        <v>0.001017559896</v>
      </c>
      <c r="CB861" s="51">
        <f t="shared" si="32"/>
        <v>0.007582541303</v>
      </c>
      <c r="CC861" s="51">
        <f t="shared" si="33"/>
        <v>0.001633793338</v>
      </c>
      <c r="CD861" s="51">
        <f t="shared" si="34"/>
        <v>0.9897661055</v>
      </c>
      <c r="CE861" s="51">
        <f t="shared" si="12"/>
        <v>1</v>
      </c>
      <c r="CF861" s="61"/>
      <c r="CG861" s="51">
        <f t="shared" si="35"/>
        <v>0.9504239691</v>
      </c>
      <c r="CH861" s="51">
        <f t="shared" si="36"/>
        <v>0.01699096289</v>
      </c>
      <c r="CI861" s="51">
        <f t="shared" si="37"/>
        <v>0.02702541021</v>
      </c>
      <c r="CJ861" s="51">
        <f t="shared" si="38"/>
        <v>0.005559657815</v>
      </c>
      <c r="CK861" s="51">
        <f t="shared" si="13"/>
        <v>1</v>
      </c>
      <c r="CL861" s="51">
        <f t="shared" si="39"/>
        <v>0.05832837795</v>
      </c>
      <c r="CM861" s="51">
        <f t="shared" si="40"/>
        <v>0.9142124932</v>
      </c>
      <c r="CN861" s="51">
        <f t="shared" si="41"/>
        <v>0.01341193434</v>
      </c>
      <c r="CO861" s="51">
        <f t="shared" si="42"/>
        <v>0.01404719453</v>
      </c>
      <c r="CP861" s="51">
        <f t="shared" si="14"/>
        <v>1</v>
      </c>
      <c r="CQ861" s="51">
        <f t="shared" si="43"/>
        <v>0.03608889359</v>
      </c>
      <c r="CR861" s="51">
        <f t="shared" si="44"/>
        <v>0.00521711949</v>
      </c>
      <c r="CS861" s="51">
        <f t="shared" si="45"/>
        <v>0.9467737064</v>
      </c>
      <c r="CT861" s="51">
        <f t="shared" si="46"/>
        <v>0.01192028048</v>
      </c>
      <c r="CU861" s="51">
        <f t="shared" si="15"/>
        <v>1</v>
      </c>
      <c r="CV861" s="51">
        <f t="shared" si="47"/>
        <v>0.001017559896</v>
      </c>
      <c r="CW861" s="51">
        <f t="shared" si="48"/>
        <v>0.007582541303</v>
      </c>
      <c r="CX861" s="51">
        <f t="shared" si="49"/>
        <v>0.001633793338</v>
      </c>
      <c r="CY861" s="51">
        <f t="shared" si="50"/>
        <v>0.9897661055</v>
      </c>
      <c r="CZ861" s="51">
        <f t="shared" si="16"/>
        <v>1</v>
      </c>
      <c r="DA861" s="61"/>
      <c r="DB861" s="51">
        <f>(AQ861*Baseline!B$7 + AV861*Baseline!B$11 + BA861*Baseline!B$16 + BF861*Baseline!B$18)</f>
        <v>68077.17652</v>
      </c>
      <c r="DC861" s="51">
        <f>(AR861*Baseline!B$7 + AW861*Baseline!B$11 + BB861*Baseline!B$16 + BG861*Baseline!B$18)</f>
        <v>66811.73537</v>
      </c>
      <c r="DD861" s="51">
        <f>(AS861*Baseline!B$7 + AX861*Baseline!B$11 + BC861*Baseline!B$16 + BH861*Baseline!B$18)</f>
        <v>115475.3681</v>
      </c>
      <c r="DE861" s="51">
        <f>(AT861*Baseline!B$7 + AY861*Baseline!B$11 + BD861*Baseline!B$16 + BI861*Baseline!B$18)</f>
        <v>1259955.643</v>
      </c>
      <c r="DF861" s="51">
        <f t="shared" si="17"/>
        <v>1510319.923</v>
      </c>
      <c r="DG861" s="61"/>
      <c r="DH861" s="51">
        <f t="shared" si="51"/>
        <v>0.04507467292</v>
      </c>
      <c r="DI861" s="51">
        <f t="shared" si="52"/>
        <v>0.04423680994</v>
      </c>
      <c r="DJ861" s="51">
        <f t="shared" si="53"/>
        <v>0.07645755473</v>
      </c>
      <c r="DK861" s="51">
        <f t="shared" si="54"/>
        <v>0.8342309624</v>
      </c>
      <c r="DL861" s="51">
        <f t="shared" si="18"/>
        <v>1</v>
      </c>
      <c r="DM861" s="61"/>
      <c r="DN861" s="51">
        <f>DH861 / (Baseline!B$7/Baseline!B$17)</f>
        <v>4.811424864</v>
      </c>
      <c r="DO861" s="51">
        <f>DI861 / (Baseline!B$11/Baseline!B$17)</f>
        <v>1.067897765</v>
      </c>
      <c r="DP861" s="51">
        <f>DJ861 / (Baseline!B$16/Baseline!B$17)</f>
        <v>1.18150028</v>
      </c>
      <c r="DQ861" s="51">
        <f>DK861 / (Baseline!B$18/Baseline!B$17)</f>
        <v>0.9431717507</v>
      </c>
      <c r="DR861" s="79"/>
      <c r="DS861" s="51">
        <f>(AU861*Baseline!B$34)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0.03173370303</v>
      </c>
      <c r="DT861" s="51">
        <f>(AZ861*Baseline!B$34) + (Baseline!D$88*(1-Baseline!D$89)*Baseline!B$35) + (Baseline!D$88*Baseline!D$89*((1-Baseline!D$90)*Baseline!B$40 + Baseline!D$90*Baseline!B$41))</f>
        <v>0.01066075851</v>
      </c>
      <c r="DU861" s="51">
        <f>(BE861*Baseline!B$34) + (Baseline!F$88*(1-Baseline!F$89)*Baseline!B$35) + (Baseline!F$88*Baseline!F$89*((1-Baseline!F$90)*Baseline!B$40 + Baseline!F$90*Baseline!B$41))</f>
        <v>0.01297552514</v>
      </c>
      <c r="DV861" s="51">
        <f>(BJ861*Baseline!B$34) + (Baseline!H$88*(1-Baseline!H$89)*Baseline!B$35) + (Baseline!H$88*Baseline!H$89*((1-Baseline!H$90)*Baseline!B$40 + Baseline!H$90*Baseline!B$41))</f>
        <v>0.009306408128</v>
      </c>
      <c r="DW861" s="51">
        <f>( DS861*Baseline!B$7 + DT861*Baseline!B$11 + DU861*Baseline!B$16 + DV861*Baseline!B$18 ) / Baseline!B$17</f>
        <v>0.009810052568</v>
      </c>
    </row>
    <row r="862">
      <c r="A862" s="4" t="s">
        <v>1221</v>
      </c>
      <c r="B862" s="45">
        <f>MIN( MAX( NORMINV( MCrands!B862, (B$5+B$4)/2, (B$5-B$4)/3.29 ), 0 ), 1 )</f>
        <v>0.4473875155</v>
      </c>
      <c r="C862" s="45">
        <f>MAX( NORMINV( MCrands!C862, (C$5+C$4)/2, (C$5-C$4)/3.29 ), 0 )</f>
        <v>2.735881097</v>
      </c>
      <c r="D862" s="41"/>
      <c r="E862" s="43">
        <f>Baseline!B$33 * (C862 * Baseline!B$66*Baseline!B$66/Baseline!B$73 + Baseline!B$52*Baseline!B$52/Baseline!B$74 + Baseline!B$53*Baseline!B$53/Baseline!B$75 + Baseline!B$54*Baseline!B$54/Baseline!B$76)</f>
        <v>0.00001941134807</v>
      </c>
      <c r="F862" s="43">
        <f>Baseline!B$33 * (C862 * Baseline!B$66*Baseline!B$57/Baseline!B$73 + Baseline!B$52*Baseline!B$67/Baseline!B$74 + Baseline!B$53*Baseline!B$55/Baseline!B$75 + Baseline!B$54*Baseline!B$56/Baseline!B$76)</f>
        <v>0.0000001999328176</v>
      </c>
      <c r="G862" s="45">
        <f>Baseline!B$33 * (C862 * Baseline!B$66*Baseline!B$58/Baseline!B$73 + Baseline!B$52*Baseline!B$59/Baseline!B$74 + Baseline!B$53*Baseline!B$68/Baseline!B$75 + Baseline!B$54*Baseline!B$60/Baseline!B$76)</f>
        <v>0.0000001687642019</v>
      </c>
      <c r="H862" s="43">
        <f>Baseline!B$33 * (C862 * Baseline!B$66*Baseline!B$61/Baseline!B$73 + Baseline!B$52*Baseline!B$62/Baseline!B$74 + Baseline!B$53*Baseline!B$63/Baseline!B$75 + Baseline!B$54*Baseline!B$69/Baseline!B$76)</f>
        <v>0.000000003414483892</v>
      </c>
      <c r="I862" s="43">
        <f>Baseline!B$33 * (C862 * Baseline!B$57*Baseline!B$66/Baseline!B$73 + Baseline!B$67*Baseline!B$52/Baseline!B$74 + Baseline!B$55*Baseline!B$53/Baseline!B$75 + Baseline!B$56*Baseline!B$54/Baseline!B$76)</f>
        <v>0.0000001999328176</v>
      </c>
      <c r="J862" s="45">
        <f>Baseline!B$33 * (C862 * Baseline!B$57*Baseline!B$57/Baseline!B$73 + Baseline!B$67*Baseline!B$67/Baseline!B$74 + Baseline!B$55*Baseline!B$55/Baseline!B$75 + Baseline!B$56*Baseline!B$56/Baseline!B$76)</f>
        <v>0.00000176381381</v>
      </c>
      <c r="K862" s="43">
        <f>Baseline!B$33 * (C862 * Baseline!B$57*Baseline!B$58/Baseline!B$73 + Baseline!B$67*Baseline!B$59/Baseline!B$74 + Baseline!B$55*Baseline!B$68/Baseline!B$75 + Baseline!B$56*Baseline!B$60/Baseline!B$76)</f>
        <v>0.00000001374193516</v>
      </c>
      <c r="L862" s="45">
        <f>Baseline!B$33 * (C862 * Baseline!B$57*Baseline!B$61/Baseline!B$73 + Baseline!B$67*Baseline!B$62/Baseline!B$74 + Baseline!B$55*Baseline!B$63/Baseline!B$75 + Baseline!B$56*Baseline!B$69/Baseline!B$76)</f>
        <v>0.00000001439285339</v>
      </c>
      <c r="M862" s="43">
        <f>Baseline!B$33 * (C862 * Baseline!B$58*Baseline!B$66/Baseline!B$73 + Baseline!B$59*Baseline!B$52/Baseline!B$74 + Baseline!B$68*Baseline!B$53/Baseline!B$75 + Baseline!B$60*Baseline!B$54/Baseline!B$76)</f>
        <v>0.0000001687642019</v>
      </c>
      <c r="N862" s="45">
        <f>Baseline!B$33 * (C862 * Baseline!B$58*Baseline!B$57/Baseline!B$73 + Baseline!B$59*Baseline!B$67/Baseline!B$74 + Baseline!B$68*Baseline!B$55/Baseline!B$75 + Baseline!B$60*Baseline!B$56/Baseline!B$76)</f>
        <v>0.00000001374193516</v>
      </c>
      <c r="O862" s="45">
        <f>Baseline!B$33 * (C862 * Baseline!B$58*Baseline!B$58/Baseline!B$73 + Baseline!B$59*Baseline!B$59/Baseline!B$74 + Baseline!B$68*Baseline!B$68/Baseline!B$75 + Baseline!B$60*Baseline!B$60/Baseline!B$76)</f>
        <v>0.00000132439031</v>
      </c>
      <c r="P862" s="43">
        <f>Baseline!B$33 * (C862 * Baseline!B$58*Baseline!B$61/Baseline!B$73 + Baseline!B$59*Baseline!B$62/Baseline!B$74 + Baseline!B$68*Baseline!B$63/Baseline!B$75 + Baseline!B$60*Baseline!B$69/Baseline!B$76)</f>
        <v>0.000000001646945582</v>
      </c>
      <c r="Q862" s="43">
        <f>Baseline!B$33 * (C862 * Baseline!B$61*Baseline!B$66/Baseline!B$73 + Baseline!B$62*Baseline!B$52/Baseline!B$74 + Baseline!B$63*Baseline!B$53/Baseline!B$75 + Baseline!B$69*Baseline!B$54/Baseline!B$76)</f>
        <v>0.000000003414483892</v>
      </c>
      <c r="R862" s="43">
        <f>Baseline!B$33 * (C862 * Baseline!B$61*Baseline!B$57/Baseline!B$73 + Baseline!B$62*Baseline!B$67/Baseline!B$74 + Baseline!B$63*Baseline!B$55/Baseline!B$75 + Baseline!B$69*Baseline!B$56/Baseline!B$76)</f>
        <v>0.00000001439285339</v>
      </c>
      <c r="S862" s="43">
        <f>Baseline!B$33 * (C862 * Baseline!B$61*Baseline!B$58/Baseline!B$73 + Baseline!B$62*Baseline!B$59/Baseline!B$74 + Baseline!B$63*Baseline!B$68/Baseline!B$75 + Baseline!B$69*Baseline!B$60/Baseline!B$76)</f>
        <v>0.000000001646945582</v>
      </c>
      <c r="T862" s="43">
        <f>Baseline!B$33 * (C862 * Baseline!B$61*Baseline!B$61/Baseline!B$73 + Baseline!B$62*Baseline!B$62/Baseline!B$74 + Baseline!B$63*Baseline!B$63/Baseline!B$75 + Baseline!B$69*Baseline!B$69/Baseline!B$76)</f>
        <v>0.00000009854654547</v>
      </c>
      <c r="U862" s="41"/>
      <c r="V862" s="43">
        <f>E862 * ( Baseline!B$87 * Baseline!B$7 )</f>
        <v>0.2014703816</v>
      </c>
      <c r="W862" s="43">
        <f>F862 * ( Baseline!D$87 * Baseline!B$11 )</f>
        <v>0.003688079851</v>
      </c>
      <c r="X862" s="43">
        <f>G862 * ( Baseline!F$87 * Baseline!B$16 )</f>
        <v>0.005861985724</v>
      </c>
      <c r="Y862" s="43">
        <f>H862 * ( Baseline!H$87 * Baseline!B$18 )</f>
        <v>0.001200783388</v>
      </c>
      <c r="Z862" s="51">
        <f t="shared" si="1"/>
        <v>0.2122212306</v>
      </c>
      <c r="AA862" s="43">
        <f>I862 * ( Baseline!B$87 * Baseline!B$7 )</f>
        <v>0.002075102714</v>
      </c>
      <c r="AB862" s="45">
        <f>J862 * ( Baseline!D$87 * Baseline!B$11 )</f>
        <v>0.03253636022</v>
      </c>
      <c r="AC862" s="45">
        <f>K862 * ( Baseline!F$87 * Baseline!B$16 )</f>
        <v>0.0004773229561</v>
      </c>
      <c r="AD862" s="45">
        <f>L862 * ( Baseline!F$87 * Baseline!B$16 )</f>
        <v>0.0004999324511</v>
      </c>
      <c r="AE862" s="51">
        <f t="shared" si="2"/>
        <v>0.03558871834</v>
      </c>
      <c r="AF862" s="51">
        <f>M862 * ( Baseline!B$87 * Baseline!B$7 )</f>
        <v>0.001751603652</v>
      </c>
      <c r="AG862" s="51">
        <f>N862 * ( Baseline!D$87 * Baseline!B$11 )</f>
        <v>0.0002534919219</v>
      </c>
      <c r="AH862" s="51">
        <f>O862 * ( Baseline!F$87 * Baseline!B$16 )</f>
        <v>0.04600239271</v>
      </c>
      <c r="AI862" s="51">
        <f>P862 * ( Baseline!H$87 * Baseline!B$18 )</f>
        <v>0.0005791870625</v>
      </c>
      <c r="AJ862" s="51">
        <f t="shared" si="3"/>
        <v>0.04858667534</v>
      </c>
      <c r="AK862" s="51">
        <f>Q862 * ( Baseline!B$87 * Baseline!B$7 )</f>
        <v>0.00003543892831</v>
      </c>
      <c r="AL862" s="51">
        <f>R862 * ( Baseline!D$87 * Baseline!B$11 )</f>
        <v>0.0002654991473</v>
      </c>
      <c r="AM862" s="51">
        <f>S862 * ( Baseline!F$87 * Baseline!B$16 )</f>
        <v>0.00005720627586</v>
      </c>
      <c r="AN862" s="51">
        <f>T862 * ( Baseline!H$87 * Baseline!B$18 )</f>
        <v>0.03465620529</v>
      </c>
      <c r="AO862" s="51">
        <f t="shared" si="4"/>
        <v>0.03501434965</v>
      </c>
      <c r="AP862" s="61"/>
      <c r="AQ862" s="51">
        <f>V862 * ( (1-Baseline!B$88-Baseline!B$87) + (1-B862)*Baseline!B$88 )</f>
        <v>0.1169384687</v>
      </c>
      <c r="AR862" s="51">
        <f>W862 * ( (1-Baseline!B$88-Baseline!B$87) + (1-B862)*Baseline!B$88 )</f>
        <v>0.002140654158</v>
      </c>
      <c r="AS862" s="51">
        <f>X862 * ( (1-Baseline!B$88-Baseline!B$87) + (1-B862)*Baseline!B$88 )</f>
        <v>0.003402443716</v>
      </c>
      <c r="AT862" s="51">
        <f>Y862 * ( (1-Baseline!B$88-Baseline!B$87) + (1-B862)*Baseline!B$88 )</f>
        <v>0.0006969648314</v>
      </c>
      <c r="AU862" s="51">
        <f t="shared" si="5"/>
        <v>0.1231785314</v>
      </c>
      <c r="AV862" s="51">
        <f>AA862 * ( (1-Baseline!D$88-Baseline!D$87) + (1-B862)*Baseline!D$88 )</f>
        <v>0.001641341489</v>
      </c>
      <c r="AW862" s="51">
        <f>AB862 * ( (1-Baseline!D$88-Baseline!D$87) + (1-B862)*Baseline!D$88 )</f>
        <v>0.02573524558</v>
      </c>
      <c r="AX862" s="51">
        <f>AC862 * ( (1-Baseline!D$88-Baseline!D$87) + (1-B862)*Baseline!D$88 )</f>
        <v>0.0003775475625</v>
      </c>
      <c r="AY862" s="51">
        <f>AD862 * ( (1-Baseline!D$88-Baseline!D$87) + (1-B862)*Baseline!D$88 )</f>
        <v>0.0003954309674</v>
      </c>
      <c r="AZ862" s="51">
        <f t="shared" si="6"/>
        <v>0.0281495656</v>
      </c>
      <c r="BA862" s="51">
        <f>AF862 * ( (1-Baseline!F$88-Baseline!F$87) + (1-Baseline!B$36)*Baseline!F$88 )</f>
        <v>0.001260510039</v>
      </c>
      <c r="BB862" s="51">
        <f>AG862 * ( (1-Baseline!F$88-Baseline!F$87) + (1-Baseline!B$36)*Baseline!F$88 )</f>
        <v>0.0001824208987</v>
      </c>
      <c r="BC862" s="51">
        <f>AH862 * ( (1-Baseline!F$88-Baseline!F$87) + (1-Baseline!B$36)*Baseline!F$88 )</f>
        <v>0.03310479387</v>
      </c>
      <c r="BD862" s="51">
        <f>AI862 * ( (1-Baseline!F$88-Baseline!F$87) + (1-Baseline!B$36)*Baseline!F$88 )</f>
        <v>0.0004168015442</v>
      </c>
      <c r="BE862" s="51">
        <f t="shared" si="7"/>
        <v>0.03496452635</v>
      </c>
      <c r="BF862" s="51">
        <f>AK862 * ( (1-Baseline!H$88-Baseline!H$87) + (1-Baseline!B$36)*Baseline!H$88 )</f>
        <v>0.00002807897168</v>
      </c>
      <c r="BG862" s="51">
        <f>AL862 * ( (1-Baseline!H$88-Baseline!H$87) + (1-Baseline!B$36)*Baseline!H$88 )</f>
        <v>0.0002103602844</v>
      </c>
      <c r="BH862" s="51">
        <f>AM862 * ( (1-Baseline!H$88-Baseline!H$87) + (1-Baseline!B$36)*Baseline!H$88 )</f>
        <v>0.00004532567649</v>
      </c>
      <c r="BI862" s="51">
        <f>AN862 * ( (1-Baseline!H$88-Baseline!H$87) + (1-Baseline!B$36)*Baseline!H$88 )</f>
        <v>0.02745880458</v>
      </c>
      <c r="BJ862" s="51">
        <f t="shared" si="8"/>
        <v>0.02774256951</v>
      </c>
      <c r="BK862" s="61"/>
      <c r="BL862" s="51">
        <f t="shared" si="19"/>
        <v>0.9493413127</v>
      </c>
      <c r="BM862" s="51">
        <f t="shared" si="20"/>
        <v>0.01737846793</v>
      </c>
      <c r="BN862" s="51">
        <f t="shared" si="21"/>
        <v>0.02762205133</v>
      </c>
      <c r="BO862" s="51">
        <f t="shared" si="22"/>
        <v>0.005658168056</v>
      </c>
      <c r="BP862" s="51">
        <f t="shared" si="9"/>
        <v>1</v>
      </c>
      <c r="BQ862" s="51">
        <f t="shared" si="23"/>
        <v>0.05830787987</v>
      </c>
      <c r="BR862" s="51">
        <f t="shared" si="24"/>
        <v>0.9142324236</v>
      </c>
      <c r="BS862" s="51">
        <f t="shared" si="25"/>
        <v>0.01341219854</v>
      </c>
      <c r="BT862" s="51">
        <f t="shared" si="26"/>
        <v>0.01404749804</v>
      </c>
      <c r="BU862" s="51">
        <f t="shared" si="10"/>
        <v>1</v>
      </c>
      <c r="BV862" s="51">
        <f t="shared" si="27"/>
        <v>0.03605111153</v>
      </c>
      <c r="BW862" s="51">
        <f t="shared" si="28"/>
        <v>0.005217313597</v>
      </c>
      <c r="BX862" s="51">
        <f t="shared" si="29"/>
        <v>0.9468108773</v>
      </c>
      <c r="BY862" s="51">
        <f t="shared" si="30"/>
        <v>0.01192069757</v>
      </c>
      <c r="BZ862" s="51">
        <f t="shared" si="11"/>
        <v>1</v>
      </c>
      <c r="CA862" s="51">
        <f t="shared" si="31"/>
        <v>0.001012125848</v>
      </c>
      <c r="CB862" s="51">
        <f t="shared" si="32"/>
        <v>0.007582581141</v>
      </c>
      <c r="CC862" s="51">
        <f t="shared" si="33"/>
        <v>0.001633795185</v>
      </c>
      <c r="CD862" s="51">
        <f t="shared" si="34"/>
        <v>0.9897714978</v>
      </c>
      <c r="CE862" s="51">
        <f t="shared" si="12"/>
        <v>1</v>
      </c>
      <c r="CF862" s="61"/>
      <c r="CG862" s="51">
        <f t="shared" si="35"/>
        <v>0.9493413127</v>
      </c>
      <c r="CH862" s="51">
        <f t="shared" si="36"/>
        <v>0.01737846793</v>
      </c>
      <c r="CI862" s="51">
        <f t="shared" si="37"/>
        <v>0.02762205133</v>
      </c>
      <c r="CJ862" s="51">
        <f t="shared" si="38"/>
        <v>0.005658168056</v>
      </c>
      <c r="CK862" s="51">
        <f t="shared" si="13"/>
        <v>1</v>
      </c>
      <c r="CL862" s="51">
        <f t="shared" si="39"/>
        <v>0.05830787987</v>
      </c>
      <c r="CM862" s="51">
        <f t="shared" si="40"/>
        <v>0.9142324236</v>
      </c>
      <c r="CN862" s="51">
        <f t="shared" si="41"/>
        <v>0.01341219854</v>
      </c>
      <c r="CO862" s="51">
        <f t="shared" si="42"/>
        <v>0.01404749804</v>
      </c>
      <c r="CP862" s="51">
        <f t="shared" si="14"/>
        <v>1</v>
      </c>
      <c r="CQ862" s="51">
        <f t="shared" si="43"/>
        <v>0.03605111153</v>
      </c>
      <c r="CR862" s="51">
        <f t="shared" si="44"/>
        <v>0.005217313597</v>
      </c>
      <c r="CS862" s="51">
        <f t="shared" si="45"/>
        <v>0.9468108773</v>
      </c>
      <c r="CT862" s="51">
        <f t="shared" si="46"/>
        <v>0.01192069757</v>
      </c>
      <c r="CU862" s="51">
        <f t="shared" si="15"/>
        <v>1</v>
      </c>
      <c r="CV862" s="51">
        <f t="shared" si="47"/>
        <v>0.001012125848</v>
      </c>
      <c r="CW862" s="51">
        <f t="shared" si="48"/>
        <v>0.007582581141</v>
      </c>
      <c r="CX862" s="51">
        <f t="shared" si="49"/>
        <v>0.001633795185</v>
      </c>
      <c r="CY862" s="51">
        <f t="shared" si="50"/>
        <v>0.9897714978</v>
      </c>
      <c r="CZ862" s="51">
        <f t="shared" si="16"/>
        <v>1</v>
      </c>
      <c r="DA862" s="61"/>
      <c r="DB862" s="51">
        <f>(AQ862*Baseline!B$7 + AV862*Baseline!B$11 + BA862*Baseline!B$16 + BF862*Baseline!B$18)</f>
        <v>65743.80992</v>
      </c>
      <c r="DC862" s="51">
        <f>(AR862*Baseline!B$7 + AW862*Baseline!B$11 + BB862*Baseline!B$16 + BG862*Baseline!B$18)</f>
        <v>66472.55486</v>
      </c>
      <c r="DD862" s="51">
        <f>(AS862*Baseline!B$7 + AX862*Baseline!B$11 + BC862*Baseline!B$16 + BH862*Baseline!B$18)</f>
        <v>115442.7054</v>
      </c>
      <c r="DE862" s="51">
        <f>(AT862*Baseline!B$7 + AY862*Baseline!B$11 + BD862*Baseline!B$16 + BI862*Baseline!B$18)</f>
        <v>1259943.483</v>
      </c>
      <c r="DF862" s="51">
        <f t="shared" si="17"/>
        <v>1507602.554</v>
      </c>
      <c r="DG862" s="61"/>
      <c r="DH862" s="51">
        <f t="shared" si="51"/>
        <v>0.04360818424</v>
      </c>
      <c r="DI862" s="51">
        <f t="shared" si="52"/>
        <v>0.04409156425</v>
      </c>
      <c r="DJ862" s="51">
        <f t="shared" si="53"/>
        <v>0.07657369984</v>
      </c>
      <c r="DK862" s="51">
        <f t="shared" si="54"/>
        <v>0.8357265517</v>
      </c>
      <c r="DL862" s="51">
        <f t="shared" si="18"/>
        <v>1</v>
      </c>
      <c r="DM862" s="61"/>
      <c r="DN862" s="51">
        <f>DH862 / (Baseline!B$7/Baseline!B$17)</f>
        <v>4.654886843</v>
      </c>
      <c r="DO862" s="51">
        <f>DI862 / (Baseline!B$11/Baseline!B$17)</f>
        <v>1.064391464</v>
      </c>
      <c r="DP862" s="51">
        <f>DJ862 / (Baseline!B$16/Baseline!B$17)</f>
        <v>1.183295073</v>
      </c>
      <c r="DQ862" s="51">
        <f>DK862 / (Baseline!B$18/Baseline!B$17)</f>
        <v>0.9448626464</v>
      </c>
      <c r="DR862" s="79"/>
      <c r="DS862" s="51">
        <f>(AU862*Baseline!B$34)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0.03100631096</v>
      </c>
      <c r="DT862" s="51">
        <f>(AZ862*Baseline!B$34) + (Baseline!D$88*(1-Baseline!D$89)*Baseline!B$35) + (Baseline!D$88*Baseline!D$89*((1-Baseline!D$90)*Baseline!B$40 + Baseline!D$90*Baseline!B$41))</f>
        <v>0.01063600284</v>
      </c>
      <c r="DU862" s="51">
        <f>(BE862*Baseline!B$34) + (Baseline!F$88*(1-Baseline!F$89)*Baseline!B$35) + (Baseline!F$88*Baseline!F$89*((1-Baseline!F$90)*Baseline!B$40 + Baseline!F$90*Baseline!B$41))</f>
        <v>0.01297531895</v>
      </c>
      <c r="DV862" s="51">
        <f>(BJ862*Baseline!B$34) + (Baseline!H$88*(1-Baseline!H$89)*Baseline!B$35) + (Baseline!H$88*Baseline!H$89*((1-Baseline!H$90)*Baseline!B$40 + Baseline!H$90*Baseline!B$41))</f>
        <v>0.009306385427</v>
      </c>
      <c r="DW862" s="51">
        <f>( DS862*Baseline!B$7 + DT862*Baseline!B$11 + DU862*Baseline!B$16 + DV862*Baseline!B$18 ) / Baseline!B$17</f>
        <v>0.009802179265</v>
      </c>
    </row>
    <row r="863">
      <c r="A863" s="4" t="s">
        <v>1222</v>
      </c>
      <c r="B863" s="45">
        <f>MIN( MAX( NORMINV( MCrands!B863, (B$5+B$4)/2, (B$5-B$4)/3.29 ), 0 ), 1 )</f>
        <v>0.5697490036</v>
      </c>
      <c r="C863" s="45">
        <f>MAX( NORMINV( MCrands!C863, (C$5+C$4)/2, (C$5-C$4)/3.29 ), 0 )</f>
        <v>2.673025403</v>
      </c>
      <c r="D863" s="41"/>
      <c r="E863" s="43">
        <f>Baseline!B$33 * (C863 * Baseline!B$66*Baseline!B$66/Baseline!B$73 + Baseline!B$52*Baseline!B$52/Baseline!B$74 + Baseline!B$53*Baseline!B$53/Baseline!B$75 + Baseline!B$54*Baseline!B$54/Baseline!B$76)</f>
        <v>0.00001896632825</v>
      </c>
      <c r="F863" s="43">
        <f>Baseline!B$33 * (C863 * Baseline!B$66*Baseline!B$57/Baseline!B$73 + Baseline!B$52*Baseline!B$67/Baseline!B$74 + Baseline!B$53*Baseline!B$55/Baseline!B$75 + Baseline!B$54*Baseline!B$56/Baseline!B$76)</f>
        <v>0.0000001998625513</v>
      </c>
      <c r="G863" s="45">
        <f>Baseline!B$33 * (C863 * Baseline!B$66*Baseline!B$58/Baseline!B$73 + Baseline!B$52*Baseline!B$59/Baseline!B$74 + Baseline!B$53*Baseline!B$68/Baseline!B$75 + Baseline!B$54*Baseline!B$60/Baseline!B$76)</f>
        <v>0.000000168591464</v>
      </c>
      <c r="H863" s="43">
        <f>Baseline!B$33 * (C863 * Baseline!B$66*Baseline!B$61/Baseline!B$73 + Baseline!B$52*Baseline!B$62/Baseline!B$74 + Baseline!B$53*Baseline!B$63/Baseline!B$75 + Baseline!B$54*Baseline!B$69/Baseline!B$76)</f>
        <v>0.000000003397210096</v>
      </c>
      <c r="I863" s="43">
        <f>Baseline!B$33 * (C863 * Baseline!B$57*Baseline!B$66/Baseline!B$73 + Baseline!B$67*Baseline!B$52/Baseline!B$74 + Baseline!B$55*Baseline!B$53/Baseline!B$75 + Baseline!B$56*Baseline!B$54/Baseline!B$76)</f>
        <v>0.0000001998625513</v>
      </c>
      <c r="J863" s="45">
        <f>Baseline!B$33 * (C863 * Baseline!B$57*Baseline!B$57/Baseline!B$73 + Baseline!B$67*Baseline!B$67/Baseline!B$74 + Baseline!B$55*Baseline!B$55/Baseline!B$75 + Baseline!B$56*Baseline!B$56/Baseline!B$76)</f>
        <v>0.000001763813799</v>
      </c>
      <c r="K863" s="43">
        <f>Baseline!B$33 * (C863 * Baseline!B$57*Baseline!B$58/Baseline!B$73 + Baseline!B$67*Baseline!B$59/Baseline!B$74 + Baseline!B$55*Baseline!B$68/Baseline!B$75 + Baseline!B$56*Baseline!B$60/Baseline!B$76)</f>
        <v>0.00000001374190789</v>
      </c>
      <c r="L863" s="45">
        <f>Baseline!B$33 * (C863 * Baseline!B$57*Baseline!B$61/Baseline!B$73 + Baseline!B$67*Baseline!B$62/Baseline!B$74 + Baseline!B$55*Baseline!B$63/Baseline!B$75 + Baseline!B$56*Baseline!B$69/Baseline!B$76)</f>
        <v>0.00000001439285066</v>
      </c>
      <c r="M863" s="43">
        <f>Baseline!B$33 * (C863 * Baseline!B$58*Baseline!B$66/Baseline!B$73 + Baseline!B$59*Baseline!B$52/Baseline!B$74 + Baseline!B$68*Baseline!B$53/Baseline!B$75 + Baseline!B$60*Baseline!B$54/Baseline!B$76)</f>
        <v>0.000000168591464</v>
      </c>
      <c r="N863" s="45">
        <f>Baseline!B$33 * (C863 * Baseline!B$58*Baseline!B$57/Baseline!B$73 + Baseline!B$59*Baseline!B$67/Baseline!B$74 + Baseline!B$68*Baseline!B$55/Baseline!B$75 + Baseline!B$60*Baseline!B$56/Baseline!B$76)</f>
        <v>0.00000001374190789</v>
      </c>
      <c r="O863" s="45">
        <f>Baseline!B$33 * (C863 * Baseline!B$58*Baseline!B$58/Baseline!B$73 + Baseline!B$59*Baseline!B$59/Baseline!B$74 + Baseline!B$68*Baseline!B$68/Baseline!B$75 + Baseline!B$60*Baseline!B$60/Baseline!B$76)</f>
        <v>0.000001324390243</v>
      </c>
      <c r="P863" s="43">
        <f>Baseline!B$33 * (C863 * Baseline!B$58*Baseline!B$61/Baseline!B$73 + Baseline!B$59*Baseline!B$62/Baseline!B$74 + Baseline!B$68*Baseline!B$63/Baseline!B$75 + Baseline!B$60*Baseline!B$69/Baseline!B$76)</f>
        <v>0.000000001646938877</v>
      </c>
      <c r="Q863" s="43">
        <f>Baseline!B$33 * (C863 * Baseline!B$61*Baseline!B$66/Baseline!B$73 + Baseline!B$62*Baseline!B$52/Baseline!B$74 + Baseline!B$63*Baseline!B$53/Baseline!B$75 + Baseline!B$69*Baseline!B$54/Baseline!B$76)</f>
        <v>0.000000003397210096</v>
      </c>
      <c r="R863" s="43">
        <f>Baseline!B$33 * (C863 * Baseline!B$61*Baseline!B$57/Baseline!B$73 + Baseline!B$62*Baseline!B$67/Baseline!B$74 + Baseline!B$63*Baseline!B$55/Baseline!B$75 + Baseline!B$69*Baseline!B$56/Baseline!B$76)</f>
        <v>0.00000001439285066</v>
      </c>
      <c r="S863" s="43">
        <f>Baseline!B$33 * (C863 * Baseline!B$61*Baseline!B$58/Baseline!B$73 + Baseline!B$62*Baseline!B$59/Baseline!B$74 + Baseline!B$63*Baseline!B$68/Baseline!B$75 + Baseline!B$69*Baseline!B$60/Baseline!B$76)</f>
        <v>0.000000001646938877</v>
      </c>
      <c r="T863" s="43">
        <f>Baseline!B$33 * (C863 * Baseline!B$61*Baseline!B$61/Baseline!B$73 + Baseline!B$62*Baseline!B$62/Baseline!B$74 + Baseline!B$63*Baseline!B$63/Baseline!B$75 + Baseline!B$69*Baseline!B$69/Baseline!B$76)</f>
        <v>0.0000000985465448</v>
      </c>
      <c r="U863" s="41"/>
      <c r="V863" s="43">
        <f>E863 * ( Baseline!B$87 * Baseline!B$7 )</f>
        <v>0.1968515209</v>
      </c>
      <c r="W863" s="43">
        <f>F863 * ( Baseline!D$87 * Baseline!B$11 )</f>
        <v>0.003686783677</v>
      </c>
      <c r="X863" s="43">
        <f>G863 * ( Baseline!F$87 * Baseline!B$16 )</f>
        <v>0.005855985711</v>
      </c>
      <c r="Y863" s="43">
        <f>H863 * ( Baseline!H$87 * Baseline!B$18 )</f>
        <v>0.001194708652</v>
      </c>
      <c r="Z863" s="51">
        <f t="shared" si="1"/>
        <v>0.207588999</v>
      </c>
      <c r="AA863" s="43">
        <f>I863 * ( Baseline!B$87 * Baseline!B$7 )</f>
        <v>0.00207437342</v>
      </c>
      <c r="AB863" s="45">
        <f>J863 * ( Baseline!D$87 * Baseline!B$11 )</f>
        <v>0.03253636002</v>
      </c>
      <c r="AC863" s="45">
        <f>K863 * ( Baseline!F$87 * Baseline!B$16 )</f>
        <v>0.0004773220088</v>
      </c>
      <c r="AD863" s="45">
        <f>L863 * ( Baseline!F$87 * Baseline!B$16 )</f>
        <v>0.0004999323563</v>
      </c>
      <c r="AE863" s="51">
        <f t="shared" si="2"/>
        <v>0.0355879878</v>
      </c>
      <c r="AF863" s="51">
        <f>M863 * ( Baseline!B$87 * Baseline!B$7 )</f>
        <v>0.001749810804</v>
      </c>
      <c r="AG863" s="51">
        <f>N863 * ( Baseline!D$87 * Baseline!B$11 )</f>
        <v>0.0002534914188</v>
      </c>
      <c r="AH863" s="51">
        <f>O863 * ( Baseline!F$87 * Baseline!B$16 )</f>
        <v>0.04600239038</v>
      </c>
      <c r="AI863" s="51">
        <f>P863 * ( Baseline!H$87 * Baseline!B$18 )</f>
        <v>0.0005791847046</v>
      </c>
      <c r="AJ863" s="51">
        <f t="shared" si="3"/>
        <v>0.04858487731</v>
      </c>
      <c r="AK863" s="51">
        <f>Q863 * ( Baseline!B$87 * Baseline!B$7 )</f>
        <v>0.00003525964359</v>
      </c>
      <c r="AL863" s="51">
        <f>R863 * ( Baseline!D$87 * Baseline!B$11 )</f>
        <v>0.000265499097</v>
      </c>
      <c r="AM863" s="51">
        <f>S863 * ( Baseline!F$87 * Baseline!B$16 )</f>
        <v>0.00005720604296</v>
      </c>
      <c r="AN863" s="51">
        <f>T863 * ( Baseline!H$87 * Baseline!B$18 )</f>
        <v>0.03465620506</v>
      </c>
      <c r="AO863" s="51">
        <f t="shared" si="4"/>
        <v>0.03501416984</v>
      </c>
      <c r="AP863" s="61"/>
      <c r="AQ863" s="51">
        <f>V863 * ( (1-Baseline!B$88-Baseline!B$87) + (1-B863)*Baseline!B$88 )</f>
        <v>0.09282009584</v>
      </c>
      <c r="AR863" s="51">
        <f>W863 * ( (1-Baseline!B$88-Baseline!B$87) + (1-B863)*Baseline!B$88 )</f>
        <v>0.001738404726</v>
      </c>
      <c r="AS863" s="51">
        <f>X863 * ( (1-Baseline!B$88-Baseline!B$87) + (1-B863)*Baseline!B$88 )</f>
        <v>0.002761234215</v>
      </c>
      <c r="AT863" s="51">
        <f>Y863 * ( (1-Baseline!B$88-Baseline!B$87) + (1-B863)*Baseline!B$88 )</f>
        <v>0.0005633330699</v>
      </c>
      <c r="AU863" s="51">
        <f t="shared" si="5"/>
        <v>0.09788306785</v>
      </c>
      <c r="AV863" s="51">
        <f>AA863 * ( (1-Baseline!D$88-Baseline!D$87) + (1-B863)*Baseline!D$88 )</f>
        <v>0.001527051749</v>
      </c>
      <c r="AW863" s="51">
        <f>AB863 * ( (1-Baseline!D$88-Baseline!D$87) + (1-B863)*Baseline!D$88 )</f>
        <v>0.02395166897</v>
      </c>
      <c r="AX863" s="51">
        <f>AC863 * ( (1-Baseline!D$88-Baseline!D$87) + (1-B863)*Baseline!D$88 )</f>
        <v>0.0003513810007</v>
      </c>
      <c r="AY863" s="51">
        <f>AD863 * ( (1-Baseline!D$88-Baseline!D$87) + (1-B863)*Baseline!D$88 )</f>
        <v>0.0003680256272</v>
      </c>
      <c r="AZ863" s="51">
        <f t="shared" si="6"/>
        <v>0.02619812734</v>
      </c>
      <c r="BA863" s="51">
        <f>AF863 * ( (1-Baseline!F$88-Baseline!F$87) + (1-Baseline!B$36)*Baseline!F$88 )</f>
        <v>0.001259219849</v>
      </c>
      <c r="BB863" s="51">
        <f>AG863 * ( (1-Baseline!F$88-Baseline!F$87) + (1-Baseline!B$36)*Baseline!F$88 )</f>
        <v>0.0001824205367</v>
      </c>
      <c r="BC863" s="51">
        <f>AH863 * ( (1-Baseline!F$88-Baseline!F$87) + (1-Baseline!B$36)*Baseline!F$88 )</f>
        <v>0.03310479219</v>
      </c>
      <c r="BD863" s="51">
        <f>AI863 * ( (1-Baseline!F$88-Baseline!F$87) + (1-Baseline!B$36)*Baseline!F$88 )</f>
        <v>0.0004167998473</v>
      </c>
      <c r="BE863" s="51">
        <f t="shared" si="7"/>
        <v>0.03496323243</v>
      </c>
      <c r="BF863" s="51">
        <f>AK863 * ( (1-Baseline!H$88-Baseline!H$87) + (1-Baseline!B$36)*Baseline!H$88 )</f>
        <v>0.00002793692081</v>
      </c>
      <c r="BG863" s="51">
        <f>AL863 * ( (1-Baseline!H$88-Baseline!H$87) + (1-Baseline!B$36)*Baseline!H$88 )</f>
        <v>0.0002103602445</v>
      </c>
      <c r="BH863" s="51">
        <f>AM863 * ( (1-Baseline!H$88-Baseline!H$87) + (1-Baseline!B$36)*Baseline!H$88 )</f>
        <v>0.00004532549196</v>
      </c>
      <c r="BI863" s="51">
        <f>AN863 * ( (1-Baseline!H$88-Baseline!H$87) + (1-Baseline!B$36)*Baseline!H$88 )</f>
        <v>0.02745880439</v>
      </c>
      <c r="BJ863" s="51">
        <f t="shared" si="8"/>
        <v>0.02774242705</v>
      </c>
      <c r="BK863" s="61"/>
      <c r="BL863" s="51">
        <f t="shared" si="19"/>
        <v>0.9482753032</v>
      </c>
      <c r="BM863" s="51">
        <f t="shared" si="20"/>
        <v>0.01776001472</v>
      </c>
      <c r="BN863" s="51">
        <f t="shared" si="21"/>
        <v>0.02820951852</v>
      </c>
      <c r="BO863" s="51">
        <f t="shared" si="22"/>
        <v>0.005755163607</v>
      </c>
      <c r="BP863" s="51">
        <f t="shared" si="9"/>
        <v>1</v>
      </c>
      <c r="BQ863" s="51">
        <f t="shared" si="23"/>
        <v>0.0582885841</v>
      </c>
      <c r="BR863" s="51">
        <f t="shared" si="24"/>
        <v>0.9142511849</v>
      </c>
      <c r="BS863" s="51">
        <f t="shared" si="25"/>
        <v>0.01341244724</v>
      </c>
      <c r="BT863" s="51">
        <f t="shared" si="26"/>
        <v>0.01404778374</v>
      </c>
      <c r="BU863" s="51">
        <f t="shared" si="10"/>
        <v>1</v>
      </c>
      <c r="BV863" s="51">
        <f t="shared" si="27"/>
        <v>0.03601554437</v>
      </c>
      <c r="BW863" s="51">
        <f t="shared" si="28"/>
        <v>0.005217496324</v>
      </c>
      <c r="BX863" s="51">
        <f t="shared" si="29"/>
        <v>0.9468458691</v>
      </c>
      <c r="BY863" s="51">
        <f t="shared" si="30"/>
        <v>0.0119210902</v>
      </c>
      <c r="BZ863" s="51">
        <f t="shared" si="11"/>
        <v>1</v>
      </c>
      <c r="CA863" s="51">
        <f t="shared" si="31"/>
        <v>0.001007010697</v>
      </c>
      <c r="CB863" s="51">
        <f t="shared" si="32"/>
        <v>0.007582618642</v>
      </c>
      <c r="CC863" s="51">
        <f t="shared" si="33"/>
        <v>0.001633796923</v>
      </c>
      <c r="CD863" s="51">
        <f t="shared" si="34"/>
        <v>0.9897765737</v>
      </c>
      <c r="CE863" s="51">
        <f t="shared" si="12"/>
        <v>1</v>
      </c>
      <c r="CF863" s="61"/>
      <c r="CG863" s="51">
        <f t="shared" si="35"/>
        <v>0.9482753032</v>
      </c>
      <c r="CH863" s="51">
        <f t="shared" si="36"/>
        <v>0.01776001472</v>
      </c>
      <c r="CI863" s="51">
        <f t="shared" si="37"/>
        <v>0.02820951852</v>
      </c>
      <c r="CJ863" s="51">
        <f t="shared" si="38"/>
        <v>0.005755163607</v>
      </c>
      <c r="CK863" s="51">
        <f t="shared" si="13"/>
        <v>1</v>
      </c>
      <c r="CL863" s="51">
        <f t="shared" si="39"/>
        <v>0.0582885841</v>
      </c>
      <c r="CM863" s="51">
        <f t="shared" si="40"/>
        <v>0.9142511849</v>
      </c>
      <c r="CN863" s="51">
        <f t="shared" si="41"/>
        <v>0.01341244724</v>
      </c>
      <c r="CO863" s="51">
        <f t="shared" si="42"/>
        <v>0.01404778374</v>
      </c>
      <c r="CP863" s="51">
        <f t="shared" si="14"/>
        <v>1</v>
      </c>
      <c r="CQ863" s="51">
        <f t="shared" si="43"/>
        <v>0.03601554437</v>
      </c>
      <c r="CR863" s="51">
        <f t="shared" si="44"/>
        <v>0.005217496324</v>
      </c>
      <c r="CS863" s="51">
        <f t="shared" si="45"/>
        <v>0.9468458691</v>
      </c>
      <c r="CT863" s="51">
        <f t="shared" si="46"/>
        <v>0.0119210902</v>
      </c>
      <c r="CU863" s="51">
        <f t="shared" si="15"/>
        <v>1</v>
      </c>
      <c r="CV863" s="51">
        <f t="shared" si="47"/>
        <v>0.001007010697</v>
      </c>
      <c r="CW863" s="51">
        <f t="shared" si="48"/>
        <v>0.007582618642</v>
      </c>
      <c r="CX863" s="51">
        <f t="shared" si="49"/>
        <v>0.001633796923</v>
      </c>
      <c r="CY863" s="51">
        <f t="shared" si="50"/>
        <v>0.9897765737</v>
      </c>
      <c r="CZ863" s="51">
        <f t="shared" si="16"/>
        <v>1</v>
      </c>
      <c r="DA863" s="61"/>
      <c r="DB863" s="51">
        <f>(AQ863*Baseline!B$7 + AV863*Baseline!B$11 + BA863*Baseline!B$16 + BF863*Baseline!B$18)</f>
        <v>53790.47156</v>
      </c>
      <c r="DC863" s="51">
        <f>(AR863*Baseline!B$7 + AW863*Baseline!B$11 + BB863*Baseline!B$16 + BG863*Baseline!B$18)</f>
        <v>62452.48449</v>
      </c>
      <c r="DD863" s="51">
        <f>(AS863*Baseline!B$7 + AX863*Baseline!B$11 + BC863*Baseline!B$16 + BH863*Baseline!B$18)</f>
        <v>115075.5891</v>
      </c>
      <c r="DE863" s="51">
        <f>(AT863*Baseline!B$7 + AY863*Baseline!B$11 + BD863*Baseline!B$16 + BI863*Baseline!B$18)</f>
        <v>1259819.886</v>
      </c>
      <c r="DF863" s="51">
        <f t="shared" si="17"/>
        <v>1491138.431</v>
      </c>
      <c r="DG863" s="61"/>
      <c r="DH863" s="51">
        <f t="shared" si="51"/>
        <v>0.03607342582</v>
      </c>
      <c r="DI863" s="51">
        <f t="shared" si="52"/>
        <v>0.04188241896</v>
      </c>
      <c r="DJ863" s="51">
        <f t="shared" si="53"/>
        <v>0.07717297521</v>
      </c>
      <c r="DK863" s="51">
        <f t="shared" si="54"/>
        <v>0.84487118</v>
      </c>
      <c r="DL863" s="51">
        <f t="shared" si="18"/>
        <v>1</v>
      </c>
      <c r="DM863" s="61"/>
      <c r="DN863" s="51">
        <f>DH863 / (Baseline!B$7/Baseline!B$17)</f>
        <v>3.850600939</v>
      </c>
      <c r="DO863" s="51">
        <f>DI863 / (Baseline!B$11/Baseline!B$17)</f>
        <v>1.01106164</v>
      </c>
      <c r="DP863" s="51">
        <f>DJ863 / (Baseline!B$16/Baseline!B$17)</f>
        <v>1.192555689</v>
      </c>
      <c r="DQ863" s="51">
        <f>DK863 / (Baseline!B$18/Baseline!B$17)</f>
        <v>0.9552014561</v>
      </c>
      <c r="DR863" s="79"/>
      <c r="DS863" s="51">
        <f>(AU863*Baseline!B$34)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0.02721199143</v>
      </c>
      <c r="DT863" s="51">
        <f>(AZ863*Baseline!B$34) + (Baseline!D$88*(1-Baseline!D$89)*Baseline!B$35) + (Baseline!D$88*Baseline!D$89*((1-Baseline!D$90)*Baseline!B$40 + Baseline!D$90*Baseline!B$41))</f>
        <v>0.0103432871</v>
      </c>
      <c r="DU863" s="51">
        <f>(BE863*Baseline!B$34) + (Baseline!F$88*(1-Baseline!F$89)*Baseline!B$35) + (Baseline!F$88*Baseline!F$89*((1-Baseline!F$90)*Baseline!B$40 + Baseline!F$90*Baseline!B$41))</f>
        <v>0.01297512486</v>
      </c>
      <c r="DV863" s="51">
        <f>(BJ863*Baseline!B$34) + (Baseline!H$88*(1-Baseline!H$89)*Baseline!B$35) + (Baseline!H$88*Baseline!H$89*((1-Baseline!H$90)*Baseline!B$40 + Baseline!H$90*Baseline!B$41))</f>
        <v>0.009306364057</v>
      </c>
      <c r="DW863" s="51">
        <f>( DS863*Baseline!B$7 + DT863*Baseline!B$11 + DU863*Baseline!B$16 + DV863*Baseline!B$18 ) / Baseline!B$17</f>
        <v>0.009754476122</v>
      </c>
    </row>
    <row r="864">
      <c r="A864" s="4" t="s">
        <v>1223</v>
      </c>
      <c r="B864" s="45">
        <f>MIN( MAX( NORMINV( MCrands!B864, (B$5+B$4)/2, (B$5-B$4)/3.29 ), 0 ), 1 )</f>
        <v>0.275736752</v>
      </c>
      <c r="C864" s="45">
        <f>MAX( NORMINV( MCrands!C864, (C$5+C$4)/2, (C$5-C$4)/3.29 ), 0 )</f>
        <v>2.888873298</v>
      </c>
      <c r="D864" s="41"/>
      <c r="E864" s="43">
        <f>Baseline!B$33 * (C864 * Baseline!B$66*Baseline!B$66/Baseline!B$73 + Baseline!B$52*Baseline!B$52/Baseline!B$74 + Baseline!B$53*Baseline!B$53/Baseline!B$75 + Baseline!B$54*Baseline!B$54/Baseline!B$76)</f>
        <v>0.00002049453653</v>
      </c>
      <c r="F864" s="43">
        <f>Baseline!B$33 * (C864 * Baseline!B$66*Baseline!B$57/Baseline!B$73 + Baseline!B$52*Baseline!B$67/Baseline!B$74 + Baseline!B$53*Baseline!B$55/Baseline!B$75 + Baseline!B$54*Baseline!B$56/Baseline!B$76)</f>
        <v>0.0000002001038474</v>
      </c>
      <c r="G864" s="45">
        <f>Baseline!B$33 * (C864 * Baseline!B$66*Baseline!B$58/Baseline!B$73 + Baseline!B$52*Baseline!B$59/Baseline!B$74 + Baseline!B$53*Baseline!B$68/Baseline!B$75 + Baseline!B$54*Baseline!B$60/Baseline!B$76)</f>
        <v>0.0000001691846501</v>
      </c>
      <c r="H864" s="43">
        <f>Baseline!B$33 * (C864 * Baseline!B$66*Baseline!B$61/Baseline!B$73 + Baseline!B$52*Baseline!B$62/Baseline!B$74 + Baseline!B$53*Baseline!B$63/Baseline!B$75 + Baseline!B$54*Baseline!B$69/Baseline!B$76)</f>
        <v>0.000000003456528707</v>
      </c>
      <c r="I864" s="43">
        <f>Baseline!B$33 * (C864 * Baseline!B$57*Baseline!B$66/Baseline!B$73 + Baseline!B$67*Baseline!B$52/Baseline!B$74 + Baseline!B$55*Baseline!B$53/Baseline!B$75 + Baseline!B$56*Baseline!B$54/Baseline!B$76)</f>
        <v>0.0000002001038474</v>
      </c>
      <c r="J864" s="45">
        <f>Baseline!B$33 * (C864 * Baseline!B$57*Baseline!B$57/Baseline!B$73 + Baseline!B$67*Baseline!B$67/Baseline!B$74 + Baseline!B$55*Baseline!B$55/Baseline!B$75 + Baseline!B$56*Baseline!B$56/Baseline!B$76)</f>
        <v>0.000001763813837</v>
      </c>
      <c r="K864" s="43">
        <f>Baseline!B$33 * (C864 * Baseline!B$57*Baseline!B$58/Baseline!B$73 + Baseline!B$67*Baseline!B$59/Baseline!B$74 + Baseline!B$55*Baseline!B$68/Baseline!B$75 + Baseline!B$56*Baseline!B$60/Baseline!B$76)</f>
        <v>0.00000001374200155</v>
      </c>
      <c r="L864" s="45">
        <f>Baseline!B$33 * (C864 * Baseline!B$57*Baseline!B$61/Baseline!B$73 + Baseline!B$67*Baseline!B$62/Baseline!B$74 + Baseline!B$55*Baseline!B$63/Baseline!B$75 + Baseline!B$56*Baseline!B$69/Baseline!B$76)</f>
        <v>0.00000001439286003</v>
      </c>
      <c r="M864" s="43">
        <f>Baseline!B$33 * (C864 * Baseline!B$58*Baseline!B$66/Baseline!B$73 + Baseline!B$59*Baseline!B$52/Baseline!B$74 + Baseline!B$68*Baseline!B$53/Baseline!B$75 + Baseline!B$60*Baseline!B$54/Baseline!B$76)</f>
        <v>0.0000001691846501</v>
      </c>
      <c r="N864" s="45">
        <f>Baseline!B$33 * (C864 * Baseline!B$58*Baseline!B$57/Baseline!B$73 + Baseline!B$59*Baseline!B$67/Baseline!B$74 + Baseline!B$68*Baseline!B$55/Baseline!B$75 + Baseline!B$60*Baseline!B$56/Baseline!B$76)</f>
        <v>0.00000001374200155</v>
      </c>
      <c r="O864" s="45">
        <f>Baseline!B$33 * (C864 * Baseline!B$58*Baseline!B$58/Baseline!B$73 + Baseline!B$59*Baseline!B$59/Baseline!B$74 + Baseline!B$68*Baseline!B$68/Baseline!B$75 + Baseline!B$60*Baseline!B$60/Baseline!B$76)</f>
        <v>0.000001324390473</v>
      </c>
      <c r="P864" s="43">
        <f>Baseline!B$33 * (C864 * Baseline!B$58*Baseline!B$61/Baseline!B$73 + Baseline!B$59*Baseline!B$62/Baseline!B$74 + Baseline!B$68*Baseline!B$63/Baseline!B$75 + Baseline!B$60*Baseline!B$69/Baseline!B$76)</f>
        <v>0.000000001646961902</v>
      </c>
      <c r="Q864" s="43">
        <f>Baseline!B$33 * (C864 * Baseline!B$61*Baseline!B$66/Baseline!B$73 + Baseline!B$62*Baseline!B$52/Baseline!B$74 + Baseline!B$63*Baseline!B$53/Baseline!B$75 + Baseline!B$69*Baseline!B$54/Baseline!B$76)</f>
        <v>0.000000003456528707</v>
      </c>
      <c r="R864" s="43">
        <f>Baseline!B$33 * (C864 * Baseline!B$61*Baseline!B$57/Baseline!B$73 + Baseline!B$62*Baseline!B$67/Baseline!B$74 + Baseline!B$63*Baseline!B$55/Baseline!B$75 + Baseline!B$69*Baseline!B$56/Baseline!B$76)</f>
        <v>0.00000001439286003</v>
      </c>
      <c r="S864" s="43">
        <f>Baseline!B$33 * (C864 * Baseline!B$61*Baseline!B$58/Baseline!B$73 + Baseline!B$62*Baseline!B$59/Baseline!B$74 + Baseline!B$63*Baseline!B$68/Baseline!B$75 + Baseline!B$69*Baseline!B$60/Baseline!B$76)</f>
        <v>0.000000001646961902</v>
      </c>
      <c r="T864" s="43">
        <f>Baseline!B$33 * (C864 * Baseline!B$61*Baseline!B$61/Baseline!B$73 + Baseline!B$62*Baseline!B$62/Baseline!B$74 + Baseline!B$63*Baseline!B$63/Baseline!B$75 + Baseline!B$69*Baseline!B$69/Baseline!B$76)</f>
        <v>0.0000000985465471</v>
      </c>
      <c r="U864" s="41"/>
      <c r="V864" s="43">
        <f>E864 * ( Baseline!B$87 * Baseline!B$7 )</f>
        <v>0.2127127946</v>
      </c>
      <c r="W864" s="43">
        <f>F864 * ( Baseline!D$87 * Baseline!B$11 )</f>
        <v>0.003691234768</v>
      </c>
      <c r="X864" s="43">
        <f>G864 * ( Baseline!F$87 * Baseline!B$16 )</f>
        <v>0.005876589894</v>
      </c>
      <c r="Y864" s="43">
        <f>H864 * ( Baseline!H$87 * Baseline!B$18 )</f>
        <v>0.001215569434</v>
      </c>
      <c r="Z864" s="51">
        <f t="shared" si="1"/>
        <v>0.2234961887</v>
      </c>
      <c r="AA864" s="43">
        <f>I864 * ( Baseline!B$87 * Baseline!B$7 )</f>
        <v>0.002076877832</v>
      </c>
      <c r="AB864" s="45">
        <f>J864 * ( Baseline!D$87 * Baseline!B$11 )</f>
        <v>0.03253636072</v>
      </c>
      <c r="AC864" s="45">
        <f>K864 * ( Baseline!F$87 * Baseline!B$16 )</f>
        <v>0.000477325262</v>
      </c>
      <c r="AD864" s="45">
        <f>L864 * ( Baseline!F$87 * Baseline!B$16 )</f>
        <v>0.0004999326817</v>
      </c>
      <c r="AE864" s="51">
        <f t="shared" si="2"/>
        <v>0.0355904965</v>
      </c>
      <c r="AF864" s="51">
        <f>M864 * ( Baseline!B$87 * Baseline!B$7 )</f>
        <v>0.001755967483</v>
      </c>
      <c r="AG864" s="51">
        <f>N864 * ( Baseline!D$87 * Baseline!B$11 )</f>
        <v>0.0002534931465</v>
      </c>
      <c r="AH864" s="51">
        <f>O864 * ( Baseline!F$87 * Baseline!B$16 )</f>
        <v>0.04600239838</v>
      </c>
      <c r="AI864" s="51">
        <f>P864 * ( Baseline!H$87 * Baseline!B$18 )</f>
        <v>0.0005791928018</v>
      </c>
      <c r="AJ864" s="51">
        <f t="shared" si="3"/>
        <v>0.04859105181</v>
      </c>
      <c r="AK864" s="51">
        <f>Q864 * ( Baseline!B$87 * Baseline!B$7 )</f>
        <v>0.00003587531145</v>
      </c>
      <c r="AL864" s="51">
        <f>R864 * ( Baseline!D$87 * Baseline!B$11 )</f>
        <v>0.0002654992698</v>
      </c>
      <c r="AM864" s="51">
        <f>S864 * ( Baseline!F$87 * Baseline!B$16 )</f>
        <v>0.00005720684273</v>
      </c>
      <c r="AN864" s="51">
        <f>T864 * ( Baseline!H$87 * Baseline!B$18 )</f>
        <v>0.03465620587</v>
      </c>
      <c r="AO864" s="51">
        <f t="shared" si="4"/>
        <v>0.03501478729</v>
      </c>
      <c r="AP864" s="61"/>
      <c r="AQ864" s="51">
        <f>V864 * ( (1-Baseline!B$88-Baseline!B$87) + (1-B864)*Baseline!B$88 )</f>
        <v>0.1559598066</v>
      </c>
      <c r="AR864" s="51">
        <f>W864 * ( (1-Baseline!B$88-Baseline!B$87) + (1-B864)*Baseline!B$88 )</f>
        <v>0.002706392257</v>
      </c>
      <c r="AS864" s="51">
        <f>X864 * ( (1-Baseline!B$88-Baseline!B$87) + (1-B864)*Baseline!B$88 )</f>
        <v>0.004308682159</v>
      </c>
      <c r="AT864" s="51">
        <f>Y864 * ( (1-Baseline!B$88-Baseline!B$87) + (1-B864)*Baseline!B$88 )</f>
        <v>0.0008912485687</v>
      </c>
      <c r="AU864" s="51">
        <f t="shared" si="5"/>
        <v>0.1638661296</v>
      </c>
      <c r="AV864" s="51">
        <f>AA864 * ( (1-Baseline!D$88-Baseline!D$87) + (1-B864)*Baseline!D$88 )</f>
        <v>0.001802456506</v>
      </c>
      <c r="AW864" s="51">
        <f>AB864 * ( (1-Baseline!D$88-Baseline!D$87) + (1-B864)*Baseline!D$88 )</f>
        <v>0.02823727721</v>
      </c>
      <c r="AX864" s="51">
        <f>AC864 * ( (1-Baseline!D$88-Baseline!D$87) + (1-B864)*Baseline!D$88 )</f>
        <v>0.0004142554805</v>
      </c>
      <c r="AY864" s="51">
        <f>AD864 * ( (1-Baseline!D$88-Baseline!D$87) + (1-B864)*Baseline!D$88 )</f>
        <v>0.0004338757441</v>
      </c>
      <c r="AZ864" s="51">
        <f t="shared" si="6"/>
        <v>0.03088786494</v>
      </c>
      <c r="BA864" s="51">
        <f>AF864 * ( (1-Baseline!F$88-Baseline!F$87) + (1-Baseline!B$36)*Baseline!F$88 )</f>
        <v>0.001263650392</v>
      </c>
      <c r="BB864" s="51">
        <f>AG864 * ( (1-Baseline!F$88-Baseline!F$87) + (1-Baseline!B$36)*Baseline!F$88 )</f>
        <v>0.00018242178</v>
      </c>
      <c r="BC864" s="51">
        <f>AH864 * ( (1-Baseline!F$88-Baseline!F$87) + (1-Baseline!B$36)*Baseline!F$88 )</f>
        <v>0.03310479795</v>
      </c>
      <c r="BD864" s="51">
        <f>AI864 * ( (1-Baseline!F$88-Baseline!F$87) + (1-Baseline!B$36)*Baseline!F$88 )</f>
        <v>0.0004168056744</v>
      </c>
      <c r="BE864" s="51">
        <f t="shared" si="7"/>
        <v>0.0349676758</v>
      </c>
      <c r="BF864" s="51">
        <f>AK864 * ( (1-Baseline!H$88-Baseline!H$87) + (1-Baseline!B$36)*Baseline!H$88 )</f>
        <v>0.00002842472676</v>
      </c>
      <c r="BG864" s="51">
        <f>AL864 * ( (1-Baseline!H$88-Baseline!H$87) + (1-Baseline!B$36)*Baseline!H$88 )</f>
        <v>0.0002103603814</v>
      </c>
      <c r="BH864" s="51">
        <f>AM864 * ( (1-Baseline!H$88-Baseline!H$87) + (1-Baseline!B$36)*Baseline!H$88 )</f>
        <v>0.00004532612563</v>
      </c>
      <c r="BI864" s="51">
        <f>AN864 * ( (1-Baseline!H$88-Baseline!H$87) + (1-Baseline!B$36)*Baseline!H$88 )</f>
        <v>0.02745880503</v>
      </c>
      <c r="BJ864" s="51">
        <f t="shared" si="8"/>
        <v>0.02774291627</v>
      </c>
      <c r="BK864" s="61"/>
      <c r="BL864" s="51">
        <f t="shared" si="19"/>
        <v>0.9517513289</v>
      </c>
      <c r="BM864" s="51">
        <f t="shared" si="20"/>
        <v>0.01651587344</v>
      </c>
      <c r="BN864" s="51">
        <f t="shared" si="21"/>
        <v>0.02629391547</v>
      </c>
      <c r="BO864" s="51">
        <f t="shared" si="22"/>
        <v>0.00543888216</v>
      </c>
      <c r="BP864" s="51">
        <f t="shared" si="9"/>
        <v>1</v>
      </c>
      <c r="BQ864" s="51">
        <f t="shared" si="23"/>
        <v>0.0583548429</v>
      </c>
      <c r="BR864" s="51">
        <f t="shared" si="24"/>
        <v>0.9141867612</v>
      </c>
      <c r="BS864" s="51">
        <f t="shared" si="25"/>
        <v>0.01341159323</v>
      </c>
      <c r="BT864" s="51">
        <f t="shared" si="26"/>
        <v>0.01404680268</v>
      </c>
      <c r="BU864" s="51">
        <f t="shared" si="10"/>
        <v>1</v>
      </c>
      <c r="BV864" s="51">
        <f t="shared" si="27"/>
        <v>0.03613767181</v>
      </c>
      <c r="BW864" s="51">
        <f t="shared" si="28"/>
        <v>0.00521686889</v>
      </c>
      <c r="BX864" s="51">
        <f t="shared" si="29"/>
        <v>0.9467257173</v>
      </c>
      <c r="BY864" s="51">
        <f t="shared" si="30"/>
        <v>0.01191974202</v>
      </c>
      <c r="BZ864" s="51">
        <f t="shared" si="11"/>
        <v>1</v>
      </c>
      <c r="CA864" s="51">
        <f t="shared" si="31"/>
        <v>0.001024576021</v>
      </c>
      <c r="CB864" s="51">
        <f t="shared" si="32"/>
        <v>0.007582489865</v>
      </c>
      <c r="CC864" s="51">
        <f t="shared" si="33"/>
        <v>0.001633790954</v>
      </c>
      <c r="CD864" s="51">
        <f t="shared" si="34"/>
        <v>0.9897591432</v>
      </c>
      <c r="CE864" s="51">
        <f t="shared" si="12"/>
        <v>1</v>
      </c>
      <c r="CF864" s="61"/>
      <c r="CG864" s="51">
        <f t="shared" si="35"/>
        <v>0.9517513289</v>
      </c>
      <c r="CH864" s="51">
        <f t="shared" si="36"/>
        <v>0.01651587344</v>
      </c>
      <c r="CI864" s="51">
        <f t="shared" si="37"/>
        <v>0.02629391547</v>
      </c>
      <c r="CJ864" s="51">
        <f t="shared" si="38"/>
        <v>0.00543888216</v>
      </c>
      <c r="CK864" s="51">
        <f t="shared" si="13"/>
        <v>1</v>
      </c>
      <c r="CL864" s="51">
        <f t="shared" si="39"/>
        <v>0.0583548429</v>
      </c>
      <c r="CM864" s="51">
        <f t="shared" si="40"/>
        <v>0.9141867612</v>
      </c>
      <c r="CN864" s="51">
        <f t="shared" si="41"/>
        <v>0.01341159323</v>
      </c>
      <c r="CO864" s="51">
        <f t="shared" si="42"/>
        <v>0.01404680268</v>
      </c>
      <c r="CP864" s="51">
        <f t="shared" si="14"/>
        <v>1</v>
      </c>
      <c r="CQ864" s="51">
        <f t="shared" si="43"/>
        <v>0.03613767181</v>
      </c>
      <c r="CR864" s="51">
        <f t="shared" si="44"/>
        <v>0.00521686889</v>
      </c>
      <c r="CS864" s="51">
        <f t="shared" si="45"/>
        <v>0.9467257173</v>
      </c>
      <c r="CT864" s="51">
        <f t="shared" si="46"/>
        <v>0.01191974202</v>
      </c>
      <c r="CU864" s="51">
        <f t="shared" si="15"/>
        <v>1</v>
      </c>
      <c r="CV864" s="51">
        <f t="shared" si="47"/>
        <v>0.001024576021</v>
      </c>
      <c r="CW864" s="51">
        <f t="shared" si="48"/>
        <v>0.007582489865</v>
      </c>
      <c r="CX864" s="51">
        <f t="shared" si="49"/>
        <v>0.001633790954</v>
      </c>
      <c r="CY864" s="51">
        <f t="shared" si="50"/>
        <v>0.9897591432</v>
      </c>
      <c r="CZ864" s="51">
        <f t="shared" si="16"/>
        <v>1</v>
      </c>
      <c r="DA864" s="61"/>
      <c r="DB864" s="51">
        <f>(AQ864*Baseline!B$7 + AV864*Baseline!B$11 + BA864*Baseline!B$16 + BF864*Baseline!B$18)</f>
        <v>85041.03184</v>
      </c>
      <c r="DC864" s="51">
        <f>(AR864*Baseline!B$7 + AW864*Baseline!B$11 + BB864*Baseline!B$16 + BG864*Baseline!B$18)</f>
        <v>72112.68718</v>
      </c>
      <c r="DD864" s="51">
        <f>(AS864*Baseline!B$7 + AX864*Baseline!B$11 + BC864*Baseline!B$16 + BH864*Baseline!B$18)</f>
        <v>115960.9874</v>
      </c>
      <c r="DE864" s="51">
        <f>(AT864*Baseline!B$7 + AY864*Baseline!B$11 + BD864*Baseline!B$16 + BI864*Baseline!B$18)</f>
        <v>1260120.193</v>
      </c>
      <c r="DF864" s="51">
        <f t="shared" si="17"/>
        <v>1533234.899</v>
      </c>
      <c r="DG864" s="61"/>
      <c r="DH864" s="51">
        <f t="shared" si="51"/>
        <v>0.05546510316</v>
      </c>
      <c r="DI864" s="51">
        <f t="shared" si="52"/>
        <v>0.04703303272</v>
      </c>
      <c r="DJ864" s="51">
        <f t="shared" si="53"/>
        <v>0.07563158619</v>
      </c>
      <c r="DK864" s="51">
        <f t="shared" si="54"/>
        <v>0.8218702779</v>
      </c>
      <c r="DL864" s="51">
        <f t="shared" si="18"/>
        <v>1</v>
      </c>
      <c r="DM864" s="61"/>
      <c r="DN864" s="51">
        <f>DH864 / (Baseline!B$7/Baseline!B$17)</f>
        <v>5.92053495</v>
      </c>
      <c r="DO864" s="51">
        <f>DI864 / (Baseline!B$11/Baseline!B$17)</f>
        <v>1.135399921</v>
      </c>
      <c r="DP864" s="51">
        <f>DJ864 / (Baseline!B$16/Baseline!B$17)</f>
        <v>1.16873657</v>
      </c>
      <c r="DQ864" s="51">
        <f>DK864 / (Baseline!B$18/Baseline!B$17)</f>
        <v>0.9291969057</v>
      </c>
      <c r="DR864" s="79"/>
      <c r="DS864" s="51">
        <f>(AU864*Baseline!B$34)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0.03710945068</v>
      </c>
      <c r="DT864" s="51">
        <f>(AZ864*Baseline!B$34) + (Baseline!D$88*(1-Baseline!D$89)*Baseline!B$35) + (Baseline!D$88*Baseline!D$89*((1-Baseline!D$90)*Baseline!B$40 + Baseline!D$90*Baseline!B$41))</f>
        <v>0.01104674774</v>
      </c>
      <c r="DU864" s="51">
        <f>(BE864*Baseline!B$34) + (Baseline!F$88*(1-Baseline!F$89)*Baseline!B$35) + (Baseline!F$88*Baseline!F$89*((1-Baseline!F$90)*Baseline!B$40 + Baseline!F$90*Baseline!B$41))</f>
        <v>0.01297579137</v>
      </c>
      <c r="DV864" s="51">
        <f>(BJ864*Baseline!B$34) + (Baseline!H$88*(1-Baseline!H$89)*Baseline!B$35) + (Baseline!H$88*Baseline!H$89*((1-Baseline!H$90)*Baseline!B$40 + Baseline!H$90*Baseline!B$41))</f>
        <v>0.00930643744</v>
      </c>
      <c r="DW864" s="51">
        <f>( DS864*Baseline!B$7 + DT864*Baseline!B$11 + DU864*Baseline!B$16 + DV864*Baseline!B$18 ) / Baseline!B$17</f>
        <v>0.009876446412</v>
      </c>
    </row>
    <row r="865">
      <c r="A865" s="4" t="s">
        <v>1224</v>
      </c>
      <c r="B865" s="45">
        <f>MIN( MAX( NORMINV( MCrands!B865, (B$5+B$4)/2, (B$5-B$4)/3.29 ), 0 ), 1 )</f>
        <v>0.4032055846</v>
      </c>
      <c r="C865" s="45">
        <f>MAX( NORMINV( MCrands!C865, (C$5+C$4)/2, (C$5-C$4)/3.29 ), 0 )</f>
        <v>2.832828866</v>
      </c>
      <c r="D865" s="41"/>
      <c r="E865" s="43">
        <f>Baseline!B$33 * (C865 * Baseline!B$66*Baseline!B$66/Baseline!B$73 + Baseline!B$52*Baseline!B$52/Baseline!B$74 + Baseline!B$53*Baseline!B$53/Baseline!B$75 + Baseline!B$54*Baseline!B$54/Baseline!B$76)</f>
        <v>0.0000200977406</v>
      </c>
      <c r="F865" s="43">
        <f>Baseline!B$33 * (C865 * Baseline!B$66*Baseline!B$57/Baseline!B$73 + Baseline!B$52*Baseline!B$67/Baseline!B$74 + Baseline!B$53*Baseline!B$55/Baseline!B$75 + Baseline!B$54*Baseline!B$56/Baseline!B$76)</f>
        <v>0.0000002000411954</v>
      </c>
      <c r="G865" s="45">
        <f>Baseline!B$33 * (C865 * Baseline!B$66*Baseline!B$58/Baseline!B$73 + Baseline!B$52*Baseline!B$59/Baseline!B$74 + Baseline!B$53*Baseline!B$68/Baseline!B$75 + Baseline!B$54*Baseline!B$60/Baseline!B$76)</f>
        <v>0.0000001690306306</v>
      </c>
      <c r="H865" s="43">
        <f>Baseline!B$33 * (C865 * Baseline!B$66*Baseline!B$61/Baseline!B$73 + Baseline!B$52*Baseline!B$62/Baseline!B$74 + Baseline!B$53*Baseline!B$63/Baseline!B$75 + Baseline!B$54*Baseline!B$69/Baseline!B$76)</f>
        <v>0.00000000344112676</v>
      </c>
      <c r="I865" s="43">
        <f>Baseline!B$33 * (C865 * Baseline!B$57*Baseline!B$66/Baseline!B$73 + Baseline!B$67*Baseline!B$52/Baseline!B$74 + Baseline!B$55*Baseline!B$53/Baseline!B$75 + Baseline!B$56*Baseline!B$54/Baseline!B$76)</f>
        <v>0.0000002000411954</v>
      </c>
      <c r="J865" s="45">
        <f>Baseline!B$33 * (C865 * Baseline!B$57*Baseline!B$57/Baseline!B$73 + Baseline!B$67*Baseline!B$67/Baseline!B$74 + Baseline!B$55*Baseline!B$55/Baseline!B$75 + Baseline!B$56*Baseline!B$56/Baseline!B$76)</f>
        <v>0.000001763813827</v>
      </c>
      <c r="K865" s="43">
        <f>Baseline!B$33 * (C865 * Baseline!B$57*Baseline!B$58/Baseline!B$73 + Baseline!B$67*Baseline!B$59/Baseline!B$74 + Baseline!B$55*Baseline!B$68/Baseline!B$75 + Baseline!B$56*Baseline!B$60/Baseline!B$76)</f>
        <v>0.00000001374197723</v>
      </c>
      <c r="L865" s="45">
        <f>Baseline!B$33 * (C865 * Baseline!B$57*Baseline!B$61/Baseline!B$73 + Baseline!B$67*Baseline!B$62/Baseline!B$74 + Baseline!B$55*Baseline!B$63/Baseline!B$75 + Baseline!B$56*Baseline!B$69/Baseline!B$76)</f>
        <v>0.0000000143928576</v>
      </c>
      <c r="M865" s="43">
        <f>Baseline!B$33 * (C865 * Baseline!B$58*Baseline!B$66/Baseline!B$73 + Baseline!B$59*Baseline!B$52/Baseline!B$74 + Baseline!B$68*Baseline!B$53/Baseline!B$75 + Baseline!B$60*Baseline!B$54/Baseline!B$76)</f>
        <v>0.0000001690306306</v>
      </c>
      <c r="N865" s="45">
        <f>Baseline!B$33 * (C865 * Baseline!B$58*Baseline!B$57/Baseline!B$73 + Baseline!B$59*Baseline!B$67/Baseline!B$74 + Baseline!B$68*Baseline!B$55/Baseline!B$75 + Baseline!B$60*Baseline!B$56/Baseline!B$76)</f>
        <v>0.00000001374197723</v>
      </c>
      <c r="O865" s="45">
        <f>Baseline!B$33 * (C865 * Baseline!B$58*Baseline!B$58/Baseline!B$73 + Baseline!B$59*Baseline!B$59/Baseline!B$74 + Baseline!B$68*Baseline!B$68/Baseline!B$75 + Baseline!B$60*Baseline!B$60/Baseline!B$76)</f>
        <v>0.000001324390414</v>
      </c>
      <c r="P865" s="43">
        <f>Baseline!B$33 * (C865 * Baseline!B$58*Baseline!B$61/Baseline!B$73 + Baseline!B$59*Baseline!B$62/Baseline!B$74 + Baseline!B$68*Baseline!B$63/Baseline!B$75 + Baseline!B$60*Baseline!B$69/Baseline!B$76)</f>
        <v>0.000000001646955923</v>
      </c>
      <c r="Q865" s="43">
        <f>Baseline!B$33 * (C865 * Baseline!B$61*Baseline!B$66/Baseline!B$73 + Baseline!B$62*Baseline!B$52/Baseline!B$74 + Baseline!B$63*Baseline!B$53/Baseline!B$75 + Baseline!B$69*Baseline!B$54/Baseline!B$76)</f>
        <v>0.00000000344112676</v>
      </c>
      <c r="R865" s="43">
        <f>Baseline!B$33 * (C865 * Baseline!B$61*Baseline!B$57/Baseline!B$73 + Baseline!B$62*Baseline!B$67/Baseline!B$74 + Baseline!B$63*Baseline!B$55/Baseline!B$75 + Baseline!B$69*Baseline!B$56/Baseline!B$76)</f>
        <v>0.0000000143928576</v>
      </c>
      <c r="S865" s="43">
        <f>Baseline!B$33 * (C865 * Baseline!B$61*Baseline!B$58/Baseline!B$73 + Baseline!B$62*Baseline!B$59/Baseline!B$74 + Baseline!B$63*Baseline!B$68/Baseline!B$75 + Baseline!B$69*Baseline!B$60/Baseline!B$76)</f>
        <v>0.000000001646955923</v>
      </c>
      <c r="T865" s="43">
        <f>Baseline!B$33 * (C865 * Baseline!B$61*Baseline!B$61/Baseline!B$73 + Baseline!B$62*Baseline!B$62/Baseline!B$74 + Baseline!B$63*Baseline!B$63/Baseline!B$75 + Baseline!B$69*Baseline!B$69/Baseline!B$76)</f>
        <v>0.0000000985465465</v>
      </c>
      <c r="U865" s="41"/>
      <c r="V865" s="43">
        <f>E865 * ( Baseline!B$87 * Baseline!B$7 )</f>
        <v>0.2085944497</v>
      </c>
      <c r="W865" s="43">
        <f>F865 * ( Baseline!D$87 * Baseline!B$11 )</f>
        <v>0.003690079052</v>
      </c>
      <c r="X865" s="43">
        <f>G865 * ( Baseline!F$87 * Baseline!B$16 )</f>
        <v>0.005871240063</v>
      </c>
      <c r="Y865" s="43">
        <f>H865 * ( Baseline!H$87 * Baseline!B$18 )</f>
        <v>0.001210152978</v>
      </c>
      <c r="Z865" s="51">
        <f t="shared" si="1"/>
        <v>0.2193659218</v>
      </c>
      <c r="AA865" s="43">
        <f>I865 * ( Baseline!B$87 * Baseline!B$7 )</f>
        <v>0.002076227567</v>
      </c>
      <c r="AB865" s="45">
        <f>J865 * ( Baseline!D$87 * Baseline!B$11 )</f>
        <v>0.03253636054</v>
      </c>
      <c r="AC865" s="45">
        <f>K865 * ( Baseline!F$87 * Baseline!B$16 )</f>
        <v>0.0004773244173</v>
      </c>
      <c r="AD865" s="45">
        <f>L865 * ( Baseline!F$87 * Baseline!B$16 )</f>
        <v>0.0004999325972</v>
      </c>
      <c r="AE865" s="51">
        <f t="shared" si="2"/>
        <v>0.03558984512</v>
      </c>
      <c r="AF865" s="51">
        <f>M865 * ( Baseline!B$87 * Baseline!B$7 )</f>
        <v>0.001754368915</v>
      </c>
      <c r="AG865" s="51">
        <f>N865 * ( Baseline!D$87 * Baseline!B$11 )</f>
        <v>0.0002534926979</v>
      </c>
      <c r="AH865" s="51">
        <f>O865 * ( Baseline!F$87 * Baseline!B$16 )</f>
        <v>0.0460023963</v>
      </c>
      <c r="AI865" s="51">
        <f>P865 * ( Baseline!H$87 * Baseline!B$18 )</f>
        <v>0.0005791906994</v>
      </c>
      <c r="AJ865" s="51">
        <f t="shared" si="3"/>
        <v>0.04858944861</v>
      </c>
      <c r="AK865" s="51">
        <f>Q865 * ( Baseline!B$87 * Baseline!B$7 )</f>
        <v>0.00003571545464</v>
      </c>
      <c r="AL865" s="51">
        <f>R865 * ( Baseline!D$87 * Baseline!B$11 )</f>
        <v>0.0002654992249</v>
      </c>
      <c r="AM865" s="51">
        <f>S865 * ( Baseline!F$87 * Baseline!B$16 )</f>
        <v>0.00005720663507</v>
      </c>
      <c r="AN865" s="51">
        <f>T865 * ( Baseline!H$87 * Baseline!B$18 )</f>
        <v>0.03465620566</v>
      </c>
      <c r="AO865" s="51">
        <f t="shared" si="4"/>
        <v>0.03501462697</v>
      </c>
      <c r="AP865" s="61"/>
      <c r="AQ865" s="51">
        <f>V865 * ( (1-Baseline!B$88-Baseline!B$87) + (1-B865)*Baseline!B$88 )</f>
        <v>0.1292757906</v>
      </c>
      <c r="AR865" s="51">
        <f>W865 * ( (1-Baseline!B$88-Baseline!B$87) + (1-B865)*Baseline!B$88 )</f>
        <v>0.002286915532</v>
      </c>
      <c r="AS865" s="51">
        <f>X865 * ( (1-Baseline!B$88-Baseline!B$87) + (1-B865)*Baseline!B$88 )</f>
        <v>0.00363868359</v>
      </c>
      <c r="AT865" s="51">
        <f>Y865 * ( (1-Baseline!B$88-Baseline!B$87) + (1-B865)*Baseline!B$88 )</f>
        <v>0.0007499887133</v>
      </c>
      <c r="AU865" s="51">
        <f t="shared" si="5"/>
        <v>0.1359513785</v>
      </c>
      <c r="AV865" s="51">
        <f>AA865 * ( (1-Baseline!D$88-Baseline!D$87) + (1-B865)*Baseline!D$88 )</f>
        <v>0.001683327033</v>
      </c>
      <c r="AW865" s="51">
        <f>AB865 * ( (1-Baseline!D$88-Baseline!D$87) + (1-B865)*Baseline!D$88 )</f>
        <v>0.02637925444</v>
      </c>
      <c r="AX865" s="51">
        <f>AC865 * ( (1-Baseline!D$88-Baseline!D$87) + (1-B865)*Baseline!D$88 )</f>
        <v>0.0003869966415</v>
      </c>
      <c r="AY865" s="51">
        <f>AD865 * ( (1-Baseline!D$88-Baseline!D$87) + (1-B865)*Baseline!D$88 )</f>
        <v>0.0004053265014</v>
      </c>
      <c r="AZ865" s="51">
        <f t="shared" si="6"/>
        <v>0.02885490462</v>
      </c>
      <c r="BA865" s="51">
        <f>AF865 * ( (1-Baseline!F$88-Baseline!F$87) + (1-Baseline!B$36)*Baseline!F$88 )</f>
        <v>0.001262500011</v>
      </c>
      <c r="BB865" s="51">
        <f>AG865 * ( (1-Baseline!F$88-Baseline!F$87) + (1-Baseline!B$36)*Baseline!F$88 )</f>
        <v>0.0001824214572</v>
      </c>
      <c r="BC865" s="51">
        <f>AH865 * ( (1-Baseline!F$88-Baseline!F$87) + (1-Baseline!B$36)*Baseline!F$88 )</f>
        <v>0.03310479645</v>
      </c>
      <c r="BD865" s="51">
        <f>AI865 * ( (1-Baseline!F$88-Baseline!F$87) + (1-Baseline!B$36)*Baseline!F$88 )</f>
        <v>0.0004168041614</v>
      </c>
      <c r="BE865" s="51">
        <f t="shared" si="7"/>
        <v>0.03496652208</v>
      </c>
      <c r="BF865" s="51">
        <f>AK865 * ( (1-Baseline!H$88-Baseline!H$87) + (1-Baseline!B$36)*Baseline!H$88 )</f>
        <v>0.00002829806902</v>
      </c>
      <c r="BG865" s="51">
        <f>AL865 * ( (1-Baseline!H$88-Baseline!H$87) + (1-Baseline!B$36)*Baseline!H$88 )</f>
        <v>0.0002103603459</v>
      </c>
      <c r="BH865" s="51">
        <f>AM865 * ( (1-Baseline!H$88-Baseline!H$87) + (1-Baseline!B$36)*Baseline!H$88 )</f>
        <v>0.0000453259611</v>
      </c>
      <c r="BI865" s="51">
        <f>AN865 * ( (1-Baseline!H$88-Baseline!H$87) + (1-Baseline!B$36)*Baseline!H$88 )</f>
        <v>0.02745880487</v>
      </c>
      <c r="BJ865" s="51">
        <f t="shared" si="8"/>
        <v>0.02774278924</v>
      </c>
      <c r="BK865" s="61"/>
      <c r="BL865" s="51">
        <f t="shared" si="19"/>
        <v>0.9508972405</v>
      </c>
      <c r="BM865" s="51">
        <f t="shared" si="20"/>
        <v>0.01682156928</v>
      </c>
      <c r="BN865" s="51">
        <f t="shared" si="21"/>
        <v>0.02676459504</v>
      </c>
      <c r="BO865" s="51">
        <f t="shared" si="22"/>
        <v>0.005516595137</v>
      </c>
      <c r="BP865" s="51">
        <f t="shared" si="9"/>
        <v>1</v>
      </c>
      <c r="BQ865" s="51">
        <f t="shared" si="23"/>
        <v>0.05833763984</v>
      </c>
      <c r="BR865" s="51">
        <f t="shared" si="24"/>
        <v>0.9142034878</v>
      </c>
      <c r="BS865" s="51">
        <f t="shared" si="25"/>
        <v>0.01341181496</v>
      </c>
      <c r="BT865" s="51">
        <f t="shared" si="26"/>
        <v>0.0140470574</v>
      </c>
      <c r="BU865" s="51">
        <f t="shared" si="10"/>
        <v>1</v>
      </c>
      <c r="BV865" s="51">
        <f t="shared" si="27"/>
        <v>0.03610596467</v>
      </c>
      <c r="BW865" s="51">
        <f t="shared" si="28"/>
        <v>0.005217031786</v>
      </c>
      <c r="BX865" s="51">
        <f t="shared" si="29"/>
        <v>0.9467569115</v>
      </c>
      <c r="BY865" s="51">
        <f t="shared" si="30"/>
        <v>0.01192009204</v>
      </c>
      <c r="BZ865" s="51">
        <f t="shared" si="11"/>
        <v>1</v>
      </c>
      <c r="CA865" s="51">
        <f t="shared" si="31"/>
        <v>0.001020015283</v>
      </c>
      <c r="CB865" s="51">
        <f t="shared" si="32"/>
        <v>0.007582523301</v>
      </c>
      <c r="CC865" s="51">
        <f t="shared" si="33"/>
        <v>0.001633792504</v>
      </c>
      <c r="CD865" s="51">
        <f t="shared" si="34"/>
        <v>0.9897636689</v>
      </c>
      <c r="CE865" s="51">
        <f t="shared" si="12"/>
        <v>1</v>
      </c>
      <c r="CF865" s="61"/>
      <c r="CG865" s="51">
        <f t="shared" si="35"/>
        <v>0.9508972405</v>
      </c>
      <c r="CH865" s="51">
        <f t="shared" si="36"/>
        <v>0.01682156928</v>
      </c>
      <c r="CI865" s="51">
        <f t="shared" si="37"/>
        <v>0.02676459504</v>
      </c>
      <c r="CJ865" s="51">
        <f t="shared" si="38"/>
        <v>0.005516595137</v>
      </c>
      <c r="CK865" s="51">
        <f t="shared" si="13"/>
        <v>1</v>
      </c>
      <c r="CL865" s="51">
        <f t="shared" si="39"/>
        <v>0.05833763984</v>
      </c>
      <c r="CM865" s="51">
        <f t="shared" si="40"/>
        <v>0.9142034878</v>
      </c>
      <c r="CN865" s="51">
        <f t="shared" si="41"/>
        <v>0.01341181496</v>
      </c>
      <c r="CO865" s="51">
        <f t="shared" si="42"/>
        <v>0.0140470574</v>
      </c>
      <c r="CP865" s="51">
        <f t="shared" si="14"/>
        <v>1</v>
      </c>
      <c r="CQ865" s="51">
        <f t="shared" si="43"/>
        <v>0.03610596467</v>
      </c>
      <c r="CR865" s="51">
        <f t="shared" si="44"/>
        <v>0.005217031786</v>
      </c>
      <c r="CS865" s="51">
        <f t="shared" si="45"/>
        <v>0.9467569115</v>
      </c>
      <c r="CT865" s="51">
        <f t="shared" si="46"/>
        <v>0.01192009204</v>
      </c>
      <c r="CU865" s="51">
        <f t="shared" si="15"/>
        <v>1</v>
      </c>
      <c r="CV865" s="51">
        <f t="shared" si="47"/>
        <v>0.001020015283</v>
      </c>
      <c r="CW865" s="51">
        <f t="shared" si="48"/>
        <v>0.007582523301</v>
      </c>
      <c r="CX865" s="51">
        <f t="shared" si="49"/>
        <v>0.001633792504</v>
      </c>
      <c r="CY865" s="51">
        <f t="shared" si="50"/>
        <v>0.9897636689</v>
      </c>
      <c r="CZ865" s="51">
        <f t="shared" si="16"/>
        <v>1</v>
      </c>
      <c r="DA865" s="61"/>
      <c r="DB865" s="51">
        <f>(AQ865*Baseline!B$7 + AV865*Baseline!B$11 + BA865*Baseline!B$16 + BF865*Baseline!B$18)</f>
        <v>71834.15076</v>
      </c>
      <c r="DC865" s="51">
        <f>(AR865*Baseline!B$7 + AW865*Baseline!B$11 + BB865*Baseline!B$16 + BG865*Baseline!B$18)</f>
        <v>67924.6081</v>
      </c>
      <c r="DD865" s="51">
        <f>(AS865*Baseline!B$7 + AX865*Baseline!B$11 + BC865*Baseline!B$16 + BH865*Baseline!B$18)</f>
        <v>115577.5675</v>
      </c>
      <c r="DE865" s="51">
        <f>(AT865*Baseline!B$7 + AY865*Baseline!B$11 + BD865*Baseline!B$16 + BI865*Baseline!B$18)</f>
        <v>1259990.443</v>
      </c>
      <c r="DF865" s="51">
        <f t="shared" si="17"/>
        <v>1515326.77</v>
      </c>
      <c r="DG865" s="61"/>
      <c r="DH865" s="51">
        <f t="shared" si="51"/>
        <v>0.04740505625</v>
      </c>
      <c r="DI865" s="51">
        <f t="shared" si="52"/>
        <v>0.04482505652</v>
      </c>
      <c r="DJ865" s="51">
        <f t="shared" si="53"/>
        <v>0.07627237228</v>
      </c>
      <c r="DK865" s="51">
        <f t="shared" si="54"/>
        <v>0.831497515</v>
      </c>
      <c r="DL865" s="51">
        <f t="shared" si="18"/>
        <v>1</v>
      </c>
      <c r="DM865" s="61"/>
      <c r="DN865" s="51">
        <f>DH865 / (Baseline!B$7/Baseline!B$17)</f>
        <v>5.060177957</v>
      </c>
      <c r="DO865" s="51">
        <f>DI865 / (Baseline!B$11/Baseline!B$17)</f>
        <v>1.082098319</v>
      </c>
      <c r="DP865" s="51">
        <f>DJ865 / (Baseline!B$16/Baseline!B$17)</f>
        <v>1.178638652</v>
      </c>
      <c r="DQ865" s="51">
        <f>DK865 / (Baseline!B$18/Baseline!B$17)</f>
        <v>0.940081347</v>
      </c>
      <c r="DR865" s="79"/>
      <c r="DS865" s="51">
        <f>(AU865*Baseline!B$34)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0.03292223802</v>
      </c>
      <c r="DT865" s="51">
        <f>(AZ865*Baseline!B$34) + (Baseline!D$88*(1-Baseline!D$89)*Baseline!B$35) + (Baseline!D$88*Baseline!D$89*((1-Baseline!D$90)*Baseline!B$40 + Baseline!D$90*Baseline!B$41))</f>
        <v>0.01074180369</v>
      </c>
      <c r="DU865" s="51">
        <f>(BE865*Baseline!B$34) + (Baseline!F$88*(1-Baseline!F$89)*Baseline!B$35) + (Baseline!F$88*Baseline!F$89*((1-Baseline!F$90)*Baseline!B$40 + Baseline!F$90*Baseline!B$41))</f>
        <v>0.01297561831</v>
      </c>
      <c r="DV865" s="51">
        <f>(BJ865*Baseline!B$34) + (Baseline!H$88*(1-Baseline!H$89)*Baseline!B$35) + (Baseline!H$88*Baseline!H$89*((1-Baseline!H$90)*Baseline!B$40 + Baseline!H$90*Baseline!B$41))</f>
        <v>0.009306418386</v>
      </c>
      <c r="DW865" s="51">
        <f>( DS865*Baseline!B$7 + DT865*Baseline!B$11 + DU865*Baseline!B$16 + DV865*Baseline!B$18 ) / Baseline!B$17</f>
        <v>0.009824559406</v>
      </c>
    </row>
    <row r="866">
      <c r="A866" s="4" t="s">
        <v>1225</v>
      </c>
      <c r="B866" s="45">
        <f>MIN( MAX( NORMINV( MCrands!B866, (B$5+B$4)/2, (B$5-B$4)/3.29 ), 0 ), 1 )</f>
        <v>0.5553013417</v>
      </c>
      <c r="C866" s="45">
        <f>MAX( NORMINV( MCrands!C866, (C$5+C$4)/2, (C$5-C$4)/3.29 ), 0 )</f>
        <v>2.80382622</v>
      </c>
      <c r="D866" s="41"/>
      <c r="E866" s="43">
        <f>Baseline!B$33 * (C866 * Baseline!B$66*Baseline!B$66/Baseline!B$73 + Baseline!B$52*Baseline!B$52/Baseline!B$74 + Baseline!B$53*Baseline!B$53/Baseline!B$75 + Baseline!B$54*Baseline!B$54/Baseline!B$76)</f>
        <v>0.00001989240117</v>
      </c>
      <c r="F866" s="43">
        <f>Baseline!B$33 * (C866 * Baseline!B$66*Baseline!B$57/Baseline!B$73 + Baseline!B$52*Baseline!B$67/Baseline!B$74 + Baseline!B$53*Baseline!B$55/Baseline!B$75 + Baseline!B$54*Baseline!B$56/Baseline!B$76)</f>
        <v>0.0000002000087734</v>
      </c>
      <c r="G866" s="45">
        <f>Baseline!B$33 * (C866 * Baseline!B$66*Baseline!B$58/Baseline!B$73 + Baseline!B$52*Baseline!B$59/Baseline!B$74 + Baseline!B$53*Baseline!B$68/Baseline!B$75 + Baseline!B$54*Baseline!B$60/Baseline!B$76)</f>
        <v>0.0000001689509265</v>
      </c>
      <c r="H866" s="43">
        <f>Baseline!B$33 * (C866 * Baseline!B$66*Baseline!B$61/Baseline!B$73 + Baseline!B$52*Baseline!B$62/Baseline!B$74 + Baseline!B$53*Baseline!B$63/Baseline!B$75 + Baseline!B$54*Baseline!B$69/Baseline!B$76)</f>
        <v>0.000000003433156347</v>
      </c>
      <c r="I866" s="43">
        <f>Baseline!B$33 * (C866 * Baseline!B$57*Baseline!B$66/Baseline!B$73 + Baseline!B$67*Baseline!B$52/Baseline!B$74 + Baseline!B$55*Baseline!B$53/Baseline!B$75 + Baseline!B$56*Baseline!B$54/Baseline!B$76)</f>
        <v>0.0000002000087734</v>
      </c>
      <c r="J866" s="45">
        <f>Baseline!B$33 * (C866 * Baseline!B$57*Baseline!B$57/Baseline!B$73 + Baseline!B$67*Baseline!B$67/Baseline!B$74 + Baseline!B$55*Baseline!B$55/Baseline!B$75 + Baseline!B$56*Baseline!B$56/Baseline!B$76)</f>
        <v>0.000001763813822</v>
      </c>
      <c r="K866" s="43">
        <f>Baseline!B$33 * (C866 * Baseline!B$57*Baseline!B$58/Baseline!B$73 + Baseline!B$67*Baseline!B$59/Baseline!B$74 + Baseline!B$55*Baseline!B$68/Baseline!B$75 + Baseline!B$56*Baseline!B$60/Baseline!B$76)</f>
        <v>0.00000001374196465</v>
      </c>
      <c r="L866" s="45">
        <f>Baseline!B$33 * (C866 * Baseline!B$57*Baseline!B$61/Baseline!B$73 + Baseline!B$67*Baseline!B$62/Baseline!B$74 + Baseline!B$55*Baseline!B$63/Baseline!B$75 + Baseline!B$56*Baseline!B$69/Baseline!B$76)</f>
        <v>0.00000001439285634</v>
      </c>
      <c r="M866" s="43">
        <f>Baseline!B$33 * (C866 * Baseline!B$58*Baseline!B$66/Baseline!B$73 + Baseline!B$59*Baseline!B$52/Baseline!B$74 + Baseline!B$68*Baseline!B$53/Baseline!B$75 + Baseline!B$60*Baseline!B$54/Baseline!B$76)</f>
        <v>0.0000001689509265</v>
      </c>
      <c r="N866" s="45">
        <f>Baseline!B$33 * (C866 * Baseline!B$58*Baseline!B$57/Baseline!B$73 + Baseline!B$59*Baseline!B$67/Baseline!B$74 + Baseline!B$68*Baseline!B$55/Baseline!B$75 + Baseline!B$60*Baseline!B$56/Baseline!B$76)</f>
        <v>0.00000001374196465</v>
      </c>
      <c r="O866" s="45">
        <f>Baseline!B$33 * (C866 * Baseline!B$58*Baseline!B$58/Baseline!B$73 + Baseline!B$59*Baseline!B$59/Baseline!B$74 + Baseline!B$68*Baseline!B$68/Baseline!B$75 + Baseline!B$60*Baseline!B$60/Baseline!B$76)</f>
        <v>0.000001324390383</v>
      </c>
      <c r="P866" s="43">
        <f>Baseline!B$33 * (C866 * Baseline!B$58*Baseline!B$61/Baseline!B$73 + Baseline!B$59*Baseline!B$62/Baseline!B$74 + Baseline!B$68*Baseline!B$63/Baseline!B$75 + Baseline!B$60*Baseline!B$69/Baseline!B$76)</f>
        <v>0.00000000164695283</v>
      </c>
      <c r="Q866" s="43">
        <f>Baseline!B$33 * (C866 * Baseline!B$61*Baseline!B$66/Baseline!B$73 + Baseline!B$62*Baseline!B$52/Baseline!B$74 + Baseline!B$63*Baseline!B$53/Baseline!B$75 + Baseline!B$69*Baseline!B$54/Baseline!B$76)</f>
        <v>0.000000003433156347</v>
      </c>
      <c r="R866" s="43">
        <f>Baseline!B$33 * (C866 * Baseline!B$61*Baseline!B$57/Baseline!B$73 + Baseline!B$62*Baseline!B$67/Baseline!B$74 + Baseline!B$63*Baseline!B$55/Baseline!B$75 + Baseline!B$69*Baseline!B$56/Baseline!B$76)</f>
        <v>0.00000001439285634</v>
      </c>
      <c r="S866" s="43">
        <f>Baseline!B$33 * (C866 * Baseline!B$61*Baseline!B$58/Baseline!B$73 + Baseline!B$62*Baseline!B$59/Baseline!B$74 + Baseline!B$63*Baseline!B$68/Baseline!B$75 + Baseline!B$69*Baseline!B$60/Baseline!B$76)</f>
        <v>0.00000000164695283</v>
      </c>
      <c r="T866" s="43">
        <f>Baseline!B$33 * (C866 * Baseline!B$61*Baseline!B$61/Baseline!B$73 + Baseline!B$62*Baseline!B$62/Baseline!B$74 + Baseline!B$63*Baseline!B$63/Baseline!B$75 + Baseline!B$69*Baseline!B$69/Baseline!B$76)</f>
        <v>0.00000009854654619</v>
      </c>
      <c r="U866" s="41"/>
      <c r="V866" s="43">
        <f>E866 * ( Baseline!B$87 * Baseline!B$7 )</f>
        <v>0.2064632318</v>
      </c>
      <c r="W866" s="43">
        <f>F866 * ( Baseline!D$87 * Baseline!B$11 )</f>
        <v>0.003689480976</v>
      </c>
      <c r="X866" s="43">
        <f>G866 * ( Baseline!F$87 * Baseline!B$16 )</f>
        <v>0.005868471559</v>
      </c>
      <c r="Y866" s="43">
        <f>H866 * ( Baseline!H$87 * Baseline!B$18 )</f>
        <v>0.001207349995</v>
      </c>
      <c r="Z866" s="51">
        <f t="shared" si="1"/>
        <v>0.2172285343</v>
      </c>
      <c r="AA866" s="43">
        <f>I866 * ( Baseline!B$87 * Baseline!B$7 )</f>
        <v>0.002075891059</v>
      </c>
      <c r="AB866" s="45">
        <f>J866 * ( Baseline!D$87 * Baseline!B$11 )</f>
        <v>0.03253636045</v>
      </c>
      <c r="AC866" s="45">
        <f>K866 * ( Baseline!F$87 * Baseline!B$16 )</f>
        <v>0.0004773239802</v>
      </c>
      <c r="AD866" s="45">
        <f>L866 * ( Baseline!F$87 * Baseline!B$16 )</f>
        <v>0.0004999325535</v>
      </c>
      <c r="AE866" s="51">
        <f t="shared" si="2"/>
        <v>0.03558950804</v>
      </c>
      <c r="AF866" s="51">
        <f>M866 * ( Baseline!B$87 * Baseline!B$7 )</f>
        <v>0.001753541666</v>
      </c>
      <c r="AG866" s="51">
        <f>N866 * ( Baseline!D$87 * Baseline!B$11 )</f>
        <v>0.0002534924657</v>
      </c>
      <c r="AH866" s="51">
        <f>O866 * ( Baseline!F$87 * Baseline!B$16 )</f>
        <v>0.04600239523</v>
      </c>
      <c r="AI866" s="51">
        <f>P866 * ( Baseline!H$87 * Baseline!B$18 )</f>
        <v>0.0005791896114</v>
      </c>
      <c r="AJ866" s="51">
        <f t="shared" si="3"/>
        <v>0.04858861897</v>
      </c>
      <c r="AK866" s="51">
        <f>Q866 * ( Baseline!B$87 * Baseline!B$7 )</f>
        <v>0.00003563272973</v>
      </c>
      <c r="AL866" s="51">
        <f>R866 * ( Baseline!D$87 * Baseline!B$11 )</f>
        <v>0.0002654992017</v>
      </c>
      <c r="AM866" s="51">
        <f>S866 * ( Baseline!F$87 * Baseline!B$16 )</f>
        <v>0.00005720652761</v>
      </c>
      <c r="AN866" s="51">
        <f>T866 * ( Baseline!H$87 * Baseline!B$18 )</f>
        <v>0.03465620555</v>
      </c>
      <c r="AO866" s="51">
        <f t="shared" si="4"/>
        <v>0.03501454401</v>
      </c>
      <c r="AP866" s="61"/>
      <c r="AQ866" s="51">
        <f>V866 * ( (1-Baseline!B$88-Baseline!B$87) + (1-B866)*Baseline!B$88 )</f>
        <v>0.1000070331</v>
      </c>
      <c r="AR866" s="51">
        <f>W866 * ( (1-Baseline!B$88-Baseline!B$87) + (1-B866)*Baseline!B$88 )</f>
        <v>0.001787117458</v>
      </c>
      <c r="AS866" s="51">
        <f>X866 * ( (1-Baseline!B$88-Baseline!B$87) + (1-B866)*Baseline!B$88 )</f>
        <v>0.002842580852</v>
      </c>
      <c r="AT866" s="51">
        <f>Y866 * ( (1-Baseline!B$88-Baseline!B$87) + (1-B866)*Baseline!B$88 )</f>
        <v>0.000584818371</v>
      </c>
      <c r="AU866" s="51">
        <f t="shared" si="5"/>
        <v>0.1052215497</v>
      </c>
      <c r="AV866" s="51">
        <f>AA866 * ( (1-Baseline!D$88-Baseline!D$87) + (1-B866)*Baseline!D$88 )</f>
        <v>0.001541605274</v>
      </c>
      <c r="AW866" s="51">
        <f>AB866 * ( (1-Baseline!D$88-Baseline!D$87) + (1-B866)*Baseline!D$88 )</f>
        <v>0.02416226258</v>
      </c>
      <c r="AX866" s="51">
        <f>AC866 * ( (1-Baseline!D$88-Baseline!D$87) + (1-B866)*Baseline!D$88 )</f>
        <v>0.0003544719566</v>
      </c>
      <c r="AY866" s="51">
        <f>AD866 * ( (1-Baseline!D$88-Baseline!D$87) + (1-B866)*Baseline!D$88 )</f>
        <v>0.0003712616121</v>
      </c>
      <c r="AZ866" s="51">
        <f t="shared" si="6"/>
        <v>0.02642960143</v>
      </c>
      <c r="BA866" s="51">
        <f>AF866 * ( (1-Baseline!F$88-Baseline!F$87) + (1-Baseline!B$36)*Baseline!F$88 )</f>
        <v>0.001261904696</v>
      </c>
      <c r="BB866" s="51">
        <f>AG866 * ( (1-Baseline!F$88-Baseline!F$87) + (1-Baseline!B$36)*Baseline!F$88 )</f>
        <v>0.0001824212901</v>
      </c>
      <c r="BC866" s="51">
        <f>AH866 * ( (1-Baseline!F$88-Baseline!F$87) + (1-Baseline!B$36)*Baseline!F$88 )</f>
        <v>0.03310479568</v>
      </c>
      <c r="BD866" s="51">
        <f>AI866 * ( (1-Baseline!F$88-Baseline!F$87) + (1-Baseline!B$36)*Baseline!F$88 )</f>
        <v>0.0004168033784</v>
      </c>
      <c r="BE866" s="51">
        <f t="shared" si="7"/>
        <v>0.03496592505</v>
      </c>
      <c r="BF866" s="51">
        <f>AK866 * ( (1-Baseline!H$88-Baseline!H$87) + (1-Baseline!B$36)*Baseline!H$88 )</f>
        <v>0.00002823252442</v>
      </c>
      <c r="BG866" s="51">
        <f>AL866 * ( (1-Baseline!H$88-Baseline!H$87) + (1-Baseline!B$36)*Baseline!H$88 )</f>
        <v>0.0002103603275</v>
      </c>
      <c r="BH866" s="51">
        <f>AM866 * ( (1-Baseline!H$88-Baseline!H$87) + (1-Baseline!B$36)*Baseline!H$88 )</f>
        <v>0.00004532587595</v>
      </c>
      <c r="BI866" s="51">
        <f>AN866 * ( (1-Baseline!H$88-Baseline!H$87) + (1-Baseline!B$36)*Baseline!H$88 )</f>
        <v>0.02745880478</v>
      </c>
      <c r="BJ866" s="51">
        <f t="shared" si="8"/>
        <v>0.02774272351</v>
      </c>
      <c r="BK866" s="61"/>
      <c r="BL866" s="51">
        <f t="shared" si="19"/>
        <v>0.9504425026</v>
      </c>
      <c r="BM866" s="51">
        <f t="shared" si="20"/>
        <v>0.01698432937</v>
      </c>
      <c r="BN866" s="51">
        <f t="shared" si="21"/>
        <v>0.02701519659</v>
      </c>
      <c r="BO866" s="51">
        <f t="shared" si="22"/>
        <v>0.005557971465</v>
      </c>
      <c r="BP866" s="51">
        <f t="shared" si="9"/>
        <v>1</v>
      </c>
      <c r="BQ866" s="51">
        <f t="shared" si="23"/>
        <v>0.05832873712</v>
      </c>
      <c r="BR866" s="51">
        <f t="shared" si="24"/>
        <v>0.914212144</v>
      </c>
      <c r="BS866" s="51">
        <f t="shared" si="25"/>
        <v>0.01341192971</v>
      </c>
      <c r="BT866" s="51">
        <f t="shared" si="26"/>
        <v>0.01404718922</v>
      </c>
      <c r="BU866" s="51">
        <f t="shared" si="10"/>
        <v>1</v>
      </c>
      <c r="BV866" s="51">
        <f t="shared" si="27"/>
        <v>0.0360895556</v>
      </c>
      <c r="BW866" s="51">
        <f t="shared" si="28"/>
        <v>0.005217116089</v>
      </c>
      <c r="BX866" s="51">
        <f t="shared" si="29"/>
        <v>0.9467730551</v>
      </c>
      <c r="BY866" s="51">
        <f t="shared" si="30"/>
        <v>0.01192027318</v>
      </c>
      <c r="BZ866" s="51">
        <f t="shared" si="11"/>
        <v>1</v>
      </c>
      <c r="CA866" s="51">
        <f t="shared" si="31"/>
        <v>0.001017655113</v>
      </c>
      <c r="CB866" s="51">
        <f t="shared" si="32"/>
        <v>0.007582540604</v>
      </c>
      <c r="CC866" s="51">
        <f t="shared" si="33"/>
        <v>0.001633793306</v>
      </c>
      <c r="CD866" s="51">
        <f t="shared" si="34"/>
        <v>0.989766011</v>
      </c>
      <c r="CE866" s="51">
        <f t="shared" si="12"/>
        <v>1</v>
      </c>
      <c r="CF866" s="61"/>
      <c r="CG866" s="51">
        <f t="shared" si="35"/>
        <v>0.9504425026</v>
      </c>
      <c r="CH866" s="51">
        <f t="shared" si="36"/>
        <v>0.01698432937</v>
      </c>
      <c r="CI866" s="51">
        <f t="shared" si="37"/>
        <v>0.02701519659</v>
      </c>
      <c r="CJ866" s="51">
        <f t="shared" si="38"/>
        <v>0.005557971465</v>
      </c>
      <c r="CK866" s="51">
        <f t="shared" si="13"/>
        <v>1</v>
      </c>
      <c r="CL866" s="51">
        <f t="shared" si="39"/>
        <v>0.05832873712</v>
      </c>
      <c r="CM866" s="51">
        <f t="shared" si="40"/>
        <v>0.914212144</v>
      </c>
      <c r="CN866" s="51">
        <f t="shared" si="41"/>
        <v>0.01341192971</v>
      </c>
      <c r="CO866" s="51">
        <f t="shared" si="42"/>
        <v>0.01404718922</v>
      </c>
      <c r="CP866" s="51">
        <f t="shared" si="14"/>
        <v>1</v>
      </c>
      <c r="CQ866" s="51">
        <f t="shared" si="43"/>
        <v>0.0360895556</v>
      </c>
      <c r="CR866" s="51">
        <f t="shared" si="44"/>
        <v>0.005217116089</v>
      </c>
      <c r="CS866" s="51">
        <f t="shared" si="45"/>
        <v>0.9467730551</v>
      </c>
      <c r="CT866" s="51">
        <f t="shared" si="46"/>
        <v>0.01192027318</v>
      </c>
      <c r="CU866" s="51">
        <f t="shared" si="15"/>
        <v>1</v>
      </c>
      <c r="CV866" s="51">
        <f t="shared" si="47"/>
        <v>0.001017655113</v>
      </c>
      <c r="CW866" s="51">
        <f t="shared" si="48"/>
        <v>0.007582540604</v>
      </c>
      <c r="CX866" s="51">
        <f t="shared" si="49"/>
        <v>0.001633793306</v>
      </c>
      <c r="CY866" s="51">
        <f t="shared" si="50"/>
        <v>0.989766011</v>
      </c>
      <c r="CZ866" s="51">
        <f t="shared" si="16"/>
        <v>1</v>
      </c>
      <c r="DA866" s="61"/>
      <c r="DB866" s="51">
        <f>(AQ866*Baseline!B$7 + AV866*Baseline!B$11 + BA866*Baseline!B$16 + BF866*Baseline!B$18)</f>
        <v>57329.87762</v>
      </c>
      <c r="DC866" s="51">
        <f>(AR866*Baseline!B$7 + AW866*Baseline!B$11 + BB866*Baseline!B$16 + BG866*Baseline!B$18)</f>
        <v>62927.74587</v>
      </c>
      <c r="DD866" s="51">
        <f>(AS866*Baseline!B$7 + AX866*Baseline!B$11 + BC866*Baseline!B$16 + BH866*Baseline!B$18)</f>
        <v>115121.7003</v>
      </c>
      <c r="DE866" s="51">
        <f>(AT866*Baseline!B$7 + AY866*Baseline!B$11 + BD866*Baseline!B$16 + BI866*Baseline!B$18)</f>
        <v>1259837.275</v>
      </c>
      <c r="DF866" s="51">
        <f t="shared" si="17"/>
        <v>1495216.599</v>
      </c>
      <c r="DG866" s="61"/>
      <c r="DH866" s="51">
        <f t="shared" si="51"/>
        <v>0.03834218912</v>
      </c>
      <c r="DI866" s="51">
        <f t="shared" si="52"/>
        <v>0.04208604018</v>
      </c>
      <c r="DJ866" s="51">
        <f t="shared" si="53"/>
        <v>0.07699332681</v>
      </c>
      <c r="DK866" s="51">
        <f t="shared" si="54"/>
        <v>0.8425784439</v>
      </c>
      <c r="DL866" s="51">
        <f t="shared" si="18"/>
        <v>1</v>
      </c>
      <c r="DM866" s="61"/>
      <c r="DN866" s="51">
        <f>DH866 / (Baseline!B$7/Baseline!B$17)</f>
        <v>4.0927765</v>
      </c>
      <c r="DO866" s="51">
        <f>DI866 / (Baseline!B$11/Baseline!B$17)</f>
        <v>1.015977154</v>
      </c>
      <c r="DP866" s="51">
        <f>DJ866 / (Baseline!B$16/Baseline!B$17)</f>
        <v>1.189779578</v>
      </c>
      <c r="DQ866" s="51">
        <f>DK866 / (Baseline!B$18/Baseline!B$17)</f>
        <v>0.9526093155</v>
      </c>
      <c r="DR866" s="79"/>
      <c r="DS866" s="51">
        <f>(AU866*Baseline!B$34)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0.02831276371</v>
      </c>
      <c r="DT866" s="51">
        <f>(AZ866*Baseline!B$34) + (Baseline!D$88*(1-Baseline!D$89)*Baseline!B$35) + (Baseline!D$88*Baseline!D$89*((1-Baseline!D$90)*Baseline!B$40 + Baseline!D$90*Baseline!B$41))</f>
        <v>0.01037800821</v>
      </c>
      <c r="DU866" s="51">
        <f>(BE866*Baseline!B$34) + (Baseline!F$88*(1-Baseline!F$89)*Baseline!B$35) + (Baseline!F$88*Baseline!F$89*((1-Baseline!F$90)*Baseline!B$40 + Baseline!F$90*Baseline!B$41))</f>
        <v>0.01297552876</v>
      </c>
      <c r="DV866" s="51">
        <f>(BJ866*Baseline!B$34) + (Baseline!H$88*(1-Baseline!H$89)*Baseline!B$35) + (Baseline!H$88*Baseline!H$89*((1-Baseline!H$90)*Baseline!B$40 + Baseline!H$90*Baseline!B$41))</f>
        <v>0.009306408526</v>
      </c>
      <c r="DW866" s="51">
        <f>( DS866*Baseline!B$7 + DT866*Baseline!B$11 + DU866*Baseline!B$16 + DV866*Baseline!B$18 ) / Baseline!B$17</f>
        <v>0.009766292205</v>
      </c>
    </row>
    <row r="867">
      <c r="A867" s="4" t="s">
        <v>1226</v>
      </c>
      <c r="B867" s="45">
        <f>MIN( MAX( NORMINV( MCrands!B867, (B$5+B$4)/2, (B$5-B$4)/3.29 ), 0 ), 1 )</f>
        <v>0.5347904135</v>
      </c>
      <c r="C867" s="45">
        <f>MAX( NORMINV( MCrands!C867, (C$5+C$4)/2, (C$5-C$4)/3.29 ), 0 )</f>
        <v>2.928498524</v>
      </c>
      <c r="D867" s="41"/>
      <c r="E867" s="43">
        <f>Baseline!B$33 * (C867 * Baseline!B$66*Baseline!B$66/Baseline!B$73 + Baseline!B$52*Baseline!B$52/Baseline!B$74 + Baseline!B$53*Baseline!B$53/Baseline!B$75 + Baseline!B$54*Baseline!B$54/Baseline!B$76)</f>
        <v>0.00002077508408</v>
      </c>
      <c r="F867" s="43">
        <f>Baseline!B$33 * (C867 * Baseline!B$66*Baseline!B$57/Baseline!B$73 + Baseline!B$52*Baseline!B$67/Baseline!B$74 + Baseline!B$53*Baseline!B$55/Baseline!B$75 + Baseline!B$54*Baseline!B$56/Baseline!B$76)</f>
        <v>0.0000002001481443</v>
      </c>
      <c r="G867" s="45">
        <f>Baseline!B$33 * (C867 * Baseline!B$66*Baseline!B$58/Baseline!B$73 + Baseline!B$52*Baseline!B$59/Baseline!B$74 + Baseline!B$53*Baseline!B$68/Baseline!B$75 + Baseline!B$54*Baseline!B$60/Baseline!B$76)</f>
        <v>0.0000001692935468</v>
      </c>
      <c r="H867" s="43">
        <f>Baseline!B$33 * (C867 * Baseline!B$66*Baseline!B$61/Baseline!B$73 + Baseline!B$52*Baseline!B$62/Baseline!B$74 + Baseline!B$53*Baseline!B$63/Baseline!B$75 + Baseline!B$54*Baseline!B$69/Baseline!B$76)</f>
        <v>0.000000003467418381</v>
      </c>
      <c r="I867" s="43">
        <f>Baseline!B$33 * (C867 * Baseline!B$57*Baseline!B$66/Baseline!B$73 + Baseline!B$67*Baseline!B$52/Baseline!B$74 + Baseline!B$55*Baseline!B$53/Baseline!B$75 + Baseline!B$56*Baseline!B$54/Baseline!B$76)</f>
        <v>0.0000002001481443</v>
      </c>
      <c r="J867" s="45">
        <f>Baseline!B$33 * (C867 * Baseline!B$57*Baseline!B$57/Baseline!B$73 + Baseline!B$67*Baseline!B$67/Baseline!B$74 + Baseline!B$55*Baseline!B$55/Baseline!B$75 + Baseline!B$56*Baseline!B$56/Baseline!B$76)</f>
        <v>0.000001763813844</v>
      </c>
      <c r="K867" s="43">
        <f>Baseline!B$33 * (C867 * Baseline!B$57*Baseline!B$58/Baseline!B$73 + Baseline!B$67*Baseline!B$59/Baseline!B$74 + Baseline!B$55*Baseline!B$68/Baseline!B$75 + Baseline!B$56*Baseline!B$60/Baseline!B$76)</f>
        <v>0.00000001374201874</v>
      </c>
      <c r="L867" s="45">
        <f>Baseline!B$33 * (C867 * Baseline!B$57*Baseline!B$61/Baseline!B$73 + Baseline!B$67*Baseline!B$62/Baseline!B$74 + Baseline!B$55*Baseline!B$63/Baseline!B$75 + Baseline!B$56*Baseline!B$69/Baseline!B$76)</f>
        <v>0.00000001439286175</v>
      </c>
      <c r="M867" s="43">
        <f>Baseline!B$33 * (C867 * Baseline!B$58*Baseline!B$66/Baseline!B$73 + Baseline!B$59*Baseline!B$52/Baseline!B$74 + Baseline!B$68*Baseline!B$53/Baseline!B$75 + Baseline!B$60*Baseline!B$54/Baseline!B$76)</f>
        <v>0.0000001692935468</v>
      </c>
      <c r="N867" s="45">
        <f>Baseline!B$33 * (C867 * Baseline!B$58*Baseline!B$57/Baseline!B$73 + Baseline!B$59*Baseline!B$67/Baseline!B$74 + Baseline!B$68*Baseline!B$55/Baseline!B$75 + Baseline!B$60*Baseline!B$56/Baseline!B$76)</f>
        <v>0.00000001374201874</v>
      </c>
      <c r="O867" s="45">
        <f>Baseline!B$33 * (C867 * Baseline!B$58*Baseline!B$58/Baseline!B$73 + Baseline!B$59*Baseline!B$59/Baseline!B$74 + Baseline!B$68*Baseline!B$68/Baseline!B$75 + Baseline!B$60*Baseline!B$60/Baseline!B$76)</f>
        <v>0.000001324390516</v>
      </c>
      <c r="P867" s="43">
        <f>Baseline!B$33 * (C867 * Baseline!B$58*Baseline!B$61/Baseline!B$73 + Baseline!B$59*Baseline!B$62/Baseline!B$74 + Baseline!B$68*Baseline!B$63/Baseline!B$75 + Baseline!B$60*Baseline!B$69/Baseline!B$76)</f>
        <v>0.000000001646966129</v>
      </c>
      <c r="Q867" s="43">
        <f>Baseline!B$33 * (C867 * Baseline!B$61*Baseline!B$66/Baseline!B$73 + Baseline!B$62*Baseline!B$52/Baseline!B$74 + Baseline!B$63*Baseline!B$53/Baseline!B$75 + Baseline!B$69*Baseline!B$54/Baseline!B$76)</f>
        <v>0.000000003467418381</v>
      </c>
      <c r="R867" s="43">
        <f>Baseline!B$33 * (C867 * Baseline!B$61*Baseline!B$57/Baseline!B$73 + Baseline!B$62*Baseline!B$67/Baseline!B$74 + Baseline!B$63*Baseline!B$55/Baseline!B$75 + Baseline!B$69*Baseline!B$56/Baseline!B$76)</f>
        <v>0.00000001439286175</v>
      </c>
      <c r="S867" s="43">
        <f>Baseline!B$33 * (C867 * Baseline!B$61*Baseline!B$58/Baseline!B$73 + Baseline!B$62*Baseline!B$59/Baseline!B$74 + Baseline!B$63*Baseline!B$68/Baseline!B$75 + Baseline!B$69*Baseline!B$60/Baseline!B$76)</f>
        <v>0.000000001646966129</v>
      </c>
      <c r="T867" s="43">
        <f>Baseline!B$33 * (C867 * Baseline!B$61*Baseline!B$61/Baseline!B$73 + Baseline!B$62*Baseline!B$62/Baseline!B$74 + Baseline!B$63*Baseline!B$63/Baseline!B$75 + Baseline!B$69*Baseline!B$69/Baseline!B$76)</f>
        <v>0.00000009854654752</v>
      </c>
      <c r="U867" s="41"/>
      <c r="V867" s="43">
        <f>E867 * ( Baseline!B$87 * Baseline!B$7 )</f>
        <v>0.2156245976</v>
      </c>
      <c r="W867" s="43">
        <f>F867 * ( Baseline!D$87 * Baseline!B$11 )</f>
        <v>0.003692051896</v>
      </c>
      <c r="X867" s="43">
        <f>G867 * ( Baseline!F$87 * Baseline!B$16 )</f>
        <v>0.005880372397</v>
      </c>
      <c r="Y867" s="43">
        <f>H867 * ( Baseline!H$87 * Baseline!B$18 )</f>
        <v>0.001219399043</v>
      </c>
      <c r="Z867" s="51">
        <f t="shared" si="1"/>
        <v>0.226416421</v>
      </c>
      <c r="AA867" s="43">
        <f>I867 * ( Baseline!B$87 * Baseline!B$7 )</f>
        <v>0.00207733759</v>
      </c>
      <c r="AB867" s="45">
        <f>J867 * ( Baseline!D$87 * Baseline!B$11 )</f>
        <v>0.03253636085</v>
      </c>
      <c r="AC867" s="45">
        <f>K867 * ( Baseline!F$87 * Baseline!B$16 )</f>
        <v>0.0004773258593</v>
      </c>
      <c r="AD867" s="45">
        <f>L867 * ( Baseline!F$87 * Baseline!B$16 )</f>
        <v>0.0004999327414</v>
      </c>
      <c r="AE867" s="51">
        <f t="shared" si="2"/>
        <v>0.03559095704</v>
      </c>
      <c r="AF867" s="51">
        <f>M867 * ( Baseline!B$87 * Baseline!B$7 )</f>
        <v>0.001757097722</v>
      </c>
      <c r="AG867" s="51">
        <f>N867 * ( Baseline!D$87 * Baseline!B$11 )</f>
        <v>0.0002534934637</v>
      </c>
      <c r="AH867" s="51">
        <f>O867 * ( Baseline!F$87 * Baseline!B$16 )</f>
        <v>0.04600239985</v>
      </c>
      <c r="AI867" s="51">
        <f>P867 * ( Baseline!H$87 * Baseline!B$18 )</f>
        <v>0.0005791942883</v>
      </c>
      <c r="AJ867" s="51">
        <f t="shared" si="3"/>
        <v>0.04859218532</v>
      </c>
      <c r="AK867" s="51">
        <f>Q867 * ( Baseline!B$87 * Baseline!B$7 )</f>
        <v>0.00003598833538</v>
      </c>
      <c r="AL867" s="51">
        <f>R867 * ( Baseline!D$87 * Baseline!B$11 )</f>
        <v>0.0002654993015</v>
      </c>
      <c r="AM867" s="51">
        <f>S867 * ( Baseline!F$87 * Baseline!B$16 )</f>
        <v>0.00005720698955</v>
      </c>
      <c r="AN867" s="51">
        <f>T867 * ( Baseline!H$87 * Baseline!B$18 )</f>
        <v>0.03465620602</v>
      </c>
      <c r="AO867" s="51">
        <f t="shared" si="4"/>
        <v>0.03501490064</v>
      </c>
      <c r="AP867" s="61"/>
      <c r="AQ867" s="51">
        <f>V867 * ( (1-Baseline!B$88-Baseline!B$87) + (1-B867)*Baseline!B$88 )</f>
        <v>0.1083808</v>
      </c>
      <c r="AR867" s="51">
        <f>W867 * ( (1-Baseline!B$88-Baseline!B$87) + (1-B867)*Baseline!B$88 )</f>
        <v>0.001855760161</v>
      </c>
      <c r="AS867" s="51">
        <f>X867 * ( (1-Baseline!B$88-Baseline!B$87) + (1-B867)*Baseline!B$88 )</f>
        <v>0.002955689989</v>
      </c>
      <c r="AT867" s="51">
        <f>Y867 * ( (1-Baseline!B$88-Baseline!B$87) + (1-B867)*Baseline!B$88 )</f>
        <v>0.0006129145063</v>
      </c>
      <c r="AU867" s="51">
        <f t="shared" si="5"/>
        <v>0.1138051646</v>
      </c>
      <c r="AV867" s="51">
        <f>AA867 * ( (1-Baseline!D$88-Baseline!D$87) + (1-B867)*Baseline!D$88 )</f>
        <v>0.001561767941</v>
      </c>
      <c r="AW867" s="51">
        <f>AB867 * ( (1-Baseline!D$88-Baseline!D$87) + (1-B867)*Baseline!D$88 )</f>
        <v>0.02446123611</v>
      </c>
      <c r="AX867" s="51">
        <f>AC867 * ( (1-Baseline!D$88-Baseline!D$87) + (1-B867)*Baseline!D$88 )</f>
        <v>0.0003588594496</v>
      </c>
      <c r="AY867" s="51">
        <f>AD867 * ( (1-Baseline!D$88-Baseline!D$87) + (1-B867)*Baseline!D$88 )</f>
        <v>0.0003758555815</v>
      </c>
      <c r="AZ867" s="51">
        <f t="shared" si="6"/>
        <v>0.02675771909</v>
      </c>
      <c r="BA867" s="51">
        <f>AF867 * ( (1-Baseline!F$88-Baseline!F$87) + (1-Baseline!B$36)*Baseline!F$88 )</f>
        <v>0.001264463748</v>
      </c>
      <c r="BB867" s="51">
        <f>AG867 * ( (1-Baseline!F$88-Baseline!F$87) + (1-Baseline!B$36)*Baseline!F$88 )</f>
        <v>0.0001824220082</v>
      </c>
      <c r="BC867" s="51">
        <f>AH867 * ( (1-Baseline!F$88-Baseline!F$87) + (1-Baseline!B$36)*Baseline!F$88 )</f>
        <v>0.03310479901</v>
      </c>
      <c r="BD867" s="51">
        <f>AI867 * ( (1-Baseline!F$88-Baseline!F$87) + (1-Baseline!B$36)*Baseline!F$88 )</f>
        <v>0.0004168067441</v>
      </c>
      <c r="BE867" s="51">
        <f t="shared" si="7"/>
        <v>0.03496849151</v>
      </c>
      <c r="BF867" s="51">
        <f>AK867 * ( (1-Baseline!H$88-Baseline!H$87) + (1-Baseline!B$36)*Baseline!H$88 )</f>
        <v>0.00002851427789</v>
      </c>
      <c r="BG867" s="51">
        <f>AL867 * ( (1-Baseline!H$88-Baseline!H$87) + (1-Baseline!B$36)*Baseline!H$88 )</f>
        <v>0.0002103604065</v>
      </c>
      <c r="BH867" s="51">
        <f>AM867 * ( (1-Baseline!H$88-Baseline!H$87) + (1-Baseline!B$36)*Baseline!H$88 )</f>
        <v>0.00004532624196</v>
      </c>
      <c r="BI867" s="51">
        <f>AN867 * ( (1-Baseline!H$88-Baseline!H$87) + (1-Baseline!B$36)*Baseline!H$88 )</f>
        <v>0.02745880515</v>
      </c>
      <c r="BJ867" s="51">
        <f t="shared" si="8"/>
        <v>0.02774300608</v>
      </c>
      <c r="BK867" s="61"/>
      <c r="BL867" s="51">
        <f t="shared" si="19"/>
        <v>0.9523363929</v>
      </c>
      <c r="BM867" s="51">
        <f t="shared" si="20"/>
        <v>0.016306467</v>
      </c>
      <c r="BN867" s="51">
        <f t="shared" si="21"/>
        <v>0.02597149258</v>
      </c>
      <c r="BO867" s="51">
        <f t="shared" si="22"/>
        <v>0.005385647551</v>
      </c>
      <c r="BP867" s="51">
        <f t="shared" si="9"/>
        <v>1</v>
      </c>
      <c r="BQ867" s="51">
        <f t="shared" si="23"/>
        <v>0.05836700563</v>
      </c>
      <c r="BR867" s="51">
        <f t="shared" si="24"/>
        <v>0.9141749353</v>
      </c>
      <c r="BS867" s="51">
        <f t="shared" si="25"/>
        <v>0.01341143647</v>
      </c>
      <c r="BT867" s="51">
        <f t="shared" si="26"/>
        <v>0.0140466226</v>
      </c>
      <c r="BU867" s="51">
        <f t="shared" si="10"/>
        <v>1</v>
      </c>
      <c r="BV867" s="51">
        <f t="shared" si="27"/>
        <v>0.03616008852</v>
      </c>
      <c r="BW867" s="51">
        <f t="shared" si="28"/>
        <v>0.005216753723</v>
      </c>
      <c r="BX867" s="51">
        <f t="shared" si="29"/>
        <v>0.9467036632</v>
      </c>
      <c r="BY867" s="51">
        <f t="shared" si="30"/>
        <v>0.01191949456</v>
      </c>
      <c r="BZ867" s="51">
        <f t="shared" si="11"/>
        <v>1</v>
      </c>
      <c r="CA867" s="51">
        <f t="shared" si="31"/>
        <v>0.001027800585</v>
      </c>
      <c r="CB867" s="51">
        <f t="shared" si="32"/>
        <v>0.007582466225</v>
      </c>
      <c r="CC867" s="51">
        <f t="shared" si="33"/>
        <v>0.001633789858</v>
      </c>
      <c r="CD867" s="51">
        <f t="shared" si="34"/>
        <v>0.9897559433</v>
      </c>
      <c r="CE867" s="51">
        <f t="shared" si="12"/>
        <v>1</v>
      </c>
      <c r="CF867" s="61"/>
      <c r="CG867" s="51">
        <f t="shared" si="35"/>
        <v>0.9523363929</v>
      </c>
      <c r="CH867" s="51">
        <f t="shared" si="36"/>
        <v>0.016306467</v>
      </c>
      <c r="CI867" s="51">
        <f t="shared" si="37"/>
        <v>0.02597149258</v>
      </c>
      <c r="CJ867" s="51">
        <f t="shared" si="38"/>
        <v>0.005385647551</v>
      </c>
      <c r="CK867" s="51">
        <f t="shared" si="13"/>
        <v>1</v>
      </c>
      <c r="CL867" s="51">
        <f t="shared" si="39"/>
        <v>0.05836700563</v>
      </c>
      <c r="CM867" s="51">
        <f t="shared" si="40"/>
        <v>0.9141749353</v>
      </c>
      <c r="CN867" s="51">
        <f t="shared" si="41"/>
        <v>0.01341143647</v>
      </c>
      <c r="CO867" s="51">
        <f t="shared" si="42"/>
        <v>0.0140466226</v>
      </c>
      <c r="CP867" s="51">
        <f t="shared" si="14"/>
        <v>1</v>
      </c>
      <c r="CQ867" s="51">
        <f t="shared" si="43"/>
        <v>0.03616008852</v>
      </c>
      <c r="CR867" s="51">
        <f t="shared" si="44"/>
        <v>0.005216753723</v>
      </c>
      <c r="CS867" s="51">
        <f t="shared" si="45"/>
        <v>0.9467036632</v>
      </c>
      <c r="CT867" s="51">
        <f t="shared" si="46"/>
        <v>0.01191949456</v>
      </c>
      <c r="CU867" s="51">
        <f t="shared" si="15"/>
        <v>1</v>
      </c>
      <c r="CV867" s="51">
        <f t="shared" si="47"/>
        <v>0.001027800585</v>
      </c>
      <c r="CW867" s="51">
        <f t="shared" si="48"/>
        <v>0.007582466225</v>
      </c>
      <c r="CX867" s="51">
        <f t="shared" si="49"/>
        <v>0.001633789858</v>
      </c>
      <c r="CY867" s="51">
        <f t="shared" si="50"/>
        <v>0.9897559433</v>
      </c>
      <c r="CZ867" s="51">
        <f t="shared" si="16"/>
        <v>1</v>
      </c>
      <c r="DA867" s="61"/>
      <c r="DB867" s="51">
        <f>(AQ867*Baseline!B$7 + AV867*Baseline!B$11 + BA867*Baseline!B$16 + BF867*Baseline!B$18)</f>
        <v>61455.86953</v>
      </c>
      <c r="DC867" s="51">
        <f>(AR867*Baseline!B$7 + AW867*Baseline!B$11 + BB867*Baseline!B$16 + BG867*Baseline!B$18)</f>
        <v>63602.20849</v>
      </c>
      <c r="DD867" s="51">
        <f>(AS867*Baseline!B$7 + AX867*Baseline!B$11 + BC867*Baseline!B$16 + BH867*Baseline!B$18)</f>
        <v>115185.9953</v>
      </c>
      <c r="DE867" s="51">
        <f>(AT867*Baseline!B$7 + AY867*Baseline!B$11 + BD867*Baseline!B$16 + BI867*Baseline!B$18)</f>
        <v>1259860.782</v>
      </c>
      <c r="DF867" s="51">
        <f t="shared" si="17"/>
        <v>1500104.855</v>
      </c>
      <c r="DG867" s="61"/>
      <c r="DH867" s="51">
        <f t="shared" si="51"/>
        <v>0.04096771589</v>
      </c>
      <c r="DI867" s="51">
        <f t="shared" si="52"/>
        <v>0.04239850852</v>
      </c>
      <c r="DJ867" s="51">
        <f t="shared" si="53"/>
        <v>0.07678529596</v>
      </c>
      <c r="DK867" s="51">
        <f t="shared" si="54"/>
        <v>0.8398484796</v>
      </c>
      <c r="DL867" s="51">
        <f t="shared" si="18"/>
        <v>1</v>
      </c>
      <c r="DM867" s="61"/>
      <c r="DN867" s="51">
        <f>DH867 / (Baseline!B$7/Baseline!B$17)</f>
        <v>4.373034214</v>
      </c>
      <c r="DO867" s="51">
        <f>DI867 / (Baseline!B$11/Baseline!B$17)</f>
        <v>1.023520289</v>
      </c>
      <c r="DP867" s="51">
        <f>DJ867 / (Baseline!B$16/Baseline!B$17)</f>
        <v>1.186564873</v>
      </c>
      <c r="DQ867" s="51">
        <f>DK867 / (Baseline!B$18/Baseline!B$17)</f>
        <v>0.9495228499</v>
      </c>
      <c r="DR867" s="79"/>
      <c r="DS867" s="51">
        <f>(AU867*Baseline!B$34)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0.02960030595</v>
      </c>
      <c r="DT867" s="51">
        <f>(AZ867*Baseline!B$34) + (Baseline!D$88*(1-Baseline!D$89)*Baseline!B$35) + (Baseline!D$88*Baseline!D$89*((1-Baseline!D$90)*Baseline!B$40 + Baseline!D$90*Baseline!B$41))</f>
        <v>0.01042722586</v>
      </c>
      <c r="DU867" s="51">
        <f>(BE867*Baseline!B$34) + (Baseline!F$88*(1-Baseline!F$89)*Baseline!B$35) + (Baseline!F$88*Baseline!F$89*((1-Baseline!F$90)*Baseline!B$40 + Baseline!F$90*Baseline!B$41))</f>
        <v>0.01297591373</v>
      </c>
      <c r="DV867" s="51">
        <f>(BJ867*Baseline!B$34) + (Baseline!H$88*(1-Baseline!H$89)*Baseline!B$35) + (Baseline!H$88*Baseline!H$89*((1-Baseline!H$90)*Baseline!B$40 + Baseline!H$90*Baseline!B$41))</f>
        <v>0.009306450912</v>
      </c>
      <c r="DW867" s="51">
        <f>( DS867*Baseline!B$7 + DT867*Baseline!B$11 + DU867*Baseline!B$16 + DV867*Baseline!B$18 ) / Baseline!B$17</f>
        <v>0.009780455437</v>
      </c>
    </row>
    <row r="868">
      <c r="A868" s="4" t="s">
        <v>1228</v>
      </c>
      <c r="B868" s="45">
        <f>MIN( MAX( NORMINV( MCrands!B868, (B$5+B$4)/2, (B$5-B$4)/3.29 ), 0 ), 1 )</f>
        <v>0.6113824624</v>
      </c>
      <c r="C868" s="45">
        <f>MAX( NORMINV( MCrands!C868, (C$5+C$4)/2, (C$5-C$4)/3.29 ), 0 )</f>
        <v>2.862470008</v>
      </c>
      <c r="D868" s="41"/>
      <c r="E868" s="43">
        <f>Baseline!B$33 * (C868 * Baseline!B$66*Baseline!B$66/Baseline!B$73 + Baseline!B$52*Baseline!B$52/Baseline!B$74 + Baseline!B$53*Baseline!B$53/Baseline!B$75 + Baseline!B$54*Baseline!B$54/Baseline!B$76)</f>
        <v>0.0000203076006</v>
      </c>
      <c r="F868" s="43">
        <f>Baseline!B$33 * (C868 * Baseline!B$66*Baseline!B$57/Baseline!B$73 + Baseline!B$52*Baseline!B$67/Baseline!B$74 + Baseline!B$53*Baseline!B$55/Baseline!B$75 + Baseline!B$54*Baseline!B$56/Baseline!B$76)</f>
        <v>0.0000002000743312</v>
      </c>
      <c r="G868" s="45">
        <f>Baseline!B$33 * (C868 * Baseline!B$66*Baseline!B$58/Baseline!B$73 + Baseline!B$52*Baseline!B$59/Baseline!B$74 + Baseline!B$53*Baseline!B$68/Baseline!B$75 + Baseline!B$54*Baseline!B$60/Baseline!B$76)</f>
        <v>0.0000001691120894</v>
      </c>
      <c r="H868" s="43">
        <f>Baseline!B$33 * (C868 * Baseline!B$66*Baseline!B$61/Baseline!B$73 + Baseline!B$52*Baseline!B$62/Baseline!B$74 + Baseline!B$53*Baseline!B$63/Baseline!B$75 + Baseline!B$54*Baseline!B$69/Baseline!B$76)</f>
        <v>0.000000003449272641</v>
      </c>
      <c r="I868" s="43">
        <f>Baseline!B$33 * (C868 * Baseline!B$57*Baseline!B$66/Baseline!B$73 + Baseline!B$67*Baseline!B$52/Baseline!B$74 + Baseline!B$55*Baseline!B$53/Baseline!B$75 + Baseline!B$56*Baseline!B$54/Baseline!B$76)</f>
        <v>0.0000002000743312</v>
      </c>
      <c r="J868" s="45">
        <f>Baseline!B$33 * (C868 * Baseline!B$57*Baseline!B$57/Baseline!B$73 + Baseline!B$67*Baseline!B$67/Baseline!B$74 + Baseline!B$55*Baseline!B$55/Baseline!B$75 + Baseline!B$56*Baseline!B$56/Baseline!B$76)</f>
        <v>0.000001763813833</v>
      </c>
      <c r="K868" s="43">
        <f>Baseline!B$33 * (C868 * Baseline!B$57*Baseline!B$58/Baseline!B$73 + Baseline!B$67*Baseline!B$59/Baseline!B$74 + Baseline!B$55*Baseline!B$68/Baseline!B$75 + Baseline!B$56*Baseline!B$60/Baseline!B$76)</f>
        <v>0.00000001374199009</v>
      </c>
      <c r="L868" s="45">
        <f>Baseline!B$33 * (C868 * Baseline!B$57*Baseline!B$61/Baseline!B$73 + Baseline!B$67*Baseline!B$62/Baseline!B$74 + Baseline!B$55*Baseline!B$63/Baseline!B$75 + Baseline!B$56*Baseline!B$69/Baseline!B$76)</f>
        <v>0.00000001439285889</v>
      </c>
      <c r="M868" s="43">
        <f>Baseline!B$33 * (C868 * Baseline!B$58*Baseline!B$66/Baseline!B$73 + Baseline!B$59*Baseline!B$52/Baseline!B$74 + Baseline!B$68*Baseline!B$53/Baseline!B$75 + Baseline!B$60*Baseline!B$54/Baseline!B$76)</f>
        <v>0.0000001691120894</v>
      </c>
      <c r="N868" s="45">
        <f>Baseline!B$33 * (C868 * Baseline!B$58*Baseline!B$57/Baseline!B$73 + Baseline!B$59*Baseline!B$67/Baseline!B$74 + Baseline!B$68*Baseline!B$55/Baseline!B$75 + Baseline!B$60*Baseline!B$56/Baseline!B$76)</f>
        <v>0.00000001374199009</v>
      </c>
      <c r="O868" s="45">
        <f>Baseline!B$33 * (C868 * Baseline!B$58*Baseline!B$58/Baseline!B$73 + Baseline!B$59*Baseline!B$59/Baseline!B$74 + Baseline!B$68*Baseline!B$68/Baseline!B$75 + Baseline!B$60*Baseline!B$60/Baseline!B$76)</f>
        <v>0.000001324390445</v>
      </c>
      <c r="P868" s="43">
        <f>Baseline!B$33 * (C868 * Baseline!B$58*Baseline!B$61/Baseline!B$73 + Baseline!B$59*Baseline!B$62/Baseline!B$74 + Baseline!B$68*Baseline!B$63/Baseline!B$75 + Baseline!B$60*Baseline!B$69/Baseline!B$76)</f>
        <v>0.000000001646959085</v>
      </c>
      <c r="Q868" s="43">
        <f>Baseline!B$33 * (C868 * Baseline!B$61*Baseline!B$66/Baseline!B$73 + Baseline!B$62*Baseline!B$52/Baseline!B$74 + Baseline!B$63*Baseline!B$53/Baseline!B$75 + Baseline!B$69*Baseline!B$54/Baseline!B$76)</f>
        <v>0.000000003449272641</v>
      </c>
      <c r="R868" s="43">
        <f>Baseline!B$33 * (C868 * Baseline!B$61*Baseline!B$57/Baseline!B$73 + Baseline!B$62*Baseline!B$67/Baseline!B$74 + Baseline!B$63*Baseline!B$55/Baseline!B$75 + Baseline!B$69*Baseline!B$56/Baseline!B$76)</f>
        <v>0.00000001439285889</v>
      </c>
      <c r="S868" s="43">
        <f>Baseline!B$33 * (C868 * Baseline!B$61*Baseline!B$58/Baseline!B$73 + Baseline!B$62*Baseline!B$59/Baseline!B$74 + Baseline!B$63*Baseline!B$68/Baseline!B$75 + Baseline!B$69*Baseline!B$60/Baseline!B$76)</f>
        <v>0.000000001646959085</v>
      </c>
      <c r="T868" s="43">
        <f>Baseline!B$33 * (C868 * Baseline!B$61*Baseline!B$61/Baseline!B$73 + Baseline!B$62*Baseline!B$62/Baseline!B$74 + Baseline!B$63*Baseline!B$63/Baseline!B$75 + Baseline!B$69*Baseline!B$69/Baseline!B$76)</f>
        <v>0.00000009854654682</v>
      </c>
      <c r="U868" s="41"/>
      <c r="V868" s="43">
        <f>E868 * ( Baseline!B$87 * Baseline!B$7 )</f>
        <v>0.2107725867</v>
      </c>
      <c r="W868" s="43">
        <f>F868 * ( Baseline!D$87 * Baseline!B$11 )</f>
        <v>0.003690690294</v>
      </c>
      <c r="X868" s="43">
        <f>G868 * ( Baseline!F$87 * Baseline!B$16 )</f>
        <v>0.005874069516</v>
      </c>
      <c r="Y868" s="43">
        <f>H868 * ( Baseline!H$87 * Baseline!B$18 )</f>
        <v>0.001213017668</v>
      </c>
      <c r="Z868" s="51">
        <f t="shared" si="1"/>
        <v>0.2215503641</v>
      </c>
      <c r="AA868" s="43">
        <f>I868 * ( Baseline!B$87 * Baseline!B$7 )</f>
        <v>0.002076571483</v>
      </c>
      <c r="AB868" s="45">
        <f>J868 * ( Baseline!D$87 * Baseline!B$11 )</f>
        <v>0.03253636064</v>
      </c>
      <c r="AC868" s="45">
        <f>K868 * ( Baseline!F$87 * Baseline!B$16 )</f>
        <v>0.0004773248641</v>
      </c>
      <c r="AD868" s="45">
        <f>L868 * ( Baseline!F$87 * Baseline!B$16 )</f>
        <v>0.0004999326419</v>
      </c>
      <c r="AE868" s="51">
        <f t="shared" si="2"/>
        <v>0.03559018963</v>
      </c>
      <c r="AF868" s="51">
        <f>M868 * ( Baseline!B$87 * Baseline!B$7 )</f>
        <v>0.001755214376</v>
      </c>
      <c r="AG868" s="51">
        <f>N868 * ( Baseline!D$87 * Baseline!B$11 )</f>
        <v>0.0002534929352</v>
      </c>
      <c r="AH868" s="51">
        <f>O868 * ( Baseline!F$87 * Baseline!B$16 )</f>
        <v>0.0460023974</v>
      </c>
      <c r="AI868" s="51">
        <f>P868 * ( Baseline!H$87 * Baseline!B$18 )</f>
        <v>0.0005791918114</v>
      </c>
      <c r="AJ868" s="51">
        <f t="shared" si="3"/>
        <v>0.04859029652</v>
      </c>
      <c r="AK868" s="51">
        <f>Q868 * ( Baseline!B$87 * Baseline!B$7 )</f>
        <v>0.00003580000074</v>
      </c>
      <c r="AL868" s="51">
        <f>R868 * ( Baseline!D$87 * Baseline!B$11 )</f>
        <v>0.0002654992486</v>
      </c>
      <c r="AM868" s="51">
        <f>S868 * ( Baseline!F$87 * Baseline!B$16 )</f>
        <v>0.0000572067449</v>
      </c>
      <c r="AN868" s="51">
        <f>T868 * ( Baseline!H$87 * Baseline!B$18 )</f>
        <v>0.03465620577</v>
      </c>
      <c r="AO868" s="51">
        <f t="shared" si="4"/>
        <v>0.03501471176</v>
      </c>
      <c r="AP868" s="61"/>
      <c r="AQ868" s="51">
        <f>V868 * ( (1-Baseline!B$88-Baseline!B$87) + (1-B868)*Baseline!B$88 )</f>
        <v>0.0915742832</v>
      </c>
      <c r="AR868" s="51">
        <f>W868 * ( (1-Baseline!B$88-Baseline!B$87) + (1-B868)*Baseline!B$88 )</f>
        <v>0.001603492767</v>
      </c>
      <c r="AS868" s="51">
        <f>X868 * ( (1-Baseline!B$88-Baseline!B$87) + (1-B868)*Baseline!B$88 )</f>
        <v>0.002552104683</v>
      </c>
      <c r="AT868" s="51">
        <f>Y868 * ( (1-Baseline!B$88-Baseline!B$87) + (1-B868)*Baseline!B$88 )</f>
        <v>0.0005270193112</v>
      </c>
      <c r="AU868" s="51">
        <f t="shared" si="5"/>
        <v>0.09625689996</v>
      </c>
      <c r="AV868" s="51">
        <f>AA868 * ( (1-Baseline!D$88-Baseline!D$87) + (1-B868)*Baseline!D$88 )</f>
        <v>0.001489938081</v>
      </c>
      <c r="AW868" s="51">
        <f>AB868 * ( (1-Baseline!D$88-Baseline!D$87) + (1-B868)*Baseline!D$88 )</f>
        <v>0.02334480807</v>
      </c>
      <c r="AX868" s="51">
        <f>AC868 * ( (1-Baseline!D$88-Baseline!D$87) + (1-B868)*Baseline!D$88 )</f>
        <v>0.0003424801398</v>
      </c>
      <c r="AY868" s="51">
        <f>AD868 * ( (1-Baseline!D$88-Baseline!D$87) + (1-B868)*Baseline!D$88 )</f>
        <v>0.000358701199</v>
      </c>
      <c r="AZ868" s="51">
        <f t="shared" si="6"/>
        <v>0.02553592749</v>
      </c>
      <c r="BA868" s="51">
        <f>AF868 * ( (1-Baseline!F$88-Baseline!F$87) + (1-Baseline!B$36)*Baseline!F$88 )</f>
        <v>0.001263108432</v>
      </c>
      <c r="BB868" s="51">
        <f>AG868 * ( (1-Baseline!F$88-Baseline!F$87) + (1-Baseline!B$36)*Baseline!F$88 )</f>
        <v>0.0001824216279</v>
      </c>
      <c r="BC868" s="51">
        <f>AH868 * ( (1-Baseline!F$88-Baseline!F$87) + (1-Baseline!B$36)*Baseline!F$88 )</f>
        <v>0.03310479725</v>
      </c>
      <c r="BD868" s="51">
        <f>AI868 * ( (1-Baseline!F$88-Baseline!F$87) + (1-Baseline!B$36)*Baseline!F$88 )</f>
        <v>0.0004168049616</v>
      </c>
      <c r="BE868" s="51">
        <f t="shared" si="7"/>
        <v>0.03496713227</v>
      </c>
      <c r="BF868" s="51">
        <f>AK868 * ( (1-Baseline!H$88-Baseline!H$87) + (1-Baseline!B$36)*Baseline!H$88 )</f>
        <v>0.00002836505659</v>
      </c>
      <c r="BG868" s="51">
        <f>AL868 * ( (1-Baseline!H$88-Baseline!H$87) + (1-Baseline!B$36)*Baseline!H$88 )</f>
        <v>0.0002103603647</v>
      </c>
      <c r="BH868" s="51">
        <f>AM868 * ( (1-Baseline!H$88-Baseline!H$87) + (1-Baseline!B$36)*Baseline!H$88 )</f>
        <v>0.00004532604812</v>
      </c>
      <c r="BI868" s="51">
        <f>AN868 * ( (1-Baseline!H$88-Baseline!H$87) + (1-Baseline!B$36)*Baseline!H$88 )</f>
        <v>0.02745880495</v>
      </c>
      <c r="BJ868" s="51">
        <f t="shared" si="8"/>
        <v>0.02774285642</v>
      </c>
      <c r="BK868" s="61"/>
      <c r="BL868" s="51">
        <f t="shared" si="19"/>
        <v>0.9513529237</v>
      </c>
      <c r="BM868" s="51">
        <f t="shared" si="20"/>
        <v>0.0166584709</v>
      </c>
      <c r="BN868" s="51">
        <f t="shared" si="21"/>
        <v>0.02651347263</v>
      </c>
      <c r="BO868" s="51">
        <f t="shared" si="22"/>
        <v>0.005475132811</v>
      </c>
      <c r="BP868" s="51">
        <f t="shared" si="9"/>
        <v>1</v>
      </c>
      <c r="BQ868" s="51">
        <f t="shared" si="23"/>
        <v>0.05834673838</v>
      </c>
      <c r="BR868" s="51">
        <f t="shared" si="24"/>
        <v>0.9141946412</v>
      </c>
      <c r="BS868" s="51">
        <f t="shared" si="25"/>
        <v>0.01341169769</v>
      </c>
      <c r="BT868" s="51">
        <f t="shared" si="26"/>
        <v>0.01404692268</v>
      </c>
      <c r="BU868" s="51">
        <f t="shared" si="10"/>
        <v>1</v>
      </c>
      <c r="BV868" s="51">
        <f t="shared" si="27"/>
        <v>0.03612273441</v>
      </c>
      <c r="BW868" s="51">
        <f t="shared" si="28"/>
        <v>0.005216945631</v>
      </c>
      <c r="BX868" s="51">
        <f t="shared" si="29"/>
        <v>0.9467404131</v>
      </c>
      <c r="BY868" s="51">
        <f t="shared" si="30"/>
        <v>0.01191990691</v>
      </c>
      <c r="BZ868" s="51">
        <f t="shared" si="11"/>
        <v>1</v>
      </c>
      <c r="CA868" s="51">
        <f t="shared" si="31"/>
        <v>0.001022427401</v>
      </c>
      <c r="CB868" s="51">
        <f t="shared" si="32"/>
        <v>0.007582505617</v>
      </c>
      <c r="CC868" s="51">
        <f t="shared" si="33"/>
        <v>0.001633791684</v>
      </c>
      <c r="CD868" s="51">
        <f t="shared" si="34"/>
        <v>0.9897612753</v>
      </c>
      <c r="CE868" s="51">
        <f t="shared" si="12"/>
        <v>1</v>
      </c>
      <c r="CF868" s="61"/>
      <c r="CG868" s="51">
        <f t="shared" si="35"/>
        <v>0.9513529237</v>
      </c>
      <c r="CH868" s="51">
        <f t="shared" si="36"/>
        <v>0.0166584709</v>
      </c>
      <c r="CI868" s="51">
        <f t="shared" si="37"/>
        <v>0.02651347263</v>
      </c>
      <c r="CJ868" s="51">
        <f t="shared" si="38"/>
        <v>0.005475132811</v>
      </c>
      <c r="CK868" s="51">
        <f t="shared" si="13"/>
        <v>1</v>
      </c>
      <c r="CL868" s="51">
        <f t="shared" si="39"/>
        <v>0.05834673838</v>
      </c>
      <c r="CM868" s="51">
        <f t="shared" si="40"/>
        <v>0.9141946412</v>
      </c>
      <c r="CN868" s="51">
        <f t="shared" si="41"/>
        <v>0.01341169769</v>
      </c>
      <c r="CO868" s="51">
        <f t="shared" si="42"/>
        <v>0.01404692268</v>
      </c>
      <c r="CP868" s="51">
        <f t="shared" si="14"/>
        <v>1</v>
      </c>
      <c r="CQ868" s="51">
        <f t="shared" si="43"/>
        <v>0.03612273441</v>
      </c>
      <c r="CR868" s="51">
        <f t="shared" si="44"/>
        <v>0.005216945631</v>
      </c>
      <c r="CS868" s="51">
        <f t="shared" si="45"/>
        <v>0.9467404131</v>
      </c>
      <c r="CT868" s="51">
        <f t="shared" si="46"/>
        <v>0.01191990691</v>
      </c>
      <c r="CU868" s="51">
        <f t="shared" si="15"/>
        <v>1</v>
      </c>
      <c r="CV868" s="51">
        <f t="shared" si="47"/>
        <v>0.001022427401</v>
      </c>
      <c r="CW868" s="51">
        <f t="shared" si="48"/>
        <v>0.007582505617</v>
      </c>
      <c r="CX868" s="51">
        <f t="shared" si="49"/>
        <v>0.001633791684</v>
      </c>
      <c r="CY868" s="51">
        <f t="shared" si="50"/>
        <v>0.9897612753</v>
      </c>
      <c r="CZ868" s="51">
        <f t="shared" si="16"/>
        <v>1</v>
      </c>
      <c r="DA868" s="61"/>
      <c r="DB868" s="51">
        <f>(AQ868*Baseline!B$7 + AV868*Baseline!B$11 + BA868*Baseline!B$16 + BF868*Baseline!B$18)</f>
        <v>53139.29235</v>
      </c>
      <c r="DC868" s="51">
        <f>(AR868*Baseline!B$7 + AW868*Baseline!B$11 + BB868*Baseline!B$16 + BG868*Baseline!B$18)</f>
        <v>61085.61538</v>
      </c>
      <c r="DD868" s="51">
        <f>(AS868*Baseline!B$7 + AX868*Baseline!B$11 + BC868*Baseline!B$16 + BH868*Baseline!B$18)</f>
        <v>114955.1153</v>
      </c>
      <c r="DE868" s="51">
        <f>(AT868*Baseline!B$7 + AY868*Baseline!B$11 + BD868*Baseline!B$16 + BI868*Baseline!B$18)</f>
        <v>1259782.32</v>
      </c>
      <c r="DF868" s="51">
        <f t="shared" si="17"/>
        <v>1488962.343</v>
      </c>
      <c r="DG868" s="61"/>
      <c r="DH868" s="51">
        <f t="shared" si="51"/>
        <v>0.03568880879</v>
      </c>
      <c r="DI868" s="51">
        <f t="shared" si="52"/>
        <v>0.04102562814</v>
      </c>
      <c r="DJ868" s="51">
        <f t="shared" si="53"/>
        <v>0.07720485069</v>
      </c>
      <c r="DK868" s="51">
        <f t="shared" si="54"/>
        <v>0.8460807124</v>
      </c>
      <c r="DL868" s="51">
        <f t="shared" si="18"/>
        <v>1</v>
      </c>
      <c r="DM868" s="61"/>
      <c r="DN868" s="51">
        <f>DH868 / (Baseline!B$7/Baseline!B$17)</f>
        <v>3.809545602</v>
      </c>
      <c r="DO868" s="51">
        <f>DI868 / (Baseline!B$11/Baseline!B$17)</f>
        <v>0.9903782993</v>
      </c>
      <c r="DP868" s="51">
        <f>DJ868 / (Baseline!B$16/Baseline!B$17)</f>
        <v>1.193048261</v>
      </c>
      <c r="DQ868" s="51">
        <f>DK868 / (Baseline!B$18/Baseline!B$17)</f>
        <v>0.9565689392</v>
      </c>
      <c r="DR868" s="79"/>
      <c r="DS868" s="51">
        <f>(AU868*Baseline!B$34)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0.02696806624</v>
      </c>
      <c r="DT868" s="51">
        <f>(AZ868*Baseline!B$34) + (Baseline!D$88*(1-Baseline!D$89)*Baseline!B$35) + (Baseline!D$88*Baseline!D$89*((1-Baseline!D$90)*Baseline!B$40 + Baseline!D$90*Baseline!B$41))</f>
        <v>0.01024395712</v>
      </c>
      <c r="DU868" s="51">
        <f>(BE868*Baseline!B$34) + (Baseline!F$88*(1-Baseline!F$89)*Baseline!B$35) + (Baseline!F$88*Baseline!F$89*((1-Baseline!F$90)*Baseline!B$40 + Baseline!F$90*Baseline!B$41))</f>
        <v>0.01297570984</v>
      </c>
      <c r="DV868" s="51">
        <f>(BJ868*Baseline!B$34) + (Baseline!H$88*(1-Baseline!H$89)*Baseline!B$35) + (Baseline!H$88*Baseline!H$89*((1-Baseline!H$90)*Baseline!B$40 + Baseline!H$90*Baseline!B$41))</f>
        <v>0.009306428464</v>
      </c>
      <c r="DW868" s="51">
        <f>( DS868*Baseline!B$7 + DT868*Baseline!B$11 + DU868*Baseline!B$16 + DV868*Baseline!B$18 ) / Baseline!B$17</f>
        <v>0.009748171125</v>
      </c>
    </row>
    <row r="869">
      <c r="A869" s="4" t="s">
        <v>1229</v>
      </c>
      <c r="B869" s="45">
        <f>MIN( MAX( NORMINV( MCrands!B869, (B$5+B$4)/2, (B$5-B$4)/3.29 ), 0 ), 1 )</f>
        <v>0.4620925154</v>
      </c>
      <c r="C869" s="45">
        <f>MAX( NORMINV( MCrands!C869, (C$5+C$4)/2, (C$5-C$4)/3.29 ), 0 )</f>
        <v>2.61836755</v>
      </c>
      <c r="D869" s="41"/>
      <c r="E869" s="43">
        <f>Baseline!B$33 * (C869 * Baseline!B$66*Baseline!B$66/Baseline!B$73 + Baseline!B$52*Baseline!B$52/Baseline!B$74 + Baseline!B$53*Baseline!B$53/Baseline!B$75 + Baseline!B$54*Baseline!B$54/Baseline!B$76)</f>
        <v>0.00001857934934</v>
      </c>
      <c r="F869" s="43">
        <f>Baseline!B$33 * (C869 * Baseline!B$66*Baseline!B$57/Baseline!B$73 + Baseline!B$52*Baseline!B$67/Baseline!B$74 + Baseline!B$53*Baseline!B$55/Baseline!B$75 + Baseline!B$54*Baseline!B$56/Baseline!B$76)</f>
        <v>0.0000001998014494</v>
      </c>
      <c r="G869" s="45">
        <f>Baseline!B$33 * (C869 * Baseline!B$66*Baseline!B$58/Baseline!B$73 + Baseline!B$52*Baseline!B$59/Baseline!B$74 + Baseline!B$53*Baseline!B$68/Baseline!B$75 + Baseline!B$54*Baseline!B$60/Baseline!B$76)</f>
        <v>0.000000168441255</v>
      </c>
      <c r="H869" s="43">
        <f>Baseline!B$33 * (C869 * Baseline!B$66*Baseline!B$61/Baseline!B$73 + Baseline!B$52*Baseline!B$62/Baseline!B$74 + Baseline!B$53*Baseline!B$63/Baseline!B$75 + Baseline!B$54*Baseline!B$69/Baseline!B$76)</f>
        <v>0.000000003382189204</v>
      </c>
      <c r="I869" s="43">
        <f>Baseline!B$33 * (C869 * Baseline!B$57*Baseline!B$66/Baseline!B$73 + Baseline!B$67*Baseline!B$52/Baseline!B$74 + Baseline!B$55*Baseline!B$53/Baseline!B$75 + Baseline!B$56*Baseline!B$54/Baseline!B$76)</f>
        <v>0.0000001998014494</v>
      </c>
      <c r="J869" s="45">
        <f>Baseline!B$33 * (C869 * Baseline!B$57*Baseline!B$57/Baseline!B$73 + Baseline!B$67*Baseline!B$67/Baseline!B$74 + Baseline!B$55*Baseline!B$55/Baseline!B$75 + Baseline!B$56*Baseline!B$56/Baseline!B$76)</f>
        <v>0.00000176381379</v>
      </c>
      <c r="K869" s="43">
        <f>Baseline!B$33 * (C869 * Baseline!B$57*Baseline!B$58/Baseline!B$73 + Baseline!B$67*Baseline!B$59/Baseline!B$74 + Baseline!B$55*Baseline!B$68/Baseline!B$75 + Baseline!B$56*Baseline!B$60/Baseline!B$76)</f>
        <v>0.00000001374188417</v>
      </c>
      <c r="L869" s="45">
        <f>Baseline!B$33 * (C869 * Baseline!B$57*Baseline!B$61/Baseline!B$73 + Baseline!B$67*Baseline!B$62/Baseline!B$74 + Baseline!B$55*Baseline!B$63/Baseline!B$75 + Baseline!B$56*Baseline!B$69/Baseline!B$76)</f>
        <v>0.00000001439284829</v>
      </c>
      <c r="M869" s="43">
        <f>Baseline!B$33 * (C869 * Baseline!B$58*Baseline!B$66/Baseline!B$73 + Baseline!B$59*Baseline!B$52/Baseline!B$74 + Baseline!B$68*Baseline!B$53/Baseline!B$75 + Baseline!B$60*Baseline!B$54/Baseline!B$76)</f>
        <v>0.000000168441255</v>
      </c>
      <c r="N869" s="45">
        <f>Baseline!B$33 * (C869 * Baseline!B$58*Baseline!B$57/Baseline!B$73 + Baseline!B$59*Baseline!B$67/Baseline!B$74 + Baseline!B$68*Baseline!B$55/Baseline!B$75 + Baseline!B$60*Baseline!B$56/Baseline!B$76)</f>
        <v>0.00000001374188417</v>
      </c>
      <c r="O869" s="45">
        <f>Baseline!B$33 * (C869 * Baseline!B$58*Baseline!B$58/Baseline!B$73 + Baseline!B$59*Baseline!B$59/Baseline!B$74 + Baseline!B$68*Baseline!B$68/Baseline!B$75 + Baseline!B$60*Baseline!B$60/Baseline!B$76)</f>
        <v>0.000001324390185</v>
      </c>
      <c r="P869" s="43">
        <f>Baseline!B$33 * (C869 * Baseline!B$58*Baseline!B$61/Baseline!B$73 + Baseline!B$59*Baseline!B$62/Baseline!B$74 + Baseline!B$68*Baseline!B$63/Baseline!B$75 + Baseline!B$60*Baseline!B$69/Baseline!B$76)</f>
        <v>0.000000001646933046</v>
      </c>
      <c r="Q869" s="43">
        <f>Baseline!B$33 * (C869 * Baseline!B$61*Baseline!B$66/Baseline!B$73 + Baseline!B$62*Baseline!B$52/Baseline!B$74 + Baseline!B$63*Baseline!B$53/Baseline!B$75 + Baseline!B$69*Baseline!B$54/Baseline!B$76)</f>
        <v>0.000000003382189204</v>
      </c>
      <c r="R869" s="43">
        <f>Baseline!B$33 * (C869 * Baseline!B$61*Baseline!B$57/Baseline!B$73 + Baseline!B$62*Baseline!B$67/Baseline!B$74 + Baseline!B$63*Baseline!B$55/Baseline!B$75 + Baseline!B$69*Baseline!B$56/Baseline!B$76)</f>
        <v>0.00000001439284829</v>
      </c>
      <c r="S869" s="43">
        <f>Baseline!B$33 * (C869 * Baseline!B$61*Baseline!B$58/Baseline!B$73 + Baseline!B$62*Baseline!B$59/Baseline!B$74 + Baseline!B$63*Baseline!B$68/Baseline!B$75 + Baseline!B$69*Baseline!B$60/Baseline!B$76)</f>
        <v>0.000000001646933046</v>
      </c>
      <c r="T869" s="43">
        <f>Baseline!B$33 * (C869 * Baseline!B$61*Baseline!B$61/Baseline!B$73 + Baseline!B$62*Baseline!B$62/Baseline!B$74 + Baseline!B$63*Baseline!B$63/Baseline!B$75 + Baseline!B$69*Baseline!B$69/Baseline!B$76)</f>
        <v>0.00000009854654422</v>
      </c>
      <c r="U869" s="41"/>
      <c r="V869" s="43">
        <f>E869 * ( Baseline!B$87 * Baseline!B$7 )</f>
        <v>0.1928350668</v>
      </c>
      <c r="W869" s="43">
        <f>F869 * ( Baseline!D$87 * Baseline!B$11 )</f>
        <v>0.003685656554</v>
      </c>
      <c r="X869" s="43">
        <f>G869 * ( Baseline!F$87 * Baseline!B$16 )</f>
        <v>0.005850768239</v>
      </c>
      <c r="Y869" s="43">
        <f>H869 * ( Baseline!H$87 * Baseline!B$18 )</f>
        <v>0.001189426203</v>
      </c>
      <c r="Z869" s="51">
        <f t="shared" si="1"/>
        <v>0.2035609178</v>
      </c>
      <c r="AA869" s="43">
        <f>I869 * ( Baseline!B$87 * Baseline!B$7 )</f>
        <v>0.002073739243</v>
      </c>
      <c r="AB869" s="45">
        <f>J869 * ( Baseline!D$87 * Baseline!B$11 )</f>
        <v>0.03253635984</v>
      </c>
      <c r="AC869" s="45">
        <f>K869 * ( Baseline!F$87 * Baseline!B$16 )</f>
        <v>0.0004773211849</v>
      </c>
      <c r="AD869" s="45">
        <f>L869 * ( Baseline!F$87 * Baseline!B$16 )</f>
        <v>0.000499932274</v>
      </c>
      <c r="AE869" s="51">
        <f t="shared" si="2"/>
        <v>0.03558735254</v>
      </c>
      <c r="AF869" s="51">
        <f>M869 * ( Baseline!B$87 * Baseline!B$7 )</f>
        <v>0.001748251786</v>
      </c>
      <c r="AG869" s="51">
        <f>N869 * ( Baseline!D$87 * Baseline!B$11 )</f>
        <v>0.0002534909813</v>
      </c>
      <c r="AH869" s="51">
        <f>O869 * ( Baseline!F$87 * Baseline!B$16 )</f>
        <v>0.04600238835</v>
      </c>
      <c r="AI869" s="51">
        <f>P869 * ( Baseline!H$87 * Baseline!B$18 )</f>
        <v>0.0005791826541</v>
      </c>
      <c r="AJ869" s="51">
        <f t="shared" si="3"/>
        <v>0.04858331378</v>
      </c>
      <c r="AK869" s="51">
        <f>Q869 * ( Baseline!B$87 * Baseline!B$7 )</f>
        <v>0.00003510374175</v>
      </c>
      <c r="AL869" s="51">
        <f>R869 * ( Baseline!D$87 * Baseline!B$11 )</f>
        <v>0.0002654990532</v>
      </c>
      <c r="AM869" s="51">
        <f>S869 * ( Baseline!F$87 * Baseline!B$16 )</f>
        <v>0.00005720584044</v>
      </c>
      <c r="AN869" s="51">
        <f>T869 * ( Baseline!H$87 * Baseline!B$18 )</f>
        <v>0.03465620485</v>
      </c>
      <c r="AO869" s="51">
        <f t="shared" si="4"/>
        <v>0.03501401349</v>
      </c>
      <c r="AP869" s="61"/>
      <c r="AQ869" s="51">
        <f>V869 * ( (1-Baseline!B$88-Baseline!B$87) + (1-B869)*Baseline!B$88 )</f>
        <v>0.1094025958</v>
      </c>
      <c r="AR869" s="51">
        <f>W869 * ( (1-Baseline!B$88-Baseline!B$87) + (1-B869)*Baseline!B$88 )</f>
        <v>0.00209101177</v>
      </c>
      <c r="AS869" s="51">
        <f>X869 * ( (1-Baseline!B$88-Baseline!B$87) + (1-B869)*Baseline!B$88 )</f>
        <v>0.003319361169</v>
      </c>
      <c r="AT869" s="51">
        <f>Y869 * ( (1-Baseline!B$88-Baseline!B$87) + (1-B869)*Baseline!B$88 )</f>
        <v>0.0006748062802</v>
      </c>
      <c r="AU869" s="51">
        <f t="shared" si="5"/>
        <v>0.115487775</v>
      </c>
      <c r="AV869" s="51">
        <f>AA869 * ( (1-Baseline!D$88-Baseline!D$87) + (1-B869)*Baseline!D$88 )</f>
        <v>0.001626601564</v>
      </c>
      <c r="AW869" s="51">
        <f>AB869 * ( (1-Baseline!D$88-Baseline!D$87) + (1-B869)*Baseline!D$88 )</f>
        <v>0.02552090094</v>
      </c>
      <c r="AX869" s="51">
        <f>AC869 * ( (1-Baseline!D$88-Baseline!D$87) + (1-B869)*Baseline!D$88 )</f>
        <v>0.000374401646</v>
      </c>
      <c r="AY869" s="51">
        <f>AD869 * ( (1-Baseline!D$88-Baseline!D$87) + (1-B869)*Baseline!D$88 )</f>
        <v>0.0003921373535</v>
      </c>
      <c r="AZ869" s="51">
        <f t="shared" si="6"/>
        <v>0.02791404151</v>
      </c>
      <c r="BA869" s="51">
        <f>AF869 * ( (1-Baseline!F$88-Baseline!F$87) + (1-Baseline!B$36)*Baseline!F$88 )</f>
        <v>0.001258097929</v>
      </c>
      <c r="BB869" s="51">
        <f>AG869 * ( (1-Baseline!F$88-Baseline!F$87) + (1-Baseline!B$36)*Baseline!F$88 )</f>
        <v>0.0001824202218</v>
      </c>
      <c r="BC869" s="51">
        <f>AH869 * ( (1-Baseline!F$88-Baseline!F$87) + (1-Baseline!B$36)*Baseline!F$88 )</f>
        <v>0.03310479074</v>
      </c>
      <c r="BD869" s="51">
        <f>AI869 * ( (1-Baseline!F$88-Baseline!F$87) + (1-Baseline!B$36)*Baseline!F$88 )</f>
        <v>0.0004167983718</v>
      </c>
      <c r="BE869" s="51">
        <f t="shared" si="7"/>
        <v>0.03496210726</v>
      </c>
      <c r="BF869" s="51">
        <f>AK869 * ( (1-Baseline!H$88-Baseline!H$87) + (1-Baseline!B$36)*Baseline!H$88 )</f>
        <v>0.00002781339666</v>
      </c>
      <c r="BG869" s="51">
        <f>AL869 * ( (1-Baseline!H$88-Baseline!H$87) + (1-Baseline!B$36)*Baseline!H$88 )</f>
        <v>0.0002103602099</v>
      </c>
      <c r="BH869" s="51">
        <f>AM869 * ( (1-Baseline!H$88-Baseline!H$87) + (1-Baseline!B$36)*Baseline!H$88 )</f>
        <v>0.0000453253315</v>
      </c>
      <c r="BI869" s="51">
        <f>AN869 * ( (1-Baseline!H$88-Baseline!H$87) + (1-Baseline!B$36)*Baseline!H$88 )</f>
        <v>0.02745880423</v>
      </c>
      <c r="BJ869" s="51">
        <f t="shared" si="8"/>
        <v>0.02774230317</v>
      </c>
      <c r="BK869" s="61"/>
      <c r="BL869" s="51">
        <f t="shared" si="19"/>
        <v>0.9473088886</v>
      </c>
      <c r="BM869" s="51">
        <f t="shared" si="20"/>
        <v>0.01810591441</v>
      </c>
      <c r="BN869" s="51">
        <f t="shared" si="21"/>
        <v>0.02874209992</v>
      </c>
      <c r="BO869" s="51">
        <f t="shared" si="22"/>
        <v>0.005843097074</v>
      </c>
      <c r="BP869" s="51">
        <f t="shared" si="9"/>
        <v>1</v>
      </c>
      <c r="BQ869" s="51">
        <f t="shared" si="23"/>
        <v>0.0582718043</v>
      </c>
      <c r="BR869" s="51">
        <f t="shared" si="24"/>
        <v>0.9142675</v>
      </c>
      <c r="BS869" s="51">
        <f t="shared" si="25"/>
        <v>0.01341266351</v>
      </c>
      <c r="BT869" s="51">
        <f t="shared" si="26"/>
        <v>0.01404803219</v>
      </c>
      <c r="BU869" s="51">
        <f t="shared" si="10"/>
        <v>1</v>
      </c>
      <c r="BV869" s="51">
        <f t="shared" si="27"/>
        <v>0.03598461385</v>
      </c>
      <c r="BW869" s="51">
        <f t="shared" si="28"/>
        <v>0.005217655231</v>
      </c>
      <c r="BX869" s="51">
        <f t="shared" si="29"/>
        <v>0.9468762993</v>
      </c>
      <c r="BY869" s="51">
        <f t="shared" si="30"/>
        <v>0.01192143164</v>
      </c>
      <c r="BZ869" s="51">
        <f t="shared" si="11"/>
        <v>1</v>
      </c>
      <c r="CA869" s="51">
        <f t="shared" si="31"/>
        <v>0.001002562638</v>
      </c>
      <c r="CB869" s="51">
        <f t="shared" si="32"/>
        <v>0.007582651253</v>
      </c>
      <c r="CC869" s="51">
        <f t="shared" si="33"/>
        <v>0.001633798435</v>
      </c>
      <c r="CD869" s="51">
        <f t="shared" si="34"/>
        <v>0.9897809877</v>
      </c>
      <c r="CE869" s="51">
        <f t="shared" si="12"/>
        <v>1</v>
      </c>
      <c r="CF869" s="61"/>
      <c r="CG869" s="51">
        <f t="shared" si="35"/>
        <v>0.9473088886</v>
      </c>
      <c r="CH869" s="51">
        <f t="shared" si="36"/>
        <v>0.01810591441</v>
      </c>
      <c r="CI869" s="51">
        <f t="shared" si="37"/>
        <v>0.02874209992</v>
      </c>
      <c r="CJ869" s="51">
        <f t="shared" si="38"/>
        <v>0.005843097074</v>
      </c>
      <c r="CK869" s="51">
        <f t="shared" si="13"/>
        <v>1</v>
      </c>
      <c r="CL869" s="51">
        <f t="shared" si="39"/>
        <v>0.0582718043</v>
      </c>
      <c r="CM869" s="51">
        <f t="shared" si="40"/>
        <v>0.9142675</v>
      </c>
      <c r="CN869" s="51">
        <f t="shared" si="41"/>
        <v>0.01341266351</v>
      </c>
      <c r="CO869" s="51">
        <f t="shared" si="42"/>
        <v>0.01404803219</v>
      </c>
      <c r="CP869" s="51">
        <f t="shared" si="14"/>
        <v>1</v>
      </c>
      <c r="CQ869" s="51">
        <f t="shared" si="43"/>
        <v>0.03598461385</v>
      </c>
      <c r="CR869" s="51">
        <f t="shared" si="44"/>
        <v>0.005217655231</v>
      </c>
      <c r="CS869" s="51">
        <f t="shared" si="45"/>
        <v>0.9468762993</v>
      </c>
      <c r="CT869" s="51">
        <f t="shared" si="46"/>
        <v>0.01192143164</v>
      </c>
      <c r="CU869" s="51">
        <f t="shared" si="15"/>
        <v>1</v>
      </c>
      <c r="CV869" s="51">
        <f t="shared" si="47"/>
        <v>0.001002562638</v>
      </c>
      <c r="CW869" s="51">
        <f t="shared" si="48"/>
        <v>0.007582651253</v>
      </c>
      <c r="CX869" s="51">
        <f t="shared" si="49"/>
        <v>0.001633798435</v>
      </c>
      <c r="CY869" s="51">
        <f t="shared" si="50"/>
        <v>0.9897809877</v>
      </c>
      <c r="CZ869" s="51">
        <f t="shared" si="16"/>
        <v>1</v>
      </c>
      <c r="DA869" s="61"/>
      <c r="DB869" s="51">
        <f>(AQ869*Baseline!B$7 + AV869*Baseline!B$11 + BA869*Baseline!B$16 + BF869*Baseline!B$18)</f>
        <v>62037.05908</v>
      </c>
      <c r="DC869" s="51">
        <f>(AR869*Baseline!B$7 + AW869*Baseline!B$11 + BB869*Baseline!B$16 + BG869*Baseline!B$18)</f>
        <v>65988.79897</v>
      </c>
      <c r="DD869" s="51">
        <f>(AS869*Baseline!B$7 + AX869*Baseline!B$11 + BC869*Baseline!B$16 + BH869*Baseline!B$18)</f>
        <v>115395.6375</v>
      </c>
      <c r="DE869" s="51">
        <f>(AT869*Baseline!B$7 + AY869*Baseline!B$11 + BD869*Baseline!B$16 + BI869*Baseline!B$18)</f>
        <v>1259925.647</v>
      </c>
      <c r="DF869" s="51">
        <f t="shared" si="17"/>
        <v>1503347.142</v>
      </c>
      <c r="DG869" s="61"/>
      <c r="DH869" s="51">
        <f t="shared" si="51"/>
        <v>0.04126595737</v>
      </c>
      <c r="DI869" s="51">
        <f t="shared" si="52"/>
        <v>0.04389458504</v>
      </c>
      <c r="DJ869" s="51">
        <f t="shared" si="53"/>
        <v>0.0767591425</v>
      </c>
      <c r="DK869" s="51">
        <f t="shared" si="54"/>
        <v>0.8380803151</v>
      </c>
      <c r="DL869" s="51">
        <f t="shared" si="18"/>
        <v>1</v>
      </c>
      <c r="DM869" s="61"/>
      <c r="DN869" s="51">
        <f>DH869 / (Baseline!B$7/Baseline!B$17)</f>
        <v>4.40486953</v>
      </c>
      <c r="DO869" s="51">
        <f>DI869 / (Baseline!B$11/Baseline!B$17)</f>
        <v>1.059636292</v>
      </c>
      <c r="DP869" s="51">
        <f>DJ869 / (Baseline!B$16/Baseline!B$17)</f>
        <v>1.186160723</v>
      </c>
      <c r="DQ869" s="51">
        <f>DK869 / (Baseline!B$18/Baseline!B$17)</f>
        <v>0.9475237838</v>
      </c>
      <c r="DR869" s="79"/>
      <c r="DS869" s="51">
        <f>(AU869*Baseline!B$34)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0.0298526975</v>
      </c>
      <c r="DT869" s="51">
        <f>(AZ869*Baseline!B$34) + (Baseline!D$88*(1-Baseline!D$89)*Baseline!B$35) + (Baseline!D$88*Baseline!D$89*((1-Baseline!D$90)*Baseline!B$40 + Baseline!D$90*Baseline!B$41))</f>
        <v>0.01060067423</v>
      </c>
      <c r="DU869" s="51">
        <f>(BE869*Baseline!B$34) + (Baseline!F$88*(1-Baseline!F$89)*Baseline!B$35) + (Baseline!F$88*Baseline!F$89*((1-Baseline!F$90)*Baseline!B$40 + Baseline!F$90*Baseline!B$41))</f>
        <v>0.01297495609</v>
      </c>
      <c r="DV869" s="51">
        <f>(BJ869*Baseline!B$34) + (Baseline!H$88*(1-Baseline!H$89)*Baseline!B$35) + (Baseline!H$88*Baseline!H$89*((1-Baseline!H$90)*Baseline!B$40 + Baseline!H$90*Baseline!B$41))</f>
        <v>0.009306345475</v>
      </c>
      <c r="DW869" s="51">
        <f>( DS869*Baseline!B$7 + DT869*Baseline!B$11 + DU869*Baseline!B$16 + DV869*Baseline!B$18 ) / Baseline!B$17</f>
        <v>0.009789849637</v>
      </c>
    </row>
    <row r="870">
      <c r="A870" s="4" t="s">
        <v>1230</v>
      </c>
      <c r="B870" s="45">
        <f>MIN( MAX( NORMINV( MCrands!B870, (B$5+B$4)/2, (B$5-B$4)/3.29 ), 0 ), 1 )</f>
        <v>0.6627436294</v>
      </c>
      <c r="C870" s="45">
        <f>MAX( NORMINV( MCrands!C870, (C$5+C$4)/2, (C$5-C$4)/3.29 ), 0 )</f>
        <v>2.9896735</v>
      </c>
      <c r="D870" s="41"/>
      <c r="E870" s="43">
        <f>Baseline!B$33 * (C870 * Baseline!B$66*Baseline!B$66/Baseline!B$73 + Baseline!B$52*Baseline!B$52/Baseline!B$74 + Baseline!B$53*Baseline!B$53/Baseline!B$75 + Baseline!B$54*Baseline!B$54/Baseline!B$76)</f>
        <v>0.00002120820438</v>
      </c>
      <c r="F870" s="43">
        <f>Baseline!B$33 * (C870 * Baseline!B$66*Baseline!B$57/Baseline!B$73 + Baseline!B$52*Baseline!B$67/Baseline!B$74 + Baseline!B$53*Baseline!B$55/Baseline!B$75 + Baseline!B$54*Baseline!B$56/Baseline!B$76)</f>
        <v>0.0000002002165318</v>
      </c>
      <c r="G870" s="45">
        <f>Baseline!B$33 * (C870 * Baseline!B$66*Baseline!B$58/Baseline!B$73 + Baseline!B$52*Baseline!B$59/Baseline!B$74 + Baseline!B$53*Baseline!B$68/Baseline!B$75 + Baseline!B$54*Baseline!B$60/Baseline!B$76)</f>
        <v>0.0000001694616659</v>
      </c>
      <c r="H870" s="43">
        <f>Baseline!B$33 * (C870 * Baseline!B$66*Baseline!B$61/Baseline!B$73 + Baseline!B$52*Baseline!B$62/Baseline!B$74 + Baseline!B$53*Baseline!B$63/Baseline!B$75 + Baseline!B$54*Baseline!B$69/Baseline!B$76)</f>
        <v>0.000000003484230288</v>
      </c>
      <c r="I870" s="43">
        <f>Baseline!B$33 * (C870 * Baseline!B$57*Baseline!B$66/Baseline!B$73 + Baseline!B$67*Baseline!B$52/Baseline!B$74 + Baseline!B$55*Baseline!B$53/Baseline!B$75 + Baseline!B$56*Baseline!B$54/Baseline!B$76)</f>
        <v>0.0000002002165318</v>
      </c>
      <c r="J870" s="45">
        <f>Baseline!B$33 * (C870 * Baseline!B$57*Baseline!B$57/Baseline!B$73 + Baseline!B$67*Baseline!B$67/Baseline!B$74 + Baseline!B$55*Baseline!B$55/Baseline!B$75 + Baseline!B$56*Baseline!B$56/Baseline!B$76)</f>
        <v>0.000001763813855</v>
      </c>
      <c r="K870" s="43">
        <f>Baseline!B$33 * (C870 * Baseline!B$57*Baseline!B$58/Baseline!B$73 + Baseline!B$67*Baseline!B$59/Baseline!B$74 + Baseline!B$55*Baseline!B$68/Baseline!B$75 + Baseline!B$56*Baseline!B$60/Baseline!B$76)</f>
        <v>0.00000001374204529</v>
      </c>
      <c r="L870" s="45">
        <f>Baseline!B$33 * (C870 * Baseline!B$57*Baseline!B$61/Baseline!B$73 + Baseline!B$67*Baseline!B$62/Baseline!B$74 + Baseline!B$55*Baseline!B$63/Baseline!B$75 + Baseline!B$56*Baseline!B$69/Baseline!B$76)</f>
        <v>0.00000001439286441</v>
      </c>
      <c r="M870" s="43">
        <f>Baseline!B$33 * (C870 * Baseline!B$58*Baseline!B$66/Baseline!B$73 + Baseline!B$59*Baseline!B$52/Baseline!B$74 + Baseline!B$68*Baseline!B$53/Baseline!B$75 + Baseline!B$60*Baseline!B$54/Baseline!B$76)</f>
        <v>0.0000001694616659</v>
      </c>
      <c r="N870" s="45">
        <f>Baseline!B$33 * (C870 * Baseline!B$58*Baseline!B$57/Baseline!B$73 + Baseline!B$59*Baseline!B$67/Baseline!B$74 + Baseline!B$68*Baseline!B$55/Baseline!B$75 + Baseline!B$60*Baseline!B$56/Baseline!B$76)</f>
        <v>0.00000001374204529</v>
      </c>
      <c r="O870" s="45">
        <f>Baseline!B$33 * (C870 * Baseline!B$58*Baseline!B$58/Baseline!B$73 + Baseline!B$59*Baseline!B$59/Baseline!B$74 + Baseline!B$68*Baseline!B$68/Baseline!B$75 + Baseline!B$60*Baseline!B$60/Baseline!B$76)</f>
        <v>0.000001324390581</v>
      </c>
      <c r="P870" s="43">
        <f>Baseline!B$33 * (C870 * Baseline!B$58*Baseline!B$61/Baseline!B$73 + Baseline!B$59*Baseline!B$62/Baseline!B$74 + Baseline!B$68*Baseline!B$63/Baseline!B$75 + Baseline!B$60*Baseline!B$69/Baseline!B$76)</f>
        <v>0.000000001646972654</v>
      </c>
      <c r="Q870" s="43">
        <f>Baseline!B$33 * (C870 * Baseline!B$61*Baseline!B$66/Baseline!B$73 + Baseline!B$62*Baseline!B$52/Baseline!B$74 + Baseline!B$63*Baseline!B$53/Baseline!B$75 + Baseline!B$69*Baseline!B$54/Baseline!B$76)</f>
        <v>0.000000003484230288</v>
      </c>
      <c r="R870" s="43">
        <f>Baseline!B$33 * (C870 * Baseline!B$61*Baseline!B$57/Baseline!B$73 + Baseline!B$62*Baseline!B$67/Baseline!B$74 + Baseline!B$63*Baseline!B$55/Baseline!B$75 + Baseline!B$69*Baseline!B$56/Baseline!B$76)</f>
        <v>0.00000001439286441</v>
      </c>
      <c r="S870" s="43">
        <f>Baseline!B$33 * (C870 * Baseline!B$61*Baseline!B$58/Baseline!B$73 + Baseline!B$62*Baseline!B$59/Baseline!B$74 + Baseline!B$63*Baseline!B$68/Baseline!B$75 + Baseline!B$69*Baseline!B$60/Baseline!B$76)</f>
        <v>0.000000001646972654</v>
      </c>
      <c r="T870" s="43">
        <f>Baseline!B$33 * (C870 * Baseline!B$61*Baseline!B$61/Baseline!B$73 + Baseline!B$62*Baseline!B$62/Baseline!B$74 + Baseline!B$63*Baseline!B$63/Baseline!B$75 + Baseline!B$69*Baseline!B$69/Baseline!B$76)</f>
        <v>0.00000009854654818</v>
      </c>
      <c r="U870" s="41"/>
      <c r="V870" s="43">
        <f>E870 * ( Baseline!B$87 * Baseline!B$7 )</f>
        <v>0.2201199532</v>
      </c>
      <c r="W870" s="43">
        <f>F870 * ( Baseline!D$87 * Baseline!B$11 )</f>
        <v>0.003693313411</v>
      </c>
      <c r="X870" s="43">
        <f>G870 * ( Baseline!F$87 * Baseline!B$16 )</f>
        <v>0.005886211974</v>
      </c>
      <c r="Y870" s="43">
        <f>H870 * ( Baseline!H$87 * Baseline!B$18 )</f>
        <v>0.001225311345</v>
      </c>
      <c r="Z870" s="51">
        <f t="shared" si="1"/>
        <v>0.23092479</v>
      </c>
      <c r="AA870" s="43">
        <f>I870 * ( Baseline!B$87 * Baseline!B$7 )</f>
        <v>0.002078047383</v>
      </c>
      <c r="AB870" s="45">
        <f>J870 * ( Baseline!D$87 * Baseline!B$11 )</f>
        <v>0.03253636105</v>
      </c>
      <c r="AC870" s="45">
        <f>K870 * ( Baseline!F$87 * Baseline!B$16 )</f>
        <v>0.0004773267813</v>
      </c>
      <c r="AD870" s="45">
        <f>L870 * ( Baseline!F$87 * Baseline!B$16 )</f>
        <v>0.0004999328336</v>
      </c>
      <c r="AE870" s="51">
        <f t="shared" si="2"/>
        <v>0.03559166805</v>
      </c>
      <c r="AF870" s="51">
        <f>M870 * ( Baseline!B$87 * Baseline!B$7 )</f>
        <v>0.00175884263</v>
      </c>
      <c r="AG870" s="51">
        <f>N870 * ( Baseline!D$87 * Baseline!B$11 )</f>
        <v>0.0002534939533</v>
      </c>
      <c r="AH870" s="51">
        <f>O870 * ( Baseline!F$87 * Baseline!B$16 )</f>
        <v>0.04600240211</v>
      </c>
      <c r="AI870" s="51">
        <f>P870 * ( Baseline!H$87 * Baseline!B$18 )</f>
        <v>0.0005791965832</v>
      </c>
      <c r="AJ870" s="51">
        <f t="shared" si="3"/>
        <v>0.04859393528</v>
      </c>
      <c r="AK870" s="51">
        <f>Q870 * ( Baseline!B$87 * Baseline!B$7 )</f>
        <v>0.00003616282616</v>
      </c>
      <c r="AL870" s="51">
        <f>R870 * ( Baseline!D$87 * Baseline!B$11 )</f>
        <v>0.0002654993504</v>
      </c>
      <c r="AM870" s="51">
        <f>S870 * ( Baseline!F$87 * Baseline!B$16 )</f>
        <v>0.00005720721622</v>
      </c>
      <c r="AN870" s="51">
        <f>T870 * ( Baseline!H$87 * Baseline!B$18 )</f>
        <v>0.03465620625</v>
      </c>
      <c r="AO870" s="51">
        <f t="shared" si="4"/>
        <v>0.03501507564</v>
      </c>
      <c r="AP870" s="61"/>
      <c r="AQ870" s="51">
        <f>V870 * ( (1-Baseline!B$88-Baseline!B$87) + (1-B870)*Baseline!B$88 )</f>
        <v>0.08557343016</v>
      </c>
      <c r="AR870" s="51">
        <f>W870 * ( (1-Baseline!B$88-Baseline!B$87) + (1-B870)*Baseline!B$88 )</f>
        <v>0.001435805762</v>
      </c>
      <c r="AS870" s="51">
        <f>X870 * ( (1-Baseline!B$88-Baseline!B$87) + (1-B870)*Baseline!B$88 )</f>
        <v>0.002288312994</v>
      </c>
      <c r="AT870" s="51">
        <f>Y870 * ( (1-Baseline!B$88-Baseline!B$87) + (1-B870)*Baseline!B$88 )</f>
        <v>0.0004763497958</v>
      </c>
      <c r="AU870" s="51">
        <f t="shared" si="5"/>
        <v>0.08977389871</v>
      </c>
      <c r="AV870" s="51">
        <f>AA870 * ( (1-Baseline!D$88-Baseline!D$87) + (1-B870)*Baseline!D$88 )</f>
        <v>0.001443181577</v>
      </c>
      <c r="AW870" s="51">
        <f>AB870 * ( (1-Baseline!D$88-Baseline!D$87) + (1-B870)*Baseline!D$88 )</f>
        <v>0.02259615311</v>
      </c>
      <c r="AX870" s="51">
        <f>AC870 * ( (1-Baseline!D$88-Baseline!D$87) + (1-B870)*Baseline!D$88 )</f>
        <v>0.0003314983203</v>
      </c>
      <c r="AY870" s="51">
        <f>AD870 * ( (1-Baseline!D$88-Baseline!D$87) + (1-B870)*Baseline!D$88 )</f>
        <v>0.0003471979807</v>
      </c>
      <c r="AZ870" s="51">
        <f t="shared" si="6"/>
        <v>0.02471803099</v>
      </c>
      <c r="BA870" s="51">
        <f>AF870 * ( (1-Baseline!F$88-Baseline!F$87) + (1-Baseline!B$36)*Baseline!F$88 )</f>
        <v>0.00126571944</v>
      </c>
      <c r="BB870" s="51">
        <f>AG870 * ( (1-Baseline!F$88-Baseline!F$87) + (1-Baseline!B$36)*Baseline!F$88 )</f>
        <v>0.0001824223606</v>
      </c>
      <c r="BC870" s="51">
        <f>AH870 * ( (1-Baseline!F$88-Baseline!F$87) + (1-Baseline!B$36)*Baseline!F$88 )</f>
        <v>0.03310480064</v>
      </c>
      <c r="BD870" s="51">
        <f>AI870 * ( (1-Baseline!F$88-Baseline!F$87) + (1-Baseline!B$36)*Baseline!F$88 )</f>
        <v>0.0004168083956</v>
      </c>
      <c r="BE870" s="51">
        <f t="shared" si="7"/>
        <v>0.03496975083</v>
      </c>
      <c r="BF870" s="51">
        <f>AK870 * ( (1-Baseline!H$88-Baseline!H$87) + (1-Baseline!B$36)*Baseline!H$88 )</f>
        <v>0.00002865253042</v>
      </c>
      <c r="BG870" s="51">
        <f>AL870 * ( (1-Baseline!H$88-Baseline!H$87) + (1-Baseline!B$36)*Baseline!H$88 )</f>
        <v>0.0002103604453</v>
      </c>
      <c r="BH870" s="51">
        <f>AM870 * ( (1-Baseline!H$88-Baseline!H$87) + (1-Baseline!B$36)*Baseline!H$88 )</f>
        <v>0.00004532642155</v>
      </c>
      <c r="BI870" s="51">
        <f>AN870 * ( (1-Baseline!H$88-Baseline!H$87) + (1-Baseline!B$36)*Baseline!H$88 )</f>
        <v>0.02745880533</v>
      </c>
      <c r="BJ870" s="51">
        <f t="shared" si="8"/>
        <v>0.02774314473</v>
      </c>
      <c r="BK870" s="61"/>
      <c r="BL870" s="51">
        <f t="shared" si="19"/>
        <v>0.9532105811</v>
      </c>
      <c r="BM870" s="51">
        <f t="shared" si="20"/>
        <v>0.01599357701</v>
      </c>
      <c r="BN870" s="51">
        <f t="shared" si="21"/>
        <v>0.02548973618</v>
      </c>
      <c r="BO870" s="51">
        <f t="shared" si="22"/>
        <v>0.005306105701</v>
      </c>
      <c r="BP870" s="51">
        <f t="shared" si="9"/>
        <v>1</v>
      </c>
      <c r="BQ870" s="51">
        <f t="shared" si="23"/>
        <v>0.05838578232</v>
      </c>
      <c r="BR870" s="51">
        <f t="shared" si="24"/>
        <v>0.9141566786</v>
      </c>
      <c r="BS870" s="51">
        <f t="shared" si="25"/>
        <v>0.01341119446</v>
      </c>
      <c r="BT870" s="51">
        <f t="shared" si="26"/>
        <v>0.01404634458</v>
      </c>
      <c r="BU870" s="51">
        <f t="shared" si="10"/>
        <v>1</v>
      </c>
      <c r="BV870" s="51">
        <f t="shared" si="27"/>
        <v>0.03619469426</v>
      </c>
      <c r="BW870" s="51">
        <f t="shared" si="28"/>
        <v>0.005216575934</v>
      </c>
      <c r="BX870" s="51">
        <f t="shared" si="29"/>
        <v>0.9466696173</v>
      </c>
      <c r="BY870" s="51">
        <f t="shared" si="30"/>
        <v>0.01191911254</v>
      </c>
      <c r="BZ870" s="51">
        <f t="shared" si="11"/>
        <v>1</v>
      </c>
      <c r="CA870" s="51">
        <f t="shared" si="31"/>
        <v>0.001032778753</v>
      </c>
      <c r="CB870" s="51">
        <f t="shared" si="32"/>
        <v>0.007582429728</v>
      </c>
      <c r="CC870" s="51">
        <f t="shared" si="33"/>
        <v>0.001633788166</v>
      </c>
      <c r="CD870" s="51">
        <f t="shared" si="34"/>
        <v>0.9897510034</v>
      </c>
      <c r="CE870" s="51">
        <f t="shared" si="12"/>
        <v>1</v>
      </c>
      <c r="CF870" s="61"/>
      <c r="CG870" s="51">
        <f t="shared" si="35"/>
        <v>0.9532105811</v>
      </c>
      <c r="CH870" s="51">
        <f t="shared" si="36"/>
        <v>0.01599357701</v>
      </c>
      <c r="CI870" s="51">
        <f t="shared" si="37"/>
        <v>0.02548973618</v>
      </c>
      <c r="CJ870" s="51">
        <f t="shared" si="38"/>
        <v>0.005306105701</v>
      </c>
      <c r="CK870" s="51">
        <f t="shared" si="13"/>
        <v>1</v>
      </c>
      <c r="CL870" s="51">
        <f t="shared" si="39"/>
        <v>0.05838578232</v>
      </c>
      <c r="CM870" s="51">
        <f t="shared" si="40"/>
        <v>0.9141566786</v>
      </c>
      <c r="CN870" s="51">
        <f t="shared" si="41"/>
        <v>0.01341119446</v>
      </c>
      <c r="CO870" s="51">
        <f t="shared" si="42"/>
        <v>0.01404634458</v>
      </c>
      <c r="CP870" s="51">
        <f t="shared" si="14"/>
        <v>1</v>
      </c>
      <c r="CQ870" s="51">
        <f t="shared" si="43"/>
        <v>0.03619469426</v>
      </c>
      <c r="CR870" s="51">
        <f t="shared" si="44"/>
        <v>0.005216575934</v>
      </c>
      <c r="CS870" s="51">
        <f t="shared" si="45"/>
        <v>0.9466696173</v>
      </c>
      <c r="CT870" s="51">
        <f t="shared" si="46"/>
        <v>0.01191911254</v>
      </c>
      <c r="CU870" s="51">
        <f t="shared" si="15"/>
        <v>1</v>
      </c>
      <c r="CV870" s="51">
        <f t="shared" si="47"/>
        <v>0.001032778753</v>
      </c>
      <c r="CW870" s="51">
        <f t="shared" si="48"/>
        <v>0.007582429728</v>
      </c>
      <c r="CX870" s="51">
        <f t="shared" si="49"/>
        <v>0.001633788166</v>
      </c>
      <c r="CY870" s="51">
        <f t="shared" si="50"/>
        <v>0.9897510034</v>
      </c>
      <c r="CZ870" s="51">
        <f t="shared" si="16"/>
        <v>1</v>
      </c>
      <c r="DA870" s="61"/>
      <c r="DB870" s="51">
        <f>(AQ870*Baseline!B$7 + AV870*Baseline!B$11 + BA870*Baseline!B$16 + BF870*Baseline!B$18)</f>
        <v>50150.51781</v>
      </c>
      <c r="DC870" s="51">
        <f>(AR870*Baseline!B$7 + AW870*Baseline!B$11 + BB870*Baseline!B$16 + BG870*Baseline!B$18)</f>
        <v>59398.76236</v>
      </c>
      <c r="DD870" s="51">
        <f>(AS870*Baseline!B$7 + AX870*Baseline!B$11 + BC870*Baseline!B$16 + BH870*Baseline!B$18)</f>
        <v>114803.6537</v>
      </c>
      <c r="DE870" s="51">
        <f>(AT870*Baseline!B$7 + AY870*Baseline!B$11 + BD870*Baseline!B$16 + BI870*Baseline!B$18)</f>
        <v>1259733.104</v>
      </c>
      <c r="DF870" s="51">
        <f t="shared" si="17"/>
        <v>1484086.038</v>
      </c>
      <c r="DG870" s="61"/>
      <c r="DH870" s="51">
        <f t="shared" si="51"/>
        <v>0.03379219029</v>
      </c>
      <c r="DI870" s="51">
        <f t="shared" si="52"/>
        <v>0.04002379971</v>
      </c>
      <c r="DJ870" s="51">
        <f t="shared" si="53"/>
        <v>0.07735646773</v>
      </c>
      <c r="DK870" s="51">
        <f t="shared" si="54"/>
        <v>0.8488275423</v>
      </c>
      <c r="DL870" s="51">
        <f t="shared" si="18"/>
        <v>1</v>
      </c>
      <c r="DM870" s="61"/>
      <c r="DN870" s="51">
        <f>DH870 / (Baseline!B$7/Baseline!B$17)</f>
        <v>3.607094051</v>
      </c>
      <c r="DO870" s="51">
        <f>DI870 / (Baseline!B$11/Baseline!B$17)</f>
        <v>0.9661936816</v>
      </c>
      <c r="DP870" s="51">
        <f>DJ870 / (Baseline!B$16/Baseline!B$17)</f>
        <v>1.195391203</v>
      </c>
      <c r="DQ870" s="51">
        <f>DK870 / (Baseline!B$18/Baseline!B$17)</f>
        <v>0.9596744729</v>
      </c>
      <c r="DR870" s="79"/>
      <c r="DS870" s="51">
        <f>(AU870*Baseline!B$34)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0.02599561606</v>
      </c>
      <c r="DT870" s="51">
        <f>(AZ870*Baseline!B$34) + (Baseline!D$88*(1-Baseline!D$89)*Baseline!B$35) + (Baseline!D$88*Baseline!D$89*((1-Baseline!D$90)*Baseline!B$40 + Baseline!D$90*Baseline!B$41))</f>
        <v>0.01012127265</v>
      </c>
      <c r="DU870" s="51">
        <f>(BE870*Baseline!B$34) + (Baseline!F$88*(1-Baseline!F$89)*Baseline!B$35) + (Baseline!F$88*Baseline!F$89*((1-Baseline!F$90)*Baseline!B$40 + Baseline!F$90*Baseline!B$41))</f>
        <v>0.01297610262</v>
      </c>
      <c r="DV870" s="51">
        <f>(BJ870*Baseline!B$34) + (Baseline!H$88*(1-Baseline!H$89)*Baseline!B$35) + (Baseline!H$88*Baseline!H$89*((1-Baseline!H$90)*Baseline!B$40 + Baseline!H$90*Baseline!B$41))</f>
        <v>0.00930647171</v>
      </c>
      <c r="DW870" s="51">
        <f>( DS870*Baseline!B$7 + DT870*Baseline!B$11 + DU870*Baseline!B$16 + DV870*Baseline!B$18 ) / Baseline!B$17</f>
        <v>0.009734042522</v>
      </c>
    </row>
    <row r="871">
      <c r="A871" s="4" t="s">
        <v>1231</v>
      </c>
      <c r="B871" s="45">
        <f>MIN( MAX( NORMINV( MCrands!B871, (B$5+B$4)/2, (B$5-B$4)/3.29 ), 0 ), 1 )</f>
        <v>0.4331775671</v>
      </c>
      <c r="C871" s="45">
        <f>MAX( NORMINV( MCrands!C871, (C$5+C$4)/2, (C$5-C$4)/3.29 ), 0 )</f>
        <v>3.177442922</v>
      </c>
      <c r="D871" s="41"/>
      <c r="E871" s="43">
        <f>Baseline!B$33 * (C871 * Baseline!B$66*Baseline!B$66/Baseline!B$73 + Baseline!B$52*Baseline!B$52/Baseline!B$74 + Baseline!B$53*Baseline!B$53/Baseline!B$75 + Baseline!B$54*Baseline!B$54/Baseline!B$76)</f>
        <v>0.00002253761639</v>
      </c>
      <c r="F871" s="43">
        <f>Baseline!B$33 * (C871 * Baseline!B$66*Baseline!B$57/Baseline!B$73 + Baseline!B$52*Baseline!B$67/Baseline!B$74 + Baseline!B$53*Baseline!B$55/Baseline!B$75 + Baseline!B$54*Baseline!B$56/Baseline!B$76)</f>
        <v>0.0000002004264389</v>
      </c>
      <c r="G871" s="45">
        <f>Baseline!B$33 * (C871 * Baseline!B$66*Baseline!B$58/Baseline!B$73 + Baseline!B$52*Baseline!B$59/Baseline!B$74 + Baseline!B$53*Baseline!B$68/Baseline!B$75 + Baseline!B$54*Baseline!B$60/Baseline!B$76)</f>
        <v>0.0000001699776876</v>
      </c>
      <c r="H871" s="43">
        <f>Baseline!B$33 * (C871 * Baseline!B$66*Baseline!B$61/Baseline!B$73 + Baseline!B$52*Baseline!B$62/Baseline!B$74 + Baseline!B$53*Baseline!B$63/Baseline!B$75 + Baseline!B$54*Baseline!B$69/Baseline!B$76)</f>
        <v>0.000000003535832465</v>
      </c>
      <c r="I871" s="43">
        <f>Baseline!B$33 * (C871 * Baseline!B$57*Baseline!B$66/Baseline!B$73 + Baseline!B$67*Baseline!B$52/Baseline!B$74 + Baseline!B$55*Baseline!B$53/Baseline!B$75 + Baseline!B$56*Baseline!B$54/Baseline!B$76)</f>
        <v>0.0000002004264389</v>
      </c>
      <c r="J871" s="45">
        <f>Baseline!B$33 * (C871 * Baseline!B$57*Baseline!B$57/Baseline!B$73 + Baseline!B$67*Baseline!B$67/Baseline!B$74 + Baseline!B$55*Baseline!B$55/Baseline!B$75 + Baseline!B$56*Baseline!B$56/Baseline!B$76)</f>
        <v>0.000001763813888</v>
      </c>
      <c r="K871" s="43">
        <f>Baseline!B$33 * (C871 * Baseline!B$57*Baseline!B$58/Baseline!B$73 + Baseline!B$67*Baseline!B$59/Baseline!B$74 + Baseline!B$55*Baseline!B$68/Baseline!B$75 + Baseline!B$56*Baseline!B$60/Baseline!B$76)</f>
        <v>0.00000001374212677</v>
      </c>
      <c r="L871" s="45">
        <f>Baseline!B$33 * (C871 * Baseline!B$57*Baseline!B$61/Baseline!B$73 + Baseline!B$67*Baseline!B$62/Baseline!B$74 + Baseline!B$55*Baseline!B$63/Baseline!B$75 + Baseline!B$56*Baseline!B$69/Baseline!B$76)</f>
        <v>0.00000001439287255</v>
      </c>
      <c r="M871" s="43">
        <f>Baseline!B$33 * (C871 * Baseline!B$58*Baseline!B$66/Baseline!B$73 + Baseline!B$59*Baseline!B$52/Baseline!B$74 + Baseline!B$68*Baseline!B$53/Baseline!B$75 + Baseline!B$60*Baseline!B$54/Baseline!B$76)</f>
        <v>0.0000001699776876</v>
      </c>
      <c r="N871" s="45">
        <f>Baseline!B$33 * (C871 * Baseline!B$58*Baseline!B$57/Baseline!B$73 + Baseline!B$59*Baseline!B$67/Baseline!B$74 + Baseline!B$68*Baseline!B$55/Baseline!B$75 + Baseline!B$60*Baseline!B$56/Baseline!B$76)</f>
        <v>0.00000001374212677</v>
      </c>
      <c r="O871" s="45">
        <f>Baseline!B$33 * (C871 * Baseline!B$58*Baseline!B$58/Baseline!B$73 + Baseline!B$59*Baseline!B$59/Baseline!B$74 + Baseline!B$68*Baseline!B$68/Baseline!B$75 + Baseline!B$60*Baseline!B$60/Baseline!B$76)</f>
        <v>0.000001324390781</v>
      </c>
      <c r="P871" s="43">
        <f>Baseline!B$33 * (C871 * Baseline!B$58*Baseline!B$61/Baseline!B$73 + Baseline!B$59*Baseline!B$62/Baseline!B$74 + Baseline!B$68*Baseline!B$63/Baseline!B$75 + Baseline!B$60*Baseline!B$69/Baseline!B$76)</f>
        <v>0.000000001646992684</v>
      </c>
      <c r="Q871" s="43">
        <f>Baseline!B$33 * (C871 * Baseline!B$61*Baseline!B$66/Baseline!B$73 + Baseline!B$62*Baseline!B$52/Baseline!B$74 + Baseline!B$63*Baseline!B$53/Baseline!B$75 + Baseline!B$69*Baseline!B$54/Baseline!B$76)</f>
        <v>0.000000003535832465</v>
      </c>
      <c r="R871" s="43">
        <f>Baseline!B$33 * (C871 * Baseline!B$61*Baseline!B$57/Baseline!B$73 + Baseline!B$62*Baseline!B$67/Baseline!B$74 + Baseline!B$63*Baseline!B$55/Baseline!B$75 + Baseline!B$69*Baseline!B$56/Baseline!B$76)</f>
        <v>0.00000001439287255</v>
      </c>
      <c r="S871" s="43">
        <f>Baseline!B$33 * (C871 * Baseline!B$61*Baseline!B$58/Baseline!B$73 + Baseline!B$62*Baseline!B$59/Baseline!B$74 + Baseline!B$63*Baseline!B$68/Baseline!B$75 + Baseline!B$69*Baseline!B$60/Baseline!B$76)</f>
        <v>0.000000001646992684</v>
      </c>
      <c r="T871" s="43">
        <f>Baseline!B$33 * (C871 * Baseline!B$61*Baseline!B$61/Baseline!B$73 + Baseline!B$62*Baseline!B$62/Baseline!B$74 + Baseline!B$63*Baseline!B$63/Baseline!B$75 + Baseline!B$69*Baseline!B$69/Baseline!B$76)</f>
        <v>0.00000009854655018</v>
      </c>
      <c r="U871" s="41"/>
      <c r="V871" s="43">
        <f>E871 * ( Baseline!B$87 * Baseline!B$7 )</f>
        <v>0.2339179206</v>
      </c>
      <c r="W871" s="43">
        <f>F871 * ( Baseline!D$87 * Baseline!B$11 )</f>
        <v>0.003697185484</v>
      </c>
      <c r="X871" s="43">
        <f>G871 * ( Baseline!F$87 * Baseline!B$16 )</f>
        <v>0.005904135872</v>
      </c>
      <c r="Y871" s="43">
        <f>H871 * ( Baseline!H$87 * Baseline!B$18 )</f>
        <v>0.001243458461</v>
      </c>
      <c r="Z871" s="51">
        <f t="shared" si="1"/>
        <v>0.2447627004</v>
      </c>
      <c r="AA871" s="43">
        <f>I871 * ( Baseline!B$87 * Baseline!B$7 )</f>
        <v>0.00208022601</v>
      </c>
      <c r="AB871" s="45">
        <f>J871 * ( Baseline!D$87 * Baseline!B$11 )</f>
        <v>0.03253636166</v>
      </c>
      <c r="AC871" s="45">
        <f>K871 * ( Baseline!F$87 * Baseline!B$16 )</f>
        <v>0.0004773296114</v>
      </c>
      <c r="AD871" s="45">
        <f>L871 * ( Baseline!F$87 * Baseline!B$16 )</f>
        <v>0.0004999331166</v>
      </c>
      <c r="AE871" s="51">
        <f t="shared" si="2"/>
        <v>0.0355938504</v>
      </c>
      <c r="AF871" s="51">
        <f>M871 * ( Baseline!B$87 * Baseline!B$7 )</f>
        <v>0.00176419842</v>
      </c>
      <c r="AG871" s="51">
        <f>N871 * ( Baseline!D$87 * Baseline!B$11 )</f>
        <v>0.0002534954563</v>
      </c>
      <c r="AH871" s="51">
        <f>O871 * ( Baseline!F$87 * Baseline!B$16 )</f>
        <v>0.04600240907</v>
      </c>
      <c r="AI871" s="51">
        <f>P871 * ( Baseline!H$87 * Baseline!B$18 )</f>
        <v>0.0005792036272</v>
      </c>
      <c r="AJ871" s="51">
        <f t="shared" si="3"/>
        <v>0.04859930657</v>
      </c>
      <c r="AK871" s="51">
        <f>Q871 * ( Baseline!B$87 * Baseline!B$7 )</f>
        <v>0.00003669840515</v>
      </c>
      <c r="AL871" s="51">
        <f>R871 * ( Baseline!D$87 * Baseline!B$11 )</f>
        <v>0.0002654995007</v>
      </c>
      <c r="AM871" s="51">
        <f>S871 * ( Baseline!F$87 * Baseline!B$16 )</f>
        <v>0.00005720791195</v>
      </c>
      <c r="AN871" s="51">
        <f>T871 * ( Baseline!H$87 * Baseline!B$18 )</f>
        <v>0.03465620695</v>
      </c>
      <c r="AO871" s="51">
        <f t="shared" si="4"/>
        <v>0.03501561277</v>
      </c>
      <c r="AP871" s="61"/>
      <c r="AQ871" s="51">
        <f>V871 * ( (1-Baseline!B$88-Baseline!B$87) + (1-B871)*Baseline!B$88 )</f>
        <v>0.1387301609</v>
      </c>
      <c r="AR871" s="51">
        <f>W871 * ( (1-Baseline!B$88-Baseline!B$87) + (1-B871)*Baseline!B$88 )</f>
        <v>0.002192697061</v>
      </c>
      <c r="AS871" s="51">
        <f>X871 * ( (1-Baseline!B$88-Baseline!B$87) + (1-B871)*Baseline!B$88 )</f>
        <v>0.003501577465</v>
      </c>
      <c r="AT871" s="51">
        <f>Y871 * ( (1-Baseline!B$88-Baseline!B$87) + (1-B871)*Baseline!B$88 )</f>
        <v>0.0007374603533</v>
      </c>
      <c r="AU871" s="51">
        <f t="shared" si="5"/>
        <v>0.1451618957</v>
      </c>
      <c r="AV871" s="51">
        <f>AA871 * ( (1-Baseline!D$88-Baseline!D$87) + (1-B871)*Baseline!D$88 )</f>
        <v>0.001658636693</v>
      </c>
      <c r="AW871" s="51">
        <f>AB871 * ( (1-Baseline!D$88-Baseline!D$87) + (1-B871)*Baseline!D$88 )</f>
        <v>0.02594237504</v>
      </c>
      <c r="AX871" s="51">
        <f>AC871 * ( (1-Baseline!D$88-Baseline!D$87) + (1-B871)*Baseline!D$88 )</f>
        <v>0.0003805915341</v>
      </c>
      <c r="AY871" s="51">
        <f>AD871 * ( (1-Baseline!D$88-Baseline!D$87) + (1-B871)*Baseline!D$88 )</f>
        <v>0.0003986140965</v>
      </c>
      <c r="AZ871" s="51">
        <f t="shared" si="6"/>
        <v>0.02838021737</v>
      </c>
      <c r="BA871" s="51">
        <f>AF871 * ( (1-Baseline!F$88-Baseline!F$87) + (1-Baseline!B$36)*Baseline!F$88 )</f>
        <v>0.001269573637</v>
      </c>
      <c r="BB871" s="51">
        <f>AG871 * ( (1-Baseline!F$88-Baseline!F$87) + (1-Baseline!B$36)*Baseline!F$88 )</f>
        <v>0.0001824234422</v>
      </c>
      <c r="BC871" s="51">
        <f>AH871 * ( (1-Baseline!F$88-Baseline!F$87) + (1-Baseline!B$36)*Baseline!F$88 )</f>
        <v>0.03310480564</v>
      </c>
      <c r="BD871" s="51">
        <f>AI871 * ( (1-Baseline!F$88-Baseline!F$87) + (1-Baseline!B$36)*Baseline!F$88 )</f>
        <v>0.0004168134646</v>
      </c>
      <c r="BE871" s="51">
        <f t="shared" si="7"/>
        <v>0.03497361619</v>
      </c>
      <c r="BF871" s="51">
        <f>AK871 * ( (1-Baseline!H$88-Baseline!H$87) + (1-Baseline!B$36)*Baseline!H$88 )</f>
        <v>0.00002907688037</v>
      </c>
      <c r="BG871" s="51">
        <f>AL871 * ( (1-Baseline!H$88-Baseline!H$87) + (1-Baseline!B$36)*Baseline!H$88 )</f>
        <v>0.0002103605644</v>
      </c>
      <c r="BH871" s="51">
        <f>AM871 * ( (1-Baseline!H$88-Baseline!H$87) + (1-Baseline!B$36)*Baseline!H$88 )</f>
        <v>0.00004532697279</v>
      </c>
      <c r="BI871" s="51">
        <f>AN871 * ( (1-Baseline!H$88-Baseline!H$87) + (1-Baseline!B$36)*Baseline!H$88 )</f>
        <v>0.02745880589</v>
      </c>
      <c r="BJ871" s="51">
        <f t="shared" si="8"/>
        <v>0.02774357031</v>
      </c>
      <c r="BK871" s="61"/>
      <c r="BL871" s="51">
        <f t="shared" si="19"/>
        <v>0.9556926778</v>
      </c>
      <c r="BM871" s="51">
        <f t="shared" si="20"/>
        <v>0.01510518342</v>
      </c>
      <c r="BN871" s="51">
        <f t="shared" si="21"/>
        <v>0.02412187749</v>
      </c>
      <c r="BO871" s="51">
        <f t="shared" si="22"/>
        <v>0.005080261246</v>
      </c>
      <c r="BP871" s="51">
        <f t="shared" si="9"/>
        <v>1</v>
      </c>
      <c r="BQ871" s="51">
        <f t="shared" si="23"/>
        <v>0.05844341048</v>
      </c>
      <c r="BR871" s="51">
        <f t="shared" si="24"/>
        <v>0.9141006465</v>
      </c>
      <c r="BS871" s="51">
        <f t="shared" si="25"/>
        <v>0.01341045169</v>
      </c>
      <c r="BT871" s="51">
        <f t="shared" si="26"/>
        <v>0.01404549131</v>
      </c>
      <c r="BU871" s="51">
        <f t="shared" si="10"/>
        <v>1</v>
      </c>
      <c r="BV871" s="51">
        <f t="shared" si="27"/>
        <v>0.03630089696</v>
      </c>
      <c r="BW871" s="51">
        <f t="shared" si="28"/>
        <v>0.005216030314</v>
      </c>
      <c r="BX871" s="51">
        <f t="shared" si="29"/>
        <v>0.9465651326</v>
      </c>
      <c r="BY871" s="51">
        <f t="shared" si="30"/>
        <v>0.01191794015</v>
      </c>
      <c r="BZ871" s="51">
        <f t="shared" si="11"/>
        <v>1</v>
      </c>
      <c r="CA871" s="51">
        <f t="shared" si="31"/>
        <v>0.001048058345</v>
      </c>
      <c r="CB871" s="51">
        <f t="shared" si="32"/>
        <v>0.007582317708</v>
      </c>
      <c r="CC871" s="51">
        <f t="shared" si="33"/>
        <v>0.001633782973</v>
      </c>
      <c r="CD871" s="51">
        <f t="shared" si="34"/>
        <v>0.989735841</v>
      </c>
      <c r="CE871" s="51">
        <f t="shared" si="12"/>
        <v>1</v>
      </c>
      <c r="CF871" s="61"/>
      <c r="CG871" s="51">
        <f t="shared" si="35"/>
        <v>0.9556926778</v>
      </c>
      <c r="CH871" s="51">
        <f t="shared" si="36"/>
        <v>0.01510518342</v>
      </c>
      <c r="CI871" s="51">
        <f t="shared" si="37"/>
        <v>0.02412187749</v>
      </c>
      <c r="CJ871" s="51">
        <f t="shared" si="38"/>
        <v>0.005080261246</v>
      </c>
      <c r="CK871" s="51">
        <f t="shared" si="13"/>
        <v>1</v>
      </c>
      <c r="CL871" s="51">
        <f t="shared" si="39"/>
        <v>0.05844341048</v>
      </c>
      <c r="CM871" s="51">
        <f t="shared" si="40"/>
        <v>0.9141006465</v>
      </c>
      <c r="CN871" s="51">
        <f t="shared" si="41"/>
        <v>0.01341045169</v>
      </c>
      <c r="CO871" s="51">
        <f t="shared" si="42"/>
        <v>0.01404549131</v>
      </c>
      <c r="CP871" s="51">
        <f t="shared" si="14"/>
        <v>1</v>
      </c>
      <c r="CQ871" s="51">
        <f t="shared" si="43"/>
        <v>0.03630089696</v>
      </c>
      <c r="CR871" s="51">
        <f t="shared" si="44"/>
        <v>0.005216030314</v>
      </c>
      <c r="CS871" s="51">
        <f t="shared" si="45"/>
        <v>0.9465651326</v>
      </c>
      <c r="CT871" s="51">
        <f t="shared" si="46"/>
        <v>0.01191794015</v>
      </c>
      <c r="CU871" s="51">
        <f t="shared" si="15"/>
        <v>1</v>
      </c>
      <c r="CV871" s="51">
        <f t="shared" si="47"/>
        <v>0.001048058345</v>
      </c>
      <c r="CW871" s="51">
        <f t="shared" si="48"/>
        <v>0.007582317708</v>
      </c>
      <c r="CX871" s="51">
        <f t="shared" si="49"/>
        <v>0.001633782973</v>
      </c>
      <c r="CY871" s="51">
        <f t="shared" si="50"/>
        <v>0.989735841</v>
      </c>
      <c r="CZ871" s="51">
        <f t="shared" si="16"/>
        <v>1</v>
      </c>
      <c r="DA871" s="61"/>
      <c r="DB871" s="51">
        <f>(AQ871*Baseline!B$7 + AV871*Baseline!B$11 + BA871*Baseline!B$16 + BF871*Baseline!B$18)</f>
        <v>76425.93096</v>
      </c>
      <c r="DC871" s="51">
        <f>(AR871*Baseline!B$7 + AW871*Baseline!B$11 + BB871*Baseline!B$16 + BG871*Baseline!B$18)</f>
        <v>66942.01734</v>
      </c>
      <c r="DD871" s="51">
        <f>(AS871*Baseline!B$7 + AX871*Baseline!B$11 + BC871*Baseline!B$16 + BH871*Baseline!B$18)</f>
        <v>115497.4121</v>
      </c>
      <c r="DE871" s="51">
        <f>(AT871*Baseline!B$7 + AY871*Baseline!B$11 + BD871*Baseline!B$16 + BI871*Baseline!B$18)</f>
        <v>1259970.05</v>
      </c>
      <c r="DF871" s="51">
        <f t="shared" si="17"/>
        <v>1518835.411</v>
      </c>
      <c r="DG871" s="61"/>
      <c r="DH871" s="51">
        <f t="shared" si="51"/>
        <v>0.05031877083</v>
      </c>
      <c r="DI871" s="51">
        <f t="shared" si="52"/>
        <v>0.04407456981</v>
      </c>
      <c r="DJ871" s="51">
        <f t="shared" si="53"/>
        <v>0.07604340224</v>
      </c>
      <c r="DK871" s="51">
        <f t="shared" si="54"/>
        <v>0.8295632571</v>
      </c>
      <c r="DL871" s="51">
        <f t="shared" si="18"/>
        <v>1</v>
      </c>
      <c r="DM871" s="61"/>
      <c r="DN871" s="51">
        <f>DH871 / (Baseline!B$7/Baseline!B$17)</f>
        <v>5.371197824</v>
      </c>
      <c r="DO871" s="51">
        <f>DI871 / (Baseline!B$11/Baseline!B$17)</f>
        <v>1.063981211</v>
      </c>
      <c r="DP871" s="51">
        <f>DJ871 / (Baseline!B$16/Baseline!B$17)</f>
        <v>1.175100373</v>
      </c>
      <c r="DQ871" s="51">
        <f>DK871 / (Baseline!B$18/Baseline!B$17)</f>
        <v>0.9378944978</v>
      </c>
      <c r="DR871" s="79"/>
      <c r="DS871" s="51">
        <f>(AU871*Baseline!B$34)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0.03430381561</v>
      </c>
      <c r="DT871" s="51">
        <f>(AZ871*Baseline!B$34) + (Baseline!D$88*(1-Baseline!D$89)*Baseline!B$35) + (Baseline!D$88*Baseline!D$89*((1-Baseline!D$90)*Baseline!B$40 + Baseline!D$90*Baseline!B$41))</f>
        <v>0.01067060061</v>
      </c>
      <c r="DU871" s="51">
        <f>(BE871*Baseline!B$34) + (Baseline!F$88*(1-Baseline!F$89)*Baseline!B$35) + (Baseline!F$88*Baseline!F$89*((1-Baseline!F$90)*Baseline!B$40 + Baseline!F$90*Baseline!B$41))</f>
        <v>0.01297668243</v>
      </c>
      <c r="DV871" s="51">
        <f>(BJ871*Baseline!B$34) + (Baseline!H$88*(1-Baseline!H$89)*Baseline!B$35) + (Baseline!H$88*Baseline!H$89*((1-Baseline!H$90)*Baseline!B$40 + Baseline!H$90*Baseline!B$41))</f>
        <v>0.009306535546</v>
      </c>
      <c r="DW871" s="51">
        <f>( DS871*Baseline!B$7 + DT871*Baseline!B$11 + DU871*Baseline!B$16 + DV871*Baseline!B$18 ) / Baseline!B$17</f>
        <v>0.00983472534</v>
      </c>
    </row>
    <row r="872">
      <c r="A872" s="4" t="s">
        <v>1232</v>
      </c>
      <c r="B872" s="45">
        <f>MIN( MAX( NORMINV( MCrands!B872, (B$5+B$4)/2, (B$5-B$4)/3.29 ), 0 ), 1 )</f>
        <v>0.6395350454</v>
      </c>
      <c r="C872" s="45">
        <f>MAX( NORMINV( MCrands!C872, (C$5+C$4)/2, (C$5-C$4)/3.29 ), 0 )</f>
        <v>2.789939716</v>
      </c>
      <c r="D872" s="41"/>
      <c r="E872" s="43">
        <f>Baseline!B$33 * (C872 * Baseline!B$66*Baseline!B$66/Baseline!B$73 + Baseline!B$52*Baseline!B$52/Baseline!B$74 + Baseline!B$53*Baseline!B$53/Baseline!B$75 + Baseline!B$54*Baseline!B$54/Baseline!B$76)</f>
        <v>0.00001979408439</v>
      </c>
      <c r="F872" s="43">
        <f>Baseline!B$33 * (C872 * Baseline!B$66*Baseline!B$57/Baseline!B$73 + Baseline!B$52*Baseline!B$67/Baseline!B$74 + Baseline!B$53*Baseline!B$55/Baseline!B$75 + Baseline!B$54*Baseline!B$56/Baseline!B$76)</f>
        <v>0.0000001999932497</v>
      </c>
      <c r="G872" s="45">
        <f>Baseline!B$33 * (C872 * Baseline!B$66*Baseline!B$58/Baseline!B$73 + Baseline!B$52*Baseline!B$59/Baseline!B$74 + Baseline!B$53*Baseline!B$68/Baseline!B$75 + Baseline!B$54*Baseline!B$60/Baseline!B$76)</f>
        <v>0.000000168912764</v>
      </c>
      <c r="H872" s="43">
        <f>Baseline!B$33 * (C872 * Baseline!B$66*Baseline!B$61/Baseline!B$73 + Baseline!B$52*Baseline!B$62/Baseline!B$74 + Baseline!B$53*Baseline!B$63/Baseline!B$75 + Baseline!B$54*Baseline!B$69/Baseline!B$76)</f>
        <v>0.000000003429340104</v>
      </c>
      <c r="I872" s="43">
        <f>Baseline!B$33 * (C872 * Baseline!B$57*Baseline!B$66/Baseline!B$73 + Baseline!B$67*Baseline!B$52/Baseline!B$74 + Baseline!B$55*Baseline!B$53/Baseline!B$75 + Baseline!B$56*Baseline!B$54/Baseline!B$76)</f>
        <v>0.0000001999932497</v>
      </c>
      <c r="J872" s="45">
        <f>Baseline!B$33 * (C872 * Baseline!B$57*Baseline!B$57/Baseline!B$73 + Baseline!B$67*Baseline!B$67/Baseline!B$74 + Baseline!B$55*Baseline!B$55/Baseline!B$75 + Baseline!B$56*Baseline!B$56/Baseline!B$76)</f>
        <v>0.00000176381382</v>
      </c>
      <c r="K872" s="43">
        <f>Baseline!B$33 * (C872 * Baseline!B$57*Baseline!B$58/Baseline!B$73 + Baseline!B$67*Baseline!B$59/Baseline!B$74 + Baseline!B$55*Baseline!B$68/Baseline!B$75 + Baseline!B$56*Baseline!B$60/Baseline!B$76)</f>
        <v>0.00000001374195862</v>
      </c>
      <c r="L872" s="45">
        <f>Baseline!B$33 * (C872 * Baseline!B$57*Baseline!B$61/Baseline!B$73 + Baseline!B$67*Baseline!B$62/Baseline!B$74 + Baseline!B$55*Baseline!B$63/Baseline!B$75 + Baseline!B$56*Baseline!B$69/Baseline!B$76)</f>
        <v>0.00000001439285574</v>
      </c>
      <c r="M872" s="43">
        <f>Baseline!B$33 * (C872 * Baseline!B$58*Baseline!B$66/Baseline!B$73 + Baseline!B$59*Baseline!B$52/Baseline!B$74 + Baseline!B$68*Baseline!B$53/Baseline!B$75 + Baseline!B$60*Baseline!B$54/Baseline!B$76)</f>
        <v>0.000000168912764</v>
      </c>
      <c r="N872" s="45">
        <f>Baseline!B$33 * (C872 * Baseline!B$58*Baseline!B$57/Baseline!B$73 + Baseline!B$59*Baseline!B$67/Baseline!B$74 + Baseline!B$68*Baseline!B$55/Baseline!B$75 + Baseline!B$60*Baseline!B$56/Baseline!B$76)</f>
        <v>0.00000001374195862</v>
      </c>
      <c r="O872" s="45">
        <f>Baseline!B$33 * (C872 * Baseline!B$58*Baseline!B$58/Baseline!B$73 + Baseline!B$59*Baseline!B$59/Baseline!B$74 + Baseline!B$68*Baseline!B$68/Baseline!B$75 + Baseline!B$60*Baseline!B$60/Baseline!B$76)</f>
        <v>0.000001324390368</v>
      </c>
      <c r="P872" s="43">
        <f>Baseline!B$33 * (C872 * Baseline!B$58*Baseline!B$61/Baseline!B$73 + Baseline!B$59*Baseline!B$62/Baseline!B$74 + Baseline!B$68*Baseline!B$63/Baseline!B$75 + Baseline!B$60*Baseline!B$69/Baseline!B$76)</f>
        <v>0.000000001646951348</v>
      </c>
      <c r="Q872" s="43">
        <f>Baseline!B$33 * (C872 * Baseline!B$61*Baseline!B$66/Baseline!B$73 + Baseline!B$62*Baseline!B$52/Baseline!B$74 + Baseline!B$63*Baseline!B$53/Baseline!B$75 + Baseline!B$69*Baseline!B$54/Baseline!B$76)</f>
        <v>0.000000003429340104</v>
      </c>
      <c r="R872" s="43">
        <f>Baseline!B$33 * (C872 * Baseline!B$61*Baseline!B$57/Baseline!B$73 + Baseline!B$62*Baseline!B$67/Baseline!B$74 + Baseline!B$63*Baseline!B$55/Baseline!B$75 + Baseline!B$69*Baseline!B$56/Baseline!B$76)</f>
        <v>0.00000001439285574</v>
      </c>
      <c r="S872" s="43">
        <f>Baseline!B$33 * (C872 * Baseline!B$61*Baseline!B$58/Baseline!B$73 + Baseline!B$62*Baseline!B$59/Baseline!B$74 + Baseline!B$63*Baseline!B$68/Baseline!B$75 + Baseline!B$69*Baseline!B$60/Baseline!B$76)</f>
        <v>0.000000001646951348</v>
      </c>
      <c r="T872" s="43">
        <f>Baseline!B$33 * (C872 * Baseline!B$61*Baseline!B$61/Baseline!B$73 + Baseline!B$62*Baseline!B$62/Baseline!B$74 + Baseline!B$63*Baseline!B$63/Baseline!B$75 + Baseline!B$69*Baseline!B$69/Baseline!B$76)</f>
        <v>0.00000009854654605</v>
      </c>
      <c r="U872" s="41"/>
      <c r="V872" s="43">
        <f>E872 * ( Baseline!B$87 * Baseline!B$7 )</f>
        <v>0.2054428019</v>
      </c>
      <c r="W872" s="43">
        <f>F872 * ( Baseline!D$87 * Baseline!B$11 )</f>
        <v>0.003689194616</v>
      </c>
      <c r="X872" s="43">
        <f>G872 * ( Baseline!F$87 * Baseline!B$16 )</f>
        <v>0.005867145995</v>
      </c>
      <c r="Y872" s="43">
        <f>H872 * ( Baseline!H$87 * Baseline!B$18 )</f>
        <v>0.001206007923</v>
      </c>
      <c r="Z872" s="51">
        <f t="shared" si="1"/>
        <v>0.2162051504</v>
      </c>
      <c r="AA872" s="43">
        <f>I872 * ( Baseline!B$87 * Baseline!B$7 )</f>
        <v>0.002075729938</v>
      </c>
      <c r="AB872" s="45">
        <f>J872 * ( Baseline!D$87 * Baseline!B$11 )</f>
        <v>0.0325363604</v>
      </c>
      <c r="AC872" s="45">
        <f>K872 * ( Baseline!F$87 * Baseline!B$16 )</f>
        <v>0.0004773237709</v>
      </c>
      <c r="AD872" s="45">
        <f>L872 * ( Baseline!F$87 * Baseline!B$16 )</f>
        <v>0.0004999325326</v>
      </c>
      <c r="AE872" s="51">
        <f t="shared" si="2"/>
        <v>0.03558934664</v>
      </c>
      <c r="AF872" s="51">
        <f>M872 * ( Baseline!B$87 * Baseline!B$7 )</f>
        <v>0.001753145578</v>
      </c>
      <c r="AG872" s="51">
        <f>N872 * ( Baseline!D$87 * Baseline!B$11 )</f>
        <v>0.0002534923546</v>
      </c>
      <c r="AH872" s="51">
        <f>O872 * ( Baseline!F$87 * Baseline!B$16 )</f>
        <v>0.04600239471</v>
      </c>
      <c r="AI872" s="51">
        <f>P872 * ( Baseline!H$87 * Baseline!B$18 )</f>
        <v>0.0005791890905</v>
      </c>
      <c r="AJ872" s="51">
        <f t="shared" si="3"/>
        <v>0.04858822173</v>
      </c>
      <c r="AK872" s="51">
        <f>Q872 * ( Baseline!B$87 * Baseline!B$7 )</f>
        <v>0.00003559312094</v>
      </c>
      <c r="AL872" s="51">
        <f>R872 * ( Baseline!D$87 * Baseline!B$11 )</f>
        <v>0.0002654991906</v>
      </c>
      <c r="AM872" s="51">
        <f>S872 * ( Baseline!F$87 * Baseline!B$16 )</f>
        <v>0.00005720647616</v>
      </c>
      <c r="AN872" s="51">
        <f>T872 * ( Baseline!H$87 * Baseline!B$18 )</f>
        <v>0.0346562055</v>
      </c>
      <c r="AO872" s="51">
        <f t="shared" si="4"/>
        <v>0.03501450428</v>
      </c>
      <c r="AP872" s="61"/>
      <c r="AQ872" s="51">
        <f>V872 * ( (1-Baseline!B$88-Baseline!B$87) + (1-B872)*Baseline!B$88 )</f>
        <v>0.08411112018</v>
      </c>
      <c r="AR872" s="51">
        <f>W872 * ( (1-Baseline!B$88-Baseline!B$87) + (1-B872)*Baseline!B$88 )</f>
        <v>0.001510407222</v>
      </c>
      <c r="AS872" s="51">
        <f>X872 * ( (1-Baseline!B$88-Baseline!B$87) + (1-B872)*Baseline!B$88 )</f>
        <v>0.002402090593</v>
      </c>
      <c r="AT872" s="51">
        <f>Y872 * ( (1-Baseline!B$88-Baseline!B$87) + (1-B872)*Baseline!B$88 )</f>
        <v>0.0004937562983</v>
      </c>
      <c r="AU872" s="51">
        <f t="shared" si="5"/>
        <v>0.08851737429</v>
      </c>
      <c r="AV872" s="51">
        <f>AA872 * ( (1-Baseline!D$88-Baseline!D$87) + (1-B872)*Baseline!D$88 )</f>
        <v>0.001463154425</v>
      </c>
      <c r="AW872" s="51">
        <f>AB872 * ( (1-Baseline!D$88-Baseline!D$87) + (1-B872)*Baseline!D$88 )</f>
        <v>0.0229344477</v>
      </c>
      <c r="AX872" s="51">
        <f>AC872 * ( (1-Baseline!D$88-Baseline!D$87) + (1-B872)*Baseline!D$88 )</f>
        <v>0.0003364591775</v>
      </c>
      <c r="AY872" s="51">
        <f>AD872 * ( (1-Baseline!D$88-Baseline!D$87) + (1-B872)*Baseline!D$88 )</f>
        <v>0.0003523957929</v>
      </c>
      <c r="AZ872" s="51">
        <f t="shared" si="6"/>
        <v>0.0250864571</v>
      </c>
      <c r="BA872" s="51">
        <f>AF872 * ( (1-Baseline!F$88-Baseline!F$87) + (1-Baseline!B$36)*Baseline!F$88 )</f>
        <v>0.001261619659</v>
      </c>
      <c r="BB872" s="51">
        <f>AG872 * ( (1-Baseline!F$88-Baseline!F$87) + (1-Baseline!B$36)*Baseline!F$88 )</f>
        <v>0.0001824212101</v>
      </c>
      <c r="BC872" s="51">
        <f>AH872 * ( (1-Baseline!F$88-Baseline!F$87) + (1-Baseline!B$36)*Baseline!F$88 )</f>
        <v>0.03310479531</v>
      </c>
      <c r="BD872" s="51">
        <f>AI872 * ( (1-Baseline!F$88-Baseline!F$87) + (1-Baseline!B$36)*Baseline!F$88 )</f>
        <v>0.0004168030036</v>
      </c>
      <c r="BE872" s="51">
        <f t="shared" si="7"/>
        <v>0.03496563918</v>
      </c>
      <c r="BF872" s="51">
        <f>AK872 * ( (1-Baseline!H$88-Baseline!H$87) + (1-Baseline!B$36)*Baseline!H$88 )</f>
        <v>0.00002820114158</v>
      </c>
      <c r="BG872" s="51">
        <f>AL872 * ( (1-Baseline!H$88-Baseline!H$87) + (1-Baseline!B$36)*Baseline!H$88 )</f>
        <v>0.0002103603187</v>
      </c>
      <c r="BH872" s="51">
        <f>AM872 * ( (1-Baseline!H$88-Baseline!H$87) + (1-Baseline!B$36)*Baseline!H$88 )</f>
        <v>0.00004532583519</v>
      </c>
      <c r="BI872" s="51">
        <f>AN872 * ( (1-Baseline!H$88-Baseline!H$87) + (1-Baseline!B$36)*Baseline!H$88 )</f>
        <v>0.02745880474</v>
      </c>
      <c r="BJ872" s="51">
        <f t="shared" si="8"/>
        <v>0.02774269203</v>
      </c>
      <c r="BK872" s="61"/>
      <c r="BL872" s="51">
        <f t="shared" si="19"/>
        <v>0.9502215904</v>
      </c>
      <c r="BM872" s="51">
        <f t="shared" si="20"/>
        <v>0.01706339839</v>
      </c>
      <c r="BN872" s="51">
        <f t="shared" si="21"/>
        <v>0.02713693908</v>
      </c>
      <c r="BO872" s="51">
        <f t="shared" si="22"/>
        <v>0.005578072127</v>
      </c>
      <c r="BP872" s="51">
        <f t="shared" si="9"/>
        <v>1</v>
      </c>
      <c r="BQ872" s="51">
        <f t="shared" si="23"/>
        <v>0.05832447443</v>
      </c>
      <c r="BR872" s="51">
        <f t="shared" si="24"/>
        <v>0.9142162886</v>
      </c>
      <c r="BS872" s="51">
        <f t="shared" si="25"/>
        <v>0.01341198465</v>
      </c>
      <c r="BT872" s="51">
        <f t="shared" si="26"/>
        <v>0.01404725233</v>
      </c>
      <c r="BU872" s="51">
        <f t="shared" si="10"/>
        <v>1</v>
      </c>
      <c r="BV872" s="51">
        <f t="shared" si="27"/>
        <v>0.03608169872</v>
      </c>
      <c r="BW872" s="51">
        <f t="shared" si="28"/>
        <v>0.005217156454</v>
      </c>
      <c r="BX872" s="51">
        <f t="shared" si="29"/>
        <v>0.9467807849</v>
      </c>
      <c r="BY872" s="51">
        <f t="shared" si="30"/>
        <v>0.01192035991</v>
      </c>
      <c r="BZ872" s="51">
        <f t="shared" si="11"/>
        <v>1</v>
      </c>
      <c r="CA872" s="51">
        <f t="shared" si="31"/>
        <v>0.001016525056</v>
      </c>
      <c r="CB872" s="51">
        <f t="shared" si="32"/>
        <v>0.007582548889</v>
      </c>
      <c r="CC872" s="51">
        <f t="shared" si="33"/>
        <v>0.00163379369</v>
      </c>
      <c r="CD872" s="51">
        <f t="shared" si="34"/>
        <v>0.9897671324</v>
      </c>
      <c r="CE872" s="51">
        <f t="shared" si="12"/>
        <v>1</v>
      </c>
      <c r="CF872" s="61"/>
      <c r="CG872" s="51">
        <f t="shared" si="35"/>
        <v>0.9502215904</v>
      </c>
      <c r="CH872" s="51">
        <f t="shared" si="36"/>
        <v>0.01706339839</v>
      </c>
      <c r="CI872" s="51">
        <f t="shared" si="37"/>
        <v>0.02713693908</v>
      </c>
      <c r="CJ872" s="51">
        <f t="shared" si="38"/>
        <v>0.005578072127</v>
      </c>
      <c r="CK872" s="51">
        <f t="shared" si="13"/>
        <v>1</v>
      </c>
      <c r="CL872" s="51">
        <f t="shared" si="39"/>
        <v>0.05832447443</v>
      </c>
      <c r="CM872" s="51">
        <f t="shared" si="40"/>
        <v>0.9142162886</v>
      </c>
      <c r="CN872" s="51">
        <f t="shared" si="41"/>
        <v>0.01341198465</v>
      </c>
      <c r="CO872" s="51">
        <f t="shared" si="42"/>
        <v>0.01404725233</v>
      </c>
      <c r="CP872" s="51">
        <f t="shared" si="14"/>
        <v>1</v>
      </c>
      <c r="CQ872" s="51">
        <f t="shared" si="43"/>
        <v>0.03608169872</v>
      </c>
      <c r="CR872" s="51">
        <f t="shared" si="44"/>
        <v>0.005217156454</v>
      </c>
      <c r="CS872" s="51">
        <f t="shared" si="45"/>
        <v>0.9467807849</v>
      </c>
      <c r="CT872" s="51">
        <f t="shared" si="46"/>
        <v>0.01192035991</v>
      </c>
      <c r="CU872" s="51">
        <f t="shared" si="15"/>
        <v>1</v>
      </c>
      <c r="CV872" s="51">
        <f t="shared" si="47"/>
        <v>0.001016525056</v>
      </c>
      <c r="CW872" s="51">
        <f t="shared" si="48"/>
        <v>0.007582548889</v>
      </c>
      <c r="CX872" s="51">
        <f t="shared" si="49"/>
        <v>0.00163379369</v>
      </c>
      <c r="CY872" s="51">
        <f t="shared" si="50"/>
        <v>0.9897671324</v>
      </c>
      <c r="CZ872" s="51">
        <f t="shared" si="16"/>
        <v>1</v>
      </c>
      <c r="DA872" s="61"/>
      <c r="DB872" s="51">
        <f>(AQ872*Baseline!B$7 + AV872*Baseline!B$11 + BA872*Baseline!B$16 + BF872*Baseline!B$18)</f>
        <v>49449.72581</v>
      </c>
      <c r="DC872" s="51">
        <f>(AR872*Baseline!B$7 + AW872*Baseline!B$11 + BB872*Baseline!B$16 + BG872*Baseline!B$18)</f>
        <v>60160.42542</v>
      </c>
      <c r="DD872" s="51">
        <f>(AS872*Baseline!B$7 + AX872*Baseline!B$11 + BC872*Baseline!B$16 + BH872*Baseline!B$18)</f>
        <v>114869.43</v>
      </c>
      <c r="DE872" s="51">
        <f>(AT872*Baseline!B$7 + AY872*Baseline!B$11 + BD872*Baseline!B$16 + BI872*Baseline!B$18)</f>
        <v>1259752.648</v>
      </c>
      <c r="DF872" s="51">
        <f t="shared" si="17"/>
        <v>1484232.229</v>
      </c>
      <c r="DG872" s="61"/>
      <c r="DH872" s="51">
        <f t="shared" si="51"/>
        <v>0.03331670397</v>
      </c>
      <c r="DI872" s="51">
        <f t="shared" si="52"/>
        <v>0.04053302726</v>
      </c>
      <c r="DJ872" s="51">
        <f t="shared" si="53"/>
        <v>0.07739316511</v>
      </c>
      <c r="DK872" s="51">
        <f t="shared" si="54"/>
        <v>0.8487571037</v>
      </c>
      <c r="DL872" s="51">
        <f t="shared" si="18"/>
        <v>1</v>
      </c>
      <c r="DM872" s="61"/>
      <c r="DN872" s="51">
        <f>DH872 / (Baseline!B$7/Baseline!B$17)</f>
        <v>3.556339014</v>
      </c>
      <c r="DO872" s="51">
        <f>DI872 / (Baseline!B$11/Baseline!B$17)</f>
        <v>0.9784866782</v>
      </c>
      <c r="DP872" s="51">
        <f>DJ872 / (Baseline!B$16/Baseline!B$17)</f>
        <v>1.195958288</v>
      </c>
      <c r="DQ872" s="51">
        <f>DK872 / (Baseline!B$18/Baseline!B$17)</f>
        <v>0.9595948358</v>
      </c>
      <c r="DR872" s="79"/>
      <c r="DS872" s="51">
        <f>(AU872*Baseline!B$34)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0.02580713739</v>
      </c>
      <c r="DT872" s="51">
        <f>(AZ872*Baseline!B$34) + (Baseline!D$88*(1-Baseline!D$89)*Baseline!B$35) + (Baseline!D$88*Baseline!D$89*((1-Baseline!D$90)*Baseline!B$40 + Baseline!D$90*Baseline!B$41))</f>
        <v>0.01017653656</v>
      </c>
      <c r="DU872" s="51">
        <f>(BE872*Baseline!B$34) + (Baseline!F$88*(1-Baseline!F$89)*Baseline!B$35) + (Baseline!F$88*Baseline!F$89*((1-Baseline!F$90)*Baseline!B$40 + Baseline!F$90*Baseline!B$41))</f>
        <v>0.01297548588</v>
      </c>
      <c r="DV872" s="51">
        <f>(BJ872*Baseline!B$34) + (Baseline!H$88*(1-Baseline!H$89)*Baseline!B$35) + (Baseline!H$88*Baseline!H$89*((1-Baseline!H$90)*Baseline!B$40 + Baseline!H$90*Baseline!B$41))</f>
        <v>0.009306403805</v>
      </c>
      <c r="DW872" s="51">
        <f>( DS872*Baseline!B$7 + DT872*Baseline!B$11 + DU872*Baseline!B$16 + DV872*Baseline!B$18 ) / Baseline!B$17</f>
        <v>0.009734466097</v>
      </c>
    </row>
    <row r="873">
      <c r="A873" s="4" t="s">
        <v>1233</v>
      </c>
      <c r="B873" s="45">
        <f>MIN( MAX( NORMINV( MCrands!B873, (B$5+B$4)/2, (B$5-B$4)/3.29 ), 0 ), 1 )</f>
        <v>0.4313128646</v>
      </c>
      <c r="C873" s="45">
        <f>MAX( NORMINV( MCrands!C873, (C$5+C$4)/2, (C$5-C$4)/3.29 ), 0 )</f>
        <v>2.960761167</v>
      </c>
      <c r="D873" s="41"/>
      <c r="E873" s="43">
        <f>Baseline!B$33 * (C873 * Baseline!B$66*Baseline!B$66/Baseline!B$73 + Baseline!B$52*Baseline!B$52/Baseline!B$74 + Baseline!B$53*Baseline!B$53/Baseline!B$75 + Baseline!B$54*Baseline!B$54/Baseline!B$76)</f>
        <v>0.00002100350436</v>
      </c>
      <c r="F873" s="43">
        <f>Baseline!B$33 * (C873 * Baseline!B$66*Baseline!B$57/Baseline!B$73 + Baseline!B$52*Baseline!B$67/Baseline!B$74 + Baseline!B$53*Baseline!B$55/Baseline!B$75 + Baseline!B$54*Baseline!B$56/Baseline!B$76)</f>
        <v>0.0000002001842107</v>
      </c>
      <c r="G873" s="45">
        <f>Baseline!B$33 * (C873 * Baseline!B$66*Baseline!B$58/Baseline!B$73 + Baseline!B$52*Baseline!B$59/Baseline!B$74 + Baseline!B$53*Baseline!B$68/Baseline!B$75 + Baseline!B$54*Baseline!B$60/Baseline!B$76)</f>
        <v>0.0000001693822099</v>
      </c>
      <c r="H873" s="43">
        <f>Baseline!B$33 * (C873 * Baseline!B$66*Baseline!B$61/Baseline!B$73 + Baseline!B$52*Baseline!B$62/Baseline!B$74 + Baseline!B$53*Baseline!B$63/Baseline!B$75 + Baseline!B$54*Baseline!B$69/Baseline!B$76)</f>
        <v>0.000000003476284695</v>
      </c>
      <c r="I873" s="43">
        <f>Baseline!B$33 * (C873 * Baseline!B$57*Baseline!B$66/Baseline!B$73 + Baseline!B$67*Baseline!B$52/Baseline!B$74 + Baseline!B$55*Baseline!B$53/Baseline!B$75 + Baseline!B$56*Baseline!B$54/Baseline!B$76)</f>
        <v>0.0000002001842107</v>
      </c>
      <c r="J873" s="45">
        <f>Baseline!B$33 * (C873 * Baseline!B$57*Baseline!B$57/Baseline!B$73 + Baseline!B$67*Baseline!B$67/Baseline!B$74 + Baseline!B$55*Baseline!B$55/Baseline!B$75 + Baseline!B$56*Baseline!B$56/Baseline!B$76)</f>
        <v>0.00000176381385</v>
      </c>
      <c r="K873" s="43">
        <f>Baseline!B$33 * (C873 * Baseline!B$57*Baseline!B$58/Baseline!B$73 + Baseline!B$67*Baseline!B$59/Baseline!B$74 + Baseline!B$55*Baseline!B$68/Baseline!B$75 + Baseline!B$56*Baseline!B$60/Baseline!B$76)</f>
        <v>0.00000001374203274</v>
      </c>
      <c r="L873" s="45">
        <f>Baseline!B$33 * (C873 * Baseline!B$57*Baseline!B$61/Baseline!B$73 + Baseline!B$67*Baseline!B$62/Baseline!B$74 + Baseline!B$55*Baseline!B$63/Baseline!B$75 + Baseline!B$56*Baseline!B$69/Baseline!B$76)</f>
        <v>0.00000001439286315</v>
      </c>
      <c r="M873" s="43">
        <f>Baseline!B$33 * (C873 * Baseline!B$58*Baseline!B$66/Baseline!B$73 + Baseline!B$59*Baseline!B$52/Baseline!B$74 + Baseline!B$68*Baseline!B$53/Baseline!B$75 + Baseline!B$60*Baseline!B$54/Baseline!B$76)</f>
        <v>0.0000001693822099</v>
      </c>
      <c r="N873" s="45">
        <f>Baseline!B$33 * (C873 * Baseline!B$58*Baseline!B$57/Baseline!B$73 + Baseline!B$59*Baseline!B$67/Baseline!B$74 + Baseline!B$68*Baseline!B$55/Baseline!B$75 + Baseline!B$60*Baseline!B$56/Baseline!B$76)</f>
        <v>0.00000001374203274</v>
      </c>
      <c r="O873" s="45">
        <f>Baseline!B$33 * (C873 * Baseline!B$58*Baseline!B$58/Baseline!B$73 + Baseline!B$59*Baseline!B$59/Baseline!B$74 + Baseline!B$68*Baseline!B$68/Baseline!B$75 + Baseline!B$60*Baseline!B$60/Baseline!B$76)</f>
        <v>0.00000132439055</v>
      </c>
      <c r="P873" s="43">
        <f>Baseline!B$33 * (C873 * Baseline!B$58*Baseline!B$61/Baseline!B$73 + Baseline!B$59*Baseline!B$62/Baseline!B$74 + Baseline!B$68*Baseline!B$63/Baseline!B$75 + Baseline!B$60*Baseline!B$69/Baseline!B$76)</f>
        <v>0.00000000164696957</v>
      </c>
      <c r="Q873" s="43">
        <f>Baseline!B$33 * (C873 * Baseline!B$61*Baseline!B$66/Baseline!B$73 + Baseline!B$62*Baseline!B$52/Baseline!B$74 + Baseline!B$63*Baseline!B$53/Baseline!B$75 + Baseline!B$69*Baseline!B$54/Baseline!B$76)</f>
        <v>0.000000003476284695</v>
      </c>
      <c r="R873" s="43">
        <f>Baseline!B$33 * (C873 * Baseline!B$61*Baseline!B$57/Baseline!B$73 + Baseline!B$62*Baseline!B$67/Baseline!B$74 + Baseline!B$63*Baseline!B$55/Baseline!B$75 + Baseline!B$69*Baseline!B$56/Baseline!B$76)</f>
        <v>0.00000001439286315</v>
      </c>
      <c r="S873" s="43">
        <f>Baseline!B$33 * (C873 * Baseline!B$61*Baseline!B$58/Baseline!B$73 + Baseline!B$62*Baseline!B$59/Baseline!B$74 + Baseline!B$63*Baseline!B$68/Baseline!B$75 + Baseline!B$69*Baseline!B$60/Baseline!B$76)</f>
        <v>0.00000000164696957</v>
      </c>
      <c r="T873" s="43">
        <f>Baseline!B$33 * (C873 * Baseline!B$61*Baseline!B$61/Baseline!B$73 + Baseline!B$62*Baseline!B$62/Baseline!B$74 + Baseline!B$63*Baseline!B$63/Baseline!B$75 + Baseline!B$69*Baseline!B$69/Baseline!B$76)</f>
        <v>0.00000009854654787</v>
      </c>
      <c r="U873" s="41"/>
      <c r="V873" s="43">
        <f>E873 * ( Baseline!B$87 * Baseline!B$7 )</f>
        <v>0.2179953718</v>
      </c>
      <c r="W873" s="43">
        <f>F873 * ( Baseline!D$87 * Baseline!B$11 )</f>
        <v>0.003692717198</v>
      </c>
      <c r="X873" s="43">
        <f>G873 * ( Baseline!F$87 * Baseline!B$16 )</f>
        <v>0.005883452091</v>
      </c>
      <c r="Y873" s="43">
        <f>H873 * ( Baseline!H$87 * Baseline!B$18 )</f>
        <v>0.001222517091</v>
      </c>
      <c r="Z873" s="51">
        <f t="shared" si="1"/>
        <v>0.2287940582</v>
      </c>
      <c r="AA873" s="43">
        <f>I873 * ( Baseline!B$87 * Baseline!B$7 )</f>
        <v>0.002077711923</v>
      </c>
      <c r="AB873" s="45">
        <f>J873 * ( Baseline!D$87 * Baseline!B$11 )</f>
        <v>0.03253636096</v>
      </c>
      <c r="AC873" s="45">
        <f>K873 * ( Baseline!F$87 * Baseline!B$16 )</f>
        <v>0.0004773263455</v>
      </c>
      <c r="AD873" s="45">
        <f>L873 * ( Baseline!F$87 * Baseline!B$16 )</f>
        <v>0.00049993279</v>
      </c>
      <c r="AE873" s="51">
        <f t="shared" si="2"/>
        <v>0.03559133201</v>
      </c>
      <c r="AF873" s="51">
        <f>M873 * ( Baseline!B$87 * Baseline!B$7 )</f>
        <v>0.001758017957</v>
      </c>
      <c r="AG873" s="51">
        <f>N873 * ( Baseline!D$87 * Baseline!B$11 )</f>
        <v>0.0002534937219</v>
      </c>
      <c r="AH873" s="51">
        <f>O873 * ( Baseline!F$87 * Baseline!B$16 )</f>
        <v>0.04600240104</v>
      </c>
      <c r="AI873" s="51">
        <f>P873 * ( Baseline!H$87 * Baseline!B$18 )</f>
        <v>0.0005791954986</v>
      </c>
      <c r="AJ873" s="51">
        <f t="shared" si="3"/>
        <v>0.04859310822</v>
      </c>
      <c r="AK873" s="51">
        <f>Q873 * ( Baseline!B$87 * Baseline!B$7 )</f>
        <v>0.00003608035885</v>
      </c>
      <c r="AL873" s="51">
        <f>R873 * ( Baseline!D$87 * Baseline!B$11 )</f>
        <v>0.0002654993273</v>
      </c>
      <c r="AM873" s="51">
        <f>S873 * ( Baseline!F$87 * Baseline!B$16 )</f>
        <v>0.00005720710909</v>
      </c>
      <c r="AN873" s="51">
        <f>T873 * ( Baseline!H$87 * Baseline!B$18 )</f>
        <v>0.03465620614</v>
      </c>
      <c r="AO873" s="51">
        <f t="shared" si="4"/>
        <v>0.03501499293</v>
      </c>
      <c r="AP873" s="61"/>
      <c r="AQ873" s="51">
        <f>V873 * ( (1-Baseline!B$88-Baseline!B$87) + (1-B873)*Baseline!B$88 )</f>
        <v>0.1296487255</v>
      </c>
      <c r="AR873" s="51">
        <f>W873 * ( (1-Baseline!B$88-Baseline!B$87) + (1-B873)*Baseline!B$88 )</f>
        <v>0.002196175424</v>
      </c>
      <c r="AS873" s="51">
        <f>X873 * ( (1-Baseline!B$88-Baseline!B$87) + (1-B873)*Baseline!B$88 )</f>
        <v>0.003499074584</v>
      </c>
      <c r="AT873" s="51">
        <f>Y873 * ( (1-Baseline!B$88-Baseline!B$87) + (1-B873)*Baseline!B$88 )</f>
        <v>0.0007270694848</v>
      </c>
      <c r="AU873" s="51">
        <f t="shared" si="5"/>
        <v>0.136071045</v>
      </c>
      <c r="AV873" s="51">
        <f>AA873 * ( (1-Baseline!D$88-Baseline!D$87) + (1-B873)*Baseline!D$88 )</f>
        <v>0.001658367817</v>
      </c>
      <c r="AW873" s="51">
        <f>AB873 * ( (1-Baseline!D$88-Baseline!D$87) + (1-B873)*Baseline!D$88 )</f>
        <v>0.02596955492</v>
      </c>
      <c r="AX873" s="51">
        <f>AC873 * ( (1-Baseline!D$88-Baseline!D$87) + (1-B873)*Baseline!D$88 )</f>
        <v>0.0003809876822</v>
      </c>
      <c r="AY873" s="51">
        <f>AD873 * ( (1-Baseline!D$88-Baseline!D$87) + (1-B873)*Baseline!D$88 )</f>
        <v>0.0003990314733</v>
      </c>
      <c r="AZ873" s="51">
        <f t="shared" si="6"/>
        <v>0.0284079419</v>
      </c>
      <c r="BA873" s="51">
        <f>AF873 * ( (1-Baseline!F$88-Baseline!F$87) + (1-Baseline!B$36)*Baseline!F$88 )</f>
        <v>0.001265125978</v>
      </c>
      <c r="BB873" s="51">
        <f>AG873 * ( (1-Baseline!F$88-Baseline!F$87) + (1-Baseline!B$36)*Baseline!F$88 )</f>
        <v>0.0001824221941</v>
      </c>
      <c r="BC873" s="51">
        <f>AH873 * ( (1-Baseline!F$88-Baseline!F$87) + (1-Baseline!B$36)*Baseline!F$88 )</f>
        <v>0.03310479987</v>
      </c>
      <c r="BD873" s="51">
        <f>AI873 * ( (1-Baseline!F$88-Baseline!F$87) + (1-Baseline!B$36)*Baseline!F$88 )</f>
        <v>0.0004168076151</v>
      </c>
      <c r="BE873" s="51">
        <f t="shared" si="7"/>
        <v>0.03496915565</v>
      </c>
      <c r="BF873" s="51">
        <f>AK873 * ( (1-Baseline!H$88-Baseline!H$87) + (1-Baseline!B$36)*Baseline!H$88 )</f>
        <v>0.00002858718992</v>
      </c>
      <c r="BG873" s="51">
        <f>AL873 * ( (1-Baseline!H$88-Baseline!H$87) + (1-Baseline!B$36)*Baseline!H$88 )</f>
        <v>0.000210360427</v>
      </c>
      <c r="BH873" s="51">
        <f>AM873 * ( (1-Baseline!H$88-Baseline!H$87) + (1-Baseline!B$36)*Baseline!H$88 )</f>
        <v>0.00004532633667</v>
      </c>
      <c r="BI873" s="51">
        <f>AN873 * ( (1-Baseline!H$88-Baseline!H$87) + (1-Baseline!B$36)*Baseline!H$88 )</f>
        <v>0.02745880525</v>
      </c>
      <c r="BJ873" s="51">
        <f t="shared" si="8"/>
        <v>0.0277430792</v>
      </c>
      <c r="BK873" s="61"/>
      <c r="BL873" s="51">
        <f t="shared" si="19"/>
        <v>0.9528017184</v>
      </c>
      <c r="BM873" s="51">
        <f t="shared" si="20"/>
        <v>0.01613991739</v>
      </c>
      <c r="BN873" s="51">
        <f t="shared" si="21"/>
        <v>0.02571505632</v>
      </c>
      <c r="BO873" s="51">
        <f t="shared" si="22"/>
        <v>0.005343307865</v>
      </c>
      <c r="BP873" s="51">
        <f t="shared" si="9"/>
        <v>1</v>
      </c>
      <c r="BQ873" s="51">
        <f t="shared" si="23"/>
        <v>0.05837690823</v>
      </c>
      <c r="BR873" s="51">
        <f t="shared" si="24"/>
        <v>0.914165307</v>
      </c>
      <c r="BS873" s="51">
        <f t="shared" si="25"/>
        <v>0.01341130884</v>
      </c>
      <c r="BT873" s="51">
        <f t="shared" si="26"/>
        <v>0.01404647597</v>
      </c>
      <c r="BU873" s="51">
        <f t="shared" si="10"/>
        <v>1</v>
      </c>
      <c r="BV873" s="51">
        <f t="shared" si="27"/>
        <v>0.03617833931</v>
      </c>
      <c r="BW873" s="51">
        <f t="shared" si="28"/>
        <v>0.005216659959</v>
      </c>
      <c r="BX873" s="51">
        <f t="shared" si="29"/>
        <v>0.9466857077</v>
      </c>
      <c r="BY873" s="51">
        <f t="shared" si="30"/>
        <v>0.01191929308</v>
      </c>
      <c r="BZ873" s="51">
        <f t="shared" si="11"/>
        <v>1</v>
      </c>
      <c r="CA873" s="51">
        <f t="shared" si="31"/>
        <v>0.001030425993</v>
      </c>
      <c r="CB873" s="51">
        <f t="shared" si="32"/>
        <v>0.007582446977</v>
      </c>
      <c r="CC873" s="51">
        <f t="shared" si="33"/>
        <v>0.001633788966</v>
      </c>
      <c r="CD873" s="51">
        <f t="shared" si="34"/>
        <v>0.9897533381</v>
      </c>
      <c r="CE873" s="51">
        <f t="shared" si="12"/>
        <v>1</v>
      </c>
      <c r="CF873" s="61"/>
      <c r="CG873" s="51">
        <f t="shared" si="35"/>
        <v>0.9528017184</v>
      </c>
      <c r="CH873" s="51">
        <f t="shared" si="36"/>
        <v>0.01613991739</v>
      </c>
      <c r="CI873" s="51">
        <f t="shared" si="37"/>
        <v>0.02571505632</v>
      </c>
      <c r="CJ873" s="51">
        <f t="shared" si="38"/>
        <v>0.005343307865</v>
      </c>
      <c r="CK873" s="51">
        <f t="shared" si="13"/>
        <v>1</v>
      </c>
      <c r="CL873" s="51">
        <f t="shared" si="39"/>
        <v>0.05837690823</v>
      </c>
      <c r="CM873" s="51">
        <f t="shared" si="40"/>
        <v>0.914165307</v>
      </c>
      <c r="CN873" s="51">
        <f t="shared" si="41"/>
        <v>0.01341130884</v>
      </c>
      <c r="CO873" s="51">
        <f t="shared" si="42"/>
        <v>0.01404647597</v>
      </c>
      <c r="CP873" s="51">
        <f t="shared" si="14"/>
        <v>1</v>
      </c>
      <c r="CQ873" s="51">
        <f t="shared" si="43"/>
        <v>0.03617833931</v>
      </c>
      <c r="CR873" s="51">
        <f t="shared" si="44"/>
        <v>0.005216659959</v>
      </c>
      <c r="CS873" s="51">
        <f t="shared" si="45"/>
        <v>0.9466857077</v>
      </c>
      <c r="CT873" s="51">
        <f t="shared" si="46"/>
        <v>0.01191929308</v>
      </c>
      <c r="CU873" s="51">
        <f t="shared" si="15"/>
        <v>1</v>
      </c>
      <c r="CV873" s="51">
        <f t="shared" si="47"/>
        <v>0.001030425993</v>
      </c>
      <c r="CW873" s="51">
        <f t="shared" si="48"/>
        <v>0.007582446977</v>
      </c>
      <c r="CX873" s="51">
        <f t="shared" si="49"/>
        <v>0.001633788966</v>
      </c>
      <c r="CY873" s="51">
        <f t="shared" si="50"/>
        <v>0.9897533381</v>
      </c>
      <c r="CZ873" s="51">
        <f t="shared" si="16"/>
        <v>1</v>
      </c>
      <c r="DA873" s="61"/>
      <c r="DB873" s="51">
        <f>(AQ873*Baseline!B$7 + AV873*Baseline!B$11 + BA873*Baseline!B$16 + BF873*Baseline!B$18)</f>
        <v>71983.53434</v>
      </c>
      <c r="DC873" s="51">
        <f>(AR873*Baseline!B$7 + AW873*Baseline!B$11 + BB873*Baseline!B$16 + BG873*Baseline!B$18)</f>
        <v>67001.98259</v>
      </c>
      <c r="DD873" s="51">
        <f>(AS873*Baseline!B$7 + AX873*Baseline!B$11 + BC873*Baseline!B$16 + BH873*Baseline!B$18)</f>
        <v>115496.9992</v>
      </c>
      <c r="DE873" s="51">
        <f>(AT873*Baseline!B$7 + AY873*Baseline!B$11 + BD873*Baseline!B$16 + BI873*Baseline!B$18)</f>
        <v>1259965.857</v>
      </c>
      <c r="DF873" s="51">
        <f t="shared" si="17"/>
        <v>1514448.373</v>
      </c>
      <c r="DG873" s="61"/>
      <c r="DH873" s="51">
        <f t="shared" si="51"/>
        <v>0.04753119065</v>
      </c>
      <c r="DI873" s="51">
        <f t="shared" si="52"/>
        <v>0.04424184</v>
      </c>
      <c r="DJ873" s="51">
        <f t="shared" si="53"/>
        <v>0.07626341136</v>
      </c>
      <c r="DK873" s="51">
        <f t="shared" si="54"/>
        <v>0.831963558</v>
      </c>
      <c r="DL873" s="51">
        <f t="shared" si="18"/>
        <v>1</v>
      </c>
      <c r="DM873" s="61"/>
      <c r="DN873" s="51">
        <f>DH873 / (Baseline!B$7/Baseline!B$17)</f>
        <v>5.073641974</v>
      </c>
      <c r="DO873" s="51">
        <f>DI873 / (Baseline!B$11/Baseline!B$17)</f>
        <v>1.068019193</v>
      </c>
      <c r="DP873" s="51">
        <f>DJ873 / (Baseline!B$16/Baseline!B$17)</f>
        <v>1.178500179</v>
      </c>
      <c r="DQ873" s="51">
        <f>DK873 / (Baseline!B$18/Baseline!B$17)</f>
        <v>0.9406082498</v>
      </c>
      <c r="DR873" s="79"/>
      <c r="DS873" s="51">
        <f>(AU873*Baseline!B$34)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0.03294018799</v>
      </c>
      <c r="DT873" s="51">
        <f>(AZ873*Baseline!B$34) + (Baseline!D$88*(1-Baseline!D$89)*Baseline!B$35) + (Baseline!D$88*Baseline!D$89*((1-Baseline!D$90)*Baseline!B$40 + Baseline!D$90*Baseline!B$41))</f>
        <v>0.01067475928</v>
      </c>
      <c r="DU873" s="51">
        <f>(BE873*Baseline!B$34) + (Baseline!F$88*(1-Baseline!F$89)*Baseline!B$35) + (Baseline!F$88*Baseline!F$89*((1-Baseline!F$90)*Baseline!B$40 + Baseline!F$90*Baseline!B$41))</f>
        <v>0.01297601335</v>
      </c>
      <c r="DV873" s="51">
        <f>(BJ873*Baseline!B$34) + (Baseline!H$88*(1-Baseline!H$89)*Baseline!B$35) + (Baseline!H$88*Baseline!H$89*((1-Baseline!H$90)*Baseline!B$40 + Baseline!H$90*Baseline!B$41))</f>
        <v>0.00930646188</v>
      </c>
      <c r="DW873" s="51">
        <f>( DS873*Baseline!B$7 + DT873*Baseline!B$11 + DU873*Baseline!B$16 + DV873*Baseline!B$18 ) / Baseline!B$17</f>
        <v>0.009822014338</v>
      </c>
    </row>
    <row r="874">
      <c r="A874" s="4" t="s">
        <v>1234</v>
      </c>
      <c r="B874" s="45">
        <f>MIN( MAX( NORMINV( MCrands!B874, (B$5+B$4)/2, (B$5-B$4)/3.29 ), 0 ), 1 )</f>
        <v>0.6148056987</v>
      </c>
      <c r="C874" s="45">
        <f>MAX( NORMINV( MCrands!C874, (C$5+C$4)/2, (C$5-C$4)/3.29 ), 0 )</f>
        <v>2.845797747</v>
      </c>
      <c r="D874" s="41"/>
      <c r="E874" s="43">
        <f>Baseline!B$33 * (C874 * Baseline!B$66*Baseline!B$66/Baseline!B$73 + Baseline!B$52*Baseline!B$52/Baseline!B$74 + Baseline!B$53*Baseline!B$53/Baseline!B$75 + Baseline!B$54*Baseline!B$54/Baseline!B$76)</f>
        <v>0.00002018956059</v>
      </c>
      <c r="F874" s="43">
        <f>Baseline!B$33 * (C874 * Baseline!B$66*Baseline!B$57/Baseline!B$73 + Baseline!B$52*Baseline!B$67/Baseline!B$74 + Baseline!B$53*Baseline!B$55/Baseline!B$75 + Baseline!B$54*Baseline!B$56/Baseline!B$76)</f>
        <v>0.0000002000556933</v>
      </c>
      <c r="G874" s="45">
        <f>Baseline!B$33 * (C874 * Baseline!B$66*Baseline!B$58/Baseline!B$73 + Baseline!B$52*Baseline!B$59/Baseline!B$74 + Baseline!B$53*Baseline!B$68/Baseline!B$75 + Baseline!B$54*Baseline!B$60/Baseline!B$76)</f>
        <v>0.0000001690662712</v>
      </c>
      <c r="H874" s="43">
        <f>Baseline!B$33 * (C874 * Baseline!B$66*Baseline!B$61/Baseline!B$73 + Baseline!B$52*Baseline!B$62/Baseline!B$74 + Baseline!B$53*Baseline!B$63/Baseline!B$75 + Baseline!B$54*Baseline!B$69/Baseline!B$76)</f>
        <v>0.000000003444690825</v>
      </c>
      <c r="I874" s="43">
        <f>Baseline!B$33 * (C874 * Baseline!B$57*Baseline!B$66/Baseline!B$73 + Baseline!B$67*Baseline!B$52/Baseline!B$74 + Baseline!B$55*Baseline!B$53/Baseline!B$75 + Baseline!B$56*Baseline!B$54/Baseline!B$76)</f>
        <v>0.0000002000556933</v>
      </c>
      <c r="J874" s="45">
        <f>Baseline!B$33 * (C874 * Baseline!B$57*Baseline!B$57/Baseline!B$73 + Baseline!B$67*Baseline!B$67/Baseline!B$74 + Baseline!B$55*Baseline!B$55/Baseline!B$75 + Baseline!B$56*Baseline!B$56/Baseline!B$76)</f>
        <v>0.00000176381383</v>
      </c>
      <c r="K874" s="43">
        <f>Baseline!B$33 * (C874 * Baseline!B$57*Baseline!B$58/Baseline!B$73 + Baseline!B$67*Baseline!B$59/Baseline!B$74 + Baseline!B$55*Baseline!B$68/Baseline!B$75 + Baseline!B$56*Baseline!B$60/Baseline!B$76)</f>
        <v>0.00000001374198286</v>
      </c>
      <c r="L874" s="45">
        <f>Baseline!B$33 * (C874 * Baseline!B$57*Baseline!B$61/Baseline!B$73 + Baseline!B$67*Baseline!B$62/Baseline!B$74 + Baseline!B$55*Baseline!B$63/Baseline!B$75 + Baseline!B$56*Baseline!B$69/Baseline!B$76)</f>
        <v>0.00000001439285816</v>
      </c>
      <c r="M874" s="43">
        <f>Baseline!B$33 * (C874 * Baseline!B$58*Baseline!B$66/Baseline!B$73 + Baseline!B$59*Baseline!B$52/Baseline!B$74 + Baseline!B$68*Baseline!B$53/Baseline!B$75 + Baseline!B$60*Baseline!B$54/Baseline!B$76)</f>
        <v>0.0000001690662712</v>
      </c>
      <c r="N874" s="45">
        <f>Baseline!B$33 * (C874 * Baseline!B$58*Baseline!B$57/Baseline!B$73 + Baseline!B$59*Baseline!B$67/Baseline!B$74 + Baseline!B$68*Baseline!B$55/Baseline!B$75 + Baseline!B$60*Baseline!B$56/Baseline!B$76)</f>
        <v>0.00000001374198286</v>
      </c>
      <c r="O874" s="45">
        <f>Baseline!B$33 * (C874 * Baseline!B$58*Baseline!B$58/Baseline!B$73 + Baseline!B$59*Baseline!B$59/Baseline!B$74 + Baseline!B$68*Baseline!B$68/Baseline!B$75 + Baseline!B$60*Baseline!B$60/Baseline!B$76)</f>
        <v>0.000001324390427</v>
      </c>
      <c r="P874" s="43">
        <f>Baseline!B$33 * (C874 * Baseline!B$58*Baseline!B$61/Baseline!B$73 + Baseline!B$59*Baseline!B$62/Baseline!B$74 + Baseline!B$68*Baseline!B$63/Baseline!B$75 + Baseline!B$60*Baseline!B$69/Baseline!B$76)</f>
        <v>0.000000001646957307</v>
      </c>
      <c r="Q874" s="43">
        <f>Baseline!B$33 * (C874 * Baseline!B$61*Baseline!B$66/Baseline!B$73 + Baseline!B$62*Baseline!B$52/Baseline!B$74 + Baseline!B$63*Baseline!B$53/Baseline!B$75 + Baseline!B$69*Baseline!B$54/Baseline!B$76)</f>
        <v>0.000000003444690825</v>
      </c>
      <c r="R874" s="43">
        <f>Baseline!B$33 * (C874 * Baseline!B$61*Baseline!B$57/Baseline!B$73 + Baseline!B$62*Baseline!B$67/Baseline!B$74 + Baseline!B$63*Baseline!B$55/Baseline!B$75 + Baseline!B$69*Baseline!B$56/Baseline!B$76)</f>
        <v>0.00000001439285816</v>
      </c>
      <c r="S874" s="43">
        <f>Baseline!B$33 * (C874 * Baseline!B$61*Baseline!B$58/Baseline!B$73 + Baseline!B$62*Baseline!B$59/Baseline!B$74 + Baseline!B$63*Baseline!B$68/Baseline!B$75 + Baseline!B$69*Baseline!B$60/Baseline!B$76)</f>
        <v>0.000000001646957307</v>
      </c>
      <c r="T874" s="43">
        <f>Baseline!B$33 * (C874 * Baseline!B$61*Baseline!B$61/Baseline!B$73 + Baseline!B$62*Baseline!B$62/Baseline!B$74 + Baseline!B$63*Baseline!B$63/Baseline!B$75 + Baseline!B$69*Baseline!B$69/Baseline!B$76)</f>
        <v>0.00000009854654664</v>
      </c>
      <c r="U874" s="41"/>
      <c r="V874" s="43">
        <f>E874 * ( Baseline!B$87 * Baseline!B$7 )</f>
        <v>0.2095474494</v>
      </c>
      <c r="W874" s="43">
        <f>F874 * ( Baseline!D$87 * Baseline!B$11 )</f>
        <v>0.003690346488</v>
      </c>
      <c r="X874" s="43">
        <f>G874 * ( Baseline!F$87 * Baseline!B$16 )</f>
        <v>0.005872478033</v>
      </c>
      <c r="Y874" s="43">
        <f>H874 * ( Baseline!H$87 * Baseline!B$18 )</f>
        <v>0.001211406365</v>
      </c>
      <c r="Z874" s="51">
        <f t="shared" si="1"/>
        <v>0.2203216803</v>
      </c>
      <c r="AA874" s="43">
        <f>I874 * ( Baseline!B$87 * Baseline!B$7 )</f>
        <v>0.00207637804</v>
      </c>
      <c r="AB874" s="45">
        <f>J874 * ( Baseline!D$87 * Baseline!B$11 )</f>
        <v>0.03253636058</v>
      </c>
      <c r="AC874" s="45">
        <f>K874 * ( Baseline!F$87 * Baseline!B$16 )</f>
        <v>0.0004773246128</v>
      </c>
      <c r="AD874" s="45">
        <f>L874 * ( Baseline!F$87 * Baseline!B$16 )</f>
        <v>0.0004999326167</v>
      </c>
      <c r="AE874" s="51">
        <f t="shared" si="2"/>
        <v>0.03558999585</v>
      </c>
      <c r="AF874" s="51">
        <f>M874 * ( Baseline!B$87 * Baseline!B$7 )</f>
        <v>0.001754738829</v>
      </c>
      <c r="AG874" s="51">
        <f>N874 * ( Baseline!D$87 * Baseline!B$11 )</f>
        <v>0.0002534928017</v>
      </c>
      <c r="AH874" s="51">
        <f>O874 * ( Baseline!F$87 * Baseline!B$16 )</f>
        <v>0.04600239678</v>
      </c>
      <c r="AI874" s="51">
        <f>P874 * ( Baseline!H$87 * Baseline!B$18 )</f>
        <v>0.0005791911859</v>
      </c>
      <c r="AJ874" s="51">
        <f t="shared" si="3"/>
        <v>0.0485898196</v>
      </c>
      <c r="AK874" s="51">
        <f>Q874 * ( Baseline!B$87 * Baseline!B$7 )</f>
        <v>0.00003575244607</v>
      </c>
      <c r="AL874" s="51">
        <f>R874 * ( Baseline!D$87 * Baseline!B$11 )</f>
        <v>0.0002654992353</v>
      </c>
      <c r="AM874" s="51">
        <f>S874 * ( Baseline!F$87 * Baseline!B$16 )</f>
        <v>0.00005720668312</v>
      </c>
      <c r="AN874" s="51">
        <f>T874 * ( Baseline!H$87 * Baseline!B$18 )</f>
        <v>0.03465620571</v>
      </c>
      <c r="AO874" s="51">
        <f t="shared" si="4"/>
        <v>0.03501466407</v>
      </c>
      <c r="AP874" s="61"/>
      <c r="AQ874" s="51">
        <f>V874 * ( (1-Baseline!B$88-Baseline!B$87) + (1-B874)*Baseline!B$88 )</f>
        <v>0.0904035742</v>
      </c>
      <c r="AR874" s="51">
        <f>W874 * ( (1-Baseline!B$88-Baseline!B$87) + (1-B874)*Baseline!B$88 )</f>
        <v>0.001592100088</v>
      </c>
      <c r="AS874" s="51">
        <f>X874 * ( (1-Baseline!B$88-Baseline!B$87) + (1-B874)*Baseline!B$88 )</f>
        <v>0.002533521668</v>
      </c>
      <c r="AT874" s="51">
        <f>Y874 * ( (1-Baseline!B$88-Baseline!B$87) + (1-B874)*Baseline!B$88 )</f>
        <v>0.000522628481</v>
      </c>
      <c r="AU874" s="51">
        <f t="shared" si="5"/>
        <v>0.09505182443</v>
      </c>
      <c r="AV874" s="51">
        <f>AA874 * ( (1-Baseline!D$88-Baseline!D$87) + (1-B874)*Baseline!D$88 )</f>
        <v>0.001486614932</v>
      </c>
      <c r="AW874" s="51">
        <f>AB874 * ( (1-Baseline!D$88-Baseline!D$87) + (1-B874)*Baseline!D$88 )</f>
        <v>0.02329490995</v>
      </c>
      <c r="AX874" s="51">
        <f>AC874 * ( (1-Baseline!D$88-Baseline!D$87) + (1-B874)*Baseline!D$88 )</f>
        <v>0.0003417479298</v>
      </c>
      <c r="AY874" s="51">
        <f>AD874 * ( (1-Baseline!D$88-Baseline!D$87) + (1-B874)*Baseline!D$88 )</f>
        <v>0.0003579344794</v>
      </c>
      <c r="AZ874" s="51">
        <f t="shared" si="6"/>
        <v>0.02548120729</v>
      </c>
      <c r="BA874" s="51">
        <f>AF874 * ( (1-Baseline!F$88-Baseline!F$87) + (1-Baseline!B$36)*Baseline!F$88 )</f>
        <v>0.001262766213</v>
      </c>
      <c r="BB874" s="51">
        <f>AG874 * ( (1-Baseline!F$88-Baseline!F$87) + (1-Baseline!B$36)*Baseline!F$88 )</f>
        <v>0.0001824215319</v>
      </c>
      <c r="BC874" s="51">
        <f>AH874 * ( (1-Baseline!F$88-Baseline!F$87) + (1-Baseline!B$36)*Baseline!F$88 )</f>
        <v>0.0331047968</v>
      </c>
      <c r="BD874" s="51">
        <f>AI874 * ( (1-Baseline!F$88-Baseline!F$87) + (1-Baseline!B$36)*Baseline!F$88 )</f>
        <v>0.0004168045115</v>
      </c>
      <c r="BE874" s="51">
        <f t="shared" si="7"/>
        <v>0.03496678906</v>
      </c>
      <c r="BF874" s="51">
        <f>AK874 * ( (1-Baseline!H$88-Baseline!H$87) + (1-Baseline!B$36)*Baseline!H$88 )</f>
        <v>0.00002832737807</v>
      </c>
      <c r="BG874" s="51">
        <f>AL874 * ( (1-Baseline!H$88-Baseline!H$87) + (1-Baseline!B$36)*Baseline!H$88 )</f>
        <v>0.0002103603541</v>
      </c>
      <c r="BH874" s="51">
        <f>AM874 * ( (1-Baseline!H$88-Baseline!H$87) + (1-Baseline!B$36)*Baseline!H$88 )</f>
        <v>0.00004532599917</v>
      </c>
      <c r="BI874" s="51">
        <f>AN874 * ( (1-Baseline!H$88-Baseline!H$87) + (1-Baseline!B$36)*Baseline!H$88 )</f>
        <v>0.02745880491</v>
      </c>
      <c r="BJ874" s="51">
        <f t="shared" si="8"/>
        <v>0.02774281864</v>
      </c>
      <c r="BK874" s="61"/>
      <c r="BL874" s="51">
        <f t="shared" si="19"/>
        <v>0.9510977273</v>
      </c>
      <c r="BM874" s="51">
        <f t="shared" si="20"/>
        <v>0.01674981093</v>
      </c>
      <c r="BN874" s="51">
        <f t="shared" si="21"/>
        <v>0.02665410878</v>
      </c>
      <c r="BO874" s="51">
        <f t="shared" si="22"/>
        <v>0.005498352968</v>
      </c>
      <c r="BP874" s="51">
        <f t="shared" si="9"/>
        <v>1</v>
      </c>
      <c r="BQ874" s="51">
        <f t="shared" si="23"/>
        <v>0.05834162075</v>
      </c>
      <c r="BR874" s="51">
        <f t="shared" si="24"/>
        <v>0.9141996171</v>
      </c>
      <c r="BS874" s="51">
        <f t="shared" si="25"/>
        <v>0.01341176365</v>
      </c>
      <c r="BT874" s="51">
        <f t="shared" si="26"/>
        <v>0.01404699846</v>
      </c>
      <c r="BU874" s="51">
        <f t="shared" si="10"/>
        <v>1</v>
      </c>
      <c r="BV874" s="51">
        <f t="shared" si="27"/>
        <v>0.036113302</v>
      </c>
      <c r="BW874" s="51">
        <f t="shared" si="28"/>
        <v>0.00521699409</v>
      </c>
      <c r="BX874" s="51">
        <f t="shared" si="29"/>
        <v>0.9467496929</v>
      </c>
      <c r="BY874" s="51">
        <f t="shared" si="30"/>
        <v>0.01192001104</v>
      </c>
      <c r="BZ874" s="51">
        <f t="shared" si="11"/>
        <v>1</v>
      </c>
      <c r="CA874" s="51">
        <f t="shared" si="31"/>
        <v>0.001021070658</v>
      </c>
      <c r="CB874" s="51">
        <f t="shared" si="32"/>
        <v>0.007582515564</v>
      </c>
      <c r="CC874" s="51">
        <f t="shared" si="33"/>
        <v>0.001633792145</v>
      </c>
      <c r="CD874" s="51">
        <f t="shared" si="34"/>
        <v>0.9897626216</v>
      </c>
      <c r="CE874" s="51">
        <f t="shared" si="12"/>
        <v>1</v>
      </c>
      <c r="CF874" s="61"/>
      <c r="CG874" s="51">
        <f t="shared" si="35"/>
        <v>0.9510977273</v>
      </c>
      <c r="CH874" s="51">
        <f t="shared" si="36"/>
        <v>0.01674981093</v>
      </c>
      <c r="CI874" s="51">
        <f t="shared" si="37"/>
        <v>0.02665410878</v>
      </c>
      <c r="CJ874" s="51">
        <f t="shared" si="38"/>
        <v>0.005498352968</v>
      </c>
      <c r="CK874" s="51">
        <f t="shared" si="13"/>
        <v>1</v>
      </c>
      <c r="CL874" s="51">
        <f t="shared" si="39"/>
        <v>0.05834162075</v>
      </c>
      <c r="CM874" s="51">
        <f t="shared" si="40"/>
        <v>0.9141996171</v>
      </c>
      <c r="CN874" s="51">
        <f t="shared" si="41"/>
        <v>0.01341176365</v>
      </c>
      <c r="CO874" s="51">
        <f t="shared" si="42"/>
        <v>0.01404699846</v>
      </c>
      <c r="CP874" s="51">
        <f t="shared" si="14"/>
        <v>1</v>
      </c>
      <c r="CQ874" s="51">
        <f t="shared" si="43"/>
        <v>0.036113302</v>
      </c>
      <c r="CR874" s="51">
        <f t="shared" si="44"/>
        <v>0.00521699409</v>
      </c>
      <c r="CS874" s="51">
        <f t="shared" si="45"/>
        <v>0.9467496929</v>
      </c>
      <c r="CT874" s="51">
        <f t="shared" si="46"/>
        <v>0.01192001104</v>
      </c>
      <c r="CU874" s="51">
        <f t="shared" si="15"/>
        <v>1</v>
      </c>
      <c r="CV874" s="51">
        <f t="shared" si="47"/>
        <v>0.001021070658</v>
      </c>
      <c r="CW874" s="51">
        <f t="shared" si="48"/>
        <v>0.007582515564</v>
      </c>
      <c r="CX874" s="51">
        <f t="shared" si="49"/>
        <v>0.001633792145</v>
      </c>
      <c r="CY874" s="51">
        <f t="shared" si="50"/>
        <v>0.9897626216</v>
      </c>
      <c r="CZ874" s="51">
        <f t="shared" si="16"/>
        <v>1</v>
      </c>
      <c r="DA874" s="61"/>
      <c r="DB874" s="51">
        <f>(AQ874*Baseline!B$7 + AV874*Baseline!B$11 + BA874*Baseline!B$16 + BF874*Baseline!B$18)</f>
        <v>52561.49998</v>
      </c>
      <c r="DC874" s="51">
        <f>(AR874*Baseline!B$7 + AW874*Baseline!B$11 + BB874*Baseline!B$16 + BG874*Baseline!B$18)</f>
        <v>60973.07991</v>
      </c>
      <c r="DD874" s="51">
        <f>(AS874*Baseline!B$7 + AX874*Baseline!B$11 + BC874*Baseline!B$16 + BH874*Baseline!B$18)</f>
        <v>114944.5286</v>
      </c>
      <c r="DE874" s="51">
        <f>(AT874*Baseline!B$7 + AY874*Baseline!B$11 + BD874*Baseline!B$16 + BI874*Baseline!B$18)</f>
        <v>1259778.542</v>
      </c>
      <c r="DF874" s="51">
        <f t="shared" si="17"/>
        <v>1488257.65</v>
      </c>
      <c r="DG874" s="61"/>
      <c r="DH874" s="51">
        <f t="shared" si="51"/>
        <v>0.0353174734</v>
      </c>
      <c r="DI874" s="51">
        <f t="shared" si="52"/>
        <v>0.04096943825</v>
      </c>
      <c r="DJ874" s="51">
        <f t="shared" si="53"/>
        <v>0.07723429377</v>
      </c>
      <c r="DK874" s="51">
        <f t="shared" si="54"/>
        <v>0.8464787946</v>
      </c>
      <c r="DL874" s="51">
        <f t="shared" si="18"/>
        <v>1</v>
      </c>
      <c r="DM874" s="61"/>
      <c r="DN874" s="51">
        <f>DH874 / (Baseline!B$7/Baseline!B$17)</f>
        <v>3.769907991</v>
      </c>
      <c r="DO874" s="51">
        <f>DI874 / (Baseline!B$11/Baseline!B$17)</f>
        <v>0.9890218484</v>
      </c>
      <c r="DP874" s="51">
        <f>DJ874 / (Baseline!B$16/Baseline!B$17)</f>
        <v>1.193503246</v>
      </c>
      <c r="DQ874" s="51">
        <f>DK874 / (Baseline!B$18/Baseline!B$17)</f>
        <v>0.9570190062</v>
      </c>
      <c r="DR874" s="79"/>
      <c r="DS874" s="51">
        <f>(AU874*Baseline!B$34)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0.02678730491</v>
      </c>
      <c r="DT874" s="51">
        <f>(AZ874*Baseline!B$34) + (Baseline!D$88*(1-Baseline!D$89)*Baseline!B$35) + (Baseline!D$88*Baseline!D$89*((1-Baseline!D$90)*Baseline!B$40 + Baseline!D$90*Baseline!B$41))</f>
        <v>0.01023574909</v>
      </c>
      <c r="DU874" s="51">
        <f>(BE874*Baseline!B$34) + (Baseline!F$88*(1-Baseline!F$89)*Baseline!B$35) + (Baseline!F$88*Baseline!F$89*((1-Baseline!F$90)*Baseline!B$40 + Baseline!F$90*Baseline!B$41))</f>
        <v>0.01297565836</v>
      </c>
      <c r="DV874" s="51">
        <f>(BJ874*Baseline!B$34) + (Baseline!H$88*(1-Baseline!H$89)*Baseline!B$35) + (Baseline!H$88*Baseline!H$89*((1-Baseline!H$90)*Baseline!B$40 + Baseline!H$90*Baseline!B$41))</f>
        <v>0.009306422796</v>
      </c>
      <c r="DW874" s="51">
        <f>( DS874*Baseline!B$7 + DT874*Baseline!B$11 + DU874*Baseline!B$16 + DV874*Baseline!B$18 ) / Baseline!B$17</f>
        <v>0.00974612935</v>
      </c>
    </row>
    <row r="875">
      <c r="A875" s="4" t="s">
        <v>1235</v>
      </c>
      <c r="B875" s="45">
        <f>MIN( MAX( NORMINV( MCrands!B875, (B$5+B$4)/2, (B$5-B$4)/3.29 ), 0 ), 1 )</f>
        <v>0.524274857</v>
      </c>
      <c r="C875" s="45">
        <f>MAX( NORMINV( MCrands!C875, (C$5+C$4)/2, (C$5-C$4)/3.29 ), 0 )</f>
        <v>2.350170776</v>
      </c>
      <c r="D875" s="41"/>
      <c r="E875" s="43">
        <f>Baseline!B$33 * (C875 * Baseline!B$66*Baseline!B$66/Baseline!B$73 + Baseline!B$52*Baseline!B$52/Baseline!B$74 + Baseline!B$53*Baseline!B$53/Baseline!B$75 + Baseline!B$54*Baseline!B$54/Baseline!B$76)</f>
        <v>0.00001668050974</v>
      </c>
      <c r="F875" s="43">
        <f>Baseline!B$33 * (C875 * Baseline!B$66*Baseline!B$57/Baseline!B$73 + Baseline!B$52*Baseline!B$67/Baseline!B$74 + Baseline!B$53*Baseline!B$55/Baseline!B$75 + Baseline!B$54*Baseline!B$56/Baseline!B$76)</f>
        <v>0.0000001995016326</v>
      </c>
      <c r="G875" s="45">
        <f>Baseline!B$33 * (C875 * Baseline!B$66*Baseline!B$58/Baseline!B$73 + Baseline!B$52*Baseline!B$59/Baseline!B$74 + Baseline!B$53*Baseline!B$68/Baseline!B$75 + Baseline!B$54*Baseline!B$60/Baseline!B$76)</f>
        <v>0.0000001677042055</v>
      </c>
      <c r="H875" s="43">
        <f>Baseline!B$33 * (C875 * Baseline!B$66*Baseline!B$61/Baseline!B$73 + Baseline!B$52*Baseline!B$62/Baseline!B$74 + Baseline!B$53*Baseline!B$63/Baseline!B$75 + Baseline!B$54*Baseline!B$69/Baseline!B$76)</f>
        <v>0.000000003308484246</v>
      </c>
      <c r="I875" s="43">
        <f>Baseline!B$33 * (C875 * Baseline!B$57*Baseline!B$66/Baseline!B$73 + Baseline!B$67*Baseline!B$52/Baseline!B$74 + Baseline!B$55*Baseline!B$53/Baseline!B$75 + Baseline!B$56*Baseline!B$54/Baseline!B$76)</f>
        <v>0.0000001995016326</v>
      </c>
      <c r="J875" s="45">
        <f>Baseline!B$33 * (C875 * Baseline!B$57*Baseline!B$57/Baseline!B$73 + Baseline!B$67*Baseline!B$67/Baseline!B$74 + Baseline!B$55*Baseline!B$55/Baseline!B$75 + Baseline!B$56*Baseline!B$56/Baseline!B$76)</f>
        <v>0.000001763813742</v>
      </c>
      <c r="K875" s="43">
        <f>Baseline!B$33 * (C875 * Baseline!B$57*Baseline!B$58/Baseline!B$73 + Baseline!B$67*Baseline!B$59/Baseline!B$74 + Baseline!B$55*Baseline!B$68/Baseline!B$75 + Baseline!B$56*Baseline!B$60/Baseline!B$76)</f>
        <v>0.00000001374176779</v>
      </c>
      <c r="L875" s="45">
        <f>Baseline!B$33 * (C875 * Baseline!B$57*Baseline!B$61/Baseline!B$73 + Baseline!B$67*Baseline!B$62/Baseline!B$74 + Baseline!B$55*Baseline!B$63/Baseline!B$75 + Baseline!B$56*Baseline!B$69/Baseline!B$76)</f>
        <v>0.00000001439283666</v>
      </c>
      <c r="M875" s="43">
        <f>Baseline!B$33 * (C875 * Baseline!B$58*Baseline!B$66/Baseline!B$73 + Baseline!B$59*Baseline!B$52/Baseline!B$74 + Baseline!B$68*Baseline!B$53/Baseline!B$75 + Baseline!B$60*Baseline!B$54/Baseline!B$76)</f>
        <v>0.0000001677042055</v>
      </c>
      <c r="N875" s="45">
        <f>Baseline!B$33 * (C875 * Baseline!B$58*Baseline!B$57/Baseline!B$73 + Baseline!B$59*Baseline!B$67/Baseline!B$74 + Baseline!B$68*Baseline!B$55/Baseline!B$75 + Baseline!B$60*Baseline!B$56/Baseline!B$76)</f>
        <v>0.00000001374176779</v>
      </c>
      <c r="O875" s="45">
        <f>Baseline!B$33 * (C875 * Baseline!B$58*Baseline!B$58/Baseline!B$73 + Baseline!B$59*Baseline!B$59/Baseline!B$74 + Baseline!B$68*Baseline!B$68/Baseline!B$75 + Baseline!B$60*Baseline!B$60/Baseline!B$76)</f>
        <v>0.000001324389899</v>
      </c>
      <c r="P875" s="43">
        <f>Baseline!B$33 * (C875 * Baseline!B$58*Baseline!B$61/Baseline!B$73 + Baseline!B$59*Baseline!B$62/Baseline!B$74 + Baseline!B$68*Baseline!B$63/Baseline!B$75 + Baseline!B$60*Baseline!B$69/Baseline!B$76)</f>
        <v>0.000000001646904437</v>
      </c>
      <c r="Q875" s="43">
        <f>Baseline!B$33 * (C875 * Baseline!B$61*Baseline!B$66/Baseline!B$73 + Baseline!B$62*Baseline!B$52/Baseline!B$74 + Baseline!B$63*Baseline!B$53/Baseline!B$75 + Baseline!B$69*Baseline!B$54/Baseline!B$76)</f>
        <v>0.000000003308484246</v>
      </c>
      <c r="R875" s="43">
        <f>Baseline!B$33 * (C875 * Baseline!B$61*Baseline!B$57/Baseline!B$73 + Baseline!B$62*Baseline!B$67/Baseline!B$74 + Baseline!B$63*Baseline!B$55/Baseline!B$75 + Baseline!B$69*Baseline!B$56/Baseline!B$76)</f>
        <v>0.00000001439283666</v>
      </c>
      <c r="S875" s="43">
        <f>Baseline!B$33 * (C875 * Baseline!B$61*Baseline!B$58/Baseline!B$73 + Baseline!B$62*Baseline!B$59/Baseline!B$74 + Baseline!B$63*Baseline!B$68/Baseline!B$75 + Baseline!B$69*Baseline!B$60/Baseline!B$76)</f>
        <v>0.000000001646904437</v>
      </c>
      <c r="T875" s="43">
        <f>Baseline!B$33 * (C875 * Baseline!B$61*Baseline!B$61/Baseline!B$73 + Baseline!B$62*Baseline!B$62/Baseline!B$74 + Baseline!B$63*Baseline!B$63/Baseline!B$75 + Baseline!B$69*Baseline!B$69/Baseline!B$76)</f>
        <v>0.00000009854654135</v>
      </c>
      <c r="U875" s="41"/>
      <c r="V875" s="43">
        <f>E875 * ( Baseline!B$87 * Baseline!B$7 )</f>
        <v>0.1731270106</v>
      </c>
      <c r="W875" s="43">
        <f>F875 * ( Baseline!D$87 * Baseline!B$11 )</f>
        <v>0.003680125955</v>
      </c>
      <c r="X875" s="43">
        <f>G875 * ( Baseline!F$87 * Baseline!B$16 )</f>
        <v>0.005825166991</v>
      </c>
      <c r="Y875" s="43">
        <f>H875 * ( Baseline!H$87 * Baseline!B$18 )</f>
        <v>0.001163506125</v>
      </c>
      <c r="Z875" s="51">
        <f t="shared" si="1"/>
        <v>0.1837958096</v>
      </c>
      <c r="AA875" s="43">
        <f>I875 * ( Baseline!B$87 * Baseline!B$7 )</f>
        <v>0.002070627445</v>
      </c>
      <c r="AB875" s="45">
        <f>J875 * ( Baseline!D$87 * Baseline!B$11 )</f>
        <v>0.03253635897</v>
      </c>
      <c r="AC875" s="45">
        <f>K875 * ( Baseline!F$87 * Baseline!B$16 )</f>
        <v>0.0004773171426</v>
      </c>
      <c r="AD875" s="45">
        <f>L875 * ( Baseline!F$87 * Baseline!B$16 )</f>
        <v>0.0004999318697</v>
      </c>
      <c r="AE875" s="51">
        <f t="shared" si="2"/>
        <v>0.03558423543</v>
      </c>
      <c r="AF875" s="51">
        <f>M875 * ( Baseline!B$87 * Baseline!B$7 )</f>
        <v>0.001740601948</v>
      </c>
      <c r="AG875" s="51">
        <f>N875 * ( Baseline!D$87 * Baseline!B$11 )</f>
        <v>0.0002534888345</v>
      </c>
      <c r="AH875" s="51">
        <f>O875 * ( Baseline!F$87 * Baseline!B$16 )</f>
        <v>0.04600237842</v>
      </c>
      <c r="AI875" s="51">
        <f>P875 * ( Baseline!H$87 * Baseline!B$18 )</f>
        <v>0.0005791725931</v>
      </c>
      <c r="AJ875" s="51">
        <f t="shared" si="3"/>
        <v>0.04857564179</v>
      </c>
      <c r="AK875" s="51">
        <f>Q875 * ( Baseline!B$87 * Baseline!B$7 )</f>
        <v>0.00003433875799</v>
      </c>
      <c r="AL875" s="51">
        <f>R875 * ( Baseline!D$87 * Baseline!B$11 )</f>
        <v>0.0002654988386</v>
      </c>
      <c r="AM875" s="51">
        <f>S875 * ( Baseline!F$87 * Baseline!B$16 )</f>
        <v>0.00005720484671</v>
      </c>
      <c r="AN875" s="51">
        <f>T875 * ( Baseline!H$87 * Baseline!B$18 )</f>
        <v>0.03465620385</v>
      </c>
      <c r="AO875" s="51">
        <f t="shared" si="4"/>
        <v>0.03501324629</v>
      </c>
      <c r="AP875" s="61"/>
      <c r="AQ875" s="51">
        <f>V875 * ( (1-Baseline!B$88-Baseline!B$87) + (1-B875)*Baseline!B$88 )</f>
        <v>0.0886402291</v>
      </c>
      <c r="AR875" s="51">
        <f>W875 * ( (1-Baseline!B$88-Baseline!B$87) + (1-B875)*Baseline!B$88 )</f>
        <v>0.001884207477</v>
      </c>
      <c r="AS875" s="51">
        <f>X875 * ( (1-Baseline!B$88-Baseline!B$87) + (1-B875)*Baseline!B$88 )</f>
        <v>0.002982458571</v>
      </c>
      <c r="AT875" s="51">
        <f>Y875 * ( (1-Baseline!B$88-Baseline!B$87) + (1-B875)*Baseline!B$88 )</f>
        <v>0.0005957097573</v>
      </c>
      <c r="AU875" s="51">
        <f t="shared" si="5"/>
        <v>0.0941026049</v>
      </c>
      <c r="AV875" s="51">
        <f>AA875 * ( (1-Baseline!D$88-Baseline!D$87) + (1-B875)*Baseline!D$88 )</f>
        <v>0.001566477833</v>
      </c>
      <c r="AW875" s="51">
        <f>AB875 * ( (1-Baseline!D$88-Baseline!D$87) + (1-B875)*Baseline!D$88 )</f>
        <v>0.02461451249</v>
      </c>
      <c r="AX875" s="51">
        <f>AC875 * ( (1-Baseline!D$88-Baseline!D$87) + (1-B875)*Baseline!D$88 )</f>
        <v>0.0003611015227</v>
      </c>
      <c r="AY875" s="51">
        <f>AD875 * ( (1-Baseline!D$88-Baseline!D$87) + (1-B875)*Baseline!D$88 )</f>
        <v>0.0003782100899</v>
      </c>
      <c r="AZ875" s="51">
        <f t="shared" si="6"/>
        <v>0.02692030193</v>
      </c>
      <c r="BA875" s="51">
        <f>AF875 * ( (1-Baseline!F$88-Baseline!F$87) + (1-Baseline!B$36)*Baseline!F$88 )</f>
        <v>0.001252592861</v>
      </c>
      <c r="BB875" s="51">
        <f>AG875 * ( (1-Baseline!F$88-Baseline!F$87) + (1-Baseline!B$36)*Baseline!F$88 )</f>
        <v>0.000182418677</v>
      </c>
      <c r="BC875" s="51">
        <f>AH875 * ( (1-Baseline!F$88-Baseline!F$87) + (1-Baseline!B$36)*Baseline!F$88 )</f>
        <v>0.03310478359</v>
      </c>
      <c r="BD875" s="51">
        <f>AI875 * ( (1-Baseline!F$88-Baseline!F$87) + (1-Baseline!B$36)*Baseline!F$88 )</f>
        <v>0.0004167911315</v>
      </c>
      <c r="BE875" s="51">
        <f t="shared" si="7"/>
        <v>0.03495658625</v>
      </c>
      <c r="BF875" s="51">
        <f>AK875 * ( (1-Baseline!H$88-Baseline!H$87) + (1-Baseline!B$36)*Baseline!H$88 )</f>
        <v>0.00002720728473</v>
      </c>
      <c r="BG875" s="51">
        <f>AL875 * ( (1-Baseline!H$88-Baseline!H$87) + (1-Baseline!B$36)*Baseline!H$88 )</f>
        <v>0.0002103600398</v>
      </c>
      <c r="BH875" s="51">
        <f>AM875 * ( (1-Baseline!H$88-Baseline!H$87) + (1-Baseline!B$36)*Baseline!H$88 )</f>
        <v>0.00004532454414</v>
      </c>
      <c r="BI875" s="51">
        <f>AN875 * ( (1-Baseline!H$88-Baseline!H$87) + (1-Baseline!B$36)*Baseline!H$88 )</f>
        <v>0.02745880343</v>
      </c>
      <c r="BJ875" s="51">
        <f t="shared" si="8"/>
        <v>0.0277416953</v>
      </c>
      <c r="BK875" s="61"/>
      <c r="BL875" s="51">
        <f t="shared" si="19"/>
        <v>0.9419529798</v>
      </c>
      <c r="BM875" s="51">
        <f t="shared" si="20"/>
        <v>0.02002290456</v>
      </c>
      <c r="BN875" s="51">
        <f t="shared" si="21"/>
        <v>0.0316936877</v>
      </c>
      <c r="BO875" s="51">
        <f t="shared" si="22"/>
        <v>0.006330427919</v>
      </c>
      <c r="BP875" s="51">
        <f t="shared" si="9"/>
        <v>1</v>
      </c>
      <c r="BQ875" s="51">
        <f t="shared" si="23"/>
        <v>0.05818946002</v>
      </c>
      <c r="BR875" s="51">
        <f t="shared" si="24"/>
        <v>0.9143475637</v>
      </c>
      <c r="BS875" s="51">
        <f t="shared" si="25"/>
        <v>0.01341372484</v>
      </c>
      <c r="BT875" s="51">
        <f t="shared" si="26"/>
        <v>0.01404925141</v>
      </c>
      <c r="BU875" s="51">
        <f t="shared" si="10"/>
        <v>1</v>
      </c>
      <c r="BV875" s="51">
        <f t="shared" si="27"/>
        <v>0.03583281423</v>
      </c>
      <c r="BW875" s="51">
        <f t="shared" si="28"/>
        <v>0.005218435108</v>
      </c>
      <c r="BX875" s="51">
        <f t="shared" si="29"/>
        <v>0.9470256433</v>
      </c>
      <c r="BY875" s="51">
        <f t="shared" si="30"/>
        <v>0.01192310738</v>
      </c>
      <c r="BZ875" s="51">
        <f t="shared" si="11"/>
        <v>1</v>
      </c>
      <c r="CA875" s="51">
        <f t="shared" si="31"/>
        <v>0.0009807361963</v>
      </c>
      <c r="CB875" s="51">
        <f t="shared" si="32"/>
        <v>0.00758281127</v>
      </c>
      <c r="CC875" s="51">
        <f t="shared" si="33"/>
        <v>0.001633805853</v>
      </c>
      <c r="CD875" s="51">
        <f t="shared" si="34"/>
        <v>0.9898026467</v>
      </c>
      <c r="CE875" s="51">
        <f t="shared" si="12"/>
        <v>1</v>
      </c>
      <c r="CF875" s="61"/>
      <c r="CG875" s="51">
        <f t="shared" si="35"/>
        <v>0.9419529798</v>
      </c>
      <c r="CH875" s="51">
        <f t="shared" si="36"/>
        <v>0.02002290456</v>
      </c>
      <c r="CI875" s="51">
        <f t="shared" si="37"/>
        <v>0.0316936877</v>
      </c>
      <c r="CJ875" s="51">
        <f t="shared" si="38"/>
        <v>0.006330427919</v>
      </c>
      <c r="CK875" s="51">
        <f t="shared" si="13"/>
        <v>1</v>
      </c>
      <c r="CL875" s="51">
        <f t="shared" si="39"/>
        <v>0.05818946002</v>
      </c>
      <c r="CM875" s="51">
        <f t="shared" si="40"/>
        <v>0.9143475637</v>
      </c>
      <c r="CN875" s="51">
        <f t="shared" si="41"/>
        <v>0.01341372484</v>
      </c>
      <c r="CO875" s="51">
        <f t="shared" si="42"/>
        <v>0.01404925141</v>
      </c>
      <c r="CP875" s="51">
        <f t="shared" si="14"/>
        <v>1</v>
      </c>
      <c r="CQ875" s="51">
        <f t="shared" si="43"/>
        <v>0.03583281423</v>
      </c>
      <c r="CR875" s="51">
        <f t="shared" si="44"/>
        <v>0.005218435108</v>
      </c>
      <c r="CS875" s="51">
        <f t="shared" si="45"/>
        <v>0.9470256433</v>
      </c>
      <c r="CT875" s="51">
        <f t="shared" si="46"/>
        <v>0.01192310738</v>
      </c>
      <c r="CU875" s="51">
        <f t="shared" si="15"/>
        <v>1</v>
      </c>
      <c r="CV875" s="51">
        <f t="shared" si="47"/>
        <v>0.0009807361963</v>
      </c>
      <c r="CW875" s="51">
        <f t="shared" si="48"/>
        <v>0.00758281127</v>
      </c>
      <c r="CX875" s="51">
        <f t="shared" si="49"/>
        <v>0.001633805853</v>
      </c>
      <c r="CY875" s="51">
        <f t="shared" si="50"/>
        <v>0.9898026467</v>
      </c>
      <c r="CZ875" s="51">
        <f t="shared" si="16"/>
        <v>1</v>
      </c>
      <c r="DA875" s="61"/>
      <c r="DB875" s="51">
        <f>(AQ875*Baseline!B$7 + AV875*Baseline!B$11 + BA875*Baseline!B$16 + BF875*Baseline!B$18)</f>
        <v>51792.17526</v>
      </c>
      <c r="DC875" s="51">
        <f>(AR875*Baseline!B$7 + AW875*Baseline!B$11 + BB875*Baseline!B$16 + BG875*Baseline!B$18)</f>
        <v>63944.68694</v>
      </c>
      <c r="DD875" s="51">
        <f>(AS875*Baseline!B$7 + AX875*Baseline!B$11 + BC875*Baseline!B$16 + BH875*Baseline!B$18)</f>
        <v>115203.6569</v>
      </c>
      <c r="DE875" s="51">
        <f>(AT875*Baseline!B$7 + AY875*Baseline!B$11 + BD875*Baseline!B$16 + BI875*Baseline!B$18)</f>
        <v>1259857.356</v>
      </c>
      <c r="DF875" s="51">
        <f t="shared" si="17"/>
        <v>1490797.875</v>
      </c>
      <c r="DG875" s="61"/>
      <c r="DH875" s="51">
        <f t="shared" si="51"/>
        <v>0.03474124569</v>
      </c>
      <c r="DI875" s="51">
        <f t="shared" si="52"/>
        <v>0.04289292868</v>
      </c>
      <c r="DJ875" s="51">
        <f t="shared" si="53"/>
        <v>0.07727650999</v>
      </c>
      <c r="DK875" s="51">
        <f t="shared" si="54"/>
        <v>0.8450893156</v>
      </c>
      <c r="DL875" s="51">
        <f t="shared" si="18"/>
        <v>1</v>
      </c>
      <c r="DM875" s="61"/>
      <c r="DN875" s="51">
        <f>DH875 / (Baseline!B$7/Baseline!B$17)</f>
        <v>3.708399473</v>
      </c>
      <c r="DO875" s="51">
        <f>DI875 / (Baseline!B$11/Baseline!B$17)</f>
        <v>1.035455828</v>
      </c>
      <c r="DP875" s="51">
        <f>DJ875 / (Baseline!B$16/Baseline!B$17)</f>
        <v>1.194155614</v>
      </c>
      <c r="DQ875" s="51">
        <f>DK875 / (Baseline!B$18/Baseline!B$17)</f>
        <v>0.9554480776</v>
      </c>
      <c r="DR875" s="79"/>
      <c r="DS875" s="51">
        <f>(AU875*Baseline!B$34)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0.02664492199</v>
      </c>
      <c r="DT875" s="51">
        <f>(AZ875*Baseline!B$34) + (Baseline!D$88*(1-Baseline!D$89)*Baseline!B$35) + (Baseline!D$88*Baseline!D$89*((1-Baseline!D$90)*Baseline!B$40 + Baseline!D$90*Baseline!B$41))</f>
        <v>0.01045161329</v>
      </c>
      <c r="DU875" s="51">
        <f>(BE875*Baseline!B$34) + (Baseline!F$88*(1-Baseline!F$89)*Baseline!B$35) + (Baseline!F$88*Baseline!F$89*((1-Baseline!F$90)*Baseline!B$40 + Baseline!F$90*Baseline!B$41))</f>
        <v>0.01297412794</v>
      </c>
      <c r="DV875" s="51">
        <f>(BJ875*Baseline!B$34) + (Baseline!H$88*(1-Baseline!H$89)*Baseline!B$35) + (Baseline!H$88*Baseline!H$89*((1-Baseline!H$90)*Baseline!B$40 + Baseline!H$90*Baseline!B$41))</f>
        <v>0.009306254295</v>
      </c>
      <c r="DW875" s="51">
        <f>( DS875*Baseline!B$7 + DT875*Baseline!B$11 + DU875*Baseline!B$16 + DV875*Baseline!B$18 ) / Baseline!B$17</f>
        <v>0.009753489396</v>
      </c>
    </row>
    <row r="876">
      <c r="A876" s="4" t="s">
        <v>1236</v>
      </c>
      <c r="B876" s="45">
        <f>MIN( MAX( NORMINV( MCrands!B876, (B$5+B$4)/2, (B$5-B$4)/3.29 ), 0 ), 1 )</f>
        <v>0.5442063037</v>
      </c>
      <c r="C876" s="45">
        <f>MAX( NORMINV( MCrands!C876, (C$5+C$4)/2, (C$5-C$4)/3.29 ), 0 )</f>
        <v>2.908197978</v>
      </c>
      <c r="D876" s="41"/>
      <c r="E876" s="43">
        <f>Baseline!B$33 * (C876 * Baseline!B$66*Baseline!B$66/Baseline!B$73 + Baseline!B$52*Baseline!B$52/Baseline!B$74 + Baseline!B$53*Baseline!B$53/Baseline!B$75 + Baseline!B$54*Baseline!B$54/Baseline!B$76)</f>
        <v>0.00002063135573</v>
      </c>
      <c r="F876" s="43">
        <f>Baseline!B$33 * (C876 * Baseline!B$66*Baseline!B$57/Baseline!B$73 + Baseline!B$52*Baseline!B$67/Baseline!B$74 + Baseline!B$53*Baseline!B$55/Baseline!B$75 + Baseline!B$54*Baseline!B$56/Baseline!B$76)</f>
        <v>0.0000002001254504</v>
      </c>
      <c r="G876" s="45">
        <f>Baseline!B$33 * (C876 * Baseline!B$66*Baseline!B$58/Baseline!B$73 + Baseline!B$52*Baseline!B$59/Baseline!B$74 + Baseline!B$53*Baseline!B$68/Baseline!B$75 + Baseline!B$54*Baseline!B$60/Baseline!B$76)</f>
        <v>0.0000001692377575</v>
      </c>
      <c r="H876" s="43">
        <f>Baseline!B$33 * (C876 * Baseline!B$66*Baseline!B$61/Baseline!B$73 + Baseline!B$52*Baseline!B$62/Baseline!B$74 + Baseline!B$53*Baseline!B$63/Baseline!B$75 + Baseline!B$54*Baseline!B$69/Baseline!B$76)</f>
        <v>0.000000003461839452</v>
      </c>
      <c r="I876" s="43">
        <f>Baseline!B$33 * (C876 * Baseline!B$57*Baseline!B$66/Baseline!B$73 + Baseline!B$67*Baseline!B$52/Baseline!B$74 + Baseline!B$55*Baseline!B$53/Baseline!B$75 + Baseline!B$56*Baseline!B$54/Baseline!B$76)</f>
        <v>0.0000002001254504</v>
      </c>
      <c r="J876" s="45">
        <f>Baseline!B$33 * (C876 * Baseline!B$57*Baseline!B$57/Baseline!B$73 + Baseline!B$67*Baseline!B$67/Baseline!B$74 + Baseline!B$55*Baseline!B$55/Baseline!B$75 + Baseline!B$56*Baseline!B$56/Baseline!B$76)</f>
        <v>0.000001763813841</v>
      </c>
      <c r="K876" s="43">
        <f>Baseline!B$33 * (C876 * Baseline!B$57*Baseline!B$58/Baseline!B$73 + Baseline!B$67*Baseline!B$59/Baseline!B$74 + Baseline!B$55*Baseline!B$68/Baseline!B$75 + Baseline!B$56*Baseline!B$60/Baseline!B$76)</f>
        <v>0.00000001374200993</v>
      </c>
      <c r="L876" s="45">
        <f>Baseline!B$33 * (C876 * Baseline!B$57*Baseline!B$61/Baseline!B$73 + Baseline!B$67*Baseline!B$62/Baseline!B$74 + Baseline!B$55*Baseline!B$63/Baseline!B$75 + Baseline!B$56*Baseline!B$69/Baseline!B$76)</f>
        <v>0.00000001439286087</v>
      </c>
      <c r="M876" s="43">
        <f>Baseline!B$33 * (C876 * Baseline!B$58*Baseline!B$66/Baseline!B$73 + Baseline!B$59*Baseline!B$52/Baseline!B$74 + Baseline!B$68*Baseline!B$53/Baseline!B$75 + Baseline!B$60*Baseline!B$54/Baseline!B$76)</f>
        <v>0.0000001692377575</v>
      </c>
      <c r="N876" s="45">
        <f>Baseline!B$33 * (C876 * Baseline!B$58*Baseline!B$57/Baseline!B$73 + Baseline!B$59*Baseline!B$67/Baseline!B$74 + Baseline!B$68*Baseline!B$55/Baseline!B$75 + Baseline!B$60*Baseline!B$56/Baseline!B$76)</f>
        <v>0.00000001374200993</v>
      </c>
      <c r="O876" s="45">
        <f>Baseline!B$33 * (C876 * Baseline!B$58*Baseline!B$58/Baseline!B$73 + Baseline!B$59*Baseline!B$59/Baseline!B$74 + Baseline!B$68*Baseline!B$68/Baseline!B$75 + Baseline!B$60*Baseline!B$60/Baseline!B$76)</f>
        <v>0.000001324390494</v>
      </c>
      <c r="P876" s="43">
        <f>Baseline!B$33 * (C876 * Baseline!B$58*Baseline!B$61/Baseline!B$73 + Baseline!B$59*Baseline!B$62/Baseline!B$74 + Baseline!B$68*Baseline!B$63/Baseline!B$75 + Baseline!B$60*Baseline!B$69/Baseline!B$76)</f>
        <v>0.000000001646963963</v>
      </c>
      <c r="Q876" s="43">
        <f>Baseline!B$33 * (C876 * Baseline!B$61*Baseline!B$66/Baseline!B$73 + Baseline!B$62*Baseline!B$52/Baseline!B$74 + Baseline!B$63*Baseline!B$53/Baseline!B$75 + Baseline!B$69*Baseline!B$54/Baseline!B$76)</f>
        <v>0.000000003461839452</v>
      </c>
      <c r="R876" s="43">
        <f>Baseline!B$33 * (C876 * Baseline!B$61*Baseline!B$57/Baseline!B$73 + Baseline!B$62*Baseline!B$67/Baseline!B$74 + Baseline!B$63*Baseline!B$55/Baseline!B$75 + Baseline!B$69*Baseline!B$56/Baseline!B$76)</f>
        <v>0.00000001439286087</v>
      </c>
      <c r="S876" s="43">
        <f>Baseline!B$33 * (C876 * Baseline!B$61*Baseline!B$58/Baseline!B$73 + Baseline!B$62*Baseline!B$59/Baseline!B$74 + Baseline!B$63*Baseline!B$68/Baseline!B$75 + Baseline!B$69*Baseline!B$60/Baseline!B$76)</f>
        <v>0.000000001646963963</v>
      </c>
      <c r="T876" s="43">
        <f>Baseline!B$33 * (C876 * Baseline!B$61*Baseline!B$61/Baseline!B$73 + Baseline!B$62*Baseline!B$62/Baseline!B$74 + Baseline!B$63*Baseline!B$63/Baseline!B$75 + Baseline!B$69*Baseline!B$69/Baseline!B$76)</f>
        <v>0.00000009854654731</v>
      </c>
      <c r="U876" s="41"/>
      <c r="V876" s="43">
        <f>E876 * ( Baseline!B$87 * Baseline!B$7 )</f>
        <v>0.2141328411</v>
      </c>
      <c r="W876" s="43">
        <f>F876 * ( Baseline!D$87 * Baseline!B$11 )</f>
        <v>0.00369163327</v>
      </c>
      <c r="X876" s="43">
        <f>G876 * ( Baseline!F$87 * Baseline!B$16 )</f>
        <v>0.005878434569</v>
      </c>
      <c r="Y876" s="43">
        <f>H876 * ( Baseline!H$87 * Baseline!B$18 )</f>
        <v>0.001217437082</v>
      </c>
      <c r="Z876" s="51">
        <f t="shared" si="1"/>
        <v>0.224920346</v>
      </c>
      <c r="AA876" s="43">
        <f>I876 * ( Baseline!B$87 * Baseline!B$7 )</f>
        <v>0.00207710205</v>
      </c>
      <c r="AB876" s="45">
        <f>J876 * ( Baseline!D$87 * Baseline!B$11 )</f>
        <v>0.03253636078</v>
      </c>
      <c r="AC876" s="45">
        <f>K876 * ( Baseline!F$87 * Baseline!B$16 )</f>
        <v>0.0004773255533</v>
      </c>
      <c r="AD876" s="45">
        <f>L876 * ( Baseline!F$87 * Baseline!B$16 )</f>
        <v>0.0004999327108</v>
      </c>
      <c r="AE876" s="51">
        <f t="shared" si="2"/>
        <v>0.0355907211</v>
      </c>
      <c r="AF876" s="51">
        <f>M876 * ( Baseline!B$87 * Baseline!B$7 )</f>
        <v>0.001756518685</v>
      </c>
      <c r="AG876" s="51">
        <f>N876 * ( Baseline!D$87 * Baseline!B$11 )</f>
        <v>0.0002534933012</v>
      </c>
      <c r="AH876" s="51">
        <f>O876 * ( Baseline!F$87 * Baseline!B$16 )</f>
        <v>0.04600239909</v>
      </c>
      <c r="AI876" s="51">
        <f>P876 * ( Baseline!H$87 * Baseline!B$18 )</f>
        <v>0.0005791935268</v>
      </c>
      <c r="AJ876" s="51">
        <f t="shared" si="3"/>
        <v>0.04859160461</v>
      </c>
      <c r="AK876" s="51">
        <f>Q876 * ( Baseline!B$87 * Baseline!B$7 )</f>
        <v>0.00003593043167</v>
      </c>
      <c r="AL876" s="51">
        <f>R876 * ( Baseline!D$87 * Baseline!B$11 )</f>
        <v>0.0002654992852</v>
      </c>
      <c r="AM876" s="51">
        <f>S876 * ( Baseline!F$87 * Baseline!B$16 )</f>
        <v>0.00005720691433</v>
      </c>
      <c r="AN876" s="51">
        <f>T876 * ( Baseline!H$87 * Baseline!B$18 )</f>
        <v>0.03465620594</v>
      </c>
      <c r="AO876" s="51">
        <f t="shared" si="4"/>
        <v>0.03501484257</v>
      </c>
      <c r="AP876" s="61"/>
      <c r="AQ876" s="51">
        <f>V876 * ( (1-Baseline!B$88-Baseline!B$87) + (1-B876)*Baseline!B$88 )</f>
        <v>0.1058365249</v>
      </c>
      <c r="AR876" s="51">
        <f>W876 * ( (1-Baseline!B$88-Baseline!B$87) + (1-B876)*Baseline!B$88 )</f>
        <v>0.001824613332</v>
      </c>
      <c r="AS876" s="51">
        <f>X876 * ( (1-Baseline!B$88-Baseline!B$87) + (1-B876)*Baseline!B$88 )</f>
        <v>0.002905453847</v>
      </c>
      <c r="AT876" s="51">
        <f>Y876 * ( (1-Baseline!B$88-Baseline!B$87) + (1-B876)*Baseline!B$88 )</f>
        <v>0.0006017260567</v>
      </c>
      <c r="AU876" s="51">
        <f t="shared" si="5"/>
        <v>0.1111683182</v>
      </c>
      <c r="AV876" s="51">
        <f>AA876 * ( (1-Baseline!D$88-Baseline!D$87) + (1-B876)*Baseline!D$88 )</f>
        <v>0.00155282898</v>
      </c>
      <c r="AW876" s="51">
        <f>AB876 * ( (1-Baseline!D$88-Baseline!D$87) + (1-B876)*Baseline!D$88 )</f>
        <v>0.02432398732</v>
      </c>
      <c r="AX876" s="51">
        <f>AC876 * ( (1-Baseline!D$88-Baseline!D$87) + (1-B876)*Baseline!D$88 )</f>
        <v>0.0003568457082</v>
      </c>
      <c r="AY876" s="51">
        <f>AD876 * ( (1-Baseline!D$88-Baseline!D$87) + (1-B876)*Baseline!D$88 )</f>
        <v>0.000373746683</v>
      </c>
      <c r="AZ876" s="51">
        <f t="shared" si="6"/>
        <v>0.02660740869</v>
      </c>
      <c r="BA876" s="51">
        <f>AF876 * ( (1-Baseline!F$88-Baseline!F$87) + (1-Baseline!B$36)*Baseline!F$88 )</f>
        <v>0.001264047055</v>
      </c>
      <c r="BB876" s="51">
        <f>AG876 * ( (1-Baseline!F$88-Baseline!F$87) + (1-Baseline!B$36)*Baseline!F$88 )</f>
        <v>0.0001824218913</v>
      </c>
      <c r="BC876" s="51">
        <f>AH876 * ( (1-Baseline!F$88-Baseline!F$87) + (1-Baseline!B$36)*Baseline!F$88 )</f>
        <v>0.03310479846</v>
      </c>
      <c r="BD876" s="51">
        <f>AI876 * ( (1-Baseline!F$88-Baseline!F$87) + (1-Baseline!B$36)*Baseline!F$88 )</f>
        <v>0.0004168061961</v>
      </c>
      <c r="BE876" s="51">
        <f t="shared" si="7"/>
        <v>0.03496807361</v>
      </c>
      <c r="BF876" s="51">
        <f>AK876 * ( (1-Baseline!H$88-Baseline!H$87) + (1-Baseline!B$36)*Baseline!H$88 )</f>
        <v>0.00002846839962</v>
      </c>
      <c r="BG876" s="51">
        <f>AL876 * ( (1-Baseline!H$88-Baseline!H$87) + (1-Baseline!B$36)*Baseline!H$88 )</f>
        <v>0.0002103603937</v>
      </c>
      <c r="BH876" s="51">
        <f>AM876 * ( (1-Baseline!H$88-Baseline!H$87) + (1-Baseline!B$36)*Baseline!H$88 )</f>
        <v>0.00004532618236</v>
      </c>
      <c r="BI876" s="51">
        <f>AN876 * ( (1-Baseline!H$88-Baseline!H$87) + (1-Baseline!B$36)*Baseline!H$88 )</f>
        <v>0.02745880509</v>
      </c>
      <c r="BJ876" s="51">
        <f t="shared" si="8"/>
        <v>0.02774296007</v>
      </c>
      <c r="BK876" s="61"/>
      <c r="BL876" s="51">
        <f t="shared" si="19"/>
        <v>0.9520385545</v>
      </c>
      <c r="BM876" s="51">
        <f t="shared" si="20"/>
        <v>0.0164130695</v>
      </c>
      <c r="BN876" s="51">
        <f t="shared" si="21"/>
        <v>0.02613562834</v>
      </c>
      <c r="BO876" s="51">
        <f t="shared" si="22"/>
        <v>0.005412747683</v>
      </c>
      <c r="BP876" s="51">
        <f t="shared" si="9"/>
        <v>1</v>
      </c>
      <c r="BQ876" s="51">
        <f t="shared" si="23"/>
        <v>0.05836077454</v>
      </c>
      <c r="BR876" s="51">
        <f t="shared" si="24"/>
        <v>0.9141809938</v>
      </c>
      <c r="BS876" s="51">
        <f t="shared" si="25"/>
        <v>0.01341151678</v>
      </c>
      <c r="BT876" s="51">
        <f t="shared" si="26"/>
        <v>0.01404671486</v>
      </c>
      <c r="BU876" s="51">
        <f t="shared" si="10"/>
        <v>1</v>
      </c>
      <c r="BV876" s="51">
        <f t="shared" si="27"/>
        <v>0.03614860426</v>
      </c>
      <c r="BW876" s="51">
        <f t="shared" si="28"/>
        <v>0.005216812724</v>
      </c>
      <c r="BX876" s="51">
        <f t="shared" si="29"/>
        <v>0.9467149617</v>
      </c>
      <c r="BY876" s="51">
        <f t="shared" si="30"/>
        <v>0.01191962133</v>
      </c>
      <c r="BZ876" s="51">
        <f t="shared" si="11"/>
        <v>1</v>
      </c>
      <c r="CA876" s="51">
        <f t="shared" si="31"/>
        <v>0.0010261486</v>
      </c>
      <c r="CB876" s="51">
        <f t="shared" si="32"/>
        <v>0.007582478336</v>
      </c>
      <c r="CC876" s="51">
        <f t="shared" si="33"/>
        <v>0.001633790419</v>
      </c>
      <c r="CD876" s="51">
        <f t="shared" si="34"/>
        <v>0.9897575826</v>
      </c>
      <c r="CE876" s="51">
        <f t="shared" si="12"/>
        <v>1</v>
      </c>
      <c r="CF876" s="61"/>
      <c r="CG876" s="51">
        <f t="shared" si="35"/>
        <v>0.9520385545</v>
      </c>
      <c r="CH876" s="51">
        <f t="shared" si="36"/>
        <v>0.0164130695</v>
      </c>
      <c r="CI876" s="51">
        <f t="shared" si="37"/>
        <v>0.02613562834</v>
      </c>
      <c r="CJ876" s="51">
        <f t="shared" si="38"/>
        <v>0.005412747683</v>
      </c>
      <c r="CK876" s="51">
        <f t="shared" si="13"/>
        <v>1</v>
      </c>
      <c r="CL876" s="51">
        <f t="shared" si="39"/>
        <v>0.05836077454</v>
      </c>
      <c r="CM876" s="51">
        <f t="shared" si="40"/>
        <v>0.9141809938</v>
      </c>
      <c r="CN876" s="51">
        <f t="shared" si="41"/>
        <v>0.01341151678</v>
      </c>
      <c r="CO876" s="51">
        <f t="shared" si="42"/>
        <v>0.01404671486</v>
      </c>
      <c r="CP876" s="51">
        <f t="shared" si="14"/>
        <v>1</v>
      </c>
      <c r="CQ876" s="51">
        <f t="shared" si="43"/>
        <v>0.03614860426</v>
      </c>
      <c r="CR876" s="51">
        <f t="shared" si="44"/>
        <v>0.005216812724</v>
      </c>
      <c r="CS876" s="51">
        <f t="shared" si="45"/>
        <v>0.9467149617</v>
      </c>
      <c r="CT876" s="51">
        <f t="shared" si="46"/>
        <v>0.01191962133</v>
      </c>
      <c r="CU876" s="51">
        <f t="shared" si="15"/>
        <v>1</v>
      </c>
      <c r="CV876" s="51">
        <f t="shared" si="47"/>
        <v>0.0010261486</v>
      </c>
      <c r="CW876" s="51">
        <f t="shared" si="48"/>
        <v>0.007582478336</v>
      </c>
      <c r="CX876" s="51">
        <f t="shared" si="49"/>
        <v>0.001633790419</v>
      </c>
      <c r="CY876" s="51">
        <f t="shared" si="50"/>
        <v>0.9897575826</v>
      </c>
      <c r="CZ876" s="51">
        <f t="shared" si="16"/>
        <v>1</v>
      </c>
      <c r="DA876" s="61"/>
      <c r="DB876" s="51">
        <f>(AQ876*Baseline!B$7 + AV876*Baseline!B$11 + BA876*Baseline!B$16 + BF876*Baseline!B$18)</f>
        <v>60199.22925</v>
      </c>
      <c r="DC876" s="51">
        <f>(AR876*Baseline!B$7 + AW876*Baseline!B$11 + BB876*Baseline!B$16 + BG876*Baseline!B$18)</f>
        <v>63292.76385</v>
      </c>
      <c r="DD876" s="51">
        <f>(AS876*Baseline!B$7 + AX876*Baseline!B$11 + BC876*Baseline!B$16 + BH876*Baseline!B$18)</f>
        <v>115157.3077</v>
      </c>
      <c r="DE876" s="51">
        <f>(AT876*Baseline!B$7 + AY876*Baseline!B$11 + BD876*Baseline!B$16 + BI876*Baseline!B$18)</f>
        <v>1259850.829</v>
      </c>
      <c r="DF876" s="51">
        <f t="shared" si="17"/>
        <v>1498500.129</v>
      </c>
      <c r="DG876" s="61"/>
      <c r="DH876" s="51">
        <f t="shared" si="51"/>
        <v>0.04017298903</v>
      </c>
      <c r="DI876" s="51">
        <f t="shared" si="52"/>
        <v>0.04223740967</v>
      </c>
      <c r="DJ876" s="51">
        <f t="shared" si="53"/>
        <v>0.07684838019</v>
      </c>
      <c r="DK876" s="51">
        <f t="shared" si="54"/>
        <v>0.8407412211</v>
      </c>
      <c r="DL876" s="51">
        <f t="shared" si="18"/>
        <v>1</v>
      </c>
      <c r="DM876" s="61"/>
      <c r="DN876" s="51">
        <f>DH876 / (Baseline!B$7/Baseline!B$17)</f>
        <v>4.288202348</v>
      </c>
      <c r="DO876" s="51">
        <f>DI876 / (Baseline!B$11/Baseline!B$17)</f>
        <v>1.019631285</v>
      </c>
      <c r="DP876" s="51">
        <f>DJ876 / (Baseline!B$16/Baseline!B$17)</f>
        <v>1.187539715</v>
      </c>
      <c r="DQ876" s="51">
        <f>DK876 / (Baseline!B$18/Baseline!B$17)</f>
        <v>0.9505321729</v>
      </c>
      <c r="DR876" s="79"/>
      <c r="DS876" s="51">
        <f>(AU876*Baseline!B$34)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0.02920477898</v>
      </c>
      <c r="DT876" s="51">
        <f>(AZ876*Baseline!B$34) + (Baseline!D$88*(1-Baseline!D$89)*Baseline!B$35) + (Baseline!D$88*Baseline!D$89*((1-Baseline!D$90)*Baseline!B$40 + Baseline!D$90*Baseline!B$41))</f>
        <v>0.0104046793</v>
      </c>
      <c r="DU876" s="51">
        <f>(BE876*Baseline!B$34) + (Baseline!F$88*(1-Baseline!F$89)*Baseline!B$35) + (Baseline!F$88*Baseline!F$89*((1-Baseline!F$90)*Baseline!B$40 + Baseline!F$90*Baseline!B$41))</f>
        <v>0.01297585104</v>
      </c>
      <c r="DV876" s="51">
        <f>(BJ876*Baseline!B$34) + (Baseline!H$88*(1-Baseline!H$89)*Baseline!B$35) + (Baseline!H$88*Baseline!H$89*((1-Baseline!H$90)*Baseline!B$40 + Baseline!H$90*Baseline!B$41))</f>
        <v>0.00930644401</v>
      </c>
      <c r="DW876" s="51">
        <f>( DS876*Baseline!B$7 + DT876*Baseline!B$11 + DU876*Baseline!B$16 + DV876*Baseline!B$18 ) / Baseline!B$17</f>
        <v>0.009775805904</v>
      </c>
    </row>
    <row r="877">
      <c r="A877" s="4" t="s">
        <v>1237</v>
      </c>
      <c r="B877" s="45">
        <f>MIN( MAX( NORMINV( MCrands!B877, (B$5+B$4)/2, (B$5-B$4)/3.29 ), 0 ), 1 )</f>
        <v>0.248491562</v>
      </c>
      <c r="C877" s="45">
        <f>MAX( NORMINV( MCrands!C877, (C$5+C$4)/2, (C$5-C$4)/3.29 ), 0 )</f>
        <v>2.33586997</v>
      </c>
      <c r="D877" s="41"/>
      <c r="E877" s="43">
        <f>Baseline!B$33 * (C877 * Baseline!B$66*Baseline!B$66/Baseline!B$73 + Baseline!B$52*Baseline!B$52/Baseline!B$74 + Baseline!B$53*Baseline!B$53/Baseline!B$75 + Baseline!B$54*Baseline!B$54/Baseline!B$76)</f>
        <v>0.00001657925969</v>
      </c>
      <c r="F877" s="43">
        <f>Baseline!B$33 * (C877 * Baseline!B$66*Baseline!B$57/Baseline!B$73 + Baseline!B$52*Baseline!B$67/Baseline!B$74 + Baseline!B$53*Baseline!B$55/Baseline!B$75 + Baseline!B$54*Baseline!B$56/Baseline!B$76)</f>
        <v>0.0000001994856458</v>
      </c>
      <c r="G877" s="45">
        <f>Baseline!B$33 * (C877 * Baseline!B$66*Baseline!B$58/Baseline!B$73 + Baseline!B$52*Baseline!B$59/Baseline!B$74 + Baseline!B$53*Baseline!B$68/Baseline!B$75 + Baseline!B$54*Baseline!B$60/Baseline!B$76)</f>
        <v>0.0000001676649045</v>
      </c>
      <c r="H877" s="43">
        <f>Baseline!B$33 * (C877 * Baseline!B$66*Baseline!B$61/Baseline!B$73 + Baseline!B$52*Baseline!B$62/Baseline!B$74 + Baseline!B$53*Baseline!B$63/Baseline!B$75 + Baseline!B$54*Baseline!B$69/Baseline!B$76)</f>
        <v>0.000000003304554145</v>
      </c>
      <c r="I877" s="43">
        <f>Baseline!B$33 * (C877 * Baseline!B$57*Baseline!B$66/Baseline!B$73 + Baseline!B$67*Baseline!B$52/Baseline!B$74 + Baseline!B$55*Baseline!B$53/Baseline!B$75 + Baseline!B$56*Baseline!B$54/Baseline!B$76)</f>
        <v>0.0000001994856458</v>
      </c>
      <c r="J877" s="45">
        <f>Baseline!B$33 * (C877 * Baseline!B$57*Baseline!B$57/Baseline!B$73 + Baseline!B$67*Baseline!B$67/Baseline!B$74 + Baseline!B$55*Baseline!B$55/Baseline!B$75 + Baseline!B$56*Baseline!B$56/Baseline!B$76)</f>
        <v>0.00000176381374</v>
      </c>
      <c r="K877" s="43">
        <f>Baseline!B$33 * (C877 * Baseline!B$57*Baseline!B$58/Baseline!B$73 + Baseline!B$67*Baseline!B$59/Baseline!B$74 + Baseline!B$55*Baseline!B$68/Baseline!B$75 + Baseline!B$56*Baseline!B$60/Baseline!B$76)</f>
        <v>0.00000001374176159</v>
      </c>
      <c r="L877" s="45">
        <f>Baseline!B$33 * (C877 * Baseline!B$57*Baseline!B$61/Baseline!B$73 + Baseline!B$67*Baseline!B$62/Baseline!B$74 + Baseline!B$55*Baseline!B$63/Baseline!B$75 + Baseline!B$56*Baseline!B$69/Baseline!B$76)</f>
        <v>0.00000001439283604</v>
      </c>
      <c r="M877" s="43">
        <f>Baseline!B$33 * (C877 * Baseline!B$58*Baseline!B$66/Baseline!B$73 + Baseline!B$59*Baseline!B$52/Baseline!B$74 + Baseline!B$68*Baseline!B$53/Baseline!B$75 + Baseline!B$60*Baseline!B$54/Baseline!B$76)</f>
        <v>0.0000001676649045</v>
      </c>
      <c r="N877" s="45">
        <f>Baseline!B$33 * (C877 * Baseline!B$58*Baseline!B$57/Baseline!B$73 + Baseline!B$59*Baseline!B$67/Baseline!B$74 + Baseline!B$68*Baseline!B$55/Baseline!B$75 + Baseline!B$60*Baseline!B$56/Baseline!B$76)</f>
        <v>0.00000001374176159</v>
      </c>
      <c r="O877" s="45">
        <f>Baseline!B$33 * (C877 * Baseline!B$58*Baseline!B$58/Baseline!B$73 + Baseline!B$59*Baseline!B$59/Baseline!B$74 + Baseline!B$68*Baseline!B$68/Baseline!B$75 + Baseline!B$60*Baseline!B$60/Baseline!B$76)</f>
        <v>0.000001324389883</v>
      </c>
      <c r="P877" s="43">
        <f>Baseline!B$33 * (C877 * Baseline!B$58*Baseline!B$61/Baseline!B$73 + Baseline!B$59*Baseline!B$62/Baseline!B$74 + Baseline!B$68*Baseline!B$63/Baseline!B$75 + Baseline!B$60*Baseline!B$69/Baseline!B$76)</f>
        <v>0.000000001646902912</v>
      </c>
      <c r="Q877" s="43">
        <f>Baseline!B$33 * (C877 * Baseline!B$61*Baseline!B$66/Baseline!B$73 + Baseline!B$62*Baseline!B$52/Baseline!B$74 + Baseline!B$63*Baseline!B$53/Baseline!B$75 + Baseline!B$69*Baseline!B$54/Baseline!B$76)</f>
        <v>0.000000003304554145</v>
      </c>
      <c r="R877" s="43">
        <f>Baseline!B$33 * (C877 * Baseline!B$61*Baseline!B$57/Baseline!B$73 + Baseline!B$62*Baseline!B$67/Baseline!B$74 + Baseline!B$63*Baseline!B$55/Baseline!B$75 + Baseline!B$69*Baseline!B$56/Baseline!B$76)</f>
        <v>0.00000001439283604</v>
      </c>
      <c r="S877" s="43">
        <f>Baseline!B$33 * (C877 * Baseline!B$61*Baseline!B$58/Baseline!B$73 + Baseline!B$62*Baseline!B$59/Baseline!B$74 + Baseline!B$63*Baseline!B$68/Baseline!B$75 + Baseline!B$69*Baseline!B$60/Baseline!B$76)</f>
        <v>0.000000001646902912</v>
      </c>
      <c r="T877" s="43">
        <f>Baseline!B$33 * (C877 * Baseline!B$61*Baseline!B$61/Baseline!B$73 + Baseline!B$62*Baseline!B$62/Baseline!B$74 + Baseline!B$63*Baseline!B$63/Baseline!B$75 + Baseline!B$69*Baseline!B$69/Baseline!B$76)</f>
        <v>0.0000000985465412</v>
      </c>
      <c r="U877" s="41"/>
      <c r="V877" s="43">
        <f>E877 * ( Baseline!B$87 * Baseline!B$7 )</f>
        <v>0.1720761363</v>
      </c>
      <c r="W877" s="43">
        <f>F877 * ( Baseline!D$87 * Baseline!B$11 )</f>
        <v>0.003679831052</v>
      </c>
      <c r="X877" s="43">
        <f>G877 * ( Baseline!F$87 * Baseline!B$16 )</f>
        <v>0.00582380188</v>
      </c>
      <c r="Y877" s="43">
        <f>H877 * ( Baseline!H$87 * Baseline!B$18 )</f>
        <v>0.001162124013</v>
      </c>
      <c r="Z877" s="51">
        <f t="shared" si="1"/>
        <v>0.1827418933</v>
      </c>
      <c r="AA877" s="43">
        <f>I877 * ( Baseline!B$87 * Baseline!B$7 )</f>
        <v>0.002070461517</v>
      </c>
      <c r="AB877" s="45">
        <f>J877 * ( Baseline!D$87 * Baseline!B$11 )</f>
        <v>0.03253635892</v>
      </c>
      <c r="AC877" s="45">
        <f>K877 * ( Baseline!F$87 * Baseline!B$16 )</f>
        <v>0.0004773169271</v>
      </c>
      <c r="AD877" s="45">
        <f>L877 * ( Baseline!F$87 * Baseline!B$16 )</f>
        <v>0.0004999318482</v>
      </c>
      <c r="AE877" s="51">
        <f t="shared" si="2"/>
        <v>0.03558406921</v>
      </c>
      <c r="AF877" s="51">
        <f>M877 * ( Baseline!B$87 * Baseline!B$7 )</f>
        <v>0.001740194043</v>
      </c>
      <c r="AG877" s="51">
        <f>N877 * ( Baseline!D$87 * Baseline!B$11 )</f>
        <v>0.0002534887201</v>
      </c>
      <c r="AH877" s="51">
        <f>O877 * ( Baseline!F$87 * Baseline!B$16 )</f>
        <v>0.04600237789</v>
      </c>
      <c r="AI877" s="51">
        <f>P877 * ( Baseline!H$87 * Baseline!B$18 )</f>
        <v>0.0005791720566</v>
      </c>
      <c r="AJ877" s="51">
        <f t="shared" si="3"/>
        <v>0.04857523271</v>
      </c>
      <c r="AK877" s="51">
        <f>Q877 * ( Baseline!B$87 * Baseline!B$7 )</f>
        <v>0.00003429796747</v>
      </c>
      <c r="AL877" s="51">
        <f>R877 * ( Baseline!D$87 * Baseline!B$11 )</f>
        <v>0.0002654988271</v>
      </c>
      <c r="AM877" s="51">
        <f>S877 * ( Baseline!F$87 * Baseline!B$16 )</f>
        <v>0.00005720479372</v>
      </c>
      <c r="AN877" s="51">
        <f>T877 * ( Baseline!H$87 * Baseline!B$18 )</f>
        <v>0.03465620379</v>
      </c>
      <c r="AO877" s="51">
        <f t="shared" si="4"/>
        <v>0.03501320538</v>
      </c>
      <c r="AP877" s="61"/>
      <c r="AQ877" s="51">
        <f>V877 * ( (1-Baseline!B$88-Baseline!B$87) + (1-B877)*Baseline!B$88 )</f>
        <v>0.1303377806</v>
      </c>
      <c r="AR877" s="51">
        <f>W877 * ( (1-Baseline!B$88-Baseline!B$87) + (1-B877)*Baseline!B$88 )</f>
        <v>0.002787260468</v>
      </c>
      <c r="AS877" s="51">
        <f>X877 * ( (1-Baseline!B$88-Baseline!B$87) + (1-B877)*Baseline!B$88 )</f>
        <v>0.004411195112</v>
      </c>
      <c r="AT877" s="51">
        <f>Y877 * ( (1-Baseline!B$88-Baseline!B$87) + (1-B877)*Baseline!B$88 )</f>
        <v>0.0008802421289</v>
      </c>
      <c r="AU877" s="51">
        <f t="shared" si="5"/>
        <v>0.1384164783</v>
      </c>
      <c r="AV877" s="51">
        <f>AA877 * ( (1-Baseline!D$88-Baseline!D$87) + (1-B877)*Baseline!D$88 )</f>
        <v>0.001822159723</v>
      </c>
      <c r="AW877" s="51">
        <f>AB877 * ( (1-Baseline!D$88-Baseline!D$87) + (1-B877)*Baseline!D$88 )</f>
        <v>0.02863440941</v>
      </c>
      <c r="AX877" s="51">
        <f>AC877 * ( (1-Baseline!D$88-Baseline!D$87) + (1-B877)*Baseline!D$88 )</f>
        <v>0.0004200743033</v>
      </c>
      <c r="AY877" s="51">
        <f>AD877 * ( (1-Baseline!D$88-Baseline!D$87) + (1-B877)*Baseline!D$88 )</f>
        <v>0.0004399771115</v>
      </c>
      <c r="AZ877" s="51">
        <f t="shared" si="6"/>
        <v>0.03131662054</v>
      </c>
      <c r="BA877" s="51">
        <f>AF877 * ( (1-Baseline!F$88-Baseline!F$87) + (1-Baseline!B$36)*Baseline!F$88 )</f>
        <v>0.00125229932</v>
      </c>
      <c r="BB877" s="51">
        <f>AG877 * ( (1-Baseline!F$88-Baseline!F$87) + (1-Baseline!B$36)*Baseline!F$88 )</f>
        <v>0.0001824185946</v>
      </c>
      <c r="BC877" s="51">
        <f>AH877 * ( (1-Baseline!F$88-Baseline!F$87) + (1-Baseline!B$36)*Baseline!F$88 )</f>
        <v>0.0331047832</v>
      </c>
      <c r="BD877" s="51">
        <f>AI877 * ( (1-Baseline!F$88-Baseline!F$87) + (1-Baseline!B$36)*Baseline!F$88 )</f>
        <v>0.0004167907454</v>
      </c>
      <c r="BE877" s="51">
        <f t="shared" si="7"/>
        <v>0.03495629186</v>
      </c>
      <c r="BF877" s="51">
        <f>AK877 * ( (1-Baseline!H$88-Baseline!H$87) + (1-Baseline!B$36)*Baseline!H$88 )</f>
        <v>0.00002717496559</v>
      </c>
      <c r="BG877" s="51">
        <f>AL877 * ( (1-Baseline!H$88-Baseline!H$87) + (1-Baseline!B$36)*Baseline!H$88 )</f>
        <v>0.0002103600307</v>
      </c>
      <c r="BH877" s="51">
        <f>AM877 * ( (1-Baseline!H$88-Baseline!H$87) + (1-Baseline!B$36)*Baseline!H$88 )</f>
        <v>0.00004532450216</v>
      </c>
      <c r="BI877" s="51">
        <f>AN877 * ( (1-Baseline!H$88-Baseline!H$87) + (1-Baseline!B$36)*Baseline!H$88 )</f>
        <v>0.02745880339</v>
      </c>
      <c r="BJ877" s="51">
        <f t="shared" si="8"/>
        <v>0.02774166289</v>
      </c>
      <c r="BK877" s="61"/>
      <c r="BL877" s="51">
        <f t="shared" si="19"/>
        <v>0.9416348558</v>
      </c>
      <c r="BM877" s="51">
        <f t="shared" si="20"/>
        <v>0.02013676769</v>
      </c>
      <c r="BN877" s="51">
        <f t="shared" si="21"/>
        <v>0.03186900264</v>
      </c>
      <c r="BO877" s="51">
        <f t="shared" si="22"/>
        <v>0.006359373824</v>
      </c>
      <c r="BP877" s="51">
        <f t="shared" si="9"/>
        <v>1</v>
      </c>
      <c r="BQ877" s="51">
        <f t="shared" si="23"/>
        <v>0.05818506885</v>
      </c>
      <c r="BR877" s="51">
        <f t="shared" si="24"/>
        <v>0.9143518333</v>
      </c>
      <c r="BS877" s="51">
        <f t="shared" si="25"/>
        <v>0.01341378144</v>
      </c>
      <c r="BT877" s="51">
        <f t="shared" si="26"/>
        <v>0.01404931643</v>
      </c>
      <c r="BU877" s="51">
        <f t="shared" si="10"/>
        <v>1</v>
      </c>
      <c r="BV877" s="51">
        <f t="shared" si="27"/>
        <v>0.03582471861</v>
      </c>
      <c r="BW877" s="51">
        <f t="shared" si="28"/>
        <v>0.005218476699</v>
      </c>
      <c r="BX877" s="51">
        <f t="shared" si="29"/>
        <v>0.9470336079</v>
      </c>
      <c r="BY877" s="51">
        <f t="shared" si="30"/>
        <v>0.01192319675</v>
      </c>
      <c r="BZ877" s="51">
        <f t="shared" si="11"/>
        <v>1</v>
      </c>
      <c r="CA877" s="51">
        <f t="shared" si="31"/>
        <v>0.0009795723385</v>
      </c>
      <c r="CB877" s="51">
        <f t="shared" si="32"/>
        <v>0.007582819803</v>
      </c>
      <c r="CC877" s="51">
        <f t="shared" si="33"/>
        <v>0.001633806248</v>
      </c>
      <c r="CD877" s="51">
        <f t="shared" si="34"/>
        <v>0.9898038016</v>
      </c>
      <c r="CE877" s="51">
        <f t="shared" si="12"/>
        <v>1</v>
      </c>
      <c r="CF877" s="61"/>
      <c r="CG877" s="51">
        <f t="shared" si="35"/>
        <v>0.9416348558</v>
      </c>
      <c r="CH877" s="51">
        <f t="shared" si="36"/>
        <v>0.02013676769</v>
      </c>
      <c r="CI877" s="51">
        <f t="shared" si="37"/>
        <v>0.03186900264</v>
      </c>
      <c r="CJ877" s="51">
        <f t="shared" si="38"/>
        <v>0.006359373824</v>
      </c>
      <c r="CK877" s="51">
        <f t="shared" si="13"/>
        <v>1</v>
      </c>
      <c r="CL877" s="51">
        <f t="shared" si="39"/>
        <v>0.05818506885</v>
      </c>
      <c r="CM877" s="51">
        <f t="shared" si="40"/>
        <v>0.9143518333</v>
      </c>
      <c r="CN877" s="51">
        <f t="shared" si="41"/>
        <v>0.01341378144</v>
      </c>
      <c r="CO877" s="51">
        <f t="shared" si="42"/>
        <v>0.01404931643</v>
      </c>
      <c r="CP877" s="51">
        <f t="shared" si="14"/>
        <v>1</v>
      </c>
      <c r="CQ877" s="51">
        <f t="shared" si="43"/>
        <v>0.03582471861</v>
      </c>
      <c r="CR877" s="51">
        <f t="shared" si="44"/>
        <v>0.005218476699</v>
      </c>
      <c r="CS877" s="51">
        <f t="shared" si="45"/>
        <v>0.9470336079</v>
      </c>
      <c r="CT877" s="51">
        <f t="shared" si="46"/>
        <v>0.01192319675</v>
      </c>
      <c r="CU877" s="51">
        <f t="shared" si="15"/>
        <v>1</v>
      </c>
      <c r="CV877" s="51">
        <f t="shared" si="47"/>
        <v>0.0009795723385</v>
      </c>
      <c r="CW877" s="51">
        <f t="shared" si="48"/>
        <v>0.007582819803</v>
      </c>
      <c r="CX877" s="51">
        <f t="shared" si="49"/>
        <v>0.001633806248</v>
      </c>
      <c r="CY877" s="51">
        <f t="shared" si="50"/>
        <v>0.9898038016</v>
      </c>
      <c r="CZ877" s="51">
        <f t="shared" si="16"/>
        <v>1</v>
      </c>
      <c r="DA877" s="61"/>
      <c r="DB877" s="51">
        <f>(AQ877*Baseline!B$7 + AV877*Baseline!B$11 + BA877*Baseline!B$16 + BF877*Baseline!B$18)</f>
        <v>72561.34802</v>
      </c>
      <c r="DC877" s="51">
        <f>(AR877*Baseline!B$7 + AW877*Baseline!B$11 + BB877*Baseline!B$16 + BG877*Baseline!B$18)</f>
        <v>73003.55297</v>
      </c>
      <c r="DD877" s="51">
        <f>(AS877*Baseline!B$7 + AX877*Baseline!B$11 + BC877*Baseline!B$16 + BH877*Baseline!B$18)</f>
        <v>116023.0612</v>
      </c>
      <c r="DE877" s="51">
        <f>(AT877*Baseline!B$7 + AY877*Baseline!B$11 + BD877*Baseline!B$16 + BI877*Baseline!B$18)</f>
        <v>1260127.814</v>
      </c>
      <c r="DF877" s="51">
        <f t="shared" si="17"/>
        <v>1521715.776</v>
      </c>
      <c r="DG877" s="61"/>
      <c r="DH877" s="51">
        <f t="shared" si="51"/>
        <v>0.04768390336</v>
      </c>
      <c r="DI877" s="51">
        <f t="shared" si="52"/>
        <v>0.04797449965</v>
      </c>
      <c r="DJ877" s="51">
        <f t="shared" si="53"/>
        <v>0.0762448961</v>
      </c>
      <c r="DK877" s="51">
        <f t="shared" si="54"/>
        <v>0.8280967009</v>
      </c>
      <c r="DL877" s="51">
        <f t="shared" si="18"/>
        <v>1</v>
      </c>
      <c r="DM877" s="61"/>
      <c r="DN877" s="51">
        <f>DH877 / (Baseline!B$7/Baseline!B$17)</f>
        <v>5.089943052</v>
      </c>
      <c r="DO877" s="51">
        <f>DI877 / (Baseline!B$11/Baseline!B$17)</f>
        <v>1.158127383</v>
      </c>
      <c r="DP877" s="51">
        <f>DJ877 / (Baseline!B$16/Baseline!B$17)</f>
        <v>1.178214062</v>
      </c>
      <c r="DQ877" s="51">
        <f>DK877 / (Baseline!B$18/Baseline!B$17)</f>
        <v>0.9362364265</v>
      </c>
      <c r="DR877" s="79"/>
      <c r="DS877" s="51">
        <f>(AU877*Baseline!B$34)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0.033292003</v>
      </c>
      <c r="DT877" s="51">
        <f>(AZ877*Baseline!B$34) + (Baseline!D$88*(1-Baseline!D$89)*Baseline!B$35) + (Baseline!D$88*Baseline!D$89*((1-Baseline!D$90)*Baseline!B$40 + Baseline!D$90*Baseline!B$41))</f>
        <v>0.01111106108</v>
      </c>
      <c r="DU877" s="51">
        <f>(BE877*Baseline!B$34) + (Baseline!F$88*(1-Baseline!F$89)*Baseline!B$35) + (Baseline!F$88*Baseline!F$89*((1-Baseline!F$90)*Baseline!B$40 + Baseline!F$90*Baseline!B$41))</f>
        <v>0.01297408378</v>
      </c>
      <c r="DV877" s="51">
        <f>(BJ877*Baseline!B$34) + (Baseline!H$88*(1-Baseline!H$89)*Baseline!B$35) + (Baseline!H$88*Baseline!H$89*((1-Baseline!H$90)*Baseline!B$40 + Baseline!H$90*Baseline!B$41))</f>
        <v>0.009306249433</v>
      </c>
      <c r="DW877" s="51">
        <f>( DS877*Baseline!B$7 + DT877*Baseline!B$11 + DU877*Baseline!B$16 + DV877*Baseline!B$18 ) / Baseline!B$17</f>
        <v>0.00984307091</v>
      </c>
    </row>
    <row r="878">
      <c r="A878" s="4" t="s">
        <v>1238</v>
      </c>
      <c r="B878" s="45">
        <f>MIN( MAX( NORMINV( MCrands!B878, (B$5+B$4)/2, (B$5-B$4)/3.29 ), 0 ), 1 )</f>
        <v>0.5076522258</v>
      </c>
      <c r="C878" s="45">
        <f>MAX( NORMINV( MCrands!C878, (C$5+C$4)/2, (C$5-C$4)/3.29 ), 0 )</f>
        <v>2.717344482</v>
      </c>
      <c r="D878" s="41"/>
      <c r="E878" s="43">
        <f>Baseline!B$33 * (C878 * Baseline!B$66*Baseline!B$66/Baseline!B$73 + Baseline!B$52*Baseline!B$52/Baseline!B$74 + Baseline!B$53*Baseline!B$53/Baseline!B$75 + Baseline!B$54*Baseline!B$54/Baseline!B$76)</f>
        <v>0.0000192801084</v>
      </c>
      <c r="F878" s="43">
        <f>Baseline!B$33 * (C878 * Baseline!B$66*Baseline!B$57/Baseline!B$73 + Baseline!B$52*Baseline!B$67/Baseline!B$74 + Baseline!B$53*Baseline!B$55/Baseline!B$75 + Baseline!B$54*Baseline!B$56/Baseline!B$76)</f>
        <v>0.0000001999120955</v>
      </c>
      <c r="G878" s="45">
        <f>Baseline!B$33 * (C878 * Baseline!B$66*Baseline!B$58/Baseline!B$73 + Baseline!B$52*Baseline!B$59/Baseline!B$74 + Baseline!B$53*Baseline!B$68/Baseline!B$75 + Baseline!B$54*Baseline!B$60/Baseline!B$76)</f>
        <v>0.0000001687132602</v>
      </c>
      <c r="H878" s="43">
        <f>Baseline!B$33 * (C878 * Baseline!B$66*Baseline!B$61/Baseline!B$73 + Baseline!B$52*Baseline!B$62/Baseline!B$74 + Baseline!B$53*Baseline!B$63/Baseline!B$75 + Baseline!B$54*Baseline!B$69/Baseline!B$76)</f>
        <v>0.00000000340938972</v>
      </c>
      <c r="I878" s="43">
        <f>Baseline!B$33 * (C878 * Baseline!B$57*Baseline!B$66/Baseline!B$73 + Baseline!B$67*Baseline!B$52/Baseline!B$74 + Baseline!B$55*Baseline!B$53/Baseline!B$75 + Baseline!B$56*Baseline!B$54/Baseline!B$76)</f>
        <v>0.0000001999120955</v>
      </c>
      <c r="J878" s="45">
        <f>Baseline!B$33 * (C878 * Baseline!B$57*Baseline!B$57/Baseline!B$73 + Baseline!B$67*Baseline!B$67/Baseline!B$74 + Baseline!B$55*Baseline!B$55/Baseline!B$75 + Baseline!B$56*Baseline!B$56/Baseline!B$76)</f>
        <v>0.000001763813807</v>
      </c>
      <c r="K878" s="43">
        <f>Baseline!B$33 * (C878 * Baseline!B$57*Baseline!B$58/Baseline!B$73 + Baseline!B$67*Baseline!B$59/Baseline!B$74 + Baseline!B$55*Baseline!B$68/Baseline!B$75 + Baseline!B$56*Baseline!B$60/Baseline!B$76)</f>
        <v>0.00000001374192712</v>
      </c>
      <c r="L878" s="45">
        <f>Baseline!B$33 * (C878 * Baseline!B$57*Baseline!B$61/Baseline!B$73 + Baseline!B$67*Baseline!B$62/Baseline!B$74 + Baseline!B$55*Baseline!B$63/Baseline!B$75 + Baseline!B$56*Baseline!B$69/Baseline!B$76)</f>
        <v>0.00000001439285259</v>
      </c>
      <c r="M878" s="43">
        <f>Baseline!B$33 * (C878 * Baseline!B$58*Baseline!B$66/Baseline!B$73 + Baseline!B$59*Baseline!B$52/Baseline!B$74 + Baseline!B$68*Baseline!B$53/Baseline!B$75 + Baseline!B$60*Baseline!B$54/Baseline!B$76)</f>
        <v>0.0000001687132602</v>
      </c>
      <c r="N878" s="45">
        <f>Baseline!B$33 * (C878 * Baseline!B$58*Baseline!B$57/Baseline!B$73 + Baseline!B$59*Baseline!B$67/Baseline!B$74 + Baseline!B$68*Baseline!B$55/Baseline!B$75 + Baseline!B$60*Baseline!B$56/Baseline!B$76)</f>
        <v>0.00000001374192712</v>
      </c>
      <c r="O878" s="45">
        <f>Baseline!B$33 * (C878 * Baseline!B$58*Baseline!B$58/Baseline!B$73 + Baseline!B$59*Baseline!B$59/Baseline!B$74 + Baseline!B$68*Baseline!B$68/Baseline!B$75 + Baseline!B$60*Baseline!B$60/Baseline!B$76)</f>
        <v>0.00000132439029</v>
      </c>
      <c r="P878" s="43">
        <f>Baseline!B$33 * (C878 * Baseline!B$58*Baseline!B$61/Baseline!B$73 + Baseline!B$59*Baseline!B$62/Baseline!B$74 + Baseline!B$68*Baseline!B$63/Baseline!B$75 + Baseline!B$60*Baseline!B$69/Baseline!B$76)</f>
        <v>0.000000001646943604</v>
      </c>
      <c r="Q878" s="43">
        <f>Baseline!B$33 * (C878 * Baseline!B$61*Baseline!B$66/Baseline!B$73 + Baseline!B$62*Baseline!B$52/Baseline!B$74 + Baseline!B$63*Baseline!B$53/Baseline!B$75 + Baseline!B$69*Baseline!B$54/Baseline!B$76)</f>
        <v>0.00000000340938972</v>
      </c>
      <c r="R878" s="43">
        <f>Baseline!B$33 * (C878 * Baseline!B$61*Baseline!B$57/Baseline!B$73 + Baseline!B$62*Baseline!B$67/Baseline!B$74 + Baseline!B$63*Baseline!B$55/Baseline!B$75 + Baseline!B$69*Baseline!B$56/Baseline!B$76)</f>
        <v>0.00000001439285259</v>
      </c>
      <c r="S878" s="43">
        <f>Baseline!B$33 * (C878 * Baseline!B$61*Baseline!B$58/Baseline!B$73 + Baseline!B$62*Baseline!B$59/Baseline!B$74 + Baseline!B$63*Baseline!B$68/Baseline!B$75 + Baseline!B$69*Baseline!B$60/Baseline!B$76)</f>
        <v>0.000000001646943604</v>
      </c>
      <c r="T878" s="43">
        <f>Baseline!B$33 * (C878 * Baseline!B$61*Baseline!B$61/Baseline!B$73 + Baseline!B$62*Baseline!B$62/Baseline!B$74 + Baseline!B$63*Baseline!B$63/Baseline!B$75 + Baseline!B$69*Baseline!B$69/Baseline!B$76)</f>
        <v>0.00000009854654527</v>
      </c>
      <c r="U878" s="41"/>
      <c r="V878" s="43">
        <f>E878 * ( Baseline!B$87 * Baseline!B$7 )</f>
        <v>0.200108245</v>
      </c>
      <c r="W878" s="43">
        <f>F878 * ( Baseline!D$87 * Baseline!B$11 )</f>
        <v>0.003687697599</v>
      </c>
      <c r="X878" s="43">
        <f>G878 * ( Baseline!F$87 * Baseline!B$16 )</f>
        <v>0.005860216275</v>
      </c>
      <c r="Y878" s="43">
        <f>H878 * ( Baseline!H$87 * Baseline!B$18 )</f>
        <v>0.001198991903</v>
      </c>
      <c r="Z878" s="51">
        <f t="shared" si="1"/>
        <v>0.2108551508</v>
      </c>
      <c r="AA878" s="43">
        <f>I878 * ( Baseline!B$87 * Baseline!B$7 )</f>
        <v>0.00207488764</v>
      </c>
      <c r="AB878" s="45">
        <f>J878 * ( Baseline!D$87 * Baseline!B$11 )</f>
        <v>0.03253636016</v>
      </c>
      <c r="AC878" s="45">
        <f>K878 * ( Baseline!F$87 * Baseline!B$16 )</f>
        <v>0.0004773226767</v>
      </c>
      <c r="AD878" s="45">
        <f>L878 * ( Baseline!F$87 * Baseline!B$16 )</f>
        <v>0.0004999324231</v>
      </c>
      <c r="AE878" s="51">
        <f t="shared" si="2"/>
        <v>0.0355885029</v>
      </c>
      <c r="AF878" s="51">
        <f>M878 * ( Baseline!B$87 * Baseline!B$7 )</f>
        <v>0.001751074928</v>
      </c>
      <c r="AG878" s="51">
        <f>N878 * ( Baseline!D$87 * Baseline!B$11 )</f>
        <v>0.0002534917735</v>
      </c>
      <c r="AH878" s="51">
        <f>O878 * ( Baseline!F$87 * Baseline!B$16 )</f>
        <v>0.04600239202</v>
      </c>
      <c r="AI878" s="51">
        <f>P878 * ( Baseline!H$87 * Baseline!B$18 )</f>
        <v>0.0005791863671</v>
      </c>
      <c r="AJ878" s="51">
        <f t="shared" si="3"/>
        <v>0.04858614509</v>
      </c>
      <c r="AK878" s="51">
        <f>Q878 * ( Baseline!B$87 * Baseline!B$7 )</f>
        <v>0.0000353860559</v>
      </c>
      <c r="AL878" s="51">
        <f>R878 * ( Baseline!D$87 * Baseline!B$11 )</f>
        <v>0.0002654991325</v>
      </c>
      <c r="AM878" s="51">
        <f>S878 * ( Baseline!F$87 * Baseline!B$16 )</f>
        <v>0.00005720620717</v>
      </c>
      <c r="AN878" s="51">
        <f>T878 * ( Baseline!H$87 * Baseline!B$18 )</f>
        <v>0.03465620522</v>
      </c>
      <c r="AO878" s="51">
        <f t="shared" si="4"/>
        <v>0.03501429662</v>
      </c>
      <c r="AP878" s="61"/>
      <c r="AQ878" s="51">
        <f>V878 * ( (1-Baseline!B$88-Baseline!B$87) + (1-B878)*Baseline!B$88 )</f>
        <v>0.1054149262</v>
      </c>
      <c r="AR878" s="51">
        <f>W878 * ( (1-Baseline!B$88-Baseline!B$87) + (1-B878)*Baseline!B$88 )</f>
        <v>0.001942640445</v>
      </c>
      <c r="AS878" s="51">
        <f>X878 * ( (1-Baseline!B$88-Baseline!B$87) + (1-B878)*Baseline!B$88 )</f>
        <v>0.003087100513</v>
      </c>
      <c r="AT878" s="51">
        <f>Y878 * ( (1-Baseline!B$88-Baseline!B$87) + (1-B878)*Baseline!B$88 )</f>
        <v>0.0006316163678</v>
      </c>
      <c r="AU878" s="51">
        <f t="shared" si="5"/>
        <v>0.1110762835</v>
      </c>
      <c r="AV878" s="51">
        <f>AA878 * ( (1-Baseline!D$88-Baseline!D$87) + (1-B878)*Baseline!D$88 )</f>
        <v>0.001585152331</v>
      </c>
      <c r="AW878" s="51">
        <f>AB878 * ( (1-Baseline!D$88-Baseline!D$87) + (1-B878)*Baseline!D$88 )</f>
        <v>0.02485680967</v>
      </c>
      <c r="AX878" s="51">
        <f>AC878 * ( (1-Baseline!D$88-Baseline!D$87) + (1-B878)*Baseline!D$88 )</f>
        <v>0.0003646603022</v>
      </c>
      <c r="AY878" s="51">
        <f>AD878 * ( (1-Baseline!D$88-Baseline!D$87) + (1-B878)*Baseline!D$88 )</f>
        <v>0.0003819334747</v>
      </c>
      <c r="AZ878" s="51">
        <f t="shared" si="6"/>
        <v>0.02718855578</v>
      </c>
      <c r="BA878" s="51">
        <f>AF878 * ( (1-Baseline!F$88-Baseline!F$87) + (1-Baseline!B$36)*Baseline!F$88 )</f>
        <v>0.001260129552</v>
      </c>
      <c r="BB878" s="51">
        <f>AG878 * ( (1-Baseline!F$88-Baseline!F$87) + (1-Baseline!B$36)*Baseline!F$88 )</f>
        <v>0.000182420792</v>
      </c>
      <c r="BC878" s="51">
        <f>AH878 * ( (1-Baseline!F$88-Baseline!F$87) + (1-Baseline!B$36)*Baseline!F$88 )</f>
        <v>0.03310479338</v>
      </c>
      <c r="BD878" s="51">
        <f>AI878 * ( (1-Baseline!F$88-Baseline!F$87) + (1-Baseline!B$36)*Baseline!F$88 )</f>
        <v>0.0004168010438</v>
      </c>
      <c r="BE878" s="51">
        <f t="shared" si="7"/>
        <v>0.03496414476</v>
      </c>
      <c r="BF878" s="51">
        <f>AK878 * ( (1-Baseline!H$88-Baseline!H$87) + (1-Baseline!B$36)*Baseline!H$88 )</f>
        <v>0.00002803707981</v>
      </c>
      <c r="BG878" s="51">
        <f>AL878 * ( (1-Baseline!H$88-Baseline!H$87) + (1-Baseline!B$36)*Baseline!H$88 )</f>
        <v>0.0002103602726</v>
      </c>
      <c r="BH878" s="51">
        <f>AM878 * ( (1-Baseline!H$88-Baseline!H$87) + (1-Baseline!B$36)*Baseline!H$88 )</f>
        <v>0.00004532562207</v>
      </c>
      <c r="BI878" s="51">
        <f>AN878 * ( (1-Baseline!H$88-Baseline!H$87) + (1-Baseline!B$36)*Baseline!H$88 )</f>
        <v>0.02745880452</v>
      </c>
      <c r="BJ878" s="51">
        <f t="shared" si="8"/>
        <v>0.0277425275</v>
      </c>
      <c r="BK878" s="61"/>
      <c r="BL878" s="51">
        <f t="shared" si="19"/>
        <v>0.9490318082</v>
      </c>
      <c r="BM878" s="51">
        <f t="shared" si="20"/>
        <v>0.01748924598</v>
      </c>
      <c r="BN878" s="51">
        <f t="shared" si="21"/>
        <v>0.02779261618</v>
      </c>
      <c r="BO878" s="51">
        <f t="shared" si="22"/>
        <v>0.005686329682</v>
      </c>
      <c r="BP878" s="51">
        <f t="shared" si="9"/>
        <v>1</v>
      </c>
      <c r="BQ878" s="51">
        <f t="shared" si="23"/>
        <v>0.05830218948</v>
      </c>
      <c r="BR878" s="51">
        <f t="shared" si="24"/>
        <v>0.9142379563</v>
      </c>
      <c r="BS878" s="51">
        <f t="shared" si="25"/>
        <v>0.01341227188</v>
      </c>
      <c r="BT878" s="51">
        <f t="shared" si="26"/>
        <v>0.01404758229</v>
      </c>
      <c r="BU878" s="51">
        <f t="shared" si="10"/>
        <v>1</v>
      </c>
      <c r="BV878" s="51">
        <f t="shared" si="27"/>
        <v>0.03604062278</v>
      </c>
      <c r="BW878" s="51">
        <f t="shared" si="28"/>
        <v>0.005217367483</v>
      </c>
      <c r="BX878" s="51">
        <f t="shared" si="29"/>
        <v>0.9468211964</v>
      </c>
      <c r="BY878" s="51">
        <f t="shared" si="30"/>
        <v>0.01192081335</v>
      </c>
      <c r="BZ878" s="51">
        <f t="shared" si="11"/>
        <v>1</v>
      </c>
      <c r="CA878" s="51">
        <f t="shared" si="31"/>
        <v>0.001010617357</v>
      </c>
      <c r="CB878" s="51">
        <f t="shared" si="32"/>
        <v>0.007582592201</v>
      </c>
      <c r="CC878" s="51">
        <f t="shared" si="33"/>
        <v>0.001633795698</v>
      </c>
      <c r="CD878" s="51">
        <f t="shared" si="34"/>
        <v>0.9897729947</v>
      </c>
      <c r="CE878" s="51">
        <f t="shared" si="12"/>
        <v>1</v>
      </c>
      <c r="CF878" s="61"/>
      <c r="CG878" s="51">
        <f t="shared" si="35"/>
        <v>0.9490318082</v>
      </c>
      <c r="CH878" s="51">
        <f t="shared" si="36"/>
        <v>0.01748924598</v>
      </c>
      <c r="CI878" s="51">
        <f t="shared" si="37"/>
        <v>0.02779261618</v>
      </c>
      <c r="CJ878" s="51">
        <f t="shared" si="38"/>
        <v>0.005686329682</v>
      </c>
      <c r="CK878" s="51">
        <f t="shared" si="13"/>
        <v>1</v>
      </c>
      <c r="CL878" s="51">
        <f t="shared" si="39"/>
        <v>0.05830218948</v>
      </c>
      <c r="CM878" s="51">
        <f t="shared" si="40"/>
        <v>0.9142379563</v>
      </c>
      <c r="CN878" s="51">
        <f t="shared" si="41"/>
        <v>0.01341227188</v>
      </c>
      <c r="CO878" s="51">
        <f t="shared" si="42"/>
        <v>0.01404758229</v>
      </c>
      <c r="CP878" s="51">
        <f t="shared" si="14"/>
        <v>1</v>
      </c>
      <c r="CQ878" s="51">
        <f t="shared" si="43"/>
        <v>0.03604062278</v>
      </c>
      <c r="CR878" s="51">
        <f t="shared" si="44"/>
        <v>0.005217367483</v>
      </c>
      <c r="CS878" s="51">
        <f t="shared" si="45"/>
        <v>0.9468211964</v>
      </c>
      <c r="CT878" s="51">
        <f t="shared" si="46"/>
        <v>0.01192081335</v>
      </c>
      <c r="CU878" s="51">
        <f t="shared" si="15"/>
        <v>1</v>
      </c>
      <c r="CV878" s="51">
        <f t="shared" si="47"/>
        <v>0.001010617357</v>
      </c>
      <c r="CW878" s="51">
        <f t="shared" si="48"/>
        <v>0.007582592201</v>
      </c>
      <c r="CX878" s="51">
        <f t="shared" si="49"/>
        <v>0.001633795698</v>
      </c>
      <c r="CY878" s="51">
        <f t="shared" si="50"/>
        <v>0.9897729947</v>
      </c>
      <c r="CZ878" s="51">
        <f t="shared" si="16"/>
        <v>1</v>
      </c>
      <c r="DA878" s="61"/>
      <c r="DB878" s="51">
        <f>(AQ878*Baseline!B$7 + AV878*Baseline!B$11 + BA878*Baseline!B$16 + BF878*Baseline!B$18)</f>
        <v>60031.19815</v>
      </c>
      <c r="DC878" s="51">
        <f>(AR878*Baseline!B$7 + AW878*Baseline!B$11 + BB878*Baseline!B$16 + BG878*Baseline!B$18)</f>
        <v>64492.66408</v>
      </c>
      <c r="DD878" s="51">
        <f>(AS878*Baseline!B$7 + AX878*Baseline!B$11 + BC878*Baseline!B$16 + BH878*Baseline!B$18)</f>
        <v>115262.1224</v>
      </c>
      <c r="DE878" s="51">
        <f>(AT878*Baseline!B$7 + AY878*Baseline!B$11 + BD878*Baseline!B$16 + BI878*Baseline!B$18)</f>
        <v>1259882.839</v>
      </c>
      <c r="DF878" s="51">
        <f t="shared" si="17"/>
        <v>1499668.824</v>
      </c>
      <c r="DG878" s="61"/>
      <c r="DH878" s="51">
        <f t="shared" si="51"/>
        <v>0.04002963668</v>
      </c>
      <c r="DI878" s="51">
        <f t="shared" si="52"/>
        <v>0.04300460412</v>
      </c>
      <c r="DJ878" s="51">
        <f t="shared" si="53"/>
        <v>0.07685838405</v>
      </c>
      <c r="DK878" s="51">
        <f t="shared" si="54"/>
        <v>0.8401073752</v>
      </c>
      <c r="DL878" s="51">
        <f t="shared" si="18"/>
        <v>1</v>
      </c>
      <c r="DM878" s="61"/>
      <c r="DN878" s="51">
        <f>DH878 / (Baseline!B$7/Baseline!B$17)</f>
        <v>4.272900427</v>
      </c>
      <c r="DO878" s="51">
        <f>DI878 / (Baseline!B$11/Baseline!B$17)</f>
        <v>1.038151727</v>
      </c>
      <c r="DP878" s="51">
        <f>DJ878 / (Baseline!B$16/Baseline!B$17)</f>
        <v>1.187694305</v>
      </c>
      <c r="DQ878" s="51">
        <f>DK878 / (Baseline!B$18/Baseline!B$17)</f>
        <v>0.9498155541</v>
      </c>
      <c r="DR878" s="79"/>
      <c r="DS878" s="51">
        <f>(AU878*Baseline!B$34)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0.02919097377</v>
      </c>
      <c r="DT878" s="51">
        <f>(AZ878*Baseline!B$34) + (Baseline!D$88*(1-Baseline!D$89)*Baseline!B$35) + (Baseline!D$88*Baseline!D$89*((1-Baseline!D$90)*Baseline!B$40 + Baseline!D$90*Baseline!B$41))</f>
        <v>0.01049185137</v>
      </c>
      <c r="DU878" s="51">
        <f>(BE878*Baseline!B$34) + (Baseline!F$88*(1-Baseline!F$89)*Baseline!B$35) + (Baseline!F$88*Baseline!F$89*((1-Baseline!F$90)*Baseline!B$40 + Baseline!F$90*Baseline!B$41))</f>
        <v>0.01297526171</v>
      </c>
      <c r="DV878" s="51">
        <f>(BJ878*Baseline!B$34) + (Baseline!H$88*(1-Baseline!H$89)*Baseline!B$35) + (Baseline!H$88*Baseline!H$89*((1-Baseline!H$90)*Baseline!B$40 + Baseline!H$90*Baseline!B$41))</f>
        <v>0.009306379125</v>
      </c>
      <c r="DW878" s="51">
        <f>( DS878*Baseline!B$7 + DT878*Baseline!B$11 + DU878*Baseline!B$16 + DV878*Baseline!B$18 ) / Baseline!B$17</f>
        <v>0.009779192079</v>
      </c>
    </row>
    <row r="879">
      <c r="A879" s="4" t="s">
        <v>1239</v>
      </c>
      <c r="B879" s="45">
        <f>MIN( MAX( NORMINV( MCrands!B879, (B$5+B$4)/2, (B$5-B$4)/3.29 ), 0 ), 1 )</f>
        <v>0.5609829551</v>
      </c>
      <c r="C879" s="45">
        <f>MAX( NORMINV( MCrands!C879, (C$5+C$4)/2, (C$5-C$4)/3.29 ), 0 )</f>
        <v>2.247755753</v>
      </c>
      <c r="D879" s="41"/>
      <c r="E879" s="43">
        <f>Baseline!B$33 * (C879 * Baseline!B$66*Baseline!B$66/Baseline!B$73 + Baseline!B$52*Baseline!B$52/Baseline!B$74 + Baseline!B$53*Baseline!B$53/Baseline!B$75 + Baseline!B$54*Baseline!B$54/Baseline!B$76)</f>
        <v>0.00001595540892</v>
      </c>
      <c r="F879" s="43">
        <f>Baseline!B$33 * (C879 * Baseline!B$66*Baseline!B$57/Baseline!B$73 + Baseline!B$52*Baseline!B$67/Baseline!B$74 + Baseline!B$53*Baseline!B$55/Baseline!B$75 + Baseline!B$54*Baseline!B$56/Baseline!B$76)</f>
        <v>0.000000199387143</v>
      </c>
      <c r="G879" s="45">
        <f>Baseline!B$33 * (C879 * Baseline!B$66*Baseline!B$58/Baseline!B$73 + Baseline!B$52*Baseline!B$59/Baseline!B$74 + Baseline!B$53*Baseline!B$68/Baseline!B$75 + Baseline!B$54*Baseline!B$60/Baseline!B$76)</f>
        <v>0.0000001674227518</v>
      </c>
      <c r="H879" s="43">
        <f>Baseline!B$33 * (C879 * Baseline!B$66*Baseline!B$61/Baseline!B$73 + Baseline!B$52*Baseline!B$62/Baseline!B$74 + Baseline!B$53*Baseline!B$63/Baseline!B$75 + Baseline!B$54*Baseline!B$69/Baseline!B$76)</f>
        <v>0.000000003280338885</v>
      </c>
      <c r="I879" s="43">
        <f>Baseline!B$33 * (C879 * Baseline!B$57*Baseline!B$66/Baseline!B$73 + Baseline!B$67*Baseline!B$52/Baseline!B$74 + Baseline!B$55*Baseline!B$53/Baseline!B$75 + Baseline!B$56*Baseline!B$54/Baseline!B$76)</f>
        <v>0.000000199387143</v>
      </c>
      <c r="J879" s="45">
        <f>Baseline!B$33 * (C879 * Baseline!B$57*Baseline!B$57/Baseline!B$73 + Baseline!B$67*Baseline!B$67/Baseline!B$74 + Baseline!B$55*Baseline!B$55/Baseline!B$75 + Baseline!B$56*Baseline!B$56/Baseline!B$76)</f>
        <v>0.000001763813724</v>
      </c>
      <c r="K879" s="43">
        <f>Baseline!B$33 * (C879 * Baseline!B$57*Baseline!B$58/Baseline!B$73 + Baseline!B$67*Baseline!B$59/Baseline!B$74 + Baseline!B$55*Baseline!B$68/Baseline!B$75 + Baseline!B$56*Baseline!B$60/Baseline!B$76)</f>
        <v>0.00000001374172335</v>
      </c>
      <c r="L879" s="45">
        <f>Baseline!B$33 * (C879 * Baseline!B$57*Baseline!B$61/Baseline!B$73 + Baseline!B$67*Baseline!B$62/Baseline!B$74 + Baseline!B$55*Baseline!B$63/Baseline!B$75 + Baseline!B$56*Baseline!B$69/Baseline!B$76)</f>
        <v>0.00000001439283221</v>
      </c>
      <c r="M879" s="43">
        <f>Baseline!B$33 * (C879 * Baseline!B$58*Baseline!B$66/Baseline!B$73 + Baseline!B$59*Baseline!B$52/Baseline!B$74 + Baseline!B$68*Baseline!B$53/Baseline!B$75 + Baseline!B$60*Baseline!B$54/Baseline!B$76)</f>
        <v>0.0000001674227518</v>
      </c>
      <c r="N879" s="45">
        <f>Baseline!B$33 * (C879 * Baseline!B$58*Baseline!B$57/Baseline!B$73 + Baseline!B$59*Baseline!B$67/Baseline!B$74 + Baseline!B$68*Baseline!B$55/Baseline!B$75 + Baseline!B$60*Baseline!B$56/Baseline!B$76)</f>
        <v>0.00000001374172335</v>
      </c>
      <c r="O879" s="45">
        <f>Baseline!B$33 * (C879 * Baseline!B$58*Baseline!B$58/Baseline!B$73 + Baseline!B$59*Baseline!B$59/Baseline!B$74 + Baseline!B$68*Baseline!B$68/Baseline!B$75 + Baseline!B$60*Baseline!B$60/Baseline!B$76)</f>
        <v>0.000001324389789</v>
      </c>
      <c r="P879" s="43">
        <f>Baseline!B$33 * (C879 * Baseline!B$58*Baseline!B$61/Baseline!B$73 + Baseline!B$59*Baseline!B$62/Baseline!B$74 + Baseline!B$68*Baseline!B$63/Baseline!B$75 + Baseline!B$60*Baseline!B$69/Baseline!B$76)</f>
        <v>0.000000001646893512</v>
      </c>
      <c r="Q879" s="43">
        <f>Baseline!B$33 * (C879 * Baseline!B$61*Baseline!B$66/Baseline!B$73 + Baseline!B$62*Baseline!B$52/Baseline!B$74 + Baseline!B$63*Baseline!B$53/Baseline!B$75 + Baseline!B$69*Baseline!B$54/Baseline!B$76)</f>
        <v>0.000000003280338885</v>
      </c>
      <c r="R879" s="43">
        <f>Baseline!B$33 * (C879 * Baseline!B$61*Baseline!B$57/Baseline!B$73 + Baseline!B$62*Baseline!B$67/Baseline!B$74 + Baseline!B$63*Baseline!B$55/Baseline!B$75 + Baseline!B$69*Baseline!B$56/Baseline!B$76)</f>
        <v>0.00000001439283221</v>
      </c>
      <c r="S879" s="43">
        <f>Baseline!B$33 * (C879 * Baseline!B$61*Baseline!B$58/Baseline!B$73 + Baseline!B$62*Baseline!B$59/Baseline!B$74 + Baseline!B$63*Baseline!B$68/Baseline!B$75 + Baseline!B$69*Baseline!B$60/Baseline!B$76)</f>
        <v>0.000000001646893512</v>
      </c>
      <c r="T879" s="43">
        <f>Baseline!B$33 * (C879 * Baseline!B$61*Baseline!B$61/Baseline!B$73 + Baseline!B$62*Baseline!B$62/Baseline!B$74 + Baseline!B$63*Baseline!B$63/Baseline!B$75 + Baseline!B$69*Baseline!B$69/Baseline!B$76)</f>
        <v>0.00000009854654026</v>
      </c>
      <c r="U879" s="41"/>
      <c r="V879" s="43">
        <f>E879 * ( Baseline!B$87 * Baseline!B$7 )</f>
        <v>0.1656011892</v>
      </c>
      <c r="W879" s="43">
        <f>F879 * ( Baseline!D$87 * Baseline!B$11 )</f>
        <v>0.003678014012</v>
      </c>
      <c r="X879" s="43">
        <f>G879 * ( Baseline!F$87 * Baseline!B$16 )</f>
        <v>0.005815390765</v>
      </c>
      <c r="Y879" s="43">
        <f>H879 * ( Baseline!H$87 * Baseline!B$18 )</f>
        <v>0.001153608148</v>
      </c>
      <c r="Z879" s="51">
        <f t="shared" si="1"/>
        <v>0.1762482021</v>
      </c>
      <c r="AA879" s="43">
        <f>I879 * ( Baseline!B$87 * Baseline!B$7 )</f>
        <v>0.002069439157</v>
      </c>
      <c r="AB879" s="45">
        <f>J879 * ( Baseline!D$87 * Baseline!B$11 )</f>
        <v>0.03253635863</v>
      </c>
      <c r="AC879" s="45">
        <f>K879 * ( Baseline!F$87 * Baseline!B$16 )</f>
        <v>0.000477315599</v>
      </c>
      <c r="AD879" s="45">
        <f>L879 * ( Baseline!F$87 * Baseline!B$16 )</f>
        <v>0.0004999317154</v>
      </c>
      <c r="AE879" s="51">
        <f t="shared" si="2"/>
        <v>0.03558304511</v>
      </c>
      <c r="AF879" s="51">
        <f>M879 * ( Baseline!B$87 * Baseline!B$7 )</f>
        <v>0.001737680741</v>
      </c>
      <c r="AG879" s="51">
        <f>N879 * ( Baseline!D$87 * Baseline!B$11 )</f>
        <v>0.0002534880148</v>
      </c>
      <c r="AH879" s="51">
        <f>O879 * ( Baseline!F$87 * Baseline!B$16 )</f>
        <v>0.04600237462</v>
      </c>
      <c r="AI879" s="51">
        <f>P879 * ( Baseline!H$87 * Baseline!B$18 )</f>
        <v>0.0005791687511</v>
      </c>
      <c r="AJ879" s="51">
        <f t="shared" si="3"/>
        <v>0.04857271213</v>
      </c>
      <c r="AK879" s="51">
        <f>Q879 * ( Baseline!B$87 * Baseline!B$7 )</f>
        <v>0.00003404663729</v>
      </c>
      <c r="AL879" s="51">
        <f>R879 * ( Baseline!D$87 * Baseline!B$11 )</f>
        <v>0.0002654987566</v>
      </c>
      <c r="AM879" s="51">
        <f>S879 * ( Baseline!F$87 * Baseline!B$16 )</f>
        <v>0.00005720446724</v>
      </c>
      <c r="AN879" s="51">
        <f>T879 * ( Baseline!H$87 * Baseline!B$18 )</f>
        <v>0.03465620346</v>
      </c>
      <c r="AO879" s="51">
        <f t="shared" si="4"/>
        <v>0.03501295332</v>
      </c>
      <c r="AP879" s="61"/>
      <c r="AQ879" s="51">
        <f>V879 * ( (1-Baseline!B$88-Baseline!B$87) + (1-B879)*Baseline!B$88 )</f>
        <v>0.07937681815</v>
      </c>
      <c r="AR879" s="51">
        <f>W879 * ( (1-Baseline!B$88-Baseline!B$87) + (1-B879)*Baseline!B$88 )</f>
        <v>0.001762964691</v>
      </c>
      <c r="AS879" s="51">
        <f>X879 * ( (1-Baseline!B$88-Baseline!B$87) + (1-B879)*Baseline!B$88 )</f>
        <v>0.002787463167</v>
      </c>
      <c r="AT879" s="51">
        <f>Y879 * ( (1-Baseline!B$88-Baseline!B$87) + (1-B879)*Baseline!B$88 )</f>
        <v>0.0005529534217</v>
      </c>
      <c r="AU879" s="51">
        <f t="shared" si="5"/>
        <v>0.08448019943</v>
      </c>
      <c r="AV879" s="51">
        <f>AA879 * ( (1-Baseline!D$88-Baseline!D$87) + (1-B879)*Baseline!D$88 )</f>
        <v>0.001531546467</v>
      </c>
      <c r="AW879" s="51">
        <f>AB879 * ( (1-Baseline!D$88-Baseline!D$87) + (1-B879)*Baseline!D$88 )</f>
        <v>0.0240794444</v>
      </c>
      <c r="AX879" s="51">
        <f>AC879 * ( (1-Baseline!D$88-Baseline!D$87) + (1-B879)*Baseline!D$88 )</f>
        <v>0.0003532507911</v>
      </c>
      <c r="AY879" s="51">
        <f>AD879 * ( (1-Baseline!D$88-Baseline!D$87) + (1-B879)*Baseline!D$88 )</f>
        <v>0.0003699884821</v>
      </c>
      <c r="AZ879" s="51">
        <f t="shared" si="6"/>
        <v>0.02633423014</v>
      </c>
      <c r="BA879" s="51">
        <f>AF879 * ( (1-Baseline!F$88-Baseline!F$87) + (1-Baseline!B$36)*Baseline!F$88 )</f>
        <v>0.001250490667</v>
      </c>
      <c r="BB879" s="51">
        <f>AG879 * ( (1-Baseline!F$88-Baseline!F$87) + (1-Baseline!B$36)*Baseline!F$88 )</f>
        <v>0.000182418087</v>
      </c>
      <c r="BC879" s="51">
        <f>AH879 * ( (1-Baseline!F$88-Baseline!F$87) + (1-Baseline!B$36)*Baseline!F$88 )</f>
        <v>0.03310478085</v>
      </c>
      <c r="BD879" s="51">
        <f>AI879 * ( (1-Baseline!F$88-Baseline!F$87) + (1-Baseline!B$36)*Baseline!F$88 )</f>
        <v>0.0004167883667</v>
      </c>
      <c r="BE879" s="51">
        <f t="shared" si="7"/>
        <v>0.03495447798</v>
      </c>
      <c r="BF879" s="51">
        <f>AK879 * ( (1-Baseline!H$88-Baseline!H$87) + (1-Baseline!B$36)*Baseline!H$88 )</f>
        <v>0.00002697583166</v>
      </c>
      <c r="BG879" s="51">
        <f>AL879 * ( (1-Baseline!H$88-Baseline!H$87) + (1-Baseline!B$36)*Baseline!H$88 )</f>
        <v>0.0002103599748</v>
      </c>
      <c r="BH879" s="51">
        <f>AM879 * ( (1-Baseline!H$88-Baseline!H$87) + (1-Baseline!B$36)*Baseline!H$88 )</f>
        <v>0.00004532424348</v>
      </c>
      <c r="BI879" s="51">
        <f>AN879 * ( (1-Baseline!H$88-Baseline!H$87) + (1-Baseline!B$36)*Baseline!H$88 )</f>
        <v>0.02745880313</v>
      </c>
      <c r="BJ879" s="51">
        <f t="shared" si="8"/>
        <v>0.02774146318</v>
      </c>
      <c r="BK879" s="61"/>
      <c r="BL879" s="51">
        <f t="shared" si="19"/>
        <v>0.9395907998</v>
      </c>
      <c r="BM879" s="51">
        <f t="shared" si="20"/>
        <v>0.02086837748</v>
      </c>
      <c r="BN879" s="51">
        <f t="shared" si="21"/>
        <v>0.03299546148</v>
      </c>
      <c r="BO879" s="51">
        <f t="shared" si="22"/>
        <v>0.006545361225</v>
      </c>
      <c r="BP879" s="51">
        <f t="shared" si="9"/>
        <v>1</v>
      </c>
      <c r="BQ879" s="51">
        <f t="shared" si="23"/>
        <v>0.0581580118</v>
      </c>
      <c r="BR879" s="51">
        <f t="shared" si="24"/>
        <v>0.914378141</v>
      </c>
      <c r="BS879" s="51">
        <f t="shared" si="25"/>
        <v>0.01341413017</v>
      </c>
      <c r="BT879" s="51">
        <f t="shared" si="26"/>
        <v>0.01404971705</v>
      </c>
      <c r="BU879" s="51">
        <f t="shared" si="10"/>
        <v>1</v>
      </c>
      <c r="BV879" s="51">
        <f t="shared" si="27"/>
        <v>0.03577483458</v>
      </c>
      <c r="BW879" s="51">
        <f t="shared" si="28"/>
        <v>0.005218732981</v>
      </c>
      <c r="BX879" s="51">
        <f t="shared" si="29"/>
        <v>0.947082685</v>
      </c>
      <c r="BY879" s="51">
        <f t="shared" si="30"/>
        <v>0.01192374742</v>
      </c>
      <c r="BZ879" s="51">
        <f t="shared" si="11"/>
        <v>1</v>
      </c>
      <c r="CA879" s="51">
        <f t="shared" si="31"/>
        <v>0.0009724011846</v>
      </c>
      <c r="CB879" s="51">
        <f t="shared" si="32"/>
        <v>0.007582872377</v>
      </c>
      <c r="CC879" s="51">
        <f t="shared" si="33"/>
        <v>0.001633808685</v>
      </c>
      <c r="CD879" s="51">
        <f t="shared" si="34"/>
        <v>0.9898109178</v>
      </c>
      <c r="CE879" s="51">
        <f t="shared" si="12"/>
        <v>1</v>
      </c>
      <c r="CF879" s="61"/>
      <c r="CG879" s="51">
        <f t="shared" si="35"/>
        <v>0.9395907998</v>
      </c>
      <c r="CH879" s="51">
        <f t="shared" si="36"/>
        <v>0.02086837748</v>
      </c>
      <c r="CI879" s="51">
        <f t="shared" si="37"/>
        <v>0.03299546148</v>
      </c>
      <c r="CJ879" s="51">
        <f t="shared" si="38"/>
        <v>0.006545361225</v>
      </c>
      <c r="CK879" s="51">
        <f t="shared" si="13"/>
        <v>1</v>
      </c>
      <c r="CL879" s="51">
        <f t="shared" si="39"/>
        <v>0.0581580118</v>
      </c>
      <c r="CM879" s="51">
        <f t="shared" si="40"/>
        <v>0.914378141</v>
      </c>
      <c r="CN879" s="51">
        <f t="shared" si="41"/>
        <v>0.01341413017</v>
      </c>
      <c r="CO879" s="51">
        <f t="shared" si="42"/>
        <v>0.01404971705</v>
      </c>
      <c r="CP879" s="51">
        <f t="shared" si="14"/>
        <v>1</v>
      </c>
      <c r="CQ879" s="51">
        <f t="shared" si="43"/>
        <v>0.03577483458</v>
      </c>
      <c r="CR879" s="51">
        <f t="shared" si="44"/>
        <v>0.005218732981</v>
      </c>
      <c r="CS879" s="51">
        <f t="shared" si="45"/>
        <v>0.947082685</v>
      </c>
      <c r="CT879" s="51">
        <f t="shared" si="46"/>
        <v>0.01192374742</v>
      </c>
      <c r="CU879" s="51">
        <f t="shared" si="15"/>
        <v>1</v>
      </c>
      <c r="CV879" s="51">
        <f t="shared" si="47"/>
        <v>0.0009724011846</v>
      </c>
      <c r="CW879" s="51">
        <f t="shared" si="48"/>
        <v>0.007582872377</v>
      </c>
      <c r="CX879" s="51">
        <f t="shared" si="49"/>
        <v>0.001633808685</v>
      </c>
      <c r="CY879" s="51">
        <f t="shared" si="50"/>
        <v>0.9898109178</v>
      </c>
      <c r="CZ879" s="51">
        <f t="shared" si="16"/>
        <v>1</v>
      </c>
      <c r="DA879" s="61"/>
      <c r="DB879" s="51">
        <f>(AQ879*Baseline!B$7 + AV879*Baseline!B$11 + BA879*Baseline!B$16 + BF879*Baseline!B$18)</f>
        <v>47206.86758</v>
      </c>
      <c r="DC879" s="51">
        <f>(AR879*Baseline!B$7 + AW879*Baseline!B$11 + BB879*Baseline!B$16 + BG879*Baseline!B$18)</f>
        <v>62738.39683</v>
      </c>
      <c r="DD879" s="51">
        <f>(AS879*Baseline!B$7 + AX879*Baseline!B$11 + BC879*Baseline!B$16 + BH879*Baseline!B$18)</f>
        <v>115092.2249</v>
      </c>
      <c r="DE879" s="51">
        <f>(AT879*Baseline!B$7 + AY879*Baseline!B$11 + BD879*Baseline!B$16 + BI879*Baseline!B$18)</f>
        <v>1259818.965</v>
      </c>
      <c r="DF879" s="51">
        <f t="shared" si="17"/>
        <v>1484856.454</v>
      </c>
      <c r="DG879" s="61"/>
      <c r="DH879" s="51">
        <f t="shared" si="51"/>
        <v>0.03179220958</v>
      </c>
      <c r="DI879" s="51">
        <f t="shared" si="52"/>
        <v>0.04225216294</v>
      </c>
      <c r="DJ879" s="51">
        <f t="shared" si="53"/>
        <v>0.07751067425</v>
      </c>
      <c r="DK879" s="51">
        <f t="shared" si="54"/>
        <v>0.8484449532</v>
      </c>
      <c r="DL879" s="51">
        <f t="shared" si="18"/>
        <v>1</v>
      </c>
      <c r="DM879" s="61"/>
      <c r="DN879" s="51">
        <f>DH879 / (Baseline!B$7/Baseline!B$17)</f>
        <v>3.393609265</v>
      </c>
      <c r="DO879" s="51">
        <f>DI879 / (Baseline!B$11/Baseline!B$17)</f>
        <v>1.019987436</v>
      </c>
      <c r="DP879" s="51">
        <f>DJ879 / (Baseline!B$16/Baseline!B$17)</f>
        <v>1.19777416</v>
      </c>
      <c r="DQ879" s="51">
        <f>DK879 / (Baseline!B$18/Baseline!B$17)</f>
        <v>0.9592419222</v>
      </c>
      <c r="DR879" s="79"/>
      <c r="DS879" s="51">
        <f>(AU879*Baseline!B$34)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0.02520156117</v>
      </c>
      <c r="DT879" s="51">
        <f>(AZ879*Baseline!B$34) + (Baseline!D$88*(1-Baseline!D$89)*Baseline!B$35) + (Baseline!D$88*Baseline!D$89*((1-Baseline!D$90)*Baseline!B$40 + Baseline!D$90*Baseline!B$41))</f>
        <v>0.01036370252</v>
      </c>
      <c r="DU879" s="51">
        <f>(BE879*Baseline!B$34) + (Baseline!F$88*(1-Baseline!F$89)*Baseline!B$35) + (Baseline!F$88*Baseline!F$89*((1-Baseline!F$90)*Baseline!B$40 + Baseline!F$90*Baseline!B$41))</f>
        <v>0.0129738117</v>
      </c>
      <c r="DV879" s="51">
        <f>(BJ879*Baseline!B$34) + (Baseline!H$88*(1-Baseline!H$89)*Baseline!B$35) + (Baseline!H$88*Baseline!H$89*((1-Baseline!H$90)*Baseline!B$40 + Baseline!H$90*Baseline!B$41))</f>
        <v>0.009306219477</v>
      </c>
      <c r="DW879" s="51">
        <f>( DS879*Baseline!B$7 + DT879*Baseline!B$11 + DU879*Baseline!B$16 + DV879*Baseline!B$18 ) / Baseline!B$17</f>
        <v>0.009736274724</v>
      </c>
    </row>
    <row r="880">
      <c r="A880" s="4" t="s">
        <v>1240</v>
      </c>
      <c r="B880" s="45">
        <f>MIN( MAX( NORMINV( MCrands!B880, (B$5+B$4)/2, (B$5-B$4)/3.29 ), 0 ), 1 )</f>
        <v>0.6737466197</v>
      </c>
      <c r="C880" s="45">
        <f>MAX( NORMINV( MCrands!C880, (C$5+C$4)/2, (C$5-C$4)/3.29 ), 0 )</f>
        <v>3.257791962</v>
      </c>
      <c r="D880" s="41"/>
      <c r="E880" s="43">
        <f>Baseline!B$33 * (C880 * Baseline!B$66*Baseline!B$66/Baseline!B$73 + Baseline!B$52*Baseline!B$52/Baseline!B$74 + Baseline!B$53*Baseline!B$53/Baseline!B$75 + Baseline!B$54*Baseline!B$54/Baseline!B$76)</f>
        <v>0.00002310648953</v>
      </c>
      <c r="F880" s="43">
        <f>Baseline!B$33 * (C880 * Baseline!B$66*Baseline!B$57/Baseline!B$73 + Baseline!B$52*Baseline!B$67/Baseline!B$74 + Baseline!B$53*Baseline!B$55/Baseline!B$75 + Baseline!B$54*Baseline!B$56/Baseline!B$76)</f>
        <v>0.000000200516261</v>
      </c>
      <c r="G880" s="45">
        <f>Baseline!B$33 * (C880 * Baseline!B$66*Baseline!B$58/Baseline!B$73 + Baseline!B$52*Baseline!B$59/Baseline!B$74 + Baseline!B$53*Baseline!B$68/Baseline!B$75 + Baseline!B$54*Baseline!B$60/Baseline!B$76)</f>
        <v>0.0000001701985002</v>
      </c>
      <c r="H880" s="43">
        <f>Baseline!B$33 * (C880 * Baseline!B$66*Baseline!B$61/Baseline!B$73 + Baseline!B$52*Baseline!B$62/Baseline!B$74 + Baseline!B$53*Baseline!B$63/Baseline!B$75 + Baseline!B$54*Baseline!B$69/Baseline!B$76)</f>
        <v>0.000000003557913724</v>
      </c>
      <c r="I880" s="43">
        <f>Baseline!B$33 * (C880 * Baseline!B$57*Baseline!B$66/Baseline!B$73 + Baseline!B$67*Baseline!B$52/Baseline!B$74 + Baseline!B$55*Baseline!B$53/Baseline!B$75 + Baseline!B$56*Baseline!B$54/Baseline!B$76)</f>
        <v>0.000000200516261</v>
      </c>
      <c r="J880" s="45">
        <f>Baseline!B$33 * (C880 * Baseline!B$57*Baseline!B$57/Baseline!B$73 + Baseline!B$67*Baseline!B$67/Baseline!B$74 + Baseline!B$55*Baseline!B$55/Baseline!B$75 + Baseline!B$56*Baseline!B$56/Baseline!B$76)</f>
        <v>0.000001763813902</v>
      </c>
      <c r="K880" s="43">
        <f>Baseline!B$33 * (C880 * Baseline!B$57*Baseline!B$58/Baseline!B$73 + Baseline!B$67*Baseline!B$59/Baseline!B$74 + Baseline!B$55*Baseline!B$68/Baseline!B$75 + Baseline!B$56*Baseline!B$60/Baseline!B$76)</f>
        <v>0.00000001374216163</v>
      </c>
      <c r="L880" s="45">
        <f>Baseline!B$33 * (C880 * Baseline!B$57*Baseline!B$61/Baseline!B$73 + Baseline!B$67*Baseline!B$62/Baseline!B$74 + Baseline!B$55*Baseline!B$63/Baseline!B$75 + Baseline!B$56*Baseline!B$69/Baseline!B$76)</f>
        <v>0.00000001439287604</v>
      </c>
      <c r="M880" s="43">
        <f>Baseline!B$33 * (C880 * Baseline!B$58*Baseline!B$66/Baseline!B$73 + Baseline!B$59*Baseline!B$52/Baseline!B$74 + Baseline!B$68*Baseline!B$53/Baseline!B$75 + Baseline!B$60*Baseline!B$54/Baseline!B$76)</f>
        <v>0.0000001701985002</v>
      </c>
      <c r="N880" s="45">
        <f>Baseline!B$33 * (C880 * Baseline!B$58*Baseline!B$57/Baseline!B$73 + Baseline!B$59*Baseline!B$67/Baseline!B$74 + Baseline!B$68*Baseline!B$55/Baseline!B$75 + Baseline!B$60*Baseline!B$56/Baseline!B$76)</f>
        <v>0.00000001374216163</v>
      </c>
      <c r="O880" s="45">
        <f>Baseline!B$33 * (C880 * Baseline!B$58*Baseline!B$58/Baseline!B$73 + Baseline!B$59*Baseline!B$59/Baseline!B$74 + Baseline!B$68*Baseline!B$68/Baseline!B$75 + Baseline!B$60*Baseline!B$60/Baseline!B$76)</f>
        <v>0.000001324390867</v>
      </c>
      <c r="P880" s="43">
        <f>Baseline!B$33 * (C880 * Baseline!B$58*Baseline!B$61/Baseline!B$73 + Baseline!B$59*Baseline!B$62/Baseline!B$74 + Baseline!B$68*Baseline!B$63/Baseline!B$75 + Baseline!B$60*Baseline!B$69/Baseline!B$76)</f>
        <v>0.000000001647001255</v>
      </c>
      <c r="Q880" s="43">
        <f>Baseline!B$33 * (C880 * Baseline!B$61*Baseline!B$66/Baseline!B$73 + Baseline!B$62*Baseline!B$52/Baseline!B$74 + Baseline!B$63*Baseline!B$53/Baseline!B$75 + Baseline!B$69*Baseline!B$54/Baseline!B$76)</f>
        <v>0.000000003557913724</v>
      </c>
      <c r="R880" s="43">
        <f>Baseline!B$33 * (C880 * Baseline!B$61*Baseline!B$57/Baseline!B$73 + Baseline!B$62*Baseline!B$67/Baseline!B$74 + Baseline!B$63*Baseline!B$55/Baseline!B$75 + Baseline!B$69*Baseline!B$56/Baseline!B$76)</f>
        <v>0.00000001439287604</v>
      </c>
      <c r="S880" s="43">
        <f>Baseline!B$33 * (C880 * Baseline!B$61*Baseline!B$58/Baseline!B$73 + Baseline!B$62*Baseline!B$59/Baseline!B$74 + Baseline!B$63*Baseline!B$68/Baseline!B$75 + Baseline!B$69*Baseline!B$60/Baseline!B$76)</f>
        <v>0.000000001647001255</v>
      </c>
      <c r="T880" s="43">
        <f>Baseline!B$33 * (C880 * Baseline!B$61*Baseline!B$61/Baseline!B$73 + Baseline!B$62*Baseline!B$62/Baseline!B$74 + Baseline!B$63*Baseline!B$63/Baseline!B$75 + Baseline!B$69*Baseline!B$69/Baseline!B$76)</f>
        <v>0.00000009854655104</v>
      </c>
      <c r="U880" s="41"/>
      <c r="V880" s="43">
        <f>E880 * ( Baseline!B$87 * Baseline!B$7 )</f>
        <v>0.2398222548</v>
      </c>
      <c r="W880" s="43">
        <f>F880 * ( Baseline!D$87 * Baseline!B$11 )</f>
        <v>0.003698842395</v>
      </c>
      <c r="X880" s="43">
        <f>G880 * ( Baseline!F$87 * Baseline!B$16 )</f>
        <v>0.005911805747</v>
      </c>
      <c r="Y880" s="43">
        <f>H880 * ( Baseline!H$87 * Baseline!B$18 )</f>
        <v>0.001251223854</v>
      </c>
      <c r="Z880" s="51">
        <f t="shared" si="1"/>
        <v>0.2506841268</v>
      </c>
      <c r="AA880" s="43">
        <f>I880 * ( Baseline!B$87 * Baseline!B$7 )</f>
        <v>0.002081158273</v>
      </c>
      <c r="AB880" s="45">
        <f>J880 * ( Baseline!D$87 * Baseline!B$11 )</f>
        <v>0.03253636192</v>
      </c>
      <c r="AC880" s="45">
        <f>K880 * ( Baseline!F$87 * Baseline!B$16 )</f>
        <v>0.0004773308224</v>
      </c>
      <c r="AD880" s="45">
        <f>L880 * ( Baseline!F$87 * Baseline!B$16 )</f>
        <v>0.0004999332377</v>
      </c>
      <c r="AE880" s="51">
        <f t="shared" si="2"/>
        <v>0.03559478426</v>
      </c>
      <c r="AF880" s="51">
        <f>M880 * ( Baseline!B$87 * Baseline!B$7 )</f>
        <v>0.001766490234</v>
      </c>
      <c r="AG880" s="51">
        <f>N880 * ( Baseline!D$87 * Baseline!B$11 )</f>
        <v>0.0002534960995</v>
      </c>
      <c r="AH880" s="51">
        <f>O880 * ( Baseline!F$87 * Baseline!B$16 )</f>
        <v>0.04600241205</v>
      </c>
      <c r="AI880" s="51">
        <f>P880 * ( Baseline!H$87 * Baseline!B$18 )</f>
        <v>0.0005792066414</v>
      </c>
      <c r="AJ880" s="51">
        <f t="shared" si="3"/>
        <v>0.04860160502</v>
      </c>
      <c r="AK880" s="51">
        <f>Q880 * ( Baseline!B$87 * Baseline!B$7 )</f>
        <v>0.00003692758654</v>
      </c>
      <c r="AL880" s="51">
        <f>R880 * ( Baseline!D$87 * Baseline!B$11 )</f>
        <v>0.0002654995651</v>
      </c>
      <c r="AM880" s="51">
        <f>S880 * ( Baseline!F$87 * Baseline!B$16 )</f>
        <v>0.00005720820966</v>
      </c>
      <c r="AN880" s="51">
        <f>T880 * ( Baseline!H$87 * Baseline!B$18 )</f>
        <v>0.03465620725</v>
      </c>
      <c r="AO880" s="51">
        <f t="shared" si="4"/>
        <v>0.03501584261</v>
      </c>
      <c r="AP880" s="61"/>
      <c r="AQ880" s="51">
        <f>V880 * ( (1-Baseline!B$88-Baseline!B$87) + (1-B880)*Baseline!B$88 )</f>
        <v>0.09088436272</v>
      </c>
      <c r="AR880" s="51">
        <f>W880 * ( (1-Baseline!B$88-Baseline!B$87) + (1-B880)*Baseline!B$88 )</f>
        <v>0.001401733689</v>
      </c>
      <c r="AS880" s="51">
        <f>X880 * ( (1-Baseline!B$88-Baseline!B$87) + (1-B880)*Baseline!B$88 )</f>
        <v>0.00224037047</v>
      </c>
      <c r="AT880" s="51">
        <f>Y880 * ( (1-Baseline!B$88-Baseline!B$87) + (1-B880)*Baseline!B$88 )</f>
        <v>0.0004741706841</v>
      </c>
      <c r="AU880" s="51">
        <f t="shared" si="5"/>
        <v>0.09500063756</v>
      </c>
      <c r="AV880" s="51">
        <f>AA880 * ( (1-Baseline!D$88-Baseline!D$87) + (1-B880)*Baseline!D$88 )</f>
        <v>0.00143508332</v>
      </c>
      <c r="AW880" s="51">
        <f>AB880 * ( (1-Baseline!D$88-Baseline!D$87) + (1-B880)*Baseline!D$88 )</f>
        <v>0.02243577094</v>
      </c>
      <c r="AX880" s="51">
        <f>AC880 * ( (1-Baseline!D$88-Baseline!D$87) + (1-B880)*Baseline!D$88 )</f>
        <v>0.000329148201</v>
      </c>
      <c r="AY880" s="51">
        <f>AD880 * ( (1-Baseline!D$88-Baseline!D$87) + (1-B880)*Baseline!D$88 )</f>
        <v>0.0003447339206</v>
      </c>
      <c r="AZ880" s="51">
        <f t="shared" si="6"/>
        <v>0.02454473638</v>
      </c>
      <c r="BA880" s="51">
        <f>AF880 * ( (1-Baseline!F$88-Baseline!F$87) + (1-Baseline!B$36)*Baseline!F$88 )</f>
        <v>0.0012712229</v>
      </c>
      <c r="BB880" s="51">
        <f>AG880 * ( (1-Baseline!F$88-Baseline!F$87) + (1-Baseline!B$36)*Baseline!F$88 )</f>
        <v>0.000182423905</v>
      </c>
      <c r="BC880" s="51">
        <f>AH880 * ( (1-Baseline!F$88-Baseline!F$87) + (1-Baseline!B$36)*Baseline!F$88 )</f>
        <v>0.03310480779</v>
      </c>
      <c r="BD880" s="51">
        <f>AI880 * ( (1-Baseline!F$88-Baseline!F$87) + (1-Baseline!B$36)*Baseline!F$88 )</f>
        <v>0.0004168156338</v>
      </c>
      <c r="BE880" s="51">
        <f t="shared" si="7"/>
        <v>0.03497527022</v>
      </c>
      <c r="BF880" s="51">
        <f>AK880 * ( (1-Baseline!H$88-Baseline!H$87) + (1-Baseline!B$36)*Baseline!H$88 )</f>
        <v>0.00002925846537</v>
      </c>
      <c r="BG880" s="51">
        <f>AL880 * ( (1-Baseline!H$88-Baseline!H$87) + (1-Baseline!B$36)*Baseline!H$88 )</f>
        <v>0.0002103606154</v>
      </c>
      <c r="BH880" s="51">
        <f>AM880 * ( (1-Baseline!H$88-Baseline!H$87) + (1-Baseline!B$36)*Baseline!H$88 )</f>
        <v>0.00004532720868</v>
      </c>
      <c r="BI880" s="51">
        <f>AN880 * ( (1-Baseline!H$88-Baseline!H$87) + (1-Baseline!B$36)*Baseline!H$88 )</f>
        <v>0.02745880613</v>
      </c>
      <c r="BJ880" s="51">
        <f t="shared" si="8"/>
        <v>0.02774375242</v>
      </c>
      <c r="BK880" s="61"/>
      <c r="BL880" s="51">
        <f t="shared" si="19"/>
        <v>0.9566710819</v>
      </c>
      <c r="BM880" s="51">
        <f t="shared" si="20"/>
        <v>0.01475499244</v>
      </c>
      <c r="BN880" s="51">
        <f t="shared" si="21"/>
        <v>0.02358268879</v>
      </c>
      <c r="BO880" s="51">
        <f t="shared" si="22"/>
        <v>0.004991236862</v>
      </c>
      <c r="BP880" s="51">
        <f t="shared" si="9"/>
        <v>1</v>
      </c>
      <c r="BQ880" s="51">
        <f t="shared" si="23"/>
        <v>0.05846806818</v>
      </c>
      <c r="BR880" s="51">
        <f t="shared" si="24"/>
        <v>0.9140766717</v>
      </c>
      <c r="BS880" s="51">
        <f t="shared" si="25"/>
        <v>0.01341013388</v>
      </c>
      <c r="BT880" s="51">
        <f t="shared" si="26"/>
        <v>0.01404512622</v>
      </c>
      <c r="BU880" s="51">
        <f t="shared" si="10"/>
        <v>1</v>
      </c>
      <c r="BV880" s="51">
        <f t="shared" si="27"/>
        <v>0.03634633534</v>
      </c>
      <c r="BW880" s="51">
        <f t="shared" si="28"/>
        <v>0.005215796872</v>
      </c>
      <c r="BX880" s="51">
        <f t="shared" si="29"/>
        <v>0.9465204292</v>
      </c>
      <c r="BY880" s="51">
        <f t="shared" si="30"/>
        <v>0.01191743855</v>
      </c>
      <c r="BZ880" s="51">
        <f t="shared" si="11"/>
        <v>1</v>
      </c>
      <c r="CA880" s="51">
        <f t="shared" si="31"/>
        <v>0.001054596542</v>
      </c>
      <c r="CB880" s="51">
        <f t="shared" si="32"/>
        <v>0.007582269774</v>
      </c>
      <c r="CC880" s="51">
        <f t="shared" si="33"/>
        <v>0.001633780752</v>
      </c>
      <c r="CD880" s="51">
        <f t="shared" si="34"/>
        <v>0.9897293529</v>
      </c>
      <c r="CE880" s="51">
        <f t="shared" si="12"/>
        <v>1</v>
      </c>
      <c r="CF880" s="61"/>
      <c r="CG880" s="51">
        <f t="shared" si="35"/>
        <v>0.9566710819</v>
      </c>
      <c r="CH880" s="51">
        <f t="shared" si="36"/>
        <v>0.01475499244</v>
      </c>
      <c r="CI880" s="51">
        <f t="shared" si="37"/>
        <v>0.02358268879</v>
      </c>
      <c r="CJ880" s="51">
        <f t="shared" si="38"/>
        <v>0.004991236862</v>
      </c>
      <c r="CK880" s="51">
        <f t="shared" si="13"/>
        <v>1</v>
      </c>
      <c r="CL880" s="51">
        <f t="shared" si="39"/>
        <v>0.05846806818</v>
      </c>
      <c r="CM880" s="51">
        <f t="shared" si="40"/>
        <v>0.9140766717</v>
      </c>
      <c r="CN880" s="51">
        <f t="shared" si="41"/>
        <v>0.01341013388</v>
      </c>
      <c r="CO880" s="51">
        <f t="shared" si="42"/>
        <v>0.01404512622</v>
      </c>
      <c r="CP880" s="51">
        <f t="shared" si="14"/>
        <v>1</v>
      </c>
      <c r="CQ880" s="51">
        <f t="shared" si="43"/>
        <v>0.03634633534</v>
      </c>
      <c r="CR880" s="51">
        <f t="shared" si="44"/>
        <v>0.005215796872</v>
      </c>
      <c r="CS880" s="51">
        <f t="shared" si="45"/>
        <v>0.9465204292</v>
      </c>
      <c r="CT880" s="51">
        <f t="shared" si="46"/>
        <v>0.01191743855</v>
      </c>
      <c r="CU880" s="51">
        <f t="shared" si="15"/>
        <v>1</v>
      </c>
      <c r="CV880" s="51">
        <f t="shared" si="47"/>
        <v>0.001054596542</v>
      </c>
      <c r="CW880" s="51">
        <f t="shared" si="48"/>
        <v>0.007582269774</v>
      </c>
      <c r="CX880" s="51">
        <f t="shared" si="49"/>
        <v>0.001633780752</v>
      </c>
      <c r="CY880" s="51">
        <f t="shared" si="50"/>
        <v>0.9897293529</v>
      </c>
      <c r="CZ880" s="51">
        <f t="shared" si="16"/>
        <v>1</v>
      </c>
      <c r="DA880" s="61"/>
      <c r="DB880" s="51">
        <f>(AQ880*Baseline!B$7 + AV880*Baseline!B$11 + BA880*Baseline!B$16 + BF880*Baseline!B$18)</f>
        <v>52755.13684</v>
      </c>
      <c r="DC880" s="51">
        <f>(AR880*Baseline!B$7 + AW880*Baseline!B$11 + BB880*Baseline!B$16 + BG880*Baseline!B$18)</f>
        <v>59038.30213</v>
      </c>
      <c r="DD880" s="51">
        <f>(AS880*Baseline!B$7 + AX880*Baseline!B$11 + BC880*Baseline!B$16 + BH880*Baseline!B$18)</f>
        <v>114775.4216</v>
      </c>
      <c r="DE880" s="51">
        <f>(AT880*Baseline!B$7 + AY880*Baseline!B$11 + BD880*Baseline!B$16 + BI880*Baseline!B$18)</f>
        <v>1259726.824</v>
      </c>
      <c r="DF880" s="51">
        <f t="shared" si="17"/>
        <v>1486295.685</v>
      </c>
      <c r="DG880" s="61"/>
      <c r="DH880" s="51">
        <f t="shared" si="51"/>
        <v>0.03549437531</v>
      </c>
      <c r="DI880" s="51">
        <f t="shared" si="52"/>
        <v>0.03972177457</v>
      </c>
      <c r="DJ880" s="51">
        <f t="shared" si="53"/>
        <v>0.07722246847</v>
      </c>
      <c r="DK880" s="51">
        <f t="shared" si="54"/>
        <v>0.8475613816</v>
      </c>
      <c r="DL880" s="51">
        <f t="shared" si="18"/>
        <v>1</v>
      </c>
      <c r="DM880" s="61"/>
      <c r="DN880" s="51">
        <f>DH880 / (Baseline!B$7/Baseline!B$17)</f>
        <v>3.788791106</v>
      </c>
      <c r="DO880" s="51">
        <f>DI880 / (Baseline!B$11/Baseline!B$17)</f>
        <v>0.9589026501</v>
      </c>
      <c r="DP880" s="51">
        <f>DJ880 / (Baseline!B$16/Baseline!B$17)</f>
        <v>1.193320509</v>
      </c>
      <c r="DQ880" s="51">
        <f>DK880 / (Baseline!B$18/Baseline!B$17)</f>
        <v>0.9582429665</v>
      </c>
      <c r="DR880" s="79"/>
      <c r="DS880" s="51">
        <f>(AU880*Baseline!B$34)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0.02677962688</v>
      </c>
      <c r="DT880" s="51">
        <f>(AZ880*Baseline!B$34) + (Baseline!D$88*(1-Baseline!D$89)*Baseline!B$35) + (Baseline!D$88*Baseline!D$89*((1-Baseline!D$90)*Baseline!B$40 + Baseline!D$90*Baseline!B$41))</f>
        <v>0.01009527846</v>
      </c>
      <c r="DU880" s="51">
        <f>(BE880*Baseline!B$34) + (Baseline!F$88*(1-Baseline!F$89)*Baseline!B$35) + (Baseline!F$88*Baseline!F$89*((1-Baseline!F$90)*Baseline!B$40 + Baseline!F$90*Baseline!B$41))</f>
        <v>0.01297693053</v>
      </c>
      <c r="DV880" s="51">
        <f>(BJ880*Baseline!B$34) + (Baseline!H$88*(1-Baseline!H$89)*Baseline!B$35) + (Baseline!H$88*Baseline!H$89*((1-Baseline!H$90)*Baseline!B$40 + Baseline!H$90*Baseline!B$41))</f>
        <v>0.009306562863</v>
      </c>
      <c r="DW880" s="51">
        <f>( DS880*Baseline!B$7 + DT880*Baseline!B$11 + DU880*Baseline!B$16 + DV880*Baseline!B$18 ) / Baseline!B$17</f>
        <v>0.009740444751</v>
      </c>
    </row>
    <row r="881">
      <c r="A881" s="4" t="s">
        <v>1241</v>
      </c>
      <c r="B881" s="45">
        <f>MIN( MAX( NORMINV( MCrands!B881, (B$5+B$4)/2, (B$5-B$4)/3.29 ), 0 ), 1 )</f>
        <v>0.4637247622</v>
      </c>
      <c r="C881" s="45">
        <f>MAX( NORMINV( MCrands!C881, (C$5+C$4)/2, (C$5-C$4)/3.29 ), 0 )</f>
        <v>2.614604849</v>
      </c>
      <c r="D881" s="41"/>
      <c r="E881" s="43">
        <f>Baseline!B$33 * (C881 * Baseline!B$66*Baseline!B$66/Baseline!B$73 + Baseline!B$52*Baseline!B$52/Baseline!B$74 + Baseline!B$53*Baseline!B$53/Baseline!B$75 + Baseline!B$54*Baseline!B$54/Baseline!B$76)</f>
        <v>0.00001855270932</v>
      </c>
      <c r="F881" s="43">
        <f>Baseline!B$33 * (C881 * Baseline!B$66*Baseline!B$57/Baseline!B$73 + Baseline!B$52*Baseline!B$67/Baseline!B$74 + Baseline!B$53*Baseline!B$55/Baseline!B$75 + Baseline!B$54*Baseline!B$56/Baseline!B$76)</f>
        <v>0.0000001997972431</v>
      </c>
      <c r="G881" s="45">
        <f>Baseline!B$33 * (C881 * Baseline!B$66*Baseline!B$58/Baseline!B$73 + Baseline!B$52*Baseline!B$59/Baseline!B$74 + Baseline!B$53*Baseline!B$68/Baseline!B$75 + Baseline!B$54*Baseline!B$60/Baseline!B$76)</f>
        <v>0.0000001684309145</v>
      </c>
      <c r="H881" s="43">
        <f>Baseline!B$33 * (C881 * Baseline!B$66*Baseline!B$61/Baseline!B$73 + Baseline!B$52*Baseline!B$62/Baseline!B$74 + Baseline!B$53*Baseline!B$63/Baseline!B$75 + Baseline!B$54*Baseline!B$69/Baseline!B$76)</f>
        <v>0.000000003381155151</v>
      </c>
      <c r="I881" s="43">
        <f>Baseline!B$33 * (C881 * Baseline!B$57*Baseline!B$66/Baseline!B$73 + Baseline!B$67*Baseline!B$52/Baseline!B$74 + Baseline!B$55*Baseline!B$53/Baseline!B$75 + Baseline!B$56*Baseline!B$54/Baseline!B$76)</f>
        <v>0.0000001997972431</v>
      </c>
      <c r="J881" s="45">
        <f>Baseline!B$33 * (C881 * Baseline!B$57*Baseline!B$57/Baseline!B$73 + Baseline!B$67*Baseline!B$67/Baseline!B$74 + Baseline!B$55*Baseline!B$55/Baseline!B$75 + Baseline!B$56*Baseline!B$56/Baseline!B$76)</f>
        <v>0.000001763813789</v>
      </c>
      <c r="K881" s="43">
        <f>Baseline!B$33 * (C881 * Baseline!B$57*Baseline!B$58/Baseline!B$73 + Baseline!B$67*Baseline!B$59/Baseline!B$74 + Baseline!B$55*Baseline!B$68/Baseline!B$75 + Baseline!B$56*Baseline!B$60/Baseline!B$76)</f>
        <v>0.00000001374188254</v>
      </c>
      <c r="L881" s="45">
        <f>Baseline!B$33 * (C881 * Baseline!B$57*Baseline!B$61/Baseline!B$73 + Baseline!B$67*Baseline!B$62/Baseline!B$74 + Baseline!B$55*Baseline!B$63/Baseline!B$75 + Baseline!B$56*Baseline!B$69/Baseline!B$76)</f>
        <v>0.00000001439284813</v>
      </c>
      <c r="M881" s="43">
        <f>Baseline!B$33 * (C881 * Baseline!B$58*Baseline!B$66/Baseline!B$73 + Baseline!B$59*Baseline!B$52/Baseline!B$74 + Baseline!B$68*Baseline!B$53/Baseline!B$75 + Baseline!B$60*Baseline!B$54/Baseline!B$76)</f>
        <v>0.0000001684309145</v>
      </c>
      <c r="N881" s="45">
        <f>Baseline!B$33 * (C881 * Baseline!B$58*Baseline!B$57/Baseline!B$73 + Baseline!B$59*Baseline!B$67/Baseline!B$74 + Baseline!B$68*Baseline!B$55/Baseline!B$75 + Baseline!B$60*Baseline!B$56/Baseline!B$76)</f>
        <v>0.00000001374188254</v>
      </c>
      <c r="O881" s="45">
        <f>Baseline!B$33 * (C881 * Baseline!B$58*Baseline!B$58/Baseline!B$73 + Baseline!B$59*Baseline!B$59/Baseline!B$74 + Baseline!B$68*Baseline!B$68/Baseline!B$75 + Baseline!B$60*Baseline!B$60/Baseline!B$76)</f>
        <v>0.000001324390181</v>
      </c>
      <c r="P881" s="43">
        <f>Baseline!B$33 * (C881 * Baseline!B$58*Baseline!B$61/Baseline!B$73 + Baseline!B$59*Baseline!B$62/Baseline!B$74 + Baseline!B$68*Baseline!B$63/Baseline!B$75 + Baseline!B$60*Baseline!B$69/Baseline!B$76)</f>
        <v>0.000000001646932645</v>
      </c>
      <c r="Q881" s="43">
        <f>Baseline!B$33 * (C881 * Baseline!B$61*Baseline!B$66/Baseline!B$73 + Baseline!B$62*Baseline!B$52/Baseline!B$74 + Baseline!B$63*Baseline!B$53/Baseline!B$75 + Baseline!B$69*Baseline!B$54/Baseline!B$76)</f>
        <v>0.000000003381155151</v>
      </c>
      <c r="R881" s="43">
        <f>Baseline!B$33 * (C881 * Baseline!B$61*Baseline!B$57/Baseline!B$73 + Baseline!B$62*Baseline!B$67/Baseline!B$74 + Baseline!B$63*Baseline!B$55/Baseline!B$75 + Baseline!B$69*Baseline!B$56/Baseline!B$76)</f>
        <v>0.00000001439284813</v>
      </c>
      <c r="S881" s="43">
        <f>Baseline!B$33 * (C881 * Baseline!B$61*Baseline!B$58/Baseline!B$73 + Baseline!B$62*Baseline!B$59/Baseline!B$74 + Baseline!B$63*Baseline!B$68/Baseline!B$75 + Baseline!B$69*Baseline!B$60/Baseline!B$76)</f>
        <v>0.000000001646932645</v>
      </c>
      <c r="T881" s="43">
        <f>Baseline!B$33 * (C881 * Baseline!B$61*Baseline!B$61/Baseline!B$73 + Baseline!B$62*Baseline!B$62/Baseline!B$74 + Baseline!B$63*Baseline!B$63/Baseline!B$75 + Baseline!B$69*Baseline!B$69/Baseline!B$76)</f>
        <v>0.00000009854654418</v>
      </c>
      <c r="U881" s="41"/>
      <c r="V881" s="43">
        <f>E881 * ( Baseline!B$87 * Baseline!B$7 )</f>
        <v>0.1925585701</v>
      </c>
      <c r="W881" s="43">
        <f>F881 * ( Baseline!D$87 * Baseline!B$11 )</f>
        <v>0.003685578962</v>
      </c>
      <c r="X881" s="43">
        <f>G881 * ( Baseline!F$87 * Baseline!B$16 )</f>
        <v>0.005850409063</v>
      </c>
      <c r="Y881" s="43">
        <f>H881 * ( Baseline!H$87 * Baseline!B$18 )</f>
        <v>0.001189062554</v>
      </c>
      <c r="Z881" s="51">
        <f t="shared" si="1"/>
        <v>0.2032836206</v>
      </c>
      <c r="AA881" s="43">
        <f>I881 * ( Baseline!B$87 * Baseline!B$7 )</f>
        <v>0.002073695586</v>
      </c>
      <c r="AB881" s="45">
        <f>J881 * ( Baseline!D$87 * Baseline!B$11 )</f>
        <v>0.03253635983</v>
      </c>
      <c r="AC881" s="45">
        <f>K881 * ( Baseline!F$87 * Baseline!B$16 )</f>
        <v>0.0004773211282</v>
      </c>
      <c r="AD881" s="45">
        <f>L881 * ( Baseline!F$87 * Baseline!B$16 )</f>
        <v>0.0004999322683</v>
      </c>
      <c r="AE881" s="51">
        <f t="shared" si="2"/>
        <v>0.03558730881</v>
      </c>
      <c r="AF881" s="51">
        <f>M881 * ( Baseline!B$87 * Baseline!B$7 )</f>
        <v>0.001748144462</v>
      </c>
      <c r="AG881" s="51">
        <f>N881 * ( Baseline!D$87 * Baseline!B$11 )</f>
        <v>0.0002534909511</v>
      </c>
      <c r="AH881" s="51">
        <f>O881 * ( Baseline!F$87 * Baseline!B$16 )</f>
        <v>0.04600238822</v>
      </c>
      <c r="AI881" s="51">
        <f>P881 * ( Baseline!H$87 * Baseline!B$18 )</f>
        <v>0.000579182513</v>
      </c>
      <c r="AJ881" s="51">
        <f t="shared" si="3"/>
        <v>0.04858320614</v>
      </c>
      <c r="AK881" s="51">
        <f>Q881 * ( Baseline!B$87 * Baseline!B$7 )</f>
        <v>0.00003509300931</v>
      </c>
      <c r="AL881" s="51">
        <f>R881 * ( Baseline!D$87 * Baseline!B$11 )</f>
        <v>0.0002654990502</v>
      </c>
      <c r="AM881" s="51">
        <f>S881 * ( Baseline!F$87 * Baseline!B$16 )</f>
        <v>0.0000572058265</v>
      </c>
      <c r="AN881" s="51">
        <f>T881 * ( Baseline!H$87 * Baseline!B$18 )</f>
        <v>0.03465620484</v>
      </c>
      <c r="AO881" s="51">
        <f t="shared" si="4"/>
        <v>0.03501400273</v>
      </c>
      <c r="AP881" s="61"/>
      <c r="AQ881" s="51">
        <f>V881 * ( (1-Baseline!B$88-Baseline!B$87) + (1-B881)*Baseline!B$88 )</f>
        <v>0.108965999</v>
      </c>
      <c r="AR881" s="51">
        <f>W881 * ( (1-Baseline!B$88-Baseline!B$87) + (1-B881)*Baseline!B$88 )</f>
        <v>0.002085613709</v>
      </c>
      <c r="AS881" s="51">
        <f>X881 * ( (1-Baseline!B$88-Baseline!B$87) + (1-B881)*Baseline!B$88 )</f>
        <v>0.003310658508</v>
      </c>
      <c r="AT881" s="51">
        <f>Y881 * ( (1-Baseline!B$88-Baseline!B$87) + (1-B881)*Baseline!B$88 )</f>
        <v>0.0006728726177</v>
      </c>
      <c r="AU881" s="51">
        <f t="shared" si="5"/>
        <v>0.1150351439</v>
      </c>
      <c r="AV881" s="51">
        <f>AA881 * ( (1-Baseline!D$88-Baseline!D$87) + (1-B881)*Baseline!D$88 )</f>
        <v>0.001625050937</v>
      </c>
      <c r="AW881" s="51">
        <f>AB881 * ( (1-Baseline!D$88-Baseline!D$87) + (1-B881)*Baseline!D$88 )</f>
        <v>0.02549710883</v>
      </c>
      <c r="AX881" s="51">
        <f>AC881 * ( (1-Baseline!D$88-Baseline!D$87) + (1-B881)*Baseline!D$88 )</f>
        <v>0.0003740525621</v>
      </c>
      <c r="AY881" s="51">
        <f>AD881 * ( (1-Baseline!D$88-Baseline!D$87) + (1-B881)*Baseline!D$88 )</f>
        <v>0.0003917717753</v>
      </c>
      <c r="AZ881" s="51">
        <f t="shared" si="6"/>
        <v>0.02788798411</v>
      </c>
      <c r="BA881" s="51">
        <f>AF881 * ( (1-Baseline!F$88-Baseline!F$87) + (1-Baseline!B$36)*Baseline!F$88 )</f>
        <v>0.001258020695</v>
      </c>
      <c r="BB881" s="51">
        <f>AG881 * ( (1-Baseline!F$88-Baseline!F$87) + (1-Baseline!B$36)*Baseline!F$88 )</f>
        <v>0.0001824202002</v>
      </c>
      <c r="BC881" s="51">
        <f>AH881 * ( (1-Baseline!F$88-Baseline!F$87) + (1-Baseline!B$36)*Baseline!F$88 )</f>
        <v>0.03310479064</v>
      </c>
      <c r="BD881" s="51">
        <f>AI881 * ( (1-Baseline!F$88-Baseline!F$87) + (1-Baseline!B$36)*Baseline!F$88 )</f>
        <v>0.0004167982702</v>
      </c>
      <c r="BE881" s="51">
        <f t="shared" si="7"/>
        <v>0.0349620298</v>
      </c>
      <c r="BF881" s="51">
        <f>AK881 * ( (1-Baseline!H$88-Baseline!H$87) + (1-Baseline!B$36)*Baseline!H$88 )</f>
        <v>0.00002780489313</v>
      </c>
      <c r="BG881" s="51">
        <f>AL881 * ( (1-Baseline!H$88-Baseline!H$87) + (1-Baseline!B$36)*Baseline!H$88 )</f>
        <v>0.0002103602075</v>
      </c>
      <c r="BH881" s="51">
        <f>AM881 * ( (1-Baseline!H$88-Baseline!H$87) + (1-Baseline!B$36)*Baseline!H$88 )</f>
        <v>0.00004532532045</v>
      </c>
      <c r="BI881" s="51">
        <f>AN881 * ( (1-Baseline!H$88-Baseline!H$87) + (1-Baseline!B$36)*Baseline!H$88 )</f>
        <v>0.02745880422</v>
      </c>
      <c r="BJ881" s="51">
        <f t="shared" si="8"/>
        <v>0.02774229464</v>
      </c>
      <c r="BK881" s="61"/>
      <c r="BL881" s="51">
        <f t="shared" si="19"/>
        <v>0.9472409506</v>
      </c>
      <c r="BM881" s="51">
        <f t="shared" si="20"/>
        <v>0.01813023081</v>
      </c>
      <c r="BN881" s="51">
        <f t="shared" si="21"/>
        <v>0.02877953986</v>
      </c>
      <c r="BO881" s="51">
        <f t="shared" si="22"/>
        <v>0.005849278708</v>
      </c>
      <c r="BP881" s="51">
        <f t="shared" si="9"/>
        <v>1</v>
      </c>
      <c r="BQ881" s="51">
        <f t="shared" si="23"/>
        <v>0.05827064915</v>
      </c>
      <c r="BR881" s="51">
        <f t="shared" si="24"/>
        <v>0.9142686232</v>
      </c>
      <c r="BS881" s="51">
        <f t="shared" si="25"/>
        <v>0.0134126784</v>
      </c>
      <c r="BT881" s="51">
        <f t="shared" si="26"/>
        <v>0.01404804929</v>
      </c>
      <c r="BU881" s="51">
        <f t="shared" si="10"/>
        <v>1</v>
      </c>
      <c r="BV881" s="51">
        <f t="shared" si="27"/>
        <v>0.03598248449</v>
      </c>
      <c r="BW881" s="51">
        <f t="shared" si="28"/>
        <v>0.005217666171</v>
      </c>
      <c r="BX881" s="51">
        <f t="shared" si="29"/>
        <v>0.9468783942</v>
      </c>
      <c r="BY881" s="51">
        <f t="shared" si="30"/>
        <v>0.01192145515</v>
      </c>
      <c r="BZ881" s="51">
        <f t="shared" si="11"/>
        <v>1</v>
      </c>
      <c r="CA881" s="51">
        <f t="shared" si="31"/>
        <v>0.001002256428</v>
      </c>
      <c r="CB881" s="51">
        <f t="shared" si="32"/>
        <v>0.007582653498</v>
      </c>
      <c r="CC881" s="51">
        <f t="shared" si="33"/>
        <v>0.001633798539</v>
      </c>
      <c r="CD881" s="51">
        <f t="shared" si="34"/>
        <v>0.9897812915</v>
      </c>
      <c r="CE881" s="51">
        <f t="shared" si="12"/>
        <v>1</v>
      </c>
      <c r="CF881" s="61"/>
      <c r="CG881" s="51">
        <f t="shared" si="35"/>
        <v>0.9472409506</v>
      </c>
      <c r="CH881" s="51">
        <f t="shared" si="36"/>
        <v>0.01813023081</v>
      </c>
      <c r="CI881" s="51">
        <f t="shared" si="37"/>
        <v>0.02877953986</v>
      </c>
      <c r="CJ881" s="51">
        <f t="shared" si="38"/>
        <v>0.005849278708</v>
      </c>
      <c r="CK881" s="51">
        <f t="shared" si="13"/>
        <v>1</v>
      </c>
      <c r="CL881" s="51">
        <f t="shared" si="39"/>
        <v>0.05827064915</v>
      </c>
      <c r="CM881" s="51">
        <f t="shared" si="40"/>
        <v>0.9142686232</v>
      </c>
      <c r="CN881" s="51">
        <f t="shared" si="41"/>
        <v>0.0134126784</v>
      </c>
      <c r="CO881" s="51">
        <f t="shared" si="42"/>
        <v>0.01404804929</v>
      </c>
      <c r="CP881" s="51">
        <f t="shared" si="14"/>
        <v>1</v>
      </c>
      <c r="CQ881" s="51">
        <f t="shared" si="43"/>
        <v>0.03598248449</v>
      </c>
      <c r="CR881" s="51">
        <f t="shared" si="44"/>
        <v>0.005217666171</v>
      </c>
      <c r="CS881" s="51">
        <f t="shared" si="45"/>
        <v>0.9468783942</v>
      </c>
      <c r="CT881" s="51">
        <f t="shared" si="46"/>
        <v>0.01192145515</v>
      </c>
      <c r="CU881" s="51">
        <f t="shared" si="15"/>
        <v>1</v>
      </c>
      <c r="CV881" s="51">
        <f t="shared" si="47"/>
        <v>0.001002256428</v>
      </c>
      <c r="CW881" s="51">
        <f t="shared" si="48"/>
        <v>0.007582653498</v>
      </c>
      <c r="CX881" s="51">
        <f t="shared" si="49"/>
        <v>0.001633798539</v>
      </c>
      <c r="CY881" s="51">
        <f t="shared" si="50"/>
        <v>0.9897812915</v>
      </c>
      <c r="CZ881" s="51">
        <f t="shared" si="16"/>
        <v>1</v>
      </c>
      <c r="DA881" s="61"/>
      <c r="DB881" s="51">
        <f>(AQ881*Baseline!B$7 + AV881*Baseline!B$11 + BA881*Baseline!B$16 + BF881*Baseline!B$18)</f>
        <v>61821.33611</v>
      </c>
      <c r="DC881" s="51">
        <f>(AR881*Baseline!B$7 + AW881*Baseline!B$11 + BB881*Baseline!B$16 + BG881*Baseline!B$18)</f>
        <v>65935.15727</v>
      </c>
      <c r="DD881" s="51">
        <f>(AS881*Baseline!B$7 + AX881*Baseline!B$11 + BC881*Baseline!B$16 + BH881*Baseline!B$18)</f>
        <v>115390.6672</v>
      </c>
      <c r="DE881" s="51">
        <f>(AT881*Baseline!B$7 + AY881*Baseline!B$11 + BD881*Baseline!B$16 + BI881*Baseline!B$18)</f>
        <v>1259923.924</v>
      </c>
      <c r="DF881" s="51">
        <f t="shared" si="17"/>
        <v>1503071.085</v>
      </c>
      <c r="DG881" s="61"/>
      <c r="DH881" s="51">
        <f t="shared" si="51"/>
        <v>0.04113001491</v>
      </c>
      <c r="DI881" s="51">
        <f t="shared" si="52"/>
        <v>0.04386695875</v>
      </c>
      <c r="DJ881" s="51">
        <f t="shared" si="53"/>
        <v>0.07676993353</v>
      </c>
      <c r="DK881" s="51">
        <f t="shared" si="54"/>
        <v>0.8382330928</v>
      </c>
      <c r="DL881" s="51">
        <f t="shared" si="18"/>
        <v>1</v>
      </c>
      <c r="DM881" s="61"/>
      <c r="DN881" s="51">
        <f>DH881 / (Baseline!B$7/Baseline!B$17)</f>
        <v>4.390358566</v>
      </c>
      <c r="DO881" s="51">
        <f>DI881 / (Baseline!B$11/Baseline!B$17)</f>
        <v>1.05896938</v>
      </c>
      <c r="DP881" s="51">
        <f>DJ881 / (Baseline!B$16/Baseline!B$17)</f>
        <v>1.186327477</v>
      </c>
      <c r="DQ881" s="51">
        <f>DK881 / (Baseline!B$18/Baseline!B$17)</f>
        <v>0.9476965125</v>
      </c>
      <c r="DR881" s="79"/>
      <c r="DS881" s="51">
        <f>(AU881*Baseline!B$34)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0.02978480283</v>
      </c>
      <c r="DT881" s="51">
        <f>(AZ881*Baseline!B$34) + (Baseline!D$88*(1-Baseline!D$89)*Baseline!B$35) + (Baseline!D$88*Baseline!D$89*((1-Baseline!D$90)*Baseline!B$40 + Baseline!D$90*Baseline!B$41))</f>
        <v>0.01059676562</v>
      </c>
      <c r="DU881" s="51">
        <f>(BE881*Baseline!B$34) + (Baseline!F$88*(1-Baseline!F$89)*Baseline!B$35) + (Baseline!F$88*Baseline!F$89*((1-Baseline!F$90)*Baseline!B$40 + Baseline!F$90*Baseline!B$41))</f>
        <v>0.01297494447</v>
      </c>
      <c r="DV881" s="51">
        <f>(BJ881*Baseline!B$34) + (Baseline!H$88*(1-Baseline!H$89)*Baseline!B$35) + (Baseline!H$88*Baseline!H$89*((1-Baseline!H$90)*Baseline!B$40 + Baseline!H$90*Baseline!B$41))</f>
        <v>0.009306344196</v>
      </c>
      <c r="DW881" s="51">
        <f>( DS881*Baseline!B$7 + DT881*Baseline!B$11 + DU881*Baseline!B$16 + DV881*Baseline!B$18 ) / Baseline!B$17</f>
        <v>0.009789049788</v>
      </c>
    </row>
    <row r="882">
      <c r="A882" s="4" t="s">
        <v>1242</v>
      </c>
      <c r="B882" s="45">
        <f>MIN( MAX( NORMINV( MCrands!B882, (B$5+B$4)/2, (B$5-B$4)/3.29 ), 0 ), 1 )</f>
        <v>0.4078188383</v>
      </c>
      <c r="C882" s="45">
        <f>MAX( NORMINV( MCrands!C882, (C$5+C$4)/2, (C$5-C$4)/3.29 ), 0 )</f>
        <v>2.855068349</v>
      </c>
      <c r="D882" s="41"/>
      <c r="E882" s="43">
        <f>Baseline!B$33 * (C882 * Baseline!B$66*Baseline!B$66/Baseline!B$73 + Baseline!B$52*Baseline!B$52/Baseline!B$74 + Baseline!B$53*Baseline!B$53/Baseline!B$75 + Baseline!B$54*Baseline!B$54/Baseline!B$76)</f>
        <v>0.00002025519668</v>
      </c>
      <c r="F882" s="43">
        <f>Baseline!B$33 * (C882 * Baseline!B$66*Baseline!B$57/Baseline!B$73 + Baseline!B$52*Baseline!B$67/Baseline!B$74 + Baseline!B$53*Baseline!B$55/Baseline!B$75 + Baseline!B$54*Baseline!B$56/Baseline!B$76)</f>
        <v>0.0000002000660569</v>
      </c>
      <c r="G882" s="45">
        <f>Baseline!B$33 * (C882 * Baseline!B$66*Baseline!B$58/Baseline!B$73 + Baseline!B$52*Baseline!B$59/Baseline!B$74 + Baseline!B$53*Baseline!B$68/Baseline!B$75 + Baseline!B$54*Baseline!B$60/Baseline!B$76)</f>
        <v>0.0000001690917484</v>
      </c>
      <c r="H882" s="43">
        <f>Baseline!B$33 * (C882 * Baseline!B$66*Baseline!B$61/Baseline!B$73 + Baseline!B$52*Baseline!B$62/Baseline!B$74 + Baseline!B$53*Baseline!B$63/Baseline!B$75 + Baseline!B$54*Baseline!B$69/Baseline!B$76)</f>
        <v>0.000000003447238541</v>
      </c>
      <c r="I882" s="43">
        <f>Baseline!B$33 * (C882 * Baseline!B$57*Baseline!B$66/Baseline!B$73 + Baseline!B$67*Baseline!B$52/Baseline!B$74 + Baseline!B$55*Baseline!B$53/Baseline!B$75 + Baseline!B$56*Baseline!B$54/Baseline!B$76)</f>
        <v>0.0000002000660569</v>
      </c>
      <c r="J882" s="45">
        <f>Baseline!B$33 * (C882 * Baseline!B$57*Baseline!B$57/Baseline!B$73 + Baseline!B$67*Baseline!B$67/Baseline!B$74 + Baseline!B$55*Baseline!B$55/Baseline!B$75 + Baseline!B$56*Baseline!B$56/Baseline!B$76)</f>
        <v>0.000001763813831</v>
      </c>
      <c r="K882" s="43">
        <f>Baseline!B$33 * (C882 * Baseline!B$57*Baseline!B$58/Baseline!B$73 + Baseline!B$67*Baseline!B$59/Baseline!B$74 + Baseline!B$55*Baseline!B$68/Baseline!B$75 + Baseline!B$56*Baseline!B$60/Baseline!B$76)</f>
        <v>0.00000001374198688</v>
      </c>
      <c r="L882" s="45">
        <f>Baseline!B$33 * (C882 * Baseline!B$57*Baseline!B$61/Baseline!B$73 + Baseline!B$67*Baseline!B$62/Baseline!B$74 + Baseline!B$55*Baseline!B$63/Baseline!B$75 + Baseline!B$56*Baseline!B$69/Baseline!B$76)</f>
        <v>0.00000001439285856</v>
      </c>
      <c r="M882" s="43">
        <f>Baseline!B$33 * (C882 * Baseline!B$58*Baseline!B$66/Baseline!B$73 + Baseline!B$59*Baseline!B$52/Baseline!B$74 + Baseline!B$68*Baseline!B$53/Baseline!B$75 + Baseline!B$60*Baseline!B$54/Baseline!B$76)</f>
        <v>0.0000001690917484</v>
      </c>
      <c r="N882" s="45">
        <f>Baseline!B$33 * (C882 * Baseline!B$58*Baseline!B$57/Baseline!B$73 + Baseline!B$59*Baseline!B$67/Baseline!B$74 + Baseline!B$68*Baseline!B$55/Baseline!B$75 + Baseline!B$60*Baseline!B$56/Baseline!B$76)</f>
        <v>0.00000001374198688</v>
      </c>
      <c r="O882" s="45">
        <f>Baseline!B$33 * (C882 * Baseline!B$58*Baseline!B$58/Baseline!B$73 + Baseline!B$59*Baseline!B$59/Baseline!B$74 + Baseline!B$68*Baseline!B$68/Baseline!B$75 + Baseline!B$60*Baseline!B$60/Baseline!B$76)</f>
        <v>0.000001324390437</v>
      </c>
      <c r="P882" s="43">
        <f>Baseline!B$33 * (C882 * Baseline!B$58*Baseline!B$61/Baseline!B$73 + Baseline!B$59*Baseline!B$62/Baseline!B$74 + Baseline!B$68*Baseline!B$63/Baseline!B$75 + Baseline!B$60*Baseline!B$69/Baseline!B$76)</f>
        <v>0.000000001646958296</v>
      </c>
      <c r="Q882" s="43">
        <f>Baseline!B$33 * (C882 * Baseline!B$61*Baseline!B$66/Baseline!B$73 + Baseline!B$62*Baseline!B$52/Baseline!B$74 + Baseline!B$63*Baseline!B$53/Baseline!B$75 + Baseline!B$69*Baseline!B$54/Baseline!B$76)</f>
        <v>0.000000003447238541</v>
      </c>
      <c r="R882" s="43">
        <f>Baseline!B$33 * (C882 * Baseline!B$61*Baseline!B$57/Baseline!B$73 + Baseline!B$62*Baseline!B$67/Baseline!B$74 + Baseline!B$63*Baseline!B$55/Baseline!B$75 + Baseline!B$69*Baseline!B$56/Baseline!B$76)</f>
        <v>0.00000001439285856</v>
      </c>
      <c r="S882" s="43">
        <f>Baseline!B$33 * (C882 * Baseline!B$61*Baseline!B$58/Baseline!B$73 + Baseline!B$62*Baseline!B$59/Baseline!B$74 + Baseline!B$63*Baseline!B$68/Baseline!B$75 + Baseline!B$69*Baseline!B$60/Baseline!B$76)</f>
        <v>0.000000001646958296</v>
      </c>
      <c r="T882" s="43">
        <f>Baseline!B$33 * (C882 * Baseline!B$61*Baseline!B$61/Baseline!B$73 + Baseline!B$62*Baseline!B$62/Baseline!B$74 + Baseline!B$63*Baseline!B$63/Baseline!B$75 + Baseline!B$69*Baseline!B$69/Baseline!B$76)</f>
        <v>0.00000009854654674</v>
      </c>
      <c r="U882" s="41"/>
      <c r="V882" s="43">
        <f>E882 * ( Baseline!B$87 * Baseline!B$7 )</f>
        <v>0.2102286863</v>
      </c>
      <c r="W882" s="43">
        <f>F882 * ( Baseline!D$87 * Baseline!B$11 )</f>
        <v>0.003690537661</v>
      </c>
      <c r="X882" s="43">
        <f>G882 * ( Baseline!F$87 * Baseline!B$16 )</f>
        <v>0.005873362976</v>
      </c>
      <c r="Y882" s="43">
        <f>H882 * ( Baseline!H$87 * Baseline!B$18 )</f>
        <v>0.001212302329</v>
      </c>
      <c r="Z882" s="51">
        <f t="shared" si="1"/>
        <v>0.2210048893</v>
      </c>
      <c r="AA882" s="43">
        <f>I882 * ( Baseline!B$87 * Baseline!B$7 )</f>
        <v>0.002076485604</v>
      </c>
      <c r="AB882" s="45">
        <f>J882 * ( Baseline!D$87 * Baseline!B$11 )</f>
        <v>0.03253636061</v>
      </c>
      <c r="AC882" s="45">
        <f>K882 * ( Baseline!F$87 * Baseline!B$16 )</f>
        <v>0.0004773247525</v>
      </c>
      <c r="AD882" s="45">
        <f>L882 * ( Baseline!F$87 * Baseline!B$16 )</f>
        <v>0.0004999326307</v>
      </c>
      <c r="AE882" s="51">
        <f t="shared" si="2"/>
        <v>0.0355901036</v>
      </c>
      <c r="AF882" s="51">
        <f>M882 * ( Baseline!B$87 * Baseline!B$7 )</f>
        <v>0.001755003257</v>
      </c>
      <c r="AG882" s="51">
        <f>N882 * ( Baseline!D$87 * Baseline!B$11 )</f>
        <v>0.0002534928759</v>
      </c>
      <c r="AH882" s="51">
        <f>O882 * ( Baseline!F$87 * Baseline!B$16 )</f>
        <v>0.04600239712</v>
      </c>
      <c r="AI882" s="51">
        <f>P882 * ( Baseline!H$87 * Baseline!B$18 )</f>
        <v>0.0005791915337</v>
      </c>
      <c r="AJ882" s="51">
        <f t="shared" si="3"/>
        <v>0.04859008479</v>
      </c>
      <c r="AK882" s="51">
        <f>Q882 * ( Baseline!B$87 * Baseline!B$7 )</f>
        <v>0.00003577888882</v>
      </c>
      <c r="AL882" s="51">
        <f>R882 * ( Baseline!D$87 * Baseline!B$11 )</f>
        <v>0.0002654992427</v>
      </c>
      <c r="AM882" s="51">
        <f>S882 * ( Baseline!F$87 * Baseline!B$16 )</f>
        <v>0.00005720671747</v>
      </c>
      <c r="AN882" s="51">
        <f>T882 * ( Baseline!H$87 * Baseline!B$18 )</f>
        <v>0.03465620574</v>
      </c>
      <c r="AO882" s="51">
        <f t="shared" si="4"/>
        <v>0.03501469059</v>
      </c>
      <c r="AP882" s="61"/>
      <c r="AQ882" s="51">
        <f>V882 * ( (1-Baseline!B$88-Baseline!B$87) + (1-B882)*Baseline!B$88 )</f>
        <v>0.1294254479</v>
      </c>
      <c r="AR882" s="51">
        <f>W882 * ( (1-Baseline!B$88-Baseline!B$87) + (1-B882)*Baseline!B$88 )</f>
        <v>0.00227204716</v>
      </c>
      <c r="AS882" s="51">
        <f>X882 * ( (1-Baseline!B$88-Baseline!B$87) + (1-B882)*Baseline!B$88 )</f>
        <v>0.00361588443</v>
      </c>
      <c r="AT882" s="51">
        <f>Y882 * ( (1-Baseline!B$88-Baseline!B$87) + (1-B882)*Baseline!B$88 )</f>
        <v>0.0007463433017</v>
      </c>
      <c r="AU882" s="51">
        <f t="shared" si="5"/>
        <v>0.1360597227</v>
      </c>
      <c r="AV882" s="51">
        <f>AA882 * ( (1-Baseline!D$88-Baseline!D$87) + (1-B882)*Baseline!D$88 )</f>
        <v>0.001679244689</v>
      </c>
      <c r="AW882" s="51">
        <f>AB882 * ( (1-Baseline!D$88-Baseline!D$87) + (1-B882)*Baseline!D$88 )</f>
        <v>0.02631201038</v>
      </c>
      <c r="AX882" s="51">
        <f>AC882 * ( (1-Baseline!D$88-Baseline!D$87) + (1-B882)*Baseline!D$88 )</f>
        <v>0.0003860104083</v>
      </c>
      <c r="AY882" s="51">
        <f>AD882 * ( (1-Baseline!D$88-Baseline!D$87) + (1-B882)*Baseline!D$88 )</f>
        <v>0.000404293299</v>
      </c>
      <c r="AZ882" s="51">
        <f t="shared" si="6"/>
        <v>0.02878155878</v>
      </c>
      <c r="BA882" s="51">
        <f>AF882 * ( (1-Baseline!F$88-Baseline!F$87) + (1-Baseline!B$36)*Baseline!F$88 )</f>
        <v>0.001262956504</v>
      </c>
      <c r="BB882" s="51">
        <f>AG882 * ( (1-Baseline!F$88-Baseline!F$87) + (1-Baseline!B$36)*Baseline!F$88 )</f>
        <v>0.0001824215853</v>
      </c>
      <c r="BC882" s="51">
        <f>AH882 * ( (1-Baseline!F$88-Baseline!F$87) + (1-Baseline!B$36)*Baseline!F$88 )</f>
        <v>0.03310479705</v>
      </c>
      <c r="BD882" s="51">
        <f>AI882 * ( (1-Baseline!F$88-Baseline!F$87) + (1-Baseline!B$36)*Baseline!F$88 )</f>
        <v>0.0004168047618</v>
      </c>
      <c r="BE882" s="51">
        <f t="shared" si="7"/>
        <v>0.0349669799</v>
      </c>
      <c r="BF882" s="51">
        <f>AK882 * ( (1-Baseline!H$88-Baseline!H$87) + (1-Baseline!B$36)*Baseline!H$88 )</f>
        <v>0.00002834832919</v>
      </c>
      <c r="BG882" s="51">
        <f>AL882 * ( (1-Baseline!H$88-Baseline!H$87) + (1-Baseline!B$36)*Baseline!H$88 )</f>
        <v>0.00021036036</v>
      </c>
      <c r="BH882" s="51">
        <f>AM882 * ( (1-Baseline!H$88-Baseline!H$87) + (1-Baseline!B$36)*Baseline!H$88 )</f>
        <v>0.00004532602639</v>
      </c>
      <c r="BI882" s="51">
        <f>AN882 * ( (1-Baseline!H$88-Baseline!H$87) + (1-Baseline!B$36)*Baseline!H$88 )</f>
        <v>0.02745880493</v>
      </c>
      <c r="BJ882" s="51">
        <f t="shared" si="8"/>
        <v>0.02774283965</v>
      </c>
      <c r="BK882" s="61"/>
      <c r="BL882" s="51">
        <f t="shared" si="19"/>
        <v>0.9512399793</v>
      </c>
      <c r="BM882" s="51">
        <f t="shared" si="20"/>
        <v>0.016698896</v>
      </c>
      <c r="BN882" s="51">
        <f t="shared" si="21"/>
        <v>0.02657571511</v>
      </c>
      <c r="BO882" s="51">
        <f t="shared" si="22"/>
        <v>0.005485409544</v>
      </c>
      <c r="BP882" s="51">
        <f t="shared" si="9"/>
        <v>1</v>
      </c>
      <c r="BQ882" s="51">
        <f t="shared" si="23"/>
        <v>0.05834446641</v>
      </c>
      <c r="BR882" s="51">
        <f t="shared" si="24"/>
        <v>0.9141968503</v>
      </c>
      <c r="BS882" s="51">
        <f t="shared" si="25"/>
        <v>0.01341172698</v>
      </c>
      <c r="BT882" s="51">
        <f t="shared" si="26"/>
        <v>0.01404695632</v>
      </c>
      <c r="BU882" s="51">
        <f t="shared" si="10"/>
        <v>1</v>
      </c>
      <c r="BV882" s="51">
        <f t="shared" si="27"/>
        <v>0.03611854691</v>
      </c>
      <c r="BW882" s="51">
        <f t="shared" si="28"/>
        <v>0.005216967145</v>
      </c>
      <c r="BX882" s="51">
        <f t="shared" si="29"/>
        <v>0.9467445328</v>
      </c>
      <c r="BY882" s="51">
        <f t="shared" si="30"/>
        <v>0.01191995314</v>
      </c>
      <c r="BZ882" s="51">
        <f t="shared" si="11"/>
        <v>1</v>
      </c>
      <c r="CA882" s="51">
        <f t="shared" si="31"/>
        <v>0.001021825075</v>
      </c>
      <c r="CB882" s="51">
        <f t="shared" si="32"/>
        <v>0.007582510033</v>
      </c>
      <c r="CC882" s="51">
        <f t="shared" si="33"/>
        <v>0.001633791889</v>
      </c>
      <c r="CD882" s="51">
        <f t="shared" si="34"/>
        <v>0.989761873</v>
      </c>
      <c r="CE882" s="51">
        <f t="shared" si="12"/>
        <v>1</v>
      </c>
      <c r="CF882" s="61"/>
      <c r="CG882" s="51">
        <f t="shared" si="35"/>
        <v>0.9512399793</v>
      </c>
      <c r="CH882" s="51">
        <f t="shared" si="36"/>
        <v>0.016698896</v>
      </c>
      <c r="CI882" s="51">
        <f t="shared" si="37"/>
        <v>0.02657571511</v>
      </c>
      <c r="CJ882" s="51">
        <f t="shared" si="38"/>
        <v>0.005485409544</v>
      </c>
      <c r="CK882" s="51">
        <f t="shared" si="13"/>
        <v>1</v>
      </c>
      <c r="CL882" s="51">
        <f t="shared" si="39"/>
        <v>0.05834446641</v>
      </c>
      <c r="CM882" s="51">
        <f t="shared" si="40"/>
        <v>0.9141968503</v>
      </c>
      <c r="CN882" s="51">
        <f t="shared" si="41"/>
        <v>0.01341172698</v>
      </c>
      <c r="CO882" s="51">
        <f t="shared" si="42"/>
        <v>0.01404695632</v>
      </c>
      <c r="CP882" s="51">
        <f t="shared" si="14"/>
        <v>1</v>
      </c>
      <c r="CQ882" s="51">
        <f t="shared" si="43"/>
        <v>0.03611854691</v>
      </c>
      <c r="CR882" s="51">
        <f t="shared" si="44"/>
        <v>0.005216967145</v>
      </c>
      <c r="CS882" s="51">
        <f t="shared" si="45"/>
        <v>0.9467445328</v>
      </c>
      <c r="CT882" s="51">
        <f t="shared" si="46"/>
        <v>0.01191995314</v>
      </c>
      <c r="CU882" s="51">
        <f t="shared" si="15"/>
        <v>1</v>
      </c>
      <c r="CV882" s="51">
        <f t="shared" si="47"/>
        <v>0.001021825075</v>
      </c>
      <c r="CW882" s="51">
        <f t="shared" si="48"/>
        <v>0.007582510033</v>
      </c>
      <c r="CX882" s="51">
        <f t="shared" si="49"/>
        <v>0.001633791889</v>
      </c>
      <c r="CY882" s="51">
        <f t="shared" si="50"/>
        <v>0.989761873</v>
      </c>
      <c r="CZ882" s="51">
        <f t="shared" si="16"/>
        <v>1</v>
      </c>
      <c r="DA882" s="61"/>
      <c r="DB882" s="51">
        <f>(AQ882*Baseline!B$7 + AV882*Baseline!B$11 + BA882*Baseline!B$16 + BF882*Baseline!B$18)</f>
        <v>71901.8105</v>
      </c>
      <c r="DC882" s="51">
        <f>(AR882*Baseline!B$7 + AW882*Baseline!B$11 + BB882*Baseline!B$16 + BG882*Baseline!B$18)</f>
        <v>67773.18949</v>
      </c>
      <c r="DD882" s="51">
        <f>(AS882*Baseline!B$7 + AX882*Baseline!B$11 + BC882*Baseline!B$16 + BH882*Baseline!B$18)</f>
        <v>115564.3999</v>
      </c>
      <c r="DE882" s="51">
        <f>(AT882*Baseline!B$7 + AY882*Baseline!B$11 + BD882*Baseline!B$16 + BI882*Baseline!B$18)</f>
        <v>1259986.465</v>
      </c>
      <c r="DF882" s="51">
        <f t="shared" si="17"/>
        <v>1515225.865</v>
      </c>
      <c r="DG882" s="61"/>
      <c r="DH882" s="51">
        <f t="shared" si="51"/>
        <v>0.04745286639</v>
      </c>
      <c r="DI882" s="51">
        <f t="shared" si="52"/>
        <v>0.04472811023</v>
      </c>
      <c r="DJ882" s="51">
        <f t="shared" si="53"/>
        <v>0.07626876136</v>
      </c>
      <c r="DK882" s="51">
        <f t="shared" si="54"/>
        <v>0.831550262</v>
      </c>
      <c r="DL882" s="51">
        <f t="shared" si="18"/>
        <v>1</v>
      </c>
      <c r="DM882" s="61"/>
      <c r="DN882" s="51">
        <f>DH882 / (Baseline!B$7/Baseline!B$17)</f>
        <v>5.065281374</v>
      </c>
      <c r="DO882" s="51">
        <f>DI882 / (Baseline!B$11/Baseline!B$17)</f>
        <v>1.079757989</v>
      </c>
      <c r="DP882" s="51">
        <f>DJ882 / (Baseline!B$16/Baseline!B$17)</f>
        <v>1.178582852</v>
      </c>
      <c r="DQ882" s="51">
        <f>DK882 / (Baseline!B$18/Baseline!B$17)</f>
        <v>0.9401409823</v>
      </c>
      <c r="DR882" s="79"/>
      <c r="DS882" s="51">
        <f>(AU882*Baseline!B$34)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0.03293848966</v>
      </c>
      <c r="DT882" s="51">
        <f>(AZ882*Baseline!B$34) + (Baseline!D$88*(1-Baseline!D$89)*Baseline!B$35) + (Baseline!D$88*Baseline!D$89*((1-Baseline!D$90)*Baseline!B$40 + Baseline!D$90*Baseline!B$41))</f>
        <v>0.01073080182</v>
      </c>
      <c r="DU882" s="51">
        <f>(BE882*Baseline!B$34) + (Baseline!F$88*(1-Baseline!F$89)*Baseline!B$35) + (Baseline!F$88*Baseline!F$89*((1-Baseline!F$90)*Baseline!B$40 + Baseline!F$90*Baseline!B$41))</f>
        <v>0.01297568698</v>
      </c>
      <c r="DV882" s="51">
        <f>(BJ882*Baseline!B$34) + (Baseline!H$88*(1-Baseline!H$89)*Baseline!B$35) + (Baseline!H$88*Baseline!H$89*((1-Baseline!H$90)*Baseline!B$40 + Baseline!H$90*Baseline!B$41))</f>
        <v>0.009306425947</v>
      </c>
      <c r="DW882" s="51">
        <f>( DS882*Baseline!B$7 + DT882*Baseline!B$11 + DU882*Baseline!B$16 + DV882*Baseline!B$18 ) / Baseline!B$17</f>
        <v>0.009824267043</v>
      </c>
    </row>
    <row r="883">
      <c r="A883" s="4" t="s">
        <v>1243</v>
      </c>
      <c r="B883" s="45">
        <f>MIN( MAX( NORMINV( MCrands!B883, (B$5+B$4)/2, (B$5-B$4)/3.29 ), 0 ), 1 )</f>
        <v>0.4863921493</v>
      </c>
      <c r="C883" s="45">
        <f>MAX( NORMINV( MCrands!C883, (C$5+C$4)/2, (C$5-C$4)/3.29 ), 0 )</f>
        <v>3.144859585</v>
      </c>
      <c r="D883" s="41"/>
      <c r="E883" s="43">
        <f>Baseline!B$33 * (C883 * Baseline!B$66*Baseline!B$66/Baseline!B$73 + Baseline!B$52*Baseline!B$52/Baseline!B$74 + Baseline!B$53*Baseline!B$53/Baseline!B$75 + Baseline!B$54*Baseline!B$54/Baseline!B$76)</f>
        <v>0.00002230692559</v>
      </c>
      <c r="F883" s="43">
        <f>Baseline!B$33 * (C883 * Baseline!B$66*Baseline!B$57/Baseline!B$73 + Baseline!B$52*Baseline!B$67/Baseline!B$74 + Baseline!B$53*Baseline!B$55/Baseline!B$75 + Baseline!B$54*Baseline!B$56/Baseline!B$76)</f>
        <v>0.0000002003900141</v>
      </c>
      <c r="G883" s="45">
        <f>Baseline!B$33 * (C883 * Baseline!B$66*Baseline!B$58/Baseline!B$73 + Baseline!B$52*Baseline!B$59/Baseline!B$74 + Baseline!B$53*Baseline!B$68/Baseline!B$75 + Baseline!B$54*Baseline!B$60/Baseline!B$76)</f>
        <v>0.0000001698881432</v>
      </c>
      <c r="H883" s="43">
        <f>Baseline!B$33 * (C883 * Baseline!B$66*Baseline!B$61/Baseline!B$73 + Baseline!B$52*Baseline!B$62/Baseline!B$74 + Baseline!B$53*Baseline!B$63/Baseline!B$75 + Baseline!B$54*Baseline!B$69/Baseline!B$76)</f>
        <v>0.000000003526878019</v>
      </c>
      <c r="I883" s="43">
        <f>Baseline!B$33 * (C883 * Baseline!B$57*Baseline!B$66/Baseline!B$73 + Baseline!B$67*Baseline!B$52/Baseline!B$74 + Baseline!B$55*Baseline!B$53/Baseline!B$75 + Baseline!B$56*Baseline!B$54/Baseline!B$76)</f>
        <v>0.0000002003900141</v>
      </c>
      <c r="J883" s="45">
        <f>Baseline!B$33 * (C883 * Baseline!B$57*Baseline!B$57/Baseline!B$73 + Baseline!B$67*Baseline!B$67/Baseline!B$74 + Baseline!B$55*Baseline!B$55/Baseline!B$75 + Baseline!B$56*Baseline!B$56/Baseline!B$76)</f>
        <v>0.000001763813882</v>
      </c>
      <c r="K883" s="43">
        <f>Baseline!B$33 * (C883 * Baseline!B$57*Baseline!B$58/Baseline!B$73 + Baseline!B$67*Baseline!B$59/Baseline!B$74 + Baseline!B$55*Baseline!B$68/Baseline!B$75 + Baseline!B$56*Baseline!B$60/Baseline!B$76)</f>
        <v>0.00000001374211263</v>
      </c>
      <c r="L883" s="45">
        <f>Baseline!B$33 * (C883 * Baseline!B$57*Baseline!B$61/Baseline!B$73 + Baseline!B$67*Baseline!B$62/Baseline!B$74 + Baseline!B$55*Baseline!B$63/Baseline!B$75 + Baseline!B$56*Baseline!B$69/Baseline!B$76)</f>
        <v>0.00000001439287114</v>
      </c>
      <c r="M883" s="43">
        <f>Baseline!B$33 * (C883 * Baseline!B$58*Baseline!B$66/Baseline!B$73 + Baseline!B$59*Baseline!B$52/Baseline!B$74 + Baseline!B$68*Baseline!B$53/Baseline!B$75 + Baseline!B$60*Baseline!B$54/Baseline!B$76)</f>
        <v>0.0000001698881432</v>
      </c>
      <c r="N883" s="45">
        <f>Baseline!B$33 * (C883 * Baseline!B$58*Baseline!B$57/Baseline!B$73 + Baseline!B$59*Baseline!B$67/Baseline!B$74 + Baseline!B$68*Baseline!B$55/Baseline!B$75 + Baseline!B$60*Baseline!B$56/Baseline!B$76)</f>
        <v>0.00000001374211263</v>
      </c>
      <c r="O883" s="45">
        <f>Baseline!B$33 * (C883 * Baseline!B$58*Baseline!B$58/Baseline!B$73 + Baseline!B$59*Baseline!B$59/Baseline!B$74 + Baseline!B$68*Baseline!B$68/Baseline!B$75 + Baseline!B$60*Baseline!B$60/Baseline!B$76)</f>
        <v>0.000001324390746</v>
      </c>
      <c r="P883" s="43">
        <f>Baseline!B$33 * (C883 * Baseline!B$58*Baseline!B$61/Baseline!B$73 + Baseline!B$59*Baseline!B$62/Baseline!B$74 + Baseline!B$68*Baseline!B$63/Baseline!B$75 + Baseline!B$60*Baseline!B$69/Baseline!B$76)</f>
        <v>0.000000001646989209</v>
      </c>
      <c r="Q883" s="43">
        <f>Baseline!B$33 * (C883 * Baseline!B$61*Baseline!B$66/Baseline!B$73 + Baseline!B$62*Baseline!B$52/Baseline!B$74 + Baseline!B$63*Baseline!B$53/Baseline!B$75 + Baseline!B$69*Baseline!B$54/Baseline!B$76)</f>
        <v>0.000000003526878019</v>
      </c>
      <c r="R883" s="43">
        <f>Baseline!B$33 * (C883 * Baseline!B$61*Baseline!B$57/Baseline!B$73 + Baseline!B$62*Baseline!B$67/Baseline!B$74 + Baseline!B$63*Baseline!B$55/Baseline!B$75 + Baseline!B$69*Baseline!B$56/Baseline!B$76)</f>
        <v>0.00000001439287114</v>
      </c>
      <c r="S883" s="43">
        <f>Baseline!B$33 * (C883 * Baseline!B$61*Baseline!B$58/Baseline!B$73 + Baseline!B$62*Baseline!B$59/Baseline!B$74 + Baseline!B$63*Baseline!B$68/Baseline!B$75 + Baseline!B$69*Baseline!B$60/Baseline!B$76)</f>
        <v>0.000000001646989209</v>
      </c>
      <c r="T883" s="43">
        <f>Baseline!B$33 * (C883 * Baseline!B$61*Baseline!B$61/Baseline!B$73 + Baseline!B$62*Baseline!B$62/Baseline!B$74 + Baseline!B$63*Baseline!B$63/Baseline!B$75 + Baseline!B$69*Baseline!B$69/Baseline!B$76)</f>
        <v>0.00000009854654983</v>
      </c>
      <c r="U883" s="41"/>
      <c r="V883" s="43">
        <f>E883 * ( Baseline!B$87 * Baseline!B$7 )</f>
        <v>0.2315235807</v>
      </c>
      <c r="W883" s="43">
        <f>F883 * ( Baseline!D$87 * Baseline!B$11 )</f>
        <v>0.003696513569</v>
      </c>
      <c r="X883" s="43">
        <f>G883 * ( Baseline!F$87 * Baseline!B$16 )</f>
        <v>0.005901025566</v>
      </c>
      <c r="Y883" s="43">
        <f>H883 * ( Baseline!H$87 * Baseline!B$18 )</f>
        <v>0.00124030942</v>
      </c>
      <c r="Z883" s="51">
        <f t="shared" si="1"/>
        <v>0.2423614292</v>
      </c>
      <c r="AA883" s="43">
        <f>I883 * ( Baseline!B$87 * Baseline!B$7 )</f>
        <v>0.002079847956</v>
      </c>
      <c r="AB883" s="45">
        <f>J883 * ( Baseline!D$87 * Baseline!B$11 )</f>
        <v>0.03253636156</v>
      </c>
      <c r="AC883" s="45">
        <f>K883 * ( Baseline!F$87 * Baseline!B$16 )</f>
        <v>0.0004773291203</v>
      </c>
      <c r="AD883" s="45">
        <f>L883 * ( Baseline!F$87 * Baseline!B$16 )</f>
        <v>0.0004999330675</v>
      </c>
      <c r="AE883" s="51">
        <f t="shared" si="2"/>
        <v>0.0355934717</v>
      </c>
      <c r="AF883" s="51">
        <f>M883 * ( Baseline!B$87 * Baseline!B$7 )</f>
        <v>0.001763269038</v>
      </c>
      <c r="AG883" s="51">
        <f>N883 * ( Baseline!D$87 * Baseline!B$11 )</f>
        <v>0.0002534951955</v>
      </c>
      <c r="AH883" s="51">
        <f>O883 * ( Baseline!F$87 * Baseline!B$16 )</f>
        <v>0.04600240786</v>
      </c>
      <c r="AI883" s="51">
        <f>P883 * ( Baseline!H$87 * Baseline!B$18 )</f>
        <v>0.0005792024049</v>
      </c>
      <c r="AJ883" s="51">
        <f t="shared" si="3"/>
        <v>0.0485983745</v>
      </c>
      <c r="AK883" s="51">
        <f>Q883 * ( Baseline!B$87 * Baseline!B$7 )</f>
        <v>0.00003660546696</v>
      </c>
      <c r="AL883" s="51">
        <f>R883 * ( Baseline!D$87 * Baseline!B$11 )</f>
        <v>0.0002654994747</v>
      </c>
      <c r="AM883" s="51">
        <f>S883 * ( Baseline!F$87 * Baseline!B$16 )</f>
        <v>0.00005720779122</v>
      </c>
      <c r="AN883" s="51">
        <f>T883 * ( Baseline!H$87 * Baseline!B$18 )</f>
        <v>0.03465620683</v>
      </c>
      <c r="AO883" s="51">
        <f t="shared" si="4"/>
        <v>0.03501551956</v>
      </c>
      <c r="AP883" s="61"/>
      <c r="AQ883" s="51">
        <f>V883 * ( (1-Baseline!B$88-Baseline!B$87) + (1-B883)*Baseline!B$88 )</f>
        <v>0.1263449617</v>
      </c>
      <c r="AR883" s="51">
        <f>W883 * ( (1-Baseline!B$88-Baseline!B$87) + (1-B883)*Baseline!B$88 )</f>
        <v>0.002017228069</v>
      </c>
      <c r="AS883" s="51">
        <f>X883 * ( (1-Baseline!B$88-Baseline!B$87) + (1-B883)*Baseline!B$88 )</f>
        <v>0.003220254486</v>
      </c>
      <c r="AT883" s="51">
        <f>Y883 * ( (1-Baseline!B$88-Baseline!B$87) + (1-B883)*Baseline!B$88 )</f>
        <v>0.000676850478</v>
      </c>
      <c r="AU883" s="51">
        <f t="shared" si="5"/>
        <v>0.1322592948</v>
      </c>
      <c r="AV883" s="51">
        <f>AA883 * ( (1-Baseline!D$88-Baseline!D$87) + (1-B883)*Baseline!D$88 )</f>
        <v>0.001608751406</v>
      </c>
      <c r="AW883" s="51">
        <f>AB883 * ( (1-Baseline!D$88-Baseline!D$87) + (1-B883)*Baseline!D$88 )</f>
        <v>0.02516670378</v>
      </c>
      <c r="AX883" s="51">
        <f>AC883 * ( (1-Baseline!D$88-Baseline!D$87) + (1-B883)*Baseline!D$88 )</f>
        <v>0.0003692115529</v>
      </c>
      <c r="AY883" s="51">
        <f>AD883 * ( (1-Baseline!D$88-Baseline!D$87) + (1-B883)*Baseline!D$88 )</f>
        <v>0.0003866955866</v>
      </c>
      <c r="AZ883" s="51">
        <f t="shared" si="6"/>
        <v>0.02753136232</v>
      </c>
      <c r="BA883" s="51">
        <f>AF883 * ( (1-Baseline!F$88-Baseline!F$87) + (1-Baseline!B$36)*Baseline!F$88 )</f>
        <v>0.001268904824</v>
      </c>
      <c r="BB883" s="51">
        <f>AG883 * ( (1-Baseline!F$88-Baseline!F$87) + (1-Baseline!B$36)*Baseline!F$88 )</f>
        <v>0.0001824232545</v>
      </c>
      <c r="BC883" s="51">
        <f>AH883 * ( (1-Baseline!F$88-Baseline!F$87) + (1-Baseline!B$36)*Baseline!F$88 )</f>
        <v>0.03310480477</v>
      </c>
      <c r="BD883" s="51">
        <f>AI883 * ( (1-Baseline!F$88-Baseline!F$87) + (1-Baseline!B$36)*Baseline!F$88 )</f>
        <v>0.000416812585</v>
      </c>
      <c r="BE883" s="51">
        <f t="shared" si="7"/>
        <v>0.03497294544</v>
      </c>
      <c r="BF883" s="51">
        <f>AK883 * ( (1-Baseline!H$88-Baseline!H$87) + (1-Baseline!B$36)*Baseline!H$88 )</f>
        <v>0.00002900324358</v>
      </c>
      <c r="BG883" s="51">
        <f>AL883 * ( (1-Baseline!H$88-Baseline!H$87) + (1-Baseline!B$36)*Baseline!H$88 )</f>
        <v>0.0002103605438</v>
      </c>
      <c r="BH883" s="51">
        <f>AM883 * ( (1-Baseline!H$88-Baseline!H$87) + (1-Baseline!B$36)*Baseline!H$88 )</f>
        <v>0.00004532687714</v>
      </c>
      <c r="BI883" s="51">
        <f>AN883 * ( (1-Baseline!H$88-Baseline!H$87) + (1-Baseline!B$36)*Baseline!H$88 )</f>
        <v>0.02745880579</v>
      </c>
      <c r="BJ883" s="51">
        <f t="shared" si="8"/>
        <v>0.02774349646</v>
      </c>
      <c r="BK883" s="61"/>
      <c r="BL883" s="51">
        <f t="shared" si="19"/>
        <v>0.9552822882</v>
      </c>
      <c r="BM883" s="51">
        <f t="shared" si="20"/>
        <v>0.01525207035</v>
      </c>
      <c r="BN883" s="51">
        <f t="shared" si="21"/>
        <v>0.02434803914</v>
      </c>
      <c r="BO883" s="51">
        <f t="shared" si="22"/>
        <v>0.005117602352</v>
      </c>
      <c r="BP883" s="51">
        <f t="shared" si="9"/>
        <v>1</v>
      </c>
      <c r="BQ883" s="51">
        <f t="shared" si="23"/>
        <v>0.05843341086</v>
      </c>
      <c r="BR883" s="51">
        <f t="shared" si="24"/>
        <v>0.9141103692</v>
      </c>
      <c r="BS883" s="51">
        <f t="shared" si="25"/>
        <v>0.01341058058</v>
      </c>
      <c r="BT883" s="51">
        <f t="shared" si="26"/>
        <v>0.01404563937</v>
      </c>
      <c r="BU883" s="51">
        <f t="shared" si="10"/>
        <v>1</v>
      </c>
      <c r="BV883" s="51">
        <f t="shared" si="27"/>
        <v>0.03628246945</v>
      </c>
      <c r="BW883" s="51">
        <f t="shared" si="28"/>
        <v>0.005216124986</v>
      </c>
      <c r="BX883" s="51">
        <f t="shared" si="29"/>
        <v>0.946583262</v>
      </c>
      <c r="BY883" s="51">
        <f t="shared" si="30"/>
        <v>0.01191814358</v>
      </c>
      <c r="BZ883" s="51">
        <f t="shared" si="11"/>
        <v>1</v>
      </c>
      <c r="CA883" s="51">
        <f t="shared" si="31"/>
        <v>0.001045406934</v>
      </c>
      <c r="CB883" s="51">
        <f t="shared" si="32"/>
        <v>0.007582337146</v>
      </c>
      <c r="CC883" s="51">
        <f t="shared" si="33"/>
        <v>0.001633783875</v>
      </c>
      <c r="CD883" s="51">
        <f t="shared" si="34"/>
        <v>0.989738472</v>
      </c>
      <c r="CE883" s="51">
        <f t="shared" si="12"/>
        <v>1</v>
      </c>
      <c r="CF883" s="61"/>
      <c r="CG883" s="51">
        <f t="shared" si="35"/>
        <v>0.9552822882</v>
      </c>
      <c r="CH883" s="51">
        <f t="shared" si="36"/>
        <v>0.01525207035</v>
      </c>
      <c r="CI883" s="51">
        <f t="shared" si="37"/>
        <v>0.02434803914</v>
      </c>
      <c r="CJ883" s="51">
        <f t="shared" si="38"/>
        <v>0.005117602352</v>
      </c>
      <c r="CK883" s="51">
        <f t="shared" si="13"/>
        <v>1</v>
      </c>
      <c r="CL883" s="51">
        <f t="shared" si="39"/>
        <v>0.05843341086</v>
      </c>
      <c r="CM883" s="51">
        <f t="shared" si="40"/>
        <v>0.9141103692</v>
      </c>
      <c r="CN883" s="51">
        <f t="shared" si="41"/>
        <v>0.01341058058</v>
      </c>
      <c r="CO883" s="51">
        <f t="shared" si="42"/>
        <v>0.01404563937</v>
      </c>
      <c r="CP883" s="51">
        <f t="shared" si="14"/>
        <v>1</v>
      </c>
      <c r="CQ883" s="51">
        <f t="shared" si="43"/>
        <v>0.03628246945</v>
      </c>
      <c r="CR883" s="51">
        <f t="shared" si="44"/>
        <v>0.005216124986</v>
      </c>
      <c r="CS883" s="51">
        <f t="shared" si="45"/>
        <v>0.946583262</v>
      </c>
      <c r="CT883" s="51">
        <f t="shared" si="46"/>
        <v>0.01191814358</v>
      </c>
      <c r="CU883" s="51">
        <f t="shared" si="15"/>
        <v>1</v>
      </c>
      <c r="CV883" s="51">
        <f t="shared" si="47"/>
        <v>0.001045406934</v>
      </c>
      <c r="CW883" s="51">
        <f t="shared" si="48"/>
        <v>0.007582337146</v>
      </c>
      <c r="CX883" s="51">
        <f t="shared" si="49"/>
        <v>0.001633783875</v>
      </c>
      <c r="CY883" s="51">
        <f t="shared" si="50"/>
        <v>0.989738472</v>
      </c>
      <c r="CZ883" s="51">
        <f t="shared" si="16"/>
        <v>1</v>
      </c>
      <c r="DA883" s="61"/>
      <c r="DB883" s="51">
        <f>(AQ883*Baseline!B$7 + AV883*Baseline!B$11 + BA883*Baseline!B$16 + BF883*Baseline!B$18)</f>
        <v>70306.51515</v>
      </c>
      <c r="DC883" s="51">
        <f>(AR883*Baseline!B$7 + AW883*Baseline!B$11 + BB883*Baseline!B$16 + BG883*Baseline!B$18)</f>
        <v>65193.44438</v>
      </c>
      <c r="DD883" s="51">
        <f>(AS883*Baseline!B$7 + AX883*Baseline!B$11 + BC883*Baseline!B$16 + BH883*Baseline!B$18)</f>
        <v>115336.5581</v>
      </c>
      <c r="DE883" s="51">
        <f>(AT883*Baseline!B$7 + AY883*Baseline!B$11 + BD883*Baseline!B$16 + BI883*Baseline!B$18)</f>
        <v>1259915.087</v>
      </c>
      <c r="DF883" s="51">
        <f t="shared" si="17"/>
        <v>1510751.605</v>
      </c>
      <c r="DG883" s="61"/>
      <c r="DH883" s="51">
        <f t="shared" si="51"/>
        <v>0.04653744198</v>
      </c>
      <c r="DI883" s="51">
        <f t="shared" si="52"/>
        <v>0.04315298701</v>
      </c>
      <c r="DJ883" s="51">
        <f t="shared" si="53"/>
        <v>0.07634382633</v>
      </c>
      <c r="DK883" s="51">
        <f t="shared" si="54"/>
        <v>0.8339657447</v>
      </c>
      <c r="DL883" s="51">
        <f t="shared" si="18"/>
        <v>1</v>
      </c>
      <c r="DM883" s="61"/>
      <c r="DN883" s="51">
        <f>DH883 / (Baseline!B$7/Baseline!B$17)</f>
        <v>4.96756584</v>
      </c>
      <c r="DO883" s="51">
        <f>DI883 / (Baseline!B$11/Baseline!B$17)</f>
        <v>1.041733761</v>
      </c>
      <c r="DP883" s="51">
        <f>DJ883 / (Baseline!B$16/Baseline!B$17)</f>
        <v>1.179742833</v>
      </c>
      <c r="DQ883" s="51">
        <f>DK883 / (Baseline!B$18/Baseline!B$17)</f>
        <v>0.9428718987</v>
      </c>
      <c r="DR883" s="79"/>
      <c r="DS883" s="51">
        <f>(AU883*Baseline!B$34)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0.03236842547</v>
      </c>
      <c r="DT883" s="51">
        <f>(AZ883*Baseline!B$34) + (Baseline!D$88*(1-Baseline!D$89)*Baseline!B$35) + (Baseline!D$88*Baseline!D$89*((1-Baseline!D$90)*Baseline!B$40 + Baseline!D$90*Baseline!B$41))</f>
        <v>0.01054327235</v>
      </c>
      <c r="DU883" s="51">
        <f>(BE883*Baseline!B$34) + (Baseline!F$88*(1-Baseline!F$89)*Baseline!B$35) + (Baseline!F$88*Baseline!F$89*((1-Baseline!F$90)*Baseline!B$40 + Baseline!F$90*Baseline!B$41))</f>
        <v>0.01297658182</v>
      </c>
      <c r="DV883" s="51">
        <f>(BJ883*Baseline!B$34) + (Baseline!H$88*(1-Baseline!H$89)*Baseline!B$35) + (Baseline!H$88*Baseline!H$89*((1-Baseline!H$90)*Baseline!B$40 + Baseline!H$90*Baseline!B$41))</f>
        <v>0.009306524469</v>
      </c>
      <c r="DW883" s="51">
        <f>( DS883*Baseline!B$7 + DT883*Baseline!B$11 + DU883*Baseline!B$16 + DV883*Baseline!B$18 ) / Baseline!B$17</f>
        <v>0.009811303324</v>
      </c>
    </row>
    <row r="884">
      <c r="A884" s="4" t="s">
        <v>1244</v>
      </c>
      <c r="B884" s="45">
        <f>MIN( MAX( NORMINV( MCrands!B884, (B$5+B$4)/2, (B$5-B$4)/3.29 ), 0 ), 1 )</f>
        <v>0.5834005097</v>
      </c>
      <c r="C884" s="45">
        <f>MAX( NORMINV( MCrands!C884, (C$5+C$4)/2, (C$5-C$4)/3.29 ), 0 )</f>
        <v>3.307416364</v>
      </c>
      <c r="D884" s="41"/>
      <c r="E884" s="43">
        <f>Baseline!B$33 * (C884 * Baseline!B$66*Baseline!B$66/Baseline!B$73 + Baseline!B$52*Baseline!B$52/Baseline!B$74 + Baseline!B$53*Baseline!B$53/Baseline!B$75 + Baseline!B$54*Baseline!B$54/Baseline!B$76)</f>
        <v>0.00002345783148</v>
      </c>
      <c r="F884" s="43">
        <f>Baseline!B$33 * (C884 * Baseline!B$66*Baseline!B$57/Baseline!B$73 + Baseline!B$52*Baseline!B$67/Baseline!B$74 + Baseline!B$53*Baseline!B$55/Baseline!B$75 + Baseline!B$54*Baseline!B$56/Baseline!B$76)</f>
        <v>0.000000200571736</v>
      </c>
      <c r="G884" s="45">
        <f>Baseline!B$33 * (C884 * Baseline!B$66*Baseline!B$58/Baseline!B$73 + Baseline!B$52*Baseline!B$59/Baseline!B$74 + Baseline!B$53*Baseline!B$68/Baseline!B$75 + Baseline!B$54*Baseline!B$60/Baseline!B$76)</f>
        <v>0.0000001703348764</v>
      </c>
      <c r="H884" s="43">
        <f>Baseline!B$33 * (C884 * Baseline!B$66*Baseline!B$61/Baseline!B$73 + Baseline!B$52*Baseline!B$62/Baseline!B$74 + Baseline!B$53*Baseline!B$63/Baseline!B$75 + Baseline!B$54*Baseline!B$69/Baseline!B$76)</f>
        <v>0.00000000357155134</v>
      </c>
      <c r="I884" s="43">
        <f>Baseline!B$33 * (C884 * Baseline!B$57*Baseline!B$66/Baseline!B$73 + Baseline!B$67*Baseline!B$52/Baseline!B$74 + Baseline!B$55*Baseline!B$53/Baseline!B$75 + Baseline!B$56*Baseline!B$54/Baseline!B$76)</f>
        <v>0.000000200571736</v>
      </c>
      <c r="J884" s="45">
        <f>Baseline!B$33 * (C884 * Baseline!B$57*Baseline!B$57/Baseline!B$73 + Baseline!B$67*Baseline!B$67/Baseline!B$74 + Baseline!B$55*Baseline!B$55/Baseline!B$75 + Baseline!B$56*Baseline!B$56/Baseline!B$76)</f>
        <v>0.000001763813911</v>
      </c>
      <c r="K884" s="43">
        <f>Baseline!B$33 * (C884 * Baseline!B$57*Baseline!B$58/Baseline!B$73 + Baseline!B$67*Baseline!B$59/Baseline!B$74 + Baseline!B$55*Baseline!B$68/Baseline!B$75 + Baseline!B$56*Baseline!B$60/Baseline!B$76)</f>
        <v>0.00000001374218316</v>
      </c>
      <c r="L884" s="45">
        <f>Baseline!B$33 * (C884 * Baseline!B$57*Baseline!B$61/Baseline!B$73 + Baseline!B$67*Baseline!B$62/Baseline!B$74 + Baseline!B$55*Baseline!B$63/Baseline!B$75 + Baseline!B$56*Baseline!B$69/Baseline!B$76)</f>
        <v>0.00000001439287819</v>
      </c>
      <c r="M884" s="43">
        <f>Baseline!B$33 * (C884 * Baseline!B$58*Baseline!B$66/Baseline!B$73 + Baseline!B$59*Baseline!B$52/Baseline!B$74 + Baseline!B$68*Baseline!B$53/Baseline!B$75 + Baseline!B$60*Baseline!B$54/Baseline!B$76)</f>
        <v>0.0000001703348764</v>
      </c>
      <c r="N884" s="45">
        <f>Baseline!B$33 * (C884 * Baseline!B$58*Baseline!B$57/Baseline!B$73 + Baseline!B$59*Baseline!B$67/Baseline!B$74 + Baseline!B$68*Baseline!B$55/Baseline!B$75 + Baseline!B$60*Baseline!B$56/Baseline!B$76)</f>
        <v>0.00000001374218316</v>
      </c>
      <c r="O884" s="45">
        <f>Baseline!B$33 * (C884 * Baseline!B$58*Baseline!B$58/Baseline!B$73 + Baseline!B$59*Baseline!B$59/Baseline!B$74 + Baseline!B$68*Baseline!B$68/Baseline!B$75 + Baseline!B$60*Baseline!B$60/Baseline!B$76)</f>
        <v>0.00000132439092</v>
      </c>
      <c r="P884" s="43">
        <f>Baseline!B$33 * (C884 * Baseline!B$58*Baseline!B$61/Baseline!B$73 + Baseline!B$59*Baseline!B$62/Baseline!B$74 + Baseline!B$68*Baseline!B$63/Baseline!B$75 + Baseline!B$60*Baseline!B$69/Baseline!B$76)</f>
        <v>0.000000001647006549</v>
      </c>
      <c r="Q884" s="43">
        <f>Baseline!B$33 * (C884 * Baseline!B$61*Baseline!B$66/Baseline!B$73 + Baseline!B$62*Baseline!B$52/Baseline!B$74 + Baseline!B$63*Baseline!B$53/Baseline!B$75 + Baseline!B$69*Baseline!B$54/Baseline!B$76)</f>
        <v>0.00000000357155134</v>
      </c>
      <c r="R884" s="43">
        <f>Baseline!B$33 * (C884 * Baseline!B$61*Baseline!B$57/Baseline!B$73 + Baseline!B$62*Baseline!B$67/Baseline!B$74 + Baseline!B$63*Baseline!B$55/Baseline!B$75 + Baseline!B$69*Baseline!B$56/Baseline!B$76)</f>
        <v>0.00000001439287819</v>
      </c>
      <c r="S884" s="43">
        <f>Baseline!B$33 * (C884 * Baseline!B$61*Baseline!B$58/Baseline!B$73 + Baseline!B$62*Baseline!B$59/Baseline!B$74 + Baseline!B$63*Baseline!B$68/Baseline!B$75 + Baseline!B$69*Baseline!B$60/Baseline!B$76)</f>
        <v>0.000000001647006549</v>
      </c>
      <c r="T884" s="43">
        <f>Baseline!B$33 * (C884 * Baseline!B$61*Baseline!B$61/Baseline!B$73 + Baseline!B$62*Baseline!B$62/Baseline!B$74 + Baseline!B$63*Baseline!B$63/Baseline!B$75 + Baseline!B$69*Baseline!B$69/Baseline!B$76)</f>
        <v>0.00000009854655157</v>
      </c>
      <c r="U884" s="41"/>
      <c r="V884" s="43">
        <f>E884 * ( Baseline!B$87 * Baseline!B$7 )</f>
        <v>0.2434688329</v>
      </c>
      <c r="W884" s="43">
        <f>F884 * ( Baseline!D$87 * Baseline!B$11 )</f>
        <v>0.003699865721</v>
      </c>
      <c r="X884" s="43">
        <f>G884 * ( Baseline!F$87 * Baseline!B$16 )</f>
        <v>0.005916542741</v>
      </c>
      <c r="Y884" s="43">
        <f>H884 * ( Baseline!H$87 * Baseline!B$18 )</f>
        <v>0.001256019842</v>
      </c>
      <c r="Z884" s="51">
        <f t="shared" si="1"/>
        <v>0.2543412612</v>
      </c>
      <c r="AA884" s="43">
        <f>I884 * ( Baseline!B$87 * Baseline!B$7 )</f>
        <v>0.002081734048</v>
      </c>
      <c r="AB884" s="45">
        <f>J884 * ( Baseline!D$87 * Baseline!B$11 )</f>
        <v>0.03253636208</v>
      </c>
      <c r="AC884" s="45">
        <f>K884 * ( Baseline!F$87 * Baseline!B$16 )</f>
        <v>0.0004773315704</v>
      </c>
      <c r="AD884" s="45">
        <f>L884 * ( Baseline!F$87 * Baseline!B$16 )</f>
        <v>0.0004999333125</v>
      </c>
      <c r="AE884" s="51">
        <f t="shared" si="2"/>
        <v>0.03559536102</v>
      </c>
      <c r="AF884" s="51">
        <f>M884 * ( Baseline!B$87 * Baseline!B$7 )</f>
        <v>0.001767905682</v>
      </c>
      <c r="AG884" s="51">
        <f>N884 * ( Baseline!D$87 * Baseline!B$11 )</f>
        <v>0.0002534964967</v>
      </c>
      <c r="AH884" s="51">
        <f>O884 * ( Baseline!F$87 * Baseline!B$16 )</f>
        <v>0.04600241389</v>
      </c>
      <c r="AI884" s="51">
        <f>P884 * ( Baseline!H$87 * Baseline!B$18 )</f>
        <v>0.000579208503</v>
      </c>
      <c r="AJ884" s="51">
        <f t="shared" si="3"/>
        <v>0.04860302457</v>
      </c>
      <c r="AK884" s="51">
        <f>Q884 * ( Baseline!B$87 * Baseline!B$7 )</f>
        <v>0.00003706913135</v>
      </c>
      <c r="AL884" s="51">
        <f>R884 * ( Baseline!D$87 * Baseline!B$11 )</f>
        <v>0.0002654996048</v>
      </c>
      <c r="AM884" s="51">
        <f>S884 * ( Baseline!F$87 * Baseline!B$16 )</f>
        <v>0.00005720839353</v>
      </c>
      <c r="AN884" s="51">
        <f>T884 * ( Baseline!H$87 * Baseline!B$18 )</f>
        <v>0.03465620744</v>
      </c>
      <c r="AO884" s="51">
        <f t="shared" si="4"/>
        <v>0.03501598457</v>
      </c>
      <c r="AP884" s="61"/>
      <c r="AQ884" s="51">
        <f>V884 * ( (1-Baseline!B$88-Baseline!B$87) + (1-B884)*Baseline!B$88 )</f>
        <v>0.1118431412</v>
      </c>
      <c r="AR884" s="51">
        <f>W884 * ( (1-Baseline!B$88-Baseline!B$87) + (1-B884)*Baseline!B$88 )</f>
        <v>0.001699620437</v>
      </c>
      <c r="AS884" s="51">
        <f>X884 * ( (1-Baseline!B$88-Baseline!B$87) + (1-B884)*Baseline!B$88 )</f>
        <v>0.002717903221</v>
      </c>
      <c r="AT884" s="51">
        <f>Y884 * ( (1-Baseline!B$88-Baseline!B$87) + (1-B884)*Baseline!B$88 )</f>
        <v>0.000576982289</v>
      </c>
      <c r="AU884" s="51">
        <f t="shared" si="5"/>
        <v>0.1168376472</v>
      </c>
      <c r="AV884" s="51">
        <f>AA884 * ( (1-Baseline!D$88-Baseline!D$87) + (1-B884)*Baseline!D$88 )</f>
        <v>0.001519738657</v>
      </c>
      <c r="AW884" s="51">
        <f>AB884 * ( (1-Baseline!D$88-Baseline!D$87) + (1-B884)*Baseline!D$88 )</f>
        <v>0.02375268217</v>
      </c>
      <c r="AX884" s="51">
        <f>AC884 * ( (1-Baseline!D$88-Baseline!D$87) + (1-B884)*Baseline!D$88 )</f>
        <v>0.0003484687395</v>
      </c>
      <c r="AY884" s="51">
        <f>AD884 * ( (1-Baseline!D$88-Baseline!D$87) + (1-B884)*Baseline!D$88 )</f>
        <v>0.0003649688016</v>
      </c>
      <c r="AZ884" s="51">
        <f t="shared" si="6"/>
        <v>0.02598585837</v>
      </c>
      <c r="BA884" s="51">
        <f>AF884 * ( (1-Baseline!F$88-Baseline!F$87) + (1-Baseline!B$36)*Baseline!F$88 )</f>
        <v>0.001272241502</v>
      </c>
      <c r="BB884" s="51">
        <f>AG884 * ( (1-Baseline!F$88-Baseline!F$87) + (1-Baseline!B$36)*Baseline!F$88 )</f>
        <v>0.0001824241909</v>
      </c>
      <c r="BC884" s="51">
        <f>AH884 * ( (1-Baseline!F$88-Baseline!F$87) + (1-Baseline!B$36)*Baseline!F$88 )</f>
        <v>0.03310480911</v>
      </c>
      <c r="BD884" s="51">
        <f>AI884 * ( (1-Baseline!F$88-Baseline!F$87) + (1-Baseline!B$36)*Baseline!F$88 )</f>
        <v>0.0004168169734</v>
      </c>
      <c r="BE884" s="51">
        <f t="shared" si="7"/>
        <v>0.03497629178</v>
      </c>
      <c r="BF884" s="51">
        <f>AK884 * ( (1-Baseline!H$88-Baseline!H$87) + (1-Baseline!B$36)*Baseline!H$88 )</f>
        <v>0.00002937061415</v>
      </c>
      <c r="BG884" s="51">
        <f>AL884 * ( (1-Baseline!H$88-Baseline!H$87) + (1-Baseline!B$36)*Baseline!H$88 )</f>
        <v>0.0002103606469</v>
      </c>
      <c r="BH884" s="51">
        <f>AM884 * ( (1-Baseline!H$88-Baseline!H$87) + (1-Baseline!B$36)*Baseline!H$88 )</f>
        <v>0.00004532735436</v>
      </c>
      <c r="BI884" s="51">
        <f>AN884 * ( (1-Baseline!H$88-Baseline!H$87) + (1-Baseline!B$36)*Baseline!H$88 )</f>
        <v>0.02745880628</v>
      </c>
      <c r="BJ884" s="51">
        <f t="shared" si="8"/>
        <v>0.02774386489</v>
      </c>
      <c r="BK884" s="61"/>
      <c r="BL884" s="51">
        <f t="shared" si="19"/>
        <v>0.9572525974</v>
      </c>
      <c r="BM884" s="51">
        <f t="shared" si="20"/>
        <v>0.01454685607</v>
      </c>
      <c r="BN884" s="51">
        <f t="shared" si="21"/>
        <v>0.02326222144</v>
      </c>
      <c r="BO884" s="51">
        <f t="shared" si="22"/>
        <v>0.004938325129</v>
      </c>
      <c r="BP884" s="51">
        <f t="shared" si="9"/>
        <v>1</v>
      </c>
      <c r="BQ884" s="51">
        <f t="shared" si="23"/>
        <v>0.05848329639</v>
      </c>
      <c r="BR884" s="51">
        <f t="shared" si="24"/>
        <v>0.9140618653</v>
      </c>
      <c r="BS884" s="51">
        <f t="shared" si="25"/>
        <v>0.01340993761</v>
      </c>
      <c r="BT884" s="51">
        <f t="shared" si="26"/>
        <v>0.01404490075</v>
      </c>
      <c r="BU884" s="51">
        <f t="shared" si="10"/>
        <v>1</v>
      </c>
      <c r="BV884" s="51">
        <f t="shared" si="27"/>
        <v>0.03637439641</v>
      </c>
      <c r="BW884" s="51">
        <f t="shared" si="28"/>
        <v>0.005215652707</v>
      </c>
      <c r="BX884" s="51">
        <f t="shared" si="29"/>
        <v>0.9464928221</v>
      </c>
      <c r="BY884" s="51">
        <f t="shared" si="30"/>
        <v>0.01191712878</v>
      </c>
      <c r="BZ884" s="51">
        <f t="shared" si="11"/>
        <v>1</v>
      </c>
      <c r="CA884" s="51">
        <f t="shared" si="31"/>
        <v>0.001058634558</v>
      </c>
      <c r="CB884" s="51">
        <f t="shared" si="32"/>
        <v>0.00758224017</v>
      </c>
      <c r="CC884" s="51">
        <f t="shared" si="33"/>
        <v>0.001633779379</v>
      </c>
      <c r="CD884" s="51">
        <f t="shared" si="34"/>
        <v>0.9897253459</v>
      </c>
      <c r="CE884" s="51">
        <f t="shared" si="12"/>
        <v>1</v>
      </c>
      <c r="CF884" s="61"/>
      <c r="CG884" s="51">
        <f t="shared" si="35"/>
        <v>0.9572525974</v>
      </c>
      <c r="CH884" s="51">
        <f t="shared" si="36"/>
        <v>0.01454685607</v>
      </c>
      <c r="CI884" s="51">
        <f t="shared" si="37"/>
        <v>0.02326222144</v>
      </c>
      <c r="CJ884" s="51">
        <f t="shared" si="38"/>
        <v>0.004938325129</v>
      </c>
      <c r="CK884" s="51">
        <f t="shared" si="13"/>
        <v>1</v>
      </c>
      <c r="CL884" s="51">
        <f t="shared" si="39"/>
        <v>0.05848329639</v>
      </c>
      <c r="CM884" s="51">
        <f t="shared" si="40"/>
        <v>0.9140618653</v>
      </c>
      <c r="CN884" s="51">
        <f t="shared" si="41"/>
        <v>0.01340993761</v>
      </c>
      <c r="CO884" s="51">
        <f t="shared" si="42"/>
        <v>0.01404490075</v>
      </c>
      <c r="CP884" s="51">
        <f t="shared" si="14"/>
        <v>1</v>
      </c>
      <c r="CQ884" s="51">
        <f t="shared" si="43"/>
        <v>0.03637439641</v>
      </c>
      <c r="CR884" s="51">
        <f t="shared" si="44"/>
        <v>0.005215652707</v>
      </c>
      <c r="CS884" s="51">
        <f t="shared" si="45"/>
        <v>0.9464928221</v>
      </c>
      <c r="CT884" s="51">
        <f t="shared" si="46"/>
        <v>0.01191712878</v>
      </c>
      <c r="CU884" s="51">
        <f t="shared" si="15"/>
        <v>1</v>
      </c>
      <c r="CV884" s="51">
        <f t="shared" si="47"/>
        <v>0.001058634558</v>
      </c>
      <c r="CW884" s="51">
        <f t="shared" si="48"/>
        <v>0.00758224017</v>
      </c>
      <c r="CX884" s="51">
        <f t="shared" si="49"/>
        <v>0.001633779379</v>
      </c>
      <c r="CY884" s="51">
        <f t="shared" si="50"/>
        <v>0.9897253459</v>
      </c>
      <c r="CZ884" s="51">
        <f t="shared" si="16"/>
        <v>1</v>
      </c>
      <c r="DA884" s="61"/>
      <c r="DB884" s="51">
        <f>(AQ884*Baseline!B$7 + AV884*Baseline!B$11 + BA884*Baseline!B$16 + BF884*Baseline!B$18)</f>
        <v>63110.24025</v>
      </c>
      <c r="DC884" s="51">
        <f>(AR884*Baseline!B$7 + AW884*Baseline!B$11 + BB884*Baseline!B$16 + BG884*Baseline!B$18)</f>
        <v>62006.96685</v>
      </c>
      <c r="DD884" s="51">
        <f>(AS884*Baseline!B$7 + AX884*Baseline!B$11 + BC884*Baseline!B$16 + BH884*Baseline!B$18)</f>
        <v>115048.4701</v>
      </c>
      <c r="DE884" s="51">
        <f>(AT884*Baseline!B$7 + AY884*Baseline!B$11 + BD884*Baseline!B$16 + BI884*Baseline!B$18)</f>
        <v>1259820.094</v>
      </c>
      <c r="DF884" s="51">
        <f t="shared" si="17"/>
        <v>1499985.771</v>
      </c>
      <c r="DG884" s="61"/>
      <c r="DH884" s="51">
        <f t="shared" si="51"/>
        <v>0.04207389262</v>
      </c>
      <c r="DI884" s="51">
        <f t="shared" si="52"/>
        <v>0.04133837004</v>
      </c>
      <c r="DJ884" s="51">
        <f t="shared" si="53"/>
        <v>0.07669970763</v>
      </c>
      <c r="DK884" s="51">
        <f t="shared" si="54"/>
        <v>0.8398880297</v>
      </c>
      <c r="DL884" s="51">
        <f t="shared" si="18"/>
        <v>1</v>
      </c>
      <c r="DM884" s="61"/>
      <c r="DN884" s="51">
        <f>DH884 / (Baseline!B$7/Baseline!B$17)</f>
        <v>4.491111304</v>
      </c>
      <c r="DO884" s="51">
        <f>DI884 / (Baseline!B$11/Baseline!B$17)</f>
        <v>0.9979280385</v>
      </c>
      <c r="DP884" s="51">
        <f>DJ884 / (Baseline!B$16/Baseline!B$17)</f>
        <v>1.185242275</v>
      </c>
      <c r="DQ884" s="51">
        <f>DK884 / (Baseline!B$18/Baseline!B$17)</f>
        <v>0.9495675647</v>
      </c>
      <c r="DR884" s="79"/>
      <c r="DS884" s="51">
        <f>(AU884*Baseline!B$34)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0.03005517832</v>
      </c>
      <c r="DT884" s="51">
        <f>(AZ884*Baseline!B$34) + (Baseline!D$88*(1-Baseline!D$89)*Baseline!B$35) + (Baseline!D$88*Baseline!D$89*((1-Baseline!D$90)*Baseline!B$40 + Baseline!D$90*Baseline!B$41))</f>
        <v>0.01031144676</v>
      </c>
      <c r="DU884" s="51">
        <f>(BE884*Baseline!B$34) + (Baseline!F$88*(1-Baseline!F$89)*Baseline!B$35) + (Baseline!F$88*Baseline!F$89*((1-Baseline!F$90)*Baseline!B$40 + Baseline!F$90*Baseline!B$41))</f>
        <v>0.01297708377</v>
      </c>
      <c r="DV884" s="51">
        <f>(BJ884*Baseline!B$34) + (Baseline!H$88*(1-Baseline!H$89)*Baseline!B$35) + (Baseline!H$88*Baseline!H$89*((1-Baseline!H$90)*Baseline!B$40 + Baseline!H$90*Baseline!B$41))</f>
        <v>0.009306579734</v>
      </c>
      <c r="DW884" s="51">
        <f>( DS884*Baseline!B$7 + DT884*Baseline!B$11 + DU884*Baseline!B$16 + DV884*Baseline!B$18 ) / Baseline!B$17</f>
        <v>0.009780110401</v>
      </c>
    </row>
    <row r="885">
      <c r="A885" s="4" t="s">
        <v>1245</v>
      </c>
      <c r="B885" s="45">
        <f>MIN( MAX( NORMINV( MCrands!B885, (B$5+B$4)/2, (B$5-B$4)/3.29 ), 0 ), 1 )</f>
        <v>0.3197354432</v>
      </c>
      <c r="C885" s="45">
        <f>MAX( NORMINV( MCrands!C885, (C$5+C$4)/2, (C$5-C$4)/3.29 ), 0 )</f>
        <v>2.520119357</v>
      </c>
      <c r="D885" s="41"/>
      <c r="E885" s="43">
        <f>Baseline!B$33 * (C885 * Baseline!B$66*Baseline!B$66/Baseline!B$73 + Baseline!B$52*Baseline!B$52/Baseline!B$74 + Baseline!B$53*Baseline!B$53/Baseline!B$75 + Baseline!B$54*Baseline!B$54/Baseline!B$76)</f>
        <v>0.00001788374978</v>
      </c>
      <c r="F885" s="43">
        <f>Baseline!B$33 * (C885 * Baseline!B$66*Baseline!B$57/Baseline!B$73 + Baseline!B$52*Baseline!B$67/Baseline!B$74 + Baseline!B$53*Baseline!B$55/Baseline!B$75 + Baseline!B$54*Baseline!B$56/Baseline!B$76)</f>
        <v>0.0000001996916179</v>
      </c>
      <c r="G885" s="45">
        <f>Baseline!B$33 * (C885 * Baseline!B$66*Baseline!B$58/Baseline!B$73 + Baseline!B$52*Baseline!B$59/Baseline!B$74 + Baseline!B$53*Baseline!B$68/Baseline!B$75 + Baseline!B$54*Baseline!B$60/Baseline!B$76)</f>
        <v>0.0000001681712526</v>
      </c>
      <c r="H885" s="43">
        <f>Baseline!B$33 * (C885 * Baseline!B$66*Baseline!B$61/Baseline!B$73 + Baseline!B$52*Baseline!B$62/Baseline!B$74 + Baseline!B$53*Baseline!B$63/Baseline!B$75 + Baseline!B$54*Baseline!B$69/Baseline!B$76)</f>
        <v>0.000000003355188958</v>
      </c>
      <c r="I885" s="43">
        <f>Baseline!B$33 * (C885 * Baseline!B$57*Baseline!B$66/Baseline!B$73 + Baseline!B$67*Baseline!B$52/Baseline!B$74 + Baseline!B$55*Baseline!B$53/Baseline!B$75 + Baseline!B$56*Baseline!B$54/Baseline!B$76)</f>
        <v>0.0000001996916179</v>
      </c>
      <c r="J885" s="45">
        <f>Baseline!B$33 * (C885 * Baseline!B$57*Baseline!B$57/Baseline!B$73 + Baseline!B$67*Baseline!B$67/Baseline!B$74 + Baseline!B$55*Baseline!B$55/Baseline!B$75 + Baseline!B$56*Baseline!B$56/Baseline!B$76)</f>
        <v>0.000001763813772</v>
      </c>
      <c r="K885" s="43">
        <f>Baseline!B$33 * (C885 * Baseline!B$57*Baseline!B$58/Baseline!B$73 + Baseline!B$67*Baseline!B$59/Baseline!B$74 + Baseline!B$55*Baseline!B$68/Baseline!B$75 + Baseline!B$56*Baseline!B$60/Baseline!B$76)</f>
        <v>0.00000001374184154</v>
      </c>
      <c r="L885" s="45">
        <f>Baseline!B$33 * (C885 * Baseline!B$57*Baseline!B$61/Baseline!B$73 + Baseline!B$67*Baseline!B$62/Baseline!B$74 + Baseline!B$55*Baseline!B$63/Baseline!B$75 + Baseline!B$56*Baseline!B$69/Baseline!B$76)</f>
        <v>0.00000001439284403</v>
      </c>
      <c r="M885" s="43">
        <f>Baseline!B$33 * (C885 * Baseline!B$58*Baseline!B$66/Baseline!B$73 + Baseline!B$59*Baseline!B$52/Baseline!B$74 + Baseline!B$68*Baseline!B$53/Baseline!B$75 + Baseline!B$60*Baseline!B$54/Baseline!B$76)</f>
        <v>0.0000001681712526</v>
      </c>
      <c r="N885" s="45">
        <f>Baseline!B$33 * (C885 * Baseline!B$58*Baseline!B$57/Baseline!B$73 + Baseline!B$59*Baseline!B$67/Baseline!B$74 + Baseline!B$68*Baseline!B$55/Baseline!B$75 + Baseline!B$60*Baseline!B$56/Baseline!B$76)</f>
        <v>0.00000001374184154</v>
      </c>
      <c r="O885" s="45">
        <f>Baseline!B$33 * (C885 * Baseline!B$58*Baseline!B$58/Baseline!B$73 + Baseline!B$59*Baseline!B$59/Baseline!B$74 + Baseline!B$68*Baseline!B$68/Baseline!B$75 + Baseline!B$60*Baseline!B$60/Baseline!B$76)</f>
        <v>0.00000132439008</v>
      </c>
      <c r="P885" s="43">
        <f>Baseline!B$33 * (C885 * Baseline!B$58*Baseline!B$61/Baseline!B$73 + Baseline!B$59*Baseline!B$62/Baseline!B$74 + Baseline!B$68*Baseline!B$63/Baseline!B$75 + Baseline!B$60*Baseline!B$69/Baseline!B$76)</f>
        <v>0.000000001646922566</v>
      </c>
      <c r="Q885" s="43">
        <f>Baseline!B$33 * (C885 * Baseline!B$61*Baseline!B$66/Baseline!B$73 + Baseline!B$62*Baseline!B$52/Baseline!B$74 + Baseline!B$63*Baseline!B$53/Baseline!B$75 + Baseline!B$69*Baseline!B$54/Baseline!B$76)</f>
        <v>0.000000003355188958</v>
      </c>
      <c r="R885" s="43">
        <f>Baseline!B$33 * (C885 * Baseline!B$61*Baseline!B$57/Baseline!B$73 + Baseline!B$62*Baseline!B$67/Baseline!B$74 + Baseline!B$63*Baseline!B$55/Baseline!B$75 + Baseline!B$69*Baseline!B$56/Baseline!B$76)</f>
        <v>0.00000001439284403</v>
      </c>
      <c r="S885" s="43">
        <f>Baseline!B$33 * (C885 * Baseline!B$61*Baseline!B$58/Baseline!B$73 + Baseline!B$62*Baseline!B$59/Baseline!B$74 + Baseline!B$63*Baseline!B$68/Baseline!B$75 + Baseline!B$69*Baseline!B$60/Baseline!B$76)</f>
        <v>0.000000001646922566</v>
      </c>
      <c r="T885" s="43">
        <f>Baseline!B$33 * (C885 * Baseline!B$61*Baseline!B$61/Baseline!B$73 + Baseline!B$62*Baseline!B$62/Baseline!B$74 + Baseline!B$63*Baseline!B$63/Baseline!B$75 + Baseline!B$69*Baseline!B$69/Baseline!B$76)</f>
        <v>0.00000009854654317</v>
      </c>
      <c r="U885" s="41"/>
      <c r="V885" s="43">
        <f>E885 * ( Baseline!B$87 * Baseline!B$7 )</f>
        <v>0.1856154389</v>
      </c>
      <c r="W885" s="43">
        <f>F885 * ( Baseline!D$87 * Baseline!B$11 )</f>
        <v>0.003683630537</v>
      </c>
      <c r="X885" s="43">
        <f>G885 * ( Baseline!F$87 * Baseline!B$16 )</f>
        <v>0.005841389765</v>
      </c>
      <c r="Y885" s="43">
        <f>H885 * ( Baseline!H$87 * Baseline!B$18 )</f>
        <v>0.001179930933</v>
      </c>
      <c r="Z885" s="51">
        <f t="shared" si="1"/>
        <v>0.1963203902</v>
      </c>
      <c r="AA885" s="43">
        <f>I885 * ( Baseline!B$87 * Baseline!B$7 )</f>
        <v>0.002072599302</v>
      </c>
      <c r="AB885" s="45">
        <f>J885 * ( Baseline!D$87 * Baseline!B$11 )</f>
        <v>0.03253635952</v>
      </c>
      <c r="AC885" s="45">
        <f>K885 * ( Baseline!F$87 * Baseline!B$16 )</f>
        <v>0.0004773197041</v>
      </c>
      <c r="AD885" s="45">
        <f>L885 * ( Baseline!F$87 * Baseline!B$16 )</f>
        <v>0.0004999321259</v>
      </c>
      <c r="AE885" s="51">
        <f t="shared" si="2"/>
        <v>0.03558621065</v>
      </c>
      <c r="AF885" s="51">
        <f>M885 * ( Baseline!B$87 * Baseline!B$7 )</f>
        <v>0.00174544943</v>
      </c>
      <c r="AG885" s="51">
        <f>N885 * ( Baseline!D$87 * Baseline!B$11 )</f>
        <v>0.0002534901949</v>
      </c>
      <c r="AH885" s="51">
        <f>O885 * ( Baseline!F$87 * Baseline!B$16 )</f>
        <v>0.04600238471</v>
      </c>
      <c r="AI885" s="51">
        <f>P885 * ( Baseline!H$87 * Baseline!B$18 )</f>
        <v>0.0005791789685</v>
      </c>
      <c r="AJ885" s="51">
        <f t="shared" si="3"/>
        <v>0.04858050331</v>
      </c>
      <c r="AK885" s="51">
        <f>Q885 * ( Baseline!B$87 * Baseline!B$7 )</f>
        <v>0.00003482350619</v>
      </c>
      <c r="AL885" s="51">
        <f>R885 * ( Baseline!D$87 * Baseline!B$11 )</f>
        <v>0.0002654989746</v>
      </c>
      <c r="AM885" s="51">
        <f>S885 * ( Baseline!F$87 * Baseline!B$16 )</f>
        <v>0.00005720547641</v>
      </c>
      <c r="AN885" s="51">
        <f>T885 * ( Baseline!H$87 * Baseline!B$18 )</f>
        <v>0.03465620448</v>
      </c>
      <c r="AO885" s="51">
        <f t="shared" si="4"/>
        <v>0.03501373244</v>
      </c>
      <c r="AP885" s="61"/>
      <c r="AQ885" s="51">
        <f>V885 * ( (1-Baseline!B$88-Baseline!B$87) + (1-B885)*Baseline!B$88 )</f>
        <v>0.1288236957</v>
      </c>
      <c r="AR885" s="51">
        <f>W885 * ( (1-Baseline!B$88-Baseline!B$87) + (1-B885)*Baseline!B$88 )</f>
        <v>0.002556570198</v>
      </c>
      <c r="AS885" s="51">
        <f>X885 * ( (1-Baseline!B$88-Baseline!B$87) + (1-B885)*Baseline!B$88 )</f>
        <v>0.004054131607</v>
      </c>
      <c r="AT885" s="51">
        <f>Y885 * ( (1-Baseline!B$88-Baseline!B$87) + (1-B885)*Baseline!B$88 )</f>
        <v>0.0008189139025</v>
      </c>
      <c r="AU885" s="51">
        <f t="shared" si="5"/>
        <v>0.1362533114</v>
      </c>
      <c r="AV885" s="51">
        <f>AA885 * ( (1-Baseline!D$88-Baseline!D$87) + (1-B885)*Baseline!D$88 )</f>
        <v>0.001757889443</v>
      </c>
      <c r="AW885" s="51">
        <f>AB885 * ( (1-Baseline!D$88-Baseline!D$87) + (1-B885)*Baseline!D$88 )</f>
        <v>0.02759593853</v>
      </c>
      <c r="AX885" s="51">
        <f>AC885 * ( (1-Baseline!D$88-Baseline!D$87) + (1-B885)*Baseline!D$88 )</f>
        <v>0.0004048420108</v>
      </c>
      <c r="AY885" s="51">
        <f>AD885 * ( (1-Baseline!D$88-Baseline!D$87) + (1-B885)*Baseline!D$88 )</f>
        <v>0.0004240208928</v>
      </c>
      <c r="AZ885" s="51">
        <f t="shared" si="6"/>
        <v>0.03018269087</v>
      </c>
      <c r="BA885" s="51">
        <f>AF885 * ( (1-Baseline!F$88-Baseline!F$87) + (1-Baseline!B$36)*Baseline!F$88 )</f>
        <v>0.001256081265</v>
      </c>
      <c r="BB885" s="51">
        <f>AG885 * ( (1-Baseline!F$88-Baseline!F$87) + (1-Baseline!B$36)*Baseline!F$88 )</f>
        <v>0.0001824196559</v>
      </c>
      <c r="BC885" s="51">
        <f>AH885 * ( (1-Baseline!F$88-Baseline!F$87) + (1-Baseline!B$36)*Baseline!F$88 )</f>
        <v>0.03310478812</v>
      </c>
      <c r="BD885" s="51">
        <f>AI885 * ( (1-Baseline!F$88-Baseline!F$87) + (1-Baseline!B$36)*Baseline!F$88 )</f>
        <v>0.0004167957194</v>
      </c>
      <c r="BE885" s="51">
        <f t="shared" si="7"/>
        <v>0.03496008476</v>
      </c>
      <c r="BF885" s="51">
        <f>AK885 * ( (1-Baseline!H$88-Baseline!H$87) + (1-Baseline!B$36)*Baseline!H$88 )</f>
        <v>0.00002759136043</v>
      </c>
      <c r="BG885" s="51">
        <f>AL885 * ( (1-Baseline!H$88-Baseline!H$87) + (1-Baseline!B$36)*Baseline!H$88 )</f>
        <v>0.0002103601476</v>
      </c>
      <c r="BH885" s="51">
        <f>AM885 * ( (1-Baseline!H$88-Baseline!H$87) + (1-Baseline!B$36)*Baseline!H$88 )</f>
        <v>0.00004532504307</v>
      </c>
      <c r="BI885" s="51">
        <f>AN885 * ( (1-Baseline!H$88-Baseline!H$87) + (1-Baseline!B$36)*Baseline!H$88 )</f>
        <v>0.02745880394</v>
      </c>
      <c r="BJ885" s="51">
        <f t="shared" si="8"/>
        <v>0.02774208049</v>
      </c>
      <c r="BK885" s="61"/>
      <c r="BL885" s="51">
        <f t="shared" si="19"/>
        <v>0.9454720357</v>
      </c>
      <c r="BM885" s="51">
        <f t="shared" si="20"/>
        <v>0.01876336194</v>
      </c>
      <c r="BN885" s="51">
        <f t="shared" si="21"/>
        <v>0.02975437121</v>
      </c>
      <c r="BO885" s="51">
        <f t="shared" si="22"/>
        <v>0.006010231193</v>
      </c>
      <c r="BP885" s="51">
        <f t="shared" si="9"/>
        <v>1</v>
      </c>
      <c r="BQ885" s="51">
        <f t="shared" si="23"/>
        <v>0.0582416409</v>
      </c>
      <c r="BR885" s="51">
        <f t="shared" si="24"/>
        <v>0.914296828</v>
      </c>
      <c r="BS885" s="51">
        <f t="shared" si="25"/>
        <v>0.01341305229</v>
      </c>
      <c r="BT885" s="51">
        <f t="shared" si="26"/>
        <v>0.0140484788</v>
      </c>
      <c r="BU885" s="51">
        <f t="shared" si="10"/>
        <v>1</v>
      </c>
      <c r="BV885" s="51">
        <f t="shared" si="27"/>
        <v>0.03592901085</v>
      </c>
      <c r="BW885" s="51">
        <f t="shared" si="28"/>
        <v>0.005217940894</v>
      </c>
      <c r="BX885" s="51">
        <f t="shared" si="29"/>
        <v>0.9469310028</v>
      </c>
      <c r="BY885" s="51">
        <f t="shared" si="30"/>
        <v>0.01192204545</v>
      </c>
      <c r="BZ885" s="51">
        <f t="shared" si="11"/>
        <v>1</v>
      </c>
      <c r="CA885" s="51">
        <f t="shared" si="31"/>
        <v>0.0009945670959</v>
      </c>
      <c r="CB885" s="51">
        <f t="shared" si="32"/>
        <v>0.007582709871</v>
      </c>
      <c r="CC885" s="51">
        <f t="shared" si="33"/>
        <v>0.001633801152</v>
      </c>
      <c r="CD885" s="51">
        <f t="shared" si="34"/>
        <v>0.9897889219</v>
      </c>
      <c r="CE885" s="51">
        <f t="shared" si="12"/>
        <v>1</v>
      </c>
      <c r="CF885" s="61"/>
      <c r="CG885" s="51">
        <f t="shared" si="35"/>
        <v>0.9454720357</v>
      </c>
      <c r="CH885" s="51">
        <f t="shared" si="36"/>
        <v>0.01876336194</v>
      </c>
      <c r="CI885" s="51">
        <f t="shared" si="37"/>
        <v>0.02975437121</v>
      </c>
      <c r="CJ885" s="51">
        <f t="shared" si="38"/>
        <v>0.006010231193</v>
      </c>
      <c r="CK885" s="51">
        <f t="shared" si="13"/>
        <v>1</v>
      </c>
      <c r="CL885" s="51">
        <f t="shared" si="39"/>
        <v>0.0582416409</v>
      </c>
      <c r="CM885" s="51">
        <f t="shared" si="40"/>
        <v>0.914296828</v>
      </c>
      <c r="CN885" s="51">
        <f t="shared" si="41"/>
        <v>0.01341305229</v>
      </c>
      <c r="CO885" s="51">
        <f t="shared" si="42"/>
        <v>0.0140484788</v>
      </c>
      <c r="CP885" s="51">
        <f t="shared" si="14"/>
        <v>1</v>
      </c>
      <c r="CQ885" s="51">
        <f t="shared" si="43"/>
        <v>0.03592901085</v>
      </c>
      <c r="CR885" s="51">
        <f t="shared" si="44"/>
        <v>0.005217940894</v>
      </c>
      <c r="CS885" s="51">
        <f t="shared" si="45"/>
        <v>0.9469310028</v>
      </c>
      <c r="CT885" s="51">
        <f t="shared" si="46"/>
        <v>0.01192204545</v>
      </c>
      <c r="CU885" s="51">
        <f t="shared" si="15"/>
        <v>1</v>
      </c>
      <c r="CV885" s="51">
        <f t="shared" si="47"/>
        <v>0.0009945670959</v>
      </c>
      <c r="CW885" s="51">
        <f t="shared" si="48"/>
        <v>0.007582709871</v>
      </c>
      <c r="CX885" s="51">
        <f t="shared" si="49"/>
        <v>0.001633801152</v>
      </c>
      <c r="CY885" s="51">
        <f t="shared" si="50"/>
        <v>0.9897889219</v>
      </c>
      <c r="CZ885" s="51">
        <f t="shared" si="16"/>
        <v>1</v>
      </c>
      <c r="DA885" s="61"/>
      <c r="DB885" s="51">
        <f>(AQ885*Baseline!B$7 + AV885*Baseline!B$11 + BA885*Baseline!B$16 + BF885*Baseline!B$18)</f>
        <v>71720.92306</v>
      </c>
      <c r="DC885" s="51">
        <f>(AR885*Baseline!B$7 + AW885*Baseline!B$11 + BB885*Baseline!B$16 + BG885*Baseline!B$18)</f>
        <v>70664.62021</v>
      </c>
      <c r="DD885" s="51">
        <f>(AS885*Baseline!B$7 + AX885*Baseline!B$11 + BC885*Baseline!B$16 + BH885*Baseline!B$18)</f>
        <v>115817.2602</v>
      </c>
      <c r="DE885" s="51">
        <f>(AT885*Baseline!B$7 + AY885*Baseline!B$11 + BD885*Baseline!B$16 + BI885*Baseline!B$18)</f>
        <v>1260063.892</v>
      </c>
      <c r="DF885" s="51">
        <f t="shared" si="17"/>
        <v>1518266.696</v>
      </c>
      <c r="DG885" s="61"/>
      <c r="DH885" s="51">
        <f t="shared" si="51"/>
        <v>0.04723868557</v>
      </c>
      <c r="DI885" s="51">
        <f t="shared" si="52"/>
        <v>0.04654295612</v>
      </c>
      <c r="DJ885" s="51">
        <f t="shared" si="53"/>
        <v>0.07628255332</v>
      </c>
      <c r="DK885" s="51">
        <f t="shared" si="54"/>
        <v>0.829935805</v>
      </c>
      <c r="DL885" s="51">
        <f t="shared" si="18"/>
        <v>1</v>
      </c>
      <c r="DM885" s="61"/>
      <c r="DN885" s="51">
        <f>DH885 / (Baseline!B$7/Baseline!B$17)</f>
        <v>5.042418981</v>
      </c>
      <c r="DO885" s="51">
        <f>DI885 / (Baseline!B$11/Baseline!B$17)</f>
        <v>1.123569238</v>
      </c>
      <c r="DP885" s="51">
        <f>DJ885 / (Baseline!B$16/Baseline!B$17)</f>
        <v>1.17879598</v>
      </c>
      <c r="DQ885" s="51">
        <f>DK885 / (Baseline!B$18/Baseline!B$17)</f>
        <v>0.9383156961</v>
      </c>
      <c r="DR885" s="79"/>
      <c r="DS885" s="51">
        <f>(AU885*Baseline!B$34)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0.03296752796</v>
      </c>
      <c r="DT885" s="51">
        <f>(AZ885*Baseline!B$34) + (Baseline!D$88*(1-Baseline!D$89)*Baseline!B$35) + (Baseline!D$88*Baseline!D$89*((1-Baseline!D$90)*Baseline!B$40 + Baseline!D$90*Baseline!B$41))</f>
        <v>0.01094097163</v>
      </c>
      <c r="DU885" s="51">
        <f>(BE885*Baseline!B$34) + (Baseline!F$88*(1-Baseline!F$89)*Baseline!B$35) + (Baseline!F$88*Baseline!F$89*((1-Baseline!F$90)*Baseline!B$40 + Baseline!F$90*Baseline!B$41))</f>
        <v>0.01297465271</v>
      </c>
      <c r="DV885" s="51">
        <f>(BJ885*Baseline!B$34) + (Baseline!H$88*(1-Baseline!H$89)*Baseline!B$35) + (Baseline!H$88*Baseline!H$89*((1-Baseline!H$90)*Baseline!B$40 + Baseline!H$90*Baseline!B$41))</f>
        <v>0.009306312073</v>
      </c>
      <c r="DW885" s="51">
        <f>( DS885*Baseline!B$7 + DT885*Baseline!B$11 + DU885*Baseline!B$16 + DV885*Baseline!B$18 ) / Baseline!B$17</f>
        <v>0.009833077546</v>
      </c>
    </row>
    <row r="886">
      <c r="A886" s="4" t="s">
        <v>1246</v>
      </c>
      <c r="B886" s="45">
        <f>MIN( MAX( NORMINV( MCrands!B886, (B$5+B$4)/2, (B$5-B$4)/3.29 ), 0 ), 1 )</f>
        <v>0.5056529107</v>
      </c>
      <c r="C886" s="45">
        <f>MAX( NORMINV( MCrands!C886, (C$5+C$4)/2, (C$5-C$4)/3.29 ), 0 )</f>
        <v>2.831023446</v>
      </c>
      <c r="D886" s="41"/>
      <c r="E886" s="43">
        <f>Baseline!B$33 * (C886 * Baseline!B$66*Baseline!B$66/Baseline!B$73 + Baseline!B$52*Baseline!B$52/Baseline!B$74 + Baseline!B$53*Baseline!B$53/Baseline!B$75 + Baseline!B$54*Baseline!B$54/Baseline!B$76)</f>
        <v>0.00002008495819</v>
      </c>
      <c r="F886" s="43">
        <f>Baseline!B$33 * (C886 * Baseline!B$66*Baseline!B$57/Baseline!B$73 + Baseline!B$52*Baseline!B$67/Baseline!B$74 + Baseline!B$53*Baseline!B$55/Baseline!B$75 + Baseline!B$54*Baseline!B$56/Baseline!B$76)</f>
        <v>0.0000002000391771</v>
      </c>
      <c r="G886" s="45">
        <f>Baseline!B$33 * (C886 * Baseline!B$66*Baseline!B$58/Baseline!B$73 + Baseline!B$52*Baseline!B$59/Baseline!B$74 + Baseline!B$53*Baseline!B$68/Baseline!B$75 + Baseline!B$54*Baseline!B$60/Baseline!B$76)</f>
        <v>0.000000169025669</v>
      </c>
      <c r="H886" s="43">
        <f>Baseline!B$33 * (C886 * Baseline!B$66*Baseline!B$61/Baseline!B$73 + Baseline!B$52*Baseline!B$62/Baseline!B$74 + Baseline!B$53*Baseline!B$63/Baseline!B$75 + Baseline!B$54*Baseline!B$69/Baseline!B$76)</f>
        <v>0.0000000034406306</v>
      </c>
      <c r="I886" s="43">
        <f>Baseline!B$33 * (C886 * Baseline!B$57*Baseline!B$66/Baseline!B$73 + Baseline!B$67*Baseline!B$52/Baseline!B$74 + Baseline!B$55*Baseline!B$53/Baseline!B$75 + Baseline!B$56*Baseline!B$54/Baseline!B$76)</f>
        <v>0.0000002000391771</v>
      </c>
      <c r="J886" s="45">
        <f>Baseline!B$33 * (C886 * Baseline!B$57*Baseline!B$57/Baseline!B$73 + Baseline!B$67*Baseline!B$67/Baseline!B$74 + Baseline!B$55*Baseline!B$55/Baseline!B$75 + Baseline!B$56*Baseline!B$56/Baseline!B$76)</f>
        <v>0.000001763813827</v>
      </c>
      <c r="K886" s="43">
        <f>Baseline!B$33 * (C886 * Baseline!B$57*Baseline!B$58/Baseline!B$73 + Baseline!B$67*Baseline!B$59/Baseline!B$74 + Baseline!B$55*Baseline!B$68/Baseline!B$75 + Baseline!B$56*Baseline!B$60/Baseline!B$76)</f>
        <v>0.00000001374197645</v>
      </c>
      <c r="L886" s="45">
        <f>Baseline!B$33 * (C886 * Baseline!B$57*Baseline!B$61/Baseline!B$73 + Baseline!B$67*Baseline!B$62/Baseline!B$74 + Baseline!B$55*Baseline!B$63/Baseline!B$75 + Baseline!B$56*Baseline!B$69/Baseline!B$76)</f>
        <v>0.00000001439285752</v>
      </c>
      <c r="M886" s="43">
        <f>Baseline!B$33 * (C886 * Baseline!B$58*Baseline!B$66/Baseline!B$73 + Baseline!B$59*Baseline!B$52/Baseline!B$74 + Baseline!B$68*Baseline!B$53/Baseline!B$75 + Baseline!B$60*Baseline!B$54/Baseline!B$76)</f>
        <v>0.000000169025669</v>
      </c>
      <c r="N886" s="45">
        <f>Baseline!B$33 * (C886 * Baseline!B$58*Baseline!B$57/Baseline!B$73 + Baseline!B$59*Baseline!B$67/Baseline!B$74 + Baseline!B$68*Baseline!B$55/Baseline!B$75 + Baseline!B$60*Baseline!B$56/Baseline!B$76)</f>
        <v>0.00000001374197645</v>
      </c>
      <c r="O886" s="45">
        <f>Baseline!B$33 * (C886 * Baseline!B$58*Baseline!B$58/Baseline!B$73 + Baseline!B$59*Baseline!B$59/Baseline!B$74 + Baseline!B$68*Baseline!B$68/Baseline!B$75 + Baseline!B$60*Baseline!B$60/Baseline!B$76)</f>
        <v>0.000001324390412</v>
      </c>
      <c r="P886" s="43">
        <f>Baseline!B$33 * (C886 * Baseline!B$58*Baseline!B$61/Baseline!B$73 + Baseline!B$59*Baseline!B$62/Baseline!B$74 + Baseline!B$68*Baseline!B$63/Baseline!B$75 + Baseline!B$60*Baseline!B$69/Baseline!B$76)</f>
        <v>0.000000001646955731</v>
      </c>
      <c r="Q886" s="43">
        <f>Baseline!B$33 * (C886 * Baseline!B$61*Baseline!B$66/Baseline!B$73 + Baseline!B$62*Baseline!B$52/Baseline!B$74 + Baseline!B$63*Baseline!B$53/Baseline!B$75 + Baseline!B$69*Baseline!B$54/Baseline!B$76)</f>
        <v>0.0000000034406306</v>
      </c>
      <c r="R886" s="43">
        <f>Baseline!B$33 * (C886 * Baseline!B$61*Baseline!B$57/Baseline!B$73 + Baseline!B$62*Baseline!B$67/Baseline!B$74 + Baseline!B$63*Baseline!B$55/Baseline!B$75 + Baseline!B$69*Baseline!B$56/Baseline!B$76)</f>
        <v>0.00000001439285752</v>
      </c>
      <c r="S886" s="43">
        <f>Baseline!B$33 * (C886 * Baseline!B$61*Baseline!B$58/Baseline!B$73 + Baseline!B$62*Baseline!B$59/Baseline!B$74 + Baseline!B$63*Baseline!B$68/Baseline!B$75 + Baseline!B$69*Baseline!B$60/Baseline!B$76)</f>
        <v>0.000000001646955731</v>
      </c>
      <c r="T886" s="43">
        <f>Baseline!B$33 * (C886 * Baseline!B$61*Baseline!B$61/Baseline!B$73 + Baseline!B$62*Baseline!B$62/Baseline!B$74 + Baseline!B$63*Baseline!B$63/Baseline!B$75 + Baseline!B$69*Baseline!B$69/Baseline!B$76)</f>
        <v>0.00000009854654648</v>
      </c>
      <c r="U886" s="41"/>
      <c r="V886" s="43">
        <f>E886 * ( Baseline!B$87 * Baseline!B$7 )</f>
        <v>0.208461781</v>
      </c>
      <c r="W886" s="43">
        <f>F886 * ( Baseline!D$87 * Baseline!B$11 )</f>
        <v>0.003690041821</v>
      </c>
      <c r="X886" s="43">
        <f>G886 * ( Baseline!F$87 * Baseline!B$16 )</f>
        <v>0.005871067723</v>
      </c>
      <c r="Y886" s="43">
        <f>H886 * ( Baseline!H$87 * Baseline!B$18 )</f>
        <v>0.001209978491</v>
      </c>
      <c r="Z886" s="51">
        <f t="shared" si="1"/>
        <v>0.2192328691</v>
      </c>
      <c r="AA886" s="43">
        <f>I886 * ( Baseline!B$87 * Baseline!B$7 )</f>
        <v>0.002076206619</v>
      </c>
      <c r="AB886" s="45">
        <f>J886 * ( Baseline!D$87 * Baseline!B$11 )</f>
        <v>0.03253636053</v>
      </c>
      <c r="AC886" s="45">
        <f>K886 * ( Baseline!F$87 * Baseline!B$16 )</f>
        <v>0.0004773243901</v>
      </c>
      <c r="AD886" s="45">
        <f>L886 * ( Baseline!F$87 * Baseline!B$16 )</f>
        <v>0.0004999325945</v>
      </c>
      <c r="AE886" s="51">
        <f t="shared" si="2"/>
        <v>0.03558982414</v>
      </c>
      <c r="AF886" s="51">
        <f>M886 * ( Baseline!B$87 * Baseline!B$7 )</f>
        <v>0.001754317419</v>
      </c>
      <c r="AG886" s="51">
        <f>N886 * ( Baseline!D$87 * Baseline!B$11 )</f>
        <v>0.0002534926834</v>
      </c>
      <c r="AH886" s="51">
        <f>O886 * ( Baseline!F$87 * Baseline!B$16 )</f>
        <v>0.04600239623</v>
      </c>
      <c r="AI886" s="51">
        <f>P886 * ( Baseline!H$87 * Baseline!B$18 )</f>
        <v>0.0005791906317</v>
      </c>
      <c r="AJ886" s="51">
        <f t="shared" si="3"/>
        <v>0.04858939697</v>
      </c>
      <c r="AK886" s="51">
        <f>Q886 * ( Baseline!B$87 * Baseline!B$7 )</f>
        <v>0.000035710305</v>
      </c>
      <c r="AL886" s="51">
        <f>R886 * ( Baseline!D$87 * Baseline!B$11 )</f>
        <v>0.0002654992235</v>
      </c>
      <c r="AM886" s="51">
        <f>S886 * ( Baseline!F$87 * Baseline!B$16 )</f>
        <v>0.00005720662838</v>
      </c>
      <c r="AN886" s="51">
        <f>T886 * ( Baseline!H$87 * Baseline!B$18 )</f>
        <v>0.03465620565</v>
      </c>
      <c r="AO886" s="51">
        <f t="shared" si="4"/>
        <v>0.03501462181</v>
      </c>
      <c r="AP886" s="61"/>
      <c r="AQ886" s="51">
        <f>V886 * ( (1-Baseline!B$88-Baseline!B$87) + (1-B886)*Baseline!B$88 )</f>
        <v>0.1101864163</v>
      </c>
      <c r="AR886" s="51">
        <f>W886 * ( (1-Baseline!B$88-Baseline!B$87) + (1-B886)*Baseline!B$88 )</f>
        <v>0.001950441381</v>
      </c>
      <c r="AS886" s="51">
        <f>X886 * ( (1-Baseline!B$88-Baseline!B$87) + (1-B886)*Baseline!B$88 )</f>
        <v>0.003103263864</v>
      </c>
      <c r="AT886" s="51">
        <f>Y886 * ( (1-Baseline!B$88-Baseline!B$87) + (1-B886)*Baseline!B$88 )</f>
        <v>0.0006395570117</v>
      </c>
      <c r="AU886" s="51">
        <f t="shared" si="5"/>
        <v>0.1158796785</v>
      </c>
      <c r="AV886" s="51">
        <f>AA886 * ( (1-Baseline!D$88-Baseline!D$87) + (1-B886)*Baseline!D$88 )</f>
        <v>0.001588019636</v>
      </c>
      <c r="AW886" s="51">
        <f>AB886 * ( (1-Baseline!D$88-Baseline!D$87) + (1-B886)*Baseline!D$88 )</f>
        <v>0.02488595255</v>
      </c>
      <c r="AX886" s="51">
        <f>AC886 * ( (1-Baseline!D$88-Baseline!D$87) + (1-B886)*Baseline!D$88 )</f>
        <v>0.0003650891473</v>
      </c>
      <c r="AY886" s="51">
        <f>AD886 * ( (1-Baseline!D$88-Baseline!D$87) + (1-B886)*Baseline!D$88 )</f>
        <v>0.0003823813918</v>
      </c>
      <c r="AZ886" s="51">
        <f t="shared" si="6"/>
        <v>0.02722144273</v>
      </c>
      <c r="BA886" s="51">
        <f>AF886 * ( (1-Baseline!F$88-Baseline!F$87) + (1-Baseline!B$36)*Baseline!F$88 )</f>
        <v>0.001262462953</v>
      </c>
      <c r="BB886" s="51">
        <f>AG886 * ( (1-Baseline!F$88-Baseline!F$87) + (1-Baseline!B$36)*Baseline!F$88 )</f>
        <v>0.0001824214468</v>
      </c>
      <c r="BC886" s="51">
        <f>AH886 * ( (1-Baseline!F$88-Baseline!F$87) + (1-Baseline!B$36)*Baseline!F$88 )</f>
        <v>0.03310479641</v>
      </c>
      <c r="BD886" s="51">
        <f>AI886 * ( (1-Baseline!F$88-Baseline!F$87) + (1-Baseline!B$36)*Baseline!F$88 )</f>
        <v>0.0004168041127</v>
      </c>
      <c r="BE886" s="51">
        <f t="shared" si="7"/>
        <v>0.03496648492</v>
      </c>
      <c r="BF886" s="51">
        <f>AK886 * ( (1-Baseline!H$88-Baseline!H$87) + (1-Baseline!B$36)*Baseline!H$88 )</f>
        <v>0.00002829398886</v>
      </c>
      <c r="BG886" s="51">
        <f>AL886 * ( (1-Baseline!H$88-Baseline!H$87) + (1-Baseline!B$36)*Baseline!H$88 )</f>
        <v>0.0002103603447</v>
      </c>
      <c r="BH886" s="51">
        <f>AM886 * ( (1-Baseline!H$88-Baseline!H$87) + (1-Baseline!B$36)*Baseline!H$88 )</f>
        <v>0.0000453259558</v>
      </c>
      <c r="BI886" s="51">
        <f>AN886 * ( (1-Baseline!H$88-Baseline!H$87) + (1-Baseline!B$36)*Baseline!H$88 )</f>
        <v>0.02745880486</v>
      </c>
      <c r="BJ886" s="51">
        <f t="shared" si="8"/>
        <v>0.02774278515</v>
      </c>
      <c r="BK886" s="61"/>
      <c r="BL886" s="51">
        <f t="shared" si="19"/>
        <v>0.9508691918</v>
      </c>
      <c r="BM886" s="51">
        <f t="shared" si="20"/>
        <v>0.01683160849</v>
      </c>
      <c r="BN886" s="51">
        <f t="shared" si="21"/>
        <v>0.02678005241</v>
      </c>
      <c r="BO886" s="51">
        <f t="shared" si="22"/>
        <v>0.005519147272</v>
      </c>
      <c r="BP886" s="51">
        <f t="shared" si="9"/>
        <v>1</v>
      </c>
      <c r="BQ886" s="51">
        <f t="shared" si="23"/>
        <v>0.05833708565</v>
      </c>
      <c r="BR886" s="51">
        <f t="shared" si="24"/>
        <v>0.9142040266</v>
      </c>
      <c r="BS886" s="51">
        <f t="shared" si="25"/>
        <v>0.01341182211</v>
      </c>
      <c r="BT886" s="51">
        <f t="shared" si="26"/>
        <v>0.0140470656</v>
      </c>
      <c r="BU886" s="51">
        <f t="shared" si="10"/>
        <v>1</v>
      </c>
      <c r="BV886" s="51">
        <f t="shared" si="27"/>
        <v>0.03610494322</v>
      </c>
      <c r="BW886" s="51">
        <f t="shared" si="28"/>
        <v>0.005217037034</v>
      </c>
      <c r="BX886" s="51">
        <f t="shared" si="29"/>
        <v>0.9467579164</v>
      </c>
      <c r="BY886" s="51">
        <f t="shared" si="30"/>
        <v>0.01192010331</v>
      </c>
      <c r="BZ886" s="51">
        <f t="shared" si="11"/>
        <v>1</v>
      </c>
      <c r="CA886" s="51">
        <f t="shared" si="31"/>
        <v>0.001019868362</v>
      </c>
      <c r="CB886" s="51">
        <f t="shared" si="32"/>
        <v>0.007582524378</v>
      </c>
      <c r="CC886" s="51">
        <f t="shared" si="33"/>
        <v>0.001633792554</v>
      </c>
      <c r="CD886" s="51">
        <f t="shared" si="34"/>
        <v>0.9897638147</v>
      </c>
      <c r="CE886" s="51">
        <f t="shared" si="12"/>
        <v>1</v>
      </c>
      <c r="CF886" s="61"/>
      <c r="CG886" s="51">
        <f t="shared" si="35"/>
        <v>0.9508691918</v>
      </c>
      <c r="CH886" s="51">
        <f t="shared" si="36"/>
        <v>0.01683160849</v>
      </c>
      <c r="CI886" s="51">
        <f t="shared" si="37"/>
        <v>0.02678005241</v>
      </c>
      <c r="CJ886" s="51">
        <f t="shared" si="38"/>
        <v>0.005519147272</v>
      </c>
      <c r="CK886" s="51">
        <f t="shared" si="13"/>
        <v>1</v>
      </c>
      <c r="CL886" s="51">
        <f t="shared" si="39"/>
        <v>0.05833708565</v>
      </c>
      <c r="CM886" s="51">
        <f t="shared" si="40"/>
        <v>0.9142040266</v>
      </c>
      <c r="CN886" s="51">
        <f t="shared" si="41"/>
        <v>0.01341182211</v>
      </c>
      <c r="CO886" s="51">
        <f t="shared" si="42"/>
        <v>0.0140470656</v>
      </c>
      <c r="CP886" s="51">
        <f t="shared" si="14"/>
        <v>1</v>
      </c>
      <c r="CQ886" s="51">
        <f t="shared" si="43"/>
        <v>0.03610494322</v>
      </c>
      <c r="CR886" s="51">
        <f t="shared" si="44"/>
        <v>0.005217037034</v>
      </c>
      <c r="CS886" s="51">
        <f t="shared" si="45"/>
        <v>0.9467579164</v>
      </c>
      <c r="CT886" s="51">
        <f t="shared" si="46"/>
        <v>0.01192010331</v>
      </c>
      <c r="CU886" s="51">
        <f t="shared" si="15"/>
        <v>1</v>
      </c>
      <c r="CV886" s="51">
        <f t="shared" si="47"/>
        <v>0.001019868362</v>
      </c>
      <c r="CW886" s="51">
        <f t="shared" si="48"/>
        <v>0.007582524378</v>
      </c>
      <c r="CX886" s="51">
        <f t="shared" si="49"/>
        <v>0.001633792554</v>
      </c>
      <c r="CY886" s="51">
        <f t="shared" si="50"/>
        <v>0.9897638147</v>
      </c>
      <c r="CZ886" s="51">
        <f t="shared" si="16"/>
        <v>1</v>
      </c>
      <c r="DA886" s="61"/>
      <c r="DB886" s="51">
        <f>(AQ886*Baseline!B$7 + AV886*Baseline!B$11 + BA886*Baseline!B$16 + BF886*Baseline!B$18)</f>
        <v>62371.10135</v>
      </c>
      <c r="DC886" s="51">
        <f>(AR886*Baseline!B$7 + AW886*Baseline!B$11 + BB886*Baseline!B$16 + BG886*Baseline!B$18)</f>
        <v>64558.95151</v>
      </c>
      <c r="DD886" s="51">
        <f>(AS886*Baseline!B$7 + AX886*Baseline!B$11 + BC886*Baseline!B$16 + BH886*Baseline!B$18)</f>
        <v>115270.9067</v>
      </c>
      <c r="DE886" s="51">
        <f>(AT886*Baseline!B$7 + AY886*Baseline!B$11 + BD886*Baseline!B$16 + BI886*Baseline!B$18)</f>
        <v>1259887.677</v>
      </c>
      <c r="DF886" s="51">
        <f t="shared" si="17"/>
        <v>1502088.636</v>
      </c>
      <c r="DG886" s="61"/>
      <c r="DH886" s="51">
        <f t="shared" si="51"/>
        <v>0.04152291672</v>
      </c>
      <c r="DI886" s="51">
        <f t="shared" si="52"/>
        <v>0.04297945537</v>
      </c>
      <c r="DJ886" s="51">
        <f t="shared" si="53"/>
        <v>0.07674041595</v>
      </c>
      <c r="DK886" s="51">
        <f t="shared" si="54"/>
        <v>0.838757212</v>
      </c>
      <c r="DL886" s="51">
        <f t="shared" si="18"/>
        <v>1</v>
      </c>
      <c r="DM886" s="61"/>
      <c r="DN886" s="51">
        <f>DH886 / (Baseline!B$7/Baseline!B$17)</f>
        <v>4.432298251</v>
      </c>
      <c r="DO886" s="51">
        <f>DI886 / (Baseline!B$11/Baseline!B$17)</f>
        <v>1.037544624</v>
      </c>
      <c r="DP886" s="51">
        <f>DJ886 / (Baseline!B$16/Baseline!B$17)</f>
        <v>1.185871341</v>
      </c>
      <c r="DQ886" s="51">
        <f>DK886 / (Baseline!B$18/Baseline!B$17)</f>
        <v>0.9482890754</v>
      </c>
      <c r="DR886" s="79"/>
      <c r="DS886" s="51">
        <f>(AU886*Baseline!B$34)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0.02991148303</v>
      </c>
      <c r="DT886" s="51">
        <f>(AZ886*Baseline!B$34) + (Baseline!D$88*(1-Baseline!D$89)*Baseline!B$35) + (Baseline!D$88*Baseline!D$89*((1-Baseline!D$90)*Baseline!B$40 + Baseline!D$90*Baseline!B$41))</f>
        <v>0.01049678441</v>
      </c>
      <c r="DU886" s="51">
        <f>(BE886*Baseline!B$34) + (Baseline!F$88*(1-Baseline!F$89)*Baseline!B$35) + (Baseline!F$88*Baseline!F$89*((1-Baseline!F$90)*Baseline!B$40 + Baseline!F$90*Baseline!B$41))</f>
        <v>0.01297561274</v>
      </c>
      <c r="DV886" s="51">
        <f>(BJ886*Baseline!B$34) + (Baseline!H$88*(1-Baseline!H$89)*Baseline!B$35) + (Baseline!H$88*Baseline!H$89*((1-Baseline!H$90)*Baseline!B$40 + Baseline!H$90*Baseline!B$41))</f>
        <v>0.009306417773</v>
      </c>
      <c r="DW886" s="51">
        <f>( DS886*Baseline!B$7 + DT886*Baseline!B$11 + DU886*Baseline!B$16 + DV886*Baseline!B$18 ) / Baseline!B$17</f>
        <v>0.009786203243</v>
      </c>
    </row>
    <row r="887">
      <c r="A887" s="4" t="s">
        <v>1247</v>
      </c>
      <c r="B887" s="45">
        <f>MIN( MAX( NORMINV( MCrands!B887, (B$5+B$4)/2, (B$5-B$4)/3.29 ), 0 ), 1 )</f>
        <v>0.4764029815</v>
      </c>
      <c r="C887" s="45">
        <f>MAX( NORMINV( MCrands!C887, (C$5+C$4)/2, (C$5-C$4)/3.29 ), 0 )</f>
        <v>2.611572066</v>
      </c>
      <c r="D887" s="41"/>
      <c r="E887" s="43">
        <f>Baseline!B$33 * (C887 * Baseline!B$66*Baseline!B$66/Baseline!B$73 + Baseline!B$52*Baseline!B$52/Baseline!B$74 + Baseline!B$53*Baseline!B$53/Baseline!B$75 + Baseline!B$54*Baseline!B$54/Baseline!B$76)</f>
        <v>0.00001853123715</v>
      </c>
      <c r="F887" s="43">
        <f>Baseline!B$33 * (C887 * Baseline!B$66*Baseline!B$57/Baseline!B$73 + Baseline!B$52*Baseline!B$67/Baseline!B$74 + Baseline!B$53*Baseline!B$55/Baseline!B$75 + Baseline!B$54*Baseline!B$56/Baseline!B$76)</f>
        <v>0.0000001997938527</v>
      </c>
      <c r="G887" s="45">
        <f>Baseline!B$33 * (C887 * Baseline!B$66*Baseline!B$58/Baseline!B$73 + Baseline!B$52*Baseline!B$59/Baseline!B$74 + Baseline!B$53*Baseline!B$68/Baseline!B$75 + Baseline!B$54*Baseline!B$60/Baseline!B$76)</f>
        <v>0.0000001684225799</v>
      </c>
      <c r="H887" s="43">
        <f>Baseline!B$33 * (C887 * Baseline!B$66*Baseline!B$61/Baseline!B$73 + Baseline!B$52*Baseline!B$62/Baseline!B$74 + Baseline!B$53*Baseline!B$63/Baseline!B$75 + Baseline!B$54*Baseline!B$69/Baseline!B$76)</f>
        <v>0.000000003380321691</v>
      </c>
      <c r="I887" s="43">
        <f>Baseline!B$33 * (C887 * Baseline!B$57*Baseline!B$66/Baseline!B$73 + Baseline!B$67*Baseline!B$52/Baseline!B$74 + Baseline!B$55*Baseline!B$53/Baseline!B$75 + Baseline!B$56*Baseline!B$54/Baseline!B$76)</f>
        <v>0.0000001997938527</v>
      </c>
      <c r="J887" s="45">
        <f>Baseline!B$33 * (C887 * Baseline!B$57*Baseline!B$57/Baseline!B$73 + Baseline!B$67*Baseline!B$67/Baseline!B$74 + Baseline!B$55*Baseline!B$55/Baseline!B$75 + Baseline!B$56*Baseline!B$56/Baseline!B$76)</f>
        <v>0.000001763813788</v>
      </c>
      <c r="K887" s="43">
        <f>Baseline!B$33 * (C887 * Baseline!B$57*Baseline!B$58/Baseline!B$73 + Baseline!B$67*Baseline!B$59/Baseline!B$74 + Baseline!B$55*Baseline!B$68/Baseline!B$75 + Baseline!B$56*Baseline!B$60/Baseline!B$76)</f>
        <v>0.00000001374188122</v>
      </c>
      <c r="L887" s="45">
        <f>Baseline!B$33 * (C887 * Baseline!B$57*Baseline!B$61/Baseline!B$73 + Baseline!B$67*Baseline!B$62/Baseline!B$74 + Baseline!B$55*Baseline!B$63/Baseline!B$75 + Baseline!B$56*Baseline!B$69/Baseline!B$76)</f>
        <v>0.000000014392848</v>
      </c>
      <c r="M887" s="43">
        <f>Baseline!B$33 * (C887 * Baseline!B$58*Baseline!B$66/Baseline!B$73 + Baseline!B$59*Baseline!B$52/Baseline!B$74 + Baseline!B$68*Baseline!B$53/Baseline!B$75 + Baseline!B$60*Baseline!B$54/Baseline!B$76)</f>
        <v>0.0000001684225799</v>
      </c>
      <c r="N887" s="45">
        <f>Baseline!B$33 * (C887 * Baseline!B$58*Baseline!B$57/Baseline!B$73 + Baseline!B$59*Baseline!B$67/Baseline!B$74 + Baseline!B$68*Baseline!B$55/Baseline!B$75 + Baseline!B$60*Baseline!B$56/Baseline!B$76)</f>
        <v>0.00000001374188122</v>
      </c>
      <c r="O887" s="45">
        <f>Baseline!B$33 * (C887 * Baseline!B$58*Baseline!B$58/Baseline!B$73 + Baseline!B$59*Baseline!B$59/Baseline!B$74 + Baseline!B$68*Baseline!B$68/Baseline!B$75 + Baseline!B$60*Baseline!B$60/Baseline!B$76)</f>
        <v>0.000001324390178</v>
      </c>
      <c r="P887" s="43">
        <f>Baseline!B$33 * (C887 * Baseline!B$58*Baseline!B$61/Baseline!B$73 + Baseline!B$59*Baseline!B$62/Baseline!B$74 + Baseline!B$68*Baseline!B$63/Baseline!B$75 + Baseline!B$60*Baseline!B$69/Baseline!B$76)</f>
        <v>0.000000001646932322</v>
      </c>
      <c r="Q887" s="43">
        <f>Baseline!B$33 * (C887 * Baseline!B$61*Baseline!B$66/Baseline!B$73 + Baseline!B$62*Baseline!B$52/Baseline!B$74 + Baseline!B$63*Baseline!B$53/Baseline!B$75 + Baseline!B$69*Baseline!B$54/Baseline!B$76)</f>
        <v>0.000000003380321691</v>
      </c>
      <c r="R887" s="43">
        <f>Baseline!B$33 * (C887 * Baseline!B$61*Baseline!B$57/Baseline!B$73 + Baseline!B$62*Baseline!B$67/Baseline!B$74 + Baseline!B$63*Baseline!B$55/Baseline!B$75 + Baseline!B$69*Baseline!B$56/Baseline!B$76)</f>
        <v>0.000000014392848</v>
      </c>
      <c r="S887" s="43">
        <f>Baseline!B$33 * (C887 * Baseline!B$61*Baseline!B$58/Baseline!B$73 + Baseline!B$62*Baseline!B$59/Baseline!B$74 + Baseline!B$63*Baseline!B$68/Baseline!B$75 + Baseline!B$69*Baseline!B$60/Baseline!B$76)</f>
        <v>0.000000001646932322</v>
      </c>
      <c r="T887" s="43">
        <f>Baseline!B$33 * (C887 * Baseline!B$61*Baseline!B$61/Baseline!B$73 + Baseline!B$62*Baseline!B$62/Baseline!B$74 + Baseline!B$63*Baseline!B$63/Baseline!B$75 + Baseline!B$69*Baseline!B$69/Baseline!B$76)</f>
        <v>0.00000009854654414</v>
      </c>
      <c r="U887" s="41"/>
      <c r="V887" s="43">
        <f>E887 * ( Baseline!B$87 * Baseline!B$7 )</f>
        <v>0.1923357104</v>
      </c>
      <c r="W887" s="43">
        <f>F887 * ( Baseline!D$87 * Baseline!B$11 )</f>
        <v>0.003685516422</v>
      </c>
      <c r="X887" s="43">
        <f>G887 * ( Baseline!F$87 * Baseline!B$16 )</f>
        <v>0.005850119563</v>
      </c>
      <c r="Y887" s="43">
        <f>H887 * ( Baseline!H$87 * Baseline!B$18 )</f>
        <v>0.001188769448</v>
      </c>
      <c r="Z887" s="51">
        <f t="shared" si="1"/>
        <v>0.2030601158</v>
      </c>
      <c r="AA887" s="43">
        <f>I887 * ( Baseline!B$87 * Baseline!B$7 )</f>
        <v>0.002073660397</v>
      </c>
      <c r="AB887" s="45">
        <f>J887 * ( Baseline!D$87 * Baseline!B$11 )</f>
        <v>0.03253635982</v>
      </c>
      <c r="AC887" s="45">
        <f>K887 * ( Baseline!F$87 * Baseline!B$16 )</f>
        <v>0.0004773210825</v>
      </c>
      <c r="AD887" s="45">
        <f>L887 * ( Baseline!F$87 * Baseline!B$16 )</f>
        <v>0.0004999322637</v>
      </c>
      <c r="AE887" s="51">
        <f t="shared" si="2"/>
        <v>0.03558727356</v>
      </c>
      <c r="AF887" s="51">
        <f>M887 * ( Baseline!B$87 * Baseline!B$7 )</f>
        <v>0.001748057957</v>
      </c>
      <c r="AG887" s="51">
        <f>N887 * ( Baseline!D$87 * Baseline!B$11 )</f>
        <v>0.0002534909269</v>
      </c>
      <c r="AH887" s="51">
        <f>O887 * ( Baseline!F$87 * Baseline!B$16 )</f>
        <v>0.0460023881</v>
      </c>
      <c r="AI887" s="51">
        <f>P887 * ( Baseline!H$87 * Baseline!B$18 )</f>
        <v>0.0005791823992</v>
      </c>
      <c r="AJ887" s="51">
        <f t="shared" si="3"/>
        <v>0.04858311939</v>
      </c>
      <c r="AK887" s="51">
        <f>Q887 * ( Baseline!B$87 * Baseline!B$7 )</f>
        <v>0.00003508435883</v>
      </c>
      <c r="AL887" s="51">
        <f>R887 * ( Baseline!D$87 * Baseline!B$11 )</f>
        <v>0.0002654990478</v>
      </c>
      <c r="AM887" s="51">
        <f>S887 * ( Baseline!F$87 * Baseline!B$16 )</f>
        <v>0.00005720581526</v>
      </c>
      <c r="AN887" s="51">
        <f>T887 * ( Baseline!H$87 * Baseline!B$18 )</f>
        <v>0.03465620483</v>
      </c>
      <c r="AO887" s="51">
        <f t="shared" si="4"/>
        <v>0.03501399405</v>
      </c>
      <c r="AP887" s="61"/>
      <c r="AQ887" s="51">
        <f>V887 * ( (1-Baseline!B$88-Baseline!B$87) + (1-B887)*Baseline!B$88 )</f>
        <v>0.1066696439</v>
      </c>
      <c r="AR887" s="51">
        <f>W887 * ( (1-Baseline!B$88-Baseline!B$87) + (1-B887)*Baseline!B$88 )</f>
        <v>0.00204399237</v>
      </c>
      <c r="AS887" s="51">
        <f>X887 * ( (1-Baseline!B$88-Baseline!B$87) + (1-B887)*Baseline!B$88 )</f>
        <v>0.003244484186</v>
      </c>
      <c r="AT887" s="51">
        <f>Y887 * ( (1-Baseline!B$88-Baseline!B$87) + (1-B887)*Baseline!B$88 )</f>
        <v>0.0006592931366</v>
      </c>
      <c r="AU887" s="51">
        <f t="shared" si="5"/>
        <v>0.1126174136</v>
      </c>
      <c r="AV887" s="51">
        <f>AA887 * ( (1-Baseline!D$88-Baseline!D$87) + (1-B887)*Baseline!D$88 )</f>
        <v>0.001613245298</v>
      </c>
      <c r="AW887" s="51">
        <f>AB887 * ( (1-Baseline!D$88-Baseline!D$87) + (1-B887)*Baseline!D$88 )</f>
        <v>0.02531230743</v>
      </c>
      <c r="AX887" s="51">
        <f>AC887 * ( (1-Baseline!D$88-Baseline!D$87) + (1-B887)*Baseline!D$88 )</f>
        <v>0.0003713414178</v>
      </c>
      <c r="AY887" s="51">
        <f>AD887 * ( (1-Baseline!D$88-Baseline!D$87) + (1-B887)*Baseline!D$88 )</f>
        <v>0.0003889322353</v>
      </c>
      <c r="AZ887" s="51">
        <f t="shared" si="6"/>
        <v>0.02768582638</v>
      </c>
      <c r="BA887" s="51">
        <f>AF887 * ( (1-Baseline!F$88-Baseline!F$87) + (1-Baseline!B$36)*Baseline!F$88 )</f>
        <v>0.001257958444</v>
      </c>
      <c r="BB887" s="51">
        <f>AG887 * ( (1-Baseline!F$88-Baseline!F$87) + (1-Baseline!B$36)*Baseline!F$88 )</f>
        <v>0.0001824201827</v>
      </c>
      <c r="BC887" s="51">
        <f>AH887 * ( (1-Baseline!F$88-Baseline!F$87) + (1-Baseline!B$36)*Baseline!F$88 )</f>
        <v>0.03310479056</v>
      </c>
      <c r="BD887" s="51">
        <f>AI887 * ( (1-Baseline!F$88-Baseline!F$87) + (1-Baseline!B$36)*Baseline!F$88 )</f>
        <v>0.0004167981883</v>
      </c>
      <c r="BE887" s="51">
        <f t="shared" si="7"/>
        <v>0.03496196737</v>
      </c>
      <c r="BF887" s="51">
        <f>AK887 * ( (1-Baseline!H$88-Baseline!H$87) + (1-Baseline!B$36)*Baseline!H$88 )</f>
        <v>0.00002779803919</v>
      </c>
      <c r="BG887" s="51">
        <f>AL887 * ( (1-Baseline!H$88-Baseline!H$87) + (1-Baseline!B$36)*Baseline!H$88 )</f>
        <v>0.0002103602056</v>
      </c>
      <c r="BH887" s="51">
        <f>AM887 * ( (1-Baseline!H$88-Baseline!H$87) + (1-Baseline!B$36)*Baseline!H$88 )</f>
        <v>0.00004532531155</v>
      </c>
      <c r="BI887" s="51">
        <f>AN887 * ( (1-Baseline!H$88-Baseline!H$87) + (1-Baseline!B$36)*Baseline!H$88 )</f>
        <v>0.02745880421</v>
      </c>
      <c r="BJ887" s="51">
        <f t="shared" si="8"/>
        <v>0.02774228777</v>
      </c>
      <c r="BK887" s="61"/>
      <c r="BL887" s="51">
        <f t="shared" si="19"/>
        <v>0.9471860568</v>
      </c>
      <c r="BM887" s="51">
        <f t="shared" si="20"/>
        <v>0.01814987846</v>
      </c>
      <c r="BN887" s="51">
        <f t="shared" si="21"/>
        <v>0.02880979132</v>
      </c>
      <c r="BO887" s="51">
        <f t="shared" si="22"/>
        <v>0.005854273468</v>
      </c>
      <c r="BP887" s="51">
        <f t="shared" si="9"/>
        <v>1</v>
      </c>
      <c r="BQ887" s="51">
        <f t="shared" si="23"/>
        <v>0.05826971807</v>
      </c>
      <c r="BR887" s="51">
        <f t="shared" si="24"/>
        <v>0.9142695285</v>
      </c>
      <c r="BS887" s="51">
        <f t="shared" si="25"/>
        <v>0.0134126904</v>
      </c>
      <c r="BT887" s="51">
        <f t="shared" si="26"/>
        <v>0.01404806308</v>
      </c>
      <c r="BU887" s="51">
        <f t="shared" si="10"/>
        <v>1</v>
      </c>
      <c r="BV887" s="51">
        <f t="shared" si="27"/>
        <v>0.0359807682</v>
      </c>
      <c r="BW887" s="51">
        <f t="shared" si="28"/>
        <v>0.005217674988</v>
      </c>
      <c r="BX887" s="51">
        <f t="shared" si="29"/>
        <v>0.9468800827</v>
      </c>
      <c r="BY887" s="51">
        <f t="shared" si="30"/>
        <v>0.0119214741</v>
      </c>
      <c r="BZ887" s="51">
        <f t="shared" si="11"/>
        <v>1</v>
      </c>
      <c r="CA887" s="51">
        <f t="shared" si="31"/>
        <v>0.001002009619</v>
      </c>
      <c r="CB887" s="51">
        <f t="shared" si="32"/>
        <v>0.007582655307</v>
      </c>
      <c r="CC887" s="51">
        <f t="shared" si="33"/>
        <v>0.001633798623</v>
      </c>
      <c r="CD887" s="51">
        <f t="shared" si="34"/>
        <v>0.9897815365</v>
      </c>
      <c r="CE887" s="51">
        <f t="shared" si="12"/>
        <v>1</v>
      </c>
      <c r="CF887" s="61"/>
      <c r="CG887" s="51">
        <f t="shared" si="35"/>
        <v>0.9471860568</v>
      </c>
      <c r="CH887" s="51">
        <f t="shared" si="36"/>
        <v>0.01814987846</v>
      </c>
      <c r="CI887" s="51">
        <f t="shared" si="37"/>
        <v>0.02880979132</v>
      </c>
      <c r="CJ887" s="51">
        <f t="shared" si="38"/>
        <v>0.005854273468</v>
      </c>
      <c r="CK887" s="51">
        <f t="shared" si="13"/>
        <v>1</v>
      </c>
      <c r="CL887" s="51">
        <f t="shared" si="39"/>
        <v>0.05826971807</v>
      </c>
      <c r="CM887" s="51">
        <f t="shared" si="40"/>
        <v>0.9142695285</v>
      </c>
      <c r="CN887" s="51">
        <f t="shared" si="41"/>
        <v>0.0134126904</v>
      </c>
      <c r="CO887" s="51">
        <f t="shared" si="42"/>
        <v>0.01404806308</v>
      </c>
      <c r="CP887" s="51">
        <f t="shared" si="14"/>
        <v>1</v>
      </c>
      <c r="CQ887" s="51">
        <f t="shared" si="43"/>
        <v>0.0359807682</v>
      </c>
      <c r="CR887" s="51">
        <f t="shared" si="44"/>
        <v>0.005217674988</v>
      </c>
      <c r="CS887" s="51">
        <f t="shared" si="45"/>
        <v>0.9468800827</v>
      </c>
      <c r="CT887" s="51">
        <f t="shared" si="46"/>
        <v>0.0119214741</v>
      </c>
      <c r="CU887" s="51">
        <f t="shared" si="15"/>
        <v>1</v>
      </c>
      <c r="CV887" s="51">
        <f t="shared" si="47"/>
        <v>0.001002009619</v>
      </c>
      <c r="CW887" s="51">
        <f t="shared" si="48"/>
        <v>0.007582655307</v>
      </c>
      <c r="CX887" s="51">
        <f t="shared" si="49"/>
        <v>0.001633798623</v>
      </c>
      <c r="CY887" s="51">
        <f t="shared" si="50"/>
        <v>0.9897815365</v>
      </c>
      <c r="CZ887" s="51">
        <f t="shared" si="16"/>
        <v>1</v>
      </c>
      <c r="DA887" s="61"/>
      <c r="DB887" s="51">
        <f>(AQ887*Baseline!B$7 + AV887*Baseline!B$11 + BA887*Baseline!B$16 + BF887*Baseline!B$18)</f>
        <v>60681.76367</v>
      </c>
      <c r="DC887" s="51">
        <f>(AR887*Baseline!B$7 + AW887*Baseline!B$11 + BB887*Baseline!B$16 + BG887*Baseline!B$18)</f>
        <v>65518.65419</v>
      </c>
      <c r="DD887" s="51">
        <f>(AS887*Baseline!B$7 + AX887*Baseline!B$11 + BC887*Baseline!B$16 + BH887*Baseline!B$18)</f>
        <v>115352.7578</v>
      </c>
      <c r="DE887" s="51">
        <f>(AT887*Baseline!B$7 + AY887*Baseline!B$11 + BD887*Baseline!B$16 + BI887*Baseline!B$18)</f>
        <v>1259911.248</v>
      </c>
      <c r="DF887" s="51">
        <f t="shared" si="17"/>
        <v>1501464.423</v>
      </c>
      <c r="DG887" s="61"/>
      <c r="DH887" s="51">
        <f t="shared" si="51"/>
        <v>0.04041505261</v>
      </c>
      <c r="DI887" s="51">
        <f t="shared" si="52"/>
        <v>0.04363650126</v>
      </c>
      <c r="DJ887" s="51">
        <f t="shared" si="53"/>
        <v>0.07682683388</v>
      </c>
      <c r="DK887" s="51">
        <f t="shared" si="54"/>
        <v>0.8391216123</v>
      </c>
      <c r="DL887" s="51">
        <f t="shared" si="18"/>
        <v>1</v>
      </c>
      <c r="DM887" s="61"/>
      <c r="DN887" s="51">
        <f>DH887 / (Baseline!B$7/Baseline!B$17)</f>
        <v>4.314041044</v>
      </c>
      <c r="DO887" s="51">
        <f>DI887 / (Baseline!B$11/Baseline!B$17)</f>
        <v>1.053406026</v>
      </c>
      <c r="DP887" s="51">
        <f>DJ887 / (Baseline!B$16/Baseline!B$17)</f>
        <v>1.187206759</v>
      </c>
      <c r="DQ887" s="51">
        <f>DK887 / (Baseline!B$18/Baseline!B$17)</f>
        <v>0.9487010621</v>
      </c>
      <c r="DR887" s="79"/>
      <c r="DS887" s="51">
        <f>(AU887*Baseline!B$34)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0.0294221433</v>
      </c>
      <c r="DT887" s="51">
        <f>(AZ887*Baseline!B$34) + (Baseline!D$88*(1-Baseline!D$89)*Baseline!B$35) + (Baseline!D$88*Baseline!D$89*((1-Baseline!D$90)*Baseline!B$40 + Baseline!D$90*Baseline!B$41))</f>
        <v>0.01056644196</v>
      </c>
      <c r="DU887" s="51">
        <f>(BE887*Baseline!B$34) + (Baseline!F$88*(1-Baseline!F$89)*Baseline!B$35) + (Baseline!F$88*Baseline!F$89*((1-Baseline!F$90)*Baseline!B$40 + Baseline!F$90*Baseline!B$41))</f>
        <v>0.01297493511</v>
      </c>
      <c r="DV887" s="51">
        <f>(BJ887*Baseline!B$34) + (Baseline!H$88*(1-Baseline!H$89)*Baseline!B$35) + (Baseline!H$88*Baseline!H$89*((1-Baseline!H$90)*Baseline!B$40 + Baseline!H$90*Baseline!B$41))</f>
        <v>0.009306343165</v>
      </c>
      <c r="DW887" s="51">
        <f>( DS887*Baseline!B$7 + DT887*Baseline!B$11 + DU887*Baseline!B$16 + DV887*Baseline!B$18 ) / Baseline!B$17</f>
        <v>0.009784394648</v>
      </c>
    </row>
    <row r="888">
      <c r="A888" s="4" t="s">
        <v>1248</v>
      </c>
      <c r="B888" s="45">
        <f>MIN( MAX( NORMINV( MCrands!B888, (B$5+B$4)/2, (B$5-B$4)/3.29 ), 0 ), 1 )</f>
        <v>0.7497178815</v>
      </c>
      <c r="C888" s="45">
        <f>MAX( NORMINV( MCrands!C888, (C$5+C$4)/2, (C$5-C$4)/3.29 ), 0 )</f>
        <v>2.575859715</v>
      </c>
      <c r="D888" s="41"/>
      <c r="E888" s="43">
        <f>Baseline!B$33 * (C888 * Baseline!B$66*Baseline!B$66/Baseline!B$73 + Baseline!B$52*Baseline!B$52/Baseline!B$74 + Baseline!B$53*Baseline!B$53/Baseline!B$75 + Baseline!B$54*Baseline!B$54/Baseline!B$76)</f>
        <v>0.00001827839285</v>
      </c>
      <c r="F888" s="43">
        <f>Baseline!B$33 * (C888 * Baseline!B$66*Baseline!B$57/Baseline!B$73 + Baseline!B$52*Baseline!B$67/Baseline!B$74 + Baseline!B$53*Baseline!B$55/Baseline!B$75 + Baseline!B$54*Baseline!B$56/Baseline!B$76)</f>
        <v>0.0000001997539299</v>
      </c>
      <c r="G888" s="45">
        <f>Baseline!B$33 * (C888 * Baseline!B$66*Baseline!B$58/Baseline!B$73 + Baseline!B$52*Baseline!B$59/Baseline!B$74 + Baseline!B$53*Baseline!B$68/Baseline!B$75 + Baseline!B$54*Baseline!B$60/Baseline!B$76)</f>
        <v>0.0000001683244364</v>
      </c>
      <c r="H888" s="43">
        <f>Baseline!B$33 * (C888 * Baseline!B$66*Baseline!B$61/Baseline!B$73 + Baseline!B$52*Baseline!B$62/Baseline!B$74 + Baseline!B$53*Baseline!B$63/Baseline!B$75 + Baseline!B$54*Baseline!B$69/Baseline!B$76)</f>
        <v>0.00000000337050734</v>
      </c>
      <c r="I888" s="43">
        <f>Baseline!B$33 * (C888 * Baseline!B$57*Baseline!B$66/Baseline!B$73 + Baseline!B$67*Baseline!B$52/Baseline!B$74 + Baseline!B$55*Baseline!B$53/Baseline!B$75 + Baseline!B$56*Baseline!B$54/Baseline!B$76)</f>
        <v>0.0000001997539299</v>
      </c>
      <c r="J888" s="45">
        <f>Baseline!B$33 * (C888 * Baseline!B$57*Baseline!B$57/Baseline!B$73 + Baseline!B$67*Baseline!B$67/Baseline!B$74 + Baseline!B$55*Baseline!B$55/Baseline!B$75 + Baseline!B$56*Baseline!B$56/Baseline!B$76)</f>
        <v>0.000001763813782</v>
      </c>
      <c r="K888" s="43">
        <f>Baseline!B$33 * (C888 * Baseline!B$57*Baseline!B$58/Baseline!B$73 + Baseline!B$67*Baseline!B$59/Baseline!B$74 + Baseline!B$55*Baseline!B$68/Baseline!B$75 + Baseline!B$56*Baseline!B$60/Baseline!B$76)</f>
        <v>0.00000001374186573</v>
      </c>
      <c r="L888" s="45">
        <f>Baseline!B$33 * (C888 * Baseline!B$57*Baseline!B$61/Baseline!B$73 + Baseline!B$67*Baseline!B$62/Baseline!B$74 + Baseline!B$55*Baseline!B$63/Baseline!B$75 + Baseline!B$56*Baseline!B$69/Baseline!B$76)</f>
        <v>0.00000001439284645</v>
      </c>
      <c r="M888" s="43">
        <f>Baseline!B$33 * (C888 * Baseline!B$58*Baseline!B$66/Baseline!B$73 + Baseline!B$59*Baseline!B$52/Baseline!B$74 + Baseline!B$68*Baseline!B$53/Baseline!B$75 + Baseline!B$60*Baseline!B$54/Baseline!B$76)</f>
        <v>0.0000001683244364</v>
      </c>
      <c r="N888" s="45">
        <f>Baseline!B$33 * (C888 * Baseline!B$58*Baseline!B$57/Baseline!B$73 + Baseline!B$59*Baseline!B$67/Baseline!B$74 + Baseline!B$68*Baseline!B$55/Baseline!B$75 + Baseline!B$60*Baseline!B$56/Baseline!B$76)</f>
        <v>0.00000001374186573</v>
      </c>
      <c r="O888" s="45">
        <f>Baseline!B$33 * (C888 * Baseline!B$58*Baseline!B$58/Baseline!B$73 + Baseline!B$59*Baseline!B$59/Baseline!B$74 + Baseline!B$68*Baseline!B$68/Baseline!B$75 + Baseline!B$60*Baseline!B$60/Baseline!B$76)</f>
        <v>0.000001324390139</v>
      </c>
      <c r="P888" s="43">
        <f>Baseline!B$33 * (C888 * Baseline!B$58*Baseline!B$61/Baseline!B$73 + Baseline!B$59*Baseline!B$62/Baseline!B$74 + Baseline!B$68*Baseline!B$63/Baseline!B$75 + Baseline!B$60*Baseline!B$69/Baseline!B$76)</f>
        <v>0.000000001646928512</v>
      </c>
      <c r="Q888" s="43">
        <f>Baseline!B$33 * (C888 * Baseline!B$61*Baseline!B$66/Baseline!B$73 + Baseline!B$62*Baseline!B$52/Baseline!B$74 + Baseline!B$63*Baseline!B$53/Baseline!B$75 + Baseline!B$69*Baseline!B$54/Baseline!B$76)</f>
        <v>0.00000000337050734</v>
      </c>
      <c r="R888" s="43">
        <f>Baseline!B$33 * (C888 * Baseline!B$61*Baseline!B$57/Baseline!B$73 + Baseline!B$62*Baseline!B$67/Baseline!B$74 + Baseline!B$63*Baseline!B$55/Baseline!B$75 + Baseline!B$69*Baseline!B$56/Baseline!B$76)</f>
        <v>0.00000001439284645</v>
      </c>
      <c r="S888" s="43">
        <f>Baseline!B$33 * (C888 * Baseline!B$61*Baseline!B$58/Baseline!B$73 + Baseline!B$62*Baseline!B$59/Baseline!B$74 + Baseline!B$63*Baseline!B$68/Baseline!B$75 + Baseline!B$69*Baseline!B$60/Baseline!B$76)</f>
        <v>0.000000001646928512</v>
      </c>
      <c r="T888" s="43">
        <f>Baseline!B$33 * (C888 * Baseline!B$61*Baseline!B$61/Baseline!B$73 + Baseline!B$62*Baseline!B$62/Baseline!B$74 + Baseline!B$63*Baseline!B$63/Baseline!B$75 + Baseline!B$69*Baseline!B$69/Baseline!B$76)</f>
        <v>0.00000009854654376</v>
      </c>
      <c r="U888" s="41"/>
      <c r="V888" s="43">
        <f>E888 * ( Baseline!B$87 * Baseline!B$7 )</f>
        <v>0.1897114394</v>
      </c>
      <c r="W888" s="43">
        <f>F888 * ( Baseline!D$87 * Baseline!B$11 )</f>
        <v>0.003684779982</v>
      </c>
      <c r="X888" s="43">
        <f>G888 * ( Baseline!F$87 * Baseline!B$16 )</f>
        <v>0.00584671057</v>
      </c>
      <c r="Y888" s="43">
        <f>H888 * ( Baseline!H$87 * Baseline!B$18 )</f>
        <v>0.001185318001</v>
      </c>
      <c r="Z888" s="51">
        <f t="shared" si="1"/>
        <v>0.2004282479</v>
      </c>
      <c r="AA888" s="43">
        <f>I888 * ( Baseline!B$87 * Baseline!B$7 )</f>
        <v>0.002073246039</v>
      </c>
      <c r="AB888" s="45">
        <f>J888 * ( Baseline!D$87 * Baseline!B$11 )</f>
        <v>0.0325363597</v>
      </c>
      <c r="AC888" s="45">
        <f>K888 * ( Baseline!F$87 * Baseline!B$16 )</f>
        <v>0.0004773205443</v>
      </c>
      <c r="AD888" s="45">
        <f>L888 * ( Baseline!F$87 * Baseline!B$16 )</f>
        <v>0.0004999322099</v>
      </c>
      <c r="AE888" s="51">
        <f t="shared" si="2"/>
        <v>0.0355868585</v>
      </c>
      <c r="AF888" s="51">
        <f>M888 * ( Baseline!B$87 * Baseline!B$7 )</f>
        <v>0.001747039325</v>
      </c>
      <c r="AG888" s="51">
        <f>N888 * ( Baseline!D$87 * Baseline!B$11 )</f>
        <v>0.000253490641</v>
      </c>
      <c r="AH888" s="51">
        <f>O888 * ( Baseline!F$87 * Baseline!B$16 )</f>
        <v>0.04600238678</v>
      </c>
      <c r="AI888" s="51">
        <f>P888 * ( Baseline!H$87 * Baseline!B$18 )</f>
        <v>0.0005791810595</v>
      </c>
      <c r="AJ888" s="51">
        <f t="shared" si="3"/>
        <v>0.04858209781</v>
      </c>
      <c r="AK888" s="51">
        <f>Q888 * ( Baseline!B$87 * Baseline!B$7 )</f>
        <v>0.00003498249568</v>
      </c>
      <c r="AL888" s="51">
        <f>R888 * ( Baseline!D$87 * Baseline!B$11 )</f>
        <v>0.0002654990192</v>
      </c>
      <c r="AM888" s="51">
        <f>S888 * ( Baseline!F$87 * Baseline!B$16 )</f>
        <v>0.00005720568294</v>
      </c>
      <c r="AN888" s="51">
        <f>T888 * ( Baseline!H$87 * Baseline!B$18 )</f>
        <v>0.03465620469</v>
      </c>
      <c r="AO888" s="51">
        <f t="shared" si="4"/>
        <v>0.03501389189</v>
      </c>
      <c r="AP888" s="61"/>
      <c r="AQ888" s="51">
        <f>V888 * ( (1-Baseline!B$88-Baseline!B$87) + (1-B888)*Baseline!B$88 )</f>
        <v>0.05906686257</v>
      </c>
      <c r="AR888" s="51">
        <f>W888 * ( (1-Baseline!B$88-Baseline!B$87) + (1-B888)*Baseline!B$88 )</f>
        <v>0.001147260247</v>
      </c>
      <c r="AS888" s="51">
        <f>X888 * ( (1-Baseline!B$88-Baseline!B$87) + (1-B888)*Baseline!B$88 )</f>
        <v>0.001820379682</v>
      </c>
      <c r="AT888" s="51">
        <f>Y888 * ( (1-Baseline!B$88-Baseline!B$87) + (1-B888)*Baseline!B$88 )</f>
        <v>0.0003690500464</v>
      </c>
      <c r="AU888" s="51">
        <f t="shared" si="5"/>
        <v>0.06240355255</v>
      </c>
      <c r="AV888" s="51">
        <f>AA888 * ( (1-Baseline!D$88-Baseline!D$87) + (1-B888)*Baseline!D$88 )</f>
        <v>0.001359064172</v>
      </c>
      <c r="AW888" s="51">
        <f>AB888 * ( (1-Baseline!D$88-Baseline!D$87) + (1-B888)*Baseline!D$88 )</f>
        <v>0.02132839033</v>
      </c>
      <c r="AX888" s="51">
        <f>AC888 * ( (1-Baseline!D$88-Baseline!D$87) + (1-B888)*Baseline!D$88 )</f>
        <v>0.0003128954491</v>
      </c>
      <c r="AY888" s="51">
        <f>AD888 * ( (1-Baseline!D$88-Baseline!D$87) + (1-B888)*Baseline!D$88 )</f>
        <v>0.0003277179564</v>
      </c>
      <c r="AZ888" s="51">
        <f t="shared" si="6"/>
        <v>0.02332806791</v>
      </c>
      <c r="BA888" s="51">
        <f>AF888 * ( (1-Baseline!F$88-Baseline!F$87) + (1-Baseline!B$36)*Baseline!F$88 )</f>
        <v>0.001257225404</v>
      </c>
      <c r="BB888" s="51">
        <f>AG888 * ( (1-Baseline!F$88-Baseline!F$87) + (1-Baseline!B$36)*Baseline!F$88 )</f>
        <v>0.000182419977</v>
      </c>
      <c r="BC888" s="51">
        <f>AH888 * ( (1-Baseline!F$88-Baseline!F$87) + (1-Baseline!B$36)*Baseline!F$88 )</f>
        <v>0.0331047896</v>
      </c>
      <c r="BD888" s="51">
        <f>AI888 * ( (1-Baseline!F$88-Baseline!F$87) + (1-Baseline!B$36)*Baseline!F$88 )</f>
        <v>0.0004167972242</v>
      </c>
      <c r="BE888" s="51">
        <f t="shared" si="7"/>
        <v>0.03496123221</v>
      </c>
      <c r="BF888" s="51">
        <f>AK888 * ( (1-Baseline!H$88-Baseline!H$87) + (1-Baseline!B$36)*Baseline!H$88 )</f>
        <v>0.00002771733098</v>
      </c>
      <c r="BG888" s="51">
        <f>AL888 * ( (1-Baseline!H$88-Baseline!H$87) + (1-Baseline!B$36)*Baseline!H$88 )</f>
        <v>0.0002103601829</v>
      </c>
      <c r="BH888" s="51">
        <f>AM888 * ( (1-Baseline!H$88-Baseline!H$87) + (1-Baseline!B$36)*Baseline!H$88 )</f>
        <v>0.00004532520671</v>
      </c>
      <c r="BI888" s="51">
        <f>AN888 * ( (1-Baseline!H$88-Baseline!H$87) + (1-Baseline!B$36)*Baseline!H$88 )</f>
        <v>0.0274588041</v>
      </c>
      <c r="BJ888" s="51">
        <f t="shared" si="8"/>
        <v>0.02774220682</v>
      </c>
      <c r="BK888" s="61"/>
      <c r="BL888" s="51">
        <f t="shared" si="19"/>
        <v>0.9465304484</v>
      </c>
      <c r="BM888" s="51">
        <f t="shared" si="20"/>
        <v>0.01838453422</v>
      </c>
      <c r="BN888" s="51">
        <f t="shared" si="21"/>
        <v>0.02917109056</v>
      </c>
      <c r="BO888" s="51">
        <f t="shared" si="22"/>
        <v>0.005913926873</v>
      </c>
      <c r="BP888" s="51">
        <f t="shared" si="9"/>
        <v>1</v>
      </c>
      <c r="BQ888" s="51">
        <f t="shared" si="23"/>
        <v>0.05825875411</v>
      </c>
      <c r="BR888" s="51">
        <f t="shared" si="24"/>
        <v>0.9142801888</v>
      </c>
      <c r="BS888" s="51">
        <f t="shared" si="25"/>
        <v>0.01341283171</v>
      </c>
      <c r="BT888" s="51">
        <f t="shared" si="26"/>
        <v>0.01404822541</v>
      </c>
      <c r="BU888" s="51">
        <f t="shared" si="10"/>
        <v>1</v>
      </c>
      <c r="BV888" s="51">
        <f t="shared" si="27"/>
        <v>0.03596055758</v>
      </c>
      <c r="BW888" s="51">
        <f t="shared" si="28"/>
        <v>0.005217778821</v>
      </c>
      <c r="BX888" s="51">
        <f t="shared" si="29"/>
        <v>0.9468999664</v>
      </c>
      <c r="BY888" s="51">
        <f t="shared" si="30"/>
        <v>0.0119216972</v>
      </c>
      <c r="BZ888" s="51">
        <f t="shared" si="11"/>
        <v>1</v>
      </c>
      <c r="CA888" s="51">
        <f t="shared" si="31"/>
        <v>0.0009991033214</v>
      </c>
      <c r="CB888" s="51">
        <f t="shared" si="32"/>
        <v>0.007582676614</v>
      </c>
      <c r="CC888" s="51">
        <f t="shared" si="33"/>
        <v>0.001633799611</v>
      </c>
      <c r="CD888" s="51">
        <f t="shared" si="34"/>
        <v>0.9897844205</v>
      </c>
      <c r="CE888" s="51">
        <f t="shared" si="12"/>
        <v>1</v>
      </c>
      <c r="CF888" s="61"/>
      <c r="CG888" s="51">
        <f t="shared" si="35"/>
        <v>0.9465304484</v>
      </c>
      <c r="CH888" s="51">
        <f t="shared" si="36"/>
        <v>0.01838453422</v>
      </c>
      <c r="CI888" s="51">
        <f t="shared" si="37"/>
        <v>0.02917109056</v>
      </c>
      <c r="CJ888" s="51">
        <f t="shared" si="38"/>
        <v>0.005913926873</v>
      </c>
      <c r="CK888" s="51">
        <f t="shared" si="13"/>
        <v>1</v>
      </c>
      <c r="CL888" s="51">
        <f t="shared" si="39"/>
        <v>0.05825875411</v>
      </c>
      <c r="CM888" s="51">
        <f t="shared" si="40"/>
        <v>0.9142801888</v>
      </c>
      <c r="CN888" s="51">
        <f t="shared" si="41"/>
        <v>0.01341283171</v>
      </c>
      <c r="CO888" s="51">
        <f t="shared" si="42"/>
        <v>0.01404822541</v>
      </c>
      <c r="CP888" s="51">
        <f t="shared" si="14"/>
        <v>1</v>
      </c>
      <c r="CQ888" s="51">
        <f t="shared" si="43"/>
        <v>0.03596055758</v>
      </c>
      <c r="CR888" s="51">
        <f t="shared" si="44"/>
        <v>0.005217778821</v>
      </c>
      <c r="CS888" s="51">
        <f t="shared" si="45"/>
        <v>0.9468999664</v>
      </c>
      <c r="CT888" s="51">
        <f t="shared" si="46"/>
        <v>0.0119216972</v>
      </c>
      <c r="CU888" s="51">
        <f t="shared" si="15"/>
        <v>1</v>
      </c>
      <c r="CV888" s="51">
        <f t="shared" si="47"/>
        <v>0.0009991033214</v>
      </c>
      <c r="CW888" s="51">
        <f t="shared" si="48"/>
        <v>0.007582676614</v>
      </c>
      <c r="CX888" s="51">
        <f t="shared" si="49"/>
        <v>0.001633799611</v>
      </c>
      <c r="CY888" s="51">
        <f t="shared" si="50"/>
        <v>0.9897844205</v>
      </c>
      <c r="CZ888" s="51">
        <f t="shared" si="16"/>
        <v>1</v>
      </c>
      <c r="DA888" s="61"/>
      <c r="DB888" s="51">
        <f>(AQ888*Baseline!B$7 + AV888*Baseline!B$11 + BA888*Baseline!B$16 + BF888*Baseline!B$18)</f>
        <v>37043.15803</v>
      </c>
      <c r="DC888" s="51">
        <f>(AR888*Baseline!B$7 + AW888*Baseline!B$11 + BB888*Baseline!B$16 + BG888*Baseline!B$18)</f>
        <v>56540.01203</v>
      </c>
      <c r="DD888" s="51">
        <f>(AS888*Baseline!B$7 + AX888*Baseline!B$11 + BC888*Baseline!B$16 + BH888*Baseline!B$18)</f>
        <v>114536.7186</v>
      </c>
      <c r="DE888" s="51">
        <f>(AT888*Baseline!B$7 + AY888*Baseline!B$11 + BD888*Baseline!B$16 + BI888*Baseline!B$18)</f>
        <v>1259639.194</v>
      </c>
      <c r="DF888" s="51">
        <f t="shared" si="17"/>
        <v>1467759.083</v>
      </c>
      <c r="DG888" s="61"/>
      <c r="DH888" s="51">
        <f t="shared" si="51"/>
        <v>0.02523790073</v>
      </c>
      <c r="DI888" s="51">
        <f t="shared" si="52"/>
        <v>0.0385213164</v>
      </c>
      <c r="DJ888" s="51">
        <f t="shared" si="53"/>
        <v>0.07803509441</v>
      </c>
      <c r="DK888" s="51">
        <f t="shared" si="54"/>
        <v>0.8582056885</v>
      </c>
      <c r="DL888" s="51">
        <f t="shared" si="18"/>
        <v>1</v>
      </c>
      <c r="DM888" s="61"/>
      <c r="DN888" s="51">
        <f>DH888 / (Baseline!B$7/Baseline!B$17)</f>
        <v>2.693979905</v>
      </c>
      <c r="DO888" s="51">
        <f>DI888 / (Baseline!B$11/Baseline!B$17)</f>
        <v>0.9299230152</v>
      </c>
      <c r="DP888" s="51">
        <f>DJ888 / (Baseline!B$16/Baseline!B$17)</f>
        <v>1.205878036</v>
      </c>
      <c r="DQ888" s="51">
        <f>DK888 / (Baseline!B$18/Baseline!B$17)</f>
        <v>0.9702772951</v>
      </c>
      <c r="DR888" s="79"/>
      <c r="DS888" s="51">
        <f>(AU888*Baseline!B$34)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0.02189006413</v>
      </c>
      <c r="DT888" s="51">
        <f>(AZ888*Baseline!B$34) + (Baseline!D$88*(1-Baseline!D$89)*Baseline!B$35) + (Baseline!D$88*Baseline!D$89*((1-Baseline!D$90)*Baseline!B$40 + Baseline!D$90*Baseline!B$41))</f>
        <v>0.009912778186</v>
      </c>
      <c r="DU888" s="51">
        <f>(BE888*Baseline!B$34) + (Baseline!F$88*(1-Baseline!F$89)*Baseline!B$35) + (Baseline!F$88*Baseline!F$89*((1-Baseline!F$90)*Baseline!B$40 + Baseline!F$90*Baseline!B$41))</f>
        <v>0.01297482483</v>
      </c>
      <c r="DV888" s="51">
        <f>(BJ888*Baseline!B$34) + (Baseline!H$88*(1-Baseline!H$89)*Baseline!B$35) + (Baseline!H$88*Baseline!H$89*((1-Baseline!H$90)*Baseline!B$40 + Baseline!H$90*Baseline!B$41))</f>
        <v>0.009306331024</v>
      </c>
      <c r="DW888" s="51">
        <f>( DS888*Baseline!B$7 + DT888*Baseline!B$11 + DU888*Baseline!B$16 + DV888*Baseline!B$18 ) / Baseline!B$17</f>
        <v>0.009686736809</v>
      </c>
    </row>
    <row r="889">
      <c r="A889" s="4" t="s">
        <v>1249</v>
      </c>
      <c r="B889" s="45">
        <f>MIN( MAX( NORMINV( MCrands!B889, (B$5+B$4)/2, (B$5-B$4)/3.29 ), 0 ), 1 )</f>
        <v>0.6570547145</v>
      </c>
      <c r="C889" s="45">
        <f>MAX( NORMINV( MCrands!C889, (C$5+C$4)/2, (C$5-C$4)/3.29 ), 0 )</f>
        <v>2.818821084</v>
      </c>
      <c r="D889" s="41"/>
      <c r="E889" s="43">
        <f>Baseline!B$33 * (C889 * Baseline!B$66*Baseline!B$66/Baseline!B$73 + Baseline!B$52*Baseline!B$52/Baseline!B$74 + Baseline!B$53*Baseline!B$53/Baseline!B$75 + Baseline!B$54*Baseline!B$54/Baseline!B$76)</f>
        <v>0.00001999856517</v>
      </c>
      <c r="F889" s="43">
        <f>Baseline!B$33 * (C889 * Baseline!B$66*Baseline!B$57/Baseline!B$73 + Baseline!B$52*Baseline!B$67/Baseline!B$74 + Baseline!B$53*Baseline!B$55/Baseline!B$75 + Baseline!B$54*Baseline!B$56/Baseline!B$76)</f>
        <v>0.0000002000255361</v>
      </c>
      <c r="G889" s="45">
        <f>Baseline!B$33 * (C889 * Baseline!B$66*Baseline!B$58/Baseline!B$73 + Baseline!B$52*Baseline!B$59/Baseline!B$74 + Baseline!B$53*Baseline!B$68/Baseline!B$75 + Baseline!B$54*Baseline!B$60/Baseline!B$76)</f>
        <v>0.0000001689921349</v>
      </c>
      <c r="H889" s="43">
        <f>Baseline!B$33 * (C889 * Baseline!B$66*Baseline!B$61/Baseline!B$73 + Baseline!B$52*Baseline!B$62/Baseline!B$74 + Baseline!B$53*Baseline!B$63/Baseline!B$75 + Baseline!B$54*Baseline!B$69/Baseline!B$76)</f>
        <v>0.000000003437277187</v>
      </c>
      <c r="I889" s="43">
        <f>Baseline!B$33 * (C889 * Baseline!B$57*Baseline!B$66/Baseline!B$73 + Baseline!B$67*Baseline!B$52/Baseline!B$74 + Baseline!B$55*Baseline!B$53/Baseline!B$75 + Baseline!B$56*Baseline!B$54/Baseline!B$76)</f>
        <v>0.0000002000255361</v>
      </c>
      <c r="J889" s="45">
        <f>Baseline!B$33 * (C889 * Baseline!B$57*Baseline!B$57/Baseline!B$73 + Baseline!B$67*Baseline!B$67/Baseline!B$74 + Baseline!B$55*Baseline!B$55/Baseline!B$75 + Baseline!B$56*Baseline!B$56/Baseline!B$76)</f>
        <v>0.000001763813825</v>
      </c>
      <c r="K889" s="43">
        <f>Baseline!B$33 * (C889 * Baseline!B$57*Baseline!B$58/Baseline!B$73 + Baseline!B$67*Baseline!B$59/Baseline!B$74 + Baseline!B$55*Baseline!B$68/Baseline!B$75 + Baseline!B$56*Baseline!B$60/Baseline!B$76)</f>
        <v>0.00000001374197115</v>
      </c>
      <c r="L889" s="45">
        <f>Baseline!B$33 * (C889 * Baseline!B$57*Baseline!B$61/Baseline!B$73 + Baseline!B$67*Baseline!B$62/Baseline!B$74 + Baseline!B$55*Baseline!B$63/Baseline!B$75 + Baseline!B$56*Baseline!B$69/Baseline!B$76)</f>
        <v>0.00000001439285699</v>
      </c>
      <c r="M889" s="43">
        <f>Baseline!B$33 * (C889 * Baseline!B$58*Baseline!B$66/Baseline!B$73 + Baseline!B$59*Baseline!B$52/Baseline!B$74 + Baseline!B$68*Baseline!B$53/Baseline!B$75 + Baseline!B$60*Baseline!B$54/Baseline!B$76)</f>
        <v>0.0000001689921349</v>
      </c>
      <c r="N889" s="45">
        <f>Baseline!B$33 * (C889 * Baseline!B$58*Baseline!B$57/Baseline!B$73 + Baseline!B$59*Baseline!B$67/Baseline!B$74 + Baseline!B$68*Baseline!B$55/Baseline!B$75 + Baseline!B$60*Baseline!B$56/Baseline!B$76)</f>
        <v>0.00000001374197115</v>
      </c>
      <c r="O889" s="45">
        <f>Baseline!B$33 * (C889 * Baseline!B$58*Baseline!B$58/Baseline!B$73 + Baseline!B$59*Baseline!B$59/Baseline!B$74 + Baseline!B$68*Baseline!B$68/Baseline!B$75 + Baseline!B$60*Baseline!B$60/Baseline!B$76)</f>
        <v>0.000001324390399</v>
      </c>
      <c r="P889" s="43">
        <f>Baseline!B$33 * (C889 * Baseline!B$58*Baseline!B$61/Baseline!B$73 + Baseline!B$59*Baseline!B$62/Baseline!B$74 + Baseline!B$68*Baseline!B$63/Baseline!B$75 + Baseline!B$60*Baseline!B$69/Baseline!B$76)</f>
        <v>0.000000001646954429</v>
      </c>
      <c r="Q889" s="43">
        <f>Baseline!B$33 * (C889 * Baseline!B$61*Baseline!B$66/Baseline!B$73 + Baseline!B$62*Baseline!B$52/Baseline!B$74 + Baseline!B$63*Baseline!B$53/Baseline!B$75 + Baseline!B$69*Baseline!B$54/Baseline!B$76)</f>
        <v>0.000000003437277187</v>
      </c>
      <c r="R889" s="43">
        <f>Baseline!B$33 * (C889 * Baseline!B$61*Baseline!B$57/Baseline!B$73 + Baseline!B$62*Baseline!B$67/Baseline!B$74 + Baseline!B$63*Baseline!B$55/Baseline!B$75 + Baseline!B$69*Baseline!B$56/Baseline!B$76)</f>
        <v>0.00000001439285699</v>
      </c>
      <c r="S889" s="43">
        <f>Baseline!B$33 * (C889 * Baseline!B$61*Baseline!B$58/Baseline!B$73 + Baseline!B$62*Baseline!B$59/Baseline!B$74 + Baseline!B$63*Baseline!B$68/Baseline!B$75 + Baseline!B$69*Baseline!B$60/Baseline!B$76)</f>
        <v>0.000000001646954429</v>
      </c>
      <c r="T889" s="43">
        <f>Baseline!B$33 * (C889 * Baseline!B$61*Baseline!B$61/Baseline!B$73 + Baseline!B$62*Baseline!B$62/Baseline!B$74 + Baseline!B$63*Baseline!B$63/Baseline!B$75 + Baseline!B$69*Baseline!B$69/Baseline!B$76)</f>
        <v>0.00000009854654635</v>
      </c>
      <c r="U889" s="41"/>
      <c r="V889" s="43">
        <f>E889 * ( Baseline!B$87 * Baseline!B$7 )</f>
        <v>0.2075651079</v>
      </c>
      <c r="W889" s="43">
        <f>F889 * ( Baseline!D$87 * Baseline!B$11 )</f>
        <v>0.003689790191</v>
      </c>
      <c r="X889" s="43">
        <f>G889 * ( Baseline!F$87 * Baseline!B$16 )</f>
        <v>0.005869902923</v>
      </c>
      <c r="Y889" s="43">
        <f>H889 * ( Baseline!H$87 * Baseline!B$18 )</f>
        <v>0.001208799185</v>
      </c>
      <c r="Z889" s="51">
        <f t="shared" si="1"/>
        <v>0.2183336002</v>
      </c>
      <c r="AA889" s="43">
        <f>I889 * ( Baseline!B$87 * Baseline!B$7 )</f>
        <v>0.002076065039</v>
      </c>
      <c r="AB889" s="45">
        <f>J889 * ( Baseline!D$87 * Baseline!B$11 )</f>
        <v>0.03253636049</v>
      </c>
      <c r="AC889" s="45">
        <f>K889 * ( Baseline!F$87 * Baseline!B$16 )</f>
        <v>0.0004773242062</v>
      </c>
      <c r="AD889" s="45">
        <f>L889 * ( Baseline!F$87 * Baseline!B$16 )</f>
        <v>0.0004999325761</v>
      </c>
      <c r="AE889" s="51">
        <f t="shared" si="2"/>
        <v>0.03558968232</v>
      </c>
      <c r="AF889" s="51">
        <f>M889 * ( Baseline!B$87 * Baseline!B$7 )</f>
        <v>0.001753969368</v>
      </c>
      <c r="AG889" s="51">
        <f>N889 * ( Baseline!D$87 * Baseline!B$11 )</f>
        <v>0.0002534925858</v>
      </c>
      <c r="AH889" s="51">
        <f>O889 * ( Baseline!F$87 * Baseline!B$16 )</f>
        <v>0.04600239578</v>
      </c>
      <c r="AI889" s="51">
        <f>P889 * ( Baseline!H$87 * Baseline!B$18 )</f>
        <v>0.0005791901739</v>
      </c>
      <c r="AJ889" s="51">
        <f t="shared" si="3"/>
        <v>0.04858904791</v>
      </c>
      <c r="AK889" s="51">
        <f>Q889 * ( Baseline!B$87 * Baseline!B$7 )</f>
        <v>0.00003567549992</v>
      </c>
      <c r="AL889" s="51">
        <f>R889 * ( Baseline!D$87 * Baseline!B$11 )</f>
        <v>0.0002654992137</v>
      </c>
      <c r="AM889" s="51">
        <f>S889 * ( Baseline!F$87 * Baseline!B$16 )</f>
        <v>0.00005720658317</v>
      </c>
      <c r="AN889" s="51">
        <f>T889 * ( Baseline!H$87 * Baseline!B$18 )</f>
        <v>0.03465620561</v>
      </c>
      <c r="AO889" s="51">
        <f t="shared" si="4"/>
        <v>0.0350145869</v>
      </c>
      <c r="AP889" s="61"/>
      <c r="AQ889" s="51">
        <f>V889 * ( (1-Baseline!B$88-Baseline!B$87) + (1-B889)*Baseline!B$88 )</f>
        <v>0.08174356148</v>
      </c>
      <c r="AR889" s="51">
        <f>W889 * ( (1-Baseline!B$88-Baseline!B$87) + (1-B889)*Baseline!B$88 )</f>
        <v>0.001453117985</v>
      </c>
      <c r="AS889" s="51">
        <f>X889 * ( (1-Baseline!B$88-Baseline!B$87) + (1-B889)*Baseline!B$88 )</f>
        <v>0.002311692824</v>
      </c>
      <c r="AT889" s="51">
        <f>Y889 * ( (1-Baseline!B$88-Baseline!B$87) + (1-B889)*Baseline!B$88 )</f>
        <v>0.0004760508714</v>
      </c>
      <c r="AU889" s="51">
        <f t="shared" si="5"/>
        <v>0.08598442316</v>
      </c>
      <c r="AV889" s="51">
        <f>AA889 * ( (1-Baseline!D$88-Baseline!D$87) + (1-B889)*Baseline!D$88 )</f>
        <v>0.00144709599</v>
      </c>
      <c r="AW889" s="51">
        <f>AB889 * ( (1-Baseline!D$88-Baseline!D$87) + (1-B889)*Baseline!D$88 )</f>
        <v>0.022679076</v>
      </c>
      <c r="AX889" s="51">
        <f>AC889 * ( (1-Baseline!D$88-Baseline!D$87) + (1-B889)*Baseline!D$88 )</f>
        <v>0.0003327130565</v>
      </c>
      <c r="AY889" s="51">
        <f>AD889 * ( (1-Baseline!D$88-Baseline!D$87) + (1-B889)*Baseline!D$88 )</f>
        <v>0.0003484719469</v>
      </c>
      <c r="AZ889" s="51">
        <f t="shared" si="6"/>
        <v>0.02480735699</v>
      </c>
      <c r="BA889" s="51">
        <f>AF889 * ( (1-Baseline!F$88-Baseline!F$87) + (1-Baseline!B$36)*Baseline!F$88 )</f>
        <v>0.001262212484</v>
      </c>
      <c r="BB889" s="51">
        <f>AG889 * ( (1-Baseline!F$88-Baseline!F$87) + (1-Baseline!B$36)*Baseline!F$88 )</f>
        <v>0.0001824213765</v>
      </c>
      <c r="BC889" s="51">
        <f>AH889 * ( (1-Baseline!F$88-Baseline!F$87) + (1-Baseline!B$36)*Baseline!F$88 )</f>
        <v>0.03310479608</v>
      </c>
      <c r="BD889" s="51">
        <f>AI889 * ( (1-Baseline!F$88-Baseline!F$87) + (1-Baseline!B$36)*Baseline!F$88 )</f>
        <v>0.0004168037832</v>
      </c>
      <c r="BE889" s="51">
        <f t="shared" si="7"/>
        <v>0.03496623373</v>
      </c>
      <c r="BF889" s="51">
        <f>AK889 * ( (1-Baseline!H$88-Baseline!H$87) + (1-Baseline!B$36)*Baseline!H$88 )</f>
        <v>0.0000282664121</v>
      </c>
      <c r="BG889" s="51">
        <f>AL889 * ( (1-Baseline!H$88-Baseline!H$87) + (1-Baseline!B$36)*Baseline!H$88 )</f>
        <v>0.000210360337</v>
      </c>
      <c r="BH889" s="51">
        <f>AM889 * ( (1-Baseline!H$88-Baseline!H$87) + (1-Baseline!B$36)*Baseline!H$88 )</f>
        <v>0.00004532591998</v>
      </c>
      <c r="BI889" s="51">
        <f>AN889 * ( (1-Baseline!H$88-Baseline!H$87) + (1-Baseline!B$36)*Baseline!H$88 )</f>
        <v>0.02745880483</v>
      </c>
      <c r="BJ889" s="51">
        <f t="shared" si="8"/>
        <v>0.02774275749</v>
      </c>
      <c r="BK889" s="61"/>
      <c r="BL889" s="51">
        <f t="shared" si="19"/>
        <v>0.9506787215</v>
      </c>
      <c r="BM889" s="51">
        <f t="shared" si="20"/>
        <v>0.01689978175</v>
      </c>
      <c r="BN889" s="51">
        <f t="shared" si="21"/>
        <v>0.02688501869</v>
      </c>
      <c r="BO889" s="51">
        <f t="shared" si="22"/>
        <v>0.005536478049</v>
      </c>
      <c r="BP889" s="51">
        <f t="shared" si="9"/>
        <v>1</v>
      </c>
      <c r="BQ889" s="51">
        <f t="shared" si="23"/>
        <v>0.05833334</v>
      </c>
      <c r="BR889" s="51">
        <f t="shared" si="24"/>
        <v>0.9142076685</v>
      </c>
      <c r="BS889" s="51">
        <f t="shared" si="25"/>
        <v>0.01341187038</v>
      </c>
      <c r="BT889" s="51">
        <f t="shared" si="26"/>
        <v>0.01404712106</v>
      </c>
      <c r="BU889" s="51">
        <f t="shared" si="10"/>
        <v>1</v>
      </c>
      <c r="BV889" s="51">
        <f t="shared" si="27"/>
        <v>0.03609803944</v>
      </c>
      <c r="BW889" s="51">
        <f t="shared" si="28"/>
        <v>0.005217072503</v>
      </c>
      <c r="BX889" s="51">
        <f t="shared" si="29"/>
        <v>0.9467647085</v>
      </c>
      <c r="BY889" s="51">
        <f t="shared" si="30"/>
        <v>0.01192017952</v>
      </c>
      <c r="BZ889" s="51">
        <f t="shared" si="11"/>
        <v>1</v>
      </c>
      <c r="CA889" s="51">
        <f t="shared" si="31"/>
        <v>0.001018875362</v>
      </c>
      <c r="CB889" s="51">
        <f t="shared" si="32"/>
        <v>0.007582531658</v>
      </c>
      <c r="CC889" s="51">
        <f t="shared" si="33"/>
        <v>0.001633792891</v>
      </c>
      <c r="CD889" s="51">
        <f t="shared" si="34"/>
        <v>0.9897648001</v>
      </c>
      <c r="CE889" s="51">
        <f t="shared" si="12"/>
        <v>1</v>
      </c>
      <c r="CF889" s="61"/>
      <c r="CG889" s="51">
        <f t="shared" si="35"/>
        <v>0.9506787215</v>
      </c>
      <c r="CH889" s="51">
        <f t="shared" si="36"/>
        <v>0.01689978175</v>
      </c>
      <c r="CI889" s="51">
        <f t="shared" si="37"/>
        <v>0.02688501869</v>
      </c>
      <c r="CJ889" s="51">
        <f t="shared" si="38"/>
        <v>0.005536478049</v>
      </c>
      <c r="CK889" s="51">
        <f t="shared" si="13"/>
        <v>1</v>
      </c>
      <c r="CL889" s="51">
        <f t="shared" si="39"/>
        <v>0.05833334</v>
      </c>
      <c r="CM889" s="51">
        <f t="shared" si="40"/>
        <v>0.9142076685</v>
      </c>
      <c r="CN889" s="51">
        <f t="shared" si="41"/>
        <v>0.01341187038</v>
      </c>
      <c r="CO889" s="51">
        <f t="shared" si="42"/>
        <v>0.01404712106</v>
      </c>
      <c r="CP889" s="51">
        <f t="shared" si="14"/>
        <v>1</v>
      </c>
      <c r="CQ889" s="51">
        <f t="shared" si="43"/>
        <v>0.03609803944</v>
      </c>
      <c r="CR889" s="51">
        <f t="shared" si="44"/>
        <v>0.005217072503</v>
      </c>
      <c r="CS889" s="51">
        <f t="shared" si="45"/>
        <v>0.9467647085</v>
      </c>
      <c r="CT889" s="51">
        <f t="shared" si="46"/>
        <v>0.01192017952</v>
      </c>
      <c r="CU889" s="51">
        <f t="shared" si="15"/>
        <v>1</v>
      </c>
      <c r="CV889" s="51">
        <f t="shared" si="47"/>
        <v>0.001018875362</v>
      </c>
      <c r="CW889" s="51">
        <f t="shared" si="48"/>
        <v>0.007582531658</v>
      </c>
      <c r="CX889" s="51">
        <f t="shared" si="49"/>
        <v>0.001633792891</v>
      </c>
      <c r="CY889" s="51">
        <f t="shared" si="50"/>
        <v>0.9897648001</v>
      </c>
      <c r="CZ889" s="51">
        <f t="shared" si="16"/>
        <v>1</v>
      </c>
      <c r="DA889" s="61"/>
      <c r="DB889" s="51">
        <f>(AQ889*Baseline!B$7 + AV889*Baseline!B$11 + BA889*Baseline!B$16 + BF889*Baseline!B$18)</f>
        <v>48271.99653</v>
      </c>
      <c r="DC889" s="51">
        <f>(AR889*Baseline!B$7 + AW889*Baseline!B$11 + BB889*Baseline!B$16 + BG889*Baseline!B$18)</f>
        <v>59584.98313</v>
      </c>
      <c r="DD889" s="51">
        <f>(AS889*Baseline!B$7 + AX889*Baseline!B$11 + BC889*Baseline!B$16 + BH889*Baseline!B$18)</f>
        <v>114817.5598</v>
      </c>
      <c r="DE889" s="51">
        <f>(AT889*Baseline!B$7 + AY889*Baseline!B$11 + BD889*Baseline!B$16 + BI889*Baseline!B$18)</f>
        <v>1259735.653</v>
      </c>
      <c r="DF889" s="51">
        <f t="shared" si="17"/>
        <v>1482410.192</v>
      </c>
      <c r="DG889" s="61"/>
      <c r="DH889" s="51">
        <f t="shared" si="51"/>
        <v>0.03256318446</v>
      </c>
      <c r="DI889" s="51">
        <f t="shared" si="52"/>
        <v>0.04019466639</v>
      </c>
      <c r="DJ889" s="51">
        <f t="shared" si="53"/>
        <v>0.07745329895</v>
      </c>
      <c r="DK889" s="51">
        <f t="shared" si="54"/>
        <v>0.8497888502</v>
      </c>
      <c r="DL889" s="51">
        <f t="shared" si="18"/>
        <v>1</v>
      </c>
      <c r="DM889" s="61"/>
      <c r="DN889" s="51">
        <f>DH889 / (Baseline!B$7/Baseline!B$17)</f>
        <v>3.475905762</v>
      </c>
      <c r="DO889" s="51">
        <f>DI889 / (Baseline!B$11/Baseline!B$17)</f>
        <v>0.9703184849</v>
      </c>
      <c r="DP889" s="51">
        <f>DJ889 / (Baseline!B$16/Baseline!B$17)</f>
        <v>1.196887538</v>
      </c>
      <c r="DQ889" s="51">
        <f>DK889 / (Baseline!B$18/Baseline!B$17)</f>
        <v>0.9607613164</v>
      </c>
      <c r="DR889" s="79"/>
      <c r="DS889" s="51">
        <f>(AU889*Baseline!B$34)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0.02542719472</v>
      </c>
      <c r="DT889" s="51">
        <f>(AZ889*Baseline!B$34) + (Baseline!D$88*(1-Baseline!D$89)*Baseline!B$35) + (Baseline!D$88*Baseline!D$89*((1-Baseline!D$90)*Baseline!B$40 + Baseline!D$90*Baseline!B$41))</f>
        <v>0.01013467155</v>
      </c>
      <c r="DU889" s="51">
        <f>(BE889*Baseline!B$34) + (Baseline!F$88*(1-Baseline!F$89)*Baseline!B$35) + (Baseline!F$88*Baseline!F$89*((1-Baseline!F$90)*Baseline!B$40 + Baseline!F$90*Baseline!B$41))</f>
        <v>0.01297557506</v>
      </c>
      <c r="DV889" s="51">
        <f>(BJ889*Baseline!B$34) + (Baseline!H$88*(1-Baseline!H$89)*Baseline!B$35) + (Baseline!H$88*Baseline!H$89*((1-Baseline!H$90)*Baseline!B$40 + Baseline!H$90*Baseline!B$41))</f>
        <v>0.009306413624</v>
      </c>
      <c r="DW889" s="51">
        <f>( DS889*Baseline!B$7 + DT889*Baseline!B$11 + DU889*Baseline!B$16 + DV889*Baseline!B$18 ) / Baseline!B$17</f>
        <v>0.009729186927</v>
      </c>
    </row>
    <row r="890">
      <c r="A890" s="4" t="s">
        <v>1250</v>
      </c>
      <c r="B890" s="45">
        <f>MIN( MAX( NORMINV( MCrands!B890, (B$5+B$4)/2, (B$5-B$4)/3.29 ), 0 ), 1 )</f>
        <v>0.6623769564</v>
      </c>
      <c r="C890" s="45">
        <f>MAX( NORMINV( MCrands!C890, (C$5+C$4)/2, (C$5-C$4)/3.29 ), 0 )</f>
        <v>3.053920722</v>
      </c>
      <c r="D890" s="41"/>
      <c r="E890" s="43">
        <f>Baseline!B$33 * (C890 * Baseline!B$66*Baseline!B$66/Baseline!B$73 + Baseline!B$52*Baseline!B$52/Baseline!B$74 + Baseline!B$53*Baseline!B$53/Baseline!B$75 + Baseline!B$54*Baseline!B$54/Baseline!B$76)</f>
        <v>0.00002166307625</v>
      </c>
      <c r="F890" s="43">
        <f>Baseline!B$33 * (C890 * Baseline!B$66*Baseline!B$57/Baseline!B$73 + Baseline!B$52*Baseline!B$67/Baseline!B$74 + Baseline!B$53*Baseline!B$55/Baseline!B$75 + Baseline!B$54*Baseline!B$56/Baseline!B$76)</f>
        <v>0.0000002002883536</v>
      </c>
      <c r="G890" s="45">
        <f>Baseline!B$33 * (C890 * Baseline!B$66*Baseline!B$58/Baseline!B$73 + Baseline!B$52*Baseline!B$59/Baseline!B$74 + Baseline!B$53*Baseline!B$68/Baseline!B$75 + Baseline!B$54*Baseline!B$60/Baseline!B$76)</f>
        <v>0.000000169638228</v>
      </c>
      <c r="H890" s="43">
        <f>Baseline!B$33 * (C890 * Baseline!B$66*Baseline!B$61/Baseline!B$73 + Baseline!B$52*Baseline!B$62/Baseline!B$74 + Baseline!B$53*Baseline!B$63/Baseline!B$75 + Baseline!B$54*Baseline!B$69/Baseline!B$76)</f>
        <v>0.000000003501886498</v>
      </c>
      <c r="I890" s="43">
        <f>Baseline!B$33 * (C890 * Baseline!B$57*Baseline!B$66/Baseline!B$73 + Baseline!B$67*Baseline!B$52/Baseline!B$74 + Baseline!B$55*Baseline!B$53/Baseline!B$75 + Baseline!B$56*Baseline!B$54/Baseline!B$76)</f>
        <v>0.0000002002883536</v>
      </c>
      <c r="J890" s="45">
        <f>Baseline!B$33 * (C890 * Baseline!B$57*Baseline!B$57/Baseline!B$73 + Baseline!B$67*Baseline!B$67/Baseline!B$74 + Baseline!B$55*Baseline!B$55/Baseline!B$75 + Baseline!B$56*Baseline!B$56/Baseline!B$76)</f>
        <v>0.000001763813866</v>
      </c>
      <c r="K890" s="43">
        <f>Baseline!B$33 * (C890 * Baseline!B$57*Baseline!B$58/Baseline!B$73 + Baseline!B$67*Baseline!B$59/Baseline!B$74 + Baseline!B$55*Baseline!B$68/Baseline!B$75 + Baseline!B$56*Baseline!B$60/Baseline!B$76)</f>
        <v>0.00000001374207317</v>
      </c>
      <c r="L890" s="45">
        <f>Baseline!B$33 * (C890 * Baseline!B$57*Baseline!B$61/Baseline!B$73 + Baseline!B$67*Baseline!B$62/Baseline!B$74 + Baseline!B$55*Baseline!B$63/Baseline!B$75 + Baseline!B$56*Baseline!B$69/Baseline!B$76)</f>
        <v>0.00000001439286719</v>
      </c>
      <c r="M890" s="43">
        <f>Baseline!B$33 * (C890 * Baseline!B$58*Baseline!B$66/Baseline!B$73 + Baseline!B$59*Baseline!B$52/Baseline!B$74 + Baseline!B$68*Baseline!B$53/Baseline!B$75 + Baseline!B$60*Baseline!B$54/Baseline!B$76)</f>
        <v>0.000000169638228</v>
      </c>
      <c r="N890" s="45">
        <f>Baseline!B$33 * (C890 * Baseline!B$58*Baseline!B$57/Baseline!B$73 + Baseline!B$59*Baseline!B$67/Baseline!B$74 + Baseline!B$68*Baseline!B$55/Baseline!B$75 + Baseline!B$60*Baseline!B$56/Baseline!B$76)</f>
        <v>0.00000001374207317</v>
      </c>
      <c r="O890" s="45">
        <f>Baseline!B$33 * (C890 * Baseline!B$58*Baseline!B$58/Baseline!B$73 + Baseline!B$59*Baseline!B$59/Baseline!B$74 + Baseline!B$68*Baseline!B$68/Baseline!B$75 + Baseline!B$60*Baseline!B$60/Baseline!B$76)</f>
        <v>0.000001324390649</v>
      </c>
      <c r="P890" s="43">
        <f>Baseline!B$33 * (C890 * Baseline!B$58*Baseline!B$61/Baseline!B$73 + Baseline!B$59*Baseline!B$62/Baseline!B$74 + Baseline!B$68*Baseline!B$63/Baseline!B$75 + Baseline!B$60*Baseline!B$69/Baseline!B$76)</f>
        <v>0.000000001646979508</v>
      </c>
      <c r="Q890" s="43">
        <f>Baseline!B$33 * (C890 * Baseline!B$61*Baseline!B$66/Baseline!B$73 + Baseline!B$62*Baseline!B$52/Baseline!B$74 + Baseline!B$63*Baseline!B$53/Baseline!B$75 + Baseline!B$69*Baseline!B$54/Baseline!B$76)</f>
        <v>0.000000003501886498</v>
      </c>
      <c r="R890" s="43">
        <f>Baseline!B$33 * (C890 * Baseline!B$61*Baseline!B$57/Baseline!B$73 + Baseline!B$62*Baseline!B$67/Baseline!B$74 + Baseline!B$63*Baseline!B$55/Baseline!B$75 + Baseline!B$69*Baseline!B$56/Baseline!B$76)</f>
        <v>0.00000001439286719</v>
      </c>
      <c r="S890" s="43">
        <f>Baseline!B$33 * (C890 * Baseline!B$61*Baseline!B$58/Baseline!B$73 + Baseline!B$62*Baseline!B$59/Baseline!B$74 + Baseline!B$63*Baseline!B$68/Baseline!B$75 + Baseline!B$69*Baseline!B$60/Baseline!B$76)</f>
        <v>0.000000001646979508</v>
      </c>
      <c r="T890" s="43">
        <f>Baseline!B$33 * (C890 * Baseline!B$61*Baseline!B$61/Baseline!B$73 + Baseline!B$62*Baseline!B$62/Baseline!B$74 + Baseline!B$63*Baseline!B$63/Baseline!B$75 + Baseline!B$69*Baseline!B$69/Baseline!B$76)</f>
        <v>0.00000009854654886</v>
      </c>
      <c r="U890" s="41"/>
      <c r="V890" s="43">
        <f>E890 * ( Baseline!B$87 * Baseline!B$7 )</f>
        <v>0.2248410684</v>
      </c>
      <c r="W890" s="43">
        <f>F890 * ( Baseline!D$87 * Baseline!B$11 )</f>
        <v>0.00369463828</v>
      </c>
      <c r="X890" s="43">
        <f>G890 * ( Baseline!F$87 * Baseline!B$16 )</f>
        <v>0.005892344819</v>
      </c>
      <c r="Y890" s="43">
        <f>H890 * ( Baseline!H$87 * Baseline!B$18 )</f>
        <v>0.001231520566</v>
      </c>
      <c r="Z890" s="51">
        <f t="shared" si="1"/>
        <v>0.2356595721</v>
      </c>
      <c r="AA890" s="43">
        <f>I890 * ( Baseline!B$87 * Baseline!B$7 )</f>
        <v>0.002078792822</v>
      </c>
      <c r="AB890" s="45">
        <f>J890 * ( Baseline!D$87 * Baseline!B$11 )</f>
        <v>0.03253636126</v>
      </c>
      <c r="AC890" s="45">
        <f>K890 * ( Baseline!F$87 * Baseline!B$16 )</f>
        <v>0.0004773277497</v>
      </c>
      <c r="AD890" s="45">
        <f>L890 * ( Baseline!F$87 * Baseline!B$16 )</f>
        <v>0.0004999329304</v>
      </c>
      <c r="AE890" s="51">
        <f t="shared" si="2"/>
        <v>0.03559241476</v>
      </c>
      <c r="AF890" s="51">
        <f>M890 * ( Baseline!B$87 * Baseline!B$7 )</f>
        <v>0.001760675168</v>
      </c>
      <c r="AG890" s="51">
        <f>N890 * ( Baseline!D$87 * Baseline!B$11 )</f>
        <v>0.0002534944676</v>
      </c>
      <c r="AH890" s="51">
        <f>O890 * ( Baseline!F$87 * Baseline!B$16 )</f>
        <v>0.04600240449</v>
      </c>
      <c r="AI890" s="51">
        <f>P890 * ( Baseline!H$87 * Baseline!B$18 )</f>
        <v>0.0005791989934</v>
      </c>
      <c r="AJ890" s="51">
        <f t="shared" si="3"/>
        <v>0.04859577312</v>
      </c>
      <c r="AK890" s="51">
        <f>Q890 * ( Baseline!B$87 * Baseline!B$7 )</f>
        <v>0.00003634607997</v>
      </c>
      <c r="AL890" s="51">
        <f>R890 * ( Baseline!D$87 * Baseline!B$11 )</f>
        <v>0.0002654994019</v>
      </c>
      <c r="AM890" s="51">
        <f>S890 * ( Baseline!F$87 * Baseline!B$16 )</f>
        <v>0.00005720745427</v>
      </c>
      <c r="AN890" s="51">
        <f>T890 * ( Baseline!H$87 * Baseline!B$18 )</f>
        <v>0.03465620649</v>
      </c>
      <c r="AO890" s="51">
        <f t="shared" si="4"/>
        <v>0.03501525942</v>
      </c>
      <c r="AP890" s="61"/>
      <c r="AQ890" s="51">
        <f>V890 * ( (1-Baseline!B$88-Baseline!B$87) + (1-B890)*Baseline!B$88 )</f>
        <v>0.08748217665</v>
      </c>
      <c r="AR890" s="51">
        <f>W890 * ( (1-Baseline!B$88-Baseline!B$87) + (1-B890)*Baseline!B$88 )</f>
        <v>0.00143752652</v>
      </c>
      <c r="AS890" s="51">
        <f>X890 * ( (1-Baseline!B$88-Baseline!B$87) + (1-B890)*Baseline!B$88 )</f>
        <v>0.002292620089</v>
      </c>
      <c r="AT890" s="51">
        <f>Y890 * ( (1-Baseline!B$88-Baseline!B$87) + (1-B890)*Baseline!B$88 )</f>
        <v>0.0004791655743</v>
      </c>
      <c r="AU890" s="51">
        <f t="shared" si="5"/>
        <v>0.09169148883</v>
      </c>
      <c r="AV890" s="51">
        <f>AA890 * ( (1-Baseline!D$88-Baseline!D$87) + (1-B890)*Baseline!D$88 )</f>
        <v>0.001444040759</v>
      </c>
      <c r="AW890" s="51">
        <f>AB890 * ( (1-Baseline!D$88-Baseline!D$87) + (1-B890)*Baseline!D$88 )</f>
        <v>0.02260149799</v>
      </c>
      <c r="AX890" s="51">
        <f>AC890 * ( (1-Baseline!D$88-Baseline!D$87) + (1-B890)*Baseline!D$88 )</f>
        <v>0.0003315774032</v>
      </c>
      <c r="AY890" s="51">
        <f>AD890 * ( (1-Baseline!D$88-Baseline!D$87) + (1-B890)*Baseline!D$88 )</f>
        <v>0.0003472801716</v>
      </c>
      <c r="AZ890" s="51">
        <f t="shared" si="6"/>
        <v>0.02472439632</v>
      </c>
      <c r="BA890" s="51">
        <f>AF890 * ( (1-Baseline!F$88-Baseline!F$87) + (1-Baseline!B$36)*Baseline!F$88 )</f>
        <v>0.001267038193</v>
      </c>
      <c r="BB890" s="51">
        <f>AG890 * ( (1-Baseline!F$88-Baseline!F$87) + (1-Baseline!B$36)*Baseline!F$88 )</f>
        <v>0.0001824227307</v>
      </c>
      <c r="BC890" s="51">
        <f>AH890 * ( (1-Baseline!F$88-Baseline!F$87) + (1-Baseline!B$36)*Baseline!F$88 )</f>
        <v>0.03310480235</v>
      </c>
      <c r="BD890" s="51">
        <f>AI890 * ( (1-Baseline!F$88-Baseline!F$87) + (1-Baseline!B$36)*Baseline!F$88 )</f>
        <v>0.00041681013</v>
      </c>
      <c r="BE890" s="51">
        <f t="shared" si="7"/>
        <v>0.0349710734</v>
      </c>
      <c r="BF890" s="51">
        <f>AK890 * ( (1-Baseline!H$88-Baseline!H$87) + (1-Baseline!B$36)*Baseline!H$88 )</f>
        <v>0.00002879772608</v>
      </c>
      <c r="BG890" s="51">
        <f>AL890 * ( (1-Baseline!H$88-Baseline!H$87) + (1-Baseline!B$36)*Baseline!H$88 )</f>
        <v>0.0002103604861</v>
      </c>
      <c r="BH890" s="51">
        <f>AM890 * ( (1-Baseline!H$88-Baseline!H$87) + (1-Baseline!B$36)*Baseline!H$88 )</f>
        <v>0.00004532661017</v>
      </c>
      <c r="BI890" s="51">
        <f>AN890 * ( (1-Baseline!H$88-Baseline!H$87) + (1-Baseline!B$36)*Baseline!H$88 )</f>
        <v>0.02745880552</v>
      </c>
      <c r="BJ890" s="51">
        <f t="shared" si="8"/>
        <v>0.02774329035</v>
      </c>
      <c r="BK890" s="61"/>
      <c r="BL890" s="51">
        <f t="shared" si="19"/>
        <v>0.9540926618</v>
      </c>
      <c r="BM890" s="51">
        <f t="shared" si="20"/>
        <v>0.01567786213</v>
      </c>
      <c r="BN890" s="51">
        <f t="shared" si="21"/>
        <v>0.02500363031</v>
      </c>
      <c r="BO890" s="51">
        <f t="shared" si="22"/>
        <v>0.005225845718</v>
      </c>
      <c r="BP890" s="51">
        <f t="shared" si="9"/>
        <v>1</v>
      </c>
      <c r="BQ890" s="51">
        <f t="shared" si="23"/>
        <v>0.05840550118</v>
      </c>
      <c r="BR890" s="51">
        <f t="shared" si="24"/>
        <v>0.9141375059</v>
      </c>
      <c r="BS890" s="51">
        <f t="shared" si="25"/>
        <v>0.0134109403</v>
      </c>
      <c r="BT890" s="51">
        <f t="shared" si="26"/>
        <v>0.01404605261</v>
      </c>
      <c r="BU890" s="51">
        <f t="shared" si="10"/>
        <v>1</v>
      </c>
      <c r="BV890" s="51">
        <f t="shared" si="27"/>
        <v>0.03623103523</v>
      </c>
      <c r="BW890" s="51">
        <f t="shared" si="28"/>
        <v>0.005216389231</v>
      </c>
      <c r="BX890" s="51">
        <f t="shared" si="29"/>
        <v>0.9466338642</v>
      </c>
      <c r="BY890" s="51">
        <f t="shared" si="30"/>
        <v>0.01191871137</v>
      </c>
      <c r="BZ890" s="51">
        <f t="shared" si="11"/>
        <v>1</v>
      </c>
      <c r="CA890" s="51">
        <f t="shared" si="31"/>
        <v>0.001038006874</v>
      </c>
      <c r="CB890" s="51">
        <f t="shared" si="32"/>
        <v>0.007582391399</v>
      </c>
      <c r="CC890" s="51">
        <f t="shared" si="33"/>
        <v>0.001633786389</v>
      </c>
      <c r="CD890" s="51">
        <f t="shared" si="34"/>
        <v>0.9897458153</v>
      </c>
      <c r="CE890" s="51">
        <f t="shared" si="12"/>
        <v>1</v>
      </c>
      <c r="CF890" s="61"/>
      <c r="CG890" s="51">
        <f t="shared" si="35"/>
        <v>0.9540926618</v>
      </c>
      <c r="CH890" s="51">
        <f t="shared" si="36"/>
        <v>0.01567786213</v>
      </c>
      <c r="CI890" s="51">
        <f t="shared" si="37"/>
        <v>0.02500363031</v>
      </c>
      <c r="CJ890" s="51">
        <f t="shared" si="38"/>
        <v>0.005225845718</v>
      </c>
      <c r="CK890" s="51">
        <f t="shared" si="13"/>
        <v>1</v>
      </c>
      <c r="CL890" s="51">
        <f t="shared" si="39"/>
        <v>0.05840550118</v>
      </c>
      <c r="CM890" s="51">
        <f t="shared" si="40"/>
        <v>0.9141375059</v>
      </c>
      <c r="CN890" s="51">
        <f t="shared" si="41"/>
        <v>0.0134109403</v>
      </c>
      <c r="CO890" s="51">
        <f t="shared" si="42"/>
        <v>0.01404605261</v>
      </c>
      <c r="CP890" s="51">
        <f t="shared" si="14"/>
        <v>1</v>
      </c>
      <c r="CQ890" s="51">
        <f t="shared" si="43"/>
        <v>0.03623103523</v>
      </c>
      <c r="CR890" s="51">
        <f t="shared" si="44"/>
        <v>0.005216389231</v>
      </c>
      <c r="CS890" s="51">
        <f t="shared" si="45"/>
        <v>0.9466338642</v>
      </c>
      <c r="CT890" s="51">
        <f t="shared" si="46"/>
        <v>0.01191871137</v>
      </c>
      <c r="CU890" s="51">
        <f t="shared" si="15"/>
        <v>1</v>
      </c>
      <c r="CV890" s="51">
        <f t="shared" si="47"/>
        <v>0.001038006874</v>
      </c>
      <c r="CW890" s="51">
        <f t="shared" si="48"/>
        <v>0.007582391399</v>
      </c>
      <c r="CX890" s="51">
        <f t="shared" si="49"/>
        <v>0.001633786389</v>
      </c>
      <c r="CY890" s="51">
        <f t="shared" si="50"/>
        <v>0.9897458153</v>
      </c>
      <c r="CZ890" s="51">
        <f t="shared" si="16"/>
        <v>1</v>
      </c>
      <c r="DA890" s="61"/>
      <c r="DB890" s="51">
        <f>(AQ890*Baseline!B$7 + AV890*Baseline!B$11 + BA890*Baseline!B$16 + BF890*Baseline!B$18)</f>
        <v>51089.16912</v>
      </c>
      <c r="DC890" s="51">
        <f>(AR890*Baseline!B$7 + AW890*Baseline!B$11 + BB890*Baseline!B$16 + BG890*Baseline!B$18)</f>
        <v>59411.06241</v>
      </c>
      <c r="DD890" s="51">
        <f>(AS890*Baseline!B$7 + AX890*Baseline!B$11 + BC890*Baseline!B$16 + BH890*Baseline!B$18)</f>
        <v>114805.9266</v>
      </c>
      <c r="DE890" s="51">
        <f>(AT890*Baseline!B$7 + AY890*Baseline!B$11 + BD890*Baseline!B$16 + BI890*Baseline!B$18)</f>
        <v>1259734.661</v>
      </c>
      <c r="DF890" s="51">
        <f t="shared" si="17"/>
        <v>1485040.819</v>
      </c>
      <c r="DG890" s="61"/>
      <c r="DH890" s="51">
        <f t="shared" si="51"/>
        <v>0.03440253525</v>
      </c>
      <c r="DI890" s="51">
        <f t="shared" si="52"/>
        <v>0.04000634976</v>
      </c>
      <c r="DJ890" s="51">
        <f t="shared" si="53"/>
        <v>0.0773082633</v>
      </c>
      <c r="DK890" s="51">
        <f t="shared" si="54"/>
        <v>0.8482828517</v>
      </c>
      <c r="DL890" s="51">
        <f t="shared" si="18"/>
        <v>1</v>
      </c>
      <c r="DM890" s="61"/>
      <c r="DN890" s="51">
        <f>DH890 / (Baseline!B$7/Baseline!B$17)</f>
        <v>3.672244361</v>
      </c>
      <c r="DO890" s="51">
        <f>DI890 / (Baseline!B$11/Baseline!B$17)</f>
        <v>0.9657724312</v>
      </c>
      <c r="DP890" s="51">
        <f>DJ890 / (Baseline!B$16/Baseline!B$17)</f>
        <v>1.194646299</v>
      </c>
      <c r="DQ890" s="51">
        <f>DK890 / (Baseline!B$18/Baseline!B$17)</f>
        <v>0.9590586521</v>
      </c>
      <c r="DR890" s="79"/>
      <c r="DS890" s="51">
        <f>(AU890*Baseline!B$34)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0.02628325457</v>
      </c>
      <c r="DT890" s="51">
        <f>(AZ890*Baseline!B$34) + (Baseline!D$88*(1-Baseline!D$89)*Baseline!B$35) + (Baseline!D$88*Baseline!D$89*((1-Baseline!D$90)*Baseline!B$40 + Baseline!D$90*Baseline!B$41))</f>
        <v>0.01012222745</v>
      </c>
      <c r="DU890" s="51">
        <f>(BE890*Baseline!B$34) + (Baseline!F$88*(1-Baseline!F$89)*Baseline!B$35) + (Baseline!F$88*Baseline!F$89*((1-Baseline!F$90)*Baseline!B$40 + Baseline!F$90*Baseline!B$41))</f>
        <v>0.01297630101</v>
      </c>
      <c r="DV890" s="51">
        <f>(BJ890*Baseline!B$34) + (Baseline!H$88*(1-Baseline!H$89)*Baseline!B$35) + (Baseline!H$88*Baseline!H$89*((1-Baseline!H$90)*Baseline!B$40 + Baseline!H$90*Baseline!B$41))</f>
        <v>0.009306493552</v>
      </c>
      <c r="DW890" s="51">
        <f>( DS890*Baseline!B$7 + DT890*Baseline!B$11 + DU890*Baseline!B$16 + DV890*Baseline!B$18 ) / Baseline!B$17</f>
        <v>0.009736808904</v>
      </c>
    </row>
    <row r="891">
      <c r="A891" s="4" t="s">
        <v>1251</v>
      </c>
      <c r="B891" s="45">
        <f>MIN( MAX( NORMINV( MCrands!B891, (B$5+B$4)/2, (B$5-B$4)/3.29 ), 0 ), 1 )</f>
        <v>0.5213997592</v>
      </c>
      <c r="C891" s="45">
        <f>MAX( NORMINV( MCrands!C891, (C$5+C$4)/2, (C$5-C$4)/3.29 ), 0 )</f>
        <v>2.320631534</v>
      </c>
      <c r="D891" s="41"/>
      <c r="E891" s="43">
        <f>Baseline!B$33 * (C891 * Baseline!B$66*Baseline!B$66/Baseline!B$73 + Baseline!B$52*Baseline!B$52/Baseline!B$74 + Baseline!B$53*Baseline!B$53/Baseline!B$75 + Baseline!B$54*Baseline!B$54/Baseline!B$76)</f>
        <v>0.0000164713712</v>
      </c>
      <c r="F891" s="43">
        <f>Baseline!B$33 * (C891 * Baseline!B$66*Baseline!B$57/Baseline!B$73 + Baseline!B$52*Baseline!B$67/Baseline!B$74 + Baseline!B$53*Baseline!B$55/Baseline!B$75 + Baseline!B$54*Baseline!B$56/Baseline!B$76)</f>
        <v>0.0000001994686107</v>
      </c>
      <c r="G891" s="45">
        <f>Baseline!B$33 * (C891 * Baseline!B$66*Baseline!B$58/Baseline!B$73 + Baseline!B$52*Baseline!B$59/Baseline!B$74 + Baseline!B$53*Baseline!B$68/Baseline!B$75 + Baseline!B$54*Baseline!B$60/Baseline!B$76)</f>
        <v>0.0000001676230267</v>
      </c>
      <c r="H891" s="43">
        <f>Baseline!B$33 * (C891 * Baseline!B$66*Baseline!B$61/Baseline!B$73 + Baseline!B$52*Baseline!B$62/Baseline!B$74 + Baseline!B$53*Baseline!B$63/Baseline!B$75 + Baseline!B$54*Baseline!B$69/Baseline!B$76)</f>
        <v>0.000000003300366368</v>
      </c>
      <c r="I891" s="43">
        <f>Baseline!B$33 * (C891 * Baseline!B$57*Baseline!B$66/Baseline!B$73 + Baseline!B$67*Baseline!B$52/Baseline!B$74 + Baseline!B$55*Baseline!B$53/Baseline!B$75 + Baseline!B$56*Baseline!B$54/Baseline!B$76)</f>
        <v>0.0000001994686107</v>
      </c>
      <c r="J891" s="45">
        <f>Baseline!B$33 * (C891 * Baseline!B$57*Baseline!B$57/Baseline!B$73 + Baseline!B$67*Baseline!B$67/Baseline!B$74 + Baseline!B$55*Baseline!B$55/Baseline!B$75 + Baseline!B$56*Baseline!B$56/Baseline!B$76)</f>
        <v>0.000001763813737</v>
      </c>
      <c r="K891" s="43">
        <f>Baseline!B$33 * (C891 * Baseline!B$57*Baseline!B$58/Baseline!B$73 + Baseline!B$67*Baseline!B$59/Baseline!B$74 + Baseline!B$55*Baseline!B$68/Baseline!B$75 + Baseline!B$56*Baseline!B$60/Baseline!B$76)</f>
        <v>0.00000001374175498</v>
      </c>
      <c r="L891" s="45">
        <f>Baseline!B$33 * (C891 * Baseline!B$57*Baseline!B$61/Baseline!B$73 + Baseline!B$67*Baseline!B$62/Baseline!B$74 + Baseline!B$55*Baseline!B$63/Baseline!B$75 + Baseline!B$56*Baseline!B$69/Baseline!B$76)</f>
        <v>0.00000001439283537</v>
      </c>
      <c r="M891" s="43">
        <f>Baseline!B$33 * (C891 * Baseline!B$58*Baseline!B$66/Baseline!B$73 + Baseline!B$59*Baseline!B$52/Baseline!B$74 + Baseline!B$68*Baseline!B$53/Baseline!B$75 + Baseline!B$60*Baseline!B$54/Baseline!B$76)</f>
        <v>0.0000001676230267</v>
      </c>
      <c r="N891" s="45">
        <f>Baseline!B$33 * (C891 * Baseline!B$58*Baseline!B$57/Baseline!B$73 + Baseline!B$59*Baseline!B$67/Baseline!B$74 + Baseline!B$68*Baseline!B$55/Baseline!B$75 + Baseline!B$60*Baseline!B$56/Baseline!B$76)</f>
        <v>0.00000001374175498</v>
      </c>
      <c r="O891" s="45">
        <f>Baseline!B$33 * (C891 * Baseline!B$58*Baseline!B$58/Baseline!B$73 + Baseline!B$59*Baseline!B$59/Baseline!B$74 + Baseline!B$68*Baseline!B$68/Baseline!B$75 + Baseline!B$60*Baseline!B$60/Baseline!B$76)</f>
        <v>0.000001324389867</v>
      </c>
      <c r="P891" s="43">
        <f>Baseline!B$33 * (C891 * Baseline!B$58*Baseline!B$61/Baseline!B$73 + Baseline!B$59*Baseline!B$62/Baseline!B$74 + Baseline!B$68*Baseline!B$63/Baseline!B$75 + Baseline!B$60*Baseline!B$69/Baseline!B$76)</f>
        <v>0.000000001646901286</v>
      </c>
      <c r="Q891" s="43">
        <f>Baseline!B$33 * (C891 * Baseline!B$61*Baseline!B$66/Baseline!B$73 + Baseline!B$62*Baseline!B$52/Baseline!B$74 + Baseline!B$63*Baseline!B$53/Baseline!B$75 + Baseline!B$69*Baseline!B$54/Baseline!B$76)</f>
        <v>0.000000003300366368</v>
      </c>
      <c r="R891" s="43">
        <f>Baseline!B$33 * (C891 * Baseline!B$61*Baseline!B$57/Baseline!B$73 + Baseline!B$62*Baseline!B$67/Baseline!B$74 + Baseline!B$63*Baseline!B$55/Baseline!B$75 + Baseline!B$69*Baseline!B$56/Baseline!B$76)</f>
        <v>0.00000001439283537</v>
      </c>
      <c r="S891" s="43">
        <f>Baseline!B$33 * (C891 * Baseline!B$61*Baseline!B$58/Baseline!B$73 + Baseline!B$62*Baseline!B$59/Baseline!B$74 + Baseline!B$63*Baseline!B$68/Baseline!B$75 + Baseline!B$69*Baseline!B$60/Baseline!B$76)</f>
        <v>0.000000001646901286</v>
      </c>
      <c r="T891" s="43">
        <f>Baseline!B$33 * (C891 * Baseline!B$61*Baseline!B$61/Baseline!B$73 + Baseline!B$62*Baseline!B$62/Baseline!B$74 + Baseline!B$63*Baseline!B$63/Baseline!B$75 + Baseline!B$69*Baseline!B$69/Baseline!B$76)</f>
        <v>0.00000009854654104</v>
      </c>
      <c r="U891" s="41"/>
      <c r="V891" s="43">
        <f>E891 * ( Baseline!B$87 * Baseline!B$7 )</f>
        <v>0.1709563616</v>
      </c>
      <c r="W891" s="43">
        <f>F891 * ( Baseline!D$87 * Baseline!B$11 )</f>
        <v>0.003679516814</v>
      </c>
      <c r="X891" s="43">
        <f>G891 * ( Baseline!F$87 * Baseline!B$16 )</f>
        <v>0.005822347265</v>
      </c>
      <c r="Y891" s="43">
        <f>H891 * ( Baseline!H$87 * Baseline!B$18 )</f>
        <v>0.001160651283</v>
      </c>
      <c r="Z891" s="51">
        <f t="shared" si="1"/>
        <v>0.181618877</v>
      </c>
      <c r="AA891" s="43">
        <f>I891 * ( Baseline!B$87 * Baseline!B$7 )</f>
        <v>0.002070284711</v>
      </c>
      <c r="AB891" s="45">
        <f>J891 * ( Baseline!D$87 * Baseline!B$11 )</f>
        <v>0.03253635887</v>
      </c>
      <c r="AC891" s="45">
        <f>K891 * ( Baseline!F$87 * Baseline!B$16 )</f>
        <v>0.0004773166974</v>
      </c>
      <c r="AD891" s="45">
        <f>L891 * ( Baseline!F$87 * Baseline!B$16 )</f>
        <v>0.0004999318252</v>
      </c>
      <c r="AE891" s="51">
        <f t="shared" si="2"/>
        <v>0.03558389211</v>
      </c>
      <c r="AF891" s="51">
        <f>M891 * ( Baseline!B$87 * Baseline!B$7 )</f>
        <v>0.001739759394</v>
      </c>
      <c r="AG891" s="51">
        <f>N891 * ( Baseline!D$87 * Baseline!B$11 )</f>
        <v>0.0002534885981</v>
      </c>
      <c r="AH891" s="51">
        <f>O891 * ( Baseline!F$87 * Baseline!B$16 )</f>
        <v>0.04600237732</v>
      </c>
      <c r="AI891" s="51">
        <f>P891 * ( Baseline!H$87 * Baseline!B$18 )</f>
        <v>0.0005791714849</v>
      </c>
      <c r="AJ891" s="51">
        <f t="shared" si="3"/>
        <v>0.0485747968</v>
      </c>
      <c r="AK891" s="51">
        <f>Q891 * ( Baseline!B$87 * Baseline!B$7 )</f>
        <v>0.00003425450253</v>
      </c>
      <c r="AL891" s="51">
        <f>R891 * ( Baseline!D$87 * Baseline!B$11 )</f>
        <v>0.0002654988149</v>
      </c>
      <c r="AM891" s="51">
        <f>S891 * ( Baseline!F$87 * Baseline!B$16 )</f>
        <v>0.00005720473726</v>
      </c>
      <c r="AN891" s="51">
        <f>T891 * ( Baseline!H$87 * Baseline!B$18 )</f>
        <v>0.03465620374</v>
      </c>
      <c r="AO891" s="51">
        <f t="shared" si="4"/>
        <v>0.03501316179</v>
      </c>
      <c r="AP891" s="61"/>
      <c r="AQ891" s="51">
        <f>V891 * ( (1-Baseline!B$88-Baseline!B$87) + (1-B891)*Baseline!B$88 )</f>
        <v>0.08796631635</v>
      </c>
      <c r="AR891" s="51">
        <f>W891 * ( (1-Baseline!B$88-Baseline!B$87) + (1-B891)*Baseline!B$88 )</f>
        <v>0.001893310883</v>
      </c>
      <c r="AS891" s="51">
        <f>X891 * ( (1-Baseline!B$88-Baseline!B$87) + (1-B891)*Baseline!B$88 )</f>
        <v>0.002995913323</v>
      </c>
      <c r="AT891" s="51">
        <f>Y891 * ( (1-Baseline!B$88-Baseline!B$87) + (1-B891)*Baseline!B$88 )</f>
        <v>0.0005972180089</v>
      </c>
      <c r="AU891" s="51">
        <f t="shared" si="5"/>
        <v>0.09345275857</v>
      </c>
      <c r="AV891" s="51">
        <f>AA891 * ( (1-Baseline!D$88-Baseline!D$87) + (1-B891)*Baseline!D$88 )</f>
        <v>0.001568885164</v>
      </c>
      <c r="AW891" s="51">
        <f>AB891 * ( (1-Baseline!D$88-Baseline!D$87) + (1-B891)*Baseline!D$88 )</f>
        <v>0.02465642067</v>
      </c>
      <c r="AX891" s="51">
        <f>AC891 * ( (1-Baseline!D$88-Baseline!D$87) + (1-B891)*Baseline!D$88 )</f>
        <v>0.0003617159907</v>
      </c>
      <c r="AY891" s="51">
        <f>AD891 * ( (1-Baseline!D$88-Baseline!D$87) + (1-B891)*Baseline!D$88 )</f>
        <v>0.0003788539903</v>
      </c>
      <c r="AZ891" s="51">
        <f t="shared" si="6"/>
        <v>0.02696587582</v>
      </c>
      <c r="BA891" s="51">
        <f>AF891 * ( (1-Baseline!F$88-Baseline!F$87) + (1-Baseline!B$36)*Baseline!F$88 )</f>
        <v>0.001251986532</v>
      </c>
      <c r="BB891" s="51">
        <f>AG891 * ( (1-Baseline!F$88-Baseline!F$87) + (1-Baseline!B$36)*Baseline!F$88 )</f>
        <v>0.0001824185068</v>
      </c>
      <c r="BC891" s="51">
        <f>AH891 * ( (1-Baseline!F$88-Baseline!F$87) + (1-Baseline!B$36)*Baseline!F$88 )</f>
        <v>0.0331047828</v>
      </c>
      <c r="BD891" s="51">
        <f>AI891 * ( (1-Baseline!F$88-Baseline!F$87) + (1-Baseline!B$36)*Baseline!F$88 )</f>
        <v>0.000416790334</v>
      </c>
      <c r="BE891" s="51">
        <f t="shared" si="7"/>
        <v>0.03495597817</v>
      </c>
      <c r="BF891" s="51">
        <f>AK891 * ( (1-Baseline!H$88-Baseline!H$87) + (1-Baseline!B$36)*Baseline!H$88 )</f>
        <v>0.00002714052745</v>
      </c>
      <c r="BG891" s="51">
        <f>AL891 * ( (1-Baseline!H$88-Baseline!H$87) + (1-Baseline!B$36)*Baseline!H$88 )</f>
        <v>0.000210360021</v>
      </c>
      <c r="BH891" s="51">
        <f>AM891 * ( (1-Baseline!H$88-Baseline!H$87) + (1-Baseline!B$36)*Baseline!H$88 )</f>
        <v>0.00004532445742</v>
      </c>
      <c r="BI891" s="51">
        <f>AN891 * ( (1-Baseline!H$88-Baseline!H$87) + (1-Baseline!B$36)*Baseline!H$88 )</f>
        <v>0.02745880334</v>
      </c>
      <c r="BJ891" s="51">
        <f t="shared" si="8"/>
        <v>0.02774162835</v>
      </c>
      <c r="BK891" s="61"/>
      <c r="BL891" s="51">
        <f t="shared" si="19"/>
        <v>0.941291811</v>
      </c>
      <c r="BM891" s="51">
        <f t="shared" si="20"/>
        <v>0.02025955052</v>
      </c>
      <c r="BN891" s="51">
        <f t="shared" si="21"/>
        <v>0.03205805124</v>
      </c>
      <c r="BO891" s="51">
        <f t="shared" si="22"/>
        <v>0.006390587266</v>
      </c>
      <c r="BP891" s="51">
        <f t="shared" si="9"/>
        <v>1</v>
      </c>
      <c r="BQ891" s="51">
        <f t="shared" si="23"/>
        <v>0.05818038973</v>
      </c>
      <c r="BR891" s="51">
        <f t="shared" si="24"/>
        <v>0.9143563828</v>
      </c>
      <c r="BS891" s="51">
        <f t="shared" si="25"/>
        <v>0.01341384175</v>
      </c>
      <c r="BT891" s="51">
        <f t="shared" si="26"/>
        <v>0.01404938571</v>
      </c>
      <c r="BU891" s="51">
        <f t="shared" si="10"/>
        <v>1</v>
      </c>
      <c r="BV891" s="51">
        <f t="shared" si="27"/>
        <v>0.03581609206</v>
      </c>
      <c r="BW891" s="51">
        <f t="shared" si="28"/>
        <v>0.005218521019</v>
      </c>
      <c r="BX891" s="51">
        <f t="shared" si="29"/>
        <v>0.9470420949</v>
      </c>
      <c r="BY891" s="51">
        <f t="shared" si="30"/>
        <v>0.01192329198</v>
      </c>
      <c r="BZ891" s="51">
        <f t="shared" si="11"/>
        <v>1</v>
      </c>
      <c r="CA891" s="51">
        <f t="shared" si="31"/>
        <v>0.0009783321694</v>
      </c>
      <c r="CB891" s="51">
        <f t="shared" si="32"/>
        <v>0.007582828895</v>
      </c>
      <c r="CC891" s="51">
        <f t="shared" si="33"/>
        <v>0.00163380667</v>
      </c>
      <c r="CD891" s="51">
        <f t="shared" si="34"/>
        <v>0.9898050323</v>
      </c>
      <c r="CE891" s="51">
        <f t="shared" si="12"/>
        <v>1</v>
      </c>
      <c r="CF891" s="61"/>
      <c r="CG891" s="51">
        <f t="shared" si="35"/>
        <v>0.941291811</v>
      </c>
      <c r="CH891" s="51">
        <f t="shared" si="36"/>
        <v>0.02025955052</v>
      </c>
      <c r="CI891" s="51">
        <f t="shared" si="37"/>
        <v>0.03205805124</v>
      </c>
      <c r="CJ891" s="51">
        <f t="shared" si="38"/>
        <v>0.006390587266</v>
      </c>
      <c r="CK891" s="51">
        <f t="shared" si="13"/>
        <v>1</v>
      </c>
      <c r="CL891" s="51">
        <f t="shared" si="39"/>
        <v>0.05818038973</v>
      </c>
      <c r="CM891" s="51">
        <f t="shared" si="40"/>
        <v>0.9143563828</v>
      </c>
      <c r="CN891" s="51">
        <f t="shared" si="41"/>
        <v>0.01341384175</v>
      </c>
      <c r="CO891" s="51">
        <f t="shared" si="42"/>
        <v>0.01404938571</v>
      </c>
      <c r="CP891" s="51">
        <f t="shared" si="14"/>
        <v>1</v>
      </c>
      <c r="CQ891" s="51">
        <f t="shared" si="43"/>
        <v>0.03581609206</v>
      </c>
      <c r="CR891" s="51">
        <f t="shared" si="44"/>
        <v>0.005218521019</v>
      </c>
      <c r="CS891" s="51">
        <f t="shared" si="45"/>
        <v>0.9470420949</v>
      </c>
      <c r="CT891" s="51">
        <f t="shared" si="46"/>
        <v>0.01192329198</v>
      </c>
      <c r="CU891" s="51">
        <f t="shared" si="15"/>
        <v>1</v>
      </c>
      <c r="CV891" s="51">
        <f t="shared" si="47"/>
        <v>0.0009783321694</v>
      </c>
      <c r="CW891" s="51">
        <f t="shared" si="48"/>
        <v>0.007582828895</v>
      </c>
      <c r="CX891" s="51">
        <f t="shared" si="49"/>
        <v>0.00163380667</v>
      </c>
      <c r="CY891" s="51">
        <f t="shared" si="50"/>
        <v>0.9898050323</v>
      </c>
      <c r="CZ891" s="51">
        <f t="shared" si="16"/>
        <v>1</v>
      </c>
      <c r="DA891" s="61"/>
      <c r="DB891" s="51">
        <f>(AQ891*Baseline!B$7 + AV891*Baseline!B$11 + BA891*Baseline!B$16 + BF891*Baseline!B$18)</f>
        <v>51465.40204</v>
      </c>
      <c r="DC891" s="51">
        <f>(AR891*Baseline!B$7 + AW891*Baseline!B$11 + BB891*Baseline!B$16 + BG891*Baseline!B$18)</f>
        <v>64038.97503</v>
      </c>
      <c r="DD891" s="51">
        <f>(AS891*Baseline!B$7 + AX891*Baseline!B$11 + BC891*Baseline!B$16 + BH891*Baseline!B$18)</f>
        <v>115211.4936</v>
      </c>
      <c r="DE891" s="51">
        <f>(AT891*Baseline!B$7 + AY891*Baseline!B$11 + BD891*Baseline!B$16 + BI891*Baseline!B$18)</f>
        <v>1259859.462</v>
      </c>
      <c r="DF891" s="51">
        <f t="shared" si="17"/>
        <v>1490575.333</v>
      </c>
      <c r="DG891" s="61"/>
      <c r="DH891" s="51">
        <f t="shared" si="51"/>
        <v>0.03452720632</v>
      </c>
      <c r="DI891" s="51">
        <f t="shared" si="52"/>
        <v>0.04296258876</v>
      </c>
      <c r="DJ891" s="51">
        <f t="shared" si="53"/>
        <v>0.07729330487</v>
      </c>
      <c r="DK891" s="51">
        <f t="shared" si="54"/>
        <v>0.8452169001</v>
      </c>
      <c r="DL891" s="51">
        <f t="shared" si="18"/>
        <v>1</v>
      </c>
      <c r="DM891" s="61"/>
      <c r="DN891" s="51">
        <f>DH891 / (Baseline!B$7/Baseline!B$17)</f>
        <v>3.685552178</v>
      </c>
      <c r="DO891" s="51">
        <f>DI891 / (Baseline!B$11/Baseline!B$17)</f>
        <v>1.037137456</v>
      </c>
      <c r="DP891" s="51">
        <f>DJ891 / (Baseline!B$16/Baseline!B$17)</f>
        <v>1.194415146</v>
      </c>
      <c r="DQ891" s="51">
        <f>DK891 / (Baseline!B$18/Baseline!B$17)</f>
        <v>0.9555923231</v>
      </c>
      <c r="DR891" s="79"/>
      <c r="DS891" s="51">
        <f>(AU891*Baseline!B$34)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0.02654744504</v>
      </c>
      <c r="DT891" s="51">
        <f>(AZ891*Baseline!B$34) + (Baseline!D$88*(1-Baseline!D$89)*Baseline!B$35) + (Baseline!D$88*Baseline!D$89*((1-Baseline!D$90)*Baseline!B$40 + Baseline!D$90*Baseline!B$41))</f>
        <v>0.01045844937</v>
      </c>
      <c r="DU891" s="51">
        <f>(BE891*Baseline!B$34) + (Baseline!F$88*(1-Baseline!F$89)*Baseline!B$35) + (Baseline!F$88*Baseline!F$89*((1-Baseline!F$90)*Baseline!B$40 + Baseline!F$90*Baseline!B$41))</f>
        <v>0.01297403673</v>
      </c>
      <c r="DV891" s="51">
        <f>(BJ891*Baseline!B$34) + (Baseline!H$88*(1-Baseline!H$89)*Baseline!B$35) + (Baseline!H$88*Baseline!H$89*((1-Baseline!H$90)*Baseline!B$40 + Baseline!H$90*Baseline!B$41))</f>
        <v>0.009306244253</v>
      </c>
      <c r="DW891" s="51">
        <f>( DS891*Baseline!B$7 + DT891*Baseline!B$11 + DU891*Baseline!B$16 + DV891*Baseline!B$18 ) / Baseline!B$17</f>
        <v>0.009752844601</v>
      </c>
    </row>
    <row r="892">
      <c r="A892" s="4" t="s">
        <v>1252</v>
      </c>
      <c r="B892" s="45">
        <f>MIN( MAX( NORMINV( MCrands!B892, (B$5+B$4)/2, (B$5-B$4)/3.29 ), 0 ), 1 )</f>
        <v>0.275086706</v>
      </c>
      <c r="C892" s="45">
        <f>MAX( NORMINV( MCrands!C892, (C$5+C$4)/2, (C$5-C$4)/3.29 ), 0 )</f>
        <v>2.882506535</v>
      </c>
      <c r="D892" s="41"/>
      <c r="E892" s="43">
        <f>Baseline!B$33 * (C892 * Baseline!B$66*Baseline!B$66/Baseline!B$73 + Baseline!B$52*Baseline!B$52/Baseline!B$74 + Baseline!B$53*Baseline!B$53/Baseline!B$75 + Baseline!B$54*Baseline!B$54/Baseline!B$76)</f>
        <v>0.00002044945969</v>
      </c>
      <c r="F892" s="43">
        <f>Baseline!B$33 * (C892 * Baseline!B$66*Baseline!B$57/Baseline!B$73 + Baseline!B$52*Baseline!B$67/Baseline!B$74 + Baseline!B$53*Baseline!B$55/Baseline!B$75 + Baseline!B$54*Baseline!B$56/Baseline!B$76)</f>
        <v>0.00000020009673</v>
      </c>
      <c r="G892" s="45">
        <f>Baseline!B$33 * (C892 * Baseline!B$66*Baseline!B$58/Baseline!B$73 + Baseline!B$52*Baseline!B$59/Baseline!B$74 + Baseline!B$53*Baseline!B$68/Baseline!B$75 + Baseline!B$54*Baseline!B$60/Baseline!B$76)</f>
        <v>0.0000001691671531</v>
      </c>
      <c r="H892" s="43">
        <f>Baseline!B$33 * (C892 * Baseline!B$66*Baseline!B$61/Baseline!B$73 + Baseline!B$52*Baseline!B$62/Baseline!B$74 + Baseline!B$53*Baseline!B$63/Baseline!B$75 + Baseline!B$54*Baseline!B$69/Baseline!B$76)</f>
        <v>0.000000003454779014</v>
      </c>
      <c r="I892" s="43">
        <f>Baseline!B$33 * (C892 * Baseline!B$57*Baseline!B$66/Baseline!B$73 + Baseline!B$67*Baseline!B$52/Baseline!B$74 + Baseline!B$55*Baseline!B$53/Baseline!B$75 + Baseline!B$56*Baseline!B$54/Baseline!B$76)</f>
        <v>0.00000020009673</v>
      </c>
      <c r="J892" s="45">
        <f>Baseline!B$33 * (C892 * Baseline!B$57*Baseline!B$57/Baseline!B$73 + Baseline!B$67*Baseline!B$67/Baseline!B$74 + Baseline!B$55*Baseline!B$55/Baseline!B$75 + Baseline!B$56*Baseline!B$56/Baseline!B$76)</f>
        <v>0.000001763813836</v>
      </c>
      <c r="K892" s="43">
        <f>Baseline!B$33 * (C892 * Baseline!B$57*Baseline!B$58/Baseline!B$73 + Baseline!B$67*Baseline!B$59/Baseline!B$74 + Baseline!B$55*Baseline!B$68/Baseline!B$75 + Baseline!B$56*Baseline!B$60/Baseline!B$76)</f>
        <v>0.00000001374199879</v>
      </c>
      <c r="L892" s="45">
        <f>Baseline!B$33 * (C892 * Baseline!B$57*Baseline!B$61/Baseline!B$73 + Baseline!B$67*Baseline!B$62/Baseline!B$74 + Baseline!B$55*Baseline!B$63/Baseline!B$75 + Baseline!B$56*Baseline!B$69/Baseline!B$76)</f>
        <v>0.00000001439285975</v>
      </c>
      <c r="M892" s="43">
        <f>Baseline!B$33 * (C892 * Baseline!B$58*Baseline!B$66/Baseline!B$73 + Baseline!B$59*Baseline!B$52/Baseline!B$74 + Baseline!B$68*Baseline!B$53/Baseline!B$75 + Baseline!B$60*Baseline!B$54/Baseline!B$76)</f>
        <v>0.0000001691671531</v>
      </c>
      <c r="N892" s="45">
        <f>Baseline!B$33 * (C892 * Baseline!B$58*Baseline!B$57/Baseline!B$73 + Baseline!B$59*Baseline!B$67/Baseline!B$74 + Baseline!B$68*Baseline!B$55/Baseline!B$75 + Baseline!B$60*Baseline!B$56/Baseline!B$76)</f>
        <v>0.00000001374199879</v>
      </c>
      <c r="O892" s="45">
        <f>Baseline!B$33 * (C892 * Baseline!B$58*Baseline!B$58/Baseline!B$73 + Baseline!B$59*Baseline!B$59/Baseline!B$74 + Baseline!B$68*Baseline!B$68/Baseline!B$75 + Baseline!B$60*Baseline!B$60/Baseline!B$76)</f>
        <v>0.000001324390467</v>
      </c>
      <c r="P892" s="43">
        <f>Baseline!B$33 * (C892 * Baseline!B$58*Baseline!B$61/Baseline!B$73 + Baseline!B$59*Baseline!B$62/Baseline!B$74 + Baseline!B$68*Baseline!B$63/Baseline!B$75 + Baseline!B$60*Baseline!B$69/Baseline!B$76)</f>
        <v>0.000000001646961223</v>
      </c>
      <c r="Q892" s="43">
        <f>Baseline!B$33 * (C892 * Baseline!B$61*Baseline!B$66/Baseline!B$73 + Baseline!B$62*Baseline!B$52/Baseline!B$74 + Baseline!B$63*Baseline!B$53/Baseline!B$75 + Baseline!B$69*Baseline!B$54/Baseline!B$76)</f>
        <v>0.000000003454779014</v>
      </c>
      <c r="R892" s="43">
        <f>Baseline!B$33 * (C892 * Baseline!B$61*Baseline!B$57/Baseline!B$73 + Baseline!B$62*Baseline!B$67/Baseline!B$74 + Baseline!B$63*Baseline!B$55/Baseline!B$75 + Baseline!B$69*Baseline!B$56/Baseline!B$76)</f>
        <v>0.00000001439285975</v>
      </c>
      <c r="S892" s="43">
        <f>Baseline!B$33 * (C892 * Baseline!B$61*Baseline!B$58/Baseline!B$73 + Baseline!B$62*Baseline!B$59/Baseline!B$74 + Baseline!B$63*Baseline!B$68/Baseline!B$75 + Baseline!B$69*Baseline!B$60/Baseline!B$76)</f>
        <v>0.000000001646961223</v>
      </c>
      <c r="T892" s="43">
        <f>Baseline!B$33 * (C892 * Baseline!B$61*Baseline!B$61/Baseline!B$73 + Baseline!B$62*Baseline!B$62/Baseline!B$74 + Baseline!B$63*Baseline!B$63/Baseline!B$75 + Baseline!B$69*Baseline!B$69/Baseline!B$76)</f>
        <v>0.00000009854654703</v>
      </c>
      <c r="U892" s="41"/>
      <c r="V892" s="43">
        <f>E892 * ( Baseline!B$87 * Baseline!B$7 )</f>
        <v>0.2122449421</v>
      </c>
      <c r="W892" s="43">
        <f>F892 * ( Baseline!D$87 * Baseline!B$11 )</f>
        <v>0.003691103476</v>
      </c>
      <c r="X892" s="43">
        <f>G892 * ( Baseline!F$87 * Baseline!B$16 )</f>
        <v>0.005875982142</v>
      </c>
      <c r="Y892" s="43">
        <f>H892 * ( Baseline!H$87 * Baseline!B$18 )</f>
        <v>0.001214954113</v>
      </c>
      <c r="Z892" s="51">
        <f t="shared" si="1"/>
        <v>0.2230269819</v>
      </c>
      <c r="AA892" s="43">
        <f>I892 * ( Baseline!B$87 * Baseline!B$7 )</f>
        <v>0.00207680396</v>
      </c>
      <c r="AB892" s="45">
        <f>J892 * ( Baseline!D$87 * Baseline!B$11 )</f>
        <v>0.0325363607</v>
      </c>
      <c r="AC892" s="45">
        <f>K892 * ( Baseline!F$87 * Baseline!B$16 )</f>
        <v>0.0004773251661</v>
      </c>
      <c r="AD892" s="45">
        <f>L892 * ( Baseline!F$87 * Baseline!B$16 )</f>
        <v>0.0004999326721</v>
      </c>
      <c r="AE892" s="51">
        <f t="shared" si="2"/>
        <v>0.0355904225</v>
      </c>
      <c r="AF892" s="51">
        <f>M892 * ( Baseline!B$87 * Baseline!B$7 )</f>
        <v>0.001755785882</v>
      </c>
      <c r="AG892" s="51">
        <f>N892 * ( Baseline!D$87 * Baseline!B$11 )</f>
        <v>0.0002534930955</v>
      </c>
      <c r="AH892" s="51">
        <f>O892 * ( Baseline!F$87 * Baseline!B$16 )</f>
        <v>0.04600239814</v>
      </c>
      <c r="AI892" s="51">
        <f>P892 * ( Baseline!H$87 * Baseline!B$18 )</f>
        <v>0.000579192563</v>
      </c>
      <c r="AJ892" s="51">
        <f t="shared" si="3"/>
        <v>0.04859086968</v>
      </c>
      <c r="AK892" s="51">
        <f>Q892 * ( Baseline!B$87 * Baseline!B$7 )</f>
        <v>0.00003585715138</v>
      </c>
      <c r="AL892" s="51">
        <f>R892 * ( Baseline!D$87 * Baseline!B$11 )</f>
        <v>0.0002654992647</v>
      </c>
      <c r="AM892" s="51">
        <f>S892 * ( Baseline!F$87 * Baseline!B$16 )</f>
        <v>0.00005720681914</v>
      </c>
      <c r="AN892" s="51">
        <f>T892 * ( Baseline!H$87 * Baseline!B$18 )</f>
        <v>0.03465620584</v>
      </c>
      <c r="AO892" s="51">
        <f t="shared" si="4"/>
        <v>0.03501476908</v>
      </c>
      <c r="AP892" s="61"/>
      <c r="AQ892" s="51">
        <f>V892 * ( (1-Baseline!B$88-Baseline!B$87) + (1-B892)*Baseline!B$88 )</f>
        <v>0.1557395722</v>
      </c>
      <c r="AR892" s="51">
        <f>W892 * ( (1-Baseline!B$88-Baseline!B$87) + (1-B892)*Baseline!B$88 )</f>
        <v>0.002708431449</v>
      </c>
      <c r="AS892" s="51">
        <f>X892 * ( (1-Baseline!B$88-Baseline!B$87) + (1-B892)*Baseline!B$88 )</f>
        <v>0.004311636055</v>
      </c>
      <c r="AT892" s="51">
        <f>Y892 * ( (1-Baseline!B$88-Baseline!B$87) + (1-B892)*Baseline!B$88 )</f>
        <v>0.0008915003199</v>
      </c>
      <c r="AU892" s="51">
        <f t="shared" si="5"/>
        <v>0.16365114</v>
      </c>
      <c r="AV892" s="51">
        <f>AA892 * ( (1-Baseline!D$88-Baseline!D$87) + (1-B892)*Baseline!D$88 )</f>
        <v>0.001802997203</v>
      </c>
      <c r="AW892" s="51">
        <f>AB892 * ( (1-Baseline!D$88-Baseline!D$87) + (1-B892)*Baseline!D$88 )</f>
        <v>0.02824675245</v>
      </c>
      <c r="AX892" s="51">
        <f>AC892 * ( (1-Baseline!D$88-Baseline!D$87) + (1-B892)*Baseline!D$88 )</f>
        <v>0.0004143944041</v>
      </c>
      <c r="AY892" s="51">
        <f>AD892 * ( (1-Baseline!D$88-Baseline!D$87) + (1-B892)*Baseline!D$88 )</f>
        <v>0.0004340213265</v>
      </c>
      <c r="AZ892" s="51">
        <f t="shared" si="6"/>
        <v>0.03089816539</v>
      </c>
      <c r="BA892" s="51">
        <f>AF892 * ( (1-Baseline!F$88-Baseline!F$87) + (1-Baseline!B$36)*Baseline!F$88 )</f>
        <v>0.001263519706</v>
      </c>
      <c r="BB892" s="51">
        <f>AG892 * ( (1-Baseline!F$88-Baseline!F$87) + (1-Baseline!B$36)*Baseline!F$88 )</f>
        <v>0.0001824217433</v>
      </c>
      <c r="BC892" s="51">
        <f>AH892 * ( (1-Baseline!F$88-Baseline!F$87) + (1-Baseline!B$36)*Baseline!F$88 )</f>
        <v>0.03310479778</v>
      </c>
      <c r="BD892" s="51">
        <f>AI892 * ( (1-Baseline!F$88-Baseline!F$87) + (1-Baseline!B$36)*Baseline!F$88 )</f>
        <v>0.0004168055025</v>
      </c>
      <c r="BE892" s="51">
        <f t="shared" si="7"/>
        <v>0.03496754473</v>
      </c>
      <c r="BF892" s="51">
        <f>AK892 * ( (1-Baseline!H$88-Baseline!H$87) + (1-Baseline!B$36)*Baseline!H$88 )</f>
        <v>0.00002841033818</v>
      </c>
      <c r="BG892" s="51">
        <f>AL892 * ( (1-Baseline!H$88-Baseline!H$87) + (1-Baseline!B$36)*Baseline!H$88 )</f>
        <v>0.0002103603774</v>
      </c>
      <c r="BH892" s="51">
        <f>AM892 * ( (1-Baseline!H$88-Baseline!H$87) + (1-Baseline!B$36)*Baseline!H$88 )</f>
        <v>0.00004532610694</v>
      </c>
      <c r="BI892" s="51">
        <f>AN892 * ( (1-Baseline!H$88-Baseline!H$87) + (1-Baseline!B$36)*Baseline!H$88 )</f>
        <v>0.02745880501</v>
      </c>
      <c r="BJ892" s="51">
        <f t="shared" si="8"/>
        <v>0.02774290184</v>
      </c>
      <c r="BK892" s="61"/>
      <c r="BL892" s="51">
        <f t="shared" si="19"/>
        <v>0.9516558954</v>
      </c>
      <c r="BM892" s="51">
        <f t="shared" si="20"/>
        <v>0.01655003105</v>
      </c>
      <c r="BN892" s="51">
        <f t="shared" si="21"/>
        <v>0.02634650791</v>
      </c>
      <c r="BO892" s="51">
        <f t="shared" si="22"/>
        <v>0.005447565594</v>
      </c>
      <c r="BP892" s="51">
        <f t="shared" si="9"/>
        <v>1</v>
      </c>
      <c r="BQ892" s="51">
        <f t="shared" si="23"/>
        <v>0.05835288863</v>
      </c>
      <c r="BR892" s="51">
        <f t="shared" si="24"/>
        <v>0.9141886613</v>
      </c>
      <c r="BS892" s="51">
        <f t="shared" si="25"/>
        <v>0.01341161842</v>
      </c>
      <c r="BT892" s="51">
        <f t="shared" si="26"/>
        <v>0.01404683162</v>
      </c>
      <c r="BU892" s="51">
        <f t="shared" si="10"/>
        <v>1</v>
      </c>
      <c r="BV892" s="51">
        <f t="shared" si="27"/>
        <v>0.03613406992</v>
      </c>
      <c r="BW892" s="51">
        <f t="shared" si="28"/>
        <v>0.005216887394</v>
      </c>
      <c r="BX892" s="51">
        <f t="shared" si="29"/>
        <v>0.9467292609</v>
      </c>
      <c r="BY892" s="51">
        <f t="shared" si="30"/>
        <v>0.01191978178</v>
      </c>
      <c r="BZ892" s="51">
        <f t="shared" si="11"/>
        <v>1</v>
      </c>
      <c r="CA892" s="51">
        <f t="shared" si="31"/>
        <v>0.001024057914</v>
      </c>
      <c r="CB892" s="51">
        <f t="shared" si="32"/>
        <v>0.007582493663</v>
      </c>
      <c r="CC892" s="51">
        <f t="shared" si="33"/>
        <v>0.00163379113</v>
      </c>
      <c r="CD892" s="51">
        <f t="shared" si="34"/>
        <v>0.9897596573</v>
      </c>
      <c r="CE892" s="51">
        <f t="shared" si="12"/>
        <v>1</v>
      </c>
      <c r="CF892" s="61"/>
      <c r="CG892" s="51">
        <f t="shared" si="35"/>
        <v>0.9516558954</v>
      </c>
      <c r="CH892" s="51">
        <f t="shared" si="36"/>
        <v>0.01655003105</v>
      </c>
      <c r="CI892" s="51">
        <f t="shared" si="37"/>
        <v>0.02634650791</v>
      </c>
      <c r="CJ892" s="51">
        <f t="shared" si="38"/>
        <v>0.005447565594</v>
      </c>
      <c r="CK892" s="51">
        <f t="shared" si="13"/>
        <v>1</v>
      </c>
      <c r="CL892" s="51">
        <f t="shared" si="39"/>
        <v>0.05835288863</v>
      </c>
      <c r="CM892" s="51">
        <f t="shared" si="40"/>
        <v>0.9141886613</v>
      </c>
      <c r="CN892" s="51">
        <f t="shared" si="41"/>
        <v>0.01341161842</v>
      </c>
      <c r="CO892" s="51">
        <f t="shared" si="42"/>
        <v>0.01404683162</v>
      </c>
      <c r="CP892" s="51">
        <f t="shared" si="14"/>
        <v>1</v>
      </c>
      <c r="CQ892" s="51">
        <f t="shared" si="43"/>
        <v>0.03613406992</v>
      </c>
      <c r="CR892" s="51">
        <f t="shared" si="44"/>
        <v>0.005216887394</v>
      </c>
      <c r="CS892" s="51">
        <f t="shared" si="45"/>
        <v>0.9467292609</v>
      </c>
      <c r="CT892" s="51">
        <f t="shared" si="46"/>
        <v>0.01191978178</v>
      </c>
      <c r="CU892" s="51">
        <f t="shared" si="15"/>
        <v>1</v>
      </c>
      <c r="CV892" s="51">
        <f t="shared" si="47"/>
        <v>0.001024057914</v>
      </c>
      <c r="CW892" s="51">
        <f t="shared" si="48"/>
        <v>0.007582493663</v>
      </c>
      <c r="CX892" s="51">
        <f t="shared" si="49"/>
        <v>0.00163379113</v>
      </c>
      <c r="CY892" s="51">
        <f t="shared" si="50"/>
        <v>0.9897596573</v>
      </c>
      <c r="CZ892" s="51">
        <f t="shared" si="16"/>
        <v>1</v>
      </c>
      <c r="DA892" s="61"/>
      <c r="DB892" s="51">
        <f>(AQ892*Baseline!B$7 + AV892*Baseline!B$11 + BA892*Baseline!B$16 + BF892*Baseline!B$18)</f>
        <v>84934.28104</v>
      </c>
      <c r="DC892" s="51">
        <f>(AR892*Baseline!B$7 + AW892*Baseline!B$11 + BB892*Baseline!B$16 + BG892*Baseline!B$18)</f>
        <v>72133.99604</v>
      </c>
      <c r="DD892" s="51">
        <f>(AS892*Baseline!B$7 + AX892*Baseline!B$11 + BC892*Baseline!B$16 + BH892*Baseline!B$18)</f>
        <v>115962.7166</v>
      </c>
      <c r="DE892" s="51">
        <f>(AT892*Baseline!B$7 + AY892*Baseline!B$11 + BD892*Baseline!B$16 + BI892*Baseline!B$18)</f>
        <v>1260120.625</v>
      </c>
      <c r="DF892" s="51">
        <f t="shared" si="17"/>
        <v>1533151.619</v>
      </c>
      <c r="DG892" s="61"/>
      <c r="DH892" s="51">
        <f t="shared" si="51"/>
        <v>0.05539848765</v>
      </c>
      <c r="DI892" s="51">
        <f t="shared" si="52"/>
        <v>0.04704948626</v>
      </c>
      <c r="DJ892" s="51">
        <f t="shared" si="53"/>
        <v>0.07563682229</v>
      </c>
      <c r="DK892" s="51">
        <f t="shared" si="54"/>
        <v>0.8219152038</v>
      </c>
      <c r="DL892" s="51">
        <f t="shared" si="18"/>
        <v>1</v>
      </c>
      <c r="DM892" s="61"/>
      <c r="DN892" s="51">
        <f>DH892 / (Baseline!B$7/Baseline!B$17)</f>
        <v>5.913424183</v>
      </c>
      <c r="DO892" s="51">
        <f>DI892 / (Baseline!B$11/Baseline!B$17)</f>
        <v>1.135797118</v>
      </c>
      <c r="DP892" s="51">
        <f>DJ892 / (Baseline!B$16/Baseline!B$17)</f>
        <v>1.168817484</v>
      </c>
      <c r="DQ892" s="51">
        <f>DK892 / (Baseline!B$18/Baseline!B$17)</f>
        <v>0.9292476983</v>
      </c>
      <c r="DR892" s="79"/>
      <c r="DS892" s="51">
        <f>(AU892*Baseline!B$34)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0.03707720225</v>
      </c>
      <c r="DT892" s="51">
        <f>(AZ892*Baseline!B$34) + (Baseline!D$88*(1-Baseline!D$89)*Baseline!B$35) + (Baseline!D$88*Baseline!D$89*((1-Baseline!D$90)*Baseline!B$40 + Baseline!D$90*Baseline!B$41))</f>
        <v>0.01104829281</v>
      </c>
      <c r="DU892" s="51">
        <f>(BE892*Baseline!B$34) + (Baseline!F$88*(1-Baseline!F$89)*Baseline!B$35) + (Baseline!F$88*Baseline!F$89*((1-Baseline!F$90)*Baseline!B$40 + Baseline!F$90*Baseline!B$41))</f>
        <v>0.01297577171</v>
      </c>
      <c r="DV892" s="51">
        <f>(BJ892*Baseline!B$34) + (Baseline!H$88*(1-Baseline!H$89)*Baseline!B$35) + (Baseline!H$88*Baseline!H$89*((1-Baseline!H$90)*Baseline!B$40 + Baseline!H$90*Baseline!B$41))</f>
        <v>0.009306435276</v>
      </c>
      <c r="DW892" s="51">
        <f>( DS892*Baseline!B$7 + DT892*Baseline!B$11 + DU892*Baseline!B$16 + DV892*Baseline!B$18 ) / Baseline!B$17</f>
        <v>0.009876205117</v>
      </c>
    </row>
    <row r="893">
      <c r="A893" s="4" t="s">
        <v>1253</v>
      </c>
      <c r="B893" s="45">
        <f>MIN( MAX( NORMINV( MCrands!B893, (B$5+B$4)/2, (B$5-B$4)/3.29 ), 0 ), 1 )</f>
        <v>0.4875725132</v>
      </c>
      <c r="C893" s="45">
        <f>MAX( NORMINV( MCrands!C893, (C$5+C$4)/2, (C$5-C$4)/3.29 ), 0 )</f>
        <v>2.727529733</v>
      </c>
      <c r="D893" s="41"/>
      <c r="E893" s="43">
        <f>Baseline!B$33 * (C893 * Baseline!B$66*Baseline!B$66/Baseline!B$73 + Baseline!B$52*Baseline!B$52/Baseline!B$74 + Baseline!B$53*Baseline!B$53/Baseline!B$75 + Baseline!B$54*Baseline!B$54/Baseline!B$76)</f>
        <v>0.00001935222021</v>
      </c>
      <c r="F893" s="43">
        <f>Baseline!B$33 * (C893 * Baseline!B$66*Baseline!B$57/Baseline!B$73 + Baseline!B$52*Baseline!B$67/Baseline!B$74 + Baseline!B$53*Baseline!B$55/Baseline!B$75 + Baseline!B$54*Baseline!B$56/Baseline!B$76)</f>
        <v>0.0000001999234816</v>
      </c>
      <c r="G893" s="45">
        <f>Baseline!B$33 * (C893 * Baseline!B$66*Baseline!B$58/Baseline!B$73 + Baseline!B$52*Baseline!B$59/Baseline!B$74 + Baseline!B$53*Baseline!B$68/Baseline!B$75 + Baseline!B$54*Baseline!B$60/Baseline!B$76)</f>
        <v>0.000000168741251</v>
      </c>
      <c r="H893" s="43">
        <f>Baseline!B$33 * (C893 * Baseline!B$66*Baseline!B$61/Baseline!B$73 + Baseline!B$52*Baseline!B$62/Baseline!B$74 + Baseline!B$53*Baseline!B$63/Baseline!B$75 + Baseline!B$54*Baseline!B$69/Baseline!B$76)</f>
        <v>0.000000003412188797</v>
      </c>
      <c r="I893" s="43">
        <f>Baseline!B$33 * (C893 * Baseline!B$57*Baseline!B$66/Baseline!B$73 + Baseline!B$67*Baseline!B$52/Baseline!B$74 + Baseline!B$55*Baseline!B$53/Baseline!B$75 + Baseline!B$56*Baseline!B$54/Baseline!B$76)</f>
        <v>0.0000001999234816</v>
      </c>
      <c r="J893" s="45">
        <f>Baseline!B$33 * (C893 * Baseline!B$57*Baseline!B$57/Baseline!B$73 + Baseline!B$67*Baseline!B$67/Baseline!B$74 + Baseline!B$55*Baseline!B$55/Baseline!B$75 + Baseline!B$56*Baseline!B$56/Baseline!B$76)</f>
        <v>0.000001763813809</v>
      </c>
      <c r="K893" s="43">
        <f>Baseline!B$33 * (C893 * Baseline!B$57*Baseline!B$58/Baseline!B$73 + Baseline!B$67*Baseline!B$59/Baseline!B$74 + Baseline!B$55*Baseline!B$68/Baseline!B$75 + Baseline!B$56*Baseline!B$60/Baseline!B$76)</f>
        <v>0.00000001374193154</v>
      </c>
      <c r="L893" s="45">
        <f>Baseline!B$33 * (C893 * Baseline!B$57*Baseline!B$61/Baseline!B$73 + Baseline!B$67*Baseline!B$62/Baseline!B$74 + Baseline!B$55*Baseline!B$63/Baseline!B$75 + Baseline!B$56*Baseline!B$69/Baseline!B$76)</f>
        <v>0.00000001439285303</v>
      </c>
      <c r="M893" s="43">
        <f>Baseline!B$33 * (C893 * Baseline!B$58*Baseline!B$66/Baseline!B$73 + Baseline!B$59*Baseline!B$52/Baseline!B$74 + Baseline!B$68*Baseline!B$53/Baseline!B$75 + Baseline!B$60*Baseline!B$54/Baseline!B$76)</f>
        <v>0.000000168741251</v>
      </c>
      <c r="N893" s="45">
        <f>Baseline!B$33 * (C893 * Baseline!B$58*Baseline!B$57/Baseline!B$73 + Baseline!B$59*Baseline!B$67/Baseline!B$74 + Baseline!B$68*Baseline!B$55/Baseline!B$75 + Baseline!B$60*Baseline!B$56/Baseline!B$76)</f>
        <v>0.00000001374193154</v>
      </c>
      <c r="O893" s="45">
        <f>Baseline!B$33 * (C893 * Baseline!B$58*Baseline!B$58/Baseline!B$73 + Baseline!B$59*Baseline!B$59/Baseline!B$74 + Baseline!B$68*Baseline!B$68/Baseline!B$75 + Baseline!B$60*Baseline!B$60/Baseline!B$76)</f>
        <v>0.000001324390301</v>
      </c>
      <c r="P893" s="43">
        <f>Baseline!B$33 * (C893 * Baseline!B$58*Baseline!B$61/Baseline!B$73 + Baseline!B$59*Baseline!B$62/Baseline!B$74 + Baseline!B$68*Baseline!B$63/Baseline!B$75 + Baseline!B$60*Baseline!B$69/Baseline!B$76)</f>
        <v>0.000000001646944691</v>
      </c>
      <c r="Q893" s="43">
        <f>Baseline!B$33 * (C893 * Baseline!B$61*Baseline!B$66/Baseline!B$73 + Baseline!B$62*Baseline!B$52/Baseline!B$74 + Baseline!B$63*Baseline!B$53/Baseline!B$75 + Baseline!B$69*Baseline!B$54/Baseline!B$76)</f>
        <v>0.000000003412188797</v>
      </c>
      <c r="R893" s="43">
        <f>Baseline!B$33 * (C893 * Baseline!B$61*Baseline!B$57/Baseline!B$73 + Baseline!B$62*Baseline!B$67/Baseline!B$74 + Baseline!B$63*Baseline!B$55/Baseline!B$75 + Baseline!B$69*Baseline!B$56/Baseline!B$76)</f>
        <v>0.00000001439285303</v>
      </c>
      <c r="S893" s="43">
        <f>Baseline!B$33 * (C893 * Baseline!B$61*Baseline!B$58/Baseline!B$73 + Baseline!B$62*Baseline!B$59/Baseline!B$74 + Baseline!B$63*Baseline!B$68/Baseline!B$75 + Baseline!B$69*Baseline!B$60/Baseline!B$76)</f>
        <v>0.000000001646944691</v>
      </c>
      <c r="T893" s="43">
        <f>Baseline!B$33 * (C893 * Baseline!B$61*Baseline!B$61/Baseline!B$73 + Baseline!B$62*Baseline!B$62/Baseline!B$74 + Baseline!B$63*Baseline!B$63/Baseline!B$75 + Baseline!B$69*Baseline!B$69/Baseline!B$76)</f>
        <v>0.00000009854654538</v>
      </c>
      <c r="U893" s="41"/>
      <c r="V893" s="43">
        <f>E893 * ( Baseline!B$87 * Baseline!B$7 )</f>
        <v>0.2008566936</v>
      </c>
      <c r="W893" s="43">
        <f>F893 * ( Baseline!D$87 * Baseline!B$11 )</f>
        <v>0.003687907634</v>
      </c>
      <c r="X893" s="43">
        <f>G893 * ( Baseline!F$87 * Baseline!B$16 )</f>
        <v>0.005861188528</v>
      </c>
      <c r="Y893" s="43">
        <f>H893 * ( Baseline!H$87 * Baseline!B$18 )</f>
        <v>0.001199976264</v>
      </c>
      <c r="Z893" s="51">
        <f t="shared" si="1"/>
        <v>0.211605766</v>
      </c>
      <c r="AA893" s="43">
        <f>I893 * ( Baseline!B$87 * Baseline!B$7 )</f>
        <v>0.002075005816</v>
      </c>
      <c r="AB893" s="45">
        <f>J893 * ( Baseline!D$87 * Baseline!B$11 )</f>
        <v>0.0325363602</v>
      </c>
      <c r="AC893" s="45">
        <f>K893 * ( Baseline!F$87 * Baseline!B$16 )</f>
        <v>0.0004773228302</v>
      </c>
      <c r="AD893" s="45">
        <f>L893 * ( Baseline!F$87 * Baseline!B$16 )</f>
        <v>0.0004999324385</v>
      </c>
      <c r="AE893" s="51">
        <f t="shared" si="2"/>
        <v>0.03558862128</v>
      </c>
      <c r="AF893" s="51">
        <f>M893 * ( Baseline!B$87 * Baseline!B$7 )</f>
        <v>0.001751365444</v>
      </c>
      <c r="AG893" s="51">
        <f>N893 * ( Baseline!D$87 * Baseline!B$11 )</f>
        <v>0.000253491855</v>
      </c>
      <c r="AH893" s="51">
        <f>O893 * ( Baseline!F$87 * Baseline!B$16 )</f>
        <v>0.0460023924</v>
      </c>
      <c r="AI893" s="51">
        <f>P893 * ( Baseline!H$87 * Baseline!B$18 )</f>
        <v>0.0005791867492</v>
      </c>
      <c r="AJ893" s="51">
        <f t="shared" si="3"/>
        <v>0.04858643645</v>
      </c>
      <c r="AK893" s="51">
        <f>Q893 * ( Baseline!B$87 * Baseline!B$7 )</f>
        <v>0.00003541510752</v>
      </c>
      <c r="AL893" s="51">
        <f>R893 * ( Baseline!D$87 * Baseline!B$11 )</f>
        <v>0.0002654991406</v>
      </c>
      <c r="AM893" s="51">
        <f>S893 * ( Baseline!F$87 * Baseline!B$16 )</f>
        <v>0.00005720624491</v>
      </c>
      <c r="AN893" s="51">
        <f>T893 * ( Baseline!H$87 * Baseline!B$18 )</f>
        <v>0.03465620526</v>
      </c>
      <c r="AO893" s="51">
        <f t="shared" si="4"/>
        <v>0.03501432576</v>
      </c>
      <c r="AP893" s="61"/>
      <c r="AQ893" s="51">
        <f>V893 * ( (1-Baseline!B$88-Baseline!B$87) + (1-B893)*Baseline!B$88 )</f>
        <v>0.1093986998</v>
      </c>
      <c r="AR893" s="51">
        <f>W893 * ( (1-Baseline!B$88-Baseline!B$87) + (1-B893)*Baseline!B$88 )</f>
        <v>0.00200865748</v>
      </c>
      <c r="AS893" s="51">
        <f>X893 * ( (1-Baseline!B$88-Baseline!B$87) + (1-B893)*Baseline!B$88 )</f>
        <v>0.003192357659</v>
      </c>
      <c r="AT893" s="51">
        <f>Y893 * ( (1-Baseline!B$88-Baseline!B$87) + (1-B893)*Baseline!B$88 )</f>
        <v>0.0006535796278</v>
      </c>
      <c r="AU893" s="51">
        <f t="shared" si="5"/>
        <v>0.1152532945</v>
      </c>
      <c r="AV893" s="51">
        <f>AA893 * ( (1-Baseline!D$88-Baseline!D$87) + (1-B893)*Baseline!D$88 )</f>
        <v>0.001603908767</v>
      </c>
      <c r="AW893" s="51">
        <f>AB893 * ( (1-Baseline!D$88-Baseline!D$87) + (1-B893)*Baseline!D$88 )</f>
        <v>0.0251494974</v>
      </c>
      <c r="AX893" s="51">
        <f>AC893 * ( (1-Baseline!D$88-Baseline!D$87) + (1-B893)*Baseline!D$88 )</f>
        <v>0.0003689542778</v>
      </c>
      <c r="AY893" s="51">
        <f>AD893 * ( (1-Baseline!D$88-Baseline!D$87) + (1-B893)*Baseline!D$88 )</f>
        <v>0.0003864307343</v>
      </c>
      <c r="AZ893" s="51">
        <f t="shared" si="6"/>
        <v>0.02750879118</v>
      </c>
      <c r="BA893" s="51">
        <f>AF893 * ( (1-Baseline!F$88-Baseline!F$87) + (1-Baseline!B$36)*Baseline!F$88 )</f>
        <v>0.001260338617</v>
      </c>
      <c r="BB893" s="51">
        <f>AG893 * ( (1-Baseline!F$88-Baseline!F$87) + (1-Baseline!B$36)*Baseline!F$88 )</f>
        <v>0.0001824208506</v>
      </c>
      <c r="BC893" s="51">
        <f>AH893 * ( (1-Baseline!F$88-Baseline!F$87) + (1-Baseline!B$36)*Baseline!F$88 )</f>
        <v>0.03310479365</v>
      </c>
      <c r="BD893" s="51">
        <f>AI893 * ( (1-Baseline!F$88-Baseline!F$87) + (1-Baseline!B$36)*Baseline!F$88 )</f>
        <v>0.0004168013187</v>
      </c>
      <c r="BE893" s="51">
        <f t="shared" si="7"/>
        <v>0.03496435443</v>
      </c>
      <c r="BF893" s="51">
        <f>AK893 * ( (1-Baseline!H$88-Baseline!H$87) + (1-Baseline!B$36)*Baseline!H$88 )</f>
        <v>0.00002806009799</v>
      </c>
      <c r="BG893" s="51">
        <f>AL893 * ( (1-Baseline!H$88-Baseline!H$87) + (1-Baseline!B$36)*Baseline!H$88 )</f>
        <v>0.0002103602791</v>
      </c>
      <c r="BH893" s="51">
        <f>AM893 * ( (1-Baseline!H$88-Baseline!H$87) + (1-Baseline!B$36)*Baseline!H$88 )</f>
        <v>0.00004532565197</v>
      </c>
      <c r="BI893" s="51">
        <f>AN893 * ( (1-Baseline!H$88-Baseline!H$87) + (1-Baseline!B$36)*Baseline!H$88 )</f>
        <v>0.02745880455</v>
      </c>
      <c r="BJ893" s="51">
        <f t="shared" si="8"/>
        <v>0.02774255058</v>
      </c>
      <c r="BK893" s="61"/>
      <c r="BL893" s="51">
        <f t="shared" si="19"/>
        <v>0.9492023652</v>
      </c>
      <c r="BM893" s="51">
        <f t="shared" si="20"/>
        <v>0.01742820011</v>
      </c>
      <c r="BN893" s="51">
        <f t="shared" si="21"/>
        <v>0.0276986239</v>
      </c>
      <c r="BO893" s="51">
        <f t="shared" si="22"/>
        <v>0.005670810803</v>
      </c>
      <c r="BP893" s="51">
        <f t="shared" si="9"/>
        <v>1</v>
      </c>
      <c r="BQ893" s="51">
        <f t="shared" si="23"/>
        <v>0.05830531617</v>
      </c>
      <c r="BR893" s="51">
        <f t="shared" si="24"/>
        <v>0.9142349163</v>
      </c>
      <c r="BS893" s="51">
        <f t="shared" si="25"/>
        <v>0.01341223158</v>
      </c>
      <c r="BT893" s="51">
        <f t="shared" si="26"/>
        <v>0.014047536</v>
      </c>
      <c r="BU893" s="51">
        <f t="shared" si="10"/>
        <v>1</v>
      </c>
      <c r="BV893" s="51">
        <f t="shared" si="27"/>
        <v>0.03604638603</v>
      </c>
      <c r="BW893" s="51">
        <f t="shared" si="28"/>
        <v>0.005217337874</v>
      </c>
      <c r="BX893" s="51">
        <f t="shared" si="29"/>
        <v>0.9468155264</v>
      </c>
      <c r="BY893" s="51">
        <f t="shared" si="30"/>
        <v>0.01192074973</v>
      </c>
      <c r="BZ893" s="51">
        <f t="shared" si="11"/>
        <v>1</v>
      </c>
      <c r="CA893" s="51">
        <f t="shared" si="31"/>
        <v>0.001011446223</v>
      </c>
      <c r="CB893" s="51">
        <f t="shared" si="32"/>
        <v>0.007582586124</v>
      </c>
      <c r="CC893" s="51">
        <f t="shared" si="33"/>
        <v>0.001633795416</v>
      </c>
      <c r="CD893" s="51">
        <f t="shared" si="34"/>
        <v>0.9897721722</v>
      </c>
      <c r="CE893" s="51">
        <f t="shared" si="12"/>
        <v>1</v>
      </c>
      <c r="CF893" s="61"/>
      <c r="CG893" s="51">
        <f t="shared" si="35"/>
        <v>0.9492023652</v>
      </c>
      <c r="CH893" s="51">
        <f t="shared" si="36"/>
        <v>0.01742820011</v>
      </c>
      <c r="CI893" s="51">
        <f t="shared" si="37"/>
        <v>0.0276986239</v>
      </c>
      <c r="CJ893" s="51">
        <f t="shared" si="38"/>
        <v>0.005670810803</v>
      </c>
      <c r="CK893" s="51">
        <f t="shared" si="13"/>
        <v>1</v>
      </c>
      <c r="CL893" s="51">
        <f t="shared" si="39"/>
        <v>0.05830531617</v>
      </c>
      <c r="CM893" s="51">
        <f t="shared" si="40"/>
        <v>0.9142349163</v>
      </c>
      <c r="CN893" s="51">
        <f t="shared" si="41"/>
        <v>0.01341223158</v>
      </c>
      <c r="CO893" s="51">
        <f t="shared" si="42"/>
        <v>0.014047536</v>
      </c>
      <c r="CP893" s="51">
        <f t="shared" si="14"/>
        <v>1</v>
      </c>
      <c r="CQ893" s="51">
        <f t="shared" si="43"/>
        <v>0.03604638603</v>
      </c>
      <c r="CR893" s="51">
        <f t="shared" si="44"/>
        <v>0.005217337874</v>
      </c>
      <c r="CS893" s="51">
        <f t="shared" si="45"/>
        <v>0.9468155264</v>
      </c>
      <c r="CT893" s="51">
        <f t="shared" si="46"/>
        <v>0.01192074973</v>
      </c>
      <c r="CU893" s="51">
        <f t="shared" si="15"/>
        <v>1</v>
      </c>
      <c r="CV893" s="51">
        <f t="shared" si="47"/>
        <v>0.001011446223</v>
      </c>
      <c r="CW893" s="51">
        <f t="shared" si="48"/>
        <v>0.007582586124</v>
      </c>
      <c r="CX893" s="51">
        <f t="shared" si="49"/>
        <v>0.001633795416</v>
      </c>
      <c r="CY893" s="51">
        <f t="shared" si="50"/>
        <v>0.9897721722</v>
      </c>
      <c r="CZ893" s="51">
        <f t="shared" si="16"/>
        <v>1</v>
      </c>
      <c r="DA893" s="61"/>
      <c r="DB893" s="51">
        <f>(AQ893*Baseline!B$7 + AV893*Baseline!B$11 + BA893*Baseline!B$16 + BF893*Baseline!B$18)</f>
        <v>62005.30697</v>
      </c>
      <c r="DC893" s="51">
        <f>(AR893*Baseline!B$7 + AW893*Baseline!B$11 + BB893*Baseline!B$16 + BG893*Baseline!B$18)</f>
        <v>65152.36747</v>
      </c>
      <c r="DD893" s="51">
        <f>(AS893*Baseline!B$7 + AX893*Baseline!B$11 + BC893*Baseline!B$16 + BH893*Baseline!B$18)</f>
        <v>115322.3831</v>
      </c>
      <c r="DE893" s="51">
        <f>(AT893*Baseline!B$7 + AY893*Baseline!B$11 + BD893*Baseline!B$16 + BI893*Baseline!B$18)</f>
        <v>1259903.138</v>
      </c>
      <c r="DF893" s="51">
        <f t="shared" si="17"/>
        <v>1502383.196</v>
      </c>
      <c r="DG893" s="61"/>
      <c r="DH893" s="51">
        <f t="shared" si="51"/>
        <v>0.04127129959</v>
      </c>
      <c r="DI893" s="51">
        <f t="shared" si="52"/>
        <v>0.04336601185</v>
      </c>
      <c r="DJ893" s="51">
        <f t="shared" si="53"/>
        <v>0.07675963322</v>
      </c>
      <c r="DK893" s="51">
        <f t="shared" si="54"/>
        <v>0.8386030553</v>
      </c>
      <c r="DL893" s="51">
        <f t="shared" si="18"/>
        <v>1</v>
      </c>
      <c r="DM893" s="61"/>
      <c r="DN893" s="51">
        <f>DH893 / (Baseline!B$7/Baseline!B$17)</f>
        <v>4.405439777</v>
      </c>
      <c r="DO893" s="51">
        <f>DI893 / (Baseline!B$11/Baseline!B$17)</f>
        <v>1.046876282</v>
      </c>
      <c r="DP893" s="51">
        <f>DJ893 / (Baseline!B$16/Baseline!B$17)</f>
        <v>1.186168306</v>
      </c>
      <c r="DQ893" s="51">
        <f>DK893 / (Baseline!B$18/Baseline!B$17)</f>
        <v>0.9481147877</v>
      </c>
      <c r="DR893" s="79"/>
      <c r="DS893" s="51">
        <f>(AU893*Baseline!B$34)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0.02981752543</v>
      </c>
      <c r="DT893" s="51">
        <f>(AZ893*Baseline!B$34) + (Baseline!D$88*(1-Baseline!D$89)*Baseline!B$35) + (Baseline!D$88*Baseline!D$89*((1-Baseline!D$90)*Baseline!B$40 + Baseline!D$90*Baseline!B$41))</f>
        <v>0.01053988668</v>
      </c>
      <c r="DU893" s="51">
        <f>(BE893*Baseline!B$34) + (Baseline!F$88*(1-Baseline!F$89)*Baseline!B$35) + (Baseline!F$88*Baseline!F$89*((1-Baseline!F$90)*Baseline!B$40 + Baseline!F$90*Baseline!B$41))</f>
        <v>0.01297529317</v>
      </c>
      <c r="DV893" s="51">
        <f>(BJ893*Baseline!B$34) + (Baseline!H$88*(1-Baseline!H$89)*Baseline!B$35) + (Baseline!H$88*Baseline!H$89*((1-Baseline!H$90)*Baseline!B$40 + Baseline!H$90*Baseline!B$41))</f>
        <v>0.009306382587</v>
      </c>
      <c r="DW893" s="51">
        <f>( DS893*Baseline!B$7 + DT893*Baseline!B$11 + DU893*Baseline!B$16 + DV893*Baseline!B$18 ) / Baseline!B$17</f>
        <v>0.009787056699</v>
      </c>
    </row>
    <row r="894">
      <c r="A894" s="4" t="s">
        <v>1254</v>
      </c>
      <c r="B894" s="45">
        <f>MIN( MAX( NORMINV( MCrands!B894, (B$5+B$4)/2, (B$5-B$4)/3.29 ), 0 ), 1 )</f>
        <v>0.5784821984</v>
      </c>
      <c r="C894" s="45">
        <f>MAX( NORMINV( MCrands!C894, (C$5+C$4)/2, (C$5-C$4)/3.29 ), 0 )</f>
        <v>3.003986361</v>
      </c>
      <c r="D894" s="41"/>
      <c r="E894" s="43">
        <f>Baseline!B$33 * (C894 * Baseline!B$66*Baseline!B$66/Baseline!B$73 + Baseline!B$52*Baseline!B$52/Baseline!B$74 + Baseline!B$53*Baseline!B$53/Baseline!B$75 + Baseline!B$54*Baseline!B$54/Baseline!B$76)</f>
        <v>0.00002130953977</v>
      </c>
      <c r="F894" s="43">
        <f>Baseline!B$33 * (C894 * Baseline!B$66*Baseline!B$57/Baseline!B$73 + Baseline!B$52*Baseline!B$67/Baseline!B$74 + Baseline!B$53*Baseline!B$55/Baseline!B$75 + Baseline!B$54*Baseline!B$56/Baseline!B$76)</f>
        <v>0.0000002002325321</v>
      </c>
      <c r="G894" s="45">
        <f>Baseline!B$33 * (C894 * Baseline!B$66*Baseline!B$58/Baseline!B$73 + Baseline!B$52*Baseline!B$59/Baseline!B$74 + Baseline!B$53*Baseline!B$68/Baseline!B$75 + Baseline!B$54*Baseline!B$60/Baseline!B$76)</f>
        <v>0.000000169501</v>
      </c>
      <c r="H894" s="43">
        <f>Baseline!B$33 * (C894 * Baseline!B$66*Baseline!B$61/Baseline!B$73 + Baseline!B$52*Baseline!B$62/Baseline!B$74 + Baseline!B$53*Baseline!B$63/Baseline!B$75 + Baseline!B$54*Baseline!B$69/Baseline!B$76)</f>
        <v>0.000000003488163701</v>
      </c>
      <c r="I894" s="43">
        <f>Baseline!B$33 * (C894 * Baseline!B$57*Baseline!B$66/Baseline!B$73 + Baseline!B$67*Baseline!B$52/Baseline!B$74 + Baseline!B$55*Baseline!B$53/Baseline!B$75 + Baseline!B$56*Baseline!B$54/Baseline!B$76)</f>
        <v>0.0000002002325321</v>
      </c>
      <c r="J894" s="45">
        <f>Baseline!B$33 * (C894 * Baseline!B$57*Baseline!B$57/Baseline!B$73 + Baseline!B$67*Baseline!B$67/Baseline!B$74 + Baseline!B$55*Baseline!B$55/Baseline!B$75 + Baseline!B$56*Baseline!B$56/Baseline!B$76)</f>
        <v>0.000001763813858</v>
      </c>
      <c r="K894" s="43">
        <f>Baseline!B$33 * (C894 * Baseline!B$57*Baseline!B$58/Baseline!B$73 + Baseline!B$67*Baseline!B$59/Baseline!B$74 + Baseline!B$55*Baseline!B$68/Baseline!B$75 + Baseline!B$56*Baseline!B$60/Baseline!B$76)</f>
        <v>0.0000000137420515</v>
      </c>
      <c r="L894" s="45">
        <f>Baseline!B$33 * (C894 * Baseline!B$57*Baseline!B$61/Baseline!B$73 + Baseline!B$67*Baseline!B$62/Baseline!B$74 + Baseline!B$55*Baseline!B$63/Baseline!B$75 + Baseline!B$56*Baseline!B$69/Baseline!B$76)</f>
        <v>0.00000001439286503</v>
      </c>
      <c r="M894" s="43">
        <f>Baseline!B$33 * (C894 * Baseline!B$58*Baseline!B$66/Baseline!B$73 + Baseline!B$59*Baseline!B$52/Baseline!B$74 + Baseline!B$68*Baseline!B$53/Baseline!B$75 + Baseline!B$60*Baseline!B$54/Baseline!B$76)</f>
        <v>0.000000169501</v>
      </c>
      <c r="N894" s="45">
        <f>Baseline!B$33 * (C894 * Baseline!B$58*Baseline!B$57/Baseline!B$73 + Baseline!B$59*Baseline!B$67/Baseline!B$74 + Baseline!B$68*Baseline!B$55/Baseline!B$75 + Baseline!B$60*Baseline!B$56/Baseline!B$76)</f>
        <v>0.0000000137420515</v>
      </c>
      <c r="O894" s="45">
        <f>Baseline!B$33 * (C894 * Baseline!B$58*Baseline!B$58/Baseline!B$73 + Baseline!B$59*Baseline!B$59/Baseline!B$74 + Baseline!B$68*Baseline!B$68/Baseline!B$75 + Baseline!B$60*Baseline!B$60/Baseline!B$76)</f>
        <v>0.000001324390596</v>
      </c>
      <c r="P894" s="43">
        <f>Baseline!B$33 * (C894 * Baseline!B$58*Baseline!B$61/Baseline!B$73 + Baseline!B$59*Baseline!B$62/Baseline!B$74 + Baseline!B$68*Baseline!B$63/Baseline!B$75 + Baseline!B$60*Baseline!B$69/Baseline!B$76)</f>
        <v>0.000000001646974181</v>
      </c>
      <c r="Q894" s="43">
        <f>Baseline!B$33 * (C894 * Baseline!B$61*Baseline!B$66/Baseline!B$73 + Baseline!B$62*Baseline!B$52/Baseline!B$74 + Baseline!B$63*Baseline!B$53/Baseline!B$75 + Baseline!B$69*Baseline!B$54/Baseline!B$76)</f>
        <v>0.000000003488163701</v>
      </c>
      <c r="R894" s="43">
        <f>Baseline!B$33 * (C894 * Baseline!B$61*Baseline!B$57/Baseline!B$73 + Baseline!B$62*Baseline!B$67/Baseline!B$74 + Baseline!B$63*Baseline!B$55/Baseline!B$75 + Baseline!B$69*Baseline!B$56/Baseline!B$76)</f>
        <v>0.00000001439286503</v>
      </c>
      <c r="S894" s="43">
        <f>Baseline!B$33 * (C894 * Baseline!B$61*Baseline!B$58/Baseline!B$73 + Baseline!B$62*Baseline!B$59/Baseline!B$74 + Baseline!B$63*Baseline!B$68/Baseline!B$75 + Baseline!B$69*Baseline!B$60/Baseline!B$76)</f>
        <v>0.000000001646974181</v>
      </c>
      <c r="T894" s="43">
        <f>Baseline!B$33 * (C894 * Baseline!B$61*Baseline!B$61/Baseline!B$73 + Baseline!B$62*Baseline!B$62/Baseline!B$74 + Baseline!B$63*Baseline!B$63/Baseline!B$75 + Baseline!B$69*Baseline!B$69/Baseline!B$76)</f>
        <v>0.00000009854654833</v>
      </c>
      <c r="U894" s="41"/>
      <c r="V894" s="43">
        <f>E894 * ( Baseline!B$87 * Baseline!B$7 )</f>
        <v>0.2211717133</v>
      </c>
      <c r="W894" s="43">
        <f>F894 * ( Baseline!D$87 * Baseline!B$11 )</f>
        <v>0.003693608563</v>
      </c>
      <c r="X894" s="43">
        <f>G894 * ( Baseline!F$87 * Baseline!B$16 )</f>
        <v>0.005887578237</v>
      </c>
      <c r="Y894" s="43">
        <f>H894 * ( Baseline!H$87 * Baseline!B$18 )</f>
        <v>0.001226694622</v>
      </c>
      <c r="Z894" s="51">
        <f t="shared" si="1"/>
        <v>0.2319795947</v>
      </c>
      <c r="AA894" s="43">
        <f>I894 * ( Baseline!B$87 * Baseline!B$7 )</f>
        <v>0.00207821345</v>
      </c>
      <c r="AB894" s="45">
        <f>J894 * ( Baseline!D$87 * Baseline!B$11 )</f>
        <v>0.0325363611</v>
      </c>
      <c r="AC894" s="45">
        <f>K894 * ( Baseline!F$87 * Baseline!B$16 )</f>
        <v>0.000477326997</v>
      </c>
      <c r="AD894" s="45">
        <f>L894 * ( Baseline!F$87 * Baseline!B$16 )</f>
        <v>0.0004999328552</v>
      </c>
      <c r="AE894" s="51">
        <f t="shared" si="2"/>
        <v>0.0355918344</v>
      </c>
      <c r="AF894" s="51">
        <f>M894 * ( Baseline!B$87 * Baseline!B$7 )</f>
        <v>0.001759250879</v>
      </c>
      <c r="AG894" s="51">
        <f>N894 * ( Baseline!D$87 * Baseline!B$11 )</f>
        <v>0.0002534940679</v>
      </c>
      <c r="AH894" s="51">
        <f>O894 * ( Baseline!F$87 * Baseline!B$16 )</f>
        <v>0.04600240264</v>
      </c>
      <c r="AI894" s="51">
        <f>P894 * ( Baseline!H$87 * Baseline!B$18 )</f>
        <v>0.0005791971202</v>
      </c>
      <c r="AJ894" s="51">
        <f t="shared" si="3"/>
        <v>0.04859434471</v>
      </c>
      <c r="AK894" s="51">
        <f>Q894 * ( Baseline!B$87 * Baseline!B$7 )</f>
        <v>0.00003620365105</v>
      </c>
      <c r="AL894" s="51">
        <f>R894 * ( Baseline!D$87 * Baseline!B$11 )</f>
        <v>0.0002654993619</v>
      </c>
      <c r="AM894" s="51">
        <f>S894 * ( Baseline!F$87 * Baseline!B$16 )</f>
        <v>0.00005720726925</v>
      </c>
      <c r="AN894" s="51">
        <f>T894 * ( Baseline!H$87 * Baseline!B$18 )</f>
        <v>0.0346562063</v>
      </c>
      <c r="AO894" s="51">
        <f t="shared" si="4"/>
        <v>0.03501511658</v>
      </c>
      <c r="AP894" s="61"/>
      <c r="AQ894" s="51">
        <f>V894 * ( (1-Baseline!B$88-Baseline!B$87) + (1-B894)*Baseline!B$88 )</f>
        <v>0.1025685686</v>
      </c>
      <c r="AR894" s="51">
        <f>W894 * ( (1-Baseline!B$88-Baseline!B$87) + (1-B894)*Baseline!B$88 )</f>
        <v>0.001712914086</v>
      </c>
      <c r="AS894" s="51">
        <f>X894 * ( (1-Baseline!B$88-Baseline!B$87) + (1-B894)*Baseline!B$88 )</f>
        <v>0.002730369373</v>
      </c>
      <c r="AT894" s="51">
        <f>Y894 * ( (1-Baseline!B$88-Baseline!B$87) + (1-B894)*Baseline!B$88 )</f>
        <v>0.0005688806655</v>
      </c>
      <c r="AU894" s="51">
        <f t="shared" si="5"/>
        <v>0.1075807327</v>
      </c>
      <c r="AV894" s="51">
        <f>AA894 * ( (1-Baseline!D$88-Baseline!D$87) + (1-B894)*Baseline!D$88 )</f>
        <v>0.00152174764</v>
      </c>
      <c r="AW894" s="51">
        <f>AB894 * ( (1-Baseline!D$88-Baseline!D$87) + (1-B894)*Baseline!D$88 )</f>
        <v>0.02382437218</v>
      </c>
      <c r="AX894" s="51">
        <f>AC894 * ( (1-Baseline!D$88-Baseline!D$87) + (1-B894)*Baseline!D$88 )</f>
        <v>0.0003495171447</v>
      </c>
      <c r="AY894" s="51">
        <f>AD894 * ( (1-Baseline!D$88-Baseline!D$87) + (1-B894)*Baseline!D$88 )</f>
        <v>0.0003660700215</v>
      </c>
      <c r="AZ894" s="51">
        <f t="shared" si="6"/>
        <v>0.02606170699</v>
      </c>
      <c r="BA894" s="51">
        <f>AF894 * ( (1-Baseline!F$88-Baseline!F$87) + (1-Baseline!B$36)*Baseline!F$88 )</f>
        <v>0.001266013229</v>
      </c>
      <c r="BB894" s="51">
        <f>AG894 * ( (1-Baseline!F$88-Baseline!F$87) + (1-Baseline!B$36)*Baseline!F$88 )</f>
        <v>0.0001824224431</v>
      </c>
      <c r="BC894" s="51">
        <f>AH894 * ( (1-Baseline!F$88-Baseline!F$87) + (1-Baseline!B$36)*Baseline!F$88 )</f>
        <v>0.03310480102</v>
      </c>
      <c r="BD894" s="51">
        <f>AI894 * ( (1-Baseline!F$88-Baseline!F$87) + (1-Baseline!B$36)*Baseline!F$88 )</f>
        <v>0.000416808782</v>
      </c>
      <c r="BE894" s="51">
        <f t="shared" si="7"/>
        <v>0.03497004547</v>
      </c>
      <c r="BF894" s="51">
        <f>AK894 * ( (1-Baseline!H$88-Baseline!H$87) + (1-Baseline!B$36)*Baseline!H$88 )</f>
        <v>0.0000286848768</v>
      </c>
      <c r="BG894" s="51">
        <f>AL894 * ( (1-Baseline!H$88-Baseline!H$87) + (1-Baseline!B$36)*Baseline!H$88 )</f>
        <v>0.0002103604544</v>
      </c>
      <c r="BH894" s="51">
        <f>AM894 * ( (1-Baseline!H$88-Baseline!H$87) + (1-Baseline!B$36)*Baseline!H$88 )</f>
        <v>0.00004532646357</v>
      </c>
      <c r="BI894" s="51">
        <f>AN894 * ( (1-Baseline!H$88-Baseline!H$87) + (1-Baseline!B$36)*Baseline!H$88 )</f>
        <v>0.02745880538</v>
      </c>
      <c r="BJ894" s="51">
        <f t="shared" si="8"/>
        <v>0.02774317717</v>
      </c>
      <c r="BK894" s="61"/>
      <c r="BL894" s="51">
        <f t="shared" si="19"/>
        <v>0.9534102065</v>
      </c>
      <c r="BM894" s="51">
        <f t="shared" si="20"/>
        <v>0.01592212697</v>
      </c>
      <c r="BN894" s="51">
        <f t="shared" si="21"/>
        <v>0.02537972464</v>
      </c>
      <c r="BO894" s="51">
        <f t="shared" si="22"/>
        <v>0.005287941912</v>
      </c>
      <c r="BP894" s="51">
        <f t="shared" si="9"/>
        <v>1</v>
      </c>
      <c r="BQ894" s="51">
        <f t="shared" si="23"/>
        <v>0.05839017532</v>
      </c>
      <c r="BR894" s="51">
        <f t="shared" si="24"/>
        <v>0.9141524073</v>
      </c>
      <c r="BS894" s="51">
        <f t="shared" si="25"/>
        <v>0.01341113784</v>
      </c>
      <c r="BT894" s="51">
        <f t="shared" si="26"/>
        <v>0.01404627954</v>
      </c>
      <c r="BU894" s="51">
        <f t="shared" si="10"/>
        <v>1</v>
      </c>
      <c r="BV894" s="51">
        <f t="shared" si="27"/>
        <v>0.03620279046</v>
      </c>
      <c r="BW894" s="51">
        <f t="shared" si="28"/>
        <v>0.00521653434</v>
      </c>
      <c r="BX894" s="51">
        <f t="shared" si="29"/>
        <v>0.946661652</v>
      </c>
      <c r="BY894" s="51">
        <f t="shared" si="30"/>
        <v>0.01191902316</v>
      </c>
      <c r="BZ894" s="51">
        <f t="shared" si="11"/>
        <v>1</v>
      </c>
      <c r="CA894" s="51">
        <f t="shared" si="31"/>
        <v>0.001033943467</v>
      </c>
      <c r="CB894" s="51">
        <f t="shared" si="32"/>
        <v>0.007582421189</v>
      </c>
      <c r="CC894" s="51">
        <f t="shared" si="33"/>
        <v>0.00163378777</v>
      </c>
      <c r="CD894" s="51">
        <f t="shared" si="34"/>
        <v>0.9897498476</v>
      </c>
      <c r="CE894" s="51">
        <f t="shared" si="12"/>
        <v>1</v>
      </c>
      <c r="CF894" s="61"/>
      <c r="CG894" s="51">
        <f t="shared" si="35"/>
        <v>0.9534102065</v>
      </c>
      <c r="CH894" s="51">
        <f t="shared" si="36"/>
        <v>0.01592212697</v>
      </c>
      <c r="CI894" s="51">
        <f t="shared" si="37"/>
        <v>0.02537972464</v>
      </c>
      <c r="CJ894" s="51">
        <f t="shared" si="38"/>
        <v>0.005287941912</v>
      </c>
      <c r="CK894" s="51">
        <f t="shared" si="13"/>
        <v>1</v>
      </c>
      <c r="CL894" s="51">
        <f t="shared" si="39"/>
        <v>0.05839017532</v>
      </c>
      <c r="CM894" s="51">
        <f t="shared" si="40"/>
        <v>0.9141524073</v>
      </c>
      <c r="CN894" s="51">
        <f t="shared" si="41"/>
        <v>0.01341113784</v>
      </c>
      <c r="CO894" s="51">
        <f t="shared" si="42"/>
        <v>0.01404627954</v>
      </c>
      <c r="CP894" s="51">
        <f t="shared" si="14"/>
        <v>1</v>
      </c>
      <c r="CQ894" s="51">
        <f t="shared" si="43"/>
        <v>0.03620279046</v>
      </c>
      <c r="CR894" s="51">
        <f t="shared" si="44"/>
        <v>0.00521653434</v>
      </c>
      <c r="CS894" s="51">
        <f t="shared" si="45"/>
        <v>0.946661652</v>
      </c>
      <c r="CT894" s="51">
        <f t="shared" si="46"/>
        <v>0.01191902316</v>
      </c>
      <c r="CU894" s="51">
        <f t="shared" si="15"/>
        <v>1</v>
      </c>
      <c r="CV894" s="51">
        <f t="shared" si="47"/>
        <v>0.001033943467</v>
      </c>
      <c r="CW894" s="51">
        <f t="shared" si="48"/>
        <v>0.007582421189</v>
      </c>
      <c r="CX894" s="51">
        <f t="shared" si="49"/>
        <v>0.00163378777</v>
      </c>
      <c r="CY894" s="51">
        <f t="shared" si="50"/>
        <v>0.9897498476</v>
      </c>
      <c r="CZ894" s="51">
        <f t="shared" si="16"/>
        <v>1</v>
      </c>
      <c r="DA894" s="61"/>
      <c r="DB894" s="51">
        <f>(AQ894*Baseline!B$7 + AV894*Baseline!B$11 + BA894*Baseline!B$16 + BF894*Baseline!B$18)</f>
        <v>58564.11453</v>
      </c>
      <c r="DC894" s="51">
        <f>(AR894*Baseline!B$7 + AW894*Baseline!B$11 + BB894*Baseline!B$16 + BG894*Baseline!B$18)</f>
        <v>62167.1427</v>
      </c>
      <c r="DD894" s="51">
        <f>(AS894*Baseline!B$7 + AX894*Baseline!B$11 + BC894*Baseline!B$16 + BH894*Baseline!B$18)</f>
        <v>115056.6966</v>
      </c>
      <c r="DE894" s="51">
        <f>(AT894*Baseline!B$7 + AY894*Baseline!B$11 + BD894*Baseline!B$16 + BI894*Baseline!B$18)</f>
        <v>1259818.457</v>
      </c>
      <c r="DF894" s="51">
        <f t="shared" si="17"/>
        <v>1495606.411</v>
      </c>
      <c r="DG894" s="61"/>
      <c r="DH894" s="51">
        <f t="shared" si="51"/>
        <v>0.03915743748</v>
      </c>
      <c r="DI894" s="51">
        <f t="shared" si="52"/>
        <v>0.04156651258</v>
      </c>
      <c r="DJ894" s="51">
        <f t="shared" si="53"/>
        <v>0.07692979635</v>
      </c>
      <c r="DK894" s="51">
        <f t="shared" si="54"/>
        <v>0.8423462536</v>
      </c>
      <c r="DL894" s="51">
        <f t="shared" si="18"/>
        <v>1</v>
      </c>
      <c r="DM894" s="61"/>
      <c r="DN894" s="51">
        <f>DH894 / (Baseline!B$7/Baseline!B$17)</f>
        <v>4.1797989</v>
      </c>
      <c r="DO894" s="51">
        <f>DI894 / (Baseline!B$11/Baseline!B$17)</f>
        <v>1.003435509</v>
      </c>
      <c r="DP894" s="51">
        <f>DJ894 / (Baseline!B$16/Baseline!B$17)</f>
        <v>1.188797841</v>
      </c>
      <c r="DQ894" s="51">
        <f>DK894 / (Baseline!B$18/Baseline!B$17)</f>
        <v>0.9523468038</v>
      </c>
      <c r="DR894" s="79"/>
      <c r="DS894" s="51">
        <f>(AU894*Baseline!B$34)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0.02866664116</v>
      </c>
      <c r="DT894" s="51">
        <f>(AZ894*Baseline!B$34) + (Baseline!D$88*(1-Baseline!D$89)*Baseline!B$35) + (Baseline!D$88*Baseline!D$89*((1-Baseline!D$90)*Baseline!B$40 + Baseline!D$90*Baseline!B$41))</f>
        <v>0.01032282405</v>
      </c>
      <c r="DU894" s="51">
        <f>(BE894*Baseline!B$34) + (Baseline!F$88*(1-Baseline!F$89)*Baseline!B$35) + (Baseline!F$88*Baseline!F$89*((1-Baseline!F$90)*Baseline!B$40 + Baseline!F$90*Baseline!B$41))</f>
        <v>0.01297614682</v>
      </c>
      <c r="DV894" s="51">
        <f>(BJ894*Baseline!B$34) + (Baseline!H$88*(1-Baseline!H$89)*Baseline!B$35) + (Baseline!H$88*Baseline!H$89*((1-Baseline!H$90)*Baseline!B$40 + Baseline!H$90*Baseline!B$41))</f>
        <v>0.009306476576</v>
      </c>
      <c r="DW894" s="51">
        <f>( DS894*Baseline!B$7 + DT894*Baseline!B$11 + DU894*Baseline!B$16 + DV894*Baseline!B$18 ) / Baseline!B$17</f>
        <v>0.009767421646</v>
      </c>
    </row>
    <row r="895">
      <c r="A895" s="4" t="s">
        <v>1255</v>
      </c>
      <c r="B895" s="45">
        <f>MIN( MAX( NORMINV( MCrands!B895, (B$5+B$4)/2, (B$5-B$4)/3.29 ), 0 ), 1 )</f>
        <v>0.4956214929</v>
      </c>
      <c r="C895" s="45">
        <f>MAX( NORMINV( MCrands!C895, (C$5+C$4)/2, (C$5-C$4)/3.29 ), 0 )</f>
        <v>2.205937002</v>
      </c>
      <c r="D895" s="41"/>
      <c r="E895" s="43">
        <f>Baseline!B$33 * (C895 * Baseline!B$66*Baseline!B$66/Baseline!B$73 + Baseline!B$52*Baseline!B$52/Baseline!B$74 + Baseline!B$53*Baseline!B$53/Baseline!B$75 + Baseline!B$54*Baseline!B$54/Baseline!B$76)</f>
        <v>0.00001565933116</v>
      </c>
      <c r="F895" s="43">
        <f>Baseline!B$33 * (C895 * Baseline!B$66*Baseline!B$57/Baseline!B$73 + Baseline!B$52*Baseline!B$67/Baseline!B$74 + Baseline!B$53*Baseline!B$55/Baseline!B$75 + Baseline!B$54*Baseline!B$56/Baseline!B$76)</f>
        <v>0.0000001993403939</v>
      </c>
      <c r="G895" s="45">
        <f>Baseline!B$33 * (C895 * Baseline!B$66*Baseline!B$58/Baseline!B$73 + Baseline!B$52*Baseline!B$59/Baseline!B$74 + Baseline!B$53*Baseline!B$68/Baseline!B$75 + Baseline!B$54*Baseline!B$60/Baseline!B$76)</f>
        <v>0.0000001673078269</v>
      </c>
      <c r="H895" s="43">
        <f>Baseline!B$33 * (C895 * Baseline!B$66*Baseline!B$61/Baseline!B$73 + Baseline!B$52*Baseline!B$62/Baseline!B$74 + Baseline!B$53*Baseline!B$63/Baseline!B$75 + Baseline!B$54*Baseline!B$69/Baseline!B$76)</f>
        <v>0.000000003268846393</v>
      </c>
      <c r="I895" s="43">
        <f>Baseline!B$33 * (C895 * Baseline!B$57*Baseline!B$66/Baseline!B$73 + Baseline!B$67*Baseline!B$52/Baseline!B$74 + Baseline!B$55*Baseline!B$53/Baseline!B$75 + Baseline!B$56*Baseline!B$54/Baseline!B$76)</f>
        <v>0.0000001993403939</v>
      </c>
      <c r="J895" s="45">
        <f>Baseline!B$33 * (C895 * Baseline!B$57*Baseline!B$57/Baseline!B$73 + Baseline!B$67*Baseline!B$67/Baseline!B$74 + Baseline!B$55*Baseline!B$55/Baseline!B$75 + Baseline!B$56*Baseline!B$56/Baseline!B$76)</f>
        <v>0.000001763813717</v>
      </c>
      <c r="K895" s="43">
        <f>Baseline!B$33 * (C895 * Baseline!B$57*Baseline!B$58/Baseline!B$73 + Baseline!B$67*Baseline!B$59/Baseline!B$74 + Baseline!B$55*Baseline!B$68/Baseline!B$75 + Baseline!B$56*Baseline!B$60/Baseline!B$76)</f>
        <v>0.00000001374170521</v>
      </c>
      <c r="L895" s="45">
        <f>Baseline!B$33 * (C895 * Baseline!B$57*Baseline!B$61/Baseline!B$73 + Baseline!B$67*Baseline!B$62/Baseline!B$74 + Baseline!B$55*Baseline!B$63/Baseline!B$75 + Baseline!B$56*Baseline!B$69/Baseline!B$76)</f>
        <v>0.0000000143928304</v>
      </c>
      <c r="M895" s="43">
        <f>Baseline!B$33 * (C895 * Baseline!B$58*Baseline!B$66/Baseline!B$73 + Baseline!B$59*Baseline!B$52/Baseline!B$74 + Baseline!B$68*Baseline!B$53/Baseline!B$75 + Baseline!B$60*Baseline!B$54/Baseline!B$76)</f>
        <v>0.0000001673078269</v>
      </c>
      <c r="N895" s="45">
        <f>Baseline!B$33 * (C895 * Baseline!B$58*Baseline!B$57/Baseline!B$73 + Baseline!B$59*Baseline!B$67/Baseline!B$74 + Baseline!B$68*Baseline!B$55/Baseline!B$75 + Baseline!B$60*Baseline!B$56/Baseline!B$76)</f>
        <v>0.00000001374170521</v>
      </c>
      <c r="O895" s="45">
        <f>Baseline!B$33 * (C895 * Baseline!B$58*Baseline!B$58/Baseline!B$73 + Baseline!B$59*Baseline!B$59/Baseline!B$74 + Baseline!B$68*Baseline!B$68/Baseline!B$75 + Baseline!B$60*Baseline!B$60/Baseline!B$76)</f>
        <v>0.000001324389745</v>
      </c>
      <c r="P895" s="43">
        <f>Baseline!B$33 * (C895 * Baseline!B$58*Baseline!B$61/Baseline!B$73 + Baseline!B$59*Baseline!B$62/Baseline!B$74 + Baseline!B$68*Baseline!B$63/Baseline!B$75 + Baseline!B$60*Baseline!B$69/Baseline!B$76)</f>
        <v>0.000000001646889051</v>
      </c>
      <c r="Q895" s="43">
        <f>Baseline!B$33 * (C895 * Baseline!B$61*Baseline!B$66/Baseline!B$73 + Baseline!B$62*Baseline!B$52/Baseline!B$74 + Baseline!B$63*Baseline!B$53/Baseline!B$75 + Baseline!B$69*Baseline!B$54/Baseline!B$76)</f>
        <v>0.000000003268846393</v>
      </c>
      <c r="R895" s="43">
        <f>Baseline!B$33 * (C895 * Baseline!B$61*Baseline!B$57/Baseline!B$73 + Baseline!B$62*Baseline!B$67/Baseline!B$74 + Baseline!B$63*Baseline!B$55/Baseline!B$75 + Baseline!B$69*Baseline!B$56/Baseline!B$76)</f>
        <v>0.0000000143928304</v>
      </c>
      <c r="S895" s="43">
        <f>Baseline!B$33 * (C895 * Baseline!B$61*Baseline!B$58/Baseline!B$73 + Baseline!B$62*Baseline!B$59/Baseline!B$74 + Baseline!B$63*Baseline!B$68/Baseline!B$75 + Baseline!B$69*Baseline!B$60/Baseline!B$76)</f>
        <v>0.000000001646889051</v>
      </c>
      <c r="T895" s="43">
        <f>Baseline!B$33 * (C895 * Baseline!B$61*Baseline!B$61/Baseline!B$73 + Baseline!B$62*Baseline!B$62/Baseline!B$74 + Baseline!B$63*Baseline!B$63/Baseline!B$75 + Baseline!B$69*Baseline!B$69/Baseline!B$76)</f>
        <v>0.00000009854653982</v>
      </c>
      <c r="U895" s="41"/>
      <c r="V895" s="43">
        <f>E895 * ( Baseline!B$87 * Baseline!B$7 )</f>
        <v>0.1625281981</v>
      </c>
      <c r="W895" s="43">
        <f>F895 * ( Baseline!D$87 * Baseline!B$11 )</f>
        <v>0.00367715165</v>
      </c>
      <c r="X895" s="43">
        <f>G895 * ( Baseline!F$87 * Baseline!B$16 )</f>
        <v>0.005811398874</v>
      </c>
      <c r="Y895" s="43">
        <f>H895 * ( Baseline!H$87 * Baseline!B$18 )</f>
        <v>0.001149566544</v>
      </c>
      <c r="Z895" s="51">
        <f t="shared" si="1"/>
        <v>0.1731663151</v>
      </c>
      <c r="AA895" s="43">
        <f>I895 * ( Baseline!B$87 * Baseline!B$7 )</f>
        <v>0.002068953948</v>
      </c>
      <c r="AB895" s="45">
        <f>J895 * ( Baseline!D$87 * Baseline!B$11 )</f>
        <v>0.0325363585</v>
      </c>
      <c r="AC895" s="45">
        <f>K895 * ( Baseline!F$87 * Baseline!B$16 )</f>
        <v>0.0004773149687</v>
      </c>
      <c r="AD895" s="45">
        <f>L895 * ( Baseline!F$87 * Baseline!B$16 )</f>
        <v>0.0004999316523</v>
      </c>
      <c r="AE895" s="51">
        <f t="shared" si="2"/>
        <v>0.03558255907</v>
      </c>
      <c r="AF895" s="51">
        <f>M895 * ( Baseline!B$87 * Baseline!B$7 )</f>
        <v>0.001736487936</v>
      </c>
      <c r="AG895" s="51">
        <f>N895 * ( Baseline!D$87 * Baseline!B$11 )</f>
        <v>0.00025348768</v>
      </c>
      <c r="AH895" s="51">
        <f>O895 * ( Baseline!F$87 * Baseline!B$16 )</f>
        <v>0.04600237307</v>
      </c>
      <c r="AI895" s="51">
        <f>P895 * ( Baseline!H$87 * Baseline!B$18 )</f>
        <v>0.0005791671823</v>
      </c>
      <c r="AJ895" s="51">
        <f t="shared" si="3"/>
        <v>0.04857151587</v>
      </c>
      <c r="AK895" s="51">
        <f>Q895 * ( Baseline!B$87 * Baseline!B$7 )</f>
        <v>0.00003392735671</v>
      </c>
      <c r="AL895" s="51">
        <f>R895 * ( Baseline!D$87 * Baseline!B$11 )</f>
        <v>0.0002654987231</v>
      </c>
      <c r="AM895" s="51">
        <f>S895 * ( Baseline!F$87 * Baseline!B$16 )</f>
        <v>0.00005720431229</v>
      </c>
      <c r="AN895" s="51">
        <f>T895 * ( Baseline!H$87 * Baseline!B$18 )</f>
        <v>0.03465620331</v>
      </c>
      <c r="AO895" s="51">
        <f t="shared" si="4"/>
        <v>0.0350128337</v>
      </c>
      <c r="AP895" s="61"/>
      <c r="AQ895" s="51">
        <f>V895 * ( (1-Baseline!B$88-Baseline!B$87) + (1-B895)*Baseline!B$88 )</f>
        <v>0.08735839796</v>
      </c>
      <c r="AR895" s="51">
        <f>W895 * ( (1-Baseline!B$88-Baseline!B$87) + (1-B895)*Baseline!B$88 )</f>
        <v>0.001976457507</v>
      </c>
      <c r="AS895" s="51">
        <f>X895 * ( (1-Baseline!B$88-Baseline!B$87) + (1-B895)*Baseline!B$88 )</f>
        <v>0.003123608713</v>
      </c>
      <c r="AT895" s="51">
        <f>Y895 * ( (1-Baseline!B$88-Baseline!B$87) + (1-B895)*Baseline!B$88 )</f>
        <v>0.0006178884206</v>
      </c>
      <c r="AU895" s="51">
        <f t="shared" si="5"/>
        <v>0.0930763526</v>
      </c>
      <c r="AV895" s="51">
        <f>AA895 * ( (1-Baseline!D$88-Baseline!D$87) + (1-B895)*Baseline!D$88 )</f>
        <v>0.00159177035</v>
      </c>
      <c r="AW895" s="51">
        <f>AB895 * ( (1-Baseline!D$88-Baseline!D$87) + (1-B895)*Baseline!D$88 )</f>
        <v>0.02503217184</v>
      </c>
      <c r="AX895" s="51">
        <f>AC895 * ( (1-Baseline!D$88-Baseline!D$87) + (1-B895)*Baseline!D$88 )</f>
        <v>0.0003672270306</v>
      </c>
      <c r="AY895" s="51">
        <f>AD895 * ( (1-Baseline!D$88-Baseline!D$87) + (1-B895)*Baseline!D$88 )</f>
        <v>0.0003846274016</v>
      </c>
      <c r="AZ895" s="51">
        <f t="shared" si="6"/>
        <v>0.02737579662</v>
      </c>
      <c r="BA895" s="51">
        <f>AF895 * ( (1-Baseline!F$88-Baseline!F$87) + (1-Baseline!B$36)*Baseline!F$88 )</f>
        <v>0.001249632286</v>
      </c>
      <c r="BB895" s="51">
        <f>AG895 * ( (1-Baseline!F$88-Baseline!F$87) + (1-Baseline!B$36)*Baseline!F$88 )</f>
        <v>0.0001824178461</v>
      </c>
      <c r="BC895" s="51">
        <f>AH895 * ( (1-Baseline!F$88-Baseline!F$87) + (1-Baseline!B$36)*Baseline!F$88 )</f>
        <v>0.03310477974</v>
      </c>
      <c r="BD895" s="51">
        <f>AI895 * ( (1-Baseline!F$88-Baseline!F$87) + (1-Baseline!B$36)*Baseline!F$88 )</f>
        <v>0.0004167872377</v>
      </c>
      <c r="BE895" s="51">
        <f t="shared" si="7"/>
        <v>0.03495361711</v>
      </c>
      <c r="BF895" s="51">
        <f>AK895 * ( (1-Baseline!H$88-Baseline!H$87) + (1-Baseline!B$36)*Baseline!H$88 )</f>
        <v>0.00002688132327</v>
      </c>
      <c r="BG895" s="51">
        <f>AL895 * ( (1-Baseline!H$88-Baseline!H$87) + (1-Baseline!B$36)*Baseline!H$88 )</f>
        <v>0.0002103599483</v>
      </c>
      <c r="BH895" s="51">
        <f>AM895 * ( (1-Baseline!H$88-Baseline!H$87) + (1-Baseline!B$36)*Baseline!H$88 )</f>
        <v>0.00004532412071</v>
      </c>
      <c r="BI895" s="51">
        <f>AN895 * ( (1-Baseline!H$88-Baseline!H$87) + (1-Baseline!B$36)*Baseline!H$88 )</f>
        <v>0.027458803</v>
      </c>
      <c r="BJ895" s="51">
        <f t="shared" si="8"/>
        <v>0.0277413684</v>
      </c>
      <c r="BK895" s="61"/>
      <c r="BL895" s="51">
        <f t="shared" si="19"/>
        <v>0.938567053</v>
      </c>
      <c r="BM895" s="51">
        <f t="shared" si="20"/>
        <v>0.02123479758</v>
      </c>
      <c r="BN895" s="51">
        <f t="shared" si="21"/>
        <v>0.03355963814</v>
      </c>
      <c r="BO895" s="51">
        <f t="shared" si="22"/>
        <v>0.006638511322</v>
      </c>
      <c r="BP895" s="51">
        <f t="shared" si="9"/>
        <v>1</v>
      </c>
      <c r="BQ895" s="51">
        <f t="shared" si="23"/>
        <v>0.05814517006</v>
      </c>
      <c r="BR895" s="51">
        <f t="shared" si="24"/>
        <v>0.9143906271</v>
      </c>
      <c r="BS895" s="51">
        <f t="shared" si="25"/>
        <v>0.01341429569</v>
      </c>
      <c r="BT895" s="51">
        <f t="shared" si="26"/>
        <v>0.01404990719</v>
      </c>
      <c r="BU895" s="51">
        <f t="shared" si="10"/>
        <v>1</v>
      </c>
      <c r="BV895" s="51">
        <f t="shared" si="27"/>
        <v>0.03575115795</v>
      </c>
      <c r="BW895" s="51">
        <f t="shared" si="28"/>
        <v>0.00521885462</v>
      </c>
      <c r="BX895" s="51">
        <f t="shared" si="29"/>
        <v>0.9471059786</v>
      </c>
      <c r="BY895" s="51">
        <f t="shared" si="30"/>
        <v>0.01192400879</v>
      </c>
      <c r="BZ895" s="51">
        <f t="shared" si="11"/>
        <v>1</v>
      </c>
      <c r="CA895" s="51">
        <f t="shared" si="31"/>
        <v>0.0009689977396</v>
      </c>
      <c r="CB895" s="51">
        <f t="shared" si="32"/>
        <v>0.007582897329</v>
      </c>
      <c r="CC895" s="51">
        <f t="shared" si="33"/>
        <v>0.001633809842</v>
      </c>
      <c r="CD895" s="51">
        <f t="shared" si="34"/>
        <v>0.9898142951</v>
      </c>
      <c r="CE895" s="51">
        <f t="shared" si="12"/>
        <v>1</v>
      </c>
      <c r="CF895" s="61"/>
      <c r="CG895" s="51">
        <f t="shared" si="35"/>
        <v>0.938567053</v>
      </c>
      <c r="CH895" s="51">
        <f t="shared" si="36"/>
        <v>0.02123479758</v>
      </c>
      <c r="CI895" s="51">
        <f t="shared" si="37"/>
        <v>0.03355963814</v>
      </c>
      <c r="CJ895" s="51">
        <f t="shared" si="38"/>
        <v>0.006638511322</v>
      </c>
      <c r="CK895" s="51">
        <f t="shared" si="13"/>
        <v>1</v>
      </c>
      <c r="CL895" s="51">
        <f t="shared" si="39"/>
        <v>0.05814517006</v>
      </c>
      <c r="CM895" s="51">
        <f t="shared" si="40"/>
        <v>0.9143906271</v>
      </c>
      <c r="CN895" s="51">
        <f t="shared" si="41"/>
        <v>0.01341429569</v>
      </c>
      <c r="CO895" s="51">
        <f t="shared" si="42"/>
        <v>0.01404990719</v>
      </c>
      <c r="CP895" s="51">
        <f t="shared" si="14"/>
        <v>1</v>
      </c>
      <c r="CQ895" s="51">
        <f t="shared" si="43"/>
        <v>0.03575115795</v>
      </c>
      <c r="CR895" s="51">
        <f t="shared" si="44"/>
        <v>0.00521885462</v>
      </c>
      <c r="CS895" s="51">
        <f t="shared" si="45"/>
        <v>0.9471059786</v>
      </c>
      <c r="CT895" s="51">
        <f t="shared" si="46"/>
        <v>0.01192400879</v>
      </c>
      <c r="CU895" s="51">
        <f t="shared" si="15"/>
        <v>1</v>
      </c>
      <c r="CV895" s="51">
        <f t="shared" si="47"/>
        <v>0.0009689977396</v>
      </c>
      <c r="CW895" s="51">
        <f t="shared" si="48"/>
        <v>0.007582897329</v>
      </c>
      <c r="CX895" s="51">
        <f t="shared" si="49"/>
        <v>0.001633809842</v>
      </c>
      <c r="CY895" s="51">
        <f t="shared" si="50"/>
        <v>0.9898142951</v>
      </c>
      <c r="CZ895" s="51">
        <f t="shared" si="16"/>
        <v>1</v>
      </c>
      <c r="DA895" s="61"/>
      <c r="DB895" s="51">
        <f>(AQ895*Baseline!B$7 + AV895*Baseline!B$11 + BA895*Baseline!B$16 + BF895*Baseline!B$18)</f>
        <v>51199.8838</v>
      </c>
      <c r="DC895" s="51">
        <f>(AR895*Baseline!B$7 + AW895*Baseline!B$11 + BB895*Baseline!B$16 + BG895*Baseline!B$18)</f>
        <v>64885.11426</v>
      </c>
      <c r="DD895" s="51">
        <f>(AS895*Baseline!B$7 + AX895*Baseline!B$11 + BC895*Baseline!B$16 + BH895*Baseline!B$18)</f>
        <v>115285.2189</v>
      </c>
      <c r="DE895" s="51">
        <f>(AT895*Baseline!B$7 + AY895*Baseline!B$11 + BD895*Baseline!B$16 + BI895*Baseline!B$18)</f>
        <v>1259881.842</v>
      </c>
      <c r="DF895" s="51">
        <f t="shared" si="17"/>
        <v>1491252.059</v>
      </c>
      <c r="DG895" s="61"/>
      <c r="DH895" s="51">
        <f t="shared" si="51"/>
        <v>0.0343334874</v>
      </c>
      <c r="DI895" s="51">
        <f t="shared" si="52"/>
        <v>0.04351049432</v>
      </c>
      <c r="DJ895" s="51">
        <f t="shared" si="53"/>
        <v>0.07730766787</v>
      </c>
      <c r="DK895" s="51">
        <f t="shared" si="54"/>
        <v>0.8448483504</v>
      </c>
      <c r="DL895" s="51">
        <f t="shared" si="18"/>
        <v>1</v>
      </c>
      <c r="DM895" s="61"/>
      <c r="DN895" s="51">
        <f>DH895 / (Baseline!B$7/Baseline!B$17)</f>
        <v>3.664873958</v>
      </c>
      <c r="DO895" s="51">
        <f>DI895 / (Baseline!B$11/Baseline!B$17)</f>
        <v>1.050364158</v>
      </c>
      <c r="DP895" s="51">
        <f>DJ895 / (Baseline!B$16/Baseline!B$17)</f>
        <v>1.194637098</v>
      </c>
      <c r="DQ895" s="51">
        <f>DK895 / (Baseline!B$18/Baseline!B$17)</f>
        <v>0.9551756452</v>
      </c>
      <c r="DR895" s="79"/>
      <c r="DS895" s="51">
        <f>(AU895*Baseline!B$34)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0.02649098414</v>
      </c>
      <c r="DT895" s="51">
        <f>(AZ895*Baseline!B$34) + (Baseline!D$88*(1-Baseline!D$89)*Baseline!B$35) + (Baseline!D$88*Baseline!D$89*((1-Baseline!D$90)*Baseline!B$40 + Baseline!D$90*Baseline!B$41))</f>
        <v>0.01051993749</v>
      </c>
      <c r="DU895" s="51">
        <f>(BE895*Baseline!B$34) + (Baseline!F$88*(1-Baseline!F$89)*Baseline!B$35) + (Baseline!F$88*Baseline!F$89*((1-Baseline!F$90)*Baseline!B$40 + Baseline!F$90*Baseline!B$41))</f>
        <v>0.01297368257</v>
      </c>
      <c r="DV895" s="51">
        <f>(BJ895*Baseline!B$34) + (Baseline!H$88*(1-Baseline!H$89)*Baseline!B$35) + (Baseline!H$88*Baseline!H$89*((1-Baseline!H$90)*Baseline!B$40 + Baseline!H$90*Baseline!B$41))</f>
        <v>0.009306205259</v>
      </c>
      <c r="DW895" s="51">
        <f>( DS895*Baseline!B$7 + DT895*Baseline!B$11 + DU895*Baseline!B$16 + DV895*Baseline!B$18 ) / Baseline!B$17</f>
        <v>0.009754805349</v>
      </c>
    </row>
    <row r="896">
      <c r="A896" s="4" t="s">
        <v>1256</v>
      </c>
      <c r="B896" s="45">
        <f>MIN( MAX( NORMINV( MCrands!B896, (B$5+B$4)/2, (B$5-B$4)/3.29 ), 0 ), 1 )</f>
        <v>0.5361992095</v>
      </c>
      <c r="C896" s="45">
        <f>MAX( NORMINV( MCrands!C896, (C$5+C$4)/2, (C$5-C$4)/3.29 ), 0 )</f>
        <v>2.650147307</v>
      </c>
      <c r="D896" s="41"/>
      <c r="E896" s="43">
        <f>Baseline!B$33 * (C896 * Baseline!B$66*Baseline!B$66/Baseline!B$73 + Baseline!B$52*Baseline!B$52/Baseline!B$74 + Baseline!B$53*Baseline!B$53/Baseline!B$75 + Baseline!B$54*Baseline!B$54/Baseline!B$76)</f>
        <v>0.00001880435078</v>
      </c>
      <c r="F896" s="43">
        <f>Baseline!B$33 * (C896 * Baseline!B$66*Baseline!B$57/Baseline!B$73 + Baseline!B$52*Baseline!B$67/Baseline!B$74 + Baseline!B$53*Baseline!B$55/Baseline!B$75 + Baseline!B$54*Baseline!B$56/Baseline!B$76)</f>
        <v>0.0000001998369759</v>
      </c>
      <c r="G896" s="45">
        <f>Baseline!B$33 * (C896 * Baseline!B$66*Baseline!B$58/Baseline!B$73 + Baseline!B$52*Baseline!B$59/Baseline!B$74 + Baseline!B$53*Baseline!B$68/Baseline!B$75 + Baseline!B$54*Baseline!B$60/Baseline!B$76)</f>
        <v>0.0000001685285911</v>
      </c>
      <c r="H896" s="43">
        <f>Baseline!B$33 * (C896 * Baseline!B$66*Baseline!B$61/Baseline!B$73 + Baseline!B$52*Baseline!B$62/Baseline!B$74 + Baseline!B$53*Baseline!B$63/Baseline!B$75 + Baseline!B$54*Baseline!B$69/Baseline!B$76)</f>
        <v>0.000000003390922812</v>
      </c>
      <c r="I896" s="43">
        <f>Baseline!B$33 * (C896 * Baseline!B$57*Baseline!B$66/Baseline!B$73 + Baseline!B$67*Baseline!B$52/Baseline!B$74 + Baseline!B$55*Baseline!B$53/Baseline!B$75 + Baseline!B$56*Baseline!B$54/Baseline!B$76)</f>
        <v>0.0000001998369759</v>
      </c>
      <c r="J896" s="45">
        <f>Baseline!B$33 * (C896 * Baseline!B$57*Baseline!B$57/Baseline!B$73 + Baseline!B$67*Baseline!B$67/Baseline!B$74 + Baseline!B$55*Baseline!B$55/Baseline!B$75 + Baseline!B$56*Baseline!B$56/Baseline!B$76)</f>
        <v>0.000001763813795</v>
      </c>
      <c r="K896" s="43">
        <f>Baseline!B$33 * (C896 * Baseline!B$57*Baseline!B$58/Baseline!B$73 + Baseline!B$67*Baseline!B$59/Baseline!B$74 + Baseline!B$55*Baseline!B$68/Baseline!B$75 + Baseline!B$56*Baseline!B$60/Baseline!B$76)</f>
        <v>0.00000001374189796</v>
      </c>
      <c r="L896" s="45">
        <f>Baseline!B$33 * (C896 * Baseline!B$57*Baseline!B$61/Baseline!B$73 + Baseline!B$67*Baseline!B$62/Baseline!B$74 + Baseline!B$55*Baseline!B$63/Baseline!B$75 + Baseline!B$56*Baseline!B$69/Baseline!B$76)</f>
        <v>0.00000001439284967</v>
      </c>
      <c r="M896" s="43">
        <f>Baseline!B$33 * (C896 * Baseline!B$58*Baseline!B$66/Baseline!B$73 + Baseline!B$59*Baseline!B$52/Baseline!B$74 + Baseline!B$68*Baseline!B$53/Baseline!B$75 + Baseline!B$60*Baseline!B$54/Baseline!B$76)</f>
        <v>0.0000001685285911</v>
      </c>
      <c r="N896" s="45">
        <f>Baseline!B$33 * (C896 * Baseline!B$58*Baseline!B$57/Baseline!B$73 + Baseline!B$59*Baseline!B$67/Baseline!B$74 + Baseline!B$68*Baseline!B$55/Baseline!B$75 + Baseline!B$60*Baseline!B$56/Baseline!B$76)</f>
        <v>0.00000001374189796</v>
      </c>
      <c r="O896" s="45">
        <f>Baseline!B$33 * (C896 * Baseline!B$58*Baseline!B$58/Baseline!B$73 + Baseline!B$59*Baseline!B$59/Baseline!B$74 + Baseline!B$68*Baseline!B$68/Baseline!B$75 + Baseline!B$60*Baseline!B$60/Baseline!B$76)</f>
        <v>0.000001324390219</v>
      </c>
      <c r="P896" s="43">
        <f>Baseline!B$33 * (C896 * Baseline!B$58*Baseline!B$61/Baseline!B$73 + Baseline!B$59*Baseline!B$62/Baseline!B$74 + Baseline!B$68*Baseline!B$63/Baseline!B$75 + Baseline!B$60*Baseline!B$69/Baseline!B$76)</f>
        <v>0.000000001646936436</v>
      </c>
      <c r="Q896" s="43">
        <f>Baseline!B$33 * (C896 * Baseline!B$61*Baseline!B$66/Baseline!B$73 + Baseline!B$62*Baseline!B$52/Baseline!B$74 + Baseline!B$63*Baseline!B$53/Baseline!B$75 + Baseline!B$69*Baseline!B$54/Baseline!B$76)</f>
        <v>0.000000003390922812</v>
      </c>
      <c r="R896" s="43">
        <f>Baseline!B$33 * (C896 * Baseline!B$61*Baseline!B$57/Baseline!B$73 + Baseline!B$62*Baseline!B$67/Baseline!B$74 + Baseline!B$63*Baseline!B$55/Baseline!B$75 + Baseline!B$69*Baseline!B$56/Baseline!B$76)</f>
        <v>0.00000001439284967</v>
      </c>
      <c r="S896" s="43">
        <f>Baseline!B$33 * (C896 * Baseline!B$61*Baseline!B$58/Baseline!B$73 + Baseline!B$62*Baseline!B$59/Baseline!B$74 + Baseline!B$63*Baseline!B$68/Baseline!B$75 + Baseline!B$69*Baseline!B$60/Baseline!B$76)</f>
        <v>0.000000001646936436</v>
      </c>
      <c r="T896" s="43">
        <f>Baseline!B$33 * (C896 * Baseline!B$61*Baseline!B$61/Baseline!B$73 + Baseline!B$62*Baseline!B$62/Baseline!B$74 + Baseline!B$63*Baseline!B$63/Baseline!B$75 + Baseline!B$69*Baseline!B$69/Baseline!B$76)</f>
        <v>0.00000009854654455</v>
      </c>
      <c r="U896" s="41"/>
      <c r="V896" s="43">
        <f>E896 * ( Baseline!B$87 * Baseline!B$7 )</f>
        <v>0.1951703567</v>
      </c>
      <c r="W896" s="43">
        <f>F896 * ( Baseline!D$87 * Baseline!B$11 )</f>
        <v>0.003686311898</v>
      </c>
      <c r="X896" s="43">
        <f>G896 * ( Baseline!F$87 * Baseline!B$16 )</f>
        <v>0.005853801838</v>
      </c>
      <c r="Y896" s="43">
        <f>H896 * ( Baseline!H$87 * Baseline!B$18 )</f>
        <v>0.001192497581</v>
      </c>
      <c r="Z896" s="51">
        <f t="shared" si="1"/>
        <v>0.2059029681</v>
      </c>
      <c r="AA896" s="43">
        <f>I896 * ( Baseline!B$87 * Baseline!B$7 )</f>
        <v>0.002074107973</v>
      </c>
      <c r="AB896" s="45">
        <f>J896 * ( Baseline!D$87 * Baseline!B$11 )</f>
        <v>0.03253635994</v>
      </c>
      <c r="AC896" s="45">
        <f>K896 * ( Baseline!F$87 * Baseline!B$16 )</f>
        <v>0.0004773216639</v>
      </c>
      <c r="AD896" s="45">
        <f>L896 * ( Baseline!F$87 * Baseline!B$16 )</f>
        <v>0.0004999323219</v>
      </c>
      <c r="AE896" s="51">
        <f t="shared" si="2"/>
        <v>0.0355877219</v>
      </c>
      <c r="AF896" s="51">
        <f>M896 * ( Baseline!B$87 * Baseline!B$7 )</f>
        <v>0.001749158247</v>
      </c>
      <c r="AG896" s="51">
        <f>N896 * ( Baseline!D$87 * Baseline!B$11 )</f>
        <v>0.0002534912356</v>
      </c>
      <c r="AH896" s="51">
        <f>O896 * ( Baseline!F$87 * Baseline!B$16 )</f>
        <v>0.04600238953</v>
      </c>
      <c r="AI896" s="51">
        <f>P896 * ( Baseline!H$87 * Baseline!B$18 )</f>
        <v>0.0005791838463</v>
      </c>
      <c r="AJ896" s="51">
        <f t="shared" si="3"/>
        <v>0.04858422286</v>
      </c>
      <c r="AK896" s="51">
        <f>Q896 * ( Baseline!B$87 * Baseline!B$7 )</f>
        <v>0.00003519438787</v>
      </c>
      <c r="AL896" s="51">
        <f>R896 * ( Baseline!D$87 * Baseline!B$11 )</f>
        <v>0.0002654990787</v>
      </c>
      <c r="AM896" s="51">
        <f>S896 * ( Baseline!F$87 * Baseline!B$16 )</f>
        <v>0.00005720595819</v>
      </c>
      <c r="AN896" s="51">
        <f>T896 * ( Baseline!H$87 * Baseline!B$18 )</f>
        <v>0.03465620497</v>
      </c>
      <c r="AO896" s="51">
        <f t="shared" si="4"/>
        <v>0.0350141044</v>
      </c>
      <c r="AP896" s="61"/>
      <c r="AQ896" s="51">
        <f>V896 * ( (1-Baseline!B$88-Baseline!B$87) + (1-B896)*Baseline!B$88 )</f>
        <v>0.09785504112</v>
      </c>
      <c r="AR896" s="51">
        <f>W896 * ( (1-Baseline!B$88-Baseline!B$87) + (1-B896)*Baseline!B$88 )</f>
        <v>0.001848253026</v>
      </c>
      <c r="AS896" s="51">
        <f>X896 * ( (1-Baseline!B$88-Baseline!B$87) + (1-B896)*Baseline!B$88 )</f>
        <v>0.002934994991</v>
      </c>
      <c r="AT896" s="51">
        <f>Y896 * ( (1-Baseline!B$88-Baseline!B$87) + (1-B896)*Baseline!B$88 )</f>
        <v>0.0005978976613</v>
      </c>
      <c r="AU896" s="51">
        <f t="shared" si="5"/>
        <v>0.1032361868</v>
      </c>
      <c r="AV896" s="51">
        <f>AA896 * ( (1-Baseline!D$88-Baseline!D$87) + (1-B896)*Baseline!D$88 )</f>
        <v>0.001558030821</v>
      </c>
      <c r="AW896" s="51">
        <f>AB896 * ( (1-Baseline!D$88-Baseline!D$87) + (1-B896)*Baseline!D$88 )</f>
        <v>0.02444070042</v>
      </c>
      <c r="AX896" s="51">
        <f>AC896 * ( (1-Baseline!D$88-Baseline!D$87) + (1-B896)*Baseline!D$88 )</f>
        <v>0.0003585550384</v>
      </c>
      <c r="AY896" s="51">
        <f>AD896 * ( (1-Baseline!D$88-Baseline!D$87) + (1-B896)*Baseline!D$88 )</f>
        <v>0.0003755397385</v>
      </c>
      <c r="AZ896" s="51">
        <f t="shared" si="6"/>
        <v>0.02673282601</v>
      </c>
      <c r="BA896" s="51">
        <f>AF896 * ( (1-Baseline!F$88-Baseline!F$87) + (1-Baseline!B$36)*Baseline!F$88 )</f>
        <v>0.001258750248</v>
      </c>
      <c r="BB896" s="51">
        <f>AG896 * ( (1-Baseline!F$88-Baseline!F$87) + (1-Baseline!B$36)*Baseline!F$88 )</f>
        <v>0.0001824204049</v>
      </c>
      <c r="BC896" s="51">
        <f>AH896 * ( (1-Baseline!F$88-Baseline!F$87) + (1-Baseline!B$36)*Baseline!F$88 )</f>
        <v>0.03310479158</v>
      </c>
      <c r="BD896" s="51">
        <f>AI896 * ( (1-Baseline!F$88-Baseline!F$87) + (1-Baseline!B$36)*Baseline!F$88 )</f>
        <v>0.0004167992297</v>
      </c>
      <c r="BE896" s="51">
        <f t="shared" si="7"/>
        <v>0.03496276147</v>
      </c>
      <c r="BF896" s="51">
        <f>AK896 * ( (1-Baseline!H$88-Baseline!H$87) + (1-Baseline!B$36)*Baseline!H$88 )</f>
        <v>0.0000278852174</v>
      </c>
      <c r="BG896" s="51">
        <f>AL896 * ( (1-Baseline!H$88-Baseline!H$87) + (1-Baseline!B$36)*Baseline!H$88 )</f>
        <v>0.00021036023</v>
      </c>
      <c r="BH896" s="51">
        <f>AM896 * ( (1-Baseline!H$88-Baseline!H$87) + (1-Baseline!B$36)*Baseline!H$88 )</f>
        <v>0.00004532542479</v>
      </c>
      <c r="BI896" s="51">
        <f>AN896 * ( (1-Baseline!H$88-Baseline!H$87) + (1-Baseline!B$36)*Baseline!H$88 )</f>
        <v>0.02745880432</v>
      </c>
      <c r="BJ896" s="51">
        <f t="shared" si="8"/>
        <v>0.0277423752</v>
      </c>
      <c r="BK896" s="61"/>
      <c r="BL896" s="51">
        <f t="shared" si="19"/>
        <v>0.9478753929</v>
      </c>
      <c r="BM896" s="51">
        <f t="shared" si="20"/>
        <v>0.01790315085</v>
      </c>
      <c r="BN896" s="51">
        <f t="shared" si="21"/>
        <v>0.02842990508</v>
      </c>
      <c r="BO896" s="51">
        <f t="shared" si="22"/>
        <v>0.005791551198</v>
      </c>
      <c r="BP896" s="51">
        <f t="shared" si="9"/>
        <v>1</v>
      </c>
      <c r="BQ896" s="51">
        <f t="shared" si="23"/>
        <v>0.05828156067</v>
      </c>
      <c r="BR896" s="51">
        <f t="shared" si="24"/>
        <v>0.9142580138</v>
      </c>
      <c r="BS896" s="51">
        <f t="shared" si="25"/>
        <v>0.01341253776</v>
      </c>
      <c r="BT896" s="51">
        <f t="shared" si="26"/>
        <v>0.01404788773</v>
      </c>
      <c r="BU896" s="51">
        <f t="shared" si="10"/>
        <v>1</v>
      </c>
      <c r="BV896" s="51">
        <f t="shared" si="27"/>
        <v>0.03600259805</v>
      </c>
      <c r="BW896" s="51">
        <f t="shared" si="28"/>
        <v>0.005217562837</v>
      </c>
      <c r="BX896" s="51">
        <f t="shared" si="29"/>
        <v>0.946858606</v>
      </c>
      <c r="BY896" s="51">
        <f t="shared" si="30"/>
        <v>0.01192123311</v>
      </c>
      <c r="BZ896" s="51">
        <f t="shared" si="11"/>
        <v>1</v>
      </c>
      <c r="CA896" s="51">
        <f t="shared" si="31"/>
        <v>0.001005148881</v>
      </c>
      <c r="CB896" s="51">
        <f t="shared" si="32"/>
        <v>0.007582632292</v>
      </c>
      <c r="CC896" s="51">
        <f t="shared" si="33"/>
        <v>0.001633797556</v>
      </c>
      <c r="CD896" s="51">
        <f t="shared" si="34"/>
        <v>0.9897784213</v>
      </c>
      <c r="CE896" s="51">
        <f t="shared" si="12"/>
        <v>1</v>
      </c>
      <c r="CF896" s="61"/>
      <c r="CG896" s="51">
        <f t="shared" si="35"/>
        <v>0.9478753929</v>
      </c>
      <c r="CH896" s="51">
        <f t="shared" si="36"/>
        <v>0.01790315085</v>
      </c>
      <c r="CI896" s="51">
        <f t="shared" si="37"/>
        <v>0.02842990508</v>
      </c>
      <c r="CJ896" s="51">
        <f t="shared" si="38"/>
        <v>0.005791551198</v>
      </c>
      <c r="CK896" s="51">
        <f t="shared" si="13"/>
        <v>1</v>
      </c>
      <c r="CL896" s="51">
        <f t="shared" si="39"/>
        <v>0.05828156067</v>
      </c>
      <c r="CM896" s="51">
        <f t="shared" si="40"/>
        <v>0.9142580138</v>
      </c>
      <c r="CN896" s="51">
        <f t="shared" si="41"/>
        <v>0.01341253776</v>
      </c>
      <c r="CO896" s="51">
        <f t="shared" si="42"/>
        <v>0.01404788773</v>
      </c>
      <c r="CP896" s="51">
        <f t="shared" si="14"/>
        <v>1</v>
      </c>
      <c r="CQ896" s="51">
        <f t="shared" si="43"/>
        <v>0.03600259805</v>
      </c>
      <c r="CR896" s="51">
        <f t="shared" si="44"/>
        <v>0.005217562837</v>
      </c>
      <c r="CS896" s="51">
        <f t="shared" si="45"/>
        <v>0.946858606</v>
      </c>
      <c r="CT896" s="51">
        <f t="shared" si="46"/>
        <v>0.01192123311</v>
      </c>
      <c r="CU896" s="51">
        <f t="shared" si="15"/>
        <v>1</v>
      </c>
      <c r="CV896" s="51">
        <f t="shared" si="47"/>
        <v>0.001005148881</v>
      </c>
      <c r="CW896" s="51">
        <f t="shared" si="48"/>
        <v>0.007582632292</v>
      </c>
      <c r="CX896" s="51">
        <f t="shared" si="49"/>
        <v>0.001633797556</v>
      </c>
      <c r="CY896" s="51">
        <f t="shared" si="50"/>
        <v>0.9897784213</v>
      </c>
      <c r="CZ896" s="51">
        <f t="shared" si="16"/>
        <v>1</v>
      </c>
      <c r="DA896" s="61"/>
      <c r="DB896" s="51">
        <f>(AQ896*Baseline!B$7 + AV896*Baseline!B$11 + BA896*Baseline!B$16 + BF896*Baseline!B$18)</f>
        <v>56294.91552</v>
      </c>
      <c r="DC896" s="51">
        <f>(AR896*Baseline!B$7 + AW896*Baseline!B$11 + BB896*Baseline!B$16 + BG896*Baseline!B$18)</f>
        <v>63554.51416</v>
      </c>
      <c r="DD896" s="51">
        <f>(AS896*Baseline!B$7 + AX896*Baseline!B$11 + BC896*Baseline!B$16 + BH896*Baseline!B$18)</f>
        <v>115175.2431</v>
      </c>
      <c r="DE896" s="51">
        <f>(AT896*Baseline!B$7 + AY896*Baseline!B$11 + BD896*Baseline!B$16 + BI896*Baseline!B$18)</f>
        <v>1259852.759</v>
      </c>
      <c r="DF896" s="51">
        <f t="shared" si="17"/>
        <v>1494877.431</v>
      </c>
      <c r="DG896" s="61"/>
      <c r="DH896" s="51">
        <f t="shared" si="51"/>
        <v>0.03765854935</v>
      </c>
      <c r="DI896" s="51">
        <f t="shared" si="52"/>
        <v>0.04251486632</v>
      </c>
      <c r="DJ896" s="51">
        <f t="shared" si="53"/>
        <v>0.07704661312</v>
      </c>
      <c r="DK896" s="51">
        <f t="shared" si="54"/>
        <v>0.8427799712</v>
      </c>
      <c r="DL896" s="51">
        <f t="shared" si="18"/>
        <v>1</v>
      </c>
      <c r="DM896" s="61"/>
      <c r="DN896" s="51">
        <f>DH896 / (Baseline!B$7/Baseline!B$17)</f>
        <v>4.019802451</v>
      </c>
      <c r="DO896" s="51">
        <f>DI896 / (Baseline!B$11/Baseline!B$17)</f>
        <v>1.026329222</v>
      </c>
      <c r="DP896" s="51">
        <f>DJ896 / (Baseline!B$16/Baseline!B$17)</f>
        <v>1.190603013</v>
      </c>
      <c r="DQ896" s="51">
        <f>DK896 / (Baseline!B$18/Baseline!B$17)</f>
        <v>0.9528371599</v>
      </c>
      <c r="DR896" s="79"/>
      <c r="DS896" s="51">
        <f>(AU896*Baseline!B$34)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0.02801495927</v>
      </c>
      <c r="DT896" s="51">
        <f>(AZ896*Baseline!B$34) + (Baseline!D$88*(1-Baseline!D$89)*Baseline!B$35) + (Baseline!D$88*Baseline!D$89*((1-Baseline!D$90)*Baseline!B$40 + Baseline!D$90*Baseline!B$41))</f>
        <v>0.0104234919</v>
      </c>
      <c r="DU896" s="51">
        <f>(BE896*Baseline!B$34) + (Baseline!F$88*(1-Baseline!F$89)*Baseline!B$35) + (Baseline!F$88*Baseline!F$89*((1-Baseline!F$90)*Baseline!B$40 + Baseline!F$90*Baseline!B$41))</f>
        <v>0.01297505422</v>
      </c>
      <c r="DV896" s="51">
        <f>(BJ896*Baseline!B$34) + (Baseline!H$88*(1-Baseline!H$89)*Baseline!B$35) + (Baseline!H$88*Baseline!H$89*((1-Baseline!H$90)*Baseline!B$40 + Baseline!H$90*Baseline!B$41))</f>
        <v>0.009306356279</v>
      </c>
      <c r="DW896" s="51">
        <f>( DS896*Baseline!B$7 + DT896*Baseline!B$11 + DU896*Baseline!B$16 + DV896*Baseline!B$18 ) / Baseline!B$17</f>
        <v>0.009765309501</v>
      </c>
    </row>
    <row r="897">
      <c r="A897" s="4" t="s">
        <v>1257</v>
      </c>
      <c r="B897" s="45">
        <f>MIN( MAX( NORMINV( MCrands!B897, (B$5+B$4)/2, (B$5-B$4)/3.29 ), 0 ), 1 )</f>
        <v>0.5408495624</v>
      </c>
      <c r="C897" s="45">
        <f>MAX( NORMINV( MCrands!C897, (C$5+C$4)/2, (C$5-C$4)/3.29 ), 0 )</f>
        <v>2.294424188</v>
      </c>
      <c r="D897" s="41"/>
      <c r="E897" s="43">
        <f>Baseline!B$33 * (C897 * Baseline!B$66*Baseline!B$66/Baseline!B$73 + Baseline!B$52*Baseline!B$52/Baseline!B$74 + Baseline!B$53*Baseline!B$53/Baseline!B$75 + Baseline!B$54*Baseline!B$54/Baseline!B$76)</f>
        <v>0.00001628582256</v>
      </c>
      <c r="F897" s="43">
        <f>Baseline!B$33 * (C897 * Baseline!B$66*Baseline!B$57/Baseline!B$73 + Baseline!B$52*Baseline!B$67/Baseline!B$74 + Baseline!B$53*Baseline!B$55/Baseline!B$75 + Baseline!B$54*Baseline!B$56/Baseline!B$76)</f>
        <v>0.0000001994393136</v>
      </c>
      <c r="G897" s="45">
        <f>Baseline!B$33 * (C897 * Baseline!B$66*Baseline!B$58/Baseline!B$73 + Baseline!B$52*Baseline!B$59/Baseline!B$74 + Baseline!B$53*Baseline!B$68/Baseline!B$75 + Baseline!B$54*Baseline!B$60/Baseline!B$76)</f>
        <v>0.0000001675510045</v>
      </c>
      <c r="H897" s="43">
        <f>Baseline!B$33 * (C897 * Baseline!B$66*Baseline!B$61/Baseline!B$73 + Baseline!B$52*Baseline!B$62/Baseline!B$74 + Baseline!B$53*Baseline!B$63/Baseline!B$75 + Baseline!B$54*Baseline!B$69/Baseline!B$76)</f>
        <v>0.000000003293164151</v>
      </c>
      <c r="I897" s="43">
        <f>Baseline!B$33 * (C897 * Baseline!B$57*Baseline!B$66/Baseline!B$73 + Baseline!B$67*Baseline!B$52/Baseline!B$74 + Baseline!B$55*Baseline!B$53/Baseline!B$75 + Baseline!B$56*Baseline!B$54/Baseline!B$76)</f>
        <v>0.0000001994393136</v>
      </c>
      <c r="J897" s="45">
        <f>Baseline!B$33 * (C897 * Baseline!B$57*Baseline!B$57/Baseline!B$73 + Baseline!B$67*Baseline!B$67/Baseline!B$74 + Baseline!B$55*Baseline!B$55/Baseline!B$75 + Baseline!B$56*Baseline!B$56/Baseline!B$76)</f>
        <v>0.000001763813732</v>
      </c>
      <c r="K897" s="43">
        <f>Baseline!B$33 * (C897 * Baseline!B$57*Baseline!B$58/Baseline!B$73 + Baseline!B$67*Baseline!B$59/Baseline!B$74 + Baseline!B$55*Baseline!B$68/Baseline!B$75 + Baseline!B$56*Baseline!B$60/Baseline!B$76)</f>
        <v>0.0000000137417436</v>
      </c>
      <c r="L897" s="45">
        <f>Baseline!B$33 * (C897 * Baseline!B$57*Baseline!B$61/Baseline!B$73 + Baseline!B$67*Baseline!B$62/Baseline!B$74 + Baseline!B$55*Baseline!B$63/Baseline!B$75 + Baseline!B$56*Baseline!B$69/Baseline!B$76)</f>
        <v>0.00000001439283424</v>
      </c>
      <c r="M897" s="43">
        <f>Baseline!B$33 * (C897 * Baseline!B$58*Baseline!B$66/Baseline!B$73 + Baseline!B$59*Baseline!B$52/Baseline!B$74 + Baseline!B$68*Baseline!B$53/Baseline!B$75 + Baseline!B$60*Baseline!B$54/Baseline!B$76)</f>
        <v>0.0000001675510045</v>
      </c>
      <c r="N897" s="45">
        <f>Baseline!B$33 * (C897 * Baseline!B$58*Baseline!B$57/Baseline!B$73 + Baseline!B$59*Baseline!B$67/Baseline!B$74 + Baseline!B$68*Baseline!B$55/Baseline!B$75 + Baseline!B$60*Baseline!B$56/Baseline!B$76)</f>
        <v>0.0000000137417436</v>
      </c>
      <c r="O897" s="45">
        <f>Baseline!B$33 * (C897 * Baseline!B$58*Baseline!B$58/Baseline!B$73 + Baseline!B$59*Baseline!B$59/Baseline!B$74 + Baseline!B$68*Baseline!B$68/Baseline!B$75 + Baseline!B$60*Baseline!B$60/Baseline!B$76)</f>
        <v>0.000001324389839</v>
      </c>
      <c r="P897" s="43">
        <f>Baseline!B$33 * (C897 * Baseline!B$58*Baseline!B$61/Baseline!B$73 + Baseline!B$59*Baseline!B$62/Baseline!B$74 + Baseline!B$68*Baseline!B$63/Baseline!B$75 + Baseline!B$60*Baseline!B$69/Baseline!B$76)</f>
        <v>0.000000001646898491</v>
      </c>
      <c r="Q897" s="43">
        <f>Baseline!B$33 * (C897 * Baseline!B$61*Baseline!B$66/Baseline!B$73 + Baseline!B$62*Baseline!B$52/Baseline!B$74 + Baseline!B$63*Baseline!B$53/Baseline!B$75 + Baseline!B$69*Baseline!B$54/Baseline!B$76)</f>
        <v>0.000000003293164151</v>
      </c>
      <c r="R897" s="43">
        <f>Baseline!B$33 * (C897 * Baseline!B$61*Baseline!B$57/Baseline!B$73 + Baseline!B$62*Baseline!B$67/Baseline!B$74 + Baseline!B$63*Baseline!B$55/Baseline!B$75 + Baseline!B$69*Baseline!B$56/Baseline!B$76)</f>
        <v>0.00000001439283424</v>
      </c>
      <c r="S897" s="43">
        <f>Baseline!B$33 * (C897 * Baseline!B$61*Baseline!B$58/Baseline!B$73 + Baseline!B$62*Baseline!B$59/Baseline!B$74 + Baseline!B$63*Baseline!B$68/Baseline!B$75 + Baseline!B$69*Baseline!B$60/Baseline!B$76)</f>
        <v>0.000000001646898491</v>
      </c>
      <c r="T897" s="43">
        <f>Baseline!B$33 * (C897 * Baseline!B$61*Baseline!B$61/Baseline!B$73 + Baseline!B$62*Baseline!B$62/Baseline!B$74 + Baseline!B$63*Baseline!B$63/Baseline!B$75 + Baseline!B$69*Baseline!B$69/Baseline!B$76)</f>
        <v>0.00000009854654076</v>
      </c>
      <c r="U897" s="41"/>
      <c r="V897" s="43">
        <f>E897 * ( Baseline!B$87 * Baseline!B$7 )</f>
        <v>0.1690305523</v>
      </c>
      <c r="W897" s="43">
        <f>F897 * ( Baseline!D$87 * Baseline!B$11 )</f>
        <v>0.003678976381</v>
      </c>
      <c r="X897" s="43">
        <f>G897 * ( Baseline!F$87 * Baseline!B$16 )</f>
        <v>0.005819845592</v>
      </c>
      <c r="Y897" s="43">
        <f>H897 * ( Baseline!H$87 * Baseline!B$18 )</f>
        <v>0.001158118454</v>
      </c>
      <c r="Z897" s="51">
        <f t="shared" si="1"/>
        <v>0.1796874928</v>
      </c>
      <c r="AA897" s="43">
        <f>I897 * ( Baseline!B$87 * Baseline!B$7 )</f>
        <v>0.002069980636</v>
      </c>
      <c r="AB897" s="45">
        <f>J897 * ( Baseline!D$87 * Baseline!B$11 )</f>
        <v>0.03253635879</v>
      </c>
      <c r="AC897" s="45">
        <f>K897 * ( Baseline!F$87 * Baseline!B$16 )</f>
        <v>0.0004773163024</v>
      </c>
      <c r="AD897" s="45">
        <f>L897 * ( Baseline!F$87 * Baseline!B$16 )</f>
        <v>0.0004999317857</v>
      </c>
      <c r="AE897" s="51">
        <f t="shared" si="2"/>
        <v>0.03558358751</v>
      </c>
      <c r="AF897" s="51">
        <f>M897 * ( Baseline!B$87 * Baseline!B$7 )</f>
        <v>0.001739011876</v>
      </c>
      <c r="AG897" s="51">
        <f>N897 * ( Baseline!D$87 * Baseline!B$11 )</f>
        <v>0.0002534883883</v>
      </c>
      <c r="AH897" s="51">
        <f>O897 * ( Baseline!F$87 * Baseline!B$16 )</f>
        <v>0.04600237635</v>
      </c>
      <c r="AI897" s="51">
        <f>P897 * ( Baseline!H$87 * Baseline!B$18 )</f>
        <v>0.0005791705018</v>
      </c>
      <c r="AJ897" s="51">
        <f t="shared" si="3"/>
        <v>0.04857404712</v>
      </c>
      <c r="AK897" s="51">
        <f>Q897 * ( Baseline!B$87 * Baseline!B$7 )</f>
        <v>0.00003417975073</v>
      </c>
      <c r="AL897" s="51">
        <f>R897 * ( Baseline!D$87 * Baseline!B$11 )</f>
        <v>0.0002654987939</v>
      </c>
      <c r="AM897" s="51">
        <f>S897 * ( Baseline!F$87 * Baseline!B$16 )</f>
        <v>0.00005720464015</v>
      </c>
      <c r="AN897" s="51">
        <f>T897 * ( Baseline!H$87 * Baseline!B$18 )</f>
        <v>0.03465620364</v>
      </c>
      <c r="AO897" s="51">
        <f t="shared" si="4"/>
        <v>0.03501308682</v>
      </c>
      <c r="AP897" s="61"/>
      <c r="AQ897" s="51">
        <f>V897 * ( (1-Baseline!B$88-Baseline!B$87) + (1-B897)*Baseline!B$88 )</f>
        <v>0.08404940928</v>
      </c>
      <c r="AR897" s="51">
        <f>W897 * ( (1-Baseline!B$88-Baseline!B$87) + (1-B897)*Baseline!B$88 )</f>
        <v>0.001829348525</v>
      </c>
      <c r="AS897" s="51">
        <f>X897 * ( (1-Baseline!B$88-Baseline!B$87) + (1-B897)*Baseline!B$88 )</f>
        <v>0.002893882658</v>
      </c>
      <c r="AT897" s="51">
        <f>Y897 * ( (1-Baseline!B$88-Baseline!B$87) + (1-B897)*Baseline!B$88 )</f>
        <v>0.0005758673245</v>
      </c>
      <c r="AU897" s="51">
        <f t="shared" si="5"/>
        <v>0.08934850779</v>
      </c>
      <c r="AV897" s="51">
        <f>AA897 * ( (1-Baseline!D$88-Baseline!D$87) + (1-B897)*Baseline!D$88 )</f>
        <v>0.001550617932</v>
      </c>
      <c r="AW897" s="51">
        <f>AB897 * ( (1-Baseline!D$88-Baseline!D$87) + (1-B897)*Baseline!D$88 )</f>
        <v>0.02437291466</v>
      </c>
      <c r="AX897" s="51">
        <f>AC897 * ( (1-Baseline!D$88-Baseline!D$87) + (1-B897)*Baseline!D$88 )</f>
        <v>0.0003575565901</v>
      </c>
      <c r="AY897" s="51">
        <f>AD897 * ( (1-Baseline!D$88-Baseline!D$87) + (1-B897)*Baseline!D$88 )</f>
        <v>0.0003744977988</v>
      </c>
      <c r="AZ897" s="51">
        <f t="shared" si="6"/>
        <v>0.02665558698</v>
      </c>
      <c r="BA897" s="51">
        <f>AF897 * ( (1-Baseline!F$88-Baseline!F$87) + (1-Baseline!B$36)*Baseline!F$88 )</f>
        <v>0.001251448594</v>
      </c>
      <c r="BB897" s="51">
        <f>AG897 * ( (1-Baseline!F$88-Baseline!F$87) + (1-Baseline!B$36)*Baseline!F$88 )</f>
        <v>0.0001824183559</v>
      </c>
      <c r="BC897" s="51">
        <f>AH897 * ( (1-Baseline!F$88-Baseline!F$87) + (1-Baseline!B$36)*Baseline!F$88 )</f>
        <v>0.0331047821</v>
      </c>
      <c r="BD897" s="51">
        <f>AI897 * ( (1-Baseline!F$88-Baseline!F$87) + (1-Baseline!B$36)*Baseline!F$88 )</f>
        <v>0.0004167896265</v>
      </c>
      <c r="BE897" s="51">
        <f t="shared" si="7"/>
        <v>0.03495543868</v>
      </c>
      <c r="BF897" s="51">
        <f>AK897 * ( (1-Baseline!H$88-Baseline!H$87) + (1-Baseline!B$36)*Baseline!H$88 )</f>
        <v>0.0000270813001</v>
      </c>
      <c r="BG897" s="51">
        <f>AL897 * ( (1-Baseline!H$88-Baseline!H$87) + (1-Baseline!B$36)*Baseline!H$88 )</f>
        <v>0.0002103600044</v>
      </c>
      <c r="BH897" s="51">
        <f>AM897 * ( (1-Baseline!H$88-Baseline!H$87) + (1-Baseline!B$36)*Baseline!H$88 )</f>
        <v>0.00004532438049</v>
      </c>
      <c r="BI897" s="51">
        <f>AN897 * ( (1-Baseline!H$88-Baseline!H$87) + (1-Baseline!B$36)*Baseline!H$88 )</f>
        <v>0.02745880327</v>
      </c>
      <c r="BJ897" s="51">
        <f t="shared" si="8"/>
        <v>0.02774156895</v>
      </c>
      <c r="BK897" s="61"/>
      <c r="BL897" s="51">
        <f t="shared" si="19"/>
        <v>0.9406918074</v>
      </c>
      <c r="BM897" s="51">
        <f t="shared" si="20"/>
        <v>0.02047430416</v>
      </c>
      <c r="BN897" s="51">
        <f t="shared" si="21"/>
        <v>0.0323887072</v>
      </c>
      <c r="BO897" s="51">
        <f t="shared" si="22"/>
        <v>0.006445181221</v>
      </c>
      <c r="BP897" s="51">
        <f t="shared" si="9"/>
        <v>1</v>
      </c>
      <c r="BQ897" s="51">
        <f t="shared" si="23"/>
        <v>0.05817234238</v>
      </c>
      <c r="BR897" s="51">
        <f t="shared" si="24"/>
        <v>0.9143642073</v>
      </c>
      <c r="BS897" s="51">
        <f t="shared" si="25"/>
        <v>0.01341394547</v>
      </c>
      <c r="BT897" s="51">
        <f t="shared" si="26"/>
        <v>0.01404950486</v>
      </c>
      <c r="BU897" s="51">
        <f t="shared" si="10"/>
        <v>1</v>
      </c>
      <c r="BV897" s="51">
        <f t="shared" si="27"/>
        <v>0.03580125559</v>
      </c>
      <c r="BW897" s="51">
        <f t="shared" si="28"/>
        <v>0.005218597242</v>
      </c>
      <c r="BX897" s="51">
        <f t="shared" si="29"/>
        <v>0.9470566914</v>
      </c>
      <c r="BY897" s="51">
        <f t="shared" si="30"/>
        <v>0.01192345576</v>
      </c>
      <c r="BZ897" s="51">
        <f t="shared" si="11"/>
        <v>1</v>
      </c>
      <c r="CA897" s="51">
        <f t="shared" si="31"/>
        <v>0.0009761992965</v>
      </c>
      <c r="CB897" s="51">
        <f t="shared" si="32"/>
        <v>0.007582844531</v>
      </c>
      <c r="CC897" s="51">
        <f t="shared" si="33"/>
        <v>0.001633807394</v>
      </c>
      <c r="CD897" s="51">
        <f t="shared" si="34"/>
        <v>0.9898071488</v>
      </c>
      <c r="CE897" s="51">
        <f t="shared" si="12"/>
        <v>1</v>
      </c>
      <c r="CF897" s="61"/>
      <c r="CG897" s="51">
        <f t="shared" si="35"/>
        <v>0.9406918074</v>
      </c>
      <c r="CH897" s="51">
        <f t="shared" si="36"/>
        <v>0.02047430416</v>
      </c>
      <c r="CI897" s="51">
        <f t="shared" si="37"/>
        <v>0.0323887072</v>
      </c>
      <c r="CJ897" s="51">
        <f t="shared" si="38"/>
        <v>0.006445181221</v>
      </c>
      <c r="CK897" s="51">
        <f t="shared" si="13"/>
        <v>1</v>
      </c>
      <c r="CL897" s="51">
        <f t="shared" si="39"/>
        <v>0.05817234238</v>
      </c>
      <c r="CM897" s="51">
        <f t="shared" si="40"/>
        <v>0.9143642073</v>
      </c>
      <c r="CN897" s="51">
        <f t="shared" si="41"/>
        <v>0.01341394547</v>
      </c>
      <c r="CO897" s="51">
        <f t="shared" si="42"/>
        <v>0.01404950486</v>
      </c>
      <c r="CP897" s="51">
        <f t="shared" si="14"/>
        <v>1</v>
      </c>
      <c r="CQ897" s="51">
        <f t="shared" si="43"/>
        <v>0.03580125559</v>
      </c>
      <c r="CR897" s="51">
        <f t="shared" si="44"/>
        <v>0.005218597242</v>
      </c>
      <c r="CS897" s="51">
        <f t="shared" si="45"/>
        <v>0.9470566914</v>
      </c>
      <c r="CT897" s="51">
        <f t="shared" si="46"/>
        <v>0.01192345576</v>
      </c>
      <c r="CU897" s="51">
        <f t="shared" si="15"/>
        <v>1</v>
      </c>
      <c r="CV897" s="51">
        <f t="shared" si="47"/>
        <v>0.0009761992965</v>
      </c>
      <c r="CW897" s="51">
        <f t="shared" si="48"/>
        <v>0.007582844531</v>
      </c>
      <c r="CX897" s="51">
        <f t="shared" si="49"/>
        <v>0.001633807394</v>
      </c>
      <c r="CY897" s="51">
        <f t="shared" si="50"/>
        <v>0.9898071488</v>
      </c>
      <c r="CZ897" s="51">
        <f t="shared" si="16"/>
        <v>1</v>
      </c>
      <c r="DA897" s="61"/>
      <c r="DB897" s="51">
        <f>(AQ897*Baseline!B$7 + AV897*Baseline!B$11 + BA897*Baseline!B$16 + BF897*Baseline!B$18)</f>
        <v>49522.01279</v>
      </c>
      <c r="DC897" s="51">
        <f>(AR897*Baseline!B$7 + AW897*Baseline!B$11 + BB897*Baseline!B$16 + BG897*Baseline!B$18)</f>
        <v>63399.95806</v>
      </c>
      <c r="DD897" s="51">
        <f>(AS897*Baseline!B$7 + AX897*Baseline!B$11 + BC897*Baseline!B$16 + BH897*Baseline!B$18)</f>
        <v>115153.0828</v>
      </c>
      <c r="DE897" s="51">
        <f>(AT897*Baseline!B$7 + AY897*Baseline!B$11 + BD897*Baseline!B$16 + BI897*Baseline!B$18)</f>
        <v>1259839.759</v>
      </c>
      <c r="DF897" s="51">
        <f t="shared" si="17"/>
        <v>1487914.812</v>
      </c>
      <c r="DG897" s="61"/>
      <c r="DH897" s="51">
        <f t="shared" si="51"/>
        <v>0.033282828</v>
      </c>
      <c r="DI897" s="51">
        <f t="shared" si="52"/>
        <v>0.0426099381</v>
      </c>
      <c r="DJ897" s="51">
        <f t="shared" si="53"/>
        <v>0.07739225515</v>
      </c>
      <c r="DK897" s="51">
        <f t="shared" si="54"/>
        <v>0.8467149787</v>
      </c>
      <c r="DL897" s="51">
        <f t="shared" si="18"/>
        <v>1</v>
      </c>
      <c r="DM897" s="61"/>
      <c r="DN897" s="51">
        <f>DH897 / (Baseline!B$7/Baseline!B$17)</f>
        <v>3.552722978</v>
      </c>
      <c r="DO897" s="51">
        <f>DI897 / (Baseline!B$11/Baseline!B$17)</f>
        <v>1.0286243</v>
      </c>
      <c r="DP897" s="51">
        <f>DJ897 / (Baseline!B$16/Baseline!B$17)</f>
        <v>1.195944227</v>
      </c>
      <c r="DQ897" s="51">
        <f>DK897 / (Baseline!B$18/Baseline!B$17)</f>
        <v>0.9572860333</v>
      </c>
      <c r="DR897" s="79"/>
      <c r="DS897" s="51">
        <f>(AU897*Baseline!B$34)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0.02593180742</v>
      </c>
      <c r="DT897" s="51">
        <f>(AZ897*Baseline!B$34) + (Baseline!D$88*(1-Baseline!D$89)*Baseline!B$35) + (Baseline!D$88*Baseline!D$89*((1-Baseline!D$90)*Baseline!B$40 + Baseline!D$90*Baseline!B$41))</f>
        <v>0.01041190605</v>
      </c>
      <c r="DU897" s="51">
        <f>(BE897*Baseline!B$34) + (Baseline!F$88*(1-Baseline!F$89)*Baseline!B$35) + (Baseline!F$88*Baseline!F$89*((1-Baseline!F$90)*Baseline!B$40 + Baseline!F$90*Baseline!B$41))</f>
        <v>0.0129739558</v>
      </c>
      <c r="DV897" s="51">
        <f>(BJ897*Baseline!B$34) + (Baseline!H$88*(1-Baseline!H$89)*Baseline!B$35) + (Baseline!H$88*Baseline!H$89*((1-Baseline!H$90)*Baseline!B$40 + Baseline!H$90*Baseline!B$41))</f>
        <v>0.009306235343</v>
      </c>
      <c r="DW897" s="51">
        <f>( DS897*Baseline!B$7 + DT897*Baseline!B$11 + DU897*Baseline!B$16 + DV897*Baseline!B$18 ) / Baseline!B$17</f>
        <v>0.009745136011</v>
      </c>
    </row>
    <row r="898">
      <c r="A898" s="4" t="s">
        <v>1258</v>
      </c>
      <c r="B898" s="45">
        <f>MIN( MAX( NORMINV( MCrands!B898, (B$5+B$4)/2, (B$5-B$4)/3.29 ), 0 ), 1 )</f>
        <v>0.6581137755</v>
      </c>
      <c r="C898" s="45">
        <f>MAX( NORMINV( MCrands!C898, (C$5+C$4)/2, (C$5-C$4)/3.29 ), 0 )</f>
        <v>3.356239976</v>
      </c>
      <c r="D898" s="41"/>
      <c r="E898" s="43">
        <f>Baseline!B$33 * (C898 * Baseline!B$66*Baseline!B$66/Baseline!B$73 + Baseline!B$52*Baseline!B$52/Baseline!B$74 + Baseline!B$53*Baseline!B$53/Baseline!B$75 + Baseline!B$54*Baseline!B$54/Baseline!B$76)</f>
        <v>0.00002380350383</v>
      </c>
      <c r="F898" s="43">
        <f>Baseline!B$33 * (C898 * Baseline!B$66*Baseline!B$57/Baseline!B$73 + Baseline!B$52*Baseline!B$67/Baseline!B$74 + Baseline!B$53*Baseline!B$55/Baseline!B$75 + Baseline!B$54*Baseline!B$56/Baseline!B$76)</f>
        <v>0.0000002006263159</v>
      </c>
      <c r="G898" s="45">
        <f>Baseline!B$33 * (C898 * Baseline!B$66*Baseline!B$58/Baseline!B$73 + Baseline!B$52*Baseline!B$59/Baseline!B$74 + Baseline!B$53*Baseline!B$68/Baseline!B$75 + Baseline!B$54*Baseline!B$60/Baseline!B$76)</f>
        <v>0.0000001704690518</v>
      </c>
      <c r="H898" s="43">
        <f>Baseline!B$33 * (C898 * Baseline!B$66*Baseline!B$61/Baseline!B$73 + Baseline!B$52*Baseline!B$62/Baseline!B$74 + Baseline!B$53*Baseline!B$63/Baseline!B$75 + Baseline!B$54*Baseline!B$69/Baseline!B$76)</f>
        <v>0.000000003584968885</v>
      </c>
      <c r="I898" s="43">
        <f>Baseline!B$33 * (C898 * Baseline!B$57*Baseline!B$66/Baseline!B$73 + Baseline!B$67*Baseline!B$52/Baseline!B$74 + Baseline!B$55*Baseline!B$53/Baseline!B$75 + Baseline!B$56*Baseline!B$54/Baseline!B$76)</f>
        <v>0.0000002006263159</v>
      </c>
      <c r="J898" s="45">
        <f>Baseline!B$33 * (C898 * Baseline!B$57*Baseline!B$57/Baseline!B$73 + Baseline!B$67*Baseline!B$67/Baseline!B$74 + Baseline!B$55*Baseline!B$55/Baseline!B$75 + Baseline!B$56*Baseline!B$56/Baseline!B$76)</f>
        <v>0.00000176381392</v>
      </c>
      <c r="K898" s="43">
        <f>Baseline!B$33 * (C898 * Baseline!B$57*Baseline!B$58/Baseline!B$73 + Baseline!B$67*Baseline!B$59/Baseline!B$74 + Baseline!B$55*Baseline!B$68/Baseline!B$75 + Baseline!B$56*Baseline!B$60/Baseline!B$76)</f>
        <v>0.00000001374220435</v>
      </c>
      <c r="L898" s="45">
        <f>Baseline!B$33 * (C898 * Baseline!B$57*Baseline!B$61/Baseline!B$73 + Baseline!B$67*Baseline!B$62/Baseline!B$74 + Baseline!B$55*Baseline!B$63/Baseline!B$75 + Baseline!B$56*Baseline!B$69/Baseline!B$76)</f>
        <v>0.00000001439288031</v>
      </c>
      <c r="M898" s="43">
        <f>Baseline!B$33 * (C898 * Baseline!B$58*Baseline!B$66/Baseline!B$73 + Baseline!B$59*Baseline!B$52/Baseline!B$74 + Baseline!B$68*Baseline!B$53/Baseline!B$75 + Baseline!B$60*Baseline!B$54/Baseline!B$76)</f>
        <v>0.0000001704690518</v>
      </c>
      <c r="N898" s="45">
        <f>Baseline!B$33 * (C898 * Baseline!B$58*Baseline!B$57/Baseline!B$73 + Baseline!B$59*Baseline!B$67/Baseline!B$74 + Baseline!B$68*Baseline!B$55/Baseline!B$75 + Baseline!B$60*Baseline!B$56/Baseline!B$76)</f>
        <v>0.00000001374220435</v>
      </c>
      <c r="O898" s="45">
        <f>Baseline!B$33 * (C898 * Baseline!B$58*Baseline!B$58/Baseline!B$73 + Baseline!B$59*Baseline!B$59/Baseline!B$74 + Baseline!B$68*Baseline!B$68/Baseline!B$75 + Baseline!B$60*Baseline!B$60/Baseline!B$76)</f>
        <v>0.000001324390972</v>
      </c>
      <c r="P898" s="43">
        <f>Baseline!B$33 * (C898 * Baseline!B$58*Baseline!B$61/Baseline!B$73 + Baseline!B$59*Baseline!B$62/Baseline!B$74 + Baseline!B$68*Baseline!B$63/Baseline!B$75 + Baseline!B$60*Baseline!B$69/Baseline!B$76)</f>
        <v>0.000000001647011757</v>
      </c>
      <c r="Q898" s="43">
        <f>Baseline!B$33 * (C898 * Baseline!B$61*Baseline!B$66/Baseline!B$73 + Baseline!B$62*Baseline!B$52/Baseline!B$74 + Baseline!B$63*Baseline!B$53/Baseline!B$75 + Baseline!B$69*Baseline!B$54/Baseline!B$76)</f>
        <v>0.000000003584968885</v>
      </c>
      <c r="R898" s="43">
        <f>Baseline!B$33 * (C898 * Baseline!B$61*Baseline!B$57/Baseline!B$73 + Baseline!B$62*Baseline!B$67/Baseline!B$74 + Baseline!B$63*Baseline!B$55/Baseline!B$75 + Baseline!B$69*Baseline!B$56/Baseline!B$76)</f>
        <v>0.00000001439288031</v>
      </c>
      <c r="S898" s="43">
        <f>Baseline!B$33 * (C898 * Baseline!B$61*Baseline!B$58/Baseline!B$73 + Baseline!B$62*Baseline!B$59/Baseline!B$74 + Baseline!B$63*Baseline!B$68/Baseline!B$75 + Baseline!B$69*Baseline!B$60/Baseline!B$76)</f>
        <v>0.000000001647011757</v>
      </c>
      <c r="T898" s="43">
        <f>Baseline!B$33 * (C898 * Baseline!B$61*Baseline!B$61/Baseline!B$73 + Baseline!B$62*Baseline!B$62/Baseline!B$74 + Baseline!B$63*Baseline!B$63/Baseline!B$75 + Baseline!B$69*Baseline!B$69/Baseline!B$76)</f>
        <v>0.00000009854655209</v>
      </c>
      <c r="U898" s="41"/>
      <c r="V898" s="43">
        <f>E898 * ( Baseline!B$87 * Baseline!B$7 )</f>
        <v>0.2470565662</v>
      </c>
      <c r="W898" s="43">
        <f>F898 * ( Baseline!D$87 * Baseline!B$11 )</f>
        <v>0.003700872533</v>
      </c>
      <c r="X898" s="43">
        <f>G898 * ( Baseline!F$87 * Baseline!B$16 )</f>
        <v>0.005921203294</v>
      </c>
      <c r="Y898" s="43">
        <f>H898 * ( Baseline!H$87 * Baseline!B$18 )</f>
        <v>0.001260738436</v>
      </c>
      <c r="Z898" s="51">
        <f t="shared" si="1"/>
        <v>0.2579393805</v>
      </c>
      <c r="AA898" s="43">
        <f>I898 * ( Baseline!B$87 * Baseline!B$7 )</f>
        <v>0.002082300533</v>
      </c>
      <c r="AB898" s="45">
        <f>J898 * ( Baseline!D$87 * Baseline!B$11 )</f>
        <v>0.03253636224</v>
      </c>
      <c r="AC898" s="45">
        <f>K898 * ( Baseline!F$87 * Baseline!B$16 )</f>
        <v>0.0004773323063</v>
      </c>
      <c r="AD898" s="45">
        <f>L898 * ( Baseline!F$87 * Baseline!B$16 )</f>
        <v>0.0004999333861</v>
      </c>
      <c r="AE898" s="51">
        <f t="shared" si="2"/>
        <v>0.03559592847</v>
      </c>
      <c r="AF898" s="51">
        <f>M898 * ( Baseline!B$87 * Baseline!B$7 )</f>
        <v>0.001769298289</v>
      </c>
      <c r="AG898" s="51">
        <f>N898 * ( Baseline!D$87 * Baseline!B$11 )</f>
        <v>0.0002534968875</v>
      </c>
      <c r="AH898" s="51">
        <f>O898 * ( Baseline!F$87 * Baseline!B$16 )</f>
        <v>0.04600241569</v>
      </c>
      <c r="AI898" s="51">
        <f>P898 * ( Baseline!H$87 * Baseline!B$18 )</f>
        <v>0.0005792103346</v>
      </c>
      <c r="AJ898" s="51">
        <f t="shared" si="3"/>
        <v>0.04860442121</v>
      </c>
      <c r="AK898" s="51">
        <f>Q898 * ( Baseline!B$87 * Baseline!B$7 )</f>
        <v>0.00003720839205</v>
      </c>
      <c r="AL898" s="51">
        <f>R898 * ( Baseline!D$87 * Baseline!B$11 )</f>
        <v>0.0002654996439</v>
      </c>
      <c r="AM898" s="51">
        <f>S898 * ( Baseline!F$87 * Baseline!B$16 )</f>
        <v>0.00005720857443</v>
      </c>
      <c r="AN898" s="51">
        <f>T898 * ( Baseline!H$87 * Baseline!B$18 )</f>
        <v>0.03465620762</v>
      </c>
      <c r="AO898" s="51">
        <f t="shared" si="4"/>
        <v>0.03501612423</v>
      </c>
      <c r="AP898" s="61"/>
      <c r="AQ898" s="51">
        <f>V898 * ( (1-Baseline!B$88-Baseline!B$87) + (1-B898)*Baseline!B$88 )</f>
        <v>0.09706327239</v>
      </c>
      <c r="AR898" s="51">
        <f>W898 * ( (1-Baseline!B$88-Baseline!B$87) + (1-B898)*Baseline!B$88 )</f>
        <v>0.001453994137</v>
      </c>
      <c r="AS898" s="51">
        <f>X898 * ( (1-Baseline!B$88-Baseline!B$87) + (1-B898)*Baseline!B$88 )</f>
        <v>0.002326314888</v>
      </c>
      <c r="AT898" s="51">
        <f>Y898 * ( (1-Baseline!B$88-Baseline!B$87) + (1-B898)*Baseline!B$88 )</f>
        <v>0.0004953173281</v>
      </c>
      <c r="AU898" s="51">
        <f t="shared" si="5"/>
        <v>0.1013388987</v>
      </c>
      <c r="AV898" s="51">
        <f>AA898 * ( (1-Baseline!D$88-Baseline!D$87) + (1-B898)*Baseline!D$88 )</f>
        <v>0.001450454398</v>
      </c>
      <c r="AW898" s="51">
        <f>AB898 * ( (1-Baseline!D$88-Baseline!D$87) + (1-B898)*Baseline!D$88 )</f>
        <v>0.02266364004</v>
      </c>
      <c r="AX898" s="51">
        <f>AC898 * ( (1-Baseline!D$88-Baseline!D$87) + (1-B898)*Baseline!D$88 )</f>
        <v>0.0003324922278</v>
      </c>
      <c r="AY898" s="51">
        <f>AD898 * ( (1-Baseline!D$88-Baseline!D$87) + (1-B898)*Baseline!D$88 )</f>
        <v>0.0003482353135</v>
      </c>
      <c r="AZ898" s="51">
        <f t="shared" si="6"/>
        <v>0.02479482198</v>
      </c>
      <c r="BA898" s="51">
        <f>AF898 * ( (1-Baseline!F$88-Baseline!F$87) + (1-Baseline!B$36)*Baseline!F$88 )</f>
        <v>0.001273243666</v>
      </c>
      <c r="BB898" s="51">
        <f>AG898 * ( (1-Baseline!F$88-Baseline!F$87) + (1-Baseline!B$36)*Baseline!F$88 )</f>
        <v>0.0001824244721</v>
      </c>
      <c r="BC898" s="51">
        <f>AH898 * ( (1-Baseline!F$88-Baseline!F$87) + (1-Baseline!B$36)*Baseline!F$88 )</f>
        <v>0.03310481041</v>
      </c>
      <c r="BD898" s="51">
        <f>AI898 * ( (1-Baseline!F$88-Baseline!F$87) + (1-Baseline!B$36)*Baseline!F$88 )</f>
        <v>0.0004168182915</v>
      </c>
      <c r="BE898" s="51">
        <f t="shared" si="7"/>
        <v>0.03497729684</v>
      </c>
      <c r="BF898" s="51">
        <f>AK898 * ( (1-Baseline!H$88-Baseline!H$87) + (1-Baseline!B$36)*Baseline!H$88 )</f>
        <v>0.00002948095319</v>
      </c>
      <c r="BG898" s="51">
        <f>AL898 * ( (1-Baseline!H$88-Baseline!H$87) + (1-Baseline!B$36)*Baseline!H$88 )</f>
        <v>0.0002103606778</v>
      </c>
      <c r="BH898" s="51">
        <f>AM898 * ( (1-Baseline!H$88-Baseline!H$87) + (1-Baseline!B$36)*Baseline!H$88 )</f>
        <v>0.00004532749769</v>
      </c>
      <c r="BI898" s="51">
        <f>AN898 * ( (1-Baseline!H$88-Baseline!H$87) + (1-Baseline!B$36)*Baseline!H$88 )</f>
        <v>0.02745880642</v>
      </c>
      <c r="BJ898" s="51">
        <f t="shared" si="8"/>
        <v>0.02774397555</v>
      </c>
      <c r="BK898" s="61"/>
      <c r="BL898" s="51">
        <f t="shared" si="19"/>
        <v>0.9578086361</v>
      </c>
      <c r="BM898" s="51">
        <f t="shared" si="20"/>
        <v>0.01434783834</v>
      </c>
      <c r="BN898" s="51">
        <f t="shared" si="21"/>
        <v>0.02295579405</v>
      </c>
      <c r="BO898" s="51">
        <f t="shared" si="22"/>
        <v>0.004887731505</v>
      </c>
      <c r="BP898" s="51">
        <f t="shared" si="9"/>
        <v>1</v>
      </c>
      <c r="BQ898" s="51">
        <f t="shared" si="23"/>
        <v>0.05849827837</v>
      </c>
      <c r="BR898" s="51">
        <f t="shared" si="24"/>
        <v>0.9140472982</v>
      </c>
      <c r="BS898" s="51">
        <f t="shared" si="25"/>
        <v>0.01340974451</v>
      </c>
      <c r="BT898" s="51">
        <f t="shared" si="26"/>
        <v>0.01404467892</v>
      </c>
      <c r="BU898" s="51">
        <f t="shared" si="10"/>
        <v>1</v>
      </c>
      <c r="BV898" s="51">
        <f t="shared" si="27"/>
        <v>0.03640200305</v>
      </c>
      <c r="BW898" s="51">
        <f t="shared" si="28"/>
        <v>0.005215510877</v>
      </c>
      <c r="BX898" s="51">
        <f t="shared" si="29"/>
        <v>0.946465662</v>
      </c>
      <c r="BY898" s="51">
        <f t="shared" si="30"/>
        <v>0.01191682403</v>
      </c>
      <c r="BZ898" s="51">
        <f t="shared" si="11"/>
        <v>1</v>
      </c>
      <c r="CA898" s="51">
        <f t="shared" si="31"/>
        <v>0.001062607381</v>
      </c>
      <c r="CB898" s="51">
        <f t="shared" si="32"/>
        <v>0.007582211044</v>
      </c>
      <c r="CC898" s="51">
        <f t="shared" si="33"/>
        <v>0.001633778029</v>
      </c>
      <c r="CD898" s="51">
        <f t="shared" si="34"/>
        <v>0.9897214035</v>
      </c>
      <c r="CE898" s="51">
        <f t="shared" si="12"/>
        <v>1</v>
      </c>
      <c r="CF898" s="61"/>
      <c r="CG898" s="51">
        <f t="shared" si="35"/>
        <v>0.9578086361</v>
      </c>
      <c r="CH898" s="51">
        <f t="shared" si="36"/>
        <v>0.01434783834</v>
      </c>
      <c r="CI898" s="51">
        <f t="shared" si="37"/>
        <v>0.02295579405</v>
      </c>
      <c r="CJ898" s="51">
        <f t="shared" si="38"/>
        <v>0.004887731505</v>
      </c>
      <c r="CK898" s="51">
        <f t="shared" si="13"/>
        <v>1</v>
      </c>
      <c r="CL898" s="51">
        <f t="shared" si="39"/>
        <v>0.05849827837</v>
      </c>
      <c r="CM898" s="51">
        <f t="shared" si="40"/>
        <v>0.9140472982</v>
      </c>
      <c r="CN898" s="51">
        <f t="shared" si="41"/>
        <v>0.01340974451</v>
      </c>
      <c r="CO898" s="51">
        <f t="shared" si="42"/>
        <v>0.01404467892</v>
      </c>
      <c r="CP898" s="51">
        <f t="shared" si="14"/>
        <v>1</v>
      </c>
      <c r="CQ898" s="51">
        <f t="shared" si="43"/>
        <v>0.03640200305</v>
      </c>
      <c r="CR898" s="51">
        <f t="shared" si="44"/>
        <v>0.005215510877</v>
      </c>
      <c r="CS898" s="51">
        <f t="shared" si="45"/>
        <v>0.946465662</v>
      </c>
      <c r="CT898" s="51">
        <f t="shared" si="46"/>
        <v>0.01191682403</v>
      </c>
      <c r="CU898" s="51">
        <f t="shared" si="15"/>
        <v>1</v>
      </c>
      <c r="CV898" s="51">
        <f t="shared" si="47"/>
        <v>0.001062607381</v>
      </c>
      <c r="CW898" s="51">
        <f t="shared" si="48"/>
        <v>0.007582211044</v>
      </c>
      <c r="CX898" s="51">
        <f t="shared" si="49"/>
        <v>0.001633778029</v>
      </c>
      <c r="CY898" s="51">
        <f t="shared" si="50"/>
        <v>0.9897214035</v>
      </c>
      <c r="CZ898" s="51">
        <f t="shared" si="16"/>
        <v>1</v>
      </c>
      <c r="DA898" s="61"/>
      <c r="DB898" s="51">
        <f>(AQ898*Baseline!B$7 + AV898*Baseline!B$11 + BA898*Baseline!B$16 + BF898*Baseline!B$18)</f>
        <v>55801.82999</v>
      </c>
      <c r="DC898" s="51">
        <f>(AR898*Baseline!B$7 + AW898*Baseline!B$11 + BB898*Baseline!B$16 + BG898*Baseline!B$18)</f>
        <v>59552.33079</v>
      </c>
      <c r="DD898" s="51">
        <f>(AS898*Baseline!B$7 + AX898*Baseline!B$11 + BC898*Baseline!B$16 + BH898*Baseline!B$18)</f>
        <v>114824.2982</v>
      </c>
      <c r="DE898" s="51">
        <f>(AT898*Baseline!B$7 + AY898*Baseline!B$11 + BD898*Baseline!B$16 + BI898*Baseline!B$18)</f>
        <v>1259744.611</v>
      </c>
      <c r="DF898" s="51">
        <f t="shared" si="17"/>
        <v>1489923.07</v>
      </c>
      <c r="DG898" s="61"/>
      <c r="DH898" s="51">
        <f t="shared" si="51"/>
        <v>0.03745282633</v>
      </c>
      <c r="DI898" s="51">
        <f t="shared" si="52"/>
        <v>0.03997007092</v>
      </c>
      <c r="DJ898" s="51">
        <f t="shared" si="53"/>
        <v>0.07706726639</v>
      </c>
      <c r="DK898" s="51">
        <f t="shared" si="54"/>
        <v>0.8455098364</v>
      </c>
      <c r="DL898" s="51">
        <f t="shared" si="18"/>
        <v>1</v>
      </c>
      <c r="DM898" s="61"/>
      <c r="DN898" s="51">
        <f>DH898 / (Baseline!B$7/Baseline!B$17)</f>
        <v>3.997842871</v>
      </c>
      <c r="DO898" s="51">
        <f>DI898 / (Baseline!B$11/Baseline!B$17)</f>
        <v>0.9648966428</v>
      </c>
      <c r="DP898" s="51">
        <f>DJ898 / (Baseline!B$16/Baseline!B$17)</f>
        <v>1.190922168</v>
      </c>
      <c r="DQ898" s="51">
        <f>DK898 / (Baseline!B$18/Baseline!B$17)</f>
        <v>0.9559235134</v>
      </c>
      <c r="DR898" s="79"/>
      <c r="DS898" s="51">
        <f>(AU898*Baseline!B$34)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0.02773036606</v>
      </c>
      <c r="DT898" s="51">
        <f>(AZ898*Baseline!B$34) + (Baseline!D$88*(1-Baseline!D$89)*Baseline!B$35) + (Baseline!D$88*Baseline!D$89*((1-Baseline!D$90)*Baseline!B$40 + Baseline!D$90*Baseline!B$41))</f>
        <v>0.0101327913</v>
      </c>
      <c r="DU898" s="51">
        <f>(BE898*Baseline!B$34) + (Baseline!F$88*(1-Baseline!F$89)*Baseline!B$35) + (Baseline!F$88*Baseline!F$89*((1-Baseline!F$90)*Baseline!B$40 + Baseline!F$90*Baseline!B$41))</f>
        <v>0.01297723453</v>
      </c>
      <c r="DV898" s="51">
        <f>(BJ898*Baseline!B$34) + (Baseline!H$88*(1-Baseline!H$89)*Baseline!B$35) + (Baseline!H$88*Baseline!H$89*((1-Baseline!H$90)*Baseline!B$40 + Baseline!H$90*Baseline!B$41))</f>
        <v>0.009306596333</v>
      </c>
      <c r="DW898" s="51">
        <f>( DS898*Baseline!B$7 + DT898*Baseline!B$11 + DU898*Baseline!B$16 + DV898*Baseline!B$18 ) / Baseline!B$17</f>
        <v>0.009750954736</v>
      </c>
    </row>
    <row r="899">
      <c r="A899" s="4" t="s">
        <v>1259</v>
      </c>
      <c r="B899" s="45">
        <f>MIN( MAX( NORMINV( MCrands!B899, (B$5+B$4)/2, (B$5-B$4)/3.29 ), 0 ), 1 )</f>
        <v>0.4158744267</v>
      </c>
      <c r="C899" s="45">
        <f>MAX( NORMINV( MCrands!C899, (C$5+C$4)/2, (C$5-C$4)/3.29 ), 0 )</f>
        <v>3.057393165</v>
      </c>
      <c r="D899" s="41"/>
      <c r="E899" s="43">
        <f>Baseline!B$33 * (C899 * Baseline!B$66*Baseline!B$66/Baseline!B$73 + Baseline!B$52*Baseline!B$52/Baseline!B$74 + Baseline!B$53*Baseline!B$53/Baseline!B$75 + Baseline!B$54*Baseline!B$54/Baseline!B$76)</f>
        <v>0.00002168766123</v>
      </c>
      <c r="F899" s="43">
        <f>Baseline!B$33 * (C899 * Baseline!B$66*Baseline!B$57/Baseline!B$73 + Baseline!B$52*Baseline!B$67/Baseline!B$74 + Baseline!B$53*Baseline!B$55/Baseline!B$75 + Baseline!B$54*Baseline!B$56/Baseline!B$76)</f>
        <v>0.0000002002922355</v>
      </c>
      <c r="G899" s="45">
        <f>Baseline!B$33 * (C899 * Baseline!B$66*Baseline!B$58/Baseline!B$73 + Baseline!B$52*Baseline!B$59/Baseline!B$74 + Baseline!B$53*Baseline!B$68/Baseline!B$75 + Baseline!B$54*Baseline!B$60/Baseline!B$76)</f>
        <v>0.0000001696477708</v>
      </c>
      <c r="H899" s="43">
        <f>Baseline!B$33 * (C899 * Baseline!B$66*Baseline!B$61/Baseline!B$73 + Baseline!B$52*Baseline!B$62/Baseline!B$74 + Baseline!B$53*Baseline!B$63/Baseline!B$75 + Baseline!B$54*Baseline!B$69/Baseline!B$76)</f>
        <v>0.000000003502840784</v>
      </c>
      <c r="I899" s="43">
        <f>Baseline!B$33 * (C899 * Baseline!B$57*Baseline!B$66/Baseline!B$73 + Baseline!B$67*Baseline!B$52/Baseline!B$74 + Baseline!B$55*Baseline!B$53/Baseline!B$75 + Baseline!B$56*Baseline!B$54/Baseline!B$76)</f>
        <v>0.0000002002922355</v>
      </c>
      <c r="J899" s="45">
        <f>Baseline!B$33 * (C899 * Baseline!B$57*Baseline!B$57/Baseline!B$73 + Baseline!B$67*Baseline!B$67/Baseline!B$74 + Baseline!B$55*Baseline!B$55/Baseline!B$75 + Baseline!B$56*Baseline!B$56/Baseline!B$76)</f>
        <v>0.000001763813867</v>
      </c>
      <c r="K899" s="43">
        <f>Baseline!B$33 * (C899 * Baseline!B$57*Baseline!B$58/Baseline!B$73 + Baseline!B$67*Baseline!B$59/Baseline!B$74 + Baseline!B$55*Baseline!B$68/Baseline!B$75 + Baseline!B$56*Baseline!B$60/Baseline!B$76)</f>
        <v>0.00000001374207467</v>
      </c>
      <c r="L899" s="45">
        <f>Baseline!B$33 * (C899 * Baseline!B$57*Baseline!B$61/Baseline!B$73 + Baseline!B$67*Baseline!B$62/Baseline!B$74 + Baseline!B$55*Baseline!B$63/Baseline!B$75 + Baseline!B$56*Baseline!B$69/Baseline!B$76)</f>
        <v>0.00000001439286734</v>
      </c>
      <c r="M899" s="43">
        <f>Baseline!B$33 * (C899 * Baseline!B$58*Baseline!B$66/Baseline!B$73 + Baseline!B$59*Baseline!B$52/Baseline!B$74 + Baseline!B$68*Baseline!B$53/Baseline!B$75 + Baseline!B$60*Baseline!B$54/Baseline!B$76)</f>
        <v>0.0000001696477708</v>
      </c>
      <c r="N899" s="45">
        <f>Baseline!B$33 * (C899 * Baseline!B$58*Baseline!B$57/Baseline!B$73 + Baseline!B$59*Baseline!B$67/Baseline!B$74 + Baseline!B$68*Baseline!B$55/Baseline!B$75 + Baseline!B$60*Baseline!B$56/Baseline!B$76)</f>
        <v>0.00000001374207467</v>
      </c>
      <c r="O899" s="45">
        <f>Baseline!B$33 * (C899 * Baseline!B$58*Baseline!B$58/Baseline!B$73 + Baseline!B$59*Baseline!B$59/Baseline!B$74 + Baseline!B$68*Baseline!B$68/Baseline!B$75 + Baseline!B$60*Baseline!B$60/Baseline!B$76)</f>
        <v>0.000001324390653</v>
      </c>
      <c r="P899" s="43">
        <f>Baseline!B$33 * (C899 * Baseline!B$58*Baseline!B$61/Baseline!B$73 + Baseline!B$59*Baseline!B$62/Baseline!B$74 + Baseline!B$68*Baseline!B$63/Baseline!B$75 + Baseline!B$60*Baseline!B$69/Baseline!B$76)</f>
        <v>0.000000001646979878</v>
      </c>
      <c r="Q899" s="43">
        <f>Baseline!B$33 * (C899 * Baseline!B$61*Baseline!B$66/Baseline!B$73 + Baseline!B$62*Baseline!B$52/Baseline!B$74 + Baseline!B$63*Baseline!B$53/Baseline!B$75 + Baseline!B$69*Baseline!B$54/Baseline!B$76)</f>
        <v>0.000000003502840784</v>
      </c>
      <c r="R899" s="43">
        <f>Baseline!B$33 * (C899 * Baseline!B$61*Baseline!B$57/Baseline!B$73 + Baseline!B$62*Baseline!B$67/Baseline!B$74 + Baseline!B$63*Baseline!B$55/Baseline!B$75 + Baseline!B$69*Baseline!B$56/Baseline!B$76)</f>
        <v>0.00000001439286734</v>
      </c>
      <c r="S899" s="43">
        <f>Baseline!B$33 * (C899 * Baseline!B$61*Baseline!B$58/Baseline!B$73 + Baseline!B$62*Baseline!B$59/Baseline!B$74 + Baseline!B$63*Baseline!B$68/Baseline!B$75 + Baseline!B$69*Baseline!B$60/Baseline!B$76)</f>
        <v>0.000000001646979878</v>
      </c>
      <c r="T899" s="43">
        <f>Baseline!B$33 * (C899 * Baseline!B$61*Baseline!B$61/Baseline!B$73 + Baseline!B$62*Baseline!B$62/Baseline!B$74 + Baseline!B$63*Baseline!B$63/Baseline!B$75 + Baseline!B$69*Baseline!B$69/Baseline!B$76)</f>
        <v>0.0000000985465489</v>
      </c>
      <c r="U899" s="41"/>
      <c r="V899" s="43">
        <f>E899 * ( Baseline!B$87 * Baseline!B$7 )</f>
        <v>0.2250962359</v>
      </c>
      <c r="W899" s="43">
        <f>F899 * ( Baseline!D$87 * Baseline!B$11 )</f>
        <v>0.003694709887</v>
      </c>
      <c r="X899" s="43">
        <f>G899 * ( Baseline!F$87 * Baseline!B$16 )</f>
        <v>0.005892676287</v>
      </c>
      <c r="Y899" s="43">
        <f>H899 * ( Baseline!H$87 * Baseline!B$18 )</f>
        <v>0.001231856162</v>
      </c>
      <c r="Z899" s="51">
        <f t="shared" si="1"/>
        <v>0.2359154782</v>
      </c>
      <c r="AA899" s="43">
        <f>I899 * ( Baseline!B$87 * Baseline!B$7 )</f>
        <v>0.002078833112</v>
      </c>
      <c r="AB899" s="45">
        <f>J899 * ( Baseline!D$87 * Baseline!B$11 )</f>
        <v>0.03253636127</v>
      </c>
      <c r="AC899" s="45">
        <f>K899 * ( Baseline!F$87 * Baseline!B$16 )</f>
        <v>0.000477327802</v>
      </c>
      <c r="AD899" s="45">
        <f>L899 * ( Baseline!F$87 * Baseline!B$16 )</f>
        <v>0.0004999329357</v>
      </c>
      <c r="AE899" s="51">
        <f t="shared" si="2"/>
        <v>0.03559245512</v>
      </c>
      <c r="AF899" s="51">
        <f>M899 * ( Baseline!B$87 * Baseline!B$7 )</f>
        <v>0.001760774214</v>
      </c>
      <c r="AG899" s="51">
        <f>N899 * ( Baseline!D$87 * Baseline!B$11 )</f>
        <v>0.0002534944954</v>
      </c>
      <c r="AH899" s="51">
        <f>O899 * ( Baseline!F$87 * Baseline!B$16 )</f>
        <v>0.04600240462</v>
      </c>
      <c r="AI899" s="51">
        <f>P899 * ( Baseline!H$87 * Baseline!B$18 )</f>
        <v>0.0005791991237</v>
      </c>
      <c r="AJ899" s="51">
        <f t="shared" si="3"/>
        <v>0.04859587245</v>
      </c>
      <c r="AK899" s="51">
        <f>Q899 * ( Baseline!B$87 * Baseline!B$7 )</f>
        <v>0.00003635598449</v>
      </c>
      <c r="AL899" s="51">
        <f>R899 * ( Baseline!D$87 * Baseline!B$11 )</f>
        <v>0.0002654994047</v>
      </c>
      <c r="AM899" s="51">
        <f>S899 * ( Baseline!F$87 * Baseline!B$16 )</f>
        <v>0.00005720746713</v>
      </c>
      <c r="AN899" s="51">
        <f>T899 * ( Baseline!H$87 * Baseline!B$18 )</f>
        <v>0.0346562065</v>
      </c>
      <c r="AO899" s="51">
        <f t="shared" si="4"/>
        <v>0.03501526936</v>
      </c>
      <c r="AP899" s="61"/>
      <c r="AQ899" s="51">
        <f>V899 * ( (1-Baseline!B$88-Baseline!B$87) + (1-B899)*Baseline!B$88 )</f>
        <v>0.1369647029</v>
      </c>
      <c r="AR899" s="51">
        <f>W899 * ( (1-Baseline!B$88-Baseline!B$87) + (1-B899)*Baseline!B$88 )</f>
        <v>0.002248126628</v>
      </c>
      <c r="AS899" s="51">
        <f>X899 * ( (1-Baseline!B$88-Baseline!B$87) + (1-B899)*Baseline!B$88 )</f>
        <v>0.003585527113</v>
      </c>
      <c r="AT899" s="51">
        <f>Y899 * ( (1-Baseline!B$88-Baseline!B$87) + (1-B899)*Baseline!B$88 )</f>
        <v>0.0007495496874</v>
      </c>
      <c r="AU899" s="51">
        <f t="shared" si="5"/>
        <v>0.1435479063</v>
      </c>
      <c r="AV899" s="51">
        <f>AA899 * ( (1-Baseline!D$88-Baseline!D$87) + (1-B899)*Baseline!D$88 )</f>
        <v>0.0016736408</v>
      </c>
      <c r="AW899" s="51">
        <f>AB899 * ( (1-Baseline!D$88-Baseline!D$87) + (1-B899)*Baseline!D$88 )</f>
        <v>0.02619459032</v>
      </c>
      <c r="AX899" s="51">
        <f>AC899 * ( (1-Baseline!D$88-Baseline!D$87) + (1-B899)*Baseline!D$88 )</f>
        <v>0.0003842902443</v>
      </c>
      <c r="AY899" s="51">
        <f>AD899 * ( (1-Baseline!D$88-Baseline!D$87) + (1-B899)*Baseline!D$88 )</f>
        <v>0.0004024893358</v>
      </c>
      <c r="AZ899" s="51">
        <f t="shared" si="6"/>
        <v>0.0286550107</v>
      </c>
      <c r="BA899" s="51">
        <f>AF899 * ( (1-Baseline!F$88-Baseline!F$87) + (1-Baseline!B$36)*Baseline!F$88 )</f>
        <v>0.001267109469</v>
      </c>
      <c r="BB899" s="51">
        <f>AG899 * ( (1-Baseline!F$88-Baseline!F$87) + (1-Baseline!B$36)*Baseline!F$88 )</f>
        <v>0.0001824227507</v>
      </c>
      <c r="BC899" s="51">
        <f>AH899 * ( (1-Baseline!F$88-Baseline!F$87) + (1-Baseline!B$36)*Baseline!F$88 )</f>
        <v>0.03310480244</v>
      </c>
      <c r="BD899" s="51">
        <f>AI899 * ( (1-Baseline!F$88-Baseline!F$87) + (1-Baseline!B$36)*Baseline!F$88 )</f>
        <v>0.0004168102238</v>
      </c>
      <c r="BE899" s="51">
        <f t="shared" si="7"/>
        <v>0.03497114489</v>
      </c>
      <c r="BF899" s="51">
        <f>AK899 * ( (1-Baseline!H$88-Baseline!H$87) + (1-Baseline!B$36)*Baseline!H$88 )</f>
        <v>0.00002880557363</v>
      </c>
      <c r="BG899" s="51">
        <f>AL899 * ( (1-Baseline!H$88-Baseline!H$87) + (1-Baseline!B$36)*Baseline!H$88 )</f>
        <v>0.0002103604883</v>
      </c>
      <c r="BH899" s="51">
        <f>AM899 * ( (1-Baseline!H$88-Baseline!H$87) + (1-Baseline!B$36)*Baseline!H$88 )</f>
        <v>0.00004532662036</v>
      </c>
      <c r="BI899" s="51">
        <f>AN899 * ( (1-Baseline!H$88-Baseline!H$87) + (1-Baseline!B$36)*Baseline!H$88 )</f>
        <v>0.02745880553</v>
      </c>
      <c r="BJ899" s="51">
        <f t="shared" si="8"/>
        <v>0.02774329822</v>
      </c>
      <c r="BK899" s="61"/>
      <c r="BL899" s="51">
        <f t="shared" si="19"/>
        <v>0.9541393281</v>
      </c>
      <c r="BM899" s="51">
        <f t="shared" si="20"/>
        <v>0.0156611593</v>
      </c>
      <c r="BN899" s="51">
        <f t="shared" si="21"/>
        <v>0.02497791299</v>
      </c>
      <c r="BO899" s="51">
        <f t="shared" si="22"/>
        <v>0.005221599582</v>
      </c>
      <c r="BP899" s="51">
        <f t="shared" si="9"/>
        <v>1</v>
      </c>
      <c r="BQ899" s="51">
        <f t="shared" si="23"/>
        <v>0.05840656692</v>
      </c>
      <c r="BR899" s="51">
        <f t="shared" si="24"/>
        <v>0.9141364697</v>
      </c>
      <c r="BS899" s="51">
        <f t="shared" si="25"/>
        <v>0.01341092657</v>
      </c>
      <c r="BT899" s="51">
        <f t="shared" si="26"/>
        <v>0.01404603683</v>
      </c>
      <c r="BU899" s="51">
        <f t="shared" si="10"/>
        <v>1</v>
      </c>
      <c r="BV899" s="51">
        <f t="shared" si="27"/>
        <v>0.03623299932</v>
      </c>
      <c r="BW899" s="51">
        <f t="shared" si="28"/>
        <v>0.005216379141</v>
      </c>
      <c r="BX899" s="51">
        <f t="shared" si="29"/>
        <v>0.9466319319</v>
      </c>
      <c r="BY899" s="51">
        <f t="shared" si="30"/>
        <v>0.01191868968</v>
      </c>
      <c r="BZ899" s="51">
        <f t="shared" si="11"/>
        <v>1</v>
      </c>
      <c r="CA899" s="51">
        <f t="shared" si="31"/>
        <v>0.001038289442</v>
      </c>
      <c r="CB899" s="51">
        <f t="shared" si="32"/>
        <v>0.007582389327</v>
      </c>
      <c r="CC899" s="51">
        <f t="shared" si="33"/>
        <v>0.001633786293</v>
      </c>
      <c r="CD899" s="51">
        <f t="shared" si="34"/>
        <v>0.9897455349</v>
      </c>
      <c r="CE899" s="51">
        <f t="shared" si="12"/>
        <v>1</v>
      </c>
      <c r="CF899" s="61"/>
      <c r="CG899" s="51">
        <f t="shared" si="35"/>
        <v>0.9541393281</v>
      </c>
      <c r="CH899" s="51">
        <f t="shared" si="36"/>
        <v>0.0156611593</v>
      </c>
      <c r="CI899" s="51">
        <f t="shared" si="37"/>
        <v>0.02497791299</v>
      </c>
      <c r="CJ899" s="51">
        <f t="shared" si="38"/>
        <v>0.005221599582</v>
      </c>
      <c r="CK899" s="51">
        <f t="shared" si="13"/>
        <v>1</v>
      </c>
      <c r="CL899" s="51">
        <f t="shared" si="39"/>
        <v>0.05840656692</v>
      </c>
      <c r="CM899" s="51">
        <f t="shared" si="40"/>
        <v>0.9141364697</v>
      </c>
      <c r="CN899" s="51">
        <f t="shared" si="41"/>
        <v>0.01341092657</v>
      </c>
      <c r="CO899" s="51">
        <f t="shared" si="42"/>
        <v>0.01404603683</v>
      </c>
      <c r="CP899" s="51">
        <f t="shared" si="14"/>
        <v>1</v>
      </c>
      <c r="CQ899" s="51">
        <f t="shared" si="43"/>
        <v>0.03623299932</v>
      </c>
      <c r="CR899" s="51">
        <f t="shared" si="44"/>
        <v>0.005216379141</v>
      </c>
      <c r="CS899" s="51">
        <f t="shared" si="45"/>
        <v>0.9466319319</v>
      </c>
      <c r="CT899" s="51">
        <f t="shared" si="46"/>
        <v>0.01191868968</v>
      </c>
      <c r="CU899" s="51">
        <f t="shared" si="15"/>
        <v>1</v>
      </c>
      <c r="CV899" s="51">
        <f t="shared" si="47"/>
        <v>0.001038289442</v>
      </c>
      <c r="CW899" s="51">
        <f t="shared" si="48"/>
        <v>0.007582389327</v>
      </c>
      <c r="CX899" s="51">
        <f t="shared" si="49"/>
        <v>0.001633786293</v>
      </c>
      <c r="CY899" s="51">
        <f t="shared" si="50"/>
        <v>0.9897455349</v>
      </c>
      <c r="CZ899" s="51">
        <f t="shared" si="16"/>
        <v>1</v>
      </c>
      <c r="DA899" s="61"/>
      <c r="DB899" s="51">
        <f>(AQ899*Baseline!B$7 + AV899*Baseline!B$11 + BA899*Baseline!B$16 + BF899*Baseline!B$18)</f>
        <v>75581.18216</v>
      </c>
      <c r="DC899" s="51">
        <f>(AR899*Baseline!B$7 + AW899*Baseline!B$11 + BB899*Baseline!B$16 + BG899*Baseline!B$18)</f>
        <v>67509.78415</v>
      </c>
      <c r="DD899" s="51">
        <f>(AS899*Baseline!B$7 + AX899*Baseline!B$11 + BC899*Baseline!B$16 + BH899*Baseline!B$18)</f>
        <v>115546.0329</v>
      </c>
      <c r="DE899" s="51">
        <f>(AT899*Baseline!B$7 + AY899*Baseline!B$11 + BD899*Baseline!B$16 + BI899*Baseline!B$18)</f>
        <v>1259984.197</v>
      </c>
      <c r="DF899" s="51">
        <f t="shared" si="17"/>
        <v>1518621.196</v>
      </c>
      <c r="DG899" s="61"/>
      <c r="DH899" s="51">
        <f t="shared" si="51"/>
        <v>0.04976960835</v>
      </c>
      <c r="DI899" s="51">
        <f t="shared" si="52"/>
        <v>0.04445465685</v>
      </c>
      <c r="DJ899" s="51">
        <f t="shared" si="53"/>
        <v>0.07608614522</v>
      </c>
      <c r="DK899" s="51">
        <f t="shared" si="54"/>
        <v>0.8296895896</v>
      </c>
      <c r="DL899" s="51">
        <f t="shared" si="18"/>
        <v>1</v>
      </c>
      <c r="DM899" s="61"/>
      <c r="DN899" s="51">
        <f>DH899 / (Baseline!B$7/Baseline!B$17)</f>
        <v>5.31257834</v>
      </c>
      <c r="DO899" s="51">
        <f>DI899 / (Baseline!B$11/Baseline!B$17)</f>
        <v>1.073156693</v>
      </c>
      <c r="DP899" s="51">
        <f>DJ899 / (Baseline!B$16/Baseline!B$17)</f>
        <v>1.175760881</v>
      </c>
      <c r="DQ899" s="51">
        <f>DK899 / (Baseline!B$18/Baseline!B$17)</f>
        <v>0.9380373278</v>
      </c>
      <c r="DR899" s="79"/>
      <c r="DS899" s="51">
        <f>(AU899*Baseline!B$34)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0.03406171719</v>
      </c>
      <c r="DT899" s="51">
        <f>(AZ899*Baseline!B$34) + (Baseline!D$88*(1-Baseline!D$89)*Baseline!B$35) + (Baseline!D$88*Baseline!D$89*((1-Baseline!D$90)*Baseline!B$40 + Baseline!D$90*Baseline!B$41))</f>
        <v>0.01071181961</v>
      </c>
      <c r="DU899" s="51">
        <f>(BE899*Baseline!B$34) + (Baseline!F$88*(1-Baseline!F$89)*Baseline!B$35) + (Baseline!F$88*Baseline!F$89*((1-Baseline!F$90)*Baseline!B$40 + Baseline!F$90*Baseline!B$41))</f>
        <v>0.01297631173</v>
      </c>
      <c r="DV899" s="51">
        <f>(BJ899*Baseline!B$34) + (Baseline!H$88*(1-Baseline!H$89)*Baseline!B$35) + (Baseline!H$88*Baseline!H$89*((1-Baseline!H$90)*Baseline!B$40 + Baseline!H$90*Baseline!B$41))</f>
        <v>0.009306494732</v>
      </c>
      <c r="DW899" s="51">
        <f>( DS899*Baseline!B$7 + DT899*Baseline!B$11 + DU899*Baseline!B$16 + DV899*Baseline!B$18 ) / Baseline!B$17</f>
        <v>0.009834104675</v>
      </c>
    </row>
    <row r="900">
      <c r="A900" s="4" t="s">
        <v>1260</v>
      </c>
      <c r="B900" s="45">
        <f>MIN( MAX( NORMINV( MCrands!B900, (B$5+B$4)/2, (B$5-B$4)/3.29 ), 0 ), 1 )</f>
        <v>0.446509032</v>
      </c>
      <c r="C900" s="45">
        <f>MAX( NORMINV( MCrands!C900, (C$5+C$4)/2, (C$5-C$4)/3.29 ), 0 )</f>
        <v>3.115400167</v>
      </c>
      <c r="D900" s="41"/>
      <c r="E900" s="43">
        <f>Baseline!B$33 * (C900 * Baseline!B$66*Baseline!B$66/Baseline!B$73 + Baseline!B$52*Baseline!B$52/Baseline!B$74 + Baseline!B$53*Baseline!B$53/Baseline!B$75 + Baseline!B$54*Baseline!B$54/Baseline!B$76)</f>
        <v>0.0000220983522</v>
      </c>
      <c r="F900" s="43">
        <f>Baseline!B$33 * (C900 * Baseline!B$66*Baseline!B$57/Baseline!B$73 + Baseline!B$52*Baseline!B$67/Baseline!B$74 + Baseline!B$53*Baseline!B$55/Baseline!B$75 + Baseline!B$54*Baseline!B$56/Baseline!B$76)</f>
        <v>0.0000002003570814</v>
      </c>
      <c r="G900" s="45">
        <f>Baseline!B$33 * (C900 * Baseline!B$66*Baseline!B$58/Baseline!B$73 + Baseline!B$52*Baseline!B$59/Baseline!B$74 + Baseline!B$53*Baseline!B$68/Baseline!B$75 + Baseline!B$54*Baseline!B$60/Baseline!B$76)</f>
        <v>0.0000001698071838</v>
      </c>
      <c r="H900" s="43">
        <f>Baseline!B$33 * (C900 * Baseline!B$66*Baseline!B$61/Baseline!B$73 + Baseline!B$52*Baseline!B$62/Baseline!B$74 + Baseline!B$53*Baseline!B$63/Baseline!B$75 + Baseline!B$54*Baseline!B$69/Baseline!B$76)</f>
        <v>0.000000003518782078</v>
      </c>
      <c r="I900" s="43">
        <f>Baseline!B$33 * (C900 * Baseline!B$57*Baseline!B$66/Baseline!B$73 + Baseline!B$67*Baseline!B$52/Baseline!B$74 + Baseline!B$55*Baseline!B$53/Baseline!B$75 + Baseline!B$56*Baseline!B$54/Baseline!B$76)</f>
        <v>0.0000002003570814</v>
      </c>
      <c r="J900" s="45">
        <f>Baseline!B$33 * (C900 * Baseline!B$57*Baseline!B$57/Baseline!B$73 + Baseline!B$67*Baseline!B$67/Baseline!B$74 + Baseline!B$55*Baseline!B$55/Baseline!B$75 + Baseline!B$56*Baseline!B$56/Baseline!B$76)</f>
        <v>0.000001763813877</v>
      </c>
      <c r="K900" s="43">
        <f>Baseline!B$33 * (C900 * Baseline!B$57*Baseline!B$58/Baseline!B$73 + Baseline!B$67*Baseline!B$59/Baseline!B$74 + Baseline!B$55*Baseline!B$68/Baseline!B$75 + Baseline!B$56*Baseline!B$60/Baseline!B$76)</f>
        <v>0.00000001374209984</v>
      </c>
      <c r="L900" s="45">
        <f>Baseline!B$33 * (C900 * Baseline!B$57*Baseline!B$61/Baseline!B$73 + Baseline!B$67*Baseline!B$62/Baseline!B$74 + Baseline!B$55*Baseline!B$63/Baseline!B$75 + Baseline!B$56*Baseline!B$69/Baseline!B$76)</f>
        <v>0.00000001439286986</v>
      </c>
      <c r="M900" s="43">
        <f>Baseline!B$33 * (C900 * Baseline!B$58*Baseline!B$66/Baseline!B$73 + Baseline!B$59*Baseline!B$52/Baseline!B$74 + Baseline!B$68*Baseline!B$53/Baseline!B$75 + Baseline!B$60*Baseline!B$54/Baseline!B$76)</f>
        <v>0.0000001698071838</v>
      </c>
      <c r="N900" s="45">
        <f>Baseline!B$33 * (C900 * Baseline!B$58*Baseline!B$57/Baseline!B$73 + Baseline!B$59*Baseline!B$67/Baseline!B$74 + Baseline!B$68*Baseline!B$55/Baseline!B$75 + Baseline!B$60*Baseline!B$56/Baseline!B$76)</f>
        <v>0.00000001374209984</v>
      </c>
      <c r="O900" s="45">
        <f>Baseline!B$33 * (C900 * Baseline!B$58*Baseline!B$58/Baseline!B$73 + Baseline!B$59*Baseline!B$59/Baseline!B$74 + Baseline!B$68*Baseline!B$68/Baseline!B$75 + Baseline!B$60*Baseline!B$60/Baseline!B$76)</f>
        <v>0.000001324390715</v>
      </c>
      <c r="P900" s="43">
        <f>Baseline!B$33 * (C900 * Baseline!B$58*Baseline!B$61/Baseline!B$73 + Baseline!B$59*Baseline!B$62/Baseline!B$74 + Baseline!B$68*Baseline!B$63/Baseline!B$75 + Baseline!B$60*Baseline!B$69/Baseline!B$76)</f>
        <v>0.000000001646986066</v>
      </c>
      <c r="Q900" s="43">
        <f>Baseline!B$33 * (C900 * Baseline!B$61*Baseline!B$66/Baseline!B$73 + Baseline!B$62*Baseline!B$52/Baseline!B$74 + Baseline!B$63*Baseline!B$53/Baseline!B$75 + Baseline!B$69*Baseline!B$54/Baseline!B$76)</f>
        <v>0.000000003518782078</v>
      </c>
      <c r="R900" s="43">
        <f>Baseline!B$33 * (C900 * Baseline!B$61*Baseline!B$57/Baseline!B$73 + Baseline!B$62*Baseline!B$67/Baseline!B$74 + Baseline!B$63*Baseline!B$55/Baseline!B$75 + Baseline!B$69*Baseline!B$56/Baseline!B$76)</f>
        <v>0.00000001439286986</v>
      </c>
      <c r="S900" s="43">
        <f>Baseline!B$33 * (C900 * Baseline!B$61*Baseline!B$58/Baseline!B$73 + Baseline!B$62*Baseline!B$59/Baseline!B$74 + Baseline!B$63*Baseline!B$68/Baseline!B$75 + Baseline!B$69*Baseline!B$60/Baseline!B$76)</f>
        <v>0.000000001646986066</v>
      </c>
      <c r="T900" s="43">
        <f>Baseline!B$33 * (C900 * Baseline!B$61*Baseline!B$61/Baseline!B$73 + Baseline!B$62*Baseline!B$62/Baseline!B$74 + Baseline!B$63*Baseline!B$63/Baseline!B$75 + Baseline!B$69*Baseline!B$69/Baseline!B$76)</f>
        <v>0.00000009854654952</v>
      </c>
      <c r="U900" s="41"/>
      <c r="V900" s="43">
        <f>E900 * ( Baseline!B$87 * Baseline!B$7 )</f>
        <v>0.2293587975</v>
      </c>
      <c r="W900" s="43">
        <f>F900 * ( Baseline!D$87 * Baseline!B$11 )</f>
        <v>0.003695906074</v>
      </c>
      <c r="X900" s="43">
        <f>G900 * ( Baseline!F$87 * Baseline!B$16 )</f>
        <v>0.005898213459</v>
      </c>
      <c r="Y900" s="43">
        <f>H900 * ( Baseline!H$87 * Baseline!B$18 )</f>
        <v>0.001237462293</v>
      </c>
      <c r="Z900" s="51">
        <f t="shared" si="1"/>
        <v>0.2401903793</v>
      </c>
      <c r="AA900" s="43">
        <f>I900 * ( Baseline!B$87 * Baseline!B$7 )</f>
        <v>0.002079506148</v>
      </c>
      <c r="AB900" s="45">
        <f>J900 * ( Baseline!D$87 * Baseline!B$11 )</f>
        <v>0.03253636146</v>
      </c>
      <c r="AC900" s="45">
        <f>K900 * ( Baseline!F$87 * Baseline!B$16 )</f>
        <v>0.0004773286763</v>
      </c>
      <c r="AD900" s="45">
        <f>L900 * ( Baseline!F$87 * Baseline!B$16 )</f>
        <v>0.0004999330231</v>
      </c>
      <c r="AE900" s="51">
        <f t="shared" si="2"/>
        <v>0.03559312931</v>
      </c>
      <c r="AF900" s="51">
        <f>M900 * ( Baseline!B$87 * Baseline!B$7 )</f>
        <v>0.00176242876</v>
      </c>
      <c r="AG900" s="51">
        <f>N900 * ( Baseline!D$87 * Baseline!B$11 )</f>
        <v>0.0002534949597</v>
      </c>
      <c r="AH900" s="51">
        <f>O900 * ( Baseline!F$87 * Baseline!B$16 )</f>
        <v>0.04600240677</v>
      </c>
      <c r="AI900" s="51">
        <f>P900 * ( Baseline!H$87 * Baseline!B$18 )</f>
        <v>0.0005792012997</v>
      </c>
      <c r="AJ900" s="51">
        <f t="shared" si="3"/>
        <v>0.04859753179</v>
      </c>
      <c r="AK900" s="51">
        <f>Q900 * ( Baseline!B$87 * Baseline!B$7 )</f>
        <v>0.00003652143919</v>
      </c>
      <c r="AL900" s="51">
        <f>R900 * ( Baseline!D$87 * Baseline!B$11 )</f>
        <v>0.0002654994511</v>
      </c>
      <c r="AM900" s="51">
        <f>S900 * ( Baseline!F$87 * Baseline!B$16 )</f>
        <v>0.00005720768206</v>
      </c>
      <c r="AN900" s="51">
        <f>T900 * ( Baseline!H$87 * Baseline!B$18 )</f>
        <v>0.03465620672</v>
      </c>
      <c r="AO900" s="51">
        <f t="shared" si="4"/>
        <v>0.03501543529</v>
      </c>
      <c r="AP900" s="61"/>
      <c r="AQ900" s="51">
        <f>V900 * ( (1-Baseline!B$88-Baseline!B$87) + (1-B900)*Baseline!B$88 )</f>
        <v>0.1333049298</v>
      </c>
      <c r="AR900" s="51">
        <f>W900 * ( (1-Baseline!B$88-Baseline!B$87) + (1-B900)*Baseline!B$88 )</f>
        <v>0.002148086339</v>
      </c>
      <c r="AS900" s="51">
        <f>X900 * ( (1-Baseline!B$88-Baseline!B$87) + (1-B900)*Baseline!B$88 )</f>
        <v>0.003428082723</v>
      </c>
      <c r="AT900" s="51">
        <f>Y900 * ( (1-Baseline!B$88-Baseline!B$87) + (1-B900)*Baseline!B$88 )</f>
        <v>0.0007192216991</v>
      </c>
      <c r="AU900" s="51">
        <f t="shared" si="5"/>
        <v>0.1396003205</v>
      </c>
      <c r="AV900" s="51">
        <f>AA900 * ( (1-Baseline!D$88-Baseline!D$87) + (1-B900)*Baseline!D$88 )</f>
        <v>0.00164564288</v>
      </c>
      <c r="AW900" s="51">
        <f>AB900 * ( (1-Baseline!D$88-Baseline!D$87) + (1-B900)*Baseline!D$88 )</f>
        <v>0.02574805158</v>
      </c>
      <c r="AX900" s="51">
        <f>AC900 * ( (1-Baseline!D$88-Baseline!D$87) + (1-B900)*Baseline!D$88 )</f>
        <v>0.0003777399447</v>
      </c>
      <c r="AY900" s="51">
        <f>AD900 * ( (1-Baseline!D$88-Baseline!D$87) + (1-B900)*Baseline!D$88 )</f>
        <v>0.0003956281738</v>
      </c>
      <c r="AZ900" s="51">
        <f t="shared" si="6"/>
        <v>0.02816706258</v>
      </c>
      <c r="BA900" s="51">
        <f>AF900 * ( (1-Baseline!F$88-Baseline!F$87) + (1-Baseline!B$36)*Baseline!F$88 )</f>
        <v>0.001268300134</v>
      </c>
      <c r="BB900" s="51">
        <f>AG900 * ( (1-Baseline!F$88-Baseline!F$87) + (1-Baseline!B$36)*Baseline!F$88 )</f>
        <v>0.0001824230848</v>
      </c>
      <c r="BC900" s="51">
        <f>AH900 * ( (1-Baseline!F$88-Baseline!F$87) + (1-Baseline!B$36)*Baseline!F$88 )</f>
        <v>0.03310480399</v>
      </c>
      <c r="BD900" s="51">
        <f>AI900 * ( (1-Baseline!F$88-Baseline!F$87) + (1-Baseline!B$36)*Baseline!F$88 )</f>
        <v>0.0004168117897</v>
      </c>
      <c r="BE900" s="51">
        <f t="shared" si="7"/>
        <v>0.034972339</v>
      </c>
      <c r="BF900" s="51">
        <f>AK900 * ( (1-Baseline!H$88-Baseline!H$87) + (1-Baseline!B$36)*Baseline!H$88 )</f>
        <v>0.0000289366667</v>
      </c>
      <c r="BG900" s="51">
        <f>AL900 * ( (1-Baseline!H$88-Baseline!H$87) + (1-Baseline!B$36)*Baseline!H$88 )</f>
        <v>0.0002103605251</v>
      </c>
      <c r="BH900" s="51">
        <f>AM900 * ( (1-Baseline!H$88-Baseline!H$87) + (1-Baseline!B$36)*Baseline!H$88 )</f>
        <v>0.00004532679065</v>
      </c>
      <c r="BI900" s="51">
        <f>AN900 * ( (1-Baseline!H$88-Baseline!H$87) + (1-Baseline!B$36)*Baseline!H$88 )</f>
        <v>0.02745880571</v>
      </c>
      <c r="BJ900" s="51">
        <f t="shared" si="8"/>
        <v>0.02774342969</v>
      </c>
      <c r="BK900" s="61"/>
      <c r="BL900" s="51">
        <f t="shared" si="19"/>
        <v>0.9549041812</v>
      </c>
      <c r="BM900" s="51">
        <f t="shared" si="20"/>
        <v>0.01538740263</v>
      </c>
      <c r="BN900" s="51">
        <f t="shared" si="21"/>
        <v>0.02455641011</v>
      </c>
      <c r="BO900" s="51">
        <f t="shared" si="22"/>
        <v>0.005152006072</v>
      </c>
      <c r="BP900" s="51">
        <f t="shared" si="9"/>
        <v>1</v>
      </c>
      <c r="BQ900" s="51">
        <f t="shared" si="23"/>
        <v>0.05842436977</v>
      </c>
      <c r="BR900" s="51">
        <f t="shared" si="24"/>
        <v>0.9141191599</v>
      </c>
      <c r="BS900" s="51">
        <f t="shared" si="25"/>
        <v>0.01341069711</v>
      </c>
      <c r="BT900" s="51">
        <f t="shared" si="26"/>
        <v>0.01404577324</v>
      </c>
      <c r="BU900" s="51">
        <f t="shared" si="10"/>
        <v>1</v>
      </c>
      <c r="BV900" s="51">
        <f t="shared" si="27"/>
        <v>0.03626580807</v>
      </c>
      <c r="BW900" s="51">
        <f t="shared" si="28"/>
        <v>0.005216210584</v>
      </c>
      <c r="BX900" s="51">
        <f t="shared" si="29"/>
        <v>0.9465996538</v>
      </c>
      <c r="BY900" s="51">
        <f t="shared" si="30"/>
        <v>0.0119183275</v>
      </c>
      <c r="BZ900" s="51">
        <f t="shared" si="11"/>
        <v>1</v>
      </c>
      <c r="CA900" s="51">
        <f t="shared" si="31"/>
        <v>0.001043009715</v>
      </c>
      <c r="CB900" s="51">
        <f t="shared" si="32"/>
        <v>0.007582354721</v>
      </c>
      <c r="CC900" s="51">
        <f t="shared" si="33"/>
        <v>0.001633784689</v>
      </c>
      <c r="CD900" s="51">
        <f t="shared" si="34"/>
        <v>0.9897408509</v>
      </c>
      <c r="CE900" s="51">
        <f t="shared" si="12"/>
        <v>1</v>
      </c>
      <c r="CF900" s="61"/>
      <c r="CG900" s="51">
        <f t="shared" si="35"/>
        <v>0.9549041812</v>
      </c>
      <c r="CH900" s="51">
        <f t="shared" si="36"/>
        <v>0.01538740263</v>
      </c>
      <c r="CI900" s="51">
        <f t="shared" si="37"/>
        <v>0.02455641011</v>
      </c>
      <c r="CJ900" s="51">
        <f t="shared" si="38"/>
        <v>0.005152006072</v>
      </c>
      <c r="CK900" s="51">
        <f t="shared" si="13"/>
        <v>1</v>
      </c>
      <c r="CL900" s="51">
        <f t="shared" si="39"/>
        <v>0.05842436977</v>
      </c>
      <c r="CM900" s="51">
        <f t="shared" si="40"/>
        <v>0.9141191599</v>
      </c>
      <c r="CN900" s="51">
        <f t="shared" si="41"/>
        <v>0.01341069711</v>
      </c>
      <c r="CO900" s="51">
        <f t="shared" si="42"/>
        <v>0.01404577324</v>
      </c>
      <c r="CP900" s="51">
        <f t="shared" si="14"/>
        <v>1</v>
      </c>
      <c r="CQ900" s="51">
        <f t="shared" si="43"/>
        <v>0.03626580807</v>
      </c>
      <c r="CR900" s="51">
        <f t="shared" si="44"/>
        <v>0.005216210584</v>
      </c>
      <c r="CS900" s="51">
        <f t="shared" si="45"/>
        <v>0.9465996538</v>
      </c>
      <c r="CT900" s="51">
        <f t="shared" si="46"/>
        <v>0.0119183275</v>
      </c>
      <c r="CU900" s="51">
        <f t="shared" si="15"/>
        <v>1</v>
      </c>
      <c r="CV900" s="51">
        <f t="shared" si="47"/>
        <v>0.001043009715</v>
      </c>
      <c r="CW900" s="51">
        <f t="shared" si="48"/>
        <v>0.007582354721</v>
      </c>
      <c r="CX900" s="51">
        <f t="shared" si="49"/>
        <v>0.001633784689</v>
      </c>
      <c r="CY900" s="51">
        <f t="shared" si="50"/>
        <v>0.9897408509</v>
      </c>
      <c r="CZ900" s="51">
        <f t="shared" si="16"/>
        <v>1</v>
      </c>
      <c r="DA900" s="61"/>
      <c r="DB900" s="51">
        <f>(AQ900*Baseline!B$7 + AV900*Baseline!B$11 + BA900*Baseline!B$16 + BF900*Baseline!B$18)</f>
        <v>73756.14097</v>
      </c>
      <c r="DC900" s="51">
        <f>(AR900*Baseline!B$7 + AW900*Baseline!B$11 + BB900*Baseline!B$16 + BG900*Baseline!B$18)</f>
        <v>66503.64098</v>
      </c>
      <c r="DD900" s="51">
        <f>(AS900*Baseline!B$7 + AX900*Baseline!B$11 + BC900*Baseline!B$16 + BH900*Baseline!B$18)</f>
        <v>115455.6378</v>
      </c>
      <c r="DE900" s="51">
        <f>(AT900*Baseline!B$7 + AY900*Baseline!B$11 + BD900*Baseline!B$16 + BI900*Baseline!B$18)</f>
        <v>1259954.787</v>
      </c>
      <c r="DF900" s="51">
        <f t="shared" si="17"/>
        <v>1515670.207</v>
      </c>
      <c r="DG900" s="61"/>
      <c r="DH900" s="51">
        <f t="shared" si="51"/>
        <v>0.04866239413</v>
      </c>
      <c r="DI900" s="51">
        <f t="shared" si="52"/>
        <v>0.04387738222</v>
      </c>
      <c r="DJ900" s="51">
        <f t="shared" si="53"/>
        <v>0.07617464362</v>
      </c>
      <c r="DK900" s="51">
        <f t="shared" si="54"/>
        <v>0.83128558</v>
      </c>
      <c r="DL900" s="51">
        <f t="shared" si="18"/>
        <v>1</v>
      </c>
      <c r="DM900" s="61"/>
      <c r="DN900" s="51">
        <f>DH900 / (Baseline!B$7/Baseline!B$17)</f>
        <v>5.194390505</v>
      </c>
      <c r="DO900" s="51">
        <f>DI900 / (Baseline!B$11/Baseline!B$17)</f>
        <v>1.059221008</v>
      </c>
      <c r="DP900" s="51">
        <f>DJ900 / (Baseline!B$16/Baseline!B$17)</f>
        <v>1.177128449</v>
      </c>
      <c r="DQ900" s="51">
        <f>DK900 / (Baseline!B$18/Baseline!B$17)</f>
        <v>0.9398417359</v>
      </c>
      <c r="DR900" s="79"/>
      <c r="DS900" s="51">
        <f>(AU900*Baseline!B$34)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0.03346957933</v>
      </c>
      <c r="DT900" s="51">
        <f>(AZ900*Baseline!B$34) + (Baseline!D$88*(1-Baseline!D$89)*Baseline!B$35) + (Baseline!D$88*Baseline!D$89*((1-Baseline!D$90)*Baseline!B$40 + Baseline!D$90*Baseline!B$41))</f>
        <v>0.01063862739</v>
      </c>
      <c r="DU900" s="51">
        <f>(BE900*Baseline!B$34) + (Baseline!F$88*(1-Baseline!F$89)*Baseline!B$35) + (Baseline!F$88*Baseline!F$89*((1-Baseline!F$90)*Baseline!B$40 + Baseline!F$90*Baseline!B$41))</f>
        <v>0.01297649085</v>
      </c>
      <c r="DV900" s="51">
        <f>(BJ900*Baseline!B$34) + (Baseline!H$88*(1-Baseline!H$89)*Baseline!B$35) + (Baseline!H$88*Baseline!H$89*((1-Baseline!H$90)*Baseline!B$40 + Baseline!H$90*Baseline!B$41))</f>
        <v>0.009306514453</v>
      </c>
      <c r="DW900" s="51">
        <f>( DS900*Baseline!B$7 + DT900*Baseline!B$11 + DU900*Baseline!B$16 + DV900*Baseline!B$18 ) / Baseline!B$17</f>
        <v>0.009825554479</v>
      </c>
    </row>
    <row r="901">
      <c r="A901" s="4" t="s">
        <v>1261</v>
      </c>
      <c r="B901" s="45">
        <f>MIN( MAX( NORMINV( MCrands!B901, (B$5+B$4)/2, (B$5-B$4)/3.29 ), 0 ), 1 )</f>
        <v>0.6623610429</v>
      </c>
      <c r="C901" s="45">
        <f>MAX( NORMINV( MCrands!C901, (C$5+C$4)/2, (C$5-C$4)/3.29 ), 0 )</f>
        <v>2.203566276</v>
      </c>
      <c r="D901" s="41"/>
      <c r="E901" s="43">
        <f>Baseline!B$33 * (C901 * Baseline!B$66*Baseline!B$66/Baseline!B$73 + Baseline!B$52*Baseline!B$52/Baseline!B$74 + Baseline!B$53*Baseline!B$53/Baseline!B$75 + Baseline!B$54*Baseline!B$54/Baseline!B$76)</f>
        <v>0.00001564254636</v>
      </c>
      <c r="F901" s="43">
        <f>Baseline!B$33 * (C901 * Baseline!B$66*Baseline!B$57/Baseline!B$73 + Baseline!B$52*Baseline!B$67/Baseline!B$74 + Baseline!B$53*Baseline!B$55/Baseline!B$75 + Baseline!B$54*Baseline!B$56/Baseline!B$76)</f>
        <v>0.0000001993377436</v>
      </c>
      <c r="G901" s="45">
        <f>Baseline!B$33 * (C901 * Baseline!B$66*Baseline!B$58/Baseline!B$73 + Baseline!B$52*Baseline!B$59/Baseline!B$74 + Baseline!B$53*Baseline!B$68/Baseline!B$75 + Baseline!B$54*Baseline!B$60/Baseline!B$76)</f>
        <v>0.0000001673013118</v>
      </c>
      <c r="H901" s="43">
        <f>Baseline!B$33 * (C901 * Baseline!B$66*Baseline!B$61/Baseline!B$73 + Baseline!B$52*Baseline!B$62/Baseline!B$74 + Baseline!B$53*Baseline!B$63/Baseline!B$75 + Baseline!B$54*Baseline!B$69/Baseline!B$76)</f>
        <v>0.000000003268194878</v>
      </c>
      <c r="I901" s="43">
        <f>Baseline!B$33 * (C901 * Baseline!B$57*Baseline!B$66/Baseline!B$73 + Baseline!B$67*Baseline!B$52/Baseline!B$74 + Baseline!B$55*Baseline!B$53/Baseline!B$75 + Baseline!B$56*Baseline!B$54/Baseline!B$76)</f>
        <v>0.0000001993377436</v>
      </c>
      <c r="J901" s="45">
        <f>Baseline!B$33 * (C901 * Baseline!B$57*Baseline!B$57/Baseline!B$73 + Baseline!B$67*Baseline!B$67/Baseline!B$74 + Baseline!B$55*Baseline!B$55/Baseline!B$75 + Baseline!B$56*Baseline!B$56/Baseline!B$76)</f>
        <v>0.000001763813716</v>
      </c>
      <c r="K901" s="43">
        <f>Baseline!B$33 * (C901 * Baseline!B$57*Baseline!B$58/Baseline!B$73 + Baseline!B$67*Baseline!B$59/Baseline!B$74 + Baseline!B$55*Baseline!B$68/Baseline!B$75 + Baseline!B$56*Baseline!B$60/Baseline!B$76)</f>
        <v>0.00000001374170418</v>
      </c>
      <c r="L901" s="45">
        <f>Baseline!B$33 * (C901 * Baseline!B$57*Baseline!B$61/Baseline!B$73 + Baseline!B$67*Baseline!B$62/Baseline!B$74 + Baseline!B$55*Baseline!B$63/Baseline!B$75 + Baseline!B$56*Baseline!B$69/Baseline!B$76)</f>
        <v>0.00000001439283029</v>
      </c>
      <c r="M901" s="43">
        <f>Baseline!B$33 * (C901 * Baseline!B$58*Baseline!B$66/Baseline!B$73 + Baseline!B$59*Baseline!B$52/Baseline!B$74 + Baseline!B$68*Baseline!B$53/Baseline!B$75 + Baseline!B$60*Baseline!B$54/Baseline!B$76)</f>
        <v>0.0000001673013118</v>
      </c>
      <c r="N901" s="45">
        <f>Baseline!B$33 * (C901 * Baseline!B$58*Baseline!B$57/Baseline!B$73 + Baseline!B$59*Baseline!B$67/Baseline!B$74 + Baseline!B$68*Baseline!B$55/Baseline!B$75 + Baseline!B$60*Baseline!B$56/Baseline!B$76)</f>
        <v>0.00000001374170418</v>
      </c>
      <c r="O901" s="45">
        <f>Baseline!B$33 * (C901 * Baseline!B$58*Baseline!B$58/Baseline!B$73 + Baseline!B$59*Baseline!B$59/Baseline!B$74 + Baseline!B$68*Baseline!B$68/Baseline!B$75 + Baseline!B$60*Baseline!B$60/Baseline!B$76)</f>
        <v>0.000001324389742</v>
      </c>
      <c r="P901" s="43">
        <f>Baseline!B$33 * (C901 * Baseline!B$58*Baseline!B$61/Baseline!B$73 + Baseline!B$59*Baseline!B$62/Baseline!B$74 + Baseline!B$68*Baseline!B$63/Baseline!B$75 + Baseline!B$60*Baseline!B$69/Baseline!B$76)</f>
        <v>0.000000001646888799</v>
      </c>
      <c r="Q901" s="43">
        <f>Baseline!B$33 * (C901 * Baseline!B$61*Baseline!B$66/Baseline!B$73 + Baseline!B$62*Baseline!B$52/Baseline!B$74 + Baseline!B$63*Baseline!B$53/Baseline!B$75 + Baseline!B$69*Baseline!B$54/Baseline!B$76)</f>
        <v>0.000000003268194878</v>
      </c>
      <c r="R901" s="43">
        <f>Baseline!B$33 * (C901 * Baseline!B$61*Baseline!B$57/Baseline!B$73 + Baseline!B$62*Baseline!B$67/Baseline!B$74 + Baseline!B$63*Baseline!B$55/Baseline!B$75 + Baseline!B$69*Baseline!B$56/Baseline!B$76)</f>
        <v>0.00000001439283029</v>
      </c>
      <c r="S901" s="43">
        <f>Baseline!B$33 * (C901 * Baseline!B$61*Baseline!B$58/Baseline!B$73 + Baseline!B$62*Baseline!B$59/Baseline!B$74 + Baseline!B$63*Baseline!B$68/Baseline!B$75 + Baseline!B$69*Baseline!B$60/Baseline!B$76)</f>
        <v>0.000000001646888799</v>
      </c>
      <c r="T901" s="43">
        <f>Baseline!B$33 * (C901 * Baseline!B$61*Baseline!B$61/Baseline!B$73 + Baseline!B$62*Baseline!B$62/Baseline!B$74 + Baseline!B$63*Baseline!B$63/Baseline!B$75 + Baseline!B$69*Baseline!B$69/Baseline!B$76)</f>
        <v>0.00000009854653979</v>
      </c>
      <c r="U901" s="41"/>
      <c r="V901" s="43">
        <f>E901 * ( Baseline!B$87 * Baseline!B$7 )</f>
        <v>0.1623539887</v>
      </c>
      <c r="W901" s="43">
        <f>F901 * ( Baseline!D$87 * Baseline!B$11 )</f>
        <v>0.003677102762</v>
      </c>
      <c r="X901" s="43">
        <f>G901 * ( Baseline!F$87 * Baseline!B$16 )</f>
        <v>0.005811172572</v>
      </c>
      <c r="Y901" s="43">
        <f>H901 * ( Baseline!H$87 * Baseline!B$18 )</f>
        <v>0.001149337423</v>
      </c>
      <c r="Z901" s="51">
        <f t="shared" si="1"/>
        <v>0.1729916014</v>
      </c>
      <c r="AA901" s="43">
        <f>I901 * ( Baseline!B$87 * Baseline!B$7 )</f>
        <v>0.002068926441</v>
      </c>
      <c r="AB901" s="45">
        <f>J901 * ( Baseline!D$87 * Baseline!B$11 )</f>
        <v>0.03253635849</v>
      </c>
      <c r="AC901" s="45">
        <f>K901 * ( Baseline!F$87 * Baseline!B$16 )</f>
        <v>0.000477314933</v>
      </c>
      <c r="AD901" s="45">
        <f>L901 * ( Baseline!F$87 * Baseline!B$16 )</f>
        <v>0.0004999316488</v>
      </c>
      <c r="AE901" s="51">
        <f t="shared" si="2"/>
        <v>0.03558253151</v>
      </c>
      <c r="AF901" s="51">
        <f>M901 * ( Baseline!B$87 * Baseline!B$7 )</f>
        <v>0.001736420315</v>
      </c>
      <c r="AG901" s="51">
        <f>N901 * ( Baseline!D$87 * Baseline!B$11 )</f>
        <v>0.000253487661</v>
      </c>
      <c r="AH901" s="51">
        <f>O901 * ( Baseline!F$87 * Baseline!B$16 )</f>
        <v>0.04600237299</v>
      </c>
      <c r="AI901" s="51">
        <f>P901 * ( Baseline!H$87 * Baseline!B$18 )</f>
        <v>0.0005791670934</v>
      </c>
      <c r="AJ901" s="51">
        <f t="shared" si="3"/>
        <v>0.04857144805</v>
      </c>
      <c r="AK901" s="51">
        <f>Q901 * ( Baseline!B$87 * Baseline!B$7 )</f>
        <v>0.00003392059464</v>
      </c>
      <c r="AL901" s="51">
        <f>R901 * ( Baseline!D$87 * Baseline!B$11 )</f>
        <v>0.0002654987212</v>
      </c>
      <c r="AM901" s="51">
        <f>S901 * ( Baseline!F$87 * Baseline!B$16 )</f>
        <v>0.0000572043035</v>
      </c>
      <c r="AN901" s="51">
        <f>T901 * ( Baseline!H$87 * Baseline!B$18 )</f>
        <v>0.0346562033</v>
      </c>
      <c r="AO901" s="51">
        <f t="shared" si="4"/>
        <v>0.03501282692</v>
      </c>
      <c r="AP901" s="61"/>
      <c r="AQ901" s="51">
        <f>V901 * ( (1-Baseline!B$88-Baseline!B$87) + (1-B901)*Baseline!B$88 )</f>
        <v>0.06317172135</v>
      </c>
      <c r="AR901" s="51">
        <f>W901 * ( (1-Baseline!B$88-Baseline!B$87) + (1-B901)*Baseline!B$88 )</f>
        <v>0.001430755801</v>
      </c>
      <c r="AS901" s="51">
        <f>X901 * ( (1-Baseline!B$88-Baseline!B$87) + (1-B901)*Baseline!B$88 )</f>
        <v>0.00226111953</v>
      </c>
      <c r="AT901" s="51">
        <f>Y901 * ( (1-Baseline!B$88-Baseline!B$87) + (1-B901)*Baseline!B$88 )</f>
        <v>0.0004472056648</v>
      </c>
      <c r="AU901" s="51">
        <f t="shared" si="5"/>
        <v>0.06731080235</v>
      </c>
      <c r="AV901" s="51">
        <f>AA901 * ( (1-Baseline!D$88-Baseline!D$87) + (1-B901)*Baseline!D$88 )</f>
        <v>0.001437201792</v>
      </c>
      <c r="AW901" s="51">
        <f>AB901 * ( (1-Baseline!D$88-Baseline!D$87) + (1-B901)*Baseline!D$88 )</f>
        <v>0.02260172803</v>
      </c>
      <c r="AX901" s="51">
        <f>AC901 * ( (1-Baseline!D$88-Baseline!D$87) + (1-B901)*Baseline!D$88 )</f>
        <v>0.0003315719029</v>
      </c>
      <c r="AY901" s="51">
        <f>AD901 * ( (1-Baseline!D$88-Baseline!D$87) + (1-B901)*Baseline!D$88 )</f>
        <v>0.0003472828455</v>
      </c>
      <c r="AZ901" s="51">
        <f t="shared" si="6"/>
        <v>0.02471778457</v>
      </c>
      <c r="BA901" s="51">
        <f>AF901 * ( (1-Baseline!F$88-Baseline!F$87) + (1-Baseline!B$36)*Baseline!F$88 )</f>
        <v>0.001249583624</v>
      </c>
      <c r="BB901" s="51">
        <f>AG901 * ( (1-Baseline!F$88-Baseline!F$87) + (1-Baseline!B$36)*Baseline!F$88 )</f>
        <v>0.0001824178325</v>
      </c>
      <c r="BC901" s="51">
        <f>AH901 * ( (1-Baseline!F$88-Baseline!F$87) + (1-Baseline!B$36)*Baseline!F$88 )</f>
        <v>0.03310477968</v>
      </c>
      <c r="BD901" s="51">
        <f>AI901 * ( (1-Baseline!F$88-Baseline!F$87) + (1-Baseline!B$36)*Baseline!F$88 )</f>
        <v>0.0004167871737</v>
      </c>
      <c r="BE901" s="51">
        <f t="shared" si="7"/>
        <v>0.03495356831</v>
      </c>
      <c r="BF901" s="51">
        <f>AK901 * ( (1-Baseline!H$88-Baseline!H$87) + (1-Baseline!B$36)*Baseline!H$88 )</f>
        <v>0.00002687596554</v>
      </c>
      <c r="BG901" s="51">
        <f>AL901 * ( (1-Baseline!H$88-Baseline!H$87) + (1-Baseline!B$36)*Baseline!H$88 )</f>
        <v>0.0002103599468</v>
      </c>
      <c r="BH901" s="51">
        <f>AM901 * ( (1-Baseline!H$88-Baseline!H$87) + (1-Baseline!B$36)*Baseline!H$88 )</f>
        <v>0.00004532411375</v>
      </c>
      <c r="BI901" s="51">
        <f>AN901 * ( (1-Baseline!H$88-Baseline!H$87) + (1-Baseline!B$36)*Baseline!H$88 )</f>
        <v>0.027458803</v>
      </c>
      <c r="BJ901" s="51">
        <f t="shared" si="8"/>
        <v>0.02774136302</v>
      </c>
      <c r="BK901" s="61"/>
      <c r="BL901" s="51">
        <f t="shared" si="19"/>
        <v>0.9385079237</v>
      </c>
      <c r="BM901" s="51">
        <f t="shared" si="20"/>
        <v>0.02125596117</v>
      </c>
      <c r="BN901" s="51">
        <f t="shared" si="21"/>
        <v>0.03359222369</v>
      </c>
      <c r="BO901" s="51">
        <f t="shared" si="22"/>
        <v>0.006643891459</v>
      </c>
      <c r="BP901" s="51">
        <f t="shared" si="9"/>
        <v>1</v>
      </c>
      <c r="BQ901" s="51">
        <f t="shared" si="23"/>
        <v>0.05814444204</v>
      </c>
      <c r="BR901" s="51">
        <f t="shared" si="24"/>
        <v>0.9143913349</v>
      </c>
      <c r="BS901" s="51">
        <f t="shared" si="25"/>
        <v>0.01341430507</v>
      </c>
      <c r="BT901" s="51">
        <f t="shared" si="26"/>
        <v>0.01404991797</v>
      </c>
      <c r="BU901" s="51">
        <f t="shared" si="10"/>
        <v>1</v>
      </c>
      <c r="BV901" s="51">
        <f t="shared" si="27"/>
        <v>0.03574981567</v>
      </c>
      <c r="BW901" s="51">
        <f t="shared" si="28"/>
        <v>0.005218861516</v>
      </c>
      <c r="BX901" s="51">
        <f t="shared" si="29"/>
        <v>0.9471072992</v>
      </c>
      <c r="BY901" s="51">
        <f t="shared" si="30"/>
        <v>0.01192402361</v>
      </c>
      <c r="BZ901" s="51">
        <f t="shared" si="11"/>
        <v>1</v>
      </c>
      <c r="CA901" s="51">
        <f t="shared" si="31"/>
        <v>0.0009688047959</v>
      </c>
      <c r="CB901" s="51">
        <f t="shared" si="32"/>
        <v>0.007582898743</v>
      </c>
      <c r="CC901" s="51">
        <f t="shared" si="33"/>
        <v>0.001633809907</v>
      </c>
      <c r="CD901" s="51">
        <f t="shared" si="34"/>
        <v>0.9898144866</v>
      </c>
      <c r="CE901" s="51">
        <f t="shared" si="12"/>
        <v>1</v>
      </c>
      <c r="CF901" s="61"/>
      <c r="CG901" s="51">
        <f t="shared" si="35"/>
        <v>0.9385079237</v>
      </c>
      <c r="CH901" s="51">
        <f t="shared" si="36"/>
        <v>0.02125596117</v>
      </c>
      <c r="CI901" s="51">
        <f t="shared" si="37"/>
        <v>0.03359222369</v>
      </c>
      <c r="CJ901" s="51">
        <f t="shared" si="38"/>
        <v>0.006643891459</v>
      </c>
      <c r="CK901" s="51">
        <f t="shared" si="13"/>
        <v>1</v>
      </c>
      <c r="CL901" s="51">
        <f t="shared" si="39"/>
        <v>0.05814444204</v>
      </c>
      <c r="CM901" s="51">
        <f t="shared" si="40"/>
        <v>0.9143913349</v>
      </c>
      <c r="CN901" s="51">
        <f t="shared" si="41"/>
        <v>0.01341430507</v>
      </c>
      <c r="CO901" s="51">
        <f t="shared" si="42"/>
        <v>0.01404991797</v>
      </c>
      <c r="CP901" s="51">
        <f t="shared" si="14"/>
        <v>1</v>
      </c>
      <c r="CQ901" s="51">
        <f t="shared" si="43"/>
        <v>0.03574981567</v>
      </c>
      <c r="CR901" s="51">
        <f t="shared" si="44"/>
        <v>0.005218861516</v>
      </c>
      <c r="CS901" s="51">
        <f t="shared" si="45"/>
        <v>0.9471072992</v>
      </c>
      <c r="CT901" s="51">
        <f t="shared" si="46"/>
        <v>0.01192402361</v>
      </c>
      <c r="CU901" s="51">
        <f t="shared" si="15"/>
        <v>1</v>
      </c>
      <c r="CV901" s="51">
        <f t="shared" si="47"/>
        <v>0.0009688047959</v>
      </c>
      <c r="CW901" s="51">
        <f t="shared" si="48"/>
        <v>0.007582898743</v>
      </c>
      <c r="CX901" s="51">
        <f t="shared" si="49"/>
        <v>0.001633809907</v>
      </c>
      <c r="CY901" s="51">
        <f t="shared" si="50"/>
        <v>0.9898144866</v>
      </c>
      <c r="CZ901" s="51">
        <f t="shared" si="16"/>
        <v>1</v>
      </c>
      <c r="DA901" s="61"/>
      <c r="DB901" s="51">
        <f>(AQ901*Baseline!B$7 + AV901*Baseline!B$11 + BA901*Baseline!B$16 + BF901*Baseline!B$18)</f>
        <v>39137.45666</v>
      </c>
      <c r="DC901" s="51">
        <f>(AR901*Baseline!B$7 + AW901*Baseline!B$11 + BB901*Baseline!B$16 + BG901*Baseline!B$18)</f>
        <v>59408.23083</v>
      </c>
      <c r="DD901" s="51">
        <f>(AS901*Baseline!B$7 + AX901*Baseline!B$11 + BC901*Baseline!B$16 + BH901*Baseline!B$18)</f>
        <v>114790.4468</v>
      </c>
      <c r="DE901" s="51">
        <f>(AT901*Baseline!B$7 + AY901*Baseline!B$11 + BD901*Baseline!B$16 + BI901*Baseline!B$18)</f>
        <v>1259718.973</v>
      </c>
      <c r="DF901" s="51">
        <f t="shared" si="17"/>
        <v>1473055.108</v>
      </c>
      <c r="DG901" s="61"/>
      <c r="DH901" s="51">
        <f t="shared" si="51"/>
        <v>0.02656890191</v>
      </c>
      <c r="DI901" s="51">
        <f t="shared" si="52"/>
        <v>0.04032994456</v>
      </c>
      <c r="DJ901" s="51">
        <f t="shared" si="53"/>
        <v>0.07792678373</v>
      </c>
      <c r="DK901" s="51">
        <f t="shared" si="54"/>
        <v>0.8551743698</v>
      </c>
      <c r="DL901" s="51">
        <f t="shared" si="18"/>
        <v>1</v>
      </c>
      <c r="DM901" s="61"/>
      <c r="DN901" s="51">
        <f>DH901 / (Baseline!B$7/Baseline!B$17)</f>
        <v>2.836055527</v>
      </c>
      <c r="DO901" s="51">
        <f>DI901 / (Baseline!B$11/Baseline!B$17)</f>
        <v>0.9735841647</v>
      </c>
      <c r="DP901" s="51">
        <f>DJ901 / (Baseline!B$16/Baseline!B$17)</f>
        <v>1.204204309</v>
      </c>
      <c r="DQ901" s="51">
        <f>DK901 / (Baseline!B$18/Baseline!B$17)</f>
        <v>0.9668501217</v>
      </c>
      <c r="DR901" s="79"/>
      <c r="DS901" s="51">
        <f>(AU901*Baseline!B$34)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0.0226261516</v>
      </c>
      <c r="DT901" s="51">
        <f>(AZ901*Baseline!B$34) + (Baseline!D$88*(1-Baseline!D$89)*Baseline!B$35) + (Baseline!D$88*Baseline!D$89*((1-Baseline!D$90)*Baseline!B$40 + Baseline!D$90*Baseline!B$41))</f>
        <v>0.01012123569</v>
      </c>
      <c r="DU901" s="51">
        <f>(BE901*Baseline!B$34) + (Baseline!F$88*(1-Baseline!F$89)*Baseline!B$35) + (Baseline!F$88*Baseline!F$89*((1-Baseline!F$90)*Baseline!B$40 + Baseline!F$90*Baseline!B$41))</f>
        <v>0.01297367525</v>
      </c>
      <c r="DV901" s="51">
        <f>(BJ901*Baseline!B$34) + (Baseline!H$88*(1-Baseline!H$89)*Baseline!B$35) + (Baseline!H$88*Baseline!H$89*((1-Baseline!H$90)*Baseline!B$40 + Baseline!H$90*Baseline!B$41))</f>
        <v>0.009306204453</v>
      </c>
      <c r="DW901" s="51">
        <f>( DS901*Baseline!B$7 + DT901*Baseline!B$11 + DU901*Baseline!B$16 + DV901*Baseline!B$18 ) / Baseline!B$17</f>
        <v>0.009702081508</v>
      </c>
    </row>
    <row r="902">
      <c r="A902" s="4" t="s">
        <v>1262</v>
      </c>
      <c r="B902" s="45">
        <f>MIN( MAX( NORMINV( MCrands!B902, (B$5+B$4)/2, (B$5-B$4)/3.29 ), 0 ), 1 )</f>
        <v>0.6646721663</v>
      </c>
      <c r="C902" s="45">
        <f>MAX( NORMINV( MCrands!C902, (C$5+C$4)/2, (C$5-C$4)/3.29 ), 0 )</f>
        <v>2.658812645</v>
      </c>
      <c r="D902" s="41"/>
      <c r="E902" s="43">
        <f>Baseline!B$33 * (C902 * Baseline!B$66*Baseline!B$66/Baseline!B$73 + Baseline!B$52*Baseline!B$52/Baseline!B$74 + Baseline!B$53*Baseline!B$53/Baseline!B$75 + Baseline!B$54*Baseline!B$54/Baseline!B$76)</f>
        <v>0.00001886570158</v>
      </c>
      <c r="F902" s="43">
        <f>Baseline!B$33 * (C902 * Baseline!B$66*Baseline!B$57/Baseline!B$73 + Baseline!B$52*Baseline!B$67/Baseline!B$74 + Baseline!B$53*Baseline!B$55/Baseline!B$75 + Baseline!B$54*Baseline!B$56/Baseline!B$76)</f>
        <v>0.0000001998466629</v>
      </c>
      <c r="G902" s="45">
        <f>Baseline!B$33 * (C902 * Baseline!B$66*Baseline!B$58/Baseline!B$73 + Baseline!B$52*Baseline!B$59/Baseline!B$74 + Baseline!B$53*Baseline!B$68/Baseline!B$75 + Baseline!B$54*Baseline!B$60/Baseline!B$76)</f>
        <v>0.0000001685524049</v>
      </c>
      <c r="H902" s="43">
        <f>Baseline!B$33 * (C902 * Baseline!B$66*Baseline!B$61/Baseline!B$73 + Baseline!B$52*Baseline!B$62/Baseline!B$74 + Baseline!B$53*Baseline!B$63/Baseline!B$75 + Baseline!B$54*Baseline!B$69/Baseline!B$76)</f>
        <v>0.000000003393304192</v>
      </c>
      <c r="I902" s="43">
        <f>Baseline!B$33 * (C902 * Baseline!B$57*Baseline!B$66/Baseline!B$73 + Baseline!B$67*Baseline!B$52/Baseline!B$74 + Baseline!B$55*Baseline!B$53/Baseline!B$75 + Baseline!B$56*Baseline!B$54/Baseline!B$76)</f>
        <v>0.0000001998466629</v>
      </c>
      <c r="J902" s="45">
        <f>Baseline!B$33 * (C902 * Baseline!B$57*Baseline!B$57/Baseline!B$73 + Baseline!B$67*Baseline!B$67/Baseline!B$74 + Baseline!B$55*Baseline!B$55/Baseline!B$75 + Baseline!B$56*Baseline!B$56/Baseline!B$76)</f>
        <v>0.000001763813797</v>
      </c>
      <c r="K902" s="43">
        <f>Baseline!B$33 * (C902 * Baseline!B$57*Baseline!B$58/Baseline!B$73 + Baseline!B$67*Baseline!B$59/Baseline!B$74 + Baseline!B$55*Baseline!B$68/Baseline!B$75 + Baseline!B$56*Baseline!B$60/Baseline!B$76)</f>
        <v>0.00000001374190172</v>
      </c>
      <c r="L902" s="45">
        <f>Baseline!B$33 * (C902 * Baseline!B$57*Baseline!B$61/Baseline!B$73 + Baseline!B$67*Baseline!B$62/Baseline!B$74 + Baseline!B$55*Baseline!B$63/Baseline!B$75 + Baseline!B$56*Baseline!B$69/Baseline!B$76)</f>
        <v>0.00000001439285005</v>
      </c>
      <c r="M902" s="43">
        <f>Baseline!B$33 * (C902 * Baseline!B$58*Baseline!B$66/Baseline!B$73 + Baseline!B$59*Baseline!B$52/Baseline!B$74 + Baseline!B$68*Baseline!B$53/Baseline!B$75 + Baseline!B$60*Baseline!B$54/Baseline!B$76)</f>
        <v>0.0000001685524049</v>
      </c>
      <c r="N902" s="45">
        <f>Baseline!B$33 * (C902 * Baseline!B$58*Baseline!B$57/Baseline!B$73 + Baseline!B$59*Baseline!B$67/Baseline!B$74 + Baseline!B$68*Baseline!B$55/Baseline!B$75 + Baseline!B$60*Baseline!B$56/Baseline!B$76)</f>
        <v>0.00000001374190172</v>
      </c>
      <c r="O902" s="45">
        <f>Baseline!B$33 * (C902 * Baseline!B$58*Baseline!B$58/Baseline!B$73 + Baseline!B$59*Baseline!B$59/Baseline!B$74 + Baseline!B$68*Baseline!B$68/Baseline!B$75 + Baseline!B$60*Baseline!B$60/Baseline!B$76)</f>
        <v>0.000001324390228</v>
      </c>
      <c r="P902" s="43">
        <f>Baseline!B$33 * (C902 * Baseline!B$58*Baseline!B$61/Baseline!B$73 + Baseline!B$59*Baseline!B$62/Baseline!B$74 + Baseline!B$68*Baseline!B$63/Baseline!B$75 + Baseline!B$60*Baseline!B$69/Baseline!B$76)</f>
        <v>0.000000001646937361</v>
      </c>
      <c r="Q902" s="43">
        <f>Baseline!B$33 * (C902 * Baseline!B$61*Baseline!B$66/Baseline!B$73 + Baseline!B$62*Baseline!B$52/Baseline!B$74 + Baseline!B$63*Baseline!B$53/Baseline!B$75 + Baseline!B$69*Baseline!B$54/Baseline!B$76)</f>
        <v>0.000000003393304192</v>
      </c>
      <c r="R902" s="43">
        <f>Baseline!B$33 * (C902 * Baseline!B$61*Baseline!B$57/Baseline!B$73 + Baseline!B$62*Baseline!B$67/Baseline!B$74 + Baseline!B$63*Baseline!B$55/Baseline!B$75 + Baseline!B$69*Baseline!B$56/Baseline!B$76)</f>
        <v>0.00000001439285005</v>
      </c>
      <c r="S902" s="43">
        <f>Baseline!B$33 * (C902 * Baseline!B$61*Baseline!B$58/Baseline!B$73 + Baseline!B$62*Baseline!B$59/Baseline!B$74 + Baseline!B$63*Baseline!B$68/Baseline!B$75 + Baseline!B$69*Baseline!B$60/Baseline!B$76)</f>
        <v>0.000000001646937361</v>
      </c>
      <c r="T902" s="43">
        <f>Baseline!B$33 * (C902 * Baseline!B$61*Baseline!B$61/Baseline!B$73 + Baseline!B$62*Baseline!B$62/Baseline!B$74 + Baseline!B$63*Baseline!B$63/Baseline!B$75 + Baseline!B$69*Baseline!B$69/Baseline!B$76)</f>
        <v>0.00000009854654465</v>
      </c>
      <c r="U902" s="41"/>
      <c r="V902" s="43">
        <f>E902 * ( Baseline!B$87 * Baseline!B$7 )</f>
        <v>0.1958071167</v>
      </c>
      <c r="W902" s="43">
        <f>F902 * ( Baseline!D$87 * Baseline!B$11 )</f>
        <v>0.00368649059</v>
      </c>
      <c r="X902" s="43">
        <f>G902 * ( Baseline!F$87 * Baseline!B$16 )</f>
        <v>0.005854629004</v>
      </c>
      <c r="Y902" s="43">
        <f>H902 * ( Baseline!H$87 * Baseline!B$18 )</f>
        <v>0.001193335049</v>
      </c>
      <c r="Z902" s="51">
        <f t="shared" si="1"/>
        <v>0.2065415714</v>
      </c>
      <c r="AA902" s="43">
        <f>I902 * ( Baseline!B$87 * Baseline!B$7 )</f>
        <v>0.002074208514</v>
      </c>
      <c r="AB902" s="45">
        <f>J902 * ( Baseline!D$87 * Baseline!B$11 )</f>
        <v>0.03253635997</v>
      </c>
      <c r="AC902" s="45">
        <f>K902 * ( Baseline!F$87 * Baseline!B$16 )</f>
        <v>0.0004773217945</v>
      </c>
      <c r="AD902" s="45">
        <f>L902 * ( Baseline!F$87 * Baseline!B$16 )</f>
        <v>0.0004999323349</v>
      </c>
      <c r="AE902" s="51">
        <f t="shared" si="2"/>
        <v>0.03558782262</v>
      </c>
      <c r="AF902" s="51">
        <f>M902 * ( Baseline!B$87 * Baseline!B$7 )</f>
        <v>0.001749405411</v>
      </c>
      <c r="AG902" s="51">
        <f>N902 * ( Baseline!D$87 * Baseline!B$11 )</f>
        <v>0.000253491305</v>
      </c>
      <c r="AH902" s="51">
        <f>O902 * ( Baseline!F$87 * Baseline!B$16 )</f>
        <v>0.04600238985</v>
      </c>
      <c r="AI902" s="51">
        <f>P902 * ( Baseline!H$87 * Baseline!B$18 )</f>
        <v>0.0005791841714</v>
      </c>
      <c r="AJ902" s="51">
        <f t="shared" si="3"/>
        <v>0.04858447074</v>
      </c>
      <c r="AK902" s="51">
        <f>Q902 * ( Baseline!B$87 * Baseline!B$7 )</f>
        <v>0.00003521910421</v>
      </c>
      <c r="AL902" s="51">
        <f>R902 * ( Baseline!D$87 * Baseline!B$11 )</f>
        <v>0.0002654990856</v>
      </c>
      <c r="AM902" s="51">
        <f>S902 * ( Baseline!F$87 * Baseline!B$16 )</f>
        <v>0.0000572059903</v>
      </c>
      <c r="AN902" s="51">
        <f>T902 * ( Baseline!H$87 * Baseline!B$18 )</f>
        <v>0.03465620501</v>
      </c>
      <c r="AO902" s="51">
        <f t="shared" si="4"/>
        <v>0.03501412919</v>
      </c>
      <c r="AP902" s="61"/>
      <c r="AQ902" s="51">
        <f>V902 * ( (1-Baseline!B$88-Baseline!B$87) + (1-B902)*Baseline!B$88 )</f>
        <v>0.07578553343</v>
      </c>
      <c r="AR902" s="51">
        <f>W902 * ( (1-Baseline!B$88-Baseline!B$87) + (1-B902)*Baseline!B$88 )</f>
        <v>0.00142682585</v>
      </c>
      <c r="AS902" s="51">
        <f>X902 * ( (1-Baseline!B$88-Baseline!B$87) + (1-B902)*Baseline!B$88 )</f>
        <v>0.002265985984</v>
      </c>
      <c r="AT902" s="51">
        <f>Y902 * ( (1-Baseline!B$88-Baseline!B$87) + (1-B902)*Baseline!B$88 )</f>
        <v>0.0004618705121</v>
      </c>
      <c r="AU902" s="51">
        <f t="shared" si="5"/>
        <v>0.07994021578</v>
      </c>
      <c r="AV902" s="51">
        <f>AA902 * ( (1-Baseline!D$88-Baseline!D$87) + (1-B902)*Baseline!D$88 )</f>
        <v>0.00143872344</v>
      </c>
      <c r="AW902" s="51">
        <f>AB902 * ( (1-Baseline!D$88-Baseline!D$87) + (1-B902)*Baseline!D$88 )</f>
        <v>0.02256804145</v>
      </c>
      <c r="AX902" s="51">
        <f>AC902 * ( (1-Baseline!D$88-Baseline!D$87) + (1-B902)*Baseline!D$88 )</f>
        <v>0.0003310824584</v>
      </c>
      <c r="AY902" s="51">
        <f>AD902 * ( (1-Baseline!D$88-Baseline!D$87) + (1-B902)*Baseline!D$88 )</f>
        <v>0.0003467657005</v>
      </c>
      <c r="AZ902" s="51">
        <f t="shared" si="6"/>
        <v>0.02468461305</v>
      </c>
      <c r="BA902" s="51">
        <f>AF902 * ( (1-Baseline!F$88-Baseline!F$87) + (1-Baseline!B$36)*Baseline!F$88 )</f>
        <v>0.001258928114</v>
      </c>
      <c r="BB902" s="51">
        <f>AG902 * ( (1-Baseline!F$88-Baseline!F$87) + (1-Baseline!B$36)*Baseline!F$88 )</f>
        <v>0.0001824204548</v>
      </c>
      <c r="BC902" s="51">
        <f>AH902 * ( (1-Baseline!F$88-Baseline!F$87) + (1-Baseline!B$36)*Baseline!F$88 )</f>
        <v>0.03310479181</v>
      </c>
      <c r="BD902" s="51">
        <f>AI902 * ( (1-Baseline!F$88-Baseline!F$87) + (1-Baseline!B$36)*Baseline!F$88 )</f>
        <v>0.0004167994636</v>
      </c>
      <c r="BE902" s="51">
        <f t="shared" si="7"/>
        <v>0.03496293985</v>
      </c>
      <c r="BF902" s="51">
        <f>AK902 * ( (1-Baseline!H$88-Baseline!H$87) + (1-Baseline!B$36)*Baseline!H$88 )</f>
        <v>0.00002790480065</v>
      </c>
      <c r="BG902" s="51">
        <f>AL902 * ( (1-Baseline!H$88-Baseline!H$87) + (1-Baseline!B$36)*Baseline!H$88 )</f>
        <v>0.0002103602355</v>
      </c>
      <c r="BH902" s="51">
        <f>AM902 * ( (1-Baseline!H$88-Baseline!H$87) + (1-Baseline!B$36)*Baseline!H$88 )</f>
        <v>0.00004532545023</v>
      </c>
      <c r="BI902" s="51">
        <f>AN902 * ( (1-Baseline!H$88-Baseline!H$87) + (1-Baseline!B$36)*Baseline!H$88 )</f>
        <v>0.02745880435</v>
      </c>
      <c r="BJ902" s="51">
        <f t="shared" si="8"/>
        <v>0.02774239484</v>
      </c>
      <c r="BK902" s="61"/>
      <c r="BL902" s="51">
        <f t="shared" si="19"/>
        <v>0.9480276316</v>
      </c>
      <c r="BM902" s="51">
        <f t="shared" si="20"/>
        <v>0.01784866148</v>
      </c>
      <c r="BN902" s="51">
        <f t="shared" si="21"/>
        <v>0.02834600785</v>
      </c>
      <c r="BO902" s="51">
        <f t="shared" si="22"/>
        <v>0.005777699092</v>
      </c>
      <c r="BP902" s="51">
        <f t="shared" si="9"/>
        <v>1</v>
      </c>
      <c r="BQ902" s="51">
        <f t="shared" si="23"/>
        <v>0.05828422088</v>
      </c>
      <c r="BR902" s="51">
        <f t="shared" si="24"/>
        <v>0.9142554273</v>
      </c>
      <c r="BS902" s="51">
        <f t="shared" si="25"/>
        <v>0.01341250348</v>
      </c>
      <c r="BT902" s="51">
        <f t="shared" si="26"/>
        <v>0.01404784834</v>
      </c>
      <c r="BU902" s="51">
        <f t="shared" si="10"/>
        <v>1</v>
      </c>
      <c r="BV902" s="51">
        <f t="shared" si="27"/>
        <v>0.03600750166</v>
      </c>
      <c r="BW902" s="51">
        <f t="shared" si="28"/>
        <v>0.005217537644</v>
      </c>
      <c r="BX902" s="51">
        <f t="shared" si="29"/>
        <v>0.9468537817</v>
      </c>
      <c r="BY902" s="51">
        <f t="shared" si="30"/>
        <v>0.01192117898</v>
      </c>
      <c r="BZ902" s="51">
        <f t="shared" si="11"/>
        <v>1</v>
      </c>
      <c r="CA902" s="51">
        <f t="shared" si="31"/>
        <v>0.001005854066</v>
      </c>
      <c r="CB902" s="51">
        <f t="shared" si="32"/>
        <v>0.007582627122</v>
      </c>
      <c r="CC902" s="51">
        <f t="shared" si="33"/>
        <v>0.001633797316</v>
      </c>
      <c r="CD902" s="51">
        <f t="shared" si="34"/>
        <v>0.9897777215</v>
      </c>
      <c r="CE902" s="51">
        <f t="shared" si="12"/>
        <v>1</v>
      </c>
      <c r="CF902" s="61"/>
      <c r="CG902" s="51">
        <f t="shared" si="35"/>
        <v>0.9480276316</v>
      </c>
      <c r="CH902" s="51">
        <f t="shared" si="36"/>
        <v>0.01784866148</v>
      </c>
      <c r="CI902" s="51">
        <f t="shared" si="37"/>
        <v>0.02834600785</v>
      </c>
      <c r="CJ902" s="51">
        <f t="shared" si="38"/>
        <v>0.005777699092</v>
      </c>
      <c r="CK902" s="51">
        <f t="shared" si="13"/>
        <v>1</v>
      </c>
      <c r="CL902" s="51">
        <f t="shared" si="39"/>
        <v>0.05828422088</v>
      </c>
      <c r="CM902" s="51">
        <f t="shared" si="40"/>
        <v>0.9142554273</v>
      </c>
      <c r="CN902" s="51">
        <f t="shared" si="41"/>
        <v>0.01341250348</v>
      </c>
      <c r="CO902" s="51">
        <f t="shared" si="42"/>
        <v>0.01404784834</v>
      </c>
      <c r="CP902" s="51">
        <f t="shared" si="14"/>
        <v>1</v>
      </c>
      <c r="CQ902" s="51">
        <f t="shared" si="43"/>
        <v>0.03600750166</v>
      </c>
      <c r="CR902" s="51">
        <f t="shared" si="44"/>
        <v>0.005217537644</v>
      </c>
      <c r="CS902" s="51">
        <f t="shared" si="45"/>
        <v>0.9468537817</v>
      </c>
      <c r="CT902" s="51">
        <f t="shared" si="46"/>
        <v>0.01192117898</v>
      </c>
      <c r="CU902" s="51">
        <f t="shared" si="15"/>
        <v>1</v>
      </c>
      <c r="CV902" s="51">
        <f t="shared" si="47"/>
        <v>0.001005854066</v>
      </c>
      <c r="CW902" s="51">
        <f t="shared" si="48"/>
        <v>0.007582627122</v>
      </c>
      <c r="CX902" s="51">
        <f t="shared" si="49"/>
        <v>0.001633797316</v>
      </c>
      <c r="CY902" s="51">
        <f t="shared" si="50"/>
        <v>0.9897777215</v>
      </c>
      <c r="CZ902" s="51">
        <f t="shared" si="16"/>
        <v>1</v>
      </c>
      <c r="DA902" s="61"/>
      <c r="DB902" s="51">
        <f>(AQ902*Baseline!B$7 + AV902*Baseline!B$11 + BA902*Baseline!B$16 + BF902*Baseline!B$18)</f>
        <v>45336.83579</v>
      </c>
      <c r="DC902" s="51">
        <f>(AR902*Baseline!B$7 + AW902*Baseline!B$11 + BB902*Baseline!B$16 + BG902*Baseline!B$18)</f>
        <v>59334.10413</v>
      </c>
      <c r="DD902" s="51">
        <f>(AS902*Baseline!B$7 + AX902*Baseline!B$11 + BC902*Baseline!B$16 + BH902*Baseline!B$18)</f>
        <v>114791.8593</v>
      </c>
      <c r="DE902" s="51">
        <f>(AT902*Baseline!B$7 + AY902*Baseline!B$11 + BD902*Baseline!B$16 + BI902*Baseline!B$18)</f>
        <v>1259725.08</v>
      </c>
      <c r="DF902" s="51">
        <f t="shared" si="17"/>
        <v>1479187.879</v>
      </c>
      <c r="DG902" s="61"/>
      <c r="DH902" s="51">
        <f t="shared" si="51"/>
        <v>0.03064981564</v>
      </c>
      <c r="DI902" s="51">
        <f t="shared" si="52"/>
        <v>0.04011262191</v>
      </c>
      <c r="DJ902" s="51">
        <f t="shared" si="53"/>
        <v>0.07760465109</v>
      </c>
      <c r="DK902" s="51">
        <f t="shared" si="54"/>
        <v>0.8516329114</v>
      </c>
      <c r="DL902" s="51">
        <f t="shared" si="18"/>
        <v>1</v>
      </c>
      <c r="DM902" s="61"/>
      <c r="DN902" s="51">
        <f>DH902 / (Baseline!B$7/Baseline!B$17)</f>
        <v>3.271666226</v>
      </c>
      <c r="DO902" s="51">
        <f>DI902 / (Baseline!B$11/Baseline!B$17)</f>
        <v>0.9683378919</v>
      </c>
      <c r="DP902" s="51">
        <f>DJ902 / (Baseline!B$16/Baseline!B$17)</f>
        <v>1.199226386</v>
      </c>
      <c r="DQ902" s="51">
        <f>DK902 / (Baseline!B$18/Baseline!B$17)</f>
        <v>0.9628461903</v>
      </c>
      <c r="DR902" s="79"/>
      <c r="DS902" s="51">
        <f>(AU902*Baseline!B$34)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0.02452056362</v>
      </c>
      <c r="DT902" s="51">
        <f>(AZ902*Baseline!B$34) + (Baseline!D$88*(1-Baseline!D$89)*Baseline!B$35) + (Baseline!D$88*Baseline!D$89*((1-Baseline!D$90)*Baseline!B$40 + Baseline!D$90*Baseline!B$41))</f>
        <v>0.01011625996</v>
      </c>
      <c r="DU902" s="51">
        <f>(BE902*Baseline!B$34) + (Baseline!F$88*(1-Baseline!F$89)*Baseline!B$35) + (Baseline!F$88*Baseline!F$89*((1-Baseline!F$90)*Baseline!B$40 + Baseline!F$90*Baseline!B$41))</f>
        <v>0.01297508098</v>
      </c>
      <c r="DV902" s="51">
        <f>(BJ902*Baseline!B$34) + (Baseline!H$88*(1-Baseline!H$89)*Baseline!B$35) + (Baseline!H$88*Baseline!H$89*((1-Baseline!H$90)*Baseline!B$40 + Baseline!H$90*Baseline!B$41))</f>
        <v>0.009306359225</v>
      </c>
      <c r="DW902" s="51">
        <f>( DS902*Baseline!B$7 + DT902*Baseline!B$11 + DU902*Baseline!B$16 + DV902*Baseline!B$18 ) / Baseline!B$17</f>
        <v>0.009719850598</v>
      </c>
    </row>
    <row r="903">
      <c r="A903" s="4" t="s">
        <v>1263</v>
      </c>
      <c r="B903" s="45">
        <f>MIN( MAX( NORMINV( MCrands!B903, (B$5+B$4)/2, (B$5-B$4)/3.29 ), 0 ), 1 )</f>
        <v>0.4616577617</v>
      </c>
      <c r="C903" s="45">
        <f>MAX( NORMINV( MCrands!C903, (C$5+C$4)/2, (C$5-C$4)/3.29 ), 0 )</f>
        <v>2.797571614</v>
      </c>
      <c r="D903" s="41"/>
      <c r="E903" s="43">
        <f>Baseline!B$33 * (C903 * Baseline!B$66*Baseline!B$66/Baseline!B$73 + Baseline!B$52*Baseline!B$52/Baseline!B$74 + Baseline!B$53*Baseline!B$53/Baseline!B$75 + Baseline!B$54*Baseline!B$54/Baseline!B$76)</f>
        <v>0.00001984811841</v>
      </c>
      <c r="F903" s="43">
        <f>Baseline!B$33 * (C903 * Baseline!B$66*Baseline!B$57/Baseline!B$73 + Baseline!B$52*Baseline!B$67/Baseline!B$74 + Baseline!B$53*Baseline!B$55/Baseline!B$75 + Baseline!B$54*Baseline!B$56/Baseline!B$76)</f>
        <v>0.0000002000017813</v>
      </c>
      <c r="G903" s="45">
        <f>Baseline!B$33 * (C903 * Baseline!B$66*Baseline!B$58/Baseline!B$73 + Baseline!B$52*Baseline!B$59/Baseline!B$74 + Baseline!B$53*Baseline!B$68/Baseline!B$75 + Baseline!B$54*Baseline!B$60/Baseline!B$76)</f>
        <v>0.0000001689337378</v>
      </c>
      <c r="H903" s="43">
        <f>Baseline!B$33 * (C903 * Baseline!B$66*Baseline!B$61/Baseline!B$73 + Baseline!B$52*Baseline!B$62/Baseline!B$74 + Baseline!B$53*Baseline!B$63/Baseline!B$75 + Baseline!B$54*Baseline!B$69/Baseline!B$76)</f>
        <v>0.000000003431437477</v>
      </c>
      <c r="I903" s="43">
        <f>Baseline!B$33 * (C903 * Baseline!B$57*Baseline!B$66/Baseline!B$73 + Baseline!B$67*Baseline!B$52/Baseline!B$74 + Baseline!B$55*Baseline!B$53/Baseline!B$75 + Baseline!B$56*Baseline!B$54/Baseline!B$76)</f>
        <v>0.0000002000017813</v>
      </c>
      <c r="J903" s="45">
        <f>Baseline!B$33 * (C903 * Baseline!B$57*Baseline!B$57/Baseline!B$73 + Baseline!B$67*Baseline!B$67/Baseline!B$74 + Baseline!B$55*Baseline!B$55/Baseline!B$75 + Baseline!B$56*Baseline!B$56/Baseline!B$76)</f>
        <v>0.000001763813821</v>
      </c>
      <c r="K903" s="43">
        <f>Baseline!B$33 * (C903 * Baseline!B$57*Baseline!B$58/Baseline!B$73 + Baseline!B$67*Baseline!B$59/Baseline!B$74 + Baseline!B$55*Baseline!B$68/Baseline!B$75 + Baseline!B$56*Baseline!B$60/Baseline!B$76)</f>
        <v>0.00000001374196193</v>
      </c>
      <c r="L903" s="45">
        <f>Baseline!B$33 * (C903 * Baseline!B$57*Baseline!B$61/Baseline!B$73 + Baseline!B$67*Baseline!B$62/Baseline!B$74 + Baseline!B$55*Baseline!B$63/Baseline!B$75 + Baseline!B$56*Baseline!B$69/Baseline!B$76)</f>
        <v>0.00000001439285607</v>
      </c>
      <c r="M903" s="43">
        <f>Baseline!B$33 * (C903 * Baseline!B$58*Baseline!B$66/Baseline!B$73 + Baseline!B$59*Baseline!B$52/Baseline!B$74 + Baseline!B$68*Baseline!B$53/Baseline!B$75 + Baseline!B$60*Baseline!B$54/Baseline!B$76)</f>
        <v>0.0000001689337378</v>
      </c>
      <c r="N903" s="45">
        <f>Baseline!B$33 * (C903 * Baseline!B$58*Baseline!B$57/Baseline!B$73 + Baseline!B$59*Baseline!B$67/Baseline!B$74 + Baseline!B$68*Baseline!B$55/Baseline!B$75 + Baseline!B$60*Baseline!B$56/Baseline!B$76)</f>
        <v>0.00000001374196193</v>
      </c>
      <c r="O903" s="45">
        <f>Baseline!B$33 * (C903 * Baseline!B$58*Baseline!B$58/Baseline!B$73 + Baseline!B$59*Baseline!B$59/Baseline!B$74 + Baseline!B$68*Baseline!B$68/Baseline!B$75 + Baseline!B$60*Baseline!B$60/Baseline!B$76)</f>
        <v>0.000001324390376</v>
      </c>
      <c r="P903" s="43">
        <f>Baseline!B$33 * (C903 * Baseline!B$58*Baseline!B$61/Baseline!B$73 + Baseline!B$59*Baseline!B$62/Baseline!B$74 + Baseline!B$68*Baseline!B$63/Baseline!B$75 + Baseline!B$60*Baseline!B$69/Baseline!B$76)</f>
        <v>0.000000001646952163</v>
      </c>
      <c r="Q903" s="43">
        <f>Baseline!B$33 * (C903 * Baseline!B$61*Baseline!B$66/Baseline!B$73 + Baseline!B$62*Baseline!B$52/Baseline!B$74 + Baseline!B$63*Baseline!B$53/Baseline!B$75 + Baseline!B$69*Baseline!B$54/Baseline!B$76)</f>
        <v>0.000000003431437477</v>
      </c>
      <c r="R903" s="43">
        <f>Baseline!B$33 * (C903 * Baseline!B$61*Baseline!B$57/Baseline!B$73 + Baseline!B$62*Baseline!B$67/Baseline!B$74 + Baseline!B$63*Baseline!B$55/Baseline!B$75 + Baseline!B$69*Baseline!B$56/Baseline!B$76)</f>
        <v>0.00000001439285607</v>
      </c>
      <c r="S903" s="43">
        <f>Baseline!B$33 * (C903 * Baseline!B$61*Baseline!B$58/Baseline!B$73 + Baseline!B$62*Baseline!B$59/Baseline!B$74 + Baseline!B$63*Baseline!B$68/Baseline!B$75 + Baseline!B$69*Baseline!B$60/Baseline!B$76)</f>
        <v>0.000000001646952163</v>
      </c>
      <c r="T903" s="43">
        <f>Baseline!B$33 * (C903 * Baseline!B$61*Baseline!B$61/Baseline!B$73 + Baseline!B$62*Baseline!B$62/Baseline!B$74 + Baseline!B$63*Baseline!B$63/Baseline!B$75 + Baseline!B$69*Baseline!B$69/Baseline!B$76)</f>
        <v>0.00000009854654613</v>
      </c>
      <c r="U903" s="41"/>
      <c r="V903" s="43">
        <f>E903 * ( Baseline!B$87 * Baseline!B$7 )</f>
        <v>0.206003621</v>
      </c>
      <c r="W903" s="43">
        <f>F903 * ( Baseline!D$87 * Baseline!B$11 )</f>
        <v>0.003689351997</v>
      </c>
      <c r="X903" s="43">
        <f>G903 * ( Baseline!F$87 * Baseline!B$16 )</f>
        <v>0.005867874513</v>
      </c>
      <c r="Y903" s="43">
        <f>H903 * ( Baseline!H$87 * Baseline!B$18 )</f>
        <v>0.001206745514</v>
      </c>
      <c r="Z903" s="51">
        <f t="shared" si="1"/>
        <v>0.216767593</v>
      </c>
      <c r="AA903" s="43">
        <f>I903 * ( Baseline!B$87 * Baseline!B$7 )</f>
        <v>0.002075818489</v>
      </c>
      <c r="AB903" s="45">
        <f>J903 * ( Baseline!D$87 * Baseline!B$11 )</f>
        <v>0.03253636042</v>
      </c>
      <c r="AC903" s="45">
        <f>K903 * ( Baseline!F$87 * Baseline!B$16 )</f>
        <v>0.0004773238859</v>
      </c>
      <c r="AD903" s="45">
        <f>L903 * ( Baseline!F$87 * Baseline!B$16 )</f>
        <v>0.0004999325441</v>
      </c>
      <c r="AE903" s="51">
        <f t="shared" si="2"/>
        <v>0.03558943534</v>
      </c>
      <c r="AF903" s="51">
        <f>M903 * ( Baseline!B$87 * Baseline!B$7 )</f>
        <v>0.001753363264</v>
      </c>
      <c r="AG903" s="51">
        <f>N903 * ( Baseline!D$87 * Baseline!B$11 )</f>
        <v>0.0002534924157</v>
      </c>
      <c r="AH903" s="51">
        <f>O903 * ( Baseline!F$87 * Baseline!B$16 )</f>
        <v>0.04600239499</v>
      </c>
      <c r="AI903" s="51">
        <f>P903 * ( Baseline!H$87 * Baseline!B$18 )</f>
        <v>0.0005791893768</v>
      </c>
      <c r="AJ903" s="51">
        <f t="shared" si="3"/>
        <v>0.04858844005</v>
      </c>
      <c r="AK903" s="51">
        <f>Q903 * ( Baseline!B$87 * Baseline!B$7 )</f>
        <v>0.00003561488958</v>
      </c>
      <c r="AL903" s="51">
        <f>R903 * ( Baseline!D$87 * Baseline!B$11 )</f>
        <v>0.0002654991967</v>
      </c>
      <c r="AM903" s="51">
        <f>S903 * ( Baseline!F$87 * Baseline!B$16 )</f>
        <v>0.00005720650443</v>
      </c>
      <c r="AN903" s="51">
        <f>T903 * ( Baseline!H$87 * Baseline!B$18 )</f>
        <v>0.03465620553</v>
      </c>
      <c r="AO903" s="51">
        <f t="shared" si="4"/>
        <v>0.03501452612</v>
      </c>
      <c r="AP903" s="61"/>
      <c r="AQ903" s="51">
        <f>V903 * ( (1-Baseline!B$88-Baseline!B$87) + (1-B903)*Baseline!B$88 )</f>
        <v>0.1169533217</v>
      </c>
      <c r="AR903" s="51">
        <f>W903 * ( (1-Baseline!B$88-Baseline!B$87) + (1-B903)*Baseline!B$88 )</f>
        <v>0.002094535858</v>
      </c>
      <c r="AS903" s="51">
        <f>X903 * ( (1-Baseline!B$88-Baseline!B$87) + (1-B903)*Baseline!B$88 )</f>
        <v>0.003331336665</v>
      </c>
      <c r="AT903" s="51">
        <f>Y903 * ( (1-Baseline!B$88-Baseline!B$87) + (1-B903)*Baseline!B$88 )</f>
        <v>0.0006850991047</v>
      </c>
      <c r="AU903" s="51">
        <f t="shared" si="5"/>
        <v>0.1230642933</v>
      </c>
      <c r="AV903" s="51">
        <f>AA903 * ( (1-Baseline!D$88-Baseline!D$87) + (1-B903)*Baseline!D$88 )</f>
        <v>0.001628636791</v>
      </c>
      <c r="AW903" s="51">
        <f>AB903 * ( (1-Baseline!D$88-Baseline!D$87) + (1-B903)*Baseline!D$88 )</f>
        <v>0.0255272385</v>
      </c>
      <c r="AX903" s="51">
        <f>AC903 * ( (1-Baseline!D$88-Baseline!D$87) + (1-B903)*Baseline!D$88 )</f>
        <v>0.0003744967328</v>
      </c>
      <c r="AY903" s="51">
        <f>AD903 * ( (1-Baseline!D$88-Baseline!D$87) + (1-B903)*Baseline!D$88 )</f>
        <v>0.0003922349371</v>
      </c>
      <c r="AZ903" s="51">
        <f t="shared" si="6"/>
        <v>0.02792260696</v>
      </c>
      <c r="BA903" s="51">
        <f>AF903 * ( (1-Baseline!F$88-Baseline!F$87) + (1-Baseline!B$36)*Baseline!F$88 )</f>
        <v>0.001261776313</v>
      </c>
      <c r="BB903" s="51">
        <f>AG903 * ( (1-Baseline!F$88-Baseline!F$87) + (1-Baseline!B$36)*Baseline!F$88 )</f>
        <v>0.0001824212541</v>
      </c>
      <c r="BC903" s="51">
        <f>AH903 * ( (1-Baseline!F$88-Baseline!F$87) + (1-Baseline!B$36)*Baseline!F$88 )</f>
        <v>0.03310479551</v>
      </c>
      <c r="BD903" s="51">
        <f>AI903 * ( (1-Baseline!F$88-Baseline!F$87) + (1-Baseline!B$36)*Baseline!F$88 )</f>
        <v>0.0004168032096</v>
      </c>
      <c r="BE903" s="51">
        <f t="shared" si="7"/>
        <v>0.03496579629</v>
      </c>
      <c r="BF903" s="51">
        <f>AK903 * ( (1-Baseline!H$88-Baseline!H$87) + (1-Baseline!B$36)*Baseline!H$88 )</f>
        <v>0.00002821838931</v>
      </c>
      <c r="BG903" s="51">
        <f>AL903 * ( (1-Baseline!H$88-Baseline!H$87) + (1-Baseline!B$36)*Baseline!H$88 )</f>
        <v>0.0002103603235</v>
      </c>
      <c r="BH903" s="51">
        <f>AM903 * ( (1-Baseline!H$88-Baseline!H$87) + (1-Baseline!B$36)*Baseline!H$88 )</f>
        <v>0.00004532585759</v>
      </c>
      <c r="BI903" s="51">
        <f>AN903 * ( (1-Baseline!H$88-Baseline!H$87) + (1-Baseline!B$36)*Baseline!H$88 )</f>
        <v>0.02745880476</v>
      </c>
      <c r="BJ903" s="51">
        <f t="shared" si="8"/>
        <v>0.02774270933</v>
      </c>
      <c r="BK903" s="61"/>
      <c r="BL903" s="51">
        <f t="shared" si="19"/>
        <v>0.9503432599</v>
      </c>
      <c r="BM903" s="51">
        <f t="shared" si="20"/>
        <v>0.01701985036</v>
      </c>
      <c r="BN903" s="51">
        <f t="shared" si="21"/>
        <v>0.02706988822</v>
      </c>
      <c r="BO903" s="51">
        <f t="shared" si="22"/>
        <v>0.005567001493</v>
      </c>
      <c r="BP903" s="51">
        <f t="shared" si="9"/>
        <v>1</v>
      </c>
      <c r="BQ903" s="51">
        <f t="shared" si="23"/>
        <v>0.05832681717</v>
      </c>
      <c r="BR903" s="51">
        <f t="shared" si="24"/>
        <v>0.9142140107</v>
      </c>
      <c r="BS903" s="51">
        <f t="shared" si="25"/>
        <v>0.01341195446</v>
      </c>
      <c r="BT903" s="51">
        <f t="shared" si="26"/>
        <v>0.01404721764</v>
      </c>
      <c r="BU903" s="51">
        <f t="shared" si="10"/>
        <v>1</v>
      </c>
      <c r="BV903" s="51">
        <f t="shared" si="27"/>
        <v>0.03608601681</v>
      </c>
      <c r="BW903" s="51">
        <f t="shared" si="28"/>
        <v>0.005217134269</v>
      </c>
      <c r="BX903" s="51">
        <f t="shared" si="29"/>
        <v>0.9467765367</v>
      </c>
      <c r="BY903" s="51">
        <f t="shared" si="30"/>
        <v>0.01192031224</v>
      </c>
      <c r="BZ903" s="51">
        <f t="shared" si="11"/>
        <v>1</v>
      </c>
      <c r="CA903" s="51">
        <f t="shared" si="31"/>
        <v>0.001017146125</v>
      </c>
      <c r="CB903" s="51">
        <f t="shared" si="32"/>
        <v>0.007582544336</v>
      </c>
      <c r="CC903" s="51">
        <f t="shared" si="33"/>
        <v>0.001633793479</v>
      </c>
      <c r="CD903" s="51">
        <f t="shared" si="34"/>
        <v>0.9897665161</v>
      </c>
      <c r="CE903" s="51">
        <f t="shared" si="12"/>
        <v>1</v>
      </c>
      <c r="CF903" s="61"/>
      <c r="CG903" s="51">
        <f t="shared" si="35"/>
        <v>0.9503432599</v>
      </c>
      <c r="CH903" s="51">
        <f t="shared" si="36"/>
        <v>0.01701985036</v>
      </c>
      <c r="CI903" s="51">
        <f t="shared" si="37"/>
        <v>0.02706988822</v>
      </c>
      <c r="CJ903" s="51">
        <f t="shared" si="38"/>
        <v>0.005567001493</v>
      </c>
      <c r="CK903" s="51">
        <f t="shared" si="13"/>
        <v>1</v>
      </c>
      <c r="CL903" s="51">
        <f t="shared" si="39"/>
        <v>0.05832681717</v>
      </c>
      <c r="CM903" s="51">
        <f t="shared" si="40"/>
        <v>0.9142140107</v>
      </c>
      <c r="CN903" s="51">
        <f t="shared" si="41"/>
        <v>0.01341195446</v>
      </c>
      <c r="CO903" s="51">
        <f t="shared" si="42"/>
        <v>0.01404721764</v>
      </c>
      <c r="CP903" s="51">
        <f t="shared" si="14"/>
        <v>1</v>
      </c>
      <c r="CQ903" s="51">
        <f t="shared" si="43"/>
        <v>0.03608601681</v>
      </c>
      <c r="CR903" s="51">
        <f t="shared" si="44"/>
        <v>0.005217134269</v>
      </c>
      <c r="CS903" s="51">
        <f t="shared" si="45"/>
        <v>0.9467765367</v>
      </c>
      <c r="CT903" s="51">
        <f t="shared" si="46"/>
        <v>0.01192031224</v>
      </c>
      <c r="CU903" s="51">
        <f t="shared" si="15"/>
        <v>1</v>
      </c>
      <c r="CV903" s="51">
        <f t="shared" si="47"/>
        <v>0.001017146125</v>
      </c>
      <c r="CW903" s="51">
        <f t="shared" si="48"/>
        <v>0.007582544336</v>
      </c>
      <c r="CX903" s="51">
        <f t="shared" si="49"/>
        <v>0.001633793479</v>
      </c>
      <c r="CY903" s="51">
        <f t="shared" si="50"/>
        <v>0.9897665161</v>
      </c>
      <c r="CZ903" s="51">
        <f t="shared" si="16"/>
        <v>1</v>
      </c>
      <c r="DA903" s="61"/>
      <c r="DB903" s="51">
        <f>(AQ903*Baseline!B$7 + AV903*Baseline!B$11 + BA903*Baseline!B$16 + BF903*Baseline!B$18)</f>
        <v>65734.39403</v>
      </c>
      <c r="DC903" s="51">
        <f>(AR903*Baseline!B$7 + AW903*Baseline!B$11 + BB903*Baseline!B$16 + BG903*Baseline!B$18)</f>
        <v>66004.10805</v>
      </c>
      <c r="DD903" s="51">
        <f>(AS903*Baseline!B$7 + AX903*Baseline!B$11 + BC903*Baseline!B$16 + BH903*Baseline!B$18)</f>
        <v>115401.6896</v>
      </c>
      <c r="DE903" s="51">
        <f>(AT903*Baseline!B$7 + AY903*Baseline!B$11 + BD903*Baseline!B$16 + BI903*Baseline!B$18)</f>
        <v>1259930.888</v>
      </c>
      <c r="DF903" s="51">
        <f t="shared" si="17"/>
        <v>1507071.08</v>
      </c>
      <c r="DG903" s="61"/>
      <c r="DH903" s="51">
        <f t="shared" si="51"/>
        <v>0.043617315</v>
      </c>
      <c r="DI903" s="51">
        <f t="shared" si="52"/>
        <v>0.04379628069</v>
      </c>
      <c r="DJ903" s="51">
        <f t="shared" si="53"/>
        <v>0.07657348824</v>
      </c>
      <c r="DK903" s="51">
        <f t="shared" si="54"/>
        <v>0.8360129161</v>
      </c>
      <c r="DL903" s="51">
        <f t="shared" si="18"/>
        <v>1</v>
      </c>
      <c r="DM903" s="61"/>
      <c r="DN903" s="51">
        <f>DH903 / (Baseline!B$7/Baseline!B$17)</f>
        <v>4.655861491</v>
      </c>
      <c r="DO903" s="51">
        <f>DI903 / (Baseline!B$11/Baseline!B$17)</f>
        <v>1.057263178</v>
      </c>
      <c r="DP903" s="51">
        <f>DJ903 / (Baseline!B$16/Baseline!B$17)</f>
        <v>1.183291804</v>
      </c>
      <c r="DQ903" s="51">
        <f>DK903 / (Baseline!B$18/Baseline!B$17)</f>
        <v>0.9451864066</v>
      </c>
      <c r="DR903" s="79"/>
      <c r="DS903" s="51">
        <f>(AU903*Baseline!B$34)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0.03098917525</v>
      </c>
      <c r="DT903" s="51">
        <f>(AZ903*Baseline!B$34) + (Baseline!D$88*(1-Baseline!D$89)*Baseline!B$35) + (Baseline!D$88*Baseline!D$89*((1-Baseline!D$90)*Baseline!B$40 + Baseline!D$90*Baseline!B$41))</f>
        <v>0.01060195904</v>
      </c>
      <c r="DU903" s="51">
        <f>(BE903*Baseline!B$34) + (Baseline!F$88*(1-Baseline!F$89)*Baseline!B$35) + (Baseline!F$88*Baseline!F$89*((1-Baseline!F$90)*Baseline!B$40 + Baseline!F$90*Baseline!B$41))</f>
        <v>0.01297550944</v>
      </c>
      <c r="DV903" s="51">
        <f>(BJ903*Baseline!B$34) + (Baseline!H$88*(1-Baseline!H$89)*Baseline!B$35) + (Baseline!H$88*Baseline!H$89*((1-Baseline!H$90)*Baseline!B$40 + Baseline!H$90*Baseline!B$41))</f>
        <v>0.0093064064</v>
      </c>
      <c r="DW903" s="51">
        <f>( DS903*Baseline!B$7 + DT903*Baseline!B$11 + DU903*Baseline!B$16 + DV903*Baseline!B$18 ) / Baseline!B$17</f>
        <v>0.009800639374</v>
      </c>
    </row>
    <row r="904">
      <c r="A904" s="4" t="s">
        <v>1264</v>
      </c>
      <c r="B904" s="45">
        <f>MIN( MAX( NORMINV( MCrands!B904, (B$5+B$4)/2, (B$5-B$4)/3.29 ), 0 ), 1 )</f>
        <v>0.4752090634</v>
      </c>
      <c r="C904" s="45">
        <f>MAX( NORMINV( MCrands!C904, (C$5+C$4)/2, (C$5-C$4)/3.29 ), 0 )</f>
        <v>3.37302497</v>
      </c>
      <c r="D904" s="41"/>
      <c r="E904" s="43">
        <f>Baseline!B$33 * (C904 * Baseline!B$66*Baseline!B$66/Baseline!B$73 + Baseline!B$52*Baseline!B$52/Baseline!B$74 + Baseline!B$53*Baseline!B$53/Baseline!B$75 + Baseline!B$54*Baseline!B$54/Baseline!B$76)</f>
        <v>0.00002392234199</v>
      </c>
      <c r="F904" s="43">
        <f>Baseline!B$33 * (C904 * Baseline!B$66*Baseline!B$57/Baseline!B$73 + Baseline!B$52*Baseline!B$67/Baseline!B$74 + Baseline!B$53*Baseline!B$55/Baseline!B$75 + Baseline!B$54*Baseline!B$56/Baseline!B$76)</f>
        <v>0.0000002006450798</v>
      </c>
      <c r="G904" s="45">
        <f>Baseline!B$33 * (C904 * Baseline!B$66*Baseline!B$58/Baseline!B$73 + Baseline!B$52*Baseline!B$59/Baseline!B$74 + Baseline!B$53*Baseline!B$68/Baseline!B$75 + Baseline!B$54*Baseline!B$60/Baseline!B$76)</f>
        <v>0.0000001705151798</v>
      </c>
      <c r="H904" s="43">
        <f>Baseline!B$33 * (C904 * Baseline!B$66*Baseline!B$61/Baseline!B$73 + Baseline!B$52*Baseline!B$62/Baseline!B$74 + Baseline!B$53*Baseline!B$63/Baseline!B$75 + Baseline!B$54*Baseline!B$69/Baseline!B$76)</f>
        <v>0.000000003589581682</v>
      </c>
      <c r="I904" s="43">
        <f>Baseline!B$33 * (C904 * Baseline!B$57*Baseline!B$66/Baseline!B$73 + Baseline!B$67*Baseline!B$52/Baseline!B$74 + Baseline!B$55*Baseline!B$53/Baseline!B$75 + Baseline!B$56*Baseline!B$54/Baseline!B$76)</f>
        <v>0.0000002006450798</v>
      </c>
      <c r="J904" s="45">
        <f>Baseline!B$33 * (C904 * Baseline!B$57*Baseline!B$57/Baseline!B$73 + Baseline!B$67*Baseline!B$67/Baseline!B$74 + Baseline!B$55*Baseline!B$55/Baseline!B$75 + Baseline!B$56*Baseline!B$56/Baseline!B$76)</f>
        <v>0.000001763813923</v>
      </c>
      <c r="K904" s="43">
        <f>Baseline!B$33 * (C904 * Baseline!B$57*Baseline!B$58/Baseline!B$73 + Baseline!B$67*Baseline!B$59/Baseline!B$74 + Baseline!B$55*Baseline!B$68/Baseline!B$75 + Baseline!B$56*Baseline!B$60/Baseline!B$76)</f>
        <v>0.00000001374221163</v>
      </c>
      <c r="L904" s="45">
        <f>Baseline!B$33 * (C904 * Baseline!B$57*Baseline!B$61/Baseline!B$73 + Baseline!B$67*Baseline!B$62/Baseline!B$74 + Baseline!B$55*Baseline!B$63/Baseline!B$75 + Baseline!B$56*Baseline!B$69/Baseline!B$76)</f>
        <v>0.00000001439288104</v>
      </c>
      <c r="M904" s="43">
        <f>Baseline!B$33 * (C904 * Baseline!B$58*Baseline!B$66/Baseline!B$73 + Baseline!B$59*Baseline!B$52/Baseline!B$74 + Baseline!B$68*Baseline!B$53/Baseline!B$75 + Baseline!B$60*Baseline!B$54/Baseline!B$76)</f>
        <v>0.0000001705151798</v>
      </c>
      <c r="N904" s="45">
        <f>Baseline!B$33 * (C904 * Baseline!B$58*Baseline!B$57/Baseline!B$73 + Baseline!B$59*Baseline!B$67/Baseline!B$74 + Baseline!B$68*Baseline!B$55/Baseline!B$75 + Baseline!B$60*Baseline!B$56/Baseline!B$76)</f>
        <v>0.00000001374221163</v>
      </c>
      <c r="O904" s="45">
        <f>Baseline!B$33 * (C904 * Baseline!B$58*Baseline!B$58/Baseline!B$73 + Baseline!B$59*Baseline!B$59/Baseline!B$74 + Baseline!B$68*Baseline!B$68/Baseline!B$75 + Baseline!B$60*Baseline!B$60/Baseline!B$76)</f>
        <v>0.00000132439099</v>
      </c>
      <c r="P904" s="43">
        <f>Baseline!B$33 * (C904 * Baseline!B$58*Baseline!B$61/Baseline!B$73 + Baseline!B$59*Baseline!B$62/Baseline!B$74 + Baseline!B$68*Baseline!B$63/Baseline!B$75 + Baseline!B$60*Baseline!B$69/Baseline!B$76)</f>
        <v>0.000000001647013547</v>
      </c>
      <c r="Q904" s="43">
        <f>Baseline!B$33 * (C904 * Baseline!B$61*Baseline!B$66/Baseline!B$73 + Baseline!B$62*Baseline!B$52/Baseline!B$74 + Baseline!B$63*Baseline!B$53/Baseline!B$75 + Baseline!B$69*Baseline!B$54/Baseline!B$76)</f>
        <v>0.000000003589581682</v>
      </c>
      <c r="R904" s="43">
        <f>Baseline!B$33 * (C904 * Baseline!B$61*Baseline!B$57/Baseline!B$73 + Baseline!B$62*Baseline!B$67/Baseline!B$74 + Baseline!B$63*Baseline!B$55/Baseline!B$75 + Baseline!B$69*Baseline!B$56/Baseline!B$76)</f>
        <v>0.00000001439288104</v>
      </c>
      <c r="S904" s="43">
        <f>Baseline!B$33 * (C904 * Baseline!B$61*Baseline!B$58/Baseline!B$73 + Baseline!B$62*Baseline!B$59/Baseline!B$74 + Baseline!B$63*Baseline!B$68/Baseline!B$75 + Baseline!B$69*Baseline!B$60/Baseline!B$76)</f>
        <v>0.000000001647013547</v>
      </c>
      <c r="T904" s="43">
        <f>Baseline!B$33 * (C904 * Baseline!B$61*Baseline!B$61/Baseline!B$73 + Baseline!B$62*Baseline!B$62/Baseline!B$74 + Baseline!B$63*Baseline!B$63/Baseline!B$75 + Baseline!B$69*Baseline!B$69/Baseline!B$76)</f>
        <v>0.00000009854655227</v>
      </c>
      <c r="U904" s="41"/>
      <c r="V904" s="43">
        <f>E904 * ( Baseline!B$87 * Baseline!B$7 )</f>
        <v>0.2482899875</v>
      </c>
      <c r="W904" s="43">
        <f>F904 * ( Baseline!D$87 * Baseline!B$11 )</f>
        <v>0.003701218664</v>
      </c>
      <c r="X904" s="43">
        <f>G904 * ( Baseline!F$87 * Baseline!B$16 )</f>
        <v>0.005922805539</v>
      </c>
      <c r="Y904" s="43">
        <f>H904 * ( Baseline!H$87 * Baseline!B$18 )</f>
        <v>0.001262360635</v>
      </c>
      <c r="Z904" s="51">
        <f t="shared" si="1"/>
        <v>0.2591763723</v>
      </c>
      <c r="AA904" s="43">
        <f>I904 * ( Baseline!B$87 * Baseline!B$7 )</f>
        <v>0.002082495283</v>
      </c>
      <c r="AB904" s="45">
        <f>J904 * ( Baseline!D$87 * Baseline!B$11 )</f>
        <v>0.0325363623</v>
      </c>
      <c r="AC904" s="45">
        <f>K904 * ( Baseline!F$87 * Baseline!B$16 )</f>
        <v>0.0004773325592</v>
      </c>
      <c r="AD904" s="45">
        <f>L904 * ( Baseline!F$87 * Baseline!B$16 )</f>
        <v>0.0004999334114</v>
      </c>
      <c r="AE904" s="51">
        <f t="shared" si="2"/>
        <v>0.03559612355</v>
      </c>
      <c r="AF904" s="51">
        <f>M904 * ( Baseline!B$87 * Baseline!B$7 )</f>
        <v>0.001769777051</v>
      </c>
      <c r="AG904" s="51">
        <f>N904 * ( Baseline!D$87 * Baseline!B$11 )</f>
        <v>0.0002534970218</v>
      </c>
      <c r="AH904" s="51">
        <f>O904 * ( Baseline!F$87 * Baseline!B$16 )</f>
        <v>0.04600241632</v>
      </c>
      <c r="AI904" s="51">
        <f>P904 * ( Baseline!H$87 * Baseline!B$18 )</f>
        <v>0.0005792109642</v>
      </c>
      <c r="AJ904" s="51">
        <f t="shared" si="3"/>
        <v>0.04860490135</v>
      </c>
      <c r="AK904" s="51">
        <f>Q904 * ( Baseline!B$87 * Baseline!B$7 )</f>
        <v>0.00003725626827</v>
      </c>
      <c r="AL904" s="51">
        <f>R904 * ( Baseline!D$87 * Baseline!B$11 )</f>
        <v>0.0002654996573</v>
      </c>
      <c r="AM904" s="51">
        <f>S904 * ( Baseline!F$87 * Baseline!B$16 )</f>
        <v>0.00005720863662</v>
      </c>
      <c r="AN904" s="51">
        <f>T904 * ( Baseline!H$87 * Baseline!B$18 )</f>
        <v>0.03465620768</v>
      </c>
      <c r="AO904" s="51">
        <f t="shared" si="4"/>
        <v>0.03501617225</v>
      </c>
      <c r="AP904" s="61"/>
      <c r="AQ904" s="51">
        <f>V904 * ( (1-Baseline!B$88-Baseline!B$87) + (1-B904)*Baseline!B$88 )</f>
        <v>0.1379657911</v>
      </c>
      <c r="AR904" s="51">
        <f>W904 * ( (1-Baseline!B$88-Baseline!B$87) + (1-B904)*Baseline!B$88 )</f>
        <v>0.002056633722</v>
      </c>
      <c r="AS904" s="51">
        <f>X904 * ( (1-Baseline!B$88-Baseline!B$87) + (1-B904)*Baseline!B$88 )</f>
        <v>0.003291089424</v>
      </c>
      <c r="AT904" s="51">
        <f>Y904 * ( (1-Baseline!B$88-Baseline!B$87) + (1-B904)*Baseline!B$88 )</f>
        <v>0.0007014482759</v>
      </c>
      <c r="AU904" s="51">
        <f t="shared" si="5"/>
        <v>0.1440149625</v>
      </c>
      <c r="AV904" s="51">
        <f>AA904 * ( (1-Baseline!D$88-Baseline!D$87) + (1-B904)*Baseline!D$88 )</f>
        <v>0.001621232448</v>
      </c>
      <c r="AW904" s="51">
        <f>AB904 * ( (1-Baseline!D$88-Baseline!D$87) + (1-B904)*Baseline!D$88 )</f>
        <v>0.02532971226</v>
      </c>
      <c r="AX904" s="51">
        <f>AC904 * ( (1-Baseline!D$88-Baseline!D$87) + (1-B904)*Baseline!D$88 )</f>
        <v>0.0003716056597</v>
      </c>
      <c r="AY904" s="51">
        <f>AD904 * ( (1-Baseline!D$88-Baseline!D$87) + (1-B904)*Baseline!D$88 )</f>
        <v>0.0003892005303</v>
      </c>
      <c r="AZ904" s="51">
        <f t="shared" si="6"/>
        <v>0.0277117509</v>
      </c>
      <c r="BA904" s="51">
        <f>AF904 * ( (1-Baseline!F$88-Baseline!F$87) + (1-Baseline!B$36)*Baseline!F$88 )</f>
        <v>0.001273588199</v>
      </c>
      <c r="BB904" s="51">
        <f>AG904 * ( (1-Baseline!F$88-Baseline!F$87) + (1-Baseline!B$36)*Baseline!F$88 )</f>
        <v>0.0001824245688</v>
      </c>
      <c r="BC904" s="51">
        <f>AH904 * ( (1-Baseline!F$88-Baseline!F$87) + (1-Baseline!B$36)*Baseline!F$88 )</f>
        <v>0.03310481086</v>
      </c>
      <c r="BD904" s="51">
        <f>AI904 * ( (1-Baseline!F$88-Baseline!F$87) + (1-Baseline!B$36)*Baseline!F$88 )</f>
        <v>0.0004168187446</v>
      </c>
      <c r="BE904" s="51">
        <f t="shared" si="7"/>
        <v>0.03497764237</v>
      </c>
      <c r="BF904" s="51">
        <f>AK904 * ( (1-Baseline!H$88-Baseline!H$87) + (1-Baseline!B$36)*Baseline!H$88 )</f>
        <v>0.00002951888648</v>
      </c>
      <c r="BG904" s="51">
        <f>AL904 * ( (1-Baseline!H$88-Baseline!H$87) + (1-Baseline!B$36)*Baseline!H$88 )</f>
        <v>0.0002103606885</v>
      </c>
      <c r="BH904" s="51">
        <f>AM904 * ( (1-Baseline!H$88-Baseline!H$87) + (1-Baseline!B$36)*Baseline!H$88 )</f>
        <v>0.00004532754697</v>
      </c>
      <c r="BI904" s="51">
        <f>AN904 * ( (1-Baseline!H$88-Baseline!H$87) + (1-Baseline!B$36)*Baseline!H$88 )</f>
        <v>0.02745880647</v>
      </c>
      <c r="BJ904" s="51">
        <f t="shared" si="8"/>
        <v>0.02774401359</v>
      </c>
      <c r="BK904" s="61"/>
      <c r="BL904" s="51">
        <f t="shared" si="19"/>
        <v>0.9579962296</v>
      </c>
      <c r="BM904" s="51">
        <f t="shared" si="20"/>
        <v>0.01428069477</v>
      </c>
      <c r="BN904" s="51">
        <f t="shared" si="21"/>
        <v>0.02285241315</v>
      </c>
      <c r="BO904" s="51">
        <f t="shared" si="22"/>
        <v>0.004870662489</v>
      </c>
      <c r="BP904" s="51">
        <f t="shared" si="9"/>
        <v>1</v>
      </c>
      <c r="BQ904" s="51">
        <f t="shared" si="23"/>
        <v>0.0585034289</v>
      </c>
      <c r="BR904" s="51">
        <f t="shared" si="24"/>
        <v>0.9140422903</v>
      </c>
      <c r="BS904" s="51">
        <f t="shared" si="25"/>
        <v>0.01340967812</v>
      </c>
      <c r="BT904" s="51">
        <f t="shared" si="26"/>
        <v>0.01404460266</v>
      </c>
      <c r="BU904" s="51">
        <f t="shared" si="10"/>
        <v>1</v>
      </c>
      <c r="BV904" s="51">
        <f t="shared" si="27"/>
        <v>0.03641149353</v>
      </c>
      <c r="BW904" s="51">
        <f t="shared" si="28"/>
        <v>0.005215462119</v>
      </c>
      <c r="BX904" s="51">
        <f t="shared" si="29"/>
        <v>0.9464563251</v>
      </c>
      <c r="BY904" s="51">
        <f t="shared" si="30"/>
        <v>0.01191671926</v>
      </c>
      <c r="BZ904" s="51">
        <f t="shared" si="11"/>
        <v>1</v>
      </c>
      <c r="CA904" s="51">
        <f t="shared" si="31"/>
        <v>0.001063973184</v>
      </c>
      <c r="CB904" s="51">
        <f t="shared" si="32"/>
        <v>0.007582201031</v>
      </c>
      <c r="CC904" s="51">
        <f t="shared" si="33"/>
        <v>0.001633777565</v>
      </c>
      <c r="CD904" s="51">
        <f t="shared" si="34"/>
        <v>0.9897200482</v>
      </c>
      <c r="CE904" s="51">
        <f t="shared" si="12"/>
        <v>1</v>
      </c>
      <c r="CF904" s="61"/>
      <c r="CG904" s="51">
        <f t="shared" si="35"/>
        <v>0.9579962296</v>
      </c>
      <c r="CH904" s="51">
        <f t="shared" si="36"/>
        <v>0.01428069477</v>
      </c>
      <c r="CI904" s="51">
        <f t="shared" si="37"/>
        <v>0.02285241315</v>
      </c>
      <c r="CJ904" s="51">
        <f t="shared" si="38"/>
        <v>0.004870662489</v>
      </c>
      <c r="CK904" s="51">
        <f t="shared" si="13"/>
        <v>1</v>
      </c>
      <c r="CL904" s="51">
        <f t="shared" si="39"/>
        <v>0.0585034289</v>
      </c>
      <c r="CM904" s="51">
        <f t="shared" si="40"/>
        <v>0.9140422903</v>
      </c>
      <c r="CN904" s="51">
        <f t="shared" si="41"/>
        <v>0.01340967812</v>
      </c>
      <c r="CO904" s="51">
        <f t="shared" si="42"/>
        <v>0.01404460266</v>
      </c>
      <c r="CP904" s="51">
        <f t="shared" si="14"/>
        <v>1</v>
      </c>
      <c r="CQ904" s="51">
        <f t="shared" si="43"/>
        <v>0.03641149353</v>
      </c>
      <c r="CR904" s="51">
        <f t="shared" si="44"/>
        <v>0.005215462119</v>
      </c>
      <c r="CS904" s="51">
        <f t="shared" si="45"/>
        <v>0.9464563251</v>
      </c>
      <c r="CT904" s="51">
        <f t="shared" si="46"/>
        <v>0.01191671926</v>
      </c>
      <c r="CU904" s="51">
        <f t="shared" si="15"/>
        <v>1</v>
      </c>
      <c r="CV904" s="51">
        <f t="shared" si="47"/>
        <v>0.001063973184</v>
      </c>
      <c r="CW904" s="51">
        <f t="shared" si="48"/>
        <v>0.007582201031</v>
      </c>
      <c r="CX904" s="51">
        <f t="shared" si="49"/>
        <v>0.001633777565</v>
      </c>
      <c r="CY904" s="51">
        <f t="shared" si="50"/>
        <v>0.9897200482</v>
      </c>
      <c r="CZ904" s="51">
        <f t="shared" si="16"/>
        <v>1</v>
      </c>
      <c r="DA904" s="61"/>
      <c r="DB904" s="51">
        <f>(AQ904*Baseline!B$7 + AV904*Baseline!B$11 + BA904*Baseline!B$16 + BF904*Baseline!B$18)</f>
        <v>76008.68557</v>
      </c>
      <c r="DC904" s="51">
        <f>(AR904*Baseline!B$7 + AW904*Baseline!B$11 + BB904*Baseline!B$16 + BG904*Baseline!B$18)</f>
        <v>65562.14764</v>
      </c>
      <c r="DD904" s="51">
        <f>(AS904*Baseline!B$7 + AX904*Baseline!B$11 + BC904*Baseline!B$16 + BH904*Baseline!B$18)</f>
        <v>115376.0984</v>
      </c>
      <c r="DE904" s="51">
        <f>(AT904*Baseline!B$7 + AY904*Baseline!B$11 + BD904*Baseline!B$16 + BI904*Baseline!B$18)</f>
        <v>1259932.441</v>
      </c>
      <c r="DF904" s="51">
        <f t="shared" si="17"/>
        <v>1516879.372</v>
      </c>
      <c r="DG904" s="61"/>
      <c r="DH904" s="51">
        <f t="shared" si="51"/>
        <v>0.05010858936</v>
      </c>
      <c r="DI904" s="51">
        <f t="shared" si="52"/>
        <v>0.043221728</v>
      </c>
      <c r="DJ904" s="51">
        <f t="shared" si="53"/>
        <v>0.07606148553</v>
      </c>
      <c r="DK904" s="51">
        <f t="shared" si="54"/>
        <v>0.8306081971</v>
      </c>
      <c r="DL904" s="51">
        <f t="shared" si="18"/>
        <v>1</v>
      </c>
      <c r="DM904" s="61"/>
      <c r="DN904" s="51">
        <f>DH904 / (Baseline!B$7/Baseline!B$17)</f>
        <v>5.348762334</v>
      </c>
      <c r="DO904" s="51">
        <f>DI904 / (Baseline!B$11/Baseline!B$17)</f>
        <v>1.043393201</v>
      </c>
      <c r="DP904" s="51">
        <f>DJ904 / (Baseline!B$16/Baseline!B$17)</f>
        <v>1.175379814</v>
      </c>
      <c r="DQ904" s="51">
        <f>DK904 / (Baseline!B$18/Baseline!B$17)</f>
        <v>0.9390758947</v>
      </c>
      <c r="DR904" s="79"/>
      <c r="DS904" s="51">
        <f>(AU904*Baseline!B$34)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0.03413177563</v>
      </c>
      <c r="DT904" s="51">
        <f>(AZ904*Baseline!B$34) + (Baseline!D$88*(1-Baseline!D$89)*Baseline!B$35) + (Baseline!D$88*Baseline!D$89*((1-Baseline!D$90)*Baseline!B$40 + Baseline!D$90*Baseline!B$41))</f>
        <v>0.01057033063</v>
      </c>
      <c r="DU904" s="51">
        <f>(BE904*Baseline!B$34) + (Baseline!F$88*(1-Baseline!F$89)*Baseline!B$35) + (Baseline!F$88*Baseline!F$89*((1-Baseline!F$90)*Baseline!B$40 + Baseline!F$90*Baseline!B$41))</f>
        <v>0.01297728636</v>
      </c>
      <c r="DV904" s="51">
        <f>(BJ904*Baseline!B$34) + (Baseline!H$88*(1-Baseline!H$89)*Baseline!B$35) + (Baseline!H$88*Baseline!H$89*((1-Baseline!H$90)*Baseline!B$40 + Baseline!H$90*Baseline!B$41))</f>
        <v>0.009306602039</v>
      </c>
      <c r="DW904" s="51">
        <f>( DS904*Baseline!B$7 + DT904*Baseline!B$11 + DU904*Baseline!B$16 + DV904*Baseline!B$18 ) / Baseline!B$17</f>
        <v>0.009829057916</v>
      </c>
    </row>
    <row r="905">
      <c r="A905" s="4" t="s">
        <v>1265</v>
      </c>
      <c r="B905" s="45">
        <f>MIN( MAX( NORMINV( MCrands!B905, (B$5+B$4)/2, (B$5-B$4)/3.29 ), 0 ), 1 )</f>
        <v>0.4864946974</v>
      </c>
      <c r="C905" s="45">
        <f>MAX( NORMINV( MCrands!C905, (C$5+C$4)/2, (C$5-C$4)/3.29 ), 0 )</f>
        <v>2.444999847</v>
      </c>
      <c r="D905" s="41"/>
      <c r="E905" s="43">
        <f>Baseline!B$33 * (C905 * Baseline!B$66*Baseline!B$66/Baseline!B$73 + Baseline!B$52*Baseline!B$52/Baseline!B$74 + Baseline!B$53*Baseline!B$53/Baseline!B$75 + Baseline!B$54*Baseline!B$54/Baseline!B$76)</f>
        <v>0.00001735190184</v>
      </c>
      <c r="F905" s="43">
        <f>Baseline!B$33 * (C905 * Baseline!B$66*Baseline!B$57/Baseline!B$73 + Baseline!B$52*Baseline!B$67/Baseline!B$74 + Baseline!B$53*Baseline!B$55/Baseline!B$75 + Baseline!B$54*Baseline!B$56/Baseline!B$76)</f>
        <v>0.0000001996076419</v>
      </c>
      <c r="G905" s="45">
        <f>Baseline!B$33 * (C905 * Baseline!B$66*Baseline!B$58/Baseline!B$73 + Baseline!B$52*Baseline!B$59/Baseline!B$74 + Baseline!B$53*Baseline!B$68/Baseline!B$75 + Baseline!B$54*Baseline!B$60/Baseline!B$76)</f>
        <v>0.0000001679648116</v>
      </c>
      <c r="H905" s="43">
        <f>Baseline!B$33 * (C905 * Baseline!B$66*Baseline!B$61/Baseline!B$73 + Baseline!B$52*Baseline!B$62/Baseline!B$74 + Baseline!B$53*Baseline!B$63/Baseline!B$75 + Baseline!B$54*Baseline!B$69/Baseline!B$76)</f>
        <v>0.00000000333454486</v>
      </c>
      <c r="I905" s="43">
        <f>Baseline!B$33 * (C905 * Baseline!B$57*Baseline!B$66/Baseline!B$73 + Baseline!B$67*Baseline!B$52/Baseline!B$74 + Baseline!B$55*Baseline!B$53/Baseline!B$75 + Baseline!B$56*Baseline!B$54/Baseline!B$76)</f>
        <v>0.0000001996076419</v>
      </c>
      <c r="J905" s="45">
        <f>Baseline!B$33 * (C905 * Baseline!B$57*Baseline!B$57/Baseline!B$73 + Baseline!B$67*Baseline!B$67/Baseline!B$74 + Baseline!B$55*Baseline!B$55/Baseline!B$75 + Baseline!B$56*Baseline!B$56/Baseline!B$76)</f>
        <v>0.000001763813759</v>
      </c>
      <c r="K905" s="43">
        <f>Baseline!B$33 * (C905 * Baseline!B$57*Baseline!B$58/Baseline!B$73 + Baseline!B$67*Baseline!B$59/Baseline!B$74 + Baseline!B$55*Baseline!B$68/Baseline!B$75 + Baseline!B$56*Baseline!B$60/Baseline!B$76)</f>
        <v>0.00000001374180894</v>
      </c>
      <c r="L905" s="45">
        <f>Baseline!B$33 * (C905 * Baseline!B$57*Baseline!B$61/Baseline!B$73 + Baseline!B$67*Baseline!B$62/Baseline!B$74 + Baseline!B$55*Baseline!B$63/Baseline!B$75 + Baseline!B$56*Baseline!B$69/Baseline!B$76)</f>
        <v>0.00000001439284077</v>
      </c>
      <c r="M905" s="43">
        <f>Baseline!B$33 * (C905 * Baseline!B$58*Baseline!B$66/Baseline!B$73 + Baseline!B$59*Baseline!B$52/Baseline!B$74 + Baseline!B$68*Baseline!B$53/Baseline!B$75 + Baseline!B$60*Baseline!B$54/Baseline!B$76)</f>
        <v>0.0000001679648116</v>
      </c>
      <c r="N905" s="45">
        <f>Baseline!B$33 * (C905 * Baseline!B$58*Baseline!B$57/Baseline!B$73 + Baseline!B$59*Baseline!B$67/Baseline!B$74 + Baseline!B$68*Baseline!B$55/Baseline!B$75 + Baseline!B$60*Baseline!B$56/Baseline!B$76)</f>
        <v>0.00000001374180894</v>
      </c>
      <c r="O905" s="45">
        <f>Baseline!B$33 * (C905 * Baseline!B$58*Baseline!B$58/Baseline!B$73 + Baseline!B$59*Baseline!B$59/Baseline!B$74 + Baseline!B$68*Baseline!B$68/Baseline!B$75 + Baseline!B$60*Baseline!B$60/Baseline!B$76)</f>
        <v>0.00000132439</v>
      </c>
      <c r="P905" s="43">
        <f>Baseline!B$33 * (C905 * Baseline!B$58*Baseline!B$61/Baseline!B$73 + Baseline!B$59*Baseline!B$62/Baseline!B$74 + Baseline!B$68*Baseline!B$63/Baseline!B$75 + Baseline!B$60*Baseline!B$69/Baseline!B$76)</f>
        <v>0.000000001646914553</v>
      </c>
      <c r="Q905" s="43">
        <f>Baseline!B$33 * (C905 * Baseline!B$61*Baseline!B$66/Baseline!B$73 + Baseline!B$62*Baseline!B$52/Baseline!B$74 + Baseline!B$63*Baseline!B$53/Baseline!B$75 + Baseline!B$69*Baseline!B$54/Baseline!B$76)</f>
        <v>0.00000000333454486</v>
      </c>
      <c r="R905" s="43">
        <f>Baseline!B$33 * (C905 * Baseline!B$61*Baseline!B$57/Baseline!B$73 + Baseline!B$62*Baseline!B$67/Baseline!B$74 + Baseline!B$63*Baseline!B$55/Baseline!B$75 + Baseline!B$69*Baseline!B$56/Baseline!B$76)</f>
        <v>0.00000001439284077</v>
      </c>
      <c r="S905" s="43">
        <f>Baseline!B$33 * (C905 * Baseline!B$61*Baseline!B$58/Baseline!B$73 + Baseline!B$62*Baseline!B$59/Baseline!B$74 + Baseline!B$63*Baseline!B$68/Baseline!B$75 + Baseline!B$69*Baseline!B$60/Baseline!B$76)</f>
        <v>0.000000001646914553</v>
      </c>
      <c r="T905" s="43">
        <f>Baseline!B$33 * (C905 * Baseline!B$61*Baseline!B$61/Baseline!B$73 + Baseline!B$62*Baseline!B$62/Baseline!B$74 + Baseline!B$63*Baseline!B$63/Baseline!B$75 + Baseline!B$69*Baseline!B$69/Baseline!B$76)</f>
        <v>0.00000009854654237</v>
      </c>
      <c r="U905" s="41"/>
      <c r="V905" s="43">
        <f>E905 * ( Baseline!B$87 * Baseline!B$7 )</f>
        <v>0.1800953892</v>
      </c>
      <c r="W905" s="43">
        <f>F905 * ( Baseline!D$87 * Baseline!B$11 )</f>
        <v>0.003682081466</v>
      </c>
      <c r="X905" s="43">
        <f>G905 * ( Baseline!F$87 * Baseline!B$16 )</f>
        <v>0.005834219086</v>
      </c>
      <c r="Y905" s="43">
        <f>H905 * ( Baseline!H$87 * Baseline!B$18 )</f>
        <v>0.001172670951</v>
      </c>
      <c r="Z905" s="51">
        <f t="shared" si="1"/>
        <v>0.1907843607</v>
      </c>
      <c r="AA905" s="43">
        <f>I905 * ( Baseline!B$87 * Baseline!B$7 )</f>
        <v>0.002071727715</v>
      </c>
      <c r="AB905" s="45">
        <f>J905 * ( Baseline!D$87 * Baseline!B$11 )</f>
        <v>0.03253635928</v>
      </c>
      <c r="AC905" s="45">
        <f>K905 * ( Baseline!F$87 * Baseline!B$16 )</f>
        <v>0.0004773185719</v>
      </c>
      <c r="AD905" s="45">
        <f>L905 * ( Baseline!F$87 * Baseline!B$16 )</f>
        <v>0.0004999320127</v>
      </c>
      <c r="AE905" s="51">
        <f t="shared" si="2"/>
        <v>0.03558533758</v>
      </c>
      <c r="AF905" s="51">
        <f>M905 * ( Baseline!B$87 * Baseline!B$7 )</f>
        <v>0.00174330678</v>
      </c>
      <c r="AG905" s="51">
        <f>N905 * ( Baseline!D$87 * Baseline!B$11 )</f>
        <v>0.0002534895936</v>
      </c>
      <c r="AH905" s="51">
        <f>O905 * ( Baseline!F$87 * Baseline!B$16 )</f>
        <v>0.04600238193</v>
      </c>
      <c r="AI905" s="51">
        <f>P905 * ( Baseline!H$87 * Baseline!B$18 )</f>
        <v>0.0005791761505</v>
      </c>
      <c r="AJ905" s="51">
        <f t="shared" si="3"/>
        <v>0.04857835445</v>
      </c>
      <c r="AK905" s="51">
        <f>Q905 * ( Baseline!B$87 * Baseline!B$7 )</f>
        <v>0.0000346092411</v>
      </c>
      <c r="AL905" s="51">
        <f>R905 * ( Baseline!D$87 * Baseline!B$11 )</f>
        <v>0.0002654989145</v>
      </c>
      <c r="AM905" s="51">
        <f>S905 * ( Baseline!F$87 * Baseline!B$16 )</f>
        <v>0.00005720519807</v>
      </c>
      <c r="AN905" s="51">
        <f>T905 * ( Baseline!H$87 * Baseline!B$18 )</f>
        <v>0.0346562042</v>
      </c>
      <c r="AO905" s="51">
        <f t="shared" si="4"/>
        <v>0.03501351756</v>
      </c>
      <c r="AP905" s="61"/>
      <c r="AQ905" s="51">
        <f>V905 * ( (1-Baseline!B$88-Baseline!B$87) + (1-B905)*Baseline!B$88 )</f>
        <v>0.09826359569</v>
      </c>
      <c r="AR905" s="51">
        <f>W905 * ( (1-Baseline!B$88-Baseline!B$87) + (1-B905)*Baseline!B$88 )</f>
        <v>0.002009016256</v>
      </c>
      <c r="AS905" s="51">
        <f>X905 * ( (1-Baseline!B$88-Baseline!B$87) + (1-B905)*Baseline!B$88 )</f>
        <v>0.00318326498</v>
      </c>
      <c r="AT905" s="51">
        <f>Y905 * ( (1-Baseline!B$88-Baseline!B$87) + (1-B905)*Baseline!B$88 )</f>
        <v>0.0006398323953</v>
      </c>
      <c r="AU905" s="51">
        <f t="shared" si="5"/>
        <v>0.1040957093</v>
      </c>
      <c r="AV905" s="51">
        <f>AA905 * ( (1-Baseline!D$88-Baseline!D$87) + (1-B905)*Baseline!D$88 )</f>
        <v>0.001602375265</v>
      </c>
      <c r="AW905" s="51">
        <f>AB905 * ( (1-Baseline!D$88-Baseline!D$87) + (1-B905)*Baseline!D$88 )</f>
        <v>0.02516520724</v>
      </c>
      <c r="AX905" s="51">
        <f>AC905 * ( (1-Baseline!D$88-Baseline!D$87) + (1-B905)*Baseline!D$88 )</f>
        <v>0.000369181465</v>
      </c>
      <c r="AY905" s="51">
        <f>AD905 * ( (1-Baseline!D$88-Baseline!D$87) + (1-B905)*Baseline!D$88 )</f>
        <v>0.0003866718031</v>
      </c>
      <c r="AZ905" s="51">
        <f t="shared" si="6"/>
        <v>0.02752343578</v>
      </c>
      <c r="BA905" s="51">
        <f>AF905 * ( (1-Baseline!F$88-Baseline!F$87) + (1-Baseline!B$36)*Baseline!F$88 )</f>
        <v>0.001254539344</v>
      </c>
      <c r="BB905" s="51">
        <f>AG905 * ( (1-Baseline!F$88-Baseline!F$87) + (1-Baseline!B$36)*Baseline!F$88 )</f>
        <v>0.0001824192232</v>
      </c>
      <c r="BC905" s="51">
        <f>AH905 * ( (1-Baseline!F$88-Baseline!F$87) + (1-Baseline!B$36)*Baseline!F$88 )</f>
        <v>0.03310478611</v>
      </c>
      <c r="BD905" s="51">
        <f>AI905 * ( (1-Baseline!F$88-Baseline!F$87) + (1-Baseline!B$36)*Baseline!F$88 )</f>
        <v>0.0004167936915</v>
      </c>
      <c r="BE905" s="51">
        <f t="shared" si="7"/>
        <v>0.03495853837</v>
      </c>
      <c r="BF905" s="51">
        <f>AK905 * ( (1-Baseline!H$88-Baseline!H$87) + (1-Baseline!B$36)*Baseline!H$88 )</f>
        <v>0.00002742159391</v>
      </c>
      <c r="BG905" s="51">
        <f>AL905 * ( (1-Baseline!H$88-Baseline!H$87) + (1-Baseline!B$36)*Baseline!H$88 )</f>
        <v>0.0002103600999</v>
      </c>
      <c r="BH905" s="51">
        <f>AM905 * ( (1-Baseline!H$88-Baseline!H$87) + (1-Baseline!B$36)*Baseline!H$88 )</f>
        <v>0.00004532482254</v>
      </c>
      <c r="BI905" s="51">
        <f>AN905 * ( (1-Baseline!H$88-Baseline!H$87) + (1-Baseline!B$36)*Baseline!H$88 )</f>
        <v>0.02745880371</v>
      </c>
      <c r="BJ905" s="51">
        <f t="shared" si="8"/>
        <v>0.02774191023</v>
      </c>
      <c r="BK905" s="61"/>
      <c r="BL905" s="51">
        <f t="shared" si="19"/>
        <v>0.9439735445</v>
      </c>
      <c r="BM905" s="51">
        <f t="shared" si="20"/>
        <v>0.01929970283</v>
      </c>
      <c r="BN905" s="51">
        <f t="shared" si="21"/>
        <v>0.03058017473</v>
      </c>
      <c r="BO905" s="51">
        <f t="shared" si="22"/>
        <v>0.006146577986</v>
      </c>
      <c r="BP905" s="51">
        <f t="shared" si="9"/>
        <v>1</v>
      </c>
      <c r="BQ905" s="51">
        <f t="shared" si="23"/>
        <v>0.05821857698</v>
      </c>
      <c r="BR905" s="51">
        <f t="shared" si="24"/>
        <v>0.9143192532</v>
      </c>
      <c r="BS905" s="51">
        <f t="shared" si="25"/>
        <v>0.01341334955</v>
      </c>
      <c r="BT905" s="51">
        <f t="shared" si="26"/>
        <v>0.01404882029</v>
      </c>
      <c r="BU905" s="51">
        <f t="shared" si="10"/>
        <v>1</v>
      </c>
      <c r="BV905" s="51">
        <f t="shared" si="27"/>
        <v>0.03588649305</v>
      </c>
      <c r="BW905" s="51">
        <f t="shared" si="28"/>
        <v>0.005218159331</v>
      </c>
      <c r="BX905" s="51">
        <f t="shared" si="29"/>
        <v>0.9469728328</v>
      </c>
      <c r="BY905" s="51">
        <f t="shared" si="30"/>
        <v>0.01192251481</v>
      </c>
      <c r="BZ905" s="51">
        <f t="shared" si="11"/>
        <v>1</v>
      </c>
      <c r="CA905" s="51">
        <f t="shared" si="31"/>
        <v>0.0009884537035</v>
      </c>
      <c r="CB905" s="51">
        <f t="shared" si="32"/>
        <v>0.00758275469</v>
      </c>
      <c r="CC905" s="51">
        <f t="shared" si="33"/>
        <v>0.00163380323</v>
      </c>
      <c r="CD905" s="51">
        <f t="shared" si="34"/>
        <v>0.9897949884</v>
      </c>
      <c r="CE905" s="51">
        <f t="shared" si="12"/>
        <v>1</v>
      </c>
      <c r="CF905" s="61"/>
      <c r="CG905" s="51">
        <f t="shared" si="35"/>
        <v>0.9439735445</v>
      </c>
      <c r="CH905" s="51">
        <f t="shared" si="36"/>
        <v>0.01929970283</v>
      </c>
      <c r="CI905" s="51">
        <f t="shared" si="37"/>
        <v>0.03058017473</v>
      </c>
      <c r="CJ905" s="51">
        <f t="shared" si="38"/>
        <v>0.006146577986</v>
      </c>
      <c r="CK905" s="51">
        <f t="shared" si="13"/>
        <v>1</v>
      </c>
      <c r="CL905" s="51">
        <f t="shared" si="39"/>
        <v>0.05821857698</v>
      </c>
      <c r="CM905" s="51">
        <f t="shared" si="40"/>
        <v>0.9143192532</v>
      </c>
      <c r="CN905" s="51">
        <f t="shared" si="41"/>
        <v>0.01341334955</v>
      </c>
      <c r="CO905" s="51">
        <f t="shared" si="42"/>
        <v>0.01404882029</v>
      </c>
      <c r="CP905" s="51">
        <f t="shared" si="14"/>
        <v>1</v>
      </c>
      <c r="CQ905" s="51">
        <f t="shared" si="43"/>
        <v>0.03588649305</v>
      </c>
      <c r="CR905" s="51">
        <f t="shared" si="44"/>
        <v>0.005218159331</v>
      </c>
      <c r="CS905" s="51">
        <f t="shared" si="45"/>
        <v>0.9469728328</v>
      </c>
      <c r="CT905" s="51">
        <f t="shared" si="46"/>
        <v>0.01192251481</v>
      </c>
      <c r="CU905" s="51">
        <f t="shared" si="15"/>
        <v>1</v>
      </c>
      <c r="CV905" s="51">
        <f t="shared" si="47"/>
        <v>0.0009884537035</v>
      </c>
      <c r="CW905" s="51">
        <f t="shared" si="48"/>
        <v>0.00758275469</v>
      </c>
      <c r="CX905" s="51">
        <f t="shared" si="49"/>
        <v>0.00163380323</v>
      </c>
      <c r="CY905" s="51">
        <f t="shared" si="50"/>
        <v>0.9897949884</v>
      </c>
      <c r="CZ905" s="51">
        <f t="shared" si="16"/>
        <v>1</v>
      </c>
      <c r="DA905" s="61"/>
      <c r="DB905" s="51">
        <f>(AQ905*Baseline!B$7 + AV905*Baseline!B$11 + BA905*Baseline!B$16 + BF905*Baseline!B$18)</f>
        <v>56552.82652</v>
      </c>
      <c r="DC905" s="51">
        <f>(AR905*Baseline!B$7 + AW905*Baseline!B$11 + BB905*Baseline!B$16 + BG905*Baseline!B$18)</f>
        <v>65186.21843</v>
      </c>
      <c r="DD905" s="51">
        <f>(AS905*Baseline!B$7 + AX905*Baseline!B$11 + BC905*Baseline!B$16 + BH905*Baseline!B$18)</f>
        <v>115318.3971</v>
      </c>
      <c r="DE905" s="51">
        <f>(AT905*Baseline!B$7 + AY905*Baseline!B$11 + BD905*Baseline!B$16 + BI905*Baseline!B$18)</f>
        <v>1259896.924</v>
      </c>
      <c r="DF905" s="51">
        <f t="shared" si="17"/>
        <v>1496954.366</v>
      </c>
      <c r="DG905" s="61"/>
      <c r="DH905" s="51">
        <f t="shared" si="51"/>
        <v>0.03777859086</v>
      </c>
      <c r="DI905" s="51">
        <f t="shared" si="52"/>
        <v>0.04354589553</v>
      </c>
      <c r="DJ905" s="51">
        <f t="shared" si="53"/>
        <v>0.07703534572</v>
      </c>
      <c r="DK905" s="51">
        <f t="shared" si="54"/>
        <v>0.8416401679</v>
      </c>
      <c r="DL905" s="51">
        <f t="shared" si="18"/>
        <v>1</v>
      </c>
      <c r="DM905" s="61"/>
      <c r="DN905" s="51">
        <f>DH905 / (Baseline!B$7/Baseline!B$17)</f>
        <v>4.032616092</v>
      </c>
      <c r="DO905" s="51">
        <f>DI905 / (Baseline!B$11/Baseline!B$17)</f>
        <v>1.05121876</v>
      </c>
      <c r="DP905" s="51">
        <f>DJ905 / (Baseline!B$16/Baseline!B$17)</f>
        <v>1.190428897</v>
      </c>
      <c r="DQ905" s="51">
        <f>DK905 / (Baseline!B$18/Baseline!B$17)</f>
        <v>0.9515485116</v>
      </c>
      <c r="DR905" s="79"/>
      <c r="DS905" s="51">
        <f>(AU905*Baseline!B$34)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0.02814388765</v>
      </c>
      <c r="DT905" s="51">
        <f>(AZ905*Baseline!B$34) + (Baseline!D$88*(1-Baseline!D$89)*Baseline!B$35) + (Baseline!D$88*Baseline!D$89*((1-Baseline!D$90)*Baseline!B$40 + Baseline!D$90*Baseline!B$41))</f>
        <v>0.01054208337</v>
      </c>
      <c r="DU905" s="51">
        <f>(BE905*Baseline!B$34) + (Baseline!F$88*(1-Baseline!F$89)*Baseline!B$35) + (Baseline!F$88*Baseline!F$89*((1-Baseline!F$90)*Baseline!B$40 + Baseline!F$90*Baseline!B$41))</f>
        <v>0.01297442076</v>
      </c>
      <c r="DV905" s="51">
        <f>(BJ905*Baseline!B$34) + (Baseline!H$88*(1-Baseline!H$89)*Baseline!B$35) + (Baseline!H$88*Baseline!H$89*((1-Baseline!H$90)*Baseline!B$40 + Baseline!H$90*Baseline!B$41))</f>
        <v>0.009306286535</v>
      </c>
      <c r="DW905" s="51">
        <f>( DS905*Baseline!B$7 + DT905*Baseline!B$11 + DU905*Baseline!B$16 + DV905*Baseline!B$18 ) / Baseline!B$17</f>
        <v>0.00977132721</v>
      </c>
    </row>
    <row r="906">
      <c r="A906" s="4" t="s">
        <v>1266</v>
      </c>
      <c r="B906" s="45">
        <f>MIN( MAX( NORMINV( MCrands!B906, (B$5+B$4)/2, (B$5-B$4)/3.29 ), 0 ), 1 )</f>
        <v>0.4099120975</v>
      </c>
      <c r="C906" s="45">
        <f>MAX( NORMINV( MCrands!C906, (C$5+C$4)/2, (C$5-C$4)/3.29 ), 0 )</f>
        <v>2.695717998</v>
      </c>
      <c r="D906" s="41"/>
      <c r="E906" s="43">
        <f>Baseline!B$33 * (C906 * Baseline!B$66*Baseline!B$66/Baseline!B$73 + Baseline!B$52*Baseline!B$52/Baseline!B$74 + Baseline!B$53*Baseline!B$53/Baseline!B$75 + Baseline!B$54*Baseline!B$54/Baseline!B$76)</f>
        <v>0.00001912699237</v>
      </c>
      <c r="F906" s="43">
        <f>Baseline!B$33 * (C906 * Baseline!B$66*Baseline!B$57/Baseline!B$73 + Baseline!B$52*Baseline!B$67/Baseline!B$74 + Baseline!B$53*Baseline!B$55/Baseline!B$75 + Baseline!B$54*Baseline!B$56/Baseline!B$76)</f>
        <v>0.0000001998879193</v>
      </c>
      <c r="G906" s="45">
        <f>Baseline!B$33 * (C906 * Baseline!B$66*Baseline!B$58/Baseline!B$73 + Baseline!B$52*Baseline!B$59/Baseline!B$74 + Baseline!B$53*Baseline!B$68/Baseline!B$75 + Baseline!B$54*Baseline!B$60/Baseline!B$76)</f>
        <v>0.000000168653827</v>
      </c>
      <c r="H906" s="43">
        <f>Baseline!B$33 * (C906 * Baseline!B$66*Baseline!B$61/Baseline!B$73 + Baseline!B$52*Baseline!B$62/Baseline!B$74 + Baseline!B$53*Baseline!B$63/Baseline!B$75 + Baseline!B$54*Baseline!B$69/Baseline!B$76)</f>
        <v>0.0000000034034464</v>
      </c>
      <c r="I906" s="43">
        <f>Baseline!B$33 * (C906 * Baseline!B$57*Baseline!B$66/Baseline!B$73 + Baseline!B$67*Baseline!B$52/Baseline!B$74 + Baseline!B$55*Baseline!B$53/Baseline!B$75 + Baseline!B$56*Baseline!B$54/Baseline!B$76)</f>
        <v>0.0000001998879193</v>
      </c>
      <c r="J906" s="45">
        <f>Baseline!B$33 * (C906 * Baseline!B$57*Baseline!B$57/Baseline!B$73 + Baseline!B$67*Baseline!B$67/Baseline!B$74 + Baseline!B$55*Baseline!B$55/Baseline!B$75 + Baseline!B$56*Baseline!B$56/Baseline!B$76)</f>
        <v>0.000001763813803</v>
      </c>
      <c r="K906" s="43">
        <f>Baseline!B$33 * (C906 * Baseline!B$57*Baseline!B$58/Baseline!B$73 + Baseline!B$67*Baseline!B$59/Baseline!B$74 + Baseline!B$55*Baseline!B$68/Baseline!B$75 + Baseline!B$56*Baseline!B$60/Baseline!B$76)</f>
        <v>0.00000001374191773</v>
      </c>
      <c r="L906" s="45">
        <f>Baseline!B$33 * (C906 * Baseline!B$57*Baseline!B$61/Baseline!B$73 + Baseline!B$67*Baseline!B$62/Baseline!B$74 + Baseline!B$55*Baseline!B$63/Baseline!B$75 + Baseline!B$56*Baseline!B$69/Baseline!B$76)</f>
        <v>0.00000001439285165</v>
      </c>
      <c r="M906" s="43">
        <f>Baseline!B$33 * (C906 * Baseline!B$58*Baseline!B$66/Baseline!B$73 + Baseline!B$59*Baseline!B$52/Baseline!B$74 + Baseline!B$68*Baseline!B$53/Baseline!B$75 + Baseline!B$60*Baseline!B$54/Baseline!B$76)</f>
        <v>0.000000168653827</v>
      </c>
      <c r="N906" s="45">
        <f>Baseline!B$33 * (C906 * Baseline!B$58*Baseline!B$57/Baseline!B$73 + Baseline!B$59*Baseline!B$67/Baseline!B$74 + Baseline!B$68*Baseline!B$55/Baseline!B$75 + Baseline!B$60*Baseline!B$56/Baseline!B$76)</f>
        <v>0.00000001374191773</v>
      </c>
      <c r="O906" s="45">
        <f>Baseline!B$33 * (C906 * Baseline!B$58*Baseline!B$58/Baseline!B$73 + Baseline!B$59*Baseline!B$59/Baseline!B$74 + Baseline!B$68*Baseline!B$68/Baseline!B$75 + Baseline!B$60*Baseline!B$60/Baseline!B$76)</f>
        <v>0.000001324390267</v>
      </c>
      <c r="P906" s="43">
        <f>Baseline!B$33 * (C906 * Baseline!B$58*Baseline!B$61/Baseline!B$73 + Baseline!B$59*Baseline!B$62/Baseline!B$74 + Baseline!B$68*Baseline!B$63/Baseline!B$75 + Baseline!B$60*Baseline!B$69/Baseline!B$76)</f>
        <v>0.000000001646941298</v>
      </c>
      <c r="Q906" s="43">
        <f>Baseline!B$33 * (C906 * Baseline!B$61*Baseline!B$66/Baseline!B$73 + Baseline!B$62*Baseline!B$52/Baseline!B$74 + Baseline!B$63*Baseline!B$53/Baseline!B$75 + Baseline!B$69*Baseline!B$54/Baseline!B$76)</f>
        <v>0.0000000034034464</v>
      </c>
      <c r="R906" s="43">
        <f>Baseline!B$33 * (C906 * Baseline!B$61*Baseline!B$57/Baseline!B$73 + Baseline!B$62*Baseline!B$67/Baseline!B$74 + Baseline!B$63*Baseline!B$55/Baseline!B$75 + Baseline!B$69*Baseline!B$56/Baseline!B$76)</f>
        <v>0.00000001439285165</v>
      </c>
      <c r="S906" s="43">
        <f>Baseline!B$33 * (C906 * Baseline!B$61*Baseline!B$58/Baseline!B$73 + Baseline!B$62*Baseline!B$59/Baseline!B$74 + Baseline!B$63*Baseline!B$68/Baseline!B$75 + Baseline!B$69*Baseline!B$60/Baseline!B$76)</f>
        <v>0.000000001646941298</v>
      </c>
      <c r="T906" s="43">
        <f>Baseline!B$33 * (C906 * Baseline!B$61*Baseline!B$61/Baseline!B$73 + Baseline!B$62*Baseline!B$62/Baseline!B$74 + Baseline!B$63*Baseline!B$63/Baseline!B$75 + Baseline!B$69*Baseline!B$69/Baseline!B$76)</f>
        <v>0.00000009854654504</v>
      </c>
      <c r="U906" s="41"/>
      <c r="V906" s="43">
        <f>E906 * ( Baseline!B$87 * Baseline!B$7 )</f>
        <v>0.1985190538</v>
      </c>
      <c r="W906" s="43">
        <f>F906 * ( Baseline!D$87 * Baseline!B$11 )</f>
        <v>0.003687251631</v>
      </c>
      <c r="X906" s="43">
        <f>G906 * ( Baseline!F$87 * Baseline!B$16 )</f>
        <v>0.005858151877</v>
      </c>
      <c r="Y906" s="43">
        <f>H906 * ( Baseline!H$87 * Baseline!B$18 )</f>
        <v>0.001196901795</v>
      </c>
      <c r="Z906" s="51">
        <f t="shared" si="1"/>
        <v>0.2092613591</v>
      </c>
      <c r="AA906" s="43">
        <f>I906 * ( Baseline!B$87 * Baseline!B$7 )</f>
        <v>0.002074636715</v>
      </c>
      <c r="AB906" s="45">
        <f>J906 * ( Baseline!D$87 * Baseline!B$11 )</f>
        <v>0.03253636009</v>
      </c>
      <c r="AC906" s="45">
        <f>K906 * ( Baseline!F$87 * Baseline!B$16 )</f>
        <v>0.0004773223508</v>
      </c>
      <c r="AD906" s="45">
        <f>L906 * ( Baseline!F$87 * Baseline!B$16 )</f>
        <v>0.0004999323905</v>
      </c>
      <c r="AE906" s="51">
        <f t="shared" si="2"/>
        <v>0.03558825155</v>
      </c>
      <c r="AF906" s="51">
        <f>M906 * ( Baseline!B$87 * Baseline!B$7 )</f>
        <v>0.00175045807</v>
      </c>
      <c r="AG906" s="51">
        <f>N906 * ( Baseline!D$87 * Baseline!B$11 )</f>
        <v>0.0002534916004</v>
      </c>
      <c r="AH906" s="51">
        <f>O906 * ( Baseline!F$87 * Baseline!B$16 )</f>
        <v>0.04600239122</v>
      </c>
      <c r="AI906" s="51">
        <f>P906 * ( Baseline!H$87 * Baseline!B$18 )</f>
        <v>0.0005791855559</v>
      </c>
      <c r="AJ906" s="51">
        <f t="shared" si="3"/>
        <v>0.04858552645</v>
      </c>
      <c r="AK906" s="51">
        <f>Q906 * ( Baseline!B$87 * Baseline!B$7 )</f>
        <v>0.00003532437019</v>
      </c>
      <c r="AL906" s="51">
        <f>R906 * ( Baseline!D$87 * Baseline!B$11 )</f>
        <v>0.0002654991152</v>
      </c>
      <c r="AM906" s="51">
        <f>S906 * ( Baseline!F$87 * Baseline!B$16 )</f>
        <v>0.00005720612704</v>
      </c>
      <c r="AN906" s="51">
        <f>T906 * ( Baseline!H$87 * Baseline!B$18 )</f>
        <v>0.03465620514</v>
      </c>
      <c r="AO906" s="51">
        <f t="shared" si="4"/>
        <v>0.03501423476</v>
      </c>
      <c r="AP906" s="61"/>
      <c r="AQ906" s="51">
        <f>V906 * ( (1-Baseline!B$88-Baseline!B$87) + (1-B906)*Baseline!B$88 )</f>
        <v>0.1218466741</v>
      </c>
      <c r="AR906" s="51">
        <f>W906 * ( (1-Baseline!B$88-Baseline!B$87) + (1-B906)*Baseline!B$88 )</f>
        <v>0.002263154791</v>
      </c>
      <c r="AS906" s="51">
        <f>X906 * ( (1-Baseline!B$88-Baseline!B$87) + (1-B906)*Baseline!B$88 )</f>
        <v>0.003595606109</v>
      </c>
      <c r="AT906" s="51">
        <f>Y906 * ( (1-Baseline!B$88-Baseline!B$87) + (1-B906)*Baseline!B$88 )</f>
        <v>0.000734632269</v>
      </c>
      <c r="AU906" s="51">
        <f t="shared" si="5"/>
        <v>0.1284400673</v>
      </c>
      <c r="AV906" s="51">
        <f>AA906 * ( (1-Baseline!D$88-Baseline!D$87) + (1-B906)*Baseline!D$88 )</f>
        <v>0.001675803948</v>
      </c>
      <c r="AW906" s="51">
        <f>AB906 * ( (1-Baseline!D$88-Baseline!D$87) + (1-B906)*Baseline!D$88 )</f>
        <v>0.02628149801</v>
      </c>
      <c r="AX906" s="51">
        <f>AC906 * ( (1-Baseline!D$88-Baseline!D$87) + (1-B906)*Baseline!D$88 )</f>
        <v>0.0003855608426</v>
      </c>
      <c r="AY906" s="51">
        <f>AD906 * ( (1-Baseline!D$88-Baseline!D$87) + (1-B906)*Baseline!D$88 )</f>
        <v>0.0004038242781</v>
      </c>
      <c r="AZ906" s="51">
        <f t="shared" si="6"/>
        <v>0.02874668708</v>
      </c>
      <c r="BA906" s="51">
        <f>AF906 * ( (1-Baseline!F$88-Baseline!F$87) + (1-Baseline!B$36)*Baseline!F$88 )</f>
        <v>0.001259685642</v>
      </c>
      <c r="BB906" s="51">
        <f>AG906 * ( (1-Baseline!F$88-Baseline!F$87) + (1-Baseline!B$36)*Baseline!F$88 )</f>
        <v>0.0001824206674</v>
      </c>
      <c r="BC906" s="51">
        <f>AH906 * ( (1-Baseline!F$88-Baseline!F$87) + (1-Baseline!B$36)*Baseline!F$88 )</f>
        <v>0.0331047928</v>
      </c>
      <c r="BD906" s="51">
        <f>AI906 * ( (1-Baseline!F$88-Baseline!F$87) + (1-Baseline!B$36)*Baseline!F$88 )</f>
        <v>0.0004168004599</v>
      </c>
      <c r="BE906" s="51">
        <f t="shared" si="7"/>
        <v>0.03496369957</v>
      </c>
      <c r="BF906" s="51">
        <f>AK906 * ( (1-Baseline!H$88-Baseline!H$87) + (1-Baseline!B$36)*Baseline!H$88 )</f>
        <v>0.00002798820499</v>
      </c>
      <c r="BG906" s="51">
        <f>AL906 * ( (1-Baseline!H$88-Baseline!H$87) + (1-Baseline!B$36)*Baseline!H$88 )</f>
        <v>0.0002103602589</v>
      </c>
      <c r="BH906" s="51">
        <f>AM906 * ( (1-Baseline!H$88-Baseline!H$87) + (1-Baseline!B$36)*Baseline!H$88 )</f>
        <v>0.00004532555858</v>
      </c>
      <c r="BI906" s="51">
        <f>AN906 * ( (1-Baseline!H$88-Baseline!H$87) + (1-Baseline!B$36)*Baseline!H$88 )</f>
        <v>0.02745880446</v>
      </c>
      <c r="BJ906" s="51">
        <f t="shared" si="8"/>
        <v>0.02774247848</v>
      </c>
      <c r="BK906" s="61"/>
      <c r="BL906" s="51">
        <f t="shared" si="19"/>
        <v>0.9486656048</v>
      </c>
      <c r="BM906" s="51">
        <f t="shared" si="20"/>
        <v>0.0176203177</v>
      </c>
      <c r="BN906" s="51">
        <f t="shared" si="21"/>
        <v>0.02799442717</v>
      </c>
      <c r="BO906" s="51">
        <f t="shared" si="22"/>
        <v>0.005719650298</v>
      </c>
      <c r="BP906" s="51">
        <f t="shared" si="9"/>
        <v>1</v>
      </c>
      <c r="BQ906" s="51">
        <f t="shared" si="23"/>
        <v>0.05829555048</v>
      </c>
      <c r="BR906" s="51">
        <f t="shared" si="24"/>
        <v>0.9142444115</v>
      </c>
      <c r="BS906" s="51">
        <f t="shared" si="25"/>
        <v>0.01341235745</v>
      </c>
      <c r="BT906" s="51">
        <f t="shared" si="26"/>
        <v>0.01404768059</v>
      </c>
      <c r="BU906" s="51">
        <f t="shared" si="10"/>
        <v>1</v>
      </c>
      <c r="BV906" s="51">
        <f t="shared" si="27"/>
        <v>0.03602838537</v>
      </c>
      <c r="BW906" s="51">
        <f t="shared" si="28"/>
        <v>0.005217430353</v>
      </c>
      <c r="BX906" s="51">
        <f t="shared" si="29"/>
        <v>0.9468332358</v>
      </c>
      <c r="BY906" s="51">
        <f t="shared" si="30"/>
        <v>0.01192094844</v>
      </c>
      <c r="BZ906" s="51">
        <f t="shared" si="11"/>
        <v>1</v>
      </c>
      <c r="CA906" s="51">
        <f t="shared" si="31"/>
        <v>0.00100885741</v>
      </c>
      <c r="CB906" s="51">
        <f t="shared" si="32"/>
        <v>0.007582605104</v>
      </c>
      <c r="CC906" s="51">
        <f t="shared" si="33"/>
        <v>0.001633796296</v>
      </c>
      <c r="CD906" s="51">
        <f t="shared" si="34"/>
        <v>0.9897747412</v>
      </c>
      <c r="CE906" s="51">
        <f t="shared" si="12"/>
        <v>1</v>
      </c>
      <c r="CF906" s="61"/>
      <c r="CG906" s="51">
        <f t="shared" si="35"/>
        <v>0.9486656048</v>
      </c>
      <c r="CH906" s="51">
        <f t="shared" si="36"/>
        <v>0.0176203177</v>
      </c>
      <c r="CI906" s="51">
        <f t="shared" si="37"/>
        <v>0.02799442717</v>
      </c>
      <c r="CJ906" s="51">
        <f t="shared" si="38"/>
        <v>0.005719650298</v>
      </c>
      <c r="CK906" s="51">
        <f t="shared" si="13"/>
        <v>1</v>
      </c>
      <c r="CL906" s="51">
        <f t="shared" si="39"/>
        <v>0.05829555048</v>
      </c>
      <c r="CM906" s="51">
        <f t="shared" si="40"/>
        <v>0.9142444115</v>
      </c>
      <c r="CN906" s="51">
        <f t="shared" si="41"/>
        <v>0.01341235745</v>
      </c>
      <c r="CO906" s="51">
        <f t="shared" si="42"/>
        <v>0.01404768059</v>
      </c>
      <c r="CP906" s="51">
        <f t="shared" si="14"/>
        <v>1</v>
      </c>
      <c r="CQ906" s="51">
        <f t="shared" si="43"/>
        <v>0.03602838537</v>
      </c>
      <c r="CR906" s="51">
        <f t="shared" si="44"/>
        <v>0.005217430353</v>
      </c>
      <c r="CS906" s="51">
        <f t="shared" si="45"/>
        <v>0.9468332358</v>
      </c>
      <c r="CT906" s="51">
        <f t="shared" si="46"/>
        <v>0.01192094844</v>
      </c>
      <c r="CU906" s="51">
        <f t="shared" si="15"/>
        <v>1</v>
      </c>
      <c r="CV906" s="51">
        <f t="shared" si="47"/>
        <v>0.00100885741</v>
      </c>
      <c r="CW906" s="51">
        <f t="shared" si="48"/>
        <v>0.007582605104</v>
      </c>
      <c r="CX906" s="51">
        <f t="shared" si="49"/>
        <v>0.001633796296</v>
      </c>
      <c r="CY906" s="51">
        <f t="shared" si="50"/>
        <v>0.9897747412</v>
      </c>
      <c r="CZ906" s="51">
        <f t="shared" si="16"/>
        <v>1</v>
      </c>
      <c r="DA906" s="61"/>
      <c r="DB906" s="51">
        <f>(AQ906*Baseline!B$7 + AV906*Baseline!B$11 + BA906*Baseline!B$16 + BF906*Baseline!B$18)</f>
        <v>68191.27798</v>
      </c>
      <c r="DC906" s="51">
        <f>(AR906*Baseline!B$7 + AW906*Baseline!B$11 + BB906*Baseline!B$16 + BG906*Baseline!B$18)</f>
        <v>67703.43356</v>
      </c>
      <c r="DD906" s="51">
        <f>(AS906*Baseline!B$7 + AX906*Baseline!B$11 + BC906*Baseline!B$16 + BH906*Baseline!B$18)</f>
        <v>115553.5651</v>
      </c>
      <c r="DE906" s="51">
        <f>(AT906*Baseline!B$7 + AY906*Baseline!B$11 + BD906*Baseline!B$16 + BI906*Baseline!B$18)</f>
        <v>1259979.743</v>
      </c>
      <c r="DF906" s="51">
        <f t="shared" si="17"/>
        <v>1511428.02</v>
      </c>
      <c r="DG906" s="61"/>
      <c r="DH906" s="51">
        <f t="shared" si="51"/>
        <v>0.04511711911</v>
      </c>
      <c r="DI906" s="51">
        <f t="shared" si="52"/>
        <v>0.04479434858</v>
      </c>
      <c r="DJ906" s="51">
        <f t="shared" si="53"/>
        <v>0.07645323734</v>
      </c>
      <c r="DK906" s="51">
        <f t="shared" si="54"/>
        <v>0.833635295</v>
      </c>
      <c r="DL906" s="51">
        <f t="shared" si="18"/>
        <v>1</v>
      </c>
      <c r="DM906" s="61"/>
      <c r="DN906" s="51">
        <f>DH906 / (Baseline!B$7/Baseline!B$17)</f>
        <v>4.815955715</v>
      </c>
      <c r="DO906" s="51">
        <f>DI906 / (Baseline!B$11/Baseline!B$17)</f>
        <v>1.081357014</v>
      </c>
      <c r="DP906" s="51">
        <f>DJ906 / (Baseline!B$16/Baseline!B$17)</f>
        <v>1.181433564</v>
      </c>
      <c r="DQ906" s="51">
        <f>DK906 / (Baseline!B$18/Baseline!B$17)</f>
        <v>0.9424982961</v>
      </c>
      <c r="DR906" s="79"/>
      <c r="DS906" s="51">
        <f>(AU906*Baseline!B$34)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0.03179554134</v>
      </c>
      <c r="DT906" s="51">
        <f>(AZ906*Baseline!B$34) + (Baseline!D$88*(1-Baseline!D$89)*Baseline!B$35) + (Baseline!D$88*Baseline!D$89*((1-Baseline!D$90)*Baseline!B$40 + Baseline!D$90*Baseline!B$41))</f>
        <v>0.01072557106</v>
      </c>
      <c r="DU906" s="51">
        <f>(BE906*Baseline!B$34) + (Baseline!F$88*(1-Baseline!F$89)*Baseline!B$35) + (Baseline!F$88*Baseline!F$89*((1-Baseline!F$90)*Baseline!B$40 + Baseline!F$90*Baseline!B$41))</f>
        <v>0.01297519494</v>
      </c>
      <c r="DV906" s="51">
        <f>(BJ906*Baseline!B$34) + (Baseline!H$88*(1-Baseline!H$89)*Baseline!B$35) + (Baseline!H$88*Baseline!H$89*((1-Baseline!H$90)*Baseline!B$40 + Baseline!H$90*Baseline!B$41))</f>
        <v>0.009306371772</v>
      </c>
      <c r="DW906" s="51">
        <f>( DS906*Baseline!B$7 + DT906*Baseline!B$11 + DU906*Baseline!B$16 + DV906*Baseline!B$18 ) / Baseline!B$17</f>
        <v>0.009813263168</v>
      </c>
    </row>
    <row r="907">
      <c r="A907" s="4" t="s">
        <v>1267</v>
      </c>
      <c r="B907" s="45">
        <f>MIN( MAX( NORMINV( MCrands!B907, (B$5+B$4)/2, (B$5-B$4)/3.29 ), 0 ), 1 )</f>
        <v>0.5357023667</v>
      </c>
      <c r="C907" s="45">
        <f>MAX( NORMINV( MCrands!C907, (C$5+C$4)/2, (C$5-C$4)/3.29 ), 0 )</f>
        <v>2.318581523</v>
      </c>
      <c r="D907" s="41"/>
      <c r="E907" s="43">
        <f>Baseline!B$33 * (C907 * Baseline!B$66*Baseline!B$66/Baseline!B$73 + Baseline!B$52*Baseline!B$52/Baseline!B$74 + Baseline!B$53*Baseline!B$53/Baseline!B$75 + Baseline!B$54*Baseline!B$54/Baseline!B$76)</f>
        <v>0.00001645685707</v>
      </c>
      <c r="F907" s="43">
        <f>Baseline!B$33 * (C907 * Baseline!B$66*Baseline!B$57/Baseline!B$73 + Baseline!B$52*Baseline!B$67/Baseline!B$74 + Baseline!B$53*Baseline!B$55/Baseline!B$75 + Baseline!B$54*Baseline!B$56/Baseline!B$76)</f>
        <v>0.000000199466319</v>
      </c>
      <c r="G907" s="45">
        <f>Baseline!B$33 * (C907 * Baseline!B$66*Baseline!B$58/Baseline!B$73 + Baseline!B$52*Baseline!B$59/Baseline!B$74 + Baseline!B$53*Baseline!B$68/Baseline!B$75 + Baseline!B$54*Baseline!B$60/Baseline!B$76)</f>
        <v>0.0000001676173929</v>
      </c>
      <c r="H907" s="43">
        <f>Baseline!B$33 * (C907 * Baseline!B$66*Baseline!B$61/Baseline!B$73 + Baseline!B$52*Baseline!B$62/Baseline!B$74 + Baseline!B$53*Baseline!B$63/Baseline!B$75 + Baseline!B$54*Baseline!B$69/Baseline!B$76)</f>
        <v>0.000000003299802991</v>
      </c>
      <c r="I907" s="43">
        <f>Baseline!B$33 * (C907 * Baseline!B$57*Baseline!B$66/Baseline!B$73 + Baseline!B$67*Baseline!B$52/Baseline!B$74 + Baseline!B$55*Baseline!B$53/Baseline!B$75 + Baseline!B$56*Baseline!B$54/Baseline!B$76)</f>
        <v>0.000000199466319</v>
      </c>
      <c r="J907" s="45">
        <f>Baseline!B$33 * (C907 * Baseline!B$57*Baseline!B$57/Baseline!B$73 + Baseline!B$67*Baseline!B$67/Baseline!B$74 + Baseline!B$55*Baseline!B$55/Baseline!B$75 + Baseline!B$56*Baseline!B$56/Baseline!B$76)</f>
        <v>0.000001763813737</v>
      </c>
      <c r="K907" s="43">
        <f>Baseline!B$33 * (C907 * Baseline!B$57*Baseline!B$58/Baseline!B$73 + Baseline!B$67*Baseline!B$59/Baseline!B$74 + Baseline!B$55*Baseline!B$68/Baseline!B$75 + Baseline!B$56*Baseline!B$60/Baseline!B$76)</f>
        <v>0.00000001374175409</v>
      </c>
      <c r="L907" s="45">
        <f>Baseline!B$33 * (C907 * Baseline!B$57*Baseline!B$61/Baseline!B$73 + Baseline!B$67*Baseline!B$62/Baseline!B$74 + Baseline!B$55*Baseline!B$63/Baseline!B$75 + Baseline!B$56*Baseline!B$69/Baseline!B$76)</f>
        <v>0.00000001439283528</v>
      </c>
      <c r="M907" s="43">
        <f>Baseline!B$33 * (C907 * Baseline!B$58*Baseline!B$66/Baseline!B$73 + Baseline!B$59*Baseline!B$52/Baseline!B$74 + Baseline!B$68*Baseline!B$53/Baseline!B$75 + Baseline!B$60*Baseline!B$54/Baseline!B$76)</f>
        <v>0.0000001676173929</v>
      </c>
      <c r="N907" s="45">
        <f>Baseline!B$33 * (C907 * Baseline!B$58*Baseline!B$57/Baseline!B$73 + Baseline!B$59*Baseline!B$67/Baseline!B$74 + Baseline!B$68*Baseline!B$55/Baseline!B$75 + Baseline!B$60*Baseline!B$56/Baseline!B$76)</f>
        <v>0.00000001374175409</v>
      </c>
      <c r="O907" s="45">
        <f>Baseline!B$33 * (C907 * Baseline!B$58*Baseline!B$58/Baseline!B$73 + Baseline!B$59*Baseline!B$59/Baseline!B$74 + Baseline!B$68*Baseline!B$68/Baseline!B$75 + Baseline!B$60*Baseline!B$60/Baseline!B$76)</f>
        <v>0.000001324389865</v>
      </c>
      <c r="P907" s="43">
        <f>Baseline!B$33 * (C907 * Baseline!B$58*Baseline!B$61/Baseline!B$73 + Baseline!B$59*Baseline!B$62/Baseline!B$74 + Baseline!B$68*Baseline!B$63/Baseline!B$75 + Baseline!B$60*Baseline!B$69/Baseline!B$76)</f>
        <v>0.000000001646901068</v>
      </c>
      <c r="Q907" s="43">
        <f>Baseline!B$33 * (C907 * Baseline!B$61*Baseline!B$66/Baseline!B$73 + Baseline!B$62*Baseline!B$52/Baseline!B$74 + Baseline!B$63*Baseline!B$53/Baseline!B$75 + Baseline!B$69*Baseline!B$54/Baseline!B$76)</f>
        <v>0.000000003299802991</v>
      </c>
      <c r="R907" s="43">
        <f>Baseline!B$33 * (C907 * Baseline!B$61*Baseline!B$57/Baseline!B$73 + Baseline!B$62*Baseline!B$67/Baseline!B$74 + Baseline!B$63*Baseline!B$55/Baseline!B$75 + Baseline!B$69*Baseline!B$56/Baseline!B$76)</f>
        <v>0.00000001439283528</v>
      </c>
      <c r="S907" s="43">
        <f>Baseline!B$33 * (C907 * Baseline!B$61*Baseline!B$58/Baseline!B$73 + Baseline!B$62*Baseline!B$59/Baseline!B$74 + Baseline!B$63*Baseline!B$68/Baseline!B$75 + Baseline!B$69*Baseline!B$60/Baseline!B$76)</f>
        <v>0.000000001646901068</v>
      </c>
      <c r="T907" s="43">
        <f>Baseline!B$33 * (C907 * Baseline!B$61*Baseline!B$61/Baseline!B$73 + Baseline!B$62*Baseline!B$62/Baseline!B$74 + Baseline!B$63*Baseline!B$63/Baseline!B$75 + Baseline!B$69*Baseline!B$69/Baseline!B$76)</f>
        <v>0.00000009854654102</v>
      </c>
      <c r="U907" s="41"/>
      <c r="V907" s="43">
        <f>E907 * ( Baseline!B$87 * Baseline!B$7 )</f>
        <v>0.1708057195</v>
      </c>
      <c r="W907" s="43">
        <f>F907 * ( Baseline!D$87 * Baseline!B$11 )</f>
        <v>0.00367947454</v>
      </c>
      <c r="X907" s="43">
        <f>G907 * ( Baseline!F$87 * Baseline!B$16 )</f>
        <v>0.005822151577</v>
      </c>
      <c r="Y907" s="43">
        <f>H907 * ( Baseline!H$87 * Baseline!B$18 )</f>
        <v>0.001160453158</v>
      </c>
      <c r="Z907" s="51">
        <f t="shared" si="1"/>
        <v>0.1814677988</v>
      </c>
      <c r="AA907" s="43">
        <f>I907 * ( Baseline!B$87 * Baseline!B$7 )</f>
        <v>0.002070260925</v>
      </c>
      <c r="AB907" s="45">
        <f>J907 * ( Baseline!D$87 * Baseline!B$11 )</f>
        <v>0.03253635887</v>
      </c>
      <c r="AC907" s="45">
        <f>K907 * ( Baseline!F$87 * Baseline!B$16 )</f>
        <v>0.0004773166665</v>
      </c>
      <c r="AD907" s="45">
        <f>L907 * ( Baseline!F$87 * Baseline!B$16 )</f>
        <v>0.0004999318221</v>
      </c>
      <c r="AE907" s="51">
        <f t="shared" si="2"/>
        <v>0.03558386828</v>
      </c>
      <c r="AF907" s="51">
        <f>M907 * ( Baseline!B$87 * Baseline!B$7 )</f>
        <v>0.001739700921</v>
      </c>
      <c r="AG907" s="51">
        <f>N907 * ( Baseline!D$87 * Baseline!B$11 )</f>
        <v>0.0002534885817</v>
      </c>
      <c r="AH907" s="51">
        <f>O907 * ( Baseline!F$87 * Baseline!B$16 )</f>
        <v>0.04600237725</v>
      </c>
      <c r="AI907" s="51">
        <f>P907 * ( Baseline!H$87 * Baseline!B$18 )</f>
        <v>0.000579171408</v>
      </c>
      <c r="AJ907" s="51">
        <f t="shared" si="3"/>
        <v>0.04857473816</v>
      </c>
      <c r="AK907" s="51">
        <f>Q907 * ( Baseline!B$87 * Baseline!B$7 )</f>
        <v>0.00003424865524</v>
      </c>
      <c r="AL907" s="51">
        <f>R907 * ( Baseline!D$87 * Baseline!B$11 )</f>
        <v>0.0002654988133</v>
      </c>
      <c r="AM907" s="51">
        <f>S907 * ( Baseline!F$87 * Baseline!B$16 )</f>
        <v>0.00005720472966</v>
      </c>
      <c r="AN907" s="51">
        <f>T907 * ( Baseline!H$87 * Baseline!B$18 )</f>
        <v>0.03465620373</v>
      </c>
      <c r="AO907" s="51">
        <f t="shared" si="4"/>
        <v>0.03501315593</v>
      </c>
      <c r="AP907" s="61"/>
      <c r="AQ907" s="51">
        <f>V907 * ( (1-Baseline!B$88-Baseline!B$87) + (1-B907)*Baseline!B$88 )</f>
        <v>0.08571456203</v>
      </c>
      <c r="AR907" s="51">
        <f>W907 * ( (1-Baseline!B$88-Baseline!B$87) + (1-B907)*Baseline!B$88 )</f>
        <v>0.00184645192</v>
      </c>
      <c r="AS907" s="51">
        <f>X907 * ( (1-Baseline!B$88-Baseline!B$87) + (1-B907)*Baseline!B$88 )</f>
        <v>0.002921700596</v>
      </c>
      <c r="AT907" s="51">
        <f>Y907 * ( (1-Baseline!B$88-Baseline!B$87) + (1-B907)*Baseline!B$88 )</f>
        <v>0.0005823442824</v>
      </c>
      <c r="AU907" s="51">
        <f t="shared" si="5"/>
        <v>0.09106505883</v>
      </c>
      <c r="AV907" s="51">
        <f>AA907 * ( (1-Baseline!D$88-Baseline!D$87) + (1-B907)*Baseline!D$88 )</f>
        <v>0.001555601801</v>
      </c>
      <c r="AW907" s="51">
        <f>AB907 * ( (1-Baseline!D$88-Baseline!D$87) + (1-B907)*Baseline!D$88 )</f>
        <v>0.02444794173</v>
      </c>
      <c r="AX907" s="51">
        <f>AC907 * ( (1-Baseline!D$88-Baseline!D$87) + (1-B907)*Baseline!D$88 )</f>
        <v>0.0003586575282</v>
      </c>
      <c r="AY907" s="51">
        <f>AD907 * ( (1-Baseline!D$88-Baseline!D$87) + (1-B907)*Baseline!D$88 )</f>
        <v>0.0003756506407</v>
      </c>
      <c r="AZ907" s="51">
        <f t="shared" si="6"/>
        <v>0.0267378517</v>
      </c>
      <c r="BA907" s="51">
        <f>AF907 * ( (1-Baseline!F$88-Baseline!F$87) + (1-Baseline!B$36)*Baseline!F$88 )</f>
        <v>0.001251944453</v>
      </c>
      <c r="BB907" s="51">
        <f>AG907 * ( (1-Baseline!F$88-Baseline!F$87) + (1-Baseline!B$36)*Baseline!F$88 )</f>
        <v>0.000182418495</v>
      </c>
      <c r="BC907" s="51">
        <f>AH907 * ( (1-Baseline!F$88-Baseline!F$87) + (1-Baseline!B$36)*Baseline!F$88 )</f>
        <v>0.03310478274</v>
      </c>
      <c r="BD907" s="51">
        <f>AI907 * ( (1-Baseline!F$88-Baseline!F$87) + (1-Baseline!B$36)*Baseline!F$88 )</f>
        <v>0.0004167902787</v>
      </c>
      <c r="BE907" s="51">
        <f t="shared" si="7"/>
        <v>0.03495593597</v>
      </c>
      <c r="BF907" s="51">
        <f>AK907 * ( (1-Baseline!H$88-Baseline!H$87) + (1-Baseline!B$36)*Baseline!H$88 )</f>
        <v>0.00002713589452</v>
      </c>
      <c r="BG907" s="51">
        <f>AL907 * ( (1-Baseline!H$88-Baseline!H$87) + (1-Baseline!B$36)*Baseline!H$88 )</f>
        <v>0.0002103600197</v>
      </c>
      <c r="BH907" s="51">
        <f>AM907 * ( (1-Baseline!H$88-Baseline!H$87) + (1-Baseline!B$36)*Baseline!H$88 )</f>
        <v>0.00004532445141</v>
      </c>
      <c r="BI907" s="51">
        <f>AN907 * ( (1-Baseline!H$88-Baseline!H$87) + (1-Baseline!B$36)*Baseline!H$88 )</f>
        <v>0.02745880334</v>
      </c>
      <c r="BJ907" s="51">
        <f t="shared" si="8"/>
        <v>0.0277416237</v>
      </c>
      <c r="BK907" s="61"/>
      <c r="BL907" s="51">
        <f t="shared" si="19"/>
        <v>0.9412453375</v>
      </c>
      <c r="BM907" s="51">
        <f t="shared" si="20"/>
        <v>0.02027618434</v>
      </c>
      <c r="BN907" s="51">
        <f t="shared" si="21"/>
        <v>0.03208366231</v>
      </c>
      <c r="BO907" s="51">
        <f t="shared" si="22"/>
        <v>0.006394815859</v>
      </c>
      <c r="BP907" s="51">
        <f t="shared" si="9"/>
        <v>1</v>
      </c>
      <c r="BQ907" s="51">
        <f t="shared" si="23"/>
        <v>0.05817976025</v>
      </c>
      <c r="BR907" s="51">
        <f t="shared" si="24"/>
        <v>0.9143569949</v>
      </c>
      <c r="BS907" s="51">
        <f t="shared" si="25"/>
        <v>0.01341384986</v>
      </c>
      <c r="BT907" s="51">
        <f t="shared" si="26"/>
        <v>0.01404939503</v>
      </c>
      <c r="BU907" s="51">
        <f t="shared" si="10"/>
        <v>1</v>
      </c>
      <c r="BV907" s="51">
        <f t="shared" si="27"/>
        <v>0.03581493153</v>
      </c>
      <c r="BW907" s="51">
        <f t="shared" si="28"/>
        <v>0.005218526981</v>
      </c>
      <c r="BX907" s="51">
        <f t="shared" si="29"/>
        <v>0.9470432367</v>
      </c>
      <c r="BY907" s="51">
        <f t="shared" si="30"/>
        <v>0.01192330479</v>
      </c>
      <c r="BZ907" s="51">
        <f t="shared" si="11"/>
        <v>1</v>
      </c>
      <c r="CA907" s="51">
        <f t="shared" si="31"/>
        <v>0.0009781653306</v>
      </c>
      <c r="CB907" s="51">
        <f t="shared" si="32"/>
        <v>0.007582830118</v>
      </c>
      <c r="CC907" s="51">
        <f t="shared" si="33"/>
        <v>0.001633806726</v>
      </c>
      <c r="CD907" s="51">
        <f t="shared" si="34"/>
        <v>0.9898051978</v>
      </c>
      <c r="CE907" s="51">
        <f t="shared" si="12"/>
        <v>1</v>
      </c>
      <c r="CF907" s="61"/>
      <c r="CG907" s="51">
        <f t="shared" si="35"/>
        <v>0.9412453375</v>
      </c>
      <c r="CH907" s="51">
        <f t="shared" si="36"/>
        <v>0.02027618434</v>
      </c>
      <c r="CI907" s="51">
        <f t="shared" si="37"/>
        <v>0.03208366231</v>
      </c>
      <c r="CJ907" s="51">
        <f t="shared" si="38"/>
        <v>0.006394815859</v>
      </c>
      <c r="CK907" s="51">
        <f t="shared" si="13"/>
        <v>1</v>
      </c>
      <c r="CL907" s="51">
        <f t="shared" si="39"/>
        <v>0.05817976025</v>
      </c>
      <c r="CM907" s="51">
        <f t="shared" si="40"/>
        <v>0.9143569949</v>
      </c>
      <c r="CN907" s="51">
        <f t="shared" si="41"/>
        <v>0.01341384986</v>
      </c>
      <c r="CO907" s="51">
        <f t="shared" si="42"/>
        <v>0.01404939503</v>
      </c>
      <c r="CP907" s="51">
        <f t="shared" si="14"/>
        <v>1</v>
      </c>
      <c r="CQ907" s="51">
        <f t="shared" si="43"/>
        <v>0.03581493153</v>
      </c>
      <c r="CR907" s="51">
        <f t="shared" si="44"/>
        <v>0.005218526981</v>
      </c>
      <c r="CS907" s="51">
        <f t="shared" si="45"/>
        <v>0.9470432367</v>
      </c>
      <c r="CT907" s="51">
        <f t="shared" si="46"/>
        <v>0.01192330479</v>
      </c>
      <c r="CU907" s="51">
        <f t="shared" si="15"/>
        <v>1</v>
      </c>
      <c r="CV907" s="51">
        <f t="shared" si="47"/>
        <v>0.0009781653306</v>
      </c>
      <c r="CW907" s="51">
        <f t="shared" si="48"/>
        <v>0.007582830118</v>
      </c>
      <c r="CX907" s="51">
        <f t="shared" si="49"/>
        <v>0.001633806726</v>
      </c>
      <c r="CY907" s="51">
        <f t="shared" si="50"/>
        <v>0.9898051978</v>
      </c>
      <c r="CZ907" s="51">
        <f t="shared" si="16"/>
        <v>1</v>
      </c>
      <c r="DA907" s="61"/>
      <c r="DB907" s="51">
        <f>(AQ907*Baseline!B$7 + AV907*Baseline!B$11 + BA907*Baseline!B$16 + BF907*Baseline!B$18)</f>
        <v>50344.46119</v>
      </c>
      <c r="DC907" s="51">
        <f>(AR907*Baseline!B$7 + AW907*Baseline!B$11 + BB907*Baseline!B$16 + BG907*Baseline!B$18)</f>
        <v>63569.15398</v>
      </c>
      <c r="DD907" s="51">
        <f>(AS907*Baseline!B$7 + AX907*Baseline!B$11 + BC907*Baseline!B$16 + BH907*Baseline!B$18)</f>
        <v>115168.9409</v>
      </c>
      <c r="DE907" s="51">
        <f>(AT907*Baseline!B$7 + AY907*Baseline!B$11 + BD907*Baseline!B$16 + BI907*Baseline!B$18)</f>
        <v>1259845.378</v>
      </c>
      <c r="DF907" s="51">
        <f t="shared" si="17"/>
        <v>1488927.934</v>
      </c>
      <c r="DG907" s="61"/>
      <c r="DH907" s="51">
        <f t="shared" si="51"/>
        <v>0.03381255737</v>
      </c>
      <c r="DI907" s="51">
        <f t="shared" si="52"/>
        <v>0.0426945808</v>
      </c>
      <c r="DJ907" s="51">
        <f t="shared" si="53"/>
        <v>0.0773502453</v>
      </c>
      <c r="DK907" s="51">
        <f t="shared" si="54"/>
        <v>0.8461426165</v>
      </c>
      <c r="DL907" s="51">
        <f t="shared" si="18"/>
        <v>1</v>
      </c>
      <c r="DM907" s="61"/>
      <c r="DN907" s="51">
        <f>DH907 / (Baseline!B$7/Baseline!B$17)</f>
        <v>3.609268103</v>
      </c>
      <c r="DO907" s="51">
        <f>DI907 / (Baseline!B$11/Baseline!B$17)</f>
        <v>1.030667615</v>
      </c>
      <c r="DP907" s="51">
        <f>DJ907 / (Baseline!B$16/Baseline!B$17)</f>
        <v>1.195295048</v>
      </c>
      <c r="DQ907" s="51">
        <f>DK907 / (Baseline!B$18/Baseline!B$17)</f>
        <v>0.9566389273</v>
      </c>
      <c r="DR907" s="79"/>
      <c r="DS907" s="51">
        <f>(AU907*Baseline!B$34)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0.02618929007</v>
      </c>
      <c r="DT907" s="51">
        <f>(AZ907*Baseline!B$34) + (Baseline!D$88*(1-Baseline!D$89)*Baseline!B$35) + (Baseline!D$88*Baseline!D$89*((1-Baseline!D$90)*Baseline!B$40 + Baseline!D$90*Baseline!B$41))</f>
        <v>0.01042424575</v>
      </c>
      <c r="DU907" s="51">
        <f>(BE907*Baseline!B$34) + (Baseline!F$88*(1-Baseline!F$89)*Baseline!B$35) + (Baseline!F$88*Baseline!F$89*((1-Baseline!F$90)*Baseline!B$40 + Baseline!F$90*Baseline!B$41))</f>
        <v>0.0129740304</v>
      </c>
      <c r="DV907" s="51">
        <f>(BJ907*Baseline!B$34) + (Baseline!H$88*(1-Baseline!H$89)*Baseline!B$35) + (Baseline!H$88*Baseline!H$89*((1-Baseline!H$90)*Baseline!B$40 + Baseline!H$90*Baseline!B$41))</f>
        <v>0.009306243556</v>
      </c>
      <c r="DW907" s="51">
        <f>( DS907*Baseline!B$7 + DT907*Baseline!B$11 + DU907*Baseline!B$16 + DV907*Baseline!B$18 ) / Baseline!B$17</f>
        <v>0.009748071429</v>
      </c>
    </row>
    <row r="908">
      <c r="A908" s="4" t="s">
        <v>1268</v>
      </c>
      <c r="B908" s="45">
        <f>MIN( MAX( NORMINV( MCrands!B908, (B$5+B$4)/2, (B$5-B$4)/3.29 ), 0 ), 1 )</f>
        <v>0.3943382546</v>
      </c>
      <c r="C908" s="45">
        <f>MAX( NORMINV( MCrands!C908, (C$5+C$4)/2, (C$5-C$4)/3.29 ), 0 )</f>
        <v>2.600599329</v>
      </c>
      <c r="D908" s="41"/>
      <c r="E908" s="43">
        <f>Baseline!B$33 * (C908 * Baseline!B$66*Baseline!B$66/Baseline!B$73 + Baseline!B$52*Baseline!B$52/Baseline!B$74 + Baseline!B$53*Baseline!B$53/Baseline!B$75 + Baseline!B$54*Baseline!B$54/Baseline!B$76)</f>
        <v>0.00001845354991</v>
      </c>
      <c r="F908" s="43">
        <f>Baseline!B$33 * (C908 * Baseline!B$66*Baseline!B$57/Baseline!B$73 + Baseline!B$52*Baseline!B$67/Baseline!B$74 + Baseline!B$53*Baseline!B$55/Baseline!B$75 + Baseline!B$54*Baseline!B$56/Baseline!B$76)</f>
        <v>0.0000001997815863</v>
      </c>
      <c r="G908" s="45">
        <f>Baseline!B$33 * (C908 * Baseline!B$66*Baseline!B$58/Baseline!B$73 + Baseline!B$52*Baseline!B$59/Baseline!B$74 + Baseline!B$53*Baseline!B$68/Baseline!B$75 + Baseline!B$54*Baseline!B$60/Baseline!B$76)</f>
        <v>0.000000168392425</v>
      </c>
      <c r="H908" s="43">
        <f>Baseline!B$33 * (C908 * Baseline!B$66*Baseline!B$61/Baseline!B$73 + Baseline!B$52*Baseline!B$62/Baseline!B$74 + Baseline!B$53*Baseline!B$63/Baseline!B$75 + Baseline!B$54*Baseline!B$69/Baseline!B$76)</f>
        <v>0.0000000033773062</v>
      </c>
      <c r="I908" s="43">
        <f>Baseline!B$33 * (C908 * Baseline!B$57*Baseline!B$66/Baseline!B$73 + Baseline!B$67*Baseline!B$52/Baseline!B$74 + Baseline!B$55*Baseline!B$53/Baseline!B$75 + Baseline!B$56*Baseline!B$54/Baseline!B$76)</f>
        <v>0.0000001997815863</v>
      </c>
      <c r="J908" s="45">
        <f>Baseline!B$33 * (C908 * Baseline!B$57*Baseline!B$57/Baseline!B$73 + Baseline!B$67*Baseline!B$67/Baseline!B$74 + Baseline!B$55*Baseline!B$55/Baseline!B$75 + Baseline!B$56*Baseline!B$56/Baseline!B$76)</f>
        <v>0.000001763813786</v>
      </c>
      <c r="K908" s="43">
        <f>Baseline!B$33 * (C908 * Baseline!B$57*Baseline!B$58/Baseline!B$73 + Baseline!B$67*Baseline!B$59/Baseline!B$74 + Baseline!B$55*Baseline!B$68/Baseline!B$75 + Baseline!B$56*Baseline!B$60/Baseline!B$76)</f>
        <v>0.00000001374187646</v>
      </c>
      <c r="L908" s="45">
        <f>Baseline!B$33 * (C908 * Baseline!B$57*Baseline!B$61/Baseline!B$73 + Baseline!B$67*Baseline!B$62/Baseline!B$74 + Baseline!B$55*Baseline!B$63/Baseline!B$75 + Baseline!B$56*Baseline!B$69/Baseline!B$76)</f>
        <v>0.00000001439284752</v>
      </c>
      <c r="M908" s="43">
        <f>Baseline!B$33 * (C908 * Baseline!B$58*Baseline!B$66/Baseline!B$73 + Baseline!B$59*Baseline!B$52/Baseline!B$74 + Baseline!B$68*Baseline!B$53/Baseline!B$75 + Baseline!B$60*Baseline!B$54/Baseline!B$76)</f>
        <v>0.000000168392425</v>
      </c>
      <c r="N908" s="45">
        <f>Baseline!B$33 * (C908 * Baseline!B$58*Baseline!B$57/Baseline!B$73 + Baseline!B$59*Baseline!B$67/Baseline!B$74 + Baseline!B$68*Baseline!B$55/Baseline!B$75 + Baseline!B$60*Baseline!B$56/Baseline!B$76)</f>
        <v>0.00000001374187646</v>
      </c>
      <c r="O908" s="45">
        <f>Baseline!B$33 * (C908 * Baseline!B$58*Baseline!B$58/Baseline!B$73 + Baseline!B$59*Baseline!B$59/Baseline!B$74 + Baseline!B$68*Baseline!B$68/Baseline!B$75 + Baseline!B$60*Baseline!B$60/Baseline!B$76)</f>
        <v>0.000001324390166</v>
      </c>
      <c r="P908" s="43">
        <f>Baseline!B$33 * (C908 * Baseline!B$58*Baseline!B$61/Baseline!B$73 + Baseline!B$59*Baseline!B$62/Baseline!B$74 + Baseline!B$68*Baseline!B$63/Baseline!B$75 + Baseline!B$60*Baseline!B$69/Baseline!B$76)</f>
        <v>0.000000001646931151</v>
      </c>
      <c r="Q908" s="43">
        <f>Baseline!B$33 * (C908 * Baseline!B$61*Baseline!B$66/Baseline!B$73 + Baseline!B$62*Baseline!B$52/Baseline!B$74 + Baseline!B$63*Baseline!B$53/Baseline!B$75 + Baseline!B$69*Baseline!B$54/Baseline!B$76)</f>
        <v>0.0000000033773062</v>
      </c>
      <c r="R908" s="43">
        <f>Baseline!B$33 * (C908 * Baseline!B$61*Baseline!B$57/Baseline!B$73 + Baseline!B$62*Baseline!B$67/Baseline!B$74 + Baseline!B$63*Baseline!B$55/Baseline!B$75 + Baseline!B$69*Baseline!B$56/Baseline!B$76)</f>
        <v>0.00000001439284752</v>
      </c>
      <c r="S908" s="43">
        <f>Baseline!B$33 * (C908 * Baseline!B$61*Baseline!B$58/Baseline!B$73 + Baseline!B$62*Baseline!B$59/Baseline!B$74 + Baseline!B$63*Baseline!B$68/Baseline!B$75 + Baseline!B$69*Baseline!B$60/Baseline!B$76)</f>
        <v>0.000000001646931151</v>
      </c>
      <c r="T908" s="43">
        <f>Baseline!B$33 * (C908 * Baseline!B$61*Baseline!B$61/Baseline!B$73 + Baseline!B$62*Baseline!B$62/Baseline!B$74 + Baseline!B$63*Baseline!B$63/Baseline!B$75 + Baseline!B$69*Baseline!B$69/Baseline!B$76)</f>
        <v>0.00000009854654403</v>
      </c>
      <c r="U908" s="41"/>
      <c r="V908" s="43">
        <f>E908 * ( Baseline!B$87 * Baseline!B$7 )</f>
        <v>0.1915293945</v>
      </c>
      <c r="W908" s="43">
        <f>F908 * ( Baseline!D$87 * Baseline!B$11 )</f>
        <v>0.003685290148</v>
      </c>
      <c r="X908" s="43">
        <f>G908 * ( Baseline!F$87 * Baseline!B$16 )</f>
        <v>0.005849072138</v>
      </c>
      <c r="Y908" s="43">
        <f>H908 * ( Baseline!H$87 * Baseline!B$18 )</f>
        <v>0.00118770898</v>
      </c>
      <c r="Z908" s="51">
        <f t="shared" si="1"/>
        <v>0.2022514658</v>
      </c>
      <c r="AA908" s="43">
        <f>I908 * ( Baseline!B$87 * Baseline!B$7 )</f>
        <v>0.002073533084</v>
      </c>
      <c r="AB908" s="45">
        <f>J908 * ( Baseline!D$87 * Baseline!B$11 )</f>
        <v>0.03253635978</v>
      </c>
      <c r="AC908" s="45">
        <f>K908 * ( Baseline!F$87 * Baseline!B$16 )</f>
        <v>0.0004773209171</v>
      </c>
      <c r="AD908" s="45">
        <f>L908 * ( Baseline!F$87 * Baseline!B$16 )</f>
        <v>0.0004999322472</v>
      </c>
      <c r="AE908" s="51">
        <f t="shared" si="2"/>
        <v>0.03558714603</v>
      </c>
      <c r="AF908" s="51">
        <f>M908 * ( Baseline!B$87 * Baseline!B$7 )</f>
        <v>0.001747744979</v>
      </c>
      <c r="AG908" s="51">
        <f>N908 * ( Baseline!D$87 * Baseline!B$11 )</f>
        <v>0.000253490839</v>
      </c>
      <c r="AH908" s="51">
        <f>O908 * ( Baseline!F$87 * Baseline!B$16 )</f>
        <v>0.0460023877</v>
      </c>
      <c r="AI908" s="51">
        <f>P908 * ( Baseline!H$87 * Baseline!B$18 )</f>
        <v>0.0005791819876</v>
      </c>
      <c r="AJ908" s="51">
        <f t="shared" si="3"/>
        <v>0.0485828055</v>
      </c>
      <c r="AK908" s="51">
        <f>Q908 * ( Baseline!B$87 * Baseline!B$7 )</f>
        <v>0.00003505306105</v>
      </c>
      <c r="AL908" s="51">
        <f>R908 * ( Baseline!D$87 * Baseline!B$11 )</f>
        <v>0.000265499039</v>
      </c>
      <c r="AM908" s="51">
        <f>S908 * ( Baseline!F$87 * Baseline!B$16 )</f>
        <v>0.0000572057746</v>
      </c>
      <c r="AN908" s="51">
        <f>T908 * ( Baseline!H$87 * Baseline!B$18 )</f>
        <v>0.03465620479</v>
      </c>
      <c r="AO908" s="51">
        <f t="shared" si="4"/>
        <v>0.03501396266</v>
      </c>
      <c r="AP908" s="61"/>
      <c r="AQ908" s="51">
        <f>V908 * ( (1-Baseline!B$88-Baseline!B$87) + (1-B908)*Baseline!B$88 )</f>
        <v>0.1202113087</v>
      </c>
      <c r="AR908" s="51">
        <f>W908 * ( (1-Baseline!B$88-Baseline!B$87) + (1-B908)*Baseline!B$88 )</f>
        <v>0.002313031652</v>
      </c>
      <c r="AS908" s="51">
        <f>X908 * ( (1-Baseline!B$88-Baseline!B$87) + (1-B908)*Baseline!B$88 )</f>
        <v>0.003671105515</v>
      </c>
      <c r="AT908" s="51">
        <f>Y908 * ( (1-Baseline!B$88-Baseline!B$87) + (1-B908)*Baseline!B$88 )</f>
        <v>0.0007454524211</v>
      </c>
      <c r="AU908" s="51">
        <f t="shared" si="5"/>
        <v>0.1269408983</v>
      </c>
      <c r="AV908" s="51">
        <f>AA908 * ( (1-Baseline!D$88-Baseline!D$87) + (1-B908)*Baseline!D$88 )</f>
        <v>0.001689379691</v>
      </c>
      <c r="AW908" s="51">
        <f>AB908 * ( (1-Baseline!D$88-Baseline!D$87) + (1-B908)*Baseline!D$88 )</f>
        <v>0.0265085066</v>
      </c>
      <c r="AX908" s="51">
        <f>AC908 * ( (1-Baseline!D$88-Baseline!D$87) + (1-B908)*Baseline!D$88 )</f>
        <v>0.0003888899915</v>
      </c>
      <c r="AY908" s="51">
        <f>AD908 * ( (1-Baseline!D$88-Baseline!D$87) + (1-B908)*Baseline!D$88 )</f>
        <v>0.0004073122304</v>
      </c>
      <c r="AZ908" s="51">
        <f t="shared" si="6"/>
        <v>0.02899408851</v>
      </c>
      <c r="BA908" s="51">
        <f>AF908 * ( (1-Baseline!F$88-Baseline!F$87) + (1-Baseline!B$36)*Baseline!F$88 )</f>
        <v>0.001257733215</v>
      </c>
      <c r="BB908" s="51">
        <f>AG908 * ( (1-Baseline!F$88-Baseline!F$87) + (1-Baseline!B$36)*Baseline!F$88 )</f>
        <v>0.0001824201195</v>
      </c>
      <c r="BC908" s="51">
        <f>AH908 * ( (1-Baseline!F$88-Baseline!F$87) + (1-Baseline!B$36)*Baseline!F$88 )</f>
        <v>0.03310479026</v>
      </c>
      <c r="BD908" s="51">
        <f>AI908 * ( (1-Baseline!F$88-Baseline!F$87) + (1-Baseline!B$36)*Baseline!F$88 )</f>
        <v>0.0004167978921</v>
      </c>
      <c r="BE908" s="51">
        <f t="shared" si="7"/>
        <v>0.03496174149</v>
      </c>
      <c r="BF908" s="51">
        <f>AK908 * ( (1-Baseline!H$88-Baseline!H$87) + (1-Baseline!B$36)*Baseline!H$88 )</f>
        <v>0.00002777324133</v>
      </c>
      <c r="BG908" s="51">
        <f>AL908 * ( (1-Baseline!H$88-Baseline!H$87) + (1-Baseline!B$36)*Baseline!H$88 )</f>
        <v>0.0002103601986</v>
      </c>
      <c r="BH908" s="51">
        <f>AM908 * ( (1-Baseline!H$88-Baseline!H$87) + (1-Baseline!B$36)*Baseline!H$88 )</f>
        <v>0.00004532527933</v>
      </c>
      <c r="BI908" s="51">
        <f>AN908 * ( (1-Baseline!H$88-Baseline!H$87) + (1-Baseline!B$36)*Baseline!H$88 )</f>
        <v>0.02745880418</v>
      </c>
      <c r="BJ908" s="51">
        <f t="shared" si="8"/>
        <v>0.0277422629</v>
      </c>
      <c r="BK908" s="61"/>
      <c r="BL908" s="51">
        <f t="shared" si="19"/>
        <v>0.9469864348</v>
      </c>
      <c r="BM908" s="51">
        <f t="shared" si="20"/>
        <v>0.01822132727</v>
      </c>
      <c r="BN908" s="51">
        <f t="shared" si="21"/>
        <v>0.02891980098</v>
      </c>
      <c r="BO908" s="51">
        <f t="shared" si="22"/>
        <v>0.005872436946</v>
      </c>
      <c r="BP908" s="51">
        <f t="shared" si="9"/>
        <v>1</v>
      </c>
      <c r="BQ908" s="51">
        <f t="shared" si="23"/>
        <v>0.05826634939</v>
      </c>
      <c r="BR908" s="51">
        <f t="shared" si="24"/>
        <v>0.9142728038</v>
      </c>
      <c r="BS908" s="51">
        <f t="shared" si="25"/>
        <v>0.01341273382</v>
      </c>
      <c r="BT908" s="51">
        <f t="shared" si="26"/>
        <v>0.01404811295</v>
      </c>
      <c r="BU908" s="51">
        <f t="shared" si="10"/>
        <v>1</v>
      </c>
      <c r="BV908" s="51">
        <f t="shared" si="27"/>
        <v>0.03597455851</v>
      </c>
      <c r="BW908" s="51">
        <f t="shared" si="28"/>
        <v>0.005217706891</v>
      </c>
      <c r="BX908" s="51">
        <f t="shared" si="29"/>
        <v>0.946886192</v>
      </c>
      <c r="BY908" s="51">
        <f t="shared" si="30"/>
        <v>0.01192154264</v>
      </c>
      <c r="BZ908" s="51">
        <f t="shared" si="11"/>
        <v>1</v>
      </c>
      <c r="CA908" s="51">
        <f t="shared" si="31"/>
        <v>0.001001116651</v>
      </c>
      <c r="CB908" s="51">
        <f t="shared" si="32"/>
        <v>0.007582661854</v>
      </c>
      <c r="CC908" s="51">
        <f t="shared" si="33"/>
        <v>0.001633798926</v>
      </c>
      <c r="CD908" s="51">
        <f t="shared" si="34"/>
        <v>0.9897824226</v>
      </c>
      <c r="CE908" s="51">
        <f t="shared" si="12"/>
        <v>1</v>
      </c>
      <c r="CF908" s="61"/>
      <c r="CG908" s="51">
        <f t="shared" si="35"/>
        <v>0.9469864348</v>
      </c>
      <c r="CH908" s="51">
        <f t="shared" si="36"/>
        <v>0.01822132727</v>
      </c>
      <c r="CI908" s="51">
        <f t="shared" si="37"/>
        <v>0.02891980098</v>
      </c>
      <c r="CJ908" s="51">
        <f t="shared" si="38"/>
        <v>0.005872436946</v>
      </c>
      <c r="CK908" s="51">
        <f t="shared" si="13"/>
        <v>1</v>
      </c>
      <c r="CL908" s="51">
        <f t="shared" si="39"/>
        <v>0.05826634939</v>
      </c>
      <c r="CM908" s="51">
        <f t="shared" si="40"/>
        <v>0.9142728038</v>
      </c>
      <c r="CN908" s="51">
        <f t="shared" si="41"/>
        <v>0.01341273382</v>
      </c>
      <c r="CO908" s="51">
        <f t="shared" si="42"/>
        <v>0.01404811295</v>
      </c>
      <c r="CP908" s="51">
        <f t="shared" si="14"/>
        <v>1</v>
      </c>
      <c r="CQ908" s="51">
        <f t="shared" si="43"/>
        <v>0.03597455851</v>
      </c>
      <c r="CR908" s="51">
        <f t="shared" si="44"/>
        <v>0.005217706891</v>
      </c>
      <c r="CS908" s="51">
        <f t="shared" si="45"/>
        <v>0.946886192</v>
      </c>
      <c r="CT908" s="51">
        <f t="shared" si="46"/>
        <v>0.01192154264</v>
      </c>
      <c r="CU908" s="51">
        <f t="shared" si="15"/>
        <v>1</v>
      </c>
      <c r="CV908" s="51">
        <f t="shared" si="47"/>
        <v>0.001001116651</v>
      </c>
      <c r="CW908" s="51">
        <f t="shared" si="48"/>
        <v>0.007582661854</v>
      </c>
      <c r="CX908" s="51">
        <f t="shared" si="49"/>
        <v>0.001633798926</v>
      </c>
      <c r="CY908" s="51">
        <f t="shared" si="50"/>
        <v>0.9897824226</v>
      </c>
      <c r="CZ908" s="51">
        <f t="shared" si="16"/>
        <v>1</v>
      </c>
      <c r="DA908" s="61"/>
      <c r="DB908" s="51">
        <f>(AQ908*Baseline!B$7 + AV908*Baseline!B$11 + BA908*Baseline!B$16 + BF908*Baseline!B$18)</f>
        <v>67410.85532</v>
      </c>
      <c r="DC908" s="51">
        <f>(AR908*Baseline!B$7 + AW908*Baseline!B$11 + BB908*Baseline!B$16 + BG908*Baseline!B$18)</f>
        <v>68214.45141</v>
      </c>
      <c r="DD908" s="51">
        <f>(AS908*Baseline!B$7 + AX908*Baseline!B$11 + BC908*Baseline!B$16 + BH908*Baseline!B$18)</f>
        <v>115597.3006</v>
      </c>
      <c r="DE908" s="51">
        <f>(AT908*Baseline!B$7 + AY908*Baseline!B$11 + BD908*Baseline!B$16 + BI908*Baseline!B$18)</f>
        <v>1259992.449</v>
      </c>
      <c r="DF908" s="51">
        <f t="shared" si="17"/>
        <v>1511215.057</v>
      </c>
      <c r="DG908" s="61"/>
      <c r="DH908" s="51">
        <f t="shared" si="51"/>
        <v>0.04460705644</v>
      </c>
      <c r="DI908" s="51">
        <f t="shared" si="52"/>
        <v>0.04513881139</v>
      </c>
      <c r="DJ908" s="51">
        <f t="shared" si="53"/>
        <v>0.07649295186</v>
      </c>
      <c r="DK908" s="51">
        <f t="shared" si="54"/>
        <v>0.8337611803</v>
      </c>
      <c r="DL908" s="51">
        <f t="shared" si="18"/>
        <v>1</v>
      </c>
      <c r="DM908" s="61"/>
      <c r="DN908" s="51">
        <f>DH908 / (Baseline!B$7/Baseline!B$17)</f>
        <v>4.76150988</v>
      </c>
      <c r="DO908" s="51">
        <f>DI908 / (Baseline!B$11/Baseline!B$17)</f>
        <v>1.089672512</v>
      </c>
      <c r="DP908" s="51">
        <f>DJ908 / (Baseline!B$16/Baseline!B$17)</f>
        <v>1.182047273</v>
      </c>
      <c r="DQ908" s="51">
        <f>DK908 / (Baseline!B$18/Baseline!B$17)</f>
        <v>0.9426406206</v>
      </c>
      <c r="DR908" s="79"/>
      <c r="DS908" s="51">
        <f>(AU908*Baseline!B$34)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0.031570666</v>
      </c>
      <c r="DT908" s="51">
        <f>(AZ908*Baseline!B$34) + (Baseline!D$88*(1-Baseline!D$89)*Baseline!B$35) + (Baseline!D$88*Baseline!D$89*((1-Baseline!D$90)*Baseline!B$40 + Baseline!D$90*Baseline!B$41))</f>
        <v>0.01076268128</v>
      </c>
      <c r="DU908" s="51">
        <f>(BE908*Baseline!B$34) + (Baseline!F$88*(1-Baseline!F$89)*Baseline!B$35) + (Baseline!F$88*Baseline!F$89*((1-Baseline!F$90)*Baseline!B$40 + Baseline!F$90*Baseline!B$41))</f>
        <v>0.01297490122</v>
      </c>
      <c r="DV908" s="51">
        <f>(BJ908*Baseline!B$34) + (Baseline!H$88*(1-Baseline!H$89)*Baseline!B$35) + (Baseline!H$88*Baseline!H$89*((1-Baseline!H$90)*Baseline!B$40 + Baseline!H$90*Baseline!B$41))</f>
        <v>0.009306339434</v>
      </c>
      <c r="DW908" s="51">
        <f>( DS908*Baseline!B$7 + DT908*Baseline!B$11 + DU908*Baseline!B$16 + DV908*Baseline!B$18 ) / Baseline!B$17</f>
        <v>0.009812646129</v>
      </c>
    </row>
    <row r="909">
      <c r="A909" s="4" t="s">
        <v>1269</v>
      </c>
      <c r="B909" s="45">
        <f>MIN( MAX( NORMINV( MCrands!B909, (B$5+B$4)/2, (B$5-B$4)/3.29 ), 0 ), 1 )</f>
        <v>0.4237997384</v>
      </c>
      <c r="C909" s="45">
        <f>MAX( NORMINV( MCrands!C909, (C$5+C$4)/2, (C$5-C$4)/3.29 ), 0 )</f>
        <v>2.859229736</v>
      </c>
      <c r="D909" s="41"/>
      <c r="E909" s="43">
        <f>Baseline!B$33 * (C909 * Baseline!B$66*Baseline!B$66/Baseline!B$73 + Baseline!B$52*Baseline!B$52/Baseline!B$74 + Baseline!B$53*Baseline!B$53/Baseline!B$75 + Baseline!B$54*Baseline!B$54/Baseline!B$76)</f>
        <v>0.0000202846594</v>
      </c>
      <c r="F909" s="43">
        <f>Baseline!B$33 * (C909 * Baseline!B$66*Baseline!B$57/Baseline!B$73 + Baseline!B$52*Baseline!B$67/Baseline!B$74 + Baseline!B$53*Baseline!B$55/Baseline!B$75 + Baseline!B$54*Baseline!B$56/Baseline!B$76)</f>
        <v>0.0000002000707089</v>
      </c>
      <c r="G909" s="45">
        <f>Baseline!B$33 * (C909 * Baseline!B$66*Baseline!B$58/Baseline!B$73 + Baseline!B$52*Baseline!B$59/Baseline!B$74 + Baseline!B$53*Baseline!B$68/Baseline!B$75 + Baseline!B$54*Baseline!B$60/Baseline!B$76)</f>
        <v>0.0000001691031846</v>
      </c>
      <c r="H909" s="43">
        <f>Baseline!B$33 * (C909 * Baseline!B$66*Baseline!B$61/Baseline!B$73 + Baseline!B$52*Baseline!B$62/Baseline!B$74 + Baseline!B$53*Baseline!B$63/Baseline!B$75 + Baseline!B$54*Baseline!B$69/Baseline!B$76)</f>
        <v>0.00000000344838216</v>
      </c>
      <c r="I909" s="43">
        <f>Baseline!B$33 * (C909 * Baseline!B$57*Baseline!B$66/Baseline!B$73 + Baseline!B$67*Baseline!B$52/Baseline!B$74 + Baseline!B$55*Baseline!B$53/Baseline!B$75 + Baseline!B$56*Baseline!B$54/Baseline!B$76)</f>
        <v>0.0000002000707089</v>
      </c>
      <c r="J909" s="45">
        <f>Baseline!B$33 * (C909 * Baseline!B$57*Baseline!B$57/Baseline!B$73 + Baseline!B$67*Baseline!B$67/Baseline!B$74 + Baseline!B$55*Baseline!B$55/Baseline!B$75 + Baseline!B$56*Baseline!B$56/Baseline!B$76)</f>
        <v>0.000001763813832</v>
      </c>
      <c r="K909" s="43">
        <f>Baseline!B$33 * (C909 * Baseline!B$57*Baseline!B$58/Baseline!B$73 + Baseline!B$67*Baseline!B$59/Baseline!B$74 + Baseline!B$55*Baseline!B$68/Baseline!B$75 + Baseline!B$56*Baseline!B$60/Baseline!B$76)</f>
        <v>0.00000001374198869</v>
      </c>
      <c r="L909" s="45">
        <f>Baseline!B$33 * (C909 * Baseline!B$57*Baseline!B$61/Baseline!B$73 + Baseline!B$67*Baseline!B$62/Baseline!B$74 + Baseline!B$55*Baseline!B$63/Baseline!B$75 + Baseline!B$56*Baseline!B$69/Baseline!B$76)</f>
        <v>0.00000001439285874</v>
      </c>
      <c r="M909" s="43">
        <f>Baseline!B$33 * (C909 * Baseline!B$58*Baseline!B$66/Baseline!B$73 + Baseline!B$59*Baseline!B$52/Baseline!B$74 + Baseline!B$68*Baseline!B$53/Baseline!B$75 + Baseline!B$60*Baseline!B$54/Baseline!B$76)</f>
        <v>0.0000001691031846</v>
      </c>
      <c r="N909" s="45">
        <f>Baseline!B$33 * (C909 * Baseline!B$58*Baseline!B$57/Baseline!B$73 + Baseline!B$59*Baseline!B$67/Baseline!B$74 + Baseline!B$68*Baseline!B$55/Baseline!B$75 + Baseline!B$60*Baseline!B$56/Baseline!B$76)</f>
        <v>0.00000001374198869</v>
      </c>
      <c r="O909" s="45">
        <f>Baseline!B$33 * (C909 * Baseline!B$58*Baseline!B$58/Baseline!B$73 + Baseline!B$59*Baseline!B$59/Baseline!B$74 + Baseline!B$68*Baseline!B$68/Baseline!B$75 + Baseline!B$60*Baseline!B$60/Baseline!B$76)</f>
        <v>0.000001324390442</v>
      </c>
      <c r="P909" s="43">
        <f>Baseline!B$33 * (C909 * Baseline!B$58*Baseline!B$61/Baseline!B$73 + Baseline!B$59*Baseline!B$62/Baseline!B$74 + Baseline!B$68*Baseline!B$63/Baseline!B$75 + Baseline!B$60*Baseline!B$69/Baseline!B$76)</f>
        <v>0.00000000164695874</v>
      </c>
      <c r="Q909" s="43">
        <f>Baseline!B$33 * (C909 * Baseline!B$61*Baseline!B$66/Baseline!B$73 + Baseline!B$62*Baseline!B$52/Baseline!B$74 + Baseline!B$63*Baseline!B$53/Baseline!B$75 + Baseline!B$69*Baseline!B$54/Baseline!B$76)</f>
        <v>0.00000000344838216</v>
      </c>
      <c r="R909" s="43">
        <f>Baseline!B$33 * (C909 * Baseline!B$61*Baseline!B$57/Baseline!B$73 + Baseline!B$62*Baseline!B$67/Baseline!B$74 + Baseline!B$63*Baseline!B$55/Baseline!B$75 + Baseline!B$69*Baseline!B$56/Baseline!B$76)</f>
        <v>0.00000001439285874</v>
      </c>
      <c r="S909" s="43">
        <f>Baseline!B$33 * (C909 * Baseline!B$61*Baseline!B$58/Baseline!B$73 + Baseline!B$62*Baseline!B$59/Baseline!B$74 + Baseline!B$63*Baseline!B$68/Baseline!B$75 + Baseline!B$69*Baseline!B$60/Baseline!B$76)</f>
        <v>0.00000000164695874</v>
      </c>
      <c r="T909" s="43">
        <f>Baseline!B$33 * (C909 * Baseline!B$61*Baseline!B$61/Baseline!B$73 + Baseline!B$62*Baseline!B$62/Baseline!B$74 + Baseline!B$63*Baseline!B$63/Baseline!B$75 + Baseline!B$69*Baseline!B$69/Baseline!B$76)</f>
        <v>0.00000009854654678</v>
      </c>
      <c r="U909" s="41"/>
      <c r="V909" s="43">
        <f>E909 * ( Baseline!B$87 * Baseline!B$7 )</f>
        <v>0.2105344799</v>
      </c>
      <c r="W909" s="43">
        <f>F909 * ( Baseline!D$87 * Baseline!B$11 )</f>
        <v>0.003690623475</v>
      </c>
      <c r="X909" s="43">
        <f>G909 * ( Baseline!F$87 * Baseline!B$16 )</f>
        <v>0.00587376021</v>
      </c>
      <c r="Y909" s="43">
        <f>H909 * ( Baseline!H$87 * Baseline!B$18 )</f>
        <v>0.001212704509</v>
      </c>
      <c r="Z909" s="51">
        <f t="shared" si="1"/>
        <v>0.2213115681</v>
      </c>
      <c r="AA909" s="43">
        <f>I909 * ( Baseline!B$87 * Baseline!B$7 )</f>
        <v>0.002076533887</v>
      </c>
      <c r="AB909" s="45">
        <f>J909 * ( Baseline!D$87 * Baseline!B$11 )</f>
        <v>0.03253636063</v>
      </c>
      <c r="AC909" s="45">
        <f>K909 * ( Baseline!F$87 * Baseline!B$16 )</f>
        <v>0.0004773248153</v>
      </c>
      <c r="AD909" s="45">
        <f>L909 * ( Baseline!F$87 * Baseline!B$16 )</f>
        <v>0.000499932637</v>
      </c>
      <c r="AE909" s="51">
        <f t="shared" si="2"/>
        <v>0.03559015197</v>
      </c>
      <c r="AF909" s="51">
        <f>M909 * ( Baseline!B$87 * Baseline!B$7 )</f>
        <v>0.001755121953</v>
      </c>
      <c r="AG909" s="51">
        <f>N909 * ( Baseline!D$87 * Baseline!B$11 )</f>
        <v>0.0002534929092</v>
      </c>
      <c r="AH909" s="51">
        <f>O909 * ( Baseline!F$87 * Baseline!B$16 )</f>
        <v>0.04600239728</v>
      </c>
      <c r="AI909" s="51">
        <f>P909 * ( Baseline!H$87 * Baseline!B$18 )</f>
        <v>0.0005791916898</v>
      </c>
      <c r="AJ909" s="51">
        <f t="shared" si="3"/>
        <v>0.04859020383</v>
      </c>
      <c r="AK909" s="51">
        <f>Q909 * ( Baseline!B$87 * Baseline!B$7 )</f>
        <v>0.00003579075844</v>
      </c>
      <c r="AL909" s="51">
        <f>R909 * ( Baseline!D$87 * Baseline!B$11 )</f>
        <v>0.000265499246</v>
      </c>
      <c r="AM909" s="51">
        <f>S909 * ( Baseline!F$87 * Baseline!B$16 )</f>
        <v>0.00005720673289</v>
      </c>
      <c r="AN909" s="51">
        <f>T909 * ( Baseline!H$87 * Baseline!B$18 )</f>
        <v>0.03465620576</v>
      </c>
      <c r="AO909" s="51">
        <f t="shared" si="4"/>
        <v>0.03501470249</v>
      </c>
      <c r="AP909" s="61"/>
      <c r="AQ909" s="51">
        <f>V909 * ( (1-Baseline!B$88-Baseline!B$87) + (1-B909)*Baseline!B$88 )</f>
        <v>0.1266192748</v>
      </c>
      <c r="AR909" s="51">
        <f>W909 * ( (1-Baseline!B$88-Baseline!B$87) + (1-B909)*Baseline!B$88 )</f>
        <v>0.002219608248</v>
      </c>
      <c r="AS909" s="51">
        <f>X909 * ( (1-Baseline!B$88-Baseline!B$87) + (1-B909)*Baseline!B$88 )</f>
        <v>0.003532586485</v>
      </c>
      <c r="AT909" s="51">
        <f>Y909 * ( (1-Baseline!B$88-Baseline!B$87) + (1-B909)*Baseline!B$88 )</f>
        <v>0.000729342603</v>
      </c>
      <c r="AU909" s="51">
        <f t="shared" si="5"/>
        <v>0.1331008122</v>
      </c>
      <c r="AV909" s="51">
        <f>AA909 * ( (1-Baseline!D$88-Baseline!D$87) + (1-B909)*Baseline!D$88 )</f>
        <v>0.001664416909</v>
      </c>
      <c r="AW909" s="51">
        <f>AB909 * ( (1-Baseline!D$88-Baseline!D$87) + (1-B909)*Baseline!D$88 )</f>
        <v>0.02607906816</v>
      </c>
      <c r="AX909" s="51">
        <f>AC909 * ( (1-Baseline!D$88-Baseline!D$87) + (1-B909)*Baseline!D$88 )</f>
        <v>0.0003825930791</v>
      </c>
      <c r="AY909" s="51">
        <f>AD909 * ( (1-Baseline!D$88-Baseline!D$87) + (1-B909)*Baseline!D$88 )</f>
        <v>0.0004007140647</v>
      </c>
      <c r="AZ909" s="51">
        <f t="shared" si="6"/>
        <v>0.02852679222</v>
      </c>
      <c r="BA909" s="51">
        <f>AF909 * ( (1-Baseline!F$88-Baseline!F$87) + (1-Baseline!B$36)*Baseline!F$88 )</f>
        <v>0.001263041921</v>
      </c>
      <c r="BB909" s="51">
        <f>AG909 * ( (1-Baseline!F$88-Baseline!F$87) + (1-Baseline!B$36)*Baseline!F$88 )</f>
        <v>0.0001824216092</v>
      </c>
      <c r="BC909" s="51">
        <f>AH909 * ( (1-Baseline!F$88-Baseline!F$87) + (1-Baseline!B$36)*Baseline!F$88 )</f>
        <v>0.03310479716</v>
      </c>
      <c r="BD909" s="51">
        <f>AI909 * ( (1-Baseline!F$88-Baseline!F$87) + (1-Baseline!B$36)*Baseline!F$88 )</f>
        <v>0.0004168048741</v>
      </c>
      <c r="BE909" s="51">
        <f t="shared" si="7"/>
        <v>0.03496706556</v>
      </c>
      <c r="BF909" s="51">
        <f>AK909 * ( (1-Baseline!H$88-Baseline!H$87) + (1-Baseline!B$36)*Baseline!H$88 )</f>
        <v>0.00002835773373</v>
      </c>
      <c r="BG909" s="51">
        <f>AL909 * ( (1-Baseline!H$88-Baseline!H$87) + (1-Baseline!B$36)*Baseline!H$88 )</f>
        <v>0.0002103603626</v>
      </c>
      <c r="BH909" s="51">
        <f>AM909 * ( (1-Baseline!H$88-Baseline!H$87) + (1-Baseline!B$36)*Baseline!H$88 )</f>
        <v>0.0000453260386</v>
      </c>
      <c r="BI909" s="51">
        <f>AN909 * ( (1-Baseline!H$88-Baseline!H$87) + (1-Baseline!B$36)*Baseline!H$88 )</f>
        <v>0.02745880495</v>
      </c>
      <c r="BJ909" s="51">
        <f t="shared" si="8"/>
        <v>0.02774284908</v>
      </c>
      <c r="BK909" s="61"/>
      <c r="BL909" s="51">
        <f t="shared" si="19"/>
        <v>0.9513035478</v>
      </c>
      <c r="BM909" s="51">
        <f t="shared" si="20"/>
        <v>0.01667614353</v>
      </c>
      <c r="BN909" s="51">
        <f t="shared" si="21"/>
        <v>0.02654068317</v>
      </c>
      <c r="BO909" s="51">
        <f t="shared" si="22"/>
        <v>0.005479625489</v>
      </c>
      <c r="BP909" s="51">
        <f t="shared" si="9"/>
        <v>1</v>
      </c>
      <c r="BQ909" s="51">
        <f t="shared" si="23"/>
        <v>0.05834574377</v>
      </c>
      <c r="BR909" s="51">
        <f t="shared" si="24"/>
        <v>0.9141956083</v>
      </c>
      <c r="BS909" s="51">
        <f t="shared" si="25"/>
        <v>0.01341171051</v>
      </c>
      <c r="BT909" s="51">
        <f t="shared" si="26"/>
        <v>0.01404693741</v>
      </c>
      <c r="BU909" s="51">
        <f t="shared" si="10"/>
        <v>1</v>
      </c>
      <c r="BV909" s="51">
        <f t="shared" si="27"/>
        <v>0.03612090122</v>
      </c>
      <c r="BW909" s="51">
        <f t="shared" si="28"/>
        <v>0.005216955049</v>
      </c>
      <c r="BX909" s="51">
        <f t="shared" si="29"/>
        <v>0.9467422166</v>
      </c>
      <c r="BY909" s="51">
        <f t="shared" si="30"/>
        <v>0.01191992715</v>
      </c>
      <c r="BZ909" s="51">
        <f t="shared" si="11"/>
        <v>1</v>
      </c>
      <c r="CA909" s="51">
        <f t="shared" si="31"/>
        <v>0.001022163717</v>
      </c>
      <c r="CB909" s="51">
        <f t="shared" si="32"/>
        <v>0.00758250755</v>
      </c>
      <c r="CC909" s="51">
        <f t="shared" si="33"/>
        <v>0.001633791774</v>
      </c>
      <c r="CD909" s="51">
        <f t="shared" si="34"/>
        <v>0.989761537</v>
      </c>
      <c r="CE909" s="51">
        <f t="shared" si="12"/>
        <v>1</v>
      </c>
      <c r="CF909" s="61"/>
      <c r="CG909" s="51">
        <f t="shared" si="35"/>
        <v>0.9513035478</v>
      </c>
      <c r="CH909" s="51">
        <f t="shared" si="36"/>
        <v>0.01667614353</v>
      </c>
      <c r="CI909" s="51">
        <f t="shared" si="37"/>
        <v>0.02654068317</v>
      </c>
      <c r="CJ909" s="51">
        <f t="shared" si="38"/>
        <v>0.005479625489</v>
      </c>
      <c r="CK909" s="51">
        <f t="shared" si="13"/>
        <v>1</v>
      </c>
      <c r="CL909" s="51">
        <f t="shared" si="39"/>
        <v>0.05834574377</v>
      </c>
      <c r="CM909" s="51">
        <f t="shared" si="40"/>
        <v>0.9141956083</v>
      </c>
      <c r="CN909" s="51">
        <f t="shared" si="41"/>
        <v>0.01341171051</v>
      </c>
      <c r="CO909" s="51">
        <f t="shared" si="42"/>
        <v>0.01404693741</v>
      </c>
      <c r="CP909" s="51">
        <f t="shared" si="14"/>
        <v>1</v>
      </c>
      <c r="CQ909" s="51">
        <f t="shared" si="43"/>
        <v>0.03612090122</v>
      </c>
      <c r="CR909" s="51">
        <f t="shared" si="44"/>
        <v>0.005216955049</v>
      </c>
      <c r="CS909" s="51">
        <f t="shared" si="45"/>
        <v>0.9467422166</v>
      </c>
      <c r="CT909" s="51">
        <f t="shared" si="46"/>
        <v>0.01191992715</v>
      </c>
      <c r="CU909" s="51">
        <f t="shared" si="15"/>
        <v>1</v>
      </c>
      <c r="CV909" s="51">
        <f t="shared" si="47"/>
        <v>0.001022163717</v>
      </c>
      <c r="CW909" s="51">
        <f t="shared" si="48"/>
        <v>0.00758250755</v>
      </c>
      <c r="CX909" s="51">
        <f t="shared" si="49"/>
        <v>0.001633791774</v>
      </c>
      <c r="CY909" s="51">
        <f t="shared" si="50"/>
        <v>0.989761537</v>
      </c>
      <c r="CZ909" s="51">
        <f t="shared" si="16"/>
        <v>1</v>
      </c>
      <c r="DA909" s="61"/>
      <c r="DB909" s="51">
        <f>(AQ909*Baseline!B$7 + AV909*Baseline!B$11 + BA909*Baseline!B$16 + BF909*Baseline!B$18)</f>
        <v>70509.73442</v>
      </c>
      <c r="DC909" s="51">
        <f>(AR909*Baseline!B$7 + AW909*Baseline!B$11 + BB909*Baseline!B$16 + BG909*Baseline!B$18)</f>
        <v>67248.19966</v>
      </c>
      <c r="DD909" s="51">
        <f>(AS909*Baseline!B$7 + AX909*Baseline!B$11 + BC909*Baseline!B$16 + BH909*Baseline!B$18)</f>
        <v>115516.6727</v>
      </c>
      <c r="DE909" s="51">
        <f>(AT909*Baseline!B$7 + AY909*Baseline!B$11 + BD909*Baseline!B$16 + BI909*Baseline!B$18)</f>
        <v>1259970.544</v>
      </c>
      <c r="DF909" s="51">
        <f t="shared" si="17"/>
        <v>1513245.151</v>
      </c>
      <c r="DG909" s="61"/>
      <c r="DH909" s="51">
        <f t="shared" si="51"/>
        <v>0.04659505062</v>
      </c>
      <c r="DI909" s="51">
        <f t="shared" si="52"/>
        <v>0.04443972585</v>
      </c>
      <c r="DJ909" s="51">
        <f t="shared" si="53"/>
        <v>0.07633705124</v>
      </c>
      <c r="DK909" s="51">
        <f t="shared" si="54"/>
        <v>0.8326281723</v>
      </c>
      <c r="DL909" s="51">
        <f t="shared" si="18"/>
        <v>1</v>
      </c>
      <c r="DM909" s="61"/>
      <c r="DN909" s="51">
        <f>DH909 / (Baseline!B$7/Baseline!B$17)</f>
        <v>4.973715183</v>
      </c>
      <c r="DO909" s="51">
        <f>DI909 / (Baseline!B$11/Baseline!B$17)</f>
        <v>1.072796252</v>
      </c>
      <c r="DP909" s="51">
        <f>DJ909 / (Baseline!B$16/Baseline!B$17)</f>
        <v>1.179638137</v>
      </c>
      <c r="DQ909" s="51">
        <f>DK909 / (Baseline!B$18/Baseline!B$17)</f>
        <v>0.941359655</v>
      </c>
      <c r="DR909" s="79"/>
      <c r="DS909" s="51">
        <f>(AU909*Baseline!B$34)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0.03249465308</v>
      </c>
      <c r="DT909" s="51">
        <f>(AZ909*Baseline!B$34) + (Baseline!D$88*(1-Baseline!D$89)*Baseline!B$35) + (Baseline!D$88*Baseline!D$89*((1-Baseline!D$90)*Baseline!B$40 + Baseline!D$90*Baseline!B$41))</f>
        <v>0.01069258683</v>
      </c>
      <c r="DU909" s="51">
        <f>(BE909*Baseline!B$34) + (Baseline!F$88*(1-Baseline!F$89)*Baseline!B$35) + (Baseline!F$88*Baseline!F$89*((1-Baseline!F$90)*Baseline!B$40 + Baseline!F$90*Baseline!B$41))</f>
        <v>0.01297569983</v>
      </c>
      <c r="DV909" s="51">
        <f>(BJ909*Baseline!B$34) + (Baseline!H$88*(1-Baseline!H$89)*Baseline!B$35) + (Baseline!H$88*Baseline!H$89*((1-Baseline!H$90)*Baseline!B$40 + Baseline!H$90*Baseline!B$41))</f>
        <v>0.009306427362</v>
      </c>
      <c r="DW909" s="51">
        <f>( DS909*Baseline!B$7 + DT909*Baseline!B$11 + DU909*Baseline!B$16 + DV909*Baseline!B$18 ) / Baseline!B$17</f>
        <v>0.009818528125</v>
      </c>
    </row>
    <row r="910">
      <c r="A910" s="4" t="s">
        <v>1270</v>
      </c>
      <c r="B910" s="45">
        <f>MIN( MAX( NORMINV( MCrands!B910, (B$5+B$4)/2, (B$5-B$4)/3.29 ), 0 ), 1 )</f>
        <v>0.6884141311</v>
      </c>
      <c r="C910" s="45">
        <f>MAX( NORMINV( MCrands!C910, (C$5+C$4)/2, (C$5-C$4)/3.29 ), 0 )</f>
        <v>2.664420314</v>
      </c>
      <c r="D910" s="41"/>
      <c r="E910" s="43">
        <f>Baseline!B$33 * (C910 * Baseline!B$66*Baseline!B$66/Baseline!B$73 + Baseline!B$52*Baseline!B$52/Baseline!B$74 + Baseline!B$53*Baseline!B$53/Baseline!B$75 + Baseline!B$54*Baseline!B$54/Baseline!B$76)</f>
        <v>0.00001890540401</v>
      </c>
      <c r="F910" s="43">
        <f>Baseline!B$33 * (C910 * Baseline!B$66*Baseline!B$57/Baseline!B$73 + Baseline!B$52*Baseline!B$67/Baseline!B$74 + Baseline!B$53*Baseline!B$55/Baseline!B$75 + Baseline!B$54*Baseline!B$56/Baseline!B$76)</f>
        <v>0.0000001998529317</v>
      </c>
      <c r="G910" s="45">
        <f>Baseline!B$33 * (C910 * Baseline!B$66*Baseline!B$58/Baseline!B$73 + Baseline!B$52*Baseline!B$59/Baseline!B$74 + Baseline!B$53*Baseline!B$68/Baseline!B$75 + Baseline!B$54*Baseline!B$60/Baseline!B$76)</f>
        <v>0.0000001685678157</v>
      </c>
      <c r="H910" s="43">
        <f>Baseline!B$33 * (C910 * Baseline!B$66*Baseline!B$61/Baseline!B$73 + Baseline!B$52*Baseline!B$62/Baseline!B$74 + Baseline!B$53*Baseline!B$63/Baseline!B$75 + Baseline!B$54*Baseline!B$69/Baseline!B$76)</f>
        <v>0.000000003394845273</v>
      </c>
      <c r="I910" s="43">
        <f>Baseline!B$33 * (C910 * Baseline!B$57*Baseline!B$66/Baseline!B$73 + Baseline!B$67*Baseline!B$52/Baseline!B$74 + Baseline!B$55*Baseline!B$53/Baseline!B$75 + Baseline!B$56*Baseline!B$54/Baseline!B$76)</f>
        <v>0.0000001998529317</v>
      </c>
      <c r="J910" s="45">
        <f>Baseline!B$33 * (C910 * Baseline!B$57*Baseline!B$57/Baseline!B$73 + Baseline!B$67*Baseline!B$67/Baseline!B$74 + Baseline!B$55*Baseline!B$55/Baseline!B$75 + Baseline!B$56*Baseline!B$56/Baseline!B$76)</f>
        <v>0.000001763813798</v>
      </c>
      <c r="K910" s="43">
        <f>Baseline!B$33 * (C910 * Baseline!B$57*Baseline!B$58/Baseline!B$73 + Baseline!B$67*Baseline!B$59/Baseline!B$74 + Baseline!B$55*Baseline!B$68/Baseline!B$75 + Baseline!B$56*Baseline!B$60/Baseline!B$76)</f>
        <v>0.00000001374190415</v>
      </c>
      <c r="L910" s="45">
        <f>Baseline!B$33 * (C910 * Baseline!B$57*Baseline!B$61/Baseline!B$73 + Baseline!B$67*Baseline!B$62/Baseline!B$74 + Baseline!B$55*Baseline!B$63/Baseline!B$75 + Baseline!B$56*Baseline!B$69/Baseline!B$76)</f>
        <v>0.00000001439285029</v>
      </c>
      <c r="M910" s="43">
        <f>Baseline!B$33 * (C910 * Baseline!B$58*Baseline!B$66/Baseline!B$73 + Baseline!B$59*Baseline!B$52/Baseline!B$74 + Baseline!B$68*Baseline!B$53/Baseline!B$75 + Baseline!B$60*Baseline!B$54/Baseline!B$76)</f>
        <v>0.0000001685678157</v>
      </c>
      <c r="N910" s="45">
        <f>Baseline!B$33 * (C910 * Baseline!B$58*Baseline!B$57/Baseline!B$73 + Baseline!B$59*Baseline!B$67/Baseline!B$74 + Baseline!B$68*Baseline!B$55/Baseline!B$75 + Baseline!B$60*Baseline!B$56/Baseline!B$76)</f>
        <v>0.00000001374190415</v>
      </c>
      <c r="O910" s="45">
        <f>Baseline!B$33 * (C910 * Baseline!B$58*Baseline!B$58/Baseline!B$73 + Baseline!B$59*Baseline!B$59/Baseline!B$74 + Baseline!B$68*Baseline!B$68/Baseline!B$75 + Baseline!B$60*Baseline!B$60/Baseline!B$76)</f>
        <v>0.000001324390234</v>
      </c>
      <c r="P910" s="43">
        <f>Baseline!B$33 * (C910 * Baseline!B$58*Baseline!B$61/Baseline!B$73 + Baseline!B$59*Baseline!B$62/Baseline!B$74 + Baseline!B$68*Baseline!B$63/Baseline!B$75 + Baseline!B$60*Baseline!B$69/Baseline!B$76)</f>
        <v>0.000000001646937959</v>
      </c>
      <c r="Q910" s="43">
        <f>Baseline!B$33 * (C910 * Baseline!B$61*Baseline!B$66/Baseline!B$73 + Baseline!B$62*Baseline!B$52/Baseline!B$74 + Baseline!B$63*Baseline!B$53/Baseline!B$75 + Baseline!B$69*Baseline!B$54/Baseline!B$76)</f>
        <v>0.000000003394845273</v>
      </c>
      <c r="R910" s="43">
        <f>Baseline!B$33 * (C910 * Baseline!B$61*Baseline!B$57/Baseline!B$73 + Baseline!B$62*Baseline!B$67/Baseline!B$74 + Baseline!B$63*Baseline!B$55/Baseline!B$75 + Baseline!B$69*Baseline!B$56/Baseline!B$76)</f>
        <v>0.00000001439285029</v>
      </c>
      <c r="S910" s="43">
        <f>Baseline!B$33 * (C910 * Baseline!B$61*Baseline!B$58/Baseline!B$73 + Baseline!B$62*Baseline!B$59/Baseline!B$74 + Baseline!B$63*Baseline!B$68/Baseline!B$75 + Baseline!B$69*Baseline!B$60/Baseline!B$76)</f>
        <v>0.000000001646937959</v>
      </c>
      <c r="T910" s="43">
        <f>Baseline!B$33 * (C910 * Baseline!B$61*Baseline!B$61/Baseline!B$73 + Baseline!B$62*Baseline!B$62/Baseline!B$74 + Baseline!B$63*Baseline!B$63/Baseline!B$75 + Baseline!B$69*Baseline!B$69/Baseline!B$76)</f>
        <v>0.00000009854654471</v>
      </c>
      <c r="U910" s="41"/>
      <c r="V910" s="43">
        <f>E910 * ( Baseline!B$87 * Baseline!B$7 )</f>
        <v>0.1962191882</v>
      </c>
      <c r="W910" s="43">
        <f>F910 * ( Baseline!D$87 * Baseline!B$11 )</f>
        <v>0.003686606228</v>
      </c>
      <c r="X910" s="43">
        <f>G910 * ( Baseline!F$87 * Baseline!B$16 )</f>
        <v>0.005855164295</v>
      </c>
      <c r="Y910" s="43">
        <f>H910 * ( Baseline!H$87 * Baseline!B$18 )</f>
        <v>0.001193877007</v>
      </c>
      <c r="Z910" s="51">
        <f t="shared" si="1"/>
        <v>0.2069548358</v>
      </c>
      <c r="AA910" s="43">
        <f>I910 * ( Baseline!B$87 * Baseline!B$7 )</f>
        <v>0.002074273578</v>
      </c>
      <c r="AB910" s="45">
        <f>J910 * ( Baseline!D$87 * Baseline!B$11 )</f>
        <v>0.03253635999</v>
      </c>
      <c r="AC910" s="45">
        <f>K910 * ( Baseline!F$87 * Baseline!B$16 )</f>
        <v>0.0004773218791</v>
      </c>
      <c r="AD910" s="45">
        <f>L910 * ( Baseline!F$87 * Baseline!B$16 )</f>
        <v>0.0004999323434</v>
      </c>
      <c r="AE910" s="51">
        <f t="shared" si="2"/>
        <v>0.03558788779</v>
      </c>
      <c r="AF910" s="51">
        <f>M910 * ( Baseline!B$87 * Baseline!B$7 )</f>
        <v>0.001749565359</v>
      </c>
      <c r="AG910" s="51">
        <f>N910 * ( Baseline!D$87 * Baseline!B$11 )</f>
        <v>0.0002534913499</v>
      </c>
      <c r="AH910" s="51">
        <f>O910 * ( Baseline!F$87 * Baseline!B$16 )</f>
        <v>0.04600239006</v>
      </c>
      <c r="AI910" s="51">
        <f>P910 * ( Baseline!H$87 * Baseline!B$18 )</f>
        <v>0.0005791843818</v>
      </c>
      <c r="AJ910" s="51">
        <f t="shared" si="3"/>
        <v>0.04858463115</v>
      </c>
      <c r="AK910" s="51">
        <f>Q910 * ( Baseline!B$87 * Baseline!B$7 )</f>
        <v>0.00003523509909</v>
      </c>
      <c r="AL910" s="51">
        <f>R910 * ( Baseline!D$87 * Baseline!B$11 )</f>
        <v>0.0002654990901</v>
      </c>
      <c r="AM910" s="51">
        <f>S910 * ( Baseline!F$87 * Baseline!B$16 )</f>
        <v>0.00005720601108</v>
      </c>
      <c r="AN910" s="51">
        <f>T910 * ( Baseline!H$87 * Baseline!B$18 )</f>
        <v>0.03465620503</v>
      </c>
      <c r="AO910" s="51">
        <f t="shared" si="4"/>
        <v>0.03501414523</v>
      </c>
      <c r="AP910" s="61"/>
      <c r="AQ910" s="51">
        <f>V910 * ( (1-Baseline!B$88-Baseline!B$87) + (1-B910)*Baseline!B$88 )</f>
        <v>0.07179884244</v>
      </c>
      <c r="AR910" s="51">
        <f>W910 * ( (1-Baseline!B$88-Baseline!B$87) + (1-B910)*Baseline!B$88 )</f>
        <v>0.001348971332</v>
      </c>
      <c r="AS910" s="51">
        <f>X910 * ( (1-Baseline!B$88-Baseline!B$87) + (1-B910)*Baseline!B$88 )</f>
        <v>0.002142471501</v>
      </c>
      <c r="AT910" s="51">
        <f>Y910 * ( (1-Baseline!B$88-Baseline!B$87) + (1-B910)*Baseline!B$88 )</f>
        <v>0.0004368532348</v>
      </c>
      <c r="AU910" s="51">
        <f t="shared" si="5"/>
        <v>0.07572713851</v>
      </c>
      <c r="AV910" s="51">
        <f>AA910 * ( (1-Baseline!D$88-Baseline!D$87) + (1-B910)*Baseline!D$88 )</f>
        <v>0.001416705766</v>
      </c>
      <c r="AW910" s="51">
        <f>AB910 * ( (1-Baseline!D$88-Baseline!D$87) + (1-B910)*Baseline!D$88 )</f>
        <v>0.02222197172</v>
      </c>
      <c r="AX910" s="51">
        <f>AC910 * ( (1-Baseline!D$88-Baseline!D$87) + (1-B910)*Baseline!D$88 )</f>
        <v>0.0003260055304</v>
      </c>
      <c r="AY910" s="51">
        <f>AD910 * ( (1-Baseline!D$88-Baseline!D$87) + (1-B910)*Baseline!D$88 )</f>
        <v>0.0003414482259</v>
      </c>
      <c r="AZ910" s="51">
        <f t="shared" si="6"/>
        <v>0.02430613124</v>
      </c>
      <c r="BA910" s="51">
        <f>AF910 * ( (1-Baseline!F$88-Baseline!F$87) + (1-Baseline!B$36)*Baseline!F$88 )</f>
        <v>0.001259043219</v>
      </c>
      <c r="BB910" s="51">
        <f>AG910 * ( (1-Baseline!F$88-Baseline!F$87) + (1-Baseline!B$36)*Baseline!F$88 )</f>
        <v>0.0001824204871</v>
      </c>
      <c r="BC910" s="51">
        <f>AH910 * ( (1-Baseline!F$88-Baseline!F$87) + (1-Baseline!B$36)*Baseline!F$88 )</f>
        <v>0.03310479196</v>
      </c>
      <c r="BD910" s="51">
        <f>AI910 * ( (1-Baseline!F$88-Baseline!F$87) + (1-Baseline!B$36)*Baseline!F$88 )</f>
        <v>0.000416799615</v>
      </c>
      <c r="BE910" s="51">
        <f t="shared" si="7"/>
        <v>0.03496305529</v>
      </c>
      <c r="BF910" s="51">
        <f>AK910 * ( (1-Baseline!H$88-Baseline!H$87) + (1-Baseline!B$36)*Baseline!H$88 )</f>
        <v>0.00002791747371</v>
      </c>
      <c r="BG910" s="51">
        <f>AL910 * ( (1-Baseline!H$88-Baseline!H$87) + (1-Baseline!B$36)*Baseline!H$88 )</f>
        <v>0.0002103602391</v>
      </c>
      <c r="BH910" s="51">
        <f>AM910 * ( (1-Baseline!H$88-Baseline!H$87) + (1-Baseline!B$36)*Baseline!H$88 )</f>
        <v>0.0000453254667</v>
      </c>
      <c r="BI910" s="51">
        <f>AN910 * ( (1-Baseline!H$88-Baseline!H$87) + (1-Baseline!B$36)*Baseline!H$88 )</f>
        <v>0.02745880437</v>
      </c>
      <c r="BJ910" s="51">
        <f t="shared" si="8"/>
        <v>0.02774240755</v>
      </c>
      <c r="BK910" s="61"/>
      <c r="BL910" s="51">
        <f t="shared" si="19"/>
        <v>0.9481256503</v>
      </c>
      <c r="BM910" s="51">
        <f t="shared" si="20"/>
        <v>0.01781357857</v>
      </c>
      <c r="BN910" s="51">
        <f t="shared" si="21"/>
        <v>0.02829199073</v>
      </c>
      <c r="BO910" s="51">
        <f t="shared" si="22"/>
        <v>0.005768780432</v>
      </c>
      <c r="BP910" s="51">
        <f t="shared" si="9"/>
        <v>1</v>
      </c>
      <c r="BQ910" s="51">
        <f t="shared" si="23"/>
        <v>0.0582859424</v>
      </c>
      <c r="BR910" s="51">
        <f t="shared" si="24"/>
        <v>0.9142537535</v>
      </c>
      <c r="BS910" s="51">
        <f t="shared" si="25"/>
        <v>0.01341248129</v>
      </c>
      <c r="BT910" s="51">
        <f t="shared" si="26"/>
        <v>0.01404782285</v>
      </c>
      <c r="BU910" s="51">
        <f t="shared" si="10"/>
        <v>1</v>
      </c>
      <c r="BV910" s="51">
        <f t="shared" si="27"/>
        <v>0.03601067494</v>
      </c>
      <c r="BW910" s="51">
        <f t="shared" si="28"/>
        <v>0.005217521341</v>
      </c>
      <c r="BX910" s="51">
        <f t="shared" si="29"/>
        <v>0.9468506598</v>
      </c>
      <c r="BY910" s="51">
        <f t="shared" si="30"/>
        <v>0.01192114395</v>
      </c>
      <c r="BZ910" s="51">
        <f t="shared" si="11"/>
        <v>1</v>
      </c>
      <c r="CA910" s="51">
        <f t="shared" si="31"/>
        <v>0.001006310417</v>
      </c>
      <c r="CB910" s="51">
        <f t="shared" si="32"/>
        <v>0.007582623776</v>
      </c>
      <c r="CC910" s="51">
        <f t="shared" si="33"/>
        <v>0.001633797161</v>
      </c>
      <c r="CD910" s="51">
        <f t="shared" si="34"/>
        <v>0.9897772686</v>
      </c>
      <c r="CE910" s="51">
        <f t="shared" si="12"/>
        <v>1</v>
      </c>
      <c r="CF910" s="61"/>
      <c r="CG910" s="51">
        <f t="shared" si="35"/>
        <v>0.9481256503</v>
      </c>
      <c r="CH910" s="51">
        <f t="shared" si="36"/>
        <v>0.01781357857</v>
      </c>
      <c r="CI910" s="51">
        <f t="shared" si="37"/>
        <v>0.02829199073</v>
      </c>
      <c r="CJ910" s="51">
        <f t="shared" si="38"/>
        <v>0.005768780432</v>
      </c>
      <c r="CK910" s="51">
        <f t="shared" si="13"/>
        <v>1</v>
      </c>
      <c r="CL910" s="51">
        <f t="shared" si="39"/>
        <v>0.0582859424</v>
      </c>
      <c r="CM910" s="51">
        <f t="shared" si="40"/>
        <v>0.9142537535</v>
      </c>
      <c r="CN910" s="51">
        <f t="shared" si="41"/>
        <v>0.01341248129</v>
      </c>
      <c r="CO910" s="51">
        <f t="shared" si="42"/>
        <v>0.01404782285</v>
      </c>
      <c r="CP910" s="51">
        <f t="shared" si="14"/>
        <v>1</v>
      </c>
      <c r="CQ910" s="51">
        <f t="shared" si="43"/>
        <v>0.03601067494</v>
      </c>
      <c r="CR910" s="51">
        <f t="shared" si="44"/>
        <v>0.005217521341</v>
      </c>
      <c r="CS910" s="51">
        <f t="shared" si="45"/>
        <v>0.9468506598</v>
      </c>
      <c r="CT910" s="51">
        <f t="shared" si="46"/>
        <v>0.01192114395</v>
      </c>
      <c r="CU910" s="51">
        <f t="shared" si="15"/>
        <v>1</v>
      </c>
      <c r="CV910" s="51">
        <f t="shared" si="47"/>
        <v>0.001006310417</v>
      </c>
      <c r="CW910" s="51">
        <f t="shared" si="48"/>
        <v>0.007582623776</v>
      </c>
      <c r="CX910" s="51">
        <f t="shared" si="49"/>
        <v>0.001633797161</v>
      </c>
      <c r="CY910" s="51">
        <f t="shared" si="50"/>
        <v>0.9897772686</v>
      </c>
      <c r="CZ910" s="51">
        <f t="shared" si="16"/>
        <v>1</v>
      </c>
      <c r="DA910" s="61"/>
      <c r="DB910" s="51">
        <f>(AQ910*Baseline!B$7 + AV910*Baseline!B$11 + BA910*Baseline!B$16 + BF910*Baseline!B$18)</f>
        <v>43357.0385</v>
      </c>
      <c r="DC910" s="51">
        <f>(AR910*Baseline!B$7 + AW910*Baseline!B$11 + BB910*Baseline!B$16 + BG910*Baseline!B$18)</f>
        <v>58554.17973</v>
      </c>
      <c r="DD910" s="51">
        <f>(AS910*Baseline!B$7 + AX910*Baseline!B$11 + BC910*Baseline!B$16 + BH910*Baseline!B$18)</f>
        <v>114721.0682</v>
      </c>
      <c r="DE910" s="51">
        <f>(AT910*Baseline!B$7 + AY910*Baseline!B$11 + BD910*Baseline!B$16 + BI910*Baseline!B$18)</f>
        <v>1259701.544</v>
      </c>
      <c r="DF910" s="51">
        <f t="shared" si="17"/>
        <v>1476333.831</v>
      </c>
      <c r="DG910" s="61"/>
      <c r="DH910" s="51">
        <f t="shared" si="51"/>
        <v>0.02936804509</v>
      </c>
      <c r="DI910" s="51">
        <f t="shared" si="52"/>
        <v>0.03966188305</v>
      </c>
      <c r="DJ910" s="51">
        <f t="shared" si="53"/>
        <v>0.07770672585</v>
      </c>
      <c r="DK910" s="51">
        <f t="shared" si="54"/>
        <v>0.853263346</v>
      </c>
      <c r="DL910" s="51">
        <f t="shared" si="18"/>
        <v>1</v>
      </c>
      <c r="DM910" s="61"/>
      <c r="DN910" s="51">
        <f>DH910 / (Baseline!B$7/Baseline!B$17)</f>
        <v>3.13484565</v>
      </c>
      <c r="DO910" s="51">
        <f>DI910 / (Baseline!B$11/Baseline!B$17)</f>
        <v>0.9574568399</v>
      </c>
      <c r="DP910" s="51">
        <f>DJ910 / (Baseline!B$16/Baseline!B$17)</f>
        <v>1.200803749</v>
      </c>
      <c r="DQ910" s="51">
        <f>DK910 / (Baseline!B$18/Baseline!B$17)</f>
        <v>0.9646895406</v>
      </c>
      <c r="DR910" s="79"/>
      <c r="DS910" s="51">
        <f>(AU910*Baseline!B$34)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0.02388860203</v>
      </c>
      <c r="DT910" s="51">
        <f>(AZ910*Baseline!B$34) + (Baseline!D$88*(1-Baseline!D$89)*Baseline!B$35) + (Baseline!D$88*Baseline!D$89*((1-Baseline!D$90)*Baseline!B$40 + Baseline!D$90*Baseline!B$41))</f>
        <v>0.01005948769</v>
      </c>
      <c r="DU910" s="51">
        <f>(BE910*Baseline!B$34) + (Baseline!F$88*(1-Baseline!F$89)*Baseline!B$35) + (Baseline!F$88*Baseline!F$89*((1-Baseline!F$90)*Baseline!B$40 + Baseline!F$90*Baseline!B$41))</f>
        <v>0.01297509829</v>
      </c>
      <c r="DV910" s="51">
        <f>(BJ910*Baseline!B$34) + (Baseline!H$88*(1-Baseline!H$89)*Baseline!B$35) + (Baseline!H$88*Baseline!H$89*((1-Baseline!H$90)*Baseline!B$40 + Baseline!H$90*Baseline!B$41))</f>
        <v>0.009306361132</v>
      </c>
      <c r="DW910" s="51">
        <f>( DS910*Baseline!B$7 + DT910*Baseline!B$11 + DU910*Baseline!B$16 + DV910*Baseline!B$18 ) / Baseline!B$17</f>
        <v>0.009711581279</v>
      </c>
    </row>
    <row r="911">
      <c r="A911" s="4" t="s">
        <v>1271</v>
      </c>
      <c r="B911" s="45">
        <f>MIN( MAX( NORMINV( MCrands!B911, (B$5+B$4)/2, (B$5-B$4)/3.29 ), 0 ), 1 )</f>
        <v>0.4544871968</v>
      </c>
      <c r="C911" s="45">
        <f>MAX( NORMINV( MCrands!C911, (C$5+C$4)/2, (C$5-C$4)/3.29 ), 0 )</f>
        <v>2.890324925</v>
      </c>
      <c r="D911" s="41"/>
      <c r="E911" s="43">
        <f>Baseline!B$33 * (C911 * Baseline!B$66*Baseline!B$66/Baseline!B$73 + Baseline!B$52*Baseline!B$52/Baseline!B$74 + Baseline!B$53*Baseline!B$53/Baseline!B$75 + Baseline!B$54*Baseline!B$54/Baseline!B$76)</f>
        <v>0.00002050481408</v>
      </c>
      <c r="F911" s="43">
        <f>Baseline!B$33 * (C911 * Baseline!B$66*Baseline!B$57/Baseline!B$73 + Baseline!B$52*Baseline!B$67/Baseline!B$74 + Baseline!B$53*Baseline!B$55/Baseline!B$75 + Baseline!B$54*Baseline!B$56/Baseline!B$76)</f>
        <v>0.0000002001054701</v>
      </c>
      <c r="G911" s="45">
        <f>Baseline!B$33 * (C911 * Baseline!B$66*Baseline!B$58/Baseline!B$73 + Baseline!B$52*Baseline!B$59/Baseline!B$74 + Baseline!B$53*Baseline!B$68/Baseline!B$75 + Baseline!B$54*Baseline!B$60/Baseline!B$76)</f>
        <v>0.0000001691886394</v>
      </c>
      <c r="H911" s="43">
        <f>Baseline!B$33 * (C911 * Baseline!B$66*Baseline!B$61/Baseline!B$73 + Baseline!B$52*Baseline!B$62/Baseline!B$74 + Baseline!B$53*Baseline!B$63/Baseline!B$75 + Baseline!B$54*Baseline!B$69/Baseline!B$76)</f>
        <v>0.000000003456927638</v>
      </c>
      <c r="I911" s="43">
        <f>Baseline!B$33 * (C911 * Baseline!B$57*Baseline!B$66/Baseline!B$73 + Baseline!B$67*Baseline!B$52/Baseline!B$74 + Baseline!B$55*Baseline!B$53/Baseline!B$75 + Baseline!B$56*Baseline!B$54/Baseline!B$76)</f>
        <v>0.0000002001054701</v>
      </c>
      <c r="J911" s="45">
        <f>Baseline!B$33 * (C911 * Baseline!B$57*Baseline!B$57/Baseline!B$73 + Baseline!B$67*Baseline!B$67/Baseline!B$74 + Baseline!B$55*Baseline!B$55/Baseline!B$75 + Baseline!B$56*Baseline!B$56/Baseline!B$76)</f>
        <v>0.000001763813838</v>
      </c>
      <c r="K911" s="43">
        <f>Baseline!B$33 * (C911 * Baseline!B$57*Baseline!B$58/Baseline!B$73 + Baseline!B$67*Baseline!B$59/Baseline!B$74 + Baseline!B$55*Baseline!B$68/Baseline!B$75 + Baseline!B$56*Baseline!B$60/Baseline!B$76)</f>
        <v>0.00000001374200218</v>
      </c>
      <c r="L911" s="45">
        <f>Baseline!B$33 * (C911 * Baseline!B$57*Baseline!B$61/Baseline!B$73 + Baseline!B$67*Baseline!B$62/Baseline!B$74 + Baseline!B$55*Baseline!B$63/Baseline!B$75 + Baseline!B$56*Baseline!B$69/Baseline!B$76)</f>
        <v>0.00000001439286009</v>
      </c>
      <c r="M911" s="43">
        <f>Baseline!B$33 * (C911 * Baseline!B$58*Baseline!B$66/Baseline!B$73 + Baseline!B$59*Baseline!B$52/Baseline!B$74 + Baseline!B$68*Baseline!B$53/Baseline!B$75 + Baseline!B$60*Baseline!B$54/Baseline!B$76)</f>
        <v>0.0000001691886394</v>
      </c>
      <c r="N911" s="45">
        <f>Baseline!B$33 * (C911 * Baseline!B$58*Baseline!B$57/Baseline!B$73 + Baseline!B$59*Baseline!B$67/Baseline!B$74 + Baseline!B$68*Baseline!B$55/Baseline!B$75 + Baseline!B$60*Baseline!B$56/Baseline!B$76)</f>
        <v>0.00000001374200218</v>
      </c>
      <c r="O911" s="45">
        <f>Baseline!B$33 * (C911 * Baseline!B$58*Baseline!B$58/Baseline!B$73 + Baseline!B$59*Baseline!B$59/Baseline!B$74 + Baseline!B$68*Baseline!B$68/Baseline!B$75 + Baseline!B$60*Baseline!B$60/Baseline!B$76)</f>
        <v>0.000001324390475</v>
      </c>
      <c r="P911" s="43">
        <f>Baseline!B$33 * (C911 * Baseline!B$58*Baseline!B$61/Baseline!B$73 + Baseline!B$59*Baseline!B$62/Baseline!B$74 + Baseline!B$68*Baseline!B$63/Baseline!B$75 + Baseline!B$60*Baseline!B$69/Baseline!B$76)</f>
        <v>0.000000001646962057</v>
      </c>
      <c r="Q911" s="43">
        <f>Baseline!B$33 * (C911 * Baseline!B$61*Baseline!B$66/Baseline!B$73 + Baseline!B$62*Baseline!B$52/Baseline!B$74 + Baseline!B$63*Baseline!B$53/Baseline!B$75 + Baseline!B$69*Baseline!B$54/Baseline!B$76)</f>
        <v>0.000000003456927638</v>
      </c>
      <c r="R911" s="43">
        <f>Baseline!B$33 * (C911 * Baseline!B$61*Baseline!B$57/Baseline!B$73 + Baseline!B$62*Baseline!B$67/Baseline!B$74 + Baseline!B$63*Baseline!B$55/Baseline!B$75 + Baseline!B$69*Baseline!B$56/Baseline!B$76)</f>
        <v>0.00000001439286009</v>
      </c>
      <c r="S911" s="43">
        <f>Baseline!B$33 * (C911 * Baseline!B$61*Baseline!B$58/Baseline!B$73 + Baseline!B$62*Baseline!B$59/Baseline!B$74 + Baseline!B$63*Baseline!B$68/Baseline!B$75 + Baseline!B$69*Baseline!B$60/Baseline!B$76)</f>
        <v>0.000000001646962057</v>
      </c>
      <c r="T911" s="43">
        <f>Baseline!B$33 * (C911 * Baseline!B$61*Baseline!B$61/Baseline!B$73 + Baseline!B$62*Baseline!B$62/Baseline!B$74 + Baseline!B$63*Baseline!B$63/Baseline!B$75 + Baseline!B$69*Baseline!B$69/Baseline!B$76)</f>
        <v>0.00000009854654712</v>
      </c>
      <c r="U911" s="41"/>
      <c r="V911" s="43">
        <f>E911 * ( Baseline!B$87 * Baseline!B$7 )</f>
        <v>0.2128194653</v>
      </c>
      <c r="W911" s="43">
        <f>F911 * ( Baseline!D$87 * Baseline!B$11 )</f>
        <v>0.003691264702</v>
      </c>
      <c r="X911" s="43">
        <f>G911 * ( Baseline!F$87 * Baseline!B$16 )</f>
        <v>0.005876728462</v>
      </c>
      <c r="Y911" s="43">
        <f>H911 * ( Baseline!H$87 * Baseline!B$18 )</f>
        <v>0.001215709727</v>
      </c>
      <c r="Z911" s="51">
        <f t="shared" si="1"/>
        <v>0.2236031682</v>
      </c>
      <c r="AA911" s="43">
        <f>I911 * ( Baseline!B$87 * Baseline!B$7 )</f>
        <v>0.002076894674</v>
      </c>
      <c r="AB911" s="45">
        <f>J911 * ( Baseline!D$87 * Baseline!B$11 )</f>
        <v>0.03253636073</v>
      </c>
      <c r="AC911" s="45">
        <f>K911 * ( Baseline!F$87 * Baseline!B$16 )</f>
        <v>0.0004773252839</v>
      </c>
      <c r="AD911" s="45">
        <f>L911 * ( Baseline!F$87 * Baseline!B$16 )</f>
        <v>0.0004999326839</v>
      </c>
      <c r="AE911" s="51">
        <f t="shared" si="2"/>
        <v>0.03559051337</v>
      </c>
      <c r="AF911" s="51">
        <f>M911 * ( Baseline!B$87 * Baseline!B$7 )</f>
        <v>0.001756008888</v>
      </c>
      <c r="AG911" s="51">
        <f>N911 * ( Baseline!D$87 * Baseline!B$11 )</f>
        <v>0.0002534931581</v>
      </c>
      <c r="AH911" s="51">
        <f>O911 * ( Baseline!F$87 * Baseline!B$16 )</f>
        <v>0.04600239843</v>
      </c>
      <c r="AI911" s="51">
        <f>P911 * ( Baseline!H$87 * Baseline!B$18 )</f>
        <v>0.0005791928563</v>
      </c>
      <c r="AJ911" s="51">
        <f t="shared" si="3"/>
        <v>0.04859109333</v>
      </c>
      <c r="AK911" s="51">
        <f>Q911 * ( Baseline!B$87 * Baseline!B$7 )</f>
        <v>0.00003587945195</v>
      </c>
      <c r="AL911" s="51">
        <f>R911 * ( Baseline!D$87 * Baseline!B$11 )</f>
        <v>0.0002654992709</v>
      </c>
      <c r="AM911" s="51">
        <f>S911 * ( Baseline!F$87 * Baseline!B$16 )</f>
        <v>0.00005720684811</v>
      </c>
      <c r="AN911" s="51">
        <f>T911 * ( Baseline!H$87 * Baseline!B$18 )</f>
        <v>0.03465620587</v>
      </c>
      <c r="AO911" s="51">
        <f t="shared" si="4"/>
        <v>0.03501479144</v>
      </c>
      <c r="AP911" s="61"/>
      <c r="AQ911" s="51">
        <f>V911 * ( (1-Baseline!B$88-Baseline!B$87) + (1-B911)*Baseline!B$88 )</f>
        <v>0.122181016</v>
      </c>
      <c r="AR911" s="51">
        <f>W911 * ( (1-Baseline!B$88-Baseline!B$87) + (1-B911)*Baseline!B$88 )</f>
        <v>0.002119178671</v>
      </c>
      <c r="AS911" s="51">
        <f>X911 * ( (1-Baseline!B$88-Baseline!B$87) + (1-B911)*Baseline!B$88 )</f>
        <v>0.003373867391</v>
      </c>
      <c r="AT911" s="51">
        <f>Y911 * ( (1-Baseline!B$88-Baseline!B$87) + (1-B911)*Baseline!B$88 )</f>
        <v>0.0006979467287</v>
      </c>
      <c r="AU911" s="51">
        <f t="shared" si="5"/>
        <v>0.1283720088</v>
      </c>
      <c r="AV911" s="51">
        <f>AA911 * ( (1-Baseline!D$88-Baseline!D$87) + (1-B911)*Baseline!D$88 )</f>
        <v>0.001636152984</v>
      </c>
      <c r="AW911" s="51">
        <f>AB911 * ( (1-Baseline!D$88-Baseline!D$87) + (1-B911)*Baseline!D$88 )</f>
        <v>0.02563175896</v>
      </c>
      <c r="AX911" s="51">
        <f>AC911 * ( (1-Baseline!D$88-Baseline!D$87) + (1-B911)*Baseline!D$88 )</f>
        <v>0.0003760311956</v>
      </c>
      <c r="AY911" s="51">
        <f>AD911 * ( (1-Baseline!D$88-Baseline!D$87) + (1-B911)*Baseline!D$88 )</f>
        <v>0.0003938410371</v>
      </c>
      <c r="AZ911" s="51">
        <f t="shared" si="6"/>
        <v>0.02803778418</v>
      </c>
      <c r="BA911" s="51">
        <f>AF911 * ( (1-Baseline!F$88-Baseline!F$87) + (1-Baseline!B$36)*Baseline!F$88 )</f>
        <v>0.001263680188</v>
      </c>
      <c r="BB911" s="51">
        <f>AG911 * ( (1-Baseline!F$88-Baseline!F$87) + (1-Baseline!B$36)*Baseline!F$88 )</f>
        <v>0.0001824217884</v>
      </c>
      <c r="BC911" s="51">
        <f>AH911 * ( (1-Baseline!F$88-Baseline!F$87) + (1-Baseline!B$36)*Baseline!F$88 )</f>
        <v>0.03310479799</v>
      </c>
      <c r="BD911" s="51">
        <f>AI911 * ( (1-Baseline!F$88-Baseline!F$87) + (1-Baseline!B$36)*Baseline!F$88 )</f>
        <v>0.0004168057136</v>
      </c>
      <c r="BE911" s="51">
        <f t="shared" si="7"/>
        <v>0.03496770568</v>
      </c>
      <c r="BF911" s="51">
        <f>AK911 * ( (1-Baseline!H$88-Baseline!H$87) + (1-Baseline!B$36)*Baseline!H$88 )</f>
        <v>0.00002842800737</v>
      </c>
      <c r="BG911" s="51">
        <f>AL911 * ( (1-Baseline!H$88-Baseline!H$87) + (1-Baseline!B$36)*Baseline!H$88 )</f>
        <v>0.0002103603823</v>
      </c>
      <c r="BH911" s="51">
        <f>AM911 * ( (1-Baseline!H$88-Baseline!H$87) + (1-Baseline!B$36)*Baseline!H$88 )</f>
        <v>0.00004532612989</v>
      </c>
      <c r="BI911" s="51">
        <f>AN911 * ( (1-Baseline!H$88-Baseline!H$87) + (1-Baseline!B$36)*Baseline!H$88 )</f>
        <v>0.02745880504</v>
      </c>
      <c r="BJ911" s="51">
        <f t="shared" si="8"/>
        <v>0.02774291956</v>
      </c>
      <c r="BK911" s="61"/>
      <c r="BL911" s="51">
        <f t="shared" si="19"/>
        <v>0.9517730318</v>
      </c>
      <c r="BM911" s="51">
        <f t="shared" si="20"/>
        <v>0.01650810555</v>
      </c>
      <c r="BN911" s="51">
        <f t="shared" si="21"/>
        <v>0.02628195525</v>
      </c>
      <c r="BO911" s="51">
        <f t="shared" si="22"/>
        <v>0.005436907432</v>
      </c>
      <c r="BP911" s="51">
        <f t="shared" si="9"/>
        <v>1</v>
      </c>
      <c r="BQ911" s="51">
        <f t="shared" si="23"/>
        <v>0.05835528847</v>
      </c>
      <c r="BR911" s="51">
        <f t="shared" si="24"/>
        <v>0.914186328</v>
      </c>
      <c r="BS911" s="51">
        <f t="shared" si="25"/>
        <v>0.01341158749</v>
      </c>
      <c r="BT911" s="51">
        <f t="shared" si="26"/>
        <v>0.01404679609</v>
      </c>
      <c r="BU911" s="51">
        <f t="shared" si="10"/>
        <v>1</v>
      </c>
      <c r="BV911" s="51">
        <f t="shared" si="27"/>
        <v>0.03613849304</v>
      </c>
      <c r="BW911" s="51">
        <f t="shared" si="28"/>
        <v>0.005216864671</v>
      </c>
      <c r="BX911" s="51">
        <f t="shared" si="29"/>
        <v>0.9467249093</v>
      </c>
      <c r="BY911" s="51">
        <f t="shared" si="30"/>
        <v>0.01191973295</v>
      </c>
      <c r="BZ911" s="51">
        <f t="shared" si="11"/>
        <v>1</v>
      </c>
      <c r="CA911" s="51">
        <f t="shared" si="31"/>
        <v>0.00102469415</v>
      </c>
      <c r="CB911" s="51">
        <f t="shared" si="32"/>
        <v>0.007582488999</v>
      </c>
      <c r="CC911" s="51">
        <f t="shared" si="33"/>
        <v>0.001633790914</v>
      </c>
      <c r="CD911" s="51">
        <f t="shared" si="34"/>
        <v>0.9897590259</v>
      </c>
      <c r="CE911" s="51">
        <f t="shared" si="12"/>
        <v>1</v>
      </c>
      <c r="CF911" s="61"/>
      <c r="CG911" s="51">
        <f t="shared" si="35"/>
        <v>0.9517730318</v>
      </c>
      <c r="CH911" s="51">
        <f t="shared" si="36"/>
        <v>0.01650810555</v>
      </c>
      <c r="CI911" s="51">
        <f t="shared" si="37"/>
        <v>0.02628195525</v>
      </c>
      <c r="CJ911" s="51">
        <f t="shared" si="38"/>
        <v>0.005436907432</v>
      </c>
      <c r="CK911" s="51">
        <f t="shared" si="13"/>
        <v>1</v>
      </c>
      <c r="CL911" s="51">
        <f t="shared" si="39"/>
        <v>0.05835528847</v>
      </c>
      <c r="CM911" s="51">
        <f t="shared" si="40"/>
        <v>0.914186328</v>
      </c>
      <c r="CN911" s="51">
        <f t="shared" si="41"/>
        <v>0.01341158749</v>
      </c>
      <c r="CO911" s="51">
        <f t="shared" si="42"/>
        <v>0.01404679609</v>
      </c>
      <c r="CP911" s="51">
        <f t="shared" si="14"/>
        <v>1</v>
      </c>
      <c r="CQ911" s="51">
        <f t="shared" si="43"/>
        <v>0.03613849304</v>
      </c>
      <c r="CR911" s="51">
        <f t="shared" si="44"/>
        <v>0.005216864671</v>
      </c>
      <c r="CS911" s="51">
        <f t="shared" si="45"/>
        <v>0.9467249093</v>
      </c>
      <c r="CT911" s="51">
        <f t="shared" si="46"/>
        <v>0.01191973295</v>
      </c>
      <c r="CU911" s="51">
        <f t="shared" si="15"/>
        <v>1</v>
      </c>
      <c r="CV911" s="51">
        <f t="shared" si="47"/>
        <v>0.00102469415</v>
      </c>
      <c r="CW911" s="51">
        <f t="shared" si="48"/>
        <v>0.007582488999</v>
      </c>
      <c r="CX911" s="51">
        <f t="shared" si="49"/>
        <v>0.001633790914</v>
      </c>
      <c r="CY911" s="51">
        <f t="shared" si="50"/>
        <v>0.9897590259</v>
      </c>
      <c r="CZ911" s="51">
        <f t="shared" si="16"/>
        <v>1</v>
      </c>
      <c r="DA911" s="61"/>
      <c r="DB911" s="51">
        <f>(AQ911*Baseline!B$7 + AV911*Baseline!B$11 + BA911*Baseline!B$16 + BF911*Baseline!B$18)</f>
        <v>68301.92157</v>
      </c>
      <c r="DC911" s="51">
        <f>(AR911*Baseline!B$7 + AW911*Baseline!B$11 + BB911*Baseline!B$16 + BG911*Baseline!B$18)</f>
        <v>66240.21408</v>
      </c>
      <c r="DD911" s="51">
        <f>(AS911*Baseline!B$7 + AX911*Baseline!B$11 + BC911*Baseline!B$16 + BH911*Baseline!B$18)</f>
        <v>115425.6285</v>
      </c>
      <c r="DE911" s="51">
        <f>(AT911*Baseline!B$7 + AY911*Baseline!B$11 + BD911*Baseline!B$16 + BI911*Baseline!B$18)</f>
        <v>1259940.585</v>
      </c>
      <c r="DF911" s="51">
        <f t="shared" si="17"/>
        <v>1509908.349</v>
      </c>
      <c r="DG911" s="61"/>
      <c r="DH911" s="51">
        <f t="shared" si="51"/>
        <v>0.04523580627</v>
      </c>
      <c r="DI911" s="51">
        <f t="shared" si="52"/>
        <v>0.0438703542</v>
      </c>
      <c r="DJ911" s="51">
        <f t="shared" si="53"/>
        <v>0.07644545353</v>
      </c>
      <c r="DK911" s="51">
        <f t="shared" si="54"/>
        <v>0.834448386</v>
      </c>
      <c r="DL911" s="51">
        <f t="shared" si="18"/>
        <v>1</v>
      </c>
      <c r="DM911" s="61"/>
      <c r="DN911" s="51">
        <f>DH911 / (Baseline!B$7/Baseline!B$17)</f>
        <v>4.828624789</v>
      </c>
      <c r="DO911" s="51">
        <f>DI911 / (Baseline!B$11/Baseline!B$17)</f>
        <v>1.059051348</v>
      </c>
      <c r="DP911" s="51">
        <f>DJ911 / (Baseline!B$16/Baseline!B$17)</f>
        <v>1.18131328</v>
      </c>
      <c r="DQ911" s="51">
        <f>DK911 / (Baseline!B$18/Baseline!B$17)</f>
        <v>0.9434175673</v>
      </c>
      <c r="DR911" s="79"/>
      <c r="DS911" s="51">
        <f>(AU911*Baseline!B$34)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0.03178533257</v>
      </c>
      <c r="DT911" s="51">
        <f>(AZ911*Baseline!B$34) + (Baseline!D$88*(1-Baseline!D$89)*Baseline!B$35) + (Baseline!D$88*Baseline!D$89*((1-Baseline!D$90)*Baseline!B$40 + Baseline!D$90*Baseline!B$41))</f>
        <v>0.01061923563</v>
      </c>
      <c r="DU911" s="51">
        <f>(BE911*Baseline!B$34) + (Baseline!F$88*(1-Baseline!F$89)*Baseline!B$35) + (Baseline!F$88*Baseline!F$89*((1-Baseline!F$90)*Baseline!B$40 + Baseline!F$90*Baseline!B$41))</f>
        <v>0.01297579585</v>
      </c>
      <c r="DV911" s="51">
        <f>(BJ911*Baseline!B$34) + (Baseline!H$88*(1-Baseline!H$89)*Baseline!B$35) + (Baseline!H$88*Baseline!H$89*((1-Baseline!H$90)*Baseline!B$40 + Baseline!H$90*Baseline!B$41))</f>
        <v>0.009306437934</v>
      </c>
      <c r="DW911" s="51">
        <f>( DS911*Baseline!B$7 + DT911*Baseline!B$11 + DU911*Baseline!B$16 + DV911*Baseline!B$18 ) / Baseline!B$17</f>
        <v>0.009808860076</v>
      </c>
    </row>
    <row r="912">
      <c r="A912" s="4" t="s">
        <v>1272</v>
      </c>
      <c r="B912" s="45">
        <f>MIN( MAX( NORMINV( MCrands!B912, (B$5+B$4)/2, (B$5-B$4)/3.29 ), 0 ), 1 )</f>
        <v>0.6037611195</v>
      </c>
      <c r="C912" s="45">
        <f>MAX( NORMINV( MCrands!C912, (C$5+C$4)/2, (C$5-C$4)/3.29 ), 0 )</f>
        <v>2.161509572</v>
      </c>
      <c r="D912" s="41"/>
      <c r="E912" s="43">
        <f>Baseline!B$33 * (C912 * Baseline!B$66*Baseline!B$66/Baseline!B$73 + Baseline!B$52*Baseline!B$52/Baseline!B$74 + Baseline!B$53*Baseline!B$53/Baseline!B$75 + Baseline!B$54*Baseline!B$54/Baseline!B$76)</f>
        <v>0.00001534478389</v>
      </c>
      <c r="F912" s="43">
        <f>Baseline!B$33 * (C912 * Baseline!B$66*Baseline!B$57/Baseline!B$73 + Baseline!B$52*Baseline!B$67/Baseline!B$74 + Baseline!B$53*Baseline!B$55/Baseline!B$75 + Baseline!B$54*Baseline!B$56/Baseline!B$76)</f>
        <v>0.0000001992907285</v>
      </c>
      <c r="G912" s="45">
        <f>Baseline!B$33 * (C912 * Baseline!B$66*Baseline!B$58/Baseline!B$73 + Baseline!B$52*Baseline!B$59/Baseline!B$74 + Baseline!B$53*Baseline!B$68/Baseline!B$75 + Baseline!B$54*Baseline!B$60/Baseline!B$76)</f>
        <v>0.0000001671857329</v>
      </c>
      <c r="H912" s="43">
        <f>Baseline!B$33 * (C912 * Baseline!B$66*Baseline!B$61/Baseline!B$73 + Baseline!B$52*Baseline!B$62/Baseline!B$74 + Baseline!B$53*Baseline!B$63/Baseline!B$75 + Baseline!B$54*Baseline!B$69/Baseline!B$76)</f>
        <v>0.000000003256636992</v>
      </c>
      <c r="I912" s="43">
        <f>Baseline!B$33 * (C912 * Baseline!B$57*Baseline!B$66/Baseline!B$73 + Baseline!B$67*Baseline!B$52/Baseline!B$74 + Baseline!B$55*Baseline!B$53/Baseline!B$75 + Baseline!B$56*Baseline!B$54/Baseline!B$76)</f>
        <v>0.0000001992907285</v>
      </c>
      <c r="J912" s="45">
        <f>Baseline!B$33 * (C912 * Baseline!B$57*Baseline!B$57/Baseline!B$73 + Baseline!B$67*Baseline!B$67/Baseline!B$74 + Baseline!B$55*Baseline!B$55/Baseline!B$75 + Baseline!B$56*Baseline!B$56/Baseline!B$76)</f>
        <v>0.000001763813709</v>
      </c>
      <c r="K912" s="43">
        <f>Baseline!B$33 * (C912 * Baseline!B$57*Baseline!B$58/Baseline!B$73 + Baseline!B$67*Baseline!B$59/Baseline!B$74 + Baseline!B$55*Baseline!B$68/Baseline!B$75 + Baseline!B$56*Baseline!B$60/Baseline!B$76)</f>
        <v>0.00000001374168593</v>
      </c>
      <c r="L912" s="45">
        <f>Baseline!B$33 * (C912 * Baseline!B$57*Baseline!B$61/Baseline!B$73 + Baseline!B$67*Baseline!B$62/Baseline!B$74 + Baseline!B$55*Baseline!B$63/Baseline!B$75 + Baseline!B$56*Baseline!B$69/Baseline!B$76)</f>
        <v>0.00000001439282847</v>
      </c>
      <c r="M912" s="43">
        <f>Baseline!B$33 * (C912 * Baseline!B$58*Baseline!B$66/Baseline!B$73 + Baseline!B$59*Baseline!B$52/Baseline!B$74 + Baseline!B$68*Baseline!B$53/Baseline!B$75 + Baseline!B$60*Baseline!B$54/Baseline!B$76)</f>
        <v>0.0000001671857329</v>
      </c>
      <c r="N912" s="45">
        <f>Baseline!B$33 * (C912 * Baseline!B$58*Baseline!B$57/Baseline!B$73 + Baseline!B$59*Baseline!B$67/Baseline!B$74 + Baseline!B$68*Baseline!B$55/Baseline!B$75 + Baseline!B$60*Baseline!B$56/Baseline!B$76)</f>
        <v>0.00000001374168593</v>
      </c>
      <c r="O912" s="45">
        <f>Baseline!B$33 * (C912 * Baseline!B$58*Baseline!B$58/Baseline!B$73 + Baseline!B$59*Baseline!B$59/Baseline!B$74 + Baseline!B$68*Baseline!B$68/Baseline!B$75 + Baseline!B$60*Baseline!B$60/Baseline!B$76)</f>
        <v>0.000001324389697</v>
      </c>
      <c r="P912" s="43">
        <f>Baseline!B$33 * (C912 * Baseline!B$58*Baseline!B$61/Baseline!B$73 + Baseline!B$59*Baseline!B$62/Baseline!B$74 + Baseline!B$68*Baseline!B$63/Baseline!B$75 + Baseline!B$60*Baseline!B$69/Baseline!B$76)</f>
        <v>0.000000001646884312</v>
      </c>
      <c r="Q912" s="43">
        <f>Baseline!B$33 * (C912 * Baseline!B$61*Baseline!B$66/Baseline!B$73 + Baseline!B$62*Baseline!B$52/Baseline!B$74 + Baseline!B$63*Baseline!B$53/Baseline!B$75 + Baseline!B$69*Baseline!B$54/Baseline!B$76)</f>
        <v>0.000000003256636992</v>
      </c>
      <c r="R912" s="43">
        <f>Baseline!B$33 * (C912 * Baseline!B$61*Baseline!B$57/Baseline!B$73 + Baseline!B$62*Baseline!B$67/Baseline!B$74 + Baseline!B$63*Baseline!B$55/Baseline!B$75 + Baseline!B$69*Baseline!B$56/Baseline!B$76)</f>
        <v>0.00000001439282847</v>
      </c>
      <c r="S912" s="43">
        <f>Baseline!B$33 * (C912 * Baseline!B$61*Baseline!B$58/Baseline!B$73 + Baseline!B$62*Baseline!B$59/Baseline!B$74 + Baseline!B$63*Baseline!B$68/Baseline!B$75 + Baseline!B$69*Baseline!B$60/Baseline!B$76)</f>
        <v>0.000000001646884312</v>
      </c>
      <c r="T912" s="43">
        <f>Baseline!B$33 * (C912 * Baseline!B$61*Baseline!B$61/Baseline!B$73 + Baseline!B$62*Baseline!B$62/Baseline!B$74 + Baseline!B$63*Baseline!B$63/Baseline!B$75 + Baseline!B$69*Baseline!B$69/Baseline!B$76)</f>
        <v>0.00000009854653934</v>
      </c>
      <c r="U912" s="41"/>
      <c r="V912" s="43">
        <f>E912 * ( Baseline!B$87 * Baseline!B$7 )</f>
        <v>0.159263512</v>
      </c>
      <c r="W912" s="43">
        <f>F912 * ( Baseline!D$87 * Baseline!B$11 )</f>
        <v>0.003676235493</v>
      </c>
      <c r="X912" s="43">
        <f>G912 * ( Baseline!F$87 * Baseline!B$16 )</f>
        <v>0.005807157967</v>
      </c>
      <c r="Y912" s="43">
        <f>H912 * ( Baseline!H$87 * Baseline!B$18 )</f>
        <v>0.001145272821</v>
      </c>
      <c r="Z912" s="51">
        <f t="shared" si="1"/>
        <v>0.1698921782</v>
      </c>
      <c r="AA912" s="43">
        <f>I912 * ( Baseline!B$87 * Baseline!B$7 )</f>
        <v>0.002068438471</v>
      </c>
      <c r="AB912" s="45">
        <f>J912 * ( Baseline!D$87 * Baseline!B$11 )</f>
        <v>0.03253635835</v>
      </c>
      <c r="AC912" s="45">
        <f>K912 * ( Baseline!F$87 * Baseline!B$16 )</f>
        <v>0.0004773142991</v>
      </c>
      <c r="AD912" s="45">
        <f>L912 * ( Baseline!F$87 * Baseline!B$16 )</f>
        <v>0.0004999315854</v>
      </c>
      <c r="AE912" s="51">
        <f t="shared" si="2"/>
        <v>0.03558204271</v>
      </c>
      <c r="AF912" s="51">
        <f>M912 * ( Baseline!B$87 * Baseline!B$7 )</f>
        <v>0.001735220722</v>
      </c>
      <c r="AG912" s="51">
        <f>N912 * ( Baseline!D$87 * Baseline!B$11 )</f>
        <v>0.0002534873244</v>
      </c>
      <c r="AH912" s="51">
        <f>O912 * ( Baseline!F$87 * Baseline!B$16 )</f>
        <v>0.04600237143</v>
      </c>
      <c r="AI912" s="51">
        <f>P912 * ( Baseline!H$87 * Baseline!B$18 )</f>
        <v>0.0005791655157</v>
      </c>
      <c r="AJ912" s="51">
        <f t="shared" si="3"/>
        <v>0.04857024499</v>
      </c>
      <c r="AK912" s="51">
        <f>Q912 * ( Baseline!B$87 * Baseline!B$7 )</f>
        <v>0.00003380063534</v>
      </c>
      <c r="AL912" s="51">
        <f>R912 * ( Baseline!D$87 * Baseline!B$11 )</f>
        <v>0.0002654986876</v>
      </c>
      <c r="AM912" s="51">
        <f>S912 * ( Baseline!F$87 * Baseline!B$16 )</f>
        <v>0.00005720414767</v>
      </c>
      <c r="AN912" s="51">
        <f>T912 * ( Baseline!H$87 * Baseline!B$18 )</f>
        <v>0.03465620314</v>
      </c>
      <c r="AO912" s="51">
        <f t="shared" si="4"/>
        <v>0.03501270661</v>
      </c>
      <c r="AP912" s="61"/>
      <c r="AQ912" s="51">
        <f>V912 * ( (1-Baseline!B$88-Baseline!B$87) + (1-B912)*Baseline!B$88 )</f>
        <v>0.07027543932</v>
      </c>
      <c r="AR912" s="51">
        <f>W912 * ( (1-Baseline!B$88-Baseline!B$87) + (1-B912)*Baseline!B$88 )</f>
        <v>0.001622148483</v>
      </c>
      <c r="AS912" s="51">
        <f>X912 * ( (1-Baseline!B$88-Baseline!B$87) + (1-B912)*Baseline!B$88 )</f>
        <v>0.002562423573</v>
      </c>
      <c r="AT912" s="51">
        <f>Y912 * ( (1-Baseline!B$88-Baseline!B$87) + (1-B912)*Baseline!B$88 )</f>
        <v>0.0005053546143</v>
      </c>
      <c r="AU912" s="51">
        <f t="shared" si="5"/>
        <v>0.07496536599</v>
      </c>
      <c r="AV912" s="51">
        <f>AA912 * ( (1-Baseline!D$88-Baseline!D$87) + (1-B912)*Baseline!D$88 )</f>
        <v>0.001491165049</v>
      </c>
      <c r="AW912" s="51">
        <f>AB912 * ( (1-Baseline!D$88-Baseline!D$87) + (1-B912)*Baseline!D$88 )</f>
        <v>0.02345589732</v>
      </c>
      <c r="AX912" s="51">
        <f>AC912 * ( (1-Baseline!D$88-Baseline!D$87) + (1-B912)*Baseline!D$88 )</f>
        <v>0.000344102283</v>
      </c>
      <c r="AY912" s="51">
        <f>AD912 * ( (1-Baseline!D$88-Baseline!D$87) + (1-B912)*Baseline!D$88 )</f>
        <v>0.0003604073882</v>
      </c>
      <c r="AZ912" s="51">
        <f t="shared" si="6"/>
        <v>0.02565157205</v>
      </c>
      <c r="BA912" s="51">
        <f>AF912 * ( (1-Baseline!F$88-Baseline!F$87) + (1-Baseline!B$36)*Baseline!F$88 )</f>
        <v>0.001248720359</v>
      </c>
      <c r="BB912" s="51">
        <f>AG912 * ( (1-Baseline!F$88-Baseline!F$87) + (1-Baseline!B$36)*Baseline!F$88 )</f>
        <v>0.0001824175902</v>
      </c>
      <c r="BC912" s="51">
        <f>AH912 * ( (1-Baseline!F$88-Baseline!F$87) + (1-Baseline!B$36)*Baseline!F$88 )</f>
        <v>0.03310477855</v>
      </c>
      <c r="BD912" s="51">
        <f>AI912 * ( (1-Baseline!F$88-Baseline!F$87) + (1-Baseline!B$36)*Baseline!F$88 )</f>
        <v>0.0004167860384</v>
      </c>
      <c r="BE912" s="51">
        <f t="shared" si="7"/>
        <v>0.03495270254</v>
      </c>
      <c r="BF912" s="51">
        <f>AK912 * ( (1-Baseline!H$88-Baseline!H$87) + (1-Baseline!B$36)*Baseline!H$88 )</f>
        <v>0.00002678091939</v>
      </c>
      <c r="BG912" s="51">
        <f>AL912 * ( (1-Baseline!H$88-Baseline!H$87) + (1-Baseline!B$36)*Baseline!H$88 )</f>
        <v>0.0002103599201</v>
      </c>
      <c r="BH912" s="51">
        <f>AM912 * ( (1-Baseline!H$88-Baseline!H$87) + (1-Baseline!B$36)*Baseline!H$88 )</f>
        <v>0.00004532399028</v>
      </c>
      <c r="BI912" s="51">
        <f>AN912 * ( (1-Baseline!H$88-Baseline!H$87) + (1-Baseline!B$36)*Baseline!H$88 )</f>
        <v>0.02745880287</v>
      </c>
      <c r="BJ912" s="51">
        <f t="shared" si="8"/>
        <v>0.0277412677</v>
      </c>
      <c r="BK912" s="61"/>
      <c r="BL912" s="51">
        <f t="shared" si="19"/>
        <v>0.9374387544</v>
      </c>
      <c r="BM912" s="51">
        <f t="shared" si="20"/>
        <v>0.02163863888</v>
      </c>
      <c r="BN912" s="51">
        <f t="shared" si="21"/>
        <v>0.03418143217</v>
      </c>
      <c r="BO912" s="51">
        <f t="shared" si="22"/>
        <v>0.00674117451</v>
      </c>
      <c r="BP912" s="51">
        <f t="shared" si="9"/>
        <v>1</v>
      </c>
      <c r="BQ912" s="51">
        <f t="shared" si="23"/>
        <v>0.05813152686</v>
      </c>
      <c r="BR912" s="51">
        <f t="shared" si="24"/>
        <v>0.9144038924</v>
      </c>
      <c r="BS912" s="51">
        <f t="shared" si="25"/>
        <v>0.01341447154</v>
      </c>
      <c r="BT912" s="51">
        <f t="shared" si="26"/>
        <v>0.01405010919</v>
      </c>
      <c r="BU912" s="51">
        <f t="shared" si="10"/>
        <v>1</v>
      </c>
      <c r="BV912" s="51">
        <f t="shared" si="27"/>
        <v>0.03572600308</v>
      </c>
      <c r="BW912" s="51">
        <f t="shared" si="28"/>
        <v>0.005218983855</v>
      </c>
      <c r="BX912" s="51">
        <f t="shared" si="29"/>
        <v>0.9471307266</v>
      </c>
      <c r="BY912" s="51">
        <f t="shared" si="30"/>
        <v>0.01192428648</v>
      </c>
      <c r="BZ912" s="51">
        <f t="shared" si="11"/>
        <v>1</v>
      </c>
      <c r="CA912" s="51">
        <f t="shared" si="31"/>
        <v>0.0009653819603</v>
      </c>
      <c r="CB912" s="51">
        <f t="shared" si="32"/>
        <v>0.007582923837</v>
      </c>
      <c r="CC912" s="51">
        <f t="shared" si="33"/>
        <v>0.001633811071</v>
      </c>
      <c r="CD912" s="51">
        <f t="shared" si="34"/>
        <v>0.9898178831</v>
      </c>
      <c r="CE912" s="51">
        <f t="shared" si="12"/>
        <v>1</v>
      </c>
      <c r="CF912" s="61"/>
      <c r="CG912" s="51">
        <f t="shared" si="35"/>
        <v>0.9374387544</v>
      </c>
      <c r="CH912" s="51">
        <f t="shared" si="36"/>
        <v>0.02163863888</v>
      </c>
      <c r="CI912" s="51">
        <f t="shared" si="37"/>
        <v>0.03418143217</v>
      </c>
      <c r="CJ912" s="51">
        <f t="shared" si="38"/>
        <v>0.00674117451</v>
      </c>
      <c r="CK912" s="51">
        <f t="shared" si="13"/>
        <v>1</v>
      </c>
      <c r="CL912" s="51">
        <f t="shared" si="39"/>
        <v>0.05813152686</v>
      </c>
      <c r="CM912" s="51">
        <f t="shared" si="40"/>
        <v>0.9144038924</v>
      </c>
      <c r="CN912" s="51">
        <f t="shared" si="41"/>
        <v>0.01341447154</v>
      </c>
      <c r="CO912" s="51">
        <f t="shared" si="42"/>
        <v>0.01405010919</v>
      </c>
      <c r="CP912" s="51">
        <f t="shared" si="14"/>
        <v>1</v>
      </c>
      <c r="CQ912" s="51">
        <f t="shared" si="43"/>
        <v>0.03572600308</v>
      </c>
      <c r="CR912" s="51">
        <f t="shared" si="44"/>
        <v>0.005218983855</v>
      </c>
      <c r="CS912" s="51">
        <f t="shared" si="45"/>
        <v>0.9471307266</v>
      </c>
      <c r="CT912" s="51">
        <f t="shared" si="46"/>
        <v>0.01192428648</v>
      </c>
      <c r="CU912" s="51">
        <f t="shared" si="15"/>
        <v>1</v>
      </c>
      <c r="CV912" s="51">
        <f t="shared" si="47"/>
        <v>0.0009653819603</v>
      </c>
      <c r="CW912" s="51">
        <f t="shared" si="48"/>
        <v>0.007582923837</v>
      </c>
      <c r="CX912" s="51">
        <f t="shared" si="49"/>
        <v>0.001633811071</v>
      </c>
      <c r="CY912" s="51">
        <f t="shared" si="50"/>
        <v>0.9898178831</v>
      </c>
      <c r="CZ912" s="51">
        <f t="shared" si="16"/>
        <v>1</v>
      </c>
      <c r="DA912" s="61"/>
      <c r="DB912" s="51">
        <f>(AQ912*Baseline!B$7 + AV912*Baseline!B$11 + BA912*Baseline!B$16 + BF912*Baseline!B$18)</f>
        <v>42691.24265</v>
      </c>
      <c r="DC912" s="51">
        <f>(AR912*Baseline!B$7 + AW912*Baseline!B$11 + BB912*Baseline!B$16 + BG912*Baseline!B$18)</f>
        <v>61332.86643</v>
      </c>
      <c r="DD912" s="51">
        <f>(AS912*Baseline!B$7 + AX912*Baseline!B$11 + BC912*Baseline!B$16 + BH912*Baseline!B$18)</f>
        <v>114963.4419</v>
      </c>
      <c r="DE912" s="51">
        <f>(AT912*Baseline!B$7 + AY912*Baseline!B$11 + BD912*Baseline!B$16 + BI912*Baseline!B$18)</f>
        <v>1259775.312</v>
      </c>
      <c r="DF912" s="51">
        <f t="shared" si="17"/>
        <v>1478762.863</v>
      </c>
      <c r="DG912" s="61"/>
      <c r="DH912" s="51">
        <f t="shared" si="51"/>
        <v>0.02886956638</v>
      </c>
      <c r="DI912" s="51">
        <f t="shared" si="52"/>
        <v>0.04147579571</v>
      </c>
      <c r="DJ912" s="51">
        <f t="shared" si="53"/>
        <v>0.07774298691</v>
      </c>
      <c r="DK912" s="51">
        <f t="shared" si="54"/>
        <v>0.851911651</v>
      </c>
      <c r="DL912" s="51">
        <f t="shared" si="18"/>
        <v>1</v>
      </c>
      <c r="DM912" s="61"/>
      <c r="DN912" s="51">
        <f>DH912 / (Baseline!B$7/Baseline!B$17)</f>
        <v>3.081636327</v>
      </c>
      <c r="DO912" s="51">
        <f>DI912 / (Baseline!B$11/Baseline!B$17)</f>
        <v>1.00124556</v>
      </c>
      <c r="DP912" s="51">
        <f>DJ912 / (Baseline!B$16/Baseline!B$17)</f>
        <v>1.201364092</v>
      </c>
      <c r="DQ912" s="51">
        <f>DK912 / (Baseline!B$18/Baseline!B$17)</f>
        <v>0.9631613301</v>
      </c>
      <c r="DR912" s="79"/>
      <c r="DS912" s="51">
        <f>(AU912*Baseline!B$34)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0.02377433615</v>
      </c>
      <c r="DT912" s="51">
        <f>(AZ912*Baseline!B$34) + (Baseline!D$88*(1-Baseline!D$89)*Baseline!B$35) + (Baseline!D$88*Baseline!D$89*((1-Baseline!D$90)*Baseline!B$40 + Baseline!D$90*Baseline!B$41))</f>
        <v>0.01026130381</v>
      </c>
      <c r="DU912" s="51">
        <f>(BE912*Baseline!B$34) + (Baseline!F$88*(1-Baseline!F$89)*Baseline!B$35) + (Baseline!F$88*Baseline!F$89*((1-Baseline!F$90)*Baseline!B$40 + Baseline!F$90*Baseline!B$41))</f>
        <v>0.01297354538</v>
      </c>
      <c r="DV912" s="51">
        <f>(BJ912*Baseline!B$34) + (Baseline!H$88*(1-Baseline!H$89)*Baseline!B$35) + (Baseline!H$88*Baseline!H$89*((1-Baseline!H$90)*Baseline!B$40 + Baseline!H$90*Baseline!B$41))</f>
        <v>0.009306190155</v>
      </c>
      <c r="DW912" s="51">
        <f>( DS912*Baseline!B$7 + DT912*Baseline!B$11 + DU912*Baseline!B$16 + DV912*Baseline!B$18 ) / Baseline!B$17</f>
        <v>0.009718619158</v>
      </c>
    </row>
    <row r="913">
      <c r="A913" s="4" t="s">
        <v>1273</v>
      </c>
      <c r="B913" s="45">
        <f>MIN( MAX( NORMINV( MCrands!B913, (B$5+B$4)/2, (B$5-B$4)/3.29 ), 0 ), 1 )</f>
        <v>0.7049689163</v>
      </c>
      <c r="C913" s="45">
        <f>MAX( NORMINV( MCrands!C913, (C$5+C$4)/2, (C$5-C$4)/3.29 ), 0 )</f>
        <v>2.733154651</v>
      </c>
      <c r="D913" s="41"/>
      <c r="E913" s="43">
        <f>Baseline!B$33 * (C913 * Baseline!B$66*Baseline!B$66/Baseline!B$73 + Baseline!B$52*Baseline!B$52/Baseline!B$74 + Baseline!B$53*Baseline!B$53/Baseline!B$75 + Baseline!B$54*Baseline!B$54/Baseline!B$76)</f>
        <v>0.00001939204477</v>
      </c>
      <c r="F913" s="43">
        <f>Baseline!B$33 * (C913 * Baseline!B$66*Baseline!B$57/Baseline!B$73 + Baseline!B$52*Baseline!B$67/Baseline!B$74 + Baseline!B$53*Baseline!B$55/Baseline!B$75 + Baseline!B$54*Baseline!B$56/Baseline!B$76)</f>
        <v>0.0000001999297697</v>
      </c>
      <c r="G913" s="45">
        <f>Baseline!B$33 * (C913 * Baseline!B$66*Baseline!B$58/Baseline!B$73 + Baseline!B$52*Baseline!B$59/Baseline!B$74 + Baseline!B$53*Baseline!B$68/Baseline!B$75 + Baseline!B$54*Baseline!B$60/Baseline!B$76)</f>
        <v>0.0000001687567092</v>
      </c>
      <c r="H913" s="43">
        <f>Baseline!B$33 * (C913 * Baseline!B$66*Baseline!B$61/Baseline!B$73 + Baseline!B$52*Baseline!B$62/Baseline!B$74 + Baseline!B$53*Baseline!B$63/Baseline!B$75 + Baseline!B$54*Baseline!B$69/Baseline!B$76)</f>
        <v>0.000000003413734618</v>
      </c>
      <c r="I913" s="43">
        <f>Baseline!B$33 * (C913 * Baseline!B$57*Baseline!B$66/Baseline!B$73 + Baseline!B$67*Baseline!B$52/Baseline!B$74 + Baseline!B$55*Baseline!B$53/Baseline!B$75 + Baseline!B$56*Baseline!B$54/Baseline!B$76)</f>
        <v>0.0000001999297697</v>
      </c>
      <c r="J913" s="45">
        <f>Baseline!B$33 * (C913 * Baseline!B$57*Baseline!B$57/Baseline!B$73 + Baseline!B$67*Baseline!B$67/Baseline!B$74 + Baseline!B$55*Baseline!B$55/Baseline!B$75 + Baseline!B$56*Baseline!B$56/Baseline!B$76)</f>
        <v>0.00000176381381</v>
      </c>
      <c r="K913" s="43">
        <f>Baseline!B$33 * (C913 * Baseline!B$57*Baseline!B$58/Baseline!B$73 + Baseline!B$67*Baseline!B$59/Baseline!B$74 + Baseline!B$55*Baseline!B$68/Baseline!B$75 + Baseline!B$56*Baseline!B$60/Baseline!B$76)</f>
        <v>0.00000001374193398</v>
      </c>
      <c r="L913" s="45">
        <f>Baseline!B$33 * (C913 * Baseline!B$57*Baseline!B$61/Baseline!B$73 + Baseline!B$67*Baseline!B$62/Baseline!B$74 + Baseline!B$55*Baseline!B$63/Baseline!B$75 + Baseline!B$56*Baseline!B$69/Baseline!B$76)</f>
        <v>0.00000001439285327</v>
      </c>
      <c r="M913" s="43">
        <f>Baseline!B$33 * (C913 * Baseline!B$58*Baseline!B$66/Baseline!B$73 + Baseline!B$59*Baseline!B$52/Baseline!B$74 + Baseline!B$68*Baseline!B$53/Baseline!B$75 + Baseline!B$60*Baseline!B$54/Baseline!B$76)</f>
        <v>0.0000001687567092</v>
      </c>
      <c r="N913" s="45">
        <f>Baseline!B$33 * (C913 * Baseline!B$58*Baseline!B$57/Baseline!B$73 + Baseline!B$59*Baseline!B$67/Baseline!B$74 + Baseline!B$68*Baseline!B$55/Baseline!B$75 + Baseline!B$60*Baseline!B$56/Baseline!B$76)</f>
        <v>0.00000001374193398</v>
      </c>
      <c r="O913" s="45">
        <f>Baseline!B$33 * (C913 * Baseline!B$58*Baseline!B$58/Baseline!B$73 + Baseline!B$59*Baseline!B$59/Baseline!B$74 + Baseline!B$68*Baseline!B$68/Baseline!B$75 + Baseline!B$60*Baseline!B$60/Baseline!B$76)</f>
        <v>0.000001324390307</v>
      </c>
      <c r="P913" s="43">
        <f>Baseline!B$33 * (C913 * Baseline!B$58*Baseline!B$61/Baseline!B$73 + Baseline!B$59*Baseline!B$62/Baseline!B$74 + Baseline!B$68*Baseline!B$63/Baseline!B$75 + Baseline!B$60*Baseline!B$69/Baseline!B$76)</f>
        <v>0.000000001646945291</v>
      </c>
      <c r="Q913" s="43">
        <f>Baseline!B$33 * (C913 * Baseline!B$61*Baseline!B$66/Baseline!B$73 + Baseline!B$62*Baseline!B$52/Baseline!B$74 + Baseline!B$63*Baseline!B$53/Baseline!B$75 + Baseline!B$69*Baseline!B$54/Baseline!B$76)</f>
        <v>0.000000003413734618</v>
      </c>
      <c r="R913" s="43">
        <f>Baseline!B$33 * (C913 * Baseline!B$61*Baseline!B$57/Baseline!B$73 + Baseline!B$62*Baseline!B$67/Baseline!B$74 + Baseline!B$63*Baseline!B$55/Baseline!B$75 + Baseline!B$69*Baseline!B$56/Baseline!B$76)</f>
        <v>0.00000001439285327</v>
      </c>
      <c r="S913" s="43">
        <f>Baseline!B$33 * (C913 * Baseline!B$61*Baseline!B$58/Baseline!B$73 + Baseline!B$62*Baseline!B$59/Baseline!B$74 + Baseline!B$63*Baseline!B$68/Baseline!B$75 + Baseline!B$69*Baseline!B$60/Baseline!B$76)</f>
        <v>0.000000001646945291</v>
      </c>
      <c r="T913" s="43">
        <f>Baseline!B$33 * (C913 * Baseline!B$61*Baseline!B$61/Baseline!B$73 + Baseline!B$62*Baseline!B$62/Baseline!B$74 + Baseline!B$63*Baseline!B$63/Baseline!B$75 + Baseline!B$69*Baseline!B$69/Baseline!B$76)</f>
        <v>0.00000009854654544</v>
      </c>
      <c r="U913" s="41"/>
      <c r="V913" s="43">
        <f>E913 * ( Baseline!B$87 * Baseline!B$7 )</f>
        <v>0.2012700326</v>
      </c>
      <c r="W913" s="43">
        <f>F913 * ( Baseline!D$87 * Baseline!B$11 )</f>
        <v>0.003688023628</v>
      </c>
      <c r="X913" s="43">
        <f>G913 * ( Baseline!F$87 * Baseline!B$16 )</f>
        <v>0.005861725466</v>
      </c>
      <c r="Y913" s="43">
        <f>H913 * ( Baseline!H$87 * Baseline!B$18 )</f>
        <v>0.001200519888</v>
      </c>
      <c r="Z913" s="51">
        <f t="shared" si="1"/>
        <v>0.2120203016</v>
      </c>
      <c r="AA913" s="43">
        <f>I913 * ( Baseline!B$87 * Baseline!B$7 )</f>
        <v>0.00207507108</v>
      </c>
      <c r="AB913" s="45">
        <f>J913 * ( Baseline!D$87 * Baseline!B$11 )</f>
        <v>0.03253636022</v>
      </c>
      <c r="AC913" s="45">
        <f>K913 * ( Baseline!F$87 * Baseline!B$16 )</f>
        <v>0.000477322915</v>
      </c>
      <c r="AD913" s="45">
        <f>L913 * ( Baseline!F$87 * Baseline!B$16 )</f>
        <v>0.000499932447</v>
      </c>
      <c r="AE913" s="51">
        <f t="shared" si="2"/>
        <v>0.03558868666</v>
      </c>
      <c r="AF913" s="51">
        <f>M913 * ( Baseline!B$87 * Baseline!B$7 )</f>
        <v>0.001751525885</v>
      </c>
      <c r="AG913" s="51">
        <f>N913 * ( Baseline!D$87 * Baseline!B$11 )</f>
        <v>0.0002534919001</v>
      </c>
      <c r="AH913" s="51">
        <f>O913 * ( Baseline!F$87 * Baseline!B$16 )</f>
        <v>0.04600239261</v>
      </c>
      <c r="AI913" s="51">
        <f>P913 * ( Baseline!H$87 * Baseline!B$18 )</f>
        <v>0.0005791869602</v>
      </c>
      <c r="AJ913" s="51">
        <f t="shared" si="3"/>
        <v>0.04858659735</v>
      </c>
      <c r="AK913" s="51">
        <f>Q913 * ( Baseline!B$87 * Baseline!B$7 )</f>
        <v>0.00003543115161</v>
      </c>
      <c r="AL913" s="51">
        <f>R913 * ( Baseline!D$87 * Baseline!B$11 )</f>
        <v>0.0002654991451</v>
      </c>
      <c r="AM913" s="51">
        <f>S913 * ( Baseline!F$87 * Baseline!B$16 )</f>
        <v>0.00005720626575</v>
      </c>
      <c r="AN913" s="51">
        <f>T913 * ( Baseline!H$87 * Baseline!B$18 )</f>
        <v>0.03465620528</v>
      </c>
      <c r="AO913" s="51">
        <f t="shared" si="4"/>
        <v>0.03501434185</v>
      </c>
      <c r="AP913" s="61"/>
      <c r="AQ913" s="51">
        <f>V913 * ( (1-Baseline!B$88-Baseline!B$87) + (1-B913)*Baseline!B$88 )</f>
        <v>0.07068153999</v>
      </c>
      <c r="AR913" s="51">
        <f>W913 * ( (1-Baseline!B$88-Baseline!B$87) + (1-B913)*Baseline!B$88 )</f>
        <v>0.001295151524</v>
      </c>
      <c r="AS913" s="51">
        <f>X913 * ( (1-Baseline!B$88-Baseline!B$87) + (1-B913)*Baseline!B$88 )</f>
        <v>0.002058507059</v>
      </c>
      <c r="AT913" s="51">
        <f>Y913 * ( (1-Baseline!B$88-Baseline!B$87) + (1-B913)*Baseline!B$88 )</f>
        <v>0.0004215957705</v>
      </c>
      <c r="AU913" s="51">
        <f t="shared" si="5"/>
        <v>0.07445679434</v>
      </c>
      <c r="AV913" s="51">
        <f>AA913 * ( (1-Baseline!D$88-Baseline!D$87) + (1-B913)*Baseline!D$88 )</f>
        <v>0.001401860595</v>
      </c>
      <c r="AW913" s="51">
        <f>AB913 * ( (1-Baseline!D$88-Baseline!D$87) + (1-B913)*Baseline!D$88 )</f>
        <v>0.02198066453</v>
      </c>
      <c r="AX913" s="51">
        <f>AC913 * ( (1-Baseline!D$88-Baseline!D$87) + (1-B913)*Baseline!D$88 )</f>
        <v>0.0003224661517</v>
      </c>
      <c r="AY913" s="51">
        <f>AD913 * ( (1-Baseline!D$88-Baseline!D$87) + (1-B913)*Baseline!D$88 )</f>
        <v>0.0003377405258</v>
      </c>
      <c r="AZ913" s="51">
        <f t="shared" si="6"/>
        <v>0.02404273181</v>
      </c>
      <c r="BA913" s="51">
        <f>AF913 * ( (1-Baseline!F$88-Baseline!F$87) + (1-Baseline!B$36)*Baseline!F$88 )</f>
        <v>0.001260454075</v>
      </c>
      <c r="BB913" s="51">
        <f>AG913 * ( (1-Baseline!F$88-Baseline!F$87) + (1-Baseline!B$36)*Baseline!F$88 )</f>
        <v>0.000182420883</v>
      </c>
      <c r="BC913" s="51">
        <f>AH913 * ( (1-Baseline!F$88-Baseline!F$87) + (1-Baseline!B$36)*Baseline!F$88 )</f>
        <v>0.0331047938</v>
      </c>
      <c r="BD913" s="51">
        <f>AI913 * ( (1-Baseline!F$88-Baseline!F$87) + (1-Baseline!B$36)*Baseline!F$88 )</f>
        <v>0.0004168014706</v>
      </c>
      <c r="BE913" s="51">
        <f t="shared" si="7"/>
        <v>0.03496447023</v>
      </c>
      <c r="BF913" s="51">
        <f>AK913 * ( (1-Baseline!H$88-Baseline!H$87) + (1-Baseline!B$36)*Baseline!H$88 )</f>
        <v>0.00002807281004</v>
      </c>
      <c r="BG913" s="51">
        <f>AL913 * ( (1-Baseline!H$88-Baseline!H$87) + (1-Baseline!B$36)*Baseline!H$88 )</f>
        <v>0.0002103602827</v>
      </c>
      <c r="BH913" s="51">
        <f>AM913 * ( (1-Baseline!H$88-Baseline!H$87) + (1-Baseline!B$36)*Baseline!H$88 )</f>
        <v>0.00004532566848</v>
      </c>
      <c r="BI913" s="51">
        <f>AN913 * ( (1-Baseline!H$88-Baseline!H$87) + (1-Baseline!B$36)*Baseline!H$88 )</f>
        <v>0.02745880457</v>
      </c>
      <c r="BJ913" s="51">
        <f t="shared" si="8"/>
        <v>0.02774256333</v>
      </c>
      <c r="BK913" s="61"/>
      <c r="BL913" s="51">
        <f t="shared" si="19"/>
        <v>0.9492960396</v>
      </c>
      <c r="BM913" s="51">
        <f t="shared" si="20"/>
        <v>0.01739467211</v>
      </c>
      <c r="BN913" s="51">
        <f t="shared" si="21"/>
        <v>0.02764700088</v>
      </c>
      <c r="BO913" s="51">
        <f t="shared" si="22"/>
        <v>0.005662287428</v>
      </c>
      <c r="BP913" s="51">
        <f t="shared" si="9"/>
        <v>1</v>
      </c>
      <c r="BQ913" s="51">
        <f t="shared" si="23"/>
        <v>0.05830704291</v>
      </c>
      <c r="BR913" s="51">
        <f t="shared" si="24"/>
        <v>0.9142332373</v>
      </c>
      <c r="BS913" s="51">
        <f t="shared" si="25"/>
        <v>0.01341220932</v>
      </c>
      <c r="BT913" s="51">
        <f t="shared" si="26"/>
        <v>0.01404751043</v>
      </c>
      <c r="BU913" s="51">
        <f t="shared" si="10"/>
        <v>1</v>
      </c>
      <c r="BV913" s="51">
        <f t="shared" si="27"/>
        <v>0.03604956881</v>
      </c>
      <c r="BW913" s="51">
        <f t="shared" si="28"/>
        <v>0.005217321522</v>
      </c>
      <c r="BX913" s="51">
        <f t="shared" si="29"/>
        <v>0.9468123951</v>
      </c>
      <c r="BY913" s="51">
        <f t="shared" si="30"/>
        <v>0.0119207146</v>
      </c>
      <c r="BZ913" s="51">
        <f t="shared" si="11"/>
        <v>1</v>
      </c>
      <c r="CA913" s="51">
        <f t="shared" si="31"/>
        <v>0.001011903972</v>
      </c>
      <c r="CB913" s="51">
        <f t="shared" si="32"/>
        <v>0.007582582768</v>
      </c>
      <c r="CC913" s="51">
        <f t="shared" si="33"/>
        <v>0.00163379526</v>
      </c>
      <c r="CD913" s="51">
        <f t="shared" si="34"/>
        <v>0.989771718</v>
      </c>
      <c r="CE913" s="51">
        <f t="shared" si="12"/>
        <v>1</v>
      </c>
      <c r="CF913" s="61"/>
      <c r="CG913" s="51">
        <f t="shared" si="35"/>
        <v>0.9492960396</v>
      </c>
      <c r="CH913" s="51">
        <f t="shared" si="36"/>
        <v>0.01739467211</v>
      </c>
      <c r="CI913" s="51">
        <f t="shared" si="37"/>
        <v>0.02764700088</v>
      </c>
      <c r="CJ913" s="51">
        <f t="shared" si="38"/>
        <v>0.005662287428</v>
      </c>
      <c r="CK913" s="51">
        <f t="shared" si="13"/>
        <v>1</v>
      </c>
      <c r="CL913" s="51">
        <f t="shared" si="39"/>
        <v>0.05830704291</v>
      </c>
      <c r="CM913" s="51">
        <f t="shared" si="40"/>
        <v>0.9142332373</v>
      </c>
      <c r="CN913" s="51">
        <f t="shared" si="41"/>
        <v>0.01341220932</v>
      </c>
      <c r="CO913" s="51">
        <f t="shared" si="42"/>
        <v>0.01404751043</v>
      </c>
      <c r="CP913" s="51">
        <f t="shared" si="14"/>
        <v>1</v>
      </c>
      <c r="CQ913" s="51">
        <f t="shared" si="43"/>
        <v>0.03604956881</v>
      </c>
      <c r="CR913" s="51">
        <f t="shared" si="44"/>
        <v>0.005217321522</v>
      </c>
      <c r="CS913" s="51">
        <f t="shared" si="45"/>
        <v>0.9468123951</v>
      </c>
      <c r="CT913" s="51">
        <f t="shared" si="46"/>
        <v>0.0119207146</v>
      </c>
      <c r="CU913" s="51">
        <f t="shared" si="15"/>
        <v>1</v>
      </c>
      <c r="CV913" s="51">
        <f t="shared" si="47"/>
        <v>0.001011903972</v>
      </c>
      <c r="CW913" s="51">
        <f t="shared" si="48"/>
        <v>0.007582582768</v>
      </c>
      <c r="CX913" s="51">
        <f t="shared" si="49"/>
        <v>0.00163379526</v>
      </c>
      <c r="CY913" s="51">
        <f t="shared" si="50"/>
        <v>0.989771718</v>
      </c>
      <c r="CZ913" s="51">
        <f t="shared" si="16"/>
        <v>1</v>
      </c>
      <c r="DA913" s="61"/>
      <c r="DB913" s="51">
        <f>(AQ913*Baseline!B$7 + AV913*Baseline!B$11 + BA913*Baseline!B$16 + BF913*Baseline!B$18)</f>
        <v>42795.15016</v>
      </c>
      <c r="DC913" s="51">
        <f>(AR913*Baseline!B$7 + AW913*Baseline!B$11 + BB913*Baseline!B$16 + BG913*Baseline!B$18)</f>
        <v>58010.58415</v>
      </c>
      <c r="DD913" s="51">
        <f>(AS913*Baseline!B$7 + AX913*Baseline!B$11 + BC913*Baseline!B$16 + BH913*Baseline!B$18)</f>
        <v>114672.7705</v>
      </c>
      <c r="DE913" s="51">
        <f>(AT913*Baseline!B$7 + AY913*Baseline!B$11 + BD913*Baseline!B$16 + BI913*Baseline!B$18)</f>
        <v>1259686.209</v>
      </c>
      <c r="DF913" s="51">
        <f t="shared" si="17"/>
        <v>1475164.713</v>
      </c>
      <c r="DG913" s="61"/>
      <c r="DH913" s="51">
        <f t="shared" si="51"/>
        <v>0.02901042153</v>
      </c>
      <c r="DI913" s="51">
        <f t="shared" si="52"/>
        <v>0.03932481819</v>
      </c>
      <c r="DJ913" s="51">
        <f t="shared" si="53"/>
        <v>0.07773557044</v>
      </c>
      <c r="DK913" s="51">
        <f t="shared" si="54"/>
        <v>0.8539291898</v>
      </c>
      <c r="DL913" s="51">
        <f t="shared" si="18"/>
        <v>1</v>
      </c>
      <c r="DM913" s="61"/>
      <c r="DN913" s="51">
        <f>DH913 / (Baseline!B$7/Baseline!B$17)</f>
        <v>3.096671687</v>
      </c>
      <c r="DO913" s="51">
        <f>DI913 / (Baseline!B$11/Baseline!B$17)</f>
        <v>0.949319933</v>
      </c>
      <c r="DP913" s="51">
        <f>DJ913 / (Baseline!B$16/Baseline!B$17)</f>
        <v>1.201249485</v>
      </c>
      <c r="DQ913" s="51">
        <f>DK913 / (Baseline!B$18/Baseline!B$17)</f>
        <v>0.9654423358</v>
      </c>
      <c r="DR913" s="79"/>
      <c r="DS913" s="51">
        <f>(AU913*Baseline!B$34)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0.0236980504</v>
      </c>
      <c r="DT913" s="51">
        <f>(AZ913*Baseline!B$34) + (Baseline!D$88*(1-Baseline!D$89)*Baseline!B$35) + (Baseline!D$88*Baseline!D$89*((1-Baseline!D$90)*Baseline!B$40 + Baseline!D$90*Baseline!B$41))</f>
        <v>0.01001997777</v>
      </c>
      <c r="DU913" s="51">
        <f>(BE913*Baseline!B$34) + (Baseline!F$88*(1-Baseline!F$89)*Baseline!B$35) + (Baseline!F$88*Baseline!F$89*((1-Baseline!F$90)*Baseline!B$40 + Baseline!F$90*Baseline!B$41))</f>
        <v>0.01297531053</v>
      </c>
      <c r="DV913" s="51">
        <f>(BJ913*Baseline!B$34) + (Baseline!H$88*(1-Baseline!H$89)*Baseline!B$35) + (Baseline!H$88*Baseline!H$89*((1-Baseline!H$90)*Baseline!B$40 + Baseline!H$90*Baseline!B$41))</f>
        <v>0.0093063845</v>
      </c>
      <c r="DW913" s="51">
        <f>( DS913*Baseline!B$7 + DT913*Baseline!B$11 + DU913*Baseline!B$16 + DV913*Baseline!B$18 ) / Baseline!B$17</f>
        <v>0.009708193879</v>
      </c>
    </row>
    <row r="914">
      <c r="A914" s="4" t="s">
        <v>1274</v>
      </c>
      <c r="B914" s="45">
        <f>MIN( MAX( NORMINV( MCrands!B914, (B$5+B$4)/2, (B$5-B$4)/3.29 ), 0 ), 1 )</f>
        <v>0.3707919562</v>
      </c>
      <c r="C914" s="45">
        <f>MAX( NORMINV( MCrands!C914, (C$5+C$4)/2, (C$5-C$4)/3.29 ), 0 )</f>
        <v>2.633161713</v>
      </c>
      <c r="D914" s="41"/>
      <c r="E914" s="43">
        <f>Baseline!B$33 * (C914 * Baseline!B$66*Baseline!B$66/Baseline!B$73 + Baseline!B$52*Baseline!B$52/Baseline!B$74 + Baseline!B$53*Baseline!B$53/Baseline!B$75 + Baseline!B$54*Baseline!B$54/Baseline!B$76)</f>
        <v>0.00001868409236</v>
      </c>
      <c r="F914" s="43">
        <f>Baseline!B$33 * (C914 * Baseline!B$66*Baseline!B$57/Baseline!B$73 + Baseline!B$52*Baseline!B$67/Baseline!B$74 + Baseline!B$53*Baseline!B$55/Baseline!B$75 + Baseline!B$54*Baseline!B$56/Baseline!B$76)</f>
        <v>0.0000001998179878</v>
      </c>
      <c r="G914" s="45">
        <f>Baseline!B$33 * (C914 * Baseline!B$66*Baseline!B$58/Baseline!B$73 + Baseline!B$52*Baseline!B$59/Baseline!B$74 + Baseline!B$53*Baseline!B$68/Baseline!B$75 + Baseline!B$54*Baseline!B$60/Baseline!B$76)</f>
        <v>0.0000001684819119</v>
      </c>
      <c r="H914" s="43">
        <f>Baseline!B$33 * (C914 * Baseline!B$66*Baseline!B$61/Baseline!B$73 + Baseline!B$52*Baseline!B$62/Baseline!B$74 + Baseline!B$53*Baseline!B$63/Baseline!B$75 + Baseline!B$54*Baseline!B$69/Baseline!B$76)</f>
        <v>0.000000003386254887</v>
      </c>
      <c r="I914" s="43">
        <f>Baseline!B$33 * (C914 * Baseline!B$57*Baseline!B$66/Baseline!B$73 + Baseline!B$67*Baseline!B$52/Baseline!B$74 + Baseline!B$55*Baseline!B$53/Baseline!B$75 + Baseline!B$56*Baseline!B$54/Baseline!B$76)</f>
        <v>0.0000001998179878</v>
      </c>
      <c r="J914" s="45">
        <f>Baseline!B$33 * (C914 * Baseline!B$57*Baseline!B$57/Baseline!B$73 + Baseline!B$67*Baseline!B$67/Baseline!B$74 + Baseline!B$55*Baseline!B$55/Baseline!B$75 + Baseline!B$56*Baseline!B$56/Baseline!B$76)</f>
        <v>0.000001763813792</v>
      </c>
      <c r="K914" s="43">
        <f>Baseline!B$33 * (C914 * Baseline!B$57*Baseline!B$58/Baseline!B$73 + Baseline!B$67*Baseline!B$59/Baseline!B$74 + Baseline!B$55*Baseline!B$68/Baseline!B$75 + Baseline!B$56*Baseline!B$60/Baseline!B$76)</f>
        <v>0.00000001374189059</v>
      </c>
      <c r="L914" s="45">
        <f>Baseline!B$33 * (C914 * Baseline!B$57*Baseline!B$61/Baseline!B$73 + Baseline!B$67*Baseline!B$62/Baseline!B$74 + Baseline!B$55*Baseline!B$63/Baseline!B$75 + Baseline!B$56*Baseline!B$69/Baseline!B$76)</f>
        <v>0.00000001439284894</v>
      </c>
      <c r="M914" s="43">
        <f>Baseline!B$33 * (C914 * Baseline!B$58*Baseline!B$66/Baseline!B$73 + Baseline!B$59*Baseline!B$52/Baseline!B$74 + Baseline!B$68*Baseline!B$53/Baseline!B$75 + Baseline!B$60*Baseline!B$54/Baseline!B$76)</f>
        <v>0.0000001684819119</v>
      </c>
      <c r="N914" s="45">
        <f>Baseline!B$33 * (C914 * Baseline!B$58*Baseline!B$57/Baseline!B$73 + Baseline!B$59*Baseline!B$67/Baseline!B$74 + Baseline!B$68*Baseline!B$55/Baseline!B$75 + Baseline!B$60*Baseline!B$56/Baseline!B$76)</f>
        <v>0.00000001374189059</v>
      </c>
      <c r="O914" s="45">
        <f>Baseline!B$33 * (C914 * Baseline!B$58*Baseline!B$58/Baseline!B$73 + Baseline!B$59*Baseline!B$59/Baseline!B$74 + Baseline!B$68*Baseline!B$68/Baseline!B$75 + Baseline!B$60*Baseline!B$60/Baseline!B$76)</f>
        <v>0.000001324390201</v>
      </c>
      <c r="P914" s="43">
        <f>Baseline!B$33 * (C914 * Baseline!B$58*Baseline!B$61/Baseline!B$73 + Baseline!B$59*Baseline!B$62/Baseline!B$74 + Baseline!B$68*Baseline!B$63/Baseline!B$75 + Baseline!B$60*Baseline!B$69/Baseline!B$76)</f>
        <v>0.000000001646934625</v>
      </c>
      <c r="Q914" s="43">
        <f>Baseline!B$33 * (C914 * Baseline!B$61*Baseline!B$66/Baseline!B$73 + Baseline!B$62*Baseline!B$52/Baseline!B$74 + Baseline!B$63*Baseline!B$53/Baseline!B$75 + Baseline!B$69*Baseline!B$54/Baseline!B$76)</f>
        <v>0.000000003386254887</v>
      </c>
      <c r="R914" s="43">
        <f>Baseline!B$33 * (C914 * Baseline!B$61*Baseline!B$57/Baseline!B$73 + Baseline!B$62*Baseline!B$67/Baseline!B$74 + Baseline!B$63*Baseline!B$55/Baseline!B$75 + Baseline!B$69*Baseline!B$56/Baseline!B$76)</f>
        <v>0.00000001439284894</v>
      </c>
      <c r="S914" s="43">
        <f>Baseline!B$33 * (C914 * Baseline!B$61*Baseline!B$58/Baseline!B$73 + Baseline!B$62*Baseline!B$59/Baseline!B$74 + Baseline!B$63*Baseline!B$68/Baseline!B$75 + Baseline!B$69*Baseline!B$60/Baseline!B$76)</f>
        <v>0.000000001646934625</v>
      </c>
      <c r="T914" s="43">
        <f>Baseline!B$33 * (C914 * Baseline!B$61*Baseline!B$61/Baseline!B$73 + Baseline!B$62*Baseline!B$62/Baseline!B$74 + Baseline!B$63*Baseline!B$63/Baseline!B$75 + Baseline!B$69*Baseline!B$69/Baseline!B$76)</f>
        <v>0.00000009854654437</v>
      </c>
      <c r="U914" s="41"/>
      <c r="V914" s="43">
        <f>E914 * ( Baseline!B$87 * Baseline!B$7 )</f>
        <v>0.1939221947</v>
      </c>
      <c r="W914" s="43">
        <f>F914 * ( Baseline!D$87 * Baseline!B$11 )</f>
        <v>0.003685961631</v>
      </c>
      <c r="X914" s="43">
        <f>G914 * ( Baseline!F$87 * Baseline!B$16 )</f>
        <v>0.005852180444</v>
      </c>
      <c r="Y914" s="43">
        <f>H914 * ( Baseline!H$87 * Baseline!B$18 )</f>
        <v>0.001190855996</v>
      </c>
      <c r="Z914" s="51">
        <f t="shared" si="1"/>
        <v>0.2046511927</v>
      </c>
      <c r="AA914" s="43">
        <f>I914 * ( Baseline!B$87 * Baseline!B$7 )</f>
        <v>0.002073910895</v>
      </c>
      <c r="AB914" s="45">
        <f>J914 * ( Baseline!D$87 * Baseline!B$11 )</f>
        <v>0.03253635989</v>
      </c>
      <c r="AC914" s="45">
        <f>K914 * ( Baseline!F$87 * Baseline!B$16 )</f>
        <v>0.0004773214079</v>
      </c>
      <c r="AD914" s="45">
        <f>L914 * ( Baseline!F$87 * Baseline!B$16 )</f>
        <v>0.0004999322963</v>
      </c>
      <c r="AE914" s="51">
        <f t="shared" si="2"/>
        <v>0.03558752449</v>
      </c>
      <c r="AF914" s="51">
        <f>M914 * ( Baseline!B$87 * Baseline!B$7 )</f>
        <v>0.001748673763</v>
      </c>
      <c r="AG914" s="51">
        <f>N914 * ( Baseline!D$87 * Baseline!B$11 )</f>
        <v>0.0002534910997</v>
      </c>
      <c r="AH914" s="51">
        <f>O914 * ( Baseline!F$87 * Baseline!B$16 )</f>
        <v>0.0460023889</v>
      </c>
      <c r="AI914" s="51">
        <f>P914 * ( Baseline!H$87 * Baseline!B$18 )</f>
        <v>0.0005791832091</v>
      </c>
      <c r="AJ914" s="51">
        <f t="shared" si="3"/>
        <v>0.04858373697</v>
      </c>
      <c r="AK914" s="51">
        <f>Q914 * ( Baseline!B$87 * Baseline!B$7 )</f>
        <v>0.00003514593947</v>
      </c>
      <c r="AL914" s="51">
        <f>R914 * ( Baseline!D$87 * Baseline!B$11 )</f>
        <v>0.0002654990651</v>
      </c>
      <c r="AM914" s="51">
        <f>S914 * ( Baseline!F$87 * Baseline!B$16 )</f>
        <v>0.00005720589526</v>
      </c>
      <c r="AN914" s="51">
        <f>T914 * ( Baseline!H$87 * Baseline!B$18 )</f>
        <v>0.03465620491</v>
      </c>
      <c r="AO914" s="51">
        <f t="shared" si="4"/>
        <v>0.03501405581</v>
      </c>
      <c r="AP914" s="61"/>
      <c r="AQ914" s="51">
        <f>V914 * ( (1-Baseline!B$88-Baseline!B$87) + (1-B914)*Baseline!B$88 )</f>
        <v>0.1257769967</v>
      </c>
      <c r="AR914" s="51">
        <f>W914 * ( (1-Baseline!B$88-Baseline!B$87) + (1-B914)*Baseline!B$88 )</f>
        <v>0.00239069687</v>
      </c>
      <c r="AS914" s="51">
        <f>X914 * ( (1-Baseline!B$88-Baseline!B$87) + (1-B914)*Baseline!B$88 )</f>
        <v>0.003795695906</v>
      </c>
      <c r="AT914" s="51">
        <f>Y914 * ( (1-Baseline!B$88-Baseline!B$87) + (1-B914)*Baseline!B$88 )</f>
        <v>0.000772383434</v>
      </c>
      <c r="AU914" s="51">
        <f t="shared" si="5"/>
        <v>0.1327357729</v>
      </c>
      <c r="AV914" s="51">
        <f>AA914 * ( (1-Baseline!D$88-Baseline!D$87) + (1-B914)*Baseline!D$88 )</f>
        <v>0.001711564657</v>
      </c>
      <c r="AW914" s="51">
        <f>AB914 * ( (1-Baseline!D$88-Baseline!D$87) + (1-B914)*Baseline!D$88 )</f>
        <v>0.02685172434</v>
      </c>
      <c r="AX914" s="51">
        <f>AC914 * ( (1-Baseline!D$88-Baseline!D$87) + (1-B914)*Baseline!D$88 )</f>
        <v>0.0003939255316</v>
      </c>
      <c r="AY914" s="51">
        <f>AD914 * ( (1-Baseline!D$88-Baseline!D$87) + (1-B914)*Baseline!D$88 )</f>
        <v>0.000412585927</v>
      </c>
      <c r="AZ914" s="51">
        <f t="shared" si="6"/>
        <v>0.02936980045</v>
      </c>
      <c r="BA914" s="51">
        <f>AF914 * ( (1-Baseline!F$88-Baseline!F$87) + (1-Baseline!B$36)*Baseline!F$88 )</f>
        <v>0.001258401598</v>
      </c>
      <c r="BB914" s="51">
        <f>AG914 * ( (1-Baseline!F$88-Baseline!F$87) + (1-Baseline!B$36)*Baseline!F$88 )</f>
        <v>0.000182420307</v>
      </c>
      <c r="BC914" s="51">
        <f>AH914 * ( (1-Baseline!F$88-Baseline!F$87) + (1-Baseline!B$36)*Baseline!F$88 )</f>
        <v>0.03310479113</v>
      </c>
      <c r="BD914" s="51">
        <f>AI914 * ( (1-Baseline!F$88-Baseline!F$87) + (1-Baseline!B$36)*Baseline!F$88 )</f>
        <v>0.0004167987712</v>
      </c>
      <c r="BE914" s="51">
        <f t="shared" si="7"/>
        <v>0.03496241181</v>
      </c>
      <c r="BF914" s="51">
        <f>AK914 * ( (1-Baseline!H$88-Baseline!H$87) + (1-Baseline!B$36)*Baseline!H$88 )</f>
        <v>0.00002784683076</v>
      </c>
      <c r="BG914" s="51">
        <f>AL914 * ( (1-Baseline!H$88-Baseline!H$87) + (1-Baseline!B$36)*Baseline!H$88 )</f>
        <v>0.0002103602192</v>
      </c>
      <c r="BH914" s="51">
        <f>AM914 * ( (1-Baseline!H$88-Baseline!H$87) + (1-Baseline!B$36)*Baseline!H$88 )</f>
        <v>0.00004532537493</v>
      </c>
      <c r="BI914" s="51">
        <f>AN914 * ( (1-Baseline!H$88-Baseline!H$87) + (1-Baseline!B$36)*Baseline!H$88 )</f>
        <v>0.02745880427</v>
      </c>
      <c r="BJ914" s="51">
        <f t="shared" si="8"/>
        <v>0.0277423367</v>
      </c>
      <c r="BK914" s="61"/>
      <c r="BL914" s="51">
        <f t="shared" si="19"/>
        <v>0.9475742216</v>
      </c>
      <c r="BM914" s="51">
        <f t="shared" si="20"/>
        <v>0.01801094624</v>
      </c>
      <c r="BN914" s="51">
        <f t="shared" si="21"/>
        <v>0.02859587753</v>
      </c>
      <c r="BO914" s="51">
        <f t="shared" si="22"/>
        <v>0.005818954583</v>
      </c>
      <c r="BP914" s="51">
        <f t="shared" si="9"/>
        <v>1</v>
      </c>
      <c r="BQ914" s="51">
        <f t="shared" si="23"/>
        <v>0.05827634613</v>
      </c>
      <c r="BR914" s="51">
        <f t="shared" si="24"/>
        <v>0.914263084</v>
      </c>
      <c r="BS914" s="51">
        <f t="shared" si="25"/>
        <v>0.01341260497</v>
      </c>
      <c r="BT914" s="51">
        <f t="shared" si="26"/>
        <v>0.01404796494</v>
      </c>
      <c r="BU914" s="51">
        <f t="shared" si="10"/>
        <v>1</v>
      </c>
      <c r="BV914" s="51">
        <f t="shared" si="27"/>
        <v>0.03599298597</v>
      </c>
      <c r="BW914" s="51">
        <f t="shared" si="28"/>
        <v>0.005217612219</v>
      </c>
      <c r="BX914" s="51">
        <f t="shared" si="29"/>
        <v>0.9468680626</v>
      </c>
      <c r="BY914" s="51">
        <f t="shared" si="30"/>
        <v>0.01192133922</v>
      </c>
      <c r="BZ914" s="51">
        <f t="shared" si="11"/>
        <v>1</v>
      </c>
      <c r="CA914" s="51">
        <f t="shared" si="31"/>
        <v>0.001003766592</v>
      </c>
      <c r="CB914" s="51">
        <f t="shared" si="32"/>
        <v>0.007582642426</v>
      </c>
      <c r="CC914" s="51">
        <f t="shared" si="33"/>
        <v>0.001633798026</v>
      </c>
      <c r="CD914" s="51">
        <f t="shared" si="34"/>
        <v>0.989779793</v>
      </c>
      <c r="CE914" s="51">
        <f t="shared" si="12"/>
        <v>1</v>
      </c>
      <c r="CF914" s="61"/>
      <c r="CG914" s="51">
        <f t="shared" si="35"/>
        <v>0.9475742216</v>
      </c>
      <c r="CH914" s="51">
        <f t="shared" si="36"/>
        <v>0.01801094624</v>
      </c>
      <c r="CI914" s="51">
        <f t="shared" si="37"/>
        <v>0.02859587753</v>
      </c>
      <c r="CJ914" s="51">
        <f t="shared" si="38"/>
        <v>0.005818954583</v>
      </c>
      <c r="CK914" s="51">
        <f t="shared" si="13"/>
        <v>1</v>
      </c>
      <c r="CL914" s="51">
        <f t="shared" si="39"/>
        <v>0.05827634613</v>
      </c>
      <c r="CM914" s="51">
        <f t="shared" si="40"/>
        <v>0.914263084</v>
      </c>
      <c r="CN914" s="51">
        <f t="shared" si="41"/>
        <v>0.01341260497</v>
      </c>
      <c r="CO914" s="51">
        <f t="shared" si="42"/>
        <v>0.01404796494</v>
      </c>
      <c r="CP914" s="51">
        <f t="shared" si="14"/>
        <v>1</v>
      </c>
      <c r="CQ914" s="51">
        <f t="shared" si="43"/>
        <v>0.03599298597</v>
      </c>
      <c r="CR914" s="51">
        <f t="shared" si="44"/>
        <v>0.005217612219</v>
      </c>
      <c r="CS914" s="51">
        <f t="shared" si="45"/>
        <v>0.9468680626</v>
      </c>
      <c r="CT914" s="51">
        <f t="shared" si="46"/>
        <v>0.01192133922</v>
      </c>
      <c r="CU914" s="51">
        <f t="shared" si="15"/>
        <v>1</v>
      </c>
      <c r="CV914" s="51">
        <f t="shared" si="47"/>
        <v>0.001003766592</v>
      </c>
      <c r="CW914" s="51">
        <f t="shared" si="48"/>
        <v>0.007582642426</v>
      </c>
      <c r="CX914" s="51">
        <f t="shared" si="49"/>
        <v>0.001633798026</v>
      </c>
      <c r="CY914" s="51">
        <f t="shared" si="50"/>
        <v>0.989779793</v>
      </c>
      <c r="CZ914" s="51">
        <f t="shared" si="16"/>
        <v>1</v>
      </c>
      <c r="DA914" s="61"/>
      <c r="DB914" s="51">
        <f>(AQ914*Baseline!B$7 + AV914*Baseline!B$11 + BA914*Baseline!B$16 + BF914*Baseline!B$18)</f>
        <v>70163.39977</v>
      </c>
      <c r="DC914" s="51">
        <f>(AR914*Baseline!B$7 + AW914*Baseline!B$11 + BB914*Baseline!B$16 + BG914*Baseline!B$18)</f>
        <v>68988.1696</v>
      </c>
      <c r="DD914" s="51">
        <f>(AS914*Baseline!B$7 + AX914*Baseline!B$11 + BC914*Baseline!B$16 + BH914*Baseline!B$18)</f>
        <v>115668.5332</v>
      </c>
      <c r="DE914" s="51">
        <f>(AT914*Baseline!B$7 + AY914*Baseline!B$11 + BD914*Baseline!B$16 + BI914*Baseline!B$18)</f>
        <v>1260016.828</v>
      </c>
      <c r="DF914" s="51">
        <f t="shared" si="17"/>
        <v>1514836.93</v>
      </c>
      <c r="DG914" s="61"/>
      <c r="DH914" s="51">
        <f t="shared" si="51"/>
        <v>0.04631746055</v>
      </c>
      <c r="DI914" s="51">
        <f t="shared" si="52"/>
        <v>0.04554164756</v>
      </c>
      <c r="DJ914" s="51">
        <f t="shared" si="53"/>
        <v>0.07635708561</v>
      </c>
      <c r="DK914" s="51">
        <f t="shared" si="54"/>
        <v>0.8317838063</v>
      </c>
      <c r="DL914" s="51">
        <f t="shared" si="18"/>
        <v>1</v>
      </c>
      <c r="DM914" s="61"/>
      <c r="DN914" s="51">
        <f>DH914 / (Baseline!B$7/Baseline!B$17)</f>
        <v>4.944084269</v>
      </c>
      <c r="DO914" s="51">
        <f>DI914 / (Baseline!B$11/Baseline!B$17)</f>
        <v>1.09939717</v>
      </c>
      <c r="DP914" s="51">
        <f>DJ914 / (Baseline!B$16/Baseline!B$17)</f>
        <v>1.179947729</v>
      </c>
      <c r="DQ914" s="51">
        <f>DK914 / (Baseline!B$18/Baseline!B$17)</f>
        <v>0.9404050247</v>
      </c>
      <c r="DR914" s="79"/>
      <c r="DS914" s="51">
        <f>(AU914*Baseline!B$34)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0.03243989718</v>
      </c>
      <c r="DT914" s="51">
        <f>(AZ914*Baseline!B$34) + (Baseline!D$88*(1-Baseline!D$89)*Baseline!B$35) + (Baseline!D$88*Baseline!D$89*((1-Baseline!D$90)*Baseline!B$40 + Baseline!D$90*Baseline!B$41))</f>
        <v>0.01081903807</v>
      </c>
      <c r="DU914" s="51">
        <f>(BE914*Baseline!B$34) + (Baseline!F$88*(1-Baseline!F$89)*Baseline!B$35) + (Baseline!F$88*Baseline!F$89*((1-Baseline!F$90)*Baseline!B$40 + Baseline!F$90*Baseline!B$41))</f>
        <v>0.01297500177</v>
      </c>
      <c r="DV914" s="51">
        <f>(BJ914*Baseline!B$34) + (Baseline!H$88*(1-Baseline!H$89)*Baseline!B$35) + (Baseline!H$88*Baseline!H$89*((1-Baseline!H$90)*Baseline!B$40 + Baseline!H$90*Baseline!B$41))</f>
        <v>0.009306350505</v>
      </c>
      <c r="DW914" s="51">
        <f>( DS914*Baseline!B$7 + DT914*Baseline!B$11 + DU914*Baseline!B$16 + DV914*Baseline!B$18 ) / Baseline!B$17</f>
        <v>0.009823140145</v>
      </c>
    </row>
    <row r="915">
      <c r="A915" s="4" t="s">
        <v>1275</v>
      </c>
      <c r="B915" s="45">
        <f>MIN( MAX( NORMINV( MCrands!B915, (B$5+B$4)/2, (B$5-B$4)/3.29 ), 0 ), 1 )</f>
        <v>0.7338681002</v>
      </c>
      <c r="C915" s="45">
        <f>MAX( NORMINV( MCrands!C915, (C$5+C$4)/2, (C$5-C$4)/3.29 ), 0 )</f>
        <v>2.483652168</v>
      </c>
      <c r="D915" s="41"/>
      <c r="E915" s="43">
        <f>Baseline!B$33 * (C915 * Baseline!B$66*Baseline!B$66/Baseline!B$73 + Baseline!B$52*Baseline!B$52/Baseline!B$74 + Baseline!B$53*Baseline!B$53/Baseline!B$75 + Baseline!B$54*Baseline!B$54/Baseline!B$76)</f>
        <v>0.0000176255612</v>
      </c>
      <c r="F915" s="43">
        <f>Baseline!B$33 * (C915 * Baseline!B$66*Baseline!B$57/Baseline!B$73 + Baseline!B$52*Baseline!B$67/Baseline!B$74 + Baseline!B$53*Baseline!B$55/Baseline!B$75 + Baseline!B$54*Baseline!B$56/Baseline!B$76)</f>
        <v>0.0000001996508513</v>
      </c>
      <c r="G915" s="45">
        <f>Baseline!B$33 * (C915 * Baseline!B$66*Baseline!B$58/Baseline!B$73 + Baseline!B$52*Baseline!B$59/Baseline!B$74 + Baseline!B$53*Baseline!B$68/Baseline!B$75 + Baseline!B$54*Baseline!B$60/Baseline!B$76)</f>
        <v>0.0000001680710346</v>
      </c>
      <c r="H915" s="43">
        <f>Baseline!B$33 * (C915 * Baseline!B$66*Baseline!B$61/Baseline!B$73 + Baseline!B$52*Baseline!B$62/Baseline!B$74 + Baseline!B$53*Baseline!B$63/Baseline!B$75 + Baseline!B$54*Baseline!B$69/Baseline!B$76)</f>
        <v>0.000000003345167164</v>
      </c>
      <c r="I915" s="43">
        <f>Baseline!B$33 * (C915 * Baseline!B$57*Baseline!B$66/Baseline!B$73 + Baseline!B$67*Baseline!B$52/Baseline!B$74 + Baseline!B$55*Baseline!B$53/Baseline!B$75 + Baseline!B$56*Baseline!B$54/Baseline!B$76)</f>
        <v>0.0000001996508513</v>
      </c>
      <c r="J915" s="45">
        <f>Baseline!B$33 * (C915 * Baseline!B$57*Baseline!B$57/Baseline!B$73 + Baseline!B$67*Baseline!B$67/Baseline!B$74 + Baseline!B$55*Baseline!B$55/Baseline!B$75 + Baseline!B$56*Baseline!B$56/Baseline!B$76)</f>
        <v>0.000001763813766</v>
      </c>
      <c r="K915" s="43">
        <f>Baseline!B$33 * (C915 * Baseline!B$57*Baseline!B$58/Baseline!B$73 + Baseline!B$67*Baseline!B$59/Baseline!B$74 + Baseline!B$55*Baseline!B$68/Baseline!B$75 + Baseline!B$56*Baseline!B$60/Baseline!B$76)</f>
        <v>0.00000001374182571</v>
      </c>
      <c r="L915" s="45">
        <f>Baseline!B$33 * (C915 * Baseline!B$57*Baseline!B$61/Baseline!B$73 + Baseline!B$67*Baseline!B$62/Baseline!B$74 + Baseline!B$55*Baseline!B$63/Baseline!B$75 + Baseline!B$56*Baseline!B$69/Baseline!B$76)</f>
        <v>0.00000001439284245</v>
      </c>
      <c r="M915" s="43">
        <f>Baseline!B$33 * (C915 * Baseline!B$58*Baseline!B$66/Baseline!B$73 + Baseline!B$59*Baseline!B$52/Baseline!B$74 + Baseline!B$68*Baseline!B$53/Baseline!B$75 + Baseline!B$60*Baseline!B$54/Baseline!B$76)</f>
        <v>0.0000001680710346</v>
      </c>
      <c r="N915" s="45">
        <f>Baseline!B$33 * (C915 * Baseline!B$58*Baseline!B$57/Baseline!B$73 + Baseline!B$59*Baseline!B$67/Baseline!B$74 + Baseline!B$68*Baseline!B$55/Baseline!B$75 + Baseline!B$60*Baseline!B$56/Baseline!B$76)</f>
        <v>0.00000001374182571</v>
      </c>
      <c r="O915" s="45">
        <f>Baseline!B$33 * (C915 * Baseline!B$58*Baseline!B$58/Baseline!B$73 + Baseline!B$59*Baseline!B$59/Baseline!B$74 + Baseline!B$68*Baseline!B$68/Baseline!B$75 + Baseline!B$60*Baseline!B$60/Baseline!B$76)</f>
        <v>0.000001324390041</v>
      </c>
      <c r="P915" s="43">
        <f>Baseline!B$33 * (C915 * Baseline!B$58*Baseline!B$61/Baseline!B$73 + Baseline!B$59*Baseline!B$62/Baseline!B$74 + Baseline!B$68*Baseline!B$63/Baseline!B$75 + Baseline!B$60*Baseline!B$69/Baseline!B$76)</f>
        <v>0.000000001646918676</v>
      </c>
      <c r="Q915" s="43">
        <f>Baseline!B$33 * (C915 * Baseline!B$61*Baseline!B$66/Baseline!B$73 + Baseline!B$62*Baseline!B$52/Baseline!B$74 + Baseline!B$63*Baseline!B$53/Baseline!B$75 + Baseline!B$69*Baseline!B$54/Baseline!B$76)</f>
        <v>0.000000003345167164</v>
      </c>
      <c r="R915" s="43">
        <f>Baseline!B$33 * (C915 * Baseline!B$61*Baseline!B$57/Baseline!B$73 + Baseline!B$62*Baseline!B$67/Baseline!B$74 + Baseline!B$63*Baseline!B$55/Baseline!B$75 + Baseline!B$69*Baseline!B$56/Baseline!B$76)</f>
        <v>0.00000001439284245</v>
      </c>
      <c r="S915" s="43">
        <f>Baseline!B$33 * (C915 * Baseline!B$61*Baseline!B$58/Baseline!B$73 + Baseline!B$62*Baseline!B$59/Baseline!B$74 + Baseline!B$63*Baseline!B$68/Baseline!B$75 + Baseline!B$69*Baseline!B$60/Baseline!B$76)</f>
        <v>0.000000001646918676</v>
      </c>
      <c r="T915" s="43">
        <f>Baseline!B$33 * (C915 * Baseline!B$61*Baseline!B$61/Baseline!B$73 + Baseline!B$62*Baseline!B$62/Baseline!B$74 + Baseline!B$63*Baseline!B$63/Baseline!B$75 + Baseline!B$69*Baseline!B$69/Baseline!B$76)</f>
        <v>0.00000009854654278</v>
      </c>
      <c r="U915" s="41"/>
      <c r="V915" s="43">
        <f>E915 * ( Baseline!B$87 * Baseline!B$7 )</f>
        <v>0.1829356997</v>
      </c>
      <c r="W915" s="43">
        <f>F915 * ( Baseline!D$87 * Baseline!B$11 )</f>
        <v>0.003682878532</v>
      </c>
      <c r="X915" s="43">
        <f>G915 * ( Baseline!F$87 * Baseline!B$16 )</f>
        <v>0.005837908718</v>
      </c>
      <c r="Y915" s="43">
        <f>H915 * ( Baseline!H$87 * Baseline!B$18 )</f>
        <v>0.001176406534</v>
      </c>
      <c r="Z915" s="51">
        <f t="shared" si="1"/>
        <v>0.1936328935</v>
      </c>
      <c r="AA915" s="43">
        <f>I915 * ( Baseline!B$87 * Baseline!B$7 )</f>
        <v>0.002072176185</v>
      </c>
      <c r="AB915" s="45">
        <f>J915 * ( Baseline!D$87 * Baseline!B$11 )</f>
        <v>0.0325363594</v>
      </c>
      <c r="AC915" s="45">
        <f>K915 * ( Baseline!F$87 * Baseline!B$16 )</f>
        <v>0.0004773191545</v>
      </c>
      <c r="AD915" s="45">
        <f>L915 * ( Baseline!F$87 * Baseline!B$16 )</f>
        <v>0.0004999320709</v>
      </c>
      <c r="AE915" s="51">
        <f t="shared" si="2"/>
        <v>0.03558578681</v>
      </c>
      <c r="AF915" s="51">
        <f>M915 * ( Baseline!B$87 * Baseline!B$7 )</f>
        <v>0.001744409269</v>
      </c>
      <c r="AG915" s="51">
        <f>N915 * ( Baseline!D$87 * Baseline!B$11 )</f>
        <v>0.000253489903</v>
      </c>
      <c r="AH915" s="51">
        <f>O915 * ( Baseline!F$87 * Baseline!B$16 )</f>
        <v>0.04600238336</v>
      </c>
      <c r="AI915" s="51">
        <f>P915 * ( Baseline!H$87 * Baseline!B$18 )</f>
        <v>0.0005791776005</v>
      </c>
      <c r="AJ915" s="51">
        <f t="shared" si="3"/>
        <v>0.04857946014</v>
      </c>
      <c r="AK915" s="51">
        <f>Q915 * ( Baseline!B$87 * Baseline!B$7 )</f>
        <v>0.00003471949</v>
      </c>
      <c r="AL915" s="51">
        <f>R915 * ( Baseline!D$87 * Baseline!B$11 )</f>
        <v>0.0002654989454</v>
      </c>
      <c r="AM915" s="51">
        <f>S915 * ( Baseline!F$87 * Baseline!B$16 )</f>
        <v>0.00005720534129</v>
      </c>
      <c r="AN915" s="51">
        <f>T915 * ( Baseline!H$87 * Baseline!B$18 )</f>
        <v>0.03465620435</v>
      </c>
      <c r="AO915" s="51">
        <f t="shared" si="4"/>
        <v>0.03501362812</v>
      </c>
      <c r="AP915" s="61"/>
      <c r="AQ915" s="51">
        <f>V915 * ( (1-Baseline!B$88-Baseline!B$87) + (1-B915)*Baseline!B$88 )</f>
        <v>0.05953777551</v>
      </c>
      <c r="AR915" s="51">
        <f>W915 * ( (1-Baseline!B$88-Baseline!B$87) + (1-B915)*Baseline!B$88 )</f>
        <v>0.001198620038</v>
      </c>
      <c r="AS915" s="51">
        <f>X915 * ( (1-Baseline!B$88-Baseline!B$87) + (1-B915)*Baseline!B$88 )</f>
        <v>0.001899990539</v>
      </c>
      <c r="AT915" s="51">
        <f>Y915 * ( (1-Baseline!B$88-Baseline!B$87) + (1-B915)*Baseline!B$88 )</f>
        <v>0.0003828702011</v>
      </c>
      <c r="AU915" s="51">
        <f t="shared" si="5"/>
        <v>0.06301925629</v>
      </c>
      <c r="AV915" s="51">
        <f>AA915 * ( (1-Baseline!D$88-Baseline!D$87) + (1-B915)*Baseline!D$88 )</f>
        <v>0.001373076762</v>
      </c>
      <c r="AW915" s="51">
        <f>AB915 * ( (1-Baseline!D$88-Baseline!D$87) + (1-B915)*Baseline!D$88 )</f>
        <v>0.02155942113</v>
      </c>
      <c r="AX915" s="51">
        <f>AC915 * ( (1-Baseline!D$88-Baseline!D$87) + (1-B915)*Baseline!D$88 )</f>
        <v>0.0003162838392</v>
      </c>
      <c r="AY915" s="51">
        <f>AD915 * ( (1-Baseline!D$88-Baseline!D$87) + (1-B915)*Baseline!D$88 )</f>
        <v>0.000331267734</v>
      </c>
      <c r="AZ915" s="51">
        <f t="shared" si="6"/>
        <v>0.02358004946</v>
      </c>
      <c r="BA915" s="51">
        <f>AF915 * ( (1-Baseline!F$88-Baseline!F$87) + (1-Baseline!B$36)*Baseline!F$88 )</f>
        <v>0.001255332731</v>
      </c>
      <c r="BB915" s="51">
        <f>AG915 * ( (1-Baseline!F$88-Baseline!F$87) + (1-Baseline!B$36)*Baseline!F$88 )</f>
        <v>0.0001824194458</v>
      </c>
      <c r="BC915" s="51">
        <f>AH915 * ( (1-Baseline!F$88-Baseline!F$87) + (1-Baseline!B$36)*Baseline!F$88 )</f>
        <v>0.03310478714</v>
      </c>
      <c r="BD915" s="51">
        <f>AI915 * ( (1-Baseline!F$88-Baseline!F$87) + (1-Baseline!B$36)*Baseline!F$88 )</f>
        <v>0.000416794735</v>
      </c>
      <c r="BE915" s="51">
        <f t="shared" si="7"/>
        <v>0.03495933406</v>
      </c>
      <c r="BF915" s="51">
        <f>AK915 * ( (1-Baseline!H$88-Baseline!H$87) + (1-Baseline!B$36)*Baseline!H$88 )</f>
        <v>0.00002750894631</v>
      </c>
      <c r="BG915" s="51">
        <f>AL915 * ( (1-Baseline!H$88-Baseline!H$87) + (1-Baseline!B$36)*Baseline!H$88 )</f>
        <v>0.0002103601244</v>
      </c>
      <c r="BH915" s="51">
        <f>AM915 * ( (1-Baseline!H$88-Baseline!H$87) + (1-Baseline!B$36)*Baseline!H$88 )</f>
        <v>0.00004532493601</v>
      </c>
      <c r="BI915" s="51">
        <f>AN915 * ( (1-Baseline!H$88-Baseline!H$87) + (1-Baseline!B$36)*Baseline!H$88 )</f>
        <v>0.02745880383</v>
      </c>
      <c r="BJ915" s="51">
        <f t="shared" si="8"/>
        <v>0.02774199784</v>
      </c>
      <c r="BK915" s="61"/>
      <c r="BL915" s="51">
        <f t="shared" si="19"/>
        <v>0.9447552862</v>
      </c>
      <c r="BM915" s="51">
        <f t="shared" si="20"/>
        <v>0.01901990135</v>
      </c>
      <c r="BN915" s="51">
        <f t="shared" si="21"/>
        <v>0.03014936468</v>
      </c>
      <c r="BO915" s="51">
        <f t="shared" si="22"/>
        <v>0.006075447786</v>
      </c>
      <c r="BP915" s="51">
        <f t="shared" si="9"/>
        <v>1</v>
      </c>
      <c r="BQ915" s="51">
        <f t="shared" si="23"/>
        <v>0.05823044453</v>
      </c>
      <c r="BR915" s="51">
        <f t="shared" si="24"/>
        <v>0.9143077143</v>
      </c>
      <c r="BS915" s="51">
        <f t="shared" si="25"/>
        <v>0.01341319659</v>
      </c>
      <c r="BT915" s="51">
        <f t="shared" si="26"/>
        <v>0.01404864458</v>
      </c>
      <c r="BU915" s="51">
        <f t="shared" si="10"/>
        <v>1</v>
      </c>
      <c r="BV915" s="51">
        <f t="shared" si="27"/>
        <v>0.03590837082</v>
      </c>
      <c r="BW915" s="51">
        <f t="shared" si="28"/>
        <v>0.005218046933</v>
      </c>
      <c r="BX915" s="51">
        <f t="shared" si="29"/>
        <v>0.946951309</v>
      </c>
      <c r="BY915" s="51">
        <f t="shared" si="30"/>
        <v>0.0119222733</v>
      </c>
      <c r="BZ915" s="51">
        <f t="shared" si="11"/>
        <v>1</v>
      </c>
      <c r="CA915" s="51">
        <f t="shared" si="31"/>
        <v>0.0009915993245</v>
      </c>
      <c r="CB915" s="51">
        <f t="shared" si="32"/>
        <v>0.007582731629</v>
      </c>
      <c r="CC915" s="51">
        <f t="shared" si="33"/>
        <v>0.001633802161</v>
      </c>
      <c r="CD915" s="51">
        <f t="shared" si="34"/>
        <v>0.9897918669</v>
      </c>
      <c r="CE915" s="51">
        <f t="shared" si="12"/>
        <v>1</v>
      </c>
      <c r="CF915" s="61"/>
      <c r="CG915" s="51">
        <f t="shared" si="35"/>
        <v>0.9447552862</v>
      </c>
      <c r="CH915" s="51">
        <f t="shared" si="36"/>
        <v>0.01901990135</v>
      </c>
      <c r="CI915" s="51">
        <f t="shared" si="37"/>
        <v>0.03014936468</v>
      </c>
      <c r="CJ915" s="51">
        <f t="shared" si="38"/>
        <v>0.006075447786</v>
      </c>
      <c r="CK915" s="51">
        <f t="shared" si="13"/>
        <v>1</v>
      </c>
      <c r="CL915" s="51">
        <f t="shared" si="39"/>
        <v>0.05823044453</v>
      </c>
      <c r="CM915" s="51">
        <f t="shared" si="40"/>
        <v>0.9143077143</v>
      </c>
      <c r="CN915" s="51">
        <f t="shared" si="41"/>
        <v>0.01341319659</v>
      </c>
      <c r="CO915" s="51">
        <f t="shared" si="42"/>
        <v>0.01404864458</v>
      </c>
      <c r="CP915" s="51">
        <f t="shared" si="14"/>
        <v>1</v>
      </c>
      <c r="CQ915" s="51">
        <f t="shared" si="43"/>
        <v>0.03590837082</v>
      </c>
      <c r="CR915" s="51">
        <f t="shared" si="44"/>
        <v>0.005218046933</v>
      </c>
      <c r="CS915" s="51">
        <f t="shared" si="45"/>
        <v>0.946951309</v>
      </c>
      <c r="CT915" s="51">
        <f t="shared" si="46"/>
        <v>0.0119222733</v>
      </c>
      <c r="CU915" s="51">
        <f t="shared" si="15"/>
        <v>1</v>
      </c>
      <c r="CV915" s="51">
        <f t="shared" si="47"/>
        <v>0.0009915993245</v>
      </c>
      <c r="CW915" s="51">
        <f t="shared" si="48"/>
        <v>0.007582731629</v>
      </c>
      <c r="CX915" s="51">
        <f t="shared" si="49"/>
        <v>0.001633802161</v>
      </c>
      <c r="CY915" s="51">
        <f t="shared" si="50"/>
        <v>0.9897918669</v>
      </c>
      <c r="CZ915" s="51">
        <f t="shared" si="16"/>
        <v>1</v>
      </c>
      <c r="DA915" s="61"/>
      <c r="DB915" s="51">
        <f>(AQ915*Baseline!B$7 + AV915*Baseline!B$11 + BA915*Baseline!B$16 + BF915*Baseline!B$18)</f>
        <v>37285.71864</v>
      </c>
      <c r="DC915" s="51">
        <f>(AR915*Baseline!B$7 + AW915*Baseline!B$11 + BB915*Baseline!B$16 + BG915*Baseline!B$18)</f>
        <v>57060.37509</v>
      </c>
      <c r="DD915" s="51">
        <f>(AS915*Baseline!B$7 + AX915*Baseline!B$11 + BC915*Baseline!B$16 + BH915*Baseline!B$18)</f>
        <v>114582.5758</v>
      </c>
      <c r="DE915" s="51">
        <f>(AT915*Baseline!B$7 + AY915*Baseline!B$11 + BD915*Baseline!B$16 + BI915*Baseline!B$18)</f>
        <v>1259653.489</v>
      </c>
      <c r="DF915" s="51">
        <f t="shared" si="17"/>
        <v>1468582.158</v>
      </c>
      <c r="DG915" s="61"/>
      <c r="DH915" s="51">
        <f t="shared" si="51"/>
        <v>0.02538892253</v>
      </c>
      <c r="DI915" s="51">
        <f t="shared" si="52"/>
        <v>0.03885405713</v>
      </c>
      <c r="DJ915" s="51">
        <f t="shared" si="53"/>
        <v>0.07802258469</v>
      </c>
      <c r="DK915" s="51">
        <f t="shared" si="54"/>
        <v>0.8577344356</v>
      </c>
      <c r="DL915" s="51">
        <f t="shared" si="18"/>
        <v>1</v>
      </c>
      <c r="DM915" s="61"/>
      <c r="DN915" s="51">
        <f>DH915 / (Baseline!B$7/Baseline!B$17)</f>
        <v>2.710100489</v>
      </c>
      <c r="DO915" s="51">
        <f>DI915 / (Baseline!B$11/Baseline!B$17)</f>
        <v>0.9379555358</v>
      </c>
      <c r="DP915" s="51">
        <f>DJ915 / (Baseline!B$16/Baseline!B$17)</f>
        <v>1.205684723</v>
      </c>
      <c r="DQ915" s="51">
        <f>DK915 / (Baseline!B$18/Baseline!B$17)</f>
        <v>0.9697445021</v>
      </c>
      <c r="DR915" s="79"/>
      <c r="DS915" s="51">
        <f>(AU915*Baseline!B$34)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0.02198241969</v>
      </c>
      <c r="DT915" s="51">
        <f>(AZ915*Baseline!B$34) + (Baseline!D$88*(1-Baseline!D$89)*Baseline!B$35) + (Baseline!D$88*Baseline!D$89*((1-Baseline!D$90)*Baseline!B$40 + Baseline!D$90*Baseline!B$41))</f>
        <v>0.00995057542</v>
      </c>
      <c r="DU915" s="51">
        <f>(BE915*Baseline!B$34) + (Baseline!F$88*(1-Baseline!F$89)*Baseline!B$35) + (Baseline!F$88*Baseline!F$89*((1-Baseline!F$90)*Baseline!B$40 + Baseline!F$90*Baseline!B$41))</f>
        <v>0.01297454011</v>
      </c>
      <c r="DV915" s="51">
        <f>(BJ915*Baseline!B$34) + (Baseline!H$88*(1-Baseline!H$89)*Baseline!B$35) + (Baseline!H$88*Baseline!H$89*((1-Baseline!H$90)*Baseline!B$40 + Baseline!H$90*Baseline!B$41))</f>
        <v>0.009306299675</v>
      </c>
      <c r="DW915" s="51">
        <f>( DS915*Baseline!B$7 + DT915*Baseline!B$11 + DU915*Baseline!B$16 + DV915*Baseline!B$18 ) / Baseline!B$17</f>
        <v>0.009689121587</v>
      </c>
    </row>
    <row r="916">
      <c r="A916" s="4" t="s">
        <v>1276</v>
      </c>
      <c r="B916" s="45">
        <f>MIN( MAX( NORMINV( MCrands!B916, (B$5+B$4)/2, (B$5-B$4)/3.29 ), 0 ), 1 )</f>
        <v>0.4713376542</v>
      </c>
      <c r="C916" s="45">
        <f>MAX( NORMINV( MCrands!C916, (C$5+C$4)/2, (C$5-C$4)/3.29 ), 0 )</f>
        <v>2.80411532</v>
      </c>
      <c r="D916" s="41"/>
      <c r="E916" s="43">
        <f>Baseline!B$33 * (C916 * Baseline!B$66*Baseline!B$66/Baseline!B$73 + Baseline!B$52*Baseline!B$52/Baseline!B$74 + Baseline!B$53*Baseline!B$53/Baseline!B$75 + Baseline!B$54*Baseline!B$54/Baseline!B$76)</f>
        <v>0.00001989444801</v>
      </c>
      <c r="F916" s="43">
        <f>Baseline!B$33 * (C916 * Baseline!B$66*Baseline!B$57/Baseline!B$73 + Baseline!B$52*Baseline!B$67/Baseline!B$74 + Baseline!B$53*Baseline!B$55/Baseline!B$75 + Baseline!B$54*Baseline!B$56/Baseline!B$76)</f>
        <v>0.0000002000090965</v>
      </c>
      <c r="G916" s="45">
        <f>Baseline!B$33 * (C916 * Baseline!B$66*Baseline!B$58/Baseline!B$73 + Baseline!B$52*Baseline!B$59/Baseline!B$74 + Baseline!B$53*Baseline!B$68/Baseline!B$75 + Baseline!B$54*Baseline!B$60/Baseline!B$76)</f>
        <v>0.000000168951721</v>
      </c>
      <c r="H916" s="43">
        <f>Baseline!B$33 * (C916 * Baseline!B$66*Baseline!B$61/Baseline!B$73 + Baseline!B$52*Baseline!B$62/Baseline!B$74 + Baseline!B$53*Baseline!B$63/Baseline!B$75 + Baseline!B$54*Baseline!B$69/Baseline!B$76)</f>
        <v>0.000000003433235797</v>
      </c>
      <c r="I916" s="43">
        <f>Baseline!B$33 * (C916 * Baseline!B$57*Baseline!B$66/Baseline!B$73 + Baseline!B$67*Baseline!B$52/Baseline!B$74 + Baseline!B$55*Baseline!B$53/Baseline!B$75 + Baseline!B$56*Baseline!B$54/Baseline!B$76)</f>
        <v>0.0000002000090965</v>
      </c>
      <c r="J916" s="45">
        <f>Baseline!B$33 * (C916 * Baseline!B$57*Baseline!B$57/Baseline!B$73 + Baseline!B$67*Baseline!B$67/Baseline!B$74 + Baseline!B$55*Baseline!B$55/Baseline!B$75 + Baseline!B$56*Baseline!B$56/Baseline!B$76)</f>
        <v>0.000001763813822</v>
      </c>
      <c r="K916" s="43">
        <f>Baseline!B$33 * (C916 * Baseline!B$57*Baseline!B$58/Baseline!B$73 + Baseline!B$67*Baseline!B$59/Baseline!B$74 + Baseline!B$55*Baseline!B$68/Baseline!B$75 + Baseline!B$56*Baseline!B$60/Baseline!B$76)</f>
        <v>0.00000001374196477</v>
      </c>
      <c r="L916" s="45">
        <f>Baseline!B$33 * (C916 * Baseline!B$57*Baseline!B$61/Baseline!B$73 + Baseline!B$67*Baseline!B$62/Baseline!B$74 + Baseline!B$55*Baseline!B$63/Baseline!B$75 + Baseline!B$56*Baseline!B$69/Baseline!B$76)</f>
        <v>0.00000001439285635</v>
      </c>
      <c r="M916" s="43">
        <f>Baseline!B$33 * (C916 * Baseline!B$58*Baseline!B$66/Baseline!B$73 + Baseline!B$59*Baseline!B$52/Baseline!B$74 + Baseline!B$68*Baseline!B$53/Baseline!B$75 + Baseline!B$60*Baseline!B$54/Baseline!B$76)</f>
        <v>0.000000168951721</v>
      </c>
      <c r="N916" s="45">
        <f>Baseline!B$33 * (C916 * Baseline!B$58*Baseline!B$57/Baseline!B$73 + Baseline!B$59*Baseline!B$67/Baseline!B$74 + Baseline!B$68*Baseline!B$55/Baseline!B$75 + Baseline!B$60*Baseline!B$56/Baseline!B$76)</f>
        <v>0.00000001374196477</v>
      </c>
      <c r="O916" s="45">
        <f>Baseline!B$33 * (C916 * Baseline!B$58*Baseline!B$58/Baseline!B$73 + Baseline!B$59*Baseline!B$59/Baseline!B$74 + Baseline!B$68*Baseline!B$68/Baseline!B$75 + Baseline!B$60*Baseline!B$60/Baseline!B$76)</f>
        <v>0.000001324390383</v>
      </c>
      <c r="P916" s="43">
        <f>Baseline!B$33 * (C916 * Baseline!B$58*Baseline!B$61/Baseline!B$73 + Baseline!B$59*Baseline!B$62/Baseline!B$74 + Baseline!B$68*Baseline!B$63/Baseline!B$75 + Baseline!B$60*Baseline!B$69/Baseline!B$76)</f>
        <v>0.000000001646952861</v>
      </c>
      <c r="Q916" s="43">
        <f>Baseline!B$33 * (C916 * Baseline!B$61*Baseline!B$66/Baseline!B$73 + Baseline!B$62*Baseline!B$52/Baseline!B$74 + Baseline!B$63*Baseline!B$53/Baseline!B$75 + Baseline!B$69*Baseline!B$54/Baseline!B$76)</f>
        <v>0.000000003433235797</v>
      </c>
      <c r="R916" s="43">
        <f>Baseline!B$33 * (C916 * Baseline!B$61*Baseline!B$57/Baseline!B$73 + Baseline!B$62*Baseline!B$67/Baseline!B$74 + Baseline!B$63*Baseline!B$55/Baseline!B$75 + Baseline!B$69*Baseline!B$56/Baseline!B$76)</f>
        <v>0.00000001439285635</v>
      </c>
      <c r="S916" s="43">
        <f>Baseline!B$33 * (C916 * Baseline!B$61*Baseline!B$58/Baseline!B$73 + Baseline!B$62*Baseline!B$59/Baseline!B$74 + Baseline!B$63*Baseline!B$68/Baseline!B$75 + Baseline!B$69*Baseline!B$60/Baseline!B$76)</f>
        <v>0.000000001646952861</v>
      </c>
      <c r="T916" s="43">
        <f>Baseline!B$33 * (C916 * Baseline!B$61*Baseline!B$61/Baseline!B$73 + Baseline!B$62*Baseline!B$62/Baseline!B$74 + Baseline!B$63*Baseline!B$63/Baseline!B$75 + Baseline!B$69*Baseline!B$69/Baseline!B$76)</f>
        <v>0.0000000985465462</v>
      </c>
      <c r="U916" s="41"/>
      <c r="V916" s="43">
        <f>E916 * ( Baseline!B$87 * Baseline!B$7 )</f>
        <v>0.2064844759</v>
      </c>
      <c r="W916" s="43">
        <f>F916 * ( Baseline!D$87 * Baseline!B$11 )</f>
        <v>0.003689486937</v>
      </c>
      <c r="X916" s="43">
        <f>G916 * ( Baseline!F$87 * Baseline!B$16 )</f>
        <v>0.005868499155</v>
      </c>
      <c r="Y916" s="43">
        <f>H916 * ( Baseline!H$87 * Baseline!B$18 )</f>
        <v>0.001207377935</v>
      </c>
      <c r="Z916" s="51">
        <f t="shared" si="1"/>
        <v>0.2172498399</v>
      </c>
      <c r="AA916" s="43">
        <f>I916 * ( Baseline!B$87 * Baseline!B$7 )</f>
        <v>0.002075894413</v>
      </c>
      <c r="AB916" s="45">
        <f>J916 * ( Baseline!D$87 * Baseline!B$11 )</f>
        <v>0.03253636045</v>
      </c>
      <c r="AC916" s="45">
        <f>K916 * ( Baseline!F$87 * Baseline!B$16 )</f>
        <v>0.0004773239846</v>
      </c>
      <c r="AD916" s="45">
        <f>L916 * ( Baseline!F$87 * Baseline!B$16 )</f>
        <v>0.0004999325539</v>
      </c>
      <c r="AE916" s="51">
        <f t="shared" si="2"/>
        <v>0.0355895114</v>
      </c>
      <c r="AF916" s="51">
        <f>M916 * ( Baseline!B$87 * Baseline!B$7 )</f>
        <v>0.001753549912</v>
      </c>
      <c r="AG916" s="51">
        <f>N916 * ( Baseline!D$87 * Baseline!B$11 )</f>
        <v>0.0002534924681</v>
      </c>
      <c r="AH916" s="51">
        <f>O916 * ( Baseline!F$87 * Baseline!B$16 )</f>
        <v>0.04600239524</v>
      </c>
      <c r="AI916" s="51">
        <f>P916 * ( Baseline!H$87 * Baseline!B$18 )</f>
        <v>0.0005791896223</v>
      </c>
      <c r="AJ916" s="51">
        <f t="shared" si="3"/>
        <v>0.04858862724</v>
      </c>
      <c r="AK916" s="51">
        <f>Q916 * ( Baseline!B$87 * Baseline!B$7 )</f>
        <v>0.00003563355434</v>
      </c>
      <c r="AL916" s="51">
        <f>R916 * ( Baseline!D$87 * Baseline!B$11 )</f>
        <v>0.0002654992019</v>
      </c>
      <c r="AM916" s="51">
        <f>S916 * ( Baseline!F$87 * Baseline!B$16 )</f>
        <v>0.00005720652868</v>
      </c>
      <c r="AN916" s="51">
        <f>T916 * ( Baseline!H$87 * Baseline!B$18 )</f>
        <v>0.03465620555</v>
      </c>
      <c r="AO916" s="51">
        <f t="shared" si="4"/>
        <v>0.03501454484</v>
      </c>
      <c r="AP916" s="61"/>
      <c r="AQ916" s="51">
        <f>V916 * ( (1-Baseline!B$88-Baseline!B$87) + (1-B916)*Baseline!B$88 )</f>
        <v>0.1154474295</v>
      </c>
      <c r="AR916" s="51">
        <f>W916 * ( (1-Baseline!B$88-Baseline!B$87) + (1-B916)*Baseline!B$88 )</f>
        <v>0.002062827152</v>
      </c>
      <c r="AS916" s="51">
        <f>X916 * ( (1-Baseline!B$88-Baseline!B$87) + (1-B916)*Baseline!B$88 )</f>
        <v>0.003281133557</v>
      </c>
      <c r="AT916" s="51">
        <f>Y916 * ( (1-Baseline!B$88-Baseline!B$87) + (1-B916)*Baseline!B$88 )</f>
        <v>0.0006750564589</v>
      </c>
      <c r="AU916" s="51">
        <f t="shared" si="5"/>
        <v>0.1214664467</v>
      </c>
      <c r="AV916" s="51">
        <f>AA916 * ( (1-Baseline!D$88-Baseline!D$87) + (1-B916)*Baseline!D$88 )</f>
        <v>0.001619694053</v>
      </c>
      <c r="AW916" s="51">
        <f>AB916 * ( (1-Baseline!D$88-Baseline!D$87) + (1-B916)*Baseline!D$88 )</f>
        <v>0.0253861416</v>
      </c>
      <c r="AX916" s="51">
        <f>AC916 * ( (1-Baseline!D$88-Baseline!D$87) + (1-B916)*Baseline!D$88 )</f>
        <v>0.0003724268509</v>
      </c>
      <c r="AY916" s="51">
        <f>AD916 * ( (1-Baseline!D$88-Baseline!D$87) + (1-B916)*Baseline!D$88 )</f>
        <v>0.0003900669414</v>
      </c>
      <c r="AZ916" s="51">
        <f t="shared" si="6"/>
        <v>0.02776832944</v>
      </c>
      <c r="BA916" s="51">
        <f>AF916 * ( (1-Baseline!F$88-Baseline!F$87) + (1-Baseline!B$36)*Baseline!F$88 )</f>
        <v>0.00126191063</v>
      </c>
      <c r="BB916" s="51">
        <f>AG916 * ( (1-Baseline!F$88-Baseline!F$87) + (1-Baseline!B$36)*Baseline!F$88 )</f>
        <v>0.0001824212918</v>
      </c>
      <c r="BC916" s="51">
        <f>AH916 * ( (1-Baseline!F$88-Baseline!F$87) + (1-Baseline!B$36)*Baseline!F$88 )</f>
        <v>0.03310479569</v>
      </c>
      <c r="BD916" s="51">
        <f>AI916 * ( (1-Baseline!F$88-Baseline!F$87) + (1-Baseline!B$36)*Baseline!F$88 )</f>
        <v>0.0004168033862</v>
      </c>
      <c r="BE916" s="51">
        <f t="shared" si="7"/>
        <v>0.034965931</v>
      </c>
      <c r="BF916" s="51">
        <f>AK916 * ( (1-Baseline!H$88-Baseline!H$87) + (1-Baseline!B$36)*Baseline!H$88 )</f>
        <v>0.00002823317777</v>
      </c>
      <c r="BG916" s="51">
        <f>AL916 * ( (1-Baseline!H$88-Baseline!H$87) + (1-Baseline!B$36)*Baseline!H$88 )</f>
        <v>0.0002103603277</v>
      </c>
      <c r="BH916" s="51">
        <f>AM916 * ( (1-Baseline!H$88-Baseline!H$87) + (1-Baseline!B$36)*Baseline!H$88 )</f>
        <v>0.0000453258768</v>
      </c>
      <c r="BI916" s="51">
        <f>AN916 * ( (1-Baseline!H$88-Baseline!H$87) + (1-Baseline!B$36)*Baseline!H$88 )</f>
        <v>0.02745880478</v>
      </c>
      <c r="BJ916" s="51">
        <f t="shared" si="8"/>
        <v>0.02774272416</v>
      </c>
      <c r="BK916" s="61"/>
      <c r="BL916" s="51">
        <f t="shared" si="19"/>
        <v>0.9504470796</v>
      </c>
      <c r="BM916" s="51">
        <f t="shared" si="20"/>
        <v>0.01698269117</v>
      </c>
      <c r="BN916" s="51">
        <f t="shared" si="21"/>
        <v>0.02701267425</v>
      </c>
      <c r="BO916" s="51">
        <f t="shared" si="22"/>
        <v>0.005557555006</v>
      </c>
      <c r="BP916" s="51">
        <f t="shared" si="9"/>
        <v>1</v>
      </c>
      <c r="BQ916" s="51">
        <f t="shared" si="23"/>
        <v>0.05832882587</v>
      </c>
      <c r="BR916" s="51">
        <f t="shared" si="24"/>
        <v>0.9142120577</v>
      </c>
      <c r="BS916" s="51">
        <f t="shared" si="25"/>
        <v>0.01341192857</v>
      </c>
      <c r="BT916" s="51">
        <f t="shared" si="26"/>
        <v>0.0140471879</v>
      </c>
      <c r="BU916" s="51">
        <f t="shared" si="10"/>
        <v>1</v>
      </c>
      <c r="BV916" s="51">
        <f t="shared" si="27"/>
        <v>0.03608971917</v>
      </c>
      <c r="BW916" s="51">
        <f t="shared" si="28"/>
        <v>0.005217115248</v>
      </c>
      <c r="BX916" s="51">
        <f t="shared" si="29"/>
        <v>0.9467728942</v>
      </c>
      <c r="BY916" s="51">
        <f t="shared" si="30"/>
        <v>0.01192027137</v>
      </c>
      <c r="BZ916" s="51">
        <f t="shared" si="11"/>
        <v>1</v>
      </c>
      <c r="CA916" s="51">
        <f t="shared" si="31"/>
        <v>0.001017678639</v>
      </c>
      <c r="CB916" s="51">
        <f t="shared" si="32"/>
        <v>0.007582540432</v>
      </c>
      <c r="CC916" s="51">
        <f t="shared" si="33"/>
        <v>0.001633793298</v>
      </c>
      <c r="CD916" s="51">
        <f t="shared" si="34"/>
        <v>0.9897659876</v>
      </c>
      <c r="CE916" s="51">
        <f t="shared" si="12"/>
        <v>1</v>
      </c>
      <c r="CF916" s="61"/>
      <c r="CG916" s="51">
        <f t="shared" si="35"/>
        <v>0.9504470796</v>
      </c>
      <c r="CH916" s="51">
        <f t="shared" si="36"/>
        <v>0.01698269117</v>
      </c>
      <c r="CI916" s="51">
        <f t="shared" si="37"/>
        <v>0.02701267425</v>
      </c>
      <c r="CJ916" s="51">
        <f t="shared" si="38"/>
        <v>0.005557555006</v>
      </c>
      <c r="CK916" s="51">
        <f t="shared" si="13"/>
        <v>1</v>
      </c>
      <c r="CL916" s="51">
        <f t="shared" si="39"/>
        <v>0.05832882587</v>
      </c>
      <c r="CM916" s="51">
        <f t="shared" si="40"/>
        <v>0.9142120577</v>
      </c>
      <c r="CN916" s="51">
        <f t="shared" si="41"/>
        <v>0.01341192857</v>
      </c>
      <c r="CO916" s="51">
        <f t="shared" si="42"/>
        <v>0.0140471879</v>
      </c>
      <c r="CP916" s="51">
        <f t="shared" si="14"/>
        <v>1</v>
      </c>
      <c r="CQ916" s="51">
        <f t="shared" si="43"/>
        <v>0.03608971917</v>
      </c>
      <c r="CR916" s="51">
        <f t="shared" si="44"/>
        <v>0.005217115248</v>
      </c>
      <c r="CS916" s="51">
        <f t="shared" si="45"/>
        <v>0.9467728942</v>
      </c>
      <c r="CT916" s="51">
        <f t="shared" si="46"/>
        <v>0.01192027137</v>
      </c>
      <c r="CU916" s="51">
        <f t="shared" si="15"/>
        <v>1</v>
      </c>
      <c r="CV916" s="51">
        <f t="shared" si="47"/>
        <v>0.001017678639</v>
      </c>
      <c r="CW916" s="51">
        <f t="shared" si="48"/>
        <v>0.007582540432</v>
      </c>
      <c r="CX916" s="51">
        <f t="shared" si="49"/>
        <v>0.001633793298</v>
      </c>
      <c r="CY916" s="51">
        <f t="shared" si="50"/>
        <v>0.9897659876</v>
      </c>
      <c r="CZ916" s="51">
        <f t="shared" si="16"/>
        <v>1</v>
      </c>
      <c r="DA916" s="61"/>
      <c r="DB916" s="51">
        <f>(AQ916*Baseline!B$7 + AV916*Baseline!B$11 + BA916*Baseline!B$16 + BF916*Baseline!B$18)</f>
        <v>64985.98531</v>
      </c>
      <c r="DC916" s="51">
        <f>(AR916*Baseline!B$7 + AW916*Baseline!B$11 + BB916*Baseline!B$16 + BG916*Baseline!B$18)</f>
        <v>65686.13972</v>
      </c>
      <c r="DD916" s="51">
        <f>(AS916*Baseline!B$7 + AX916*Baseline!B$11 + BC916*Baseline!B$16 + BH916*Baseline!B$18)</f>
        <v>115372.9036</v>
      </c>
      <c r="DE916" s="51">
        <f>(AT916*Baseline!B$7 + AY916*Baseline!B$11 + BD916*Baseline!B$16 + BI916*Baseline!B$18)</f>
        <v>1259921.37</v>
      </c>
      <c r="DF916" s="51">
        <f t="shared" si="17"/>
        <v>1505966.399</v>
      </c>
      <c r="DG916" s="61"/>
      <c r="DH916" s="51">
        <f t="shared" si="51"/>
        <v>0.04315234747</v>
      </c>
      <c r="DI916" s="51">
        <f t="shared" si="52"/>
        <v>0.04361726781</v>
      </c>
      <c r="DJ916" s="51">
        <f t="shared" si="53"/>
        <v>0.07661054306</v>
      </c>
      <c r="DK916" s="51">
        <f t="shared" si="54"/>
        <v>0.8366198417</v>
      </c>
      <c r="DL916" s="51">
        <f t="shared" si="18"/>
        <v>1</v>
      </c>
      <c r="DM916" s="61"/>
      <c r="DN916" s="51">
        <f>DH916 / (Baseline!B$7/Baseline!B$17)</f>
        <v>4.606229266</v>
      </c>
      <c r="DO916" s="51">
        <f>DI916 / (Baseline!B$11/Baseline!B$17)</f>
        <v>1.052941721</v>
      </c>
      <c r="DP916" s="51">
        <f>DJ916 / (Baseline!B$16/Baseline!B$17)</f>
        <v>1.183864413</v>
      </c>
      <c r="DQ916" s="51">
        <f>DK916 / (Baseline!B$18/Baseline!B$17)</f>
        <v>0.9458725896</v>
      </c>
      <c r="DR916" s="79"/>
      <c r="DS916" s="51">
        <f>(AU916*Baseline!B$34)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0.03074949826</v>
      </c>
      <c r="DT916" s="51">
        <f>(AZ916*Baseline!B$34) + (Baseline!D$88*(1-Baseline!D$89)*Baseline!B$35) + (Baseline!D$88*Baseline!D$89*((1-Baseline!D$90)*Baseline!B$40 + Baseline!D$90*Baseline!B$41))</f>
        <v>0.01057881742</v>
      </c>
      <c r="DU916" s="51">
        <f>(BE916*Baseline!B$34) + (Baseline!F$88*(1-Baseline!F$89)*Baseline!B$35) + (Baseline!F$88*Baseline!F$89*((1-Baseline!F$90)*Baseline!B$40 + Baseline!F$90*Baseline!B$41))</f>
        <v>0.01297552965</v>
      </c>
      <c r="DV916" s="51">
        <f>(BJ916*Baseline!B$34) + (Baseline!H$88*(1-Baseline!H$89)*Baseline!B$35) + (Baseline!H$88*Baseline!H$89*((1-Baseline!H$90)*Baseline!B$40 + Baseline!H$90*Baseline!B$41))</f>
        <v>0.009306408625</v>
      </c>
      <c r="DW916" s="51">
        <f>( DS916*Baseline!B$7 + DT916*Baseline!B$11 + DU916*Baseline!B$16 + DV916*Baseline!B$18 ) / Baseline!B$17</f>
        <v>0.009797438669</v>
      </c>
    </row>
    <row r="917">
      <c r="A917" s="4" t="s">
        <v>1277</v>
      </c>
      <c r="B917" s="45">
        <f>MIN( MAX( NORMINV( MCrands!B917, (B$5+B$4)/2, (B$5-B$4)/3.29 ), 0 ), 1 )</f>
        <v>0.7737712061</v>
      </c>
      <c r="C917" s="45">
        <f>MAX( NORMINV( MCrands!C917, (C$5+C$4)/2, (C$5-C$4)/3.29 ), 0 )</f>
        <v>1.856493987</v>
      </c>
      <c r="D917" s="41"/>
      <c r="E917" s="43">
        <f>Baseline!B$33 * (C917 * Baseline!B$66*Baseline!B$66/Baseline!B$73 + Baseline!B$52*Baseline!B$52/Baseline!B$74 + Baseline!B$53*Baseline!B$53/Baseline!B$75 + Baseline!B$54*Baseline!B$54/Baseline!B$76)</f>
        <v>0.00001318526622</v>
      </c>
      <c r="F917" s="43">
        <f>Baseline!B$33 * (C917 * Baseline!B$66*Baseline!B$57/Baseline!B$73 + Baseline!B$52*Baseline!B$67/Baseline!B$74 + Baseline!B$53*Baseline!B$55/Baseline!B$75 + Baseline!B$54*Baseline!B$56/Baseline!B$76)</f>
        <v>0.000000198949752</v>
      </c>
      <c r="G917" s="45">
        <f>Baseline!B$33 * (C917 * Baseline!B$66*Baseline!B$58/Baseline!B$73 + Baseline!B$52*Baseline!B$59/Baseline!B$74 + Baseline!B$53*Baseline!B$68/Baseline!B$75 + Baseline!B$54*Baseline!B$60/Baseline!B$76)</f>
        <v>0.0000001663474991</v>
      </c>
      <c r="H917" s="43">
        <f>Baseline!B$33 * (C917 * Baseline!B$66*Baseline!B$61/Baseline!B$73 + Baseline!B$52*Baseline!B$62/Baseline!B$74 + Baseline!B$53*Baseline!B$63/Baseline!B$75 + Baseline!B$54*Baseline!B$69/Baseline!B$76)</f>
        <v>0.000000003172813609</v>
      </c>
      <c r="I917" s="43">
        <f>Baseline!B$33 * (C917 * Baseline!B$57*Baseline!B$66/Baseline!B$73 + Baseline!B$67*Baseline!B$52/Baseline!B$74 + Baseline!B$55*Baseline!B$53/Baseline!B$75 + Baseline!B$56*Baseline!B$54/Baseline!B$76)</f>
        <v>0.000000198949752</v>
      </c>
      <c r="J917" s="45">
        <f>Baseline!B$33 * (C917 * Baseline!B$57*Baseline!B$57/Baseline!B$73 + Baseline!B$67*Baseline!B$67/Baseline!B$74 + Baseline!B$55*Baseline!B$55/Baseline!B$75 + Baseline!B$56*Baseline!B$56/Baseline!B$76)</f>
        <v>0.000001763813655</v>
      </c>
      <c r="K917" s="43">
        <f>Baseline!B$33 * (C917 * Baseline!B$57*Baseline!B$58/Baseline!B$73 + Baseline!B$67*Baseline!B$59/Baseline!B$74 + Baseline!B$55*Baseline!B$68/Baseline!B$75 + Baseline!B$56*Baseline!B$60/Baseline!B$76)</f>
        <v>0.00000001374155358</v>
      </c>
      <c r="L917" s="45">
        <f>Baseline!B$33 * (C917 * Baseline!B$57*Baseline!B$61/Baseline!B$73 + Baseline!B$67*Baseline!B$62/Baseline!B$74 + Baseline!B$55*Baseline!B$63/Baseline!B$75 + Baseline!B$56*Baseline!B$69/Baseline!B$76)</f>
        <v>0.00000001439281523</v>
      </c>
      <c r="M917" s="43">
        <f>Baseline!B$33 * (C917 * Baseline!B$58*Baseline!B$66/Baseline!B$73 + Baseline!B$59*Baseline!B$52/Baseline!B$74 + Baseline!B$68*Baseline!B$53/Baseline!B$75 + Baseline!B$60*Baseline!B$54/Baseline!B$76)</f>
        <v>0.0000001663474991</v>
      </c>
      <c r="N917" s="45">
        <f>Baseline!B$33 * (C917 * Baseline!B$58*Baseline!B$57/Baseline!B$73 + Baseline!B$59*Baseline!B$67/Baseline!B$74 + Baseline!B$68*Baseline!B$55/Baseline!B$75 + Baseline!B$60*Baseline!B$56/Baseline!B$76)</f>
        <v>0.00000001374155358</v>
      </c>
      <c r="O917" s="45">
        <f>Baseline!B$33 * (C917 * Baseline!B$58*Baseline!B$58/Baseline!B$73 + Baseline!B$59*Baseline!B$59/Baseline!B$74 + Baseline!B$68*Baseline!B$68/Baseline!B$75 + Baseline!B$60*Baseline!B$60/Baseline!B$76)</f>
        <v>0.000001324389372</v>
      </c>
      <c r="P917" s="43">
        <f>Baseline!B$33 * (C917 * Baseline!B$58*Baseline!B$61/Baseline!B$73 + Baseline!B$59*Baseline!B$62/Baseline!B$74 + Baseline!B$68*Baseline!B$63/Baseline!B$75 + Baseline!B$60*Baseline!B$69/Baseline!B$76)</f>
        <v>0.000000001646851776</v>
      </c>
      <c r="Q917" s="43">
        <f>Baseline!B$33 * (C917 * Baseline!B$61*Baseline!B$66/Baseline!B$73 + Baseline!B$62*Baseline!B$52/Baseline!B$74 + Baseline!B$63*Baseline!B$53/Baseline!B$75 + Baseline!B$69*Baseline!B$54/Baseline!B$76)</f>
        <v>0.000000003172813609</v>
      </c>
      <c r="R917" s="43">
        <f>Baseline!B$33 * (C917 * Baseline!B$61*Baseline!B$57/Baseline!B$73 + Baseline!B$62*Baseline!B$67/Baseline!B$74 + Baseline!B$63*Baseline!B$55/Baseline!B$75 + Baseline!B$69*Baseline!B$56/Baseline!B$76)</f>
        <v>0.00000001439281523</v>
      </c>
      <c r="S917" s="43">
        <f>Baseline!B$33 * (C917 * Baseline!B$61*Baseline!B$58/Baseline!B$73 + Baseline!B$62*Baseline!B$59/Baseline!B$74 + Baseline!B$63*Baseline!B$68/Baseline!B$75 + Baseline!B$69*Baseline!B$60/Baseline!B$76)</f>
        <v>0.000000001646851776</v>
      </c>
      <c r="T917" s="43">
        <f>Baseline!B$33 * (C917 * Baseline!B$61*Baseline!B$61/Baseline!B$73 + Baseline!B$62*Baseline!B$62/Baseline!B$74 + Baseline!B$63*Baseline!B$63/Baseline!B$75 + Baseline!B$69*Baseline!B$69/Baseline!B$76)</f>
        <v>0.00000009854653609</v>
      </c>
      <c r="U917" s="41"/>
      <c r="V917" s="43">
        <f>E917 * ( Baseline!B$87 * Baseline!B$7 )</f>
        <v>0.1368498781</v>
      </c>
      <c r="W917" s="43">
        <f>F917 * ( Baseline!D$87 * Baseline!B$11 )</f>
        <v>0.003669945638</v>
      </c>
      <c r="X917" s="43">
        <f>G917 * ( Baseline!F$87 * Baseline!B$16 )</f>
        <v>0.005778042108</v>
      </c>
      <c r="Y917" s="43">
        <f>H917 * ( Baseline!H$87 * Baseline!B$18 )</f>
        <v>0.001115794362</v>
      </c>
      <c r="Z917" s="51">
        <f t="shared" si="1"/>
        <v>0.1474136602</v>
      </c>
      <c r="AA917" s="43">
        <f>I917 * ( Baseline!B$87 * Baseline!B$7 )</f>
        <v>0.002064899477</v>
      </c>
      <c r="AB917" s="45">
        <f>J917 * ( Baseline!D$87 * Baseline!B$11 )</f>
        <v>0.03253635736</v>
      </c>
      <c r="AC917" s="45">
        <f>K917 * ( Baseline!F$87 * Baseline!B$16 )</f>
        <v>0.0004773097019</v>
      </c>
      <c r="AD917" s="45">
        <f>L917 * ( Baseline!F$87 * Baseline!B$16 )</f>
        <v>0.0004999311257</v>
      </c>
      <c r="AE917" s="51">
        <f t="shared" si="2"/>
        <v>0.03557849766</v>
      </c>
      <c r="AF917" s="51">
        <f>M917 * ( Baseline!B$87 * Baseline!B$7 )</f>
        <v>0.001726520693</v>
      </c>
      <c r="AG917" s="51">
        <f>N917 * ( Baseline!D$87 * Baseline!B$11 )</f>
        <v>0.000253484883</v>
      </c>
      <c r="AH917" s="51">
        <f>O917 * ( Baseline!F$87 * Baseline!B$16 )</f>
        <v>0.04600236013</v>
      </c>
      <c r="AI917" s="51">
        <f>P917 * ( Baseline!H$87 * Baseline!B$18 )</f>
        <v>0.0005791540734</v>
      </c>
      <c r="AJ917" s="51">
        <f t="shared" si="3"/>
        <v>0.04856151977</v>
      </c>
      <c r="AK917" s="51">
        <f>Q917 * ( Baseline!B$87 * Baseline!B$7 )</f>
        <v>0.00003293063245</v>
      </c>
      <c r="AL917" s="51">
        <f>R917 * ( Baseline!D$87 * Baseline!B$11 )</f>
        <v>0.0002654984434</v>
      </c>
      <c r="AM917" s="51">
        <f>S917 * ( Baseline!F$87 * Baseline!B$16 )</f>
        <v>0.00005720301752</v>
      </c>
      <c r="AN917" s="51">
        <f>T917 * ( Baseline!H$87 * Baseline!B$18 )</f>
        <v>0.034656202</v>
      </c>
      <c r="AO917" s="51">
        <f t="shared" si="4"/>
        <v>0.03501183409</v>
      </c>
      <c r="AP917" s="61"/>
      <c r="AQ917" s="51">
        <f>V917 * ( (1-Baseline!B$88-Baseline!B$87) + (1-B917)*Baseline!B$88 )</f>
        <v>0.03967874996</v>
      </c>
      <c r="AR917" s="51">
        <f>W917 * ( (1-Baseline!B$88-Baseline!B$87) + (1-B917)*Baseline!B$88 )</f>
        <v>0.001064077348</v>
      </c>
      <c r="AS917" s="51">
        <f>X917 * ( (1-Baseline!B$88-Baseline!B$87) + (1-B917)*Baseline!B$88 )</f>
        <v>0.001675306483</v>
      </c>
      <c r="AT917" s="51">
        <f>Y917 * ( (1-Baseline!B$88-Baseline!B$87) + (1-B917)*Baseline!B$88 )</f>
        <v>0.0003235174638</v>
      </c>
      <c r="AU917" s="51">
        <f t="shared" si="5"/>
        <v>0.04274165125</v>
      </c>
      <c r="AV917" s="51">
        <f>AA917 * ( (1-Baseline!D$88-Baseline!D$87) + (1-B917)*Baseline!D$88 )</f>
        <v>0.001331341665</v>
      </c>
      <c r="AW917" s="51">
        <f>AB917 * ( (1-Baseline!D$88-Baseline!D$87) + (1-B917)*Baseline!D$88 )</f>
        <v>0.02097778061</v>
      </c>
      <c r="AX917" s="51">
        <f>AC917 * ( (1-Baseline!D$88-Baseline!D$87) + (1-B917)*Baseline!D$88 )</f>
        <v>0.0003077449051</v>
      </c>
      <c r="AY917" s="51">
        <f>AD917 * ( (1-Baseline!D$88-Baseline!D$87) + (1-B917)*Baseline!D$88 )</f>
        <v>0.0003223300432</v>
      </c>
      <c r="AZ917" s="51">
        <f t="shared" si="6"/>
        <v>0.02293919722</v>
      </c>
      <c r="BA917" s="51">
        <f>AF917 * ( (1-Baseline!F$88-Baseline!F$87) + (1-Baseline!B$36)*Baseline!F$88 )</f>
        <v>0.001242459539</v>
      </c>
      <c r="BB917" s="51">
        <f>AG917 * ( (1-Baseline!F$88-Baseline!F$87) + (1-Baseline!B$36)*Baseline!F$88 )</f>
        <v>0.0001824158333</v>
      </c>
      <c r="BC917" s="51">
        <f>AH917 * ( (1-Baseline!F$88-Baseline!F$87) + (1-Baseline!B$36)*Baseline!F$88 )</f>
        <v>0.03310477042</v>
      </c>
      <c r="BD917" s="51">
        <f>AI917 * ( (1-Baseline!F$88-Baseline!F$87) + (1-Baseline!B$36)*Baseline!F$88 )</f>
        <v>0.0004167778041</v>
      </c>
      <c r="BE917" s="51">
        <f t="shared" si="7"/>
        <v>0.0349464236</v>
      </c>
      <c r="BF917" s="51">
        <f>AK917 * ( (1-Baseline!H$88-Baseline!H$87) + (1-Baseline!B$36)*Baseline!H$88 )</f>
        <v>0.0000260915987</v>
      </c>
      <c r="BG917" s="51">
        <f>AL917 * ( (1-Baseline!H$88-Baseline!H$87) + (1-Baseline!B$36)*Baseline!H$88 )</f>
        <v>0.0002103597267</v>
      </c>
      <c r="BH917" s="51">
        <f>AM917 * ( (1-Baseline!H$88-Baseline!H$87) + (1-Baseline!B$36)*Baseline!H$88 )</f>
        <v>0.00004532309484</v>
      </c>
      <c r="BI917" s="51">
        <f>AN917 * ( (1-Baseline!H$88-Baseline!H$87) + (1-Baseline!B$36)*Baseline!H$88 )</f>
        <v>0.02745880196</v>
      </c>
      <c r="BJ917" s="51">
        <f t="shared" si="8"/>
        <v>0.02774057639</v>
      </c>
      <c r="BK917" s="61"/>
      <c r="BL917" s="51">
        <f t="shared" si="19"/>
        <v>0.9283391913</v>
      </c>
      <c r="BM917" s="51">
        <f t="shared" si="20"/>
        <v>0.0248955601</v>
      </c>
      <c r="BN917" s="51">
        <f t="shared" si="21"/>
        <v>0.03919611045</v>
      </c>
      <c r="BO917" s="51">
        <f t="shared" si="22"/>
        <v>0.007569138165</v>
      </c>
      <c r="BP917" s="51">
        <f t="shared" si="9"/>
        <v>1</v>
      </c>
      <c r="BQ917" s="51">
        <f t="shared" si="23"/>
        <v>0.05803784904</v>
      </c>
      <c r="BR917" s="51">
        <f t="shared" si="24"/>
        <v>0.9144949758</v>
      </c>
      <c r="BS917" s="51">
        <f t="shared" si="25"/>
        <v>0.01341567894</v>
      </c>
      <c r="BT917" s="51">
        <f t="shared" si="26"/>
        <v>0.01405149623</v>
      </c>
      <c r="BU917" s="51">
        <f t="shared" si="10"/>
        <v>1</v>
      </c>
      <c r="BV917" s="51">
        <f t="shared" si="27"/>
        <v>0.0355532673</v>
      </c>
      <c r="BW917" s="51">
        <f t="shared" si="28"/>
        <v>0.005219871292</v>
      </c>
      <c r="BX917" s="51">
        <f t="shared" si="29"/>
        <v>0.9473006681</v>
      </c>
      <c r="BY917" s="51">
        <f t="shared" si="30"/>
        <v>0.01192619333</v>
      </c>
      <c r="BZ917" s="51">
        <f t="shared" si="11"/>
        <v>1</v>
      </c>
      <c r="CA917" s="51">
        <f t="shared" si="31"/>
        <v>0.0009405571947</v>
      </c>
      <c r="CB917" s="51">
        <f t="shared" si="32"/>
        <v>0.007583105836</v>
      </c>
      <c r="CC917" s="51">
        <f t="shared" si="33"/>
        <v>0.001633819507</v>
      </c>
      <c r="CD917" s="51">
        <f t="shared" si="34"/>
        <v>0.9898425175</v>
      </c>
      <c r="CE917" s="51">
        <f t="shared" si="12"/>
        <v>1</v>
      </c>
      <c r="CF917" s="61"/>
      <c r="CG917" s="51">
        <f t="shared" si="35"/>
        <v>0.9283391913</v>
      </c>
      <c r="CH917" s="51">
        <f t="shared" si="36"/>
        <v>0.0248955601</v>
      </c>
      <c r="CI917" s="51">
        <f t="shared" si="37"/>
        <v>0.03919611045</v>
      </c>
      <c r="CJ917" s="51">
        <f t="shared" si="38"/>
        <v>0.007569138165</v>
      </c>
      <c r="CK917" s="51">
        <f t="shared" si="13"/>
        <v>1</v>
      </c>
      <c r="CL917" s="51">
        <f t="shared" si="39"/>
        <v>0.05803784904</v>
      </c>
      <c r="CM917" s="51">
        <f t="shared" si="40"/>
        <v>0.9144949758</v>
      </c>
      <c r="CN917" s="51">
        <f t="shared" si="41"/>
        <v>0.01341567894</v>
      </c>
      <c r="CO917" s="51">
        <f t="shared" si="42"/>
        <v>0.01405149623</v>
      </c>
      <c r="CP917" s="51">
        <f t="shared" si="14"/>
        <v>1</v>
      </c>
      <c r="CQ917" s="51">
        <f t="shared" si="43"/>
        <v>0.0355532673</v>
      </c>
      <c r="CR917" s="51">
        <f t="shared" si="44"/>
        <v>0.005219871292</v>
      </c>
      <c r="CS917" s="51">
        <f t="shared" si="45"/>
        <v>0.9473006681</v>
      </c>
      <c r="CT917" s="51">
        <f t="shared" si="46"/>
        <v>0.01192619333</v>
      </c>
      <c r="CU917" s="51">
        <f t="shared" si="15"/>
        <v>1</v>
      </c>
      <c r="CV917" s="51">
        <f t="shared" si="47"/>
        <v>0.0009405571947</v>
      </c>
      <c r="CW917" s="51">
        <f t="shared" si="48"/>
        <v>0.007583105836</v>
      </c>
      <c r="CX917" s="51">
        <f t="shared" si="49"/>
        <v>0.001633819507</v>
      </c>
      <c r="CY917" s="51">
        <f t="shared" si="50"/>
        <v>0.9898425175</v>
      </c>
      <c r="CZ917" s="51">
        <f t="shared" si="16"/>
        <v>1</v>
      </c>
      <c r="DA917" s="61"/>
      <c r="DB917" s="51">
        <f>(AQ917*Baseline!B$7 + AV917*Baseline!B$11 + BA917*Baseline!B$16 + BF917*Baseline!B$18)</f>
        <v>27456.55894</v>
      </c>
      <c r="DC917" s="51">
        <f>(AR917*Baseline!B$7 + AW917*Baseline!B$11 + BB917*Baseline!B$16 + BG917*Baseline!B$18)</f>
        <v>55747.73207</v>
      </c>
      <c r="DD917" s="51">
        <f>(AS917*Baseline!B$7 + AX917*Baseline!B$11 + BC917*Baseline!B$16 + BH917*Baseline!B$18)</f>
        <v>114455.1515</v>
      </c>
      <c r="DE917" s="51">
        <f>(AT917*Baseline!B$7 + AY917*Baseline!B$11 + BD917*Baseline!B$16 + BI917*Baseline!B$18)</f>
        <v>1259605.393</v>
      </c>
      <c r="DF917" s="51">
        <f t="shared" si="17"/>
        <v>1457264.836</v>
      </c>
      <c r="DG917" s="61"/>
      <c r="DH917" s="51">
        <f t="shared" si="51"/>
        <v>0.01884115932</v>
      </c>
      <c r="DI917" s="51">
        <f t="shared" si="52"/>
        <v>0.03825504513</v>
      </c>
      <c r="DJ917" s="51">
        <f t="shared" si="53"/>
        <v>0.07854107826</v>
      </c>
      <c r="DK917" s="51">
        <f t="shared" si="54"/>
        <v>0.8643627173</v>
      </c>
      <c r="DL917" s="51">
        <f t="shared" si="18"/>
        <v>1</v>
      </c>
      <c r="DM917" s="61"/>
      <c r="DN917" s="51">
        <f>DH917 / (Baseline!B$7/Baseline!B$17)</f>
        <v>2.011169833</v>
      </c>
      <c r="DO917" s="51">
        <f>DI917 / (Baseline!B$11/Baseline!B$17)</f>
        <v>0.9234950994</v>
      </c>
      <c r="DP917" s="51">
        <f>DJ917 / (Baseline!B$16/Baseline!B$17)</f>
        <v>1.213697016</v>
      </c>
      <c r="DQ917" s="51">
        <f>DK917 / (Baseline!B$18/Baseline!B$17)</f>
        <v>0.9772383597</v>
      </c>
      <c r="DR917" s="79"/>
      <c r="DS917" s="51">
        <f>(AU917*Baseline!B$34)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0.01894077894</v>
      </c>
      <c r="DT917" s="51">
        <f>(AZ917*Baseline!B$34) + (Baseline!D$88*(1-Baseline!D$89)*Baseline!B$35) + (Baseline!D$88*Baseline!D$89*((1-Baseline!D$90)*Baseline!B$40 + Baseline!D$90*Baseline!B$41))</f>
        <v>0.009854447583</v>
      </c>
      <c r="DU917" s="51">
        <f>(BE917*Baseline!B$34) + (Baseline!F$88*(1-Baseline!F$89)*Baseline!B$35) + (Baseline!F$88*Baseline!F$89*((1-Baseline!F$90)*Baseline!B$40 + Baseline!F$90*Baseline!B$41))</f>
        <v>0.01297260354</v>
      </c>
      <c r="DV917" s="51">
        <f>(BJ917*Baseline!B$34) + (Baseline!H$88*(1-Baseline!H$89)*Baseline!B$35) + (Baseline!H$88*Baseline!H$89*((1-Baseline!H$90)*Baseline!B$40 + Baseline!H$90*Baseline!B$41))</f>
        <v>0.009306086458</v>
      </c>
      <c r="DW917" s="51">
        <f>( DS917*Baseline!B$7 + DT917*Baseline!B$11 + DU917*Baseline!B$16 + DV917*Baseline!B$18 ) / Baseline!B$17</f>
        <v>0.009656330781</v>
      </c>
    </row>
    <row r="918">
      <c r="A918" s="4" t="s">
        <v>1278</v>
      </c>
      <c r="B918" s="45">
        <f>MIN( MAX( NORMINV( MCrands!B918, (B$5+B$4)/2, (B$5-B$4)/3.29 ), 0 ), 1 )</f>
        <v>0.5593376763</v>
      </c>
      <c r="C918" s="45">
        <f>MAX( NORMINV( MCrands!C918, (C$5+C$4)/2, (C$5-C$4)/3.29 ), 0 )</f>
        <v>3.166932189</v>
      </c>
      <c r="D918" s="41"/>
      <c r="E918" s="43">
        <f>Baseline!B$33 * (C918 * Baseline!B$66*Baseline!B$66/Baseline!B$73 + Baseline!B$52*Baseline!B$52/Baseline!B$74 + Baseline!B$53*Baseline!B$53/Baseline!B$75 + Baseline!B$54*Baseline!B$54/Baseline!B$76)</f>
        <v>0.00002246320015</v>
      </c>
      <c r="F918" s="43">
        <f>Baseline!B$33 * (C918 * Baseline!B$66*Baseline!B$57/Baseline!B$73 + Baseline!B$52*Baseline!B$67/Baseline!B$74 + Baseline!B$53*Baseline!B$55/Baseline!B$75 + Baseline!B$54*Baseline!B$56/Baseline!B$76)</f>
        <v>0.000000200414689</v>
      </c>
      <c r="G918" s="45">
        <f>Baseline!B$33 * (C918 * Baseline!B$66*Baseline!B$58/Baseline!B$73 + Baseline!B$52*Baseline!B$59/Baseline!B$74 + Baseline!B$53*Baseline!B$68/Baseline!B$75 + Baseline!B$54*Baseline!B$60/Baseline!B$76)</f>
        <v>0.0000001699488024</v>
      </c>
      <c r="H918" s="43">
        <f>Baseline!B$33 * (C918 * Baseline!B$66*Baseline!B$61/Baseline!B$73 + Baseline!B$52*Baseline!B$62/Baseline!B$74 + Baseline!B$53*Baseline!B$63/Baseline!B$75 + Baseline!B$54*Baseline!B$69/Baseline!B$76)</f>
        <v>0.000000003532943939</v>
      </c>
      <c r="I918" s="43">
        <f>Baseline!B$33 * (C918 * Baseline!B$57*Baseline!B$66/Baseline!B$73 + Baseline!B$67*Baseline!B$52/Baseline!B$74 + Baseline!B$55*Baseline!B$53/Baseline!B$75 + Baseline!B$56*Baseline!B$54/Baseline!B$76)</f>
        <v>0.000000200414689</v>
      </c>
      <c r="J918" s="45">
        <f>Baseline!B$33 * (C918 * Baseline!B$57*Baseline!B$57/Baseline!B$73 + Baseline!B$67*Baseline!B$67/Baseline!B$74 + Baseline!B$55*Baseline!B$55/Baseline!B$75 + Baseline!B$56*Baseline!B$56/Baseline!B$76)</f>
        <v>0.000001763813886</v>
      </c>
      <c r="K918" s="43">
        <f>Baseline!B$33 * (C918 * Baseline!B$57*Baseline!B$58/Baseline!B$73 + Baseline!B$67*Baseline!B$59/Baseline!B$74 + Baseline!B$55*Baseline!B$68/Baseline!B$75 + Baseline!B$56*Baseline!B$60/Baseline!B$76)</f>
        <v>0.0000000137421222</v>
      </c>
      <c r="L918" s="45">
        <f>Baseline!B$33 * (C918 * Baseline!B$57*Baseline!B$61/Baseline!B$73 + Baseline!B$67*Baseline!B$62/Baseline!B$74 + Baseline!B$55*Baseline!B$63/Baseline!B$75 + Baseline!B$56*Baseline!B$69/Baseline!B$76)</f>
        <v>0.0000000143928721</v>
      </c>
      <c r="M918" s="43">
        <f>Baseline!B$33 * (C918 * Baseline!B$58*Baseline!B$66/Baseline!B$73 + Baseline!B$59*Baseline!B$52/Baseline!B$74 + Baseline!B$68*Baseline!B$53/Baseline!B$75 + Baseline!B$60*Baseline!B$54/Baseline!B$76)</f>
        <v>0.0000001699488024</v>
      </c>
      <c r="N918" s="45">
        <f>Baseline!B$33 * (C918 * Baseline!B$58*Baseline!B$57/Baseline!B$73 + Baseline!B$59*Baseline!B$67/Baseline!B$74 + Baseline!B$68*Baseline!B$55/Baseline!B$75 + Baseline!B$60*Baseline!B$56/Baseline!B$76)</f>
        <v>0.0000000137421222</v>
      </c>
      <c r="O918" s="45">
        <f>Baseline!B$33 * (C918 * Baseline!B$58*Baseline!B$58/Baseline!B$73 + Baseline!B$59*Baseline!B$59/Baseline!B$74 + Baseline!B$68*Baseline!B$68/Baseline!B$75 + Baseline!B$60*Baseline!B$60/Baseline!B$76)</f>
        <v>0.00000132439077</v>
      </c>
      <c r="P918" s="43">
        <f>Baseline!B$33 * (C918 * Baseline!B$58*Baseline!B$61/Baseline!B$73 + Baseline!B$59*Baseline!B$62/Baseline!B$74 + Baseline!B$68*Baseline!B$63/Baseline!B$75 + Baseline!B$60*Baseline!B$69/Baseline!B$76)</f>
        <v>0.000000001646991563</v>
      </c>
      <c r="Q918" s="43">
        <f>Baseline!B$33 * (C918 * Baseline!B$61*Baseline!B$66/Baseline!B$73 + Baseline!B$62*Baseline!B$52/Baseline!B$74 + Baseline!B$63*Baseline!B$53/Baseline!B$75 + Baseline!B$69*Baseline!B$54/Baseline!B$76)</f>
        <v>0.000000003532943939</v>
      </c>
      <c r="R918" s="43">
        <f>Baseline!B$33 * (C918 * Baseline!B$61*Baseline!B$57/Baseline!B$73 + Baseline!B$62*Baseline!B$67/Baseline!B$74 + Baseline!B$63*Baseline!B$55/Baseline!B$75 + Baseline!B$69*Baseline!B$56/Baseline!B$76)</f>
        <v>0.0000000143928721</v>
      </c>
      <c r="S918" s="43">
        <f>Baseline!B$33 * (C918 * Baseline!B$61*Baseline!B$58/Baseline!B$73 + Baseline!B$62*Baseline!B$59/Baseline!B$74 + Baseline!B$63*Baseline!B$68/Baseline!B$75 + Baseline!B$69*Baseline!B$60/Baseline!B$76)</f>
        <v>0.000000001646991563</v>
      </c>
      <c r="T918" s="43">
        <f>Baseline!B$33 * (C918 * Baseline!B$61*Baseline!B$61/Baseline!B$73 + Baseline!B$62*Baseline!B$62/Baseline!B$74 + Baseline!B$63*Baseline!B$63/Baseline!B$75 + Baseline!B$69*Baseline!B$69/Baseline!B$76)</f>
        <v>0.00000009854655007</v>
      </c>
      <c r="U918" s="41"/>
      <c r="V918" s="43">
        <f>E918 * ( Baseline!B$87 * Baseline!B$7 )</f>
        <v>0.2331455543</v>
      </c>
      <c r="W918" s="43">
        <f>F918 * ( Baseline!D$87 * Baseline!B$11 )</f>
        <v>0.003696968737</v>
      </c>
      <c r="X918" s="43">
        <f>G918 * ( Baseline!F$87 * Baseline!B$16 )</f>
        <v>0.005903132549</v>
      </c>
      <c r="Y918" s="43">
        <f>H918 * ( Baseline!H$87 * Baseline!B$18 )</f>
        <v>0.001242442643</v>
      </c>
      <c r="Z918" s="51">
        <f t="shared" si="1"/>
        <v>0.2439880983</v>
      </c>
      <c r="AA918" s="43">
        <f>I918 * ( Baseline!B$87 * Baseline!B$7 )</f>
        <v>0.002080104057</v>
      </c>
      <c r="AB918" s="45">
        <f>J918 * ( Baseline!D$87 * Baseline!B$11 )</f>
        <v>0.03253636163</v>
      </c>
      <c r="AC918" s="45">
        <f>K918 * ( Baseline!F$87 * Baseline!B$16 )</f>
        <v>0.000477329453</v>
      </c>
      <c r="AD918" s="45">
        <f>L918 * ( Baseline!F$87 * Baseline!B$16 )</f>
        <v>0.0004999331008</v>
      </c>
      <c r="AE918" s="51">
        <f t="shared" si="2"/>
        <v>0.03559372824</v>
      </c>
      <c r="AF918" s="51">
        <f>M918 * ( Baseline!B$87 * Baseline!B$7 )</f>
        <v>0.00176389862</v>
      </c>
      <c r="AG918" s="51">
        <f>N918 * ( Baseline!D$87 * Baseline!B$11 )</f>
        <v>0.0002534953722</v>
      </c>
      <c r="AH918" s="51">
        <f>O918 * ( Baseline!F$87 * Baseline!B$16 )</f>
        <v>0.04600240868</v>
      </c>
      <c r="AI918" s="51">
        <f>P918 * ( Baseline!H$87 * Baseline!B$18 )</f>
        <v>0.0005792032329</v>
      </c>
      <c r="AJ918" s="51">
        <f t="shared" si="3"/>
        <v>0.04859900591</v>
      </c>
      <c r="AK918" s="51">
        <f>Q918 * ( Baseline!B$87 * Baseline!B$7 )</f>
        <v>0.00003666842515</v>
      </c>
      <c r="AL918" s="51">
        <f>R918 * ( Baseline!D$87 * Baseline!B$11 )</f>
        <v>0.0002654994923</v>
      </c>
      <c r="AM918" s="51">
        <f>S918 * ( Baseline!F$87 * Baseline!B$16 )</f>
        <v>0.000057207873</v>
      </c>
      <c r="AN918" s="51">
        <f>T918 * ( Baseline!H$87 * Baseline!B$18 )</f>
        <v>0.03465620691</v>
      </c>
      <c r="AO918" s="51">
        <f t="shared" si="4"/>
        <v>0.0350155827</v>
      </c>
      <c r="AP918" s="61"/>
      <c r="AQ918" s="51">
        <f>V918 * ( (1-Baseline!B$88-Baseline!B$87) + (1-B918)*Baseline!B$88 )</f>
        <v>0.1120939271</v>
      </c>
      <c r="AR918" s="51">
        <f>W918 * ( (1-Baseline!B$88-Baseline!B$87) + (1-B918)*Baseline!B$88 )</f>
        <v>0.001777463633</v>
      </c>
      <c r="AS918" s="51">
        <f>X918 * ( (1-Baseline!B$88-Baseline!B$87) + (1-B918)*Baseline!B$88 )</f>
        <v>0.002838163958</v>
      </c>
      <c r="AT918" s="51">
        <f>Y918 * ( (1-Baseline!B$88-Baseline!B$87) + (1-B918)*Baseline!B$88 )</f>
        <v>0.0005973533376</v>
      </c>
      <c r="AU918" s="51">
        <f t="shared" si="5"/>
        <v>0.117306908</v>
      </c>
      <c r="AV918" s="51">
        <f>AA918 * ( (1-Baseline!D$88-Baseline!D$87) + (1-B918)*Baseline!D$88 )</f>
        <v>0.001540972539</v>
      </c>
      <c r="AW918" s="51">
        <f>AB918 * ( (1-Baseline!D$88-Baseline!D$87) + (1-B918)*Baseline!D$88 )</f>
        <v>0.02410342868</v>
      </c>
      <c r="AX918" s="51">
        <f>AC918 * ( (1-Baseline!D$88-Baseline!D$87) + (1-B918)*Baseline!D$88 )</f>
        <v>0.0003536128765</v>
      </c>
      <c r="AY918" s="51">
        <f>AD918 * ( (1-Baseline!D$88-Baseline!D$87) + (1-B918)*Baseline!D$88 )</f>
        <v>0.0003703580005</v>
      </c>
      <c r="AZ918" s="51">
        <f t="shared" si="6"/>
        <v>0.02636837209</v>
      </c>
      <c r="BA918" s="51">
        <f>AF918 * ( (1-Baseline!F$88-Baseline!F$87) + (1-Baseline!B$36)*Baseline!F$88 )</f>
        <v>0.001269357892</v>
      </c>
      <c r="BB918" s="51">
        <f>AG918 * ( (1-Baseline!F$88-Baseline!F$87) + (1-Baseline!B$36)*Baseline!F$88 )</f>
        <v>0.0001824233817</v>
      </c>
      <c r="BC918" s="51">
        <f>AH918 * ( (1-Baseline!F$88-Baseline!F$87) + (1-Baseline!B$36)*Baseline!F$88 )</f>
        <v>0.03310480536</v>
      </c>
      <c r="BD918" s="51">
        <f>AI918 * ( (1-Baseline!F$88-Baseline!F$87) + (1-Baseline!B$36)*Baseline!F$88 )</f>
        <v>0.0004168131809</v>
      </c>
      <c r="BE918" s="51">
        <f t="shared" si="7"/>
        <v>0.03497339982</v>
      </c>
      <c r="BF918" s="51">
        <f>AK918 * ( (1-Baseline!H$88-Baseline!H$87) + (1-Baseline!B$36)*Baseline!H$88 )</f>
        <v>0.00002905312661</v>
      </c>
      <c r="BG918" s="51">
        <f>AL918 * ( (1-Baseline!H$88-Baseline!H$87) + (1-Baseline!B$36)*Baseline!H$88 )</f>
        <v>0.0002103605578</v>
      </c>
      <c r="BH918" s="51">
        <f>AM918 * ( (1-Baseline!H$88-Baseline!H$87) + (1-Baseline!B$36)*Baseline!H$88 )</f>
        <v>0.00004532694194</v>
      </c>
      <c r="BI918" s="51">
        <f>AN918 * ( (1-Baseline!H$88-Baseline!H$87) + (1-Baseline!B$36)*Baseline!H$88 )</f>
        <v>0.02745880586</v>
      </c>
      <c r="BJ918" s="51">
        <f t="shared" si="8"/>
        <v>0.02774354649</v>
      </c>
      <c r="BK918" s="61"/>
      <c r="BL918" s="51">
        <f t="shared" si="19"/>
        <v>0.9555611769</v>
      </c>
      <c r="BM918" s="51">
        <f t="shared" si="20"/>
        <v>0.01515225031</v>
      </c>
      <c r="BN918" s="51">
        <f t="shared" si="21"/>
        <v>0.02419434633</v>
      </c>
      <c r="BO918" s="51">
        <f t="shared" si="22"/>
        <v>0.005092226433</v>
      </c>
      <c r="BP918" s="51">
        <f t="shared" si="9"/>
        <v>1</v>
      </c>
      <c r="BQ918" s="51">
        <f t="shared" si="23"/>
        <v>0.05844018483</v>
      </c>
      <c r="BR918" s="51">
        <f t="shared" si="24"/>
        <v>0.9141037828</v>
      </c>
      <c r="BS918" s="51">
        <f t="shared" si="25"/>
        <v>0.01341049327</v>
      </c>
      <c r="BT918" s="51">
        <f t="shared" si="26"/>
        <v>0.01404553907</v>
      </c>
      <c r="BU918" s="51">
        <f t="shared" si="10"/>
        <v>1</v>
      </c>
      <c r="BV918" s="51">
        <f t="shared" si="27"/>
        <v>0.03629495269</v>
      </c>
      <c r="BW918" s="51">
        <f t="shared" si="28"/>
        <v>0.005216060853</v>
      </c>
      <c r="BX918" s="51">
        <f t="shared" si="29"/>
        <v>0.9465709807</v>
      </c>
      <c r="BY918" s="51">
        <f t="shared" si="30"/>
        <v>0.01191800577</v>
      </c>
      <c r="BZ918" s="51">
        <f t="shared" si="11"/>
        <v>1</v>
      </c>
      <c r="CA918" s="51">
        <f t="shared" si="31"/>
        <v>0.001047203054</v>
      </c>
      <c r="CB918" s="51">
        <f t="shared" si="32"/>
        <v>0.007582323978</v>
      </c>
      <c r="CC918" s="51">
        <f t="shared" si="33"/>
        <v>0.001633783264</v>
      </c>
      <c r="CD918" s="51">
        <f t="shared" si="34"/>
        <v>0.9897366897</v>
      </c>
      <c r="CE918" s="51">
        <f t="shared" si="12"/>
        <v>1</v>
      </c>
      <c r="CF918" s="61"/>
      <c r="CG918" s="51">
        <f t="shared" si="35"/>
        <v>0.9555611769</v>
      </c>
      <c r="CH918" s="51">
        <f t="shared" si="36"/>
        <v>0.01515225031</v>
      </c>
      <c r="CI918" s="51">
        <f t="shared" si="37"/>
        <v>0.02419434633</v>
      </c>
      <c r="CJ918" s="51">
        <f t="shared" si="38"/>
        <v>0.005092226433</v>
      </c>
      <c r="CK918" s="51">
        <f t="shared" si="13"/>
        <v>1</v>
      </c>
      <c r="CL918" s="51">
        <f t="shared" si="39"/>
        <v>0.05844018483</v>
      </c>
      <c r="CM918" s="51">
        <f t="shared" si="40"/>
        <v>0.9141037828</v>
      </c>
      <c r="CN918" s="51">
        <f t="shared" si="41"/>
        <v>0.01341049327</v>
      </c>
      <c r="CO918" s="51">
        <f t="shared" si="42"/>
        <v>0.01404553907</v>
      </c>
      <c r="CP918" s="51">
        <f t="shared" si="14"/>
        <v>1</v>
      </c>
      <c r="CQ918" s="51">
        <f t="shared" si="43"/>
        <v>0.03629495269</v>
      </c>
      <c r="CR918" s="51">
        <f t="shared" si="44"/>
        <v>0.005216060853</v>
      </c>
      <c r="CS918" s="51">
        <f t="shared" si="45"/>
        <v>0.9465709807</v>
      </c>
      <c r="CT918" s="51">
        <f t="shared" si="46"/>
        <v>0.01191800577</v>
      </c>
      <c r="CU918" s="51">
        <f t="shared" si="15"/>
        <v>1</v>
      </c>
      <c r="CV918" s="51">
        <f t="shared" si="47"/>
        <v>0.001047203054</v>
      </c>
      <c r="CW918" s="51">
        <f t="shared" si="48"/>
        <v>0.007582323978</v>
      </c>
      <c r="CX918" s="51">
        <f t="shared" si="49"/>
        <v>0.001633783264</v>
      </c>
      <c r="CY918" s="51">
        <f t="shared" si="50"/>
        <v>0.9897366897</v>
      </c>
      <c r="CZ918" s="51">
        <f t="shared" si="16"/>
        <v>1</v>
      </c>
      <c r="DA918" s="61"/>
      <c r="DB918" s="51">
        <f>(AQ918*Baseline!B$7 + AV918*Baseline!B$11 + BA918*Baseline!B$16 + BF918*Baseline!B$18)</f>
        <v>63253.20993</v>
      </c>
      <c r="DC918" s="51">
        <f>(AR918*Baseline!B$7 + AW918*Baseline!B$11 + BB918*Baseline!B$16 + BG918*Baseline!B$18)</f>
        <v>62796.90883</v>
      </c>
      <c r="DD918" s="51">
        <f>(AS918*Baseline!B$7 + AX918*Baseline!B$11 + BC918*Baseline!B$16 + BH918*Baseline!B$18)</f>
        <v>115117.797</v>
      </c>
      <c r="DE918" s="51">
        <f>(AT918*Baseline!B$7 + AY918*Baseline!B$11 + BD918*Baseline!B$16 + BI918*Baseline!B$18)</f>
        <v>1259841.499</v>
      </c>
      <c r="DF918" s="51">
        <f t="shared" si="17"/>
        <v>1501009.415</v>
      </c>
      <c r="DG918" s="61"/>
      <c r="DH918" s="51">
        <f t="shared" si="51"/>
        <v>0.04214044849</v>
      </c>
      <c r="DI918" s="51">
        <f t="shared" si="52"/>
        <v>0.04183645233</v>
      </c>
      <c r="DJ918" s="51">
        <f t="shared" si="53"/>
        <v>0.07669358755</v>
      </c>
      <c r="DK918" s="51">
        <f t="shared" si="54"/>
        <v>0.8393295116</v>
      </c>
      <c r="DL918" s="51">
        <f t="shared" si="18"/>
        <v>1</v>
      </c>
      <c r="DM918" s="61"/>
      <c r="DN918" s="51">
        <f>DH918 / (Baseline!B$7/Baseline!B$17)</f>
        <v>4.498215705</v>
      </c>
      <c r="DO918" s="51">
        <f>DI918 / (Baseline!B$11/Baseline!B$17)</f>
        <v>1.009951983</v>
      </c>
      <c r="DP918" s="51">
        <f>DJ918 / (Baseline!B$16/Baseline!B$17)</f>
        <v>1.185147701</v>
      </c>
      <c r="DQ918" s="51">
        <f>DK918 / (Baseline!B$18/Baseline!B$17)</f>
        <v>0.9489361107</v>
      </c>
      <c r="DR918" s="79"/>
      <c r="DS918" s="51">
        <f>(AU918*Baseline!B$34)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0.03012556745</v>
      </c>
      <c r="DT918" s="51">
        <f>(AZ918*Baseline!B$34) + (Baseline!D$88*(1-Baseline!D$89)*Baseline!B$35) + (Baseline!D$88*Baseline!D$89*((1-Baseline!D$90)*Baseline!B$40 + Baseline!D$90*Baseline!B$41))</f>
        <v>0.01036882381</v>
      </c>
      <c r="DU918" s="51">
        <f>(BE918*Baseline!B$34) + (Baseline!F$88*(1-Baseline!F$89)*Baseline!B$35) + (Baseline!F$88*Baseline!F$89*((1-Baseline!F$90)*Baseline!B$40 + Baseline!F$90*Baseline!B$41))</f>
        <v>0.01297664997</v>
      </c>
      <c r="DV918" s="51">
        <f>(BJ918*Baseline!B$34) + (Baseline!H$88*(1-Baseline!H$89)*Baseline!B$35) + (Baseline!H$88*Baseline!H$89*((1-Baseline!H$90)*Baseline!B$40 + Baseline!H$90*Baseline!B$41))</f>
        <v>0.009306531973</v>
      </c>
      <c r="DW918" s="51">
        <f>( DS918*Baseline!B$7 + DT918*Baseline!B$11 + DU918*Baseline!B$16 + DV918*Baseline!B$18 ) / Baseline!B$17</f>
        <v>0.009783076307</v>
      </c>
    </row>
    <row r="919">
      <c r="A919" s="4" t="s">
        <v>1279</v>
      </c>
      <c r="B919" s="45">
        <f>MIN( MAX( NORMINV( MCrands!B919, (B$5+B$4)/2, (B$5-B$4)/3.29 ), 0 ), 1 )</f>
        <v>0.4933148387</v>
      </c>
      <c r="C919" s="45">
        <f>MAX( NORMINV( MCrands!C919, (C$5+C$4)/2, (C$5-C$4)/3.29 ), 0 )</f>
        <v>3.047910902</v>
      </c>
      <c r="D919" s="41"/>
      <c r="E919" s="43">
        <f>Baseline!B$33 * (C919 * Baseline!B$66*Baseline!B$66/Baseline!B$73 + Baseline!B$52*Baseline!B$52/Baseline!B$74 + Baseline!B$53*Baseline!B$53/Baseline!B$75 + Baseline!B$54*Baseline!B$54/Baseline!B$76)</f>
        <v>0.00002162052658</v>
      </c>
      <c r="F919" s="43">
        <f>Baseline!B$33 * (C919 * Baseline!B$66*Baseline!B$57/Baseline!B$73 + Baseline!B$52*Baseline!B$67/Baseline!B$74 + Baseline!B$53*Baseline!B$55/Baseline!B$75 + Baseline!B$54*Baseline!B$56/Baseline!B$76)</f>
        <v>0.0000002002816353</v>
      </c>
      <c r="G919" s="45">
        <f>Baseline!B$33 * (C919 * Baseline!B$66*Baseline!B$58/Baseline!B$73 + Baseline!B$52*Baseline!B$59/Baseline!B$74 + Baseline!B$53*Baseline!B$68/Baseline!B$75 + Baseline!B$54*Baseline!B$60/Baseline!B$76)</f>
        <v>0.000000169621712</v>
      </c>
      <c r="H919" s="43">
        <f>Baseline!B$33 * (C919 * Baseline!B$66*Baseline!B$61/Baseline!B$73 + Baseline!B$52*Baseline!B$62/Baseline!B$74 + Baseline!B$53*Baseline!B$63/Baseline!B$75 + Baseline!B$54*Baseline!B$69/Baseline!B$76)</f>
        <v>0.000000003500234899</v>
      </c>
      <c r="I919" s="43">
        <f>Baseline!B$33 * (C919 * Baseline!B$57*Baseline!B$66/Baseline!B$73 + Baseline!B$67*Baseline!B$52/Baseline!B$74 + Baseline!B$55*Baseline!B$53/Baseline!B$75 + Baseline!B$56*Baseline!B$54/Baseline!B$76)</f>
        <v>0.0000002002816353</v>
      </c>
      <c r="J919" s="45">
        <f>Baseline!B$33 * (C919 * Baseline!B$57*Baseline!B$57/Baseline!B$73 + Baseline!B$67*Baseline!B$67/Baseline!B$74 + Baseline!B$55*Baseline!B$55/Baseline!B$75 + Baseline!B$56*Baseline!B$56/Baseline!B$76)</f>
        <v>0.000001763813865</v>
      </c>
      <c r="K919" s="43">
        <f>Baseline!B$33 * (C919 * Baseline!B$57*Baseline!B$58/Baseline!B$73 + Baseline!B$67*Baseline!B$59/Baseline!B$74 + Baseline!B$55*Baseline!B$68/Baseline!B$75 + Baseline!B$56*Baseline!B$60/Baseline!B$76)</f>
        <v>0.00000001374207056</v>
      </c>
      <c r="L919" s="45">
        <f>Baseline!B$33 * (C919 * Baseline!B$57*Baseline!B$61/Baseline!B$73 + Baseline!B$67*Baseline!B$62/Baseline!B$74 + Baseline!B$55*Baseline!B$63/Baseline!B$75 + Baseline!B$56*Baseline!B$69/Baseline!B$76)</f>
        <v>0.00000001439286693</v>
      </c>
      <c r="M919" s="43">
        <f>Baseline!B$33 * (C919 * Baseline!B$58*Baseline!B$66/Baseline!B$73 + Baseline!B$59*Baseline!B$52/Baseline!B$74 + Baseline!B$68*Baseline!B$53/Baseline!B$75 + Baseline!B$60*Baseline!B$54/Baseline!B$76)</f>
        <v>0.000000169621712</v>
      </c>
      <c r="N919" s="45">
        <f>Baseline!B$33 * (C919 * Baseline!B$58*Baseline!B$57/Baseline!B$73 + Baseline!B$59*Baseline!B$67/Baseline!B$74 + Baseline!B$68*Baseline!B$55/Baseline!B$75 + Baseline!B$60*Baseline!B$56/Baseline!B$76)</f>
        <v>0.00000001374207056</v>
      </c>
      <c r="O919" s="45">
        <f>Baseline!B$33 * (C919 * Baseline!B$58*Baseline!B$58/Baseline!B$73 + Baseline!B$59*Baseline!B$59/Baseline!B$74 + Baseline!B$68*Baseline!B$68/Baseline!B$75 + Baseline!B$60*Baseline!B$60/Baseline!B$76)</f>
        <v>0.000001324390643</v>
      </c>
      <c r="P919" s="43">
        <f>Baseline!B$33 * (C919 * Baseline!B$58*Baseline!B$61/Baseline!B$73 + Baseline!B$59*Baseline!B$62/Baseline!B$74 + Baseline!B$68*Baseline!B$63/Baseline!B$75 + Baseline!B$60*Baseline!B$69/Baseline!B$76)</f>
        <v>0.000000001646978867</v>
      </c>
      <c r="Q919" s="43">
        <f>Baseline!B$33 * (C919 * Baseline!B$61*Baseline!B$66/Baseline!B$73 + Baseline!B$62*Baseline!B$52/Baseline!B$74 + Baseline!B$63*Baseline!B$53/Baseline!B$75 + Baseline!B$69*Baseline!B$54/Baseline!B$76)</f>
        <v>0.000000003500234899</v>
      </c>
      <c r="R919" s="43">
        <f>Baseline!B$33 * (C919 * Baseline!B$61*Baseline!B$57/Baseline!B$73 + Baseline!B$62*Baseline!B$67/Baseline!B$74 + Baseline!B$63*Baseline!B$55/Baseline!B$75 + Baseline!B$69*Baseline!B$56/Baseline!B$76)</f>
        <v>0.00000001439286693</v>
      </c>
      <c r="S919" s="43">
        <f>Baseline!B$33 * (C919 * Baseline!B$61*Baseline!B$58/Baseline!B$73 + Baseline!B$62*Baseline!B$59/Baseline!B$74 + Baseline!B$63*Baseline!B$68/Baseline!B$75 + Baseline!B$69*Baseline!B$60/Baseline!B$76)</f>
        <v>0.000000001646978867</v>
      </c>
      <c r="T919" s="43">
        <f>Baseline!B$33 * (C919 * Baseline!B$61*Baseline!B$61/Baseline!B$73 + Baseline!B$62*Baseline!B$62/Baseline!B$74 + Baseline!B$63*Baseline!B$63/Baseline!B$75 + Baseline!B$69*Baseline!B$69/Baseline!B$76)</f>
        <v>0.0000000985465488</v>
      </c>
      <c r="U919" s="41"/>
      <c r="V919" s="43">
        <f>E919 * ( Baseline!B$87 * Baseline!B$7 )</f>
        <v>0.2243994454</v>
      </c>
      <c r="W919" s="43">
        <f>F919 * ( Baseline!D$87 * Baseline!B$11 )</f>
        <v>0.003694514349</v>
      </c>
      <c r="X919" s="43">
        <f>G919 * ( Baseline!F$87 * Baseline!B$16 )</f>
        <v>0.005891771139</v>
      </c>
      <c r="Y919" s="43">
        <f>H919 * ( Baseline!H$87 * Baseline!B$18 )</f>
        <v>0.001230939742</v>
      </c>
      <c r="Z919" s="51">
        <f t="shared" si="1"/>
        <v>0.2352166706</v>
      </c>
      <c r="AA919" s="43">
        <f>I919 * ( Baseline!B$87 * Baseline!B$7 )</f>
        <v>0.002078723092</v>
      </c>
      <c r="AB919" s="45">
        <f>J919 * ( Baseline!D$87 * Baseline!B$11 )</f>
        <v>0.03253636124</v>
      </c>
      <c r="AC919" s="45">
        <f>K919 * ( Baseline!F$87 * Baseline!B$16 )</f>
        <v>0.0004773276591</v>
      </c>
      <c r="AD919" s="45">
        <f>L919 * ( Baseline!F$87 * Baseline!B$16 )</f>
        <v>0.0004999329214</v>
      </c>
      <c r="AE919" s="51">
        <f t="shared" si="2"/>
        <v>0.03559234491</v>
      </c>
      <c r="AF919" s="51">
        <f>M919 * ( Baseline!B$87 * Baseline!B$7 )</f>
        <v>0.001760503749</v>
      </c>
      <c r="AG919" s="51">
        <f>N919 * ( Baseline!D$87 * Baseline!B$11 )</f>
        <v>0.0002534944195</v>
      </c>
      <c r="AH919" s="51">
        <f>O919 * ( Baseline!F$87 * Baseline!B$16 )</f>
        <v>0.04600240427</v>
      </c>
      <c r="AI919" s="51">
        <f>P919 * ( Baseline!H$87 * Baseline!B$18 )</f>
        <v>0.000579198768</v>
      </c>
      <c r="AJ919" s="51">
        <f t="shared" si="3"/>
        <v>0.04859560121</v>
      </c>
      <c r="AK919" s="51">
        <f>Q919 * ( Baseline!B$87 * Baseline!B$7 )</f>
        <v>0.00003632893802</v>
      </c>
      <c r="AL919" s="51">
        <f>R919 * ( Baseline!D$87 * Baseline!B$11 )</f>
        <v>0.0002654993971</v>
      </c>
      <c r="AM919" s="51">
        <f>S919 * ( Baseline!F$87 * Baseline!B$16 )</f>
        <v>0.000057207432</v>
      </c>
      <c r="AN919" s="51">
        <f>T919 * ( Baseline!H$87 * Baseline!B$18 )</f>
        <v>0.03465620646</v>
      </c>
      <c r="AO919" s="51">
        <f t="shared" si="4"/>
        <v>0.03501524223</v>
      </c>
      <c r="AP919" s="61"/>
      <c r="AQ919" s="51">
        <f>V919 * ( (1-Baseline!B$88-Baseline!B$87) + (1-B919)*Baseline!B$88 )</f>
        <v>0.1210746744</v>
      </c>
      <c r="AR919" s="51">
        <f>W919 * ( (1-Baseline!B$88-Baseline!B$87) + (1-B919)*Baseline!B$88 )</f>
        <v>0.001993374454</v>
      </c>
      <c r="AS919" s="51">
        <f>X919 * ( (1-Baseline!B$88-Baseline!B$87) + (1-B919)*Baseline!B$88 )</f>
        <v>0.003178903902</v>
      </c>
      <c r="AT919" s="51">
        <f>Y919 * ( (1-Baseline!B$88-Baseline!B$87) + (1-B919)*Baseline!B$88 )</f>
        <v>0.0006641532836</v>
      </c>
      <c r="AU919" s="51">
        <f t="shared" si="5"/>
        <v>0.126911106</v>
      </c>
      <c r="AV919" s="51">
        <f>AA919 * ( (1-Baseline!D$88-Baseline!D$87) + (1-B919)*Baseline!D$88 )</f>
        <v>0.001601434452</v>
      </c>
      <c r="AW919" s="51">
        <f>AB919 * ( (1-Baseline!D$88-Baseline!D$87) + (1-B919)*Baseline!D$88 )</f>
        <v>0.02506579641</v>
      </c>
      <c r="AX919" s="51">
        <f>AC919 * ( (1-Baseline!D$88-Baseline!D$87) + (1-B919)*Baseline!D$88 )</f>
        <v>0.0003677300554</v>
      </c>
      <c r="AY919" s="51">
        <f>AD919 * ( (1-Baseline!D$88-Baseline!D$87) + (1-B919)*Baseline!D$88 )</f>
        <v>0.0003851449992</v>
      </c>
      <c r="AZ919" s="51">
        <f t="shared" si="6"/>
        <v>0.02742010591</v>
      </c>
      <c r="BA919" s="51">
        <f>AF919 * ( (1-Baseline!F$88-Baseline!F$87) + (1-Baseline!B$36)*Baseline!F$88 )</f>
        <v>0.001266914834</v>
      </c>
      <c r="BB919" s="51">
        <f>AG919 * ( (1-Baseline!F$88-Baseline!F$87) + (1-Baseline!B$36)*Baseline!F$88 )</f>
        <v>0.0001824226961</v>
      </c>
      <c r="BC919" s="51">
        <f>AH919 * ( (1-Baseline!F$88-Baseline!F$87) + (1-Baseline!B$36)*Baseline!F$88 )</f>
        <v>0.03310480219</v>
      </c>
      <c r="BD919" s="51">
        <f>AI919 * ( (1-Baseline!F$88-Baseline!F$87) + (1-Baseline!B$36)*Baseline!F$88 )</f>
        <v>0.0004168099678</v>
      </c>
      <c r="BE919" s="51">
        <f t="shared" si="7"/>
        <v>0.03497094969</v>
      </c>
      <c r="BF919" s="51">
        <f>AK919 * ( (1-Baseline!H$88-Baseline!H$87) + (1-Baseline!B$36)*Baseline!H$88 )</f>
        <v>0.00002878414417</v>
      </c>
      <c r="BG919" s="51">
        <f>AL919 * ( (1-Baseline!H$88-Baseline!H$87) + (1-Baseline!B$36)*Baseline!H$88 )</f>
        <v>0.0002103604823</v>
      </c>
      <c r="BH919" s="51">
        <f>AM919 * ( (1-Baseline!H$88-Baseline!H$87) + (1-Baseline!B$36)*Baseline!H$88 )</f>
        <v>0.00004532659252</v>
      </c>
      <c r="BI919" s="51">
        <f>AN919 * ( (1-Baseline!H$88-Baseline!H$87) + (1-Baseline!B$36)*Baseline!H$88 )</f>
        <v>0.02745880551</v>
      </c>
      <c r="BJ919" s="51">
        <f t="shared" si="8"/>
        <v>0.02774327673</v>
      </c>
      <c r="BK919" s="61"/>
      <c r="BL919" s="51">
        <f t="shared" si="19"/>
        <v>0.9540116557</v>
      </c>
      <c r="BM919" s="51">
        <f t="shared" si="20"/>
        <v>0.0157068559</v>
      </c>
      <c r="BN919" s="51">
        <f t="shared" si="21"/>
        <v>0.02504827198</v>
      </c>
      <c r="BO919" s="51">
        <f t="shared" si="22"/>
        <v>0.005233216416</v>
      </c>
      <c r="BP919" s="51">
        <f t="shared" si="9"/>
        <v>1</v>
      </c>
      <c r="BQ919" s="51">
        <f t="shared" si="23"/>
        <v>0.05840365667</v>
      </c>
      <c r="BR919" s="51">
        <f t="shared" si="24"/>
        <v>0.9141392993</v>
      </c>
      <c r="BS919" s="51">
        <f t="shared" si="25"/>
        <v>0.01341096408</v>
      </c>
      <c r="BT919" s="51">
        <f t="shared" si="26"/>
        <v>0.01404607993</v>
      </c>
      <c r="BU919" s="51">
        <f t="shared" si="10"/>
        <v>1</v>
      </c>
      <c r="BV919" s="51">
        <f t="shared" si="27"/>
        <v>0.03622763594</v>
      </c>
      <c r="BW919" s="51">
        <f t="shared" si="28"/>
        <v>0.005216406695</v>
      </c>
      <c r="BX919" s="51">
        <f t="shared" si="29"/>
        <v>0.9466372085</v>
      </c>
      <c r="BY919" s="51">
        <f t="shared" si="30"/>
        <v>0.01191874889</v>
      </c>
      <c r="BZ919" s="51">
        <f t="shared" si="11"/>
        <v>1</v>
      </c>
      <c r="CA919" s="51">
        <f t="shared" si="31"/>
        <v>0.001037517827</v>
      </c>
      <c r="CB919" s="51">
        <f t="shared" si="32"/>
        <v>0.007582394984</v>
      </c>
      <c r="CC919" s="51">
        <f t="shared" si="33"/>
        <v>0.001633786556</v>
      </c>
      <c r="CD919" s="51">
        <f t="shared" si="34"/>
        <v>0.9897463006</v>
      </c>
      <c r="CE919" s="51">
        <f t="shared" si="12"/>
        <v>1</v>
      </c>
      <c r="CF919" s="61"/>
      <c r="CG919" s="51">
        <f t="shared" si="35"/>
        <v>0.9540116557</v>
      </c>
      <c r="CH919" s="51">
        <f t="shared" si="36"/>
        <v>0.0157068559</v>
      </c>
      <c r="CI919" s="51">
        <f t="shared" si="37"/>
        <v>0.02504827198</v>
      </c>
      <c r="CJ919" s="51">
        <f t="shared" si="38"/>
        <v>0.005233216416</v>
      </c>
      <c r="CK919" s="51">
        <f t="shared" si="13"/>
        <v>1</v>
      </c>
      <c r="CL919" s="51">
        <f t="shared" si="39"/>
        <v>0.05840365667</v>
      </c>
      <c r="CM919" s="51">
        <f t="shared" si="40"/>
        <v>0.9141392993</v>
      </c>
      <c r="CN919" s="51">
        <f t="shared" si="41"/>
        <v>0.01341096408</v>
      </c>
      <c r="CO919" s="51">
        <f t="shared" si="42"/>
        <v>0.01404607993</v>
      </c>
      <c r="CP919" s="51">
        <f t="shared" si="14"/>
        <v>1</v>
      </c>
      <c r="CQ919" s="51">
        <f t="shared" si="43"/>
        <v>0.03622763594</v>
      </c>
      <c r="CR919" s="51">
        <f t="shared" si="44"/>
        <v>0.005216406695</v>
      </c>
      <c r="CS919" s="51">
        <f t="shared" si="45"/>
        <v>0.9466372085</v>
      </c>
      <c r="CT919" s="51">
        <f t="shared" si="46"/>
        <v>0.01191874889</v>
      </c>
      <c r="CU919" s="51">
        <f t="shared" si="15"/>
        <v>1</v>
      </c>
      <c r="CV919" s="51">
        <f t="shared" si="47"/>
        <v>0.001037517827</v>
      </c>
      <c r="CW919" s="51">
        <f t="shared" si="48"/>
        <v>0.007582394984</v>
      </c>
      <c r="CX919" s="51">
        <f t="shared" si="49"/>
        <v>0.001633786556</v>
      </c>
      <c r="CY919" s="51">
        <f t="shared" si="50"/>
        <v>0.9897463006</v>
      </c>
      <c r="CZ919" s="51">
        <f t="shared" si="16"/>
        <v>1</v>
      </c>
      <c r="DA919" s="61"/>
      <c r="DB919" s="51">
        <f>(AQ919*Baseline!B$7 + AV919*Baseline!B$11 + BA919*Baseline!B$16 + BF919*Baseline!B$18)</f>
        <v>67718.0346</v>
      </c>
      <c r="DC919" s="51">
        <f>(AR919*Baseline!B$7 + AW919*Baseline!B$11 + BB919*Baseline!B$16 + BG919*Baseline!B$18)</f>
        <v>64965.46938</v>
      </c>
      <c r="DD919" s="51">
        <f>(AS919*Baseline!B$7 + AX919*Baseline!B$11 + BC919*Baseline!B$16 + BH919*Baseline!B$18)</f>
        <v>115313.3043</v>
      </c>
      <c r="DE919" s="51">
        <f>(AT919*Baseline!B$7 + AY919*Baseline!B$11 + BD919*Baseline!B$16 + BI919*Baseline!B$18)</f>
        <v>1259905.582</v>
      </c>
      <c r="DF919" s="51">
        <f t="shared" si="17"/>
        <v>1507902.39</v>
      </c>
      <c r="DG919" s="61"/>
      <c r="DH919" s="51">
        <f t="shared" si="51"/>
        <v>0.04490876535</v>
      </c>
      <c r="DI919" s="51">
        <f t="shared" si="52"/>
        <v>0.0430833387</v>
      </c>
      <c r="DJ919" s="51">
        <f t="shared" si="53"/>
        <v>0.07647265833</v>
      </c>
      <c r="DK919" s="51">
        <f t="shared" si="54"/>
        <v>0.8355352376</v>
      </c>
      <c r="DL919" s="51">
        <f t="shared" si="18"/>
        <v>1</v>
      </c>
      <c r="DM919" s="61"/>
      <c r="DN919" s="51">
        <f>DH919 / (Baseline!B$7/Baseline!B$17)</f>
        <v>4.793715322</v>
      </c>
      <c r="DO919" s="51">
        <f>DI919 / (Baseline!B$11/Baseline!B$17)</f>
        <v>1.040052417</v>
      </c>
      <c r="DP919" s="51">
        <f>DJ919 / (Baseline!B$16/Baseline!B$17)</f>
        <v>1.181733677</v>
      </c>
      <c r="DQ919" s="51">
        <f>DK919 / (Baseline!B$18/Baseline!B$17)</f>
        <v>0.944646349</v>
      </c>
      <c r="DR919" s="79"/>
      <c r="DS919" s="51">
        <f>(AU919*Baseline!B$34)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0.03156619716</v>
      </c>
      <c r="DT919" s="51">
        <f>(AZ919*Baseline!B$34) + (Baseline!D$88*(1-Baseline!D$89)*Baseline!B$35) + (Baseline!D$88*Baseline!D$89*((1-Baseline!D$90)*Baseline!B$40 + Baseline!D$90*Baseline!B$41))</f>
        <v>0.01052658389</v>
      </c>
      <c r="DU919" s="51">
        <f>(BE919*Baseline!B$34) + (Baseline!F$88*(1-Baseline!F$89)*Baseline!B$35) + (Baseline!F$88*Baseline!F$89*((1-Baseline!F$90)*Baseline!B$40 + Baseline!F$90*Baseline!B$41))</f>
        <v>0.01297628245</v>
      </c>
      <c r="DV919" s="51">
        <f>(BJ919*Baseline!B$34) + (Baseline!H$88*(1-Baseline!H$89)*Baseline!B$35) + (Baseline!H$88*Baseline!H$89*((1-Baseline!H$90)*Baseline!B$40 + Baseline!H$90*Baseline!B$41))</f>
        <v>0.009306491509</v>
      </c>
      <c r="DW919" s="51">
        <f>( DS919*Baseline!B$7 + DT919*Baseline!B$11 + DU919*Baseline!B$16 + DV919*Baseline!B$18 ) / Baseline!B$17</f>
        <v>0.00980304801</v>
      </c>
    </row>
    <row r="920">
      <c r="A920" s="4" t="s">
        <v>1280</v>
      </c>
      <c r="B920" s="45">
        <f>MIN( MAX( NORMINV( MCrands!B920, (B$5+B$4)/2, (B$5-B$4)/3.29 ), 0 ), 1 )</f>
        <v>0.6716579535</v>
      </c>
      <c r="C920" s="45">
        <f>MAX( NORMINV( MCrands!C920, (C$5+C$4)/2, (C$5-C$4)/3.29 ), 0 )</f>
        <v>3.03456955</v>
      </c>
      <c r="D920" s="41"/>
      <c r="E920" s="43">
        <f>Baseline!B$33 * (C920 * Baseline!B$66*Baseline!B$66/Baseline!B$73 + Baseline!B$52*Baseline!B$52/Baseline!B$74 + Baseline!B$53*Baseline!B$53/Baseline!B$75 + Baseline!B$54*Baseline!B$54/Baseline!B$76)</f>
        <v>0.00002152606949</v>
      </c>
      <c r="F920" s="43">
        <f>Baseline!B$33 * (C920 * Baseline!B$66*Baseline!B$57/Baseline!B$73 + Baseline!B$52*Baseline!B$67/Baseline!B$74 + Baseline!B$53*Baseline!B$55/Baseline!B$75 + Baseline!B$54*Baseline!B$56/Baseline!B$76)</f>
        <v>0.000000200266721</v>
      </c>
      <c r="G920" s="45">
        <f>Baseline!B$33 * (C920 * Baseline!B$66*Baseline!B$58/Baseline!B$73 + Baseline!B$52*Baseline!B$59/Baseline!B$74 + Baseline!B$53*Baseline!B$68/Baseline!B$75 + Baseline!B$54*Baseline!B$60/Baseline!B$76)</f>
        <v>0.0000001695850477</v>
      </c>
      <c r="H920" s="43">
        <f>Baseline!B$33 * (C920 * Baseline!B$66*Baseline!B$61/Baseline!B$73 + Baseline!B$52*Baseline!B$62/Baseline!B$74 + Baseline!B$53*Baseline!B$63/Baseline!B$75 + Baseline!B$54*Baseline!B$69/Baseline!B$76)</f>
        <v>0.000000003496568473</v>
      </c>
      <c r="I920" s="43">
        <f>Baseline!B$33 * (C920 * Baseline!B$57*Baseline!B$66/Baseline!B$73 + Baseline!B$67*Baseline!B$52/Baseline!B$74 + Baseline!B$55*Baseline!B$53/Baseline!B$75 + Baseline!B$56*Baseline!B$54/Baseline!B$76)</f>
        <v>0.000000200266721</v>
      </c>
      <c r="J920" s="45">
        <f>Baseline!B$33 * (C920 * Baseline!B$57*Baseline!B$57/Baseline!B$73 + Baseline!B$67*Baseline!B$67/Baseline!B$74 + Baseline!B$55*Baseline!B$55/Baseline!B$75 + Baseline!B$56*Baseline!B$56/Baseline!B$76)</f>
        <v>0.000001763813863</v>
      </c>
      <c r="K920" s="43">
        <f>Baseline!B$33 * (C920 * Baseline!B$57*Baseline!B$58/Baseline!B$73 + Baseline!B$67*Baseline!B$59/Baseline!B$74 + Baseline!B$55*Baseline!B$68/Baseline!B$75 + Baseline!B$56*Baseline!B$60/Baseline!B$76)</f>
        <v>0.00000001374206477</v>
      </c>
      <c r="L920" s="45">
        <f>Baseline!B$33 * (C920 * Baseline!B$57*Baseline!B$61/Baseline!B$73 + Baseline!B$67*Baseline!B$62/Baseline!B$74 + Baseline!B$55*Baseline!B$63/Baseline!B$75 + Baseline!B$56*Baseline!B$69/Baseline!B$76)</f>
        <v>0.00000001439286635</v>
      </c>
      <c r="M920" s="43">
        <f>Baseline!B$33 * (C920 * Baseline!B$58*Baseline!B$66/Baseline!B$73 + Baseline!B$59*Baseline!B$52/Baseline!B$74 + Baseline!B$68*Baseline!B$53/Baseline!B$75 + Baseline!B$60*Baseline!B$54/Baseline!B$76)</f>
        <v>0.0000001695850477</v>
      </c>
      <c r="N920" s="45">
        <f>Baseline!B$33 * (C920 * Baseline!B$58*Baseline!B$57/Baseline!B$73 + Baseline!B$59*Baseline!B$67/Baseline!B$74 + Baseline!B$68*Baseline!B$55/Baseline!B$75 + Baseline!B$60*Baseline!B$56/Baseline!B$76)</f>
        <v>0.00000001374206477</v>
      </c>
      <c r="O920" s="45">
        <f>Baseline!B$33 * (C920 * Baseline!B$58*Baseline!B$58/Baseline!B$73 + Baseline!B$59*Baseline!B$59/Baseline!B$74 + Baseline!B$68*Baseline!B$68/Baseline!B$75 + Baseline!B$60*Baseline!B$60/Baseline!B$76)</f>
        <v>0.000001324390629</v>
      </c>
      <c r="P920" s="43">
        <f>Baseline!B$33 * (C920 * Baseline!B$58*Baseline!B$61/Baseline!B$73 + Baseline!B$59*Baseline!B$62/Baseline!B$74 + Baseline!B$68*Baseline!B$63/Baseline!B$75 + Baseline!B$60*Baseline!B$69/Baseline!B$76)</f>
        <v>0.000000001646977444</v>
      </c>
      <c r="Q920" s="43">
        <f>Baseline!B$33 * (C920 * Baseline!B$61*Baseline!B$66/Baseline!B$73 + Baseline!B$62*Baseline!B$52/Baseline!B$74 + Baseline!B$63*Baseline!B$53/Baseline!B$75 + Baseline!B$69*Baseline!B$54/Baseline!B$76)</f>
        <v>0.000000003496568473</v>
      </c>
      <c r="R920" s="43">
        <f>Baseline!B$33 * (C920 * Baseline!B$61*Baseline!B$57/Baseline!B$73 + Baseline!B$62*Baseline!B$67/Baseline!B$74 + Baseline!B$63*Baseline!B$55/Baseline!B$75 + Baseline!B$69*Baseline!B$56/Baseline!B$76)</f>
        <v>0.00000001439286635</v>
      </c>
      <c r="S920" s="43">
        <f>Baseline!B$33 * (C920 * Baseline!B$61*Baseline!B$58/Baseline!B$73 + Baseline!B$62*Baseline!B$59/Baseline!B$74 + Baseline!B$63*Baseline!B$68/Baseline!B$75 + Baseline!B$69*Baseline!B$60/Baseline!B$76)</f>
        <v>0.000000001646977444</v>
      </c>
      <c r="T920" s="43">
        <f>Baseline!B$33 * (C920 * Baseline!B$61*Baseline!B$61/Baseline!B$73 + Baseline!B$62*Baseline!B$62/Baseline!B$74 + Baseline!B$63*Baseline!B$63/Baseline!B$75 + Baseline!B$69*Baseline!B$69/Baseline!B$76)</f>
        <v>0.00000009854654866</v>
      </c>
      <c r="U920" s="41"/>
      <c r="V920" s="43">
        <f>E920 * ( Baseline!B$87 * Baseline!B$7 )</f>
        <v>0.2234190752</v>
      </c>
      <c r="W920" s="43">
        <f>F920 * ( Baseline!D$87 * Baseline!B$11 )</f>
        <v>0.003694239231</v>
      </c>
      <c r="X920" s="43">
        <f>G920 * ( Baseline!F$87 * Baseline!B$16 )</f>
        <v>0.005890497615</v>
      </c>
      <c r="Y920" s="43">
        <f>H920 * ( Baseline!H$87 * Baseline!B$18 )</f>
        <v>0.001229650357</v>
      </c>
      <c r="Z920" s="51">
        <f t="shared" si="1"/>
        <v>0.2342334624</v>
      </c>
      <c r="AA920" s="43">
        <f>I920 * ( Baseline!B$87 * Baseline!B$7 )</f>
        <v>0.002078568297</v>
      </c>
      <c r="AB920" s="45">
        <f>J920 * ( Baseline!D$87 * Baseline!B$11 )</f>
        <v>0.0325363612</v>
      </c>
      <c r="AC920" s="45">
        <f>K920 * ( Baseline!F$87 * Baseline!B$16 )</f>
        <v>0.000477327458</v>
      </c>
      <c r="AD920" s="45">
        <f>L920 * ( Baseline!F$87 * Baseline!B$16 )</f>
        <v>0.0004999329013</v>
      </c>
      <c r="AE920" s="51">
        <f t="shared" si="2"/>
        <v>0.03559218985</v>
      </c>
      <c r="AF920" s="51">
        <f>M920 * ( Baseline!B$87 * Baseline!B$7 )</f>
        <v>0.00176012321</v>
      </c>
      <c r="AG920" s="51">
        <f>N920 * ( Baseline!D$87 * Baseline!B$11 )</f>
        <v>0.0002534943127</v>
      </c>
      <c r="AH920" s="51">
        <f>O920 * ( Baseline!F$87 * Baseline!B$16 )</f>
        <v>0.04600240378</v>
      </c>
      <c r="AI920" s="51">
        <f>P920 * ( Baseline!H$87 * Baseline!B$18 )</f>
        <v>0.0005791982675</v>
      </c>
      <c r="AJ920" s="51">
        <f t="shared" si="3"/>
        <v>0.04859521957</v>
      </c>
      <c r="AK920" s="51">
        <f>Q920 * ( Baseline!B$87 * Baseline!B$7 )</f>
        <v>0.00003629088418</v>
      </c>
      <c r="AL920" s="51">
        <f>R920 * ( Baseline!D$87 * Baseline!B$11 )</f>
        <v>0.0002654993864</v>
      </c>
      <c r="AM920" s="51">
        <f>S920 * ( Baseline!F$87 * Baseline!B$16 )</f>
        <v>0.00005720738257</v>
      </c>
      <c r="AN920" s="51">
        <f>T920 * ( Baseline!H$87 * Baseline!B$18 )</f>
        <v>0.03465620641</v>
      </c>
      <c r="AO920" s="51">
        <f t="shared" si="4"/>
        <v>0.03501520407</v>
      </c>
      <c r="AP920" s="61"/>
      <c r="AQ920" s="51">
        <f>V920 * ( (1-Baseline!B$88-Baseline!B$87) + (1-B920)*Baseline!B$88 )</f>
        <v>0.08508344003</v>
      </c>
      <c r="AR920" s="51">
        <f>W920 * ( (1-Baseline!B$88-Baseline!B$87) + (1-B920)*Baseline!B$88 )</f>
        <v>0.001406856518</v>
      </c>
      <c r="AS920" s="51">
        <f>X920 * ( (1-Baseline!B$88-Baseline!B$87) + (1-B920)*Baseline!B$88 )</f>
        <v>0.002243245346</v>
      </c>
      <c r="AT920" s="51">
        <f>Y920 * ( (1-Baseline!B$88-Baseline!B$87) + (1-B920)*Baseline!B$88 )</f>
        <v>0.0004682808857</v>
      </c>
      <c r="AU920" s="51">
        <f t="shared" si="5"/>
        <v>0.08920182278</v>
      </c>
      <c r="AV920" s="51">
        <f>AA920 * ( (1-Baseline!D$88-Baseline!D$87) + (1-B920)*Baseline!D$88 )</f>
        <v>0.00143524234</v>
      </c>
      <c r="AW920" s="51">
        <f>AB920 * ( (1-Baseline!D$88-Baseline!D$87) + (1-B920)*Baseline!D$88 )</f>
        <v>0.02246621544</v>
      </c>
      <c r="AX920" s="51">
        <f>AC920 * ( (1-Baseline!D$88-Baseline!D$87) + (1-B920)*Baseline!D$88 )</f>
        <v>0.0003295925271</v>
      </c>
      <c r="AY920" s="51">
        <f>AD920 * ( (1-Baseline!D$88-Baseline!D$87) + (1-B920)*Baseline!D$88 )</f>
        <v>0.000345201487</v>
      </c>
      <c r="AZ920" s="51">
        <f t="shared" si="6"/>
        <v>0.0245762518</v>
      </c>
      <c r="BA920" s="51">
        <f>AF920 * ( (1-Baseline!F$88-Baseline!F$87) + (1-Baseline!B$36)*Baseline!F$88 )</f>
        <v>0.001266640986</v>
      </c>
      <c r="BB920" s="51">
        <f>AG920 * ( (1-Baseline!F$88-Baseline!F$87) + (1-Baseline!B$36)*Baseline!F$88 )</f>
        <v>0.0001824226192</v>
      </c>
      <c r="BC920" s="51">
        <f>AH920 * ( (1-Baseline!F$88-Baseline!F$87) + (1-Baseline!B$36)*Baseline!F$88 )</f>
        <v>0.03310480183</v>
      </c>
      <c r="BD920" s="51">
        <f>AI920 * ( (1-Baseline!F$88-Baseline!F$87) + (1-Baseline!B$36)*Baseline!F$88 )</f>
        <v>0.0004168096076</v>
      </c>
      <c r="BE920" s="51">
        <f t="shared" si="7"/>
        <v>0.03497067505</v>
      </c>
      <c r="BF920" s="51">
        <f>AK920 * ( (1-Baseline!H$88-Baseline!H$87) + (1-Baseline!B$36)*Baseline!H$88 )</f>
        <v>0.00002875399335</v>
      </c>
      <c r="BG920" s="51">
        <f>AL920 * ( (1-Baseline!H$88-Baseline!H$87) + (1-Baseline!B$36)*Baseline!H$88 )</f>
        <v>0.0002103604738</v>
      </c>
      <c r="BH920" s="51">
        <f>AM920 * ( (1-Baseline!H$88-Baseline!H$87) + (1-Baseline!B$36)*Baseline!H$88 )</f>
        <v>0.00004532655336</v>
      </c>
      <c r="BI920" s="51">
        <f>AN920 * ( (1-Baseline!H$88-Baseline!H$87) + (1-Baseline!B$36)*Baseline!H$88 )</f>
        <v>0.02745880547</v>
      </c>
      <c r="BJ920" s="51">
        <f t="shared" si="8"/>
        <v>0.02774324649</v>
      </c>
      <c r="BK920" s="61"/>
      <c r="BL920" s="51">
        <f t="shared" si="19"/>
        <v>0.9538307333</v>
      </c>
      <c r="BM920" s="51">
        <f t="shared" si="20"/>
        <v>0.01577161177</v>
      </c>
      <c r="BN920" s="51">
        <f t="shared" si="21"/>
        <v>0.02514797653</v>
      </c>
      <c r="BO920" s="51">
        <f t="shared" si="22"/>
        <v>0.005249678438</v>
      </c>
      <c r="BP920" s="51">
        <f t="shared" si="9"/>
        <v>1</v>
      </c>
      <c r="BQ920" s="51">
        <f t="shared" si="23"/>
        <v>0.05839956197</v>
      </c>
      <c r="BR920" s="51">
        <f t="shared" si="24"/>
        <v>0.9141432806</v>
      </c>
      <c r="BS920" s="51">
        <f t="shared" si="25"/>
        <v>0.01341101685</v>
      </c>
      <c r="BT920" s="51">
        <f t="shared" si="26"/>
        <v>0.01404614055</v>
      </c>
      <c r="BU920" s="51">
        <f t="shared" si="10"/>
        <v>1</v>
      </c>
      <c r="BV920" s="51">
        <f t="shared" si="27"/>
        <v>0.03622008967</v>
      </c>
      <c r="BW920" s="51">
        <f t="shared" si="28"/>
        <v>0.005216445464</v>
      </c>
      <c r="BX920" s="51">
        <f t="shared" si="29"/>
        <v>0.9466446327</v>
      </c>
      <c r="BY920" s="51">
        <f t="shared" si="30"/>
        <v>0.01191883219</v>
      </c>
      <c r="BZ920" s="51">
        <f t="shared" si="11"/>
        <v>1</v>
      </c>
      <c r="CA920" s="51">
        <f t="shared" si="31"/>
        <v>0.001036432177</v>
      </c>
      <c r="CB920" s="51">
        <f t="shared" si="32"/>
        <v>0.007582402943</v>
      </c>
      <c r="CC920" s="51">
        <f t="shared" si="33"/>
        <v>0.001633786925</v>
      </c>
      <c r="CD920" s="51">
        <f t="shared" si="34"/>
        <v>0.989747378</v>
      </c>
      <c r="CE920" s="51">
        <f t="shared" si="12"/>
        <v>1</v>
      </c>
      <c r="CF920" s="61"/>
      <c r="CG920" s="51">
        <f t="shared" si="35"/>
        <v>0.9538307333</v>
      </c>
      <c r="CH920" s="51">
        <f t="shared" si="36"/>
        <v>0.01577161177</v>
      </c>
      <c r="CI920" s="51">
        <f t="shared" si="37"/>
        <v>0.02514797653</v>
      </c>
      <c r="CJ920" s="51">
        <f t="shared" si="38"/>
        <v>0.005249678438</v>
      </c>
      <c r="CK920" s="51">
        <f t="shared" si="13"/>
        <v>1</v>
      </c>
      <c r="CL920" s="51">
        <f t="shared" si="39"/>
        <v>0.05839956197</v>
      </c>
      <c r="CM920" s="51">
        <f t="shared" si="40"/>
        <v>0.9141432806</v>
      </c>
      <c r="CN920" s="51">
        <f t="shared" si="41"/>
        <v>0.01341101685</v>
      </c>
      <c r="CO920" s="51">
        <f t="shared" si="42"/>
        <v>0.01404614055</v>
      </c>
      <c r="CP920" s="51">
        <f t="shared" si="14"/>
        <v>1</v>
      </c>
      <c r="CQ920" s="51">
        <f t="shared" si="43"/>
        <v>0.03622008967</v>
      </c>
      <c r="CR920" s="51">
        <f t="shared" si="44"/>
        <v>0.005216445464</v>
      </c>
      <c r="CS920" s="51">
        <f t="shared" si="45"/>
        <v>0.9466446327</v>
      </c>
      <c r="CT920" s="51">
        <f t="shared" si="46"/>
        <v>0.01191883219</v>
      </c>
      <c r="CU920" s="51">
        <f t="shared" si="15"/>
        <v>1</v>
      </c>
      <c r="CV920" s="51">
        <f t="shared" si="47"/>
        <v>0.001036432177</v>
      </c>
      <c r="CW920" s="51">
        <f t="shared" si="48"/>
        <v>0.007582402943</v>
      </c>
      <c r="CX920" s="51">
        <f t="shared" si="49"/>
        <v>0.001633786925</v>
      </c>
      <c r="CY920" s="51">
        <f t="shared" si="50"/>
        <v>0.989747378</v>
      </c>
      <c r="CZ920" s="51">
        <f t="shared" si="16"/>
        <v>1</v>
      </c>
      <c r="DA920" s="61"/>
      <c r="DB920" s="51">
        <f>(AQ920*Baseline!B$7 + AV920*Baseline!B$11 + BA920*Baseline!B$16 + BF920*Baseline!B$18)</f>
        <v>49903.5799</v>
      </c>
      <c r="DC920" s="51">
        <f>(AR920*Baseline!B$7 + AW920*Baseline!B$11 + BB920*Baseline!B$16 + BG920*Baseline!B$18)</f>
        <v>59106.06579</v>
      </c>
      <c r="DD920" s="51">
        <f>(AS920*Baseline!B$7 + AX920*Baseline!B$11 + BC920*Baseline!B$16 + BH920*Baseline!B$18)</f>
        <v>114777.7189</v>
      </c>
      <c r="DE920" s="51">
        <f>(AT920*Baseline!B$7 + AY920*Baseline!B$11 + BD920*Baseline!B$16 + BI920*Baseline!B$18)</f>
        <v>1259724.92</v>
      </c>
      <c r="DF920" s="51">
        <f t="shared" si="17"/>
        <v>1483512.284</v>
      </c>
      <c r="DG920" s="61"/>
      <c r="DH920" s="51">
        <f t="shared" si="51"/>
        <v>0.03363880464</v>
      </c>
      <c r="DI920" s="51">
        <f t="shared" si="52"/>
        <v>0.03984197935</v>
      </c>
      <c r="DJ920" s="51">
        <f t="shared" si="53"/>
        <v>0.07736890359</v>
      </c>
      <c r="DK920" s="51">
        <f t="shared" si="54"/>
        <v>0.8491503124</v>
      </c>
      <c r="DL920" s="51">
        <f t="shared" si="18"/>
        <v>1</v>
      </c>
      <c r="DM920" s="61"/>
      <c r="DN920" s="51">
        <f>DH920 / (Baseline!B$7/Baseline!B$17)</f>
        <v>3.590721142</v>
      </c>
      <c r="DO920" s="51">
        <f>DI920 / (Baseline!B$11/Baseline!B$17)</f>
        <v>0.961804451</v>
      </c>
      <c r="DP920" s="51">
        <f>DJ920 / (Baseline!B$16/Baseline!B$17)</f>
        <v>1.195583375</v>
      </c>
      <c r="DQ920" s="51">
        <f>DK920 / (Baseline!B$18/Baseline!B$17)</f>
        <v>0.960039393</v>
      </c>
      <c r="DR920" s="79"/>
      <c r="DS920" s="51">
        <f>(AU920*Baseline!B$34)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0.02590980467</v>
      </c>
      <c r="DT920" s="51">
        <f>(AZ920*Baseline!B$34) + (Baseline!D$88*(1-Baseline!D$89)*Baseline!B$35) + (Baseline!D$88*Baseline!D$89*((1-Baseline!D$90)*Baseline!B$40 + Baseline!D$90*Baseline!B$41))</f>
        <v>0.01010000577</v>
      </c>
      <c r="DU920" s="51">
        <f>(BE920*Baseline!B$34) + (Baseline!F$88*(1-Baseline!F$89)*Baseline!B$35) + (Baseline!F$88*Baseline!F$89*((1-Baseline!F$90)*Baseline!B$40 + Baseline!F$90*Baseline!B$41))</f>
        <v>0.01297624126</v>
      </c>
      <c r="DV920" s="51">
        <f>(BJ920*Baseline!B$34) + (Baseline!H$88*(1-Baseline!H$89)*Baseline!B$35) + (Baseline!H$88*Baseline!H$89*((1-Baseline!H$90)*Baseline!B$40 + Baseline!H$90*Baseline!B$41))</f>
        <v>0.009306486973</v>
      </c>
      <c r="DW920" s="51">
        <f>( DS920*Baseline!B$7 + DT920*Baseline!B$11 + DU920*Baseline!B$16 + DV920*Baseline!B$18 ) / Baseline!B$17</f>
        <v>0.009732380127</v>
      </c>
    </row>
    <row r="921">
      <c r="A921" s="4" t="s">
        <v>1281</v>
      </c>
      <c r="B921" s="45">
        <f>MIN( MAX( NORMINV( MCrands!B921, (B$5+B$4)/2, (B$5-B$4)/3.29 ), 0 ), 1 )</f>
        <v>0.4682884289</v>
      </c>
      <c r="C921" s="45">
        <f>MAX( NORMINV( MCrands!C921, (C$5+C$4)/2, (C$5-C$4)/3.29 ), 0 )</f>
        <v>2.72645187</v>
      </c>
      <c r="D921" s="41"/>
      <c r="E921" s="43">
        <f>Baseline!B$33 * (C921 * Baseline!B$66*Baseline!B$66/Baseline!B$73 + Baseline!B$52*Baseline!B$52/Baseline!B$74 + Baseline!B$53*Baseline!B$53/Baseline!B$75 + Baseline!B$54*Baseline!B$54/Baseline!B$76)</f>
        <v>0.00001934458892</v>
      </c>
      <c r="F921" s="43">
        <f>Baseline!B$33 * (C921 * Baseline!B$66*Baseline!B$57/Baseline!B$73 + Baseline!B$52*Baseline!B$67/Baseline!B$74 + Baseline!B$53*Baseline!B$55/Baseline!B$75 + Baseline!B$54*Baseline!B$56/Baseline!B$76)</f>
        <v>0.0000001999222767</v>
      </c>
      <c r="G921" s="45">
        <f>Baseline!B$33 * (C921 * Baseline!B$66*Baseline!B$58/Baseline!B$73 + Baseline!B$52*Baseline!B$59/Baseline!B$74 + Baseline!B$53*Baseline!B$68/Baseline!B$75 + Baseline!B$54*Baseline!B$60/Baseline!B$76)</f>
        <v>0.0000001687382888</v>
      </c>
      <c r="H921" s="43">
        <f>Baseline!B$33 * (C921 * Baseline!B$66*Baseline!B$61/Baseline!B$73 + Baseline!B$52*Baseline!B$62/Baseline!B$74 + Baseline!B$53*Baseline!B$63/Baseline!B$75 + Baseline!B$54*Baseline!B$69/Baseline!B$76)</f>
        <v>0.000000003411892582</v>
      </c>
      <c r="I921" s="43">
        <f>Baseline!B$33 * (C921 * Baseline!B$57*Baseline!B$66/Baseline!B$73 + Baseline!B$67*Baseline!B$52/Baseline!B$74 + Baseline!B$55*Baseline!B$53/Baseline!B$75 + Baseline!B$56*Baseline!B$54/Baseline!B$76)</f>
        <v>0.0000001999222767</v>
      </c>
      <c r="J921" s="45">
        <f>Baseline!B$33 * (C921 * Baseline!B$57*Baseline!B$57/Baseline!B$73 + Baseline!B$67*Baseline!B$67/Baseline!B$74 + Baseline!B$55*Baseline!B$55/Baseline!B$75 + Baseline!B$56*Baseline!B$56/Baseline!B$76)</f>
        <v>0.000001763813809</v>
      </c>
      <c r="K921" s="43">
        <f>Baseline!B$33 * (C921 * Baseline!B$57*Baseline!B$58/Baseline!B$73 + Baseline!B$67*Baseline!B$59/Baseline!B$74 + Baseline!B$55*Baseline!B$68/Baseline!B$75 + Baseline!B$56*Baseline!B$60/Baseline!B$76)</f>
        <v>0.00000001374193107</v>
      </c>
      <c r="L921" s="45">
        <f>Baseline!B$33 * (C921 * Baseline!B$57*Baseline!B$61/Baseline!B$73 + Baseline!B$67*Baseline!B$62/Baseline!B$74 + Baseline!B$55*Baseline!B$63/Baseline!B$75 + Baseline!B$56*Baseline!B$69/Baseline!B$76)</f>
        <v>0.00000001439285298</v>
      </c>
      <c r="M921" s="43">
        <f>Baseline!B$33 * (C921 * Baseline!B$58*Baseline!B$66/Baseline!B$73 + Baseline!B$59*Baseline!B$52/Baseline!B$74 + Baseline!B$68*Baseline!B$53/Baseline!B$75 + Baseline!B$60*Baseline!B$54/Baseline!B$76)</f>
        <v>0.0000001687382888</v>
      </c>
      <c r="N921" s="45">
        <f>Baseline!B$33 * (C921 * Baseline!B$58*Baseline!B$57/Baseline!B$73 + Baseline!B$59*Baseline!B$67/Baseline!B$74 + Baseline!B$68*Baseline!B$55/Baseline!B$75 + Baseline!B$60*Baseline!B$56/Baseline!B$76)</f>
        <v>0.00000001374193107</v>
      </c>
      <c r="O921" s="45">
        <f>Baseline!B$33 * (C921 * Baseline!B$58*Baseline!B$58/Baseline!B$73 + Baseline!B$59*Baseline!B$59/Baseline!B$74 + Baseline!B$68*Baseline!B$68/Baseline!B$75 + Baseline!B$60*Baseline!B$60/Baseline!B$76)</f>
        <v>0.0000013243903</v>
      </c>
      <c r="P921" s="43">
        <f>Baseline!B$33 * (C921 * Baseline!B$58*Baseline!B$61/Baseline!B$73 + Baseline!B$59*Baseline!B$62/Baseline!B$74 + Baseline!B$68*Baseline!B$63/Baseline!B$75 + Baseline!B$60*Baseline!B$69/Baseline!B$76)</f>
        <v>0.000000001646944576</v>
      </c>
      <c r="Q921" s="43">
        <f>Baseline!B$33 * (C921 * Baseline!B$61*Baseline!B$66/Baseline!B$73 + Baseline!B$62*Baseline!B$52/Baseline!B$74 + Baseline!B$63*Baseline!B$53/Baseline!B$75 + Baseline!B$69*Baseline!B$54/Baseline!B$76)</f>
        <v>0.000000003411892582</v>
      </c>
      <c r="R921" s="43">
        <f>Baseline!B$33 * (C921 * Baseline!B$61*Baseline!B$57/Baseline!B$73 + Baseline!B$62*Baseline!B$67/Baseline!B$74 + Baseline!B$63*Baseline!B$55/Baseline!B$75 + Baseline!B$69*Baseline!B$56/Baseline!B$76)</f>
        <v>0.00000001439285298</v>
      </c>
      <c r="S921" s="43">
        <f>Baseline!B$33 * (C921 * Baseline!B$61*Baseline!B$58/Baseline!B$73 + Baseline!B$62*Baseline!B$59/Baseline!B$74 + Baseline!B$63*Baseline!B$68/Baseline!B$75 + Baseline!B$69*Baseline!B$60/Baseline!B$76)</f>
        <v>0.000000001646944576</v>
      </c>
      <c r="T921" s="43">
        <f>Baseline!B$33 * (C921 * Baseline!B$61*Baseline!B$61/Baseline!B$73 + Baseline!B$62*Baseline!B$62/Baseline!B$74 + Baseline!B$63*Baseline!B$63/Baseline!B$75 + Baseline!B$69*Baseline!B$69/Baseline!B$76)</f>
        <v>0.00000009854654537</v>
      </c>
      <c r="U921" s="41"/>
      <c r="V921" s="43">
        <f>E921 * ( Baseline!B$87 * Baseline!B$7 )</f>
        <v>0.2007774884</v>
      </c>
      <c r="W921" s="43">
        <f>F921 * ( Baseline!D$87 * Baseline!B$11 )</f>
        <v>0.003687885407</v>
      </c>
      <c r="X921" s="43">
        <f>G921 * ( Baseline!F$87 * Baseline!B$16 )</f>
        <v>0.005861085639</v>
      </c>
      <c r="Y921" s="43">
        <f>H921 * ( Baseline!H$87 * Baseline!B$18 )</f>
        <v>0.001199872093</v>
      </c>
      <c r="Z921" s="51">
        <f t="shared" si="1"/>
        <v>0.2115263315</v>
      </c>
      <c r="AA921" s="43">
        <f>I921 * ( Baseline!B$87 * Baseline!B$7 )</f>
        <v>0.00207499331</v>
      </c>
      <c r="AB921" s="45">
        <f>J921 * ( Baseline!D$87 * Baseline!B$11 )</f>
        <v>0.03253636019</v>
      </c>
      <c r="AC921" s="45">
        <f>K921 * ( Baseline!F$87 * Baseline!B$16 )</f>
        <v>0.000477322814</v>
      </c>
      <c r="AD921" s="45">
        <f>L921 * ( Baseline!F$87 * Baseline!B$16 )</f>
        <v>0.0004999324369</v>
      </c>
      <c r="AE921" s="51">
        <f t="shared" si="2"/>
        <v>0.03558860875</v>
      </c>
      <c r="AF921" s="51">
        <f>M921 * ( Baseline!B$87 * Baseline!B$7 )</f>
        <v>0.0017513347</v>
      </c>
      <c r="AG921" s="51">
        <f>N921 * ( Baseline!D$87 * Baseline!B$11 )</f>
        <v>0.0002534918464</v>
      </c>
      <c r="AH921" s="51">
        <f>O921 * ( Baseline!F$87 * Baseline!B$16 )</f>
        <v>0.04600239236</v>
      </c>
      <c r="AI921" s="51">
        <f>P921 * ( Baseline!H$87 * Baseline!B$18 )</f>
        <v>0.0005791867088</v>
      </c>
      <c r="AJ921" s="51">
        <f t="shared" si="3"/>
        <v>0.04858640561</v>
      </c>
      <c r="AK921" s="51">
        <f>Q921 * ( Baseline!B$87 * Baseline!B$7 )</f>
        <v>0.00003541203311</v>
      </c>
      <c r="AL921" s="51">
        <f>R921 * ( Baseline!D$87 * Baseline!B$11 )</f>
        <v>0.0002654991398</v>
      </c>
      <c r="AM921" s="51">
        <f>S921 * ( Baseline!F$87 * Baseline!B$16 )</f>
        <v>0.00005720624092</v>
      </c>
      <c r="AN921" s="51">
        <f>T921 * ( Baseline!H$87 * Baseline!B$18 )</f>
        <v>0.03465620526</v>
      </c>
      <c r="AO921" s="51">
        <f t="shared" si="4"/>
        <v>0.03501432267</v>
      </c>
      <c r="AP921" s="61"/>
      <c r="AQ921" s="51">
        <f>V921 * ( (1-Baseline!B$88-Baseline!B$87) + (1-B921)*Baseline!B$88 )</f>
        <v>0.1128014707</v>
      </c>
      <c r="AR921" s="51">
        <f>W921 * ( (1-Baseline!B$88-Baseline!B$87) + (1-B921)*Baseline!B$88 )</f>
        <v>0.002071939943</v>
      </c>
      <c r="AS921" s="51">
        <f>X921 * ( (1-Baseline!B$88-Baseline!B$87) + (1-B921)*Baseline!B$88 )</f>
        <v>0.003292894465</v>
      </c>
      <c r="AT921" s="51">
        <f>Y921 * ( (1-Baseline!B$88-Baseline!B$87) + (1-B921)*Baseline!B$88 )</f>
        <v>0.0006741160968</v>
      </c>
      <c r="AU921" s="51">
        <f t="shared" si="5"/>
        <v>0.1188404212</v>
      </c>
      <c r="AV921" s="51">
        <f>AA921 * ( (1-Baseline!D$88-Baseline!D$87) + (1-B921)*Baseline!D$88 )</f>
        <v>0.001621825527</v>
      </c>
      <c r="AW921" s="51">
        <f>AB921 * ( (1-Baseline!D$88-Baseline!D$87) + (1-B921)*Baseline!D$88 )</f>
        <v>0.02543058779</v>
      </c>
      <c r="AX921" s="51">
        <f>AC921 * ( (1-Baseline!D$88-Baseline!D$87) + (1-B921)*Baseline!D$88 )</f>
        <v>0.0003730779858</v>
      </c>
      <c r="AY921" s="51">
        <f>AD921 * ( (1-Baseline!D$88-Baseline!D$87) + (1-B921)*Baseline!D$88 )</f>
        <v>0.0003907497842</v>
      </c>
      <c r="AZ921" s="51">
        <f t="shared" si="6"/>
        <v>0.02781624109</v>
      </c>
      <c r="BA921" s="51">
        <f>AF921 * ( (1-Baseline!F$88-Baseline!F$87) + (1-Baseline!B$36)*Baseline!F$88 )</f>
        <v>0.001260316493</v>
      </c>
      <c r="BB921" s="51">
        <f>AG921 * ( (1-Baseline!F$88-Baseline!F$87) + (1-Baseline!B$36)*Baseline!F$88 )</f>
        <v>0.0001824208444</v>
      </c>
      <c r="BC921" s="51">
        <f>AH921 * ( (1-Baseline!F$88-Baseline!F$87) + (1-Baseline!B$36)*Baseline!F$88 )</f>
        <v>0.03310479362</v>
      </c>
      <c r="BD921" s="51">
        <f>AI921 * ( (1-Baseline!F$88-Baseline!F$87) + (1-Baseline!B$36)*Baseline!F$88 )</f>
        <v>0.0004168012896</v>
      </c>
      <c r="BE921" s="51">
        <f t="shared" si="7"/>
        <v>0.03496433225</v>
      </c>
      <c r="BF921" s="51">
        <f>AK921 * ( (1-Baseline!H$88-Baseline!H$87) + (1-Baseline!B$36)*Baseline!H$88 )</f>
        <v>0.00002805766207</v>
      </c>
      <c r="BG921" s="51">
        <f>AL921 * ( (1-Baseline!H$88-Baseline!H$87) + (1-Baseline!B$36)*Baseline!H$88 )</f>
        <v>0.0002103602784</v>
      </c>
      <c r="BH921" s="51">
        <f>AM921 * ( (1-Baseline!H$88-Baseline!H$87) + (1-Baseline!B$36)*Baseline!H$88 )</f>
        <v>0.0000453256488</v>
      </c>
      <c r="BI921" s="51">
        <f>AN921 * ( (1-Baseline!H$88-Baseline!H$87) + (1-Baseline!B$36)*Baseline!H$88 )</f>
        <v>0.02745880455</v>
      </c>
      <c r="BJ921" s="51">
        <f t="shared" si="8"/>
        <v>0.02774254814</v>
      </c>
      <c r="BK921" s="61"/>
      <c r="BL921" s="51">
        <f t="shared" si="19"/>
        <v>0.9491843731</v>
      </c>
      <c r="BM921" s="51">
        <f t="shared" si="20"/>
        <v>0.01743463984</v>
      </c>
      <c r="BN921" s="51">
        <f t="shared" si="21"/>
        <v>0.02770853916</v>
      </c>
      <c r="BO921" s="51">
        <f t="shared" si="22"/>
        <v>0.005672447891</v>
      </c>
      <c r="BP921" s="51">
        <f t="shared" si="9"/>
        <v>1</v>
      </c>
      <c r="BQ921" s="51">
        <f t="shared" si="23"/>
        <v>0.05830498529</v>
      </c>
      <c r="BR921" s="51">
        <f t="shared" si="24"/>
        <v>0.914235238</v>
      </c>
      <c r="BS921" s="51">
        <f t="shared" si="25"/>
        <v>0.01341223585</v>
      </c>
      <c r="BT921" s="51">
        <f t="shared" si="26"/>
        <v>0.0140475409</v>
      </c>
      <c r="BU921" s="51">
        <f t="shared" si="10"/>
        <v>1</v>
      </c>
      <c r="BV921" s="51">
        <f t="shared" si="27"/>
        <v>0.03604577613</v>
      </c>
      <c r="BW921" s="51">
        <f t="shared" si="28"/>
        <v>0.005217341007</v>
      </c>
      <c r="BX921" s="51">
        <f t="shared" si="29"/>
        <v>0.9468161264</v>
      </c>
      <c r="BY921" s="51">
        <f t="shared" si="30"/>
        <v>0.01192075646</v>
      </c>
      <c r="BZ921" s="51">
        <f t="shared" si="11"/>
        <v>1</v>
      </c>
      <c r="CA921" s="51">
        <f t="shared" si="31"/>
        <v>0.001011358507</v>
      </c>
      <c r="CB921" s="51">
        <f t="shared" si="32"/>
        <v>0.007582586767</v>
      </c>
      <c r="CC921" s="51">
        <f t="shared" si="33"/>
        <v>0.001633795446</v>
      </c>
      <c r="CD921" s="51">
        <f t="shared" si="34"/>
        <v>0.9897722593</v>
      </c>
      <c r="CE921" s="51">
        <f t="shared" si="12"/>
        <v>1</v>
      </c>
      <c r="CF921" s="61"/>
      <c r="CG921" s="51">
        <f t="shared" si="35"/>
        <v>0.9491843731</v>
      </c>
      <c r="CH921" s="51">
        <f t="shared" si="36"/>
        <v>0.01743463984</v>
      </c>
      <c r="CI921" s="51">
        <f t="shared" si="37"/>
        <v>0.02770853916</v>
      </c>
      <c r="CJ921" s="51">
        <f t="shared" si="38"/>
        <v>0.005672447891</v>
      </c>
      <c r="CK921" s="51">
        <f t="shared" si="13"/>
        <v>1</v>
      </c>
      <c r="CL921" s="51">
        <f t="shared" si="39"/>
        <v>0.05830498529</v>
      </c>
      <c r="CM921" s="51">
        <f t="shared" si="40"/>
        <v>0.914235238</v>
      </c>
      <c r="CN921" s="51">
        <f t="shared" si="41"/>
        <v>0.01341223585</v>
      </c>
      <c r="CO921" s="51">
        <f t="shared" si="42"/>
        <v>0.0140475409</v>
      </c>
      <c r="CP921" s="51">
        <f t="shared" si="14"/>
        <v>1</v>
      </c>
      <c r="CQ921" s="51">
        <f t="shared" si="43"/>
        <v>0.03604577613</v>
      </c>
      <c r="CR921" s="51">
        <f t="shared" si="44"/>
        <v>0.005217341007</v>
      </c>
      <c r="CS921" s="51">
        <f t="shared" si="45"/>
        <v>0.9468161264</v>
      </c>
      <c r="CT921" s="51">
        <f t="shared" si="46"/>
        <v>0.01192075646</v>
      </c>
      <c r="CU921" s="51">
        <f t="shared" si="15"/>
        <v>1</v>
      </c>
      <c r="CV921" s="51">
        <f t="shared" si="47"/>
        <v>0.001011358507</v>
      </c>
      <c r="CW921" s="51">
        <f t="shared" si="48"/>
        <v>0.007582586767</v>
      </c>
      <c r="CX921" s="51">
        <f t="shared" si="49"/>
        <v>0.001633795446</v>
      </c>
      <c r="CY921" s="51">
        <f t="shared" si="50"/>
        <v>0.9897722593</v>
      </c>
      <c r="CZ921" s="51">
        <f t="shared" si="16"/>
        <v>1</v>
      </c>
      <c r="DA921" s="61"/>
      <c r="DB921" s="51">
        <f>(AQ921*Baseline!B$7 + AV921*Baseline!B$11 + BA921*Baseline!B$16 + BF921*Baseline!B$18)</f>
        <v>63693.88867</v>
      </c>
      <c r="DC921" s="51">
        <f>(AR921*Baseline!B$7 + AW921*Baseline!B$11 + BB921*Baseline!B$16 + BG921*Baseline!B$18)</f>
        <v>65785.87293</v>
      </c>
      <c r="DD921" s="51">
        <f>(AS921*Baseline!B$7 + AX921*Baseline!B$11 + BC921*Baseline!B$16 + BH921*Baseline!B$18)</f>
        <v>115379.9867</v>
      </c>
      <c r="DE921" s="51">
        <f>(AT921*Baseline!B$7 + AY921*Baseline!B$11 + BD921*Baseline!B$16 + BI921*Baseline!B$18)</f>
        <v>1259922.361</v>
      </c>
      <c r="DF921" s="51">
        <f t="shared" si="17"/>
        <v>1504782.109</v>
      </c>
      <c r="DG921" s="61"/>
      <c r="DH921" s="51">
        <f t="shared" si="51"/>
        <v>0.04232764883</v>
      </c>
      <c r="DI921" s="51">
        <f t="shared" si="52"/>
        <v>0.04371787287</v>
      </c>
      <c r="DJ921" s="51">
        <f t="shared" si="53"/>
        <v>0.07667554392</v>
      </c>
      <c r="DK921" s="51">
        <f t="shared" si="54"/>
        <v>0.8372789344</v>
      </c>
      <c r="DL921" s="51">
        <f t="shared" si="18"/>
        <v>1</v>
      </c>
      <c r="DM921" s="61"/>
      <c r="DN921" s="51">
        <f>DH921 / (Baseline!B$7/Baseline!B$17)</f>
        <v>4.51819811</v>
      </c>
      <c r="DO921" s="51">
        <f>DI921 / (Baseline!B$11/Baseline!B$17)</f>
        <v>1.055370376</v>
      </c>
      <c r="DP921" s="51">
        <f>DJ921 / (Baseline!B$16/Baseline!B$17)</f>
        <v>1.184868872</v>
      </c>
      <c r="DQ921" s="51">
        <f>DK921 / (Baseline!B$18/Baseline!B$17)</f>
        <v>0.9466177521</v>
      </c>
      <c r="DR921" s="79"/>
      <c r="DS921" s="51">
        <f>(AU921*Baseline!B$34)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0.03035559443</v>
      </c>
      <c r="DT921" s="51">
        <f>(AZ921*Baseline!B$34) + (Baseline!D$88*(1-Baseline!D$89)*Baseline!B$35) + (Baseline!D$88*Baseline!D$89*((1-Baseline!D$90)*Baseline!B$40 + Baseline!D$90*Baseline!B$41))</f>
        <v>0.01058600416</v>
      </c>
      <c r="DU921" s="51">
        <f>(BE921*Baseline!B$34) + (Baseline!F$88*(1-Baseline!F$89)*Baseline!B$35) + (Baseline!F$88*Baseline!F$89*((1-Baseline!F$90)*Baseline!B$40 + Baseline!F$90*Baseline!B$41))</f>
        <v>0.01297528984</v>
      </c>
      <c r="DV921" s="51">
        <f>(BJ921*Baseline!B$34) + (Baseline!H$88*(1-Baseline!H$89)*Baseline!B$35) + (Baseline!H$88*Baseline!H$89*((1-Baseline!H$90)*Baseline!B$40 + Baseline!H$90*Baseline!B$41))</f>
        <v>0.009306382221</v>
      </c>
      <c r="DW921" s="51">
        <f>( DS921*Baseline!B$7 + DT921*Baseline!B$11 + DU921*Baseline!B$16 + DV921*Baseline!B$18 ) / Baseline!B$17</f>
        <v>0.009794007309</v>
      </c>
    </row>
    <row r="922">
      <c r="A922" s="4" t="s">
        <v>1282</v>
      </c>
      <c r="B922" s="45">
        <f>MIN( MAX( NORMINV( MCrands!B922, (B$5+B$4)/2, (B$5-B$4)/3.29 ), 0 ), 1 )</f>
        <v>0.3261028628</v>
      </c>
      <c r="C922" s="45">
        <f>MAX( NORMINV( MCrands!C922, (C$5+C$4)/2, (C$5-C$4)/3.29 ), 0 )</f>
        <v>2.618627789</v>
      </c>
      <c r="D922" s="41"/>
      <c r="E922" s="43">
        <f>Baseline!B$33 * (C922 * Baseline!B$66*Baseline!B$66/Baseline!B$73 + Baseline!B$52*Baseline!B$52/Baseline!B$74 + Baseline!B$53*Baseline!B$53/Baseline!B$75 + Baseline!B$54*Baseline!B$54/Baseline!B$76)</f>
        <v>0.00001858119184</v>
      </c>
      <c r="F922" s="43">
        <f>Baseline!B$33 * (C922 * Baseline!B$66*Baseline!B$57/Baseline!B$73 + Baseline!B$52*Baseline!B$67/Baseline!B$74 + Baseline!B$53*Baseline!B$55/Baseline!B$75 + Baseline!B$54*Baseline!B$56/Baseline!B$76)</f>
        <v>0.0000001998017403</v>
      </c>
      <c r="G922" s="45">
        <f>Baseline!B$33 * (C922 * Baseline!B$66*Baseline!B$58/Baseline!B$73 + Baseline!B$52*Baseline!B$59/Baseline!B$74 + Baseline!B$53*Baseline!B$68/Baseline!B$75 + Baseline!B$54*Baseline!B$60/Baseline!B$76)</f>
        <v>0.0000001684419702</v>
      </c>
      <c r="H922" s="43">
        <f>Baseline!B$33 * (C922 * Baseline!B$66*Baseline!B$61/Baseline!B$73 + Baseline!B$52*Baseline!B$62/Baseline!B$74 + Baseline!B$53*Baseline!B$63/Baseline!B$75 + Baseline!B$54*Baseline!B$69/Baseline!B$76)</f>
        <v>0.000000003382260722</v>
      </c>
      <c r="I922" s="43">
        <f>Baseline!B$33 * (C922 * Baseline!B$57*Baseline!B$66/Baseline!B$73 + Baseline!B$67*Baseline!B$52/Baseline!B$74 + Baseline!B$55*Baseline!B$53/Baseline!B$75 + Baseline!B$56*Baseline!B$54/Baseline!B$76)</f>
        <v>0.0000001998017403</v>
      </c>
      <c r="J922" s="45">
        <f>Baseline!B$33 * (C922 * Baseline!B$57*Baseline!B$57/Baseline!B$73 + Baseline!B$67*Baseline!B$67/Baseline!B$74 + Baseline!B$55*Baseline!B$55/Baseline!B$75 + Baseline!B$56*Baseline!B$56/Baseline!B$76)</f>
        <v>0.00000176381379</v>
      </c>
      <c r="K922" s="43">
        <f>Baseline!B$33 * (C922 * Baseline!B$57*Baseline!B$58/Baseline!B$73 + Baseline!B$67*Baseline!B$59/Baseline!B$74 + Baseline!B$55*Baseline!B$68/Baseline!B$75 + Baseline!B$56*Baseline!B$60/Baseline!B$76)</f>
        <v>0.00000001374188428</v>
      </c>
      <c r="L922" s="45">
        <f>Baseline!B$33 * (C922 * Baseline!B$57*Baseline!B$61/Baseline!B$73 + Baseline!B$67*Baseline!B$62/Baseline!B$74 + Baseline!B$55*Baseline!B$63/Baseline!B$75 + Baseline!B$56*Baseline!B$69/Baseline!B$76)</f>
        <v>0.0000000143928483</v>
      </c>
      <c r="M922" s="43">
        <f>Baseline!B$33 * (C922 * Baseline!B$58*Baseline!B$66/Baseline!B$73 + Baseline!B$59*Baseline!B$52/Baseline!B$74 + Baseline!B$68*Baseline!B$53/Baseline!B$75 + Baseline!B$60*Baseline!B$54/Baseline!B$76)</f>
        <v>0.0000001684419702</v>
      </c>
      <c r="N922" s="45">
        <f>Baseline!B$33 * (C922 * Baseline!B$58*Baseline!B$57/Baseline!B$73 + Baseline!B$59*Baseline!B$67/Baseline!B$74 + Baseline!B$68*Baseline!B$55/Baseline!B$75 + Baseline!B$60*Baseline!B$56/Baseline!B$76)</f>
        <v>0.00000001374188428</v>
      </c>
      <c r="O922" s="45">
        <f>Baseline!B$33 * (C922 * Baseline!B$58*Baseline!B$58/Baseline!B$73 + Baseline!B$59*Baseline!B$59/Baseline!B$74 + Baseline!B$68*Baseline!B$68/Baseline!B$75 + Baseline!B$60*Baseline!B$60/Baseline!B$76)</f>
        <v>0.000001324390185</v>
      </c>
      <c r="P922" s="43">
        <f>Baseline!B$33 * (C922 * Baseline!B$58*Baseline!B$61/Baseline!B$73 + Baseline!B$59*Baseline!B$62/Baseline!B$74 + Baseline!B$68*Baseline!B$63/Baseline!B$75 + Baseline!B$60*Baseline!B$69/Baseline!B$76)</f>
        <v>0.000000001646933074</v>
      </c>
      <c r="Q922" s="43">
        <f>Baseline!B$33 * (C922 * Baseline!B$61*Baseline!B$66/Baseline!B$73 + Baseline!B$62*Baseline!B$52/Baseline!B$74 + Baseline!B$63*Baseline!B$53/Baseline!B$75 + Baseline!B$69*Baseline!B$54/Baseline!B$76)</f>
        <v>0.000000003382260722</v>
      </c>
      <c r="R922" s="43">
        <f>Baseline!B$33 * (C922 * Baseline!B$61*Baseline!B$57/Baseline!B$73 + Baseline!B$62*Baseline!B$67/Baseline!B$74 + Baseline!B$63*Baseline!B$55/Baseline!B$75 + Baseline!B$69*Baseline!B$56/Baseline!B$76)</f>
        <v>0.0000000143928483</v>
      </c>
      <c r="S922" s="43">
        <f>Baseline!B$33 * (C922 * Baseline!B$61*Baseline!B$58/Baseline!B$73 + Baseline!B$62*Baseline!B$59/Baseline!B$74 + Baseline!B$63*Baseline!B$68/Baseline!B$75 + Baseline!B$69*Baseline!B$60/Baseline!B$76)</f>
        <v>0.000000001646933074</v>
      </c>
      <c r="T922" s="43">
        <f>Baseline!B$33 * (C922 * Baseline!B$61*Baseline!B$61/Baseline!B$73 + Baseline!B$62*Baseline!B$62/Baseline!B$74 + Baseline!B$63*Baseline!B$63/Baseline!B$75 + Baseline!B$69*Baseline!B$69/Baseline!B$76)</f>
        <v>0.00000009854654422</v>
      </c>
      <c r="U922" s="41"/>
      <c r="V922" s="43">
        <f>E922 * ( Baseline!B$87 * Baseline!B$7 )</f>
        <v>0.1928541901</v>
      </c>
      <c r="W922" s="43">
        <f>F922 * ( Baseline!D$87 * Baseline!B$11 )</f>
        <v>0.003685661921</v>
      </c>
      <c r="X922" s="43">
        <f>G922 * ( Baseline!F$87 * Baseline!B$16 )</f>
        <v>0.00585079308</v>
      </c>
      <c r="Y922" s="43">
        <f>H922 * ( Baseline!H$87 * Baseline!B$18 )</f>
        <v>0.001189451354</v>
      </c>
      <c r="Z922" s="51">
        <f t="shared" si="1"/>
        <v>0.2035800964</v>
      </c>
      <c r="AA922" s="43">
        <f>I922 * ( Baseline!B$87 * Baseline!B$7 )</f>
        <v>0.002073742263</v>
      </c>
      <c r="AB922" s="45">
        <f>J922 * ( Baseline!D$87 * Baseline!B$11 )</f>
        <v>0.03253635984</v>
      </c>
      <c r="AC922" s="45">
        <f>K922 * ( Baseline!F$87 * Baseline!B$16 )</f>
        <v>0.0004773211889</v>
      </c>
      <c r="AD922" s="45">
        <f>L922 * ( Baseline!F$87 * Baseline!B$16 )</f>
        <v>0.0004999322744</v>
      </c>
      <c r="AE922" s="51">
        <f t="shared" si="2"/>
        <v>0.03558735557</v>
      </c>
      <c r="AF922" s="51">
        <f>M922 * ( Baseline!B$87 * Baseline!B$7 )</f>
        <v>0.001748259209</v>
      </c>
      <c r="AG922" s="51">
        <f>N922 * ( Baseline!D$87 * Baseline!B$11 )</f>
        <v>0.0002534909834</v>
      </c>
      <c r="AH922" s="51">
        <f>O922 * ( Baseline!F$87 * Baseline!B$16 )</f>
        <v>0.04600238836</v>
      </c>
      <c r="AI922" s="51">
        <f>P922 * ( Baseline!H$87 * Baseline!B$18 )</f>
        <v>0.0005791826639</v>
      </c>
      <c r="AJ922" s="51">
        <f t="shared" si="3"/>
        <v>0.04858332122</v>
      </c>
      <c r="AK922" s="51">
        <f>Q922 * ( Baseline!B$87 * Baseline!B$7 )</f>
        <v>0.00003510448403</v>
      </c>
      <c r="AL922" s="51">
        <f>R922 * ( Baseline!D$87 * Baseline!B$11 )</f>
        <v>0.0002654990534</v>
      </c>
      <c r="AM922" s="51">
        <f>S922 * ( Baseline!F$87 * Baseline!B$16 )</f>
        <v>0.0000572058414</v>
      </c>
      <c r="AN922" s="51">
        <f>T922 * ( Baseline!H$87 * Baseline!B$18 )</f>
        <v>0.03465620485</v>
      </c>
      <c r="AO922" s="51">
        <f t="shared" si="4"/>
        <v>0.03501401423</v>
      </c>
      <c r="AP922" s="61"/>
      <c r="AQ922" s="51">
        <f>V922 * ( (1-Baseline!B$88-Baseline!B$87) + (1-B922)*Baseline!B$88 )</f>
        <v>0.1327547403</v>
      </c>
      <c r="AR922" s="51">
        <f>W922 * ( (1-Baseline!B$88-Baseline!B$87) + (1-B922)*Baseline!B$88 )</f>
        <v>0.002537093391</v>
      </c>
      <c r="AS922" s="51">
        <f>X922 * ( (1-Baseline!B$88-Baseline!B$87) + (1-B922)*Baseline!B$88 )</f>
        <v>0.004027501376</v>
      </c>
      <c r="AT922" s="51">
        <f>Y922 * ( (1-Baseline!B$88-Baseline!B$87) + (1-B922)*Baseline!B$88 )</f>
        <v>0.0008187807873</v>
      </c>
      <c r="AU922" s="51">
        <f t="shared" si="5"/>
        <v>0.1401381158</v>
      </c>
      <c r="AV922" s="51">
        <f>AA922 * ( (1-Baseline!D$88-Baseline!D$87) + (1-B922)*Baseline!D$88 )</f>
        <v>0.001752943288</v>
      </c>
      <c r="AW922" s="51">
        <f>AB922 * ( (1-Baseline!D$88-Baseline!D$87) + (1-B922)*Baseline!D$88 )</f>
        <v>0.02750312545</v>
      </c>
      <c r="AX922" s="51">
        <f>AC922 * ( (1-Baseline!D$88-Baseline!D$87) + (1-B922)*Baseline!D$88 )</f>
        <v>0.0004034816618</v>
      </c>
      <c r="AY922" s="51">
        <f>AD922 * ( (1-Baseline!D$88-Baseline!D$87) + (1-B922)*Baseline!D$88 )</f>
        <v>0.0004225949099</v>
      </c>
      <c r="AZ922" s="51">
        <f t="shared" si="6"/>
        <v>0.03008214531</v>
      </c>
      <c r="BA922" s="51">
        <f>AF922 * ( (1-Baseline!F$88-Baseline!F$87) + (1-Baseline!B$36)*Baseline!F$88 )</f>
        <v>0.001258103271</v>
      </c>
      <c r="BB922" s="51">
        <f>AG922 * ( (1-Baseline!F$88-Baseline!F$87) + (1-Baseline!B$36)*Baseline!F$88 )</f>
        <v>0.0001824202233</v>
      </c>
      <c r="BC922" s="51">
        <f>AH922 * ( (1-Baseline!F$88-Baseline!F$87) + (1-Baseline!B$36)*Baseline!F$88 )</f>
        <v>0.03310479074</v>
      </c>
      <c r="BD922" s="51">
        <f>AI922 * ( (1-Baseline!F$88-Baseline!F$87) + (1-Baseline!B$36)*Baseline!F$88 )</f>
        <v>0.0004167983788</v>
      </c>
      <c r="BE922" s="51">
        <f t="shared" si="7"/>
        <v>0.03496211262</v>
      </c>
      <c r="BF922" s="51">
        <f>AK922 * ( (1-Baseline!H$88-Baseline!H$87) + (1-Baseline!B$36)*Baseline!H$88 )</f>
        <v>0.00002781398479</v>
      </c>
      <c r="BG922" s="51">
        <f>AL922 * ( (1-Baseline!H$88-Baseline!H$87) + (1-Baseline!B$36)*Baseline!H$88 )</f>
        <v>0.00021036021</v>
      </c>
      <c r="BH922" s="51">
        <f>AM922 * ( (1-Baseline!H$88-Baseline!H$87) + (1-Baseline!B$36)*Baseline!H$88 )</f>
        <v>0.00004532533226</v>
      </c>
      <c r="BI922" s="51">
        <f>AN922 * ( (1-Baseline!H$88-Baseline!H$87) + (1-Baseline!B$36)*Baseline!H$88 )</f>
        <v>0.02745880423</v>
      </c>
      <c r="BJ922" s="51">
        <f t="shared" si="8"/>
        <v>0.02774230376</v>
      </c>
      <c r="BK922" s="61"/>
      <c r="BL922" s="51">
        <f t="shared" si="19"/>
        <v>0.9473135805</v>
      </c>
      <c r="BM922" s="51">
        <f t="shared" si="20"/>
        <v>0.01810423507</v>
      </c>
      <c r="BN922" s="51">
        <f t="shared" si="21"/>
        <v>0.02873951424</v>
      </c>
      <c r="BO922" s="51">
        <f t="shared" si="22"/>
        <v>0.005842670157</v>
      </c>
      <c r="BP922" s="51">
        <f t="shared" si="9"/>
        <v>1</v>
      </c>
      <c r="BQ922" s="51">
        <f t="shared" si="23"/>
        <v>0.0582718842</v>
      </c>
      <c r="BR922" s="51">
        <f t="shared" si="24"/>
        <v>0.9142674223</v>
      </c>
      <c r="BS922" s="51">
        <f t="shared" si="25"/>
        <v>0.01341266248</v>
      </c>
      <c r="BT922" s="51">
        <f t="shared" si="26"/>
        <v>0.014048031</v>
      </c>
      <c r="BU922" s="51">
        <f t="shared" si="10"/>
        <v>1</v>
      </c>
      <c r="BV922" s="51">
        <f t="shared" si="27"/>
        <v>0.03598476113</v>
      </c>
      <c r="BW922" s="51">
        <f t="shared" si="28"/>
        <v>0.005217654474</v>
      </c>
      <c r="BX922" s="51">
        <f t="shared" si="29"/>
        <v>0.9468761544</v>
      </c>
      <c r="BY922" s="51">
        <f t="shared" si="30"/>
        <v>0.01192143002</v>
      </c>
      <c r="BZ922" s="51">
        <f t="shared" si="11"/>
        <v>1</v>
      </c>
      <c r="CA922" s="51">
        <f t="shared" si="31"/>
        <v>0.001002583817</v>
      </c>
      <c r="CB922" s="51">
        <f t="shared" si="32"/>
        <v>0.007582651097</v>
      </c>
      <c r="CC922" s="51">
        <f t="shared" si="33"/>
        <v>0.001633798428</v>
      </c>
      <c r="CD922" s="51">
        <f t="shared" si="34"/>
        <v>0.9897809667</v>
      </c>
      <c r="CE922" s="51">
        <f t="shared" si="12"/>
        <v>1</v>
      </c>
      <c r="CF922" s="61"/>
      <c r="CG922" s="51">
        <f t="shared" si="35"/>
        <v>0.9473135805</v>
      </c>
      <c r="CH922" s="51">
        <f t="shared" si="36"/>
        <v>0.01810423507</v>
      </c>
      <c r="CI922" s="51">
        <f t="shared" si="37"/>
        <v>0.02873951424</v>
      </c>
      <c r="CJ922" s="51">
        <f t="shared" si="38"/>
        <v>0.005842670157</v>
      </c>
      <c r="CK922" s="51">
        <f t="shared" si="13"/>
        <v>1</v>
      </c>
      <c r="CL922" s="51">
        <f t="shared" si="39"/>
        <v>0.0582718842</v>
      </c>
      <c r="CM922" s="51">
        <f t="shared" si="40"/>
        <v>0.9142674223</v>
      </c>
      <c r="CN922" s="51">
        <f t="shared" si="41"/>
        <v>0.01341266248</v>
      </c>
      <c r="CO922" s="51">
        <f t="shared" si="42"/>
        <v>0.014048031</v>
      </c>
      <c r="CP922" s="51">
        <f t="shared" si="14"/>
        <v>1</v>
      </c>
      <c r="CQ922" s="51">
        <f t="shared" si="43"/>
        <v>0.03598476113</v>
      </c>
      <c r="CR922" s="51">
        <f t="shared" si="44"/>
        <v>0.005217654474</v>
      </c>
      <c r="CS922" s="51">
        <f t="shared" si="45"/>
        <v>0.9468761544</v>
      </c>
      <c r="CT922" s="51">
        <f t="shared" si="46"/>
        <v>0.01192143002</v>
      </c>
      <c r="CU922" s="51">
        <f t="shared" si="15"/>
        <v>1</v>
      </c>
      <c r="CV922" s="51">
        <f t="shared" si="47"/>
        <v>0.001002583817</v>
      </c>
      <c r="CW922" s="51">
        <f t="shared" si="48"/>
        <v>0.007582651097</v>
      </c>
      <c r="CX922" s="51">
        <f t="shared" si="49"/>
        <v>0.001633798428</v>
      </c>
      <c r="CY922" s="51">
        <f t="shared" si="50"/>
        <v>0.9897809667</v>
      </c>
      <c r="CZ922" s="51">
        <f t="shared" si="16"/>
        <v>1</v>
      </c>
      <c r="DA922" s="61"/>
      <c r="DB922" s="51">
        <f>(AQ922*Baseline!B$7 + AV922*Baseline!B$11 + BA922*Baseline!B$16 + BF922*Baseline!B$18)</f>
        <v>73633.84064</v>
      </c>
      <c r="DC922" s="51">
        <f>(AR922*Baseline!B$7 + AW922*Baseline!B$11 + BB922*Baseline!B$16 + BG922*Baseline!B$18)</f>
        <v>70456.13607</v>
      </c>
      <c r="DD922" s="51">
        <f>(AS922*Baseline!B$7 + AX922*Baseline!B$11 + BC922*Baseline!B$16 + BH922*Baseline!B$18)</f>
        <v>115801.4492</v>
      </c>
      <c r="DE922" s="51">
        <f>(AT922*Baseline!B$7 + AY922*Baseline!B$11 + BD922*Baseline!B$16 + BI922*Baseline!B$18)</f>
        <v>1260060.792</v>
      </c>
      <c r="DF922" s="51">
        <f t="shared" si="17"/>
        <v>1519952.218</v>
      </c>
      <c r="DG922" s="61"/>
      <c r="DH922" s="51">
        <f t="shared" si="51"/>
        <v>0.0484448391</v>
      </c>
      <c r="DI922" s="51">
        <f t="shared" si="52"/>
        <v>0.04635417826</v>
      </c>
      <c r="DJ922" s="51">
        <f t="shared" si="53"/>
        <v>0.07618755896</v>
      </c>
      <c r="DK922" s="51">
        <f t="shared" si="54"/>
        <v>0.8290134237</v>
      </c>
      <c r="DL922" s="51">
        <f t="shared" si="18"/>
        <v>1</v>
      </c>
      <c r="DM922" s="61"/>
      <c r="DN922" s="51">
        <f>DH922 / (Baseline!B$7/Baseline!B$17)</f>
        <v>5.171167936</v>
      </c>
      <c r="DO922" s="51">
        <f>DI922 / (Baseline!B$11/Baseline!B$17)</f>
        <v>1.11901205</v>
      </c>
      <c r="DP922" s="51">
        <f>DJ922 / (Baseline!B$16/Baseline!B$17)</f>
        <v>1.17732803</v>
      </c>
      <c r="DQ922" s="51">
        <f>DK922 / (Baseline!B$18/Baseline!B$17)</f>
        <v>0.9372728626</v>
      </c>
      <c r="DR922" s="79"/>
      <c r="DS922" s="51">
        <f>(AU922*Baseline!B$34)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0.03355024863</v>
      </c>
      <c r="DT922" s="51">
        <f>(AZ922*Baseline!B$34) + (Baseline!D$88*(1-Baseline!D$89)*Baseline!B$35) + (Baseline!D$88*Baseline!D$89*((1-Baseline!D$90)*Baseline!B$40 + Baseline!D$90*Baseline!B$41))</f>
        <v>0.0109258898</v>
      </c>
      <c r="DU922" s="51">
        <f>(BE922*Baseline!B$34) + (Baseline!F$88*(1-Baseline!F$89)*Baseline!B$35) + (Baseline!F$88*Baseline!F$89*((1-Baseline!F$90)*Baseline!B$40 + Baseline!F$90*Baseline!B$41))</f>
        <v>0.01297495689</v>
      </c>
      <c r="DV922" s="51">
        <f>(BJ922*Baseline!B$34) + (Baseline!H$88*(1-Baseline!H$89)*Baseline!B$35) + (Baseline!H$88*Baseline!H$89*((1-Baseline!H$90)*Baseline!B$40 + Baseline!H$90*Baseline!B$41))</f>
        <v>0.009306345564</v>
      </c>
      <c r="DW922" s="51">
        <f>( DS922*Baseline!B$7 + DT922*Baseline!B$11 + DU922*Baseline!B$16 + DV922*Baseline!B$18 ) / Baseline!B$17</f>
        <v>0.009837961177</v>
      </c>
    </row>
    <row r="923">
      <c r="A923" s="4" t="s">
        <v>1283</v>
      </c>
      <c r="B923" s="45">
        <f>MIN( MAX( NORMINV( MCrands!B923, (B$5+B$4)/2, (B$5-B$4)/3.29 ), 0 ), 1 )</f>
        <v>0.3567964705</v>
      </c>
      <c r="C923" s="45">
        <f>MAX( NORMINV( MCrands!C923, (C$5+C$4)/2, (C$5-C$4)/3.29 ), 0 )</f>
        <v>2.658816247</v>
      </c>
      <c r="D923" s="41"/>
      <c r="E923" s="43">
        <f>Baseline!B$33 * (C923 * Baseline!B$66*Baseline!B$66/Baseline!B$73 + Baseline!B$52*Baseline!B$52/Baseline!B$74 + Baseline!B$53*Baseline!B$53/Baseline!B$75 + Baseline!B$54*Baseline!B$54/Baseline!B$76)</f>
        <v>0.00001886572709</v>
      </c>
      <c r="F923" s="43">
        <f>Baseline!B$33 * (C923 * Baseline!B$66*Baseline!B$57/Baseline!B$73 + Baseline!B$52*Baseline!B$67/Baseline!B$74 + Baseline!B$53*Baseline!B$55/Baseline!B$75 + Baseline!B$54*Baseline!B$56/Baseline!B$76)</f>
        <v>0.0000001998466669</v>
      </c>
      <c r="G923" s="45">
        <f>Baseline!B$33 * (C923 * Baseline!B$66*Baseline!B$58/Baseline!B$73 + Baseline!B$52*Baseline!B$59/Baseline!B$74 + Baseline!B$53*Baseline!B$68/Baseline!B$75 + Baseline!B$54*Baseline!B$60/Baseline!B$76)</f>
        <v>0.0000001685524148</v>
      </c>
      <c r="H923" s="43">
        <f>Baseline!B$33 * (C923 * Baseline!B$66*Baseline!B$61/Baseline!B$73 + Baseline!B$52*Baseline!B$62/Baseline!B$74 + Baseline!B$53*Baseline!B$63/Baseline!B$75 + Baseline!B$54*Baseline!B$69/Baseline!B$76)</f>
        <v>0.000000003393305182</v>
      </c>
      <c r="I923" s="43">
        <f>Baseline!B$33 * (C923 * Baseline!B$57*Baseline!B$66/Baseline!B$73 + Baseline!B$67*Baseline!B$52/Baseline!B$74 + Baseline!B$55*Baseline!B$53/Baseline!B$75 + Baseline!B$56*Baseline!B$54/Baseline!B$76)</f>
        <v>0.0000001998466669</v>
      </c>
      <c r="J923" s="45">
        <f>Baseline!B$33 * (C923 * Baseline!B$57*Baseline!B$57/Baseline!B$73 + Baseline!B$67*Baseline!B$67/Baseline!B$74 + Baseline!B$55*Baseline!B$55/Baseline!B$75 + Baseline!B$56*Baseline!B$56/Baseline!B$76)</f>
        <v>0.000001763813797</v>
      </c>
      <c r="K923" s="43">
        <f>Baseline!B$33 * (C923 * Baseline!B$57*Baseline!B$58/Baseline!B$73 + Baseline!B$67*Baseline!B$59/Baseline!B$74 + Baseline!B$55*Baseline!B$68/Baseline!B$75 + Baseline!B$56*Baseline!B$60/Baseline!B$76)</f>
        <v>0.00000001374190172</v>
      </c>
      <c r="L923" s="45">
        <f>Baseline!B$33 * (C923 * Baseline!B$57*Baseline!B$61/Baseline!B$73 + Baseline!B$67*Baseline!B$62/Baseline!B$74 + Baseline!B$55*Baseline!B$63/Baseline!B$75 + Baseline!B$56*Baseline!B$69/Baseline!B$76)</f>
        <v>0.00000001439285005</v>
      </c>
      <c r="M923" s="43">
        <f>Baseline!B$33 * (C923 * Baseline!B$58*Baseline!B$66/Baseline!B$73 + Baseline!B$59*Baseline!B$52/Baseline!B$74 + Baseline!B$68*Baseline!B$53/Baseline!B$75 + Baseline!B$60*Baseline!B$54/Baseline!B$76)</f>
        <v>0.0000001685524148</v>
      </c>
      <c r="N923" s="45">
        <f>Baseline!B$33 * (C923 * Baseline!B$58*Baseline!B$57/Baseline!B$73 + Baseline!B$59*Baseline!B$67/Baseline!B$74 + Baseline!B$68*Baseline!B$55/Baseline!B$75 + Baseline!B$60*Baseline!B$56/Baseline!B$76)</f>
        <v>0.00000001374190172</v>
      </c>
      <c r="O923" s="45">
        <f>Baseline!B$33 * (C923 * Baseline!B$58*Baseline!B$58/Baseline!B$73 + Baseline!B$59*Baseline!B$59/Baseline!B$74 + Baseline!B$68*Baseline!B$68/Baseline!B$75 + Baseline!B$60*Baseline!B$60/Baseline!B$76)</f>
        <v>0.000001324390228</v>
      </c>
      <c r="P923" s="43">
        <f>Baseline!B$33 * (C923 * Baseline!B$58*Baseline!B$61/Baseline!B$73 + Baseline!B$59*Baseline!B$62/Baseline!B$74 + Baseline!B$68*Baseline!B$63/Baseline!B$75 + Baseline!B$60*Baseline!B$69/Baseline!B$76)</f>
        <v>0.000000001646937361</v>
      </c>
      <c r="Q923" s="43">
        <f>Baseline!B$33 * (C923 * Baseline!B$61*Baseline!B$66/Baseline!B$73 + Baseline!B$62*Baseline!B$52/Baseline!B$74 + Baseline!B$63*Baseline!B$53/Baseline!B$75 + Baseline!B$69*Baseline!B$54/Baseline!B$76)</f>
        <v>0.000000003393305182</v>
      </c>
      <c r="R923" s="43">
        <f>Baseline!B$33 * (C923 * Baseline!B$61*Baseline!B$57/Baseline!B$73 + Baseline!B$62*Baseline!B$67/Baseline!B$74 + Baseline!B$63*Baseline!B$55/Baseline!B$75 + Baseline!B$69*Baseline!B$56/Baseline!B$76)</f>
        <v>0.00000001439285005</v>
      </c>
      <c r="S923" s="43">
        <f>Baseline!B$33 * (C923 * Baseline!B$61*Baseline!B$58/Baseline!B$73 + Baseline!B$62*Baseline!B$59/Baseline!B$74 + Baseline!B$63*Baseline!B$68/Baseline!B$75 + Baseline!B$69*Baseline!B$60/Baseline!B$76)</f>
        <v>0.000000001646937361</v>
      </c>
      <c r="T923" s="43">
        <f>Baseline!B$33 * (C923 * Baseline!B$61*Baseline!B$61/Baseline!B$73 + Baseline!B$62*Baseline!B$62/Baseline!B$74 + Baseline!B$63*Baseline!B$63/Baseline!B$75 + Baseline!B$69*Baseline!B$69/Baseline!B$76)</f>
        <v>0.00000009854654465</v>
      </c>
      <c r="U923" s="41"/>
      <c r="V923" s="43">
        <f>E923 * ( Baseline!B$87 * Baseline!B$7 )</f>
        <v>0.1958073814</v>
      </c>
      <c r="W923" s="43">
        <f>F923 * ( Baseline!D$87 * Baseline!B$11 )</f>
        <v>0.003686490664</v>
      </c>
      <c r="X923" s="43">
        <f>G923 * ( Baseline!F$87 * Baseline!B$16 )</f>
        <v>0.005854629348</v>
      </c>
      <c r="Y923" s="43">
        <f>H923 * ( Baseline!H$87 * Baseline!B$18 )</f>
        <v>0.001193335398</v>
      </c>
      <c r="Z923" s="51">
        <f t="shared" si="1"/>
        <v>0.2065418368</v>
      </c>
      <c r="AA923" s="43">
        <f>I923 * ( Baseline!B$87 * Baseline!B$7 )</f>
        <v>0.002074208556</v>
      </c>
      <c r="AB923" s="45">
        <f>J923 * ( Baseline!D$87 * Baseline!B$11 )</f>
        <v>0.03253635997</v>
      </c>
      <c r="AC923" s="45">
        <f>K923 * ( Baseline!F$87 * Baseline!B$16 )</f>
        <v>0.0004773217946</v>
      </c>
      <c r="AD923" s="45">
        <f>L923 * ( Baseline!F$87 * Baseline!B$16 )</f>
        <v>0.0004999323349</v>
      </c>
      <c r="AE923" s="51">
        <f t="shared" si="2"/>
        <v>0.03558782266</v>
      </c>
      <c r="AF923" s="51">
        <f>M923 * ( Baseline!B$87 * Baseline!B$7 )</f>
        <v>0.001749405513</v>
      </c>
      <c r="AG923" s="51">
        <f>N923 * ( Baseline!D$87 * Baseline!B$11 )</f>
        <v>0.000253491305</v>
      </c>
      <c r="AH923" s="51">
        <f>O923 * ( Baseline!F$87 * Baseline!B$16 )</f>
        <v>0.04600238985</v>
      </c>
      <c r="AI923" s="51">
        <f>P923 * ( Baseline!H$87 * Baseline!B$18 )</f>
        <v>0.0005791841715</v>
      </c>
      <c r="AJ923" s="51">
        <f t="shared" si="3"/>
        <v>0.04858447084</v>
      </c>
      <c r="AK923" s="51">
        <f>Q923 * ( Baseline!B$87 * Baseline!B$7 )</f>
        <v>0.00003521911449</v>
      </c>
      <c r="AL923" s="51">
        <f>R923 * ( Baseline!D$87 * Baseline!B$11 )</f>
        <v>0.0002654990856</v>
      </c>
      <c r="AM923" s="51">
        <f>S923 * ( Baseline!F$87 * Baseline!B$16 )</f>
        <v>0.00005720599031</v>
      </c>
      <c r="AN923" s="51">
        <f>T923 * ( Baseline!H$87 * Baseline!B$18 )</f>
        <v>0.03465620501</v>
      </c>
      <c r="AO923" s="51">
        <f t="shared" si="4"/>
        <v>0.0350141292</v>
      </c>
      <c r="AP923" s="61"/>
      <c r="AQ923" s="51">
        <f>V923 * ( (1-Baseline!B$88-Baseline!B$87) + (1-B923)*Baseline!B$88 )</f>
        <v>0.129438693</v>
      </c>
      <c r="AR923" s="51">
        <f>W923 * ( (1-Baseline!B$88-Baseline!B$87) + (1-B923)*Baseline!B$88 )</f>
        <v>0.002436958861</v>
      </c>
      <c r="AS923" s="51">
        <f>X923 * ( (1-Baseline!B$88-Baseline!B$87) + (1-B923)*Baseline!B$88 )</f>
        <v>0.003870209412</v>
      </c>
      <c r="AT923" s="51">
        <f>Y923 * ( (1-Baseline!B$88-Baseline!B$87) + (1-B923)*Baseline!B$88 )</f>
        <v>0.0007888557265</v>
      </c>
      <c r="AU923" s="51">
        <f t="shared" si="5"/>
        <v>0.136534717</v>
      </c>
      <c r="AV923" s="51">
        <f>AA923 * ( (1-Baseline!D$88-Baseline!D$87) + (1-B923)*Baseline!D$88 )</f>
        <v>0.001724815553</v>
      </c>
      <c r="AW923" s="51">
        <f>AB923 * ( (1-Baseline!D$88-Baseline!D$87) + (1-B923)*Baseline!D$88 )</f>
        <v>0.02705572666</v>
      </c>
      <c r="AX923" s="51">
        <f>AC923 * ( (1-Baseline!D$88-Baseline!D$87) + (1-B923)*Baseline!D$88 )</f>
        <v>0.0003969186477</v>
      </c>
      <c r="AY923" s="51">
        <f>AD923 * ( (1-Baseline!D$88-Baseline!D$87) + (1-B923)*Baseline!D$88 )</f>
        <v>0.0004157205235</v>
      </c>
      <c r="AZ923" s="51">
        <f t="shared" si="6"/>
        <v>0.02959318138</v>
      </c>
      <c r="BA923" s="51">
        <f>AF923 * ( (1-Baseline!F$88-Baseline!F$87) + (1-Baseline!B$36)*Baseline!F$88 )</f>
        <v>0.001258928188</v>
      </c>
      <c r="BB923" s="51">
        <f>AG923 * ( (1-Baseline!F$88-Baseline!F$87) + (1-Baseline!B$36)*Baseline!F$88 )</f>
        <v>0.0001824204548</v>
      </c>
      <c r="BC923" s="51">
        <f>AH923 * ( (1-Baseline!F$88-Baseline!F$87) + (1-Baseline!B$36)*Baseline!F$88 )</f>
        <v>0.03310479181</v>
      </c>
      <c r="BD923" s="51">
        <f>AI923 * ( (1-Baseline!F$88-Baseline!F$87) + (1-Baseline!B$36)*Baseline!F$88 )</f>
        <v>0.0004167994637</v>
      </c>
      <c r="BE923" s="51">
        <f t="shared" si="7"/>
        <v>0.03496293992</v>
      </c>
      <c r="BF923" s="51">
        <f>AK923 * ( (1-Baseline!H$88-Baseline!H$87) + (1-Baseline!B$36)*Baseline!H$88 )</f>
        <v>0.00002790480879</v>
      </c>
      <c r="BG923" s="51">
        <f>AL923 * ( (1-Baseline!H$88-Baseline!H$87) + (1-Baseline!B$36)*Baseline!H$88 )</f>
        <v>0.0002103602355</v>
      </c>
      <c r="BH923" s="51">
        <f>AM923 * ( (1-Baseline!H$88-Baseline!H$87) + (1-Baseline!B$36)*Baseline!H$88 )</f>
        <v>0.00004532545024</v>
      </c>
      <c r="BI923" s="51">
        <f>AN923 * ( (1-Baseline!H$88-Baseline!H$87) + (1-Baseline!B$36)*Baseline!H$88 )</f>
        <v>0.02745880435</v>
      </c>
      <c r="BJ923" s="51">
        <f t="shared" si="8"/>
        <v>0.02774239484</v>
      </c>
      <c r="BK923" s="61"/>
      <c r="BL923" s="51">
        <f t="shared" si="19"/>
        <v>0.9480276947</v>
      </c>
      <c r="BM923" s="51">
        <f t="shared" si="20"/>
        <v>0.0178486389</v>
      </c>
      <c r="BN923" s="51">
        <f t="shared" si="21"/>
        <v>0.02834597309</v>
      </c>
      <c r="BO923" s="51">
        <f t="shared" si="22"/>
        <v>0.005777693352</v>
      </c>
      <c r="BP923" s="51">
        <f t="shared" si="9"/>
        <v>1</v>
      </c>
      <c r="BQ923" s="51">
        <f t="shared" si="23"/>
        <v>0.05828422199</v>
      </c>
      <c r="BR923" s="51">
        <f t="shared" si="24"/>
        <v>0.9142554262</v>
      </c>
      <c r="BS923" s="51">
        <f t="shared" si="25"/>
        <v>0.01341250346</v>
      </c>
      <c r="BT923" s="51">
        <f t="shared" si="26"/>
        <v>0.01404784833</v>
      </c>
      <c r="BU923" s="51">
        <f t="shared" si="10"/>
        <v>1</v>
      </c>
      <c r="BV923" s="51">
        <f t="shared" si="27"/>
        <v>0.0360075037</v>
      </c>
      <c r="BW923" s="51">
        <f t="shared" si="28"/>
        <v>0.005217537634</v>
      </c>
      <c r="BX923" s="51">
        <f t="shared" si="29"/>
        <v>0.9468537797</v>
      </c>
      <c r="BY923" s="51">
        <f t="shared" si="30"/>
        <v>0.01192117896</v>
      </c>
      <c r="BZ923" s="51">
        <f t="shared" si="11"/>
        <v>1</v>
      </c>
      <c r="CA923" s="51">
        <f t="shared" si="31"/>
        <v>0.001005854359</v>
      </c>
      <c r="CB923" s="51">
        <f t="shared" si="32"/>
        <v>0.00758262712</v>
      </c>
      <c r="CC923" s="51">
        <f t="shared" si="33"/>
        <v>0.001633797316</v>
      </c>
      <c r="CD923" s="51">
        <f t="shared" si="34"/>
        <v>0.9897777212</v>
      </c>
      <c r="CE923" s="51">
        <f t="shared" si="12"/>
        <v>1</v>
      </c>
      <c r="CF923" s="61"/>
      <c r="CG923" s="51">
        <f t="shared" si="35"/>
        <v>0.9480276947</v>
      </c>
      <c r="CH923" s="51">
        <f t="shared" si="36"/>
        <v>0.0178486389</v>
      </c>
      <c r="CI923" s="51">
        <f t="shared" si="37"/>
        <v>0.02834597309</v>
      </c>
      <c r="CJ923" s="51">
        <f t="shared" si="38"/>
        <v>0.005777693352</v>
      </c>
      <c r="CK923" s="51">
        <f t="shared" si="13"/>
        <v>1</v>
      </c>
      <c r="CL923" s="51">
        <f t="shared" si="39"/>
        <v>0.05828422199</v>
      </c>
      <c r="CM923" s="51">
        <f t="shared" si="40"/>
        <v>0.9142554262</v>
      </c>
      <c r="CN923" s="51">
        <f t="shared" si="41"/>
        <v>0.01341250346</v>
      </c>
      <c r="CO923" s="51">
        <f t="shared" si="42"/>
        <v>0.01404784833</v>
      </c>
      <c r="CP923" s="51">
        <f t="shared" si="14"/>
        <v>1</v>
      </c>
      <c r="CQ923" s="51">
        <f t="shared" si="43"/>
        <v>0.0360075037</v>
      </c>
      <c r="CR923" s="51">
        <f t="shared" si="44"/>
        <v>0.005217537634</v>
      </c>
      <c r="CS923" s="51">
        <f t="shared" si="45"/>
        <v>0.9468537797</v>
      </c>
      <c r="CT923" s="51">
        <f t="shared" si="46"/>
        <v>0.01192117896</v>
      </c>
      <c r="CU923" s="51">
        <f t="shared" si="15"/>
        <v>1</v>
      </c>
      <c r="CV923" s="51">
        <f t="shared" si="47"/>
        <v>0.001005854359</v>
      </c>
      <c r="CW923" s="51">
        <f t="shared" si="48"/>
        <v>0.00758262712</v>
      </c>
      <c r="CX923" s="51">
        <f t="shared" si="49"/>
        <v>0.001633797316</v>
      </c>
      <c r="CY923" s="51">
        <f t="shared" si="50"/>
        <v>0.9897777212</v>
      </c>
      <c r="CZ923" s="51">
        <f t="shared" si="16"/>
        <v>1</v>
      </c>
      <c r="DA923" s="61"/>
      <c r="DB923" s="51">
        <f>(AQ923*Baseline!B$7 + AV923*Baseline!B$11 + BA923*Baseline!B$16 + BF923*Baseline!B$18)</f>
        <v>71972.15877</v>
      </c>
      <c r="DC923" s="51">
        <f>(AR923*Baseline!B$7 + AW923*Baseline!B$11 + BB923*Baseline!B$16 + BG923*Baseline!B$18)</f>
        <v>69448.10189</v>
      </c>
      <c r="DD923" s="51">
        <f>(AS923*Baseline!B$7 + AX923*Baseline!B$11 + BC923*Baseline!B$16 + BH923*Baseline!B$18)</f>
        <v>115711.0969</v>
      </c>
      <c r="DE923" s="51">
        <f>(AT923*Baseline!B$7 + AY923*Baseline!B$11 + BD923*Baseline!B$16 + BI923*Baseline!B$18)</f>
        <v>1260031.545</v>
      </c>
      <c r="DF923" s="51">
        <f t="shared" si="17"/>
        <v>1517162.903</v>
      </c>
      <c r="DG923" s="61"/>
      <c r="DH923" s="51">
        <f t="shared" si="51"/>
        <v>0.04743864923</v>
      </c>
      <c r="DI923" s="51">
        <f t="shared" si="52"/>
        <v>0.04577498024</v>
      </c>
      <c r="DJ923" s="51">
        <f t="shared" si="53"/>
        <v>0.07626807687</v>
      </c>
      <c r="DK923" s="51">
        <f t="shared" si="54"/>
        <v>0.8305182937</v>
      </c>
      <c r="DL923" s="51">
        <f t="shared" si="18"/>
        <v>1</v>
      </c>
      <c r="DM923" s="61"/>
      <c r="DN923" s="51">
        <f>DH923 / (Baseline!B$7/Baseline!B$17)</f>
        <v>5.063763787</v>
      </c>
      <c r="DO923" s="51">
        <f>DI923 / (Baseline!B$11/Baseline!B$17)</f>
        <v>1.105029932</v>
      </c>
      <c r="DP923" s="51">
        <f>DJ923 / (Baseline!B$16/Baseline!B$17)</f>
        <v>1.178572275</v>
      </c>
      <c r="DQ923" s="51">
        <f>DK923 / (Baseline!B$18/Baseline!B$17)</f>
        <v>0.9389742509</v>
      </c>
      <c r="DR923" s="79"/>
      <c r="DS923" s="51">
        <f>(AU923*Baseline!B$34)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0.03300973879</v>
      </c>
      <c r="DT923" s="51">
        <f>(AZ923*Baseline!B$34) + (Baseline!D$88*(1-Baseline!D$89)*Baseline!B$35) + (Baseline!D$88*Baseline!D$89*((1-Baseline!D$90)*Baseline!B$40 + Baseline!D$90*Baseline!B$41))</f>
        <v>0.01085254521</v>
      </c>
      <c r="DU923" s="51">
        <f>(BE923*Baseline!B$34) + (Baseline!F$88*(1-Baseline!F$89)*Baseline!B$35) + (Baseline!F$88*Baseline!F$89*((1-Baseline!F$90)*Baseline!B$40 + Baseline!F$90*Baseline!B$41))</f>
        <v>0.01297508099</v>
      </c>
      <c r="DV923" s="51">
        <f>(BJ923*Baseline!B$34) + (Baseline!H$88*(1-Baseline!H$89)*Baseline!B$35) + (Baseline!H$88*Baseline!H$89*((1-Baseline!H$90)*Baseline!B$40 + Baseline!H$90*Baseline!B$41))</f>
        <v>0.009306359227</v>
      </c>
      <c r="DW923" s="51">
        <f>( DS923*Baseline!B$7 + DT923*Baseline!B$11 + DU923*Baseline!B$16 + DV923*Baseline!B$18 ) / Baseline!B$17</f>
        <v>0.009829879416</v>
      </c>
    </row>
    <row r="924">
      <c r="A924" s="4" t="s">
        <v>1284</v>
      </c>
      <c r="B924" s="45">
        <f>MIN( MAX( NORMINV( MCrands!B924, (B$5+B$4)/2, (B$5-B$4)/3.29 ), 0 ), 1 )</f>
        <v>0.6452621724</v>
      </c>
      <c r="C924" s="45">
        <f>MAX( NORMINV( MCrands!C924, (C$5+C$4)/2, (C$5-C$4)/3.29 ), 0 )</f>
        <v>2.47275961</v>
      </c>
      <c r="D924" s="41"/>
      <c r="E924" s="43">
        <f>Baseline!B$33 * (C924 * Baseline!B$66*Baseline!B$66/Baseline!B$73 + Baseline!B$52*Baseline!B$52/Baseline!B$74 + Baseline!B$53*Baseline!B$53/Baseline!B$75 + Baseline!B$54*Baseline!B$54/Baseline!B$76)</f>
        <v>0.00001754844163</v>
      </c>
      <c r="F924" s="43">
        <f>Baseline!B$33 * (C924 * Baseline!B$66*Baseline!B$57/Baseline!B$73 + Baseline!B$52*Baseline!B$67/Baseline!B$74 + Baseline!B$53*Baseline!B$55/Baseline!B$75 + Baseline!B$54*Baseline!B$56/Baseline!B$76)</f>
        <v>0.0000001996386745</v>
      </c>
      <c r="G924" s="45">
        <f>Baseline!B$33 * (C924 * Baseline!B$66*Baseline!B$58/Baseline!B$73 + Baseline!B$52*Baseline!B$59/Baseline!B$74 + Baseline!B$53*Baseline!B$68/Baseline!B$75 + Baseline!B$54*Baseline!B$60/Baseline!B$76)</f>
        <v>0.0000001680411001</v>
      </c>
      <c r="H924" s="43">
        <f>Baseline!B$33 * (C924 * Baseline!B$66*Baseline!B$61/Baseline!B$73 + Baseline!B$52*Baseline!B$62/Baseline!B$74 + Baseline!B$53*Baseline!B$63/Baseline!B$75 + Baseline!B$54*Baseline!B$69/Baseline!B$76)</f>
        <v>0.000000003342173707</v>
      </c>
      <c r="I924" s="43">
        <f>Baseline!B$33 * (C924 * Baseline!B$57*Baseline!B$66/Baseline!B$73 + Baseline!B$67*Baseline!B$52/Baseline!B$74 + Baseline!B$55*Baseline!B$53/Baseline!B$75 + Baseline!B$56*Baseline!B$54/Baseline!B$76)</f>
        <v>0.0000001996386745</v>
      </c>
      <c r="J924" s="45">
        <f>Baseline!B$33 * (C924 * Baseline!B$57*Baseline!B$57/Baseline!B$73 + Baseline!B$67*Baseline!B$67/Baseline!B$74 + Baseline!B$55*Baseline!B$55/Baseline!B$75 + Baseline!B$56*Baseline!B$56/Baseline!B$76)</f>
        <v>0.000001763813764</v>
      </c>
      <c r="K924" s="43">
        <f>Baseline!B$33 * (C924 * Baseline!B$57*Baseline!B$58/Baseline!B$73 + Baseline!B$67*Baseline!B$59/Baseline!B$74 + Baseline!B$55*Baseline!B$68/Baseline!B$75 + Baseline!B$56*Baseline!B$60/Baseline!B$76)</f>
        <v>0.00000001374182099</v>
      </c>
      <c r="L924" s="45">
        <f>Baseline!B$33 * (C924 * Baseline!B$57*Baseline!B$61/Baseline!B$73 + Baseline!B$67*Baseline!B$62/Baseline!B$74 + Baseline!B$55*Baseline!B$63/Baseline!B$75 + Baseline!B$56*Baseline!B$69/Baseline!B$76)</f>
        <v>0.00000001439284198</v>
      </c>
      <c r="M924" s="43">
        <f>Baseline!B$33 * (C924 * Baseline!B$58*Baseline!B$66/Baseline!B$73 + Baseline!B$59*Baseline!B$52/Baseline!B$74 + Baseline!B$68*Baseline!B$53/Baseline!B$75 + Baseline!B$60*Baseline!B$54/Baseline!B$76)</f>
        <v>0.0000001680411001</v>
      </c>
      <c r="N924" s="45">
        <f>Baseline!B$33 * (C924 * Baseline!B$58*Baseline!B$57/Baseline!B$73 + Baseline!B$59*Baseline!B$67/Baseline!B$74 + Baseline!B$68*Baseline!B$55/Baseline!B$75 + Baseline!B$60*Baseline!B$56/Baseline!B$76)</f>
        <v>0.00000001374182099</v>
      </c>
      <c r="O924" s="45">
        <f>Baseline!B$33 * (C924 * Baseline!B$58*Baseline!B$58/Baseline!B$73 + Baseline!B$59*Baseline!B$59/Baseline!B$74 + Baseline!B$68*Baseline!B$68/Baseline!B$75 + Baseline!B$60*Baseline!B$60/Baseline!B$76)</f>
        <v>0.00000132439003</v>
      </c>
      <c r="P924" s="43">
        <f>Baseline!B$33 * (C924 * Baseline!B$58*Baseline!B$61/Baseline!B$73 + Baseline!B$59*Baseline!B$62/Baseline!B$74 + Baseline!B$68*Baseline!B$63/Baseline!B$75 + Baseline!B$60*Baseline!B$69/Baseline!B$76)</f>
        <v>0.000000001646917514</v>
      </c>
      <c r="Q924" s="43">
        <f>Baseline!B$33 * (C924 * Baseline!B$61*Baseline!B$66/Baseline!B$73 + Baseline!B$62*Baseline!B$52/Baseline!B$74 + Baseline!B$63*Baseline!B$53/Baseline!B$75 + Baseline!B$69*Baseline!B$54/Baseline!B$76)</f>
        <v>0.000000003342173707</v>
      </c>
      <c r="R924" s="43">
        <f>Baseline!B$33 * (C924 * Baseline!B$61*Baseline!B$57/Baseline!B$73 + Baseline!B$62*Baseline!B$67/Baseline!B$74 + Baseline!B$63*Baseline!B$55/Baseline!B$75 + Baseline!B$69*Baseline!B$56/Baseline!B$76)</f>
        <v>0.00000001439284198</v>
      </c>
      <c r="S924" s="43">
        <f>Baseline!B$33 * (C924 * Baseline!B$61*Baseline!B$58/Baseline!B$73 + Baseline!B$62*Baseline!B$59/Baseline!B$74 + Baseline!B$63*Baseline!B$68/Baseline!B$75 + Baseline!B$69*Baseline!B$60/Baseline!B$76)</f>
        <v>0.000000001646917514</v>
      </c>
      <c r="T924" s="43">
        <f>Baseline!B$33 * (C924 * Baseline!B$61*Baseline!B$61/Baseline!B$73 + Baseline!B$62*Baseline!B$62/Baseline!B$74 + Baseline!B$63*Baseline!B$63/Baseline!B$75 + Baseline!B$69*Baseline!B$69/Baseline!B$76)</f>
        <v>0.00000009854654266</v>
      </c>
      <c r="U924" s="41"/>
      <c r="V924" s="43">
        <f>E924 * ( Baseline!B$87 * Baseline!B$7 )</f>
        <v>0.1821352757</v>
      </c>
      <c r="W924" s="43">
        <f>F924 * ( Baseline!D$87 * Baseline!B$11 )</f>
        <v>0.003682653912</v>
      </c>
      <c r="X924" s="43">
        <f>G924 * ( Baseline!F$87 * Baseline!B$16 )</f>
        <v>0.005836868948</v>
      </c>
      <c r="Y924" s="43">
        <f>H924 * ( Baseline!H$87 * Baseline!B$18 )</f>
        <v>0.001175353815</v>
      </c>
      <c r="Z924" s="51">
        <f t="shared" si="1"/>
        <v>0.1928301523</v>
      </c>
      <c r="AA924" s="43">
        <f>I924 * ( Baseline!B$87 * Baseline!B$7 )</f>
        <v>0.002072049802</v>
      </c>
      <c r="AB924" s="45">
        <f>J924 * ( Baseline!D$87 * Baseline!B$11 )</f>
        <v>0.03253635937</v>
      </c>
      <c r="AC924" s="45">
        <f>K924 * ( Baseline!F$87 * Baseline!B$16 )</f>
        <v>0.0004773189903</v>
      </c>
      <c r="AD924" s="45">
        <f>L924 * ( Baseline!F$87 * Baseline!B$16 )</f>
        <v>0.0004999320545</v>
      </c>
      <c r="AE924" s="51">
        <f t="shared" si="2"/>
        <v>0.03558566021</v>
      </c>
      <c r="AF924" s="51">
        <f>M924 * ( Baseline!B$87 * Baseline!B$7 )</f>
        <v>0.001744098578</v>
      </c>
      <c r="AG924" s="51">
        <f>N924 * ( Baseline!D$87 * Baseline!B$11 )</f>
        <v>0.0002534898158</v>
      </c>
      <c r="AH924" s="51">
        <f>O924 * ( Baseline!F$87 * Baseline!B$16 )</f>
        <v>0.04600238296</v>
      </c>
      <c r="AI924" s="51">
        <f>P924 * ( Baseline!H$87 * Baseline!B$18 )</f>
        <v>0.0005791771918</v>
      </c>
      <c r="AJ924" s="51">
        <f t="shared" si="3"/>
        <v>0.04857914854</v>
      </c>
      <c r="AK924" s="51">
        <f>Q924 * ( Baseline!B$87 * Baseline!B$7 )</f>
        <v>0.00003468842091</v>
      </c>
      <c r="AL924" s="51">
        <f>R924 * ( Baseline!D$87 * Baseline!B$11 )</f>
        <v>0.0002654989367</v>
      </c>
      <c r="AM924" s="51">
        <f>S924 * ( Baseline!F$87 * Baseline!B$16 )</f>
        <v>0.00005720530093</v>
      </c>
      <c r="AN924" s="51">
        <f>T924 * ( Baseline!H$87 * Baseline!B$18 )</f>
        <v>0.03465620431</v>
      </c>
      <c r="AO924" s="51">
        <f t="shared" si="4"/>
        <v>0.03501359697</v>
      </c>
      <c r="AP924" s="61"/>
      <c r="AQ924" s="51">
        <f>V924 * ( (1-Baseline!B$88-Baseline!B$87) + (1-B924)*Baseline!B$88 )</f>
        <v>0.07364032751</v>
      </c>
      <c r="AR924" s="51">
        <f>W924 * ( (1-Baseline!B$88-Baseline!B$87) + (1-B924)*Baseline!B$88 )</f>
        <v>0.001488958354</v>
      </c>
      <c r="AS924" s="51">
        <f>X924 * ( (1-Baseline!B$88-Baseline!B$87) + (1-B924)*Baseline!B$88 )</f>
        <v>0.002359943396</v>
      </c>
      <c r="AT924" s="51">
        <f>Y924 * ( (1-Baseline!B$88-Baseline!B$87) + (1-B924)*Baseline!B$88 )</f>
        <v>0.0004752151363</v>
      </c>
      <c r="AU924" s="51">
        <f t="shared" si="5"/>
        <v>0.0779644444</v>
      </c>
      <c r="AV924" s="51">
        <f>AA924 * ( (1-Baseline!D$88-Baseline!D$87) + (1-B924)*Baseline!D$88 )</f>
        <v>0.001455243979</v>
      </c>
      <c r="AW924" s="51">
        <f>AB924 * ( (1-Baseline!D$88-Baseline!D$87) + (1-B924)*Baseline!D$88 )</f>
        <v>0.02285096671</v>
      </c>
      <c r="AX924" s="51">
        <f>AC924 * ( (1-Baseline!D$88-Baseline!D$87) + (1-B924)*Baseline!D$88 )</f>
        <v>0.0003352311252</v>
      </c>
      <c r="AY924" s="51">
        <f>AD924 * ( (1-Baseline!D$88-Baseline!D$87) + (1-B924)*Baseline!D$88 )</f>
        <v>0.0003511127538</v>
      </c>
      <c r="AZ924" s="51">
        <f t="shared" si="6"/>
        <v>0.02499255457</v>
      </c>
      <c r="BA924" s="51">
        <f>AF924 * ( (1-Baseline!F$88-Baseline!F$87) + (1-Baseline!B$36)*Baseline!F$88 )</f>
        <v>0.001255109148</v>
      </c>
      <c r="BB924" s="51">
        <f>AG924 * ( (1-Baseline!F$88-Baseline!F$87) + (1-Baseline!B$36)*Baseline!F$88 )</f>
        <v>0.0001824193831</v>
      </c>
      <c r="BC924" s="51">
        <f>AH924 * ( (1-Baseline!F$88-Baseline!F$87) + (1-Baseline!B$36)*Baseline!F$88 )</f>
        <v>0.03310478685</v>
      </c>
      <c r="BD924" s="51">
        <f>AI924 * ( (1-Baseline!F$88-Baseline!F$87) + (1-Baseline!B$36)*Baseline!F$88 )</f>
        <v>0.0004167944409</v>
      </c>
      <c r="BE924" s="51">
        <f t="shared" si="7"/>
        <v>0.03495910983</v>
      </c>
      <c r="BF924" s="51">
        <f>AK924 * ( (1-Baseline!H$88-Baseline!H$87) + (1-Baseline!B$36)*Baseline!H$88 )</f>
        <v>0.00002748432965</v>
      </c>
      <c r="BG924" s="51">
        <f>AL924 * ( (1-Baseline!H$88-Baseline!H$87) + (1-Baseline!B$36)*Baseline!H$88 )</f>
        <v>0.0002103601175</v>
      </c>
      <c r="BH924" s="51">
        <f>AM924 * ( (1-Baseline!H$88-Baseline!H$87) + (1-Baseline!B$36)*Baseline!H$88 )</f>
        <v>0.00004532490403</v>
      </c>
      <c r="BI924" s="51">
        <f>AN924 * ( (1-Baseline!H$88-Baseline!H$87) + (1-Baseline!B$36)*Baseline!H$88 )</f>
        <v>0.0274588038</v>
      </c>
      <c r="BJ924" s="51">
        <f t="shared" si="8"/>
        <v>0.02774197315</v>
      </c>
      <c r="BK924" s="61"/>
      <c r="BL924" s="51">
        <f t="shared" si="19"/>
        <v>0.9445373219</v>
      </c>
      <c r="BM924" s="51">
        <f t="shared" si="20"/>
        <v>0.01909791527</v>
      </c>
      <c r="BN924" s="51">
        <f t="shared" si="21"/>
        <v>0.03026948264</v>
      </c>
      <c r="BO924" s="51">
        <f t="shared" si="22"/>
        <v>0.006095280226</v>
      </c>
      <c r="BP924" s="51">
        <f t="shared" si="9"/>
        <v>1</v>
      </c>
      <c r="BQ924" s="51">
        <f t="shared" si="23"/>
        <v>0.05822710018</v>
      </c>
      <c r="BR924" s="51">
        <f t="shared" si="24"/>
        <v>0.914310966</v>
      </c>
      <c r="BS924" s="51">
        <f t="shared" si="25"/>
        <v>0.0134132397</v>
      </c>
      <c r="BT924" s="51">
        <f t="shared" si="26"/>
        <v>0.01404869409</v>
      </c>
      <c r="BU924" s="51">
        <f t="shared" si="10"/>
        <v>1</v>
      </c>
      <c r="BV924" s="51">
        <f t="shared" si="27"/>
        <v>0.03590220557</v>
      </c>
      <c r="BW924" s="51">
        <f t="shared" si="28"/>
        <v>0.005218078607</v>
      </c>
      <c r="BX924" s="51">
        <f t="shared" si="29"/>
        <v>0.9469573745</v>
      </c>
      <c r="BY924" s="51">
        <f t="shared" si="30"/>
        <v>0.01192234136</v>
      </c>
      <c r="BZ924" s="51">
        <f t="shared" si="11"/>
        <v>1</v>
      </c>
      <c r="CA924" s="51">
        <f t="shared" si="31"/>
        <v>0.0009907128634</v>
      </c>
      <c r="CB924" s="51">
        <f t="shared" si="32"/>
        <v>0.007582738127</v>
      </c>
      <c r="CC924" s="51">
        <f t="shared" si="33"/>
        <v>0.001633802462</v>
      </c>
      <c r="CD924" s="51">
        <f t="shared" si="34"/>
        <v>0.9897927465</v>
      </c>
      <c r="CE924" s="51">
        <f t="shared" si="12"/>
        <v>1</v>
      </c>
      <c r="CF924" s="61"/>
      <c r="CG924" s="51">
        <f t="shared" si="35"/>
        <v>0.9445373219</v>
      </c>
      <c r="CH924" s="51">
        <f t="shared" si="36"/>
        <v>0.01909791527</v>
      </c>
      <c r="CI924" s="51">
        <f t="shared" si="37"/>
        <v>0.03026948264</v>
      </c>
      <c r="CJ924" s="51">
        <f t="shared" si="38"/>
        <v>0.006095280226</v>
      </c>
      <c r="CK924" s="51">
        <f t="shared" si="13"/>
        <v>1</v>
      </c>
      <c r="CL924" s="51">
        <f t="shared" si="39"/>
        <v>0.05822710018</v>
      </c>
      <c r="CM924" s="51">
        <f t="shared" si="40"/>
        <v>0.914310966</v>
      </c>
      <c r="CN924" s="51">
        <f t="shared" si="41"/>
        <v>0.0134132397</v>
      </c>
      <c r="CO924" s="51">
        <f t="shared" si="42"/>
        <v>0.01404869409</v>
      </c>
      <c r="CP924" s="51">
        <f t="shared" si="14"/>
        <v>1</v>
      </c>
      <c r="CQ924" s="51">
        <f t="shared" si="43"/>
        <v>0.03590220557</v>
      </c>
      <c r="CR924" s="51">
        <f t="shared" si="44"/>
        <v>0.005218078607</v>
      </c>
      <c r="CS924" s="51">
        <f t="shared" si="45"/>
        <v>0.9469573745</v>
      </c>
      <c r="CT924" s="51">
        <f t="shared" si="46"/>
        <v>0.01192234136</v>
      </c>
      <c r="CU924" s="51">
        <f t="shared" si="15"/>
        <v>1</v>
      </c>
      <c r="CV924" s="51">
        <f t="shared" si="47"/>
        <v>0.0009907128634</v>
      </c>
      <c r="CW924" s="51">
        <f t="shared" si="48"/>
        <v>0.007582738127</v>
      </c>
      <c r="CX924" s="51">
        <f t="shared" si="49"/>
        <v>0.001633802462</v>
      </c>
      <c r="CY924" s="51">
        <f t="shared" si="50"/>
        <v>0.9897927465</v>
      </c>
      <c r="CZ924" s="51">
        <f t="shared" si="16"/>
        <v>1</v>
      </c>
      <c r="DA924" s="61"/>
      <c r="DB924" s="51">
        <f>(AQ924*Baseline!B$7 + AV924*Baseline!B$11 + BA924*Baseline!B$16 + BF924*Baseline!B$18)</f>
        <v>44299.79214</v>
      </c>
      <c r="DC924" s="51">
        <f>(AR924*Baseline!B$7 + AW924*Baseline!B$11 + BB924*Baseline!B$16 + BG924*Baseline!B$18)</f>
        <v>59970.9779</v>
      </c>
      <c r="DD924" s="51">
        <f>(AS924*Baseline!B$7 + AX924*Baseline!B$11 + BC924*Baseline!B$16 + BH924*Baseline!B$18)</f>
        <v>114846.284</v>
      </c>
      <c r="DE924" s="51">
        <f>(AT924*Baseline!B$7 + AY924*Baseline!B$11 + BD924*Baseline!B$16 + BI924*Baseline!B$18)</f>
        <v>1259740.832</v>
      </c>
      <c r="DF924" s="51">
        <f t="shared" si="17"/>
        <v>1478857.886</v>
      </c>
      <c r="DG924" s="61"/>
      <c r="DH924" s="51">
        <f t="shared" si="51"/>
        <v>0.02995540852</v>
      </c>
      <c r="DI924" s="51">
        <f t="shared" si="52"/>
        <v>0.0405522251</v>
      </c>
      <c r="DJ924" s="51">
        <f t="shared" si="53"/>
        <v>0.07765876969</v>
      </c>
      <c r="DK924" s="51">
        <f t="shared" si="54"/>
        <v>0.8518335967</v>
      </c>
      <c r="DL924" s="51">
        <f t="shared" si="18"/>
        <v>1</v>
      </c>
      <c r="DM924" s="61"/>
      <c r="DN924" s="51">
        <f>DH924 / (Baseline!B$7/Baseline!B$17)</f>
        <v>3.197542834</v>
      </c>
      <c r="DO924" s="51">
        <f>DI924 / (Baseline!B$11/Baseline!B$17)</f>
        <v>0.9789501233</v>
      </c>
      <c r="DP924" s="51">
        <f>DJ924 / (Baseline!B$16/Baseline!B$17)</f>
        <v>1.200062682</v>
      </c>
      <c r="DQ924" s="51">
        <f>DK924 / (Baseline!B$18/Baseline!B$17)</f>
        <v>0.9630730828</v>
      </c>
      <c r="DR924" s="79"/>
      <c r="DS924" s="51">
        <f>(AU924*Baseline!B$34)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0.02422419791</v>
      </c>
      <c r="DT924" s="51">
        <f>(AZ924*Baseline!B$34) + (Baseline!D$88*(1-Baseline!D$89)*Baseline!B$35) + (Baseline!D$88*Baseline!D$89*((1-Baseline!D$90)*Baseline!B$40 + Baseline!D$90*Baseline!B$41))</f>
        <v>0.01016245119</v>
      </c>
      <c r="DU924" s="51">
        <f>(BE924*Baseline!B$34) + (Baseline!F$88*(1-Baseline!F$89)*Baseline!B$35) + (Baseline!F$88*Baseline!F$89*((1-Baseline!F$90)*Baseline!B$40 + Baseline!F$90*Baseline!B$41))</f>
        <v>0.01297450647</v>
      </c>
      <c r="DV924" s="51">
        <f>(BJ924*Baseline!B$34) + (Baseline!H$88*(1-Baseline!H$89)*Baseline!B$35) + (Baseline!H$88*Baseline!H$89*((1-Baseline!H$90)*Baseline!B$40 + Baseline!H$90*Baseline!B$41))</f>
        <v>0.009306295972</v>
      </c>
      <c r="DW924" s="51">
        <f>( DS924*Baseline!B$7 + DT924*Baseline!B$11 + DU924*Baseline!B$16 + DV924*Baseline!B$18 ) / Baseline!B$17</f>
        <v>0.009718894477</v>
      </c>
    </row>
    <row r="925">
      <c r="A925" s="4" t="s">
        <v>1285</v>
      </c>
      <c r="B925" s="45">
        <f>MIN( MAX( NORMINV( MCrands!B925, (B$5+B$4)/2, (B$5-B$4)/3.29 ), 0 ), 1 )</f>
        <v>0.4286843885</v>
      </c>
      <c r="C925" s="45">
        <f>MAX( NORMINV( MCrands!C925, (C$5+C$4)/2, (C$5-C$4)/3.29 ), 0 )</f>
        <v>2.559573524</v>
      </c>
      <c r="D925" s="41"/>
      <c r="E925" s="43">
        <f>Baseline!B$33 * (C925 * Baseline!B$66*Baseline!B$66/Baseline!B$73 + Baseline!B$52*Baseline!B$52/Baseline!B$74 + Baseline!B$53*Baseline!B$53/Baseline!B$75 + Baseline!B$54*Baseline!B$54/Baseline!B$76)</f>
        <v>0.00001816308622</v>
      </c>
      <c r="F925" s="43">
        <f>Baseline!B$33 * (C925 * Baseline!B$66*Baseline!B$57/Baseline!B$73 + Baseline!B$52*Baseline!B$67/Baseline!B$74 + Baseline!B$53*Baseline!B$55/Baseline!B$75 + Baseline!B$54*Baseline!B$56/Baseline!B$76)</f>
        <v>0.0000001997357236</v>
      </c>
      <c r="G925" s="45">
        <f>Baseline!B$33 * (C925 * Baseline!B$66*Baseline!B$58/Baseline!B$73 + Baseline!B$52*Baseline!B$59/Baseline!B$74 + Baseline!B$53*Baseline!B$68/Baseline!B$75 + Baseline!B$54*Baseline!B$60/Baseline!B$76)</f>
        <v>0.0000001682796792</v>
      </c>
      <c r="H925" s="43">
        <f>Baseline!B$33 * (C925 * Baseline!B$66*Baseline!B$61/Baseline!B$73 + Baseline!B$52*Baseline!B$62/Baseline!B$74 + Baseline!B$53*Baseline!B$63/Baseline!B$75 + Baseline!B$54*Baseline!B$69/Baseline!B$76)</f>
        <v>0.000000003366031622</v>
      </c>
      <c r="I925" s="43">
        <f>Baseline!B$33 * (C925 * Baseline!B$57*Baseline!B$66/Baseline!B$73 + Baseline!B$67*Baseline!B$52/Baseline!B$74 + Baseline!B$55*Baseline!B$53/Baseline!B$75 + Baseline!B$56*Baseline!B$54/Baseline!B$76)</f>
        <v>0.0000001997357236</v>
      </c>
      <c r="J925" s="45">
        <f>Baseline!B$33 * (C925 * Baseline!B$57*Baseline!B$57/Baseline!B$73 + Baseline!B$67*Baseline!B$67/Baseline!B$74 + Baseline!B$55*Baseline!B$55/Baseline!B$75 + Baseline!B$56*Baseline!B$56/Baseline!B$76)</f>
        <v>0.000001763813779</v>
      </c>
      <c r="K925" s="43">
        <f>Baseline!B$33 * (C925 * Baseline!B$57*Baseline!B$58/Baseline!B$73 + Baseline!B$67*Baseline!B$59/Baseline!B$74 + Baseline!B$55*Baseline!B$68/Baseline!B$75 + Baseline!B$56*Baseline!B$60/Baseline!B$76)</f>
        <v>0.00000001374185866</v>
      </c>
      <c r="L925" s="45">
        <f>Baseline!B$33 * (C925 * Baseline!B$57*Baseline!B$61/Baseline!B$73 + Baseline!B$67*Baseline!B$62/Baseline!B$74 + Baseline!B$55*Baseline!B$63/Baseline!B$75 + Baseline!B$56*Baseline!B$69/Baseline!B$76)</f>
        <v>0.00000001439284574</v>
      </c>
      <c r="M925" s="43">
        <f>Baseline!B$33 * (C925 * Baseline!B$58*Baseline!B$66/Baseline!B$73 + Baseline!B$59*Baseline!B$52/Baseline!B$74 + Baseline!B$68*Baseline!B$53/Baseline!B$75 + Baseline!B$60*Baseline!B$54/Baseline!B$76)</f>
        <v>0.0000001682796792</v>
      </c>
      <c r="N925" s="45">
        <f>Baseline!B$33 * (C925 * Baseline!B$58*Baseline!B$57/Baseline!B$73 + Baseline!B$59*Baseline!B$67/Baseline!B$74 + Baseline!B$68*Baseline!B$55/Baseline!B$75 + Baseline!B$60*Baseline!B$56/Baseline!B$76)</f>
        <v>0.00000001374185866</v>
      </c>
      <c r="O925" s="45">
        <f>Baseline!B$33 * (C925 * Baseline!B$58*Baseline!B$58/Baseline!B$73 + Baseline!B$59*Baseline!B$59/Baseline!B$74 + Baseline!B$68*Baseline!B$68/Baseline!B$75 + Baseline!B$60*Baseline!B$60/Baseline!B$76)</f>
        <v>0.000001324390122</v>
      </c>
      <c r="P925" s="43">
        <f>Baseline!B$33 * (C925 * Baseline!B$58*Baseline!B$61/Baseline!B$73 + Baseline!B$59*Baseline!B$62/Baseline!B$74 + Baseline!B$68*Baseline!B$63/Baseline!B$75 + Baseline!B$60*Baseline!B$69/Baseline!B$76)</f>
        <v>0.000000001646926775</v>
      </c>
      <c r="Q925" s="43">
        <f>Baseline!B$33 * (C925 * Baseline!B$61*Baseline!B$66/Baseline!B$73 + Baseline!B$62*Baseline!B$52/Baseline!B$74 + Baseline!B$63*Baseline!B$53/Baseline!B$75 + Baseline!B$69*Baseline!B$54/Baseline!B$76)</f>
        <v>0.000000003366031622</v>
      </c>
      <c r="R925" s="43">
        <f>Baseline!B$33 * (C925 * Baseline!B$61*Baseline!B$57/Baseline!B$73 + Baseline!B$62*Baseline!B$67/Baseline!B$74 + Baseline!B$63*Baseline!B$55/Baseline!B$75 + Baseline!B$69*Baseline!B$56/Baseline!B$76)</f>
        <v>0.00000001439284574</v>
      </c>
      <c r="S925" s="43">
        <f>Baseline!B$33 * (C925 * Baseline!B$61*Baseline!B$58/Baseline!B$73 + Baseline!B$62*Baseline!B$59/Baseline!B$74 + Baseline!B$63*Baseline!B$68/Baseline!B$75 + Baseline!B$69*Baseline!B$60/Baseline!B$76)</f>
        <v>0.000000001646926775</v>
      </c>
      <c r="T925" s="43">
        <f>Baseline!B$33 * (C925 * Baseline!B$61*Baseline!B$61/Baseline!B$73 + Baseline!B$62*Baseline!B$62/Baseline!B$74 + Baseline!B$63*Baseline!B$63/Baseline!B$75 + Baseline!B$69*Baseline!B$69/Baseline!B$76)</f>
        <v>0.00000009854654359</v>
      </c>
      <c r="U925" s="41"/>
      <c r="V925" s="43">
        <f>E925 * ( Baseline!B$87 * Baseline!B$7 )</f>
        <v>0.1885146719</v>
      </c>
      <c r="W925" s="43">
        <f>F925 * ( Baseline!D$87 * Baseline!B$11 )</f>
        <v>0.003684444138</v>
      </c>
      <c r="X925" s="43">
        <f>G925 * ( Baseline!F$87 * Baseline!B$16 )</f>
        <v>0.00584515594</v>
      </c>
      <c r="Y925" s="43">
        <f>H925 * ( Baseline!H$87 * Baseline!B$18 )</f>
        <v>0.00118374401</v>
      </c>
      <c r="Z925" s="51">
        <f t="shared" si="1"/>
        <v>0.199228016</v>
      </c>
      <c r="AA925" s="43">
        <f>I925 * ( Baseline!B$87 * Baseline!B$7 )</f>
        <v>0.002073057076</v>
      </c>
      <c r="AB925" s="45">
        <f>J925 * ( Baseline!D$87 * Baseline!B$11 )</f>
        <v>0.03253635965</v>
      </c>
      <c r="AC925" s="45">
        <f>K925 * ( Baseline!F$87 * Baseline!B$16 )</f>
        <v>0.0004773202988</v>
      </c>
      <c r="AD925" s="45">
        <f>L925 * ( Baseline!F$87 * Baseline!B$16 )</f>
        <v>0.0004999321853</v>
      </c>
      <c r="AE925" s="51">
        <f t="shared" si="2"/>
        <v>0.03558666921</v>
      </c>
      <c r="AF925" s="51">
        <f>M925 * ( Baseline!B$87 * Baseline!B$7 )</f>
        <v>0.001746574791</v>
      </c>
      <c r="AG925" s="51">
        <f>N925 * ( Baseline!D$87 * Baseline!B$11 )</f>
        <v>0.0002534905107</v>
      </c>
      <c r="AH925" s="51">
        <f>O925 * ( Baseline!F$87 * Baseline!B$16 )</f>
        <v>0.04600238618</v>
      </c>
      <c r="AI925" s="51">
        <f>P925 * ( Baseline!H$87 * Baseline!B$18 )</f>
        <v>0.0005791804486</v>
      </c>
      <c r="AJ925" s="51">
        <f t="shared" si="3"/>
        <v>0.04858163193</v>
      </c>
      <c r="AK925" s="51">
        <f>Q925 * ( Baseline!B$87 * Baseline!B$7 )</f>
        <v>0.00003493604221</v>
      </c>
      <c r="AL925" s="51">
        <f>R925 * ( Baseline!D$87 * Baseline!B$11 )</f>
        <v>0.0002654990062</v>
      </c>
      <c r="AM925" s="51">
        <f>S925 * ( Baseline!F$87 * Baseline!B$16 )</f>
        <v>0.00005720562259</v>
      </c>
      <c r="AN925" s="51">
        <f>T925 * ( Baseline!H$87 * Baseline!B$18 )</f>
        <v>0.03465620463</v>
      </c>
      <c r="AO925" s="51">
        <f t="shared" si="4"/>
        <v>0.0350138453</v>
      </c>
      <c r="AP925" s="61"/>
      <c r="AQ925" s="51">
        <f>V925 * ( (1-Baseline!B$88-Baseline!B$87) + (1-B925)*Baseline!B$88 )</f>
        <v>0.1125566237</v>
      </c>
      <c r="AR925" s="51">
        <f>W925 * ( (1-Baseline!B$88-Baseline!B$87) + (1-B925)*Baseline!B$88 )</f>
        <v>0.002199874356</v>
      </c>
      <c r="AS925" s="51">
        <f>X925 * ( (1-Baseline!B$88-Baseline!B$87) + (1-B925)*Baseline!B$88 )</f>
        <v>0.003489972484</v>
      </c>
      <c r="AT925" s="51">
        <f>Y925 * ( (1-Baseline!B$88-Baseline!B$87) + (1-B925)*Baseline!B$88 )</f>
        <v>0.0007067790948</v>
      </c>
      <c r="AU925" s="51">
        <f t="shared" si="5"/>
        <v>0.1189532497</v>
      </c>
      <c r="AV925" s="51">
        <f>AA925 * ( (1-Baseline!D$88-Baseline!D$87) + (1-B925)*Baseline!D$88 )</f>
        <v>0.0016570936</v>
      </c>
      <c r="AW925" s="51">
        <f>AB925 * ( (1-Baseline!D$88-Baseline!D$87) + (1-B925)*Baseline!D$88 )</f>
        <v>0.02600786731</v>
      </c>
      <c r="AX925" s="51">
        <f>AC925 * ( (1-Baseline!D$88-Baseline!D$87) + (1-B925)*Baseline!D$88 )</f>
        <v>0.0003815449278</v>
      </c>
      <c r="AY925" s="51">
        <f>AD925 * ( (1-Baseline!D$88-Baseline!D$87) + (1-B925)*Baseline!D$88 )</f>
        <v>0.0003996196895</v>
      </c>
      <c r="AZ925" s="51">
        <f t="shared" si="6"/>
        <v>0.02844612553</v>
      </c>
      <c r="BA925" s="51">
        <f>AF925 * ( (1-Baseline!F$88-Baseline!F$87) + (1-Baseline!B$36)*Baseline!F$88 )</f>
        <v>0.00125689111</v>
      </c>
      <c r="BB925" s="51">
        <f>AG925 * ( (1-Baseline!F$88-Baseline!F$87) + (1-Baseline!B$36)*Baseline!F$88 )</f>
        <v>0.0001824198832</v>
      </c>
      <c r="BC925" s="51">
        <f>AH925 * ( (1-Baseline!F$88-Baseline!F$87) + (1-Baseline!B$36)*Baseline!F$88 )</f>
        <v>0.03310478917</v>
      </c>
      <c r="BD925" s="51">
        <f>AI925 * ( (1-Baseline!F$88-Baseline!F$87) + (1-Baseline!B$36)*Baseline!F$88 )</f>
        <v>0.0004167967846</v>
      </c>
      <c r="BE925" s="51">
        <f t="shared" si="7"/>
        <v>0.03496089695</v>
      </c>
      <c r="BF925" s="51">
        <f>AK925 * ( (1-Baseline!H$88-Baseline!H$87) + (1-Baseline!B$36)*Baseline!H$88 )</f>
        <v>0.00002768052496</v>
      </c>
      <c r="BG925" s="51">
        <f>AL925 * ( (1-Baseline!H$88-Baseline!H$87) + (1-Baseline!B$36)*Baseline!H$88 )</f>
        <v>0.0002103601726</v>
      </c>
      <c r="BH925" s="51">
        <f>AM925 * ( (1-Baseline!H$88-Baseline!H$87) + (1-Baseline!B$36)*Baseline!H$88 )</f>
        <v>0.00004532515889</v>
      </c>
      <c r="BI925" s="51">
        <f>AN925 * ( (1-Baseline!H$88-Baseline!H$87) + (1-Baseline!B$36)*Baseline!H$88 )</f>
        <v>0.02745880405</v>
      </c>
      <c r="BJ925" s="51">
        <f t="shared" si="8"/>
        <v>0.02774216991</v>
      </c>
      <c r="BK925" s="61"/>
      <c r="BL925" s="51">
        <f t="shared" si="19"/>
        <v>0.9462257151</v>
      </c>
      <c r="BM925" s="51">
        <f t="shared" si="20"/>
        <v>0.01849360452</v>
      </c>
      <c r="BN925" s="51">
        <f t="shared" si="21"/>
        <v>0.02933902599</v>
      </c>
      <c r="BO925" s="51">
        <f t="shared" si="22"/>
        <v>0.005941654362</v>
      </c>
      <c r="BP925" s="51">
        <f t="shared" si="9"/>
        <v>1</v>
      </c>
      <c r="BQ925" s="51">
        <f t="shared" si="23"/>
        <v>0.05825375405</v>
      </c>
      <c r="BR925" s="51">
        <f t="shared" si="24"/>
        <v>0.9142850503</v>
      </c>
      <c r="BS925" s="51">
        <f t="shared" si="25"/>
        <v>0.01341289616</v>
      </c>
      <c r="BT925" s="51">
        <f t="shared" si="26"/>
        <v>0.01404829945</v>
      </c>
      <c r="BU925" s="51">
        <f t="shared" si="10"/>
        <v>1</v>
      </c>
      <c r="BV925" s="51">
        <f t="shared" si="27"/>
        <v>0.03595134048</v>
      </c>
      <c r="BW925" s="51">
        <f t="shared" si="28"/>
        <v>0.005217826174</v>
      </c>
      <c r="BX925" s="51">
        <f t="shared" si="29"/>
        <v>0.9469090344</v>
      </c>
      <c r="BY925" s="51">
        <f t="shared" si="30"/>
        <v>0.01192179895</v>
      </c>
      <c r="BZ925" s="51">
        <f t="shared" si="11"/>
        <v>1</v>
      </c>
      <c r="CA925" s="51">
        <f t="shared" si="31"/>
        <v>0.0009977779335</v>
      </c>
      <c r="CB925" s="51">
        <f t="shared" si="32"/>
        <v>0.007582686331</v>
      </c>
      <c r="CC925" s="51">
        <f t="shared" si="33"/>
        <v>0.001633800061</v>
      </c>
      <c r="CD925" s="51">
        <f t="shared" si="34"/>
        <v>0.9897857357</v>
      </c>
      <c r="CE925" s="51">
        <f t="shared" si="12"/>
        <v>1</v>
      </c>
      <c r="CF925" s="61"/>
      <c r="CG925" s="51">
        <f t="shared" si="35"/>
        <v>0.9462257151</v>
      </c>
      <c r="CH925" s="51">
        <f t="shared" si="36"/>
        <v>0.01849360452</v>
      </c>
      <c r="CI925" s="51">
        <f t="shared" si="37"/>
        <v>0.02933902599</v>
      </c>
      <c r="CJ925" s="51">
        <f t="shared" si="38"/>
        <v>0.005941654362</v>
      </c>
      <c r="CK925" s="51">
        <f t="shared" si="13"/>
        <v>1</v>
      </c>
      <c r="CL925" s="51">
        <f t="shared" si="39"/>
        <v>0.05825375405</v>
      </c>
      <c r="CM925" s="51">
        <f t="shared" si="40"/>
        <v>0.9142850503</v>
      </c>
      <c r="CN925" s="51">
        <f t="shared" si="41"/>
        <v>0.01341289616</v>
      </c>
      <c r="CO925" s="51">
        <f t="shared" si="42"/>
        <v>0.01404829945</v>
      </c>
      <c r="CP925" s="51">
        <f t="shared" si="14"/>
        <v>1</v>
      </c>
      <c r="CQ925" s="51">
        <f t="shared" si="43"/>
        <v>0.03595134048</v>
      </c>
      <c r="CR925" s="51">
        <f t="shared" si="44"/>
        <v>0.005217826174</v>
      </c>
      <c r="CS925" s="51">
        <f t="shared" si="45"/>
        <v>0.9469090344</v>
      </c>
      <c r="CT925" s="51">
        <f t="shared" si="46"/>
        <v>0.01192179895</v>
      </c>
      <c r="CU925" s="51">
        <f t="shared" si="15"/>
        <v>1</v>
      </c>
      <c r="CV925" s="51">
        <f t="shared" si="47"/>
        <v>0.0009977779335</v>
      </c>
      <c r="CW925" s="51">
        <f t="shared" si="48"/>
        <v>0.007582686331</v>
      </c>
      <c r="CX925" s="51">
        <f t="shared" si="49"/>
        <v>0.001633800061</v>
      </c>
      <c r="CY925" s="51">
        <f t="shared" si="50"/>
        <v>0.9897857357</v>
      </c>
      <c r="CZ925" s="51">
        <f t="shared" si="16"/>
        <v>1</v>
      </c>
      <c r="DA925" s="61"/>
      <c r="DB925" s="51">
        <f>(AQ925*Baseline!B$7 + AV925*Baseline!B$11 + BA925*Baseline!B$16 + BF925*Baseline!B$18)</f>
        <v>63622.02708</v>
      </c>
      <c r="DC925" s="51">
        <f>(AR925*Baseline!B$7 + AW925*Baseline!B$11 + BB925*Baseline!B$16 + BG925*Baseline!B$18)</f>
        <v>67085.92016</v>
      </c>
      <c r="DD925" s="51">
        <f>(AS925*Baseline!B$7 + AX925*Baseline!B$11 + BC925*Baseline!B$16 + BH925*Baseline!B$18)</f>
        <v>115493.69</v>
      </c>
      <c r="DE925" s="51">
        <f>(AT925*Baseline!B$7 + AY925*Baseline!B$11 + BD925*Baseline!B$16 + BI925*Baseline!B$18)</f>
        <v>1259957.186</v>
      </c>
      <c r="DF925" s="51">
        <f t="shared" si="17"/>
        <v>1506158.824</v>
      </c>
      <c r="DG925" s="61"/>
      <c r="DH925" s="51">
        <f t="shared" si="51"/>
        <v>0.04224124713</v>
      </c>
      <c r="DI925" s="51">
        <f t="shared" si="52"/>
        <v>0.04454106639</v>
      </c>
      <c r="DJ925" s="51">
        <f t="shared" si="53"/>
        <v>0.07668095037</v>
      </c>
      <c r="DK925" s="51">
        <f t="shared" si="54"/>
        <v>0.8365367361</v>
      </c>
      <c r="DL925" s="51">
        <f t="shared" si="18"/>
        <v>1</v>
      </c>
      <c r="DM925" s="61"/>
      <c r="DN925" s="51">
        <f>DH925 / (Baseline!B$7/Baseline!B$17)</f>
        <v>4.508975297</v>
      </c>
      <c r="DO925" s="51">
        <f>DI925 / (Baseline!B$11/Baseline!B$17)</f>
        <v>1.075242661</v>
      </c>
      <c r="DP925" s="51">
        <f>DJ925 / (Baseline!B$16/Baseline!B$17)</f>
        <v>1.184952418</v>
      </c>
      <c r="DQ925" s="51">
        <f>DK925 / (Baseline!B$18/Baseline!B$17)</f>
        <v>0.9457786314</v>
      </c>
      <c r="DR925" s="79"/>
      <c r="DS925" s="51">
        <f>(AU925*Baseline!B$34)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0.0303725187</v>
      </c>
      <c r="DT925" s="51">
        <f>(AZ925*Baseline!B$34) + (Baseline!D$88*(1-Baseline!D$89)*Baseline!B$35) + (Baseline!D$88*Baseline!D$89*((1-Baseline!D$90)*Baseline!B$40 + Baseline!D$90*Baseline!B$41))</f>
        <v>0.01068048683</v>
      </c>
      <c r="DU925" s="51">
        <f>(BE925*Baseline!B$34) + (Baseline!F$88*(1-Baseline!F$89)*Baseline!B$35) + (Baseline!F$88*Baseline!F$89*((1-Baseline!F$90)*Baseline!B$40 + Baseline!F$90*Baseline!B$41))</f>
        <v>0.01297477454</v>
      </c>
      <c r="DV925" s="51">
        <f>(BJ925*Baseline!B$34) + (Baseline!H$88*(1-Baseline!H$89)*Baseline!B$35) + (Baseline!H$88*Baseline!H$89*((1-Baseline!H$90)*Baseline!B$40 + Baseline!H$90*Baseline!B$41))</f>
        <v>0.009306325487</v>
      </c>
      <c r="DW925" s="51">
        <f>( DS925*Baseline!B$7 + DT925*Baseline!B$11 + DU925*Baseline!B$16 + DV925*Baseline!B$18 ) / Baseline!B$17</f>
        <v>0.009797996202</v>
      </c>
    </row>
    <row r="926">
      <c r="A926" s="4" t="s">
        <v>1286</v>
      </c>
      <c r="B926" s="45">
        <f>MIN( MAX( NORMINV( MCrands!B926, (B$5+B$4)/2, (B$5-B$4)/3.29 ), 0 ), 1 )</f>
        <v>0.5669944074</v>
      </c>
      <c r="C926" s="45">
        <f>MAX( NORMINV( MCrands!C926, (C$5+C$4)/2, (C$5-C$4)/3.29 ), 0 )</f>
        <v>2.468341635</v>
      </c>
      <c r="D926" s="41"/>
      <c r="E926" s="43">
        <f>Baseline!B$33 * (C926 * Baseline!B$66*Baseline!B$66/Baseline!B$73 + Baseline!B$52*Baseline!B$52/Baseline!B$74 + Baseline!B$53*Baseline!B$53/Baseline!B$75 + Baseline!B$54*Baseline!B$54/Baseline!B$76)</f>
        <v>0.00001751716226</v>
      </c>
      <c r="F926" s="43">
        <f>Baseline!B$33 * (C926 * Baseline!B$66*Baseline!B$57/Baseline!B$73 + Baseline!B$52*Baseline!B$67/Baseline!B$74 + Baseline!B$53*Baseline!B$55/Baseline!B$75 + Baseline!B$54*Baseline!B$56/Baseline!B$76)</f>
        <v>0.0000001996337356</v>
      </c>
      <c r="G926" s="45">
        <f>Baseline!B$33 * (C926 * Baseline!B$66*Baseline!B$58/Baseline!B$73 + Baseline!B$52*Baseline!B$59/Baseline!B$74 + Baseline!B$53*Baseline!B$68/Baseline!B$75 + Baseline!B$54*Baseline!B$60/Baseline!B$76)</f>
        <v>0.0000001680289587</v>
      </c>
      <c r="H926" s="43">
        <f>Baseline!B$33 * (C926 * Baseline!B$66*Baseline!B$61/Baseline!B$73 + Baseline!B$52*Baseline!B$62/Baseline!B$74 + Baseline!B$53*Baseline!B$63/Baseline!B$75 + Baseline!B$54*Baseline!B$69/Baseline!B$76)</f>
        <v>0.000000003340959574</v>
      </c>
      <c r="I926" s="43">
        <f>Baseline!B$33 * (C926 * Baseline!B$57*Baseline!B$66/Baseline!B$73 + Baseline!B$67*Baseline!B$52/Baseline!B$74 + Baseline!B$55*Baseline!B$53/Baseline!B$75 + Baseline!B$56*Baseline!B$54/Baseline!B$76)</f>
        <v>0.0000001996337356</v>
      </c>
      <c r="J926" s="45">
        <f>Baseline!B$33 * (C926 * Baseline!B$57*Baseline!B$57/Baseline!B$73 + Baseline!B$67*Baseline!B$67/Baseline!B$74 + Baseline!B$55*Baseline!B$55/Baseline!B$75 + Baseline!B$56*Baseline!B$56/Baseline!B$76)</f>
        <v>0.000001763813763</v>
      </c>
      <c r="K926" s="43">
        <f>Baseline!B$33 * (C926 * Baseline!B$57*Baseline!B$58/Baseline!B$73 + Baseline!B$67*Baseline!B$59/Baseline!B$74 + Baseline!B$55*Baseline!B$68/Baseline!B$75 + Baseline!B$56*Baseline!B$60/Baseline!B$76)</f>
        <v>0.00000001374181907</v>
      </c>
      <c r="L926" s="45">
        <f>Baseline!B$33 * (C926 * Baseline!B$57*Baseline!B$61/Baseline!B$73 + Baseline!B$67*Baseline!B$62/Baseline!B$74 + Baseline!B$55*Baseline!B$63/Baseline!B$75 + Baseline!B$56*Baseline!B$69/Baseline!B$76)</f>
        <v>0.00000001439284178</v>
      </c>
      <c r="M926" s="43">
        <f>Baseline!B$33 * (C926 * Baseline!B$58*Baseline!B$66/Baseline!B$73 + Baseline!B$59*Baseline!B$52/Baseline!B$74 + Baseline!B$68*Baseline!B$53/Baseline!B$75 + Baseline!B$60*Baseline!B$54/Baseline!B$76)</f>
        <v>0.0000001680289587</v>
      </c>
      <c r="N926" s="45">
        <f>Baseline!B$33 * (C926 * Baseline!B$58*Baseline!B$57/Baseline!B$73 + Baseline!B$59*Baseline!B$67/Baseline!B$74 + Baseline!B$68*Baseline!B$55/Baseline!B$75 + Baseline!B$60*Baseline!B$56/Baseline!B$76)</f>
        <v>0.00000001374181907</v>
      </c>
      <c r="O926" s="45">
        <f>Baseline!B$33 * (C926 * Baseline!B$58*Baseline!B$58/Baseline!B$73 + Baseline!B$59*Baseline!B$59/Baseline!B$74 + Baseline!B$68*Baseline!B$68/Baseline!B$75 + Baseline!B$60*Baseline!B$60/Baseline!B$76)</f>
        <v>0.000001324390025</v>
      </c>
      <c r="P926" s="43">
        <f>Baseline!B$33 * (C926 * Baseline!B$58*Baseline!B$61/Baseline!B$73 + Baseline!B$59*Baseline!B$62/Baseline!B$74 + Baseline!B$68*Baseline!B$63/Baseline!B$75 + Baseline!B$60*Baseline!B$69/Baseline!B$76)</f>
        <v>0.000000001646917043</v>
      </c>
      <c r="Q926" s="43">
        <f>Baseline!B$33 * (C926 * Baseline!B$61*Baseline!B$66/Baseline!B$73 + Baseline!B$62*Baseline!B$52/Baseline!B$74 + Baseline!B$63*Baseline!B$53/Baseline!B$75 + Baseline!B$69*Baseline!B$54/Baseline!B$76)</f>
        <v>0.000000003340959574</v>
      </c>
      <c r="R926" s="43">
        <f>Baseline!B$33 * (C926 * Baseline!B$61*Baseline!B$57/Baseline!B$73 + Baseline!B$62*Baseline!B$67/Baseline!B$74 + Baseline!B$63*Baseline!B$55/Baseline!B$75 + Baseline!B$69*Baseline!B$56/Baseline!B$76)</f>
        <v>0.00000001439284178</v>
      </c>
      <c r="S926" s="43">
        <f>Baseline!B$33 * (C926 * Baseline!B$61*Baseline!B$58/Baseline!B$73 + Baseline!B$62*Baseline!B$59/Baseline!B$74 + Baseline!B$63*Baseline!B$68/Baseline!B$75 + Baseline!B$69*Baseline!B$60/Baseline!B$76)</f>
        <v>0.000000001646917043</v>
      </c>
      <c r="T926" s="43">
        <f>Baseline!B$33 * (C926 * Baseline!B$61*Baseline!B$61/Baseline!B$73 + Baseline!B$62*Baseline!B$62/Baseline!B$74 + Baseline!B$63*Baseline!B$63/Baseline!B$75 + Baseline!B$69*Baseline!B$69/Baseline!B$76)</f>
        <v>0.00000009854654262</v>
      </c>
      <c r="U926" s="41"/>
      <c r="V926" s="43">
        <f>E926 * ( Baseline!B$87 * Baseline!B$7 )</f>
        <v>0.1818106271</v>
      </c>
      <c r="W926" s="43">
        <f>F926 * ( Baseline!D$87 * Baseline!B$11 )</f>
        <v>0.003682562807</v>
      </c>
      <c r="X926" s="43">
        <f>G926 * ( Baseline!F$87 * Baseline!B$16 )</f>
        <v>0.005836447222</v>
      </c>
      <c r="Y926" s="43">
        <f>H926 * ( Baseline!H$87 * Baseline!B$18 )</f>
        <v>0.001174926836</v>
      </c>
      <c r="Z926" s="51">
        <f t="shared" si="1"/>
        <v>0.1925045639</v>
      </c>
      <c r="AA926" s="43">
        <f>I926 * ( Baseline!B$87 * Baseline!B$7 )</f>
        <v>0.002071998542</v>
      </c>
      <c r="AB926" s="45">
        <f>J926 * ( Baseline!D$87 * Baseline!B$11 )</f>
        <v>0.03253635935</v>
      </c>
      <c r="AC926" s="45">
        <f>K926 * ( Baseline!F$87 * Baseline!B$16 )</f>
        <v>0.0004773189237</v>
      </c>
      <c r="AD926" s="45">
        <f>L926 * ( Baseline!F$87 * Baseline!B$16 )</f>
        <v>0.0004999320478</v>
      </c>
      <c r="AE926" s="51">
        <f t="shared" si="2"/>
        <v>0.03558560887</v>
      </c>
      <c r="AF926" s="51">
        <f>M926 * ( Baseline!B$87 * Baseline!B$7 )</f>
        <v>0.001743972563</v>
      </c>
      <c r="AG926" s="51">
        <f>N926 * ( Baseline!D$87 * Baseline!B$11 )</f>
        <v>0.0002534897804</v>
      </c>
      <c r="AH926" s="51">
        <f>O926 * ( Baseline!F$87 * Baseline!B$16 )</f>
        <v>0.0460023828</v>
      </c>
      <c r="AI926" s="51">
        <f>P926 * ( Baseline!H$87 * Baseline!B$18 )</f>
        <v>0.0005791770261</v>
      </c>
      <c r="AJ926" s="51">
        <f t="shared" si="3"/>
        <v>0.04857902217</v>
      </c>
      <c r="AK926" s="51">
        <f>Q926 * ( Baseline!B$87 * Baseline!B$7 )</f>
        <v>0.00003467581942</v>
      </c>
      <c r="AL926" s="51">
        <f>R926 * ( Baseline!D$87 * Baseline!B$11 )</f>
        <v>0.0002654989332</v>
      </c>
      <c r="AM926" s="51">
        <f>S926 * ( Baseline!F$87 * Baseline!B$16 )</f>
        <v>0.00005720528456</v>
      </c>
      <c r="AN926" s="51">
        <f>T926 * ( Baseline!H$87 * Baseline!B$18 )</f>
        <v>0.03465620429</v>
      </c>
      <c r="AO926" s="51">
        <f t="shared" si="4"/>
        <v>0.03501358433</v>
      </c>
      <c r="AP926" s="61"/>
      <c r="AQ926" s="51">
        <f>V926 * ( (1-Baseline!B$88-Baseline!B$87) + (1-B926)*Baseline!B$88 )</f>
        <v>0.08617368787</v>
      </c>
      <c r="AR926" s="51">
        <f>W926 * ( (1-Baseline!B$88-Baseline!B$87) + (1-B926)*Baseline!B$88 )</f>
        <v>0.001745442623</v>
      </c>
      <c r="AS926" s="51">
        <f>X926 * ( (1-Baseline!B$88-Baseline!B$87) + (1-B926)*Baseline!B$88 )</f>
        <v>0.00276632994</v>
      </c>
      <c r="AT926" s="51">
        <f>Y926 * ( (1-Baseline!B$88-Baseline!B$87) + (1-B926)*Baseline!B$88 )</f>
        <v>0.0005568859206</v>
      </c>
      <c r="AU926" s="51">
        <f t="shared" si="5"/>
        <v>0.09124234635</v>
      </c>
      <c r="AV926" s="51">
        <f>AA926 * ( (1-Baseline!D$88-Baseline!D$87) + (1-B926)*Baseline!D$88 )</f>
        <v>0.001527860449</v>
      </c>
      <c r="AW926" s="51">
        <f>AB926 * ( (1-Baseline!D$88-Baseline!D$87) + (1-B926)*Baseline!D$88 )</f>
        <v>0.02399182027</v>
      </c>
      <c r="AX926" s="51">
        <f>AC926 * ( (1-Baseline!D$88-Baseline!D$87) + (1-B926)*Baseline!D$88 )</f>
        <v>0.0003519677695</v>
      </c>
      <c r="AY926" s="51">
        <f>AD926 * ( (1-Baseline!D$88-Baseline!D$87) + (1-B926)*Baseline!D$88 )</f>
        <v>0.0003686423459</v>
      </c>
      <c r="AZ926" s="51">
        <f t="shared" si="6"/>
        <v>0.02624029083</v>
      </c>
      <c r="BA926" s="51">
        <f>AF926 * ( (1-Baseline!F$88-Baseline!F$87) + (1-Baseline!B$36)*Baseline!F$88 )</f>
        <v>0.001255018463</v>
      </c>
      <c r="BB926" s="51">
        <f>AG926 * ( (1-Baseline!F$88-Baseline!F$87) + (1-Baseline!B$36)*Baseline!F$88 )</f>
        <v>0.0001824193577</v>
      </c>
      <c r="BC926" s="51">
        <f>AH926 * ( (1-Baseline!F$88-Baseline!F$87) + (1-Baseline!B$36)*Baseline!F$88 )</f>
        <v>0.03310478674</v>
      </c>
      <c r="BD926" s="51">
        <f>AI926 * ( (1-Baseline!F$88-Baseline!F$87) + (1-Baseline!B$36)*Baseline!F$88 )</f>
        <v>0.0004167943216</v>
      </c>
      <c r="BE926" s="51">
        <f t="shared" si="7"/>
        <v>0.03495901888</v>
      </c>
      <c r="BF926" s="51">
        <f>AK926 * ( (1-Baseline!H$88-Baseline!H$87) + (1-Baseline!B$36)*Baseline!H$88 )</f>
        <v>0.00002747434524</v>
      </c>
      <c r="BG926" s="51">
        <f>AL926 * ( (1-Baseline!H$88-Baseline!H$87) + (1-Baseline!B$36)*Baseline!H$88 )</f>
        <v>0.0002103601147</v>
      </c>
      <c r="BH926" s="51">
        <f>AM926 * ( (1-Baseline!H$88-Baseline!H$87) + (1-Baseline!B$36)*Baseline!H$88 )</f>
        <v>0.00004532489106</v>
      </c>
      <c r="BI926" s="51">
        <f>AN926 * ( (1-Baseline!H$88-Baseline!H$87) + (1-Baseline!B$36)*Baseline!H$88 )</f>
        <v>0.02745880378</v>
      </c>
      <c r="BJ926" s="51">
        <f t="shared" si="8"/>
        <v>0.02774196313</v>
      </c>
      <c r="BK926" s="61"/>
      <c r="BL926" s="51">
        <f t="shared" si="19"/>
        <v>0.9444483983</v>
      </c>
      <c r="BM926" s="51">
        <f t="shared" si="20"/>
        <v>0.01912974286</v>
      </c>
      <c r="BN926" s="51">
        <f t="shared" si="21"/>
        <v>0.03031848753</v>
      </c>
      <c r="BO926" s="51">
        <f t="shared" si="22"/>
        <v>0.006103371328</v>
      </c>
      <c r="BP926" s="51">
        <f t="shared" si="9"/>
        <v>1</v>
      </c>
      <c r="BQ926" s="51">
        <f t="shared" si="23"/>
        <v>0.05822574372</v>
      </c>
      <c r="BR926" s="51">
        <f t="shared" si="24"/>
        <v>0.9143122849</v>
      </c>
      <c r="BS926" s="51">
        <f t="shared" si="25"/>
        <v>0.01341325718</v>
      </c>
      <c r="BT926" s="51">
        <f t="shared" si="26"/>
        <v>0.01404871418</v>
      </c>
      <c r="BU926" s="51">
        <f t="shared" si="10"/>
        <v>1</v>
      </c>
      <c r="BV926" s="51">
        <f t="shared" si="27"/>
        <v>0.03589970495</v>
      </c>
      <c r="BW926" s="51">
        <f t="shared" si="28"/>
        <v>0.005218091454</v>
      </c>
      <c r="BX926" s="51">
        <f t="shared" si="29"/>
        <v>0.9469598346</v>
      </c>
      <c r="BY926" s="51">
        <f t="shared" si="30"/>
        <v>0.01192236896</v>
      </c>
      <c r="BZ926" s="51">
        <f t="shared" si="11"/>
        <v>1</v>
      </c>
      <c r="CA926" s="51">
        <f t="shared" si="31"/>
        <v>0.0009903533181</v>
      </c>
      <c r="CB926" s="51">
        <f t="shared" si="32"/>
        <v>0.007582740763</v>
      </c>
      <c r="CC926" s="51">
        <f t="shared" si="33"/>
        <v>0.001633802584</v>
      </c>
      <c r="CD926" s="51">
        <f t="shared" si="34"/>
        <v>0.9897931033</v>
      </c>
      <c r="CE926" s="51">
        <f t="shared" si="12"/>
        <v>1</v>
      </c>
      <c r="CF926" s="61"/>
      <c r="CG926" s="51">
        <f t="shared" si="35"/>
        <v>0.9444483983</v>
      </c>
      <c r="CH926" s="51">
        <f t="shared" si="36"/>
        <v>0.01912974286</v>
      </c>
      <c r="CI926" s="51">
        <f t="shared" si="37"/>
        <v>0.03031848753</v>
      </c>
      <c r="CJ926" s="51">
        <f t="shared" si="38"/>
        <v>0.006103371328</v>
      </c>
      <c r="CK926" s="51">
        <f t="shared" si="13"/>
        <v>1</v>
      </c>
      <c r="CL926" s="51">
        <f t="shared" si="39"/>
        <v>0.05822574372</v>
      </c>
      <c r="CM926" s="51">
        <f t="shared" si="40"/>
        <v>0.9143122849</v>
      </c>
      <c r="CN926" s="51">
        <f t="shared" si="41"/>
        <v>0.01341325718</v>
      </c>
      <c r="CO926" s="51">
        <f t="shared" si="42"/>
        <v>0.01404871418</v>
      </c>
      <c r="CP926" s="51">
        <f t="shared" si="14"/>
        <v>1</v>
      </c>
      <c r="CQ926" s="51">
        <f t="shared" si="43"/>
        <v>0.03589970495</v>
      </c>
      <c r="CR926" s="51">
        <f t="shared" si="44"/>
        <v>0.005218091454</v>
      </c>
      <c r="CS926" s="51">
        <f t="shared" si="45"/>
        <v>0.9469598346</v>
      </c>
      <c r="CT926" s="51">
        <f t="shared" si="46"/>
        <v>0.01192236896</v>
      </c>
      <c r="CU926" s="51">
        <f t="shared" si="15"/>
        <v>1</v>
      </c>
      <c r="CV926" s="51">
        <f t="shared" si="47"/>
        <v>0.0009903533181</v>
      </c>
      <c r="CW926" s="51">
        <f t="shared" si="48"/>
        <v>0.007582740763</v>
      </c>
      <c r="CX926" s="51">
        <f t="shared" si="49"/>
        <v>0.001633802584</v>
      </c>
      <c r="CY926" s="51">
        <f t="shared" si="50"/>
        <v>0.9897931033</v>
      </c>
      <c r="CZ926" s="51">
        <f t="shared" si="16"/>
        <v>1</v>
      </c>
      <c r="DA926" s="61"/>
      <c r="DB926" s="51">
        <f>(AQ926*Baseline!B$7 + AV926*Baseline!B$11 + BA926*Baseline!B$16 + BF926*Baseline!B$18)</f>
        <v>50533.44085</v>
      </c>
      <c r="DC926" s="51">
        <f>(AR926*Baseline!B$7 + AW926*Baseline!B$11 + BB926*Baseline!B$16 + BG926*Baseline!B$18)</f>
        <v>62541.99461</v>
      </c>
      <c r="DD926" s="51">
        <f>(AS926*Baseline!B$7 + AX926*Baseline!B$11 + BC926*Baseline!B$16 + BH926*Baseline!B$18)</f>
        <v>115079.2731</v>
      </c>
      <c r="DE926" s="51">
        <f>(AT926*Baseline!B$7 + AY926*Baseline!B$11 + BD926*Baseline!B$16 + BI926*Baseline!B$18)</f>
        <v>1259818.035</v>
      </c>
      <c r="DF926" s="51">
        <f t="shared" si="17"/>
        <v>1487972.743</v>
      </c>
      <c r="DG926" s="61"/>
      <c r="DH926" s="51">
        <f t="shared" si="51"/>
        <v>0.03396126782</v>
      </c>
      <c r="DI926" s="51">
        <f t="shared" si="52"/>
        <v>0.04203168027</v>
      </c>
      <c r="DJ926" s="51">
        <f t="shared" si="53"/>
        <v>0.07733963786</v>
      </c>
      <c r="DK926" s="51">
        <f t="shared" si="54"/>
        <v>0.846667414</v>
      </c>
      <c r="DL926" s="51">
        <f t="shared" si="18"/>
        <v>1</v>
      </c>
      <c r="DM926" s="61"/>
      <c r="DN926" s="51">
        <f>DH926 / (Baseline!B$7/Baseline!B$17)</f>
        <v>3.625141965</v>
      </c>
      <c r="DO926" s="51">
        <f>DI926 / (Baseline!B$11/Baseline!B$17)</f>
        <v>1.014664879</v>
      </c>
      <c r="DP926" s="51">
        <f>DJ926 / (Baseline!B$16/Baseline!B$17)</f>
        <v>1.195131131</v>
      </c>
      <c r="DQ926" s="51">
        <f>DK926 / (Baseline!B$18/Baseline!B$17)</f>
        <v>0.9572322572</v>
      </c>
      <c r="DR926" s="79"/>
      <c r="DS926" s="51">
        <f>(AU926*Baseline!B$34)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0.0262158832</v>
      </c>
      <c r="DT926" s="51">
        <f>(AZ926*Baseline!B$34) + (Baseline!D$88*(1-Baseline!D$89)*Baseline!B$35) + (Baseline!D$88*Baseline!D$89*((1-Baseline!D$90)*Baseline!B$40 + Baseline!D$90*Baseline!B$41))</f>
        <v>0.01034961162</v>
      </c>
      <c r="DU926" s="51">
        <f>(BE926*Baseline!B$34) + (Baseline!F$88*(1-Baseline!F$89)*Baseline!B$35) + (Baseline!F$88*Baseline!F$89*((1-Baseline!F$90)*Baseline!B$40 + Baseline!F$90*Baseline!B$41))</f>
        <v>0.01297449283</v>
      </c>
      <c r="DV926" s="51">
        <f>(BJ926*Baseline!B$34) + (Baseline!H$88*(1-Baseline!H$89)*Baseline!B$35) + (Baseline!H$88*Baseline!H$89*((1-Baseline!H$90)*Baseline!B$40 + Baseline!H$90*Baseline!B$41))</f>
        <v>0.00930629447</v>
      </c>
      <c r="DW926" s="51">
        <f>( DS926*Baseline!B$7 + DT926*Baseline!B$11 + DU926*Baseline!B$16 + DV926*Baseline!B$18 ) / Baseline!B$17</f>
        <v>0.00974530386</v>
      </c>
    </row>
    <row r="927">
      <c r="A927" s="4" t="s">
        <v>1287</v>
      </c>
      <c r="B927" s="45">
        <f>MIN( MAX( NORMINV( MCrands!B927, (B$5+B$4)/2, (B$5-B$4)/3.29 ), 0 ), 1 )</f>
        <v>0.66565012</v>
      </c>
      <c r="C927" s="45">
        <f>MAX( NORMINV( MCrands!C927, (C$5+C$4)/2, (C$5-C$4)/3.29 ), 0 )</f>
        <v>2.500944471</v>
      </c>
      <c r="D927" s="41"/>
      <c r="E927" s="43">
        <f>Baseline!B$33 * (C927 * Baseline!B$66*Baseline!B$66/Baseline!B$73 + Baseline!B$52*Baseline!B$52/Baseline!B$74 + Baseline!B$53*Baseline!B$53/Baseline!B$75 + Baseline!B$54*Baseline!B$54/Baseline!B$76)</f>
        <v>0.00001774799112</v>
      </c>
      <c r="F927" s="43">
        <f>Baseline!B$33 * (C927 * Baseline!B$66*Baseline!B$57/Baseline!B$73 + Baseline!B$52*Baseline!B$67/Baseline!B$74 + Baseline!B$53*Baseline!B$55/Baseline!B$75 + Baseline!B$54*Baseline!B$56/Baseline!B$76)</f>
        <v>0.0000001996701823</v>
      </c>
      <c r="G927" s="45">
        <f>Baseline!B$33 * (C927 * Baseline!B$66*Baseline!B$58/Baseline!B$73 + Baseline!B$52*Baseline!B$59/Baseline!B$74 + Baseline!B$53*Baseline!B$68/Baseline!B$75 + Baseline!B$54*Baseline!B$60/Baseline!B$76)</f>
        <v>0.0000001681185568</v>
      </c>
      <c r="H927" s="43">
        <f>Baseline!B$33 * (C927 * Baseline!B$66*Baseline!B$61/Baseline!B$73 + Baseline!B$52*Baseline!B$62/Baseline!B$74 + Baseline!B$53*Baseline!B$63/Baseline!B$75 + Baseline!B$54*Baseline!B$69/Baseline!B$76)</f>
        <v>0.000000003349919378</v>
      </c>
      <c r="I927" s="43">
        <f>Baseline!B$33 * (C927 * Baseline!B$57*Baseline!B$66/Baseline!B$73 + Baseline!B$67*Baseline!B$52/Baseline!B$74 + Baseline!B$55*Baseline!B$53/Baseline!B$75 + Baseline!B$56*Baseline!B$54/Baseline!B$76)</f>
        <v>0.0000001996701823</v>
      </c>
      <c r="J927" s="45">
        <f>Baseline!B$33 * (C927 * Baseline!B$57*Baseline!B$57/Baseline!B$73 + Baseline!B$67*Baseline!B$67/Baseline!B$74 + Baseline!B$55*Baseline!B$55/Baseline!B$75 + Baseline!B$56*Baseline!B$56/Baseline!B$76)</f>
        <v>0.000001763813769</v>
      </c>
      <c r="K927" s="43">
        <f>Baseline!B$33 * (C927 * Baseline!B$57*Baseline!B$58/Baseline!B$73 + Baseline!B$67*Baseline!B$59/Baseline!B$74 + Baseline!B$55*Baseline!B$68/Baseline!B$75 + Baseline!B$56*Baseline!B$60/Baseline!B$76)</f>
        <v>0.00000001374183322</v>
      </c>
      <c r="L927" s="45">
        <f>Baseline!B$33 * (C927 * Baseline!B$57*Baseline!B$61/Baseline!B$73 + Baseline!B$67*Baseline!B$62/Baseline!B$74 + Baseline!B$55*Baseline!B$63/Baseline!B$75 + Baseline!B$56*Baseline!B$69/Baseline!B$76)</f>
        <v>0.0000000143928432</v>
      </c>
      <c r="M927" s="43">
        <f>Baseline!B$33 * (C927 * Baseline!B$58*Baseline!B$66/Baseline!B$73 + Baseline!B$59*Baseline!B$52/Baseline!B$74 + Baseline!B$68*Baseline!B$53/Baseline!B$75 + Baseline!B$60*Baseline!B$54/Baseline!B$76)</f>
        <v>0.0000001681185568</v>
      </c>
      <c r="N927" s="45">
        <f>Baseline!B$33 * (C927 * Baseline!B$58*Baseline!B$57/Baseline!B$73 + Baseline!B$59*Baseline!B$67/Baseline!B$74 + Baseline!B$68*Baseline!B$55/Baseline!B$75 + Baseline!B$60*Baseline!B$56/Baseline!B$76)</f>
        <v>0.00000001374183322</v>
      </c>
      <c r="O927" s="45">
        <f>Baseline!B$33 * (C927 * Baseline!B$58*Baseline!B$58/Baseline!B$73 + Baseline!B$59*Baseline!B$59/Baseline!B$74 + Baseline!B$68*Baseline!B$68/Baseline!B$75 + Baseline!B$60*Baseline!B$60/Baseline!B$76)</f>
        <v>0.00000132439006</v>
      </c>
      <c r="P927" s="43">
        <f>Baseline!B$33 * (C927 * Baseline!B$58*Baseline!B$61/Baseline!B$73 + Baseline!B$59*Baseline!B$62/Baseline!B$74 + Baseline!B$68*Baseline!B$63/Baseline!B$75 + Baseline!B$60*Baseline!B$69/Baseline!B$76)</f>
        <v>0.000000001646920521</v>
      </c>
      <c r="Q927" s="43">
        <f>Baseline!B$33 * (C927 * Baseline!B$61*Baseline!B$66/Baseline!B$73 + Baseline!B$62*Baseline!B$52/Baseline!B$74 + Baseline!B$63*Baseline!B$53/Baseline!B$75 + Baseline!B$69*Baseline!B$54/Baseline!B$76)</f>
        <v>0.000000003349919378</v>
      </c>
      <c r="R927" s="43">
        <f>Baseline!B$33 * (C927 * Baseline!B$61*Baseline!B$57/Baseline!B$73 + Baseline!B$62*Baseline!B$67/Baseline!B$74 + Baseline!B$63*Baseline!B$55/Baseline!B$75 + Baseline!B$69*Baseline!B$56/Baseline!B$76)</f>
        <v>0.0000000143928432</v>
      </c>
      <c r="S927" s="43">
        <f>Baseline!B$33 * (C927 * Baseline!B$61*Baseline!B$58/Baseline!B$73 + Baseline!B$62*Baseline!B$59/Baseline!B$74 + Baseline!B$63*Baseline!B$68/Baseline!B$75 + Baseline!B$69*Baseline!B$60/Baseline!B$76)</f>
        <v>0.000000001646920521</v>
      </c>
      <c r="T927" s="43">
        <f>Baseline!B$33 * (C927 * Baseline!B$61*Baseline!B$61/Baseline!B$73 + Baseline!B$62*Baseline!B$62/Baseline!B$74 + Baseline!B$63*Baseline!B$63/Baseline!B$75 + Baseline!B$69*Baseline!B$69/Baseline!B$76)</f>
        <v>0.00000009854654296</v>
      </c>
      <c r="U927" s="41"/>
      <c r="V927" s="43">
        <f>E927 * ( Baseline!B$87 * Baseline!B$7 )</f>
        <v>0.1842063998</v>
      </c>
      <c r="W927" s="43">
        <f>F927 * ( Baseline!D$87 * Baseline!B$11 )</f>
        <v>0.003683235123</v>
      </c>
      <c r="X927" s="43">
        <f>G927 * ( Baseline!F$87 * Baseline!B$16 )</f>
        <v>0.005839559389</v>
      </c>
      <c r="Y927" s="43">
        <f>H927 * ( Baseline!H$87 * Baseline!B$18 )</f>
        <v>0.001178077762</v>
      </c>
      <c r="Z927" s="51">
        <f t="shared" si="1"/>
        <v>0.1949072721</v>
      </c>
      <c r="AA927" s="43">
        <f>I927 * ( Baseline!B$87 * Baseline!B$7 )</f>
        <v>0.002072376822</v>
      </c>
      <c r="AB927" s="45">
        <f>J927 * ( Baseline!D$87 * Baseline!B$11 )</f>
        <v>0.03253635946</v>
      </c>
      <c r="AC927" s="45">
        <f>K927 * ( Baseline!F$87 * Baseline!B$16 )</f>
        <v>0.0004773194151</v>
      </c>
      <c r="AD927" s="45">
        <f>L927 * ( Baseline!F$87 * Baseline!B$16 )</f>
        <v>0.000499932097</v>
      </c>
      <c r="AE927" s="51">
        <f t="shared" si="2"/>
        <v>0.03558598779</v>
      </c>
      <c r="AF927" s="51">
        <f>M927 * ( Baseline!B$87 * Baseline!B$7 )</f>
        <v>0.001744902501</v>
      </c>
      <c r="AG927" s="51">
        <f>N927 * ( Baseline!D$87 * Baseline!B$11 )</f>
        <v>0.0002534900414</v>
      </c>
      <c r="AH927" s="51">
        <f>O927 * ( Baseline!F$87 * Baseline!B$16 )</f>
        <v>0.046002384</v>
      </c>
      <c r="AI927" s="51">
        <f>P927 * ( Baseline!H$87 * Baseline!B$18 )</f>
        <v>0.0005791782492</v>
      </c>
      <c r="AJ927" s="51">
        <f t="shared" si="3"/>
        <v>0.0485799548</v>
      </c>
      <c r="AK927" s="51">
        <f>Q927 * ( Baseline!B$87 * Baseline!B$7 )</f>
        <v>0.00003476881323</v>
      </c>
      <c r="AL927" s="51">
        <f>R927 * ( Baseline!D$87 * Baseline!B$11 )</f>
        <v>0.0002654989593</v>
      </c>
      <c r="AM927" s="51">
        <f>S927 * ( Baseline!F$87 * Baseline!B$16 )</f>
        <v>0.00005720540536</v>
      </c>
      <c r="AN927" s="51">
        <f>T927 * ( Baseline!H$87 * Baseline!B$18 )</f>
        <v>0.03465620441</v>
      </c>
      <c r="AO927" s="51">
        <f t="shared" si="4"/>
        <v>0.03501367759</v>
      </c>
      <c r="AP927" s="61"/>
      <c r="AQ927" s="51">
        <f>V927 * ( (1-Baseline!B$88-Baseline!B$87) + (1-B927)*Baseline!B$88 )</f>
        <v>0.07113524206</v>
      </c>
      <c r="AR927" s="51">
        <f>W927 * ( (1-Baseline!B$88-Baseline!B$87) + (1-B927)*Baseline!B$88 )</f>
        <v>0.001422360039</v>
      </c>
      <c r="AS927" s="51">
        <f>X927 * ( (1-Baseline!B$88-Baseline!B$87) + (1-B927)*Baseline!B$88 )</f>
        <v>0.002255070785</v>
      </c>
      <c r="AT927" s="51">
        <f>Y927 * ( (1-Baseline!B$88-Baseline!B$87) + (1-B927)*Baseline!B$88 )</f>
        <v>0.0004549399305</v>
      </c>
      <c r="AU927" s="51">
        <f t="shared" si="5"/>
        <v>0.07526761282</v>
      </c>
      <c r="AV927" s="51">
        <f>AA927 * ( (1-Baseline!D$88-Baseline!D$87) + (1-B927)*Baseline!D$88 )</f>
        <v>0.001436544975</v>
      </c>
      <c r="AW927" s="51">
        <f>AB927 * ( (1-Baseline!D$88-Baseline!D$87) + (1-B927)*Baseline!D$88 )</f>
        <v>0.02255378616</v>
      </c>
      <c r="AX927" s="51">
        <f>AC927 * ( (1-Baseline!D$88-Baseline!D$87) + (1-B927)*Baseline!D$88 )</f>
        <v>0.0003308716832</v>
      </c>
      <c r="AY927" s="51">
        <f>AD927 * ( (1-Baseline!D$88-Baseline!D$87) + (1-B927)*Baseline!D$88 )</f>
        <v>0.0003465465036</v>
      </c>
      <c r="AZ927" s="51">
        <f t="shared" si="6"/>
        <v>0.02466774932</v>
      </c>
      <c r="BA927" s="51">
        <f>AF927 * ( (1-Baseline!F$88-Baseline!F$87) + (1-Baseline!B$36)*Baseline!F$88 )</f>
        <v>0.001255687676</v>
      </c>
      <c r="BB927" s="51">
        <f>AG927 * ( (1-Baseline!F$88-Baseline!F$87) + (1-Baseline!B$36)*Baseline!F$88 )</f>
        <v>0.0001824195455</v>
      </c>
      <c r="BC927" s="51">
        <f>AH927 * ( (1-Baseline!F$88-Baseline!F$87) + (1-Baseline!B$36)*Baseline!F$88 )</f>
        <v>0.03310478761</v>
      </c>
      <c r="BD927" s="51">
        <f>AI927 * ( (1-Baseline!F$88-Baseline!F$87) + (1-Baseline!B$36)*Baseline!F$88 )</f>
        <v>0.0004167952018</v>
      </c>
      <c r="BE927" s="51">
        <f t="shared" si="7"/>
        <v>0.03495969003</v>
      </c>
      <c r="BF927" s="51">
        <f>AK927 * ( (1-Baseline!H$88-Baseline!H$87) + (1-Baseline!B$36)*Baseline!H$88 )</f>
        <v>0.0000275480261</v>
      </c>
      <c r="BG927" s="51">
        <f>AL927 * ( (1-Baseline!H$88-Baseline!H$87) + (1-Baseline!B$36)*Baseline!H$88 )</f>
        <v>0.0002103601354</v>
      </c>
      <c r="BH927" s="51">
        <f>AM927 * ( (1-Baseline!H$88-Baseline!H$87) + (1-Baseline!B$36)*Baseline!H$88 )</f>
        <v>0.00004532498677</v>
      </c>
      <c r="BI927" s="51">
        <f>AN927 * ( (1-Baseline!H$88-Baseline!H$87) + (1-Baseline!B$36)*Baseline!H$88 )</f>
        <v>0.02745880388</v>
      </c>
      <c r="BJ927" s="51">
        <f t="shared" si="8"/>
        <v>0.02774203703</v>
      </c>
      <c r="BK927" s="61"/>
      <c r="BL927" s="51">
        <f t="shared" si="19"/>
        <v>0.9450976243</v>
      </c>
      <c r="BM927" s="51">
        <f t="shared" si="20"/>
        <v>0.01889737147</v>
      </c>
      <c r="BN927" s="51">
        <f t="shared" si="21"/>
        <v>0.02996070555</v>
      </c>
      <c r="BO927" s="51">
        <f t="shared" si="22"/>
        <v>0.006044298649</v>
      </c>
      <c r="BP927" s="51">
        <f t="shared" si="9"/>
        <v>1</v>
      </c>
      <c r="BQ927" s="51">
        <f t="shared" si="23"/>
        <v>0.05823575375</v>
      </c>
      <c r="BR927" s="51">
        <f t="shared" si="24"/>
        <v>0.9143025521</v>
      </c>
      <c r="BS927" s="51">
        <f t="shared" si="25"/>
        <v>0.01341312816</v>
      </c>
      <c r="BT927" s="51">
        <f t="shared" si="26"/>
        <v>0.01404856597</v>
      </c>
      <c r="BU927" s="51">
        <f t="shared" si="10"/>
        <v>1</v>
      </c>
      <c r="BV927" s="51">
        <f t="shared" si="27"/>
        <v>0.03591815818</v>
      </c>
      <c r="BW927" s="51">
        <f t="shared" si="28"/>
        <v>0.00521799665</v>
      </c>
      <c r="BX927" s="51">
        <f t="shared" si="29"/>
        <v>0.9469416799</v>
      </c>
      <c r="BY927" s="51">
        <f t="shared" si="30"/>
        <v>0.01192216526</v>
      </c>
      <c r="BZ927" s="51">
        <f t="shared" si="11"/>
        <v>1</v>
      </c>
      <c r="CA927" s="51">
        <f t="shared" si="31"/>
        <v>0.0009930066083</v>
      </c>
      <c r="CB927" s="51">
        <f t="shared" si="32"/>
        <v>0.007582721311</v>
      </c>
      <c r="CC927" s="51">
        <f t="shared" si="33"/>
        <v>0.001633801683</v>
      </c>
      <c r="CD927" s="51">
        <f t="shared" si="34"/>
        <v>0.9897904704</v>
      </c>
      <c r="CE927" s="51">
        <f t="shared" si="12"/>
        <v>1</v>
      </c>
      <c r="CF927" s="61"/>
      <c r="CG927" s="51">
        <f t="shared" si="35"/>
        <v>0.9450976243</v>
      </c>
      <c r="CH927" s="51">
        <f t="shared" si="36"/>
        <v>0.01889737147</v>
      </c>
      <c r="CI927" s="51">
        <f t="shared" si="37"/>
        <v>0.02996070555</v>
      </c>
      <c r="CJ927" s="51">
        <f t="shared" si="38"/>
        <v>0.006044298649</v>
      </c>
      <c r="CK927" s="51">
        <f t="shared" si="13"/>
        <v>1</v>
      </c>
      <c r="CL927" s="51">
        <f t="shared" si="39"/>
        <v>0.05823575375</v>
      </c>
      <c r="CM927" s="51">
        <f t="shared" si="40"/>
        <v>0.9143025521</v>
      </c>
      <c r="CN927" s="51">
        <f t="shared" si="41"/>
        <v>0.01341312816</v>
      </c>
      <c r="CO927" s="51">
        <f t="shared" si="42"/>
        <v>0.01404856597</v>
      </c>
      <c r="CP927" s="51">
        <f t="shared" si="14"/>
        <v>1</v>
      </c>
      <c r="CQ927" s="51">
        <f t="shared" si="43"/>
        <v>0.03591815818</v>
      </c>
      <c r="CR927" s="51">
        <f t="shared" si="44"/>
        <v>0.00521799665</v>
      </c>
      <c r="CS927" s="51">
        <f t="shared" si="45"/>
        <v>0.9469416799</v>
      </c>
      <c r="CT927" s="51">
        <f t="shared" si="46"/>
        <v>0.01192216526</v>
      </c>
      <c r="CU927" s="51">
        <f t="shared" si="15"/>
        <v>1</v>
      </c>
      <c r="CV927" s="51">
        <f t="shared" si="47"/>
        <v>0.0009930066083</v>
      </c>
      <c r="CW927" s="51">
        <f t="shared" si="48"/>
        <v>0.007582721311</v>
      </c>
      <c r="CX927" s="51">
        <f t="shared" si="49"/>
        <v>0.001633801683</v>
      </c>
      <c r="CY927" s="51">
        <f t="shared" si="50"/>
        <v>0.9897904704</v>
      </c>
      <c r="CZ927" s="51">
        <f t="shared" si="16"/>
        <v>1</v>
      </c>
      <c r="DA927" s="61"/>
      <c r="DB927" s="51">
        <f>(AQ927*Baseline!B$7 + AV927*Baseline!B$11 + BA927*Baseline!B$16 + BF927*Baseline!B$18)</f>
        <v>43049.57956</v>
      </c>
      <c r="DC927" s="51">
        <f>(AR927*Baseline!B$7 + AW927*Baseline!B$11 + BB927*Baseline!B$16 + BG927*Baseline!B$18)</f>
        <v>59301.35934</v>
      </c>
      <c r="DD927" s="51">
        <f>(AS927*Baseline!B$7 + AX927*Baseline!B$11 + BC927*Baseline!B$16 + BH927*Baseline!B$18)</f>
        <v>114786.078</v>
      </c>
      <c r="DE927" s="51">
        <f>(AT927*Baseline!B$7 + AY927*Baseline!B$11 + BD927*Baseline!B$16 + BI927*Baseline!B$18)</f>
        <v>1259721.213</v>
      </c>
      <c r="DF927" s="51">
        <f t="shared" si="17"/>
        <v>1476858.23</v>
      </c>
      <c r="DG927" s="61"/>
      <c r="DH927" s="51">
        <f t="shared" si="51"/>
        <v>0.02914943269</v>
      </c>
      <c r="DI927" s="51">
        <f t="shared" si="52"/>
        <v>0.04015372508</v>
      </c>
      <c r="DJ927" s="51">
        <f t="shared" si="53"/>
        <v>0.07772315293</v>
      </c>
      <c r="DK927" s="51">
        <f t="shared" si="54"/>
        <v>0.8529736893</v>
      </c>
      <c r="DL927" s="51">
        <f t="shared" si="18"/>
        <v>1</v>
      </c>
      <c r="DM927" s="61"/>
      <c r="DN927" s="51">
        <f>DH927 / (Baseline!B$7/Baseline!B$17)</f>
        <v>3.111510215</v>
      </c>
      <c r="DO927" s="51">
        <f>DI927 / (Baseline!B$11/Baseline!B$17)</f>
        <v>0.9693301421</v>
      </c>
      <c r="DP927" s="51">
        <f>DJ927 / (Baseline!B$16/Baseline!B$17)</f>
        <v>1.201057597</v>
      </c>
      <c r="DQ927" s="51">
        <f>DK927 / (Baseline!B$18/Baseline!B$17)</f>
        <v>0.9643620581</v>
      </c>
      <c r="DR927" s="79"/>
      <c r="DS927" s="51">
        <f>(AU927*Baseline!B$34)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0.02381967317</v>
      </c>
      <c r="DT927" s="51">
        <f>(AZ927*Baseline!B$34) + (Baseline!D$88*(1-Baseline!D$89)*Baseline!B$35) + (Baseline!D$88*Baseline!D$89*((1-Baseline!D$90)*Baseline!B$40 + Baseline!D$90*Baseline!B$41))</f>
        <v>0.0101137304</v>
      </c>
      <c r="DU927" s="51">
        <f>(BE927*Baseline!B$34) + (Baseline!F$88*(1-Baseline!F$89)*Baseline!B$35) + (Baseline!F$88*Baseline!F$89*((1-Baseline!F$90)*Baseline!B$40 + Baseline!F$90*Baseline!B$41))</f>
        <v>0.0129745935</v>
      </c>
      <c r="DV927" s="51">
        <f>(BJ927*Baseline!B$34) + (Baseline!H$88*(1-Baseline!H$89)*Baseline!B$35) + (Baseline!H$88*Baseline!H$89*((1-Baseline!H$90)*Baseline!B$40 + Baseline!H$90*Baseline!B$41))</f>
        <v>0.009306305554</v>
      </c>
      <c r="DW927" s="51">
        <f>( DS927*Baseline!B$7 + DT927*Baseline!B$11 + DU927*Baseline!B$16 + DV927*Baseline!B$18 ) / Baseline!B$17</f>
        <v>0.009713100673</v>
      </c>
    </row>
    <row r="928">
      <c r="A928" s="4" t="s">
        <v>1288</v>
      </c>
      <c r="B928" s="45">
        <f>MIN( MAX( NORMINV( MCrands!B928, (B$5+B$4)/2, (B$5-B$4)/3.29 ), 0 ), 1 )</f>
        <v>0.3707142886</v>
      </c>
      <c r="C928" s="45">
        <f>MAX( NORMINV( MCrands!C928, (C$5+C$4)/2, (C$5-C$4)/3.29 ), 0 )</f>
        <v>2.778490892</v>
      </c>
      <c r="D928" s="41"/>
      <c r="E928" s="43">
        <f>Baseline!B$33 * (C928 * Baseline!B$66*Baseline!B$66/Baseline!B$73 + Baseline!B$52*Baseline!B$52/Baseline!B$74 + Baseline!B$53*Baseline!B$53/Baseline!B$75 + Baseline!B$54*Baseline!B$54/Baseline!B$76)</f>
        <v>0.00001971302645</v>
      </c>
      <c r="F928" s="43">
        <f>Baseline!B$33 * (C928 * Baseline!B$66*Baseline!B$57/Baseline!B$73 + Baseline!B$52*Baseline!B$67/Baseline!B$74 + Baseline!B$53*Baseline!B$55/Baseline!B$75 + Baseline!B$54*Baseline!B$56/Baseline!B$76)</f>
        <v>0.000000199980451</v>
      </c>
      <c r="G928" s="45">
        <f>Baseline!B$33 * (C928 * Baseline!B$66*Baseline!B$58/Baseline!B$73 + Baseline!B$52*Baseline!B$59/Baseline!B$74 + Baseline!B$53*Baseline!B$68/Baseline!B$75 + Baseline!B$54*Baseline!B$60/Baseline!B$76)</f>
        <v>0.0000001688813008</v>
      </c>
      <c r="H928" s="43">
        <f>Baseline!B$33 * (C928 * Baseline!B$66*Baseline!B$61/Baseline!B$73 + Baseline!B$52*Baseline!B$62/Baseline!B$74 + Baseline!B$53*Baseline!B$63/Baseline!B$75 + Baseline!B$54*Baseline!B$69/Baseline!B$76)</f>
        <v>0.000000003426193776</v>
      </c>
      <c r="I928" s="43">
        <f>Baseline!B$33 * (C928 * Baseline!B$57*Baseline!B$66/Baseline!B$73 + Baseline!B$67*Baseline!B$52/Baseline!B$74 + Baseline!B$55*Baseline!B$53/Baseline!B$75 + Baseline!B$56*Baseline!B$54/Baseline!B$76)</f>
        <v>0.000000199980451</v>
      </c>
      <c r="J928" s="45">
        <f>Baseline!B$33 * (C928 * Baseline!B$57*Baseline!B$57/Baseline!B$73 + Baseline!B$67*Baseline!B$67/Baseline!B$74 + Baseline!B$55*Baseline!B$55/Baseline!B$75 + Baseline!B$56*Baseline!B$56/Baseline!B$76)</f>
        <v>0.000001763813818</v>
      </c>
      <c r="K928" s="43">
        <f>Baseline!B$33 * (C928 * Baseline!B$57*Baseline!B$58/Baseline!B$73 + Baseline!B$67*Baseline!B$59/Baseline!B$74 + Baseline!B$55*Baseline!B$68/Baseline!B$75 + Baseline!B$56*Baseline!B$60/Baseline!B$76)</f>
        <v>0.00000001374195365</v>
      </c>
      <c r="L928" s="45">
        <f>Baseline!B$33 * (C928 * Baseline!B$57*Baseline!B$61/Baseline!B$73 + Baseline!B$67*Baseline!B$62/Baseline!B$74 + Baseline!B$55*Baseline!B$63/Baseline!B$75 + Baseline!B$56*Baseline!B$69/Baseline!B$76)</f>
        <v>0.00000001439285524</v>
      </c>
      <c r="M928" s="43">
        <f>Baseline!B$33 * (C928 * Baseline!B$58*Baseline!B$66/Baseline!B$73 + Baseline!B$59*Baseline!B$52/Baseline!B$74 + Baseline!B$68*Baseline!B$53/Baseline!B$75 + Baseline!B$60*Baseline!B$54/Baseline!B$76)</f>
        <v>0.0000001688813008</v>
      </c>
      <c r="N928" s="45">
        <f>Baseline!B$33 * (C928 * Baseline!B$58*Baseline!B$57/Baseline!B$73 + Baseline!B$59*Baseline!B$67/Baseline!B$74 + Baseline!B$68*Baseline!B$55/Baseline!B$75 + Baseline!B$60*Baseline!B$56/Baseline!B$76)</f>
        <v>0.00000001374195365</v>
      </c>
      <c r="O928" s="45">
        <f>Baseline!B$33 * (C928 * Baseline!B$58*Baseline!B$58/Baseline!B$73 + Baseline!B$59*Baseline!B$59/Baseline!B$74 + Baseline!B$68*Baseline!B$68/Baseline!B$75 + Baseline!B$60*Baseline!B$60/Baseline!B$76)</f>
        <v>0.000001324390356</v>
      </c>
      <c r="P928" s="43">
        <f>Baseline!B$33 * (C928 * Baseline!B$58*Baseline!B$61/Baseline!B$73 + Baseline!B$59*Baseline!B$62/Baseline!B$74 + Baseline!B$68*Baseline!B$63/Baseline!B$75 + Baseline!B$60*Baseline!B$69/Baseline!B$76)</f>
        <v>0.000000001646950127</v>
      </c>
      <c r="Q928" s="43">
        <f>Baseline!B$33 * (C928 * Baseline!B$61*Baseline!B$66/Baseline!B$73 + Baseline!B$62*Baseline!B$52/Baseline!B$74 + Baseline!B$63*Baseline!B$53/Baseline!B$75 + Baseline!B$69*Baseline!B$54/Baseline!B$76)</f>
        <v>0.000000003426193776</v>
      </c>
      <c r="R928" s="43">
        <f>Baseline!B$33 * (C928 * Baseline!B$61*Baseline!B$57/Baseline!B$73 + Baseline!B$62*Baseline!B$67/Baseline!B$74 + Baseline!B$63*Baseline!B$55/Baseline!B$75 + Baseline!B$69*Baseline!B$56/Baseline!B$76)</f>
        <v>0.00000001439285524</v>
      </c>
      <c r="S928" s="43">
        <f>Baseline!B$33 * (C928 * Baseline!B$61*Baseline!B$58/Baseline!B$73 + Baseline!B$62*Baseline!B$59/Baseline!B$74 + Baseline!B$63*Baseline!B$68/Baseline!B$75 + Baseline!B$69*Baseline!B$60/Baseline!B$76)</f>
        <v>0.000000001646950127</v>
      </c>
      <c r="T928" s="43">
        <f>Baseline!B$33 * (C928 * Baseline!B$61*Baseline!B$61/Baseline!B$73 + Baseline!B$62*Baseline!B$62/Baseline!B$74 + Baseline!B$63*Baseline!B$63/Baseline!B$75 + Baseline!B$69*Baseline!B$69/Baseline!B$76)</f>
        <v>0.00000009854654592</v>
      </c>
      <c r="U928" s="41"/>
      <c r="V928" s="43">
        <f>E928 * ( Baseline!B$87 * Baseline!B$7 )</f>
        <v>0.2046015015</v>
      </c>
      <c r="W928" s="43">
        <f>F928 * ( Baseline!D$87 * Baseline!B$11 )</f>
        <v>0.003688958525</v>
      </c>
      <c r="X928" s="43">
        <f>G928 * ( Baseline!F$87 * Baseline!B$16 )</f>
        <v>0.005866053126</v>
      </c>
      <c r="Y928" s="43">
        <f>H928 * ( Baseline!H$87 * Baseline!B$18 )</f>
        <v>0.001204901443</v>
      </c>
      <c r="Z928" s="51">
        <f t="shared" si="1"/>
        <v>0.2153614146</v>
      </c>
      <c r="AA928" s="43">
        <f>I928 * ( Baseline!B$87 * Baseline!B$7 )</f>
        <v>0.002075597101</v>
      </c>
      <c r="AB928" s="45">
        <f>J928 * ( Baseline!D$87 * Baseline!B$11 )</f>
        <v>0.03253636036</v>
      </c>
      <c r="AC928" s="45">
        <f>K928 * ( Baseline!F$87 * Baseline!B$16 )</f>
        <v>0.0004773235983</v>
      </c>
      <c r="AD928" s="45">
        <f>L928 * ( Baseline!F$87 * Baseline!B$16 )</f>
        <v>0.0004999325153</v>
      </c>
      <c r="AE928" s="51">
        <f t="shared" si="2"/>
        <v>0.03558921358</v>
      </c>
      <c r="AF928" s="51">
        <f>M928 * ( Baseline!B$87 * Baseline!B$7 )</f>
        <v>0.001752819021</v>
      </c>
      <c r="AG928" s="51">
        <f>N928 * ( Baseline!D$87 * Baseline!B$11 )</f>
        <v>0.000253492263</v>
      </c>
      <c r="AH928" s="51">
        <f>O928 * ( Baseline!F$87 * Baseline!B$16 )</f>
        <v>0.04600239429</v>
      </c>
      <c r="AI928" s="51">
        <f>P928 * ( Baseline!H$87 * Baseline!B$18 )</f>
        <v>0.000579188661</v>
      </c>
      <c r="AJ928" s="51">
        <f t="shared" si="3"/>
        <v>0.04858789423</v>
      </c>
      <c r="AK928" s="51">
        <f>Q928 * ( Baseline!B$87 * Baseline!B$7 )</f>
        <v>0.0000355604652</v>
      </c>
      <c r="AL928" s="51">
        <f>R928 * ( Baseline!D$87 * Baseline!B$11 )</f>
        <v>0.0002654991814</v>
      </c>
      <c r="AM928" s="51">
        <f>S928 * ( Baseline!F$87 * Baseline!B$16 )</f>
        <v>0.00005720643374</v>
      </c>
      <c r="AN928" s="51">
        <f>T928 * ( Baseline!H$87 * Baseline!B$18 )</f>
        <v>0.03465620545</v>
      </c>
      <c r="AO928" s="51">
        <f t="shared" si="4"/>
        <v>0.03501447153</v>
      </c>
      <c r="AP928" s="61"/>
      <c r="AQ928" s="51">
        <f>V928 * ( (1-Baseline!B$88-Baseline!B$87) + (1-B928)*Baseline!B$88 )</f>
        <v>0.1327176863</v>
      </c>
      <c r="AR928" s="51">
        <f>W928 * ( (1-Baseline!B$88-Baseline!B$87) + (1-B928)*Baseline!B$88 )</f>
        <v>0.002392895638</v>
      </c>
      <c r="AS928" s="51">
        <f>X928 * ( (1-Baseline!B$88-Baseline!B$87) + (1-B928)*Baseline!B$88 )</f>
        <v>0.003805099146</v>
      </c>
      <c r="AT928" s="51">
        <f>Y928 * ( (1-Baseline!B$88-Baseline!B$87) + (1-B928)*Baseline!B$88 )</f>
        <v>0.0007815765311</v>
      </c>
      <c r="AU928" s="51">
        <f t="shared" si="5"/>
        <v>0.1396972576</v>
      </c>
      <c r="AV928" s="51">
        <f>AA928 * ( (1-Baseline!D$88-Baseline!D$87) + (1-B928)*Baseline!D$88 )</f>
        <v>0.001713028476</v>
      </c>
      <c r="AW928" s="51">
        <f>AB928 * ( (1-Baseline!D$88-Baseline!D$87) + (1-B928)*Baseline!D$88 )</f>
        <v>0.02685285683</v>
      </c>
      <c r="AX928" s="51">
        <f>AC928 * ( (1-Baseline!D$88-Baseline!D$87) + (1-B928)*Baseline!D$88 )</f>
        <v>0.0003939439479</v>
      </c>
      <c r="AY928" s="51">
        <f>AD928 * ( (1-Baseline!D$88-Baseline!D$87) + (1-B928)*Baseline!D$88 )</f>
        <v>0.000412603503</v>
      </c>
      <c r="AZ928" s="51">
        <f t="shared" si="6"/>
        <v>0.02937243276</v>
      </c>
      <c r="BA928" s="51">
        <f>AF928 * ( (1-Baseline!F$88-Baseline!F$87) + (1-Baseline!B$36)*Baseline!F$88 )</f>
        <v>0.001261384657</v>
      </c>
      <c r="BB928" s="51">
        <f>AG928 * ( (1-Baseline!F$88-Baseline!F$87) + (1-Baseline!B$36)*Baseline!F$88 )</f>
        <v>0.0001824211442</v>
      </c>
      <c r="BC928" s="51">
        <f>AH928 * ( (1-Baseline!F$88-Baseline!F$87) + (1-Baseline!B$36)*Baseline!F$88 )</f>
        <v>0.03310479501</v>
      </c>
      <c r="BD928" s="51">
        <f>AI928 * ( (1-Baseline!F$88-Baseline!F$87) + (1-Baseline!B$36)*Baseline!F$88 )</f>
        <v>0.0004168026945</v>
      </c>
      <c r="BE928" s="51">
        <f t="shared" si="7"/>
        <v>0.0349654035</v>
      </c>
      <c r="BF928" s="51">
        <f>AK928 * ( (1-Baseline!H$88-Baseline!H$87) + (1-Baseline!B$36)*Baseline!H$88 )</f>
        <v>0.00002817526779</v>
      </c>
      <c r="BG928" s="51">
        <f>AL928 * ( (1-Baseline!H$88-Baseline!H$87) + (1-Baseline!B$36)*Baseline!H$88 )</f>
        <v>0.0002103603114</v>
      </c>
      <c r="BH928" s="51">
        <f>AM928 * ( (1-Baseline!H$88-Baseline!H$87) + (1-Baseline!B$36)*Baseline!H$88 )</f>
        <v>0.00004532580158</v>
      </c>
      <c r="BI928" s="51">
        <f>AN928 * ( (1-Baseline!H$88-Baseline!H$87) + (1-Baseline!B$36)*Baseline!H$88 )</f>
        <v>0.02745880471</v>
      </c>
      <c r="BJ928" s="51">
        <f t="shared" si="8"/>
        <v>0.02774266609</v>
      </c>
      <c r="BK928" s="61"/>
      <c r="BL928" s="51">
        <f t="shared" si="19"/>
        <v>0.9500378788</v>
      </c>
      <c r="BM928" s="51">
        <f t="shared" si="20"/>
        <v>0.01712915256</v>
      </c>
      <c r="BN928" s="51">
        <f t="shared" si="21"/>
        <v>0.0272381807</v>
      </c>
      <c r="BO928" s="51">
        <f t="shared" si="22"/>
        <v>0.005594787932</v>
      </c>
      <c r="BP928" s="51">
        <f t="shared" si="9"/>
        <v>1</v>
      </c>
      <c r="BQ928" s="51">
        <f t="shared" si="23"/>
        <v>0.05832095999</v>
      </c>
      <c r="BR928" s="51">
        <f t="shared" si="24"/>
        <v>0.9142197057</v>
      </c>
      <c r="BS928" s="51">
        <f t="shared" si="25"/>
        <v>0.01341202995</v>
      </c>
      <c r="BT928" s="51">
        <f t="shared" si="26"/>
        <v>0.01404730437</v>
      </c>
      <c r="BU928" s="51">
        <f t="shared" si="10"/>
        <v>1</v>
      </c>
      <c r="BV928" s="51">
        <f t="shared" si="27"/>
        <v>0.03607522096</v>
      </c>
      <c r="BW928" s="51">
        <f t="shared" si="28"/>
        <v>0.005217189733</v>
      </c>
      <c r="BX928" s="51">
        <f t="shared" si="29"/>
        <v>0.9467871579</v>
      </c>
      <c r="BY928" s="51">
        <f t="shared" si="30"/>
        <v>0.01192043142</v>
      </c>
      <c r="BZ928" s="51">
        <f t="shared" si="11"/>
        <v>1</v>
      </c>
      <c r="CA928" s="51">
        <f t="shared" si="31"/>
        <v>0.001015593372</v>
      </c>
      <c r="CB928" s="51">
        <f t="shared" si="32"/>
        <v>0.00758255572</v>
      </c>
      <c r="CC928" s="51">
        <f t="shared" si="33"/>
        <v>0.001633794007</v>
      </c>
      <c r="CD928" s="51">
        <f t="shared" si="34"/>
        <v>0.9897680569</v>
      </c>
      <c r="CE928" s="51">
        <f t="shared" si="12"/>
        <v>1</v>
      </c>
      <c r="CF928" s="61"/>
      <c r="CG928" s="51">
        <f t="shared" si="35"/>
        <v>0.9500378788</v>
      </c>
      <c r="CH928" s="51">
        <f t="shared" si="36"/>
        <v>0.01712915256</v>
      </c>
      <c r="CI928" s="51">
        <f t="shared" si="37"/>
        <v>0.0272381807</v>
      </c>
      <c r="CJ928" s="51">
        <f t="shared" si="38"/>
        <v>0.005594787932</v>
      </c>
      <c r="CK928" s="51">
        <f t="shared" si="13"/>
        <v>1</v>
      </c>
      <c r="CL928" s="51">
        <f t="shared" si="39"/>
        <v>0.05832095999</v>
      </c>
      <c r="CM928" s="51">
        <f t="shared" si="40"/>
        <v>0.9142197057</v>
      </c>
      <c r="CN928" s="51">
        <f t="shared" si="41"/>
        <v>0.01341202995</v>
      </c>
      <c r="CO928" s="51">
        <f t="shared" si="42"/>
        <v>0.01404730437</v>
      </c>
      <c r="CP928" s="51">
        <f t="shared" si="14"/>
        <v>1</v>
      </c>
      <c r="CQ928" s="51">
        <f t="shared" si="43"/>
        <v>0.03607522096</v>
      </c>
      <c r="CR928" s="51">
        <f t="shared" si="44"/>
        <v>0.005217189733</v>
      </c>
      <c r="CS928" s="51">
        <f t="shared" si="45"/>
        <v>0.9467871579</v>
      </c>
      <c r="CT928" s="51">
        <f t="shared" si="46"/>
        <v>0.01192043142</v>
      </c>
      <c r="CU928" s="51">
        <f t="shared" si="15"/>
        <v>1</v>
      </c>
      <c r="CV928" s="51">
        <f t="shared" si="47"/>
        <v>0.001015593372</v>
      </c>
      <c r="CW928" s="51">
        <f t="shared" si="48"/>
        <v>0.00758255572</v>
      </c>
      <c r="CX928" s="51">
        <f t="shared" si="49"/>
        <v>0.001633794007</v>
      </c>
      <c r="CY928" s="51">
        <f t="shared" si="50"/>
        <v>0.9897680569</v>
      </c>
      <c r="CZ928" s="51">
        <f t="shared" si="16"/>
        <v>1</v>
      </c>
      <c r="DA928" s="61"/>
      <c r="DB928" s="51">
        <f>(AQ928*Baseline!B$7 + AV928*Baseline!B$11 + BA928*Baseline!B$16 + BF928*Baseline!B$18)</f>
        <v>73557.8067</v>
      </c>
      <c r="DC928" s="51">
        <f>(AR928*Baseline!B$7 + AW928*Baseline!B$11 + BB928*Baseline!B$16 + BG928*Baseline!B$18)</f>
        <v>68991.67173</v>
      </c>
      <c r="DD928" s="51">
        <f>(AS928*Baseline!B$7 + AX928*Baseline!B$11 + BC928*Baseline!B$16 + BH928*Baseline!B$18)</f>
        <v>115673.1658</v>
      </c>
      <c r="DE928" s="51">
        <f>(AT928*Baseline!B$7 + AY928*Baseline!B$11 + BD928*Baseline!B$16 + BI928*Baseline!B$18)</f>
        <v>1260021.357</v>
      </c>
      <c r="DF928" s="51">
        <f t="shared" si="17"/>
        <v>1518244.001</v>
      </c>
      <c r="DG928" s="61"/>
      <c r="DH928" s="51">
        <f t="shared" si="51"/>
        <v>0.04844926549</v>
      </c>
      <c r="DI928" s="51">
        <f t="shared" si="52"/>
        <v>0.04544175486</v>
      </c>
      <c r="DJ928" s="51">
        <f t="shared" si="53"/>
        <v>0.07618878499</v>
      </c>
      <c r="DK928" s="51">
        <f t="shared" si="54"/>
        <v>0.8299201947</v>
      </c>
      <c r="DL928" s="51">
        <f t="shared" si="18"/>
        <v>1</v>
      </c>
      <c r="DM928" s="61"/>
      <c r="DN928" s="51">
        <f>DH928 / (Baseline!B$7/Baseline!B$17)</f>
        <v>5.171640424</v>
      </c>
      <c r="DO928" s="51">
        <f>DI928 / (Baseline!B$11/Baseline!B$17)</f>
        <v>1.096985712</v>
      </c>
      <c r="DP928" s="51">
        <f>DJ928 / (Baseline!B$16/Baseline!B$17)</f>
        <v>1.177346976</v>
      </c>
      <c r="DQ928" s="51">
        <f>DK928 / (Baseline!B$18/Baseline!B$17)</f>
        <v>0.9382980472</v>
      </c>
      <c r="DR928" s="79"/>
      <c r="DS928" s="51">
        <f>(AU928*Baseline!B$34)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0.03348411989</v>
      </c>
      <c r="DT928" s="51">
        <f>(AZ928*Baseline!B$34) + (Baseline!D$88*(1-Baseline!D$89)*Baseline!B$35) + (Baseline!D$88*Baseline!D$89*((1-Baseline!D$90)*Baseline!B$40 + Baseline!D$90*Baseline!B$41))</f>
        <v>0.01081943291</v>
      </c>
      <c r="DU928" s="51">
        <f>(BE928*Baseline!B$34) + (Baseline!F$88*(1-Baseline!F$89)*Baseline!B$35) + (Baseline!F$88*Baseline!F$89*((1-Baseline!F$90)*Baseline!B$40 + Baseline!F$90*Baseline!B$41))</f>
        <v>0.01297545053</v>
      </c>
      <c r="DV928" s="51">
        <f>(BJ928*Baseline!B$34) + (Baseline!H$88*(1-Baseline!H$89)*Baseline!B$35) + (Baseline!H$88*Baseline!H$89*((1-Baseline!H$90)*Baseline!B$40 + Baseline!H$90*Baseline!B$41))</f>
        <v>0.009306399913</v>
      </c>
      <c r="DW928" s="51">
        <f>( DS928*Baseline!B$7 + DT928*Baseline!B$11 + DU928*Baseline!B$16 + DV928*Baseline!B$18 ) / Baseline!B$17</f>
        <v>0.009833011791</v>
      </c>
    </row>
    <row r="929">
      <c r="A929" s="4" t="s">
        <v>1289</v>
      </c>
      <c r="B929" s="45">
        <f>MIN( MAX( NORMINV( MCrands!B929, (B$5+B$4)/2, (B$5-B$4)/3.29 ), 0 ), 1 )</f>
        <v>0.5422738644</v>
      </c>
      <c r="C929" s="45">
        <f>MAX( NORMINV( MCrands!C929, (C$5+C$4)/2, (C$5-C$4)/3.29 ), 0 )</f>
        <v>2.439227817</v>
      </c>
      <c r="D929" s="41"/>
      <c r="E929" s="43">
        <f>Baseline!B$33 * (C929 * Baseline!B$66*Baseline!B$66/Baseline!B$73 + Baseline!B$52*Baseline!B$52/Baseline!B$74 + Baseline!B$53*Baseline!B$53/Baseline!B$75 + Baseline!B$54*Baseline!B$54/Baseline!B$76)</f>
        <v>0.00001731103573</v>
      </c>
      <c r="F929" s="43">
        <f>Baseline!B$33 * (C929 * Baseline!B$66*Baseline!B$57/Baseline!B$73 + Baseline!B$52*Baseline!B$67/Baseline!B$74 + Baseline!B$53*Baseline!B$55/Baseline!B$75 + Baseline!B$54*Baseline!B$56/Baseline!B$76)</f>
        <v>0.0000001996011893</v>
      </c>
      <c r="G929" s="45">
        <f>Baseline!B$33 * (C929 * Baseline!B$66*Baseline!B$58/Baseline!B$73 + Baseline!B$52*Baseline!B$59/Baseline!B$74 + Baseline!B$53*Baseline!B$68/Baseline!B$75 + Baseline!B$54*Baseline!B$60/Baseline!B$76)</f>
        <v>0.0000001679489491</v>
      </c>
      <c r="H929" s="43">
        <f>Baseline!B$33 * (C929 * Baseline!B$66*Baseline!B$61/Baseline!B$73 + Baseline!B$52*Baseline!B$62/Baseline!B$74 + Baseline!B$53*Baseline!B$63/Baseline!B$75 + Baseline!B$54*Baseline!B$69/Baseline!B$76)</f>
        <v>0.00000000333295861</v>
      </c>
      <c r="I929" s="43">
        <f>Baseline!B$33 * (C929 * Baseline!B$57*Baseline!B$66/Baseline!B$73 + Baseline!B$67*Baseline!B$52/Baseline!B$74 + Baseline!B$55*Baseline!B$53/Baseline!B$75 + Baseline!B$56*Baseline!B$54/Baseline!B$76)</f>
        <v>0.0000001996011893</v>
      </c>
      <c r="J929" s="45">
        <f>Baseline!B$33 * (C929 * Baseline!B$57*Baseline!B$57/Baseline!B$73 + Baseline!B$67*Baseline!B$67/Baseline!B$74 + Baseline!B$55*Baseline!B$55/Baseline!B$75 + Baseline!B$56*Baseline!B$56/Baseline!B$76)</f>
        <v>0.000001763813758</v>
      </c>
      <c r="K929" s="43">
        <f>Baseline!B$33 * (C929 * Baseline!B$57*Baseline!B$58/Baseline!B$73 + Baseline!B$67*Baseline!B$59/Baseline!B$74 + Baseline!B$55*Baseline!B$68/Baseline!B$75 + Baseline!B$56*Baseline!B$60/Baseline!B$76)</f>
        <v>0.00000001374180644</v>
      </c>
      <c r="L929" s="45">
        <f>Baseline!B$33 * (C929 * Baseline!B$57*Baseline!B$61/Baseline!B$73 + Baseline!B$67*Baseline!B$62/Baseline!B$74 + Baseline!B$55*Baseline!B$63/Baseline!B$75 + Baseline!B$56*Baseline!B$69/Baseline!B$76)</f>
        <v>0.00000001439284052</v>
      </c>
      <c r="M929" s="43">
        <f>Baseline!B$33 * (C929 * Baseline!B$58*Baseline!B$66/Baseline!B$73 + Baseline!B$59*Baseline!B$52/Baseline!B$74 + Baseline!B$68*Baseline!B$53/Baseline!B$75 + Baseline!B$60*Baseline!B$54/Baseline!B$76)</f>
        <v>0.0000001679489491</v>
      </c>
      <c r="N929" s="45">
        <f>Baseline!B$33 * (C929 * Baseline!B$58*Baseline!B$57/Baseline!B$73 + Baseline!B$59*Baseline!B$67/Baseline!B$74 + Baseline!B$68*Baseline!B$55/Baseline!B$75 + Baseline!B$60*Baseline!B$56/Baseline!B$76)</f>
        <v>0.00000001374180644</v>
      </c>
      <c r="O929" s="45">
        <f>Baseline!B$33 * (C929 * Baseline!B$58*Baseline!B$58/Baseline!B$73 + Baseline!B$59*Baseline!B$59/Baseline!B$74 + Baseline!B$68*Baseline!B$68/Baseline!B$75 + Baseline!B$60*Baseline!B$60/Baseline!B$76)</f>
        <v>0.000001324389994</v>
      </c>
      <c r="P929" s="43">
        <f>Baseline!B$33 * (C929 * Baseline!B$58*Baseline!B$61/Baseline!B$73 + Baseline!B$59*Baseline!B$62/Baseline!B$74 + Baseline!B$68*Baseline!B$63/Baseline!B$75 + Baseline!B$60*Baseline!B$69/Baseline!B$76)</f>
        <v>0.000000001646913937</v>
      </c>
      <c r="Q929" s="43">
        <f>Baseline!B$33 * (C929 * Baseline!B$61*Baseline!B$66/Baseline!B$73 + Baseline!B$62*Baseline!B$52/Baseline!B$74 + Baseline!B$63*Baseline!B$53/Baseline!B$75 + Baseline!B$69*Baseline!B$54/Baseline!B$76)</f>
        <v>0.00000000333295861</v>
      </c>
      <c r="R929" s="43">
        <f>Baseline!B$33 * (C929 * Baseline!B$61*Baseline!B$57/Baseline!B$73 + Baseline!B$62*Baseline!B$67/Baseline!B$74 + Baseline!B$63*Baseline!B$55/Baseline!B$75 + Baseline!B$69*Baseline!B$56/Baseline!B$76)</f>
        <v>0.00000001439284052</v>
      </c>
      <c r="S929" s="43">
        <f>Baseline!B$33 * (C929 * Baseline!B$61*Baseline!B$58/Baseline!B$73 + Baseline!B$62*Baseline!B$59/Baseline!B$74 + Baseline!B$63*Baseline!B$68/Baseline!B$75 + Baseline!B$69*Baseline!B$60/Baseline!B$76)</f>
        <v>0.000000001646913937</v>
      </c>
      <c r="T929" s="43">
        <f>Baseline!B$33 * (C929 * Baseline!B$61*Baseline!B$61/Baseline!B$73 + Baseline!B$62*Baseline!B$62/Baseline!B$74 + Baseline!B$63*Baseline!B$63/Baseline!B$75 + Baseline!B$69*Baseline!B$69/Baseline!B$76)</f>
        <v>0.0000000985465423</v>
      </c>
      <c r="U929" s="41"/>
      <c r="V929" s="43">
        <f>E929 * ( Baseline!B$87 * Baseline!B$7 )</f>
        <v>0.1796712399</v>
      </c>
      <c r="W929" s="43">
        <f>F929 * ( Baseline!D$87 * Baseline!B$11 )</f>
        <v>0.003681962438</v>
      </c>
      <c r="X929" s="43">
        <f>G929 * ( Baseline!F$87 * Baseline!B$16 )</f>
        <v>0.005833668105</v>
      </c>
      <c r="Y929" s="43">
        <f>H929 * ( Baseline!H$87 * Baseline!B$18 )</f>
        <v>0.001172113109</v>
      </c>
      <c r="Z929" s="51">
        <f t="shared" si="1"/>
        <v>0.1903589835</v>
      </c>
      <c r="AA929" s="43">
        <f>I929 * ( Baseline!B$87 * Baseline!B$7 )</f>
        <v>0.002071660744</v>
      </c>
      <c r="AB929" s="45">
        <f>J929 * ( Baseline!D$87 * Baseline!B$11 )</f>
        <v>0.03253635926</v>
      </c>
      <c r="AC929" s="45">
        <f>K929 * ( Baseline!F$87 * Baseline!B$16 )</f>
        <v>0.0004773184849</v>
      </c>
      <c r="AD929" s="45">
        <f>L929 * ( Baseline!F$87 * Baseline!B$16 )</f>
        <v>0.000499932004</v>
      </c>
      <c r="AE929" s="51">
        <f t="shared" si="2"/>
        <v>0.03558527049</v>
      </c>
      <c r="AF929" s="51">
        <f>M929 * ( Baseline!B$87 * Baseline!B$7 )</f>
        <v>0.001743142143</v>
      </c>
      <c r="AG929" s="51">
        <f>N929 * ( Baseline!D$87 * Baseline!B$11 )</f>
        <v>0.0002534895474</v>
      </c>
      <c r="AH929" s="51">
        <f>O929 * ( Baseline!F$87 * Baseline!B$16 )</f>
        <v>0.04600238172</v>
      </c>
      <c r="AI929" s="51">
        <f>P929 * ( Baseline!H$87 * Baseline!B$18 )</f>
        <v>0.0005791759339</v>
      </c>
      <c r="AJ929" s="51">
        <f t="shared" si="3"/>
        <v>0.04857818934</v>
      </c>
      <c r="AK929" s="51">
        <f>Q929 * ( Baseline!B$87 * Baseline!B$7 )</f>
        <v>0.00003459277741</v>
      </c>
      <c r="AL929" s="51">
        <f>R929 * ( Baseline!D$87 * Baseline!B$11 )</f>
        <v>0.0002654989099</v>
      </c>
      <c r="AM929" s="51">
        <f>S929 * ( Baseline!F$87 * Baseline!B$16 )</f>
        <v>0.00005720517669</v>
      </c>
      <c r="AN929" s="51">
        <f>T929 * ( Baseline!H$87 * Baseline!B$18 )</f>
        <v>0.03465620418</v>
      </c>
      <c r="AO929" s="51">
        <f t="shared" si="4"/>
        <v>0.03501350105</v>
      </c>
      <c r="AP929" s="61"/>
      <c r="AQ929" s="51">
        <f>V929 * ( (1-Baseline!B$88-Baseline!B$87) + (1-B929)*Baseline!B$88 )</f>
        <v>0.08911266969</v>
      </c>
      <c r="AR929" s="51">
        <f>W929 * ( (1-Baseline!B$88-Baseline!B$87) + (1-B929)*Baseline!B$88 )</f>
        <v>0.001826165962</v>
      </c>
      <c r="AS929" s="51">
        <f>X929 * ( (1-Baseline!B$88-Baseline!B$87) + (1-B929)*Baseline!B$88 )</f>
        <v>0.002893360893</v>
      </c>
      <c r="AT929" s="51">
        <f>Y929 * ( (1-Baseline!B$88-Baseline!B$87) + (1-B929)*Baseline!B$88 )</f>
        <v>0.000581340277</v>
      </c>
      <c r="AU929" s="51">
        <f t="shared" si="5"/>
        <v>0.09441353683</v>
      </c>
      <c r="AV929" s="51">
        <f>AA929 * ( (1-Baseline!D$88-Baseline!D$87) + (1-B929)*Baseline!D$88 )</f>
        <v>0.001550554597</v>
      </c>
      <c r="AW929" s="51">
        <f>AB929 * ( (1-Baseline!D$88-Baseline!D$87) + (1-B929)*Baseline!D$88 )</f>
        <v>0.02435215397</v>
      </c>
      <c r="AX929" s="51">
        <f>AC929 * ( (1-Baseline!D$88-Baseline!D$87) + (1-B929)*Baseline!D$88 )</f>
        <v>0.0003572536542</v>
      </c>
      <c r="AY929" s="51">
        <f>AD929 * ( (1-Baseline!D$88-Baseline!D$87) + (1-B929)*Baseline!D$88 )</f>
        <v>0.0003741789621</v>
      </c>
      <c r="AZ929" s="51">
        <f t="shared" si="6"/>
        <v>0.02663414119</v>
      </c>
      <c r="BA929" s="51">
        <f>AF929 * ( (1-Baseline!F$88-Baseline!F$87) + (1-Baseline!B$36)*Baseline!F$88 )</f>
        <v>0.001254420866</v>
      </c>
      <c r="BB929" s="51">
        <f>AG929 * ( (1-Baseline!F$88-Baseline!F$87) + (1-Baseline!B$36)*Baseline!F$88 )</f>
        <v>0.00018241919</v>
      </c>
      <c r="BC929" s="51">
        <f>AH929 * ( (1-Baseline!F$88-Baseline!F$87) + (1-Baseline!B$36)*Baseline!F$88 )</f>
        <v>0.03310478596</v>
      </c>
      <c r="BD929" s="51">
        <f>AI929 * ( (1-Baseline!F$88-Baseline!F$87) + (1-Baseline!B$36)*Baseline!F$88 )</f>
        <v>0.0004167935357</v>
      </c>
      <c r="BE929" s="51">
        <f t="shared" si="7"/>
        <v>0.03495841955</v>
      </c>
      <c r="BF929" s="51">
        <f>AK929 * ( (1-Baseline!H$88-Baseline!H$87) + (1-Baseline!B$36)*Baseline!H$88 )</f>
        <v>0.0000274085494</v>
      </c>
      <c r="BG929" s="51">
        <f>AL929 * ( (1-Baseline!H$88-Baseline!H$87) + (1-Baseline!B$36)*Baseline!H$88 )</f>
        <v>0.0002103600963</v>
      </c>
      <c r="BH929" s="51">
        <f>AM929 * ( (1-Baseline!H$88-Baseline!H$87) + (1-Baseline!B$36)*Baseline!H$88 )</f>
        <v>0.00004532480559</v>
      </c>
      <c r="BI929" s="51">
        <f>AN929 * ( (1-Baseline!H$88-Baseline!H$87) + (1-Baseline!B$36)*Baseline!H$88 )</f>
        <v>0.0274588037</v>
      </c>
      <c r="BJ929" s="51">
        <f t="shared" si="8"/>
        <v>0.02774189715</v>
      </c>
      <c r="BK929" s="61"/>
      <c r="BL929" s="51">
        <f t="shared" si="19"/>
        <v>0.9438547976</v>
      </c>
      <c r="BM929" s="51">
        <f t="shared" si="20"/>
        <v>0.01934220477</v>
      </c>
      <c r="BN929" s="51">
        <f t="shared" si="21"/>
        <v>0.03064561492</v>
      </c>
      <c r="BO929" s="51">
        <f t="shared" si="22"/>
        <v>0.006157382687</v>
      </c>
      <c r="BP929" s="51">
        <f t="shared" si="9"/>
        <v>1</v>
      </c>
      <c r="BQ929" s="51">
        <f t="shared" si="23"/>
        <v>0.05821680475</v>
      </c>
      <c r="BR929" s="51">
        <f t="shared" si="24"/>
        <v>0.9143209763</v>
      </c>
      <c r="BS929" s="51">
        <f t="shared" si="25"/>
        <v>0.0134133724</v>
      </c>
      <c r="BT929" s="51">
        <f t="shared" si="26"/>
        <v>0.01404884653</v>
      </c>
      <c r="BU929" s="51">
        <f t="shared" si="10"/>
        <v>1</v>
      </c>
      <c r="BV929" s="51">
        <f t="shared" si="27"/>
        <v>0.03588322592</v>
      </c>
      <c r="BW929" s="51">
        <f t="shared" si="28"/>
        <v>0.005218176116</v>
      </c>
      <c r="BX929" s="51">
        <f t="shared" si="29"/>
        <v>0.9469760471</v>
      </c>
      <c r="BY929" s="51">
        <f t="shared" si="30"/>
        <v>0.01192255088</v>
      </c>
      <c r="BZ929" s="51">
        <f t="shared" si="11"/>
        <v>1</v>
      </c>
      <c r="CA929" s="51">
        <f t="shared" si="31"/>
        <v>0.0009879839599</v>
      </c>
      <c r="CB929" s="51">
        <f t="shared" si="32"/>
        <v>0.007582758134</v>
      </c>
      <c r="CC929" s="51">
        <f t="shared" si="33"/>
        <v>0.001633803389</v>
      </c>
      <c r="CD929" s="51">
        <f t="shared" si="34"/>
        <v>0.9897954545</v>
      </c>
      <c r="CE929" s="51">
        <f t="shared" si="12"/>
        <v>1</v>
      </c>
      <c r="CF929" s="61"/>
      <c r="CG929" s="51">
        <f t="shared" si="35"/>
        <v>0.9438547976</v>
      </c>
      <c r="CH929" s="51">
        <f t="shared" si="36"/>
        <v>0.01934220477</v>
      </c>
      <c r="CI929" s="51">
        <f t="shared" si="37"/>
        <v>0.03064561492</v>
      </c>
      <c r="CJ929" s="51">
        <f t="shared" si="38"/>
        <v>0.006157382687</v>
      </c>
      <c r="CK929" s="51">
        <f t="shared" si="13"/>
        <v>1</v>
      </c>
      <c r="CL929" s="51">
        <f t="shared" si="39"/>
        <v>0.05821680475</v>
      </c>
      <c r="CM929" s="51">
        <f t="shared" si="40"/>
        <v>0.9143209763</v>
      </c>
      <c r="CN929" s="51">
        <f t="shared" si="41"/>
        <v>0.0134133724</v>
      </c>
      <c r="CO929" s="51">
        <f t="shared" si="42"/>
        <v>0.01404884653</v>
      </c>
      <c r="CP929" s="51">
        <f t="shared" si="14"/>
        <v>1</v>
      </c>
      <c r="CQ929" s="51">
        <f t="shared" si="43"/>
        <v>0.03588322592</v>
      </c>
      <c r="CR929" s="51">
        <f t="shared" si="44"/>
        <v>0.005218176116</v>
      </c>
      <c r="CS929" s="51">
        <f t="shared" si="45"/>
        <v>0.9469760471</v>
      </c>
      <c r="CT929" s="51">
        <f t="shared" si="46"/>
        <v>0.01192255088</v>
      </c>
      <c r="CU929" s="51">
        <f t="shared" si="15"/>
        <v>1</v>
      </c>
      <c r="CV929" s="51">
        <f t="shared" si="47"/>
        <v>0.0009879839599</v>
      </c>
      <c r="CW929" s="51">
        <f t="shared" si="48"/>
        <v>0.007582758134</v>
      </c>
      <c r="CX929" s="51">
        <f t="shared" si="49"/>
        <v>0.001633803389</v>
      </c>
      <c r="CY929" s="51">
        <f t="shared" si="50"/>
        <v>0.9897954545</v>
      </c>
      <c r="CZ929" s="51">
        <f t="shared" si="16"/>
        <v>1</v>
      </c>
      <c r="DA929" s="61"/>
      <c r="DB929" s="51">
        <f>(AQ929*Baseline!B$7 + AV929*Baseline!B$11 + BA929*Baseline!B$16 + BF929*Baseline!B$18)</f>
        <v>52002.50095</v>
      </c>
      <c r="DC929" s="51">
        <f>(AR929*Baseline!B$7 + AW929*Baseline!B$11 + BB929*Baseline!B$16 + BG929*Baseline!B$18)</f>
        <v>63353.89911</v>
      </c>
      <c r="DD929" s="51">
        <f>(AS929*Baseline!B$7 + AX929*Baseline!B$11 + BC929*Baseline!B$16 + BH929*Baseline!B$18)</f>
        <v>115152.2125</v>
      </c>
      <c r="DE929" s="51">
        <f>(AT929*Baseline!B$7 + AY929*Baseline!B$11 + BD929*Baseline!B$16 + BI929*Baseline!B$18)</f>
        <v>1259841.762</v>
      </c>
      <c r="DF929" s="51">
        <f t="shared" si="17"/>
        <v>1490350.375</v>
      </c>
      <c r="DG929" s="61"/>
      <c r="DH929" s="51">
        <f t="shared" si="51"/>
        <v>0.03489280228</v>
      </c>
      <c r="DI929" s="51">
        <f t="shared" si="52"/>
        <v>0.04250939926</v>
      </c>
      <c r="DJ929" s="51">
        <f t="shared" si="53"/>
        <v>0.07726519511</v>
      </c>
      <c r="DK929" s="51">
        <f t="shared" si="54"/>
        <v>0.8453326034</v>
      </c>
      <c r="DL929" s="51">
        <f t="shared" si="18"/>
        <v>1</v>
      </c>
      <c r="DM929" s="61"/>
      <c r="DN929" s="51">
        <f>DH929 / (Baseline!B$7/Baseline!B$17)</f>
        <v>3.724577142</v>
      </c>
      <c r="DO929" s="51">
        <f>DI929 / (Baseline!B$11/Baseline!B$17)</f>
        <v>1.026197244</v>
      </c>
      <c r="DP929" s="51">
        <f>DJ929 / (Baseline!B$16/Baseline!B$17)</f>
        <v>1.193980765</v>
      </c>
      <c r="DQ929" s="51">
        <f>DK929 / (Baseline!B$18/Baseline!B$17)</f>
        <v>0.9557231359</v>
      </c>
      <c r="DR929" s="79"/>
      <c r="DS929" s="51">
        <f>(AU929*Baseline!B$34)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0.02669156177</v>
      </c>
      <c r="DT929" s="51">
        <f>(AZ929*Baseline!B$34) + (Baseline!D$88*(1-Baseline!D$89)*Baseline!B$35) + (Baseline!D$88*Baseline!D$89*((1-Baseline!D$90)*Baseline!B$40 + Baseline!D$90*Baseline!B$41))</f>
        <v>0.01040868918</v>
      </c>
      <c r="DU929" s="51">
        <f>(BE929*Baseline!B$34) + (Baseline!F$88*(1-Baseline!F$89)*Baseline!B$35) + (Baseline!F$88*Baseline!F$89*((1-Baseline!F$90)*Baseline!B$40 + Baseline!F$90*Baseline!B$41))</f>
        <v>0.01297440293</v>
      </c>
      <c r="DV929" s="51">
        <f>(BJ929*Baseline!B$34) + (Baseline!H$88*(1-Baseline!H$89)*Baseline!B$35) + (Baseline!H$88*Baseline!H$89*((1-Baseline!H$90)*Baseline!B$40 + Baseline!H$90*Baseline!B$41))</f>
        <v>0.009306284572</v>
      </c>
      <c r="DW929" s="51">
        <f>( DS929*Baseline!B$7 + DT929*Baseline!B$11 + DU929*Baseline!B$16 + DV929*Baseline!B$18 ) / Baseline!B$17</f>
        <v>0.009752192808</v>
      </c>
    </row>
    <row r="930">
      <c r="A930" s="4" t="s">
        <v>1290</v>
      </c>
      <c r="B930" s="45">
        <f>MIN( MAX( NORMINV( MCrands!B930, (B$5+B$4)/2, (B$5-B$4)/3.29 ), 0 ), 1 )</f>
        <v>0.5915433358</v>
      </c>
      <c r="C930" s="45">
        <f>MAX( NORMINV( MCrands!C930, (C$5+C$4)/2, (C$5-C$4)/3.29 ), 0 )</f>
        <v>2.761528592</v>
      </c>
      <c r="D930" s="41"/>
      <c r="E930" s="43">
        <f>Baseline!B$33 * (C930 * Baseline!B$66*Baseline!B$66/Baseline!B$73 + Baseline!B$52*Baseline!B$52/Baseline!B$74 + Baseline!B$53*Baseline!B$53/Baseline!B$75 + Baseline!B$54*Baseline!B$54/Baseline!B$76)</f>
        <v>0.00001959293295</v>
      </c>
      <c r="F930" s="43">
        <f>Baseline!B$33 * (C930 * Baseline!B$66*Baseline!B$57/Baseline!B$73 + Baseline!B$52*Baseline!B$67/Baseline!B$74 + Baseline!B$53*Baseline!B$55/Baseline!B$75 + Baseline!B$54*Baseline!B$56/Baseline!B$76)</f>
        <v>0.0000001999614889</v>
      </c>
      <c r="G930" s="45">
        <f>Baseline!B$33 * (C930 * Baseline!B$66*Baseline!B$58/Baseline!B$73 + Baseline!B$52*Baseline!B$59/Baseline!B$74 + Baseline!B$53*Baseline!B$68/Baseline!B$75 + Baseline!B$54*Baseline!B$60/Baseline!B$76)</f>
        <v>0.0000001688346855</v>
      </c>
      <c r="H930" s="43">
        <f>Baseline!B$33 * (C930 * Baseline!B$66*Baseline!B$61/Baseline!B$73 + Baseline!B$52*Baseline!B$62/Baseline!B$74 + Baseline!B$53*Baseline!B$63/Baseline!B$75 + Baseline!B$54*Baseline!B$69/Baseline!B$76)</f>
        <v>0.000000003421532252</v>
      </c>
      <c r="I930" s="43">
        <f>Baseline!B$33 * (C930 * Baseline!B$57*Baseline!B$66/Baseline!B$73 + Baseline!B$67*Baseline!B$52/Baseline!B$74 + Baseline!B$55*Baseline!B$53/Baseline!B$75 + Baseline!B$56*Baseline!B$54/Baseline!B$76)</f>
        <v>0.0000001999614889</v>
      </c>
      <c r="J930" s="45">
        <f>Baseline!B$33 * (C930 * Baseline!B$57*Baseline!B$57/Baseline!B$73 + Baseline!B$67*Baseline!B$67/Baseline!B$74 + Baseline!B$55*Baseline!B$55/Baseline!B$75 + Baseline!B$56*Baseline!B$56/Baseline!B$76)</f>
        <v>0.000001763813815</v>
      </c>
      <c r="K930" s="43">
        <f>Baseline!B$33 * (C930 * Baseline!B$57*Baseline!B$58/Baseline!B$73 + Baseline!B$67*Baseline!B$59/Baseline!B$74 + Baseline!B$55*Baseline!B$68/Baseline!B$75 + Baseline!B$56*Baseline!B$60/Baseline!B$76)</f>
        <v>0.00000001374194629</v>
      </c>
      <c r="L930" s="45">
        <f>Baseline!B$33 * (C930 * Baseline!B$57*Baseline!B$61/Baseline!B$73 + Baseline!B$67*Baseline!B$62/Baseline!B$74 + Baseline!B$55*Baseline!B$63/Baseline!B$75 + Baseline!B$56*Baseline!B$69/Baseline!B$76)</f>
        <v>0.00000001439285451</v>
      </c>
      <c r="M930" s="43">
        <f>Baseline!B$33 * (C930 * Baseline!B$58*Baseline!B$66/Baseline!B$73 + Baseline!B$59*Baseline!B$52/Baseline!B$74 + Baseline!B$68*Baseline!B$53/Baseline!B$75 + Baseline!B$60*Baseline!B$54/Baseline!B$76)</f>
        <v>0.0000001688346855</v>
      </c>
      <c r="N930" s="45">
        <f>Baseline!B$33 * (C930 * Baseline!B$58*Baseline!B$57/Baseline!B$73 + Baseline!B$59*Baseline!B$67/Baseline!B$74 + Baseline!B$68*Baseline!B$55/Baseline!B$75 + Baseline!B$60*Baseline!B$56/Baseline!B$76)</f>
        <v>0.00000001374194629</v>
      </c>
      <c r="O930" s="45">
        <f>Baseline!B$33 * (C930 * Baseline!B$58*Baseline!B$58/Baseline!B$73 + Baseline!B$59*Baseline!B$59/Baseline!B$74 + Baseline!B$68*Baseline!B$68/Baseline!B$75 + Baseline!B$60*Baseline!B$60/Baseline!B$76)</f>
        <v>0.000001324390338</v>
      </c>
      <c r="P930" s="43">
        <f>Baseline!B$33 * (C930 * Baseline!B$58*Baseline!B$61/Baseline!B$73 + Baseline!B$59*Baseline!B$62/Baseline!B$74 + Baseline!B$68*Baseline!B$63/Baseline!B$75 + Baseline!B$60*Baseline!B$69/Baseline!B$76)</f>
        <v>0.000000001646948318</v>
      </c>
      <c r="Q930" s="43">
        <f>Baseline!B$33 * (C930 * Baseline!B$61*Baseline!B$66/Baseline!B$73 + Baseline!B$62*Baseline!B$52/Baseline!B$74 + Baseline!B$63*Baseline!B$53/Baseline!B$75 + Baseline!B$69*Baseline!B$54/Baseline!B$76)</f>
        <v>0.000000003421532252</v>
      </c>
      <c r="R930" s="43">
        <f>Baseline!B$33 * (C930 * Baseline!B$61*Baseline!B$57/Baseline!B$73 + Baseline!B$62*Baseline!B$67/Baseline!B$74 + Baseline!B$63*Baseline!B$55/Baseline!B$75 + Baseline!B$69*Baseline!B$56/Baseline!B$76)</f>
        <v>0.00000001439285451</v>
      </c>
      <c r="S930" s="43">
        <f>Baseline!B$33 * (C930 * Baseline!B$61*Baseline!B$58/Baseline!B$73 + Baseline!B$62*Baseline!B$59/Baseline!B$74 + Baseline!B$63*Baseline!B$68/Baseline!B$75 + Baseline!B$69*Baseline!B$60/Baseline!B$76)</f>
        <v>0.000000001646948318</v>
      </c>
      <c r="T930" s="43">
        <f>Baseline!B$33 * (C930 * Baseline!B$61*Baseline!B$61/Baseline!B$73 + Baseline!B$62*Baseline!B$62/Baseline!B$74 + Baseline!B$63*Baseline!B$63/Baseline!B$75 + Baseline!B$69*Baseline!B$69/Baseline!B$76)</f>
        <v>0.00000009854654574</v>
      </c>
      <c r="U930" s="41"/>
      <c r="V930" s="43">
        <f>E930 * ( Baseline!B$87 * Baseline!B$7 )</f>
        <v>0.2033550511</v>
      </c>
      <c r="W930" s="43">
        <f>F930 * ( Baseline!D$87 * Baseline!B$11 )</f>
        <v>0.003688608739</v>
      </c>
      <c r="X930" s="43">
        <f>G930 * ( Baseline!F$87 * Baseline!B$16 )</f>
        <v>0.005864433956</v>
      </c>
      <c r="Y930" s="43">
        <f>H930 * ( Baseline!H$87 * Baseline!B$18 )</f>
        <v>0.001203262109</v>
      </c>
      <c r="Z930" s="51">
        <f t="shared" si="1"/>
        <v>0.2141113559</v>
      </c>
      <c r="AA930" s="43">
        <f>I930 * ( Baseline!B$87 * Baseline!B$7 )</f>
        <v>0.002075400293</v>
      </c>
      <c r="AB930" s="45">
        <f>J930 * ( Baseline!D$87 * Baseline!B$11 )</f>
        <v>0.03253636031</v>
      </c>
      <c r="AC930" s="45">
        <f>K930 * ( Baseline!F$87 * Baseline!B$16 )</f>
        <v>0.0004773233427</v>
      </c>
      <c r="AD930" s="45">
        <f>L930 * ( Baseline!F$87 * Baseline!B$16 )</f>
        <v>0.0004999324897</v>
      </c>
      <c r="AE930" s="51">
        <f t="shared" si="2"/>
        <v>0.03558901643</v>
      </c>
      <c r="AF930" s="51">
        <f>M930 * ( Baseline!B$87 * Baseline!B$7 )</f>
        <v>0.001752335201</v>
      </c>
      <c r="AG930" s="51">
        <f>N930 * ( Baseline!D$87 * Baseline!B$11 )</f>
        <v>0.0002534921272</v>
      </c>
      <c r="AH930" s="51">
        <f>O930 * ( Baseline!F$87 * Baseline!B$16 )</f>
        <v>0.04600239366</v>
      </c>
      <c r="AI930" s="51">
        <f>P930 * ( Baseline!H$87 * Baseline!B$18 )</f>
        <v>0.0005791880247</v>
      </c>
      <c r="AJ930" s="51">
        <f t="shared" si="3"/>
        <v>0.04858740901</v>
      </c>
      <c r="AK930" s="51">
        <f>Q930 * ( Baseline!B$87 * Baseline!B$7 )</f>
        <v>0.00003551208324</v>
      </c>
      <c r="AL930" s="51">
        <f>R930 * ( Baseline!D$87 * Baseline!B$11 )</f>
        <v>0.0002654991678</v>
      </c>
      <c r="AM930" s="51">
        <f>S930 * ( Baseline!F$87 * Baseline!B$16 )</f>
        <v>0.00005720637089</v>
      </c>
      <c r="AN930" s="51">
        <f>T930 * ( Baseline!H$87 * Baseline!B$18 )</f>
        <v>0.03465620539</v>
      </c>
      <c r="AO930" s="51">
        <f t="shared" si="4"/>
        <v>0.03501442301</v>
      </c>
      <c r="AP930" s="61"/>
      <c r="AQ930" s="51">
        <f>V930 * ( (1-Baseline!B$88-Baseline!B$87) + (1-B930)*Baseline!B$88 )</f>
        <v>0.0919421935</v>
      </c>
      <c r="AR930" s="51">
        <f>W930 * ( (1-Baseline!B$88-Baseline!B$87) + (1-B930)*Baseline!B$88 )</f>
        <v>0.001667717505</v>
      </c>
      <c r="AS930" s="51">
        <f>X930 * ( (1-Baseline!B$88-Baseline!B$87) + (1-B930)*Baseline!B$88 )</f>
        <v>0.002651465595</v>
      </c>
      <c r="AT930" s="51">
        <f>Y930 * ( (1-Baseline!B$88-Baseline!B$87) + (1-B930)*Baseline!B$88 )</f>
        <v>0.0005440266031</v>
      </c>
      <c r="AU930" s="51">
        <f t="shared" si="5"/>
        <v>0.0968054032</v>
      </c>
      <c r="AV930" s="51">
        <f>AA930 * ( (1-Baseline!D$88-Baseline!D$87) + (1-B930)*Baseline!D$88 )</f>
        <v>0.001507543763</v>
      </c>
      <c r="AW930" s="51">
        <f>AB930 * ( (1-Baseline!D$88-Baseline!D$87) + (1-B930)*Baseline!D$88 )</f>
        <v>0.02363398868</v>
      </c>
      <c r="AX930" s="51">
        <f>AC930 * ( (1-Baseline!D$88-Baseline!D$87) + (1-B930)*Baseline!D$88 )</f>
        <v>0.000346721464</v>
      </c>
      <c r="AY930" s="51">
        <f>AD930 * ( (1-Baseline!D$88-Baseline!D$87) + (1-B930)*Baseline!D$88 )</f>
        <v>0.0003631444542</v>
      </c>
      <c r="AZ930" s="51">
        <f t="shared" si="6"/>
        <v>0.02585139837</v>
      </c>
      <c r="BA930" s="51">
        <f>AF930 * ( (1-Baseline!F$88-Baseline!F$87) + (1-Baseline!B$36)*Baseline!F$88 )</f>
        <v>0.001261036485</v>
      </c>
      <c r="BB930" s="51">
        <f>AG930 * ( (1-Baseline!F$88-Baseline!F$87) + (1-Baseline!B$36)*Baseline!F$88 )</f>
        <v>0.0001824210465</v>
      </c>
      <c r="BC930" s="51">
        <f>AH930 * ( (1-Baseline!F$88-Baseline!F$87) + (1-Baseline!B$36)*Baseline!F$88 )</f>
        <v>0.03310479455</v>
      </c>
      <c r="BD930" s="51">
        <f>AI930 * ( (1-Baseline!F$88-Baseline!F$87) + (1-Baseline!B$36)*Baseline!F$88 )</f>
        <v>0.0004168022366</v>
      </c>
      <c r="BE930" s="51">
        <f t="shared" si="7"/>
        <v>0.03496505432</v>
      </c>
      <c r="BF930" s="51">
        <f>AK930 * ( (1-Baseline!H$88-Baseline!H$87) + (1-Baseline!B$36)*Baseline!H$88 )</f>
        <v>0.0000281369338</v>
      </c>
      <c r="BG930" s="51">
        <f>AL930 * ( (1-Baseline!H$88-Baseline!H$87) + (1-Baseline!B$36)*Baseline!H$88 )</f>
        <v>0.0002103603007</v>
      </c>
      <c r="BH930" s="51">
        <f>AM930 * ( (1-Baseline!H$88-Baseline!H$87) + (1-Baseline!B$36)*Baseline!H$88 )</f>
        <v>0.00004532575178</v>
      </c>
      <c r="BI930" s="51">
        <f>AN930 * ( (1-Baseline!H$88-Baseline!H$87) + (1-Baseline!B$36)*Baseline!H$88 )</f>
        <v>0.02745880465</v>
      </c>
      <c r="BJ930" s="51">
        <f t="shared" si="8"/>
        <v>0.02774262764</v>
      </c>
      <c r="BK930" s="61"/>
      <c r="BL930" s="51">
        <f t="shared" si="19"/>
        <v>0.9497630345</v>
      </c>
      <c r="BM930" s="51">
        <f t="shared" si="20"/>
        <v>0.01722752501</v>
      </c>
      <c r="BN930" s="51">
        <f t="shared" si="21"/>
        <v>0.02738964466</v>
      </c>
      <c r="BO930" s="51">
        <f t="shared" si="22"/>
        <v>0.005619795849</v>
      </c>
      <c r="BP930" s="51">
        <f t="shared" si="9"/>
        <v>1</v>
      </c>
      <c r="BQ930" s="51">
        <f t="shared" si="23"/>
        <v>0.05831575304</v>
      </c>
      <c r="BR930" s="51">
        <f t="shared" si="24"/>
        <v>0.9142247684</v>
      </c>
      <c r="BS930" s="51">
        <f t="shared" si="25"/>
        <v>0.01341209706</v>
      </c>
      <c r="BT930" s="51">
        <f t="shared" si="26"/>
        <v>0.01404738146</v>
      </c>
      <c r="BU930" s="51">
        <f t="shared" si="10"/>
        <v>1</v>
      </c>
      <c r="BV930" s="51">
        <f t="shared" si="27"/>
        <v>0.03606562351</v>
      </c>
      <c r="BW930" s="51">
        <f t="shared" si="28"/>
        <v>0.005217239041</v>
      </c>
      <c r="BX930" s="51">
        <f t="shared" si="29"/>
        <v>0.9467966001</v>
      </c>
      <c r="BY930" s="51">
        <f t="shared" si="30"/>
        <v>0.01192053737</v>
      </c>
      <c r="BZ930" s="51">
        <f t="shared" si="11"/>
        <v>1</v>
      </c>
      <c r="CA930" s="51">
        <f t="shared" si="31"/>
        <v>0.001014213007</v>
      </c>
      <c r="CB930" s="51">
        <f t="shared" si="32"/>
        <v>0.00758256584</v>
      </c>
      <c r="CC930" s="51">
        <f t="shared" si="33"/>
        <v>0.001633794476</v>
      </c>
      <c r="CD930" s="51">
        <f t="shared" si="34"/>
        <v>0.9897694267</v>
      </c>
      <c r="CE930" s="51">
        <f t="shared" si="12"/>
        <v>1</v>
      </c>
      <c r="CF930" s="61"/>
      <c r="CG930" s="51">
        <f t="shared" si="35"/>
        <v>0.9497630345</v>
      </c>
      <c r="CH930" s="51">
        <f t="shared" si="36"/>
        <v>0.01722752501</v>
      </c>
      <c r="CI930" s="51">
        <f t="shared" si="37"/>
        <v>0.02738964466</v>
      </c>
      <c r="CJ930" s="51">
        <f t="shared" si="38"/>
        <v>0.005619795849</v>
      </c>
      <c r="CK930" s="51">
        <f t="shared" si="13"/>
        <v>1</v>
      </c>
      <c r="CL930" s="51">
        <f t="shared" si="39"/>
        <v>0.05831575304</v>
      </c>
      <c r="CM930" s="51">
        <f t="shared" si="40"/>
        <v>0.9142247684</v>
      </c>
      <c r="CN930" s="51">
        <f t="shared" si="41"/>
        <v>0.01341209706</v>
      </c>
      <c r="CO930" s="51">
        <f t="shared" si="42"/>
        <v>0.01404738146</v>
      </c>
      <c r="CP930" s="51">
        <f t="shared" si="14"/>
        <v>1</v>
      </c>
      <c r="CQ930" s="51">
        <f t="shared" si="43"/>
        <v>0.03606562351</v>
      </c>
      <c r="CR930" s="51">
        <f t="shared" si="44"/>
        <v>0.005217239041</v>
      </c>
      <c r="CS930" s="51">
        <f t="shared" si="45"/>
        <v>0.9467966001</v>
      </c>
      <c r="CT930" s="51">
        <f t="shared" si="46"/>
        <v>0.01192053737</v>
      </c>
      <c r="CU930" s="51">
        <f t="shared" si="15"/>
        <v>1</v>
      </c>
      <c r="CV930" s="51">
        <f t="shared" si="47"/>
        <v>0.001014213007</v>
      </c>
      <c r="CW930" s="51">
        <f t="shared" si="48"/>
        <v>0.00758256584</v>
      </c>
      <c r="CX930" s="51">
        <f t="shared" si="49"/>
        <v>0.001633794476</v>
      </c>
      <c r="CY930" s="51">
        <f t="shared" si="50"/>
        <v>0.9897694267</v>
      </c>
      <c r="CZ930" s="51">
        <f t="shared" si="16"/>
        <v>1</v>
      </c>
      <c r="DA930" s="61"/>
      <c r="DB930" s="51">
        <f>(AQ930*Baseline!B$7 + AV930*Baseline!B$11 + BA930*Baseline!B$16 + BF930*Baseline!B$18)</f>
        <v>53338.09783</v>
      </c>
      <c r="DC930" s="51">
        <f>(AR930*Baseline!B$7 + AW930*Baseline!B$11 + BB930*Baseline!B$16 + BG930*Baseline!B$18)</f>
        <v>61736.92295</v>
      </c>
      <c r="DD930" s="51">
        <f>(AS930*Baseline!B$7 + AX930*Baseline!B$11 + BC930*Baseline!B$16 + BH930*Baseline!B$18)</f>
        <v>115012.3785</v>
      </c>
      <c r="DE930" s="51">
        <f>(AT930*Baseline!B$7 + AY930*Baseline!B$11 + BD930*Baseline!B$16 + BI930*Baseline!B$18)</f>
        <v>1259800.074</v>
      </c>
      <c r="DF930" s="51">
        <f t="shared" si="17"/>
        <v>1489887.473</v>
      </c>
      <c r="DG930" s="61"/>
      <c r="DH930" s="51">
        <f t="shared" si="51"/>
        <v>0.03580008476</v>
      </c>
      <c r="DI930" s="51">
        <f t="shared" si="52"/>
        <v>0.04143730587</v>
      </c>
      <c r="DJ930" s="51">
        <f t="shared" si="53"/>
        <v>0.07719534569</v>
      </c>
      <c r="DK930" s="51">
        <f t="shared" si="54"/>
        <v>0.8455672637</v>
      </c>
      <c r="DL930" s="51">
        <f t="shared" si="18"/>
        <v>1</v>
      </c>
      <c r="DM930" s="61"/>
      <c r="DN930" s="51">
        <f>DH930 / (Baseline!B$7/Baseline!B$17)</f>
        <v>3.82142358</v>
      </c>
      <c r="DO930" s="51">
        <f>DI930 / (Baseline!B$11/Baseline!B$17)</f>
        <v>1.000316397</v>
      </c>
      <c r="DP930" s="51">
        <f>DJ930 / (Baseline!B$16/Baseline!B$17)</f>
        <v>1.19290138</v>
      </c>
      <c r="DQ930" s="51">
        <f>DK930 / (Baseline!B$18/Baseline!B$17)</f>
        <v>0.9559884401</v>
      </c>
      <c r="DR930" s="79"/>
      <c r="DS930" s="51">
        <f>(AU930*Baseline!B$34)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0.02705034173</v>
      </c>
      <c r="DT930" s="51">
        <f>(AZ930*Baseline!B$34) + (Baseline!D$88*(1-Baseline!D$89)*Baseline!B$35) + (Baseline!D$88*Baseline!D$89*((1-Baseline!D$90)*Baseline!B$40 + Baseline!D$90*Baseline!B$41))</f>
        <v>0.01029127775</v>
      </c>
      <c r="DU930" s="51">
        <f>(BE930*Baseline!B$34) + (Baseline!F$88*(1-Baseline!F$89)*Baseline!B$35) + (Baseline!F$88*Baseline!F$89*((1-Baseline!F$90)*Baseline!B$40 + Baseline!F$90*Baseline!B$41))</f>
        <v>0.01297539815</v>
      </c>
      <c r="DV930" s="51">
        <f>(BJ930*Baseline!B$34) + (Baseline!H$88*(1-Baseline!H$89)*Baseline!B$35) + (Baseline!H$88*Baseline!H$89*((1-Baseline!H$90)*Baseline!B$40 + Baseline!H$90*Baseline!B$41))</f>
        <v>0.009306394146</v>
      </c>
      <c r="DW930" s="51">
        <f>( DS930*Baseline!B$7 + DT930*Baseline!B$11 + DU930*Baseline!B$16 + DV930*Baseline!B$18 ) / Baseline!B$17</f>
        <v>0.009750851598</v>
      </c>
    </row>
    <row r="931">
      <c r="A931" s="4" t="s">
        <v>1291</v>
      </c>
      <c r="B931" s="45">
        <f>MIN( MAX( NORMINV( MCrands!B931, (B$5+B$4)/2, (B$5-B$4)/3.29 ), 0 ), 1 )</f>
        <v>0.4181069556</v>
      </c>
      <c r="C931" s="45">
        <f>MAX( NORMINV( MCrands!C931, (C$5+C$4)/2, (C$5-C$4)/3.29 ), 0 )</f>
        <v>2.957084093</v>
      </c>
      <c r="D931" s="41"/>
      <c r="E931" s="43">
        <f>Baseline!B$33 * (C931 * Baseline!B$66*Baseline!B$66/Baseline!B$73 + Baseline!B$52*Baseline!B$52/Baseline!B$74 + Baseline!B$53*Baseline!B$53/Baseline!B$75 + Baseline!B$54*Baseline!B$54/Baseline!B$76)</f>
        <v>0.00002097747059</v>
      </c>
      <c r="F931" s="43">
        <f>Baseline!B$33 * (C931 * Baseline!B$66*Baseline!B$57/Baseline!B$73 + Baseline!B$52*Baseline!B$67/Baseline!B$74 + Baseline!B$53*Baseline!B$55/Baseline!B$75 + Baseline!B$54*Baseline!B$56/Baseline!B$76)</f>
        <v>0.0000002001801001</v>
      </c>
      <c r="G931" s="45">
        <f>Baseline!B$33 * (C931 * Baseline!B$66*Baseline!B$58/Baseline!B$73 + Baseline!B$52*Baseline!B$59/Baseline!B$74 + Baseline!B$53*Baseline!B$68/Baseline!B$75 + Baseline!B$54*Baseline!B$60/Baseline!B$76)</f>
        <v>0.0000001693721047</v>
      </c>
      <c r="H931" s="43">
        <f>Baseline!B$33 * (C931 * Baseline!B$66*Baseline!B$61/Baseline!B$73 + Baseline!B$52*Baseline!B$62/Baseline!B$74 + Baseline!B$53*Baseline!B$63/Baseline!B$75 + Baseline!B$54*Baseline!B$69/Baseline!B$76)</f>
        <v>0.000000003475274174</v>
      </c>
      <c r="I931" s="43">
        <f>Baseline!B$33 * (C931 * Baseline!B$57*Baseline!B$66/Baseline!B$73 + Baseline!B$67*Baseline!B$52/Baseline!B$74 + Baseline!B$55*Baseline!B$53/Baseline!B$75 + Baseline!B$56*Baseline!B$54/Baseline!B$76)</f>
        <v>0.0000002001801001</v>
      </c>
      <c r="J931" s="45">
        <f>Baseline!B$33 * (C931 * Baseline!B$57*Baseline!B$57/Baseline!B$73 + Baseline!B$67*Baseline!B$67/Baseline!B$74 + Baseline!B$55*Baseline!B$55/Baseline!B$75 + Baseline!B$56*Baseline!B$56/Baseline!B$76)</f>
        <v>0.000001763813849</v>
      </c>
      <c r="K931" s="43">
        <f>Baseline!B$33 * (C931 * Baseline!B$57*Baseline!B$58/Baseline!B$73 + Baseline!B$67*Baseline!B$59/Baseline!B$74 + Baseline!B$55*Baseline!B$68/Baseline!B$75 + Baseline!B$56*Baseline!B$60/Baseline!B$76)</f>
        <v>0.00000001374203115</v>
      </c>
      <c r="L931" s="45">
        <f>Baseline!B$33 * (C931 * Baseline!B$57*Baseline!B$61/Baseline!B$73 + Baseline!B$67*Baseline!B$62/Baseline!B$74 + Baseline!B$55*Baseline!B$63/Baseline!B$75 + Baseline!B$56*Baseline!B$69/Baseline!B$76)</f>
        <v>0.00000001439286299</v>
      </c>
      <c r="M931" s="43">
        <f>Baseline!B$33 * (C931 * Baseline!B$58*Baseline!B$66/Baseline!B$73 + Baseline!B$59*Baseline!B$52/Baseline!B$74 + Baseline!B$68*Baseline!B$53/Baseline!B$75 + Baseline!B$60*Baseline!B$54/Baseline!B$76)</f>
        <v>0.0000001693721047</v>
      </c>
      <c r="N931" s="45">
        <f>Baseline!B$33 * (C931 * Baseline!B$58*Baseline!B$57/Baseline!B$73 + Baseline!B$59*Baseline!B$67/Baseline!B$74 + Baseline!B$68*Baseline!B$55/Baseline!B$75 + Baseline!B$60*Baseline!B$56/Baseline!B$76)</f>
        <v>0.00000001374203115</v>
      </c>
      <c r="O931" s="45">
        <f>Baseline!B$33 * (C931 * Baseline!B$58*Baseline!B$58/Baseline!B$73 + Baseline!B$59*Baseline!B$59/Baseline!B$74 + Baseline!B$68*Baseline!B$68/Baseline!B$75 + Baseline!B$60*Baseline!B$60/Baseline!B$76)</f>
        <v>0.000001324390546</v>
      </c>
      <c r="P931" s="43">
        <f>Baseline!B$33 * (C931 * Baseline!B$58*Baseline!B$61/Baseline!B$73 + Baseline!B$59*Baseline!B$62/Baseline!B$74 + Baseline!B$68*Baseline!B$63/Baseline!B$75 + Baseline!B$60*Baseline!B$69/Baseline!B$76)</f>
        <v>0.000000001646969178</v>
      </c>
      <c r="Q931" s="43">
        <f>Baseline!B$33 * (C931 * Baseline!B$61*Baseline!B$66/Baseline!B$73 + Baseline!B$62*Baseline!B$52/Baseline!B$74 + Baseline!B$63*Baseline!B$53/Baseline!B$75 + Baseline!B$69*Baseline!B$54/Baseline!B$76)</f>
        <v>0.000000003475274174</v>
      </c>
      <c r="R931" s="43">
        <f>Baseline!B$33 * (C931 * Baseline!B$61*Baseline!B$57/Baseline!B$73 + Baseline!B$62*Baseline!B$67/Baseline!B$74 + Baseline!B$63*Baseline!B$55/Baseline!B$75 + Baseline!B$69*Baseline!B$56/Baseline!B$76)</f>
        <v>0.00000001439286299</v>
      </c>
      <c r="S931" s="43">
        <f>Baseline!B$33 * (C931 * Baseline!B$61*Baseline!B$58/Baseline!B$73 + Baseline!B$62*Baseline!B$59/Baseline!B$74 + Baseline!B$63*Baseline!B$68/Baseline!B$75 + Baseline!B$69*Baseline!B$60/Baseline!B$76)</f>
        <v>0.000000001646969178</v>
      </c>
      <c r="T931" s="43">
        <f>Baseline!B$33 * (C931 * Baseline!B$61*Baseline!B$61/Baseline!B$73 + Baseline!B$62*Baseline!B$62/Baseline!B$74 + Baseline!B$63*Baseline!B$63/Baseline!B$75 + Baseline!B$69*Baseline!B$69/Baseline!B$76)</f>
        <v>0.00000009854654783</v>
      </c>
      <c r="U931" s="41"/>
      <c r="V931" s="43">
        <f>E931 * ( Baseline!B$87 * Baseline!B$7 )</f>
        <v>0.2177251673</v>
      </c>
      <c r="W931" s="43">
        <f>F931 * ( Baseline!D$87 * Baseline!B$11 )</f>
        <v>0.003692641371</v>
      </c>
      <c r="X931" s="43">
        <f>G931 * ( Baseline!F$87 * Baseline!B$16 )</f>
        <v>0.005883101089</v>
      </c>
      <c r="Y931" s="43">
        <f>H931 * ( Baseline!H$87 * Baseline!B$18 )</f>
        <v>0.001222161717</v>
      </c>
      <c r="Z931" s="51">
        <f t="shared" si="1"/>
        <v>0.2285230715</v>
      </c>
      <c r="AA931" s="43">
        <f>I931 * ( Baseline!B$87 * Baseline!B$7 )</f>
        <v>0.002077669259</v>
      </c>
      <c r="AB931" s="45">
        <f>J931 * ( Baseline!D$87 * Baseline!B$11 )</f>
        <v>0.03253636094</v>
      </c>
      <c r="AC931" s="45">
        <f>K931 * ( Baseline!F$87 * Baseline!B$16 )</f>
        <v>0.0004773262901</v>
      </c>
      <c r="AD931" s="45">
        <f>L931 * ( Baseline!F$87 * Baseline!B$16 )</f>
        <v>0.0004999327845</v>
      </c>
      <c r="AE931" s="51">
        <f t="shared" si="2"/>
        <v>0.03559128928</v>
      </c>
      <c r="AF931" s="51">
        <f>M931 * ( Baseline!B$87 * Baseline!B$7 )</f>
        <v>0.001757913075</v>
      </c>
      <c r="AG931" s="51">
        <f>N931 * ( Baseline!D$87 * Baseline!B$11 )</f>
        <v>0.0002534936925</v>
      </c>
      <c r="AH931" s="51">
        <f>O931 * ( Baseline!F$87 * Baseline!B$16 )</f>
        <v>0.0460024009</v>
      </c>
      <c r="AI931" s="51">
        <f>P931 * ( Baseline!H$87 * Baseline!B$18 )</f>
        <v>0.0005791953607</v>
      </c>
      <c r="AJ931" s="51">
        <f t="shared" si="3"/>
        <v>0.04859300303</v>
      </c>
      <c r="AK931" s="51">
        <f>Q931 * ( Baseline!B$87 * Baseline!B$7 )</f>
        <v>0.00003606987065</v>
      </c>
      <c r="AL931" s="51">
        <f>R931 * ( Baseline!D$87 * Baseline!B$11 )</f>
        <v>0.0002654993244</v>
      </c>
      <c r="AM931" s="51">
        <f>S931 * ( Baseline!F$87 * Baseline!B$16 )</f>
        <v>0.00005720709547</v>
      </c>
      <c r="AN931" s="51">
        <f>T931 * ( Baseline!H$87 * Baseline!B$18 )</f>
        <v>0.03465620612</v>
      </c>
      <c r="AO931" s="51">
        <f t="shared" si="4"/>
        <v>0.03501498241</v>
      </c>
      <c r="AP931" s="61"/>
      <c r="AQ931" s="51">
        <f>V931 * ( (1-Baseline!B$88-Baseline!B$87) + (1-B931)*Baseline!B$88 )</f>
        <v>0.1320470066</v>
      </c>
      <c r="AR931" s="51">
        <f>W931 * ( (1-Baseline!B$88-Baseline!B$87) + (1-B931)*Baseline!B$88 )</f>
        <v>0.002239530899</v>
      </c>
      <c r="AS931" s="51">
        <f>X931 * ( (1-Baseline!B$88-Baseline!B$87) + (1-B931)*Baseline!B$88 )</f>
        <v>0.003568011443</v>
      </c>
      <c r="AT931" s="51">
        <f>Y931 * ( (1-Baseline!B$88-Baseline!B$87) + (1-B931)*Baseline!B$88 )</f>
        <v>0.0007412225161</v>
      </c>
      <c r="AU931" s="51">
        <f t="shared" si="5"/>
        <v>0.1385957715</v>
      </c>
      <c r="AV931" s="51">
        <f>AA931 * ( (1-Baseline!D$88-Baseline!D$87) + (1-B931)*Baseline!D$88 )</f>
        <v>0.001670625769</v>
      </c>
      <c r="AW931" s="51">
        <f>AB931 * ( (1-Baseline!D$88-Baseline!D$87) + (1-B931)*Baseline!D$88 )</f>
        <v>0.02616204807</v>
      </c>
      <c r="AX931" s="51">
        <f>AC931 * ( (1-Baseline!D$88-Baseline!D$87) + (1-B931)*Baseline!D$88 )</f>
        <v>0.0003838116183</v>
      </c>
      <c r="AY931" s="51">
        <f>AD931 * ( (1-Baseline!D$88-Baseline!D$87) + (1-B931)*Baseline!D$88 )</f>
        <v>0.0004019891949</v>
      </c>
      <c r="AZ931" s="51">
        <f t="shared" si="6"/>
        <v>0.02861847465</v>
      </c>
      <c r="BA931" s="51">
        <f>AF931 * ( (1-Baseline!F$88-Baseline!F$87) + (1-Baseline!B$36)*Baseline!F$88 )</f>
        <v>0.001265050502</v>
      </c>
      <c r="BB931" s="51">
        <f>AG931 * ( (1-Baseline!F$88-Baseline!F$87) + (1-Baseline!B$36)*Baseline!F$88 )</f>
        <v>0.0001824221729</v>
      </c>
      <c r="BC931" s="51">
        <f>AH931 * ( (1-Baseline!F$88-Baseline!F$87) + (1-Baseline!B$36)*Baseline!F$88 )</f>
        <v>0.03310479977</v>
      </c>
      <c r="BD931" s="51">
        <f>AI931 * ( (1-Baseline!F$88-Baseline!F$87) + (1-Baseline!B$36)*Baseline!F$88 )</f>
        <v>0.0004168075158</v>
      </c>
      <c r="BE931" s="51">
        <f t="shared" si="7"/>
        <v>0.03496907996</v>
      </c>
      <c r="BF931" s="51">
        <f>AK931 * ( (1-Baseline!H$88-Baseline!H$87) + (1-Baseline!B$36)*Baseline!H$88 )</f>
        <v>0.00002857887991</v>
      </c>
      <c r="BG931" s="51">
        <f>AL931 * ( (1-Baseline!H$88-Baseline!H$87) + (1-Baseline!B$36)*Baseline!H$88 )</f>
        <v>0.0002103604247</v>
      </c>
      <c r="BH931" s="51">
        <f>AM931 * ( (1-Baseline!H$88-Baseline!H$87) + (1-Baseline!B$36)*Baseline!H$88 )</f>
        <v>0.00004532632588</v>
      </c>
      <c r="BI931" s="51">
        <f>AN931 * ( (1-Baseline!H$88-Baseline!H$87) + (1-Baseline!B$36)*Baseline!H$88 )</f>
        <v>0.02745880524</v>
      </c>
      <c r="BJ931" s="51">
        <f t="shared" si="8"/>
        <v>0.02774307087</v>
      </c>
      <c r="BK931" s="61"/>
      <c r="BL931" s="51">
        <f t="shared" si="19"/>
        <v>0.9527491727</v>
      </c>
      <c r="BM931" s="51">
        <f t="shared" si="20"/>
        <v>0.01615872458</v>
      </c>
      <c r="BN931" s="51">
        <f t="shared" si="21"/>
        <v>0.02574401373</v>
      </c>
      <c r="BO931" s="51">
        <f t="shared" si="22"/>
        <v>0.005348088966</v>
      </c>
      <c r="BP931" s="51">
        <f t="shared" si="9"/>
        <v>1</v>
      </c>
      <c r="BQ931" s="51">
        <f t="shared" si="23"/>
        <v>0.05837577961</v>
      </c>
      <c r="BR931" s="51">
        <f t="shared" si="24"/>
        <v>0.9141664043</v>
      </c>
      <c r="BS931" s="51">
        <f t="shared" si="25"/>
        <v>0.01341132338</v>
      </c>
      <c r="BT931" s="51">
        <f t="shared" si="26"/>
        <v>0.01404649268</v>
      </c>
      <c r="BU931" s="51">
        <f t="shared" si="10"/>
        <v>1</v>
      </c>
      <c r="BV931" s="51">
        <f t="shared" si="27"/>
        <v>0.03617625924</v>
      </c>
      <c r="BW931" s="51">
        <f t="shared" si="28"/>
        <v>0.005216670645</v>
      </c>
      <c r="BX931" s="51">
        <f t="shared" si="29"/>
        <v>0.9466877541</v>
      </c>
      <c r="BY931" s="51">
        <f t="shared" si="30"/>
        <v>0.01191931604</v>
      </c>
      <c r="BZ931" s="51">
        <f t="shared" si="11"/>
        <v>1</v>
      </c>
      <c r="CA931" s="51">
        <f t="shared" si="31"/>
        <v>0.001030126767</v>
      </c>
      <c r="CB931" s="51">
        <f t="shared" si="32"/>
        <v>0.00758244917</v>
      </c>
      <c r="CC931" s="51">
        <f t="shared" si="33"/>
        <v>0.001633789067</v>
      </c>
      <c r="CD931" s="51">
        <f t="shared" si="34"/>
        <v>0.989753635</v>
      </c>
      <c r="CE931" s="51">
        <f t="shared" si="12"/>
        <v>1</v>
      </c>
      <c r="CF931" s="61"/>
      <c r="CG931" s="51">
        <f t="shared" si="35"/>
        <v>0.9527491727</v>
      </c>
      <c r="CH931" s="51">
        <f t="shared" si="36"/>
        <v>0.01615872458</v>
      </c>
      <c r="CI931" s="51">
        <f t="shared" si="37"/>
        <v>0.02574401373</v>
      </c>
      <c r="CJ931" s="51">
        <f t="shared" si="38"/>
        <v>0.005348088966</v>
      </c>
      <c r="CK931" s="51">
        <f t="shared" si="13"/>
        <v>1</v>
      </c>
      <c r="CL931" s="51">
        <f t="shared" si="39"/>
        <v>0.05837577961</v>
      </c>
      <c r="CM931" s="51">
        <f t="shared" si="40"/>
        <v>0.9141664043</v>
      </c>
      <c r="CN931" s="51">
        <f t="shared" si="41"/>
        <v>0.01341132338</v>
      </c>
      <c r="CO931" s="51">
        <f t="shared" si="42"/>
        <v>0.01404649268</v>
      </c>
      <c r="CP931" s="51">
        <f t="shared" si="14"/>
        <v>1</v>
      </c>
      <c r="CQ931" s="51">
        <f t="shared" si="43"/>
        <v>0.03617625924</v>
      </c>
      <c r="CR931" s="51">
        <f t="shared" si="44"/>
        <v>0.005216670645</v>
      </c>
      <c r="CS931" s="51">
        <f t="shared" si="45"/>
        <v>0.9466877541</v>
      </c>
      <c r="CT931" s="51">
        <f t="shared" si="46"/>
        <v>0.01191931604</v>
      </c>
      <c r="CU931" s="51">
        <f t="shared" si="15"/>
        <v>1</v>
      </c>
      <c r="CV931" s="51">
        <f t="shared" si="47"/>
        <v>0.001030126767</v>
      </c>
      <c r="CW931" s="51">
        <f t="shared" si="48"/>
        <v>0.00758244917</v>
      </c>
      <c r="CX931" s="51">
        <f t="shared" si="49"/>
        <v>0.001633789067</v>
      </c>
      <c r="CY931" s="51">
        <f t="shared" si="50"/>
        <v>0.989753635</v>
      </c>
      <c r="CZ931" s="51">
        <f t="shared" si="16"/>
        <v>1</v>
      </c>
      <c r="DA931" s="61"/>
      <c r="DB931" s="51">
        <f>(AQ931*Baseline!B$7 + AV931*Baseline!B$11 + BA931*Baseline!B$16 + BF931*Baseline!B$18)</f>
        <v>73172.35516</v>
      </c>
      <c r="DC931" s="51">
        <f>(AR931*Baseline!B$7 + AW931*Baseline!B$11 + BB931*Baseline!B$16 + BG931*Baseline!B$18)</f>
        <v>67435.82176</v>
      </c>
      <c r="DD931" s="51">
        <f>(AS931*Baseline!B$7 + AX931*Baseline!B$11 + BC931*Baseline!B$16 + BH931*Baseline!B$18)</f>
        <v>115536.4889</v>
      </c>
      <c r="DE931" s="51">
        <f>(AT931*Baseline!B$7 + AY931*Baseline!B$11 + BD931*Baseline!B$16 + BI931*Baseline!B$18)</f>
        <v>1259979.063</v>
      </c>
      <c r="DF931" s="51">
        <f t="shared" si="17"/>
        <v>1516123.729</v>
      </c>
      <c r="DG931" s="61"/>
      <c r="DH931" s="51">
        <f t="shared" si="51"/>
        <v>0.04826278606</v>
      </c>
      <c r="DI931" s="51">
        <f t="shared" si="52"/>
        <v>0.04447910186</v>
      </c>
      <c r="DJ931" s="51">
        <f t="shared" si="53"/>
        <v>0.07620518476</v>
      </c>
      <c r="DK931" s="51">
        <f t="shared" si="54"/>
        <v>0.8310529273</v>
      </c>
      <c r="DL931" s="51">
        <f t="shared" si="18"/>
        <v>1</v>
      </c>
      <c r="DM931" s="61"/>
      <c r="DN931" s="51">
        <f>DH931 / (Baseline!B$7/Baseline!B$17)</f>
        <v>5.151734972</v>
      </c>
      <c r="DO931" s="51">
        <f>DI931 / (Baseline!B$11/Baseline!B$17)</f>
        <v>1.073746808</v>
      </c>
      <c r="DP931" s="51">
        <f>DJ931 / (Baseline!B$16/Baseline!B$17)</f>
        <v>1.177600402</v>
      </c>
      <c r="DQ931" s="51">
        <f>DK931 / (Baseline!B$18/Baseline!B$17)</f>
        <v>0.9395787015</v>
      </c>
      <c r="DR931" s="79"/>
      <c r="DS931" s="51">
        <f>(AU931*Baseline!B$34)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0.03331889697</v>
      </c>
      <c r="DT931" s="51">
        <f>(AZ931*Baseline!B$34) + (Baseline!D$88*(1-Baseline!D$89)*Baseline!B$35) + (Baseline!D$88*Baseline!D$89*((1-Baseline!D$90)*Baseline!B$40 + Baseline!D$90*Baseline!B$41))</f>
        <v>0.0107063392</v>
      </c>
      <c r="DU931" s="51">
        <f>(BE931*Baseline!B$34) + (Baseline!F$88*(1-Baseline!F$89)*Baseline!B$35) + (Baseline!F$88*Baseline!F$89*((1-Baseline!F$90)*Baseline!B$40 + Baseline!F$90*Baseline!B$41))</f>
        <v>0.01297600199</v>
      </c>
      <c r="DV931" s="51">
        <f>(BJ931*Baseline!B$34) + (Baseline!H$88*(1-Baseline!H$89)*Baseline!B$35) + (Baseline!H$88*Baseline!H$89*((1-Baseline!H$90)*Baseline!B$40 + Baseline!H$90*Baseline!B$41))</f>
        <v>0.00930646063</v>
      </c>
      <c r="DW931" s="51">
        <f>( DS931*Baseline!B$7 + DT931*Baseline!B$11 + DU931*Baseline!B$16 + DV931*Baseline!B$18 ) / Baseline!B$17</f>
        <v>0.009826868514</v>
      </c>
    </row>
    <row r="932">
      <c r="A932" s="4" t="s">
        <v>1292</v>
      </c>
      <c r="B932" s="45">
        <f>MIN( MAX( NORMINV( MCrands!B932, (B$5+B$4)/2, (B$5-B$4)/3.29 ), 0 ), 1 )</f>
        <v>0.4599808086</v>
      </c>
      <c r="C932" s="45">
        <f>MAX( NORMINV( MCrands!C932, (C$5+C$4)/2, (C$5-C$4)/3.29 ), 0 )</f>
        <v>3.169604188</v>
      </c>
      <c r="D932" s="41"/>
      <c r="E932" s="43">
        <f>Baseline!B$33 * (C932 * Baseline!B$66*Baseline!B$66/Baseline!B$73 + Baseline!B$52*Baseline!B$52/Baseline!B$74 + Baseline!B$53*Baseline!B$53/Baseline!B$75 + Baseline!B$54*Baseline!B$54/Baseline!B$76)</f>
        <v>0.00002248211796</v>
      </c>
      <c r="F932" s="43">
        <f>Baseline!B$33 * (C932 * Baseline!B$66*Baseline!B$57/Baseline!B$73 + Baseline!B$52*Baseline!B$67/Baseline!B$74 + Baseline!B$53*Baseline!B$55/Baseline!B$75 + Baseline!B$54*Baseline!B$56/Baseline!B$76)</f>
        <v>0.000000200417676</v>
      </c>
      <c r="G932" s="45">
        <f>Baseline!B$33 * (C932 * Baseline!B$66*Baseline!B$58/Baseline!B$73 + Baseline!B$52*Baseline!B$59/Baseline!B$74 + Baseline!B$53*Baseline!B$68/Baseline!B$75 + Baseline!B$54*Baseline!B$60/Baseline!B$76)</f>
        <v>0.0000001699561455</v>
      </c>
      <c r="H932" s="43">
        <f>Baseline!B$33 * (C932 * Baseline!B$66*Baseline!B$61/Baseline!B$73 + Baseline!B$52*Baseline!B$62/Baseline!B$74 + Baseline!B$53*Baseline!B$63/Baseline!B$75 + Baseline!B$54*Baseline!B$69/Baseline!B$76)</f>
        <v>0.000000003533678249</v>
      </c>
      <c r="I932" s="43">
        <f>Baseline!B$33 * (C932 * Baseline!B$57*Baseline!B$66/Baseline!B$73 + Baseline!B$67*Baseline!B$52/Baseline!B$74 + Baseline!B$55*Baseline!B$53/Baseline!B$75 + Baseline!B$56*Baseline!B$54/Baseline!B$76)</f>
        <v>0.000000200417676</v>
      </c>
      <c r="J932" s="45">
        <f>Baseline!B$33 * (C932 * Baseline!B$57*Baseline!B$57/Baseline!B$73 + Baseline!B$67*Baseline!B$67/Baseline!B$74 + Baseline!B$55*Baseline!B$55/Baseline!B$75 + Baseline!B$56*Baseline!B$56/Baseline!B$76)</f>
        <v>0.000001763813887</v>
      </c>
      <c r="K932" s="43">
        <f>Baseline!B$33 * (C932 * Baseline!B$57*Baseline!B$58/Baseline!B$73 + Baseline!B$67*Baseline!B$59/Baseline!B$74 + Baseline!B$55*Baseline!B$68/Baseline!B$75 + Baseline!B$56*Baseline!B$60/Baseline!B$76)</f>
        <v>0.00000001374212336</v>
      </c>
      <c r="L932" s="45">
        <f>Baseline!B$33 * (C932 * Baseline!B$57*Baseline!B$61/Baseline!B$73 + Baseline!B$67*Baseline!B$62/Baseline!B$74 + Baseline!B$55*Baseline!B$63/Baseline!B$75 + Baseline!B$56*Baseline!B$69/Baseline!B$76)</f>
        <v>0.00000001439287221</v>
      </c>
      <c r="M932" s="43">
        <f>Baseline!B$33 * (C932 * Baseline!B$58*Baseline!B$66/Baseline!B$73 + Baseline!B$59*Baseline!B$52/Baseline!B$74 + Baseline!B$68*Baseline!B$53/Baseline!B$75 + Baseline!B$60*Baseline!B$54/Baseline!B$76)</f>
        <v>0.0000001699561455</v>
      </c>
      <c r="N932" s="45">
        <f>Baseline!B$33 * (C932 * Baseline!B$58*Baseline!B$57/Baseline!B$73 + Baseline!B$59*Baseline!B$67/Baseline!B$74 + Baseline!B$68*Baseline!B$55/Baseline!B$75 + Baseline!B$60*Baseline!B$56/Baseline!B$76)</f>
        <v>0.00000001374212336</v>
      </c>
      <c r="O932" s="45">
        <f>Baseline!B$33 * (C932 * Baseline!B$58*Baseline!B$58/Baseline!B$73 + Baseline!B$59*Baseline!B$59/Baseline!B$74 + Baseline!B$68*Baseline!B$68/Baseline!B$75 + Baseline!B$60*Baseline!B$60/Baseline!B$76)</f>
        <v>0.000001324390773</v>
      </c>
      <c r="P932" s="43">
        <f>Baseline!B$33 * (C932 * Baseline!B$58*Baseline!B$61/Baseline!B$73 + Baseline!B$59*Baseline!B$62/Baseline!B$74 + Baseline!B$68*Baseline!B$63/Baseline!B$75 + Baseline!B$60*Baseline!B$69/Baseline!B$76)</f>
        <v>0.000000001646991848</v>
      </c>
      <c r="Q932" s="43">
        <f>Baseline!B$33 * (C932 * Baseline!B$61*Baseline!B$66/Baseline!B$73 + Baseline!B$62*Baseline!B$52/Baseline!B$74 + Baseline!B$63*Baseline!B$53/Baseline!B$75 + Baseline!B$69*Baseline!B$54/Baseline!B$76)</f>
        <v>0.000000003533678249</v>
      </c>
      <c r="R932" s="43">
        <f>Baseline!B$33 * (C932 * Baseline!B$61*Baseline!B$57/Baseline!B$73 + Baseline!B$62*Baseline!B$67/Baseline!B$74 + Baseline!B$63*Baseline!B$55/Baseline!B$75 + Baseline!B$69*Baseline!B$56/Baseline!B$76)</f>
        <v>0.00000001439287221</v>
      </c>
      <c r="S932" s="43">
        <f>Baseline!B$33 * (C932 * Baseline!B$61*Baseline!B$58/Baseline!B$73 + Baseline!B$62*Baseline!B$59/Baseline!B$74 + Baseline!B$63*Baseline!B$68/Baseline!B$75 + Baseline!B$69*Baseline!B$60/Baseline!B$76)</f>
        <v>0.000000001646991848</v>
      </c>
      <c r="T932" s="43">
        <f>Baseline!B$33 * (C932 * Baseline!B$61*Baseline!B$61/Baseline!B$73 + Baseline!B$62*Baseline!B$62/Baseline!B$74 + Baseline!B$63*Baseline!B$63/Baseline!B$75 + Baseline!B$69*Baseline!B$69/Baseline!B$76)</f>
        <v>0.0000000985465501</v>
      </c>
      <c r="U932" s="41"/>
      <c r="V932" s="43">
        <f>E932 * ( Baseline!B$87 * Baseline!B$7 )</f>
        <v>0.2333419024</v>
      </c>
      <c r="W932" s="43">
        <f>F932 * ( Baseline!D$87 * Baseline!B$11 )</f>
        <v>0.003697023838</v>
      </c>
      <c r="X932" s="43">
        <f>G932 * ( Baseline!F$87 * Baseline!B$16 )</f>
        <v>0.00590338761</v>
      </c>
      <c r="Y932" s="43">
        <f>H932 * ( Baseline!H$87 * Baseline!B$18 )</f>
        <v>0.001242700881</v>
      </c>
      <c r="Z932" s="51">
        <f t="shared" si="1"/>
        <v>0.2441850147</v>
      </c>
      <c r="AA932" s="43">
        <f>I932 * ( Baseline!B$87 * Baseline!B$7 )</f>
        <v>0.002080135059</v>
      </c>
      <c r="AB932" s="45">
        <f>J932 * ( Baseline!D$87 * Baseline!B$11 )</f>
        <v>0.03253636164</v>
      </c>
      <c r="AC932" s="45">
        <f>K932 * ( Baseline!F$87 * Baseline!B$16 )</f>
        <v>0.0004773294933</v>
      </c>
      <c r="AD932" s="45">
        <f>L932 * ( Baseline!F$87 * Baseline!B$16 )</f>
        <v>0.0004999331048</v>
      </c>
      <c r="AE932" s="51">
        <f t="shared" si="2"/>
        <v>0.03559375929</v>
      </c>
      <c r="AF932" s="51">
        <f>M932 * ( Baseline!B$87 * Baseline!B$7 )</f>
        <v>0.001763974834</v>
      </c>
      <c r="AG932" s="51">
        <f>N932 * ( Baseline!D$87 * Baseline!B$11 )</f>
        <v>0.0002534953936</v>
      </c>
      <c r="AH932" s="51">
        <f>O932 * ( Baseline!F$87 * Baseline!B$16 )</f>
        <v>0.04600240878</v>
      </c>
      <c r="AI932" s="51">
        <f>P932 * ( Baseline!H$87 * Baseline!B$18 )</f>
        <v>0.0005792033331</v>
      </c>
      <c r="AJ932" s="51">
        <f t="shared" si="3"/>
        <v>0.04859908234</v>
      </c>
      <c r="AK932" s="51">
        <f>Q932 * ( Baseline!B$87 * Baseline!B$7 )</f>
        <v>0.00003667604655</v>
      </c>
      <c r="AL932" s="51">
        <f>R932 * ( Baseline!D$87 * Baseline!B$11 )</f>
        <v>0.0002654994945</v>
      </c>
      <c r="AM932" s="51">
        <f>S932 * ( Baseline!F$87 * Baseline!B$16 )</f>
        <v>0.0000572078829</v>
      </c>
      <c r="AN932" s="51">
        <f>T932 * ( Baseline!H$87 * Baseline!B$18 )</f>
        <v>0.03465620692</v>
      </c>
      <c r="AO932" s="51">
        <f t="shared" si="4"/>
        <v>0.03501559035</v>
      </c>
      <c r="AP932" s="61"/>
      <c r="AQ932" s="51">
        <f>V932 * ( (1-Baseline!B$88-Baseline!B$87) + (1-B932)*Baseline!B$88 )</f>
        <v>0.1328221964</v>
      </c>
      <c r="AR932" s="51">
        <f>W932 * ( (1-Baseline!B$88-Baseline!B$87) + (1-B932)*Baseline!B$88 )</f>
        <v>0.002104409115</v>
      </c>
      <c r="AS932" s="51">
        <f>X932 * ( (1-Baseline!B$88-Baseline!B$87) + (1-B932)*Baseline!B$88 )</f>
        <v>0.00336030906</v>
      </c>
      <c r="AT932" s="51">
        <f>Y932 * ( (1-Baseline!B$88-Baseline!B$87) + (1-B932)*Baseline!B$88 )</f>
        <v>0.0007073665671</v>
      </c>
      <c r="AU932" s="51">
        <f t="shared" si="5"/>
        <v>0.1389942811</v>
      </c>
      <c r="AV932" s="51">
        <f>AA932 * ( (1-Baseline!D$88-Baseline!D$87) + (1-B932)*Baseline!D$88 )</f>
        <v>0.001633586221</v>
      </c>
      <c r="AW932" s="51">
        <f>AB932 * ( (1-Baseline!D$88-Baseline!D$87) + (1-B932)*Baseline!D$88 )</f>
        <v>0.0255516832</v>
      </c>
      <c r="AX932" s="51">
        <f>AC932 * ( (1-Baseline!D$88-Baseline!D$87) + (1-B932)*Baseline!D$88 )</f>
        <v>0.0003748597379</v>
      </c>
      <c r="AY932" s="51">
        <f>AD932 * ( (1-Baseline!D$88-Baseline!D$87) + (1-B932)*Baseline!D$88 )</f>
        <v>0.0003926109643</v>
      </c>
      <c r="AZ932" s="51">
        <f t="shared" si="6"/>
        <v>0.02795274013</v>
      </c>
      <c r="BA932" s="51">
        <f>AF932 * ( (1-Baseline!F$88-Baseline!F$87) + (1-Baseline!B$36)*Baseline!F$88 )</f>
        <v>0.001269412738</v>
      </c>
      <c r="BB932" s="51">
        <f>AG932 * ( (1-Baseline!F$88-Baseline!F$87) + (1-Baseline!B$36)*Baseline!F$88 )</f>
        <v>0.0001824233971</v>
      </c>
      <c r="BC932" s="51">
        <f>AH932 * ( (1-Baseline!F$88-Baseline!F$87) + (1-Baseline!B$36)*Baseline!F$88 )</f>
        <v>0.03310480543</v>
      </c>
      <c r="BD932" s="51">
        <f>AI932 * ( (1-Baseline!F$88-Baseline!F$87) + (1-Baseline!B$36)*Baseline!F$88 )</f>
        <v>0.000416813253</v>
      </c>
      <c r="BE932" s="51">
        <f t="shared" si="7"/>
        <v>0.03497345482</v>
      </c>
      <c r="BF932" s="51">
        <f>AK932 * ( (1-Baseline!H$88-Baseline!H$87) + (1-Baseline!B$36)*Baseline!H$88 )</f>
        <v>0.0000290591652</v>
      </c>
      <c r="BG932" s="51">
        <f>AL932 * ( (1-Baseline!H$88-Baseline!H$87) + (1-Baseline!B$36)*Baseline!H$88 )</f>
        <v>0.0002103605595</v>
      </c>
      <c r="BH932" s="51">
        <f>AM932 * ( (1-Baseline!H$88-Baseline!H$87) + (1-Baseline!B$36)*Baseline!H$88 )</f>
        <v>0.00004532694978</v>
      </c>
      <c r="BI932" s="51">
        <f>AN932 * ( (1-Baseline!H$88-Baseline!H$87) + (1-Baseline!B$36)*Baseline!H$88 )</f>
        <v>0.02745880587</v>
      </c>
      <c r="BJ932" s="51">
        <f t="shared" si="8"/>
        <v>0.02774355254</v>
      </c>
      <c r="BK932" s="61"/>
      <c r="BL932" s="51">
        <f t="shared" si="19"/>
        <v>0.9555946857</v>
      </c>
      <c r="BM932" s="51">
        <f t="shared" si="20"/>
        <v>0.01514025684</v>
      </c>
      <c r="BN932" s="51">
        <f t="shared" si="21"/>
        <v>0.02417587999</v>
      </c>
      <c r="BO932" s="51">
        <f t="shared" si="22"/>
        <v>0.005089177493</v>
      </c>
      <c r="BP932" s="51">
        <f t="shared" si="9"/>
        <v>1</v>
      </c>
      <c r="BQ932" s="51">
        <f t="shared" si="23"/>
        <v>0.05844100484</v>
      </c>
      <c r="BR932" s="51">
        <f t="shared" si="24"/>
        <v>0.9141029855</v>
      </c>
      <c r="BS932" s="51">
        <f t="shared" si="25"/>
        <v>0.0134104827</v>
      </c>
      <c r="BT932" s="51">
        <f t="shared" si="26"/>
        <v>0.01404552693</v>
      </c>
      <c r="BU932" s="51">
        <f t="shared" si="10"/>
        <v>1</v>
      </c>
      <c r="BV932" s="51">
        <f t="shared" si="27"/>
        <v>0.03629646382</v>
      </c>
      <c r="BW932" s="51">
        <f t="shared" si="28"/>
        <v>0.005216053089</v>
      </c>
      <c r="BX932" s="51">
        <f t="shared" si="29"/>
        <v>0.946569494</v>
      </c>
      <c r="BY932" s="51">
        <f t="shared" si="30"/>
        <v>0.01191798909</v>
      </c>
      <c r="BZ932" s="51">
        <f t="shared" si="11"/>
        <v>1</v>
      </c>
      <c r="CA932" s="51">
        <f t="shared" si="31"/>
        <v>0.001047420483</v>
      </c>
      <c r="CB932" s="51">
        <f t="shared" si="32"/>
        <v>0.007582322384</v>
      </c>
      <c r="CC932" s="51">
        <f t="shared" si="33"/>
        <v>0.00163378319</v>
      </c>
      <c r="CD932" s="51">
        <f t="shared" si="34"/>
        <v>0.9897364739</v>
      </c>
      <c r="CE932" s="51">
        <f t="shared" si="12"/>
        <v>1</v>
      </c>
      <c r="CF932" s="61"/>
      <c r="CG932" s="51">
        <f t="shared" si="35"/>
        <v>0.9555946857</v>
      </c>
      <c r="CH932" s="51">
        <f t="shared" si="36"/>
        <v>0.01514025684</v>
      </c>
      <c r="CI932" s="51">
        <f t="shared" si="37"/>
        <v>0.02417587999</v>
      </c>
      <c r="CJ932" s="51">
        <f t="shared" si="38"/>
        <v>0.005089177493</v>
      </c>
      <c r="CK932" s="51">
        <f t="shared" si="13"/>
        <v>1</v>
      </c>
      <c r="CL932" s="51">
        <f t="shared" si="39"/>
        <v>0.05844100484</v>
      </c>
      <c r="CM932" s="51">
        <f t="shared" si="40"/>
        <v>0.9141029855</v>
      </c>
      <c r="CN932" s="51">
        <f t="shared" si="41"/>
        <v>0.0134104827</v>
      </c>
      <c r="CO932" s="51">
        <f t="shared" si="42"/>
        <v>0.01404552693</v>
      </c>
      <c r="CP932" s="51">
        <f t="shared" si="14"/>
        <v>1</v>
      </c>
      <c r="CQ932" s="51">
        <f t="shared" si="43"/>
        <v>0.03629646382</v>
      </c>
      <c r="CR932" s="51">
        <f t="shared" si="44"/>
        <v>0.005216053089</v>
      </c>
      <c r="CS932" s="51">
        <f t="shared" si="45"/>
        <v>0.946569494</v>
      </c>
      <c r="CT932" s="51">
        <f t="shared" si="46"/>
        <v>0.01191798909</v>
      </c>
      <c r="CU932" s="51">
        <f t="shared" si="15"/>
        <v>1</v>
      </c>
      <c r="CV932" s="51">
        <f t="shared" si="47"/>
        <v>0.001047420483</v>
      </c>
      <c r="CW932" s="51">
        <f t="shared" si="48"/>
        <v>0.007582322384</v>
      </c>
      <c r="CX932" s="51">
        <f t="shared" si="49"/>
        <v>0.00163378319</v>
      </c>
      <c r="CY932" s="51">
        <f t="shared" si="50"/>
        <v>0.9897364739</v>
      </c>
      <c r="CZ932" s="51">
        <f t="shared" si="16"/>
        <v>1</v>
      </c>
      <c r="DA932" s="61"/>
      <c r="DB932" s="51">
        <f>(AQ932*Baseline!B$7 + AV932*Baseline!B$11 + BA932*Baseline!B$16 + BF932*Baseline!B$18)</f>
        <v>73505.49586</v>
      </c>
      <c r="DC932" s="51">
        <f>(AR932*Baseline!B$7 + AW932*Baseline!B$11 + BB932*Baseline!B$16 + BG932*Baseline!B$18)</f>
        <v>66061.33755</v>
      </c>
      <c r="DD932" s="51">
        <f>(AS932*Baseline!B$7 + AX932*Baseline!B$11 + BC932*Baseline!B$16 + BH932*Baseline!B$18)</f>
        <v>115416.603</v>
      </c>
      <c r="DE932" s="51">
        <f>(AT932*Baseline!B$7 + AY932*Baseline!B$11 + BD932*Baseline!B$16 + BI932*Baseline!B$18)</f>
        <v>1259942.579</v>
      </c>
      <c r="DF932" s="51">
        <f t="shared" si="17"/>
        <v>1514926.015</v>
      </c>
      <c r="DG932" s="61"/>
      <c r="DH932" s="51">
        <f t="shared" si="51"/>
        <v>0.04852084862</v>
      </c>
      <c r="DI932" s="51">
        <f t="shared" si="52"/>
        <v>0.04360697281</v>
      </c>
      <c r="DJ932" s="51">
        <f t="shared" si="53"/>
        <v>0.07618629677</v>
      </c>
      <c r="DK932" s="51">
        <f t="shared" si="54"/>
        <v>0.8316858818</v>
      </c>
      <c r="DL932" s="51">
        <f t="shared" si="18"/>
        <v>1</v>
      </c>
      <c r="DM932" s="61"/>
      <c r="DN932" s="51">
        <f>DH932 / (Baseline!B$7/Baseline!B$17)</f>
        <v>5.179281453</v>
      </c>
      <c r="DO932" s="51">
        <f>DI932 / (Baseline!B$11/Baseline!B$17)</f>
        <v>1.052693195</v>
      </c>
      <c r="DP932" s="51">
        <f>DJ932 / (Baseline!B$16/Baseline!B$17)</f>
        <v>1.177308525</v>
      </c>
      <c r="DQ932" s="51">
        <f>DK932 / (Baseline!B$18/Baseline!B$17)</f>
        <v>0.9402943124</v>
      </c>
      <c r="DR932" s="79"/>
      <c r="DS932" s="51">
        <f>(AU932*Baseline!B$34)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0.03337867342</v>
      </c>
      <c r="DT932" s="51">
        <f>(AZ932*Baseline!B$34) + (Baseline!D$88*(1-Baseline!D$89)*Baseline!B$35) + (Baseline!D$88*Baseline!D$89*((1-Baseline!D$90)*Baseline!B$40 + Baseline!D$90*Baseline!B$41))</f>
        <v>0.01060647902</v>
      </c>
      <c r="DU932" s="51">
        <f>(BE932*Baseline!B$34) + (Baseline!F$88*(1-Baseline!F$89)*Baseline!B$35) + (Baseline!F$88*Baseline!F$89*((1-Baseline!F$90)*Baseline!B$40 + Baseline!F$90*Baseline!B$41))</f>
        <v>0.01297665822</v>
      </c>
      <c r="DV932" s="51">
        <f>(BJ932*Baseline!B$34) + (Baseline!H$88*(1-Baseline!H$89)*Baseline!B$35) + (Baseline!H$88*Baseline!H$89*((1-Baseline!H$90)*Baseline!B$40 + Baseline!H$90*Baseline!B$41))</f>
        <v>0.009306532881</v>
      </c>
      <c r="DW932" s="51">
        <f>( DS932*Baseline!B$7 + DT932*Baseline!B$11 + DU932*Baseline!B$16 + DV932*Baseline!B$18 ) / Baseline!B$17</f>
        <v>0.009823398259</v>
      </c>
    </row>
    <row r="933">
      <c r="A933" s="4" t="s">
        <v>1293</v>
      </c>
      <c r="B933" s="45">
        <f>MIN( MAX( NORMINV( MCrands!B933, (B$5+B$4)/2, (B$5-B$4)/3.29 ), 0 ), 1 )</f>
        <v>0.4556056743</v>
      </c>
      <c r="C933" s="45">
        <f>MAX( NORMINV( MCrands!C933, (C$5+C$4)/2, (C$5-C$4)/3.29 ), 0 )</f>
        <v>2.931540573</v>
      </c>
      <c r="D933" s="41"/>
      <c r="E933" s="43">
        <f>Baseline!B$33 * (C933 * Baseline!B$66*Baseline!B$66/Baseline!B$73 + Baseline!B$52*Baseline!B$52/Baseline!B$74 + Baseline!B$53*Baseline!B$53/Baseline!B$75 + Baseline!B$54*Baseline!B$54/Baseline!B$76)</f>
        <v>0.00002079662186</v>
      </c>
      <c r="F933" s="43">
        <f>Baseline!B$33 * (C933 * Baseline!B$66*Baseline!B$57/Baseline!B$73 + Baseline!B$52*Baseline!B$67/Baseline!B$74 + Baseline!B$53*Baseline!B$55/Baseline!B$75 + Baseline!B$54*Baseline!B$56/Baseline!B$76)</f>
        <v>0.000000200151545</v>
      </c>
      <c r="G933" s="45">
        <f>Baseline!B$33 * (C933 * Baseline!B$66*Baseline!B$58/Baseline!B$73 + Baseline!B$52*Baseline!B$59/Baseline!B$74 + Baseline!B$53*Baseline!B$68/Baseline!B$75 + Baseline!B$54*Baseline!B$60/Baseline!B$76)</f>
        <v>0.0000001693019069</v>
      </c>
      <c r="H933" s="43">
        <f>Baseline!B$33 * (C933 * Baseline!B$66*Baseline!B$61/Baseline!B$73 + Baseline!B$52*Baseline!B$62/Baseline!B$74 + Baseline!B$53*Baseline!B$63/Baseline!B$75 + Baseline!B$54*Baseline!B$69/Baseline!B$76)</f>
        <v>0.000000003468254387</v>
      </c>
      <c r="I933" s="43">
        <f>Baseline!B$33 * (C933 * Baseline!B$57*Baseline!B$66/Baseline!B$73 + Baseline!B$67*Baseline!B$52/Baseline!B$74 + Baseline!B$55*Baseline!B$53/Baseline!B$75 + Baseline!B$56*Baseline!B$54/Baseline!B$76)</f>
        <v>0.000000200151545</v>
      </c>
      <c r="J933" s="45">
        <f>Baseline!B$33 * (C933 * Baseline!B$57*Baseline!B$57/Baseline!B$73 + Baseline!B$67*Baseline!B$67/Baseline!B$74 + Baseline!B$55*Baseline!B$55/Baseline!B$75 + Baseline!B$56*Baseline!B$56/Baseline!B$76)</f>
        <v>0.000001763813845</v>
      </c>
      <c r="K933" s="43">
        <f>Baseline!B$33 * (C933 * Baseline!B$57*Baseline!B$58/Baseline!B$73 + Baseline!B$67*Baseline!B$59/Baseline!B$74 + Baseline!B$55*Baseline!B$68/Baseline!B$75 + Baseline!B$56*Baseline!B$60/Baseline!B$76)</f>
        <v>0.00000001374202006</v>
      </c>
      <c r="L933" s="45">
        <f>Baseline!B$33 * (C933 * Baseline!B$57*Baseline!B$61/Baseline!B$73 + Baseline!B$67*Baseline!B$62/Baseline!B$74 + Baseline!B$55*Baseline!B$63/Baseline!B$75 + Baseline!B$56*Baseline!B$69/Baseline!B$76)</f>
        <v>0.00000001439286188</v>
      </c>
      <c r="M933" s="43">
        <f>Baseline!B$33 * (C933 * Baseline!B$58*Baseline!B$66/Baseline!B$73 + Baseline!B$59*Baseline!B$52/Baseline!B$74 + Baseline!B$68*Baseline!B$53/Baseline!B$75 + Baseline!B$60*Baseline!B$54/Baseline!B$76)</f>
        <v>0.0000001693019069</v>
      </c>
      <c r="N933" s="45">
        <f>Baseline!B$33 * (C933 * Baseline!B$58*Baseline!B$57/Baseline!B$73 + Baseline!B$59*Baseline!B$67/Baseline!B$74 + Baseline!B$68*Baseline!B$55/Baseline!B$75 + Baseline!B$60*Baseline!B$56/Baseline!B$76)</f>
        <v>0.00000001374202006</v>
      </c>
      <c r="O933" s="45">
        <f>Baseline!B$33 * (C933 * Baseline!B$58*Baseline!B$58/Baseline!B$73 + Baseline!B$59*Baseline!B$59/Baseline!B$74 + Baseline!B$68*Baseline!B$68/Baseline!B$75 + Baseline!B$60*Baseline!B$60/Baseline!B$76)</f>
        <v>0.000001324390519</v>
      </c>
      <c r="P933" s="43">
        <f>Baseline!B$33 * (C933 * Baseline!B$58*Baseline!B$61/Baseline!B$73 + Baseline!B$59*Baseline!B$62/Baseline!B$74 + Baseline!B$68*Baseline!B$63/Baseline!B$75 + Baseline!B$60*Baseline!B$69/Baseline!B$76)</f>
        <v>0.000000001646966453</v>
      </c>
      <c r="Q933" s="43">
        <f>Baseline!B$33 * (C933 * Baseline!B$61*Baseline!B$66/Baseline!B$73 + Baseline!B$62*Baseline!B$52/Baseline!B$74 + Baseline!B$63*Baseline!B$53/Baseline!B$75 + Baseline!B$69*Baseline!B$54/Baseline!B$76)</f>
        <v>0.000000003468254387</v>
      </c>
      <c r="R933" s="43">
        <f>Baseline!B$33 * (C933 * Baseline!B$61*Baseline!B$57/Baseline!B$73 + Baseline!B$62*Baseline!B$67/Baseline!B$74 + Baseline!B$63*Baseline!B$55/Baseline!B$75 + Baseline!B$69*Baseline!B$56/Baseline!B$76)</f>
        <v>0.00000001439286188</v>
      </c>
      <c r="S933" s="43">
        <f>Baseline!B$33 * (C933 * Baseline!B$61*Baseline!B$58/Baseline!B$73 + Baseline!B$62*Baseline!B$59/Baseline!B$74 + Baseline!B$63*Baseline!B$68/Baseline!B$75 + Baseline!B$69*Baseline!B$60/Baseline!B$76)</f>
        <v>0.000000001646966453</v>
      </c>
      <c r="T933" s="43">
        <f>Baseline!B$33 * (C933 * Baseline!B$61*Baseline!B$61/Baseline!B$73 + Baseline!B$62*Baseline!B$62/Baseline!B$74 + Baseline!B$63*Baseline!B$63/Baseline!B$75 + Baseline!B$69*Baseline!B$69/Baseline!B$76)</f>
        <v>0.00000009854654756</v>
      </c>
      <c r="U933" s="41"/>
      <c r="V933" s="43">
        <f>E933 * ( Baseline!B$87 * Baseline!B$7 )</f>
        <v>0.2158481383</v>
      </c>
      <c r="W933" s="43">
        <f>F933 * ( Baseline!D$87 * Baseline!B$11 )</f>
        <v>0.003692114627</v>
      </c>
      <c r="X933" s="43">
        <f>G933 * ( Baseline!F$87 * Baseline!B$16 )</f>
        <v>0.005880662782</v>
      </c>
      <c r="Y933" s="43">
        <f>H933 * ( Baseline!H$87 * Baseline!B$18 )</f>
        <v>0.001219693044</v>
      </c>
      <c r="Z933" s="51">
        <f t="shared" si="1"/>
        <v>0.2266406087</v>
      </c>
      <c r="AA933" s="43">
        <f>I933 * ( Baseline!B$87 * Baseline!B$7 )</f>
        <v>0.002077372886</v>
      </c>
      <c r="AB933" s="45">
        <f>J933 * ( Baseline!D$87 * Baseline!B$11 )</f>
        <v>0.03253636086</v>
      </c>
      <c r="AC933" s="45">
        <f>K933 * ( Baseline!F$87 * Baseline!B$16 )</f>
        <v>0.0004773259051</v>
      </c>
      <c r="AD933" s="45">
        <f>L933 * ( Baseline!F$87 * Baseline!B$16 )</f>
        <v>0.000499932746</v>
      </c>
      <c r="AE933" s="51">
        <f t="shared" si="2"/>
        <v>0.0355909924</v>
      </c>
      <c r="AF933" s="51">
        <f>M933 * ( Baseline!B$87 * Baseline!B$7 )</f>
        <v>0.001757184491</v>
      </c>
      <c r="AG933" s="51">
        <f>N933 * ( Baseline!D$87 * Baseline!B$11 )</f>
        <v>0.000253493488</v>
      </c>
      <c r="AH933" s="51">
        <f>O933 * ( Baseline!F$87 * Baseline!B$16 )</f>
        <v>0.04600239996</v>
      </c>
      <c r="AI933" s="51">
        <f>P933 * ( Baseline!H$87 * Baseline!B$18 )</f>
        <v>0.0005791944025</v>
      </c>
      <c r="AJ933" s="51">
        <f t="shared" si="3"/>
        <v>0.04859227234</v>
      </c>
      <c r="AK933" s="51">
        <f>Q933 * ( Baseline!B$87 * Baseline!B$7 )</f>
        <v>0.00003599701229</v>
      </c>
      <c r="AL933" s="51">
        <f>R933 * ( Baseline!D$87 * Baseline!B$11 )</f>
        <v>0.0002654993039</v>
      </c>
      <c r="AM933" s="51">
        <f>S933 * ( Baseline!F$87 * Baseline!B$16 )</f>
        <v>0.00005720700082</v>
      </c>
      <c r="AN933" s="51">
        <f>T933 * ( Baseline!H$87 * Baseline!B$18 )</f>
        <v>0.03465620603</v>
      </c>
      <c r="AO933" s="51">
        <f t="shared" si="4"/>
        <v>0.03501490935</v>
      </c>
      <c r="AP933" s="61"/>
      <c r="AQ933" s="51">
        <f>V933 * ( (1-Baseline!B$88-Baseline!B$87) + (1-B933)*Baseline!B$88 )</f>
        <v>0.1237049316</v>
      </c>
      <c r="AR933" s="51">
        <f>W933 * ( (1-Baseline!B$88-Baseline!B$87) + (1-B933)*Baseline!B$88 )</f>
        <v>0.002115991321</v>
      </c>
      <c r="AS933" s="51">
        <f>X933 * ( (1-Baseline!B$88-Baseline!B$87) + (1-B933)*Baseline!B$88 )</f>
        <v>0.003370272233</v>
      </c>
      <c r="AT933" s="51">
        <f>Y933 * ( (1-Baseline!B$88-Baseline!B$87) + (1-B933)*Baseline!B$88 )</f>
        <v>0.0006990194392</v>
      </c>
      <c r="AU933" s="51">
        <f t="shared" si="5"/>
        <v>0.1298902146</v>
      </c>
      <c r="AV933" s="51">
        <f>AA933 * ( (1-Baseline!D$88-Baseline!D$87) + (1-B933)*Baseline!D$88 )</f>
        <v>0.001635488788</v>
      </c>
      <c r="AW933" s="51">
        <f>AB933 * ( (1-Baseline!D$88-Baseline!D$87) + (1-B933)*Baseline!D$88 )</f>
        <v>0.02561545582</v>
      </c>
      <c r="AX933" s="51">
        <f>AC933 * ( (1-Baseline!D$88-Baseline!D$87) + (1-B933)*Baseline!D$88 )</f>
        <v>0.0003757925075</v>
      </c>
      <c r="AY933" s="51">
        <f>AD933 * ( (1-Baseline!D$88-Baseline!D$87) + (1-B933)*Baseline!D$88 )</f>
        <v>0.0003935905807</v>
      </c>
      <c r="AZ933" s="51">
        <f t="shared" si="6"/>
        <v>0.02802032769</v>
      </c>
      <c r="BA933" s="51">
        <f>AF933 * ( (1-Baseline!F$88-Baseline!F$87) + (1-Baseline!B$36)*Baseline!F$88 )</f>
        <v>0.00126452619</v>
      </c>
      <c r="BB933" s="51">
        <f>AG933 * ( (1-Baseline!F$88-Baseline!F$87) + (1-Baseline!B$36)*Baseline!F$88 )</f>
        <v>0.0001824220258</v>
      </c>
      <c r="BC933" s="51">
        <f>AH933 * ( (1-Baseline!F$88-Baseline!F$87) + (1-Baseline!B$36)*Baseline!F$88 )</f>
        <v>0.03310479909</v>
      </c>
      <c r="BD933" s="51">
        <f>AI933 * ( (1-Baseline!F$88-Baseline!F$87) + (1-Baseline!B$36)*Baseline!F$88 )</f>
        <v>0.0004168068262</v>
      </c>
      <c r="BE933" s="51">
        <f t="shared" si="7"/>
        <v>0.03496855413</v>
      </c>
      <c r="BF933" s="51">
        <f>AK933 * ( (1-Baseline!H$88-Baseline!H$87) + (1-Baseline!B$36)*Baseline!H$88 )</f>
        <v>0.00002852115277</v>
      </c>
      <c r="BG933" s="51">
        <f>AL933 * ( (1-Baseline!H$88-Baseline!H$87) + (1-Baseline!B$36)*Baseline!H$88 )</f>
        <v>0.0002103604085</v>
      </c>
      <c r="BH933" s="51">
        <f>AM933 * ( (1-Baseline!H$88-Baseline!H$87) + (1-Baseline!B$36)*Baseline!H$88 )</f>
        <v>0.00004532625089</v>
      </c>
      <c r="BI933" s="51">
        <f>AN933 * ( (1-Baseline!H$88-Baseline!H$87) + (1-Baseline!B$36)*Baseline!H$88 )</f>
        <v>0.02745880516</v>
      </c>
      <c r="BJ933" s="51">
        <f t="shared" si="8"/>
        <v>0.02774301297</v>
      </c>
      <c r="BK933" s="61"/>
      <c r="BL933" s="51">
        <f t="shared" si="19"/>
        <v>0.9523806854</v>
      </c>
      <c r="BM933" s="51">
        <f t="shared" si="20"/>
        <v>0.0162906138</v>
      </c>
      <c r="BN933" s="51">
        <f t="shared" si="21"/>
        <v>0.02594708342</v>
      </c>
      <c r="BO933" s="51">
        <f t="shared" si="22"/>
        <v>0.005381617404</v>
      </c>
      <c r="BP933" s="51">
        <f t="shared" si="9"/>
        <v>1</v>
      </c>
      <c r="BQ933" s="51">
        <f t="shared" si="23"/>
        <v>0.05836793936</v>
      </c>
      <c r="BR933" s="51">
        <f t="shared" si="24"/>
        <v>0.9141740274</v>
      </c>
      <c r="BS933" s="51">
        <f t="shared" si="25"/>
        <v>0.01341142444</v>
      </c>
      <c r="BT933" s="51">
        <f t="shared" si="26"/>
        <v>0.01404660877</v>
      </c>
      <c r="BU933" s="51">
        <f t="shared" si="10"/>
        <v>1</v>
      </c>
      <c r="BV933" s="51">
        <f t="shared" si="27"/>
        <v>0.03616180942</v>
      </c>
      <c r="BW933" s="51">
        <f t="shared" si="28"/>
        <v>0.005216744882</v>
      </c>
      <c r="BX933" s="51">
        <f t="shared" si="29"/>
        <v>0.9467019701</v>
      </c>
      <c r="BY933" s="51">
        <f t="shared" si="30"/>
        <v>0.01191947556</v>
      </c>
      <c r="BZ933" s="51">
        <f t="shared" si="11"/>
        <v>1</v>
      </c>
      <c r="CA933" s="51">
        <f t="shared" si="31"/>
        <v>0.001028048136</v>
      </c>
      <c r="CB933" s="51">
        <f t="shared" si="32"/>
        <v>0.00758246441</v>
      </c>
      <c r="CC933" s="51">
        <f t="shared" si="33"/>
        <v>0.001633789774</v>
      </c>
      <c r="CD933" s="51">
        <f t="shared" si="34"/>
        <v>0.9897556977</v>
      </c>
      <c r="CE933" s="51">
        <f t="shared" si="12"/>
        <v>1</v>
      </c>
      <c r="CF933" s="61"/>
      <c r="CG933" s="51">
        <f t="shared" si="35"/>
        <v>0.9523806854</v>
      </c>
      <c r="CH933" s="51">
        <f t="shared" si="36"/>
        <v>0.0162906138</v>
      </c>
      <c r="CI933" s="51">
        <f t="shared" si="37"/>
        <v>0.02594708342</v>
      </c>
      <c r="CJ933" s="51">
        <f t="shared" si="38"/>
        <v>0.005381617404</v>
      </c>
      <c r="CK933" s="51">
        <f t="shared" si="13"/>
        <v>1</v>
      </c>
      <c r="CL933" s="51">
        <f t="shared" si="39"/>
        <v>0.05836793936</v>
      </c>
      <c r="CM933" s="51">
        <f t="shared" si="40"/>
        <v>0.9141740274</v>
      </c>
      <c r="CN933" s="51">
        <f t="shared" si="41"/>
        <v>0.01341142444</v>
      </c>
      <c r="CO933" s="51">
        <f t="shared" si="42"/>
        <v>0.01404660877</v>
      </c>
      <c r="CP933" s="51">
        <f t="shared" si="14"/>
        <v>1</v>
      </c>
      <c r="CQ933" s="51">
        <f t="shared" si="43"/>
        <v>0.03616180942</v>
      </c>
      <c r="CR933" s="51">
        <f t="shared" si="44"/>
        <v>0.005216744882</v>
      </c>
      <c r="CS933" s="51">
        <f t="shared" si="45"/>
        <v>0.9467019701</v>
      </c>
      <c r="CT933" s="51">
        <f t="shared" si="46"/>
        <v>0.01191947556</v>
      </c>
      <c r="CU933" s="51">
        <f t="shared" si="15"/>
        <v>1</v>
      </c>
      <c r="CV933" s="51">
        <f t="shared" si="47"/>
        <v>0.001028048136</v>
      </c>
      <c r="CW933" s="51">
        <f t="shared" si="48"/>
        <v>0.00758246441</v>
      </c>
      <c r="CX933" s="51">
        <f t="shared" si="49"/>
        <v>0.001633789774</v>
      </c>
      <c r="CY933" s="51">
        <f t="shared" si="50"/>
        <v>0.9897556977</v>
      </c>
      <c r="CZ933" s="51">
        <f t="shared" si="16"/>
        <v>1</v>
      </c>
      <c r="DA933" s="61"/>
      <c r="DB933" s="51">
        <f>(AQ933*Baseline!B$7 + AV933*Baseline!B$11 + BA933*Baseline!B$16 + BF933*Baseline!B$18)</f>
        <v>69046.69569</v>
      </c>
      <c r="DC933" s="51">
        <f>(AR933*Baseline!B$7 + AW933*Baseline!B$11 + BB933*Baseline!B$16 + BG933*Baseline!B$18)</f>
        <v>66203.70723</v>
      </c>
      <c r="DD933" s="51">
        <f>(AS933*Baseline!B$7 + AX933*Baseline!B$11 + BC933*Baseline!B$16 + BH933*Baseline!B$18)</f>
        <v>115423.3822</v>
      </c>
      <c r="DE933" s="51">
        <f>(AT933*Baseline!B$7 + AY933*Baseline!B$11 + BD933*Baseline!B$16 + BI933*Baseline!B$18)</f>
        <v>1259940.577</v>
      </c>
      <c r="DF933" s="51">
        <f t="shared" si="17"/>
        <v>1510614.363</v>
      </c>
      <c r="DG933" s="61"/>
      <c r="DH933" s="51">
        <f t="shared" si="51"/>
        <v>0.04570769178</v>
      </c>
      <c r="DI933" s="51">
        <f t="shared" si="52"/>
        <v>0.04382568369</v>
      </c>
      <c r="DJ933" s="51">
        <f t="shared" si="53"/>
        <v>0.07640823832</v>
      </c>
      <c r="DK933" s="51">
        <f t="shared" si="54"/>
        <v>0.8340583862</v>
      </c>
      <c r="DL933" s="51">
        <f t="shared" si="18"/>
        <v>1</v>
      </c>
      <c r="DM933" s="61"/>
      <c r="DN933" s="51">
        <f>DH933 / (Baseline!B$7/Baseline!B$17)</f>
        <v>4.878995464</v>
      </c>
      <c r="DO933" s="51">
        <f>DI933 / (Baseline!B$11/Baseline!B$17)</f>
        <v>1.05797298</v>
      </c>
      <c r="DP933" s="51">
        <f>DJ933 / (Baseline!B$16/Baseline!B$17)</f>
        <v>1.180738193</v>
      </c>
      <c r="DQ933" s="51">
        <f>DK933 / (Baseline!B$18/Baseline!B$17)</f>
        <v>0.9429766381</v>
      </c>
      <c r="DR933" s="79"/>
      <c r="DS933" s="51">
        <f>(AU933*Baseline!B$34)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0.03201306343</v>
      </c>
      <c r="DT933" s="51">
        <f>(AZ933*Baseline!B$34) + (Baseline!D$88*(1-Baseline!D$89)*Baseline!B$35) + (Baseline!D$88*Baseline!D$89*((1-Baseline!D$90)*Baseline!B$40 + Baseline!D$90*Baseline!B$41))</f>
        <v>0.01061661715</v>
      </c>
      <c r="DU933" s="51">
        <f>(BE933*Baseline!B$34) + (Baseline!F$88*(1-Baseline!F$89)*Baseline!B$35) + (Baseline!F$88*Baseline!F$89*((1-Baseline!F$90)*Baseline!B$40 + Baseline!F$90*Baseline!B$41))</f>
        <v>0.01297592312</v>
      </c>
      <c r="DV933" s="51">
        <f>(BJ933*Baseline!B$34) + (Baseline!H$88*(1-Baseline!H$89)*Baseline!B$35) + (Baseline!H$88*Baseline!H$89*((1-Baseline!H$90)*Baseline!B$40 + Baseline!H$90*Baseline!B$41))</f>
        <v>0.009306451946</v>
      </c>
      <c r="DW933" s="51">
        <f>( DS933*Baseline!B$7 + DT933*Baseline!B$11 + DU933*Baseline!B$16 + DV933*Baseline!B$18 ) / Baseline!B$17</f>
        <v>0.009810905679</v>
      </c>
    </row>
    <row r="934">
      <c r="A934" s="4" t="s">
        <v>1294</v>
      </c>
      <c r="B934" s="45">
        <f>MIN( MAX( NORMINV( MCrands!B934, (B$5+B$4)/2, (B$5-B$4)/3.29 ), 0 ), 1 )</f>
        <v>0.4798217787</v>
      </c>
      <c r="C934" s="45">
        <f>MAX( NORMINV( MCrands!C934, (C$5+C$4)/2, (C$5-C$4)/3.29 ), 0 )</f>
        <v>2.487352276</v>
      </c>
      <c r="D934" s="41"/>
      <c r="E934" s="43">
        <f>Baseline!B$33 * (C934 * Baseline!B$66*Baseline!B$66/Baseline!B$73 + Baseline!B$52*Baseline!B$52/Baseline!B$74 + Baseline!B$53*Baseline!B$53/Baseline!B$75 + Baseline!B$54*Baseline!B$54/Baseline!B$76)</f>
        <v>0.00001765175805</v>
      </c>
      <c r="F934" s="43">
        <f>Baseline!B$33 * (C934 * Baseline!B$66*Baseline!B$57/Baseline!B$73 + Baseline!B$52*Baseline!B$67/Baseline!B$74 + Baseline!B$53*Baseline!B$55/Baseline!B$75 + Baseline!B$54*Baseline!B$56/Baseline!B$76)</f>
        <v>0.0000001996549876</v>
      </c>
      <c r="G934" s="45">
        <f>Baseline!B$33 * (C934 * Baseline!B$66*Baseline!B$58/Baseline!B$73 + Baseline!B$52*Baseline!B$59/Baseline!B$74 + Baseline!B$53*Baseline!B$68/Baseline!B$75 + Baseline!B$54*Baseline!B$60/Baseline!B$76)</f>
        <v>0.0000001680812032</v>
      </c>
      <c r="H934" s="43">
        <f>Baseline!B$33 * (C934 * Baseline!B$66*Baseline!B$61/Baseline!B$73 + Baseline!B$52*Baseline!B$62/Baseline!B$74 + Baseline!B$53*Baseline!B$63/Baseline!B$75 + Baseline!B$54*Baseline!B$69/Baseline!B$76)</f>
        <v>0.000000003346184016</v>
      </c>
      <c r="I934" s="43">
        <f>Baseline!B$33 * (C934 * Baseline!B$57*Baseline!B$66/Baseline!B$73 + Baseline!B$67*Baseline!B$52/Baseline!B$74 + Baseline!B$55*Baseline!B$53/Baseline!B$75 + Baseline!B$56*Baseline!B$54/Baseline!B$76)</f>
        <v>0.0000001996549876</v>
      </c>
      <c r="J934" s="45">
        <f>Baseline!B$33 * (C934 * Baseline!B$57*Baseline!B$57/Baseline!B$73 + Baseline!B$67*Baseline!B$67/Baseline!B$74 + Baseline!B$55*Baseline!B$55/Baseline!B$75 + Baseline!B$56*Baseline!B$56/Baseline!B$76)</f>
        <v>0.000001763813766</v>
      </c>
      <c r="K934" s="43">
        <f>Baseline!B$33 * (C934 * Baseline!B$57*Baseline!B$58/Baseline!B$73 + Baseline!B$67*Baseline!B$59/Baseline!B$74 + Baseline!B$55*Baseline!B$68/Baseline!B$75 + Baseline!B$56*Baseline!B$60/Baseline!B$76)</f>
        <v>0.00000001374182732</v>
      </c>
      <c r="L934" s="45">
        <f>Baseline!B$33 * (C934 * Baseline!B$57*Baseline!B$61/Baseline!B$73 + Baseline!B$67*Baseline!B$62/Baseline!B$74 + Baseline!B$55*Baseline!B$63/Baseline!B$75 + Baseline!B$56*Baseline!B$69/Baseline!B$76)</f>
        <v>0.00000001439284261</v>
      </c>
      <c r="M934" s="43">
        <f>Baseline!B$33 * (C934 * Baseline!B$58*Baseline!B$66/Baseline!B$73 + Baseline!B$59*Baseline!B$52/Baseline!B$74 + Baseline!B$68*Baseline!B$53/Baseline!B$75 + Baseline!B$60*Baseline!B$54/Baseline!B$76)</f>
        <v>0.0000001680812032</v>
      </c>
      <c r="N934" s="45">
        <f>Baseline!B$33 * (C934 * Baseline!B$58*Baseline!B$57/Baseline!B$73 + Baseline!B$59*Baseline!B$67/Baseline!B$74 + Baseline!B$68*Baseline!B$55/Baseline!B$75 + Baseline!B$60*Baseline!B$56/Baseline!B$76)</f>
        <v>0.00000001374182732</v>
      </c>
      <c r="O934" s="45">
        <f>Baseline!B$33 * (C934 * Baseline!B$58*Baseline!B$58/Baseline!B$73 + Baseline!B$59*Baseline!B$59/Baseline!B$74 + Baseline!B$68*Baseline!B$68/Baseline!B$75 + Baseline!B$60*Baseline!B$60/Baseline!B$76)</f>
        <v>0.000001324390045</v>
      </c>
      <c r="P934" s="43">
        <f>Baseline!B$33 * (C934 * Baseline!B$58*Baseline!B$61/Baseline!B$73 + Baseline!B$59*Baseline!B$62/Baseline!B$74 + Baseline!B$68*Baseline!B$63/Baseline!B$75 + Baseline!B$60*Baseline!B$69/Baseline!B$76)</f>
        <v>0.000000001646919071</v>
      </c>
      <c r="Q934" s="43">
        <f>Baseline!B$33 * (C934 * Baseline!B$61*Baseline!B$66/Baseline!B$73 + Baseline!B$62*Baseline!B$52/Baseline!B$74 + Baseline!B$63*Baseline!B$53/Baseline!B$75 + Baseline!B$69*Baseline!B$54/Baseline!B$76)</f>
        <v>0.000000003346184016</v>
      </c>
      <c r="R934" s="43">
        <f>Baseline!B$33 * (C934 * Baseline!B$61*Baseline!B$57/Baseline!B$73 + Baseline!B$62*Baseline!B$67/Baseline!B$74 + Baseline!B$63*Baseline!B$55/Baseline!B$75 + Baseline!B$69*Baseline!B$56/Baseline!B$76)</f>
        <v>0.00000001439284261</v>
      </c>
      <c r="S934" s="43">
        <f>Baseline!B$33 * (C934 * Baseline!B$61*Baseline!B$58/Baseline!B$73 + Baseline!B$62*Baseline!B$59/Baseline!B$74 + Baseline!B$63*Baseline!B$68/Baseline!B$75 + Baseline!B$69*Baseline!B$60/Baseline!B$76)</f>
        <v>0.000000001646919071</v>
      </c>
      <c r="T934" s="43">
        <f>Baseline!B$33 * (C934 * Baseline!B$61*Baseline!B$61/Baseline!B$73 + Baseline!B$62*Baseline!B$62/Baseline!B$74 + Baseline!B$63*Baseline!B$63/Baseline!B$75 + Baseline!B$69*Baseline!B$69/Baseline!B$76)</f>
        <v>0.00000009854654282</v>
      </c>
      <c r="U934" s="41"/>
      <c r="V934" s="43">
        <f>E934 * ( Baseline!B$87 * Baseline!B$7 )</f>
        <v>0.1832075968</v>
      </c>
      <c r="W934" s="43">
        <f>F934 * ( Baseline!D$87 * Baseline!B$11 )</f>
        <v>0.003682954833</v>
      </c>
      <c r="X934" s="43">
        <f>G934 * ( Baseline!F$87 * Baseline!B$16 )</f>
        <v>0.005838261919</v>
      </c>
      <c r="Y934" s="43">
        <f>H934 * ( Baseline!H$87 * Baseline!B$18 )</f>
        <v>0.001176764134</v>
      </c>
      <c r="Z934" s="51">
        <f t="shared" si="1"/>
        <v>0.1939055777</v>
      </c>
      <c r="AA934" s="43">
        <f>I934 * ( Baseline!B$87 * Baseline!B$7 )</f>
        <v>0.002072219116</v>
      </c>
      <c r="AB934" s="45">
        <f>J934 * ( Baseline!D$87 * Baseline!B$11 )</f>
        <v>0.03253635941</v>
      </c>
      <c r="AC934" s="45">
        <f>K934 * ( Baseline!F$87 * Baseline!B$16 )</f>
        <v>0.0004773192103</v>
      </c>
      <c r="AD934" s="45">
        <f>L934 * ( Baseline!F$87 * Baseline!B$16 )</f>
        <v>0.0004999320765</v>
      </c>
      <c r="AE934" s="51">
        <f t="shared" si="2"/>
        <v>0.03558582982</v>
      </c>
      <c r="AF934" s="51">
        <f>M934 * ( Baseline!B$87 * Baseline!B$7 )</f>
        <v>0.001744514808</v>
      </c>
      <c r="AG934" s="51">
        <f>N934 * ( Baseline!D$87 * Baseline!B$11 )</f>
        <v>0.0002534899326</v>
      </c>
      <c r="AH934" s="51">
        <f>O934 * ( Baseline!F$87 * Baseline!B$16 )</f>
        <v>0.0460023835</v>
      </c>
      <c r="AI934" s="51">
        <f>P934 * ( Baseline!H$87 * Baseline!B$18 )</f>
        <v>0.0005791777393</v>
      </c>
      <c r="AJ934" s="51">
        <f t="shared" si="3"/>
        <v>0.04857956598</v>
      </c>
      <c r="AK934" s="51">
        <f>Q934 * ( Baseline!B$87 * Baseline!B$7 )</f>
        <v>0.0000347300439</v>
      </c>
      <c r="AL934" s="51">
        <f>R934 * ( Baseline!D$87 * Baseline!B$11 )</f>
        <v>0.0002654989484</v>
      </c>
      <c r="AM934" s="51">
        <f>S934 * ( Baseline!F$87 * Baseline!B$16 )</f>
        <v>0.000057205355</v>
      </c>
      <c r="AN934" s="51">
        <f>T934 * ( Baseline!H$87 * Baseline!B$18 )</f>
        <v>0.03465620436</v>
      </c>
      <c r="AO934" s="51">
        <f t="shared" si="4"/>
        <v>0.03501363871</v>
      </c>
      <c r="AP934" s="61"/>
      <c r="AQ934" s="51">
        <f>V934 * ( (1-Baseline!B$88-Baseline!B$87) + (1-B934)*Baseline!B$88 )</f>
        <v>0.1010497287</v>
      </c>
      <c r="AR934" s="51">
        <f>W934 * ( (1-Baseline!B$88-Baseline!B$87) + (1-B934)*Baseline!B$88 )</f>
        <v>0.002031365474</v>
      </c>
      <c r="AS934" s="51">
        <f>X934 * ( (1-Baseline!B$88-Baseline!B$87) + (1-B934)*Baseline!B$88 )</f>
        <v>0.00322014367</v>
      </c>
      <c r="AT934" s="51">
        <f>Y934 * ( (1-Baseline!B$88-Baseline!B$87) + (1-B934)*Baseline!B$88 )</f>
        <v>0.000649054398</v>
      </c>
      <c r="AU934" s="51">
        <f t="shared" si="5"/>
        <v>0.1069502922</v>
      </c>
      <c r="AV934" s="51">
        <f>AA934 * ( (1-Baseline!D$88-Baseline!D$87) + (1-B934)*Baseline!D$88 )</f>
        <v>0.00160895017</v>
      </c>
      <c r="AW934" s="51">
        <f>AB934 * ( (1-Baseline!D$88-Baseline!D$87) + (1-B934)*Baseline!D$88 )</f>
        <v>0.02526247374</v>
      </c>
      <c r="AX934" s="51">
        <f>AC934 * ( (1-Baseline!D$88-Baseline!D$87) + (1-B934)*Baseline!D$88 )</f>
        <v>0.000370608889</v>
      </c>
      <c r="AY934" s="51">
        <f>AD934 * ( (1-Baseline!D$88-Baseline!D$87) + (1-B934)*Baseline!D$88 )</f>
        <v>0.0003881663832</v>
      </c>
      <c r="AZ934" s="51">
        <f t="shared" si="6"/>
        <v>0.02763019918</v>
      </c>
      <c r="BA934" s="51">
        <f>AF934 * ( (1-Baseline!F$88-Baseline!F$87) + (1-Baseline!B$36)*Baseline!F$88 )</f>
        <v>0.00125540868</v>
      </c>
      <c r="BB934" s="51">
        <f>AG934 * ( (1-Baseline!F$88-Baseline!F$87) + (1-Baseline!B$36)*Baseline!F$88 )</f>
        <v>0.0001824194672</v>
      </c>
      <c r="BC934" s="51">
        <f>AH934 * ( (1-Baseline!F$88-Baseline!F$87) + (1-Baseline!B$36)*Baseline!F$88 )</f>
        <v>0.03310478724</v>
      </c>
      <c r="BD934" s="51">
        <f>AI934 * ( (1-Baseline!F$88-Baseline!F$87) + (1-Baseline!B$36)*Baseline!F$88 )</f>
        <v>0.0004167948349</v>
      </c>
      <c r="BE934" s="51">
        <f t="shared" si="7"/>
        <v>0.03495941023</v>
      </c>
      <c r="BF934" s="51">
        <f>AK934 * ( (1-Baseline!H$88-Baseline!H$87) + (1-Baseline!B$36)*Baseline!H$88 )</f>
        <v>0.00002751730838</v>
      </c>
      <c r="BG934" s="51">
        <f>AL934 * ( (1-Baseline!H$88-Baseline!H$87) + (1-Baseline!B$36)*Baseline!H$88 )</f>
        <v>0.0002103601268</v>
      </c>
      <c r="BH934" s="51">
        <f>AM934 * ( (1-Baseline!H$88-Baseline!H$87) + (1-Baseline!B$36)*Baseline!H$88 )</f>
        <v>0.00004532494687</v>
      </c>
      <c r="BI934" s="51">
        <f>AN934 * ( (1-Baseline!H$88-Baseline!H$87) + (1-Baseline!B$36)*Baseline!H$88 )</f>
        <v>0.02745880384</v>
      </c>
      <c r="BJ934" s="51">
        <f t="shared" si="8"/>
        <v>0.02774200622</v>
      </c>
      <c r="BK934" s="61"/>
      <c r="BL934" s="51">
        <f t="shared" si="19"/>
        <v>0.9448289161</v>
      </c>
      <c r="BM934" s="51">
        <f t="shared" si="20"/>
        <v>0.01899354767</v>
      </c>
      <c r="BN934" s="51">
        <f t="shared" si="21"/>
        <v>0.03010878794</v>
      </c>
      <c r="BO934" s="51">
        <f t="shared" si="22"/>
        <v>0.006068748242</v>
      </c>
      <c r="BP934" s="51">
        <f t="shared" si="9"/>
        <v>1</v>
      </c>
      <c r="BQ934" s="51">
        <f t="shared" si="23"/>
        <v>0.05823158057</v>
      </c>
      <c r="BR934" s="51">
        <f t="shared" si="24"/>
        <v>0.9143066097</v>
      </c>
      <c r="BS934" s="51">
        <f t="shared" si="25"/>
        <v>0.01341318195</v>
      </c>
      <c r="BT934" s="51">
        <f t="shared" si="26"/>
        <v>0.01404862776</v>
      </c>
      <c r="BU934" s="51">
        <f t="shared" si="10"/>
        <v>1</v>
      </c>
      <c r="BV934" s="51">
        <f t="shared" si="27"/>
        <v>0.03591046508</v>
      </c>
      <c r="BW934" s="51">
        <f t="shared" si="28"/>
        <v>0.005218036173</v>
      </c>
      <c r="BX934" s="51">
        <f t="shared" si="29"/>
        <v>0.9469492486</v>
      </c>
      <c r="BY934" s="51">
        <f t="shared" si="30"/>
        <v>0.01192225018</v>
      </c>
      <c r="BZ934" s="51">
        <f t="shared" si="11"/>
        <v>1</v>
      </c>
      <c r="CA934" s="51">
        <f t="shared" si="31"/>
        <v>0.0009919004474</v>
      </c>
      <c r="CB934" s="51">
        <f t="shared" si="32"/>
        <v>0.007582729421</v>
      </c>
      <c r="CC934" s="51">
        <f t="shared" si="33"/>
        <v>0.001633802058</v>
      </c>
      <c r="CD934" s="51">
        <f t="shared" si="34"/>
        <v>0.9897915681</v>
      </c>
      <c r="CE934" s="51">
        <f t="shared" si="12"/>
        <v>1</v>
      </c>
      <c r="CF934" s="61"/>
      <c r="CG934" s="51">
        <f t="shared" si="35"/>
        <v>0.9448289161</v>
      </c>
      <c r="CH934" s="51">
        <f t="shared" si="36"/>
        <v>0.01899354767</v>
      </c>
      <c r="CI934" s="51">
        <f t="shared" si="37"/>
        <v>0.03010878794</v>
      </c>
      <c r="CJ934" s="51">
        <f t="shared" si="38"/>
        <v>0.006068748242</v>
      </c>
      <c r="CK934" s="51">
        <f t="shared" si="13"/>
        <v>1</v>
      </c>
      <c r="CL934" s="51">
        <f t="shared" si="39"/>
        <v>0.05823158057</v>
      </c>
      <c r="CM934" s="51">
        <f t="shared" si="40"/>
        <v>0.9143066097</v>
      </c>
      <c r="CN934" s="51">
        <f t="shared" si="41"/>
        <v>0.01341318195</v>
      </c>
      <c r="CO934" s="51">
        <f t="shared" si="42"/>
        <v>0.01404862776</v>
      </c>
      <c r="CP934" s="51">
        <f t="shared" si="14"/>
        <v>1</v>
      </c>
      <c r="CQ934" s="51">
        <f t="shared" si="43"/>
        <v>0.03591046508</v>
      </c>
      <c r="CR934" s="51">
        <f t="shared" si="44"/>
        <v>0.005218036173</v>
      </c>
      <c r="CS934" s="51">
        <f t="shared" si="45"/>
        <v>0.9469492486</v>
      </c>
      <c r="CT934" s="51">
        <f t="shared" si="46"/>
        <v>0.01192225018</v>
      </c>
      <c r="CU934" s="51">
        <f t="shared" si="15"/>
        <v>1</v>
      </c>
      <c r="CV934" s="51">
        <f t="shared" si="47"/>
        <v>0.0009919004474</v>
      </c>
      <c r="CW934" s="51">
        <f t="shared" si="48"/>
        <v>0.007582729421</v>
      </c>
      <c r="CX934" s="51">
        <f t="shared" si="49"/>
        <v>0.001633802058</v>
      </c>
      <c r="CY934" s="51">
        <f t="shared" si="50"/>
        <v>0.9897915681</v>
      </c>
      <c r="CZ934" s="51">
        <f t="shared" si="16"/>
        <v>1</v>
      </c>
      <c r="DA934" s="61"/>
      <c r="DB934" s="51">
        <f>(AQ934*Baseline!B$7 + AV934*Baseline!B$11 + BA934*Baseline!B$16 + BF934*Baseline!B$18)</f>
        <v>57925.49656</v>
      </c>
      <c r="DC934" s="51">
        <f>(AR934*Baseline!B$7 + AW934*Baseline!B$11 + BB934*Baseline!B$16 + BG934*Baseline!B$18)</f>
        <v>65405.6531</v>
      </c>
      <c r="DD934" s="51">
        <f>(AS934*Baseline!B$7 + AX934*Baseline!B$11 + BC934*Baseline!B$16 + BH934*Baseline!B$18)</f>
        <v>115339.3539</v>
      </c>
      <c r="DE934" s="51">
        <f>(AT934*Baseline!B$7 + AY934*Baseline!B$11 + BD934*Baseline!B$16 + BI934*Baseline!B$18)</f>
        <v>1259904.611</v>
      </c>
      <c r="DF934" s="51">
        <f t="shared" si="17"/>
        <v>1498575.115</v>
      </c>
      <c r="DG934" s="61"/>
      <c r="DH934" s="51">
        <f t="shared" si="51"/>
        <v>0.03865371577</v>
      </c>
      <c r="DI934" s="51">
        <f t="shared" si="52"/>
        <v>0.04364522836</v>
      </c>
      <c r="DJ934" s="51">
        <f t="shared" si="53"/>
        <v>0.07696601444</v>
      </c>
      <c r="DK934" s="51">
        <f t="shared" si="54"/>
        <v>0.8407350414</v>
      </c>
      <c r="DL934" s="51">
        <f t="shared" si="18"/>
        <v>1</v>
      </c>
      <c r="DM934" s="61"/>
      <c r="DN934" s="51">
        <f>DH934 / (Baseline!B$7/Baseline!B$17)</f>
        <v>4.126029921</v>
      </c>
      <c r="DO934" s="51">
        <f>DI934 / (Baseline!B$11/Baseline!B$17)</f>
        <v>1.053616702</v>
      </c>
      <c r="DP934" s="51">
        <f>DJ934 / (Baseline!B$16/Baseline!B$17)</f>
        <v>1.18935752</v>
      </c>
      <c r="DQ934" s="51">
        <f>DK934 / (Baseline!B$18/Baseline!B$17)</f>
        <v>0.9505251862</v>
      </c>
      <c r="DR934" s="79"/>
      <c r="DS934" s="51">
        <f>(AU934*Baseline!B$34)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0.02857207509</v>
      </c>
      <c r="DT934" s="51">
        <f>(AZ934*Baseline!B$34) + (Baseline!D$88*(1-Baseline!D$89)*Baseline!B$35) + (Baseline!D$88*Baseline!D$89*((1-Baseline!D$90)*Baseline!B$40 + Baseline!D$90*Baseline!B$41))</f>
        <v>0.01055809788</v>
      </c>
      <c r="DU934" s="51">
        <f>(BE934*Baseline!B$34) + (Baseline!F$88*(1-Baseline!F$89)*Baseline!B$35) + (Baseline!F$88*Baseline!F$89*((1-Baseline!F$90)*Baseline!B$40 + Baseline!F$90*Baseline!B$41))</f>
        <v>0.01297455153</v>
      </c>
      <c r="DV934" s="51">
        <f>(BJ934*Baseline!B$34) + (Baseline!H$88*(1-Baseline!H$89)*Baseline!B$35) + (Baseline!H$88*Baseline!H$89*((1-Baseline!H$90)*Baseline!B$40 + Baseline!H$90*Baseline!B$41))</f>
        <v>0.009306300933</v>
      </c>
      <c r="DW934" s="51">
        <f>( DS934*Baseline!B$7 + DT934*Baseline!B$11 + DU934*Baseline!B$16 + DV934*Baseline!B$18 ) / Baseline!B$17</f>
        <v>0.009776023167</v>
      </c>
    </row>
    <row r="935">
      <c r="A935" s="4" t="s">
        <v>1295</v>
      </c>
      <c r="B935" s="45">
        <f>MIN( MAX( NORMINV( MCrands!B935, (B$5+B$4)/2, (B$5-B$4)/3.29 ), 0 ), 1 )</f>
        <v>0.206445945</v>
      </c>
      <c r="C935" s="45">
        <f>MAX( NORMINV( MCrands!C935, (C$5+C$4)/2, (C$5-C$4)/3.29 ), 0 )</f>
        <v>2.903537121</v>
      </c>
      <c r="D935" s="41"/>
      <c r="E935" s="43">
        <f>Baseline!B$33 * (C935 * Baseline!B$66*Baseline!B$66/Baseline!B$73 + Baseline!B$52*Baseline!B$52/Baseline!B$74 + Baseline!B$53*Baseline!B$53/Baseline!B$75 + Baseline!B$54*Baseline!B$54/Baseline!B$76)</f>
        <v>0.00002059835675</v>
      </c>
      <c r="F935" s="43">
        <f>Baseline!B$33 * (C935 * Baseline!B$66*Baseline!B$57/Baseline!B$73 + Baseline!B$52*Baseline!B$67/Baseline!B$74 + Baseline!B$53*Baseline!B$55/Baseline!B$75 + Baseline!B$54*Baseline!B$56/Baseline!B$76)</f>
        <v>0.00000020012024</v>
      </c>
      <c r="G935" s="45">
        <f>Baseline!B$33 * (C935 * Baseline!B$66*Baseline!B$58/Baseline!B$73 + Baseline!B$52*Baseline!B$59/Baseline!B$74 + Baseline!B$53*Baseline!B$68/Baseline!B$75 + Baseline!B$54*Baseline!B$60/Baseline!B$76)</f>
        <v>0.0000001692249487</v>
      </c>
      <c r="H935" s="43">
        <f>Baseline!B$33 * (C935 * Baseline!B$66*Baseline!B$61/Baseline!B$73 + Baseline!B$52*Baseline!B$62/Baseline!B$74 + Baseline!B$53*Baseline!B$63/Baseline!B$75 + Baseline!B$54*Baseline!B$69/Baseline!B$76)</f>
        <v>0.00000000346055857</v>
      </c>
      <c r="I935" s="43">
        <f>Baseline!B$33 * (C935 * Baseline!B$57*Baseline!B$66/Baseline!B$73 + Baseline!B$67*Baseline!B$52/Baseline!B$74 + Baseline!B$55*Baseline!B$53/Baseline!B$75 + Baseline!B$56*Baseline!B$54/Baseline!B$76)</f>
        <v>0.00000020012024</v>
      </c>
      <c r="J935" s="45">
        <f>Baseline!B$33 * (C935 * Baseline!B$57*Baseline!B$57/Baseline!B$73 + Baseline!B$67*Baseline!B$67/Baseline!B$74 + Baseline!B$55*Baseline!B$55/Baseline!B$75 + Baseline!B$56*Baseline!B$56/Baseline!B$76)</f>
        <v>0.00000176381384</v>
      </c>
      <c r="K935" s="43">
        <f>Baseline!B$33 * (C935 * Baseline!B$57*Baseline!B$58/Baseline!B$73 + Baseline!B$67*Baseline!B$59/Baseline!B$74 + Baseline!B$55*Baseline!B$68/Baseline!B$75 + Baseline!B$56*Baseline!B$60/Baseline!B$76)</f>
        <v>0.00000001374200791</v>
      </c>
      <c r="L935" s="45">
        <f>Baseline!B$33 * (C935 * Baseline!B$57*Baseline!B$61/Baseline!B$73 + Baseline!B$67*Baseline!B$62/Baseline!B$74 + Baseline!B$55*Baseline!B$63/Baseline!B$75 + Baseline!B$56*Baseline!B$69/Baseline!B$76)</f>
        <v>0.00000001439286067</v>
      </c>
      <c r="M935" s="43">
        <f>Baseline!B$33 * (C935 * Baseline!B$58*Baseline!B$66/Baseline!B$73 + Baseline!B$59*Baseline!B$52/Baseline!B$74 + Baseline!B$68*Baseline!B$53/Baseline!B$75 + Baseline!B$60*Baseline!B$54/Baseline!B$76)</f>
        <v>0.0000001692249487</v>
      </c>
      <c r="N935" s="45">
        <f>Baseline!B$33 * (C935 * Baseline!B$58*Baseline!B$57/Baseline!B$73 + Baseline!B$59*Baseline!B$67/Baseline!B$74 + Baseline!B$68*Baseline!B$55/Baseline!B$75 + Baseline!B$60*Baseline!B$56/Baseline!B$76)</f>
        <v>0.00000001374200791</v>
      </c>
      <c r="O935" s="45">
        <f>Baseline!B$33 * (C935 * Baseline!B$58*Baseline!B$58/Baseline!B$73 + Baseline!B$59*Baseline!B$59/Baseline!B$74 + Baseline!B$68*Baseline!B$68/Baseline!B$75 + Baseline!B$60*Baseline!B$60/Baseline!B$76)</f>
        <v>0.000001324390489</v>
      </c>
      <c r="P935" s="43">
        <f>Baseline!B$33 * (C935 * Baseline!B$58*Baseline!B$61/Baseline!B$73 + Baseline!B$59*Baseline!B$62/Baseline!B$74 + Baseline!B$68*Baseline!B$63/Baseline!B$75 + Baseline!B$60*Baseline!B$69/Baseline!B$76)</f>
        <v>0.000000001646963466</v>
      </c>
      <c r="Q935" s="43">
        <f>Baseline!B$33 * (C935 * Baseline!B$61*Baseline!B$66/Baseline!B$73 + Baseline!B$62*Baseline!B$52/Baseline!B$74 + Baseline!B$63*Baseline!B$53/Baseline!B$75 + Baseline!B$69*Baseline!B$54/Baseline!B$76)</f>
        <v>0.00000000346055857</v>
      </c>
      <c r="R935" s="43">
        <f>Baseline!B$33 * (C935 * Baseline!B$61*Baseline!B$57/Baseline!B$73 + Baseline!B$62*Baseline!B$67/Baseline!B$74 + Baseline!B$63*Baseline!B$55/Baseline!B$75 + Baseline!B$69*Baseline!B$56/Baseline!B$76)</f>
        <v>0.00000001439286067</v>
      </c>
      <c r="S935" s="43">
        <f>Baseline!B$33 * (C935 * Baseline!B$61*Baseline!B$58/Baseline!B$73 + Baseline!B$62*Baseline!B$59/Baseline!B$74 + Baseline!B$63*Baseline!B$68/Baseline!B$75 + Baseline!B$69*Baseline!B$60/Baseline!B$76)</f>
        <v>0.000000001646963466</v>
      </c>
      <c r="T935" s="43">
        <f>Baseline!B$33 * (C935 * Baseline!B$61*Baseline!B$61/Baseline!B$73 + Baseline!B$62*Baseline!B$62/Baseline!B$74 + Baseline!B$63*Baseline!B$63/Baseline!B$75 + Baseline!B$69*Baseline!B$69/Baseline!B$76)</f>
        <v>0.00000009854654726</v>
      </c>
      <c r="U935" s="41"/>
      <c r="V935" s="43">
        <f>E935 * ( Baseline!B$87 * Baseline!B$7 )</f>
        <v>0.2137903447</v>
      </c>
      <c r="W935" s="43">
        <f>F935 * ( Baseline!D$87 * Baseline!B$11 )</f>
        <v>0.003691537156</v>
      </c>
      <c r="X935" s="43">
        <f>G935 * ( Baseline!F$87 * Baseline!B$16 )</f>
        <v>0.005877989658</v>
      </c>
      <c r="Y935" s="43">
        <f>H935 * ( Baseline!H$87 * Baseline!B$18 )</f>
        <v>0.00121698663</v>
      </c>
      <c r="Z935" s="51">
        <f t="shared" si="1"/>
        <v>0.2245768581</v>
      </c>
      <c r="AA935" s="43">
        <f>I935 * ( Baseline!B$87 * Baseline!B$7 )</f>
        <v>0.002077047971</v>
      </c>
      <c r="AB935" s="45">
        <f>J935 * ( Baseline!D$87 * Baseline!B$11 )</f>
        <v>0.03253636077</v>
      </c>
      <c r="AC935" s="45">
        <f>K935 * ( Baseline!F$87 * Baseline!B$16 )</f>
        <v>0.0004773254831</v>
      </c>
      <c r="AD935" s="45">
        <f>L935 * ( Baseline!F$87 * Baseline!B$16 )</f>
        <v>0.0004999327038</v>
      </c>
      <c r="AE935" s="51">
        <f t="shared" si="2"/>
        <v>0.03559066693</v>
      </c>
      <c r="AF935" s="51">
        <f>M935 * ( Baseline!B$87 * Baseline!B$7 )</f>
        <v>0.001756385743</v>
      </c>
      <c r="AG935" s="51">
        <f>N935 * ( Baseline!D$87 * Baseline!B$11 )</f>
        <v>0.0002534932639</v>
      </c>
      <c r="AH935" s="51">
        <f>O935 * ( Baseline!F$87 * Baseline!B$16 )</f>
        <v>0.04600239892</v>
      </c>
      <c r="AI935" s="51">
        <f>P935 * ( Baseline!H$87 * Baseline!B$18 )</f>
        <v>0.0005791933519</v>
      </c>
      <c r="AJ935" s="51">
        <f t="shared" si="3"/>
        <v>0.04859147128</v>
      </c>
      <c r="AK935" s="51">
        <f>Q935 * ( Baseline!B$87 * Baseline!B$7 )</f>
        <v>0.0000359171374</v>
      </c>
      <c r="AL935" s="51">
        <f>R935 * ( Baseline!D$87 * Baseline!B$11 )</f>
        <v>0.0002654992815</v>
      </c>
      <c r="AM935" s="51">
        <f>S935 * ( Baseline!F$87 * Baseline!B$16 )</f>
        <v>0.00005720689706</v>
      </c>
      <c r="AN935" s="51">
        <f>T935 * ( Baseline!H$87 * Baseline!B$18 )</f>
        <v>0.03465620592</v>
      </c>
      <c r="AO935" s="51">
        <f t="shared" si="4"/>
        <v>0.03501482924</v>
      </c>
      <c r="AP935" s="61"/>
      <c r="AQ935" s="51">
        <f>V935 * ( (1-Baseline!B$88-Baseline!B$87) + (1-B935)*Baseline!B$88 )</f>
        <v>0.169934058</v>
      </c>
      <c r="AR935" s="51">
        <f>W935 * ( (1-Baseline!B$88-Baseline!B$87) + (1-B935)*Baseline!B$88 )</f>
        <v>0.002934266701</v>
      </c>
      <c r="AS935" s="51">
        <f>X935 * ( (1-Baseline!B$88-Baseline!B$87) + (1-B935)*Baseline!B$88 )</f>
        <v>0.004672197134</v>
      </c>
      <c r="AT935" s="51">
        <f>Y935 * ( (1-Baseline!B$88-Baseline!B$87) + (1-B935)*Baseline!B$88 )</f>
        <v>0.0009673377761</v>
      </c>
      <c r="AU935" s="51">
        <f t="shared" si="5"/>
        <v>0.1785078597</v>
      </c>
      <c r="AV935" s="51">
        <f>AA935 * ( (1-Baseline!D$88-Baseline!D$87) + (1-B935)*Baseline!D$88 )</f>
        <v>0.001867080473</v>
      </c>
      <c r="AW935" s="51">
        <f>AB935 * ( (1-Baseline!D$88-Baseline!D$87) + (1-B935)*Baseline!D$88 )</f>
        <v>0.02924728012</v>
      </c>
      <c r="AX935" s="51">
        <f>AC935 * ( (1-Baseline!D$88-Baseline!D$87) + (1-B935)*Baseline!D$88 )</f>
        <v>0.0004290729443</v>
      </c>
      <c r="AY935" s="51">
        <f>AD935 * ( (1-Baseline!D$88-Baseline!D$87) + (1-B935)*Baseline!D$88 )</f>
        <v>0.000449394815</v>
      </c>
      <c r="AZ935" s="51">
        <f t="shared" si="6"/>
        <v>0.03199282835</v>
      </c>
      <c r="BA935" s="51">
        <f>AF935 * ( (1-Baseline!F$88-Baseline!F$87) + (1-Baseline!B$36)*Baseline!F$88 )</f>
        <v>0.001263951385</v>
      </c>
      <c r="BB935" s="51">
        <f>AG935 * ( (1-Baseline!F$88-Baseline!F$87) + (1-Baseline!B$36)*Baseline!F$88 )</f>
        <v>0.0001824218645</v>
      </c>
      <c r="BC935" s="51">
        <f>AH935 * ( (1-Baseline!F$88-Baseline!F$87) + (1-Baseline!B$36)*Baseline!F$88 )</f>
        <v>0.03310479834</v>
      </c>
      <c r="BD935" s="51">
        <f>AI935 * ( (1-Baseline!F$88-Baseline!F$87) + (1-Baseline!B$36)*Baseline!F$88 )</f>
        <v>0.0004168060702</v>
      </c>
      <c r="BE935" s="51">
        <f t="shared" si="7"/>
        <v>0.03496797766</v>
      </c>
      <c r="BF935" s="51">
        <f>AK935 * ( (1-Baseline!H$88-Baseline!H$87) + (1-Baseline!B$36)*Baseline!H$88 )</f>
        <v>0.00002845786631</v>
      </c>
      <c r="BG935" s="51">
        <f>AL935 * ( (1-Baseline!H$88-Baseline!H$87) + (1-Baseline!B$36)*Baseline!H$88 )</f>
        <v>0.0002103603907</v>
      </c>
      <c r="BH935" s="51">
        <f>AM935 * ( (1-Baseline!H$88-Baseline!H$87) + (1-Baseline!B$36)*Baseline!H$88 )</f>
        <v>0.00004532616868</v>
      </c>
      <c r="BI935" s="51">
        <f>AN935 * ( (1-Baseline!H$88-Baseline!H$87) + (1-Baseline!B$36)*Baseline!H$88 )</f>
        <v>0.02745880508</v>
      </c>
      <c r="BJ935" s="51">
        <f t="shared" si="8"/>
        <v>0.0277429495</v>
      </c>
      <c r="BK935" s="61"/>
      <c r="BL935" s="51">
        <f t="shared" si="19"/>
        <v>0.9519696128</v>
      </c>
      <c r="BM935" s="51">
        <f t="shared" si="20"/>
        <v>0.01643774513</v>
      </c>
      <c r="BN935" s="51">
        <f t="shared" si="21"/>
        <v>0.02617362139</v>
      </c>
      <c r="BO935" s="51">
        <f t="shared" si="22"/>
        <v>0.005419020641</v>
      </c>
      <c r="BP935" s="51">
        <f t="shared" si="9"/>
        <v>1</v>
      </c>
      <c r="BQ935" s="51">
        <f t="shared" si="23"/>
        <v>0.05835934391</v>
      </c>
      <c r="BR935" s="51">
        <f t="shared" si="24"/>
        <v>0.9141823848</v>
      </c>
      <c r="BS935" s="51">
        <f t="shared" si="25"/>
        <v>0.01341153522</v>
      </c>
      <c r="BT935" s="51">
        <f t="shared" si="26"/>
        <v>0.01404673604</v>
      </c>
      <c r="BU935" s="51">
        <f t="shared" si="10"/>
        <v>1</v>
      </c>
      <c r="BV935" s="51">
        <f t="shared" si="27"/>
        <v>0.03614596752</v>
      </c>
      <c r="BW935" s="51">
        <f t="shared" si="28"/>
        <v>0.00521682627</v>
      </c>
      <c r="BX935" s="51">
        <f t="shared" si="29"/>
        <v>0.9467175558</v>
      </c>
      <c r="BY935" s="51">
        <f t="shared" si="30"/>
        <v>0.01191965044</v>
      </c>
      <c r="BZ935" s="51">
        <f t="shared" si="11"/>
        <v>1</v>
      </c>
      <c r="CA935" s="51">
        <f t="shared" si="31"/>
        <v>0.001025769315</v>
      </c>
      <c r="CB935" s="51">
        <f t="shared" si="32"/>
        <v>0.007582481116</v>
      </c>
      <c r="CC935" s="51">
        <f t="shared" si="33"/>
        <v>0.001633790548</v>
      </c>
      <c r="CD935" s="51">
        <f t="shared" si="34"/>
        <v>0.989757959</v>
      </c>
      <c r="CE935" s="51">
        <f t="shared" si="12"/>
        <v>1</v>
      </c>
      <c r="CF935" s="61"/>
      <c r="CG935" s="51">
        <f t="shared" si="35"/>
        <v>0.9519696128</v>
      </c>
      <c r="CH935" s="51">
        <f t="shared" si="36"/>
        <v>0.01643774513</v>
      </c>
      <c r="CI935" s="51">
        <f t="shared" si="37"/>
        <v>0.02617362139</v>
      </c>
      <c r="CJ935" s="51">
        <f t="shared" si="38"/>
        <v>0.005419020641</v>
      </c>
      <c r="CK935" s="51">
        <f t="shared" si="13"/>
        <v>1</v>
      </c>
      <c r="CL935" s="51">
        <f t="shared" si="39"/>
        <v>0.05835934391</v>
      </c>
      <c r="CM935" s="51">
        <f t="shared" si="40"/>
        <v>0.9141823848</v>
      </c>
      <c r="CN935" s="51">
        <f t="shared" si="41"/>
        <v>0.01341153522</v>
      </c>
      <c r="CO935" s="51">
        <f t="shared" si="42"/>
        <v>0.01404673604</v>
      </c>
      <c r="CP935" s="51">
        <f t="shared" si="14"/>
        <v>1</v>
      </c>
      <c r="CQ935" s="51">
        <f t="shared" si="43"/>
        <v>0.03614596752</v>
      </c>
      <c r="CR935" s="51">
        <f t="shared" si="44"/>
        <v>0.00521682627</v>
      </c>
      <c r="CS935" s="51">
        <f t="shared" si="45"/>
        <v>0.9467175558</v>
      </c>
      <c r="CT935" s="51">
        <f t="shared" si="46"/>
        <v>0.01191965044</v>
      </c>
      <c r="CU935" s="51">
        <f t="shared" si="15"/>
        <v>1</v>
      </c>
      <c r="CV935" s="51">
        <f t="shared" si="47"/>
        <v>0.001025769315</v>
      </c>
      <c r="CW935" s="51">
        <f t="shared" si="48"/>
        <v>0.007582481116</v>
      </c>
      <c r="CX935" s="51">
        <f t="shared" si="49"/>
        <v>0.001633790548</v>
      </c>
      <c r="CY935" s="51">
        <f t="shared" si="50"/>
        <v>0.989757959</v>
      </c>
      <c r="CZ935" s="51">
        <f t="shared" si="16"/>
        <v>1</v>
      </c>
      <c r="DA935" s="61"/>
      <c r="DB935" s="51">
        <f>(AQ935*Baseline!B$7 + AV935*Baseline!B$11 + BA935*Baseline!B$16 + BF935*Baseline!B$18)</f>
        <v>91959.65926</v>
      </c>
      <c r="DC935" s="51">
        <f>(AR935*Baseline!B$7 + AW935*Baseline!B$11 + BB935*Baseline!B$16 + BG935*Baseline!B$18)</f>
        <v>74389.21278</v>
      </c>
      <c r="DD935" s="51">
        <f>(AS935*Baseline!B$7 + AX935*Baseline!B$11 + BC935*Baseline!B$16 + BH935*Baseline!B$18)</f>
        <v>116169.0723</v>
      </c>
      <c r="DE935" s="51">
        <f>(AT935*Baseline!B$7 + AY935*Baseline!B$11 + BD935*Baseline!B$16 + BI935*Baseline!B$18)</f>
        <v>1260190.381</v>
      </c>
      <c r="DF935" s="51">
        <f t="shared" si="17"/>
        <v>1542708.325</v>
      </c>
      <c r="DG935" s="61"/>
      <c r="DH935" s="51">
        <f t="shared" si="51"/>
        <v>0.05960923252</v>
      </c>
      <c r="DI935" s="51">
        <f t="shared" si="52"/>
        <v>0.0482198816</v>
      </c>
      <c r="DJ935" s="51">
        <f t="shared" si="53"/>
        <v>0.07530203242</v>
      </c>
      <c r="DK935" s="51">
        <f t="shared" si="54"/>
        <v>0.8168688535</v>
      </c>
      <c r="DL935" s="51">
        <f t="shared" si="18"/>
        <v>1</v>
      </c>
      <c r="DM935" s="61"/>
      <c r="DN935" s="51">
        <f>DH935 / (Baseline!B$7/Baseline!B$17)</f>
        <v>6.362893503</v>
      </c>
      <c r="DO935" s="51">
        <f>DI935 / (Baseline!B$11/Baseline!B$17)</f>
        <v>1.164051021</v>
      </c>
      <c r="DP935" s="51">
        <f>DJ935 / (Baseline!B$16/Baseline!B$17)</f>
        <v>1.163643969</v>
      </c>
      <c r="DQ935" s="51">
        <f>DK935 / (Baseline!B$18/Baseline!B$17)</f>
        <v>0.9235423538</v>
      </c>
      <c r="DR935" s="79"/>
      <c r="DS935" s="51">
        <f>(AU935*Baseline!B$34)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0.0393057102</v>
      </c>
      <c r="DT935" s="51">
        <f>(AZ935*Baseline!B$34) + (Baseline!D$88*(1-Baseline!D$89)*Baseline!B$35) + (Baseline!D$88*Baseline!D$89*((1-Baseline!D$90)*Baseline!B$40 + Baseline!D$90*Baseline!B$41))</f>
        <v>0.01121249225</v>
      </c>
      <c r="DU935" s="51">
        <f>(BE935*Baseline!B$34) + (Baseline!F$88*(1-Baseline!F$89)*Baseline!B$35) + (Baseline!F$88*Baseline!F$89*((1-Baseline!F$90)*Baseline!B$40 + Baseline!F$90*Baseline!B$41))</f>
        <v>0.01297583665</v>
      </c>
      <c r="DV935" s="51">
        <f>(BJ935*Baseline!B$34) + (Baseline!H$88*(1-Baseline!H$89)*Baseline!B$35) + (Baseline!H$88*Baseline!H$89*((1-Baseline!H$90)*Baseline!B$40 + Baseline!H$90*Baseline!B$41))</f>
        <v>0.009306442425</v>
      </c>
      <c r="DW935" s="51">
        <f>( DS935*Baseline!B$7 + DT935*Baseline!B$11 + DU935*Baseline!B$16 + DV935*Baseline!B$18 ) / Baseline!B$17</f>
        <v>0.009903894713</v>
      </c>
    </row>
    <row r="936">
      <c r="A936" s="4" t="s">
        <v>1296</v>
      </c>
      <c r="B936" s="45">
        <f>MIN( MAX( NORMINV( MCrands!B936, (B$5+B$4)/2, (B$5-B$4)/3.29 ), 0 ), 1 )</f>
        <v>0.5402309099</v>
      </c>
      <c r="C936" s="45">
        <f>MAX( NORMINV( MCrands!C936, (C$5+C$4)/2, (C$5-C$4)/3.29 ), 0 )</f>
        <v>2.255867698</v>
      </c>
      <c r="D936" s="41"/>
      <c r="E936" s="43">
        <f>Baseline!B$33 * (C936 * Baseline!B$66*Baseline!B$66/Baseline!B$73 + Baseline!B$52*Baseline!B$52/Baseline!B$74 + Baseline!B$53*Baseline!B$53/Baseline!B$75 + Baseline!B$54*Baseline!B$54/Baseline!B$76)</f>
        <v>0.00001601284168</v>
      </c>
      <c r="F936" s="43">
        <f>Baseline!B$33 * (C936 * Baseline!B$66*Baseline!B$57/Baseline!B$73 + Baseline!B$52*Baseline!B$67/Baseline!B$74 + Baseline!B$53*Baseline!B$55/Baseline!B$75 + Baseline!B$54*Baseline!B$56/Baseline!B$76)</f>
        <v>0.0000001993962113</v>
      </c>
      <c r="G936" s="45">
        <f>Baseline!B$33 * (C936 * Baseline!B$66*Baseline!B$58/Baseline!B$73 + Baseline!B$52*Baseline!B$59/Baseline!B$74 + Baseline!B$53*Baseline!B$68/Baseline!B$75 + Baseline!B$54*Baseline!B$60/Baseline!B$76)</f>
        <v>0.0000001674450448</v>
      </c>
      <c r="H936" s="43">
        <f>Baseline!B$33 * (C936 * Baseline!B$66*Baseline!B$61/Baseline!B$73 + Baseline!B$52*Baseline!B$62/Baseline!B$74 + Baseline!B$53*Baseline!B$63/Baseline!B$75 + Baseline!B$54*Baseline!B$69/Baseline!B$76)</f>
        <v>0.000000003282568183</v>
      </c>
      <c r="I936" s="43">
        <f>Baseline!B$33 * (C936 * Baseline!B$57*Baseline!B$66/Baseline!B$73 + Baseline!B$67*Baseline!B$52/Baseline!B$74 + Baseline!B$55*Baseline!B$53/Baseline!B$75 + Baseline!B$56*Baseline!B$54/Baseline!B$76)</f>
        <v>0.0000001993962113</v>
      </c>
      <c r="J936" s="45">
        <f>Baseline!B$33 * (C936 * Baseline!B$57*Baseline!B$57/Baseline!B$73 + Baseline!B$67*Baseline!B$67/Baseline!B$74 + Baseline!B$55*Baseline!B$55/Baseline!B$75 + Baseline!B$56*Baseline!B$56/Baseline!B$76)</f>
        <v>0.000001763813726</v>
      </c>
      <c r="K936" s="43">
        <f>Baseline!B$33 * (C936 * Baseline!B$57*Baseline!B$58/Baseline!B$73 + Baseline!B$67*Baseline!B$59/Baseline!B$74 + Baseline!B$55*Baseline!B$68/Baseline!B$75 + Baseline!B$56*Baseline!B$60/Baseline!B$76)</f>
        <v>0.00000001374172687</v>
      </c>
      <c r="L936" s="45">
        <f>Baseline!B$33 * (C936 * Baseline!B$57*Baseline!B$61/Baseline!B$73 + Baseline!B$67*Baseline!B$62/Baseline!B$74 + Baseline!B$55*Baseline!B$63/Baseline!B$75 + Baseline!B$56*Baseline!B$69/Baseline!B$76)</f>
        <v>0.00000001439283256</v>
      </c>
      <c r="M936" s="43">
        <f>Baseline!B$33 * (C936 * Baseline!B$58*Baseline!B$66/Baseline!B$73 + Baseline!B$59*Baseline!B$52/Baseline!B$74 + Baseline!B$68*Baseline!B$53/Baseline!B$75 + Baseline!B$60*Baseline!B$54/Baseline!B$76)</f>
        <v>0.0000001674450448</v>
      </c>
      <c r="N936" s="45">
        <f>Baseline!B$33 * (C936 * Baseline!B$58*Baseline!B$57/Baseline!B$73 + Baseline!B$59*Baseline!B$67/Baseline!B$74 + Baseline!B$68*Baseline!B$55/Baseline!B$75 + Baseline!B$60*Baseline!B$56/Baseline!B$76)</f>
        <v>0.00000001374172687</v>
      </c>
      <c r="O936" s="45">
        <f>Baseline!B$33 * (C936 * Baseline!B$58*Baseline!B$58/Baseline!B$73 + Baseline!B$59*Baseline!B$59/Baseline!B$74 + Baseline!B$68*Baseline!B$68/Baseline!B$75 + Baseline!B$60*Baseline!B$60/Baseline!B$76)</f>
        <v>0.000001324389798</v>
      </c>
      <c r="P936" s="43">
        <f>Baseline!B$33 * (C936 * Baseline!B$58*Baseline!B$61/Baseline!B$73 + Baseline!B$59*Baseline!B$62/Baseline!B$74 + Baseline!B$68*Baseline!B$63/Baseline!B$75 + Baseline!B$60*Baseline!B$69/Baseline!B$76)</f>
        <v>0.000000001646894378</v>
      </c>
      <c r="Q936" s="43">
        <f>Baseline!B$33 * (C936 * Baseline!B$61*Baseline!B$66/Baseline!B$73 + Baseline!B$62*Baseline!B$52/Baseline!B$74 + Baseline!B$63*Baseline!B$53/Baseline!B$75 + Baseline!B$69*Baseline!B$54/Baseline!B$76)</f>
        <v>0.000000003282568183</v>
      </c>
      <c r="R936" s="43">
        <f>Baseline!B$33 * (C936 * Baseline!B$61*Baseline!B$57/Baseline!B$73 + Baseline!B$62*Baseline!B$67/Baseline!B$74 + Baseline!B$63*Baseline!B$55/Baseline!B$75 + Baseline!B$69*Baseline!B$56/Baseline!B$76)</f>
        <v>0.00000001439283256</v>
      </c>
      <c r="S936" s="43">
        <f>Baseline!B$33 * (C936 * Baseline!B$61*Baseline!B$58/Baseline!B$73 + Baseline!B$62*Baseline!B$59/Baseline!B$74 + Baseline!B$63*Baseline!B$68/Baseline!B$75 + Baseline!B$69*Baseline!B$60/Baseline!B$76)</f>
        <v>0.000000001646894378</v>
      </c>
      <c r="T936" s="43">
        <f>Baseline!B$33 * (C936 * Baseline!B$61*Baseline!B$61/Baseline!B$73 + Baseline!B$62*Baseline!B$62/Baseline!B$74 + Baseline!B$63*Baseline!B$63/Baseline!B$75 + Baseline!B$69*Baseline!B$69/Baseline!B$76)</f>
        <v>0.00000009854654035</v>
      </c>
      <c r="U936" s="41"/>
      <c r="V936" s="43">
        <f>E936 * ( Baseline!B$87 * Baseline!B$7 )</f>
        <v>0.1661972838</v>
      </c>
      <c r="W936" s="43">
        <f>F936 * ( Baseline!D$87 * Baseline!B$11 )</f>
        <v>0.003678181292</v>
      </c>
      <c r="X936" s="43">
        <f>G936 * ( Baseline!F$87 * Baseline!B$16 )</f>
        <v>0.005816165106</v>
      </c>
      <c r="Y936" s="43">
        <f>H936 * ( Baseline!H$87 * Baseline!B$18 )</f>
        <v>0.001154392133</v>
      </c>
      <c r="Z936" s="51">
        <f t="shared" si="1"/>
        <v>0.1768460224</v>
      </c>
      <c r="AA936" s="43">
        <f>I936 * ( Baseline!B$87 * Baseline!B$7 )</f>
        <v>0.002069533277</v>
      </c>
      <c r="AB936" s="45">
        <f>J936 * ( Baseline!D$87 * Baseline!B$11 )</f>
        <v>0.03253635866</v>
      </c>
      <c r="AC936" s="45">
        <f>K936 * ( Baseline!F$87 * Baseline!B$16 )</f>
        <v>0.0004773157213</v>
      </c>
      <c r="AD936" s="45">
        <f>L936 * ( Baseline!F$87 * Baseline!B$16 )</f>
        <v>0.0004999317276</v>
      </c>
      <c r="AE936" s="51">
        <f t="shared" si="2"/>
        <v>0.03558313939</v>
      </c>
      <c r="AF936" s="51">
        <f>M936 * ( Baseline!B$87 * Baseline!B$7 )</f>
        <v>0.00173791212</v>
      </c>
      <c r="AG936" s="51">
        <f>N936 * ( Baseline!D$87 * Baseline!B$11 )</f>
        <v>0.0002534880797</v>
      </c>
      <c r="AH936" s="51">
        <f>O936 * ( Baseline!F$87 * Baseline!B$16 )</f>
        <v>0.04600237492</v>
      </c>
      <c r="AI936" s="51">
        <f>P936 * ( Baseline!H$87 * Baseline!B$18 )</f>
        <v>0.0005791690554</v>
      </c>
      <c r="AJ936" s="51">
        <f t="shared" si="3"/>
        <v>0.04857294418</v>
      </c>
      <c r="AK936" s="51">
        <f>Q936 * ( Baseline!B$87 * Baseline!B$7 )</f>
        <v>0.00003406977517</v>
      </c>
      <c r="AL936" s="51">
        <f>R936 * ( Baseline!D$87 * Baseline!B$11 )</f>
        <v>0.0002654987631</v>
      </c>
      <c r="AM936" s="51">
        <f>S936 * ( Baseline!F$87 * Baseline!B$16 )</f>
        <v>0.00005720449729</v>
      </c>
      <c r="AN936" s="51">
        <f>T936 * ( Baseline!H$87 * Baseline!B$18 )</f>
        <v>0.03465620349</v>
      </c>
      <c r="AO936" s="51">
        <f t="shared" si="4"/>
        <v>0.03501297653</v>
      </c>
      <c r="AP936" s="61"/>
      <c r="AQ936" s="51">
        <f>V936 * ( (1-Baseline!B$88-Baseline!B$87) + (1-B936)*Baseline!B$88 )</f>
        <v>0.08273209218</v>
      </c>
      <c r="AR936" s="51">
        <f>W936 * ( (1-Baseline!B$88-Baseline!B$87) + (1-B936)*Baseline!B$88 )</f>
        <v>0.001830978381</v>
      </c>
      <c r="AS936" s="51">
        <f>X936 * ( (1-Baseline!B$88-Baseline!B$87) + (1-B936)*Baseline!B$88 )</f>
        <v>0.002895254944</v>
      </c>
      <c r="AT936" s="51">
        <f>Y936 * ( (1-Baseline!B$88-Baseline!B$87) + (1-B936)*Baseline!B$88 )</f>
        <v>0.0005746500435</v>
      </c>
      <c r="AU936" s="51">
        <f t="shared" si="5"/>
        <v>0.08803297555</v>
      </c>
      <c r="AV936" s="51">
        <f>AA936 * ( (1-Baseline!D$88-Baseline!D$87) + (1-B936)*Baseline!D$88 )</f>
        <v>0.001550856401</v>
      </c>
      <c r="AW936" s="51">
        <f>AB936 * ( (1-Baseline!D$88-Baseline!D$87) + (1-B936)*Baseline!D$88 )</f>
        <v>0.02438193222</v>
      </c>
      <c r="AX936" s="51">
        <f>AC936 * ( (1-Baseline!D$88-Baseline!D$87) + (1-B936)*Baseline!D$88 )</f>
        <v>0.0003576884459</v>
      </c>
      <c r="AY936" s="51">
        <f>AD936 * ( (1-Baseline!D$88-Baseline!D$87) + (1-B936)*Baseline!D$88 )</f>
        <v>0.0003746363146</v>
      </c>
      <c r="AZ936" s="51">
        <f t="shared" si="6"/>
        <v>0.02666511338</v>
      </c>
      <c r="BA936" s="51">
        <f>AF936 * ( (1-Baseline!F$88-Baseline!F$87) + (1-Baseline!B$36)*Baseline!F$88 )</f>
        <v>0.001250657175</v>
      </c>
      <c r="BB936" s="51">
        <f>AG936 * ( (1-Baseline!F$88-Baseline!F$87) + (1-Baseline!B$36)*Baseline!F$88 )</f>
        <v>0.0001824181338</v>
      </c>
      <c r="BC936" s="51">
        <f>AH936 * ( (1-Baseline!F$88-Baseline!F$87) + (1-Baseline!B$36)*Baseline!F$88 )</f>
        <v>0.03310478107</v>
      </c>
      <c r="BD936" s="51">
        <f>AI936 * ( (1-Baseline!F$88-Baseline!F$87) + (1-Baseline!B$36)*Baseline!F$88 )</f>
        <v>0.0004167885857</v>
      </c>
      <c r="BE936" s="51">
        <f t="shared" si="7"/>
        <v>0.03495464497</v>
      </c>
      <c r="BF936" s="51">
        <f>AK936 * ( (1-Baseline!H$88-Baseline!H$87) + (1-Baseline!B$36)*Baseline!H$88 )</f>
        <v>0.00002699416426</v>
      </c>
      <c r="BG936" s="51">
        <f>AL936 * ( (1-Baseline!H$88-Baseline!H$87) + (1-Baseline!B$36)*Baseline!H$88 )</f>
        <v>0.00021035998</v>
      </c>
      <c r="BH936" s="51">
        <f>AM936 * ( (1-Baseline!H$88-Baseline!H$87) + (1-Baseline!B$36)*Baseline!H$88 )</f>
        <v>0.00004532426729</v>
      </c>
      <c r="BI936" s="51">
        <f>AN936 * ( (1-Baseline!H$88-Baseline!H$87) + (1-Baseline!B$36)*Baseline!H$88 )</f>
        <v>0.02745880315</v>
      </c>
      <c r="BJ936" s="51">
        <f t="shared" si="8"/>
        <v>0.02774148156</v>
      </c>
      <c r="BK936" s="61"/>
      <c r="BL936" s="51">
        <f t="shared" si="19"/>
        <v>0.9397852528</v>
      </c>
      <c r="BM936" s="51">
        <f t="shared" si="20"/>
        <v>0.02079877875</v>
      </c>
      <c r="BN936" s="51">
        <f t="shared" si="21"/>
        <v>0.03288830039</v>
      </c>
      <c r="BO936" s="51">
        <f t="shared" si="22"/>
        <v>0.006527668069</v>
      </c>
      <c r="BP936" s="51">
        <f t="shared" si="9"/>
        <v>1</v>
      </c>
      <c r="BQ936" s="51">
        <f t="shared" si="23"/>
        <v>0.05816050278</v>
      </c>
      <c r="BR936" s="51">
        <f t="shared" si="24"/>
        <v>0.914375719</v>
      </c>
      <c r="BS936" s="51">
        <f t="shared" si="25"/>
        <v>0.01341409807</v>
      </c>
      <c r="BT936" s="51">
        <f t="shared" si="26"/>
        <v>0.01404968016</v>
      </c>
      <c r="BU936" s="51">
        <f t="shared" si="10"/>
        <v>1</v>
      </c>
      <c r="BV936" s="51">
        <f t="shared" si="27"/>
        <v>0.0357794272</v>
      </c>
      <c r="BW936" s="51">
        <f t="shared" si="28"/>
        <v>0.005218709386</v>
      </c>
      <c r="BX936" s="51">
        <f t="shared" si="29"/>
        <v>0.9470781667</v>
      </c>
      <c r="BY936" s="51">
        <f t="shared" si="30"/>
        <v>0.01192369672</v>
      </c>
      <c r="BZ936" s="51">
        <f t="shared" si="11"/>
        <v>1</v>
      </c>
      <c r="CA936" s="51">
        <f t="shared" si="31"/>
        <v>0.0009730613775</v>
      </c>
      <c r="CB936" s="51">
        <f t="shared" si="32"/>
        <v>0.007582867537</v>
      </c>
      <c r="CC936" s="51">
        <f t="shared" si="33"/>
        <v>0.001633808461</v>
      </c>
      <c r="CD936" s="51">
        <f t="shared" si="34"/>
        <v>0.9898102626</v>
      </c>
      <c r="CE936" s="51">
        <f t="shared" si="12"/>
        <v>1</v>
      </c>
      <c r="CF936" s="61"/>
      <c r="CG936" s="51">
        <f t="shared" si="35"/>
        <v>0.9397852528</v>
      </c>
      <c r="CH936" s="51">
        <f t="shared" si="36"/>
        <v>0.02079877875</v>
      </c>
      <c r="CI936" s="51">
        <f t="shared" si="37"/>
        <v>0.03288830039</v>
      </c>
      <c r="CJ936" s="51">
        <f t="shared" si="38"/>
        <v>0.006527668069</v>
      </c>
      <c r="CK936" s="51">
        <f t="shared" si="13"/>
        <v>1</v>
      </c>
      <c r="CL936" s="51">
        <f t="shared" si="39"/>
        <v>0.05816050278</v>
      </c>
      <c r="CM936" s="51">
        <f t="shared" si="40"/>
        <v>0.914375719</v>
      </c>
      <c r="CN936" s="51">
        <f t="shared" si="41"/>
        <v>0.01341409807</v>
      </c>
      <c r="CO936" s="51">
        <f t="shared" si="42"/>
        <v>0.01404968016</v>
      </c>
      <c r="CP936" s="51">
        <f t="shared" si="14"/>
        <v>1</v>
      </c>
      <c r="CQ936" s="51">
        <f t="shared" si="43"/>
        <v>0.0357794272</v>
      </c>
      <c r="CR936" s="51">
        <f t="shared" si="44"/>
        <v>0.005218709386</v>
      </c>
      <c r="CS936" s="51">
        <f t="shared" si="45"/>
        <v>0.9470781667</v>
      </c>
      <c r="CT936" s="51">
        <f t="shared" si="46"/>
        <v>0.01192369672</v>
      </c>
      <c r="CU936" s="51">
        <f t="shared" si="15"/>
        <v>1</v>
      </c>
      <c r="CV936" s="51">
        <f t="shared" si="47"/>
        <v>0.0009730613775</v>
      </c>
      <c r="CW936" s="51">
        <f t="shared" si="48"/>
        <v>0.007582867537</v>
      </c>
      <c r="CX936" s="51">
        <f t="shared" si="49"/>
        <v>0.001633808461</v>
      </c>
      <c r="CY936" s="51">
        <f t="shared" si="50"/>
        <v>0.9898102626</v>
      </c>
      <c r="CZ936" s="51">
        <f t="shared" si="16"/>
        <v>1</v>
      </c>
      <c r="DA936" s="61"/>
      <c r="DB936" s="51">
        <f>(AQ936*Baseline!B$7 + AV936*Baseline!B$11 + BA936*Baseline!B$16 + BF936*Baseline!B$18)</f>
        <v>48876.98397</v>
      </c>
      <c r="DC936" s="51">
        <f>(AR936*Baseline!B$7 + AW936*Baseline!B$11 + BB936*Baseline!B$16 + BG936*Baseline!B$18)</f>
        <v>63420.08533</v>
      </c>
      <c r="DD936" s="51">
        <f>(AS936*Baseline!B$7 + AX936*Baseline!B$11 + BC936*Baseline!B$16 + BH936*Baseline!B$18)</f>
        <v>115154.0225</v>
      </c>
      <c r="DE936" s="51">
        <f>(AT936*Baseline!B$7 + AY936*Baseline!B$11 + BD936*Baseline!B$16 + BI936*Baseline!B$18)</f>
        <v>1259839.457</v>
      </c>
      <c r="DF936" s="51">
        <f t="shared" si="17"/>
        <v>1487290.549</v>
      </c>
      <c r="DG936" s="61"/>
      <c r="DH936" s="51">
        <f t="shared" si="51"/>
        <v>0.032863104</v>
      </c>
      <c r="DI936" s="51">
        <f t="shared" si="52"/>
        <v>0.04264135572</v>
      </c>
      <c r="DJ936" s="51">
        <f t="shared" si="53"/>
        <v>0.077425371</v>
      </c>
      <c r="DK936" s="51">
        <f t="shared" si="54"/>
        <v>0.8470701693</v>
      </c>
      <c r="DL936" s="51">
        <f t="shared" si="18"/>
        <v>1</v>
      </c>
      <c r="DM936" s="61"/>
      <c r="DN936" s="51">
        <f>DH936 / (Baseline!B$7/Baseline!B$17)</f>
        <v>3.507920201</v>
      </c>
      <c r="DO936" s="51">
        <f>DI936 / (Baseline!B$11/Baseline!B$17)</f>
        <v>1.029382736</v>
      </c>
      <c r="DP936" s="51">
        <f>DJ936 / (Baseline!B$16/Baseline!B$17)</f>
        <v>1.196455967</v>
      </c>
      <c r="DQ936" s="51">
        <f>DK936 / (Baseline!B$18/Baseline!B$17)</f>
        <v>0.9576876076</v>
      </c>
      <c r="DR936" s="79"/>
      <c r="DS936" s="51">
        <f>(AU936*Baseline!B$34)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0.02573447758</v>
      </c>
      <c r="DT936" s="51">
        <f>(AZ936*Baseline!B$34) + (Baseline!D$88*(1-Baseline!D$89)*Baseline!B$35) + (Baseline!D$88*Baseline!D$89*((1-Baseline!D$90)*Baseline!B$40 + Baseline!D$90*Baseline!B$41))</f>
        <v>0.01041333501</v>
      </c>
      <c r="DU936" s="51">
        <f>(BE936*Baseline!B$34) + (Baseline!F$88*(1-Baseline!F$89)*Baseline!B$35) + (Baseline!F$88*Baseline!F$89*((1-Baseline!F$90)*Baseline!B$40 + Baseline!F$90*Baseline!B$41))</f>
        <v>0.01297383674</v>
      </c>
      <c r="DV936" s="51">
        <f>(BJ936*Baseline!B$34) + (Baseline!H$88*(1-Baseline!H$89)*Baseline!B$35) + (Baseline!H$88*Baseline!H$89*((1-Baseline!H$90)*Baseline!B$40 + Baseline!H$90*Baseline!B$41))</f>
        <v>0.009306222235</v>
      </c>
      <c r="DW936" s="51">
        <f>( DS936*Baseline!B$7 + DT936*Baseline!B$11 + DU936*Baseline!B$16 + DV936*Baseline!B$18 ) / Baseline!B$17</f>
        <v>0.009743327269</v>
      </c>
    </row>
    <row r="937">
      <c r="A937" s="4" t="s">
        <v>1297</v>
      </c>
      <c r="B937" s="45">
        <f>MIN( MAX( NORMINV( MCrands!B937, (B$5+B$4)/2, (B$5-B$4)/3.29 ), 0 ), 1 )</f>
        <v>0.4648907056</v>
      </c>
      <c r="C937" s="45">
        <f>MAX( NORMINV( MCrands!C937, (C$5+C$4)/2, (C$5-C$4)/3.29 ), 0 )</f>
        <v>2.487353185</v>
      </c>
      <c r="D937" s="41"/>
      <c r="E937" s="43">
        <f>Baseline!B$33 * (C937 * Baseline!B$66*Baseline!B$66/Baseline!B$73 + Baseline!B$52*Baseline!B$52/Baseline!B$74 + Baseline!B$53*Baseline!B$53/Baseline!B$75 + Baseline!B$54*Baseline!B$54/Baseline!B$76)</f>
        <v>0.00001765176449</v>
      </c>
      <c r="F937" s="43">
        <f>Baseline!B$33 * (C937 * Baseline!B$66*Baseline!B$57/Baseline!B$73 + Baseline!B$52*Baseline!B$67/Baseline!B$74 + Baseline!B$53*Baseline!B$55/Baseline!B$75 + Baseline!B$54*Baseline!B$56/Baseline!B$76)</f>
        <v>0.0000001996549886</v>
      </c>
      <c r="G937" s="45">
        <f>Baseline!B$33 * (C937 * Baseline!B$66*Baseline!B$58/Baseline!B$73 + Baseline!B$52*Baseline!B$59/Baseline!B$74 + Baseline!B$53*Baseline!B$68/Baseline!B$75 + Baseline!B$54*Baseline!B$60/Baseline!B$76)</f>
        <v>0.0000001680812057</v>
      </c>
      <c r="H937" s="43">
        <f>Baseline!B$33 * (C937 * Baseline!B$66*Baseline!B$61/Baseline!B$73 + Baseline!B$52*Baseline!B$62/Baseline!B$74 + Baseline!B$53*Baseline!B$63/Baseline!B$75 + Baseline!B$54*Baseline!B$69/Baseline!B$76)</f>
        <v>0.000000003346184266</v>
      </c>
      <c r="I937" s="43">
        <f>Baseline!B$33 * (C937 * Baseline!B$57*Baseline!B$66/Baseline!B$73 + Baseline!B$67*Baseline!B$52/Baseline!B$74 + Baseline!B$55*Baseline!B$53/Baseline!B$75 + Baseline!B$56*Baseline!B$54/Baseline!B$76)</f>
        <v>0.0000001996549886</v>
      </c>
      <c r="J937" s="45">
        <f>Baseline!B$33 * (C937 * Baseline!B$57*Baseline!B$57/Baseline!B$73 + Baseline!B$67*Baseline!B$67/Baseline!B$74 + Baseline!B$55*Baseline!B$55/Baseline!B$75 + Baseline!B$56*Baseline!B$56/Baseline!B$76)</f>
        <v>0.000001763813766</v>
      </c>
      <c r="K937" s="43">
        <f>Baseline!B$33 * (C937 * Baseline!B$57*Baseline!B$58/Baseline!B$73 + Baseline!B$67*Baseline!B$59/Baseline!B$74 + Baseline!B$55*Baseline!B$68/Baseline!B$75 + Baseline!B$56*Baseline!B$60/Baseline!B$76)</f>
        <v>0.00000001374182732</v>
      </c>
      <c r="L937" s="45">
        <f>Baseline!B$33 * (C937 * Baseline!B$57*Baseline!B$61/Baseline!B$73 + Baseline!B$67*Baseline!B$62/Baseline!B$74 + Baseline!B$55*Baseline!B$63/Baseline!B$75 + Baseline!B$56*Baseline!B$69/Baseline!B$76)</f>
        <v>0.00000001439284261</v>
      </c>
      <c r="M937" s="43">
        <f>Baseline!B$33 * (C937 * Baseline!B$58*Baseline!B$66/Baseline!B$73 + Baseline!B$59*Baseline!B$52/Baseline!B$74 + Baseline!B$68*Baseline!B$53/Baseline!B$75 + Baseline!B$60*Baseline!B$54/Baseline!B$76)</f>
        <v>0.0000001680812057</v>
      </c>
      <c r="N937" s="45">
        <f>Baseline!B$33 * (C937 * Baseline!B$58*Baseline!B$57/Baseline!B$73 + Baseline!B$59*Baseline!B$67/Baseline!B$74 + Baseline!B$68*Baseline!B$55/Baseline!B$75 + Baseline!B$60*Baseline!B$56/Baseline!B$76)</f>
        <v>0.00000001374182732</v>
      </c>
      <c r="O937" s="45">
        <f>Baseline!B$33 * (C937 * Baseline!B$58*Baseline!B$58/Baseline!B$73 + Baseline!B$59*Baseline!B$59/Baseline!B$74 + Baseline!B$68*Baseline!B$68/Baseline!B$75 + Baseline!B$60*Baseline!B$60/Baseline!B$76)</f>
        <v>0.000001324390045</v>
      </c>
      <c r="P937" s="43">
        <f>Baseline!B$33 * (C937 * Baseline!B$58*Baseline!B$61/Baseline!B$73 + Baseline!B$59*Baseline!B$62/Baseline!B$74 + Baseline!B$68*Baseline!B$63/Baseline!B$75 + Baseline!B$60*Baseline!B$69/Baseline!B$76)</f>
        <v>0.000000001646919071</v>
      </c>
      <c r="Q937" s="43">
        <f>Baseline!B$33 * (C937 * Baseline!B$61*Baseline!B$66/Baseline!B$73 + Baseline!B$62*Baseline!B$52/Baseline!B$74 + Baseline!B$63*Baseline!B$53/Baseline!B$75 + Baseline!B$69*Baseline!B$54/Baseline!B$76)</f>
        <v>0.000000003346184266</v>
      </c>
      <c r="R937" s="43">
        <f>Baseline!B$33 * (C937 * Baseline!B$61*Baseline!B$57/Baseline!B$73 + Baseline!B$62*Baseline!B$67/Baseline!B$74 + Baseline!B$63*Baseline!B$55/Baseline!B$75 + Baseline!B$69*Baseline!B$56/Baseline!B$76)</f>
        <v>0.00000001439284261</v>
      </c>
      <c r="S937" s="43">
        <f>Baseline!B$33 * (C937 * Baseline!B$61*Baseline!B$58/Baseline!B$73 + Baseline!B$62*Baseline!B$59/Baseline!B$74 + Baseline!B$63*Baseline!B$68/Baseline!B$75 + Baseline!B$69*Baseline!B$60/Baseline!B$76)</f>
        <v>0.000000001646919071</v>
      </c>
      <c r="T937" s="43">
        <f>Baseline!B$33 * (C937 * Baseline!B$61*Baseline!B$61/Baseline!B$73 + Baseline!B$62*Baseline!B$62/Baseline!B$74 + Baseline!B$63*Baseline!B$63/Baseline!B$75 + Baseline!B$69*Baseline!B$69/Baseline!B$76)</f>
        <v>0.00000009854654282</v>
      </c>
      <c r="U937" s="41"/>
      <c r="V937" s="43">
        <f>E937 * ( Baseline!B$87 * Baseline!B$7 )</f>
        <v>0.1832076636</v>
      </c>
      <c r="W937" s="43">
        <f>F937 * ( Baseline!D$87 * Baseline!B$11 )</f>
        <v>0.003682954852</v>
      </c>
      <c r="X937" s="43">
        <f>G937 * ( Baseline!F$87 * Baseline!B$16 )</f>
        <v>0.005838262006</v>
      </c>
      <c r="Y937" s="43">
        <f>H937 * ( Baseline!H$87 * Baseline!B$18 )</f>
        <v>0.001176764222</v>
      </c>
      <c r="Z937" s="51">
        <f t="shared" si="1"/>
        <v>0.1939056447</v>
      </c>
      <c r="AA937" s="43">
        <f>I937 * ( Baseline!B$87 * Baseline!B$7 )</f>
        <v>0.002072219127</v>
      </c>
      <c r="AB937" s="45">
        <f>J937 * ( Baseline!D$87 * Baseline!B$11 )</f>
        <v>0.03253635941</v>
      </c>
      <c r="AC937" s="45">
        <f>K937 * ( Baseline!F$87 * Baseline!B$16 )</f>
        <v>0.0004773192103</v>
      </c>
      <c r="AD937" s="45">
        <f>L937 * ( Baseline!F$87 * Baseline!B$16 )</f>
        <v>0.0004999320765</v>
      </c>
      <c r="AE937" s="51">
        <f t="shared" si="2"/>
        <v>0.03558582983</v>
      </c>
      <c r="AF937" s="51">
        <f>M937 * ( Baseline!B$87 * Baseline!B$7 )</f>
        <v>0.001744514833</v>
      </c>
      <c r="AG937" s="51">
        <f>N937 * ( Baseline!D$87 * Baseline!B$11 )</f>
        <v>0.0002534899326</v>
      </c>
      <c r="AH937" s="51">
        <f>O937 * ( Baseline!F$87 * Baseline!B$16 )</f>
        <v>0.0460023835</v>
      </c>
      <c r="AI937" s="51">
        <f>P937 * ( Baseline!H$87 * Baseline!B$18 )</f>
        <v>0.0005791777393</v>
      </c>
      <c r="AJ937" s="51">
        <f t="shared" si="3"/>
        <v>0.04857956601</v>
      </c>
      <c r="AK937" s="51">
        <f>Q937 * ( Baseline!B$87 * Baseline!B$7 )</f>
        <v>0.00003473004649</v>
      </c>
      <c r="AL937" s="51">
        <f>R937 * ( Baseline!D$87 * Baseline!B$11 )</f>
        <v>0.0002654989484</v>
      </c>
      <c r="AM937" s="51">
        <f>S937 * ( Baseline!F$87 * Baseline!B$16 )</f>
        <v>0.000057205355</v>
      </c>
      <c r="AN937" s="51">
        <f>T937 * ( Baseline!H$87 * Baseline!B$18 )</f>
        <v>0.03465620436</v>
      </c>
      <c r="AO937" s="51">
        <f t="shared" si="4"/>
        <v>0.03501363871</v>
      </c>
      <c r="AP937" s="61"/>
      <c r="AQ937" s="51">
        <f>V937 * ( (1-Baseline!B$88-Baseline!B$87) + (1-B937)*Baseline!B$88 )</f>
        <v>0.103484349</v>
      </c>
      <c r="AR937" s="51">
        <f>W937 * ( (1-Baseline!B$88-Baseline!B$87) + (1-B937)*Baseline!B$88 )</f>
        <v>0.002080307001</v>
      </c>
      <c r="AS937" s="51">
        <f>X937 * ( (1-Baseline!B$88-Baseline!B$87) + (1-B937)*Baseline!B$88 )</f>
        <v>0.003297726368</v>
      </c>
      <c r="AT937" s="51">
        <f>Y937 * ( (1-Baseline!B$88-Baseline!B$87) + (1-B937)*Baseline!B$88 )</f>
        <v>0.0006646920604</v>
      </c>
      <c r="AU937" s="51">
        <f t="shared" si="5"/>
        <v>0.1095270745</v>
      </c>
      <c r="AV937" s="51">
        <f>AA937 * ( (1-Baseline!D$88-Baseline!D$87) + (1-B937)*Baseline!D$88 )</f>
        <v>0.001622811502</v>
      </c>
      <c r="AW937" s="51">
        <f>AB937 * ( (1-Baseline!D$88-Baseline!D$87) + (1-B937)*Baseline!D$88 )</f>
        <v>0.02548011338</v>
      </c>
      <c r="AX937" s="51">
        <f>AC937 * ( (1-Baseline!D$88-Baseline!D$87) + (1-B937)*Baseline!D$88 )</f>
        <v>0.0003738017349</v>
      </c>
      <c r="AY937" s="51">
        <f>AD937 * ( (1-Baseline!D$88-Baseline!D$87) + (1-B937)*Baseline!D$88 )</f>
        <v>0.0003915104892</v>
      </c>
      <c r="AZ937" s="51">
        <f t="shared" si="6"/>
        <v>0.02786823711</v>
      </c>
      <c r="BA937" s="51">
        <f>AF937 * ( (1-Baseline!F$88-Baseline!F$87) + (1-Baseline!B$36)*Baseline!F$88 )</f>
        <v>0.001255408699</v>
      </c>
      <c r="BB937" s="51">
        <f>AG937 * ( (1-Baseline!F$88-Baseline!F$87) + (1-Baseline!B$36)*Baseline!F$88 )</f>
        <v>0.0001824194672</v>
      </c>
      <c r="BC937" s="51">
        <f>AH937 * ( (1-Baseline!F$88-Baseline!F$87) + (1-Baseline!B$36)*Baseline!F$88 )</f>
        <v>0.03310478724</v>
      </c>
      <c r="BD937" s="51">
        <f>AI937 * ( (1-Baseline!F$88-Baseline!F$87) + (1-Baseline!B$36)*Baseline!F$88 )</f>
        <v>0.0004167948349</v>
      </c>
      <c r="BE937" s="51">
        <f t="shared" si="7"/>
        <v>0.03495941024</v>
      </c>
      <c r="BF937" s="51">
        <f>AK937 * ( (1-Baseline!H$88-Baseline!H$87) + (1-Baseline!B$36)*Baseline!H$88 )</f>
        <v>0.00002751731044</v>
      </c>
      <c r="BG937" s="51">
        <f>AL937 * ( (1-Baseline!H$88-Baseline!H$87) + (1-Baseline!B$36)*Baseline!H$88 )</f>
        <v>0.0002103601268</v>
      </c>
      <c r="BH937" s="51">
        <f>AM937 * ( (1-Baseline!H$88-Baseline!H$87) + (1-Baseline!B$36)*Baseline!H$88 )</f>
        <v>0.00004532494687</v>
      </c>
      <c r="BI937" s="51">
        <f>AN937 * ( (1-Baseline!H$88-Baseline!H$87) + (1-Baseline!B$36)*Baseline!H$88 )</f>
        <v>0.02745880384</v>
      </c>
      <c r="BJ937" s="51">
        <f t="shared" si="8"/>
        <v>0.02774200622</v>
      </c>
      <c r="BK937" s="61"/>
      <c r="BL937" s="51">
        <f t="shared" si="19"/>
        <v>0.9448289342</v>
      </c>
      <c r="BM937" s="51">
        <f t="shared" si="20"/>
        <v>0.0189935412</v>
      </c>
      <c r="BN937" s="51">
        <f t="shared" si="21"/>
        <v>0.03010877798</v>
      </c>
      <c r="BO937" s="51">
        <f t="shared" si="22"/>
        <v>0.006068746597</v>
      </c>
      <c r="BP937" s="51">
        <f t="shared" si="9"/>
        <v>1</v>
      </c>
      <c r="BQ937" s="51">
        <f t="shared" si="23"/>
        <v>0.05823158085</v>
      </c>
      <c r="BR937" s="51">
        <f t="shared" si="24"/>
        <v>0.9143066094</v>
      </c>
      <c r="BS937" s="51">
        <f t="shared" si="25"/>
        <v>0.01341318195</v>
      </c>
      <c r="BT937" s="51">
        <f t="shared" si="26"/>
        <v>0.01404862775</v>
      </c>
      <c r="BU937" s="51">
        <f t="shared" si="10"/>
        <v>1</v>
      </c>
      <c r="BV937" s="51">
        <f t="shared" si="27"/>
        <v>0.03591046559</v>
      </c>
      <c r="BW937" s="51">
        <f t="shared" si="28"/>
        <v>0.005218036171</v>
      </c>
      <c r="BX937" s="51">
        <f t="shared" si="29"/>
        <v>0.9469492481</v>
      </c>
      <c r="BY937" s="51">
        <f t="shared" si="30"/>
        <v>0.01192225017</v>
      </c>
      <c r="BZ937" s="51">
        <f t="shared" si="11"/>
        <v>1</v>
      </c>
      <c r="CA937" s="51">
        <f t="shared" si="31"/>
        <v>0.0009919005214</v>
      </c>
      <c r="CB937" s="51">
        <f t="shared" si="32"/>
        <v>0.00758272942</v>
      </c>
      <c r="CC937" s="51">
        <f t="shared" si="33"/>
        <v>0.001633802058</v>
      </c>
      <c r="CD937" s="51">
        <f t="shared" si="34"/>
        <v>0.989791568</v>
      </c>
      <c r="CE937" s="51">
        <f t="shared" si="12"/>
        <v>1</v>
      </c>
      <c r="CF937" s="61"/>
      <c r="CG937" s="51">
        <f t="shared" si="35"/>
        <v>0.9448289342</v>
      </c>
      <c r="CH937" s="51">
        <f t="shared" si="36"/>
        <v>0.0189935412</v>
      </c>
      <c r="CI937" s="51">
        <f t="shared" si="37"/>
        <v>0.03010877798</v>
      </c>
      <c r="CJ937" s="51">
        <f t="shared" si="38"/>
        <v>0.006068746597</v>
      </c>
      <c r="CK937" s="51">
        <f t="shared" si="13"/>
        <v>1</v>
      </c>
      <c r="CL937" s="51">
        <f t="shared" si="39"/>
        <v>0.05823158085</v>
      </c>
      <c r="CM937" s="51">
        <f t="shared" si="40"/>
        <v>0.9143066094</v>
      </c>
      <c r="CN937" s="51">
        <f t="shared" si="41"/>
        <v>0.01341318195</v>
      </c>
      <c r="CO937" s="51">
        <f t="shared" si="42"/>
        <v>0.01404862775</v>
      </c>
      <c r="CP937" s="51">
        <f t="shared" si="14"/>
        <v>1</v>
      </c>
      <c r="CQ937" s="51">
        <f t="shared" si="43"/>
        <v>0.03591046559</v>
      </c>
      <c r="CR937" s="51">
        <f t="shared" si="44"/>
        <v>0.005218036171</v>
      </c>
      <c r="CS937" s="51">
        <f t="shared" si="45"/>
        <v>0.9469492481</v>
      </c>
      <c r="CT937" s="51">
        <f t="shared" si="46"/>
        <v>0.01192225017</v>
      </c>
      <c r="CU937" s="51">
        <f t="shared" si="15"/>
        <v>1</v>
      </c>
      <c r="CV937" s="51">
        <f t="shared" si="47"/>
        <v>0.0009919005214</v>
      </c>
      <c r="CW937" s="51">
        <f t="shared" si="48"/>
        <v>0.00758272942</v>
      </c>
      <c r="CX937" s="51">
        <f t="shared" si="49"/>
        <v>0.001633802058</v>
      </c>
      <c r="CY937" s="51">
        <f t="shared" si="50"/>
        <v>0.989791568</v>
      </c>
      <c r="CZ937" s="51">
        <f t="shared" si="16"/>
        <v>1</v>
      </c>
      <c r="DA937" s="61"/>
      <c r="DB937" s="51">
        <f>(AQ937*Baseline!B$7 + AV937*Baseline!B$11 + BA937*Baseline!B$16 + BF937*Baseline!B$18)</f>
        <v>59136.01394</v>
      </c>
      <c r="DC937" s="51">
        <f>(AR937*Baseline!B$7 + AW937*Baseline!B$11 + BB937*Baseline!B$16 + BG937*Baseline!B$18)</f>
        <v>65896.1297</v>
      </c>
      <c r="DD937" s="51">
        <f>(AS937*Baseline!B$7 + AX937*Baseline!B$11 + BC937*Baseline!B$16 + BH937*Baseline!B$18)</f>
        <v>115383.8288</v>
      </c>
      <c r="DE937" s="51">
        <f>(AT937*Baseline!B$7 + AY937*Baseline!B$11 + BD937*Baseline!B$16 + BI937*Baseline!B$18)</f>
        <v>1259919.367</v>
      </c>
      <c r="DF937" s="51">
        <f t="shared" si="17"/>
        <v>1500335.34</v>
      </c>
      <c r="DG937" s="61"/>
      <c r="DH937" s="51">
        <f t="shared" si="51"/>
        <v>0.03941519765</v>
      </c>
      <c r="DI937" s="51">
        <f t="shared" si="52"/>
        <v>0.04392093418</v>
      </c>
      <c r="DJ937" s="51">
        <f t="shared" si="53"/>
        <v>0.07690535957</v>
      </c>
      <c r="DK937" s="51">
        <f t="shared" si="54"/>
        <v>0.8397585086</v>
      </c>
      <c r="DL937" s="51">
        <f t="shared" si="18"/>
        <v>1</v>
      </c>
      <c r="DM937" s="61"/>
      <c r="DN937" s="51">
        <f>DH937 / (Baseline!B$7/Baseline!B$17)</f>
        <v>4.207313102</v>
      </c>
      <c r="DO937" s="51">
        <f>DI937 / (Baseline!B$11/Baseline!B$17)</f>
        <v>1.060272373</v>
      </c>
      <c r="DP937" s="51">
        <f>DJ937 / (Baseline!B$16/Baseline!B$17)</f>
        <v>1.188420219</v>
      </c>
      <c r="DQ937" s="51">
        <f>DK937 / (Baseline!B$18/Baseline!B$17)</f>
        <v>0.9494211297</v>
      </c>
      <c r="DR937" s="79"/>
      <c r="DS937" s="51">
        <f>(AU937*Baseline!B$34)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0.02895859242</v>
      </c>
      <c r="DT937" s="51">
        <f>(AZ937*Baseline!B$34) + (Baseline!D$88*(1-Baseline!D$89)*Baseline!B$35) + (Baseline!D$88*Baseline!D$89*((1-Baseline!D$90)*Baseline!B$40 + Baseline!D$90*Baseline!B$41))</f>
        <v>0.01059380357</v>
      </c>
      <c r="DU937" s="51">
        <f>(BE937*Baseline!B$34) + (Baseline!F$88*(1-Baseline!F$89)*Baseline!B$35) + (Baseline!F$88*Baseline!F$89*((1-Baseline!F$90)*Baseline!B$40 + Baseline!F$90*Baseline!B$41))</f>
        <v>0.01297455154</v>
      </c>
      <c r="DV937" s="51">
        <f>(BJ937*Baseline!B$34) + (Baseline!H$88*(1-Baseline!H$89)*Baseline!B$35) + (Baseline!H$88*Baseline!H$89*((1-Baseline!H$90)*Baseline!B$40 + Baseline!H$90*Baseline!B$41))</f>
        <v>0.009306300934</v>
      </c>
      <c r="DW937" s="51">
        <f>( DS937*Baseline!B$7 + DT937*Baseline!B$11 + DU937*Baseline!B$16 + DV937*Baseline!B$18 ) / Baseline!B$17</f>
        <v>0.009781123241</v>
      </c>
    </row>
    <row r="938">
      <c r="A938" s="4" t="s">
        <v>1298</v>
      </c>
      <c r="B938" s="45">
        <f>MIN( MAX( NORMINV( MCrands!B938, (B$5+B$4)/2, (B$5-B$4)/3.29 ), 0 ), 1 )</f>
        <v>0.3776324758</v>
      </c>
      <c r="C938" s="45">
        <f>MAX( NORMINV( MCrands!C938, (C$5+C$4)/2, (C$5-C$4)/3.29 ), 0 )</f>
        <v>2.801121143</v>
      </c>
      <c r="D938" s="41"/>
      <c r="E938" s="43">
        <f>Baseline!B$33 * (C938 * Baseline!B$66*Baseline!B$66/Baseline!B$73 + Baseline!B$52*Baseline!B$52/Baseline!B$74 + Baseline!B$53*Baseline!B$53/Baseline!B$75 + Baseline!B$54*Baseline!B$54/Baseline!B$76)</f>
        <v>0.00001987324916</v>
      </c>
      <c r="F938" s="43">
        <f>Baseline!B$33 * (C938 * Baseline!B$66*Baseline!B$57/Baseline!B$73 + Baseline!B$52*Baseline!B$67/Baseline!B$74 + Baseline!B$53*Baseline!B$55/Baseline!B$75 + Baseline!B$54*Baseline!B$56/Baseline!B$76)</f>
        <v>0.0000002000057494</v>
      </c>
      <c r="G938" s="45">
        <f>Baseline!B$33 * (C938 * Baseline!B$66*Baseline!B$58/Baseline!B$73 + Baseline!B$52*Baseline!B$59/Baseline!B$74 + Baseline!B$53*Baseline!B$68/Baseline!B$75 + Baseline!B$54*Baseline!B$60/Baseline!B$76)</f>
        <v>0.0000001689434925</v>
      </c>
      <c r="H938" s="43">
        <f>Baseline!B$33 * (C938 * Baseline!B$66*Baseline!B$61/Baseline!B$73 + Baseline!B$52*Baseline!B$62/Baseline!B$74 + Baseline!B$53*Baseline!B$63/Baseline!B$75 + Baseline!B$54*Baseline!B$69/Baseline!B$76)</f>
        <v>0.000000003432412947</v>
      </c>
      <c r="I938" s="43">
        <f>Baseline!B$33 * (C938 * Baseline!B$57*Baseline!B$66/Baseline!B$73 + Baseline!B$67*Baseline!B$52/Baseline!B$74 + Baseline!B$55*Baseline!B$53/Baseline!B$75 + Baseline!B$56*Baseline!B$54/Baseline!B$76)</f>
        <v>0.0000002000057494</v>
      </c>
      <c r="J938" s="45">
        <f>Baseline!B$33 * (C938 * Baseline!B$57*Baseline!B$57/Baseline!B$73 + Baseline!B$67*Baseline!B$67/Baseline!B$74 + Baseline!B$55*Baseline!B$55/Baseline!B$75 + Baseline!B$56*Baseline!B$56/Baseline!B$76)</f>
        <v>0.000001763813822</v>
      </c>
      <c r="K938" s="43">
        <f>Baseline!B$33 * (C938 * Baseline!B$57*Baseline!B$58/Baseline!B$73 + Baseline!B$67*Baseline!B$59/Baseline!B$74 + Baseline!B$55*Baseline!B$68/Baseline!B$75 + Baseline!B$56*Baseline!B$60/Baseline!B$76)</f>
        <v>0.00000001374196347</v>
      </c>
      <c r="L938" s="45">
        <f>Baseline!B$33 * (C938 * Baseline!B$57*Baseline!B$61/Baseline!B$73 + Baseline!B$67*Baseline!B$62/Baseline!B$74 + Baseline!B$55*Baseline!B$63/Baseline!B$75 + Baseline!B$56*Baseline!B$69/Baseline!B$76)</f>
        <v>0.00000001439285622</v>
      </c>
      <c r="M938" s="43">
        <f>Baseline!B$33 * (C938 * Baseline!B$58*Baseline!B$66/Baseline!B$73 + Baseline!B$59*Baseline!B$52/Baseline!B$74 + Baseline!B$68*Baseline!B$53/Baseline!B$75 + Baseline!B$60*Baseline!B$54/Baseline!B$76)</f>
        <v>0.0000001689434925</v>
      </c>
      <c r="N938" s="45">
        <f>Baseline!B$33 * (C938 * Baseline!B$58*Baseline!B$57/Baseline!B$73 + Baseline!B$59*Baseline!B$67/Baseline!B$74 + Baseline!B$68*Baseline!B$55/Baseline!B$75 + Baseline!B$60*Baseline!B$56/Baseline!B$76)</f>
        <v>0.00000001374196347</v>
      </c>
      <c r="O938" s="45">
        <f>Baseline!B$33 * (C938 * Baseline!B$58*Baseline!B$58/Baseline!B$73 + Baseline!B$59*Baseline!B$59/Baseline!B$74 + Baseline!B$68*Baseline!B$68/Baseline!B$75 + Baseline!B$60*Baseline!B$60/Baseline!B$76)</f>
        <v>0.00000132439038</v>
      </c>
      <c r="P938" s="43">
        <f>Baseline!B$33 * (C938 * Baseline!B$58*Baseline!B$61/Baseline!B$73 + Baseline!B$59*Baseline!B$62/Baseline!B$74 + Baseline!B$68*Baseline!B$63/Baseline!B$75 + Baseline!B$60*Baseline!B$69/Baseline!B$76)</f>
        <v>0.000000001646952541</v>
      </c>
      <c r="Q938" s="43">
        <f>Baseline!B$33 * (C938 * Baseline!B$61*Baseline!B$66/Baseline!B$73 + Baseline!B$62*Baseline!B$52/Baseline!B$74 + Baseline!B$63*Baseline!B$53/Baseline!B$75 + Baseline!B$69*Baseline!B$54/Baseline!B$76)</f>
        <v>0.000000003432412947</v>
      </c>
      <c r="R938" s="43">
        <f>Baseline!B$33 * (C938 * Baseline!B$61*Baseline!B$57/Baseline!B$73 + Baseline!B$62*Baseline!B$67/Baseline!B$74 + Baseline!B$63*Baseline!B$55/Baseline!B$75 + Baseline!B$69*Baseline!B$56/Baseline!B$76)</f>
        <v>0.00000001439285622</v>
      </c>
      <c r="S938" s="43">
        <f>Baseline!B$33 * (C938 * Baseline!B$61*Baseline!B$58/Baseline!B$73 + Baseline!B$62*Baseline!B$59/Baseline!B$74 + Baseline!B$63*Baseline!B$68/Baseline!B$75 + Baseline!B$69*Baseline!B$60/Baseline!B$76)</f>
        <v>0.000000001646952541</v>
      </c>
      <c r="T938" s="43">
        <f>Baseline!B$33 * (C938 * Baseline!B$61*Baseline!B$61/Baseline!B$73 + Baseline!B$62*Baseline!B$62/Baseline!B$74 + Baseline!B$63*Baseline!B$63/Baseline!B$75 + Baseline!B$69*Baseline!B$69/Baseline!B$76)</f>
        <v>0.00000009854654617</v>
      </c>
      <c r="U938" s="41"/>
      <c r="V938" s="43">
        <f>E938 * ( Baseline!B$87 * Baseline!B$7 )</f>
        <v>0.206264453</v>
      </c>
      <c r="W938" s="43">
        <f>F938 * ( Baseline!D$87 * Baseline!B$11 )</f>
        <v>0.003689425193</v>
      </c>
      <c r="X938" s="43">
        <f>G938 * ( Baseline!F$87 * Baseline!B$16 )</f>
        <v>0.00586821334</v>
      </c>
      <c r="Y938" s="43">
        <f>H938 * ( Baseline!H$87 * Baseline!B$18 )</f>
        <v>0.001207088561</v>
      </c>
      <c r="Z938" s="51">
        <f t="shared" si="1"/>
        <v>0.2170291801</v>
      </c>
      <c r="AA938" s="43">
        <f>I938 * ( Baseline!B$87 * Baseline!B$7 )</f>
        <v>0.002075859673</v>
      </c>
      <c r="AB938" s="45">
        <f>J938 * ( Baseline!D$87 * Baseline!B$11 )</f>
        <v>0.03253636044</v>
      </c>
      <c r="AC938" s="45">
        <f>K938 * ( Baseline!F$87 * Baseline!B$16 )</f>
        <v>0.0004773239394</v>
      </c>
      <c r="AD938" s="45">
        <f>L938 * ( Baseline!F$87 * Baseline!B$16 )</f>
        <v>0.0004999325494</v>
      </c>
      <c r="AE938" s="51">
        <f t="shared" si="2"/>
        <v>0.0355894766</v>
      </c>
      <c r="AF938" s="51">
        <f>M938 * ( Baseline!B$87 * Baseline!B$7 )</f>
        <v>0.001753464508</v>
      </c>
      <c r="AG938" s="51">
        <f>N938 * ( Baseline!D$87 * Baseline!B$11 )</f>
        <v>0.0002534924441</v>
      </c>
      <c r="AH938" s="51">
        <f>O938 * ( Baseline!F$87 * Baseline!B$16 )</f>
        <v>0.04600239513</v>
      </c>
      <c r="AI938" s="51">
        <f>P938 * ( Baseline!H$87 * Baseline!B$18 )</f>
        <v>0.0005791895099</v>
      </c>
      <c r="AJ938" s="51">
        <f t="shared" si="3"/>
        <v>0.04858854159</v>
      </c>
      <c r="AK938" s="51">
        <f>Q938 * ( Baseline!B$87 * Baseline!B$7 )</f>
        <v>0.00003562501398</v>
      </c>
      <c r="AL938" s="51">
        <f>R938 * ( Baseline!D$87 * Baseline!B$11 )</f>
        <v>0.0002654991995</v>
      </c>
      <c r="AM938" s="51">
        <f>S938 * ( Baseline!F$87 * Baseline!B$16 )</f>
        <v>0.00005720651759</v>
      </c>
      <c r="AN938" s="51">
        <f>T938 * ( Baseline!H$87 * Baseline!B$18 )</f>
        <v>0.03465620554</v>
      </c>
      <c r="AO938" s="51">
        <f t="shared" si="4"/>
        <v>0.03501453627</v>
      </c>
      <c r="AP938" s="61"/>
      <c r="AQ938" s="51">
        <f>V938 * ( (1-Baseline!B$88-Baseline!B$87) + (1-B938)*Baseline!B$88 )</f>
        <v>0.1325263748</v>
      </c>
      <c r="AR938" s="51">
        <f>W938 * ( (1-Baseline!B$88-Baseline!B$87) + (1-B938)*Baseline!B$88 )</f>
        <v>0.002370481869</v>
      </c>
      <c r="AS938" s="51">
        <f>X938 * ( (1-Baseline!B$88-Baseline!B$87) + (1-B938)*Baseline!B$88 )</f>
        <v>0.003770368715</v>
      </c>
      <c r="AT938" s="51">
        <f>Y938 * ( (1-Baseline!B$88-Baseline!B$87) + (1-B938)*Baseline!B$88 )</f>
        <v>0.0007755629665</v>
      </c>
      <c r="AU938" s="51">
        <f t="shared" si="5"/>
        <v>0.1394427884</v>
      </c>
      <c r="AV938" s="51">
        <f>AA938 * ( (1-Baseline!D$88-Baseline!D$87) + (1-B938)*Baseline!D$88 )</f>
        <v>0.00170681137</v>
      </c>
      <c r="AW938" s="51">
        <f>AB938 * ( (1-Baseline!D$88-Baseline!D$87) + (1-B938)*Baseline!D$88 )</f>
        <v>0.0267520154</v>
      </c>
      <c r="AX938" s="51">
        <f>AC938 * ( (1-Baseline!D$88-Baseline!D$87) + (1-B938)*Baseline!D$88 )</f>
        <v>0.0003924648364</v>
      </c>
      <c r="AY938" s="51">
        <f>AD938 * ( (1-Baseline!D$88-Baseline!D$87) + (1-B938)*Baseline!D$88 )</f>
        <v>0.0004110540663</v>
      </c>
      <c r="AZ938" s="51">
        <f t="shared" si="6"/>
        <v>0.02926234567</v>
      </c>
      <c r="BA938" s="51">
        <f>AF938 * ( (1-Baseline!F$88-Baseline!F$87) + (1-Baseline!B$36)*Baseline!F$88 )</f>
        <v>0.001261849171</v>
      </c>
      <c r="BB938" s="51">
        <f>AG938 * ( (1-Baseline!F$88-Baseline!F$87) + (1-Baseline!B$36)*Baseline!F$88 )</f>
        <v>0.0001824212745</v>
      </c>
      <c r="BC938" s="51">
        <f>AH938 * ( (1-Baseline!F$88-Baseline!F$87) + (1-Baseline!B$36)*Baseline!F$88 )</f>
        <v>0.03310479561</v>
      </c>
      <c r="BD938" s="51">
        <f>AI938 * ( (1-Baseline!F$88-Baseline!F$87) + (1-Baseline!B$36)*Baseline!F$88 )</f>
        <v>0.0004168033054</v>
      </c>
      <c r="BE938" s="51">
        <f t="shared" si="7"/>
        <v>0.03496586936</v>
      </c>
      <c r="BF938" s="51">
        <f>AK938 * ( (1-Baseline!H$88-Baseline!H$87) + (1-Baseline!B$36)*Baseline!H$88 )</f>
        <v>0.00002822641107</v>
      </c>
      <c r="BG938" s="51">
        <f>AL938 * ( (1-Baseline!H$88-Baseline!H$87) + (1-Baseline!B$36)*Baseline!H$88 )</f>
        <v>0.0002103603258</v>
      </c>
      <c r="BH938" s="51">
        <f>AM938 * ( (1-Baseline!H$88-Baseline!H$87) + (1-Baseline!B$36)*Baseline!H$88 )</f>
        <v>0.00004532586801</v>
      </c>
      <c r="BI938" s="51">
        <f>AN938 * ( (1-Baseline!H$88-Baseline!H$87) + (1-Baseline!B$36)*Baseline!H$88 )</f>
        <v>0.02745880477</v>
      </c>
      <c r="BJ938" s="51">
        <f t="shared" si="8"/>
        <v>0.02774271738</v>
      </c>
      <c r="BK938" s="61"/>
      <c r="BL938" s="51">
        <f t="shared" si="19"/>
        <v>0.9503996325</v>
      </c>
      <c r="BM938" s="51">
        <f t="shared" si="20"/>
        <v>0.01699967346</v>
      </c>
      <c r="BN938" s="51">
        <f t="shared" si="21"/>
        <v>0.02703882186</v>
      </c>
      <c r="BO938" s="51">
        <f t="shared" si="22"/>
        <v>0.005561872187</v>
      </c>
      <c r="BP938" s="51">
        <f t="shared" si="9"/>
        <v>1</v>
      </c>
      <c r="BQ938" s="51">
        <f t="shared" si="23"/>
        <v>0.05832790676</v>
      </c>
      <c r="BR938" s="51">
        <f t="shared" si="24"/>
        <v>0.9142129513</v>
      </c>
      <c r="BS938" s="51">
        <f t="shared" si="25"/>
        <v>0.01341194041</v>
      </c>
      <c r="BT938" s="51">
        <f t="shared" si="26"/>
        <v>0.01404720151</v>
      </c>
      <c r="BU938" s="51">
        <f t="shared" si="10"/>
        <v>1</v>
      </c>
      <c r="BV938" s="51">
        <f t="shared" si="27"/>
        <v>0.0360880251</v>
      </c>
      <c r="BW938" s="51">
        <f t="shared" si="28"/>
        <v>0.005217123952</v>
      </c>
      <c r="BX938" s="51">
        <f t="shared" si="29"/>
        <v>0.9467745609</v>
      </c>
      <c r="BY938" s="51">
        <f t="shared" si="30"/>
        <v>0.01192029007</v>
      </c>
      <c r="BZ938" s="51">
        <f t="shared" si="11"/>
        <v>1</v>
      </c>
      <c r="CA938" s="51">
        <f t="shared" si="31"/>
        <v>0.001017434979</v>
      </c>
      <c r="CB938" s="51">
        <f t="shared" si="32"/>
        <v>0.007582542218</v>
      </c>
      <c r="CC938" s="51">
        <f t="shared" si="33"/>
        <v>0.001633793381</v>
      </c>
      <c r="CD938" s="51">
        <f t="shared" si="34"/>
        <v>0.9897662294</v>
      </c>
      <c r="CE938" s="51">
        <f t="shared" si="12"/>
        <v>1</v>
      </c>
      <c r="CF938" s="61"/>
      <c r="CG938" s="51">
        <f t="shared" si="35"/>
        <v>0.9503996325</v>
      </c>
      <c r="CH938" s="51">
        <f t="shared" si="36"/>
        <v>0.01699967346</v>
      </c>
      <c r="CI938" s="51">
        <f t="shared" si="37"/>
        <v>0.02703882186</v>
      </c>
      <c r="CJ938" s="51">
        <f t="shared" si="38"/>
        <v>0.005561872187</v>
      </c>
      <c r="CK938" s="51">
        <f t="shared" si="13"/>
        <v>1</v>
      </c>
      <c r="CL938" s="51">
        <f t="shared" si="39"/>
        <v>0.05832790676</v>
      </c>
      <c r="CM938" s="51">
        <f t="shared" si="40"/>
        <v>0.9142129513</v>
      </c>
      <c r="CN938" s="51">
        <f t="shared" si="41"/>
        <v>0.01341194041</v>
      </c>
      <c r="CO938" s="51">
        <f t="shared" si="42"/>
        <v>0.01404720151</v>
      </c>
      <c r="CP938" s="51">
        <f t="shared" si="14"/>
        <v>1</v>
      </c>
      <c r="CQ938" s="51">
        <f t="shared" si="43"/>
        <v>0.0360880251</v>
      </c>
      <c r="CR938" s="51">
        <f t="shared" si="44"/>
        <v>0.005217123952</v>
      </c>
      <c r="CS938" s="51">
        <f t="shared" si="45"/>
        <v>0.9467745609</v>
      </c>
      <c r="CT938" s="51">
        <f t="shared" si="46"/>
        <v>0.01192029007</v>
      </c>
      <c r="CU938" s="51">
        <f t="shared" si="15"/>
        <v>1</v>
      </c>
      <c r="CV938" s="51">
        <f t="shared" si="47"/>
        <v>0.001017434979</v>
      </c>
      <c r="CW938" s="51">
        <f t="shared" si="48"/>
        <v>0.007582542218</v>
      </c>
      <c r="CX938" s="51">
        <f t="shared" si="49"/>
        <v>0.001633793381</v>
      </c>
      <c r="CY938" s="51">
        <f t="shared" si="50"/>
        <v>0.9897662294</v>
      </c>
      <c r="CZ938" s="51">
        <f t="shared" si="16"/>
        <v>1</v>
      </c>
      <c r="DA938" s="61"/>
      <c r="DB938" s="51">
        <f>(AQ938*Baseline!B$7 + AV938*Baseline!B$11 + BA938*Baseline!B$16 + BF938*Baseline!B$18)</f>
        <v>73455.58582</v>
      </c>
      <c r="DC938" s="51">
        <f>(AR938*Baseline!B$7 + AW938*Baseline!B$11 + BB938*Baseline!B$16 + BG938*Baseline!B$18)</f>
        <v>68764.54223</v>
      </c>
      <c r="DD938" s="51">
        <f>(AS938*Baseline!B$7 + AX938*Baseline!B$11 + BC938*Baseline!B$16 + BH938*Baseline!B$18)</f>
        <v>115653.1545</v>
      </c>
      <c r="DE938" s="51">
        <f>(AT938*Baseline!B$7 + AY938*Baseline!B$11 + BD938*Baseline!B$16 + BI938*Baseline!B$18)</f>
        <v>1260015.123</v>
      </c>
      <c r="DF938" s="51">
        <f t="shared" si="17"/>
        <v>1517888.405</v>
      </c>
      <c r="DG938" s="61"/>
      <c r="DH938" s="51">
        <f t="shared" si="51"/>
        <v>0.04839327157</v>
      </c>
      <c r="DI938" s="51">
        <f t="shared" si="52"/>
        <v>0.04530276533</v>
      </c>
      <c r="DJ938" s="51">
        <f t="shared" si="53"/>
        <v>0.07619345014</v>
      </c>
      <c r="DK938" s="51">
        <f t="shared" si="54"/>
        <v>0.830110513</v>
      </c>
      <c r="DL938" s="51">
        <f t="shared" si="18"/>
        <v>1</v>
      </c>
      <c r="DM938" s="61"/>
      <c r="DN938" s="51">
        <f>DH938 / (Baseline!B$7/Baseline!B$17)</f>
        <v>5.165663442</v>
      </c>
      <c r="DO938" s="51">
        <f>DI938 / (Baseline!B$11/Baseline!B$17)</f>
        <v>1.093630438</v>
      </c>
      <c r="DP938" s="51">
        <f>DJ938 / (Baseline!B$16/Baseline!B$17)</f>
        <v>1.177419066</v>
      </c>
      <c r="DQ938" s="51">
        <f>DK938 / (Baseline!B$18/Baseline!B$17)</f>
        <v>0.9385132188</v>
      </c>
      <c r="DR938" s="79"/>
      <c r="DS938" s="51">
        <f>(AU938*Baseline!B$34)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0.03344594951</v>
      </c>
      <c r="DT938" s="51">
        <f>(AZ938*Baseline!B$34) + (Baseline!D$88*(1-Baseline!D$89)*Baseline!B$35) + (Baseline!D$88*Baseline!D$89*((1-Baseline!D$90)*Baseline!B$40 + Baseline!D$90*Baseline!B$41))</f>
        <v>0.01080291985</v>
      </c>
      <c r="DU938" s="51">
        <f>(BE938*Baseline!B$34) + (Baseline!F$88*(1-Baseline!F$89)*Baseline!B$35) + (Baseline!F$88*Baseline!F$89*((1-Baseline!F$90)*Baseline!B$40 + Baseline!F$90*Baseline!B$41))</f>
        <v>0.0129755204</v>
      </c>
      <c r="DV938" s="51">
        <f>(BJ938*Baseline!B$34) + (Baseline!H$88*(1-Baseline!H$89)*Baseline!B$35) + (Baseline!H$88*Baseline!H$89*((1-Baseline!H$90)*Baseline!B$40 + Baseline!H$90*Baseline!B$41))</f>
        <v>0.009306407607</v>
      </c>
      <c r="DW938" s="51">
        <f>( DS938*Baseline!B$7 + DT938*Baseline!B$11 + DU938*Baseline!B$16 + DV938*Baseline!B$18 ) / Baseline!B$17</f>
        <v>0.009831981488</v>
      </c>
    </row>
    <row r="939">
      <c r="A939" s="4" t="s">
        <v>1299</v>
      </c>
      <c r="B939" s="45">
        <f>MIN( MAX( NORMINV( MCrands!B939, (B$5+B$4)/2, (B$5-B$4)/3.29 ), 0 ), 1 )</f>
        <v>0.6262853954</v>
      </c>
      <c r="C939" s="45">
        <f>MAX( NORMINV( MCrands!C939, (C$5+C$4)/2, (C$5-C$4)/3.29 ), 0 )</f>
        <v>2.532818743</v>
      </c>
      <c r="D939" s="41"/>
      <c r="E939" s="43">
        <f>Baseline!B$33 * (C939 * Baseline!B$66*Baseline!B$66/Baseline!B$73 + Baseline!B$52*Baseline!B$52/Baseline!B$74 + Baseline!B$53*Baseline!B$53/Baseline!B$75 + Baseline!B$54*Baseline!B$54/Baseline!B$76)</f>
        <v>0.00001797366173</v>
      </c>
      <c r="F939" s="43">
        <f>Baseline!B$33 * (C939 * Baseline!B$66*Baseline!B$57/Baseline!B$73 + Baseline!B$52*Baseline!B$67/Baseline!B$74 + Baseline!B$53*Baseline!B$55/Baseline!B$75 + Baseline!B$54*Baseline!B$56/Baseline!B$76)</f>
        <v>0.0000001997058145</v>
      </c>
      <c r="G939" s="45">
        <f>Baseline!B$33 * (C939 * Baseline!B$66*Baseline!B$58/Baseline!B$73 + Baseline!B$52*Baseline!B$59/Baseline!B$74 + Baseline!B$53*Baseline!B$68/Baseline!B$75 + Baseline!B$54*Baseline!B$60/Baseline!B$76)</f>
        <v>0.0000001682061526</v>
      </c>
      <c r="H939" s="43">
        <f>Baseline!B$33 * (C939 * Baseline!B$66*Baseline!B$61/Baseline!B$73 + Baseline!B$52*Baseline!B$62/Baseline!B$74 + Baseline!B$53*Baseline!B$63/Baseline!B$75 + Baseline!B$54*Baseline!B$69/Baseline!B$76)</f>
        <v>0.000000003358678961</v>
      </c>
      <c r="I939" s="43">
        <f>Baseline!B$33 * (C939 * Baseline!B$57*Baseline!B$66/Baseline!B$73 + Baseline!B$67*Baseline!B$52/Baseline!B$74 + Baseline!B$55*Baseline!B$53/Baseline!B$75 + Baseline!B$56*Baseline!B$54/Baseline!B$76)</f>
        <v>0.0000001997058145</v>
      </c>
      <c r="J939" s="45">
        <f>Baseline!B$33 * (C939 * Baseline!B$57*Baseline!B$57/Baseline!B$73 + Baseline!B$67*Baseline!B$67/Baseline!B$74 + Baseline!B$55*Baseline!B$55/Baseline!B$75 + Baseline!B$56*Baseline!B$56/Baseline!B$76)</f>
        <v>0.000001763813774</v>
      </c>
      <c r="K939" s="43">
        <f>Baseline!B$33 * (C939 * Baseline!B$57*Baseline!B$58/Baseline!B$73 + Baseline!B$67*Baseline!B$59/Baseline!B$74 + Baseline!B$55*Baseline!B$68/Baseline!B$75 + Baseline!B$56*Baseline!B$60/Baseline!B$76)</f>
        <v>0.00000001374184705</v>
      </c>
      <c r="L939" s="45">
        <f>Baseline!B$33 * (C939 * Baseline!B$57*Baseline!B$61/Baseline!B$73 + Baseline!B$67*Baseline!B$62/Baseline!B$74 + Baseline!B$55*Baseline!B$63/Baseline!B$75 + Baseline!B$56*Baseline!B$69/Baseline!B$76)</f>
        <v>0.00000001439284458</v>
      </c>
      <c r="M939" s="43">
        <f>Baseline!B$33 * (C939 * Baseline!B$58*Baseline!B$66/Baseline!B$73 + Baseline!B$59*Baseline!B$52/Baseline!B$74 + Baseline!B$68*Baseline!B$53/Baseline!B$75 + Baseline!B$60*Baseline!B$54/Baseline!B$76)</f>
        <v>0.0000001682061526</v>
      </c>
      <c r="N939" s="45">
        <f>Baseline!B$33 * (C939 * Baseline!B$58*Baseline!B$57/Baseline!B$73 + Baseline!B$59*Baseline!B$67/Baseline!B$74 + Baseline!B$68*Baseline!B$55/Baseline!B$75 + Baseline!B$60*Baseline!B$56/Baseline!B$76)</f>
        <v>0.00000001374184705</v>
      </c>
      <c r="O939" s="45">
        <f>Baseline!B$33 * (C939 * Baseline!B$58*Baseline!B$58/Baseline!B$73 + Baseline!B$59*Baseline!B$59/Baseline!B$74 + Baseline!B$68*Baseline!B$68/Baseline!B$75 + Baseline!B$60*Baseline!B$60/Baseline!B$76)</f>
        <v>0.000001324390094</v>
      </c>
      <c r="P939" s="43">
        <f>Baseline!B$33 * (C939 * Baseline!B$58*Baseline!B$61/Baseline!B$73 + Baseline!B$59*Baseline!B$62/Baseline!B$74 + Baseline!B$68*Baseline!B$63/Baseline!B$75 + Baseline!B$60*Baseline!B$69/Baseline!B$76)</f>
        <v>0.000000001646923921</v>
      </c>
      <c r="Q939" s="43">
        <f>Baseline!B$33 * (C939 * Baseline!B$61*Baseline!B$66/Baseline!B$73 + Baseline!B$62*Baseline!B$52/Baseline!B$74 + Baseline!B$63*Baseline!B$53/Baseline!B$75 + Baseline!B$69*Baseline!B$54/Baseline!B$76)</f>
        <v>0.000000003358678961</v>
      </c>
      <c r="R939" s="43">
        <f>Baseline!B$33 * (C939 * Baseline!B$61*Baseline!B$57/Baseline!B$73 + Baseline!B$62*Baseline!B$67/Baseline!B$74 + Baseline!B$63*Baseline!B$55/Baseline!B$75 + Baseline!B$69*Baseline!B$56/Baseline!B$76)</f>
        <v>0.00000001439284458</v>
      </c>
      <c r="S939" s="43">
        <f>Baseline!B$33 * (C939 * Baseline!B$61*Baseline!B$58/Baseline!B$73 + Baseline!B$62*Baseline!B$59/Baseline!B$74 + Baseline!B$63*Baseline!B$68/Baseline!B$75 + Baseline!B$69*Baseline!B$60/Baseline!B$76)</f>
        <v>0.000000001646923921</v>
      </c>
      <c r="T939" s="43">
        <f>Baseline!B$33 * (C939 * Baseline!B$61*Baseline!B$61/Baseline!B$73 + Baseline!B$62*Baseline!B$62/Baseline!B$74 + Baseline!B$63*Baseline!B$63/Baseline!B$75 + Baseline!B$69*Baseline!B$69/Baseline!B$76)</f>
        <v>0.0000000985465433</v>
      </c>
      <c r="U939" s="41"/>
      <c r="V939" s="43">
        <f>E939 * ( Baseline!B$87 * Baseline!B$7 )</f>
        <v>0.1865486351</v>
      </c>
      <c r="W939" s="43">
        <f>F939 * ( Baseline!D$87 * Baseline!B$11 )</f>
        <v>0.003683892416</v>
      </c>
      <c r="X939" s="43">
        <f>G939 * ( Baseline!F$87 * Baseline!B$16 )</f>
        <v>0.00584260201</v>
      </c>
      <c r="Y939" s="43">
        <f>H939 * ( Baseline!H$87 * Baseline!B$18 )</f>
        <v>0.001181158274</v>
      </c>
      <c r="Z939" s="51">
        <f t="shared" si="1"/>
        <v>0.1972562878</v>
      </c>
      <c r="AA939" s="43">
        <f>I939 * ( Baseline!B$87 * Baseline!B$7 )</f>
        <v>0.002072746649</v>
      </c>
      <c r="AB939" s="45">
        <f>J939 * ( Baseline!D$87 * Baseline!B$11 )</f>
        <v>0.03253635956</v>
      </c>
      <c r="AC939" s="45">
        <f>K939 * ( Baseline!F$87 * Baseline!B$16 )</f>
        <v>0.0004773198955</v>
      </c>
      <c r="AD939" s="45">
        <f>L939 * ( Baseline!F$87 * Baseline!B$16 )</f>
        <v>0.000499932145</v>
      </c>
      <c r="AE939" s="51">
        <f t="shared" si="2"/>
        <v>0.03558635825</v>
      </c>
      <c r="AF939" s="51">
        <f>M939 * ( Baseline!B$87 * Baseline!B$7 )</f>
        <v>0.001745811658</v>
      </c>
      <c r="AG939" s="51">
        <f>N939 * ( Baseline!D$87 * Baseline!B$11 )</f>
        <v>0.0002534902965</v>
      </c>
      <c r="AH939" s="51">
        <f>O939 * ( Baseline!F$87 * Baseline!B$16 )</f>
        <v>0.04600238518</v>
      </c>
      <c r="AI939" s="51">
        <f>P939 * ( Baseline!H$87 * Baseline!B$18 )</f>
        <v>0.0005791794449</v>
      </c>
      <c r="AJ939" s="51">
        <f t="shared" si="3"/>
        <v>0.04858086658</v>
      </c>
      <c r="AK939" s="51">
        <f>Q939 * ( Baseline!B$87 * Baseline!B$7 )</f>
        <v>0.00003485972894</v>
      </c>
      <c r="AL939" s="51">
        <f>R939 * ( Baseline!D$87 * Baseline!B$11 )</f>
        <v>0.0002654989848</v>
      </c>
      <c r="AM939" s="51">
        <f>S939 * ( Baseline!F$87 * Baseline!B$16 )</f>
        <v>0.00005720552346</v>
      </c>
      <c r="AN939" s="51">
        <f>T939 * ( Baseline!H$87 * Baseline!B$18 )</f>
        <v>0.03465620453</v>
      </c>
      <c r="AO939" s="51">
        <f t="shared" si="4"/>
        <v>0.03501376877</v>
      </c>
      <c r="AP939" s="61"/>
      <c r="AQ939" s="51">
        <f>V939 * ( (1-Baseline!B$88-Baseline!B$87) + (1-B939)*Baseline!B$88 )</f>
        <v>0.07857540403</v>
      </c>
      <c r="AR939" s="51">
        <f>W939 * ( (1-Baseline!B$88-Baseline!B$87) + (1-B939)*Baseline!B$88 )</f>
        <v>0.001551677582</v>
      </c>
      <c r="AS939" s="51">
        <f>X939 * ( (1-Baseline!B$88-Baseline!B$87) + (1-B939)*Baseline!B$88 )</f>
        <v>0.002460939011</v>
      </c>
      <c r="AT939" s="51">
        <f>Y939 * ( (1-Baseline!B$88-Baseline!B$87) + (1-B939)*Baseline!B$88 )</f>
        <v>0.0004975109499</v>
      </c>
      <c r="AU939" s="51">
        <f t="shared" si="5"/>
        <v>0.08308553157</v>
      </c>
      <c r="AV939" s="51">
        <f>AA939 * ( (1-Baseline!D$88-Baseline!D$87) + (1-B939)*Baseline!D$88 )</f>
        <v>0.001473355044</v>
      </c>
      <c r="AW939" s="51">
        <f>AB939 * ( (1-Baseline!D$88-Baseline!D$87) + (1-B939)*Baseline!D$88 )</f>
        <v>0.02312757784</v>
      </c>
      <c r="AX939" s="51">
        <f>AC939 * ( (1-Baseline!D$88-Baseline!D$87) + (1-B939)*Baseline!D$88 )</f>
        <v>0.0003392897419</v>
      </c>
      <c r="AY939" s="51">
        <f>AD939 * ( (1-Baseline!D$88-Baseline!D$87) + (1-B939)*Baseline!D$88 )</f>
        <v>0.0003553630386</v>
      </c>
      <c r="AZ939" s="51">
        <f t="shared" si="6"/>
        <v>0.02529558566</v>
      </c>
      <c r="BA939" s="51">
        <f>AF939 * ( (1-Baseline!F$88-Baseline!F$87) + (1-Baseline!B$36)*Baseline!F$88 )</f>
        <v>0.001256341935</v>
      </c>
      <c r="BB939" s="51">
        <f>AG939 * ( (1-Baseline!F$88-Baseline!F$87) + (1-Baseline!B$36)*Baseline!F$88 )</f>
        <v>0.0001824197291</v>
      </c>
      <c r="BC939" s="51">
        <f>AH939 * ( (1-Baseline!F$88-Baseline!F$87) + (1-Baseline!B$36)*Baseline!F$88 )</f>
        <v>0.03310478846</v>
      </c>
      <c r="BD939" s="51">
        <f>AI939 * ( (1-Baseline!F$88-Baseline!F$87) + (1-Baseline!B$36)*Baseline!F$88 )</f>
        <v>0.0004167960623</v>
      </c>
      <c r="BE939" s="51">
        <f t="shared" si="7"/>
        <v>0.03496034618</v>
      </c>
      <c r="BF939" s="51">
        <f>AK939 * ( (1-Baseline!H$88-Baseline!H$87) + (1-Baseline!B$36)*Baseline!H$88 )</f>
        <v>0.00002762006043</v>
      </c>
      <c r="BG939" s="51">
        <f>AL939 * ( (1-Baseline!H$88-Baseline!H$87) + (1-Baseline!B$36)*Baseline!H$88 )</f>
        <v>0.0002103601556</v>
      </c>
      <c r="BH939" s="51">
        <f>AM939 * ( (1-Baseline!H$88-Baseline!H$87) + (1-Baseline!B$36)*Baseline!H$88 )</f>
        <v>0.00004532508035</v>
      </c>
      <c r="BI939" s="51">
        <f>AN939 * ( (1-Baseline!H$88-Baseline!H$87) + (1-Baseline!B$36)*Baseline!H$88 )</f>
        <v>0.02745880398</v>
      </c>
      <c r="BJ939" s="51">
        <f t="shared" si="8"/>
        <v>0.02774210927</v>
      </c>
      <c r="BK939" s="61"/>
      <c r="BL939" s="51">
        <f t="shared" si="19"/>
        <v>0.9457170526</v>
      </c>
      <c r="BM939" s="51">
        <f t="shared" si="20"/>
        <v>0.01867566534</v>
      </c>
      <c r="BN939" s="51">
        <f t="shared" si="21"/>
        <v>0.02961934484</v>
      </c>
      <c r="BO939" s="51">
        <f t="shared" si="22"/>
        <v>0.005987937255</v>
      </c>
      <c r="BP939" s="51">
        <f t="shared" si="9"/>
        <v>1</v>
      </c>
      <c r="BQ939" s="51">
        <f t="shared" si="23"/>
        <v>0.05824553988</v>
      </c>
      <c r="BR939" s="51">
        <f t="shared" si="24"/>
        <v>0.914293037</v>
      </c>
      <c r="BS939" s="51">
        <f t="shared" si="25"/>
        <v>0.01341300203</v>
      </c>
      <c r="BT939" s="51">
        <f t="shared" si="26"/>
        <v>0.01404842107</v>
      </c>
      <c r="BU939" s="51">
        <f t="shared" si="10"/>
        <v>1</v>
      </c>
      <c r="BV939" s="51">
        <f t="shared" si="27"/>
        <v>0.03593619836</v>
      </c>
      <c r="BW939" s="51">
        <f t="shared" si="28"/>
        <v>0.005217903968</v>
      </c>
      <c r="BX939" s="51">
        <f t="shared" si="29"/>
        <v>0.9469239316</v>
      </c>
      <c r="BY939" s="51">
        <f t="shared" si="30"/>
        <v>0.01192196611</v>
      </c>
      <c r="BZ939" s="51">
        <f t="shared" si="11"/>
        <v>1</v>
      </c>
      <c r="CA939" s="51">
        <f t="shared" si="31"/>
        <v>0.0009956005926</v>
      </c>
      <c r="CB939" s="51">
        <f t="shared" si="32"/>
        <v>0.007582702294</v>
      </c>
      <c r="CC939" s="51">
        <f t="shared" si="33"/>
        <v>0.001633800801</v>
      </c>
      <c r="CD939" s="51">
        <f t="shared" si="34"/>
        <v>0.9897878963</v>
      </c>
      <c r="CE939" s="51">
        <f t="shared" si="12"/>
        <v>1</v>
      </c>
      <c r="CF939" s="61"/>
      <c r="CG939" s="51">
        <f t="shared" si="35"/>
        <v>0.9457170526</v>
      </c>
      <c r="CH939" s="51">
        <f t="shared" si="36"/>
        <v>0.01867566534</v>
      </c>
      <c r="CI939" s="51">
        <f t="shared" si="37"/>
        <v>0.02961934484</v>
      </c>
      <c r="CJ939" s="51">
        <f t="shared" si="38"/>
        <v>0.005987937255</v>
      </c>
      <c r="CK939" s="51">
        <f t="shared" si="13"/>
        <v>1</v>
      </c>
      <c r="CL939" s="51">
        <f t="shared" si="39"/>
        <v>0.05824553988</v>
      </c>
      <c r="CM939" s="51">
        <f t="shared" si="40"/>
        <v>0.914293037</v>
      </c>
      <c r="CN939" s="51">
        <f t="shared" si="41"/>
        <v>0.01341300203</v>
      </c>
      <c r="CO939" s="51">
        <f t="shared" si="42"/>
        <v>0.01404842107</v>
      </c>
      <c r="CP939" s="51">
        <f t="shared" si="14"/>
        <v>1</v>
      </c>
      <c r="CQ939" s="51">
        <f t="shared" si="43"/>
        <v>0.03593619836</v>
      </c>
      <c r="CR939" s="51">
        <f t="shared" si="44"/>
        <v>0.005217903968</v>
      </c>
      <c r="CS939" s="51">
        <f t="shared" si="45"/>
        <v>0.9469239316</v>
      </c>
      <c r="CT939" s="51">
        <f t="shared" si="46"/>
        <v>0.01192196611</v>
      </c>
      <c r="CU939" s="51">
        <f t="shared" si="15"/>
        <v>1</v>
      </c>
      <c r="CV939" s="51">
        <f t="shared" si="47"/>
        <v>0.0009956005926</v>
      </c>
      <c r="CW939" s="51">
        <f t="shared" si="48"/>
        <v>0.007582702294</v>
      </c>
      <c r="CX939" s="51">
        <f t="shared" si="49"/>
        <v>0.001633800801</v>
      </c>
      <c r="CY939" s="51">
        <f t="shared" si="50"/>
        <v>0.9897878963</v>
      </c>
      <c r="CZ939" s="51">
        <f t="shared" si="16"/>
        <v>1</v>
      </c>
      <c r="DA939" s="61"/>
      <c r="DB939" s="51">
        <f>(AQ939*Baseline!B$7 + AV939*Baseline!B$11 + BA939*Baseline!B$16 + BF939*Baseline!B$18)</f>
        <v>46742.4897</v>
      </c>
      <c r="DC939" s="51">
        <f>(AR939*Baseline!B$7 + AW939*Baseline!B$11 + BB939*Baseline!B$16 + BG939*Baseline!B$18)</f>
        <v>60594.60713</v>
      </c>
      <c r="DD939" s="51">
        <f>(AS939*Baseline!B$7 + AX939*Baseline!B$11 + BC939*Baseline!B$16 + BH939*Baseline!B$18)</f>
        <v>114903.9842</v>
      </c>
      <c r="DE939" s="51">
        <f>(AT939*Baseline!B$7 + AY939*Baseline!B$11 + BD939*Baseline!B$16 + BI939*Baseline!B$18)</f>
        <v>1259760.774</v>
      </c>
      <c r="DF939" s="51">
        <f t="shared" si="17"/>
        <v>1482001.856</v>
      </c>
      <c r="DG939" s="61"/>
      <c r="DH939" s="51">
        <f t="shared" si="51"/>
        <v>0.03154010201</v>
      </c>
      <c r="DI939" s="51">
        <f t="shared" si="52"/>
        <v>0.04088699815</v>
      </c>
      <c r="DJ939" s="51">
        <f t="shared" si="53"/>
        <v>0.07753295572</v>
      </c>
      <c r="DK939" s="51">
        <f t="shared" si="54"/>
        <v>0.8500399441</v>
      </c>
      <c r="DL939" s="51">
        <f t="shared" si="18"/>
        <v>1</v>
      </c>
      <c r="DM939" s="61"/>
      <c r="DN939" s="51">
        <f>DH939 / (Baseline!B$7/Baseline!B$17)</f>
        <v>3.36669844</v>
      </c>
      <c r="DO939" s="51">
        <f>DI939 / (Baseline!B$11/Baseline!B$17)</f>
        <v>0.9870317049</v>
      </c>
      <c r="DP939" s="51">
        <f>DJ939 / (Baseline!B$16/Baseline!B$17)</f>
        <v>1.198118476</v>
      </c>
      <c r="DQ939" s="51">
        <f>DK939 / (Baseline!B$18/Baseline!B$17)</f>
        <v>0.9610452002</v>
      </c>
      <c r="DR939" s="79"/>
      <c r="DS939" s="51">
        <f>(AU939*Baseline!B$34)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0.02499236099</v>
      </c>
      <c r="DT939" s="51">
        <f>(AZ939*Baseline!B$34) + (Baseline!D$88*(1-Baseline!D$89)*Baseline!B$35) + (Baseline!D$88*Baseline!D$89*((1-Baseline!D$90)*Baseline!B$40 + Baseline!D$90*Baseline!B$41))</f>
        <v>0.01020790585</v>
      </c>
      <c r="DU939" s="51">
        <f>(BE939*Baseline!B$34) + (Baseline!F$88*(1-Baseline!F$89)*Baseline!B$35) + (Baseline!F$88*Baseline!F$89*((1-Baseline!F$90)*Baseline!B$40 + Baseline!F$90*Baseline!B$41))</f>
        <v>0.01297469193</v>
      </c>
      <c r="DV939" s="51">
        <f>(BJ939*Baseline!B$34) + (Baseline!H$88*(1-Baseline!H$89)*Baseline!B$35) + (Baseline!H$88*Baseline!H$89*((1-Baseline!H$90)*Baseline!B$40 + Baseline!H$90*Baseline!B$41))</f>
        <v>0.009306316391</v>
      </c>
      <c r="DW939" s="51">
        <f>( DS939*Baseline!B$7 + DT939*Baseline!B$11 + DU939*Baseline!B$16 + DV939*Baseline!B$18 ) / Baseline!B$17</f>
        <v>0.009728003812</v>
      </c>
    </row>
    <row r="940">
      <c r="A940" s="4" t="s">
        <v>1300</v>
      </c>
      <c r="B940" s="45">
        <f>MIN( MAX( NORMINV( MCrands!B940, (B$5+B$4)/2, (B$5-B$4)/3.29 ), 0 ), 1 )</f>
        <v>0.4991986663</v>
      </c>
      <c r="C940" s="45">
        <f>MAX( NORMINV( MCrands!C940, (C$5+C$4)/2, (C$5-C$4)/3.29 ), 0 )</f>
        <v>2.405975454</v>
      </c>
      <c r="D940" s="41"/>
      <c r="E940" s="43">
        <f>Baseline!B$33 * (C940 * Baseline!B$66*Baseline!B$66/Baseline!B$73 + Baseline!B$52*Baseline!B$52/Baseline!B$74 + Baseline!B$53*Baseline!B$53/Baseline!B$75 + Baseline!B$54*Baseline!B$54/Baseline!B$76)</f>
        <v>0.0000170756082</v>
      </c>
      <c r="F940" s="43">
        <f>Baseline!B$33 * (C940 * Baseline!B$66*Baseline!B$57/Baseline!B$73 + Baseline!B$52*Baseline!B$67/Baseline!B$74 + Baseline!B$53*Baseline!B$55/Baseline!B$75 + Baseline!B$54*Baseline!B$56/Baseline!B$76)</f>
        <v>0.0000001995640166</v>
      </c>
      <c r="G940" s="45">
        <f>Baseline!B$33 * (C940 * Baseline!B$66*Baseline!B$58/Baseline!B$73 + Baseline!B$52*Baseline!B$59/Baseline!B$74 + Baseline!B$53*Baseline!B$68/Baseline!B$75 + Baseline!B$54*Baseline!B$60/Baseline!B$76)</f>
        <v>0.000000167857566</v>
      </c>
      <c r="H940" s="43">
        <f>Baseline!B$33 * (C940 * Baseline!B$66*Baseline!B$61/Baseline!B$73 + Baseline!B$52*Baseline!B$62/Baseline!B$74 + Baseline!B$53*Baseline!B$63/Baseline!B$75 + Baseline!B$54*Baseline!B$69/Baseline!B$76)</f>
        <v>0.000000003323820304</v>
      </c>
      <c r="I940" s="43">
        <f>Baseline!B$33 * (C940 * Baseline!B$57*Baseline!B$66/Baseline!B$73 + Baseline!B$67*Baseline!B$52/Baseline!B$74 + Baseline!B$55*Baseline!B$53/Baseline!B$75 + Baseline!B$56*Baseline!B$54/Baseline!B$76)</f>
        <v>0.0000001995640166</v>
      </c>
      <c r="J940" s="45">
        <f>Baseline!B$33 * (C940 * Baseline!B$57*Baseline!B$57/Baseline!B$73 + Baseline!B$67*Baseline!B$67/Baseline!B$74 + Baseline!B$55*Baseline!B$55/Baseline!B$75 + Baseline!B$56*Baseline!B$56/Baseline!B$76)</f>
        <v>0.000001763813752</v>
      </c>
      <c r="K940" s="43">
        <f>Baseline!B$33 * (C940 * Baseline!B$57*Baseline!B$58/Baseline!B$73 + Baseline!B$67*Baseline!B$59/Baseline!B$74 + Baseline!B$55*Baseline!B$68/Baseline!B$75 + Baseline!B$56*Baseline!B$60/Baseline!B$76)</f>
        <v>0.00000001374179201</v>
      </c>
      <c r="L940" s="45">
        <f>Baseline!B$33 * (C940 * Baseline!B$57*Baseline!B$61/Baseline!B$73 + Baseline!B$67*Baseline!B$62/Baseline!B$74 + Baseline!B$55*Baseline!B$63/Baseline!B$75 + Baseline!B$56*Baseline!B$69/Baseline!B$76)</f>
        <v>0.00000001439283908</v>
      </c>
      <c r="M940" s="43">
        <f>Baseline!B$33 * (C940 * Baseline!B$58*Baseline!B$66/Baseline!B$73 + Baseline!B$59*Baseline!B$52/Baseline!B$74 + Baseline!B$68*Baseline!B$53/Baseline!B$75 + Baseline!B$60*Baseline!B$54/Baseline!B$76)</f>
        <v>0.000000167857566</v>
      </c>
      <c r="N940" s="45">
        <f>Baseline!B$33 * (C940 * Baseline!B$58*Baseline!B$57/Baseline!B$73 + Baseline!B$59*Baseline!B$67/Baseline!B$74 + Baseline!B$68*Baseline!B$55/Baseline!B$75 + Baseline!B$60*Baseline!B$56/Baseline!B$76)</f>
        <v>0.00000001374179201</v>
      </c>
      <c r="O940" s="45">
        <f>Baseline!B$33 * (C940 * Baseline!B$58*Baseline!B$58/Baseline!B$73 + Baseline!B$59*Baseline!B$59/Baseline!B$74 + Baseline!B$68*Baseline!B$68/Baseline!B$75 + Baseline!B$60*Baseline!B$60/Baseline!B$76)</f>
        <v>0.000001324389958</v>
      </c>
      <c r="P940" s="43">
        <f>Baseline!B$33 * (C940 * Baseline!B$58*Baseline!B$61/Baseline!B$73 + Baseline!B$59*Baseline!B$62/Baseline!B$74 + Baseline!B$68*Baseline!B$63/Baseline!B$75 + Baseline!B$60*Baseline!B$69/Baseline!B$76)</f>
        <v>0.00000000164691039</v>
      </c>
      <c r="Q940" s="43">
        <f>Baseline!B$33 * (C940 * Baseline!B$61*Baseline!B$66/Baseline!B$73 + Baseline!B$62*Baseline!B$52/Baseline!B$74 + Baseline!B$63*Baseline!B$53/Baseline!B$75 + Baseline!B$69*Baseline!B$54/Baseline!B$76)</f>
        <v>0.000000003323820304</v>
      </c>
      <c r="R940" s="43">
        <f>Baseline!B$33 * (C940 * Baseline!B$61*Baseline!B$57/Baseline!B$73 + Baseline!B$62*Baseline!B$67/Baseline!B$74 + Baseline!B$63*Baseline!B$55/Baseline!B$75 + Baseline!B$69*Baseline!B$56/Baseline!B$76)</f>
        <v>0.00000001439283908</v>
      </c>
      <c r="S940" s="43">
        <f>Baseline!B$33 * (C940 * Baseline!B$61*Baseline!B$58/Baseline!B$73 + Baseline!B$62*Baseline!B$59/Baseline!B$74 + Baseline!B$63*Baseline!B$68/Baseline!B$75 + Baseline!B$69*Baseline!B$60/Baseline!B$76)</f>
        <v>0.00000000164691039</v>
      </c>
      <c r="T940" s="43">
        <f>Baseline!B$33 * (C940 * Baseline!B$61*Baseline!B$61/Baseline!B$73 + Baseline!B$62*Baseline!B$62/Baseline!B$74 + Baseline!B$63*Baseline!B$63/Baseline!B$75 + Baseline!B$69*Baseline!B$69/Baseline!B$76)</f>
        <v>0.00000009854654195</v>
      </c>
      <c r="U940" s="41"/>
      <c r="V940" s="43">
        <f>E940 * ( Baseline!B$87 * Baseline!B$7 )</f>
        <v>0.1772277375</v>
      </c>
      <c r="W940" s="43">
        <f>F940 * ( Baseline!D$87 * Baseline!B$11 )</f>
        <v>0.003681276727</v>
      </c>
      <c r="X940" s="43">
        <f>G940 * ( Baseline!F$87 * Baseline!B$16 )</f>
        <v>0.005830493936</v>
      </c>
      <c r="Y940" s="43">
        <f>H940 * ( Baseline!H$87 * Baseline!B$18 )</f>
        <v>0.00116889941</v>
      </c>
      <c r="Z940" s="51">
        <f t="shared" si="1"/>
        <v>0.1879084076</v>
      </c>
      <c r="AA940" s="43">
        <f>I940 * ( Baseline!B$87 * Baseline!B$7 )</f>
        <v>0.002071274928</v>
      </c>
      <c r="AB940" s="45">
        <f>J940 * ( Baseline!D$87 * Baseline!B$11 )</f>
        <v>0.03253635915</v>
      </c>
      <c r="AC940" s="45">
        <f>K940 * ( Baseline!F$87 * Baseline!B$16 )</f>
        <v>0.0004773179837</v>
      </c>
      <c r="AD940" s="45">
        <f>L940 * ( Baseline!F$87 * Baseline!B$16 )</f>
        <v>0.0004999319538</v>
      </c>
      <c r="AE940" s="51">
        <f t="shared" si="2"/>
        <v>0.03558488402</v>
      </c>
      <c r="AF940" s="51">
        <f>M940 * ( Baseline!B$87 * Baseline!B$7 )</f>
        <v>0.001742193678</v>
      </c>
      <c r="AG940" s="51">
        <f>N940 * ( Baseline!D$87 * Baseline!B$11 )</f>
        <v>0.0002534892812</v>
      </c>
      <c r="AH940" s="51">
        <f>O940 * ( Baseline!F$87 * Baseline!B$16 )</f>
        <v>0.04600238048</v>
      </c>
      <c r="AI940" s="51">
        <f>P940 * ( Baseline!H$87 * Baseline!B$18 )</f>
        <v>0.0005791746865</v>
      </c>
      <c r="AJ940" s="51">
        <f t="shared" si="3"/>
        <v>0.04857723813</v>
      </c>
      <c r="AK940" s="51">
        <f>Q940 * ( Baseline!B$87 * Baseline!B$7 )</f>
        <v>0.00003449793094</v>
      </c>
      <c r="AL940" s="51">
        <f>R940 * ( Baseline!D$87 * Baseline!B$11 )</f>
        <v>0.0002654988832</v>
      </c>
      <c r="AM940" s="51">
        <f>S940 * ( Baseline!F$87 * Baseline!B$16 )</f>
        <v>0.00005720505348</v>
      </c>
      <c r="AN940" s="51">
        <f>T940 * ( Baseline!H$87 * Baseline!B$18 )</f>
        <v>0.03465620406</v>
      </c>
      <c r="AO940" s="51">
        <f t="shared" si="4"/>
        <v>0.03501340592</v>
      </c>
      <c r="AP940" s="61"/>
      <c r="AQ940" s="51">
        <f>V940 * ( (1-Baseline!B$88-Baseline!B$87) + (1-B940)*Baseline!B$88 )</f>
        <v>0.09469511725</v>
      </c>
      <c r="AR940" s="51">
        <f>W940 * ( (1-Baseline!B$88-Baseline!B$87) + (1-B940)*Baseline!B$88 )</f>
        <v>0.0019669547</v>
      </c>
      <c r="AS940" s="51">
        <f>X940 * ( (1-Baseline!B$88-Baseline!B$87) + (1-B940)*Baseline!B$88 )</f>
        <v>0.003115309797</v>
      </c>
      <c r="AT940" s="51">
        <f>Y940 * ( (1-Baseline!B$88-Baseline!B$87) + (1-B940)*Baseline!B$88 )</f>
        <v>0.0006245583689</v>
      </c>
      <c r="AU940" s="51">
        <f t="shared" si="5"/>
        <v>0.1004019401</v>
      </c>
      <c r="AV940" s="51">
        <f>AA940 * ( (1-Baseline!D$88-Baseline!D$87) + (1-B940)*Baseline!D$88 )</f>
        <v>0.001590236648</v>
      </c>
      <c r="AW940" s="51">
        <f>AB940 * ( (1-Baseline!D$88-Baseline!D$87) + (1-B940)*Baseline!D$88 )</f>
        <v>0.02498003043</v>
      </c>
      <c r="AX940" s="51">
        <f>AC940 * ( (1-Baseline!D$88-Baseline!D$87) + (1-B940)*Baseline!D$88 )</f>
        <v>0.000366464413</v>
      </c>
      <c r="AY940" s="51">
        <f>AD940 * ( (1-Baseline!D$88-Baseline!D$87) + (1-B940)*Baseline!D$88 )</f>
        <v>0.0003838264558</v>
      </c>
      <c r="AZ940" s="51">
        <f t="shared" si="6"/>
        <v>0.02732055794</v>
      </c>
      <c r="BA940" s="51">
        <f>AF940 * ( (1-Baseline!F$88-Baseline!F$87) + (1-Baseline!B$36)*Baseline!F$88 )</f>
        <v>0.001253738321</v>
      </c>
      <c r="BB940" s="51">
        <f>AG940 * ( (1-Baseline!F$88-Baseline!F$87) + (1-Baseline!B$36)*Baseline!F$88 )</f>
        <v>0.0001824189984</v>
      </c>
      <c r="BC940" s="51">
        <f>AH940 * ( (1-Baseline!F$88-Baseline!F$87) + (1-Baseline!B$36)*Baseline!F$88 )</f>
        <v>0.03310478507</v>
      </c>
      <c r="BD940" s="51">
        <f>AI940 * ( (1-Baseline!F$88-Baseline!F$87) + (1-Baseline!B$36)*Baseline!F$88 )</f>
        <v>0.000416792638</v>
      </c>
      <c r="BE940" s="51">
        <f t="shared" si="7"/>
        <v>0.03495773503</v>
      </c>
      <c r="BF940" s="51">
        <f>AK940 * ( (1-Baseline!H$88-Baseline!H$87) + (1-Baseline!B$36)*Baseline!H$88 )</f>
        <v>0.00002733340064</v>
      </c>
      <c r="BG940" s="51">
        <f>AL940 * ( (1-Baseline!H$88-Baseline!H$87) + (1-Baseline!B$36)*Baseline!H$88 )</f>
        <v>0.0002103600752</v>
      </c>
      <c r="BH940" s="51">
        <f>AM940 * ( (1-Baseline!H$88-Baseline!H$87) + (1-Baseline!B$36)*Baseline!H$88 )</f>
        <v>0.00004532470797</v>
      </c>
      <c r="BI940" s="51">
        <f>AN940 * ( (1-Baseline!H$88-Baseline!H$87) + (1-Baseline!B$36)*Baseline!H$88 )</f>
        <v>0.0274588036</v>
      </c>
      <c r="BJ940" s="51">
        <f t="shared" si="8"/>
        <v>0.02774182178</v>
      </c>
      <c r="BK940" s="61"/>
      <c r="BL940" s="51">
        <f t="shared" si="19"/>
        <v>0.9431602332</v>
      </c>
      <c r="BM940" s="51">
        <f t="shared" si="20"/>
        <v>0.01959080371</v>
      </c>
      <c r="BN940" s="51">
        <f t="shared" si="21"/>
        <v>0.03102838245</v>
      </c>
      <c r="BO940" s="51">
        <f t="shared" si="22"/>
        <v>0.00622058068</v>
      </c>
      <c r="BP940" s="51">
        <f t="shared" si="9"/>
        <v>1</v>
      </c>
      <c r="BQ940" s="51">
        <f t="shared" si="23"/>
        <v>0.05820659489</v>
      </c>
      <c r="BR940" s="51">
        <f t="shared" si="24"/>
        <v>0.9143309034</v>
      </c>
      <c r="BS940" s="51">
        <f t="shared" si="25"/>
        <v>0.01341350399</v>
      </c>
      <c r="BT940" s="51">
        <f t="shared" si="26"/>
        <v>0.0140489977</v>
      </c>
      <c r="BU940" s="51">
        <f t="shared" si="10"/>
        <v>1</v>
      </c>
      <c r="BV940" s="51">
        <f t="shared" si="27"/>
        <v>0.03586440368</v>
      </c>
      <c r="BW940" s="51">
        <f t="shared" si="28"/>
        <v>0.005218272816</v>
      </c>
      <c r="BX940" s="51">
        <f t="shared" si="29"/>
        <v>0.9469945648</v>
      </c>
      <c r="BY940" s="51">
        <f t="shared" si="30"/>
        <v>0.01192275866</v>
      </c>
      <c r="BZ940" s="51">
        <f t="shared" si="11"/>
        <v>1</v>
      </c>
      <c r="CA940" s="51">
        <f t="shared" si="31"/>
        <v>0.0009852777823</v>
      </c>
      <c r="CB940" s="51">
        <f t="shared" si="32"/>
        <v>0.007582777974</v>
      </c>
      <c r="CC940" s="51">
        <f t="shared" si="33"/>
        <v>0.001633804309</v>
      </c>
      <c r="CD940" s="51">
        <f t="shared" si="34"/>
        <v>0.9897981399</v>
      </c>
      <c r="CE940" s="51">
        <f t="shared" si="12"/>
        <v>1</v>
      </c>
      <c r="CF940" s="61"/>
      <c r="CG940" s="51">
        <f t="shared" si="35"/>
        <v>0.9431602332</v>
      </c>
      <c r="CH940" s="51">
        <f t="shared" si="36"/>
        <v>0.01959080371</v>
      </c>
      <c r="CI940" s="51">
        <f t="shared" si="37"/>
        <v>0.03102838245</v>
      </c>
      <c r="CJ940" s="51">
        <f t="shared" si="38"/>
        <v>0.00622058068</v>
      </c>
      <c r="CK940" s="51">
        <f t="shared" si="13"/>
        <v>1</v>
      </c>
      <c r="CL940" s="51">
        <f t="shared" si="39"/>
        <v>0.05820659489</v>
      </c>
      <c r="CM940" s="51">
        <f t="shared" si="40"/>
        <v>0.9143309034</v>
      </c>
      <c r="CN940" s="51">
        <f t="shared" si="41"/>
        <v>0.01341350399</v>
      </c>
      <c r="CO940" s="51">
        <f t="shared" si="42"/>
        <v>0.0140489977</v>
      </c>
      <c r="CP940" s="51">
        <f t="shared" si="14"/>
        <v>1</v>
      </c>
      <c r="CQ940" s="51">
        <f t="shared" si="43"/>
        <v>0.03586440368</v>
      </c>
      <c r="CR940" s="51">
        <f t="shared" si="44"/>
        <v>0.005218272816</v>
      </c>
      <c r="CS940" s="51">
        <f t="shared" si="45"/>
        <v>0.9469945648</v>
      </c>
      <c r="CT940" s="51">
        <f t="shared" si="46"/>
        <v>0.01192275866</v>
      </c>
      <c r="CU940" s="51">
        <f t="shared" si="15"/>
        <v>1</v>
      </c>
      <c r="CV940" s="51">
        <f t="shared" si="47"/>
        <v>0.0009852777823</v>
      </c>
      <c r="CW940" s="51">
        <f t="shared" si="48"/>
        <v>0.007582777974</v>
      </c>
      <c r="CX940" s="51">
        <f t="shared" si="49"/>
        <v>0.001633804309</v>
      </c>
      <c r="CY940" s="51">
        <f t="shared" si="50"/>
        <v>0.9897981399</v>
      </c>
      <c r="CZ940" s="51">
        <f t="shared" si="16"/>
        <v>1</v>
      </c>
      <c r="DA940" s="61"/>
      <c r="DB940" s="51">
        <f>(AQ940*Baseline!B$7 + AV940*Baseline!B$11 + BA940*Baseline!B$16 + BF940*Baseline!B$18)</f>
        <v>54789.36053</v>
      </c>
      <c r="DC940" s="51">
        <f>(AR940*Baseline!B$7 + AW940*Baseline!B$11 + BB940*Baseline!B$16 + BG940*Baseline!B$18)</f>
        <v>64768.695</v>
      </c>
      <c r="DD940" s="51">
        <f>(AS940*Baseline!B$7 + AX940*Baseline!B$11 + BC940*Baseline!B$16 + BH940*Baseline!B$18)</f>
        <v>115279.6032</v>
      </c>
      <c r="DE940" s="51">
        <f>(AT940*Baseline!B$7 + AY940*Baseline!B$11 + BD940*Baseline!B$16 + BI940*Baseline!B$18)</f>
        <v>1259883.405</v>
      </c>
      <c r="DF940" s="51">
        <f t="shared" si="17"/>
        <v>1494721.064</v>
      </c>
      <c r="DG940" s="61"/>
      <c r="DH940" s="51">
        <f t="shared" si="51"/>
        <v>0.03665524081</v>
      </c>
      <c r="DI940" s="51">
        <f t="shared" si="52"/>
        <v>0.04333162659</v>
      </c>
      <c r="DJ940" s="51">
        <f t="shared" si="53"/>
        <v>0.07712449234</v>
      </c>
      <c r="DK940" s="51">
        <f t="shared" si="54"/>
        <v>0.8428886403</v>
      </c>
      <c r="DL940" s="51">
        <f t="shared" si="18"/>
        <v>1</v>
      </c>
      <c r="DM940" s="61"/>
      <c r="DN940" s="51">
        <f>DH940 / (Baseline!B$7/Baseline!B$17)</f>
        <v>3.912705863</v>
      </c>
      <c r="DO940" s="51">
        <f>DI940 / (Baseline!B$11/Baseline!B$17)</f>
        <v>1.046046206</v>
      </c>
      <c r="DP940" s="51">
        <f>DJ940 / (Baseline!B$16/Baseline!B$17)</f>
        <v>1.191806482</v>
      </c>
      <c r="DQ940" s="51">
        <f>DK940 / (Baseline!B$18/Baseline!B$17)</f>
        <v>0.9529600198</v>
      </c>
      <c r="DR940" s="79"/>
      <c r="DS940" s="51">
        <f>(AU940*Baseline!B$34)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0.02758982227</v>
      </c>
      <c r="DT940" s="51">
        <f>(AZ940*Baseline!B$34) + (Baseline!D$88*(1-Baseline!D$89)*Baseline!B$35) + (Baseline!D$88*Baseline!D$89*((1-Baseline!D$90)*Baseline!B$40 + Baseline!D$90*Baseline!B$41))</f>
        <v>0.01051165169</v>
      </c>
      <c r="DU940" s="51">
        <f>(BE940*Baseline!B$34) + (Baseline!F$88*(1-Baseline!F$89)*Baseline!B$35) + (Baseline!F$88*Baseline!F$89*((1-Baseline!F$90)*Baseline!B$40 + Baseline!F$90*Baseline!B$41))</f>
        <v>0.01297430025</v>
      </c>
      <c r="DV940" s="51">
        <f>(BJ940*Baseline!B$34) + (Baseline!H$88*(1-Baseline!H$89)*Baseline!B$35) + (Baseline!H$88*Baseline!H$89*((1-Baseline!H$90)*Baseline!B$40 + Baseline!H$90*Baseline!B$41))</f>
        <v>0.009306273267</v>
      </c>
      <c r="DW940" s="51">
        <f>( DS940*Baseline!B$7 + DT940*Baseline!B$11 + DU940*Baseline!B$16 + DV940*Baseline!B$18 ) / Baseline!B$17</f>
        <v>0.009764856441</v>
      </c>
    </row>
    <row r="941">
      <c r="A941" s="4" t="s">
        <v>1301</v>
      </c>
      <c r="B941" s="45">
        <f>MIN( MAX( NORMINV( MCrands!B941, (B$5+B$4)/2, (B$5-B$4)/3.29 ), 0 ), 1 )</f>
        <v>0.4626322265</v>
      </c>
      <c r="C941" s="45">
        <f>MAX( NORMINV( MCrands!C941, (C$5+C$4)/2, (C$5-C$4)/3.29 ), 0 )</f>
        <v>3.093949184</v>
      </c>
      <c r="D941" s="41"/>
      <c r="E941" s="43">
        <f>Baseline!B$33 * (C941 * Baseline!B$66*Baseline!B$66/Baseline!B$73 + Baseline!B$52*Baseline!B$52/Baseline!B$74 + Baseline!B$53*Baseline!B$53/Baseline!B$75 + Baseline!B$54*Baseline!B$54/Baseline!B$76)</f>
        <v>0.00002194647872</v>
      </c>
      <c r="F941" s="43">
        <f>Baseline!B$33 * (C941 * Baseline!B$66*Baseline!B$57/Baseline!B$73 + Baseline!B$52*Baseline!B$67/Baseline!B$74 + Baseline!B$53*Baseline!B$55/Baseline!B$75 + Baseline!B$54*Baseline!B$56/Baseline!B$76)</f>
        <v>0.0000002003331014</v>
      </c>
      <c r="G941" s="45">
        <f>Baseline!B$33 * (C941 * Baseline!B$66*Baseline!B$58/Baseline!B$73 + Baseline!B$52*Baseline!B$59/Baseline!B$74 + Baseline!B$53*Baseline!B$68/Baseline!B$75 + Baseline!B$54*Baseline!B$60/Baseline!B$76)</f>
        <v>0.0000001697482329</v>
      </c>
      <c r="H941" s="43">
        <f>Baseline!B$33 * (C941 * Baseline!B$66*Baseline!B$61/Baseline!B$73 + Baseline!B$52*Baseline!B$62/Baseline!B$74 + Baseline!B$53*Baseline!B$63/Baseline!B$75 + Baseline!B$54*Baseline!B$69/Baseline!B$76)</f>
        <v>0.000000003512886989</v>
      </c>
      <c r="I941" s="43">
        <f>Baseline!B$33 * (C941 * Baseline!B$57*Baseline!B$66/Baseline!B$73 + Baseline!B$67*Baseline!B$52/Baseline!B$74 + Baseline!B$55*Baseline!B$53/Baseline!B$75 + Baseline!B$56*Baseline!B$54/Baseline!B$76)</f>
        <v>0.0000002003331014</v>
      </c>
      <c r="J941" s="45">
        <f>Baseline!B$33 * (C941 * Baseline!B$57*Baseline!B$57/Baseline!B$73 + Baseline!B$67*Baseline!B$67/Baseline!B$74 + Baseline!B$55*Baseline!B$55/Baseline!B$75 + Baseline!B$56*Baseline!B$56/Baseline!B$76)</f>
        <v>0.000001763813873</v>
      </c>
      <c r="K941" s="43">
        <f>Baseline!B$33 * (C941 * Baseline!B$57*Baseline!B$58/Baseline!B$73 + Baseline!B$67*Baseline!B$59/Baseline!B$74 + Baseline!B$55*Baseline!B$68/Baseline!B$75 + Baseline!B$56*Baseline!B$60/Baseline!B$76)</f>
        <v>0.00000001374209054</v>
      </c>
      <c r="L941" s="45">
        <f>Baseline!B$33 * (C941 * Baseline!B$57*Baseline!B$61/Baseline!B$73 + Baseline!B$67*Baseline!B$62/Baseline!B$74 + Baseline!B$55*Baseline!B$63/Baseline!B$75 + Baseline!B$56*Baseline!B$69/Baseline!B$76)</f>
        <v>0.00000001439286893</v>
      </c>
      <c r="M941" s="43">
        <f>Baseline!B$33 * (C941 * Baseline!B$58*Baseline!B$66/Baseline!B$73 + Baseline!B$59*Baseline!B$52/Baseline!B$74 + Baseline!B$68*Baseline!B$53/Baseline!B$75 + Baseline!B$60*Baseline!B$54/Baseline!B$76)</f>
        <v>0.0000001697482329</v>
      </c>
      <c r="N941" s="45">
        <f>Baseline!B$33 * (C941 * Baseline!B$58*Baseline!B$57/Baseline!B$73 + Baseline!B$59*Baseline!B$67/Baseline!B$74 + Baseline!B$68*Baseline!B$55/Baseline!B$75 + Baseline!B$60*Baseline!B$56/Baseline!B$76)</f>
        <v>0.00000001374209054</v>
      </c>
      <c r="O941" s="45">
        <f>Baseline!B$33 * (C941 * Baseline!B$58*Baseline!B$58/Baseline!B$73 + Baseline!B$59*Baseline!B$59/Baseline!B$74 + Baseline!B$68*Baseline!B$68/Baseline!B$75 + Baseline!B$60*Baseline!B$60/Baseline!B$76)</f>
        <v>0.000001324390692</v>
      </c>
      <c r="P941" s="43">
        <f>Baseline!B$33 * (C941 * Baseline!B$58*Baseline!B$61/Baseline!B$73 + Baseline!B$59*Baseline!B$62/Baseline!B$74 + Baseline!B$68*Baseline!B$63/Baseline!B$75 + Baseline!B$60*Baseline!B$69/Baseline!B$76)</f>
        <v>0.000000001646983778</v>
      </c>
      <c r="Q941" s="43">
        <f>Baseline!B$33 * (C941 * Baseline!B$61*Baseline!B$66/Baseline!B$73 + Baseline!B$62*Baseline!B$52/Baseline!B$74 + Baseline!B$63*Baseline!B$53/Baseline!B$75 + Baseline!B$69*Baseline!B$54/Baseline!B$76)</f>
        <v>0.000000003512886989</v>
      </c>
      <c r="R941" s="43">
        <f>Baseline!B$33 * (C941 * Baseline!B$61*Baseline!B$57/Baseline!B$73 + Baseline!B$62*Baseline!B$67/Baseline!B$74 + Baseline!B$63*Baseline!B$55/Baseline!B$75 + Baseline!B$69*Baseline!B$56/Baseline!B$76)</f>
        <v>0.00000001439286893</v>
      </c>
      <c r="S941" s="43">
        <f>Baseline!B$33 * (C941 * Baseline!B$61*Baseline!B$58/Baseline!B$73 + Baseline!B$62*Baseline!B$59/Baseline!B$74 + Baseline!B$63*Baseline!B$68/Baseline!B$75 + Baseline!B$69*Baseline!B$60/Baseline!B$76)</f>
        <v>0.000000001646983778</v>
      </c>
      <c r="T941" s="43">
        <f>Baseline!B$33 * (C941 * Baseline!B$61*Baseline!B$61/Baseline!B$73 + Baseline!B$62*Baseline!B$62/Baseline!B$74 + Baseline!B$63*Baseline!B$63/Baseline!B$75 + Baseline!B$69*Baseline!B$69/Baseline!B$76)</f>
        <v>0.00000009854654929</v>
      </c>
      <c r="U941" s="41"/>
      <c r="V941" s="43">
        <f>E941 * ( Baseline!B$87 * Baseline!B$7 )</f>
        <v>0.2277825027</v>
      </c>
      <c r="W941" s="43">
        <f>F941 * ( Baseline!D$87 * Baseline!B$11 )</f>
        <v>0.003695463724</v>
      </c>
      <c r="X941" s="43">
        <f>G941 * ( Baseline!F$87 * Baseline!B$16 )</f>
        <v>0.005896165814</v>
      </c>
      <c r="Y941" s="43">
        <f>H941 * ( Baseline!H$87 * Baseline!B$18 )</f>
        <v>0.001235389146</v>
      </c>
      <c r="Z941" s="51">
        <f t="shared" si="1"/>
        <v>0.2386095213</v>
      </c>
      <c r="AA941" s="43">
        <f>I941 * ( Baseline!B$87 * Baseline!B$7 )</f>
        <v>0.002079257259</v>
      </c>
      <c r="AB941" s="45">
        <f>J941 * ( Baseline!D$87 * Baseline!B$11 )</f>
        <v>0.03253636139</v>
      </c>
      <c r="AC941" s="45">
        <f>K941 * ( Baseline!F$87 * Baseline!B$16 )</f>
        <v>0.000477328353</v>
      </c>
      <c r="AD941" s="45">
        <f>L941 * ( Baseline!F$87 * Baseline!B$16 )</f>
        <v>0.0004999329908</v>
      </c>
      <c r="AE941" s="51">
        <f t="shared" si="2"/>
        <v>0.03559287999</v>
      </c>
      <c r="AF941" s="51">
        <f>M941 * ( Baseline!B$87 * Baseline!B$7 )</f>
        <v>0.001761816909</v>
      </c>
      <c r="AG941" s="51">
        <f>N941 * ( Baseline!D$87 * Baseline!B$11 )</f>
        <v>0.000253494788</v>
      </c>
      <c r="AH941" s="51">
        <f>O941 * ( Baseline!F$87 * Baseline!B$16 )</f>
        <v>0.04600240598</v>
      </c>
      <c r="AI941" s="51">
        <f>P941 * ( Baseline!H$87 * Baseline!B$18 )</f>
        <v>0.000579200495</v>
      </c>
      <c r="AJ941" s="51">
        <f t="shared" si="3"/>
        <v>0.04859691817</v>
      </c>
      <c r="AK941" s="51">
        <f>Q941 * ( Baseline!B$87 * Baseline!B$7 )</f>
        <v>0.00003646025406</v>
      </c>
      <c r="AL941" s="51">
        <f>R941 * ( Baseline!D$87 * Baseline!B$11 )</f>
        <v>0.0002654994339</v>
      </c>
      <c r="AM941" s="51">
        <f>S941 * ( Baseline!F$87 * Baseline!B$16 )</f>
        <v>0.00005720760258</v>
      </c>
      <c r="AN941" s="51">
        <f>T941 * ( Baseline!H$87 * Baseline!B$18 )</f>
        <v>0.03465620664</v>
      </c>
      <c r="AO941" s="51">
        <f t="shared" si="4"/>
        <v>0.03501537393</v>
      </c>
      <c r="AP941" s="61"/>
      <c r="AQ941" s="51">
        <f>V941 * ( (1-Baseline!B$88-Baseline!B$87) + (1-B941)*Baseline!B$88 )</f>
        <v>0.1291201786</v>
      </c>
      <c r="AR941" s="51">
        <f>W941 * ( (1-Baseline!B$88-Baseline!B$87) + (1-B941)*Baseline!B$88 )</f>
        <v>0.002094800657</v>
      </c>
      <c r="AS941" s="51">
        <f>X941 * ( (1-Baseline!B$88-Baseline!B$87) + (1-B941)*Baseline!B$88 )</f>
        <v>0.003342284742</v>
      </c>
      <c r="AT941" s="51">
        <f>Y941 * ( (1-Baseline!B$88-Baseline!B$87) + (1-B941)*Baseline!B$88 )</f>
        <v>0.0007002893786</v>
      </c>
      <c r="AU941" s="51">
        <f t="shared" si="5"/>
        <v>0.1352575534</v>
      </c>
      <c r="AV941" s="51">
        <f>AA941 * ( (1-Baseline!D$88-Baseline!D$87) + (1-B941)*Baseline!D$88 )</f>
        <v>0.001630427046</v>
      </c>
      <c r="AW941" s="51">
        <f>AB941 * ( (1-Baseline!D$88-Baseline!D$87) + (1-B941)*Baseline!D$88 )</f>
        <v>0.02551303517</v>
      </c>
      <c r="AX941" s="51">
        <f>AC941 * ( (1-Baseline!D$88-Baseline!D$87) + (1-B941)*Baseline!D$88 )</f>
        <v>0.0003742918549</v>
      </c>
      <c r="AY941" s="51">
        <f>AD941 * ( (1-Baseline!D$88-Baseline!D$87) + (1-B941)*Baseline!D$88 )</f>
        <v>0.0003920170367</v>
      </c>
      <c r="AZ941" s="51">
        <f t="shared" si="6"/>
        <v>0.02790977111</v>
      </c>
      <c r="BA941" s="51">
        <f>AF941 * ( (1-Baseline!F$88-Baseline!F$87) + (1-Baseline!B$36)*Baseline!F$88 )</f>
        <v>0.001267859826</v>
      </c>
      <c r="BB941" s="51">
        <f>AG941 * ( (1-Baseline!F$88-Baseline!F$87) + (1-Baseline!B$36)*Baseline!F$88 )</f>
        <v>0.0001824229613</v>
      </c>
      <c r="BC941" s="51">
        <f>AH941 * ( (1-Baseline!F$88-Baseline!F$87) + (1-Baseline!B$36)*Baseline!F$88 )</f>
        <v>0.03310480342</v>
      </c>
      <c r="BD941" s="51">
        <f>AI941 * ( (1-Baseline!F$88-Baseline!F$87) + (1-Baseline!B$36)*Baseline!F$88 )</f>
        <v>0.0004168112106</v>
      </c>
      <c r="BE941" s="51">
        <f t="shared" si="7"/>
        <v>0.03497189742</v>
      </c>
      <c r="BF941" s="51">
        <f>AK941 * ( (1-Baseline!H$88-Baseline!H$87) + (1-Baseline!B$36)*Baseline!H$88 )</f>
        <v>0.0000288881885</v>
      </c>
      <c r="BG941" s="51">
        <f>AL941 * ( (1-Baseline!H$88-Baseline!H$87) + (1-Baseline!B$36)*Baseline!H$88 )</f>
        <v>0.0002103605115</v>
      </c>
      <c r="BH941" s="51">
        <f>AM941 * ( (1-Baseline!H$88-Baseline!H$87) + (1-Baseline!B$36)*Baseline!H$88 )</f>
        <v>0.00004532672768</v>
      </c>
      <c r="BI941" s="51">
        <f>AN941 * ( (1-Baseline!H$88-Baseline!H$87) + (1-Baseline!B$36)*Baseline!H$88 )</f>
        <v>0.02745880564</v>
      </c>
      <c r="BJ941" s="51">
        <f t="shared" si="8"/>
        <v>0.02774338107</v>
      </c>
      <c r="BK941" s="61"/>
      <c r="BL941" s="51">
        <f t="shared" si="19"/>
        <v>0.9546245321</v>
      </c>
      <c r="BM941" s="51">
        <f t="shared" si="20"/>
        <v>0.01548749481</v>
      </c>
      <c r="BN941" s="51">
        <f t="shared" si="21"/>
        <v>0.02471052195</v>
      </c>
      <c r="BO941" s="51">
        <f t="shared" si="22"/>
        <v>0.005177451173</v>
      </c>
      <c r="BP941" s="51">
        <f t="shared" si="9"/>
        <v>1</v>
      </c>
      <c r="BQ941" s="51">
        <f t="shared" si="23"/>
        <v>0.05841778636</v>
      </c>
      <c r="BR941" s="51">
        <f t="shared" si="24"/>
        <v>0.914125561</v>
      </c>
      <c r="BS941" s="51">
        <f t="shared" si="25"/>
        <v>0.01341078196</v>
      </c>
      <c r="BT941" s="51">
        <f t="shared" si="26"/>
        <v>0.01404587072</v>
      </c>
      <c r="BU941" s="51">
        <f t="shared" si="10"/>
        <v>1</v>
      </c>
      <c r="BV941" s="51">
        <f t="shared" si="27"/>
        <v>0.03625367566</v>
      </c>
      <c r="BW941" s="51">
        <f t="shared" si="28"/>
        <v>0.005216272915</v>
      </c>
      <c r="BX941" s="51">
        <f t="shared" si="29"/>
        <v>0.94661159</v>
      </c>
      <c r="BY941" s="51">
        <f t="shared" si="30"/>
        <v>0.01191846143</v>
      </c>
      <c r="BZ941" s="51">
        <f t="shared" si="11"/>
        <v>1</v>
      </c>
      <c r="CA941" s="51">
        <f t="shared" si="31"/>
        <v>0.001041264164</v>
      </c>
      <c r="CB941" s="51">
        <f t="shared" si="32"/>
        <v>0.007582367518</v>
      </c>
      <c r="CC941" s="51">
        <f t="shared" si="33"/>
        <v>0.001633785282</v>
      </c>
      <c r="CD941" s="51">
        <f t="shared" si="34"/>
        <v>0.989742583</v>
      </c>
      <c r="CE941" s="51">
        <f t="shared" si="12"/>
        <v>1</v>
      </c>
      <c r="CF941" s="61"/>
      <c r="CG941" s="51">
        <f t="shared" si="35"/>
        <v>0.9546245321</v>
      </c>
      <c r="CH941" s="51">
        <f t="shared" si="36"/>
        <v>0.01548749481</v>
      </c>
      <c r="CI941" s="51">
        <f t="shared" si="37"/>
        <v>0.02471052195</v>
      </c>
      <c r="CJ941" s="51">
        <f t="shared" si="38"/>
        <v>0.005177451173</v>
      </c>
      <c r="CK941" s="51">
        <f t="shared" si="13"/>
        <v>1</v>
      </c>
      <c r="CL941" s="51">
        <f t="shared" si="39"/>
        <v>0.05841778636</v>
      </c>
      <c r="CM941" s="51">
        <f t="shared" si="40"/>
        <v>0.914125561</v>
      </c>
      <c r="CN941" s="51">
        <f t="shared" si="41"/>
        <v>0.01341078196</v>
      </c>
      <c r="CO941" s="51">
        <f t="shared" si="42"/>
        <v>0.01404587072</v>
      </c>
      <c r="CP941" s="51">
        <f t="shared" si="14"/>
        <v>1</v>
      </c>
      <c r="CQ941" s="51">
        <f t="shared" si="43"/>
        <v>0.03625367566</v>
      </c>
      <c r="CR941" s="51">
        <f t="shared" si="44"/>
        <v>0.005216272915</v>
      </c>
      <c r="CS941" s="51">
        <f t="shared" si="45"/>
        <v>0.94661159</v>
      </c>
      <c r="CT941" s="51">
        <f t="shared" si="46"/>
        <v>0.01191846143</v>
      </c>
      <c r="CU941" s="51">
        <f t="shared" si="15"/>
        <v>1</v>
      </c>
      <c r="CV941" s="51">
        <f t="shared" si="47"/>
        <v>0.001041264164</v>
      </c>
      <c r="CW941" s="51">
        <f t="shared" si="48"/>
        <v>0.007582367518</v>
      </c>
      <c r="CX941" s="51">
        <f t="shared" si="49"/>
        <v>0.001633785282</v>
      </c>
      <c r="CY941" s="51">
        <f t="shared" si="50"/>
        <v>0.989742583</v>
      </c>
      <c r="CZ941" s="51">
        <f t="shared" si="16"/>
        <v>1</v>
      </c>
      <c r="DA941" s="61"/>
      <c r="DB941" s="51">
        <f>(AQ941*Baseline!B$7 + AV941*Baseline!B$11 + BA941*Baseline!B$16 + BF941*Baseline!B$18)</f>
        <v>71690.21052</v>
      </c>
      <c r="DC941" s="51">
        <f>(AR941*Baseline!B$7 + AW941*Baseline!B$11 + BB941*Baseline!B$16 + BG941*Baseline!B$18)</f>
        <v>65973.791</v>
      </c>
      <c r="DD941" s="51">
        <f>(AS941*Baseline!B$7 + AX941*Baseline!B$11 + BC941*Baseline!B$16 + BH941*Baseline!B$18)</f>
        <v>115406.6264</v>
      </c>
      <c r="DE941" s="51">
        <f>(AT941*Baseline!B$7 + AY941*Baseline!B$11 + BD941*Baseline!B$16 + BI941*Baseline!B$18)</f>
        <v>1259937.856</v>
      </c>
      <c r="DF941" s="51">
        <f t="shared" si="17"/>
        <v>1513008.484</v>
      </c>
      <c r="DG941" s="61"/>
      <c r="DH941" s="51">
        <f t="shared" si="51"/>
        <v>0.04738255687</v>
      </c>
      <c r="DI941" s="51">
        <f t="shared" si="52"/>
        <v>0.04360437613</v>
      </c>
      <c r="DJ941" s="51">
        <f t="shared" si="53"/>
        <v>0.07627625863</v>
      </c>
      <c r="DK941" s="51">
        <f t="shared" si="54"/>
        <v>0.8327368084</v>
      </c>
      <c r="DL941" s="51">
        <f t="shared" si="18"/>
        <v>1</v>
      </c>
      <c r="DM941" s="61"/>
      <c r="DN941" s="51">
        <f>DH941 / (Baseline!B$7/Baseline!B$17)</f>
        <v>5.057776296</v>
      </c>
      <c r="DO941" s="51">
        <f>DI941 / (Baseline!B$11/Baseline!B$17)</f>
        <v>1.05263051</v>
      </c>
      <c r="DP941" s="51">
        <f>DJ941 / (Baseline!B$16/Baseline!B$17)</f>
        <v>1.178698708</v>
      </c>
      <c r="DQ941" s="51">
        <f>DK941 / (Baseline!B$18/Baseline!B$17)</f>
        <v>0.9414824777</v>
      </c>
      <c r="DR941" s="79"/>
      <c r="DS941" s="51">
        <f>(AU941*Baseline!B$34)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0.03281816426</v>
      </c>
      <c r="DT941" s="51">
        <f>(AZ941*Baseline!B$34) + (Baseline!D$88*(1-Baseline!D$89)*Baseline!B$35) + (Baseline!D$88*Baseline!D$89*((1-Baseline!D$90)*Baseline!B$40 + Baseline!D$90*Baseline!B$41))</f>
        <v>0.01060003367</v>
      </c>
      <c r="DU941" s="51">
        <f>(BE941*Baseline!B$34) + (Baseline!F$88*(1-Baseline!F$89)*Baseline!B$35) + (Baseline!F$88*Baseline!F$89*((1-Baseline!F$90)*Baseline!B$40 + Baseline!F$90*Baseline!B$41))</f>
        <v>0.01297642461</v>
      </c>
      <c r="DV941" s="51">
        <f>(BJ941*Baseline!B$34) + (Baseline!H$88*(1-Baseline!H$89)*Baseline!B$35) + (Baseline!H$88*Baseline!H$89*((1-Baseline!H$90)*Baseline!B$40 + Baseline!H$90*Baseline!B$41))</f>
        <v>0.009306507161</v>
      </c>
      <c r="DW941" s="51">
        <f>( DS941*Baseline!B$7 + DT941*Baseline!B$11 + DU941*Baseline!B$16 + DV941*Baseline!B$18 ) / Baseline!B$17</f>
        <v>0.009817842404</v>
      </c>
    </row>
    <row r="942">
      <c r="A942" s="4" t="s">
        <v>1302</v>
      </c>
      <c r="B942" s="45">
        <f>MIN( MAX( NORMINV( MCrands!B942, (B$5+B$4)/2, (B$5-B$4)/3.29 ), 0 ), 1 )</f>
        <v>0.439764724</v>
      </c>
      <c r="C942" s="45">
        <f>MAX( NORMINV( MCrands!C942, (C$5+C$4)/2, (C$5-C$4)/3.29 ), 0 )</f>
        <v>3.145806805</v>
      </c>
      <c r="D942" s="41"/>
      <c r="E942" s="43">
        <f>Baseline!B$33 * (C942 * Baseline!B$66*Baseline!B$66/Baseline!B$73 + Baseline!B$52*Baseline!B$52/Baseline!B$74 + Baseline!B$53*Baseline!B$53/Baseline!B$75 + Baseline!B$54*Baseline!B$54/Baseline!B$76)</f>
        <v>0.00002231363192</v>
      </c>
      <c r="F942" s="43">
        <f>Baseline!B$33 * (C942 * Baseline!B$66*Baseline!B$57/Baseline!B$73 + Baseline!B$52*Baseline!B$67/Baseline!B$74 + Baseline!B$53*Baseline!B$55/Baseline!B$75 + Baseline!B$54*Baseline!B$56/Baseline!B$76)</f>
        <v>0.0000002003910729</v>
      </c>
      <c r="G942" s="45">
        <f>Baseline!B$33 * (C942 * Baseline!B$66*Baseline!B$58/Baseline!B$73 + Baseline!B$52*Baseline!B$59/Baseline!B$74 + Baseline!B$53*Baseline!B$68/Baseline!B$75 + Baseline!B$54*Baseline!B$60/Baseline!B$76)</f>
        <v>0.0000001698907463</v>
      </c>
      <c r="H942" s="43">
        <f>Baseline!B$33 * (C942 * Baseline!B$66*Baseline!B$61/Baseline!B$73 + Baseline!B$52*Baseline!B$62/Baseline!B$74 + Baseline!B$53*Baseline!B$63/Baseline!B$75 + Baseline!B$54*Baseline!B$69/Baseline!B$76)</f>
        <v>0.000000003527138331</v>
      </c>
      <c r="I942" s="43">
        <f>Baseline!B$33 * (C942 * Baseline!B$57*Baseline!B$66/Baseline!B$73 + Baseline!B$67*Baseline!B$52/Baseline!B$74 + Baseline!B$55*Baseline!B$53/Baseline!B$75 + Baseline!B$56*Baseline!B$54/Baseline!B$76)</f>
        <v>0.0000002003910729</v>
      </c>
      <c r="J942" s="45">
        <f>Baseline!B$33 * (C942 * Baseline!B$57*Baseline!B$57/Baseline!B$73 + Baseline!B$67*Baseline!B$67/Baseline!B$74 + Baseline!B$55*Baseline!B$55/Baseline!B$75 + Baseline!B$56*Baseline!B$56/Baseline!B$76)</f>
        <v>0.000001763813883</v>
      </c>
      <c r="K942" s="43">
        <f>Baseline!B$33 * (C942 * Baseline!B$57*Baseline!B$58/Baseline!B$73 + Baseline!B$67*Baseline!B$59/Baseline!B$74 + Baseline!B$55*Baseline!B$68/Baseline!B$75 + Baseline!B$56*Baseline!B$60/Baseline!B$76)</f>
        <v>0.00000001374211304</v>
      </c>
      <c r="L942" s="45">
        <f>Baseline!B$33 * (C942 * Baseline!B$57*Baseline!B$61/Baseline!B$73 + Baseline!B$67*Baseline!B$62/Baseline!B$74 + Baseline!B$55*Baseline!B$63/Baseline!B$75 + Baseline!B$56*Baseline!B$69/Baseline!B$76)</f>
        <v>0.00000001439287118</v>
      </c>
      <c r="M942" s="43">
        <f>Baseline!B$33 * (C942 * Baseline!B$58*Baseline!B$66/Baseline!B$73 + Baseline!B$59*Baseline!B$52/Baseline!B$74 + Baseline!B$68*Baseline!B$53/Baseline!B$75 + Baseline!B$60*Baseline!B$54/Baseline!B$76)</f>
        <v>0.0000001698907463</v>
      </c>
      <c r="N942" s="45">
        <f>Baseline!B$33 * (C942 * Baseline!B$58*Baseline!B$57/Baseline!B$73 + Baseline!B$59*Baseline!B$67/Baseline!B$74 + Baseline!B$68*Baseline!B$55/Baseline!B$75 + Baseline!B$60*Baseline!B$56/Baseline!B$76)</f>
        <v>0.00000001374211304</v>
      </c>
      <c r="O942" s="45">
        <f>Baseline!B$33 * (C942 * Baseline!B$58*Baseline!B$58/Baseline!B$73 + Baseline!B$59*Baseline!B$59/Baseline!B$74 + Baseline!B$68*Baseline!B$68/Baseline!B$75 + Baseline!B$60*Baseline!B$60/Baseline!B$76)</f>
        <v>0.000001324390747</v>
      </c>
      <c r="P942" s="43">
        <f>Baseline!B$33 * (C942 * Baseline!B$58*Baseline!B$61/Baseline!B$73 + Baseline!B$59*Baseline!B$62/Baseline!B$74 + Baseline!B$68*Baseline!B$63/Baseline!B$75 + Baseline!B$60*Baseline!B$69/Baseline!B$76)</f>
        <v>0.00000000164698931</v>
      </c>
      <c r="Q942" s="43">
        <f>Baseline!B$33 * (C942 * Baseline!B$61*Baseline!B$66/Baseline!B$73 + Baseline!B$62*Baseline!B$52/Baseline!B$74 + Baseline!B$63*Baseline!B$53/Baseline!B$75 + Baseline!B$69*Baseline!B$54/Baseline!B$76)</f>
        <v>0.000000003527138331</v>
      </c>
      <c r="R942" s="43">
        <f>Baseline!B$33 * (C942 * Baseline!B$61*Baseline!B$57/Baseline!B$73 + Baseline!B$62*Baseline!B$67/Baseline!B$74 + Baseline!B$63*Baseline!B$55/Baseline!B$75 + Baseline!B$69*Baseline!B$56/Baseline!B$76)</f>
        <v>0.00000001439287118</v>
      </c>
      <c r="S942" s="43">
        <f>Baseline!B$33 * (C942 * Baseline!B$61*Baseline!B$58/Baseline!B$73 + Baseline!B$62*Baseline!B$59/Baseline!B$74 + Baseline!B$63*Baseline!B$68/Baseline!B$75 + Baseline!B$69*Baseline!B$60/Baseline!B$76)</f>
        <v>0.00000000164698931</v>
      </c>
      <c r="T942" s="43">
        <f>Baseline!B$33 * (C942 * Baseline!B$61*Baseline!B$61/Baseline!B$73 + Baseline!B$62*Baseline!B$62/Baseline!B$74 + Baseline!B$63*Baseline!B$63/Baseline!B$75 + Baseline!B$69*Baseline!B$69/Baseline!B$76)</f>
        <v>0.00000009854654984</v>
      </c>
      <c r="U942" s="41"/>
      <c r="V942" s="43">
        <f>E942 * ( Baseline!B$87 * Baseline!B$7 )</f>
        <v>0.2315931857</v>
      </c>
      <c r="W942" s="43">
        <f>F942 * ( Baseline!D$87 * Baseline!B$11 )</f>
        <v>0.003696533102</v>
      </c>
      <c r="X942" s="43">
        <f>G942 * ( Baseline!F$87 * Baseline!B$16 )</f>
        <v>0.005901115984</v>
      </c>
      <c r="Y942" s="43">
        <f>H942 * ( Baseline!H$87 * Baseline!B$18 )</f>
        <v>0.001240400965</v>
      </c>
      <c r="Z942" s="51">
        <f t="shared" si="1"/>
        <v>0.2424312358</v>
      </c>
      <c r="AA942" s="43">
        <f>I942 * ( Baseline!B$87 * Baseline!B$7 )</f>
        <v>0.002079858946</v>
      </c>
      <c r="AB942" s="45">
        <f>J942 * ( Baseline!D$87 * Baseline!B$11 )</f>
        <v>0.03253636156</v>
      </c>
      <c r="AC942" s="45">
        <f>K942 * ( Baseline!F$87 * Baseline!B$16 )</f>
        <v>0.0004773291346</v>
      </c>
      <c r="AD942" s="45">
        <f>L942 * ( Baseline!F$87 * Baseline!B$16 )</f>
        <v>0.0004999330689</v>
      </c>
      <c r="AE942" s="51">
        <f t="shared" si="2"/>
        <v>0.03559348271</v>
      </c>
      <c r="AF942" s="51">
        <f>M942 * ( Baseline!B$87 * Baseline!B$7 )</f>
        <v>0.001763296056</v>
      </c>
      <c r="AG942" s="51">
        <f>N942 * ( Baseline!D$87 * Baseline!B$11 )</f>
        <v>0.0002534952031</v>
      </c>
      <c r="AH942" s="51">
        <f>O942 * ( Baseline!F$87 * Baseline!B$16 )</f>
        <v>0.0460024079</v>
      </c>
      <c r="AI942" s="51">
        <f>P942 * ( Baseline!H$87 * Baseline!B$18 )</f>
        <v>0.0005792024404</v>
      </c>
      <c r="AJ942" s="51">
        <f t="shared" si="3"/>
        <v>0.0485984016</v>
      </c>
      <c r="AK942" s="51">
        <f>Q942 * ( Baseline!B$87 * Baseline!B$7 )</f>
        <v>0.00003660816873</v>
      </c>
      <c r="AL942" s="51">
        <f>R942 * ( Baseline!D$87 * Baseline!B$11 )</f>
        <v>0.0002654994754</v>
      </c>
      <c r="AM942" s="51">
        <f>S942 * ( Baseline!F$87 * Baseline!B$16 )</f>
        <v>0.00005720779473</v>
      </c>
      <c r="AN942" s="51">
        <f>T942 * ( Baseline!H$87 * Baseline!B$18 )</f>
        <v>0.03465620683</v>
      </c>
      <c r="AO942" s="51">
        <f t="shared" si="4"/>
        <v>0.03501552227</v>
      </c>
      <c r="AP942" s="61"/>
      <c r="AQ942" s="51">
        <f>V942 * ( (1-Baseline!B$88-Baseline!B$87) + (1-B942)*Baseline!B$88 )</f>
        <v>0.1359936946</v>
      </c>
      <c r="AR942" s="51">
        <f>W942 * ( (1-Baseline!B$88-Baseline!B$87) + (1-B942)*Baseline!B$88 )</f>
        <v>0.002170638969</v>
      </c>
      <c r="AS942" s="51">
        <f>X942 * ( (1-Baseline!B$88-Baseline!B$87) + (1-B942)*Baseline!B$88 )</f>
        <v>0.003465190751</v>
      </c>
      <c r="AT942" s="51">
        <f>Y942 * ( (1-Baseline!B$88-Baseline!B$87) + (1-B942)*Baseline!B$88 )</f>
        <v>0.000728375101</v>
      </c>
      <c r="AU942" s="51">
        <f t="shared" si="5"/>
        <v>0.1423578995</v>
      </c>
      <c r="AV942" s="51">
        <f>AA942 * ( (1-Baseline!D$88-Baseline!D$87) + (1-B942)*Baseline!D$88 )</f>
        <v>0.001652206261</v>
      </c>
      <c r="AW942" s="51">
        <f>AB942 * ( (1-Baseline!D$88-Baseline!D$87) + (1-B942)*Baseline!D$88 )</f>
        <v>0.02584635865</v>
      </c>
      <c r="AX942" s="51">
        <f>AC942 * ( (1-Baseline!D$88-Baseline!D$87) + (1-B942)*Baseline!D$88 )</f>
        <v>0.0003791825335</v>
      </c>
      <c r="AY942" s="51">
        <f>AD942 * ( (1-Baseline!D$88-Baseline!D$87) + (1-B942)*Baseline!D$88 )</f>
        <v>0.0003971387329</v>
      </c>
      <c r="AZ942" s="51">
        <f t="shared" si="6"/>
        <v>0.02827488618</v>
      </c>
      <c r="BA942" s="51">
        <f>AF942 * ( (1-Baseline!F$88-Baseline!F$87) + (1-Baseline!B$36)*Baseline!F$88 )</f>
        <v>0.001268924267</v>
      </c>
      <c r="BB942" s="51">
        <f>AG942 * ( (1-Baseline!F$88-Baseline!F$87) + (1-Baseline!B$36)*Baseline!F$88 )</f>
        <v>0.00018242326</v>
      </c>
      <c r="BC942" s="51">
        <f>AH942 * ( (1-Baseline!F$88-Baseline!F$87) + (1-Baseline!B$36)*Baseline!F$88 )</f>
        <v>0.0331048048</v>
      </c>
      <c r="BD942" s="51">
        <f>AI942 * ( (1-Baseline!F$88-Baseline!F$87) + (1-Baseline!B$36)*Baseline!F$88 )</f>
        <v>0.0004168126106</v>
      </c>
      <c r="BE942" s="51">
        <f t="shared" si="7"/>
        <v>0.03497296494</v>
      </c>
      <c r="BF942" s="51">
        <f>AK942 * ( (1-Baseline!H$88-Baseline!H$87) + (1-Baseline!B$36)*Baseline!H$88 )</f>
        <v>0.00002900538425</v>
      </c>
      <c r="BG942" s="51">
        <f>AL942 * ( (1-Baseline!H$88-Baseline!H$87) + (1-Baseline!B$36)*Baseline!H$88 )</f>
        <v>0.0002103605444</v>
      </c>
      <c r="BH942" s="51">
        <f>AM942 * ( (1-Baseline!H$88-Baseline!H$87) + (1-Baseline!B$36)*Baseline!H$88 )</f>
        <v>0.00004532687992</v>
      </c>
      <c r="BI942" s="51">
        <f>AN942 * ( (1-Baseline!H$88-Baseline!H$87) + (1-Baseline!B$36)*Baseline!H$88 )</f>
        <v>0.0274588058</v>
      </c>
      <c r="BJ942" s="51">
        <f t="shared" si="8"/>
        <v>0.02774349861</v>
      </c>
      <c r="BK942" s="61"/>
      <c r="BL942" s="51">
        <f t="shared" si="19"/>
        <v>0.9552943332</v>
      </c>
      <c r="BM942" s="51">
        <f t="shared" si="20"/>
        <v>0.01524775918</v>
      </c>
      <c r="BN942" s="51">
        <f t="shared" si="21"/>
        <v>0.02434140124</v>
      </c>
      <c r="BO942" s="51">
        <f t="shared" si="22"/>
        <v>0.005116506381</v>
      </c>
      <c r="BP942" s="51">
        <f t="shared" si="9"/>
        <v>1</v>
      </c>
      <c r="BQ942" s="51">
        <f t="shared" si="23"/>
        <v>0.05843370156</v>
      </c>
      <c r="BR942" s="51">
        <f t="shared" si="24"/>
        <v>0.9141100865</v>
      </c>
      <c r="BS942" s="51">
        <f t="shared" si="25"/>
        <v>0.01341057683</v>
      </c>
      <c r="BT942" s="51">
        <f t="shared" si="26"/>
        <v>0.01404563507</v>
      </c>
      <c r="BU942" s="51">
        <f t="shared" si="10"/>
        <v>1</v>
      </c>
      <c r="BV942" s="51">
        <f t="shared" si="27"/>
        <v>0.03628300516</v>
      </c>
      <c r="BW942" s="51">
        <f t="shared" si="28"/>
        <v>0.005216122234</v>
      </c>
      <c r="BX942" s="51">
        <f t="shared" si="29"/>
        <v>0.9465827349</v>
      </c>
      <c r="BY942" s="51">
        <f t="shared" si="30"/>
        <v>0.01191813766</v>
      </c>
      <c r="BZ942" s="51">
        <f t="shared" si="11"/>
        <v>1</v>
      </c>
      <c r="CA942" s="51">
        <f t="shared" si="31"/>
        <v>0.001045484013</v>
      </c>
      <c r="CB942" s="51">
        <f t="shared" si="32"/>
        <v>0.007582336581</v>
      </c>
      <c r="CC942" s="51">
        <f t="shared" si="33"/>
        <v>0.001633783848</v>
      </c>
      <c r="CD942" s="51">
        <f t="shared" si="34"/>
        <v>0.9897383956</v>
      </c>
      <c r="CE942" s="51">
        <f t="shared" si="12"/>
        <v>1</v>
      </c>
      <c r="CF942" s="61"/>
      <c r="CG942" s="51">
        <f t="shared" si="35"/>
        <v>0.9552943332</v>
      </c>
      <c r="CH942" s="51">
        <f t="shared" si="36"/>
        <v>0.01524775918</v>
      </c>
      <c r="CI942" s="51">
        <f t="shared" si="37"/>
        <v>0.02434140124</v>
      </c>
      <c r="CJ942" s="51">
        <f t="shared" si="38"/>
        <v>0.005116506381</v>
      </c>
      <c r="CK942" s="51">
        <f t="shared" si="13"/>
        <v>1</v>
      </c>
      <c r="CL942" s="51">
        <f t="shared" si="39"/>
        <v>0.05843370156</v>
      </c>
      <c r="CM942" s="51">
        <f t="shared" si="40"/>
        <v>0.9141100865</v>
      </c>
      <c r="CN942" s="51">
        <f t="shared" si="41"/>
        <v>0.01341057683</v>
      </c>
      <c r="CO942" s="51">
        <f t="shared" si="42"/>
        <v>0.01404563507</v>
      </c>
      <c r="CP942" s="51">
        <f t="shared" si="14"/>
        <v>1</v>
      </c>
      <c r="CQ942" s="51">
        <f t="shared" si="43"/>
        <v>0.03628300516</v>
      </c>
      <c r="CR942" s="51">
        <f t="shared" si="44"/>
        <v>0.005216122234</v>
      </c>
      <c r="CS942" s="51">
        <f t="shared" si="45"/>
        <v>0.9465827349</v>
      </c>
      <c r="CT942" s="51">
        <f t="shared" si="46"/>
        <v>0.01191813766</v>
      </c>
      <c r="CU942" s="51">
        <f t="shared" si="15"/>
        <v>1</v>
      </c>
      <c r="CV942" s="51">
        <f t="shared" si="47"/>
        <v>0.001045484013</v>
      </c>
      <c r="CW942" s="51">
        <f t="shared" si="48"/>
        <v>0.007582336581</v>
      </c>
      <c r="CX942" s="51">
        <f t="shared" si="49"/>
        <v>0.001633783848</v>
      </c>
      <c r="CY942" s="51">
        <f t="shared" si="50"/>
        <v>0.9897383956</v>
      </c>
      <c r="CZ942" s="51">
        <f t="shared" si="16"/>
        <v>1</v>
      </c>
      <c r="DA942" s="61"/>
      <c r="DB942" s="51">
        <f>(AQ942*Baseline!B$7 + AV942*Baseline!B$11 + BA942*Baseline!B$16 + BF942*Baseline!B$18)</f>
        <v>75079.50505</v>
      </c>
      <c r="DC942" s="51">
        <f>(AR942*Baseline!B$7 + AW942*Baseline!B$11 + BB942*Baseline!B$16 + BG942*Baseline!B$18)</f>
        <v>66725.4053</v>
      </c>
      <c r="DD942" s="51">
        <f>(AS942*Baseline!B$7 + AX942*Baseline!B$11 + BC942*Baseline!B$16 + BH942*Baseline!B$18)</f>
        <v>115476.7357</v>
      </c>
      <c r="DE942" s="51">
        <f>(AT942*Baseline!B$7 + AY942*Baseline!B$11 + BD942*Baseline!B$16 + BI942*Baseline!B$18)</f>
        <v>1259962.473</v>
      </c>
      <c r="DF942" s="51">
        <f t="shared" si="17"/>
        <v>1517244.119</v>
      </c>
      <c r="DG942" s="61"/>
      <c r="DH942" s="51">
        <f t="shared" si="51"/>
        <v>0.04948412989</v>
      </c>
      <c r="DI942" s="51">
        <f t="shared" si="52"/>
        <v>0.04397802863</v>
      </c>
      <c r="DJ942" s="51">
        <f t="shared" si="53"/>
        <v>0.07610952932</v>
      </c>
      <c r="DK942" s="51">
        <f t="shared" si="54"/>
        <v>0.8304283122</v>
      </c>
      <c r="DL942" s="51">
        <f t="shared" si="18"/>
        <v>1</v>
      </c>
      <c r="DM942" s="61"/>
      <c r="DN942" s="51">
        <f>DH942 / (Baseline!B$7/Baseline!B$17)</f>
        <v>5.282105393</v>
      </c>
      <c r="DO942" s="51">
        <f>DI942 / (Baseline!B$11/Baseline!B$17)</f>
        <v>1.06165066</v>
      </c>
      <c r="DP942" s="51">
        <f>DJ942 / (Baseline!B$16/Baseline!B$17)</f>
        <v>1.176122236</v>
      </c>
      <c r="DQ942" s="51">
        <f>DK942 / (Baseline!B$18/Baseline!B$17)</f>
        <v>0.9388725189</v>
      </c>
      <c r="DR942" s="79"/>
      <c r="DS942" s="51">
        <f>(AU942*Baseline!B$34)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0.03388321617</v>
      </c>
      <c r="DT942" s="51">
        <f>(AZ942*Baseline!B$34) + (Baseline!D$88*(1-Baseline!D$89)*Baseline!B$35) + (Baseline!D$88*Baseline!D$89*((1-Baseline!D$90)*Baseline!B$40 + Baseline!D$90*Baseline!B$41))</f>
        <v>0.01065480093</v>
      </c>
      <c r="DU942" s="51">
        <f>(BE942*Baseline!B$34) + (Baseline!F$88*(1-Baseline!F$89)*Baseline!B$35) + (Baseline!F$88*Baseline!F$89*((1-Baseline!F$90)*Baseline!B$40 + Baseline!F$90*Baseline!B$41))</f>
        <v>0.01297658474</v>
      </c>
      <c r="DV942" s="51">
        <f>(BJ942*Baseline!B$34) + (Baseline!H$88*(1-Baseline!H$89)*Baseline!B$35) + (Baseline!H$88*Baseline!H$89*((1-Baseline!H$90)*Baseline!B$40 + Baseline!H$90*Baseline!B$41))</f>
        <v>0.009306524791</v>
      </c>
      <c r="DW942" s="51">
        <f>( DS942*Baseline!B$7 + DT942*Baseline!B$11 + DU942*Baseline!B$16 + DV942*Baseline!B$18 ) / Baseline!B$17</f>
        <v>0.009830114732</v>
      </c>
    </row>
    <row r="943">
      <c r="A943" s="4" t="s">
        <v>1303</v>
      </c>
      <c r="B943" s="45">
        <f>MIN( MAX( NORMINV( MCrands!B943, (B$5+B$4)/2, (B$5-B$4)/3.29 ), 0 ), 1 )</f>
        <v>0.5425657302</v>
      </c>
      <c r="C943" s="45">
        <f>MAX( NORMINV( MCrands!C943, (C$5+C$4)/2, (C$5-C$4)/3.29 ), 0 )</f>
        <v>2.759036224</v>
      </c>
      <c r="D943" s="41"/>
      <c r="E943" s="43">
        <f>Baseline!B$33 * (C943 * Baseline!B$66*Baseline!B$66/Baseline!B$73 + Baseline!B$52*Baseline!B$52/Baseline!B$74 + Baseline!B$53*Baseline!B$53/Baseline!B$75 + Baseline!B$54*Baseline!B$54/Baseline!B$76)</f>
        <v>0.00001957528693</v>
      </c>
      <c r="F943" s="43">
        <f>Baseline!B$33 * (C943 * Baseline!B$66*Baseline!B$57/Baseline!B$73 + Baseline!B$52*Baseline!B$67/Baseline!B$74 + Baseline!B$53*Baseline!B$55/Baseline!B$75 + Baseline!B$54*Baseline!B$56/Baseline!B$76)</f>
        <v>0.0000001999587027</v>
      </c>
      <c r="G943" s="45">
        <f>Baseline!B$33 * (C943 * Baseline!B$66*Baseline!B$58/Baseline!B$73 + Baseline!B$52*Baseline!B$59/Baseline!B$74 + Baseline!B$53*Baseline!B$68/Baseline!B$75 + Baseline!B$54*Baseline!B$60/Baseline!B$76)</f>
        <v>0.0000001688278361</v>
      </c>
      <c r="H943" s="43">
        <f>Baseline!B$33 * (C943 * Baseline!B$66*Baseline!B$61/Baseline!B$73 + Baseline!B$52*Baseline!B$62/Baseline!B$74 + Baseline!B$53*Baseline!B$63/Baseline!B$75 + Baseline!B$54*Baseline!B$69/Baseline!B$76)</f>
        <v>0.000000003420847308</v>
      </c>
      <c r="I943" s="43">
        <f>Baseline!B$33 * (C943 * Baseline!B$57*Baseline!B$66/Baseline!B$73 + Baseline!B$67*Baseline!B$52/Baseline!B$74 + Baseline!B$55*Baseline!B$53/Baseline!B$75 + Baseline!B$56*Baseline!B$54/Baseline!B$76)</f>
        <v>0.0000001999587027</v>
      </c>
      <c r="J943" s="45">
        <f>Baseline!B$33 * (C943 * Baseline!B$57*Baseline!B$57/Baseline!B$73 + Baseline!B$67*Baseline!B$67/Baseline!B$74 + Baseline!B$55*Baseline!B$55/Baseline!B$75 + Baseline!B$56*Baseline!B$56/Baseline!B$76)</f>
        <v>0.000001763813814</v>
      </c>
      <c r="K943" s="43">
        <f>Baseline!B$33 * (C943 * Baseline!B$57*Baseline!B$58/Baseline!B$73 + Baseline!B$67*Baseline!B$59/Baseline!B$74 + Baseline!B$55*Baseline!B$68/Baseline!B$75 + Baseline!B$56*Baseline!B$60/Baseline!B$76)</f>
        <v>0.00000001374194521</v>
      </c>
      <c r="L943" s="45">
        <f>Baseline!B$33 * (C943 * Baseline!B$57*Baseline!B$61/Baseline!B$73 + Baseline!B$67*Baseline!B$62/Baseline!B$74 + Baseline!B$55*Baseline!B$63/Baseline!B$75 + Baseline!B$56*Baseline!B$69/Baseline!B$76)</f>
        <v>0.0000000143928544</v>
      </c>
      <c r="M943" s="43">
        <f>Baseline!B$33 * (C943 * Baseline!B$58*Baseline!B$66/Baseline!B$73 + Baseline!B$59*Baseline!B$52/Baseline!B$74 + Baseline!B$68*Baseline!B$53/Baseline!B$75 + Baseline!B$60*Baseline!B$54/Baseline!B$76)</f>
        <v>0.0000001688278361</v>
      </c>
      <c r="N943" s="45">
        <f>Baseline!B$33 * (C943 * Baseline!B$58*Baseline!B$57/Baseline!B$73 + Baseline!B$59*Baseline!B$67/Baseline!B$74 + Baseline!B$68*Baseline!B$55/Baseline!B$75 + Baseline!B$60*Baseline!B$56/Baseline!B$76)</f>
        <v>0.00000001374194521</v>
      </c>
      <c r="O943" s="45">
        <f>Baseline!B$33 * (C943 * Baseline!B$58*Baseline!B$58/Baseline!B$73 + Baseline!B$59*Baseline!B$59/Baseline!B$74 + Baseline!B$68*Baseline!B$68/Baseline!B$75 + Baseline!B$60*Baseline!B$60/Baseline!B$76)</f>
        <v>0.000001324390335</v>
      </c>
      <c r="P943" s="43">
        <f>Baseline!B$33 * (C943 * Baseline!B$58*Baseline!B$61/Baseline!B$73 + Baseline!B$59*Baseline!B$62/Baseline!B$74 + Baseline!B$68*Baseline!B$63/Baseline!B$75 + Baseline!B$60*Baseline!B$69/Baseline!B$76)</f>
        <v>0.000000001646948052</v>
      </c>
      <c r="Q943" s="43">
        <f>Baseline!B$33 * (C943 * Baseline!B$61*Baseline!B$66/Baseline!B$73 + Baseline!B$62*Baseline!B$52/Baseline!B$74 + Baseline!B$63*Baseline!B$53/Baseline!B$75 + Baseline!B$69*Baseline!B$54/Baseline!B$76)</f>
        <v>0.000000003420847308</v>
      </c>
      <c r="R943" s="43">
        <f>Baseline!B$33 * (C943 * Baseline!B$61*Baseline!B$57/Baseline!B$73 + Baseline!B$62*Baseline!B$67/Baseline!B$74 + Baseline!B$63*Baseline!B$55/Baseline!B$75 + Baseline!B$69*Baseline!B$56/Baseline!B$76)</f>
        <v>0.0000000143928544</v>
      </c>
      <c r="S943" s="43">
        <f>Baseline!B$33 * (C943 * Baseline!B$61*Baseline!B$58/Baseline!B$73 + Baseline!B$62*Baseline!B$59/Baseline!B$74 + Baseline!B$63*Baseline!B$68/Baseline!B$75 + Baseline!B$69*Baseline!B$60/Baseline!B$76)</f>
        <v>0.000000001646948052</v>
      </c>
      <c r="T943" s="43">
        <f>Baseline!B$33 * (C943 * Baseline!B$61*Baseline!B$61/Baseline!B$73 + Baseline!B$62*Baseline!B$62/Baseline!B$74 + Baseline!B$63*Baseline!B$63/Baseline!B$75 + Baseline!B$69*Baseline!B$69/Baseline!B$76)</f>
        <v>0.00000009854654572</v>
      </c>
      <c r="U943" s="41"/>
      <c r="V943" s="43">
        <f>E943 * ( Baseline!B$87 * Baseline!B$7 )</f>
        <v>0.203171903</v>
      </c>
      <c r="W943" s="43">
        <f>F943 * ( Baseline!D$87 * Baseline!B$11 )</f>
        <v>0.003688557342</v>
      </c>
      <c r="X943" s="43">
        <f>G943 * ( Baseline!F$87 * Baseline!B$16 )</f>
        <v>0.005864196042</v>
      </c>
      <c r="Y943" s="43">
        <f>H943 * ( Baseline!H$87 * Baseline!B$18 )</f>
        <v>0.001203021232</v>
      </c>
      <c r="Z943" s="51">
        <f t="shared" si="1"/>
        <v>0.2139276776</v>
      </c>
      <c r="AA943" s="43">
        <f>I943 * ( Baseline!B$87 * Baseline!B$7 )</f>
        <v>0.002075371375</v>
      </c>
      <c r="AB943" s="45">
        <f>J943 * ( Baseline!D$87 * Baseline!B$11 )</f>
        <v>0.0325363603</v>
      </c>
      <c r="AC943" s="45">
        <f>K943 * ( Baseline!F$87 * Baseline!B$16 )</f>
        <v>0.0004773233051</v>
      </c>
      <c r="AD943" s="45">
        <f>L943 * ( Baseline!F$87 * Baseline!B$16 )</f>
        <v>0.000499932486</v>
      </c>
      <c r="AE943" s="51">
        <f t="shared" si="2"/>
        <v>0.03558898747</v>
      </c>
      <c r="AF943" s="51">
        <f>M943 * ( Baseline!B$87 * Baseline!B$7 )</f>
        <v>0.001752264111</v>
      </c>
      <c r="AG943" s="51">
        <f>N943 * ( Baseline!D$87 * Baseline!B$11 )</f>
        <v>0.0002534921072</v>
      </c>
      <c r="AH943" s="51">
        <f>O943 * ( Baseline!F$87 * Baseline!B$16 )</f>
        <v>0.04600239357</v>
      </c>
      <c r="AI943" s="51">
        <f>P943 * ( Baseline!H$87 * Baseline!B$18 )</f>
        <v>0.0005791879312</v>
      </c>
      <c r="AJ943" s="51">
        <f t="shared" si="3"/>
        <v>0.04858733772</v>
      </c>
      <c r="AK943" s="51">
        <f>Q943 * ( Baseline!B$87 * Baseline!B$7 )</f>
        <v>0.00003550497421</v>
      </c>
      <c r="AL943" s="51">
        <f>R943 * ( Baseline!D$87 * Baseline!B$11 )</f>
        <v>0.0002654991658</v>
      </c>
      <c r="AM943" s="51">
        <f>S943 * ( Baseline!F$87 * Baseline!B$16 )</f>
        <v>0.00005720636165</v>
      </c>
      <c r="AN943" s="51">
        <f>T943 * ( Baseline!H$87 * Baseline!B$18 )</f>
        <v>0.03465620538</v>
      </c>
      <c r="AO943" s="51">
        <f t="shared" si="4"/>
        <v>0.03501441588</v>
      </c>
      <c r="AP943" s="61"/>
      <c r="AQ943" s="51">
        <f>V943 * ( (1-Baseline!B$88-Baseline!B$87) + (1-B943)*Baseline!B$88 )</f>
        <v>0.1007156647</v>
      </c>
      <c r="AR943" s="51">
        <f>W943 * ( (1-Baseline!B$88-Baseline!B$87) + (1-B943)*Baseline!B$88 )</f>
        <v>0.001828478736</v>
      </c>
      <c r="AS943" s="51">
        <f>X943 * ( (1-Baseline!B$88-Baseline!B$87) + (1-B943)*Baseline!B$88 )</f>
        <v>0.002906978738</v>
      </c>
      <c r="AT943" s="51">
        <f>Y943 * ( (1-Baseline!B$88-Baseline!B$87) + (1-B943)*Baseline!B$88 )</f>
        <v>0.0005963574749</v>
      </c>
      <c r="AU943" s="51">
        <f t="shared" si="5"/>
        <v>0.1060474796</v>
      </c>
      <c r="AV943" s="51">
        <f>AA943 * ( (1-Baseline!D$88-Baseline!D$87) + (1-B943)*Baseline!D$88 )</f>
        <v>0.001553060488</v>
      </c>
      <c r="AW943" s="51">
        <f>AB943 * ( (1-Baseline!D$88-Baseline!D$87) + (1-B943)*Baseline!D$88 )</f>
        <v>0.02434790043</v>
      </c>
      <c r="AX943" s="51">
        <f>AC943 * ( (1-Baseline!D$88-Baseline!D$87) + (1-B943)*Baseline!D$88 )</f>
        <v>0.0003571948491</v>
      </c>
      <c r="AY943" s="51">
        <f>AD943 * ( (1-Baseline!D$88-Baseline!D$87) + (1-B943)*Baseline!D$88 )</f>
        <v>0.0003741139537</v>
      </c>
      <c r="AZ943" s="51">
        <f t="shared" si="6"/>
        <v>0.02663226972</v>
      </c>
      <c r="BA943" s="51">
        <f>AF943 * ( (1-Baseline!F$88-Baseline!F$87) + (1-Baseline!B$36)*Baseline!F$88 )</f>
        <v>0.001260985326</v>
      </c>
      <c r="BB943" s="51">
        <f>AG943 * ( (1-Baseline!F$88-Baseline!F$87) + (1-Baseline!B$36)*Baseline!F$88 )</f>
        <v>0.0001824210321</v>
      </c>
      <c r="BC943" s="51">
        <f>AH943 * ( (1-Baseline!F$88-Baseline!F$87) + (1-Baseline!B$36)*Baseline!F$88 )</f>
        <v>0.03310479449</v>
      </c>
      <c r="BD943" s="51">
        <f>AI943 * ( (1-Baseline!F$88-Baseline!F$87) + (1-Baseline!B$36)*Baseline!F$88 )</f>
        <v>0.0004168021693</v>
      </c>
      <c r="BE943" s="51">
        <f t="shared" si="7"/>
        <v>0.03496500302</v>
      </c>
      <c r="BF943" s="51">
        <f>AK943 * ( (1-Baseline!H$88-Baseline!H$87) + (1-Baseline!B$36)*Baseline!H$88 )</f>
        <v>0.00002813130116</v>
      </c>
      <c r="BG943" s="51">
        <f>AL943 * ( (1-Baseline!H$88-Baseline!H$87) + (1-Baseline!B$36)*Baseline!H$88 )</f>
        <v>0.0002103602991</v>
      </c>
      <c r="BH943" s="51">
        <f>AM943 * ( (1-Baseline!H$88-Baseline!H$87) + (1-Baseline!B$36)*Baseline!H$88 )</f>
        <v>0.00004532574446</v>
      </c>
      <c r="BI943" s="51">
        <f>AN943 * ( (1-Baseline!H$88-Baseline!H$87) + (1-Baseline!B$36)*Baseline!H$88 )</f>
        <v>0.02745880465</v>
      </c>
      <c r="BJ943" s="51">
        <f t="shared" si="8"/>
        <v>0.02774262199</v>
      </c>
      <c r="BK943" s="61"/>
      <c r="BL943" s="51">
        <f t="shared" si="19"/>
        <v>0.9497223794</v>
      </c>
      <c r="BM943" s="51">
        <f t="shared" si="20"/>
        <v>0.01724207631</v>
      </c>
      <c r="BN943" s="51">
        <f t="shared" si="21"/>
        <v>0.02741204928</v>
      </c>
      <c r="BO943" s="51">
        <f t="shared" si="22"/>
        <v>0.005623495032</v>
      </c>
      <c r="BP943" s="51">
        <f t="shared" si="9"/>
        <v>1</v>
      </c>
      <c r="BQ943" s="51">
        <f t="shared" si="23"/>
        <v>0.05831498795</v>
      </c>
      <c r="BR943" s="51">
        <f t="shared" si="24"/>
        <v>0.9142255123</v>
      </c>
      <c r="BS943" s="51">
        <f t="shared" si="25"/>
        <v>0.01341210692</v>
      </c>
      <c r="BT943" s="51">
        <f t="shared" si="26"/>
        <v>0.01404739279</v>
      </c>
      <c r="BU943" s="51">
        <f t="shared" si="10"/>
        <v>1</v>
      </c>
      <c r="BV943" s="51">
        <f t="shared" si="27"/>
        <v>0.03606421329</v>
      </c>
      <c r="BW943" s="51">
        <f t="shared" si="28"/>
        <v>0.005217246286</v>
      </c>
      <c r="BX943" s="51">
        <f t="shared" si="29"/>
        <v>0.9467979875</v>
      </c>
      <c r="BY943" s="51">
        <f t="shared" si="30"/>
        <v>0.01192055293</v>
      </c>
      <c r="BZ943" s="51">
        <f t="shared" si="11"/>
        <v>1</v>
      </c>
      <c r="CA943" s="51">
        <f t="shared" si="31"/>
        <v>0.001014010182</v>
      </c>
      <c r="CB943" s="51">
        <f t="shared" si="32"/>
        <v>0.007582567327</v>
      </c>
      <c r="CC943" s="51">
        <f t="shared" si="33"/>
        <v>0.001633794545</v>
      </c>
      <c r="CD943" s="51">
        <f t="shared" si="34"/>
        <v>0.9897696279</v>
      </c>
      <c r="CE943" s="51">
        <f t="shared" si="12"/>
        <v>1</v>
      </c>
      <c r="CF943" s="61"/>
      <c r="CG943" s="51">
        <f t="shared" si="35"/>
        <v>0.9497223794</v>
      </c>
      <c r="CH943" s="51">
        <f t="shared" si="36"/>
        <v>0.01724207631</v>
      </c>
      <c r="CI943" s="51">
        <f t="shared" si="37"/>
        <v>0.02741204928</v>
      </c>
      <c r="CJ943" s="51">
        <f t="shared" si="38"/>
        <v>0.005623495032</v>
      </c>
      <c r="CK943" s="51">
        <f t="shared" si="13"/>
        <v>1</v>
      </c>
      <c r="CL943" s="51">
        <f t="shared" si="39"/>
        <v>0.05831498795</v>
      </c>
      <c r="CM943" s="51">
        <f t="shared" si="40"/>
        <v>0.9142255123</v>
      </c>
      <c r="CN943" s="51">
        <f t="shared" si="41"/>
        <v>0.01341210692</v>
      </c>
      <c r="CO943" s="51">
        <f t="shared" si="42"/>
        <v>0.01404739279</v>
      </c>
      <c r="CP943" s="51">
        <f t="shared" si="14"/>
        <v>1</v>
      </c>
      <c r="CQ943" s="51">
        <f t="shared" si="43"/>
        <v>0.03606421329</v>
      </c>
      <c r="CR943" s="51">
        <f t="shared" si="44"/>
        <v>0.005217246286</v>
      </c>
      <c r="CS943" s="51">
        <f t="shared" si="45"/>
        <v>0.9467979875</v>
      </c>
      <c r="CT943" s="51">
        <f t="shared" si="46"/>
        <v>0.01192055293</v>
      </c>
      <c r="CU943" s="51">
        <f t="shared" si="15"/>
        <v>1</v>
      </c>
      <c r="CV943" s="51">
        <f t="shared" si="47"/>
        <v>0.001014010182</v>
      </c>
      <c r="CW943" s="51">
        <f t="shared" si="48"/>
        <v>0.007582567327</v>
      </c>
      <c r="CX943" s="51">
        <f t="shared" si="49"/>
        <v>0.001633794545</v>
      </c>
      <c r="CY943" s="51">
        <f t="shared" si="50"/>
        <v>0.9897696279</v>
      </c>
      <c r="CZ943" s="51">
        <f t="shared" si="16"/>
        <v>1</v>
      </c>
      <c r="DA943" s="61"/>
      <c r="DB943" s="51">
        <f>(AQ943*Baseline!B$7 + AV943*Baseline!B$11 + BA943*Baseline!B$16 + BF943*Baseline!B$18)</f>
        <v>57690.41513</v>
      </c>
      <c r="DC943" s="51">
        <f>(AR943*Baseline!B$7 + AW943*Baseline!B$11 + BB943*Baseline!B$16 + BG943*Baseline!B$18)</f>
        <v>63345.91432</v>
      </c>
      <c r="DD943" s="51">
        <f>(AS943*Baseline!B$7 + AX943*Baseline!B$11 + BC943*Baseline!B$16 + BH943*Baseline!B$18)</f>
        <v>115158.7626</v>
      </c>
      <c r="DE943" s="51">
        <f>(AT943*Baseline!B$7 + AY943*Baseline!B$11 + BD943*Baseline!B$16 + BI943*Baseline!B$18)</f>
        <v>1259848.979</v>
      </c>
      <c r="DF943" s="51">
        <f t="shared" si="17"/>
        <v>1496044.071</v>
      </c>
      <c r="DG943" s="61"/>
      <c r="DH943" s="51">
        <f t="shared" si="51"/>
        <v>0.03856197572</v>
      </c>
      <c r="DI943" s="51">
        <f t="shared" si="52"/>
        <v>0.04234227825</v>
      </c>
      <c r="DJ943" s="51">
        <f t="shared" si="53"/>
        <v>0.07697551486</v>
      </c>
      <c r="DK943" s="51">
        <f t="shared" si="54"/>
        <v>0.8421202312</v>
      </c>
      <c r="DL943" s="51">
        <f t="shared" si="18"/>
        <v>1</v>
      </c>
      <c r="DM943" s="61"/>
      <c r="DN943" s="51">
        <f>DH943 / (Baseline!B$7/Baseline!B$17)</f>
        <v>4.116237273</v>
      </c>
      <c r="DO943" s="51">
        <f>DI943 / (Baseline!B$11/Baseline!B$17)</f>
        <v>1.022162863</v>
      </c>
      <c r="DP943" s="51">
        <f>DJ943 / (Baseline!B$16/Baseline!B$17)</f>
        <v>1.18950433</v>
      </c>
      <c r="DQ943" s="51">
        <f>DK943 / (Baseline!B$18/Baseline!B$17)</f>
        <v>0.9520912655</v>
      </c>
      <c r="DR943" s="79"/>
      <c r="DS943" s="51">
        <f>(AU943*Baseline!B$34)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0.0284366532</v>
      </c>
      <c r="DT943" s="51">
        <f>(AZ943*Baseline!B$34) + (Baseline!D$88*(1-Baseline!D$89)*Baseline!B$35) + (Baseline!D$88*Baseline!D$89*((1-Baseline!D$90)*Baseline!B$40 + Baseline!D$90*Baseline!B$41))</f>
        <v>0.01040840846</v>
      </c>
      <c r="DU943" s="51">
        <f>(BE943*Baseline!B$34) + (Baseline!F$88*(1-Baseline!F$89)*Baseline!B$35) + (Baseline!F$88*Baseline!F$89*((1-Baseline!F$90)*Baseline!B$40 + Baseline!F$90*Baseline!B$41))</f>
        <v>0.01297539045</v>
      </c>
      <c r="DV943" s="51">
        <f>(BJ943*Baseline!B$34) + (Baseline!H$88*(1-Baseline!H$89)*Baseline!B$35) + (Baseline!H$88*Baseline!H$89*((1-Baseline!H$90)*Baseline!B$40 + Baseline!H$90*Baseline!B$41))</f>
        <v>0.009306393299</v>
      </c>
      <c r="DW943" s="51">
        <f>( DS943*Baseline!B$7 + DT943*Baseline!B$11 + DU943*Baseline!B$16 + DV943*Baseline!B$18 ) / Baseline!B$17</f>
        <v>0.009768689721</v>
      </c>
    </row>
    <row r="944">
      <c r="A944" s="4" t="s">
        <v>1304</v>
      </c>
      <c r="B944" s="45">
        <f>MIN( MAX( NORMINV( MCrands!B944, (B$5+B$4)/2, (B$5-B$4)/3.29 ), 0 ), 1 )</f>
        <v>0.4914032385</v>
      </c>
      <c r="C944" s="45">
        <f>MAX( NORMINV( MCrands!C944, (C$5+C$4)/2, (C$5-C$4)/3.29 ), 0 )</f>
        <v>2.551487584</v>
      </c>
      <c r="D944" s="41"/>
      <c r="E944" s="43">
        <f>Baseline!B$33 * (C944 * Baseline!B$66*Baseline!B$66/Baseline!B$73 + Baseline!B$52*Baseline!B$52/Baseline!B$74 + Baseline!B$53*Baseline!B$53/Baseline!B$75 + Baseline!B$54*Baseline!B$54/Baseline!B$76)</f>
        <v>0.00001810583757</v>
      </c>
      <c r="F944" s="43">
        <f>Baseline!B$33 * (C944 * Baseline!B$66*Baseline!B$57/Baseline!B$73 + Baseline!B$52*Baseline!B$67/Baseline!B$74 + Baseline!B$53*Baseline!B$55/Baseline!B$75 + Baseline!B$54*Baseline!B$56/Baseline!B$76)</f>
        <v>0.0000001997266844</v>
      </c>
      <c r="G944" s="45">
        <f>Baseline!B$33 * (C944 * Baseline!B$66*Baseline!B$58/Baseline!B$73 + Baseline!B$52*Baseline!B$59/Baseline!B$74 + Baseline!B$53*Baseline!B$68/Baseline!B$75 + Baseline!B$54*Baseline!B$60/Baseline!B$76)</f>
        <v>0.0000001682574577</v>
      </c>
      <c r="H944" s="43">
        <f>Baseline!B$33 * (C944 * Baseline!B$66*Baseline!B$61/Baseline!B$73 + Baseline!B$52*Baseline!B$62/Baseline!B$74 + Baseline!B$53*Baseline!B$63/Baseline!B$75 + Baseline!B$54*Baseline!B$69/Baseline!B$76)</f>
        <v>0.000000003363809471</v>
      </c>
      <c r="I944" s="43">
        <f>Baseline!B$33 * (C944 * Baseline!B$57*Baseline!B$66/Baseline!B$73 + Baseline!B$67*Baseline!B$52/Baseline!B$74 + Baseline!B$55*Baseline!B$53/Baseline!B$75 + Baseline!B$56*Baseline!B$54/Baseline!B$76)</f>
        <v>0.0000001997266844</v>
      </c>
      <c r="J944" s="45">
        <f>Baseline!B$33 * (C944 * Baseline!B$57*Baseline!B$57/Baseline!B$73 + Baseline!B$67*Baseline!B$67/Baseline!B$74 + Baseline!B$55*Baseline!B$55/Baseline!B$75 + Baseline!B$56*Baseline!B$56/Baseline!B$76)</f>
        <v>0.000001763813778</v>
      </c>
      <c r="K944" s="43">
        <f>Baseline!B$33 * (C944 * Baseline!B$57*Baseline!B$58/Baseline!B$73 + Baseline!B$67*Baseline!B$59/Baseline!B$74 + Baseline!B$55*Baseline!B$68/Baseline!B$75 + Baseline!B$56*Baseline!B$60/Baseline!B$76)</f>
        <v>0.00000001374185515</v>
      </c>
      <c r="L944" s="45">
        <f>Baseline!B$33 * (C944 * Baseline!B$57*Baseline!B$61/Baseline!B$73 + Baseline!B$67*Baseline!B$62/Baseline!B$74 + Baseline!B$55*Baseline!B$63/Baseline!B$75 + Baseline!B$56*Baseline!B$69/Baseline!B$76)</f>
        <v>0.00000001439284539</v>
      </c>
      <c r="M944" s="43">
        <f>Baseline!B$33 * (C944 * Baseline!B$58*Baseline!B$66/Baseline!B$73 + Baseline!B$59*Baseline!B$52/Baseline!B$74 + Baseline!B$68*Baseline!B$53/Baseline!B$75 + Baseline!B$60*Baseline!B$54/Baseline!B$76)</f>
        <v>0.0000001682574577</v>
      </c>
      <c r="N944" s="45">
        <f>Baseline!B$33 * (C944 * Baseline!B$58*Baseline!B$57/Baseline!B$73 + Baseline!B$59*Baseline!B$67/Baseline!B$74 + Baseline!B$68*Baseline!B$55/Baseline!B$75 + Baseline!B$60*Baseline!B$56/Baseline!B$76)</f>
        <v>0.00000001374185515</v>
      </c>
      <c r="O944" s="45">
        <f>Baseline!B$33 * (C944 * Baseline!B$58*Baseline!B$58/Baseline!B$73 + Baseline!B$59*Baseline!B$59/Baseline!B$74 + Baseline!B$68*Baseline!B$68/Baseline!B$75 + Baseline!B$60*Baseline!B$60/Baseline!B$76)</f>
        <v>0.000001324390113</v>
      </c>
      <c r="P944" s="43">
        <f>Baseline!B$33 * (C944 * Baseline!B$58*Baseline!B$61/Baseline!B$73 + Baseline!B$59*Baseline!B$62/Baseline!B$74 + Baseline!B$68*Baseline!B$63/Baseline!B$75 + Baseline!B$60*Baseline!B$69/Baseline!B$76)</f>
        <v>0.000000001646925912</v>
      </c>
      <c r="Q944" s="43">
        <f>Baseline!B$33 * (C944 * Baseline!B$61*Baseline!B$66/Baseline!B$73 + Baseline!B$62*Baseline!B$52/Baseline!B$74 + Baseline!B$63*Baseline!B$53/Baseline!B$75 + Baseline!B$69*Baseline!B$54/Baseline!B$76)</f>
        <v>0.000000003363809471</v>
      </c>
      <c r="R944" s="43">
        <f>Baseline!B$33 * (C944 * Baseline!B$61*Baseline!B$57/Baseline!B$73 + Baseline!B$62*Baseline!B$67/Baseline!B$74 + Baseline!B$63*Baseline!B$55/Baseline!B$75 + Baseline!B$69*Baseline!B$56/Baseline!B$76)</f>
        <v>0.00000001439284539</v>
      </c>
      <c r="S944" s="43">
        <f>Baseline!B$33 * (C944 * Baseline!B$61*Baseline!B$58/Baseline!B$73 + Baseline!B$62*Baseline!B$59/Baseline!B$74 + Baseline!B$63*Baseline!B$68/Baseline!B$75 + Baseline!B$69*Baseline!B$60/Baseline!B$76)</f>
        <v>0.000000001646925912</v>
      </c>
      <c r="T944" s="43">
        <f>Baseline!B$33 * (C944 * Baseline!B$61*Baseline!B$61/Baseline!B$73 + Baseline!B$62*Baseline!B$62/Baseline!B$74 + Baseline!B$63*Baseline!B$63/Baseline!B$75 + Baseline!B$69*Baseline!B$69/Baseline!B$76)</f>
        <v>0.0000000985465435</v>
      </c>
      <c r="U944" s="41"/>
      <c r="V944" s="43">
        <f>E944 * ( Baseline!B$87 * Baseline!B$7 )</f>
        <v>0.1879204881</v>
      </c>
      <c r="W944" s="43">
        <f>F944 * ( Baseline!D$87 * Baseline!B$11 )</f>
        <v>0.003684277394</v>
      </c>
      <c r="X944" s="43">
        <f>G944 * ( Baseline!F$87 * Baseline!B$16 )</f>
        <v>0.005844384081</v>
      </c>
      <c r="Y944" s="43">
        <f>H944 * ( Baseline!H$87 * Baseline!B$18 )</f>
        <v>0.001182962539</v>
      </c>
      <c r="Z944" s="51">
        <f t="shared" si="1"/>
        <v>0.1986321122</v>
      </c>
      <c r="AA944" s="43">
        <f>I944 * ( Baseline!B$87 * Baseline!B$7 )</f>
        <v>0.002072963257</v>
      </c>
      <c r="AB944" s="45">
        <f>J944 * ( Baseline!D$87 * Baseline!B$11 )</f>
        <v>0.03253635962</v>
      </c>
      <c r="AC944" s="45">
        <f>K944 * ( Baseline!F$87 * Baseline!B$16 )</f>
        <v>0.0004773201769</v>
      </c>
      <c r="AD944" s="45">
        <f>L944 * ( Baseline!F$87 * Baseline!B$16 )</f>
        <v>0.0004999321732</v>
      </c>
      <c r="AE944" s="51">
        <f t="shared" si="2"/>
        <v>0.03558657523</v>
      </c>
      <c r="AF944" s="51">
        <f>M944 * ( Baseline!B$87 * Baseline!B$7 )</f>
        <v>0.001746344154</v>
      </c>
      <c r="AG944" s="51">
        <f>N944 * ( Baseline!D$87 * Baseline!B$11 )</f>
        <v>0.0002534904459</v>
      </c>
      <c r="AH944" s="51">
        <f>O944 * ( Baseline!F$87 * Baseline!B$16 )</f>
        <v>0.04600238588</v>
      </c>
      <c r="AI944" s="51">
        <f>P944 * ( Baseline!H$87 * Baseline!B$18 )</f>
        <v>0.0005791801452</v>
      </c>
      <c r="AJ944" s="51">
        <f t="shared" si="3"/>
        <v>0.04858140062</v>
      </c>
      <c r="AK944" s="51">
        <f>Q944 * ( Baseline!B$87 * Baseline!B$7 )</f>
        <v>0.0000349129785</v>
      </c>
      <c r="AL944" s="51">
        <f>R944 * ( Baseline!D$87 * Baseline!B$11 )</f>
        <v>0.0002654989997</v>
      </c>
      <c r="AM944" s="51">
        <f>S944 * ( Baseline!F$87 * Baseline!B$16 )</f>
        <v>0.00005720559263</v>
      </c>
      <c r="AN944" s="51">
        <f>T944 * ( Baseline!H$87 * Baseline!B$18 )</f>
        <v>0.0346562046</v>
      </c>
      <c r="AO944" s="51">
        <f t="shared" si="4"/>
        <v>0.03501382217</v>
      </c>
      <c r="AP944" s="61"/>
      <c r="AQ944" s="51">
        <f>V944 * ( (1-Baseline!B$88-Baseline!B$87) + (1-B944)*Baseline!B$88 )</f>
        <v>0.1017121743</v>
      </c>
      <c r="AR944" s="51">
        <f>W944 * ( (1-Baseline!B$88-Baseline!B$87) + (1-B944)*Baseline!B$88 )</f>
        <v>0.001994119258</v>
      </c>
      <c r="AS944" s="51">
        <f>X944 * ( (1-Baseline!B$88-Baseline!B$87) + (1-B944)*Baseline!B$88 )</f>
        <v>0.003163279416</v>
      </c>
      <c r="AT944" s="51">
        <f>Y944 * ( (1-Baseline!B$88-Baseline!B$87) + (1-B944)*Baseline!B$88 )</f>
        <v>0.0006402797962</v>
      </c>
      <c r="AU944" s="51">
        <f t="shared" si="5"/>
        <v>0.1075098527</v>
      </c>
      <c r="AV944" s="51">
        <f>AA944 * ( (1-Baseline!D$88-Baseline!D$87) + (1-B944)*Baseline!D$88 )</f>
        <v>0.001598772392</v>
      </c>
      <c r="AW944" s="51">
        <f>AB944 * ( (1-Baseline!D$88-Baseline!D$87) + (1-B944)*Baseline!D$88 )</f>
        <v>0.0250936592</v>
      </c>
      <c r="AX944" s="51">
        <f>AC944 * ( (1-Baseline!D$88-Baseline!D$87) + (1-B944)*Baseline!D$88 )</f>
        <v>0.0003681330667</v>
      </c>
      <c r="AY944" s="51">
        <f>AD944 * ( (1-Baseline!D$88-Baseline!D$87) + (1-B944)*Baseline!D$88 )</f>
        <v>0.0003855725631</v>
      </c>
      <c r="AZ944" s="51">
        <f t="shared" si="6"/>
        <v>0.02744613722</v>
      </c>
      <c r="BA944" s="51">
        <f>AF944 * ( (1-Baseline!F$88-Baseline!F$87) + (1-Baseline!B$36)*Baseline!F$88 )</f>
        <v>0.001256725136</v>
      </c>
      <c r="BB944" s="51">
        <f>AG944 * ( (1-Baseline!F$88-Baseline!F$87) + (1-Baseline!B$36)*Baseline!F$88 )</f>
        <v>0.0001824198366</v>
      </c>
      <c r="BC944" s="51">
        <f>AH944 * ( (1-Baseline!F$88-Baseline!F$87) + (1-Baseline!B$36)*Baseline!F$88 )</f>
        <v>0.03310478895</v>
      </c>
      <c r="BD944" s="51">
        <f>AI944 * ( (1-Baseline!F$88-Baseline!F$87) + (1-Baseline!B$36)*Baseline!F$88 )</f>
        <v>0.0004167965663</v>
      </c>
      <c r="BE944" s="51">
        <f t="shared" si="7"/>
        <v>0.03496073049</v>
      </c>
      <c r="BF944" s="51">
        <f>AK944 * ( (1-Baseline!H$88-Baseline!H$87) + (1-Baseline!B$36)*Baseline!H$88 )</f>
        <v>0.00002766225112</v>
      </c>
      <c r="BG944" s="51">
        <f>AL944 * ( (1-Baseline!H$88-Baseline!H$87) + (1-Baseline!B$36)*Baseline!H$88 )</f>
        <v>0.0002103601674</v>
      </c>
      <c r="BH944" s="51">
        <f>AM944 * ( (1-Baseline!H$88-Baseline!H$87) + (1-Baseline!B$36)*Baseline!H$88 )</f>
        <v>0.00004532513516</v>
      </c>
      <c r="BI944" s="51">
        <f>AN944 * ( (1-Baseline!H$88-Baseline!H$87) + (1-Baseline!B$36)*Baseline!H$88 )</f>
        <v>0.02745880403</v>
      </c>
      <c r="BJ944" s="51">
        <f t="shared" si="8"/>
        <v>0.02774215158</v>
      </c>
      <c r="BK944" s="61"/>
      <c r="BL944" s="51">
        <f t="shared" si="19"/>
        <v>0.9460730498</v>
      </c>
      <c r="BM944" s="51">
        <f t="shared" si="20"/>
        <v>0.01854824658</v>
      </c>
      <c r="BN944" s="51">
        <f t="shared" si="21"/>
        <v>0.02942315831</v>
      </c>
      <c r="BO944" s="51">
        <f t="shared" si="22"/>
        <v>0.005955545283</v>
      </c>
      <c r="BP944" s="51">
        <f t="shared" si="9"/>
        <v>1</v>
      </c>
      <c r="BQ944" s="51">
        <f t="shared" si="23"/>
        <v>0.05825127154</v>
      </c>
      <c r="BR944" s="51">
        <f t="shared" si="24"/>
        <v>0.9142874641</v>
      </c>
      <c r="BS944" s="51">
        <f t="shared" si="25"/>
        <v>0.01341292816</v>
      </c>
      <c r="BT944" s="51">
        <f t="shared" si="26"/>
        <v>0.0140483362</v>
      </c>
      <c r="BU944" s="51">
        <f t="shared" si="10"/>
        <v>1</v>
      </c>
      <c r="BV944" s="51">
        <f t="shared" si="27"/>
        <v>0.03594676422</v>
      </c>
      <c r="BW944" s="51">
        <f t="shared" si="28"/>
        <v>0.005217849685</v>
      </c>
      <c r="BX944" s="51">
        <f t="shared" si="29"/>
        <v>0.9469135366</v>
      </c>
      <c r="BY944" s="51">
        <f t="shared" si="30"/>
        <v>0.01192184947</v>
      </c>
      <c r="BZ944" s="51">
        <f t="shared" si="11"/>
        <v>1</v>
      </c>
      <c r="CA944" s="51">
        <f t="shared" si="31"/>
        <v>0.0009971198895</v>
      </c>
      <c r="CB944" s="51">
        <f t="shared" si="32"/>
        <v>0.007582691155</v>
      </c>
      <c r="CC944" s="51">
        <f t="shared" si="33"/>
        <v>0.001633800285</v>
      </c>
      <c r="CD944" s="51">
        <f t="shared" si="34"/>
        <v>0.9897863887</v>
      </c>
      <c r="CE944" s="51">
        <f t="shared" si="12"/>
        <v>1</v>
      </c>
      <c r="CF944" s="61"/>
      <c r="CG944" s="51">
        <f t="shared" si="35"/>
        <v>0.9460730498</v>
      </c>
      <c r="CH944" s="51">
        <f t="shared" si="36"/>
        <v>0.01854824658</v>
      </c>
      <c r="CI944" s="51">
        <f t="shared" si="37"/>
        <v>0.02942315831</v>
      </c>
      <c r="CJ944" s="51">
        <f t="shared" si="38"/>
        <v>0.005955545283</v>
      </c>
      <c r="CK944" s="51">
        <f t="shared" si="13"/>
        <v>1</v>
      </c>
      <c r="CL944" s="51">
        <f t="shared" si="39"/>
        <v>0.05825127154</v>
      </c>
      <c r="CM944" s="51">
        <f t="shared" si="40"/>
        <v>0.9142874641</v>
      </c>
      <c r="CN944" s="51">
        <f t="shared" si="41"/>
        <v>0.01341292816</v>
      </c>
      <c r="CO944" s="51">
        <f t="shared" si="42"/>
        <v>0.0140483362</v>
      </c>
      <c r="CP944" s="51">
        <f t="shared" si="14"/>
        <v>1</v>
      </c>
      <c r="CQ944" s="51">
        <f t="shared" si="43"/>
        <v>0.03594676422</v>
      </c>
      <c r="CR944" s="51">
        <f t="shared" si="44"/>
        <v>0.005217849685</v>
      </c>
      <c r="CS944" s="51">
        <f t="shared" si="45"/>
        <v>0.9469135366</v>
      </c>
      <c r="CT944" s="51">
        <f t="shared" si="46"/>
        <v>0.01192184947</v>
      </c>
      <c r="CU944" s="51">
        <f t="shared" si="15"/>
        <v>1</v>
      </c>
      <c r="CV944" s="51">
        <f t="shared" si="47"/>
        <v>0.0009971198895</v>
      </c>
      <c r="CW944" s="51">
        <f t="shared" si="48"/>
        <v>0.007582691155</v>
      </c>
      <c r="CX944" s="51">
        <f t="shared" si="49"/>
        <v>0.001633800285</v>
      </c>
      <c r="CY944" s="51">
        <f t="shared" si="50"/>
        <v>0.9897863887</v>
      </c>
      <c r="CZ944" s="51">
        <f t="shared" si="16"/>
        <v>1</v>
      </c>
      <c r="DA944" s="61"/>
      <c r="DB944" s="51">
        <f>(AQ944*Baseline!B$7 + AV944*Baseline!B$11 + BA944*Baseline!B$16 + BF944*Baseline!B$18)</f>
        <v>58236.00327</v>
      </c>
      <c r="DC944" s="51">
        <f>(AR944*Baseline!B$7 + AW944*Baseline!B$11 + BB944*Baseline!B$16 + BG944*Baseline!B$18)</f>
        <v>65025.55988</v>
      </c>
      <c r="DD944" s="51">
        <f>(AS944*Baseline!B$7 + AX944*Baseline!B$11 + BC944*Baseline!B$16 + BH944*Baseline!B$18)</f>
        <v>115306.4796</v>
      </c>
      <c r="DE944" s="51">
        <f>(AT944*Baseline!B$7 + AY944*Baseline!B$11 + BD944*Baseline!B$16 + BI944*Baseline!B$18)</f>
        <v>1259894.808</v>
      </c>
      <c r="DF944" s="51">
        <f t="shared" si="17"/>
        <v>1498462.85</v>
      </c>
      <c r="DG944" s="61"/>
      <c r="DH944" s="51">
        <f t="shared" si="51"/>
        <v>0.03886382853</v>
      </c>
      <c r="DI944" s="51">
        <f t="shared" si="52"/>
        <v>0.04339484284</v>
      </c>
      <c r="DJ944" s="51">
        <f t="shared" si="53"/>
        <v>0.07694984201</v>
      </c>
      <c r="DK944" s="51">
        <f t="shared" si="54"/>
        <v>0.8407914866</v>
      </c>
      <c r="DL944" s="51">
        <f t="shared" si="18"/>
        <v>1</v>
      </c>
      <c r="DM944" s="61"/>
      <c r="DN944" s="51">
        <f>DH944 / (Baseline!B$7/Baseline!B$17)</f>
        <v>4.148458076</v>
      </c>
      <c r="DO944" s="51">
        <f>DI944 / (Baseline!B$11/Baseline!B$17)</f>
        <v>1.047572276</v>
      </c>
      <c r="DP944" s="51">
        <f>DJ944 / (Baseline!B$16/Baseline!B$17)</f>
        <v>1.189107607</v>
      </c>
      <c r="DQ944" s="51">
        <f>DK944 / (Baseline!B$18/Baseline!B$17)</f>
        <v>0.9505890025</v>
      </c>
      <c r="DR944" s="79"/>
      <c r="DS944" s="51">
        <f>(AU944*Baseline!B$34)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0.02865600916</v>
      </c>
      <c r="DT944" s="51">
        <f>(AZ944*Baseline!B$34) + (Baseline!D$88*(1-Baseline!D$89)*Baseline!B$35) + (Baseline!D$88*Baseline!D$89*((1-Baseline!D$90)*Baseline!B$40 + Baseline!D$90*Baseline!B$41))</f>
        <v>0.01053048858</v>
      </c>
      <c r="DU944" s="51">
        <f>(BE944*Baseline!B$34) + (Baseline!F$88*(1-Baseline!F$89)*Baseline!B$35) + (Baseline!F$88*Baseline!F$89*((1-Baseline!F$90)*Baseline!B$40 + Baseline!F$90*Baseline!B$41))</f>
        <v>0.01297474957</v>
      </c>
      <c r="DV944" s="51">
        <f>(BJ944*Baseline!B$34) + (Baseline!H$88*(1-Baseline!H$89)*Baseline!B$35) + (Baseline!H$88*Baseline!H$89*((1-Baseline!H$90)*Baseline!B$40 + Baseline!H$90*Baseline!B$41))</f>
        <v>0.009306322738</v>
      </c>
      <c r="DW944" s="51">
        <f>( DS944*Baseline!B$7 + DT944*Baseline!B$11 + DU944*Baseline!B$16 + DV944*Baseline!B$18 ) / Baseline!B$17</f>
        <v>0.009775697892</v>
      </c>
    </row>
    <row r="945">
      <c r="A945" s="4" t="s">
        <v>1305</v>
      </c>
      <c r="B945" s="45">
        <f>MIN( MAX( NORMINV( MCrands!B945, (B$5+B$4)/2, (B$5-B$4)/3.29 ), 0 ), 1 )</f>
        <v>0.4714831775</v>
      </c>
      <c r="C945" s="45">
        <f>MAX( NORMINV( MCrands!C945, (C$5+C$4)/2, (C$5-C$4)/3.29 ), 0 )</f>
        <v>2.006077003</v>
      </c>
      <c r="D945" s="41"/>
      <c r="E945" s="43">
        <f>Baseline!B$33 * (C945 * Baseline!B$66*Baseline!B$66/Baseline!B$73 + Baseline!B$52*Baseline!B$52/Baseline!B$74 + Baseline!B$53*Baseline!B$53/Baseline!B$75 + Baseline!B$54*Baseline!B$54/Baseline!B$76)</f>
        <v>0.00001424431757</v>
      </c>
      <c r="F945" s="43">
        <f>Baseline!B$33 * (C945 * Baseline!B$66*Baseline!B$57/Baseline!B$73 + Baseline!B$52*Baseline!B$67/Baseline!B$74 + Baseline!B$53*Baseline!B$55/Baseline!B$75 + Baseline!B$54*Baseline!B$56/Baseline!B$76)</f>
        <v>0.0000001991169707</v>
      </c>
      <c r="G945" s="45">
        <f>Baseline!B$33 * (C945 * Baseline!B$66*Baseline!B$58/Baseline!B$73 + Baseline!B$52*Baseline!B$59/Baseline!B$74 + Baseline!B$53*Baseline!B$68/Baseline!B$75 + Baseline!B$54*Baseline!B$60/Baseline!B$76)</f>
        <v>0.0000001667585782</v>
      </c>
      <c r="H945" s="43">
        <f>Baseline!B$33 * (C945 * Baseline!B$66*Baseline!B$61/Baseline!B$73 + Baseline!B$52*Baseline!B$62/Baseline!B$74 + Baseline!B$53*Baseline!B$63/Baseline!B$75 + Baseline!B$54*Baseline!B$69/Baseline!B$76)</f>
        <v>0.000000003213921523</v>
      </c>
      <c r="I945" s="43">
        <f>Baseline!B$33 * (C945 * Baseline!B$57*Baseline!B$66/Baseline!B$73 + Baseline!B$67*Baseline!B$52/Baseline!B$74 + Baseline!B$55*Baseline!B$53/Baseline!B$75 + Baseline!B$56*Baseline!B$54/Baseline!B$76)</f>
        <v>0.0000001991169707</v>
      </c>
      <c r="J945" s="45">
        <f>Baseline!B$33 * (C945 * Baseline!B$57*Baseline!B$57/Baseline!B$73 + Baseline!B$67*Baseline!B$67/Baseline!B$74 + Baseline!B$55*Baseline!B$55/Baseline!B$75 + Baseline!B$56*Baseline!B$56/Baseline!B$76)</f>
        <v>0.000001763813681</v>
      </c>
      <c r="K945" s="43">
        <f>Baseline!B$33 * (C945 * Baseline!B$57*Baseline!B$58/Baseline!B$73 + Baseline!B$67*Baseline!B$59/Baseline!B$74 + Baseline!B$55*Baseline!B$68/Baseline!B$75 + Baseline!B$56*Baseline!B$60/Baseline!B$76)</f>
        <v>0.00000001374161848</v>
      </c>
      <c r="L945" s="45">
        <f>Baseline!B$33 * (C945 * Baseline!B$57*Baseline!B$61/Baseline!B$73 + Baseline!B$67*Baseline!B$62/Baseline!B$74 + Baseline!B$55*Baseline!B$63/Baseline!B$75 + Baseline!B$56*Baseline!B$69/Baseline!B$76)</f>
        <v>0.00000001439282172</v>
      </c>
      <c r="M945" s="43">
        <f>Baseline!B$33 * (C945 * Baseline!B$58*Baseline!B$66/Baseline!B$73 + Baseline!B$59*Baseline!B$52/Baseline!B$74 + Baseline!B$68*Baseline!B$53/Baseline!B$75 + Baseline!B$60*Baseline!B$54/Baseline!B$76)</f>
        <v>0.0000001667585782</v>
      </c>
      <c r="N945" s="45">
        <f>Baseline!B$33 * (C945 * Baseline!B$58*Baseline!B$57/Baseline!B$73 + Baseline!B$59*Baseline!B$67/Baseline!B$74 + Baseline!B$68*Baseline!B$55/Baseline!B$75 + Baseline!B$60*Baseline!B$56/Baseline!B$76)</f>
        <v>0.00000001374161848</v>
      </c>
      <c r="O945" s="45">
        <f>Baseline!B$33 * (C945 * Baseline!B$58*Baseline!B$58/Baseline!B$73 + Baseline!B$59*Baseline!B$59/Baseline!B$74 + Baseline!B$68*Baseline!B$68/Baseline!B$75 + Baseline!B$60*Baseline!B$60/Baseline!B$76)</f>
        <v>0.000001324389532</v>
      </c>
      <c r="P945" s="43">
        <f>Baseline!B$33 * (C945 * Baseline!B$58*Baseline!B$61/Baseline!B$73 + Baseline!B$59*Baseline!B$62/Baseline!B$74 + Baseline!B$68*Baseline!B$63/Baseline!B$75 + Baseline!B$60*Baseline!B$69/Baseline!B$76)</f>
        <v>0.000000001646867732</v>
      </c>
      <c r="Q945" s="43">
        <f>Baseline!B$33 * (C945 * Baseline!B$61*Baseline!B$66/Baseline!B$73 + Baseline!B$62*Baseline!B$52/Baseline!B$74 + Baseline!B$63*Baseline!B$53/Baseline!B$75 + Baseline!B$69*Baseline!B$54/Baseline!B$76)</f>
        <v>0.000000003213921523</v>
      </c>
      <c r="R945" s="43">
        <f>Baseline!B$33 * (C945 * Baseline!B$61*Baseline!B$57/Baseline!B$73 + Baseline!B$62*Baseline!B$67/Baseline!B$74 + Baseline!B$63*Baseline!B$55/Baseline!B$75 + Baseline!B$69*Baseline!B$56/Baseline!B$76)</f>
        <v>0.00000001439282172</v>
      </c>
      <c r="S945" s="43">
        <f>Baseline!B$33 * (C945 * Baseline!B$61*Baseline!B$58/Baseline!B$73 + Baseline!B$62*Baseline!B$59/Baseline!B$74 + Baseline!B$63*Baseline!B$68/Baseline!B$75 + Baseline!B$69*Baseline!B$60/Baseline!B$76)</f>
        <v>0.000000001646867732</v>
      </c>
      <c r="T945" s="43">
        <f>Baseline!B$33 * (C945 * Baseline!B$61*Baseline!B$61/Baseline!B$73 + Baseline!B$62*Baseline!B$62/Baseline!B$74 + Baseline!B$63*Baseline!B$63/Baseline!B$75 + Baseline!B$69*Baseline!B$69/Baseline!B$76)</f>
        <v>0.00000009854653768</v>
      </c>
      <c r="U945" s="41"/>
      <c r="V945" s="43">
        <f>E945 * ( Baseline!B$87 * Baseline!B$7 )</f>
        <v>0.1478417721</v>
      </c>
      <c r="W945" s="43">
        <f>F945 * ( Baseline!D$87 * Baseline!B$11 )</f>
        <v>0.003673030252</v>
      </c>
      <c r="X945" s="43">
        <f>G945 * ( Baseline!F$87 * Baseline!B$16 )</f>
        <v>0.005792320847</v>
      </c>
      <c r="Y945" s="43">
        <f>H945 * ( Baseline!H$87 * Baseline!B$18 )</f>
        <v>0.001130250924</v>
      </c>
      <c r="Z945" s="51">
        <f t="shared" si="1"/>
        <v>0.1584373741</v>
      </c>
      <c r="AA945" s="43">
        <f>I945 * ( Baseline!B$87 * Baseline!B$7 )</f>
        <v>0.002066635039</v>
      </c>
      <c r="AB945" s="45">
        <f>J945 * ( Baseline!D$87 * Baseline!B$11 )</f>
        <v>0.03253635785</v>
      </c>
      <c r="AC945" s="45">
        <f>K945 * ( Baseline!F$87 * Baseline!B$16 )</f>
        <v>0.0004773119564</v>
      </c>
      <c r="AD945" s="45">
        <f>L945 * ( Baseline!F$87 * Baseline!B$16 )</f>
        <v>0.0004999313511</v>
      </c>
      <c r="AE945" s="51">
        <f t="shared" si="2"/>
        <v>0.03558023619</v>
      </c>
      <c r="AF945" s="51">
        <f>M945 * ( Baseline!B$87 * Baseline!B$7 )</f>
        <v>0.001730787283</v>
      </c>
      <c r="AG945" s="51">
        <f>N945 * ( Baseline!D$87 * Baseline!B$11 )</f>
        <v>0.0002534860803</v>
      </c>
      <c r="AH945" s="51">
        <f>O945 * ( Baseline!F$87 * Baseline!B$16 )</f>
        <v>0.04600236567</v>
      </c>
      <c r="AI945" s="51">
        <f>P945 * ( Baseline!H$87 * Baseline!B$18 )</f>
        <v>0.0005791596848</v>
      </c>
      <c r="AJ945" s="51">
        <f t="shared" si="3"/>
        <v>0.04856579872</v>
      </c>
      <c r="AK945" s="51">
        <f>Q945 * ( Baseline!B$87 * Baseline!B$7 )</f>
        <v>0.00003335729149</v>
      </c>
      <c r="AL945" s="51">
        <f>R945 * ( Baseline!D$87 * Baseline!B$11 )</f>
        <v>0.0002654985631</v>
      </c>
      <c r="AM945" s="51">
        <f>S945 * ( Baseline!F$87 * Baseline!B$16 )</f>
        <v>0.00005720357176</v>
      </c>
      <c r="AN945" s="51">
        <f>T945 * ( Baseline!H$87 * Baseline!B$18 )</f>
        <v>0.03465620256</v>
      </c>
      <c r="AO945" s="51">
        <f t="shared" si="4"/>
        <v>0.03501226198</v>
      </c>
      <c r="AP945" s="61"/>
      <c r="AQ945" s="51">
        <f>V945 * ( (1-Baseline!B$88-Baseline!B$87) + (1-B945)*Baseline!B$88 )</f>
        <v>0.08264058961</v>
      </c>
      <c r="AR945" s="51">
        <f>W945 * ( (1-Baseline!B$88-Baseline!B$87) + (1-B945)*Baseline!B$88 )</f>
        <v>0.002053150348</v>
      </c>
      <c r="AS945" s="51">
        <f>X945 * ( (1-Baseline!B$88-Baseline!B$87) + (1-B945)*Baseline!B$88 )</f>
        <v>0.003237791345</v>
      </c>
      <c r="AT945" s="51">
        <f>Y945 * ( (1-Baseline!B$88-Baseline!B$87) + (1-B945)*Baseline!B$88 )</f>
        <v>0.0006317876301</v>
      </c>
      <c r="AU945" s="51">
        <f t="shared" si="5"/>
        <v>0.08856331894</v>
      </c>
      <c r="AV945" s="51">
        <f>AA945 * ( (1-Baseline!D$88-Baseline!D$87) + (1-B945)*Baseline!D$88 )</f>
        <v>0.001612334793</v>
      </c>
      <c r="AW945" s="51">
        <f>AB945 * ( (1-Baseline!D$88-Baseline!D$87) + (1-B945)*Baseline!D$88 )</f>
        <v>0.02538401838</v>
      </c>
      <c r="AX945" s="51">
        <f>AC945 * ( (1-Baseline!D$88-Baseline!D$87) + (1-B945)*Baseline!D$88 )</f>
        <v>0.000372386348</v>
      </c>
      <c r="AY945" s="51">
        <f>AD945 * ( (1-Baseline!D$88-Baseline!D$87) + (1-B945)*Baseline!D$88 )</f>
        <v>0.0003900334102</v>
      </c>
      <c r="AZ945" s="51">
        <f t="shared" si="6"/>
        <v>0.02775877293</v>
      </c>
      <c r="BA945" s="51">
        <f>AF945 * ( (1-Baseline!F$88-Baseline!F$87) + (1-Baseline!B$36)*Baseline!F$88 )</f>
        <v>0.001245529914</v>
      </c>
      <c r="BB945" s="51">
        <f>AG945 * ( (1-Baseline!F$88-Baseline!F$87) + (1-Baseline!B$36)*Baseline!F$88 )</f>
        <v>0.0001824166949</v>
      </c>
      <c r="BC945" s="51">
        <f>AH945 * ( (1-Baseline!F$88-Baseline!F$87) + (1-Baseline!B$36)*Baseline!F$88 )</f>
        <v>0.03310477441</v>
      </c>
      <c r="BD945" s="51">
        <f>AI945 * ( (1-Baseline!F$88-Baseline!F$87) + (1-Baseline!B$36)*Baseline!F$88 )</f>
        <v>0.0004167818423</v>
      </c>
      <c r="BE945" s="51">
        <f t="shared" si="7"/>
        <v>0.03494950286</v>
      </c>
      <c r="BF945" s="51">
        <f>AK945 * ( (1-Baseline!H$88-Baseline!H$87) + (1-Baseline!B$36)*Baseline!H$88 )</f>
        <v>0.00002642964919</v>
      </c>
      <c r="BG945" s="51">
        <f>AL945 * ( (1-Baseline!H$88-Baseline!H$87) + (1-Baseline!B$36)*Baseline!H$88 )</f>
        <v>0.0002103598215</v>
      </c>
      <c r="BH945" s="51">
        <f>AM945 * ( (1-Baseline!H$88-Baseline!H$87) + (1-Baseline!B$36)*Baseline!H$88 )</f>
        <v>0.00004532353398</v>
      </c>
      <c r="BI945" s="51">
        <f>AN945 * ( (1-Baseline!H$88-Baseline!H$87) + (1-Baseline!B$36)*Baseline!H$88 )</f>
        <v>0.02745880241</v>
      </c>
      <c r="BJ945" s="51">
        <f t="shared" si="8"/>
        <v>0.02774091541</v>
      </c>
      <c r="BK945" s="61"/>
      <c r="BL945" s="51">
        <f t="shared" si="19"/>
        <v>0.9331243522</v>
      </c>
      <c r="BM945" s="51">
        <f t="shared" si="20"/>
        <v>0.02318285236</v>
      </c>
      <c r="BN945" s="51">
        <f t="shared" si="21"/>
        <v>0.0365590561</v>
      </c>
      <c r="BO945" s="51">
        <f t="shared" si="22"/>
        <v>0.007133739314</v>
      </c>
      <c r="BP945" s="51">
        <f t="shared" si="9"/>
        <v>1</v>
      </c>
      <c r="BQ945" s="51">
        <f t="shared" si="23"/>
        <v>0.05808379201</v>
      </c>
      <c r="BR945" s="51">
        <f t="shared" si="24"/>
        <v>0.9144503052</v>
      </c>
      <c r="BS945" s="51">
        <f t="shared" si="25"/>
        <v>0.01341508679</v>
      </c>
      <c r="BT945" s="51">
        <f t="shared" si="26"/>
        <v>0.01405081597</v>
      </c>
      <c r="BU945" s="51">
        <f t="shared" si="10"/>
        <v>1</v>
      </c>
      <c r="BV945" s="51">
        <f t="shared" si="27"/>
        <v>0.03563798659</v>
      </c>
      <c r="BW945" s="51">
        <f t="shared" si="28"/>
        <v>0.005219436043</v>
      </c>
      <c r="BX945" s="51">
        <f t="shared" si="29"/>
        <v>0.9472173193</v>
      </c>
      <c r="BY945" s="51">
        <f t="shared" si="30"/>
        <v>0.01192525811</v>
      </c>
      <c r="BZ945" s="51">
        <f t="shared" si="11"/>
        <v>1</v>
      </c>
      <c r="CA945" s="51">
        <f t="shared" si="31"/>
        <v>0.0009527316889</v>
      </c>
      <c r="CB945" s="51">
        <f t="shared" si="32"/>
        <v>0.007583016581</v>
      </c>
      <c r="CC945" s="51">
        <f t="shared" si="33"/>
        <v>0.00163381537</v>
      </c>
      <c r="CD945" s="51">
        <f t="shared" si="34"/>
        <v>0.9898304364</v>
      </c>
      <c r="CE945" s="51">
        <f t="shared" si="12"/>
        <v>1</v>
      </c>
      <c r="CF945" s="61"/>
      <c r="CG945" s="51">
        <f t="shared" si="35"/>
        <v>0.9331243522</v>
      </c>
      <c r="CH945" s="51">
        <f t="shared" si="36"/>
        <v>0.02318285236</v>
      </c>
      <c r="CI945" s="51">
        <f t="shared" si="37"/>
        <v>0.0365590561</v>
      </c>
      <c r="CJ945" s="51">
        <f t="shared" si="38"/>
        <v>0.007133739314</v>
      </c>
      <c r="CK945" s="51">
        <f t="shared" si="13"/>
        <v>1</v>
      </c>
      <c r="CL945" s="51">
        <f t="shared" si="39"/>
        <v>0.05808379201</v>
      </c>
      <c r="CM945" s="51">
        <f t="shared" si="40"/>
        <v>0.9144503052</v>
      </c>
      <c r="CN945" s="51">
        <f t="shared" si="41"/>
        <v>0.01341508679</v>
      </c>
      <c r="CO945" s="51">
        <f t="shared" si="42"/>
        <v>0.01405081597</v>
      </c>
      <c r="CP945" s="51">
        <f t="shared" si="14"/>
        <v>1</v>
      </c>
      <c r="CQ945" s="51">
        <f t="shared" si="43"/>
        <v>0.03563798659</v>
      </c>
      <c r="CR945" s="51">
        <f t="shared" si="44"/>
        <v>0.005219436043</v>
      </c>
      <c r="CS945" s="51">
        <f t="shared" si="45"/>
        <v>0.9472173193</v>
      </c>
      <c r="CT945" s="51">
        <f t="shared" si="46"/>
        <v>0.01192525811</v>
      </c>
      <c r="CU945" s="51">
        <f t="shared" si="15"/>
        <v>1</v>
      </c>
      <c r="CV945" s="51">
        <f t="shared" si="47"/>
        <v>0.0009527316889</v>
      </c>
      <c r="CW945" s="51">
        <f t="shared" si="48"/>
        <v>0.007583016581</v>
      </c>
      <c r="CX945" s="51">
        <f t="shared" si="49"/>
        <v>0.00163381537</v>
      </c>
      <c r="CY945" s="51">
        <f t="shared" si="50"/>
        <v>0.9898304364</v>
      </c>
      <c r="CZ945" s="51">
        <f t="shared" si="16"/>
        <v>1</v>
      </c>
      <c r="DA945" s="61"/>
      <c r="DB945" s="51">
        <f>(AQ945*Baseline!B$7 + AV945*Baseline!B$11 + BA945*Baseline!B$16 + BF945*Baseline!B$18)</f>
        <v>48921.42206</v>
      </c>
      <c r="DC945" s="51">
        <f>(AR945*Baseline!B$7 + AW945*Baseline!B$11 + BB945*Baseline!B$16 + BG945*Baseline!B$18)</f>
        <v>65676.85454</v>
      </c>
      <c r="DD945" s="51">
        <f>(AS945*Baseline!B$7 + AX945*Baseline!B$11 + BC945*Baseline!B$16 + BH945*Baseline!B$18)</f>
        <v>115351.6172</v>
      </c>
      <c r="DE945" s="51">
        <f>(AT945*Baseline!B$7 + AY945*Baseline!B$11 + BD945*Baseline!B$16 + BI945*Baseline!B$18)</f>
        <v>1259900.132</v>
      </c>
      <c r="DF945" s="51">
        <f t="shared" si="17"/>
        <v>1489850.026</v>
      </c>
      <c r="DG945" s="61"/>
      <c r="DH945" s="51">
        <f t="shared" si="51"/>
        <v>0.03283647429</v>
      </c>
      <c r="DI945" s="51">
        <f t="shared" si="52"/>
        <v>0.04408286298</v>
      </c>
      <c r="DJ945" s="51">
        <f t="shared" si="53"/>
        <v>0.0774249859</v>
      </c>
      <c r="DK945" s="51">
        <f t="shared" si="54"/>
        <v>0.8456556768</v>
      </c>
      <c r="DL945" s="51">
        <f t="shared" si="18"/>
        <v>1</v>
      </c>
      <c r="DM945" s="61"/>
      <c r="DN945" s="51">
        <f>DH945 / (Baseline!B$7/Baseline!B$17)</f>
        <v>3.505077654</v>
      </c>
      <c r="DO945" s="51">
        <f>DI945 / (Baseline!B$11/Baseline!B$17)</f>
        <v>1.064181412</v>
      </c>
      <c r="DP945" s="51">
        <f>DJ945 / (Baseline!B$16/Baseline!B$17)</f>
        <v>1.196450016</v>
      </c>
      <c r="DQ945" s="51">
        <f>DK945 / (Baseline!B$18/Baseline!B$17)</f>
        <v>0.956088399</v>
      </c>
      <c r="DR945" s="79"/>
      <c r="DS945" s="51">
        <f>(AU945*Baseline!B$34)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0.02581402909</v>
      </c>
      <c r="DT945" s="51">
        <f>(AZ945*Baseline!B$34) + (Baseline!D$88*(1-Baseline!D$89)*Baseline!B$35) + (Baseline!D$88*Baseline!D$89*((1-Baseline!D$90)*Baseline!B$40 + Baseline!D$90*Baseline!B$41))</f>
        <v>0.01057738394</v>
      </c>
      <c r="DU945" s="51">
        <f>(BE945*Baseline!B$34) + (Baseline!F$88*(1-Baseline!F$89)*Baseline!B$35) + (Baseline!F$88*Baseline!F$89*((1-Baseline!F$90)*Baseline!B$40 + Baseline!F$90*Baseline!B$41))</f>
        <v>0.01297306543</v>
      </c>
      <c r="DV945" s="51">
        <f>(BJ945*Baseline!B$34) + (Baseline!H$88*(1-Baseline!H$89)*Baseline!B$35) + (Baseline!H$88*Baseline!H$89*((1-Baseline!H$90)*Baseline!B$40 + Baseline!H$90*Baseline!B$41))</f>
        <v>0.009306137312</v>
      </c>
      <c r="DW945" s="51">
        <f>( DS945*Baseline!B$7 + DT945*Baseline!B$11 + DU945*Baseline!B$16 + DV945*Baseline!B$18 ) / Baseline!B$17</f>
        <v>0.009750743097</v>
      </c>
    </row>
    <row r="946">
      <c r="A946" s="4" t="s">
        <v>1306</v>
      </c>
      <c r="B946" s="45">
        <f>MIN( MAX( NORMINV( MCrands!B946, (B$5+B$4)/2, (B$5-B$4)/3.29 ), 0 ), 1 )</f>
        <v>0.4614536648</v>
      </c>
      <c r="C946" s="45">
        <f>MAX( NORMINV( MCrands!C946, (C$5+C$4)/2, (C$5-C$4)/3.29 ), 0 )</f>
        <v>2.777159138</v>
      </c>
      <c r="D946" s="41"/>
      <c r="E946" s="43">
        <f>Baseline!B$33 * (C946 * Baseline!B$66*Baseline!B$66/Baseline!B$73 + Baseline!B$52*Baseline!B$52/Baseline!B$74 + Baseline!B$53*Baseline!B$53/Baseline!B$75 + Baseline!B$54*Baseline!B$54/Baseline!B$76)</f>
        <v>0.00001970359759</v>
      </c>
      <c r="F946" s="43">
        <f>Baseline!B$33 * (C946 * Baseline!B$66*Baseline!B$57/Baseline!B$73 + Baseline!B$52*Baseline!B$67/Baseline!B$74 + Baseline!B$53*Baseline!B$55/Baseline!B$75 + Baseline!B$54*Baseline!B$56/Baseline!B$76)</f>
        <v>0.0000001999789623</v>
      </c>
      <c r="G946" s="45">
        <f>Baseline!B$33 * (C946 * Baseline!B$66*Baseline!B$58/Baseline!B$73 + Baseline!B$52*Baseline!B$59/Baseline!B$74 + Baseline!B$53*Baseline!B$68/Baseline!B$75 + Baseline!B$54*Baseline!B$60/Baseline!B$76)</f>
        <v>0.0000001688776409</v>
      </c>
      <c r="H946" s="43">
        <f>Baseline!B$33 * (C946 * Baseline!B$66*Baseline!B$61/Baseline!B$73 + Baseline!B$52*Baseline!B$62/Baseline!B$74 + Baseline!B$53*Baseline!B$63/Baseline!B$75 + Baseline!B$54*Baseline!B$69/Baseline!B$76)</f>
        <v>0.000000003425827787</v>
      </c>
      <c r="I946" s="43">
        <f>Baseline!B$33 * (C946 * Baseline!B$57*Baseline!B$66/Baseline!B$73 + Baseline!B$67*Baseline!B$52/Baseline!B$74 + Baseline!B$55*Baseline!B$53/Baseline!B$75 + Baseline!B$56*Baseline!B$54/Baseline!B$76)</f>
        <v>0.0000001999789623</v>
      </c>
      <c r="J946" s="45">
        <f>Baseline!B$33 * (C946 * Baseline!B$57*Baseline!B$57/Baseline!B$73 + Baseline!B$67*Baseline!B$67/Baseline!B$74 + Baseline!B$55*Baseline!B$55/Baseline!B$75 + Baseline!B$56*Baseline!B$56/Baseline!B$76)</f>
        <v>0.000001763813818</v>
      </c>
      <c r="K946" s="43">
        <f>Baseline!B$33 * (C946 * Baseline!B$57*Baseline!B$58/Baseline!B$73 + Baseline!B$67*Baseline!B$59/Baseline!B$74 + Baseline!B$55*Baseline!B$68/Baseline!B$75 + Baseline!B$56*Baseline!B$60/Baseline!B$76)</f>
        <v>0.00000001374195307</v>
      </c>
      <c r="L946" s="45">
        <f>Baseline!B$33 * (C946 * Baseline!B$57*Baseline!B$61/Baseline!B$73 + Baseline!B$67*Baseline!B$62/Baseline!B$74 + Baseline!B$55*Baseline!B$63/Baseline!B$75 + Baseline!B$56*Baseline!B$69/Baseline!B$76)</f>
        <v>0.00000001439285518</v>
      </c>
      <c r="M946" s="43">
        <f>Baseline!B$33 * (C946 * Baseline!B$58*Baseline!B$66/Baseline!B$73 + Baseline!B$59*Baseline!B$52/Baseline!B$74 + Baseline!B$68*Baseline!B$53/Baseline!B$75 + Baseline!B$60*Baseline!B$54/Baseline!B$76)</f>
        <v>0.0000001688776409</v>
      </c>
      <c r="N946" s="45">
        <f>Baseline!B$33 * (C946 * Baseline!B$58*Baseline!B$57/Baseline!B$73 + Baseline!B$59*Baseline!B$67/Baseline!B$74 + Baseline!B$68*Baseline!B$55/Baseline!B$75 + Baseline!B$60*Baseline!B$56/Baseline!B$76)</f>
        <v>0.00000001374195307</v>
      </c>
      <c r="O946" s="45">
        <f>Baseline!B$33 * (C946 * Baseline!B$58*Baseline!B$58/Baseline!B$73 + Baseline!B$59*Baseline!B$59/Baseline!B$74 + Baseline!B$68*Baseline!B$68/Baseline!B$75 + Baseline!B$60*Baseline!B$60/Baseline!B$76)</f>
        <v>0.000001324390354</v>
      </c>
      <c r="P946" s="43">
        <f>Baseline!B$33 * (C946 * Baseline!B$58*Baseline!B$61/Baseline!B$73 + Baseline!B$59*Baseline!B$62/Baseline!B$74 + Baseline!B$68*Baseline!B$63/Baseline!B$75 + Baseline!B$60*Baseline!B$69/Baseline!B$76)</f>
        <v>0.000000001646949985</v>
      </c>
      <c r="Q946" s="43">
        <f>Baseline!B$33 * (C946 * Baseline!B$61*Baseline!B$66/Baseline!B$73 + Baseline!B$62*Baseline!B$52/Baseline!B$74 + Baseline!B$63*Baseline!B$53/Baseline!B$75 + Baseline!B$69*Baseline!B$54/Baseline!B$76)</f>
        <v>0.000000003425827787</v>
      </c>
      <c r="R946" s="43">
        <f>Baseline!B$33 * (C946 * Baseline!B$61*Baseline!B$57/Baseline!B$73 + Baseline!B$62*Baseline!B$67/Baseline!B$74 + Baseline!B$63*Baseline!B$55/Baseline!B$75 + Baseline!B$69*Baseline!B$56/Baseline!B$76)</f>
        <v>0.00000001439285518</v>
      </c>
      <c r="S946" s="43">
        <f>Baseline!B$33 * (C946 * Baseline!B$61*Baseline!B$58/Baseline!B$73 + Baseline!B$62*Baseline!B$59/Baseline!B$74 + Baseline!B$63*Baseline!B$68/Baseline!B$75 + Baseline!B$69*Baseline!B$60/Baseline!B$76)</f>
        <v>0.000000001646949985</v>
      </c>
      <c r="T946" s="43">
        <f>Baseline!B$33 * (C946 * Baseline!B$61*Baseline!B$61/Baseline!B$73 + Baseline!B$62*Baseline!B$62/Baseline!B$74 + Baseline!B$63*Baseline!B$63/Baseline!B$75 + Baseline!B$69*Baseline!B$69/Baseline!B$76)</f>
        <v>0.00000009854654591</v>
      </c>
      <c r="U946" s="41"/>
      <c r="V946" s="43">
        <f>E946 * ( Baseline!B$87 * Baseline!B$7 )</f>
        <v>0.2045036394</v>
      </c>
      <c r="W946" s="43">
        <f>F946 * ( Baseline!D$87 * Baseline!B$11 )</f>
        <v>0.003688931063</v>
      </c>
      <c r="X946" s="43">
        <f>G946 * ( Baseline!F$87 * Baseline!B$16 )</f>
        <v>0.005865926</v>
      </c>
      <c r="Y946" s="43">
        <f>H946 * ( Baseline!H$87 * Baseline!B$18 )</f>
        <v>0.001204772735</v>
      </c>
      <c r="Z946" s="51">
        <f t="shared" si="1"/>
        <v>0.2152632692</v>
      </c>
      <c r="AA946" s="43">
        <f>I946 * ( Baseline!B$87 * Baseline!B$7 )</f>
        <v>0.002075581649</v>
      </c>
      <c r="AB946" s="45">
        <f>J946 * ( Baseline!D$87 * Baseline!B$11 )</f>
        <v>0.03253636036</v>
      </c>
      <c r="AC946" s="45">
        <f>K946 * ( Baseline!F$87 * Baseline!B$16 )</f>
        <v>0.0004773235783</v>
      </c>
      <c r="AD946" s="45">
        <f>L946 * ( Baseline!F$87 * Baseline!B$16 )</f>
        <v>0.0004999325133</v>
      </c>
      <c r="AE946" s="51">
        <f t="shared" si="2"/>
        <v>0.0355891981</v>
      </c>
      <c r="AF946" s="51">
        <f>M946 * ( Baseline!B$87 * Baseline!B$7 )</f>
        <v>0.001752781035</v>
      </c>
      <c r="AG946" s="51">
        <f>N946 * ( Baseline!D$87 * Baseline!B$11 )</f>
        <v>0.0002534922523</v>
      </c>
      <c r="AH946" s="51">
        <f>O946 * ( Baseline!F$87 * Baseline!B$16 )</f>
        <v>0.04600239424</v>
      </c>
      <c r="AI946" s="51">
        <f>P946 * ( Baseline!H$87 * Baseline!B$18 )</f>
        <v>0.000579188611</v>
      </c>
      <c r="AJ946" s="51">
        <f t="shared" si="3"/>
        <v>0.04858785614</v>
      </c>
      <c r="AK946" s="51">
        <f>Q946 * ( Baseline!B$87 * Baseline!B$7 )</f>
        <v>0.00003555666661</v>
      </c>
      <c r="AL946" s="51">
        <f>R946 * ( Baseline!D$87 * Baseline!B$11 )</f>
        <v>0.0002654991803</v>
      </c>
      <c r="AM946" s="51">
        <f>S946 * ( Baseline!F$87 * Baseline!B$16 )</f>
        <v>0.0000572064288</v>
      </c>
      <c r="AN946" s="51">
        <f>T946 * ( Baseline!H$87 * Baseline!B$18 )</f>
        <v>0.03465620545</v>
      </c>
      <c r="AO946" s="51">
        <f t="shared" si="4"/>
        <v>0.03501446772</v>
      </c>
      <c r="AP946" s="61"/>
      <c r="AQ946" s="51">
        <f>V946 * ( (1-Baseline!B$88-Baseline!B$87) + (1-B946)*Baseline!B$88 )</f>
        <v>0.1161388926</v>
      </c>
      <c r="AR946" s="51">
        <f>W946 * ( (1-Baseline!B$88-Baseline!B$87) + (1-B946)*Baseline!B$88 )</f>
        <v>0.002094966963</v>
      </c>
      <c r="AS946" s="51">
        <f>X946 * ( (1-Baseline!B$88-Baseline!B$87) + (1-B946)*Baseline!B$88 )</f>
        <v>0.003331295969</v>
      </c>
      <c r="AT946" s="51">
        <f>Y946 * ( (1-Baseline!B$88-Baseline!B$87) + (1-B946)*Baseline!B$88 )</f>
        <v>0.0006841979519</v>
      </c>
      <c r="AU946" s="51">
        <f t="shared" si="5"/>
        <v>0.1222493535</v>
      </c>
      <c r="AV946" s="51">
        <f>AA946 * ( (1-Baseline!D$88-Baseline!D$87) + (1-B946)*Baseline!D$88 )</f>
        <v>0.001628640754</v>
      </c>
      <c r="AW946" s="51">
        <f>AB946 * ( (1-Baseline!D$88-Baseline!D$87) + (1-B946)*Baseline!D$88 )</f>
        <v>0.02553021342</v>
      </c>
      <c r="AX946" s="51">
        <f>AC946 * ( (1-Baseline!D$88-Baseline!D$87) + (1-B946)*Baseline!D$88 )</f>
        <v>0.0003745401357</v>
      </c>
      <c r="AY946" s="51">
        <f>AD946 * ( (1-Baseline!D$88-Baseline!D$87) + (1-B946)*Baseline!D$88 )</f>
        <v>0.0003922806245</v>
      </c>
      <c r="AZ946" s="51">
        <f t="shared" si="6"/>
        <v>0.02792567493</v>
      </c>
      <c r="BA946" s="51">
        <f>AF946 * ( (1-Baseline!F$88-Baseline!F$87) + (1-Baseline!B$36)*Baseline!F$88 )</f>
        <v>0.001261357322</v>
      </c>
      <c r="BB946" s="51">
        <f>AG946 * ( (1-Baseline!F$88-Baseline!F$87) + (1-Baseline!B$36)*Baseline!F$88 )</f>
        <v>0.0001824211365</v>
      </c>
      <c r="BC946" s="51">
        <f>AH946 * ( (1-Baseline!F$88-Baseline!F$87) + (1-Baseline!B$36)*Baseline!F$88 )</f>
        <v>0.03310479497</v>
      </c>
      <c r="BD946" s="51">
        <f>AI946 * ( (1-Baseline!F$88-Baseline!F$87) + (1-Baseline!B$36)*Baseline!F$88 )</f>
        <v>0.0004168026585</v>
      </c>
      <c r="BE946" s="51">
        <f t="shared" si="7"/>
        <v>0.03496537609</v>
      </c>
      <c r="BF946" s="51">
        <f>AK946 * ( (1-Baseline!H$88-Baseline!H$87) + (1-Baseline!B$36)*Baseline!H$88 )</f>
        <v>0.00002817225809</v>
      </c>
      <c r="BG946" s="51">
        <f>AL946 * ( (1-Baseline!H$88-Baseline!H$87) + (1-Baseline!B$36)*Baseline!H$88 )</f>
        <v>0.0002103603106</v>
      </c>
      <c r="BH946" s="51">
        <f>AM946 * ( (1-Baseline!H$88-Baseline!H$87) + (1-Baseline!B$36)*Baseline!H$88 )</f>
        <v>0.00004532579767</v>
      </c>
      <c r="BI946" s="51">
        <f>AN946 * ( (1-Baseline!H$88-Baseline!H$87) + (1-Baseline!B$36)*Baseline!H$88 )</f>
        <v>0.0274588047</v>
      </c>
      <c r="BJ946" s="51">
        <f t="shared" si="8"/>
        <v>0.02774266307</v>
      </c>
      <c r="BK946" s="61"/>
      <c r="BL946" s="51">
        <f t="shared" si="19"/>
        <v>0.9500164155</v>
      </c>
      <c r="BM946" s="51">
        <f t="shared" si="20"/>
        <v>0.01713683471</v>
      </c>
      <c r="BN946" s="51">
        <f t="shared" si="21"/>
        <v>0.02725000889</v>
      </c>
      <c r="BO946" s="51">
        <f t="shared" si="22"/>
        <v>0.005596740862</v>
      </c>
      <c r="BP946" s="51">
        <f t="shared" si="9"/>
        <v>1</v>
      </c>
      <c r="BQ946" s="51">
        <f t="shared" si="23"/>
        <v>0.05832055118</v>
      </c>
      <c r="BR946" s="51">
        <f t="shared" si="24"/>
        <v>0.9142201032</v>
      </c>
      <c r="BS946" s="51">
        <f t="shared" si="25"/>
        <v>0.01341203522</v>
      </c>
      <c r="BT946" s="51">
        <f t="shared" si="26"/>
        <v>0.01404731042</v>
      </c>
      <c r="BU946" s="51">
        <f t="shared" si="10"/>
        <v>1</v>
      </c>
      <c r="BV946" s="51">
        <f t="shared" si="27"/>
        <v>0.03607446745</v>
      </c>
      <c r="BW946" s="51">
        <f t="shared" si="28"/>
        <v>0.005217193605</v>
      </c>
      <c r="BX946" s="51">
        <f t="shared" si="29"/>
        <v>0.9467878992</v>
      </c>
      <c r="BY946" s="51">
        <f t="shared" si="30"/>
        <v>0.01192043974</v>
      </c>
      <c r="BZ946" s="51">
        <f t="shared" si="11"/>
        <v>1</v>
      </c>
      <c r="CA946" s="51">
        <f t="shared" si="31"/>
        <v>0.001015484996</v>
      </c>
      <c r="CB946" s="51">
        <f t="shared" si="32"/>
        <v>0.007582556514</v>
      </c>
      <c r="CC946" s="51">
        <f t="shared" si="33"/>
        <v>0.001633794043</v>
      </c>
      <c r="CD946" s="51">
        <f t="shared" si="34"/>
        <v>0.9897681644</v>
      </c>
      <c r="CE946" s="51">
        <f t="shared" si="12"/>
        <v>1</v>
      </c>
      <c r="CF946" s="61"/>
      <c r="CG946" s="51">
        <f t="shared" si="35"/>
        <v>0.9500164155</v>
      </c>
      <c r="CH946" s="51">
        <f t="shared" si="36"/>
        <v>0.01713683471</v>
      </c>
      <c r="CI946" s="51">
        <f t="shared" si="37"/>
        <v>0.02725000889</v>
      </c>
      <c r="CJ946" s="51">
        <f t="shared" si="38"/>
        <v>0.005596740862</v>
      </c>
      <c r="CK946" s="51">
        <f t="shared" si="13"/>
        <v>1</v>
      </c>
      <c r="CL946" s="51">
        <f t="shared" si="39"/>
        <v>0.05832055118</v>
      </c>
      <c r="CM946" s="51">
        <f t="shared" si="40"/>
        <v>0.9142201032</v>
      </c>
      <c r="CN946" s="51">
        <f t="shared" si="41"/>
        <v>0.01341203522</v>
      </c>
      <c r="CO946" s="51">
        <f t="shared" si="42"/>
        <v>0.01404731042</v>
      </c>
      <c r="CP946" s="51">
        <f t="shared" si="14"/>
        <v>1</v>
      </c>
      <c r="CQ946" s="51">
        <f t="shared" si="43"/>
        <v>0.03607446745</v>
      </c>
      <c r="CR946" s="51">
        <f t="shared" si="44"/>
        <v>0.005217193605</v>
      </c>
      <c r="CS946" s="51">
        <f t="shared" si="45"/>
        <v>0.9467878992</v>
      </c>
      <c r="CT946" s="51">
        <f t="shared" si="46"/>
        <v>0.01192043974</v>
      </c>
      <c r="CU946" s="51">
        <f t="shared" si="15"/>
        <v>1</v>
      </c>
      <c r="CV946" s="51">
        <f t="shared" si="47"/>
        <v>0.001015484996</v>
      </c>
      <c r="CW946" s="51">
        <f t="shared" si="48"/>
        <v>0.007582556514</v>
      </c>
      <c r="CX946" s="51">
        <f t="shared" si="49"/>
        <v>0.001633794043</v>
      </c>
      <c r="CY946" s="51">
        <f t="shared" si="50"/>
        <v>0.9897681644</v>
      </c>
      <c r="CZ946" s="51">
        <f t="shared" si="16"/>
        <v>1</v>
      </c>
      <c r="DA946" s="61"/>
      <c r="DB946" s="51">
        <f>(AQ946*Baseline!B$7 + AV946*Baseline!B$11 + BA946*Baseline!B$16 + BF946*Baseline!B$18)</f>
        <v>65335.88832</v>
      </c>
      <c r="DC946" s="51">
        <f>(AR946*Baseline!B$7 + AW946*Baseline!B$11 + BB946*Baseline!B$16 + BG946*Baseline!B$18)</f>
        <v>66010.69603</v>
      </c>
      <c r="DD946" s="51">
        <f>(AS946*Baseline!B$7 + AX946*Baseline!B$11 + BC946*Baseline!B$16 + BH946*Baseline!B$18)</f>
        <v>115401.7584</v>
      </c>
      <c r="DE946" s="51">
        <f>(AT946*Baseline!B$7 + AY946*Baseline!B$11 + BD946*Baseline!B$16 + BI946*Baseline!B$18)</f>
        <v>1259930.545</v>
      </c>
      <c r="DF946" s="51">
        <f t="shared" si="17"/>
        <v>1506678.888</v>
      </c>
      <c r="DG946" s="61"/>
      <c r="DH946" s="51">
        <f t="shared" si="51"/>
        <v>0.04336417591</v>
      </c>
      <c r="DI946" s="51">
        <f t="shared" si="52"/>
        <v>0.0438120535</v>
      </c>
      <c r="DJ946" s="51">
        <f t="shared" si="53"/>
        <v>0.07659346618</v>
      </c>
      <c r="DK946" s="51">
        <f t="shared" si="54"/>
        <v>0.8362303044</v>
      </c>
      <c r="DL946" s="51">
        <f t="shared" si="18"/>
        <v>1</v>
      </c>
      <c r="DM946" s="61"/>
      <c r="DN946" s="51">
        <f>DH946 / (Baseline!B$7/Baseline!B$17)</f>
        <v>4.628840558</v>
      </c>
      <c r="DO946" s="51">
        <f>DI946 / (Baseline!B$11/Baseline!B$17)</f>
        <v>1.057643941</v>
      </c>
      <c r="DP946" s="51">
        <f>DJ946 / (Baseline!B$16/Baseline!B$17)</f>
        <v>1.183600523</v>
      </c>
      <c r="DQ946" s="51">
        <f>DK946 / (Baseline!B$18/Baseline!B$17)</f>
        <v>0.9454321833</v>
      </c>
      <c r="DR946" s="79"/>
      <c r="DS946" s="51">
        <f>(AU946*Baseline!B$34)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0.03086693427</v>
      </c>
      <c r="DT946" s="51">
        <f>(AZ946*Baseline!B$34) + (Baseline!D$88*(1-Baseline!D$89)*Baseline!B$35) + (Baseline!D$88*Baseline!D$89*((1-Baseline!D$90)*Baseline!B$40 + Baseline!D$90*Baseline!B$41))</f>
        <v>0.01060241924</v>
      </c>
      <c r="DU946" s="51">
        <f>(BE946*Baseline!B$34) + (Baseline!F$88*(1-Baseline!F$89)*Baseline!B$35) + (Baseline!F$88*Baseline!F$89*((1-Baseline!F$90)*Baseline!B$40 + Baseline!F$90*Baseline!B$41))</f>
        <v>0.01297544641</v>
      </c>
      <c r="DV946" s="51">
        <f>(BJ946*Baseline!B$34) + (Baseline!H$88*(1-Baseline!H$89)*Baseline!B$35) + (Baseline!H$88*Baseline!H$89*((1-Baseline!H$90)*Baseline!B$40 + Baseline!H$90*Baseline!B$41))</f>
        <v>0.00930639946</v>
      </c>
      <c r="DW946" s="51">
        <f>( DS946*Baseline!B$7 + DT946*Baseline!B$11 + DU946*Baseline!B$16 + DV946*Baseline!B$18 ) / Baseline!B$17</f>
        <v>0.009799503035</v>
      </c>
    </row>
    <row r="947">
      <c r="A947" s="4" t="s">
        <v>1307</v>
      </c>
      <c r="B947" s="45">
        <f>MIN( MAX( NORMINV( MCrands!B947, (B$5+B$4)/2, (B$5-B$4)/3.29 ), 0 ), 1 )</f>
        <v>0.3530433397</v>
      </c>
      <c r="C947" s="45">
        <f>MAX( NORMINV( MCrands!C947, (C$5+C$4)/2, (C$5-C$4)/3.29 ), 0 )</f>
        <v>2.858683821</v>
      </c>
      <c r="D947" s="41"/>
      <c r="E947" s="43">
        <f>Baseline!B$33 * (C947 * Baseline!B$66*Baseline!B$66/Baseline!B$73 + Baseline!B$52*Baseline!B$52/Baseline!B$74 + Baseline!B$53*Baseline!B$53/Baseline!B$75 + Baseline!B$54*Baseline!B$54/Baseline!B$76)</f>
        <v>0.00002028079431</v>
      </c>
      <c r="F947" s="43">
        <f>Baseline!B$33 * (C947 * Baseline!B$66*Baseline!B$57/Baseline!B$73 + Baseline!B$52*Baseline!B$67/Baseline!B$74 + Baseline!B$53*Baseline!B$55/Baseline!B$75 + Baseline!B$54*Baseline!B$56/Baseline!B$76)</f>
        <v>0.0000002000700986</v>
      </c>
      <c r="G947" s="45">
        <f>Baseline!B$33 * (C947 * Baseline!B$66*Baseline!B$58/Baseline!B$73 + Baseline!B$52*Baseline!B$59/Baseline!B$74 + Baseline!B$53*Baseline!B$68/Baseline!B$75 + Baseline!B$54*Baseline!B$60/Baseline!B$76)</f>
        <v>0.0000001691016843</v>
      </c>
      <c r="H947" s="43">
        <f>Baseline!B$33 * (C947 * Baseline!B$66*Baseline!B$61/Baseline!B$73 + Baseline!B$52*Baseline!B$62/Baseline!B$74 + Baseline!B$53*Baseline!B$63/Baseline!B$75 + Baseline!B$54*Baseline!B$69/Baseline!B$76)</f>
        <v>0.000000003448232134</v>
      </c>
      <c r="I947" s="43">
        <f>Baseline!B$33 * (C947 * Baseline!B$57*Baseline!B$66/Baseline!B$73 + Baseline!B$67*Baseline!B$52/Baseline!B$74 + Baseline!B$55*Baseline!B$53/Baseline!B$75 + Baseline!B$56*Baseline!B$54/Baseline!B$76)</f>
        <v>0.0000002000700986</v>
      </c>
      <c r="J947" s="45">
        <f>Baseline!B$33 * (C947 * Baseline!B$57*Baseline!B$57/Baseline!B$73 + Baseline!B$67*Baseline!B$67/Baseline!B$74 + Baseline!B$55*Baseline!B$55/Baseline!B$75 + Baseline!B$56*Baseline!B$56/Baseline!B$76)</f>
        <v>0.000001763813832</v>
      </c>
      <c r="K947" s="43">
        <f>Baseline!B$33 * (C947 * Baseline!B$57*Baseline!B$58/Baseline!B$73 + Baseline!B$67*Baseline!B$59/Baseline!B$74 + Baseline!B$55*Baseline!B$68/Baseline!B$75 + Baseline!B$56*Baseline!B$60/Baseline!B$76)</f>
        <v>0.00000001374198845</v>
      </c>
      <c r="L947" s="45">
        <f>Baseline!B$33 * (C947 * Baseline!B$57*Baseline!B$61/Baseline!B$73 + Baseline!B$67*Baseline!B$62/Baseline!B$74 + Baseline!B$55*Baseline!B$63/Baseline!B$75 + Baseline!B$56*Baseline!B$69/Baseline!B$76)</f>
        <v>0.00000001439285872</v>
      </c>
      <c r="M947" s="43">
        <f>Baseline!B$33 * (C947 * Baseline!B$58*Baseline!B$66/Baseline!B$73 + Baseline!B$59*Baseline!B$52/Baseline!B$74 + Baseline!B$68*Baseline!B$53/Baseline!B$75 + Baseline!B$60*Baseline!B$54/Baseline!B$76)</f>
        <v>0.0000001691016843</v>
      </c>
      <c r="N947" s="45">
        <f>Baseline!B$33 * (C947 * Baseline!B$58*Baseline!B$57/Baseline!B$73 + Baseline!B$59*Baseline!B$67/Baseline!B$74 + Baseline!B$68*Baseline!B$55/Baseline!B$75 + Baseline!B$60*Baseline!B$56/Baseline!B$76)</f>
        <v>0.00000001374198845</v>
      </c>
      <c r="O947" s="45">
        <f>Baseline!B$33 * (C947 * Baseline!B$58*Baseline!B$58/Baseline!B$73 + Baseline!B$59*Baseline!B$59/Baseline!B$74 + Baseline!B$68*Baseline!B$68/Baseline!B$75 + Baseline!B$60*Baseline!B$60/Baseline!B$76)</f>
        <v>0.000001324390441</v>
      </c>
      <c r="P947" s="43">
        <f>Baseline!B$33 * (C947 * Baseline!B$58*Baseline!B$61/Baseline!B$73 + Baseline!B$59*Baseline!B$62/Baseline!B$74 + Baseline!B$68*Baseline!B$63/Baseline!B$75 + Baseline!B$60*Baseline!B$69/Baseline!B$76)</f>
        <v>0.000000001646958681</v>
      </c>
      <c r="Q947" s="43">
        <f>Baseline!B$33 * (C947 * Baseline!B$61*Baseline!B$66/Baseline!B$73 + Baseline!B$62*Baseline!B$52/Baseline!B$74 + Baseline!B$63*Baseline!B$53/Baseline!B$75 + Baseline!B$69*Baseline!B$54/Baseline!B$76)</f>
        <v>0.000000003448232134</v>
      </c>
      <c r="R947" s="43">
        <f>Baseline!B$33 * (C947 * Baseline!B$61*Baseline!B$57/Baseline!B$73 + Baseline!B$62*Baseline!B$67/Baseline!B$74 + Baseline!B$63*Baseline!B$55/Baseline!B$75 + Baseline!B$69*Baseline!B$56/Baseline!B$76)</f>
        <v>0.00000001439285872</v>
      </c>
      <c r="S947" s="43">
        <f>Baseline!B$33 * (C947 * Baseline!B$61*Baseline!B$58/Baseline!B$73 + Baseline!B$62*Baseline!B$59/Baseline!B$74 + Baseline!B$63*Baseline!B$68/Baseline!B$75 + Baseline!B$69*Baseline!B$60/Baseline!B$76)</f>
        <v>0.000000001646958681</v>
      </c>
      <c r="T947" s="43">
        <f>Baseline!B$33 * (C947 * Baseline!B$61*Baseline!B$61/Baseline!B$73 + Baseline!B$62*Baseline!B$62/Baseline!B$74 + Baseline!B$63*Baseline!B$63/Baseline!B$75 + Baseline!B$69*Baseline!B$69/Baseline!B$76)</f>
        <v>0.00000009854654678</v>
      </c>
      <c r="U947" s="41"/>
      <c r="V947" s="43">
        <f>E947 * ( Baseline!B$87 * Baseline!B$7 )</f>
        <v>0.2104943641</v>
      </c>
      <c r="W947" s="43">
        <f>F947 * ( Baseline!D$87 * Baseline!B$11 )</f>
        <v>0.003690612218</v>
      </c>
      <c r="X947" s="43">
        <f>G947 * ( Baseline!F$87 * Baseline!B$16 )</f>
        <v>0.005873708098</v>
      </c>
      <c r="Y947" s="43">
        <f>H947 * ( Baseline!H$87 * Baseline!B$18 )</f>
        <v>0.001212651749</v>
      </c>
      <c r="Z947" s="51">
        <f t="shared" si="1"/>
        <v>0.2212713362</v>
      </c>
      <c r="AA947" s="43">
        <f>I947 * ( Baseline!B$87 * Baseline!B$7 )</f>
        <v>0.002076527553</v>
      </c>
      <c r="AB947" s="45">
        <f>J947 * ( Baseline!D$87 * Baseline!B$11 )</f>
        <v>0.03253636062</v>
      </c>
      <c r="AC947" s="45">
        <f>K947 * ( Baseline!F$87 * Baseline!B$16 )</f>
        <v>0.000477324807</v>
      </c>
      <c r="AD947" s="45">
        <f>L947 * ( Baseline!F$87 * Baseline!B$16 )</f>
        <v>0.0004999326362</v>
      </c>
      <c r="AE947" s="51">
        <f t="shared" si="2"/>
        <v>0.03559014562</v>
      </c>
      <c r="AF947" s="51">
        <f>M947 * ( Baseline!B$87 * Baseline!B$7 )</f>
        <v>0.001755106382</v>
      </c>
      <c r="AG947" s="51">
        <f>N947 * ( Baseline!D$87 * Baseline!B$11 )</f>
        <v>0.0002534929048</v>
      </c>
      <c r="AH947" s="51">
        <f>O947 * ( Baseline!F$87 * Baseline!B$16 )</f>
        <v>0.04600239726</v>
      </c>
      <c r="AI947" s="51">
        <f>P947 * ( Baseline!H$87 * Baseline!B$18 )</f>
        <v>0.0005791916693</v>
      </c>
      <c r="AJ947" s="51">
        <f t="shared" si="3"/>
        <v>0.04859018821</v>
      </c>
      <c r="AK947" s="51">
        <f>Q947 * ( Baseline!B$87 * Baseline!B$7 )</f>
        <v>0.00003578920131</v>
      </c>
      <c r="AL947" s="51">
        <f>R947 * ( Baseline!D$87 * Baseline!B$11 )</f>
        <v>0.0002654992456</v>
      </c>
      <c r="AM947" s="51">
        <f>S947 * ( Baseline!F$87 * Baseline!B$16 )</f>
        <v>0.00005720673087</v>
      </c>
      <c r="AN947" s="51">
        <f>T947 * ( Baseline!H$87 * Baseline!B$18 )</f>
        <v>0.03465620575</v>
      </c>
      <c r="AO947" s="51">
        <f t="shared" si="4"/>
        <v>0.03501470093</v>
      </c>
      <c r="AP947" s="61"/>
      <c r="AQ947" s="51">
        <f>V947 * ( (1-Baseline!B$88-Baseline!B$87) + (1-B947)*Baseline!B$88 )</f>
        <v>0.1398506511</v>
      </c>
      <c r="AR947" s="51">
        <f>W947 * ( (1-Baseline!B$88-Baseline!B$87) + (1-B947)*Baseline!B$88 )</f>
        <v>0.00245201112</v>
      </c>
      <c r="AS947" s="51">
        <f>X947 * ( (1-Baseline!B$88-Baseline!B$87) + (1-B947)*Baseline!B$88 )</f>
        <v>0.003902441309</v>
      </c>
      <c r="AT947" s="51">
        <f>Y947 * ( (1-Baseline!B$88-Baseline!B$87) + (1-B947)*Baseline!B$88 )</f>
        <v>0.0008056754268</v>
      </c>
      <c r="AU947" s="51">
        <f t="shared" si="5"/>
        <v>0.1470107789</v>
      </c>
      <c r="AV947" s="51">
        <f>AA947 * ( (1-Baseline!D$88-Baseline!D$87) + (1-B947)*Baseline!D$88 )</f>
        <v>0.001730235402</v>
      </c>
      <c r="AW947" s="51">
        <f>AB947 * ( (1-Baseline!D$88-Baseline!D$87) + (1-B947)*Baseline!D$88 )</f>
        <v>0.02711043392</v>
      </c>
      <c r="AX947" s="51">
        <f>AC947 * ( (1-Baseline!D$88-Baseline!D$87) + (1-B947)*Baseline!D$88 )</f>
        <v>0.0003977237279</v>
      </c>
      <c r="AY947" s="51">
        <f>AD947 * ( (1-Baseline!D$88-Baseline!D$87) + (1-B947)*Baseline!D$88 )</f>
        <v>0.000416561362</v>
      </c>
      <c r="AZ947" s="51">
        <f t="shared" si="6"/>
        <v>0.02965495441</v>
      </c>
      <c r="BA947" s="51">
        <f>AF947 * ( (1-Baseline!F$88-Baseline!F$87) + (1-Baseline!B$36)*Baseline!F$88 )</f>
        <v>0.001263030716</v>
      </c>
      <c r="BB947" s="51">
        <f>AG947 * ( (1-Baseline!F$88-Baseline!F$87) + (1-Baseline!B$36)*Baseline!F$88 )</f>
        <v>0.0001824216061</v>
      </c>
      <c r="BC947" s="51">
        <f>AH947 * ( (1-Baseline!F$88-Baseline!F$87) + (1-Baseline!B$36)*Baseline!F$88 )</f>
        <v>0.03310479714</v>
      </c>
      <c r="BD947" s="51">
        <f>AI947 * ( (1-Baseline!F$88-Baseline!F$87) + (1-Baseline!B$36)*Baseline!F$88 )</f>
        <v>0.0004168048594</v>
      </c>
      <c r="BE947" s="51">
        <f t="shared" si="7"/>
        <v>0.03496705433</v>
      </c>
      <c r="BF947" s="51">
        <f>AK947 * ( (1-Baseline!H$88-Baseline!H$87) + (1-Baseline!B$36)*Baseline!H$88 )</f>
        <v>0.00002835649999</v>
      </c>
      <c r="BG947" s="51">
        <f>AL947 * ( (1-Baseline!H$88-Baseline!H$87) + (1-Baseline!B$36)*Baseline!H$88 )</f>
        <v>0.0002103603623</v>
      </c>
      <c r="BH947" s="51">
        <f>AM947 * ( (1-Baseline!H$88-Baseline!H$87) + (1-Baseline!B$36)*Baseline!H$88 )</f>
        <v>0.000045326037</v>
      </c>
      <c r="BI947" s="51">
        <f>AN947 * ( (1-Baseline!H$88-Baseline!H$87) + (1-Baseline!B$36)*Baseline!H$88 )</f>
        <v>0.02745880494</v>
      </c>
      <c r="BJ947" s="51">
        <f t="shared" si="8"/>
        <v>0.02774284784</v>
      </c>
      <c r="BK947" s="61"/>
      <c r="BL947" s="51">
        <f t="shared" si="19"/>
        <v>0.9512952186</v>
      </c>
      <c r="BM947" s="51">
        <f t="shared" si="20"/>
        <v>0.01667912474</v>
      </c>
      <c r="BN947" s="51">
        <f t="shared" si="21"/>
        <v>0.02654527333</v>
      </c>
      <c r="BO947" s="51">
        <f t="shared" si="22"/>
        <v>0.005480383361</v>
      </c>
      <c r="BP947" s="51">
        <f t="shared" si="9"/>
        <v>1</v>
      </c>
      <c r="BQ947" s="51">
        <f t="shared" si="23"/>
        <v>0.0583455762</v>
      </c>
      <c r="BR947" s="51">
        <f t="shared" si="24"/>
        <v>0.9141957712</v>
      </c>
      <c r="BS947" s="51">
        <f t="shared" si="25"/>
        <v>0.01341171267</v>
      </c>
      <c r="BT947" s="51">
        <f t="shared" si="26"/>
        <v>0.01404693989</v>
      </c>
      <c r="BU947" s="51">
        <f t="shared" si="10"/>
        <v>1</v>
      </c>
      <c r="BV947" s="51">
        <f t="shared" si="27"/>
        <v>0.03612059237</v>
      </c>
      <c r="BW947" s="51">
        <f t="shared" si="28"/>
        <v>0.005216956636</v>
      </c>
      <c r="BX947" s="51">
        <f t="shared" si="29"/>
        <v>0.9467425204</v>
      </c>
      <c r="BY947" s="51">
        <f t="shared" si="30"/>
        <v>0.01191993056</v>
      </c>
      <c r="BZ947" s="51">
        <f t="shared" si="11"/>
        <v>1</v>
      </c>
      <c r="CA947" s="51">
        <f t="shared" si="31"/>
        <v>0.001022119292</v>
      </c>
      <c r="CB947" s="51">
        <f t="shared" si="32"/>
        <v>0.007582507876</v>
      </c>
      <c r="CC947" s="51">
        <f t="shared" si="33"/>
        <v>0.001633791789</v>
      </c>
      <c r="CD947" s="51">
        <f t="shared" si="34"/>
        <v>0.989761581</v>
      </c>
      <c r="CE947" s="51">
        <f t="shared" si="12"/>
        <v>1</v>
      </c>
      <c r="CF947" s="61"/>
      <c r="CG947" s="51">
        <f t="shared" si="35"/>
        <v>0.9512952186</v>
      </c>
      <c r="CH947" s="51">
        <f t="shared" si="36"/>
        <v>0.01667912474</v>
      </c>
      <c r="CI947" s="51">
        <f t="shared" si="37"/>
        <v>0.02654527333</v>
      </c>
      <c r="CJ947" s="51">
        <f t="shared" si="38"/>
        <v>0.005480383361</v>
      </c>
      <c r="CK947" s="51">
        <f t="shared" si="13"/>
        <v>1</v>
      </c>
      <c r="CL947" s="51">
        <f t="shared" si="39"/>
        <v>0.0583455762</v>
      </c>
      <c r="CM947" s="51">
        <f t="shared" si="40"/>
        <v>0.9141957712</v>
      </c>
      <c r="CN947" s="51">
        <f t="shared" si="41"/>
        <v>0.01341171267</v>
      </c>
      <c r="CO947" s="51">
        <f t="shared" si="42"/>
        <v>0.01404693989</v>
      </c>
      <c r="CP947" s="51">
        <f t="shared" si="14"/>
        <v>1</v>
      </c>
      <c r="CQ947" s="51">
        <f t="shared" si="43"/>
        <v>0.03612059237</v>
      </c>
      <c r="CR947" s="51">
        <f t="shared" si="44"/>
        <v>0.005216956636</v>
      </c>
      <c r="CS947" s="51">
        <f t="shared" si="45"/>
        <v>0.9467425204</v>
      </c>
      <c r="CT947" s="51">
        <f t="shared" si="46"/>
        <v>0.01191993056</v>
      </c>
      <c r="CU947" s="51">
        <f t="shared" si="15"/>
        <v>1</v>
      </c>
      <c r="CV947" s="51">
        <f t="shared" si="47"/>
        <v>0.001022119292</v>
      </c>
      <c r="CW947" s="51">
        <f t="shared" si="48"/>
        <v>0.007582507876</v>
      </c>
      <c r="CX947" s="51">
        <f t="shared" si="49"/>
        <v>0.001633791789</v>
      </c>
      <c r="CY947" s="51">
        <f t="shared" si="50"/>
        <v>0.989761581</v>
      </c>
      <c r="CZ947" s="51">
        <f t="shared" si="16"/>
        <v>1</v>
      </c>
      <c r="DA947" s="61"/>
      <c r="DB947" s="51">
        <f>(AQ947*Baseline!B$7 + AV947*Baseline!B$11 + BA947*Baseline!B$16 + BF947*Baseline!B$18)</f>
        <v>77068.00918</v>
      </c>
      <c r="DC947" s="51">
        <f>(AR947*Baseline!B$7 + AW947*Baseline!B$11 + BB947*Baseline!B$16 + BG947*Baseline!B$18)</f>
        <v>69572.73458</v>
      </c>
      <c r="DD947" s="51">
        <f>(AS947*Baseline!B$7 + AX947*Baseline!B$11 + BC947*Baseline!B$16 + BH947*Baseline!B$18)</f>
        <v>115728.5006</v>
      </c>
      <c r="DE947" s="51">
        <f>(AT947*Baseline!B$7 + AY947*Baseline!B$11 + BD947*Baseline!B$16 + BI947*Baseline!B$18)</f>
        <v>1260041.551</v>
      </c>
      <c r="DF947" s="51">
        <f t="shared" si="17"/>
        <v>1522410.796</v>
      </c>
      <c r="DG947" s="61"/>
      <c r="DH947" s="51">
        <f t="shared" si="51"/>
        <v>0.05062234806</v>
      </c>
      <c r="DI947" s="51">
        <f t="shared" si="52"/>
        <v>0.04569905493</v>
      </c>
      <c r="DJ947" s="51">
        <f t="shared" si="53"/>
        <v>0.07601660534</v>
      </c>
      <c r="DK947" s="51">
        <f t="shared" si="54"/>
        <v>0.8276619917</v>
      </c>
      <c r="DL947" s="51">
        <f t="shared" si="18"/>
        <v>1</v>
      </c>
      <c r="DM947" s="61"/>
      <c r="DN947" s="51">
        <f>DH947 / (Baseline!B$7/Baseline!B$17)</f>
        <v>5.403602696</v>
      </c>
      <c r="DO947" s="51">
        <f>DI947 / (Baseline!B$11/Baseline!B$17)</f>
        <v>1.103197059</v>
      </c>
      <c r="DP947" s="51">
        <f>DJ947 / (Baseline!B$16/Baseline!B$17)</f>
        <v>1.17468628</v>
      </c>
      <c r="DQ947" s="51">
        <f>DK947 / (Baseline!B$18/Baseline!B$17)</f>
        <v>0.9357449494</v>
      </c>
      <c r="DR947" s="79"/>
      <c r="DS947" s="51">
        <f>(AU947*Baseline!B$34)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0.03458114809</v>
      </c>
      <c r="DT947" s="51">
        <f>(AZ947*Baseline!B$34) + (Baseline!D$88*(1-Baseline!D$89)*Baseline!B$35) + (Baseline!D$88*Baseline!D$89*((1-Baseline!D$90)*Baseline!B$40 + Baseline!D$90*Baseline!B$41))</f>
        <v>0.01086181116</v>
      </c>
      <c r="DU947" s="51">
        <f>(BE947*Baseline!B$34) + (Baseline!F$88*(1-Baseline!F$89)*Baseline!B$35) + (Baseline!F$88*Baseline!F$89*((1-Baseline!F$90)*Baseline!B$40 + Baseline!F$90*Baseline!B$41))</f>
        <v>0.01297569815</v>
      </c>
      <c r="DV947" s="51">
        <f>(BJ947*Baseline!B$34) + (Baseline!H$88*(1-Baseline!H$89)*Baseline!B$35) + (Baseline!H$88*Baseline!H$89*((1-Baseline!H$90)*Baseline!B$40 + Baseline!H$90*Baseline!B$41))</f>
        <v>0.009306427176</v>
      </c>
      <c r="DW947" s="51">
        <f>( DS947*Baseline!B$7 + DT947*Baseline!B$11 + DU947*Baseline!B$16 + DV947*Baseline!B$18 ) / Baseline!B$17</f>
        <v>0.009845084659</v>
      </c>
    </row>
    <row r="948">
      <c r="A948" s="4" t="s">
        <v>1308</v>
      </c>
      <c r="B948" s="45">
        <f>MIN( MAX( NORMINV( MCrands!B948, (B$5+B$4)/2, (B$5-B$4)/3.29 ), 0 ), 1 )</f>
        <v>0.5473378075</v>
      </c>
      <c r="C948" s="45">
        <f>MAX( NORMINV( MCrands!C948, (C$5+C$4)/2, (C$5-C$4)/3.29 ), 0 )</f>
        <v>2.723837227</v>
      </c>
      <c r="D948" s="41"/>
      <c r="E948" s="43">
        <f>Baseline!B$33 * (C948 * Baseline!B$66*Baseline!B$66/Baseline!B$73 + Baseline!B$52*Baseline!B$52/Baseline!B$74 + Baseline!B$53*Baseline!B$53/Baseline!B$75 + Baseline!B$54*Baseline!B$54/Baseline!B$76)</f>
        <v>0.00001932607718</v>
      </c>
      <c r="F948" s="43">
        <f>Baseline!B$33 * (C948 * Baseline!B$66*Baseline!B$57/Baseline!B$73 + Baseline!B$52*Baseline!B$67/Baseline!B$74 + Baseline!B$53*Baseline!B$55/Baseline!B$75 + Baseline!B$54*Baseline!B$56/Baseline!B$76)</f>
        <v>0.0000001999193538</v>
      </c>
      <c r="G948" s="45">
        <f>Baseline!B$33 * (C948 * Baseline!B$66*Baseline!B$58/Baseline!B$73 + Baseline!B$52*Baseline!B$59/Baseline!B$74 + Baseline!B$53*Baseline!B$68/Baseline!B$75 + Baseline!B$54*Baseline!B$60/Baseline!B$76)</f>
        <v>0.0000001687311033</v>
      </c>
      <c r="H948" s="43">
        <f>Baseline!B$33 * (C948 * Baseline!B$66*Baseline!B$61/Baseline!B$73 + Baseline!B$52*Baseline!B$62/Baseline!B$74 + Baseline!B$53*Baseline!B$63/Baseline!B$75 + Baseline!B$54*Baseline!B$69/Baseline!B$76)</f>
        <v>0.000000003411174035</v>
      </c>
      <c r="I948" s="43">
        <f>Baseline!B$33 * (C948 * Baseline!B$57*Baseline!B$66/Baseline!B$73 + Baseline!B$67*Baseline!B$52/Baseline!B$74 + Baseline!B$55*Baseline!B$53/Baseline!B$75 + Baseline!B$56*Baseline!B$54/Baseline!B$76)</f>
        <v>0.0000001999193538</v>
      </c>
      <c r="J948" s="45">
        <f>Baseline!B$33 * (C948 * Baseline!B$57*Baseline!B$57/Baseline!B$73 + Baseline!B$67*Baseline!B$67/Baseline!B$74 + Baseline!B$55*Baseline!B$55/Baseline!B$75 + Baseline!B$56*Baseline!B$56/Baseline!B$76)</f>
        <v>0.000001763813808</v>
      </c>
      <c r="K948" s="43">
        <f>Baseline!B$33 * (C948 * Baseline!B$57*Baseline!B$58/Baseline!B$73 + Baseline!B$67*Baseline!B$59/Baseline!B$74 + Baseline!B$55*Baseline!B$68/Baseline!B$75 + Baseline!B$56*Baseline!B$60/Baseline!B$76)</f>
        <v>0.00000001374192994</v>
      </c>
      <c r="L948" s="45">
        <f>Baseline!B$33 * (C948 * Baseline!B$57*Baseline!B$61/Baseline!B$73 + Baseline!B$67*Baseline!B$62/Baseline!B$74 + Baseline!B$55*Baseline!B$63/Baseline!B$75 + Baseline!B$56*Baseline!B$69/Baseline!B$76)</f>
        <v>0.00000001439285287</v>
      </c>
      <c r="M948" s="43">
        <f>Baseline!B$33 * (C948 * Baseline!B$58*Baseline!B$66/Baseline!B$73 + Baseline!B$59*Baseline!B$52/Baseline!B$74 + Baseline!B$68*Baseline!B$53/Baseline!B$75 + Baseline!B$60*Baseline!B$54/Baseline!B$76)</f>
        <v>0.0000001687311033</v>
      </c>
      <c r="N948" s="45">
        <f>Baseline!B$33 * (C948 * Baseline!B$58*Baseline!B$57/Baseline!B$73 + Baseline!B$59*Baseline!B$67/Baseline!B$74 + Baseline!B$68*Baseline!B$55/Baseline!B$75 + Baseline!B$60*Baseline!B$56/Baseline!B$76)</f>
        <v>0.00000001374192994</v>
      </c>
      <c r="O948" s="45">
        <f>Baseline!B$33 * (C948 * Baseline!B$58*Baseline!B$58/Baseline!B$73 + Baseline!B$59*Baseline!B$59/Baseline!B$74 + Baseline!B$68*Baseline!B$68/Baseline!B$75 + Baseline!B$60*Baseline!B$60/Baseline!B$76)</f>
        <v>0.000001324390297</v>
      </c>
      <c r="P948" s="43">
        <f>Baseline!B$33 * (C948 * Baseline!B$58*Baseline!B$61/Baseline!B$73 + Baseline!B$59*Baseline!B$62/Baseline!B$74 + Baseline!B$68*Baseline!B$63/Baseline!B$75 + Baseline!B$60*Baseline!B$69/Baseline!B$76)</f>
        <v>0.000000001646944297</v>
      </c>
      <c r="Q948" s="43">
        <f>Baseline!B$33 * (C948 * Baseline!B$61*Baseline!B$66/Baseline!B$73 + Baseline!B$62*Baseline!B$52/Baseline!B$74 + Baseline!B$63*Baseline!B$53/Baseline!B$75 + Baseline!B$69*Baseline!B$54/Baseline!B$76)</f>
        <v>0.000000003411174035</v>
      </c>
      <c r="R948" s="43">
        <f>Baseline!B$33 * (C948 * Baseline!B$61*Baseline!B$57/Baseline!B$73 + Baseline!B$62*Baseline!B$67/Baseline!B$74 + Baseline!B$63*Baseline!B$55/Baseline!B$75 + Baseline!B$69*Baseline!B$56/Baseline!B$76)</f>
        <v>0.00000001439285287</v>
      </c>
      <c r="S948" s="43">
        <f>Baseline!B$33 * (C948 * Baseline!B$61*Baseline!B$58/Baseline!B$73 + Baseline!B$62*Baseline!B$59/Baseline!B$74 + Baseline!B$63*Baseline!B$68/Baseline!B$75 + Baseline!B$69*Baseline!B$60/Baseline!B$76)</f>
        <v>0.000000001646944297</v>
      </c>
      <c r="T948" s="43">
        <f>Baseline!B$33 * (C948 * Baseline!B$61*Baseline!B$61/Baseline!B$73 + Baseline!B$62*Baseline!B$62/Baseline!B$74 + Baseline!B$63*Baseline!B$63/Baseline!B$75 + Baseline!B$69*Baseline!B$69/Baseline!B$76)</f>
        <v>0.00000009854654534</v>
      </c>
      <c r="U948" s="41"/>
      <c r="V948" s="43">
        <f>E948 * ( Baseline!B$87 * Baseline!B$7 )</f>
        <v>0.2005853551</v>
      </c>
      <c r="W948" s="43">
        <f>F948 * ( Baseline!D$87 * Baseline!B$11 )</f>
        <v>0.003687831489</v>
      </c>
      <c r="X948" s="43">
        <f>G948 * ( Baseline!F$87 * Baseline!B$16 )</f>
        <v>0.005860836053</v>
      </c>
      <c r="Y948" s="43">
        <f>H948 * ( Baseline!H$87 * Baseline!B$18 )</f>
        <v>0.001199619399</v>
      </c>
      <c r="Z948" s="51">
        <f t="shared" si="1"/>
        <v>0.211333642</v>
      </c>
      <c r="AA948" s="43">
        <f>I948 * ( Baseline!B$87 * Baseline!B$7 )</f>
        <v>0.002074962973</v>
      </c>
      <c r="AB948" s="45">
        <f>J948 * ( Baseline!D$87 * Baseline!B$11 )</f>
        <v>0.03253636018</v>
      </c>
      <c r="AC948" s="45">
        <f>K948 * ( Baseline!F$87 * Baseline!B$16 )</f>
        <v>0.0004773227746</v>
      </c>
      <c r="AD948" s="45">
        <f>L948 * ( Baseline!F$87 * Baseline!B$16 )</f>
        <v>0.0004999324329</v>
      </c>
      <c r="AE948" s="51">
        <f t="shared" si="2"/>
        <v>0.03558857837</v>
      </c>
      <c r="AF948" s="51">
        <f>M948 * ( Baseline!B$87 * Baseline!B$7 )</f>
        <v>0.001751260122</v>
      </c>
      <c r="AG948" s="51">
        <f>N948 * ( Baseline!D$87 * Baseline!B$11 )</f>
        <v>0.0002534918255</v>
      </c>
      <c r="AH948" s="51">
        <f>O948 * ( Baseline!F$87 * Baseline!B$16 )</f>
        <v>0.04600239226</v>
      </c>
      <c r="AI948" s="51">
        <f>P948 * ( Baseline!H$87 * Baseline!B$18 )</f>
        <v>0.0005791866107</v>
      </c>
      <c r="AJ948" s="51">
        <f t="shared" si="3"/>
        <v>0.04858633082</v>
      </c>
      <c r="AK948" s="51">
        <f>Q948 * ( Baseline!B$87 * Baseline!B$7 )</f>
        <v>0.00003540457531</v>
      </c>
      <c r="AL948" s="51">
        <f>R948 * ( Baseline!D$87 * Baseline!B$11 )</f>
        <v>0.0002654991377</v>
      </c>
      <c r="AM948" s="51">
        <f>S948 * ( Baseline!F$87 * Baseline!B$16 )</f>
        <v>0.00005720623123</v>
      </c>
      <c r="AN948" s="51">
        <f>T948 * ( Baseline!H$87 * Baseline!B$18 )</f>
        <v>0.03465620525</v>
      </c>
      <c r="AO948" s="51">
        <f t="shared" si="4"/>
        <v>0.03501431519</v>
      </c>
      <c r="AP948" s="61"/>
      <c r="AQ948" s="51">
        <f>V948 * ( (1-Baseline!B$88-Baseline!B$87) + (1-B948)*Baseline!B$88 )</f>
        <v>0.09858155436</v>
      </c>
      <c r="AR948" s="51">
        <f>W948 * ( (1-Baseline!B$88-Baseline!B$87) + (1-B948)*Baseline!B$88 )</f>
        <v>0.00181245615</v>
      </c>
      <c r="AS948" s="51">
        <f>X948 * ( (1-Baseline!B$88-Baseline!B$87) + (1-B948)*Baseline!B$88 )</f>
        <v>0.002880421293</v>
      </c>
      <c r="AT948" s="51">
        <f>Y948 * ( (1-Baseline!B$88-Baseline!B$87) + (1-B948)*Baseline!B$88 )</f>
        <v>0.0005895761678</v>
      </c>
      <c r="AU948" s="51">
        <f t="shared" si="5"/>
        <v>0.103864008</v>
      </c>
      <c r="AV948" s="51">
        <f>AA948 * ( (1-Baseline!D$88-Baseline!D$87) + (1-B948)*Baseline!D$88 )</f>
        <v>0.001548318825</v>
      </c>
      <c r="AW948" s="51">
        <f>AB948 * ( (1-Baseline!D$88-Baseline!D$87) + (1-B948)*Baseline!D$88 )</f>
        <v>0.02427834117</v>
      </c>
      <c r="AX948" s="51">
        <f>AC948 * ( (1-Baseline!D$88-Baseline!D$87) + (1-B948)*Baseline!D$88 )</f>
        <v>0.0003561739882</v>
      </c>
      <c r="AY948" s="51">
        <f>AD948 * ( (1-Baseline!D$88-Baseline!D$87) + (1-B948)*Baseline!D$88 )</f>
        <v>0.0003730451132</v>
      </c>
      <c r="AZ948" s="51">
        <f t="shared" si="6"/>
        <v>0.02655587909</v>
      </c>
      <c r="BA948" s="51">
        <f>AF948 * ( (1-Baseline!F$88-Baseline!F$87) + (1-Baseline!B$36)*Baseline!F$88 )</f>
        <v>0.001260262824</v>
      </c>
      <c r="BB948" s="51">
        <f>AG948 * ( (1-Baseline!F$88-Baseline!F$87) + (1-Baseline!B$36)*Baseline!F$88 )</f>
        <v>0.0001824208294</v>
      </c>
      <c r="BC948" s="51">
        <f>AH948 * ( (1-Baseline!F$88-Baseline!F$87) + (1-Baseline!B$36)*Baseline!F$88 )</f>
        <v>0.03310479355</v>
      </c>
      <c r="BD948" s="51">
        <f>AI948 * ( (1-Baseline!F$88-Baseline!F$87) + (1-Baseline!B$36)*Baseline!F$88 )</f>
        <v>0.000416801219</v>
      </c>
      <c r="BE948" s="51">
        <f t="shared" si="7"/>
        <v>0.03496427842</v>
      </c>
      <c r="BF948" s="51">
        <f>AK948 * ( (1-Baseline!H$88-Baseline!H$87) + (1-Baseline!B$36)*Baseline!H$88 )</f>
        <v>0.00002805175311</v>
      </c>
      <c r="BG948" s="51">
        <f>AL948 * ( (1-Baseline!H$88-Baseline!H$87) + (1-Baseline!B$36)*Baseline!H$88 )</f>
        <v>0.0002103602768</v>
      </c>
      <c r="BH948" s="51">
        <f>AM948 * ( (1-Baseline!H$88-Baseline!H$87) + (1-Baseline!B$36)*Baseline!H$88 )</f>
        <v>0.00004532564113</v>
      </c>
      <c r="BI948" s="51">
        <f>AN948 * ( (1-Baseline!H$88-Baseline!H$87) + (1-Baseline!B$36)*Baseline!H$88 )</f>
        <v>0.02745880454</v>
      </c>
      <c r="BJ948" s="51">
        <f t="shared" si="8"/>
        <v>0.02774254221</v>
      </c>
      <c r="BK948" s="61"/>
      <c r="BL948" s="51">
        <f t="shared" si="19"/>
        <v>0.9491406724</v>
      </c>
      <c r="BM948" s="51">
        <f t="shared" si="20"/>
        <v>0.01745028124</v>
      </c>
      <c r="BN948" s="51">
        <f t="shared" si="21"/>
        <v>0.0277326222</v>
      </c>
      <c r="BO948" s="51">
        <f t="shared" si="22"/>
        <v>0.005676424195</v>
      </c>
      <c r="BP948" s="51">
        <f t="shared" si="9"/>
        <v>1</v>
      </c>
      <c r="BQ948" s="51">
        <f t="shared" si="23"/>
        <v>0.05830418264</v>
      </c>
      <c r="BR948" s="51">
        <f t="shared" si="24"/>
        <v>0.9142360184</v>
      </c>
      <c r="BS948" s="51">
        <f t="shared" si="25"/>
        <v>0.01341224619</v>
      </c>
      <c r="BT948" s="51">
        <f t="shared" si="26"/>
        <v>0.01404755278</v>
      </c>
      <c r="BU948" s="51">
        <f t="shared" si="10"/>
        <v>1</v>
      </c>
      <c r="BV948" s="51">
        <f t="shared" si="27"/>
        <v>0.03604429666</v>
      </c>
      <c r="BW948" s="51">
        <f t="shared" si="28"/>
        <v>0.005217348608</v>
      </c>
      <c r="BX948" s="51">
        <f t="shared" si="29"/>
        <v>0.9468175819</v>
      </c>
      <c r="BY948" s="51">
        <f t="shared" si="30"/>
        <v>0.0119207728</v>
      </c>
      <c r="BZ948" s="51">
        <f t="shared" si="11"/>
        <v>1</v>
      </c>
      <c r="CA948" s="51">
        <f t="shared" si="31"/>
        <v>0.00101114573</v>
      </c>
      <c r="CB948" s="51">
        <f t="shared" si="32"/>
        <v>0.007582588327</v>
      </c>
      <c r="CC948" s="51">
        <f t="shared" si="33"/>
        <v>0.001633795518</v>
      </c>
      <c r="CD948" s="51">
        <f t="shared" si="34"/>
        <v>0.9897724704</v>
      </c>
      <c r="CE948" s="51">
        <f t="shared" si="12"/>
        <v>1</v>
      </c>
      <c r="CF948" s="61"/>
      <c r="CG948" s="51">
        <f t="shared" si="35"/>
        <v>0.9491406724</v>
      </c>
      <c r="CH948" s="51">
        <f t="shared" si="36"/>
        <v>0.01745028124</v>
      </c>
      <c r="CI948" s="51">
        <f t="shared" si="37"/>
        <v>0.0277326222</v>
      </c>
      <c r="CJ948" s="51">
        <f t="shared" si="38"/>
        <v>0.005676424195</v>
      </c>
      <c r="CK948" s="51">
        <f t="shared" si="13"/>
        <v>1</v>
      </c>
      <c r="CL948" s="51">
        <f t="shared" si="39"/>
        <v>0.05830418264</v>
      </c>
      <c r="CM948" s="51">
        <f t="shared" si="40"/>
        <v>0.9142360184</v>
      </c>
      <c r="CN948" s="51">
        <f t="shared" si="41"/>
        <v>0.01341224619</v>
      </c>
      <c r="CO948" s="51">
        <f t="shared" si="42"/>
        <v>0.01404755278</v>
      </c>
      <c r="CP948" s="51">
        <f t="shared" si="14"/>
        <v>1</v>
      </c>
      <c r="CQ948" s="51">
        <f t="shared" si="43"/>
        <v>0.03604429666</v>
      </c>
      <c r="CR948" s="51">
        <f t="shared" si="44"/>
        <v>0.005217348608</v>
      </c>
      <c r="CS948" s="51">
        <f t="shared" si="45"/>
        <v>0.9468175819</v>
      </c>
      <c r="CT948" s="51">
        <f t="shared" si="46"/>
        <v>0.0119207728</v>
      </c>
      <c r="CU948" s="51">
        <f t="shared" si="15"/>
        <v>1</v>
      </c>
      <c r="CV948" s="51">
        <f t="shared" si="47"/>
        <v>0.00101114573</v>
      </c>
      <c r="CW948" s="51">
        <f t="shared" si="48"/>
        <v>0.007582588327</v>
      </c>
      <c r="CX948" s="51">
        <f t="shared" si="49"/>
        <v>0.001633795518</v>
      </c>
      <c r="CY948" s="51">
        <f t="shared" si="50"/>
        <v>0.9897724704</v>
      </c>
      <c r="CZ948" s="51">
        <f t="shared" si="16"/>
        <v>1</v>
      </c>
      <c r="DA948" s="61"/>
      <c r="DB948" s="51">
        <f>(AQ948*Baseline!B$7 + AV948*Baseline!B$11 + BA948*Baseline!B$16 + BF948*Baseline!B$18)</f>
        <v>56639.13977</v>
      </c>
      <c r="DC948" s="51">
        <f>(AR948*Baseline!B$7 + AW948*Baseline!B$11 + BB948*Baseline!B$16 + BG948*Baseline!B$18)</f>
        <v>63188.96806</v>
      </c>
      <c r="DD948" s="51">
        <f>(AS948*Baseline!B$7 + AX948*Baseline!B$11 + BC948*Baseline!B$16 + BH948*Baseline!B$18)</f>
        <v>115143.6851</v>
      </c>
      <c r="DE948" s="51">
        <f>(AT948*Baseline!B$7 + AY948*Baseline!B$11 + BD948*Baseline!B$16 + BI948*Baseline!B$18)</f>
        <v>1259843.39</v>
      </c>
      <c r="DF948" s="51">
        <f t="shared" si="17"/>
        <v>1494815.182</v>
      </c>
      <c r="DG948" s="61"/>
      <c r="DH948" s="51">
        <f t="shared" si="51"/>
        <v>0.03789039637</v>
      </c>
      <c r="DI948" s="51">
        <f t="shared" si="52"/>
        <v>0.04227209411</v>
      </c>
      <c r="DJ948" s="51">
        <f t="shared" si="53"/>
        <v>0.07702870992</v>
      </c>
      <c r="DK948" s="51">
        <f t="shared" si="54"/>
        <v>0.8428087996</v>
      </c>
      <c r="DL948" s="51">
        <f t="shared" si="18"/>
        <v>1</v>
      </c>
      <c r="DM948" s="61"/>
      <c r="DN948" s="51">
        <f>DH948 / (Baseline!B$7/Baseline!B$17)</f>
        <v>4.044550596</v>
      </c>
      <c r="DO948" s="51">
        <f>DI948 / (Baseline!B$11/Baseline!B$17)</f>
        <v>1.020468584</v>
      </c>
      <c r="DP948" s="51">
        <f>DJ948 / (Baseline!B$16/Baseline!B$17)</f>
        <v>1.190326354</v>
      </c>
      <c r="DQ948" s="51">
        <f>DK948 / (Baseline!B$18/Baseline!B$17)</f>
        <v>0.9528697529</v>
      </c>
      <c r="DR948" s="79"/>
      <c r="DS948" s="51">
        <f>(AU948*Baseline!B$34)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0.02810913245</v>
      </c>
      <c r="DT948" s="51">
        <f>(AZ948*Baseline!B$34) + (Baseline!D$88*(1-Baseline!D$89)*Baseline!B$35) + (Baseline!D$88*Baseline!D$89*((1-Baseline!D$90)*Baseline!B$40 + Baseline!D$90*Baseline!B$41))</f>
        <v>0.01039694986</v>
      </c>
      <c r="DU948" s="51">
        <f>(BE948*Baseline!B$34) + (Baseline!F$88*(1-Baseline!F$89)*Baseline!B$35) + (Baseline!F$88*Baseline!F$89*((1-Baseline!F$90)*Baseline!B$40 + Baseline!F$90*Baseline!B$41))</f>
        <v>0.01297528176</v>
      </c>
      <c r="DV948" s="51">
        <f>(BJ948*Baseline!B$34) + (Baseline!H$88*(1-Baseline!H$89)*Baseline!B$35) + (Baseline!H$88*Baseline!H$89*((1-Baseline!H$90)*Baseline!B$40 + Baseline!H$90*Baseline!B$41))</f>
        <v>0.009306381332</v>
      </c>
      <c r="DW948" s="51">
        <f>( DS948*Baseline!B$7 + DT948*Baseline!B$11 + DU948*Baseline!B$16 + DV948*Baseline!B$18 ) / Baseline!B$17</f>
        <v>0.00976512914</v>
      </c>
    </row>
    <row r="949">
      <c r="A949" s="4" t="s">
        <v>1309</v>
      </c>
      <c r="B949" s="45">
        <f>MIN( MAX( NORMINV( MCrands!B949, (B$5+B$4)/2, (B$5-B$4)/3.29 ), 0 ), 1 )</f>
        <v>0.4995489277</v>
      </c>
      <c r="C949" s="45">
        <f>MAX( NORMINV( MCrands!C949, (C$5+C$4)/2, (C$5-C$4)/3.29 ), 0 )</f>
        <v>2.925101562</v>
      </c>
      <c r="D949" s="41"/>
      <c r="E949" s="43">
        <f>Baseline!B$33 * (C949 * Baseline!B$66*Baseline!B$66/Baseline!B$73 + Baseline!B$52*Baseline!B$52/Baseline!B$74 + Baseline!B$53*Baseline!B$53/Baseline!B$75 + Baseline!B$54*Baseline!B$54/Baseline!B$76)</f>
        <v>0.0000207510335</v>
      </c>
      <c r="F949" s="43">
        <f>Baseline!B$33 * (C949 * Baseline!B$66*Baseline!B$57/Baseline!B$73 + Baseline!B$52*Baseline!B$67/Baseline!B$74 + Baseline!B$53*Baseline!B$55/Baseline!B$75 + Baseline!B$54*Baseline!B$56/Baseline!B$76)</f>
        <v>0.0000002001443469</v>
      </c>
      <c r="G949" s="45">
        <f>Baseline!B$33 * (C949 * Baseline!B$66*Baseline!B$58/Baseline!B$73 + Baseline!B$52*Baseline!B$59/Baseline!B$74 + Baseline!B$53*Baseline!B$68/Baseline!B$75 + Baseline!B$54*Baseline!B$60/Baseline!B$76)</f>
        <v>0.0000001692842114</v>
      </c>
      <c r="H949" s="43">
        <f>Baseline!B$33 * (C949 * Baseline!B$66*Baseline!B$61/Baseline!B$73 + Baseline!B$52*Baseline!B$62/Baseline!B$74 + Baseline!B$53*Baseline!B$63/Baseline!B$75 + Baseline!B$54*Baseline!B$69/Baseline!B$76)</f>
        <v>0.000000003466484839</v>
      </c>
      <c r="I949" s="43">
        <f>Baseline!B$33 * (C949 * Baseline!B$57*Baseline!B$66/Baseline!B$73 + Baseline!B$67*Baseline!B$52/Baseline!B$74 + Baseline!B$55*Baseline!B$53/Baseline!B$75 + Baseline!B$56*Baseline!B$54/Baseline!B$76)</f>
        <v>0.0000002001443469</v>
      </c>
      <c r="J949" s="45">
        <f>Baseline!B$33 * (C949 * Baseline!B$57*Baseline!B$57/Baseline!B$73 + Baseline!B$67*Baseline!B$67/Baseline!B$74 + Baseline!B$55*Baseline!B$55/Baseline!B$75 + Baseline!B$56*Baseline!B$56/Baseline!B$76)</f>
        <v>0.000001763813844</v>
      </c>
      <c r="K949" s="43">
        <f>Baseline!B$33 * (C949 * Baseline!B$57*Baseline!B$58/Baseline!B$73 + Baseline!B$67*Baseline!B$59/Baseline!B$74 + Baseline!B$55*Baseline!B$68/Baseline!B$75 + Baseline!B$56*Baseline!B$60/Baseline!B$76)</f>
        <v>0.00000001374201727</v>
      </c>
      <c r="L949" s="45">
        <f>Baseline!B$33 * (C949 * Baseline!B$57*Baseline!B$61/Baseline!B$73 + Baseline!B$67*Baseline!B$62/Baseline!B$74 + Baseline!B$55*Baseline!B$63/Baseline!B$75 + Baseline!B$56*Baseline!B$69/Baseline!B$76)</f>
        <v>0.0000000143928616</v>
      </c>
      <c r="M949" s="43">
        <f>Baseline!B$33 * (C949 * Baseline!B$58*Baseline!B$66/Baseline!B$73 + Baseline!B$59*Baseline!B$52/Baseline!B$74 + Baseline!B$68*Baseline!B$53/Baseline!B$75 + Baseline!B$60*Baseline!B$54/Baseline!B$76)</f>
        <v>0.0000001692842114</v>
      </c>
      <c r="N949" s="45">
        <f>Baseline!B$33 * (C949 * Baseline!B$58*Baseline!B$57/Baseline!B$73 + Baseline!B$59*Baseline!B$67/Baseline!B$74 + Baseline!B$68*Baseline!B$55/Baseline!B$75 + Baseline!B$60*Baseline!B$56/Baseline!B$76)</f>
        <v>0.00000001374201727</v>
      </c>
      <c r="O949" s="45">
        <f>Baseline!B$33 * (C949 * Baseline!B$58*Baseline!B$58/Baseline!B$73 + Baseline!B$59*Baseline!B$59/Baseline!B$74 + Baseline!B$68*Baseline!B$68/Baseline!B$75 + Baseline!B$60*Baseline!B$60/Baseline!B$76)</f>
        <v>0.000001324390512</v>
      </c>
      <c r="P949" s="43">
        <f>Baseline!B$33 * (C949 * Baseline!B$58*Baseline!B$61/Baseline!B$73 + Baseline!B$59*Baseline!B$62/Baseline!B$74 + Baseline!B$68*Baseline!B$63/Baseline!B$75 + Baseline!B$60*Baseline!B$69/Baseline!B$76)</f>
        <v>0.000000001646965766</v>
      </c>
      <c r="Q949" s="43">
        <f>Baseline!B$33 * (C949 * Baseline!B$61*Baseline!B$66/Baseline!B$73 + Baseline!B$62*Baseline!B$52/Baseline!B$74 + Baseline!B$63*Baseline!B$53/Baseline!B$75 + Baseline!B$69*Baseline!B$54/Baseline!B$76)</f>
        <v>0.000000003466484839</v>
      </c>
      <c r="R949" s="43">
        <f>Baseline!B$33 * (C949 * Baseline!B$61*Baseline!B$57/Baseline!B$73 + Baseline!B$62*Baseline!B$67/Baseline!B$74 + Baseline!B$63*Baseline!B$55/Baseline!B$75 + Baseline!B$69*Baseline!B$56/Baseline!B$76)</f>
        <v>0.0000000143928616</v>
      </c>
      <c r="S949" s="43">
        <f>Baseline!B$33 * (C949 * Baseline!B$61*Baseline!B$58/Baseline!B$73 + Baseline!B$62*Baseline!B$59/Baseline!B$74 + Baseline!B$63*Baseline!B$68/Baseline!B$75 + Baseline!B$69*Baseline!B$60/Baseline!B$76)</f>
        <v>0.000000001646965766</v>
      </c>
      <c r="T949" s="43">
        <f>Baseline!B$33 * (C949 * Baseline!B$61*Baseline!B$61/Baseline!B$73 + Baseline!B$62*Baseline!B$62/Baseline!B$74 + Baseline!B$63*Baseline!B$63/Baseline!B$75 + Baseline!B$69*Baseline!B$69/Baseline!B$76)</f>
        <v>0.00000009854654749</v>
      </c>
      <c r="U949" s="41"/>
      <c r="V949" s="43">
        <f>E949 * ( Baseline!B$87 * Baseline!B$7 )</f>
        <v>0.2153749767</v>
      </c>
      <c r="W949" s="43">
        <f>F949 * ( Baseline!D$87 * Baseline!B$11 )</f>
        <v>0.003691981846</v>
      </c>
      <c r="X949" s="43">
        <f>G949 * ( Baseline!F$87 * Baseline!B$16 )</f>
        <v>0.005880048134</v>
      </c>
      <c r="Y949" s="43">
        <f>H949 * ( Baseline!H$87 * Baseline!B$18 )</f>
        <v>0.001219070741</v>
      </c>
      <c r="Z949" s="51">
        <f t="shared" si="1"/>
        <v>0.2261660775</v>
      </c>
      <c r="AA949" s="43">
        <f>I949 * ( Baseline!B$87 * Baseline!B$7 )</f>
        <v>0.002077298176</v>
      </c>
      <c r="AB949" s="45">
        <f>J949 * ( Baseline!D$87 * Baseline!B$11 )</f>
        <v>0.03253636084</v>
      </c>
      <c r="AC949" s="45">
        <f>K949 * ( Baseline!F$87 * Baseline!B$16 )</f>
        <v>0.0004773258081</v>
      </c>
      <c r="AD949" s="45">
        <f>L949 * ( Baseline!F$87 * Baseline!B$16 )</f>
        <v>0.0004999327363</v>
      </c>
      <c r="AE949" s="51">
        <f t="shared" si="2"/>
        <v>0.03559091756</v>
      </c>
      <c r="AF949" s="51">
        <f>M949 * ( Baseline!B$87 * Baseline!B$7 )</f>
        <v>0.00175700083</v>
      </c>
      <c r="AG949" s="51">
        <f>N949 * ( Baseline!D$87 * Baseline!B$11 )</f>
        <v>0.0002534934365</v>
      </c>
      <c r="AH949" s="51">
        <f>O949 * ( Baseline!F$87 * Baseline!B$16 )</f>
        <v>0.04600239972</v>
      </c>
      <c r="AI949" s="51">
        <f>P949 * ( Baseline!H$87 * Baseline!B$18 )</f>
        <v>0.0005791941609</v>
      </c>
      <c r="AJ949" s="51">
        <f t="shared" si="3"/>
        <v>0.04859208815</v>
      </c>
      <c r="AK949" s="51">
        <f>Q949 * ( Baseline!B$87 * Baseline!B$7 )</f>
        <v>0.00003597864615</v>
      </c>
      <c r="AL949" s="51">
        <f>R949 * ( Baseline!D$87 * Baseline!B$11 )</f>
        <v>0.0002654992988</v>
      </c>
      <c r="AM949" s="51">
        <f>S949 * ( Baseline!F$87 * Baseline!B$16 )</f>
        <v>0.00005720697696</v>
      </c>
      <c r="AN949" s="51">
        <f>T949 * ( Baseline!H$87 * Baseline!B$18 )</f>
        <v>0.034656206</v>
      </c>
      <c r="AO949" s="51">
        <f t="shared" si="4"/>
        <v>0.03501489093</v>
      </c>
      <c r="AP949" s="61"/>
      <c r="AQ949" s="51">
        <f>V949 * ( (1-Baseline!B$88-Baseline!B$87) + (1-B949)*Baseline!B$88 )</f>
        <v>0.1150105508</v>
      </c>
      <c r="AR949" s="51">
        <f>W949 * ( (1-Baseline!B$88-Baseline!B$87) + (1-B949)*Baseline!B$88 )</f>
        <v>0.001971523675</v>
      </c>
      <c r="AS949" s="51">
        <f>X949 * ( (1-Baseline!B$88-Baseline!B$87) + (1-B949)*Baseline!B$88 )</f>
        <v>0.003139954255</v>
      </c>
      <c r="AT949" s="51">
        <f>Y949 * ( (1-Baseline!B$88-Baseline!B$87) + (1-B949)*Baseline!B$88 )</f>
        <v>0.0006509855488</v>
      </c>
      <c r="AU949" s="51">
        <f t="shared" si="5"/>
        <v>0.1207730143</v>
      </c>
      <c r="AV949" s="51">
        <f>AA949 * ( (1-Baseline!D$88-Baseline!D$87) + (1-B949)*Baseline!D$88 )</f>
        <v>0.001594535078</v>
      </c>
      <c r="AW949" s="51">
        <f>AB949 * ( (1-Baseline!D$88-Baseline!D$87) + (1-B949)*Baseline!D$88 )</f>
        <v>0.02497492621</v>
      </c>
      <c r="AX949" s="51">
        <f>AC949 * ( (1-Baseline!D$88-Baseline!D$87) + (1-B949)*Baseline!D$88 )</f>
        <v>0.0003663955196</v>
      </c>
      <c r="AY949" s="51">
        <f>AD949 * ( (1-Baseline!D$88-Baseline!D$87) + (1-B949)*Baseline!D$88 )</f>
        <v>0.0003837486085</v>
      </c>
      <c r="AZ949" s="51">
        <f t="shared" si="6"/>
        <v>0.02731960542</v>
      </c>
      <c r="BA949" s="51">
        <f>AF949 * ( (1-Baseline!F$88-Baseline!F$87) + (1-Baseline!B$36)*Baseline!F$88 )</f>
        <v>0.001264394021</v>
      </c>
      <c r="BB949" s="51">
        <f>AG949 * ( (1-Baseline!F$88-Baseline!F$87) + (1-Baseline!B$36)*Baseline!F$88 )</f>
        <v>0.0001824219887</v>
      </c>
      <c r="BC949" s="51">
        <f>AH949 * ( (1-Baseline!F$88-Baseline!F$87) + (1-Baseline!B$36)*Baseline!F$88 )</f>
        <v>0.03310479892</v>
      </c>
      <c r="BD949" s="51">
        <f>AI949 * ( (1-Baseline!F$88-Baseline!F$87) + (1-Baseline!B$36)*Baseline!F$88 )</f>
        <v>0.0004168066524</v>
      </c>
      <c r="BE949" s="51">
        <f t="shared" si="7"/>
        <v>0.03496842158</v>
      </c>
      <c r="BF949" s="51">
        <f>AK949 * ( (1-Baseline!H$88-Baseline!H$87) + (1-Baseline!B$36)*Baseline!H$88 )</f>
        <v>0.00002850660091</v>
      </c>
      <c r="BG949" s="51">
        <f>AL949 * ( (1-Baseline!H$88-Baseline!H$87) + (1-Baseline!B$36)*Baseline!H$88 )</f>
        <v>0.0002103604044</v>
      </c>
      <c r="BH949" s="51">
        <f>AM949 * ( (1-Baseline!H$88-Baseline!H$87) + (1-Baseline!B$36)*Baseline!H$88 )</f>
        <v>0.00004532623199</v>
      </c>
      <c r="BI949" s="51">
        <f>AN949 * ( (1-Baseline!H$88-Baseline!H$87) + (1-Baseline!B$36)*Baseline!H$88 )</f>
        <v>0.02745880514</v>
      </c>
      <c r="BJ949" s="51">
        <f t="shared" si="8"/>
        <v>0.02774299838</v>
      </c>
      <c r="BK949" s="61"/>
      <c r="BL949" s="51">
        <f t="shared" si="19"/>
        <v>0.952286829</v>
      </c>
      <c r="BM949" s="51">
        <f t="shared" si="20"/>
        <v>0.01632420692</v>
      </c>
      <c r="BN949" s="51">
        <f t="shared" si="21"/>
        <v>0.02599880672</v>
      </c>
      <c r="BO949" s="51">
        <f t="shared" si="22"/>
        <v>0.005390157335</v>
      </c>
      <c r="BP949" s="51">
        <f t="shared" si="9"/>
        <v>1</v>
      </c>
      <c r="BQ949" s="51">
        <f t="shared" si="23"/>
        <v>0.05836596297</v>
      </c>
      <c r="BR949" s="51">
        <f t="shared" si="24"/>
        <v>0.9141759491</v>
      </c>
      <c r="BS949" s="51">
        <f t="shared" si="25"/>
        <v>0.01341144991</v>
      </c>
      <c r="BT949" s="51">
        <f t="shared" si="26"/>
        <v>0.01404663803</v>
      </c>
      <c r="BU949" s="51">
        <f t="shared" si="10"/>
        <v>1</v>
      </c>
      <c r="BV949" s="51">
        <f t="shared" si="27"/>
        <v>0.03615816683</v>
      </c>
      <c r="BW949" s="51">
        <f t="shared" si="28"/>
        <v>0.005216763596</v>
      </c>
      <c r="BX949" s="51">
        <f t="shared" si="29"/>
        <v>0.9467055538</v>
      </c>
      <c r="BY949" s="51">
        <f t="shared" si="30"/>
        <v>0.01191951577</v>
      </c>
      <c r="BZ949" s="51">
        <f t="shared" si="11"/>
        <v>1</v>
      </c>
      <c r="CA949" s="51">
        <f t="shared" si="31"/>
        <v>0.001027524153</v>
      </c>
      <c r="CB949" s="51">
        <f t="shared" si="32"/>
        <v>0.007582468251</v>
      </c>
      <c r="CC949" s="51">
        <f t="shared" si="33"/>
        <v>0.001633789952</v>
      </c>
      <c r="CD949" s="51">
        <f t="shared" si="34"/>
        <v>0.9897562176</v>
      </c>
      <c r="CE949" s="51">
        <f t="shared" si="12"/>
        <v>1</v>
      </c>
      <c r="CF949" s="61"/>
      <c r="CG949" s="51">
        <f t="shared" si="35"/>
        <v>0.952286829</v>
      </c>
      <c r="CH949" s="51">
        <f t="shared" si="36"/>
        <v>0.01632420692</v>
      </c>
      <c r="CI949" s="51">
        <f t="shared" si="37"/>
        <v>0.02599880672</v>
      </c>
      <c r="CJ949" s="51">
        <f t="shared" si="38"/>
        <v>0.005390157335</v>
      </c>
      <c r="CK949" s="51">
        <f t="shared" si="13"/>
        <v>1</v>
      </c>
      <c r="CL949" s="51">
        <f t="shared" si="39"/>
        <v>0.05836596297</v>
      </c>
      <c r="CM949" s="51">
        <f t="shared" si="40"/>
        <v>0.9141759491</v>
      </c>
      <c r="CN949" s="51">
        <f t="shared" si="41"/>
        <v>0.01341144991</v>
      </c>
      <c r="CO949" s="51">
        <f t="shared" si="42"/>
        <v>0.01404663803</v>
      </c>
      <c r="CP949" s="51">
        <f t="shared" si="14"/>
        <v>1</v>
      </c>
      <c r="CQ949" s="51">
        <f t="shared" si="43"/>
        <v>0.03615816683</v>
      </c>
      <c r="CR949" s="51">
        <f t="shared" si="44"/>
        <v>0.005216763596</v>
      </c>
      <c r="CS949" s="51">
        <f t="shared" si="45"/>
        <v>0.9467055538</v>
      </c>
      <c r="CT949" s="51">
        <f t="shared" si="46"/>
        <v>0.01191951577</v>
      </c>
      <c r="CU949" s="51">
        <f t="shared" si="15"/>
        <v>1</v>
      </c>
      <c r="CV949" s="51">
        <f t="shared" si="47"/>
        <v>0.001027524153</v>
      </c>
      <c r="CW949" s="51">
        <f t="shared" si="48"/>
        <v>0.007582468251</v>
      </c>
      <c r="CX949" s="51">
        <f t="shared" si="49"/>
        <v>0.001633789952</v>
      </c>
      <c r="CY949" s="51">
        <f t="shared" si="50"/>
        <v>0.9897562176</v>
      </c>
      <c r="CZ949" s="51">
        <f t="shared" si="16"/>
        <v>1</v>
      </c>
      <c r="DA949" s="61"/>
      <c r="DB949" s="51">
        <f>(AQ949*Baseline!B$7 + AV949*Baseline!B$11 + BA949*Baseline!B$16 + BF949*Baseline!B$18)</f>
        <v>64740.98445</v>
      </c>
      <c r="DC949" s="51">
        <f>(AR949*Baseline!B$7 + AW949*Baseline!B$11 + BB949*Baseline!B$16 + BG949*Baseline!B$18)</f>
        <v>64759.98978</v>
      </c>
      <c r="DD949" s="51">
        <f>(AS949*Baseline!B$7 + AX949*Baseline!B$11 + BC949*Baseline!B$16 + BH949*Baseline!B$18)</f>
        <v>115291.5242</v>
      </c>
      <c r="DE949" s="51">
        <f>(AT949*Baseline!B$7 + AY949*Baseline!B$11 + BD949*Baseline!B$16 + BI949*Baseline!B$18)</f>
        <v>1259896.173</v>
      </c>
      <c r="DF949" s="51">
        <f t="shared" si="17"/>
        <v>1504688.671</v>
      </c>
      <c r="DG949" s="61"/>
      <c r="DH949" s="51">
        <f t="shared" si="51"/>
        <v>0.04302616593</v>
      </c>
      <c r="DI949" s="51">
        <f t="shared" si="52"/>
        <v>0.04303879667</v>
      </c>
      <c r="DJ949" s="51">
        <f t="shared" si="53"/>
        <v>0.07662151408</v>
      </c>
      <c r="DK949" s="51">
        <f t="shared" si="54"/>
        <v>0.8373135233</v>
      </c>
      <c r="DL949" s="51">
        <f t="shared" si="18"/>
        <v>1</v>
      </c>
      <c r="DM949" s="61"/>
      <c r="DN949" s="51">
        <f>DH949 / (Baseline!B$7/Baseline!B$17)</f>
        <v>4.592760216</v>
      </c>
      <c r="DO949" s="51">
        <f>DI949 / (Baseline!B$11/Baseline!B$17)</f>
        <v>1.038977151</v>
      </c>
      <c r="DP949" s="51">
        <f>DJ949 / (Baseline!B$16/Baseline!B$17)</f>
        <v>1.184033948</v>
      </c>
      <c r="DQ949" s="51">
        <f>DK949 / (Baseline!B$18/Baseline!B$17)</f>
        <v>0.946656858</v>
      </c>
      <c r="DR949" s="79"/>
      <c r="DS949" s="51">
        <f>(AU949*Baseline!B$34)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0.03064548339</v>
      </c>
      <c r="DT949" s="51">
        <f>(AZ949*Baseline!B$34) + (Baseline!D$88*(1-Baseline!D$89)*Baseline!B$35) + (Baseline!D$88*Baseline!D$89*((1-Baseline!D$90)*Baseline!B$40 + Baseline!D$90*Baseline!B$41))</f>
        <v>0.01051150881</v>
      </c>
      <c r="DU949" s="51">
        <f>(BE949*Baseline!B$34) + (Baseline!F$88*(1-Baseline!F$89)*Baseline!B$35) + (Baseline!F$88*Baseline!F$89*((1-Baseline!F$90)*Baseline!B$40 + Baseline!F$90*Baseline!B$41))</f>
        <v>0.01297590324</v>
      </c>
      <c r="DV949" s="51">
        <f>(BJ949*Baseline!B$34) + (Baseline!H$88*(1-Baseline!H$89)*Baseline!B$35) + (Baseline!H$88*Baseline!H$89*((1-Baseline!H$90)*Baseline!B$40 + Baseline!H$90*Baseline!B$41))</f>
        <v>0.009306449757</v>
      </c>
      <c r="DW949" s="51">
        <f>( DS949*Baseline!B$7 + DT949*Baseline!B$11 + DU949*Baseline!B$16 + DV949*Baseline!B$18 ) / Baseline!B$17</f>
        <v>0.009793736583</v>
      </c>
    </row>
    <row r="950">
      <c r="A950" s="4" t="s">
        <v>1310</v>
      </c>
      <c r="B950" s="45">
        <f>MIN( MAX( NORMINV( MCrands!B950, (B$5+B$4)/2, (B$5-B$4)/3.29 ), 0 ), 1 )</f>
        <v>0.4710520596</v>
      </c>
      <c r="C950" s="45">
        <f>MAX( NORMINV( MCrands!C950, (C$5+C$4)/2, (C$5-C$4)/3.29 ), 0 )</f>
        <v>3.0306109</v>
      </c>
      <c r="D950" s="41"/>
      <c r="E950" s="43">
        <f>Baseline!B$33 * (C950 * Baseline!B$66*Baseline!B$66/Baseline!B$73 + Baseline!B$52*Baseline!B$52/Baseline!B$74 + Baseline!B$53*Baseline!B$53/Baseline!B$75 + Baseline!B$54*Baseline!B$54/Baseline!B$76)</f>
        <v>0.00002149804215</v>
      </c>
      <c r="F950" s="43">
        <f>Baseline!B$33 * (C950 * Baseline!B$66*Baseline!B$57/Baseline!B$73 + Baseline!B$52*Baseline!B$67/Baseline!B$74 + Baseline!B$53*Baseline!B$55/Baseline!B$75 + Baseline!B$54*Baseline!B$56/Baseline!B$76)</f>
        <v>0.0000002002622956</v>
      </c>
      <c r="G950" s="45">
        <f>Baseline!B$33 * (C950 * Baseline!B$66*Baseline!B$58/Baseline!B$73 + Baseline!B$52*Baseline!B$59/Baseline!B$74 + Baseline!B$53*Baseline!B$68/Baseline!B$75 + Baseline!B$54*Baseline!B$60/Baseline!B$76)</f>
        <v>0.0000001695741687</v>
      </c>
      <c r="H950" s="43">
        <f>Baseline!B$33 * (C950 * Baseline!B$66*Baseline!B$61/Baseline!B$73 + Baseline!B$52*Baseline!B$62/Baseline!B$74 + Baseline!B$53*Baseline!B$63/Baseline!B$75 + Baseline!B$54*Baseline!B$69/Baseline!B$76)</f>
        <v>0.00000000349548057</v>
      </c>
      <c r="I950" s="43">
        <f>Baseline!B$33 * (C950 * Baseline!B$57*Baseline!B$66/Baseline!B$73 + Baseline!B$67*Baseline!B$52/Baseline!B$74 + Baseline!B$55*Baseline!B$53/Baseline!B$75 + Baseline!B$56*Baseline!B$54/Baseline!B$76)</f>
        <v>0.0000002002622956</v>
      </c>
      <c r="J950" s="45">
        <f>Baseline!B$33 * (C950 * Baseline!B$57*Baseline!B$57/Baseline!B$73 + Baseline!B$67*Baseline!B$67/Baseline!B$74 + Baseline!B$55*Baseline!B$55/Baseline!B$75 + Baseline!B$56*Baseline!B$56/Baseline!B$76)</f>
        <v>0.000001763813862</v>
      </c>
      <c r="K950" s="43">
        <f>Baseline!B$33 * (C950 * Baseline!B$57*Baseline!B$58/Baseline!B$73 + Baseline!B$67*Baseline!B$59/Baseline!B$74 + Baseline!B$55*Baseline!B$68/Baseline!B$75 + Baseline!B$56*Baseline!B$60/Baseline!B$76)</f>
        <v>0.00000001374206305</v>
      </c>
      <c r="L950" s="45">
        <f>Baseline!B$33 * (C950 * Baseline!B$57*Baseline!B$61/Baseline!B$73 + Baseline!B$67*Baseline!B$62/Baseline!B$74 + Baseline!B$55*Baseline!B$63/Baseline!B$75 + Baseline!B$56*Baseline!B$69/Baseline!B$76)</f>
        <v>0.00000001439286618</v>
      </c>
      <c r="M950" s="43">
        <f>Baseline!B$33 * (C950 * Baseline!B$58*Baseline!B$66/Baseline!B$73 + Baseline!B$59*Baseline!B$52/Baseline!B$74 + Baseline!B$68*Baseline!B$53/Baseline!B$75 + Baseline!B$60*Baseline!B$54/Baseline!B$76)</f>
        <v>0.0000001695741687</v>
      </c>
      <c r="N950" s="45">
        <f>Baseline!B$33 * (C950 * Baseline!B$58*Baseline!B$57/Baseline!B$73 + Baseline!B$59*Baseline!B$67/Baseline!B$74 + Baseline!B$68*Baseline!B$55/Baseline!B$75 + Baseline!B$60*Baseline!B$56/Baseline!B$76)</f>
        <v>0.00000001374206305</v>
      </c>
      <c r="O950" s="45">
        <f>Baseline!B$33 * (C950 * Baseline!B$58*Baseline!B$58/Baseline!B$73 + Baseline!B$59*Baseline!B$59/Baseline!B$74 + Baseline!B$68*Baseline!B$68/Baseline!B$75 + Baseline!B$60*Baseline!B$60/Baseline!B$76)</f>
        <v>0.000001324390625</v>
      </c>
      <c r="P950" s="43">
        <f>Baseline!B$33 * (C950 * Baseline!B$58*Baseline!B$61/Baseline!B$73 + Baseline!B$59*Baseline!B$62/Baseline!B$74 + Baseline!B$68*Baseline!B$63/Baseline!B$75 + Baseline!B$60*Baseline!B$69/Baseline!B$76)</f>
        <v>0.000000001646977021</v>
      </c>
      <c r="Q950" s="43">
        <f>Baseline!B$33 * (C950 * Baseline!B$61*Baseline!B$66/Baseline!B$73 + Baseline!B$62*Baseline!B$52/Baseline!B$74 + Baseline!B$63*Baseline!B$53/Baseline!B$75 + Baseline!B$69*Baseline!B$54/Baseline!B$76)</f>
        <v>0.00000000349548057</v>
      </c>
      <c r="R950" s="43">
        <f>Baseline!B$33 * (C950 * Baseline!B$61*Baseline!B$57/Baseline!B$73 + Baseline!B$62*Baseline!B$67/Baseline!B$74 + Baseline!B$63*Baseline!B$55/Baseline!B$75 + Baseline!B$69*Baseline!B$56/Baseline!B$76)</f>
        <v>0.00000001439286618</v>
      </c>
      <c r="S950" s="43">
        <f>Baseline!B$33 * (C950 * Baseline!B$61*Baseline!B$58/Baseline!B$73 + Baseline!B$62*Baseline!B$59/Baseline!B$74 + Baseline!B$63*Baseline!B$68/Baseline!B$75 + Baseline!B$69*Baseline!B$60/Baseline!B$76)</f>
        <v>0.000000001646977021</v>
      </c>
      <c r="T950" s="43">
        <f>Baseline!B$33 * (C950 * Baseline!B$61*Baseline!B$61/Baseline!B$73 + Baseline!B$62*Baseline!B$62/Baseline!B$74 + Baseline!B$63*Baseline!B$63/Baseline!B$75 + Baseline!B$69*Baseline!B$69/Baseline!B$76)</f>
        <v>0.00000009854654861</v>
      </c>
      <c r="U950" s="41"/>
      <c r="V950" s="43">
        <f>E950 * ( Baseline!B$87 * Baseline!B$7 )</f>
        <v>0.2231281795</v>
      </c>
      <c r="W950" s="43">
        <f>F950 * ( Baseline!D$87 * Baseline!B$11 )</f>
        <v>0.003694157598</v>
      </c>
      <c r="X950" s="43">
        <f>G950 * ( Baseline!F$87 * Baseline!B$16 )</f>
        <v>0.005890119734</v>
      </c>
      <c r="Y950" s="43">
        <f>H950 * ( Baseline!H$87 * Baseline!B$18 )</f>
        <v>0.00122926777</v>
      </c>
      <c r="Z950" s="51">
        <f t="shared" si="1"/>
        <v>0.2339417246</v>
      </c>
      <c r="AA950" s="43">
        <f>I950 * ( Baseline!B$87 * Baseline!B$7 )</f>
        <v>0.002078522366</v>
      </c>
      <c r="AB950" s="45">
        <f>J950 * ( Baseline!D$87 * Baseline!B$11 )</f>
        <v>0.03253636118</v>
      </c>
      <c r="AC950" s="45">
        <f>K950 * ( Baseline!F$87 * Baseline!B$16 )</f>
        <v>0.0004773273983</v>
      </c>
      <c r="AD950" s="45">
        <f>L950 * ( Baseline!F$87 * Baseline!B$16 )</f>
        <v>0.0004999328953</v>
      </c>
      <c r="AE950" s="51">
        <f t="shared" si="2"/>
        <v>0.03559214384</v>
      </c>
      <c r="AF950" s="51">
        <f>M950 * ( Baseline!B$87 * Baseline!B$7 )</f>
        <v>0.001760010297</v>
      </c>
      <c r="AG950" s="51">
        <f>N950 * ( Baseline!D$87 * Baseline!B$11 )</f>
        <v>0.000253494281</v>
      </c>
      <c r="AH950" s="51">
        <f>O950 * ( Baseline!F$87 * Baseline!B$16 )</f>
        <v>0.04600240363</v>
      </c>
      <c r="AI950" s="51">
        <f>P950 * ( Baseline!H$87 * Baseline!B$18 )</f>
        <v>0.000579198119</v>
      </c>
      <c r="AJ950" s="51">
        <f t="shared" si="3"/>
        <v>0.04859510633</v>
      </c>
      <c r="AK950" s="51">
        <f>Q950 * ( Baseline!B$87 * Baseline!B$7 )</f>
        <v>0.00003627959283</v>
      </c>
      <c r="AL950" s="51">
        <f>R950 * ( Baseline!D$87 * Baseline!B$11 )</f>
        <v>0.0002654993832</v>
      </c>
      <c r="AM950" s="51">
        <f>S950 * ( Baseline!F$87 * Baseline!B$16 )</f>
        <v>0.0000572073679</v>
      </c>
      <c r="AN950" s="51">
        <f>T950 * ( Baseline!H$87 * Baseline!B$18 )</f>
        <v>0.0346562064</v>
      </c>
      <c r="AO950" s="51">
        <f t="shared" si="4"/>
        <v>0.03501519274</v>
      </c>
      <c r="AP950" s="61"/>
      <c r="AQ950" s="51">
        <f>V950 * ( (1-Baseline!B$88-Baseline!B$87) + (1-B950)*Baseline!B$88 )</f>
        <v>0.1248097967</v>
      </c>
      <c r="AR950" s="51">
        <f>W950 * ( (1-Baseline!B$88-Baseline!B$87) + (1-B950)*Baseline!B$88 )</f>
        <v>0.002066377541</v>
      </c>
      <c r="AS950" s="51">
        <f>X950 * ( (1-Baseline!B$88-Baseline!B$87) + (1-B950)*Baseline!B$88 )</f>
        <v>0.003294718973</v>
      </c>
      <c r="AT950" s="51">
        <f>Y950 * ( (1-Baseline!B$88-Baseline!B$87) + (1-B950)*Baseline!B$88 )</f>
        <v>0.0006876077278</v>
      </c>
      <c r="AU950" s="51">
        <f t="shared" si="5"/>
        <v>0.130858501</v>
      </c>
      <c r="AV950" s="51">
        <f>AA950 * ( (1-Baseline!D$88-Baseline!D$87) + (1-B950)*Baseline!D$88 )</f>
        <v>0.001622010424</v>
      </c>
      <c r="AW950" s="51">
        <f>AB950 * ( (1-Baseline!D$88-Baseline!D$87) + (1-B950)*Baseline!D$88 )</f>
        <v>0.02539030508</v>
      </c>
      <c r="AX950" s="51">
        <f>AC950 * ( (1-Baseline!D$88-Baseline!D$87) + (1-B950)*Baseline!D$88 )</f>
        <v>0.0003724905868</v>
      </c>
      <c r="AY950" s="51">
        <f>AD950 * ( (1-Baseline!D$88-Baseline!D$87) + (1-B950)*Baseline!D$88 )</f>
        <v>0.0003901311724</v>
      </c>
      <c r="AZ950" s="51">
        <f t="shared" si="6"/>
        <v>0.02777493727</v>
      </c>
      <c r="BA950" s="51">
        <f>AF950 * ( (1-Baseline!F$88-Baseline!F$87) + (1-Baseline!B$36)*Baseline!F$88 )</f>
        <v>0.00126655973</v>
      </c>
      <c r="BB950" s="51">
        <f>AG950 * ( (1-Baseline!F$88-Baseline!F$87) + (1-Baseline!B$36)*Baseline!F$88 )</f>
        <v>0.0001824225964</v>
      </c>
      <c r="BC950" s="51">
        <f>AH950 * ( (1-Baseline!F$88-Baseline!F$87) + (1-Baseline!B$36)*Baseline!F$88 )</f>
        <v>0.03310480173</v>
      </c>
      <c r="BD950" s="51">
        <f>AI950 * ( (1-Baseline!F$88-Baseline!F$87) + (1-Baseline!B$36)*Baseline!F$88 )</f>
        <v>0.0004168095007</v>
      </c>
      <c r="BE950" s="51">
        <f t="shared" si="7"/>
        <v>0.03497059356</v>
      </c>
      <c r="BF950" s="51">
        <f>AK950 * ( (1-Baseline!H$88-Baseline!H$87) + (1-Baseline!B$36)*Baseline!H$88 )</f>
        <v>0.00002874504699</v>
      </c>
      <c r="BG950" s="51">
        <f>AL950 * ( (1-Baseline!H$88-Baseline!H$87) + (1-Baseline!B$36)*Baseline!H$88 )</f>
        <v>0.0002103604713</v>
      </c>
      <c r="BH950" s="51">
        <f>AM950 * ( (1-Baseline!H$88-Baseline!H$87) + (1-Baseline!B$36)*Baseline!H$88 )</f>
        <v>0.00004532654173</v>
      </c>
      <c r="BI950" s="51">
        <f>AN950 * ( (1-Baseline!H$88-Baseline!H$87) + (1-Baseline!B$36)*Baseline!H$88 )</f>
        <v>0.02745880545</v>
      </c>
      <c r="BJ950" s="51">
        <f t="shared" si="8"/>
        <v>0.02774323751</v>
      </c>
      <c r="BK950" s="61"/>
      <c r="BL950" s="51">
        <f t="shared" si="19"/>
        <v>0.9537767574</v>
      </c>
      <c r="BM950" s="51">
        <f t="shared" si="20"/>
        <v>0.01579093086</v>
      </c>
      <c r="BN950" s="51">
        <f t="shared" si="21"/>
        <v>0.02517772212</v>
      </c>
      <c r="BO950" s="51">
        <f t="shared" si="22"/>
        <v>0.005254589673</v>
      </c>
      <c r="BP950" s="51">
        <f t="shared" si="9"/>
        <v>1</v>
      </c>
      <c r="BQ950" s="51">
        <f t="shared" si="23"/>
        <v>0.05839834699</v>
      </c>
      <c r="BR950" s="51">
        <f t="shared" si="24"/>
        <v>0.914144462</v>
      </c>
      <c r="BS950" s="51">
        <f t="shared" si="25"/>
        <v>0.01341103251</v>
      </c>
      <c r="BT950" s="51">
        <f t="shared" si="26"/>
        <v>0.01404615854</v>
      </c>
      <c r="BU950" s="51">
        <f t="shared" si="10"/>
        <v>1</v>
      </c>
      <c r="BV950" s="51">
        <f t="shared" si="27"/>
        <v>0.03621785052</v>
      </c>
      <c r="BW950" s="51">
        <f t="shared" si="28"/>
        <v>0.005216456968</v>
      </c>
      <c r="BX950" s="51">
        <f t="shared" si="29"/>
        <v>0.9466468356</v>
      </c>
      <c r="BY950" s="51">
        <f t="shared" si="30"/>
        <v>0.01191885691</v>
      </c>
      <c r="BZ950" s="51">
        <f t="shared" si="11"/>
        <v>1</v>
      </c>
      <c r="CA950" s="51">
        <f t="shared" si="31"/>
        <v>0.001036110042</v>
      </c>
      <c r="CB950" s="51">
        <f t="shared" si="32"/>
        <v>0.007582405305</v>
      </c>
      <c r="CC950" s="51">
        <f t="shared" si="33"/>
        <v>0.001633787034</v>
      </c>
      <c r="CD950" s="51">
        <f t="shared" si="34"/>
        <v>0.9897476976</v>
      </c>
      <c r="CE950" s="51">
        <f t="shared" si="12"/>
        <v>1</v>
      </c>
      <c r="CF950" s="61"/>
      <c r="CG950" s="51">
        <f t="shared" si="35"/>
        <v>0.9537767574</v>
      </c>
      <c r="CH950" s="51">
        <f t="shared" si="36"/>
        <v>0.01579093086</v>
      </c>
      <c r="CI950" s="51">
        <f t="shared" si="37"/>
        <v>0.02517772212</v>
      </c>
      <c r="CJ950" s="51">
        <f t="shared" si="38"/>
        <v>0.005254589673</v>
      </c>
      <c r="CK950" s="51">
        <f t="shared" si="13"/>
        <v>1</v>
      </c>
      <c r="CL950" s="51">
        <f t="shared" si="39"/>
        <v>0.05839834699</v>
      </c>
      <c r="CM950" s="51">
        <f t="shared" si="40"/>
        <v>0.914144462</v>
      </c>
      <c r="CN950" s="51">
        <f t="shared" si="41"/>
        <v>0.01341103251</v>
      </c>
      <c r="CO950" s="51">
        <f t="shared" si="42"/>
        <v>0.01404615854</v>
      </c>
      <c r="CP950" s="51">
        <f t="shared" si="14"/>
        <v>1</v>
      </c>
      <c r="CQ950" s="51">
        <f t="shared" si="43"/>
        <v>0.03621785052</v>
      </c>
      <c r="CR950" s="51">
        <f t="shared" si="44"/>
        <v>0.005216456968</v>
      </c>
      <c r="CS950" s="51">
        <f t="shared" si="45"/>
        <v>0.9466468356</v>
      </c>
      <c r="CT950" s="51">
        <f t="shared" si="46"/>
        <v>0.01191885691</v>
      </c>
      <c r="CU950" s="51">
        <f t="shared" si="15"/>
        <v>1</v>
      </c>
      <c r="CV950" s="51">
        <f t="shared" si="47"/>
        <v>0.001036110042</v>
      </c>
      <c r="CW950" s="51">
        <f t="shared" si="48"/>
        <v>0.007582405305</v>
      </c>
      <c r="CX950" s="51">
        <f t="shared" si="49"/>
        <v>0.001633787034</v>
      </c>
      <c r="CY950" s="51">
        <f t="shared" si="50"/>
        <v>0.9897476976</v>
      </c>
      <c r="CZ950" s="51">
        <f t="shared" si="16"/>
        <v>1</v>
      </c>
      <c r="DA950" s="61"/>
      <c r="DB950" s="51">
        <f>(AQ950*Baseline!B$7 + AV950*Baseline!B$11 + BA950*Baseline!B$16 + BF950*Baseline!B$18)</f>
        <v>69570.71525</v>
      </c>
      <c r="DC950" s="51">
        <f>(AR950*Baseline!B$7 + AW950*Baseline!B$11 + BB950*Baseline!B$16 + BG950*Baseline!B$18)</f>
        <v>65696.80143</v>
      </c>
      <c r="DD950" s="51">
        <f>(AS950*Baseline!B$7 + AX950*Baseline!B$11 + BC950*Baseline!B$16 + BH950*Baseline!B$18)</f>
        <v>115379.6799</v>
      </c>
      <c r="DE950" s="51">
        <f>(AT950*Baseline!B$7 + AY950*Baseline!B$11 + BD950*Baseline!B$16 + BI950*Baseline!B$18)</f>
        <v>1259927.646</v>
      </c>
      <c r="DF950" s="51">
        <f t="shared" si="17"/>
        <v>1510574.843</v>
      </c>
      <c r="DG950" s="61"/>
      <c r="DH950" s="51">
        <f t="shared" si="51"/>
        <v>0.04605578835</v>
      </c>
      <c r="DI950" s="51">
        <f t="shared" si="52"/>
        <v>0.0434912588</v>
      </c>
      <c r="DJ950" s="51">
        <f t="shared" si="53"/>
        <v>0.0763813064</v>
      </c>
      <c r="DK950" s="51">
        <f t="shared" si="54"/>
        <v>0.8340716465</v>
      </c>
      <c r="DL950" s="51">
        <f t="shared" si="18"/>
        <v>1</v>
      </c>
      <c r="DM950" s="61"/>
      <c r="DN950" s="51">
        <f>DH950 / (Baseline!B$7/Baseline!B$17)</f>
        <v>4.916152482</v>
      </c>
      <c r="DO950" s="51">
        <f>DI950 / (Baseline!B$11/Baseline!B$17)</f>
        <v>1.049899803</v>
      </c>
      <c r="DP950" s="51">
        <f>DJ950 / (Baseline!B$16/Baseline!B$17)</f>
        <v>1.180322013</v>
      </c>
      <c r="DQ950" s="51">
        <f>DK950 / (Baseline!B$18/Baseline!B$17)</f>
        <v>0.94299163</v>
      </c>
      <c r="DR950" s="79"/>
      <c r="DS950" s="51">
        <f>(AU950*Baseline!B$34)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0.03215830639</v>
      </c>
      <c r="DT950" s="51">
        <f>(AZ950*Baseline!B$34) + (Baseline!D$88*(1-Baseline!D$89)*Baseline!B$35) + (Baseline!D$88*Baseline!D$89*((1-Baseline!D$90)*Baseline!B$40 + Baseline!D$90*Baseline!B$41))</f>
        <v>0.01057980859</v>
      </c>
      <c r="DU950" s="51">
        <f>(BE950*Baseline!B$34) + (Baseline!F$88*(1-Baseline!F$89)*Baseline!B$35) + (Baseline!F$88*Baseline!F$89*((1-Baseline!F$90)*Baseline!B$40 + Baseline!F$90*Baseline!B$41))</f>
        <v>0.01297622903</v>
      </c>
      <c r="DV950" s="51">
        <f>(BJ950*Baseline!B$34) + (Baseline!H$88*(1-Baseline!H$89)*Baseline!B$35) + (Baseline!H$88*Baseline!H$89*((1-Baseline!H$90)*Baseline!B$40 + Baseline!H$90*Baseline!B$41))</f>
        <v>0.009306485627</v>
      </c>
      <c r="DW950" s="51">
        <f>( DS950*Baseline!B$7 + DT950*Baseline!B$11 + DU950*Baseline!B$16 + DV950*Baseline!B$18 ) / Baseline!B$17</f>
        <v>0.009810791174</v>
      </c>
    </row>
    <row r="951">
      <c r="A951" s="4" t="s">
        <v>1311</v>
      </c>
      <c r="B951" s="45">
        <f>MIN( MAX( NORMINV( MCrands!B951, (B$5+B$4)/2, (B$5-B$4)/3.29 ), 0 ), 1 )</f>
        <v>0.4428500242</v>
      </c>
      <c r="C951" s="45">
        <f>MAX( NORMINV( MCrands!C951, (C$5+C$4)/2, (C$5-C$4)/3.29 ), 0 )</f>
        <v>2.742847525</v>
      </c>
      <c r="D951" s="41"/>
      <c r="E951" s="43">
        <f>Baseline!B$33 * (C951 * Baseline!B$66*Baseline!B$66/Baseline!B$73 + Baseline!B$52*Baseline!B$52/Baseline!B$74 + Baseline!B$53*Baseline!B$53/Baseline!B$75 + Baseline!B$54*Baseline!B$54/Baseline!B$76)</f>
        <v>0.00001946067055</v>
      </c>
      <c r="F951" s="43">
        <f>Baseline!B$33 * (C951 * Baseline!B$66*Baseline!B$57/Baseline!B$73 + Baseline!B$52*Baseline!B$67/Baseline!B$74 + Baseline!B$53*Baseline!B$55/Baseline!B$75 + Baseline!B$54*Baseline!B$56/Baseline!B$76)</f>
        <v>0.0000001999406054</v>
      </c>
      <c r="G951" s="45">
        <f>Baseline!B$33 * (C951 * Baseline!B$66*Baseline!B$58/Baseline!B$73 + Baseline!B$52*Baseline!B$59/Baseline!B$74 + Baseline!B$53*Baseline!B$68/Baseline!B$75 + Baseline!B$54*Baseline!B$60/Baseline!B$76)</f>
        <v>0.0000001687833468</v>
      </c>
      <c r="H951" s="43">
        <f>Baseline!B$33 * (C951 * Baseline!B$66*Baseline!B$61/Baseline!B$73 + Baseline!B$52*Baseline!B$62/Baseline!B$74 + Baseline!B$53*Baseline!B$63/Baseline!B$75 + Baseline!B$54*Baseline!B$69/Baseline!B$76)</f>
        <v>0.000000003416398382</v>
      </c>
      <c r="I951" s="43">
        <f>Baseline!B$33 * (C951 * Baseline!B$57*Baseline!B$66/Baseline!B$73 + Baseline!B$67*Baseline!B$52/Baseline!B$74 + Baseline!B$55*Baseline!B$53/Baseline!B$75 + Baseline!B$56*Baseline!B$54/Baseline!B$76)</f>
        <v>0.0000001999406054</v>
      </c>
      <c r="J951" s="45">
        <f>Baseline!B$33 * (C951 * Baseline!B$57*Baseline!B$57/Baseline!B$73 + Baseline!B$67*Baseline!B$67/Baseline!B$74 + Baseline!B$55*Baseline!B$55/Baseline!B$75 + Baseline!B$56*Baseline!B$56/Baseline!B$76)</f>
        <v>0.000001763813811</v>
      </c>
      <c r="K951" s="43">
        <f>Baseline!B$33 * (C951 * Baseline!B$57*Baseline!B$58/Baseline!B$73 + Baseline!B$67*Baseline!B$59/Baseline!B$74 + Baseline!B$55*Baseline!B$68/Baseline!B$75 + Baseline!B$56*Baseline!B$60/Baseline!B$76)</f>
        <v>0.00000001374193819</v>
      </c>
      <c r="L951" s="45">
        <f>Baseline!B$33 * (C951 * Baseline!B$57*Baseline!B$61/Baseline!B$73 + Baseline!B$67*Baseline!B$62/Baseline!B$74 + Baseline!B$55*Baseline!B$63/Baseline!B$75 + Baseline!B$56*Baseline!B$69/Baseline!B$76)</f>
        <v>0.00000001439285369</v>
      </c>
      <c r="M951" s="43">
        <f>Baseline!B$33 * (C951 * Baseline!B$58*Baseline!B$66/Baseline!B$73 + Baseline!B$59*Baseline!B$52/Baseline!B$74 + Baseline!B$68*Baseline!B$53/Baseline!B$75 + Baseline!B$60*Baseline!B$54/Baseline!B$76)</f>
        <v>0.0000001687833468</v>
      </c>
      <c r="N951" s="45">
        <f>Baseline!B$33 * (C951 * Baseline!B$58*Baseline!B$57/Baseline!B$73 + Baseline!B$59*Baseline!B$67/Baseline!B$74 + Baseline!B$68*Baseline!B$55/Baseline!B$75 + Baseline!B$60*Baseline!B$56/Baseline!B$76)</f>
        <v>0.00000001374193819</v>
      </c>
      <c r="O951" s="45">
        <f>Baseline!B$33 * (C951 * Baseline!B$58*Baseline!B$58/Baseline!B$73 + Baseline!B$59*Baseline!B$59/Baseline!B$74 + Baseline!B$68*Baseline!B$68/Baseline!B$75 + Baseline!B$60*Baseline!B$60/Baseline!B$76)</f>
        <v>0.000001324390318</v>
      </c>
      <c r="P951" s="43">
        <f>Baseline!B$33 * (C951 * Baseline!B$58*Baseline!B$61/Baseline!B$73 + Baseline!B$59*Baseline!B$62/Baseline!B$74 + Baseline!B$68*Baseline!B$63/Baseline!B$75 + Baseline!B$60*Baseline!B$69/Baseline!B$76)</f>
        <v>0.000000001646946325</v>
      </c>
      <c r="Q951" s="43">
        <f>Baseline!B$33 * (C951 * Baseline!B$61*Baseline!B$66/Baseline!B$73 + Baseline!B$62*Baseline!B$52/Baseline!B$74 + Baseline!B$63*Baseline!B$53/Baseline!B$75 + Baseline!B$69*Baseline!B$54/Baseline!B$76)</f>
        <v>0.000000003416398382</v>
      </c>
      <c r="R951" s="43">
        <f>Baseline!B$33 * (C951 * Baseline!B$61*Baseline!B$57/Baseline!B$73 + Baseline!B$62*Baseline!B$67/Baseline!B$74 + Baseline!B$63*Baseline!B$55/Baseline!B$75 + Baseline!B$69*Baseline!B$56/Baseline!B$76)</f>
        <v>0.00000001439285369</v>
      </c>
      <c r="S951" s="43">
        <f>Baseline!B$33 * (C951 * Baseline!B$61*Baseline!B$58/Baseline!B$73 + Baseline!B$62*Baseline!B$59/Baseline!B$74 + Baseline!B$63*Baseline!B$68/Baseline!B$75 + Baseline!B$69*Baseline!B$60/Baseline!B$76)</f>
        <v>0.000000001646946325</v>
      </c>
      <c r="T951" s="43">
        <f>Baseline!B$33 * (C951 * Baseline!B$61*Baseline!B$61/Baseline!B$73 + Baseline!B$62*Baseline!B$62/Baseline!B$74 + Baseline!B$63*Baseline!B$63/Baseline!B$75 + Baseline!B$69*Baseline!B$69/Baseline!B$76)</f>
        <v>0.00000009854654554</v>
      </c>
      <c r="U951" s="41"/>
      <c r="V951" s="43">
        <f>E951 * ( Baseline!B$87 * Baseline!B$7 )</f>
        <v>0.2019822996</v>
      </c>
      <c r="W951" s="43">
        <f>F951 * ( Baseline!D$87 * Baseline!B$11 )</f>
        <v>0.003688223508</v>
      </c>
      <c r="X951" s="43">
        <f>G951 * ( Baseline!F$87 * Baseline!B$16 )</f>
        <v>0.005862650718</v>
      </c>
      <c r="Y951" s="43">
        <f>H951 * ( Baseline!H$87 * Baseline!B$18 )</f>
        <v>0.001201456663</v>
      </c>
      <c r="Z951" s="51">
        <f t="shared" si="1"/>
        <v>0.2127346305</v>
      </c>
      <c r="AA951" s="43">
        <f>I951 * ( Baseline!B$87 * Baseline!B$7 )</f>
        <v>0.002075183543</v>
      </c>
      <c r="AB951" s="45">
        <f>J951 * ( Baseline!D$87 * Baseline!B$11 )</f>
        <v>0.03253636025</v>
      </c>
      <c r="AC951" s="45">
        <f>K951 * ( Baseline!F$87 * Baseline!B$16 )</f>
        <v>0.0004773230611</v>
      </c>
      <c r="AD951" s="45">
        <f>L951 * ( Baseline!F$87 * Baseline!B$16 )</f>
        <v>0.0004999324616</v>
      </c>
      <c r="AE951" s="51">
        <f t="shared" si="2"/>
        <v>0.03558879931</v>
      </c>
      <c r="AF951" s="51">
        <f>M951 * ( Baseline!B$87 * Baseline!B$7 )</f>
        <v>0.001751802357</v>
      </c>
      <c r="AG951" s="51">
        <f>N951 * ( Baseline!D$87 * Baseline!B$11 )</f>
        <v>0.0002534919777</v>
      </c>
      <c r="AH951" s="51">
        <f>O951 * ( Baseline!F$87 * Baseline!B$16 )</f>
        <v>0.04600239297</v>
      </c>
      <c r="AI951" s="51">
        <f>P951 * ( Baseline!H$87 * Baseline!B$18 )</f>
        <v>0.0005791873239</v>
      </c>
      <c r="AJ951" s="51">
        <f t="shared" si="3"/>
        <v>0.04858687463</v>
      </c>
      <c r="AK951" s="51">
        <f>Q951 * ( Baseline!B$87 * Baseline!B$7 )</f>
        <v>0.00003545879881</v>
      </c>
      <c r="AL951" s="51">
        <f>R951 * ( Baseline!D$87 * Baseline!B$11 )</f>
        <v>0.0002654991529</v>
      </c>
      <c r="AM951" s="51">
        <f>S951 * ( Baseline!F$87 * Baseline!B$16 )</f>
        <v>0.00005720630167</v>
      </c>
      <c r="AN951" s="51">
        <f>T951 * ( Baseline!H$87 * Baseline!B$18 )</f>
        <v>0.03465620532</v>
      </c>
      <c r="AO951" s="51">
        <f t="shared" si="4"/>
        <v>0.03501436957</v>
      </c>
      <c r="AP951" s="61"/>
      <c r="AQ951" s="51">
        <f>V951 * ( (1-Baseline!B$88-Baseline!B$87) + (1-B951)*Baseline!B$88 )</f>
        <v>0.1180512774</v>
      </c>
      <c r="AR951" s="51">
        <f>W951 * ( (1-Baseline!B$88-Baseline!B$87) + (1-B951)*Baseline!B$88 )</f>
        <v>0.002155631941</v>
      </c>
      <c r="AS951" s="51">
        <f>X951 * ( (1-Baseline!B$88-Baseline!B$87) + (1-B951)*Baseline!B$88 )</f>
        <v>0.003426505232</v>
      </c>
      <c r="AT951" s="51">
        <f>Y951 * ( (1-Baseline!B$88-Baseline!B$87) + (1-B951)*Baseline!B$88 )</f>
        <v>0.0007022075407</v>
      </c>
      <c r="AU951" s="51">
        <f t="shared" si="5"/>
        <v>0.1243356221</v>
      </c>
      <c r="AV951" s="51">
        <f>AA951 * ( (1-Baseline!D$88-Baseline!D$87) + (1-B951)*Baseline!D$88 )</f>
        <v>0.001645623847</v>
      </c>
      <c r="AW951" s="51">
        <f>AB951 * ( (1-Baseline!D$88-Baseline!D$87) + (1-B951)*Baseline!D$88 )</f>
        <v>0.02580138538</v>
      </c>
      <c r="AX951" s="51">
        <f>AC951 * ( (1-Baseline!D$88-Baseline!D$87) + (1-B951)*Baseline!D$88 )</f>
        <v>0.000378517946</v>
      </c>
      <c r="AY951" s="51">
        <f>AD951 * ( (1-Baseline!D$88-Baseline!D$87) + (1-B951)*Baseline!D$88 )</f>
        <v>0.0003964472365</v>
      </c>
      <c r="AZ951" s="51">
        <f t="shared" si="6"/>
        <v>0.02822197441</v>
      </c>
      <c r="BA951" s="51">
        <f>AF951 * ( (1-Baseline!F$88-Baseline!F$87) + (1-Baseline!B$36)*Baseline!F$88 )</f>
        <v>0.001260653034</v>
      </c>
      <c r="BB951" s="51">
        <f>AG951 * ( (1-Baseline!F$88-Baseline!F$87) + (1-Baseline!B$36)*Baseline!F$88 )</f>
        <v>0.0001824209389</v>
      </c>
      <c r="BC951" s="51">
        <f>AH951 * ( (1-Baseline!F$88-Baseline!F$87) + (1-Baseline!B$36)*Baseline!F$88 )</f>
        <v>0.03310479406</v>
      </c>
      <c r="BD951" s="51">
        <f>AI951 * ( (1-Baseline!F$88-Baseline!F$87) + (1-Baseline!B$36)*Baseline!F$88 )</f>
        <v>0.0004168017322</v>
      </c>
      <c r="BE951" s="51">
        <f t="shared" si="7"/>
        <v>0.03496466976</v>
      </c>
      <c r="BF951" s="51">
        <f>AK951 * ( (1-Baseline!H$88-Baseline!H$87) + (1-Baseline!B$36)*Baseline!H$88 )</f>
        <v>0.00002809471547</v>
      </c>
      <c r="BG951" s="51">
        <f>AL951 * ( (1-Baseline!H$88-Baseline!H$87) + (1-Baseline!B$36)*Baseline!H$88 )</f>
        <v>0.0002103602888</v>
      </c>
      <c r="BH951" s="51">
        <f>AM951 * ( (1-Baseline!H$88-Baseline!H$87) + (1-Baseline!B$36)*Baseline!H$88 )</f>
        <v>0.00004532569694</v>
      </c>
      <c r="BI951" s="51">
        <f>AN951 * ( (1-Baseline!H$88-Baseline!H$87) + (1-Baseline!B$36)*Baseline!H$88 )</f>
        <v>0.0274588046</v>
      </c>
      <c r="BJ951" s="51">
        <f t="shared" si="8"/>
        <v>0.0277425853</v>
      </c>
      <c r="BK951" s="61"/>
      <c r="BL951" s="51">
        <f t="shared" si="19"/>
        <v>0.949456603</v>
      </c>
      <c r="BM951" s="51">
        <f t="shared" si="20"/>
        <v>0.01733720316</v>
      </c>
      <c r="BN951" s="51">
        <f t="shared" si="21"/>
        <v>0.027558516</v>
      </c>
      <c r="BO951" s="51">
        <f t="shared" si="22"/>
        <v>0.005647677863</v>
      </c>
      <c r="BP951" s="51">
        <f t="shared" si="9"/>
        <v>1</v>
      </c>
      <c r="BQ951" s="51">
        <f t="shared" si="23"/>
        <v>0.05831001841</v>
      </c>
      <c r="BR951" s="51">
        <f t="shared" si="24"/>
        <v>0.9142303442</v>
      </c>
      <c r="BS951" s="51">
        <f t="shared" si="25"/>
        <v>0.01341217097</v>
      </c>
      <c r="BT951" s="51">
        <f t="shared" si="26"/>
        <v>0.01404746637</v>
      </c>
      <c r="BU951" s="51">
        <f t="shared" si="10"/>
        <v>1</v>
      </c>
      <c r="BV951" s="51">
        <f t="shared" si="27"/>
        <v>0.03605505335</v>
      </c>
      <c r="BW951" s="51">
        <f t="shared" si="28"/>
        <v>0.005217293345</v>
      </c>
      <c r="BX951" s="51">
        <f t="shared" si="29"/>
        <v>0.9468069993</v>
      </c>
      <c r="BY951" s="51">
        <f t="shared" si="30"/>
        <v>0.01192065405</v>
      </c>
      <c r="BZ951" s="51">
        <f t="shared" si="11"/>
        <v>1</v>
      </c>
      <c r="CA951" s="51">
        <f t="shared" si="31"/>
        <v>0.001012692767</v>
      </c>
      <c r="CB951" s="51">
        <f t="shared" si="32"/>
        <v>0.007582576985</v>
      </c>
      <c r="CC951" s="51">
        <f t="shared" si="33"/>
        <v>0.001633794992</v>
      </c>
      <c r="CD951" s="51">
        <f t="shared" si="34"/>
        <v>0.9897709353</v>
      </c>
      <c r="CE951" s="51">
        <f t="shared" si="12"/>
        <v>1</v>
      </c>
      <c r="CF951" s="61"/>
      <c r="CG951" s="51">
        <f t="shared" si="35"/>
        <v>0.949456603</v>
      </c>
      <c r="CH951" s="51">
        <f t="shared" si="36"/>
        <v>0.01733720316</v>
      </c>
      <c r="CI951" s="51">
        <f t="shared" si="37"/>
        <v>0.027558516</v>
      </c>
      <c r="CJ951" s="51">
        <f t="shared" si="38"/>
        <v>0.005647677863</v>
      </c>
      <c r="CK951" s="51">
        <f t="shared" si="13"/>
        <v>1</v>
      </c>
      <c r="CL951" s="51">
        <f t="shared" si="39"/>
        <v>0.05831001841</v>
      </c>
      <c r="CM951" s="51">
        <f t="shared" si="40"/>
        <v>0.9142303442</v>
      </c>
      <c r="CN951" s="51">
        <f t="shared" si="41"/>
        <v>0.01341217097</v>
      </c>
      <c r="CO951" s="51">
        <f t="shared" si="42"/>
        <v>0.01404746637</v>
      </c>
      <c r="CP951" s="51">
        <f t="shared" si="14"/>
        <v>1</v>
      </c>
      <c r="CQ951" s="51">
        <f t="shared" si="43"/>
        <v>0.03605505335</v>
      </c>
      <c r="CR951" s="51">
        <f t="shared" si="44"/>
        <v>0.005217293345</v>
      </c>
      <c r="CS951" s="51">
        <f t="shared" si="45"/>
        <v>0.9468069993</v>
      </c>
      <c r="CT951" s="51">
        <f t="shared" si="46"/>
        <v>0.01192065405</v>
      </c>
      <c r="CU951" s="51">
        <f t="shared" si="15"/>
        <v>1</v>
      </c>
      <c r="CV951" s="51">
        <f t="shared" si="47"/>
        <v>0.001012692767</v>
      </c>
      <c r="CW951" s="51">
        <f t="shared" si="48"/>
        <v>0.007582576985</v>
      </c>
      <c r="CX951" s="51">
        <f t="shared" si="49"/>
        <v>0.001633794992</v>
      </c>
      <c r="CY951" s="51">
        <f t="shared" si="50"/>
        <v>0.9897709353</v>
      </c>
      <c r="CZ951" s="51">
        <f t="shared" si="16"/>
        <v>1</v>
      </c>
      <c r="DA951" s="61"/>
      <c r="DB951" s="51">
        <f>(AQ951*Baseline!B$7 + AV951*Baseline!B$11 + BA951*Baseline!B$16 + BF951*Baseline!B$18)</f>
        <v>66293.90589</v>
      </c>
      <c r="DC951" s="51">
        <f>(AR951*Baseline!B$7 + AW951*Baseline!B$11 + BB951*Baseline!B$16 + BG951*Baseline!B$18)</f>
        <v>66621.6598</v>
      </c>
      <c r="DD951" s="51">
        <f>(AS951*Baseline!B$7 + AX951*Baseline!B$11 + BC951*Baseline!B$16 + BH951*Baseline!B$18)</f>
        <v>115456.4579</v>
      </c>
      <c r="DE951" s="51">
        <f>(AT951*Baseline!B$7 + AY951*Baseline!B$11 + BD951*Baseline!B$16 + BI951*Baseline!B$18)</f>
        <v>1259948.207</v>
      </c>
      <c r="DF951" s="51">
        <f t="shared" si="17"/>
        <v>1508320.231</v>
      </c>
      <c r="DG951" s="61"/>
      <c r="DH951" s="51">
        <f t="shared" si="51"/>
        <v>0.04395214262</v>
      </c>
      <c r="DI951" s="51">
        <f t="shared" si="52"/>
        <v>0.04416943991</v>
      </c>
      <c r="DJ951" s="51">
        <f t="shared" si="53"/>
        <v>0.07654638286</v>
      </c>
      <c r="DK951" s="51">
        <f t="shared" si="54"/>
        <v>0.8353320346</v>
      </c>
      <c r="DL951" s="51">
        <f t="shared" si="18"/>
        <v>1</v>
      </c>
      <c r="DM951" s="61"/>
      <c r="DN951" s="51">
        <f>DH951 / (Baseline!B$7/Baseline!B$17)</f>
        <v>4.691602137</v>
      </c>
      <c r="DO951" s="51">
        <f>DI951 / (Baseline!B$11/Baseline!B$17)</f>
        <v>1.06627142</v>
      </c>
      <c r="DP951" s="51">
        <f>DJ951 / (Baseline!B$16/Baseline!B$17)</f>
        <v>1.182872944</v>
      </c>
      <c r="DQ951" s="51">
        <f>DK951 / (Baseline!B$18/Baseline!B$17)</f>
        <v>0.94441661</v>
      </c>
      <c r="DR951" s="79"/>
      <c r="DS951" s="51">
        <f>(AU951*Baseline!B$34)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0.03117987457</v>
      </c>
      <c r="DT951" s="51">
        <f>(AZ951*Baseline!B$34) + (Baseline!D$88*(1-Baseline!D$89)*Baseline!B$35) + (Baseline!D$88*Baseline!D$89*((1-Baseline!D$90)*Baseline!B$40 + Baseline!D$90*Baseline!B$41))</f>
        <v>0.01064686416</v>
      </c>
      <c r="DU951" s="51">
        <f>(BE951*Baseline!B$34) + (Baseline!F$88*(1-Baseline!F$89)*Baseline!B$35) + (Baseline!F$88*Baseline!F$89*((1-Baseline!F$90)*Baseline!B$40 + Baseline!F$90*Baseline!B$41))</f>
        <v>0.01297534046</v>
      </c>
      <c r="DV951" s="51">
        <f>(BJ951*Baseline!B$34) + (Baseline!H$88*(1-Baseline!H$89)*Baseline!B$35) + (Baseline!H$88*Baseline!H$89*((1-Baseline!H$90)*Baseline!B$40 + Baseline!H$90*Baseline!B$41))</f>
        <v>0.009306387795</v>
      </c>
      <c r="DW951" s="51">
        <f>( DS951*Baseline!B$7 + DT951*Baseline!B$11 + DU951*Baseline!B$16 + DV951*Baseline!B$18 ) / Baseline!B$17</f>
        <v>0.009804258662</v>
      </c>
    </row>
    <row r="952">
      <c r="A952" s="4" t="s">
        <v>1312</v>
      </c>
      <c r="B952" s="45">
        <f>MIN( MAX( NORMINV( MCrands!B952, (B$5+B$4)/2, (B$5-B$4)/3.29 ), 0 ), 1 )</f>
        <v>0.6792939016</v>
      </c>
      <c r="C952" s="45">
        <f>MAX( NORMINV( MCrands!C952, (C$5+C$4)/2, (C$5-C$4)/3.29 ), 0 )</f>
        <v>2.94167917</v>
      </c>
      <c r="D952" s="41"/>
      <c r="E952" s="43">
        <f>Baseline!B$33 * (C952 * Baseline!B$66*Baseline!B$66/Baseline!B$73 + Baseline!B$52*Baseline!B$52/Baseline!B$74 + Baseline!B$53*Baseline!B$53/Baseline!B$75 + Baseline!B$54*Baseline!B$54/Baseline!B$76)</f>
        <v>0.00002086840337</v>
      </c>
      <c r="F952" s="43">
        <f>Baseline!B$33 * (C952 * Baseline!B$66*Baseline!B$57/Baseline!B$73 + Baseline!B$52*Baseline!B$67/Baseline!B$74 + Baseline!B$53*Baseline!B$55/Baseline!B$75 + Baseline!B$54*Baseline!B$56/Baseline!B$76)</f>
        <v>0.000000200162879</v>
      </c>
      <c r="G952" s="45">
        <f>Baseline!B$33 * (C952 * Baseline!B$66*Baseline!B$58/Baseline!B$73 + Baseline!B$52*Baseline!B$59/Baseline!B$74 + Baseline!B$53*Baseline!B$68/Baseline!B$75 + Baseline!B$54*Baseline!B$60/Baseline!B$76)</f>
        <v>0.0000001693297694</v>
      </c>
      <c r="H952" s="43">
        <f>Baseline!B$33 * (C952 * Baseline!B$66*Baseline!B$61/Baseline!B$73 + Baseline!B$52*Baseline!B$62/Baseline!B$74 + Baseline!B$53*Baseline!B$63/Baseline!B$75 + Baseline!B$54*Baseline!B$69/Baseline!B$76)</f>
        <v>0.000000003471040643</v>
      </c>
      <c r="I952" s="43">
        <f>Baseline!B$33 * (C952 * Baseline!B$57*Baseline!B$66/Baseline!B$73 + Baseline!B$67*Baseline!B$52/Baseline!B$74 + Baseline!B$55*Baseline!B$53/Baseline!B$75 + Baseline!B$56*Baseline!B$54/Baseline!B$76)</f>
        <v>0.000000200162879</v>
      </c>
      <c r="J952" s="45">
        <f>Baseline!B$33 * (C952 * Baseline!B$57*Baseline!B$57/Baseline!B$73 + Baseline!B$67*Baseline!B$67/Baseline!B$74 + Baseline!B$55*Baseline!B$55/Baseline!B$75 + Baseline!B$56*Baseline!B$56/Baseline!B$76)</f>
        <v>0.000001763813847</v>
      </c>
      <c r="K952" s="43">
        <f>Baseline!B$33 * (C952 * Baseline!B$57*Baseline!B$58/Baseline!B$73 + Baseline!B$67*Baseline!B$59/Baseline!B$74 + Baseline!B$55*Baseline!B$68/Baseline!B$75 + Baseline!B$56*Baseline!B$60/Baseline!B$76)</f>
        <v>0.00000001374202446</v>
      </c>
      <c r="L952" s="45">
        <f>Baseline!B$33 * (C952 * Baseline!B$57*Baseline!B$61/Baseline!B$73 + Baseline!B$67*Baseline!B$62/Baseline!B$74 + Baseline!B$55*Baseline!B$63/Baseline!B$75 + Baseline!B$56*Baseline!B$69/Baseline!B$76)</f>
        <v>0.00000001439286232</v>
      </c>
      <c r="M952" s="43">
        <f>Baseline!B$33 * (C952 * Baseline!B$58*Baseline!B$66/Baseline!B$73 + Baseline!B$59*Baseline!B$52/Baseline!B$74 + Baseline!B$68*Baseline!B$53/Baseline!B$75 + Baseline!B$60*Baseline!B$54/Baseline!B$76)</f>
        <v>0.0000001693297694</v>
      </c>
      <c r="N952" s="45">
        <f>Baseline!B$33 * (C952 * Baseline!B$58*Baseline!B$57/Baseline!B$73 + Baseline!B$59*Baseline!B$67/Baseline!B$74 + Baseline!B$68*Baseline!B$55/Baseline!B$75 + Baseline!B$60*Baseline!B$56/Baseline!B$76)</f>
        <v>0.00000001374202446</v>
      </c>
      <c r="O952" s="45">
        <f>Baseline!B$33 * (C952 * Baseline!B$58*Baseline!B$58/Baseline!B$73 + Baseline!B$59*Baseline!B$59/Baseline!B$74 + Baseline!B$68*Baseline!B$68/Baseline!B$75 + Baseline!B$60*Baseline!B$60/Baseline!B$76)</f>
        <v>0.00000132439053</v>
      </c>
      <c r="P952" s="43">
        <f>Baseline!B$33 * (C952 * Baseline!B$58*Baseline!B$61/Baseline!B$73 + Baseline!B$59*Baseline!B$62/Baseline!B$74 + Baseline!B$68*Baseline!B$63/Baseline!B$75 + Baseline!B$60*Baseline!B$69/Baseline!B$76)</f>
        <v>0.000000001646967535</v>
      </c>
      <c r="Q952" s="43">
        <f>Baseline!B$33 * (C952 * Baseline!B$61*Baseline!B$66/Baseline!B$73 + Baseline!B$62*Baseline!B$52/Baseline!B$74 + Baseline!B$63*Baseline!B$53/Baseline!B$75 + Baseline!B$69*Baseline!B$54/Baseline!B$76)</f>
        <v>0.000000003471040643</v>
      </c>
      <c r="R952" s="43">
        <f>Baseline!B$33 * (C952 * Baseline!B$61*Baseline!B$57/Baseline!B$73 + Baseline!B$62*Baseline!B$67/Baseline!B$74 + Baseline!B$63*Baseline!B$55/Baseline!B$75 + Baseline!B$69*Baseline!B$56/Baseline!B$76)</f>
        <v>0.00000001439286232</v>
      </c>
      <c r="S952" s="43">
        <f>Baseline!B$33 * (C952 * Baseline!B$61*Baseline!B$58/Baseline!B$73 + Baseline!B$62*Baseline!B$59/Baseline!B$74 + Baseline!B$63*Baseline!B$68/Baseline!B$75 + Baseline!B$69*Baseline!B$60/Baseline!B$76)</f>
        <v>0.000000001646967535</v>
      </c>
      <c r="T952" s="43">
        <f>Baseline!B$33 * (C952 * Baseline!B$61*Baseline!B$61/Baseline!B$73 + Baseline!B$62*Baseline!B$62/Baseline!B$74 + Baseline!B$63*Baseline!B$63/Baseline!B$75 + Baseline!B$69*Baseline!B$69/Baseline!B$76)</f>
        <v>0.00000009854654766</v>
      </c>
      <c r="U952" s="41"/>
      <c r="V952" s="43">
        <f>E952 * ( Baseline!B$87 * Baseline!B$7 )</f>
        <v>0.2165931586</v>
      </c>
      <c r="W952" s="43">
        <f>F952 * ( Baseline!D$87 * Baseline!B$11 )</f>
        <v>0.0036923237</v>
      </c>
      <c r="X952" s="43">
        <f>G952 * ( Baseline!F$87 * Baseline!B$16 )</f>
        <v>0.005881630582</v>
      </c>
      <c r="Y952" s="43">
        <f>H952 * ( Baseline!H$87 * Baseline!B$18 )</f>
        <v>0.001220672897</v>
      </c>
      <c r="Z952" s="51">
        <f t="shared" si="1"/>
        <v>0.2273877858</v>
      </c>
      <c r="AA952" s="43">
        <f>I952 * ( Baseline!B$87 * Baseline!B$7 )</f>
        <v>0.002077490521</v>
      </c>
      <c r="AB952" s="45">
        <f>J952 * ( Baseline!D$87 * Baseline!B$11 )</f>
        <v>0.03253636089</v>
      </c>
      <c r="AC952" s="45">
        <f>K952 * ( Baseline!F$87 * Baseline!B$16 )</f>
        <v>0.0004773260579</v>
      </c>
      <c r="AD952" s="45">
        <f>L952 * ( Baseline!F$87 * Baseline!B$16 )</f>
        <v>0.0004999327613</v>
      </c>
      <c r="AE952" s="51">
        <f t="shared" si="2"/>
        <v>0.03559111023</v>
      </c>
      <c r="AF952" s="51">
        <f>M952 * ( Baseline!B$87 * Baseline!B$7 )</f>
        <v>0.001757473677</v>
      </c>
      <c r="AG952" s="51">
        <f>N952 * ( Baseline!D$87 * Baseline!B$11 )</f>
        <v>0.0002534935692</v>
      </c>
      <c r="AH952" s="51">
        <f>O952 * ( Baseline!F$87 * Baseline!B$16 )</f>
        <v>0.04600240033</v>
      </c>
      <c r="AI952" s="51">
        <f>P952 * ( Baseline!H$87 * Baseline!B$18 )</f>
        <v>0.0005791947828</v>
      </c>
      <c r="AJ952" s="51">
        <f t="shared" si="3"/>
        <v>0.04859256236</v>
      </c>
      <c r="AK952" s="51">
        <f>Q952 * ( Baseline!B$87 * Baseline!B$7 )</f>
        <v>0.00003602593084</v>
      </c>
      <c r="AL952" s="51">
        <f>R952 * ( Baseline!D$87 * Baseline!B$11 )</f>
        <v>0.000265499312</v>
      </c>
      <c r="AM952" s="51">
        <f>S952 * ( Baseline!F$87 * Baseline!B$16 )</f>
        <v>0.00005720703839</v>
      </c>
      <c r="AN952" s="51">
        <f>T952 * ( Baseline!H$87 * Baseline!B$18 )</f>
        <v>0.03465620607</v>
      </c>
      <c r="AO952" s="51">
        <f t="shared" si="4"/>
        <v>0.03501493835</v>
      </c>
      <c r="AP952" s="61"/>
      <c r="AQ952" s="51">
        <f>V952 * ( (1-Baseline!B$88-Baseline!B$87) + (1-B952)*Baseline!B$88 )</f>
        <v>0.08101199854</v>
      </c>
      <c r="AR952" s="51">
        <f>W952 * ( (1-Baseline!B$88-Baseline!B$87) + (1-B952)*Baseline!B$88 )</f>
        <v>0.001381034028</v>
      </c>
      <c r="AS952" s="51">
        <f>X952 * ( (1-Baseline!B$88-Baseline!B$87) + (1-B952)*Baseline!B$88 )</f>
        <v>0.002199897038</v>
      </c>
      <c r="AT952" s="51">
        <f>Y952 * ( (1-Baseline!B$88-Baseline!B$87) + (1-B952)*Baseline!B$88 )</f>
        <v>0.0004565663642</v>
      </c>
      <c r="AU952" s="51">
        <f t="shared" si="5"/>
        <v>0.08504949597</v>
      </c>
      <c r="AV952" s="51">
        <f>AA952 * ( (1-Baseline!D$88-Baseline!D$87) + (1-B952)*Baseline!D$88 )</f>
        <v>0.001427391243</v>
      </c>
      <c r="AW952" s="51">
        <f>AB952 * ( (1-Baseline!D$88-Baseline!D$87) + (1-B952)*Baseline!D$88 )</f>
        <v>0.02235491144</v>
      </c>
      <c r="AX952" s="51">
        <f>AC952 * ( (1-Baseline!D$88-Baseline!D$87) + (1-B952)*Baseline!D$88 )</f>
        <v>0.0003279586734</v>
      </c>
      <c r="AY952" s="51">
        <f>AD952 * ( (1-Baseline!D$88-Baseline!D$87) + (1-B952)*Baseline!D$88 )</f>
        <v>0.000343491168</v>
      </c>
      <c r="AZ952" s="51">
        <f t="shared" si="6"/>
        <v>0.02445375253</v>
      </c>
      <c r="BA952" s="51">
        <f>AF952 * ( (1-Baseline!F$88-Baseline!F$87) + (1-Baseline!B$36)*Baseline!F$88 )</f>
        <v>0.001264734297</v>
      </c>
      <c r="BB952" s="51">
        <f>AG952 * ( (1-Baseline!F$88-Baseline!F$87) + (1-Baseline!B$36)*Baseline!F$88 )</f>
        <v>0.0001824220842</v>
      </c>
      <c r="BC952" s="51">
        <f>AH952 * ( (1-Baseline!F$88-Baseline!F$87) + (1-Baseline!B$36)*Baseline!F$88 )</f>
        <v>0.03310479936</v>
      </c>
      <c r="BD952" s="51">
        <f>AI952 * ( (1-Baseline!F$88-Baseline!F$87) + (1-Baseline!B$36)*Baseline!F$88 )</f>
        <v>0.0004168070999</v>
      </c>
      <c r="BE952" s="51">
        <f t="shared" si="7"/>
        <v>0.03496876284</v>
      </c>
      <c r="BF952" s="51">
        <f>AK952 * ( (1-Baseline!H$88-Baseline!H$87) + (1-Baseline!B$36)*Baseline!H$88 )</f>
        <v>0.00002854406552</v>
      </c>
      <c r="BG952" s="51">
        <f>AL952 * ( (1-Baseline!H$88-Baseline!H$87) + (1-Baseline!B$36)*Baseline!H$88 )</f>
        <v>0.0002103604149</v>
      </c>
      <c r="BH952" s="51">
        <f>AM952 * ( (1-Baseline!H$88-Baseline!H$87) + (1-Baseline!B$36)*Baseline!H$88 )</f>
        <v>0.00004532628065</v>
      </c>
      <c r="BI952" s="51">
        <f>AN952 * ( (1-Baseline!H$88-Baseline!H$87) + (1-Baseline!B$36)*Baseline!H$88 )</f>
        <v>0.02745880519</v>
      </c>
      <c r="BJ952" s="51">
        <f t="shared" si="8"/>
        <v>0.02774303595</v>
      </c>
      <c r="BK952" s="61"/>
      <c r="BL952" s="51">
        <f t="shared" si="19"/>
        <v>0.9525276736</v>
      </c>
      <c r="BM952" s="51">
        <f t="shared" si="20"/>
        <v>0.01623800367</v>
      </c>
      <c r="BN952" s="51">
        <f t="shared" si="21"/>
        <v>0.02586607967</v>
      </c>
      <c r="BO952" s="51">
        <f t="shared" si="22"/>
        <v>0.005368243033</v>
      </c>
      <c r="BP952" s="51">
        <f t="shared" si="9"/>
        <v>1</v>
      </c>
      <c r="BQ952" s="51">
        <f t="shared" si="23"/>
        <v>0.05837105129</v>
      </c>
      <c r="BR952" s="51">
        <f t="shared" si="24"/>
        <v>0.9141710017</v>
      </c>
      <c r="BS952" s="51">
        <f t="shared" si="25"/>
        <v>0.01341138433</v>
      </c>
      <c r="BT952" s="51">
        <f t="shared" si="26"/>
        <v>0.01404656269</v>
      </c>
      <c r="BU952" s="51">
        <f t="shared" si="10"/>
        <v>1</v>
      </c>
      <c r="BV952" s="51">
        <f t="shared" si="27"/>
        <v>0.03616754481</v>
      </c>
      <c r="BW952" s="51">
        <f t="shared" si="28"/>
        <v>0.005216715416</v>
      </c>
      <c r="BX952" s="51">
        <f t="shared" si="29"/>
        <v>0.9466963275</v>
      </c>
      <c r="BY952" s="51">
        <f t="shared" si="30"/>
        <v>0.01191941224</v>
      </c>
      <c r="BZ952" s="51">
        <f t="shared" si="11"/>
        <v>1</v>
      </c>
      <c r="CA952" s="51">
        <f t="shared" si="31"/>
        <v>0.001028873176</v>
      </c>
      <c r="CB952" s="51">
        <f t="shared" si="32"/>
        <v>0.007582458361</v>
      </c>
      <c r="CC952" s="51">
        <f t="shared" si="33"/>
        <v>0.001633789493</v>
      </c>
      <c r="CD952" s="51">
        <f t="shared" si="34"/>
        <v>0.989754879</v>
      </c>
      <c r="CE952" s="51">
        <f t="shared" si="12"/>
        <v>1</v>
      </c>
      <c r="CF952" s="61"/>
      <c r="CG952" s="51">
        <f t="shared" si="35"/>
        <v>0.9525276736</v>
      </c>
      <c r="CH952" s="51">
        <f t="shared" si="36"/>
        <v>0.01623800367</v>
      </c>
      <c r="CI952" s="51">
        <f t="shared" si="37"/>
        <v>0.02586607967</v>
      </c>
      <c r="CJ952" s="51">
        <f t="shared" si="38"/>
        <v>0.005368243033</v>
      </c>
      <c r="CK952" s="51">
        <f t="shared" si="13"/>
        <v>1</v>
      </c>
      <c r="CL952" s="51">
        <f t="shared" si="39"/>
        <v>0.05837105129</v>
      </c>
      <c r="CM952" s="51">
        <f t="shared" si="40"/>
        <v>0.9141710017</v>
      </c>
      <c r="CN952" s="51">
        <f t="shared" si="41"/>
        <v>0.01341138433</v>
      </c>
      <c r="CO952" s="51">
        <f t="shared" si="42"/>
        <v>0.01404656269</v>
      </c>
      <c r="CP952" s="51">
        <f t="shared" si="14"/>
        <v>1</v>
      </c>
      <c r="CQ952" s="51">
        <f t="shared" si="43"/>
        <v>0.03616754481</v>
      </c>
      <c r="CR952" s="51">
        <f t="shared" si="44"/>
        <v>0.005216715416</v>
      </c>
      <c r="CS952" s="51">
        <f t="shared" si="45"/>
        <v>0.9466963275</v>
      </c>
      <c r="CT952" s="51">
        <f t="shared" si="46"/>
        <v>0.01191941224</v>
      </c>
      <c r="CU952" s="51">
        <f t="shared" si="15"/>
        <v>1</v>
      </c>
      <c r="CV952" s="51">
        <f t="shared" si="47"/>
        <v>0.001028873176</v>
      </c>
      <c r="CW952" s="51">
        <f t="shared" si="48"/>
        <v>0.007582458361</v>
      </c>
      <c r="CX952" s="51">
        <f t="shared" si="49"/>
        <v>0.001633789493</v>
      </c>
      <c r="CY952" s="51">
        <f t="shared" si="50"/>
        <v>0.989754879</v>
      </c>
      <c r="CZ952" s="51">
        <f t="shared" si="16"/>
        <v>1</v>
      </c>
      <c r="DA952" s="61"/>
      <c r="DB952" s="51">
        <f>(AQ952*Baseline!B$7 + AV952*Baseline!B$11 + BA952*Baseline!B$16 + BF952*Baseline!B$18)</f>
        <v>47896.09314</v>
      </c>
      <c r="DC952" s="51">
        <f>(AR952*Baseline!B$7 + AW952*Baseline!B$11 + BB952*Baseline!B$16 + BG952*Baseline!B$18)</f>
        <v>58854.83996</v>
      </c>
      <c r="DD952" s="51">
        <f>(AS952*Baseline!B$7 + AX952*Baseline!B$11 + BC952*Baseline!B$16 + BH952*Baseline!B$18)</f>
        <v>114753.1703</v>
      </c>
      <c r="DE952" s="51">
        <f>(AT952*Baseline!B$7 + AY952*Baseline!B$11 + BD952*Baseline!B$16 + BI952*Baseline!B$18)</f>
        <v>1259715.549</v>
      </c>
      <c r="DF952" s="51">
        <f t="shared" si="17"/>
        <v>1481219.652</v>
      </c>
      <c r="DG952" s="61"/>
      <c r="DH952" s="51">
        <f t="shared" si="51"/>
        <v>0.03233557768</v>
      </c>
      <c r="DI952" s="51">
        <f t="shared" si="52"/>
        <v>0.03973403935</v>
      </c>
      <c r="DJ952" s="51">
        <f t="shared" si="53"/>
        <v>0.07747208194</v>
      </c>
      <c r="DK952" s="51">
        <f t="shared" si="54"/>
        <v>0.850458301</v>
      </c>
      <c r="DL952" s="51">
        <f t="shared" si="18"/>
        <v>1</v>
      </c>
      <c r="DM952" s="61"/>
      <c r="DN952" s="51">
        <f>DH952 / (Baseline!B$7/Baseline!B$17)</f>
        <v>3.451610236</v>
      </c>
      <c r="DO952" s="51">
        <f>DI952 / (Baseline!B$11/Baseline!B$17)</f>
        <v>0.9591987277</v>
      </c>
      <c r="DP952" s="51">
        <f>DJ952 / (Baseline!B$16/Baseline!B$17)</f>
        <v>1.197177792</v>
      </c>
      <c r="DQ952" s="51">
        <f>DK952 / (Baseline!B$18/Baseline!B$17)</f>
        <v>0.9615181896</v>
      </c>
      <c r="DR952" s="79"/>
      <c r="DS952" s="51">
        <f>(AU952*Baseline!B$34)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0.02528695565</v>
      </c>
      <c r="DT952" s="51">
        <f>(AZ952*Baseline!B$34) + (Baseline!D$88*(1-Baseline!D$89)*Baseline!B$35) + (Baseline!D$88*Baseline!D$89*((1-Baseline!D$90)*Baseline!B$40 + Baseline!D$90*Baseline!B$41))</f>
        <v>0.01008163088</v>
      </c>
      <c r="DU952" s="51">
        <f>(BE952*Baseline!B$34) + (Baseline!F$88*(1-Baseline!F$89)*Baseline!B$35) + (Baseline!F$88*Baseline!F$89*((1-Baseline!F$90)*Baseline!B$40 + Baseline!F$90*Baseline!B$41))</f>
        <v>0.01297595443</v>
      </c>
      <c r="DV952" s="51">
        <f>(BJ952*Baseline!B$34) + (Baseline!H$88*(1-Baseline!H$89)*Baseline!B$35) + (Baseline!H$88*Baseline!H$89*((1-Baseline!H$90)*Baseline!B$40 + Baseline!H$90*Baseline!B$41))</f>
        <v>0.009306455393</v>
      </c>
      <c r="DW952" s="51">
        <f>( DS952*Baseline!B$7 + DT952*Baseline!B$11 + DU952*Baseline!B$16 + DV952*Baseline!B$18 ) / Baseline!B$17</f>
        <v>0.009725737457</v>
      </c>
    </row>
    <row r="953">
      <c r="A953" s="4" t="s">
        <v>1313</v>
      </c>
      <c r="B953" s="45">
        <f>MIN( MAX( NORMINV( MCrands!B953, (B$5+B$4)/2, (B$5-B$4)/3.29 ), 0 ), 1 )</f>
        <v>0.3241005845</v>
      </c>
      <c r="C953" s="45">
        <f>MAX( NORMINV( MCrands!C953, (C$5+C$4)/2, (C$5-C$4)/3.29 ), 0 )</f>
        <v>3.281049256</v>
      </c>
      <c r="D953" s="41"/>
      <c r="E953" s="43">
        <f>Baseline!B$33 * (C953 * Baseline!B$66*Baseline!B$66/Baseline!B$73 + Baseline!B$52*Baseline!B$52/Baseline!B$74 + Baseline!B$53*Baseline!B$53/Baseline!B$75 + Baseline!B$54*Baseline!B$54/Baseline!B$76)</f>
        <v>0.00002327115173</v>
      </c>
      <c r="F953" s="43">
        <f>Baseline!B$33 * (C953 * Baseline!B$66*Baseline!B$57/Baseline!B$73 + Baseline!B$52*Baseline!B$67/Baseline!B$74 + Baseline!B$53*Baseline!B$55/Baseline!B$75 + Baseline!B$54*Baseline!B$56/Baseline!B$76)</f>
        <v>0.0000002005422603</v>
      </c>
      <c r="G953" s="45">
        <f>Baseline!B$33 * (C953 * Baseline!B$66*Baseline!B$58/Baseline!B$73 + Baseline!B$52*Baseline!B$59/Baseline!B$74 + Baseline!B$53*Baseline!B$68/Baseline!B$75 + Baseline!B$54*Baseline!B$60/Baseline!B$76)</f>
        <v>0.0000001702624152</v>
      </c>
      <c r="H953" s="43">
        <f>Baseline!B$33 * (C953 * Baseline!B$66*Baseline!B$61/Baseline!B$73 + Baseline!B$52*Baseline!B$62/Baseline!B$74 + Baseline!B$53*Baseline!B$63/Baseline!B$75 + Baseline!B$54*Baseline!B$69/Baseline!B$76)</f>
        <v>0.000000003564305218</v>
      </c>
      <c r="I953" s="43">
        <f>Baseline!B$33 * (C953 * Baseline!B$57*Baseline!B$66/Baseline!B$73 + Baseline!B$67*Baseline!B$52/Baseline!B$74 + Baseline!B$55*Baseline!B$53/Baseline!B$75 + Baseline!B$56*Baseline!B$54/Baseline!B$76)</f>
        <v>0.0000002005422603</v>
      </c>
      <c r="J953" s="45">
        <f>Baseline!B$33 * (C953 * Baseline!B$57*Baseline!B$57/Baseline!B$73 + Baseline!B$67*Baseline!B$67/Baseline!B$74 + Baseline!B$55*Baseline!B$55/Baseline!B$75 + Baseline!B$56*Baseline!B$56/Baseline!B$76)</f>
        <v>0.000001763813906</v>
      </c>
      <c r="K953" s="43">
        <f>Baseline!B$33 * (C953 * Baseline!B$57*Baseline!B$58/Baseline!B$73 + Baseline!B$67*Baseline!B$59/Baseline!B$74 + Baseline!B$55*Baseline!B$68/Baseline!B$75 + Baseline!B$56*Baseline!B$60/Baseline!B$76)</f>
        <v>0.00000001374217172</v>
      </c>
      <c r="L953" s="45">
        <f>Baseline!B$33 * (C953 * Baseline!B$57*Baseline!B$61/Baseline!B$73 + Baseline!B$67*Baseline!B$62/Baseline!B$74 + Baseline!B$55*Baseline!B$63/Baseline!B$75 + Baseline!B$56*Baseline!B$69/Baseline!B$76)</f>
        <v>0.00000001439287705</v>
      </c>
      <c r="M953" s="43">
        <f>Baseline!B$33 * (C953 * Baseline!B$58*Baseline!B$66/Baseline!B$73 + Baseline!B$59*Baseline!B$52/Baseline!B$74 + Baseline!B$68*Baseline!B$53/Baseline!B$75 + Baseline!B$60*Baseline!B$54/Baseline!B$76)</f>
        <v>0.0000001702624152</v>
      </c>
      <c r="N953" s="45">
        <f>Baseline!B$33 * (C953 * Baseline!B$58*Baseline!B$57/Baseline!B$73 + Baseline!B$59*Baseline!B$67/Baseline!B$74 + Baseline!B$68*Baseline!B$55/Baseline!B$75 + Baseline!B$60*Baseline!B$56/Baseline!B$76)</f>
        <v>0.00000001374217172</v>
      </c>
      <c r="O953" s="45">
        <f>Baseline!B$33 * (C953 * Baseline!B$58*Baseline!B$58/Baseline!B$73 + Baseline!B$59*Baseline!B$59/Baseline!B$74 + Baseline!B$68*Baseline!B$68/Baseline!B$75 + Baseline!B$60*Baseline!B$60/Baseline!B$76)</f>
        <v>0.000001324390892</v>
      </c>
      <c r="P953" s="43">
        <f>Baseline!B$33 * (C953 * Baseline!B$58*Baseline!B$61/Baseline!B$73 + Baseline!B$59*Baseline!B$62/Baseline!B$74 + Baseline!B$68*Baseline!B$63/Baseline!B$75 + Baseline!B$60*Baseline!B$69/Baseline!B$76)</f>
        <v>0.000000001647003736</v>
      </c>
      <c r="Q953" s="43">
        <f>Baseline!B$33 * (C953 * Baseline!B$61*Baseline!B$66/Baseline!B$73 + Baseline!B$62*Baseline!B$52/Baseline!B$74 + Baseline!B$63*Baseline!B$53/Baseline!B$75 + Baseline!B$69*Baseline!B$54/Baseline!B$76)</f>
        <v>0.000000003564305218</v>
      </c>
      <c r="R953" s="43">
        <f>Baseline!B$33 * (C953 * Baseline!B$61*Baseline!B$57/Baseline!B$73 + Baseline!B$62*Baseline!B$67/Baseline!B$74 + Baseline!B$63*Baseline!B$55/Baseline!B$75 + Baseline!B$69*Baseline!B$56/Baseline!B$76)</f>
        <v>0.00000001439287705</v>
      </c>
      <c r="S953" s="43">
        <f>Baseline!B$33 * (C953 * Baseline!B$61*Baseline!B$58/Baseline!B$73 + Baseline!B$62*Baseline!B$59/Baseline!B$74 + Baseline!B$63*Baseline!B$68/Baseline!B$75 + Baseline!B$69*Baseline!B$60/Baseline!B$76)</f>
        <v>0.000000001647003736</v>
      </c>
      <c r="T953" s="43">
        <f>Baseline!B$33 * (C953 * Baseline!B$61*Baseline!B$61/Baseline!B$73 + Baseline!B$62*Baseline!B$62/Baseline!B$74 + Baseline!B$63*Baseline!B$63/Baseline!B$75 + Baseline!B$69*Baseline!B$69/Baseline!B$76)</f>
        <v>0.00000009854655128</v>
      </c>
      <c r="U953" s="41"/>
      <c r="V953" s="43">
        <f>E953 * ( Baseline!B$87 * Baseline!B$7 )</f>
        <v>0.2415312838</v>
      </c>
      <c r="W953" s="43">
        <f>F953 * ( Baseline!D$87 * Baseline!B$11 )</f>
        <v>0.003699321994</v>
      </c>
      <c r="X953" s="43">
        <f>G953 * ( Baseline!F$87 * Baseline!B$16 )</f>
        <v>0.005914025817</v>
      </c>
      <c r="Y953" s="43">
        <f>H953 * ( Baseline!H$87 * Baseline!B$18 )</f>
        <v>0.001253471573</v>
      </c>
      <c r="Z953" s="51">
        <f t="shared" si="1"/>
        <v>0.2523981032</v>
      </c>
      <c r="AA953" s="43">
        <f>I953 * ( Baseline!B$87 * Baseline!B$7 )</f>
        <v>0.00208142812</v>
      </c>
      <c r="AB953" s="45">
        <f>J953 * ( Baseline!D$87 * Baseline!B$11 )</f>
        <v>0.032536362</v>
      </c>
      <c r="AC953" s="45">
        <f>K953 * ( Baseline!F$87 * Baseline!B$16 )</f>
        <v>0.000477331173</v>
      </c>
      <c r="AD953" s="45">
        <f>L953 * ( Baseline!F$87 * Baseline!B$16 )</f>
        <v>0.0004999332728</v>
      </c>
      <c r="AE953" s="51">
        <f t="shared" si="2"/>
        <v>0.03559505456</v>
      </c>
      <c r="AF953" s="51">
        <f>M953 * ( Baseline!B$87 * Baseline!B$7 )</f>
        <v>0.001767153607</v>
      </c>
      <c r="AG953" s="51">
        <f>N953 * ( Baseline!D$87 * Baseline!B$11 )</f>
        <v>0.0002534962856</v>
      </c>
      <c r="AH953" s="51">
        <f>O953 * ( Baseline!F$87 * Baseline!B$16 )</f>
        <v>0.04600241291</v>
      </c>
      <c r="AI953" s="51">
        <f>P953 * ( Baseline!H$87 * Baseline!B$18 )</f>
        <v>0.0005792075139</v>
      </c>
      <c r="AJ953" s="51">
        <f t="shared" si="3"/>
        <v>0.04860227032</v>
      </c>
      <c r="AK953" s="51">
        <f>Q953 * ( Baseline!B$87 * Baseline!B$7 )</f>
        <v>0.00003699392385</v>
      </c>
      <c r="AL953" s="51">
        <f>R953 * ( Baseline!D$87 * Baseline!B$11 )</f>
        <v>0.0002654995837</v>
      </c>
      <c r="AM953" s="51">
        <f>S953 * ( Baseline!F$87 * Baseline!B$16 )</f>
        <v>0.00005720829583</v>
      </c>
      <c r="AN953" s="51">
        <f>T953 * ( Baseline!H$87 * Baseline!B$18 )</f>
        <v>0.03465620734</v>
      </c>
      <c r="AO953" s="51">
        <f t="shared" si="4"/>
        <v>0.03501590914</v>
      </c>
      <c r="AP953" s="61"/>
      <c r="AQ953" s="51">
        <f>V953 * ( (1-Baseline!B$88-Baseline!B$87) + (1-B953)*Baseline!B$88 )</f>
        <v>0.1666929314</v>
      </c>
      <c r="AR953" s="51">
        <f>W953 * ( (1-Baseline!B$88-Baseline!B$87) + (1-B953)*Baseline!B$88 )</f>
        <v>0.002553088849</v>
      </c>
      <c r="AS953" s="51">
        <f>X953 * ( (1-Baseline!B$88-Baseline!B$87) + (1-B953)*Baseline!B$88 )</f>
        <v>0.004081567755</v>
      </c>
      <c r="AT953" s="51">
        <f>Y953 * ( (1-Baseline!B$88-Baseline!B$87) + (1-B953)*Baseline!B$88 )</f>
        <v>0.0008650840074</v>
      </c>
      <c r="AU953" s="51">
        <f t="shared" si="5"/>
        <v>0.174192672</v>
      </c>
      <c r="AV953" s="51">
        <f>AA953 * ( (1-Baseline!D$88-Baseline!D$87) + (1-B953)*Baseline!D$88 )</f>
        <v>0.00176130726</v>
      </c>
      <c r="AW953" s="51">
        <f>AB953 * ( (1-Baseline!D$88-Baseline!D$87) + (1-B953)*Baseline!D$88 )</f>
        <v>0.02753231306</v>
      </c>
      <c r="AX953" s="51">
        <f>AC953 * ( (1-Baseline!D$88-Baseline!D$87) + (1-B953)*Baseline!D$88 )</f>
        <v>0.0004039182773</v>
      </c>
      <c r="AY953" s="51">
        <f>AD953 * ( (1-Baseline!D$88-Baseline!D$87) + (1-B953)*Baseline!D$88 )</f>
        <v>0.0004230442044</v>
      </c>
      <c r="AZ953" s="51">
        <f t="shared" si="6"/>
        <v>0.0301205828</v>
      </c>
      <c r="BA953" s="51">
        <f>AF953 * ( (1-Baseline!F$88-Baseline!F$87) + (1-Baseline!B$36)*Baseline!F$88 )</f>
        <v>0.001271700285</v>
      </c>
      <c r="BB953" s="51">
        <f>AG953 * ( (1-Baseline!F$88-Baseline!F$87) + (1-Baseline!B$36)*Baseline!F$88 )</f>
        <v>0.000182424039</v>
      </c>
      <c r="BC953" s="51">
        <f>AH953 * ( (1-Baseline!F$88-Baseline!F$87) + (1-Baseline!B$36)*Baseline!F$88 )</f>
        <v>0.03310480841</v>
      </c>
      <c r="BD953" s="51">
        <f>AI953 * ( (1-Baseline!F$88-Baseline!F$87) + (1-Baseline!B$36)*Baseline!F$88 )</f>
        <v>0.0004168162616</v>
      </c>
      <c r="BE953" s="51">
        <f t="shared" si="7"/>
        <v>0.03497574899</v>
      </c>
      <c r="BF953" s="51">
        <f>AK953 * ( (1-Baseline!H$88-Baseline!H$87) + (1-Baseline!B$36)*Baseline!H$88 )</f>
        <v>0.00002931102575</v>
      </c>
      <c r="BG953" s="51">
        <f>AL953 * ( (1-Baseline!H$88-Baseline!H$87) + (1-Baseline!B$36)*Baseline!H$88 )</f>
        <v>0.0002103606301</v>
      </c>
      <c r="BH953" s="51">
        <f>AM953 * ( (1-Baseline!H$88-Baseline!H$87) + (1-Baseline!B$36)*Baseline!H$88 )</f>
        <v>0.00004532727695</v>
      </c>
      <c r="BI953" s="51">
        <f>AN953 * ( (1-Baseline!H$88-Baseline!H$87) + (1-Baseline!B$36)*Baseline!H$88 )</f>
        <v>0.0274588062</v>
      </c>
      <c r="BJ953" s="51">
        <f t="shared" si="8"/>
        <v>0.02774380513</v>
      </c>
      <c r="BK953" s="61"/>
      <c r="BL953" s="51">
        <f t="shared" si="19"/>
        <v>0.9569457169</v>
      </c>
      <c r="BM953" s="51">
        <f t="shared" si="20"/>
        <v>0.01465669491</v>
      </c>
      <c r="BN953" s="51">
        <f t="shared" si="21"/>
        <v>0.02343134019</v>
      </c>
      <c r="BO953" s="51">
        <f t="shared" si="22"/>
        <v>0.004966247992</v>
      </c>
      <c r="BP953" s="51">
        <f t="shared" si="9"/>
        <v>1</v>
      </c>
      <c r="BQ953" s="51">
        <f t="shared" si="23"/>
        <v>0.05847520519</v>
      </c>
      <c r="BR953" s="51">
        <f t="shared" si="24"/>
        <v>0.9140697324</v>
      </c>
      <c r="BS953" s="51">
        <f t="shared" si="25"/>
        <v>0.0134100419</v>
      </c>
      <c r="BT953" s="51">
        <f t="shared" si="26"/>
        <v>0.01404502055</v>
      </c>
      <c r="BU953" s="51">
        <f t="shared" si="10"/>
        <v>1</v>
      </c>
      <c r="BV953" s="51">
        <f t="shared" si="27"/>
        <v>0.03635948682</v>
      </c>
      <c r="BW953" s="51">
        <f t="shared" si="28"/>
        <v>0.005215729306</v>
      </c>
      <c r="BX953" s="51">
        <f t="shared" si="29"/>
        <v>0.9465074905</v>
      </c>
      <c r="BY953" s="51">
        <f t="shared" si="30"/>
        <v>0.01191729337</v>
      </c>
      <c r="BZ953" s="51">
        <f t="shared" si="11"/>
        <v>1</v>
      </c>
      <c r="CA953" s="51">
        <f t="shared" si="31"/>
        <v>0.001056489029</v>
      </c>
      <c r="CB953" s="51">
        <f t="shared" si="32"/>
        <v>0.0075822559</v>
      </c>
      <c r="CC953" s="51">
        <f t="shared" si="33"/>
        <v>0.001633780108</v>
      </c>
      <c r="CD953" s="51">
        <f t="shared" si="34"/>
        <v>0.989727475</v>
      </c>
      <c r="CE953" s="51">
        <f t="shared" si="12"/>
        <v>1</v>
      </c>
      <c r="CF953" s="61"/>
      <c r="CG953" s="51">
        <f t="shared" si="35"/>
        <v>0.9569457169</v>
      </c>
      <c r="CH953" s="51">
        <f t="shared" si="36"/>
        <v>0.01465669491</v>
      </c>
      <c r="CI953" s="51">
        <f t="shared" si="37"/>
        <v>0.02343134019</v>
      </c>
      <c r="CJ953" s="51">
        <f t="shared" si="38"/>
        <v>0.004966247992</v>
      </c>
      <c r="CK953" s="51">
        <f t="shared" si="13"/>
        <v>1</v>
      </c>
      <c r="CL953" s="51">
        <f t="shared" si="39"/>
        <v>0.05847520519</v>
      </c>
      <c r="CM953" s="51">
        <f t="shared" si="40"/>
        <v>0.9140697324</v>
      </c>
      <c r="CN953" s="51">
        <f t="shared" si="41"/>
        <v>0.0134100419</v>
      </c>
      <c r="CO953" s="51">
        <f t="shared" si="42"/>
        <v>0.01404502055</v>
      </c>
      <c r="CP953" s="51">
        <f t="shared" si="14"/>
        <v>1</v>
      </c>
      <c r="CQ953" s="51">
        <f t="shared" si="43"/>
        <v>0.03635948682</v>
      </c>
      <c r="CR953" s="51">
        <f t="shared" si="44"/>
        <v>0.005215729306</v>
      </c>
      <c r="CS953" s="51">
        <f t="shared" si="45"/>
        <v>0.9465074905</v>
      </c>
      <c r="CT953" s="51">
        <f t="shared" si="46"/>
        <v>0.01191729337</v>
      </c>
      <c r="CU953" s="51">
        <f t="shared" si="15"/>
        <v>1</v>
      </c>
      <c r="CV953" s="51">
        <f t="shared" si="47"/>
        <v>0.001056489029</v>
      </c>
      <c r="CW953" s="51">
        <f t="shared" si="48"/>
        <v>0.0075822559</v>
      </c>
      <c r="CX953" s="51">
        <f t="shared" si="49"/>
        <v>0.001633780108</v>
      </c>
      <c r="CY953" s="51">
        <f t="shared" si="50"/>
        <v>0.989727475</v>
      </c>
      <c r="CZ953" s="51">
        <f t="shared" si="16"/>
        <v>1</v>
      </c>
      <c r="DA953" s="61"/>
      <c r="DB953" s="51">
        <f>(AQ953*Baseline!B$7 + AV953*Baseline!B$11 + BA953*Baseline!B$16 + BF953*Baseline!B$18)</f>
        <v>90225.90361</v>
      </c>
      <c r="DC953" s="51">
        <f>(AR953*Baseline!B$7 + AW953*Baseline!B$11 + BB953*Baseline!B$16 + BG953*Baseline!B$18)</f>
        <v>70526.5203</v>
      </c>
      <c r="DD953" s="51">
        <f>(AS953*Baseline!B$7 + AX953*Baseline!B$11 + BC953*Baseline!B$16 + BH953*Baseline!B$18)</f>
        <v>115828.756</v>
      </c>
      <c r="DE953" s="51">
        <f>(AT953*Baseline!B$7 + AY953*Baseline!B$11 + BD953*Baseline!B$16 + BI953*Baseline!B$18)</f>
        <v>1260084.363</v>
      </c>
      <c r="DF953" s="51">
        <f t="shared" si="17"/>
        <v>1536665.543</v>
      </c>
      <c r="DG953" s="61"/>
      <c r="DH953" s="51">
        <f t="shared" si="51"/>
        <v>0.05871538152</v>
      </c>
      <c r="DI953" s="51">
        <f t="shared" si="52"/>
        <v>0.04589581684</v>
      </c>
      <c r="DJ953" s="51">
        <f t="shared" si="53"/>
        <v>0.07537668593</v>
      </c>
      <c r="DK953" s="51">
        <f t="shared" si="54"/>
        <v>0.8200121157</v>
      </c>
      <c r="DL953" s="51">
        <f t="shared" si="18"/>
        <v>1</v>
      </c>
      <c r="DM953" s="61"/>
      <c r="DN953" s="51">
        <f>DH953 / (Baseline!B$7/Baseline!B$17)</f>
        <v>6.267480788</v>
      </c>
      <c r="DO953" s="51">
        <f>DI953 / (Baseline!B$11/Baseline!B$17)</f>
        <v>1.107946986</v>
      </c>
      <c r="DP953" s="51">
        <f>DJ953 / (Baseline!B$16/Baseline!B$17)</f>
        <v>1.164797591</v>
      </c>
      <c r="DQ953" s="51">
        <f>DK953 / (Baseline!B$18/Baseline!B$17)</f>
        <v>0.9270960892</v>
      </c>
      <c r="DR953" s="79"/>
      <c r="DS953" s="51">
        <f>(AU953*Baseline!B$34)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0.03865843205</v>
      </c>
      <c r="DT953" s="51">
        <f>(AZ953*Baseline!B$34) + (Baseline!D$88*(1-Baseline!D$89)*Baseline!B$35) + (Baseline!D$88*Baseline!D$89*((1-Baseline!D$90)*Baseline!B$40 + Baseline!D$90*Baseline!B$41))</f>
        <v>0.01093165542</v>
      </c>
      <c r="DU953" s="51">
        <f>(BE953*Baseline!B$34) + (Baseline!F$88*(1-Baseline!F$89)*Baseline!B$35) + (Baseline!F$88*Baseline!F$89*((1-Baseline!F$90)*Baseline!B$40 + Baseline!F$90*Baseline!B$41))</f>
        <v>0.01297700235</v>
      </c>
      <c r="DV953" s="51">
        <f>(BJ953*Baseline!B$34) + (Baseline!H$88*(1-Baseline!H$89)*Baseline!B$35) + (Baseline!H$88*Baseline!H$89*((1-Baseline!H$90)*Baseline!B$40 + Baseline!H$90*Baseline!B$41))</f>
        <v>0.00930657077</v>
      </c>
      <c r="DW953" s="51">
        <f>( DS953*Baseline!B$7 + DT953*Baseline!B$11 + DU953*Baseline!B$16 + DV953*Baseline!B$18 ) / Baseline!B$17</f>
        <v>0.009886386358</v>
      </c>
    </row>
    <row r="954">
      <c r="A954" s="4" t="s">
        <v>1314</v>
      </c>
      <c r="B954" s="45">
        <f>MIN( MAX( NORMINV( MCrands!B954, (B$5+B$4)/2, (B$5-B$4)/3.29 ), 0 ), 1 )</f>
        <v>0.5242484973</v>
      </c>
      <c r="C954" s="45">
        <f>MAX( NORMINV( MCrands!C954, (C$5+C$4)/2, (C$5-C$4)/3.29 ), 0 )</f>
        <v>3.26514502</v>
      </c>
      <c r="D954" s="41"/>
      <c r="E954" s="43">
        <f>Baseline!B$33 * (C954 * Baseline!B$66*Baseline!B$66/Baseline!B$73 + Baseline!B$52*Baseline!B$52/Baseline!B$74 + Baseline!B$53*Baseline!B$53/Baseline!B$75 + Baseline!B$54*Baseline!B$54/Baseline!B$76)</f>
        <v>0.00002315854935</v>
      </c>
      <c r="F954" s="43">
        <f>Baseline!B$33 * (C954 * Baseline!B$66*Baseline!B$57/Baseline!B$73 + Baseline!B$52*Baseline!B$67/Baseline!B$74 + Baseline!B$53*Baseline!B$55/Baseline!B$75 + Baseline!B$54*Baseline!B$56/Baseline!B$76)</f>
        <v>0.000000200524481</v>
      </c>
      <c r="G954" s="45">
        <f>Baseline!B$33 * (C954 * Baseline!B$66*Baseline!B$58/Baseline!B$73 + Baseline!B$52*Baseline!B$59/Baseline!B$74 + Baseline!B$53*Baseline!B$68/Baseline!B$75 + Baseline!B$54*Baseline!B$60/Baseline!B$76)</f>
        <v>0.0000001702187077</v>
      </c>
      <c r="H954" s="43">
        <f>Baseline!B$33 * (C954 * Baseline!B$66*Baseline!B$61/Baseline!B$73 + Baseline!B$52*Baseline!B$62/Baseline!B$74 + Baseline!B$53*Baseline!B$63/Baseline!B$75 + Baseline!B$54*Baseline!B$69/Baseline!B$76)</f>
        <v>0.000000003559934468</v>
      </c>
      <c r="I954" s="43">
        <f>Baseline!B$33 * (C954 * Baseline!B$57*Baseline!B$66/Baseline!B$73 + Baseline!B$67*Baseline!B$52/Baseline!B$74 + Baseline!B$55*Baseline!B$53/Baseline!B$75 + Baseline!B$56*Baseline!B$54/Baseline!B$76)</f>
        <v>0.000000200524481</v>
      </c>
      <c r="J954" s="45">
        <f>Baseline!B$33 * (C954 * Baseline!B$57*Baseline!B$57/Baseline!B$73 + Baseline!B$67*Baseline!B$67/Baseline!B$74 + Baseline!B$55*Baseline!B$55/Baseline!B$75 + Baseline!B$56*Baseline!B$56/Baseline!B$76)</f>
        <v>0.000001763813904</v>
      </c>
      <c r="K954" s="43">
        <f>Baseline!B$33 * (C954 * Baseline!B$57*Baseline!B$58/Baseline!B$73 + Baseline!B$67*Baseline!B$59/Baseline!B$74 + Baseline!B$55*Baseline!B$68/Baseline!B$75 + Baseline!B$56*Baseline!B$60/Baseline!B$76)</f>
        <v>0.00000001374216482</v>
      </c>
      <c r="L954" s="45">
        <f>Baseline!B$33 * (C954 * Baseline!B$57*Baseline!B$61/Baseline!B$73 + Baseline!B$67*Baseline!B$62/Baseline!B$74 + Baseline!B$55*Baseline!B$63/Baseline!B$75 + Baseline!B$56*Baseline!B$69/Baseline!B$76)</f>
        <v>0.00000001439287636</v>
      </c>
      <c r="M954" s="43">
        <f>Baseline!B$33 * (C954 * Baseline!B$58*Baseline!B$66/Baseline!B$73 + Baseline!B$59*Baseline!B$52/Baseline!B$74 + Baseline!B$68*Baseline!B$53/Baseline!B$75 + Baseline!B$60*Baseline!B$54/Baseline!B$76)</f>
        <v>0.0000001702187077</v>
      </c>
      <c r="N954" s="45">
        <f>Baseline!B$33 * (C954 * Baseline!B$58*Baseline!B$57/Baseline!B$73 + Baseline!B$59*Baseline!B$67/Baseline!B$74 + Baseline!B$68*Baseline!B$55/Baseline!B$75 + Baseline!B$60*Baseline!B$56/Baseline!B$76)</f>
        <v>0.00000001374216482</v>
      </c>
      <c r="O954" s="45">
        <f>Baseline!B$33 * (C954 * Baseline!B$58*Baseline!B$58/Baseline!B$73 + Baseline!B$59*Baseline!B$59/Baseline!B$74 + Baseline!B$68*Baseline!B$68/Baseline!B$75 + Baseline!B$60*Baseline!B$60/Baseline!B$76)</f>
        <v>0.000001324390875</v>
      </c>
      <c r="P954" s="43">
        <f>Baseline!B$33 * (C954 * Baseline!B$58*Baseline!B$61/Baseline!B$73 + Baseline!B$59*Baseline!B$62/Baseline!B$74 + Baseline!B$68*Baseline!B$63/Baseline!B$75 + Baseline!B$60*Baseline!B$69/Baseline!B$76)</f>
        <v>0.00000000164700204</v>
      </c>
      <c r="Q954" s="43">
        <f>Baseline!B$33 * (C954 * Baseline!B$61*Baseline!B$66/Baseline!B$73 + Baseline!B$62*Baseline!B$52/Baseline!B$74 + Baseline!B$63*Baseline!B$53/Baseline!B$75 + Baseline!B$69*Baseline!B$54/Baseline!B$76)</f>
        <v>0.000000003559934468</v>
      </c>
      <c r="R954" s="43">
        <f>Baseline!B$33 * (C954 * Baseline!B$61*Baseline!B$57/Baseline!B$73 + Baseline!B$62*Baseline!B$67/Baseline!B$74 + Baseline!B$63*Baseline!B$55/Baseline!B$75 + Baseline!B$69*Baseline!B$56/Baseline!B$76)</f>
        <v>0.00000001439287636</v>
      </c>
      <c r="S954" s="43">
        <f>Baseline!B$33 * (C954 * Baseline!B$61*Baseline!B$58/Baseline!B$73 + Baseline!B$62*Baseline!B$59/Baseline!B$74 + Baseline!B$63*Baseline!B$68/Baseline!B$75 + Baseline!B$69*Baseline!B$60/Baseline!B$76)</f>
        <v>0.00000000164700204</v>
      </c>
      <c r="T954" s="43">
        <f>Baseline!B$33 * (C954 * Baseline!B$61*Baseline!B$61/Baseline!B$73 + Baseline!B$62*Baseline!B$62/Baseline!B$74 + Baseline!B$63*Baseline!B$63/Baseline!B$75 + Baseline!B$69*Baseline!B$69/Baseline!B$76)</f>
        <v>0.00000009854655111</v>
      </c>
      <c r="U954" s="41"/>
      <c r="V954" s="43">
        <f>E954 * ( Baseline!B$87 * Baseline!B$7 )</f>
        <v>0.2403625837</v>
      </c>
      <c r="W954" s="43">
        <f>F954 * ( Baseline!D$87 * Baseline!B$11 )</f>
        <v>0.003698994026</v>
      </c>
      <c r="X954" s="43">
        <f>G954 * ( Baseline!F$87 * Baseline!B$16 )</f>
        <v>0.005912507647</v>
      </c>
      <c r="Y954" s="43">
        <f>H954 * ( Baseline!H$87 * Baseline!B$18 )</f>
        <v>0.001251934496</v>
      </c>
      <c r="Z954" s="51">
        <f t="shared" si="1"/>
        <v>0.2512260199</v>
      </c>
      <c r="AA954" s="43">
        <f>I954 * ( Baseline!B$87 * Baseline!B$7 )</f>
        <v>0.002081243588</v>
      </c>
      <c r="AB954" s="45">
        <f>J954 * ( Baseline!D$87 * Baseline!B$11 )</f>
        <v>0.03253636195</v>
      </c>
      <c r="AC954" s="45">
        <f>K954 * ( Baseline!F$87 * Baseline!B$16 )</f>
        <v>0.0004773309333</v>
      </c>
      <c r="AD954" s="45">
        <f>L954 * ( Baseline!F$87 * Baseline!B$16 )</f>
        <v>0.0004999332488</v>
      </c>
      <c r="AE954" s="51">
        <f t="shared" si="2"/>
        <v>0.03559486972</v>
      </c>
      <c r="AF954" s="51">
        <f>M954 * ( Baseline!B$87 * Baseline!B$7 )</f>
        <v>0.001766699967</v>
      </c>
      <c r="AG954" s="51">
        <f>N954 * ( Baseline!D$87 * Baseline!B$11 )</f>
        <v>0.0002534961583</v>
      </c>
      <c r="AH954" s="51">
        <f>O954 * ( Baseline!F$87 * Baseline!B$16 )</f>
        <v>0.04600241232</v>
      </c>
      <c r="AI954" s="51">
        <f>P954 * ( Baseline!H$87 * Baseline!B$18 )</f>
        <v>0.0005792069172</v>
      </c>
      <c r="AJ954" s="51">
        <f t="shared" si="3"/>
        <v>0.04860181536</v>
      </c>
      <c r="AK954" s="51">
        <f>Q954 * ( Baseline!B$87 * Baseline!B$7 )</f>
        <v>0.00003694855984</v>
      </c>
      <c r="AL954" s="51">
        <f>R954 * ( Baseline!D$87 * Baseline!B$11 )</f>
        <v>0.0002654995709</v>
      </c>
      <c r="AM954" s="51">
        <f>S954 * ( Baseline!F$87 * Baseline!B$16 )</f>
        <v>0.0000572082369</v>
      </c>
      <c r="AN954" s="51">
        <f>T954 * ( Baseline!H$87 * Baseline!B$18 )</f>
        <v>0.03465620728</v>
      </c>
      <c r="AO954" s="51">
        <f t="shared" si="4"/>
        <v>0.03501586365</v>
      </c>
      <c r="AP954" s="61"/>
      <c r="AQ954" s="51">
        <f>V954 * ( (1-Baseline!B$88-Baseline!B$87) + (1-B954)*Baseline!B$88 )</f>
        <v>0.1230701707</v>
      </c>
      <c r="AR954" s="51">
        <f>W954 * ( (1-Baseline!B$88-Baseline!B$87) + (1-B954)*Baseline!B$88 )</f>
        <v>0.001893954621</v>
      </c>
      <c r="AS954" s="51">
        <f>X954 * ( (1-Baseline!B$88-Baseline!B$87) + (1-B954)*Baseline!B$88 )</f>
        <v>0.003027315292</v>
      </c>
      <c r="AT954" s="51">
        <f>Y954 * ( (1-Baseline!B$88-Baseline!B$87) + (1-B954)*Baseline!B$88 )</f>
        <v>0.0006410140452</v>
      </c>
      <c r="AU954" s="51">
        <f t="shared" si="5"/>
        <v>0.1286324546</v>
      </c>
      <c r="AV954" s="51">
        <f>AA954 * ( (1-Baseline!D$88-Baseline!D$87) + (1-B954)*Baseline!D$88 )</f>
        <v>0.00157453377</v>
      </c>
      <c r="AW954" s="51">
        <f>AB954 * ( (1-Baseline!D$88-Baseline!D$87) + (1-B954)*Baseline!D$88 )</f>
        <v>0.02461489897</v>
      </c>
      <c r="AX954" s="51">
        <f>AC954 * ( (1-Baseline!D$88-Baseline!D$87) + (1-B954)*Baseline!D$88 )</f>
        <v>0.0003611175926</v>
      </c>
      <c r="AY954" s="51">
        <f>AD954 * ( (1-Baseline!D$88-Baseline!D$87) + (1-B954)*Baseline!D$88 )</f>
        <v>0.000378217037</v>
      </c>
      <c r="AZ954" s="51">
        <f t="shared" si="6"/>
        <v>0.02692876737</v>
      </c>
      <c r="BA954" s="51">
        <f>AF954 * ( (1-Baseline!F$88-Baseline!F$87) + (1-Baseline!B$36)*Baseline!F$88 )</f>
        <v>0.001271373831</v>
      </c>
      <c r="BB954" s="51">
        <f>AG954 * ( (1-Baseline!F$88-Baseline!F$87) + (1-Baseline!B$36)*Baseline!F$88 )</f>
        <v>0.0001824239474</v>
      </c>
      <c r="BC954" s="51">
        <f>AH954 * ( (1-Baseline!F$88-Baseline!F$87) + (1-Baseline!B$36)*Baseline!F$88 )</f>
        <v>0.03310480798</v>
      </c>
      <c r="BD954" s="51">
        <f>AI954 * ( (1-Baseline!F$88-Baseline!F$87) + (1-Baseline!B$36)*Baseline!F$88 )</f>
        <v>0.0004168158323</v>
      </c>
      <c r="BE954" s="51">
        <f t="shared" si="7"/>
        <v>0.03497542159</v>
      </c>
      <c r="BF954" s="51">
        <f>AK954 * ( (1-Baseline!H$88-Baseline!H$87) + (1-Baseline!B$36)*Baseline!H$88 )</f>
        <v>0.00002927508293</v>
      </c>
      <c r="BG954" s="51">
        <f>AL954 * ( (1-Baseline!H$88-Baseline!H$87) + (1-Baseline!B$36)*Baseline!H$88 )</f>
        <v>0.0002103606201</v>
      </c>
      <c r="BH954" s="51">
        <f>AM954 * ( (1-Baseline!H$88-Baseline!H$87) + (1-Baseline!B$36)*Baseline!H$88 )</f>
        <v>0.00004532723026</v>
      </c>
      <c r="BI954" s="51">
        <f>AN954 * ( (1-Baseline!H$88-Baseline!H$87) + (1-Baseline!B$36)*Baseline!H$88 )</f>
        <v>0.02745880615</v>
      </c>
      <c r="BJ954" s="51">
        <f t="shared" si="8"/>
        <v>0.02774376909</v>
      </c>
      <c r="BK954" s="61"/>
      <c r="BL954" s="51">
        <f t="shared" si="19"/>
        <v>0.956758316</v>
      </c>
      <c r="BM954" s="51">
        <f t="shared" si="20"/>
        <v>0.01472376957</v>
      </c>
      <c r="BN954" s="51">
        <f t="shared" si="21"/>
        <v>0.02353461497</v>
      </c>
      <c r="BO954" s="51">
        <f t="shared" si="22"/>
        <v>0.004983299487</v>
      </c>
      <c r="BP954" s="51">
        <f t="shared" si="9"/>
        <v>1</v>
      </c>
      <c r="BQ954" s="51">
        <f t="shared" si="23"/>
        <v>0.05847032464</v>
      </c>
      <c r="BR954" s="51">
        <f t="shared" si="24"/>
        <v>0.9140744777</v>
      </c>
      <c r="BS954" s="51">
        <f t="shared" si="25"/>
        <v>0.0134101048</v>
      </c>
      <c r="BT954" s="51">
        <f t="shared" si="26"/>
        <v>0.01404509281</v>
      </c>
      <c r="BU954" s="51">
        <f t="shared" si="10"/>
        <v>1</v>
      </c>
      <c r="BV954" s="51">
        <f t="shared" si="27"/>
        <v>0.03635049337</v>
      </c>
      <c r="BW954" s="51">
        <f t="shared" si="28"/>
        <v>0.00521577551</v>
      </c>
      <c r="BX954" s="51">
        <f t="shared" si="29"/>
        <v>0.9465163385</v>
      </c>
      <c r="BY954" s="51">
        <f t="shared" si="30"/>
        <v>0.01191739265</v>
      </c>
      <c r="BZ954" s="51">
        <f t="shared" si="11"/>
        <v>1</v>
      </c>
      <c r="CA954" s="51">
        <f t="shared" si="31"/>
        <v>0.001055194874</v>
      </c>
      <c r="CB954" s="51">
        <f t="shared" si="32"/>
        <v>0.007582265387</v>
      </c>
      <c r="CC954" s="51">
        <f t="shared" si="33"/>
        <v>0.001633780548</v>
      </c>
      <c r="CD954" s="51">
        <f t="shared" si="34"/>
        <v>0.9897287592</v>
      </c>
      <c r="CE954" s="51">
        <f t="shared" si="12"/>
        <v>1</v>
      </c>
      <c r="CF954" s="61"/>
      <c r="CG954" s="51">
        <f t="shared" si="35"/>
        <v>0.956758316</v>
      </c>
      <c r="CH954" s="51">
        <f t="shared" si="36"/>
        <v>0.01472376957</v>
      </c>
      <c r="CI954" s="51">
        <f t="shared" si="37"/>
        <v>0.02353461497</v>
      </c>
      <c r="CJ954" s="51">
        <f t="shared" si="38"/>
        <v>0.004983299487</v>
      </c>
      <c r="CK954" s="51">
        <f t="shared" si="13"/>
        <v>1</v>
      </c>
      <c r="CL954" s="51">
        <f t="shared" si="39"/>
        <v>0.05847032464</v>
      </c>
      <c r="CM954" s="51">
        <f t="shared" si="40"/>
        <v>0.9140744777</v>
      </c>
      <c r="CN954" s="51">
        <f t="shared" si="41"/>
        <v>0.0134101048</v>
      </c>
      <c r="CO954" s="51">
        <f t="shared" si="42"/>
        <v>0.01404509281</v>
      </c>
      <c r="CP954" s="51">
        <f t="shared" si="14"/>
        <v>1</v>
      </c>
      <c r="CQ954" s="51">
        <f t="shared" si="43"/>
        <v>0.03635049337</v>
      </c>
      <c r="CR954" s="51">
        <f t="shared" si="44"/>
        <v>0.00521577551</v>
      </c>
      <c r="CS954" s="51">
        <f t="shared" si="45"/>
        <v>0.9465163385</v>
      </c>
      <c r="CT954" s="51">
        <f t="shared" si="46"/>
        <v>0.01191739265</v>
      </c>
      <c r="CU954" s="51">
        <f t="shared" si="15"/>
        <v>1</v>
      </c>
      <c r="CV954" s="51">
        <f t="shared" si="47"/>
        <v>0.001055194874</v>
      </c>
      <c r="CW954" s="51">
        <f t="shared" si="48"/>
        <v>0.007582265387</v>
      </c>
      <c r="CX954" s="51">
        <f t="shared" si="49"/>
        <v>0.001633780548</v>
      </c>
      <c r="CY954" s="51">
        <f t="shared" si="50"/>
        <v>0.9897287592</v>
      </c>
      <c r="CZ954" s="51">
        <f t="shared" si="16"/>
        <v>1</v>
      </c>
      <c r="DA954" s="61"/>
      <c r="DB954" s="51">
        <f>(AQ954*Baseline!B$7 + AV954*Baseline!B$11 + BA954*Baseline!B$16 + BF954*Baseline!B$18)</f>
        <v>68665.5793</v>
      </c>
      <c r="DC954" s="51">
        <f>(AR954*Baseline!B$7 + AW954*Baseline!B$11 + BB954*Baseline!B$16 + BG954*Baseline!B$18)</f>
        <v>63950.28736</v>
      </c>
      <c r="DD954" s="51">
        <f>(AS954*Baseline!B$7 + AX954*Baseline!B$11 + BC954*Baseline!B$16 + BH954*Baseline!B$18)</f>
        <v>115225.6516</v>
      </c>
      <c r="DE954" s="51">
        <f>(AT954*Baseline!B$7 + AY954*Baseline!B$11 + BD954*Baseline!B$16 + BI954*Baseline!B$18)</f>
        <v>1259879.551</v>
      </c>
      <c r="DF954" s="51">
        <f t="shared" si="17"/>
        <v>1507721.069</v>
      </c>
      <c r="DG954" s="61"/>
      <c r="DH954" s="51">
        <f t="shared" si="51"/>
        <v>0.04554262768</v>
      </c>
      <c r="DI954" s="51">
        <f t="shared" si="52"/>
        <v>0.04241519779</v>
      </c>
      <c r="DJ954" s="51">
        <f t="shared" si="53"/>
        <v>0.07642371919</v>
      </c>
      <c r="DK954" s="51">
        <f t="shared" si="54"/>
        <v>0.8356184553</v>
      </c>
      <c r="DL954" s="51">
        <f t="shared" si="18"/>
        <v>1</v>
      </c>
      <c r="DM954" s="61"/>
      <c r="DN954" s="51">
        <f>DH954 / (Baseline!B$7/Baseline!B$17)</f>
        <v>4.861375956</v>
      </c>
      <c r="DO954" s="51">
        <f>DI954 / (Baseline!B$11/Baseline!B$17)</f>
        <v>1.023923176</v>
      </c>
      <c r="DP954" s="51">
        <f>DJ954 / (Baseline!B$16/Baseline!B$17)</f>
        <v>1.180977419</v>
      </c>
      <c r="DQ954" s="51">
        <f>DK954 / (Baseline!B$18/Baseline!B$17)</f>
        <v>0.944740434</v>
      </c>
      <c r="DR954" s="79"/>
      <c r="DS954" s="51">
        <f>(AU954*Baseline!B$34)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0.03182439945</v>
      </c>
      <c r="DT954" s="51">
        <f>(AZ954*Baseline!B$34) + (Baseline!D$88*(1-Baseline!D$89)*Baseline!B$35) + (Baseline!D$88*Baseline!D$89*((1-Baseline!D$90)*Baseline!B$40 + Baseline!D$90*Baseline!B$41))</f>
        <v>0.01045288311</v>
      </c>
      <c r="DU954" s="51">
        <f>(BE954*Baseline!B$34) + (Baseline!F$88*(1-Baseline!F$89)*Baseline!B$35) + (Baseline!F$88*Baseline!F$89*((1-Baseline!F$90)*Baseline!B$40 + Baseline!F$90*Baseline!B$41))</f>
        <v>0.01297695324</v>
      </c>
      <c r="DV954" s="51">
        <f>(BJ954*Baseline!B$34) + (Baseline!H$88*(1-Baseline!H$89)*Baseline!B$35) + (Baseline!H$88*Baseline!H$89*((1-Baseline!H$90)*Baseline!B$40 + Baseline!H$90*Baseline!B$41))</f>
        <v>0.009306565363</v>
      </c>
      <c r="DW954" s="51">
        <f>( DS954*Baseline!B$7 + DT954*Baseline!B$11 + DU954*Baseline!B$16 + DV954*Baseline!B$18 ) / Baseline!B$17</f>
        <v>0.009802522652</v>
      </c>
    </row>
    <row r="955">
      <c r="A955" s="4" t="s">
        <v>1315</v>
      </c>
      <c r="B955" s="45">
        <f>MIN( MAX( NORMINV( MCrands!B955, (B$5+B$4)/2, (B$5-B$4)/3.29 ), 0 ), 1 )</f>
        <v>0.4621050639</v>
      </c>
      <c r="C955" s="45">
        <f>MAX( NORMINV( MCrands!C955, (C$5+C$4)/2, (C$5-C$4)/3.29 ), 0 )</f>
        <v>3.131301849</v>
      </c>
      <c r="D955" s="41"/>
      <c r="E955" s="43">
        <f>Baseline!B$33 * (C955 * Baseline!B$66*Baseline!B$66/Baseline!B$73 + Baseline!B$52*Baseline!B$52/Baseline!B$74 + Baseline!B$53*Baseline!B$53/Baseline!B$75 + Baseline!B$54*Baseline!B$54/Baseline!B$76)</f>
        <v>0.00002221093649</v>
      </c>
      <c r="F955" s="43">
        <f>Baseline!B$33 * (C955 * Baseline!B$66*Baseline!B$57/Baseline!B$73 + Baseline!B$52*Baseline!B$67/Baseline!B$74 + Baseline!B$53*Baseline!B$55/Baseline!B$75 + Baseline!B$54*Baseline!B$56/Baseline!B$76)</f>
        <v>0.0000002003748579</v>
      </c>
      <c r="G955" s="45">
        <f>Baseline!B$33 * (C955 * Baseline!B$66*Baseline!B$58/Baseline!B$73 + Baseline!B$52*Baseline!B$59/Baseline!B$74 + Baseline!B$53*Baseline!B$68/Baseline!B$75 + Baseline!B$54*Baseline!B$60/Baseline!B$76)</f>
        <v>0.0000001698508843</v>
      </c>
      <c r="H955" s="43">
        <f>Baseline!B$33 * (C955 * Baseline!B$66*Baseline!B$61/Baseline!B$73 + Baseline!B$52*Baseline!B$62/Baseline!B$74 + Baseline!B$53*Baseline!B$63/Baseline!B$75 + Baseline!B$54*Baseline!B$69/Baseline!B$76)</f>
        <v>0.000000003523152126</v>
      </c>
      <c r="I955" s="43">
        <f>Baseline!B$33 * (C955 * Baseline!B$57*Baseline!B$66/Baseline!B$73 + Baseline!B$67*Baseline!B$52/Baseline!B$74 + Baseline!B$55*Baseline!B$53/Baseline!B$75 + Baseline!B$56*Baseline!B$54/Baseline!B$76)</f>
        <v>0.0000002003748579</v>
      </c>
      <c r="J955" s="45">
        <f>Baseline!B$33 * (C955 * Baseline!B$57*Baseline!B$57/Baseline!B$73 + Baseline!B$67*Baseline!B$67/Baseline!B$74 + Baseline!B$55*Baseline!B$55/Baseline!B$75 + Baseline!B$56*Baseline!B$56/Baseline!B$76)</f>
        <v>0.00000176381388</v>
      </c>
      <c r="K955" s="43">
        <f>Baseline!B$33 * (C955 * Baseline!B$57*Baseline!B$58/Baseline!B$73 + Baseline!B$67*Baseline!B$59/Baseline!B$74 + Baseline!B$55*Baseline!B$68/Baseline!B$75 + Baseline!B$56*Baseline!B$60/Baseline!B$76)</f>
        <v>0.00000001374210674</v>
      </c>
      <c r="L955" s="45">
        <f>Baseline!B$33 * (C955 * Baseline!B$57*Baseline!B$61/Baseline!B$73 + Baseline!B$67*Baseline!B$62/Baseline!B$74 + Baseline!B$55*Baseline!B$63/Baseline!B$75 + Baseline!B$56*Baseline!B$69/Baseline!B$76)</f>
        <v>0.00000001439287055</v>
      </c>
      <c r="M955" s="43">
        <f>Baseline!B$33 * (C955 * Baseline!B$58*Baseline!B$66/Baseline!B$73 + Baseline!B$59*Baseline!B$52/Baseline!B$74 + Baseline!B$68*Baseline!B$53/Baseline!B$75 + Baseline!B$60*Baseline!B$54/Baseline!B$76)</f>
        <v>0.0000001698508843</v>
      </c>
      <c r="N955" s="45">
        <f>Baseline!B$33 * (C955 * Baseline!B$58*Baseline!B$57/Baseline!B$73 + Baseline!B$59*Baseline!B$67/Baseline!B$74 + Baseline!B$68*Baseline!B$55/Baseline!B$75 + Baseline!B$60*Baseline!B$56/Baseline!B$76)</f>
        <v>0.00000001374210674</v>
      </c>
      <c r="O955" s="45">
        <f>Baseline!B$33 * (C955 * Baseline!B$58*Baseline!B$58/Baseline!B$73 + Baseline!B$59*Baseline!B$59/Baseline!B$74 + Baseline!B$68*Baseline!B$68/Baseline!B$75 + Baseline!B$60*Baseline!B$60/Baseline!B$76)</f>
        <v>0.000001324390732</v>
      </c>
      <c r="P955" s="43">
        <f>Baseline!B$33 * (C955 * Baseline!B$58*Baseline!B$61/Baseline!B$73 + Baseline!B$59*Baseline!B$62/Baseline!B$74 + Baseline!B$68*Baseline!B$63/Baseline!B$75 + Baseline!B$60*Baseline!B$69/Baseline!B$76)</f>
        <v>0.000000001646987762</v>
      </c>
      <c r="Q955" s="43">
        <f>Baseline!B$33 * (C955 * Baseline!B$61*Baseline!B$66/Baseline!B$73 + Baseline!B$62*Baseline!B$52/Baseline!B$74 + Baseline!B$63*Baseline!B$53/Baseline!B$75 + Baseline!B$69*Baseline!B$54/Baseline!B$76)</f>
        <v>0.000000003523152126</v>
      </c>
      <c r="R955" s="43">
        <f>Baseline!B$33 * (C955 * Baseline!B$61*Baseline!B$57/Baseline!B$73 + Baseline!B$62*Baseline!B$67/Baseline!B$74 + Baseline!B$63*Baseline!B$55/Baseline!B$75 + Baseline!B$69*Baseline!B$56/Baseline!B$76)</f>
        <v>0.00000001439287055</v>
      </c>
      <c r="S955" s="43">
        <f>Baseline!B$33 * (C955 * Baseline!B$61*Baseline!B$58/Baseline!B$73 + Baseline!B$62*Baseline!B$59/Baseline!B$74 + Baseline!B$63*Baseline!B$68/Baseline!B$75 + Baseline!B$69*Baseline!B$60/Baseline!B$76)</f>
        <v>0.000000001646987762</v>
      </c>
      <c r="T955" s="43">
        <f>Baseline!B$33 * (C955 * Baseline!B$61*Baseline!B$61/Baseline!B$73 + Baseline!B$62*Baseline!B$62/Baseline!B$74 + Baseline!B$63*Baseline!B$63/Baseline!B$75 + Baseline!B$69*Baseline!B$69/Baseline!B$76)</f>
        <v>0.00000009854654969</v>
      </c>
      <c r="U955" s="41"/>
      <c r="V955" s="43">
        <f>E955 * ( Baseline!B$87 * Baseline!B$7 )</f>
        <v>0.2305273098</v>
      </c>
      <c r="W955" s="43">
        <f>F955 * ( Baseline!D$87 * Baseline!B$11 )</f>
        <v>0.003696233989</v>
      </c>
      <c r="X955" s="43">
        <f>G955 * ( Baseline!F$87 * Baseline!B$16 )</f>
        <v>0.005899731385</v>
      </c>
      <c r="Y955" s="43">
        <f>H955 * ( Baseline!H$87 * Baseline!B$18 )</f>
        <v>0.001238999123</v>
      </c>
      <c r="Z955" s="51">
        <f t="shared" si="1"/>
        <v>0.2413622743</v>
      </c>
      <c r="AA955" s="43">
        <f>I955 * ( Baseline!B$87 * Baseline!B$7 )</f>
        <v>0.00207969065</v>
      </c>
      <c r="AB955" s="45">
        <f>J955 * ( Baseline!D$87 * Baseline!B$11 )</f>
        <v>0.03253636151</v>
      </c>
      <c r="AC955" s="45">
        <f>K955 * ( Baseline!F$87 * Baseline!B$16 )</f>
        <v>0.000477328916</v>
      </c>
      <c r="AD955" s="45">
        <f>L955 * ( Baseline!F$87 * Baseline!B$16 )</f>
        <v>0.0004999330471</v>
      </c>
      <c r="AE955" s="51">
        <f t="shared" si="2"/>
        <v>0.03559331412</v>
      </c>
      <c r="AF955" s="51">
        <f>M955 * ( Baseline!B$87 * Baseline!B$7 )</f>
        <v>0.001762882328</v>
      </c>
      <c r="AG955" s="51">
        <f>N955 * ( Baseline!D$87 * Baseline!B$11 )</f>
        <v>0.000253495087</v>
      </c>
      <c r="AH955" s="51">
        <f>O955 * ( Baseline!F$87 * Baseline!B$16 )</f>
        <v>0.04600240736</v>
      </c>
      <c r="AI955" s="51">
        <f>P955 * ( Baseline!H$87 * Baseline!B$18 )</f>
        <v>0.0005792018963</v>
      </c>
      <c r="AJ955" s="51">
        <f t="shared" si="3"/>
        <v>0.04859798667</v>
      </c>
      <c r="AK955" s="51">
        <f>Q955 * ( Baseline!B$87 * Baseline!B$7 )</f>
        <v>0.00003656679592</v>
      </c>
      <c r="AL955" s="51">
        <f>R955 * ( Baseline!D$87 * Baseline!B$11 )</f>
        <v>0.0002654994638</v>
      </c>
      <c r="AM955" s="51">
        <f>S955 * ( Baseline!F$87 * Baseline!B$16 )</f>
        <v>0.00005720774098</v>
      </c>
      <c r="AN955" s="51">
        <f>T955 * ( Baseline!H$87 * Baseline!B$18 )</f>
        <v>0.03465620678</v>
      </c>
      <c r="AO955" s="51">
        <f t="shared" si="4"/>
        <v>0.03501548078</v>
      </c>
      <c r="AP955" s="61"/>
      <c r="AQ955" s="51">
        <f>V955 * ( (1-Baseline!B$88-Baseline!B$87) + (1-B955)*Baseline!B$88 )</f>
        <v>0.1307842503</v>
      </c>
      <c r="AR955" s="51">
        <f>W955 * ( (1-Baseline!B$88-Baseline!B$87) + (1-B955)*Baseline!B$88 )</f>
        <v>0.002096971467</v>
      </c>
      <c r="AS955" s="51">
        <f>X955 * ( (1-Baseline!B$88-Baseline!B$87) + (1-B955)*Baseline!B$88 )</f>
        <v>0.003347073917</v>
      </c>
      <c r="AT955" s="51">
        <f>Y955 * ( (1-Baseline!B$88-Baseline!B$87) + (1-B955)*Baseline!B$88 )</f>
        <v>0.0007029170272</v>
      </c>
      <c r="AU955" s="51">
        <f t="shared" si="5"/>
        <v>0.1369312127</v>
      </c>
      <c r="AV955" s="51">
        <f>AA955 * ( (1-Baseline!D$88-Baseline!D$87) + (1-B955)*Baseline!D$88 )</f>
        <v>0.001631258043</v>
      </c>
      <c r="AW955" s="51">
        <f>AB955 * ( (1-Baseline!D$88-Baseline!D$87) + (1-B955)*Baseline!D$88 )</f>
        <v>0.02552071934</v>
      </c>
      <c r="AX955" s="51">
        <f>AC955 * ( (1-Baseline!D$88-Baseline!D$87) + (1-B955)*Baseline!D$88 )</f>
        <v>0.0003744050266</v>
      </c>
      <c r="AY955" s="51">
        <f>AD955 * ( (1-Baseline!D$88-Baseline!D$87) + (1-B955)*Baseline!D$88 )</f>
        <v>0.0003921351495</v>
      </c>
      <c r="AZ955" s="51">
        <f t="shared" si="6"/>
        <v>0.02791851756</v>
      </c>
      <c r="BA955" s="51">
        <f>AF955 * ( (1-Baseline!F$88-Baseline!F$87) + (1-Baseline!B$36)*Baseline!F$88 )</f>
        <v>0.001268626535</v>
      </c>
      <c r="BB955" s="51">
        <f>AG955 * ( (1-Baseline!F$88-Baseline!F$87) + (1-Baseline!B$36)*Baseline!F$88 )</f>
        <v>0.0001824231764</v>
      </c>
      <c r="BC955" s="51">
        <f>AH955 * ( (1-Baseline!F$88-Baseline!F$87) + (1-Baseline!B$36)*Baseline!F$88 )</f>
        <v>0.03310480441</v>
      </c>
      <c r="BD955" s="51">
        <f>AI955 * ( (1-Baseline!F$88-Baseline!F$87) + (1-Baseline!B$36)*Baseline!F$88 )</f>
        <v>0.000416812219</v>
      </c>
      <c r="BE955" s="51">
        <f t="shared" si="7"/>
        <v>0.03497266634</v>
      </c>
      <c r="BF955" s="51">
        <f>AK955 * ( (1-Baseline!H$88-Baseline!H$87) + (1-Baseline!B$36)*Baseline!H$88 )</f>
        <v>0.00002897260374</v>
      </c>
      <c r="BG955" s="51">
        <f>AL955 * ( (1-Baseline!H$88-Baseline!H$87) + (1-Baseline!B$36)*Baseline!H$88 )</f>
        <v>0.0002103605352</v>
      </c>
      <c r="BH955" s="51">
        <f>AM955 * ( (1-Baseline!H$88-Baseline!H$87) + (1-Baseline!B$36)*Baseline!H$88 )</f>
        <v>0.00004532683734</v>
      </c>
      <c r="BI955" s="51">
        <f>AN955 * ( (1-Baseline!H$88-Baseline!H$87) + (1-Baseline!B$36)*Baseline!H$88 )</f>
        <v>0.02745880575</v>
      </c>
      <c r="BJ955" s="51">
        <f t="shared" si="8"/>
        <v>0.02774346573</v>
      </c>
      <c r="BK955" s="61"/>
      <c r="BL955" s="51">
        <f t="shared" si="19"/>
        <v>0.9551091216</v>
      </c>
      <c r="BM955" s="51">
        <f t="shared" si="20"/>
        <v>0.01531405021</v>
      </c>
      <c r="BN955" s="51">
        <f t="shared" si="21"/>
        <v>0.02444346948</v>
      </c>
      <c r="BO955" s="51">
        <f t="shared" si="22"/>
        <v>0.005133358666</v>
      </c>
      <c r="BP955" s="51">
        <f t="shared" si="9"/>
        <v>1</v>
      </c>
      <c r="BQ955" s="51">
        <f t="shared" si="23"/>
        <v>0.05842925002</v>
      </c>
      <c r="BR955" s="51">
        <f t="shared" si="24"/>
        <v>0.9141144148</v>
      </c>
      <c r="BS955" s="51">
        <f t="shared" si="25"/>
        <v>0.01341063421</v>
      </c>
      <c r="BT955" s="51">
        <f t="shared" si="26"/>
        <v>0.01404570098</v>
      </c>
      <c r="BU955" s="51">
        <f t="shared" si="10"/>
        <v>1</v>
      </c>
      <c r="BV955" s="51">
        <f t="shared" si="27"/>
        <v>0.03627480166</v>
      </c>
      <c r="BW955" s="51">
        <f t="shared" si="28"/>
        <v>0.005216164379</v>
      </c>
      <c r="BX955" s="51">
        <f t="shared" si="29"/>
        <v>0.9465908057</v>
      </c>
      <c r="BY955" s="51">
        <f t="shared" si="30"/>
        <v>0.01191822822</v>
      </c>
      <c r="BZ955" s="51">
        <f t="shared" si="11"/>
        <v>1</v>
      </c>
      <c r="CA955" s="51">
        <f t="shared" si="31"/>
        <v>0.001044303694</v>
      </c>
      <c r="CB955" s="51">
        <f t="shared" si="32"/>
        <v>0.007582345234</v>
      </c>
      <c r="CC955" s="51">
        <f t="shared" si="33"/>
        <v>0.001633784249</v>
      </c>
      <c r="CD955" s="51">
        <f t="shared" si="34"/>
        <v>0.9897395668</v>
      </c>
      <c r="CE955" s="51">
        <f t="shared" si="12"/>
        <v>1</v>
      </c>
      <c r="CF955" s="61"/>
      <c r="CG955" s="51">
        <f t="shared" si="35"/>
        <v>0.9551091216</v>
      </c>
      <c r="CH955" s="51">
        <f t="shared" si="36"/>
        <v>0.01531405021</v>
      </c>
      <c r="CI955" s="51">
        <f t="shared" si="37"/>
        <v>0.02444346948</v>
      </c>
      <c r="CJ955" s="51">
        <f t="shared" si="38"/>
        <v>0.005133358666</v>
      </c>
      <c r="CK955" s="51">
        <f t="shared" si="13"/>
        <v>1</v>
      </c>
      <c r="CL955" s="51">
        <f t="shared" si="39"/>
        <v>0.05842925002</v>
      </c>
      <c r="CM955" s="51">
        <f t="shared" si="40"/>
        <v>0.9141144148</v>
      </c>
      <c r="CN955" s="51">
        <f t="shared" si="41"/>
        <v>0.01341063421</v>
      </c>
      <c r="CO955" s="51">
        <f t="shared" si="42"/>
        <v>0.01404570098</v>
      </c>
      <c r="CP955" s="51">
        <f t="shared" si="14"/>
        <v>1</v>
      </c>
      <c r="CQ955" s="51">
        <f t="shared" si="43"/>
        <v>0.03627480166</v>
      </c>
      <c r="CR955" s="51">
        <f t="shared" si="44"/>
        <v>0.005216164379</v>
      </c>
      <c r="CS955" s="51">
        <f t="shared" si="45"/>
        <v>0.9465908057</v>
      </c>
      <c r="CT955" s="51">
        <f t="shared" si="46"/>
        <v>0.01191822822</v>
      </c>
      <c r="CU955" s="51">
        <f t="shared" si="15"/>
        <v>1</v>
      </c>
      <c r="CV955" s="51">
        <f t="shared" si="47"/>
        <v>0.001044303694</v>
      </c>
      <c r="CW955" s="51">
        <f t="shared" si="48"/>
        <v>0.007582345234</v>
      </c>
      <c r="CX955" s="51">
        <f t="shared" si="49"/>
        <v>0.001633784249</v>
      </c>
      <c r="CY955" s="51">
        <f t="shared" si="50"/>
        <v>0.9897395668</v>
      </c>
      <c r="CZ955" s="51">
        <f t="shared" si="16"/>
        <v>1</v>
      </c>
      <c r="DA955" s="61"/>
      <c r="DB955" s="51">
        <f>(AQ955*Baseline!B$7 + AV955*Baseline!B$11 + BA955*Baseline!B$16 + BF955*Baseline!B$18)</f>
        <v>72505.50143</v>
      </c>
      <c r="DC955" s="51">
        <f>(AR955*Baseline!B$7 + AW955*Baseline!B$11 + BB955*Baseline!B$16 + BG955*Baseline!B$18)</f>
        <v>65991.32477</v>
      </c>
      <c r="DD955" s="51">
        <f>(AS955*Baseline!B$7 + AX955*Baseline!B$11 + BC955*Baseline!B$16 + BH955*Baseline!B$18)</f>
        <v>115409.2002</v>
      </c>
      <c r="DE955" s="51">
        <f>(AT955*Baseline!B$7 + AY955*Baseline!B$11 + BD955*Baseline!B$16 + BI955*Baseline!B$18)</f>
        <v>1259939.392</v>
      </c>
      <c r="DF955" s="51">
        <f t="shared" si="17"/>
        <v>1513845.418</v>
      </c>
      <c r="DG955" s="61"/>
      <c r="DH955" s="51">
        <f t="shared" si="51"/>
        <v>0.04789491752</v>
      </c>
      <c r="DI955" s="51">
        <f t="shared" si="52"/>
        <v>0.04359185157</v>
      </c>
      <c r="DJ955" s="51">
        <f t="shared" si="53"/>
        <v>0.07623578922</v>
      </c>
      <c r="DK955" s="51">
        <f t="shared" si="54"/>
        <v>0.8322774417</v>
      </c>
      <c r="DL955" s="51">
        <f t="shared" si="18"/>
        <v>1</v>
      </c>
      <c r="DM955" s="61"/>
      <c r="DN955" s="51">
        <f>DH955 / (Baseline!B$7/Baseline!B$17)</f>
        <v>5.112467425</v>
      </c>
      <c r="DO955" s="51">
        <f>DI955 / (Baseline!B$11/Baseline!B$17)</f>
        <v>1.052328161</v>
      </c>
      <c r="DP955" s="51">
        <f>DJ955 / (Baseline!B$16/Baseline!B$17)</f>
        <v>1.178073333</v>
      </c>
      <c r="DQ955" s="51">
        <f>DK955 / (Baseline!B$18/Baseline!B$17)</f>
        <v>0.9409631231</v>
      </c>
      <c r="DR955" s="79"/>
      <c r="DS955" s="51">
        <f>(AU955*Baseline!B$34)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0.03306921315</v>
      </c>
      <c r="DT955" s="51">
        <f>(AZ955*Baseline!B$34) + (Baseline!D$88*(1-Baseline!D$89)*Baseline!B$35) + (Baseline!D$88*Baseline!D$89*((1-Baseline!D$90)*Baseline!B$40 + Baseline!D$90*Baseline!B$41))</f>
        <v>0.01060134563</v>
      </c>
      <c r="DU955" s="51">
        <f>(BE955*Baseline!B$34) + (Baseline!F$88*(1-Baseline!F$89)*Baseline!B$35) + (Baseline!F$88*Baseline!F$89*((1-Baseline!F$90)*Baseline!B$40 + Baseline!F$90*Baseline!B$41))</f>
        <v>0.01297653995</v>
      </c>
      <c r="DV955" s="51">
        <f>(BJ955*Baseline!B$34) + (Baseline!H$88*(1-Baseline!H$89)*Baseline!B$35) + (Baseline!H$88*Baseline!H$89*((1-Baseline!H$90)*Baseline!B$40 + Baseline!H$90*Baseline!B$41))</f>
        <v>0.00930651986</v>
      </c>
      <c r="DW955" s="51">
        <f>( DS955*Baseline!B$7 + DT955*Baseline!B$11 + DU955*Baseline!B$16 + DV955*Baseline!B$18 ) / Baseline!B$17</f>
        <v>0.009820267338</v>
      </c>
    </row>
    <row r="956">
      <c r="A956" s="4" t="s">
        <v>1316</v>
      </c>
      <c r="B956" s="45">
        <f>MIN( MAX( NORMINV( MCrands!B956, (B$5+B$4)/2, (B$5-B$4)/3.29 ), 0 ), 1 )</f>
        <v>0.393518085</v>
      </c>
      <c r="C956" s="45">
        <f>MAX( NORMINV( MCrands!C956, (C$5+C$4)/2, (C$5-C$4)/3.29 ), 0 )</f>
        <v>2.64456038</v>
      </c>
      <c r="D956" s="41"/>
      <c r="E956" s="43">
        <f>Baseline!B$33 * (C956 * Baseline!B$66*Baseline!B$66/Baseline!B$73 + Baseline!B$52*Baseline!B$52/Baseline!B$74 + Baseline!B$53*Baseline!B$53/Baseline!B$75 + Baseline!B$54*Baseline!B$54/Baseline!B$76)</f>
        <v>0.0000187647952</v>
      </c>
      <c r="F956" s="43">
        <f>Baseline!B$33 * (C956 * Baseline!B$66*Baseline!B$57/Baseline!B$73 + Baseline!B$52*Baseline!B$67/Baseline!B$74 + Baseline!B$53*Baseline!B$55/Baseline!B$75 + Baseline!B$54*Baseline!B$56/Baseline!B$76)</f>
        <v>0.0000001998307303</v>
      </c>
      <c r="G956" s="45">
        <f>Baseline!B$33 * (C956 * Baseline!B$66*Baseline!B$58/Baseline!B$73 + Baseline!B$52*Baseline!B$59/Baseline!B$74 + Baseline!B$53*Baseline!B$68/Baseline!B$75 + Baseline!B$54*Baseline!B$60/Baseline!B$76)</f>
        <v>0.0000001685132373</v>
      </c>
      <c r="H956" s="43">
        <f>Baseline!B$33 * (C956 * Baseline!B$66*Baseline!B$61/Baseline!B$73 + Baseline!B$52*Baseline!B$62/Baseline!B$74 + Baseline!B$53*Baseline!B$63/Baseline!B$75 + Baseline!B$54*Baseline!B$69/Baseline!B$76)</f>
        <v>0.000000003389387432</v>
      </c>
      <c r="I956" s="43">
        <f>Baseline!B$33 * (C956 * Baseline!B$57*Baseline!B$66/Baseline!B$73 + Baseline!B$67*Baseline!B$52/Baseline!B$74 + Baseline!B$55*Baseline!B$53/Baseline!B$75 + Baseline!B$56*Baseline!B$54/Baseline!B$76)</f>
        <v>0.0000001998307303</v>
      </c>
      <c r="J956" s="45">
        <f>Baseline!B$33 * (C956 * Baseline!B$57*Baseline!B$57/Baseline!B$73 + Baseline!B$67*Baseline!B$67/Baseline!B$74 + Baseline!B$55*Baseline!B$55/Baseline!B$75 + Baseline!B$56*Baseline!B$56/Baseline!B$76)</f>
        <v>0.000001763813794</v>
      </c>
      <c r="K956" s="43">
        <f>Baseline!B$33 * (C956 * Baseline!B$57*Baseline!B$58/Baseline!B$73 + Baseline!B$67*Baseline!B$59/Baseline!B$74 + Baseline!B$55*Baseline!B$68/Baseline!B$75 + Baseline!B$56*Baseline!B$60/Baseline!B$76)</f>
        <v>0.00000001374189554</v>
      </c>
      <c r="L956" s="45">
        <f>Baseline!B$33 * (C956 * Baseline!B$57*Baseline!B$61/Baseline!B$73 + Baseline!B$67*Baseline!B$62/Baseline!B$74 + Baseline!B$55*Baseline!B$63/Baseline!B$75 + Baseline!B$56*Baseline!B$69/Baseline!B$76)</f>
        <v>0.00000001439284943</v>
      </c>
      <c r="M956" s="43">
        <f>Baseline!B$33 * (C956 * Baseline!B$58*Baseline!B$66/Baseline!B$73 + Baseline!B$59*Baseline!B$52/Baseline!B$74 + Baseline!B$68*Baseline!B$53/Baseline!B$75 + Baseline!B$60*Baseline!B$54/Baseline!B$76)</f>
        <v>0.0000001685132373</v>
      </c>
      <c r="N956" s="45">
        <f>Baseline!B$33 * (C956 * Baseline!B$58*Baseline!B$57/Baseline!B$73 + Baseline!B$59*Baseline!B$67/Baseline!B$74 + Baseline!B$68*Baseline!B$55/Baseline!B$75 + Baseline!B$60*Baseline!B$56/Baseline!B$76)</f>
        <v>0.00000001374189554</v>
      </c>
      <c r="O956" s="45">
        <f>Baseline!B$33 * (C956 * Baseline!B$58*Baseline!B$58/Baseline!B$73 + Baseline!B$59*Baseline!B$59/Baseline!B$74 + Baseline!B$68*Baseline!B$68/Baseline!B$75 + Baseline!B$60*Baseline!B$60/Baseline!B$76)</f>
        <v>0.000001324390213</v>
      </c>
      <c r="P956" s="43">
        <f>Baseline!B$33 * (C956 * Baseline!B$58*Baseline!B$61/Baseline!B$73 + Baseline!B$59*Baseline!B$62/Baseline!B$74 + Baseline!B$68*Baseline!B$63/Baseline!B$75 + Baseline!B$60*Baseline!B$69/Baseline!B$76)</f>
        <v>0.00000000164693584</v>
      </c>
      <c r="Q956" s="43">
        <f>Baseline!B$33 * (C956 * Baseline!B$61*Baseline!B$66/Baseline!B$73 + Baseline!B$62*Baseline!B$52/Baseline!B$74 + Baseline!B$63*Baseline!B$53/Baseline!B$75 + Baseline!B$69*Baseline!B$54/Baseline!B$76)</f>
        <v>0.000000003389387432</v>
      </c>
      <c r="R956" s="43">
        <f>Baseline!B$33 * (C956 * Baseline!B$61*Baseline!B$57/Baseline!B$73 + Baseline!B$62*Baseline!B$67/Baseline!B$74 + Baseline!B$63*Baseline!B$55/Baseline!B$75 + Baseline!B$69*Baseline!B$56/Baseline!B$76)</f>
        <v>0.00000001439284943</v>
      </c>
      <c r="S956" s="43">
        <f>Baseline!B$33 * (C956 * Baseline!B$61*Baseline!B$58/Baseline!B$73 + Baseline!B$62*Baseline!B$59/Baseline!B$74 + Baseline!B$63*Baseline!B$68/Baseline!B$75 + Baseline!B$69*Baseline!B$60/Baseline!B$76)</f>
        <v>0.00000000164693584</v>
      </c>
      <c r="T956" s="43">
        <f>Baseline!B$33 * (C956 * Baseline!B$61*Baseline!B$61/Baseline!B$73 + Baseline!B$62*Baseline!B$62/Baseline!B$74 + Baseline!B$63*Baseline!B$63/Baseline!B$75 + Baseline!B$69*Baseline!B$69/Baseline!B$76)</f>
        <v>0.0000000985465445</v>
      </c>
      <c r="U956" s="41"/>
      <c r="V956" s="43">
        <f>E956 * ( Baseline!B$87 * Baseline!B$7 )</f>
        <v>0.1947598094</v>
      </c>
      <c r="W956" s="43">
        <f>F956 * ( Baseline!D$87 * Baseline!B$11 )</f>
        <v>0.003686196688</v>
      </c>
      <c r="X956" s="43">
        <f>G956 * ( Baseline!F$87 * Baseline!B$16 )</f>
        <v>0.005853268527</v>
      </c>
      <c r="Y956" s="43">
        <f>H956 * ( Baseline!H$87 * Baseline!B$18 )</f>
        <v>0.001191957629</v>
      </c>
      <c r="Z956" s="51">
        <f t="shared" si="1"/>
        <v>0.2054912323</v>
      </c>
      <c r="AA956" s="43">
        <f>I956 * ( Baseline!B$87 * Baseline!B$7 )</f>
        <v>0.00207404315</v>
      </c>
      <c r="AB956" s="45">
        <f>J956 * ( Baseline!D$87 * Baseline!B$11 )</f>
        <v>0.03253635993</v>
      </c>
      <c r="AC956" s="45">
        <f>K956 * ( Baseline!F$87 * Baseline!B$16 )</f>
        <v>0.0004773215797</v>
      </c>
      <c r="AD956" s="45">
        <f>L956 * ( Baseline!F$87 * Baseline!B$16 )</f>
        <v>0.0004999323134</v>
      </c>
      <c r="AE956" s="51">
        <f t="shared" si="2"/>
        <v>0.03558765697</v>
      </c>
      <c r="AF956" s="51">
        <f>M956 * ( Baseline!B$87 * Baseline!B$7 )</f>
        <v>0.00174899889</v>
      </c>
      <c r="AG956" s="51">
        <f>N956 * ( Baseline!D$87 * Baseline!B$11 )</f>
        <v>0.0002534911909</v>
      </c>
      <c r="AH956" s="51">
        <f>O956 * ( Baseline!F$87 * Baseline!B$16 )</f>
        <v>0.04600238933</v>
      </c>
      <c r="AI956" s="51">
        <f>P956 * ( Baseline!H$87 * Baseline!B$18 )</f>
        <v>0.0005791836367</v>
      </c>
      <c r="AJ956" s="51">
        <f t="shared" si="3"/>
        <v>0.04858406304</v>
      </c>
      <c r="AK956" s="51">
        <f>Q956 * ( Baseline!B$87 * Baseline!B$7 )</f>
        <v>0.00003517845215</v>
      </c>
      <c r="AL956" s="51">
        <f>R956 * ( Baseline!D$87 * Baseline!B$11 )</f>
        <v>0.0002654990742</v>
      </c>
      <c r="AM956" s="51">
        <f>S956 * ( Baseline!F$87 * Baseline!B$16 )</f>
        <v>0.00005720593749</v>
      </c>
      <c r="AN956" s="51">
        <f>T956 * ( Baseline!H$87 * Baseline!B$18 )</f>
        <v>0.03465620495</v>
      </c>
      <c r="AO956" s="51">
        <f t="shared" si="4"/>
        <v>0.03501408842</v>
      </c>
      <c r="AP956" s="61"/>
      <c r="AQ956" s="51">
        <f>V956 * ( (1-Baseline!B$88-Baseline!B$87) + (1-B956)*Baseline!B$88 )</f>
        <v>0.1223810081</v>
      </c>
      <c r="AR956" s="51">
        <f>W956 * ( (1-Baseline!B$88-Baseline!B$87) + (1-B956)*Baseline!B$88 )</f>
        <v>0.002316291374</v>
      </c>
      <c r="AS956" s="51">
        <f>X956 * ( (1-Baseline!B$88-Baseline!B$87) + (1-B956)*Baseline!B$88 )</f>
        <v>0.003678011931</v>
      </c>
      <c r="AT956" s="51">
        <f>Y956 * ( (1-Baseline!B$88-Baseline!B$87) + (1-B956)*Baseline!B$88 )</f>
        <v>0.0007489891091</v>
      </c>
      <c r="AU956" s="51">
        <f t="shared" si="5"/>
        <v>0.1291243005</v>
      </c>
      <c r="AV956" s="51">
        <f>AA956 * ( (1-Baseline!D$88-Baseline!D$87) + (1-B956)*Baseline!D$88 )</f>
        <v>0.001690557337</v>
      </c>
      <c r="AW956" s="51">
        <f>AB956 * ( (1-Baseline!D$88-Baseline!D$87) + (1-B956)*Baseline!D$88 )</f>
        <v>0.02652046174</v>
      </c>
      <c r="AX956" s="51">
        <f>AC956 * ( (1-Baseline!D$88-Baseline!D$87) + (1-B956)*Baseline!D$88 )</f>
        <v>0.0003890659165</v>
      </c>
      <c r="AY956" s="51">
        <f>AD956 * ( (1-Baseline!D$88-Baseline!D$87) + (1-B956)*Baseline!D$88 )</f>
        <v>0.0004074959775</v>
      </c>
      <c r="AZ956" s="51">
        <f t="shared" si="6"/>
        <v>0.02900758097</v>
      </c>
      <c r="BA956" s="51">
        <f>AF956 * ( (1-Baseline!F$88-Baseline!F$87) + (1-Baseline!B$36)*Baseline!F$88 )</f>
        <v>0.001258635569</v>
      </c>
      <c r="BB956" s="51">
        <f>AG956 * ( (1-Baseline!F$88-Baseline!F$87) + (1-Baseline!B$36)*Baseline!F$88 )</f>
        <v>0.0001824203727</v>
      </c>
      <c r="BC956" s="51">
        <f>AH956 * ( (1-Baseline!F$88-Baseline!F$87) + (1-Baseline!B$36)*Baseline!F$88 )</f>
        <v>0.03310479143</v>
      </c>
      <c r="BD956" s="51">
        <f>AI956 * ( (1-Baseline!F$88-Baseline!F$87) + (1-Baseline!B$36)*Baseline!F$88 )</f>
        <v>0.0004167990789</v>
      </c>
      <c r="BE956" s="51">
        <f t="shared" si="7"/>
        <v>0.03496264646</v>
      </c>
      <c r="BF956" s="51">
        <f>AK956 * ( (1-Baseline!H$88-Baseline!H$87) + (1-Baseline!B$36)*Baseline!H$88 )</f>
        <v>0.00002787259121</v>
      </c>
      <c r="BG956" s="51">
        <f>AL956 * ( (1-Baseline!H$88-Baseline!H$87) + (1-Baseline!B$36)*Baseline!H$88 )</f>
        <v>0.0002103602265</v>
      </c>
      <c r="BH956" s="51">
        <f>AM956 * ( (1-Baseline!H$88-Baseline!H$87) + (1-Baseline!B$36)*Baseline!H$88 )</f>
        <v>0.00004532540839</v>
      </c>
      <c r="BI956" s="51">
        <f>AN956 * ( (1-Baseline!H$88-Baseline!H$87) + (1-Baseline!B$36)*Baseline!H$88 )</f>
        <v>0.02745880431</v>
      </c>
      <c r="BJ956" s="51">
        <f t="shared" si="8"/>
        <v>0.02774236253</v>
      </c>
      <c r="BK956" s="61"/>
      <c r="BL956" s="51">
        <f t="shared" si="19"/>
        <v>0.9477767361</v>
      </c>
      <c r="BM956" s="51">
        <f t="shared" si="20"/>
        <v>0.01793846213</v>
      </c>
      <c r="BN956" s="51">
        <f t="shared" si="21"/>
        <v>0.02848427382</v>
      </c>
      <c r="BO956" s="51">
        <f t="shared" si="22"/>
        <v>0.005800527913</v>
      </c>
      <c r="BP956" s="51">
        <f t="shared" si="9"/>
        <v>1</v>
      </c>
      <c r="BQ956" s="51">
        <f t="shared" si="23"/>
        <v>0.0582798455</v>
      </c>
      <c r="BR956" s="51">
        <f t="shared" si="24"/>
        <v>0.9142596815</v>
      </c>
      <c r="BS956" s="51">
        <f t="shared" si="25"/>
        <v>0.01341255987</v>
      </c>
      <c r="BT956" s="51">
        <f t="shared" si="26"/>
        <v>0.01404791313</v>
      </c>
      <c r="BU956" s="51">
        <f t="shared" si="10"/>
        <v>1</v>
      </c>
      <c r="BV956" s="51">
        <f t="shared" si="27"/>
        <v>0.03599943645</v>
      </c>
      <c r="BW956" s="51">
        <f t="shared" si="28"/>
        <v>0.005217579079</v>
      </c>
      <c r="BX956" s="51">
        <f t="shared" si="29"/>
        <v>0.9468617165</v>
      </c>
      <c r="BY956" s="51">
        <f t="shared" si="30"/>
        <v>0.01192126801</v>
      </c>
      <c r="BZ956" s="51">
        <f t="shared" si="11"/>
        <v>1</v>
      </c>
      <c r="CA956" s="51">
        <f t="shared" si="31"/>
        <v>0.001004694217</v>
      </c>
      <c r="CB956" s="51">
        <f t="shared" si="32"/>
        <v>0.007582635625</v>
      </c>
      <c r="CC956" s="51">
        <f t="shared" si="33"/>
        <v>0.001633797711</v>
      </c>
      <c r="CD956" s="51">
        <f t="shared" si="34"/>
        <v>0.9897788724</v>
      </c>
      <c r="CE956" s="51">
        <f t="shared" si="12"/>
        <v>1</v>
      </c>
      <c r="CF956" s="61"/>
      <c r="CG956" s="51">
        <f t="shared" si="35"/>
        <v>0.9477767361</v>
      </c>
      <c r="CH956" s="51">
        <f t="shared" si="36"/>
        <v>0.01793846213</v>
      </c>
      <c r="CI956" s="51">
        <f t="shared" si="37"/>
        <v>0.02848427382</v>
      </c>
      <c r="CJ956" s="51">
        <f t="shared" si="38"/>
        <v>0.005800527913</v>
      </c>
      <c r="CK956" s="51">
        <f t="shared" si="13"/>
        <v>1</v>
      </c>
      <c r="CL956" s="51">
        <f t="shared" si="39"/>
        <v>0.0582798455</v>
      </c>
      <c r="CM956" s="51">
        <f t="shared" si="40"/>
        <v>0.9142596815</v>
      </c>
      <c r="CN956" s="51">
        <f t="shared" si="41"/>
        <v>0.01341255987</v>
      </c>
      <c r="CO956" s="51">
        <f t="shared" si="42"/>
        <v>0.01404791313</v>
      </c>
      <c r="CP956" s="51">
        <f t="shared" si="14"/>
        <v>1</v>
      </c>
      <c r="CQ956" s="51">
        <f t="shared" si="43"/>
        <v>0.03599943645</v>
      </c>
      <c r="CR956" s="51">
        <f t="shared" si="44"/>
        <v>0.005217579079</v>
      </c>
      <c r="CS956" s="51">
        <f t="shared" si="45"/>
        <v>0.9468617165</v>
      </c>
      <c r="CT956" s="51">
        <f t="shared" si="46"/>
        <v>0.01192126801</v>
      </c>
      <c r="CU956" s="51">
        <f t="shared" si="15"/>
        <v>1</v>
      </c>
      <c r="CV956" s="51">
        <f t="shared" si="47"/>
        <v>0.001004694217</v>
      </c>
      <c r="CW956" s="51">
        <f t="shared" si="48"/>
        <v>0.007582635625</v>
      </c>
      <c r="CX956" s="51">
        <f t="shared" si="49"/>
        <v>0.001633797711</v>
      </c>
      <c r="CY956" s="51">
        <f t="shared" si="50"/>
        <v>0.9897788724</v>
      </c>
      <c r="CZ956" s="51">
        <f t="shared" si="16"/>
        <v>1</v>
      </c>
      <c r="DA956" s="61"/>
      <c r="DB956" s="51">
        <f>(AQ956*Baseline!B$7 + AV956*Baseline!B$11 + BA956*Baseline!B$16 + BF956*Baseline!B$18)</f>
        <v>68473.2574</v>
      </c>
      <c r="DC956" s="51">
        <f>(AR956*Baseline!B$7 + AW956*Baseline!B$11 + BB956*Baseline!B$16 + BG956*Baseline!B$18)</f>
        <v>68241.67296</v>
      </c>
      <c r="DD956" s="51">
        <f>(AS956*Baseline!B$7 + AX956*Baseline!B$11 + BC956*Baseline!B$16 + BH956*Baseline!B$18)</f>
        <v>115601.0373</v>
      </c>
      <c r="DE956" s="51">
        <f>(AT956*Baseline!B$7 + AY956*Baseline!B$11 + BD956*Baseline!B$16 + BI956*Baseline!B$18)</f>
        <v>1259994.569</v>
      </c>
      <c r="DF956" s="51">
        <f t="shared" si="17"/>
        <v>1512310.536</v>
      </c>
      <c r="DG956" s="61"/>
      <c r="DH956" s="51">
        <f t="shared" si="51"/>
        <v>0.04527724681</v>
      </c>
      <c r="DI956" s="51">
        <f t="shared" si="52"/>
        <v>0.04512411395</v>
      </c>
      <c r="DJ956" s="51">
        <f t="shared" si="53"/>
        <v>0.07644001317</v>
      </c>
      <c r="DK956" s="51">
        <f t="shared" si="54"/>
        <v>0.8331586261</v>
      </c>
      <c r="DL956" s="51">
        <f t="shared" si="18"/>
        <v>1</v>
      </c>
      <c r="DM956" s="61"/>
      <c r="DN956" s="51">
        <f>DH956 / (Baseline!B$7/Baseline!B$17)</f>
        <v>4.833048294</v>
      </c>
      <c r="DO956" s="51">
        <f>DI956 / (Baseline!B$11/Baseline!B$17)</f>
        <v>1.089317708</v>
      </c>
      <c r="DP956" s="51">
        <f>DJ956 / (Baseline!B$16/Baseline!B$17)</f>
        <v>1.18122921</v>
      </c>
      <c r="DQ956" s="51">
        <f>DK956 / (Baseline!B$18/Baseline!B$17)</f>
        <v>0.9419593798</v>
      </c>
      <c r="DR956" s="79"/>
      <c r="DS956" s="51">
        <f>(AU956*Baseline!B$34)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0.03189817632</v>
      </c>
      <c r="DT956" s="51">
        <f>(AZ956*Baseline!B$34) + (Baseline!D$88*(1-Baseline!D$89)*Baseline!B$35) + (Baseline!D$88*Baseline!D$89*((1-Baseline!D$90)*Baseline!B$40 + Baseline!D$90*Baseline!B$41))</f>
        <v>0.01076470515</v>
      </c>
      <c r="DU956" s="51">
        <f>(BE956*Baseline!B$34) + (Baseline!F$88*(1-Baseline!F$89)*Baseline!B$35) + (Baseline!F$88*Baseline!F$89*((1-Baseline!F$90)*Baseline!B$40 + Baseline!F$90*Baseline!B$41))</f>
        <v>0.01297503697</v>
      </c>
      <c r="DV956" s="51">
        <f>(BJ956*Baseline!B$34) + (Baseline!H$88*(1-Baseline!H$89)*Baseline!B$35) + (Baseline!H$88*Baseline!H$89*((1-Baseline!H$90)*Baseline!B$40 + Baseline!H$90*Baseline!B$41))</f>
        <v>0.00930635438</v>
      </c>
      <c r="DW956" s="51">
        <f>( DS956*Baseline!B$7 + DT956*Baseline!B$11 + DU956*Baseline!B$16 + DV956*Baseline!B$18 ) / Baseline!B$17</f>
        <v>0.009815820172</v>
      </c>
    </row>
    <row r="957">
      <c r="A957" s="4" t="s">
        <v>1317</v>
      </c>
      <c r="B957" s="45">
        <f>MIN( MAX( NORMINV( MCrands!B957, (B$5+B$4)/2, (B$5-B$4)/3.29 ), 0 ), 1 )</f>
        <v>0.5235376886</v>
      </c>
      <c r="C957" s="45">
        <f>MAX( NORMINV( MCrands!C957, (C$5+C$4)/2, (C$5-C$4)/3.29 ), 0 )</f>
        <v>2.654783559</v>
      </c>
      <c r="D957" s="41"/>
      <c r="E957" s="43">
        <f>Baseline!B$33 * (C957 * Baseline!B$66*Baseline!B$66/Baseline!B$73 + Baseline!B$52*Baseline!B$52/Baseline!B$74 + Baseline!B$53*Baseline!B$53/Baseline!B$75 + Baseline!B$54*Baseline!B$54/Baseline!B$76)</f>
        <v>0.00001883717555</v>
      </c>
      <c r="F957" s="43">
        <f>Baseline!B$33 * (C957 * Baseline!B$66*Baseline!B$57/Baseline!B$73 + Baseline!B$52*Baseline!B$67/Baseline!B$74 + Baseline!B$53*Baseline!B$55/Baseline!B$75 + Baseline!B$54*Baseline!B$56/Baseline!B$76)</f>
        <v>0.0000001998421588</v>
      </c>
      <c r="G957" s="45">
        <f>Baseline!B$33 * (C957 * Baseline!B$66*Baseline!B$58/Baseline!B$73 + Baseline!B$52*Baseline!B$59/Baseline!B$74 + Baseline!B$53*Baseline!B$68/Baseline!B$75 + Baseline!B$54*Baseline!B$60/Baseline!B$76)</f>
        <v>0.0000001685413323</v>
      </c>
      <c r="H957" s="43">
        <f>Baseline!B$33 * (C957 * Baseline!B$66*Baseline!B$61/Baseline!B$73 + Baseline!B$52*Baseline!B$62/Baseline!B$74 + Baseline!B$53*Baseline!B$63/Baseline!B$75 + Baseline!B$54*Baseline!B$69/Baseline!B$76)</f>
        <v>0.000000003392196932</v>
      </c>
      <c r="I957" s="43">
        <f>Baseline!B$33 * (C957 * Baseline!B$57*Baseline!B$66/Baseline!B$73 + Baseline!B$67*Baseline!B$52/Baseline!B$74 + Baseline!B$55*Baseline!B$53/Baseline!B$75 + Baseline!B$56*Baseline!B$54/Baseline!B$76)</f>
        <v>0.0000001998421588</v>
      </c>
      <c r="J957" s="45">
        <f>Baseline!B$33 * (C957 * Baseline!B$57*Baseline!B$57/Baseline!B$73 + Baseline!B$67*Baseline!B$67/Baseline!B$74 + Baseline!B$55*Baseline!B$55/Baseline!B$75 + Baseline!B$56*Baseline!B$56/Baseline!B$76)</f>
        <v>0.000001763813796</v>
      </c>
      <c r="K957" s="43">
        <f>Baseline!B$33 * (C957 * Baseline!B$57*Baseline!B$58/Baseline!B$73 + Baseline!B$67*Baseline!B$59/Baseline!B$74 + Baseline!B$55*Baseline!B$68/Baseline!B$75 + Baseline!B$56*Baseline!B$60/Baseline!B$76)</f>
        <v>0.00000001374189997</v>
      </c>
      <c r="L957" s="45">
        <f>Baseline!B$33 * (C957 * Baseline!B$57*Baseline!B$61/Baseline!B$73 + Baseline!B$67*Baseline!B$62/Baseline!B$74 + Baseline!B$55*Baseline!B$63/Baseline!B$75 + Baseline!B$56*Baseline!B$69/Baseline!B$76)</f>
        <v>0.00000001439284987</v>
      </c>
      <c r="M957" s="43">
        <f>Baseline!B$33 * (C957 * Baseline!B$58*Baseline!B$66/Baseline!B$73 + Baseline!B$59*Baseline!B$52/Baseline!B$74 + Baseline!B$68*Baseline!B$53/Baseline!B$75 + Baseline!B$60*Baseline!B$54/Baseline!B$76)</f>
        <v>0.0000001685413323</v>
      </c>
      <c r="N957" s="45">
        <f>Baseline!B$33 * (C957 * Baseline!B$58*Baseline!B$57/Baseline!B$73 + Baseline!B$59*Baseline!B$67/Baseline!B$74 + Baseline!B$68*Baseline!B$55/Baseline!B$75 + Baseline!B$60*Baseline!B$56/Baseline!B$76)</f>
        <v>0.00000001374189997</v>
      </c>
      <c r="O957" s="45">
        <f>Baseline!B$33 * (C957 * Baseline!B$58*Baseline!B$58/Baseline!B$73 + Baseline!B$59*Baseline!B$59/Baseline!B$74 + Baseline!B$68*Baseline!B$68/Baseline!B$75 + Baseline!B$60*Baseline!B$60/Baseline!B$76)</f>
        <v>0.000001324390224</v>
      </c>
      <c r="P957" s="43">
        <f>Baseline!B$33 * (C957 * Baseline!B$58*Baseline!B$61/Baseline!B$73 + Baseline!B$59*Baseline!B$62/Baseline!B$74 + Baseline!B$68*Baseline!B$63/Baseline!B$75 + Baseline!B$60*Baseline!B$69/Baseline!B$76)</f>
        <v>0.000000001646936931</v>
      </c>
      <c r="Q957" s="43">
        <f>Baseline!B$33 * (C957 * Baseline!B$61*Baseline!B$66/Baseline!B$73 + Baseline!B$62*Baseline!B$52/Baseline!B$74 + Baseline!B$63*Baseline!B$53/Baseline!B$75 + Baseline!B$69*Baseline!B$54/Baseline!B$76)</f>
        <v>0.000000003392196932</v>
      </c>
      <c r="R957" s="43">
        <f>Baseline!B$33 * (C957 * Baseline!B$61*Baseline!B$57/Baseline!B$73 + Baseline!B$62*Baseline!B$67/Baseline!B$74 + Baseline!B$63*Baseline!B$55/Baseline!B$75 + Baseline!B$69*Baseline!B$56/Baseline!B$76)</f>
        <v>0.00000001439284987</v>
      </c>
      <c r="S957" s="43">
        <f>Baseline!B$33 * (C957 * Baseline!B$61*Baseline!B$58/Baseline!B$73 + Baseline!B$62*Baseline!B$59/Baseline!B$74 + Baseline!B$63*Baseline!B$68/Baseline!B$75 + Baseline!B$69*Baseline!B$60/Baseline!B$76)</f>
        <v>0.000000001646936931</v>
      </c>
      <c r="T957" s="43">
        <f>Baseline!B$33 * (C957 * Baseline!B$61*Baseline!B$61/Baseline!B$73 + Baseline!B$62*Baseline!B$62/Baseline!B$74 + Baseline!B$63*Baseline!B$63/Baseline!B$75 + Baseline!B$69*Baseline!B$69/Baseline!B$76)</f>
        <v>0.0000000985465446</v>
      </c>
      <c r="U957" s="41"/>
      <c r="V957" s="43">
        <f>E957 * ( Baseline!B$87 * Baseline!B$7 )</f>
        <v>0.1955110451</v>
      </c>
      <c r="W957" s="43">
        <f>F957 * ( Baseline!D$87 * Baseline!B$11 )</f>
        <v>0.003686407504</v>
      </c>
      <c r="X957" s="43">
        <f>G957 * ( Baseline!F$87 * Baseline!B$16 )</f>
        <v>0.0058542444</v>
      </c>
      <c r="Y957" s="43">
        <f>H957 * ( Baseline!H$87 * Baseline!B$18 )</f>
        <v>0.001192945655</v>
      </c>
      <c r="Z957" s="51">
        <f t="shared" si="1"/>
        <v>0.2062446426</v>
      </c>
      <c r="AA957" s="43">
        <f>I957 * ( Baseline!B$87 * Baseline!B$7 )</f>
        <v>0.002074161766</v>
      </c>
      <c r="AB957" s="45">
        <f>J957 * ( Baseline!D$87 * Baseline!B$11 )</f>
        <v>0.03253635996</v>
      </c>
      <c r="AC957" s="45">
        <f>K957 * ( Baseline!F$87 * Baseline!B$16 )</f>
        <v>0.0004773217338</v>
      </c>
      <c r="AD957" s="45">
        <f>L957 * ( Baseline!F$87 * Baseline!B$16 )</f>
        <v>0.0004999323288</v>
      </c>
      <c r="AE957" s="51">
        <f t="shared" si="2"/>
        <v>0.03558777579</v>
      </c>
      <c r="AF957" s="51">
        <f>M957 * ( Baseline!B$87 * Baseline!B$7 )</f>
        <v>0.001749290488</v>
      </c>
      <c r="AG957" s="51">
        <f>N957 * ( Baseline!D$87 * Baseline!B$11 )</f>
        <v>0.0002534912728</v>
      </c>
      <c r="AH957" s="51">
        <f>O957 * ( Baseline!F$87 * Baseline!B$16 )</f>
        <v>0.0460023897</v>
      </c>
      <c r="AI957" s="51">
        <f>P957 * ( Baseline!H$87 * Baseline!B$18 )</f>
        <v>0.0005791840202</v>
      </c>
      <c r="AJ957" s="51">
        <f t="shared" si="3"/>
        <v>0.04858435549</v>
      </c>
      <c r="AK957" s="51">
        <f>Q957 * ( Baseline!B$87 * Baseline!B$7 )</f>
        <v>0.00003520761196</v>
      </c>
      <c r="AL957" s="51">
        <f>R957 * ( Baseline!D$87 * Baseline!B$11 )</f>
        <v>0.0002654990824</v>
      </c>
      <c r="AM957" s="51">
        <f>S957 * ( Baseline!F$87 * Baseline!B$16 )</f>
        <v>0.00005720597537</v>
      </c>
      <c r="AN957" s="51">
        <f>T957 * ( Baseline!H$87 * Baseline!B$18 )</f>
        <v>0.03465620499</v>
      </c>
      <c r="AO957" s="51">
        <f t="shared" si="4"/>
        <v>0.03501411766</v>
      </c>
      <c r="AP957" s="61"/>
      <c r="AQ957" s="51">
        <f>V957 * ( (1-Baseline!B$88-Baseline!B$87) + (1-B957)*Baseline!B$88 )</f>
        <v>0.1002290221</v>
      </c>
      <c r="AR957" s="51">
        <f>W957 * ( (1-Baseline!B$88-Baseline!B$87) + (1-B957)*Baseline!B$88 )</f>
        <v>0.001889842179</v>
      </c>
      <c r="AS957" s="51">
        <f>X957 * ( (1-Baseline!B$88-Baseline!B$87) + (1-B957)*Baseline!B$88 )</f>
        <v>0.003001186922</v>
      </c>
      <c r="AT957" s="51">
        <f>Y957 * ( (1-Baseline!B$88-Baseline!B$87) + (1-B957)*Baseline!B$88 )</f>
        <v>0.0006115653285</v>
      </c>
      <c r="AU957" s="51">
        <f t="shared" si="5"/>
        <v>0.1057316166</v>
      </c>
      <c r="AV957" s="51">
        <f>AA957 * ( (1-Baseline!D$88-Baseline!D$87) + (1-B957)*Baseline!D$88 )</f>
        <v>0.001569836624</v>
      </c>
      <c r="AW957" s="51">
        <f>AB957 * ( (1-Baseline!D$88-Baseline!D$87) + (1-B957)*Baseline!D$88 )</f>
        <v>0.02462525842</v>
      </c>
      <c r="AX957" s="51">
        <f>AC957 * ( (1-Baseline!D$88-Baseline!D$87) + (1-B957)*Baseline!D$88 )</f>
        <v>0.0003612626323</v>
      </c>
      <c r="AY957" s="51">
        <f>AD957 * ( (1-Baseline!D$88-Baseline!D$87) + (1-B957)*Baseline!D$88 )</f>
        <v>0.0003783755406</v>
      </c>
      <c r="AZ957" s="51">
        <f t="shared" si="6"/>
        <v>0.02693473321</v>
      </c>
      <c r="BA957" s="51">
        <f>AF957 * ( (1-Baseline!F$88-Baseline!F$87) + (1-Baseline!B$36)*Baseline!F$88 )</f>
        <v>0.001258845413</v>
      </c>
      <c r="BB957" s="51">
        <f>AG957 * ( (1-Baseline!F$88-Baseline!F$87) + (1-Baseline!B$36)*Baseline!F$88 )</f>
        <v>0.0001824204316</v>
      </c>
      <c r="BC957" s="51">
        <f>AH957 * ( (1-Baseline!F$88-Baseline!F$87) + (1-Baseline!B$36)*Baseline!F$88 )</f>
        <v>0.03310479171</v>
      </c>
      <c r="BD957" s="51">
        <f>AI957 * ( (1-Baseline!F$88-Baseline!F$87) + (1-Baseline!B$36)*Baseline!F$88 )</f>
        <v>0.0004167993549</v>
      </c>
      <c r="BE957" s="51">
        <f t="shared" si="7"/>
        <v>0.03496285691</v>
      </c>
      <c r="BF957" s="51">
        <f>AK957 * ( (1-Baseline!H$88-Baseline!H$87) + (1-Baseline!B$36)*Baseline!H$88 )</f>
        <v>0.00002789569511</v>
      </c>
      <c r="BG957" s="51">
        <f>AL957 * ( (1-Baseline!H$88-Baseline!H$87) + (1-Baseline!B$36)*Baseline!H$88 )</f>
        <v>0.000210360233</v>
      </c>
      <c r="BH957" s="51">
        <f>AM957 * ( (1-Baseline!H$88-Baseline!H$87) + (1-Baseline!B$36)*Baseline!H$88 )</f>
        <v>0.00004532543841</v>
      </c>
      <c r="BI957" s="51">
        <f>AN957 * ( (1-Baseline!H$88-Baseline!H$87) + (1-Baseline!B$36)*Baseline!H$88 )</f>
        <v>0.02745880434</v>
      </c>
      <c r="BJ957" s="51">
        <f t="shared" si="8"/>
        <v>0.0277423857</v>
      </c>
      <c r="BK957" s="61"/>
      <c r="BL957" s="51">
        <f t="shared" si="19"/>
        <v>0.947956963</v>
      </c>
      <c r="BM957" s="51">
        <f t="shared" si="20"/>
        <v>0.01787395521</v>
      </c>
      <c r="BN957" s="51">
        <f t="shared" si="21"/>
        <v>0.02838495258</v>
      </c>
      <c r="BO957" s="51">
        <f t="shared" si="22"/>
        <v>0.005784129179</v>
      </c>
      <c r="BP957" s="51">
        <f t="shared" si="9"/>
        <v>1</v>
      </c>
      <c r="BQ957" s="51">
        <f t="shared" si="23"/>
        <v>0.05828298398</v>
      </c>
      <c r="BR957" s="51">
        <f t="shared" si="24"/>
        <v>0.91425663</v>
      </c>
      <c r="BS957" s="51">
        <f t="shared" si="25"/>
        <v>0.01341251942</v>
      </c>
      <c r="BT957" s="51">
        <f t="shared" si="26"/>
        <v>0.01404786666</v>
      </c>
      <c r="BU957" s="51">
        <f t="shared" si="10"/>
        <v>1</v>
      </c>
      <c r="BV957" s="51">
        <f t="shared" si="27"/>
        <v>0.03600522165</v>
      </c>
      <c r="BW957" s="51">
        <f t="shared" si="28"/>
        <v>0.005217549358</v>
      </c>
      <c r="BX957" s="51">
        <f t="shared" si="29"/>
        <v>0.9468560248</v>
      </c>
      <c r="BY957" s="51">
        <f t="shared" si="30"/>
        <v>0.01192120415</v>
      </c>
      <c r="BZ957" s="51">
        <f t="shared" si="11"/>
        <v>1</v>
      </c>
      <c r="CA957" s="51">
        <f t="shared" si="31"/>
        <v>0.001005526179</v>
      </c>
      <c r="CB957" s="51">
        <f t="shared" si="32"/>
        <v>0.007582629526</v>
      </c>
      <c r="CC957" s="51">
        <f t="shared" si="33"/>
        <v>0.001633797428</v>
      </c>
      <c r="CD957" s="51">
        <f t="shared" si="34"/>
        <v>0.9897780469</v>
      </c>
      <c r="CE957" s="51">
        <f t="shared" si="12"/>
        <v>1</v>
      </c>
      <c r="CF957" s="61"/>
      <c r="CG957" s="51">
        <f t="shared" si="35"/>
        <v>0.947956963</v>
      </c>
      <c r="CH957" s="51">
        <f t="shared" si="36"/>
        <v>0.01787395521</v>
      </c>
      <c r="CI957" s="51">
        <f t="shared" si="37"/>
        <v>0.02838495258</v>
      </c>
      <c r="CJ957" s="51">
        <f t="shared" si="38"/>
        <v>0.005784129179</v>
      </c>
      <c r="CK957" s="51">
        <f t="shared" si="13"/>
        <v>1</v>
      </c>
      <c r="CL957" s="51">
        <f t="shared" si="39"/>
        <v>0.05828298398</v>
      </c>
      <c r="CM957" s="51">
        <f t="shared" si="40"/>
        <v>0.91425663</v>
      </c>
      <c r="CN957" s="51">
        <f t="shared" si="41"/>
        <v>0.01341251942</v>
      </c>
      <c r="CO957" s="51">
        <f t="shared" si="42"/>
        <v>0.01404786666</v>
      </c>
      <c r="CP957" s="51">
        <f t="shared" si="14"/>
        <v>1</v>
      </c>
      <c r="CQ957" s="51">
        <f t="shared" si="43"/>
        <v>0.03600522165</v>
      </c>
      <c r="CR957" s="51">
        <f t="shared" si="44"/>
        <v>0.005217549358</v>
      </c>
      <c r="CS957" s="51">
        <f t="shared" si="45"/>
        <v>0.9468560248</v>
      </c>
      <c r="CT957" s="51">
        <f t="shared" si="46"/>
        <v>0.01192120415</v>
      </c>
      <c r="CU957" s="51">
        <f t="shared" si="15"/>
        <v>1</v>
      </c>
      <c r="CV957" s="51">
        <f t="shared" si="47"/>
        <v>0.001005526179</v>
      </c>
      <c r="CW957" s="51">
        <f t="shared" si="48"/>
        <v>0.007582629526</v>
      </c>
      <c r="CX957" s="51">
        <f t="shared" si="49"/>
        <v>0.001633797428</v>
      </c>
      <c r="CY957" s="51">
        <f t="shared" si="50"/>
        <v>0.9897780469</v>
      </c>
      <c r="CZ957" s="51">
        <f t="shared" si="16"/>
        <v>1</v>
      </c>
      <c r="DA957" s="61"/>
      <c r="DB957" s="51">
        <f>(AQ957*Baseline!B$7 + AV957*Baseline!B$11 + BA957*Baseline!B$16 + BF957*Baseline!B$18)</f>
        <v>57472.41311</v>
      </c>
      <c r="DC957" s="51">
        <f>(AR957*Baseline!B$7 + AW957*Baseline!B$11 + BB957*Baseline!B$16 + BG957*Baseline!B$18)</f>
        <v>63970.47972</v>
      </c>
      <c r="DD957" s="51">
        <f>(AS957*Baseline!B$7 + AX957*Baseline!B$11 + BC957*Baseline!B$16 + BH957*Baseline!B$18)</f>
        <v>115213.1538</v>
      </c>
      <c r="DE957" s="51">
        <f>(AT957*Baseline!B$7 + AY957*Baseline!B$11 + BD957*Baseline!B$16 + BI957*Baseline!B$18)</f>
        <v>1259865.47</v>
      </c>
      <c r="DF957" s="51">
        <f t="shared" si="17"/>
        <v>1496521.517</v>
      </c>
      <c r="DG957" s="61"/>
      <c r="DH957" s="51">
        <f t="shared" si="51"/>
        <v>0.03840400052</v>
      </c>
      <c r="DI957" s="51">
        <f t="shared" si="52"/>
        <v>0.04274611425</v>
      </c>
      <c r="DJ957" s="51">
        <f t="shared" si="53"/>
        <v>0.07698730191</v>
      </c>
      <c r="DK957" s="51">
        <f t="shared" si="54"/>
        <v>0.8418625833</v>
      </c>
      <c r="DL957" s="51">
        <f t="shared" si="18"/>
        <v>1</v>
      </c>
      <c r="DM957" s="61"/>
      <c r="DN957" s="51">
        <f>DH957 / (Baseline!B$7/Baseline!B$17)</f>
        <v>4.09937446</v>
      </c>
      <c r="DO957" s="51">
        <f>DI957 / (Baseline!B$11/Baseline!B$17)</f>
        <v>1.031911657</v>
      </c>
      <c r="DP957" s="51">
        <f>DJ957 / (Baseline!B$16/Baseline!B$17)</f>
        <v>1.189686475</v>
      </c>
      <c r="DQ957" s="51">
        <f>DK957 / (Baseline!B$18/Baseline!B$17)</f>
        <v>0.9517999719</v>
      </c>
      <c r="DR957" s="79"/>
      <c r="DS957" s="51">
        <f>(AU957*Baseline!B$34)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0.02838927374</v>
      </c>
      <c r="DT957" s="51">
        <f>(AZ957*Baseline!B$34) + (Baseline!D$88*(1-Baseline!D$89)*Baseline!B$35) + (Baseline!D$88*Baseline!D$89*((1-Baseline!D$90)*Baseline!B$40 + Baseline!D$90*Baseline!B$41))</f>
        <v>0.01045377798</v>
      </c>
      <c r="DU957" s="51">
        <f>(BE957*Baseline!B$34) + (Baseline!F$88*(1-Baseline!F$89)*Baseline!B$35) + (Baseline!F$88*Baseline!F$89*((1-Baseline!F$90)*Baseline!B$40 + Baseline!F$90*Baseline!B$41))</f>
        <v>0.01297506854</v>
      </c>
      <c r="DV957" s="51">
        <f>(BJ957*Baseline!B$34) + (Baseline!H$88*(1-Baseline!H$89)*Baseline!B$35) + (Baseline!H$88*Baseline!H$89*((1-Baseline!H$90)*Baseline!B$40 + Baseline!H$90*Baseline!B$41))</f>
        <v>0.009306357856</v>
      </c>
      <c r="DW957" s="51">
        <f>( DS957*Baseline!B$7 + DT957*Baseline!B$11 + DU957*Baseline!B$16 + DV957*Baseline!B$18 ) / Baseline!B$17</f>
        <v>0.009770073072</v>
      </c>
    </row>
    <row r="958">
      <c r="A958" s="4" t="s">
        <v>1318</v>
      </c>
      <c r="B958" s="45">
        <f>MIN( MAX( NORMINV( MCrands!B958, (B$5+B$4)/2, (B$5-B$4)/3.29 ), 0 ), 1 )</f>
        <v>0.7256327894</v>
      </c>
      <c r="C958" s="45">
        <f>MAX( NORMINV( MCrands!C958, (C$5+C$4)/2, (C$5-C$4)/3.29 ), 0 )</f>
        <v>2.701530966</v>
      </c>
      <c r="D958" s="41"/>
      <c r="E958" s="43">
        <f>Baseline!B$33 * (C958 * Baseline!B$66*Baseline!B$66/Baseline!B$73 + Baseline!B$52*Baseline!B$52/Baseline!B$74 + Baseline!B$53*Baseline!B$53/Baseline!B$75 + Baseline!B$54*Baseline!B$54/Baseline!B$76)</f>
        <v>0.00001916814832</v>
      </c>
      <c r="F958" s="43">
        <f>Baseline!B$33 * (C958 * Baseline!B$66*Baseline!B$57/Baseline!B$73 + Baseline!B$52*Baseline!B$67/Baseline!B$74 + Baseline!B$53*Baseline!B$55/Baseline!B$75 + Baseline!B$54*Baseline!B$56/Baseline!B$76)</f>
        <v>0.0000001998944176</v>
      </c>
      <c r="G958" s="45">
        <f>Baseline!B$33 * (C958 * Baseline!B$66*Baseline!B$58/Baseline!B$73 + Baseline!B$52*Baseline!B$59/Baseline!B$74 + Baseline!B$53*Baseline!B$68/Baseline!B$75 + Baseline!B$54*Baseline!B$60/Baseline!B$76)</f>
        <v>0.000000168669802</v>
      </c>
      <c r="H958" s="43">
        <f>Baseline!B$33 * (C958 * Baseline!B$66*Baseline!B$61/Baseline!B$73 + Baseline!B$52*Baseline!B$62/Baseline!B$74 + Baseline!B$53*Baseline!B$63/Baseline!B$75 + Baseline!B$54*Baseline!B$69/Baseline!B$76)</f>
        <v>0.000000003405043901</v>
      </c>
      <c r="I958" s="43">
        <f>Baseline!B$33 * (C958 * Baseline!B$57*Baseline!B$66/Baseline!B$73 + Baseline!B$67*Baseline!B$52/Baseline!B$74 + Baseline!B$55*Baseline!B$53/Baseline!B$75 + Baseline!B$56*Baseline!B$54/Baseline!B$76)</f>
        <v>0.0000001998944176</v>
      </c>
      <c r="J958" s="45">
        <f>Baseline!B$33 * (C958 * Baseline!B$57*Baseline!B$57/Baseline!B$73 + Baseline!B$67*Baseline!B$67/Baseline!B$74 + Baseline!B$55*Baseline!B$55/Baseline!B$75 + Baseline!B$56*Baseline!B$56/Baseline!B$76)</f>
        <v>0.000001763813804</v>
      </c>
      <c r="K958" s="43">
        <f>Baseline!B$33 * (C958 * Baseline!B$57*Baseline!B$58/Baseline!B$73 + Baseline!B$67*Baseline!B$59/Baseline!B$74 + Baseline!B$55*Baseline!B$68/Baseline!B$75 + Baseline!B$56*Baseline!B$60/Baseline!B$76)</f>
        <v>0.00000001374192026</v>
      </c>
      <c r="L958" s="45">
        <f>Baseline!B$33 * (C958 * Baseline!B$57*Baseline!B$61/Baseline!B$73 + Baseline!B$67*Baseline!B$62/Baseline!B$74 + Baseline!B$55*Baseline!B$63/Baseline!B$75 + Baseline!B$56*Baseline!B$69/Baseline!B$76)</f>
        <v>0.0000000143928519</v>
      </c>
      <c r="M958" s="43">
        <f>Baseline!B$33 * (C958 * Baseline!B$58*Baseline!B$66/Baseline!B$73 + Baseline!B$59*Baseline!B$52/Baseline!B$74 + Baseline!B$68*Baseline!B$53/Baseline!B$75 + Baseline!B$60*Baseline!B$54/Baseline!B$76)</f>
        <v>0.000000168669802</v>
      </c>
      <c r="N958" s="45">
        <f>Baseline!B$33 * (C958 * Baseline!B$58*Baseline!B$57/Baseline!B$73 + Baseline!B$59*Baseline!B$67/Baseline!B$74 + Baseline!B$68*Baseline!B$55/Baseline!B$75 + Baseline!B$60*Baseline!B$56/Baseline!B$76)</f>
        <v>0.00000001374192026</v>
      </c>
      <c r="O958" s="45">
        <f>Baseline!B$33 * (C958 * Baseline!B$58*Baseline!B$58/Baseline!B$73 + Baseline!B$59*Baseline!B$59/Baseline!B$74 + Baseline!B$68*Baseline!B$68/Baseline!B$75 + Baseline!B$60*Baseline!B$60/Baseline!B$76)</f>
        <v>0.000001324390274</v>
      </c>
      <c r="P958" s="43">
        <f>Baseline!B$33 * (C958 * Baseline!B$58*Baseline!B$61/Baseline!B$73 + Baseline!B$59*Baseline!B$62/Baseline!B$74 + Baseline!B$68*Baseline!B$63/Baseline!B$75 + Baseline!B$60*Baseline!B$69/Baseline!B$76)</f>
        <v>0.000000001646941918</v>
      </c>
      <c r="Q958" s="43">
        <f>Baseline!B$33 * (C958 * Baseline!B$61*Baseline!B$66/Baseline!B$73 + Baseline!B$62*Baseline!B$52/Baseline!B$74 + Baseline!B$63*Baseline!B$53/Baseline!B$75 + Baseline!B$69*Baseline!B$54/Baseline!B$76)</f>
        <v>0.000000003405043901</v>
      </c>
      <c r="R958" s="43">
        <f>Baseline!B$33 * (C958 * Baseline!B$61*Baseline!B$57/Baseline!B$73 + Baseline!B$62*Baseline!B$67/Baseline!B$74 + Baseline!B$63*Baseline!B$55/Baseline!B$75 + Baseline!B$69*Baseline!B$56/Baseline!B$76)</f>
        <v>0.0000000143928519</v>
      </c>
      <c r="S958" s="43">
        <f>Baseline!B$33 * (C958 * Baseline!B$61*Baseline!B$58/Baseline!B$73 + Baseline!B$62*Baseline!B$59/Baseline!B$74 + Baseline!B$63*Baseline!B$68/Baseline!B$75 + Baseline!B$69*Baseline!B$60/Baseline!B$76)</f>
        <v>0.000000001646941918</v>
      </c>
      <c r="T958" s="43">
        <f>Baseline!B$33 * (C958 * Baseline!B$61*Baseline!B$61/Baseline!B$73 + Baseline!B$62*Baseline!B$62/Baseline!B$74 + Baseline!B$63*Baseline!B$63/Baseline!B$75 + Baseline!B$69*Baseline!B$69/Baseline!B$76)</f>
        <v>0.0000000985465451</v>
      </c>
      <c r="U958" s="41"/>
      <c r="V958" s="43">
        <f>E958 * ( Baseline!B$87 * Baseline!B$7 )</f>
        <v>0.1989462114</v>
      </c>
      <c r="W958" s="43">
        <f>F958 * ( Baseline!D$87 * Baseline!B$11 )</f>
        <v>0.003687371502</v>
      </c>
      <c r="X958" s="43">
        <f>G958 * ( Baseline!F$87 * Baseline!B$16 )</f>
        <v>0.005858706765</v>
      </c>
      <c r="Y958" s="43">
        <f>H958 * ( Baseline!H$87 * Baseline!B$18 )</f>
        <v>0.001197463594</v>
      </c>
      <c r="Z958" s="51">
        <f t="shared" si="1"/>
        <v>0.2096897533</v>
      </c>
      <c r="AA958" s="43">
        <f>I958 * ( Baseline!B$87 * Baseline!B$7 )</f>
        <v>0.002074704161</v>
      </c>
      <c r="AB958" s="45">
        <f>J958 * ( Baseline!D$87 * Baseline!B$11 )</f>
        <v>0.03253636011</v>
      </c>
      <c r="AC958" s="45">
        <f>K958 * ( Baseline!F$87 * Baseline!B$16 )</f>
        <v>0.0004773224384</v>
      </c>
      <c r="AD958" s="45">
        <f>L958 * ( Baseline!F$87 * Baseline!B$16 )</f>
        <v>0.0004999323993</v>
      </c>
      <c r="AE958" s="51">
        <f t="shared" si="2"/>
        <v>0.03558831911</v>
      </c>
      <c r="AF958" s="51">
        <f>M958 * ( Baseline!B$87 * Baseline!B$7 )</f>
        <v>0.001750623875</v>
      </c>
      <c r="AG958" s="51">
        <f>N958 * ( Baseline!D$87 * Baseline!B$11 )</f>
        <v>0.0002534916469</v>
      </c>
      <c r="AH958" s="51">
        <f>O958 * ( Baseline!F$87 * Baseline!B$16 )</f>
        <v>0.04600239144</v>
      </c>
      <c r="AI958" s="51">
        <f>P958 * ( Baseline!H$87 * Baseline!B$18 )</f>
        <v>0.0005791857739</v>
      </c>
      <c r="AJ958" s="51">
        <f t="shared" si="3"/>
        <v>0.04858569273</v>
      </c>
      <c r="AK958" s="51">
        <f>Q958 * ( Baseline!B$87 * Baseline!B$7 )</f>
        <v>0.00003534095065</v>
      </c>
      <c r="AL958" s="51">
        <f>R958 * ( Baseline!D$87 * Baseline!B$11 )</f>
        <v>0.0002654991198</v>
      </c>
      <c r="AM958" s="51">
        <f>S958 * ( Baseline!F$87 * Baseline!B$16 )</f>
        <v>0.00005720614858</v>
      </c>
      <c r="AN958" s="51">
        <f>T958 * ( Baseline!H$87 * Baseline!B$18 )</f>
        <v>0.03465620517</v>
      </c>
      <c r="AO958" s="51">
        <f t="shared" si="4"/>
        <v>0.03501425138</v>
      </c>
      <c r="AP958" s="61"/>
      <c r="AQ958" s="51">
        <f>V958 * ( (1-Baseline!B$88-Baseline!B$87) + (1-B958)*Baseline!B$88 )</f>
        <v>0.06620667655</v>
      </c>
      <c r="AR958" s="51">
        <f>W958 * ( (1-Baseline!B$88-Baseline!B$87) + (1-B958)*Baseline!B$88 )</f>
        <v>0.001227108627</v>
      </c>
      <c r="AS958" s="51">
        <f>X958 * ( (1-Baseline!B$88-Baseline!B$87) + (1-B958)*Baseline!B$88 )</f>
        <v>0.001949700379</v>
      </c>
      <c r="AT958" s="51">
        <f>Y958 * ( (1-Baseline!B$88-Baseline!B$87) + (1-B958)*Baseline!B$88 )</f>
        <v>0.0003985000984</v>
      </c>
      <c r="AU958" s="51">
        <f t="shared" si="5"/>
        <v>0.06978198565</v>
      </c>
      <c r="AV958" s="51">
        <f>AA958 * ( (1-Baseline!D$88-Baseline!D$87) + (1-B958)*Baseline!D$88 )</f>
        <v>0.001382406317</v>
      </c>
      <c r="AW958" s="51">
        <f>AB958 * ( (1-Baseline!D$88-Baseline!D$87) + (1-B958)*Baseline!D$88 )</f>
        <v>0.02167946187</v>
      </c>
      <c r="AX958" s="51">
        <f>AC958 * ( (1-Baseline!D$88-Baseline!D$87) + (1-B958)*Baseline!D$88 )</f>
        <v>0.0003180470578</v>
      </c>
      <c r="AY958" s="51">
        <f>AD958 * ( (1-Baseline!D$88-Baseline!D$87) + (1-B958)*Baseline!D$88 )</f>
        <v>0.0003331124118</v>
      </c>
      <c r="AZ958" s="51">
        <f t="shared" si="6"/>
        <v>0.02371302766</v>
      </c>
      <c r="BA958" s="51">
        <f>AF958 * ( (1-Baseline!F$88-Baseline!F$87) + (1-Baseline!B$36)*Baseline!F$88 )</f>
        <v>0.00125980496</v>
      </c>
      <c r="BB958" s="51">
        <f>AG958 * ( (1-Baseline!F$88-Baseline!F$87) + (1-Baseline!B$36)*Baseline!F$88 )</f>
        <v>0.0001824207009</v>
      </c>
      <c r="BC958" s="51">
        <f>AH958 * ( (1-Baseline!F$88-Baseline!F$87) + (1-Baseline!B$36)*Baseline!F$88 )</f>
        <v>0.03310479295</v>
      </c>
      <c r="BD958" s="51">
        <f>AI958 * ( (1-Baseline!F$88-Baseline!F$87) + (1-Baseline!B$36)*Baseline!F$88 )</f>
        <v>0.0004168006169</v>
      </c>
      <c r="BE958" s="51">
        <f t="shared" si="7"/>
        <v>0.03496381923</v>
      </c>
      <c r="BF958" s="51">
        <f>AK958 * ( (1-Baseline!H$88-Baseline!H$87) + (1-Baseline!B$36)*Baseline!H$88 )</f>
        <v>0.00002800134202</v>
      </c>
      <c r="BG958" s="51">
        <f>AL958 * ( (1-Baseline!H$88-Baseline!H$87) + (1-Baseline!B$36)*Baseline!H$88 )</f>
        <v>0.0002103602626</v>
      </c>
      <c r="BH958" s="51">
        <f>AM958 * ( (1-Baseline!H$88-Baseline!H$87) + (1-Baseline!B$36)*Baseline!H$88 )</f>
        <v>0.00004532557564</v>
      </c>
      <c r="BI958" s="51">
        <f>AN958 * ( (1-Baseline!H$88-Baseline!H$87) + (1-Baseline!B$36)*Baseline!H$88 )</f>
        <v>0.02745880448</v>
      </c>
      <c r="BJ958" s="51">
        <f t="shared" si="8"/>
        <v>0.02774249166</v>
      </c>
      <c r="BK958" s="61"/>
      <c r="BL958" s="51">
        <f t="shared" si="19"/>
        <v>0.9487645834</v>
      </c>
      <c r="BM958" s="51">
        <f t="shared" si="20"/>
        <v>0.01758489122</v>
      </c>
      <c r="BN958" s="51">
        <f t="shared" si="21"/>
        <v>0.02793988106</v>
      </c>
      <c r="BO958" s="51">
        <f t="shared" si="22"/>
        <v>0.005710644297</v>
      </c>
      <c r="BP958" s="51">
        <f t="shared" si="9"/>
        <v>1</v>
      </c>
      <c r="BQ958" s="51">
        <f t="shared" si="23"/>
        <v>0.05829733498</v>
      </c>
      <c r="BR958" s="51">
        <f t="shared" si="24"/>
        <v>0.9142426764</v>
      </c>
      <c r="BS958" s="51">
        <f t="shared" si="25"/>
        <v>0.01341233445</v>
      </c>
      <c r="BT958" s="51">
        <f t="shared" si="26"/>
        <v>0.01404765417</v>
      </c>
      <c r="BU958" s="51">
        <f t="shared" si="10"/>
        <v>1</v>
      </c>
      <c r="BV958" s="51">
        <f t="shared" si="27"/>
        <v>0.03603167469</v>
      </c>
      <c r="BW958" s="51">
        <f t="shared" si="28"/>
        <v>0.005217413454</v>
      </c>
      <c r="BX958" s="51">
        <f t="shared" si="29"/>
        <v>0.9468299997</v>
      </c>
      <c r="BY958" s="51">
        <f t="shared" si="30"/>
        <v>0.01192091213</v>
      </c>
      <c r="BZ958" s="51">
        <f t="shared" si="11"/>
        <v>1</v>
      </c>
      <c r="CA958" s="51">
        <f t="shared" si="31"/>
        <v>0.001009330466</v>
      </c>
      <c r="CB958" s="51">
        <f t="shared" si="32"/>
        <v>0.007582601635</v>
      </c>
      <c r="CC958" s="51">
        <f t="shared" si="33"/>
        <v>0.001633796135</v>
      </c>
      <c r="CD958" s="51">
        <f t="shared" si="34"/>
        <v>0.9897742718</v>
      </c>
      <c r="CE958" s="51">
        <f t="shared" si="12"/>
        <v>1</v>
      </c>
      <c r="CF958" s="61"/>
      <c r="CG958" s="51">
        <f t="shared" si="35"/>
        <v>0.9487645834</v>
      </c>
      <c r="CH958" s="51">
        <f t="shared" si="36"/>
        <v>0.01758489122</v>
      </c>
      <c r="CI958" s="51">
        <f t="shared" si="37"/>
        <v>0.02793988106</v>
      </c>
      <c r="CJ958" s="51">
        <f t="shared" si="38"/>
        <v>0.005710644297</v>
      </c>
      <c r="CK958" s="51">
        <f t="shared" si="13"/>
        <v>1</v>
      </c>
      <c r="CL958" s="51">
        <f t="shared" si="39"/>
        <v>0.05829733498</v>
      </c>
      <c r="CM958" s="51">
        <f t="shared" si="40"/>
        <v>0.9142426764</v>
      </c>
      <c r="CN958" s="51">
        <f t="shared" si="41"/>
        <v>0.01341233445</v>
      </c>
      <c r="CO958" s="51">
        <f t="shared" si="42"/>
        <v>0.01404765417</v>
      </c>
      <c r="CP958" s="51">
        <f t="shared" si="14"/>
        <v>1</v>
      </c>
      <c r="CQ958" s="51">
        <f t="shared" si="43"/>
        <v>0.03603167469</v>
      </c>
      <c r="CR958" s="51">
        <f t="shared" si="44"/>
        <v>0.005217413454</v>
      </c>
      <c r="CS958" s="51">
        <f t="shared" si="45"/>
        <v>0.9468299997</v>
      </c>
      <c r="CT958" s="51">
        <f t="shared" si="46"/>
        <v>0.01192091213</v>
      </c>
      <c r="CU958" s="51">
        <f t="shared" si="15"/>
        <v>1</v>
      </c>
      <c r="CV958" s="51">
        <f t="shared" si="47"/>
        <v>0.001009330466</v>
      </c>
      <c r="CW958" s="51">
        <f t="shared" si="48"/>
        <v>0.007582601635</v>
      </c>
      <c r="CX958" s="51">
        <f t="shared" si="49"/>
        <v>0.001633796135</v>
      </c>
      <c r="CY958" s="51">
        <f t="shared" si="50"/>
        <v>0.9897742718</v>
      </c>
      <c r="CZ958" s="51">
        <f t="shared" si="16"/>
        <v>1</v>
      </c>
      <c r="DA958" s="61"/>
      <c r="DB958" s="51">
        <f>(AQ958*Baseline!B$7 + AV958*Baseline!B$11 + BA958*Baseline!B$16 + BF958*Baseline!B$18)</f>
        <v>40577.6734</v>
      </c>
      <c r="DC958" s="51">
        <f>(AR958*Baseline!B$7 + AW958*Baseline!B$11 + BB958*Baseline!B$16 + BG958*Baseline!B$18)</f>
        <v>57331.63645</v>
      </c>
      <c r="DD958" s="51">
        <f>(AS958*Baseline!B$7 + AX958*Baseline!B$11 + BC958*Baseline!B$16 + BH958*Baseline!B$18)</f>
        <v>114610.5152</v>
      </c>
      <c r="DE958" s="51">
        <f>(AT958*Baseline!B$7 + AY958*Baseline!B$11 + BD958*Baseline!B$16 + BI958*Baseline!B$18)</f>
        <v>1259665.075</v>
      </c>
      <c r="DF958" s="51">
        <f t="shared" si="17"/>
        <v>1472184.9</v>
      </c>
      <c r="DG958" s="61"/>
      <c r="DH958" s="51">
        <f t="shared" si="51"/>
        <v>0.027562892</v>
      </c>
      <c r="DI958" s="51">
        <f t="shared" si="52"/>
        <v>0.03894323088</v>
      </c>
      <c r="DJ958" s="51">
        <f t="shared" si="53"/>
        <v>0.07785062542</v>
      </c>
      <c r="DK958" s="51">
        <f t="shared" si="54"/>
        <v>0.8556432517</v>
      </c>
      <c r="DL958" s="51">
        <f t="shared" si="18"/>
        <v>1</v>
      </c>
      <c r="DM958" s="61"/>
      <c r="DN958" s="51">
        <f>DH958 / (Baseline!B$7/Baseline!B$17)</f>
        <v>2.942157432</v>
      </c>
      <c r="DO958" s="51">
        <f>DI958 / (Baseline!B$11/Baseline!B$17)</f>
        <v>0.9401082326</v>
      </c>
      <c r="DP958" s="51">
        <f>DJ958 / (Baseline!B$16/Baseline!B$17)</f>
        <v>1.203027433</v>
      </c>
      <c r="DQ958" s="51">
        <f>DK958 / (Baseline!B$18/Baseline!B$17)</f>
        <v>0.9673802341</v>
      </c>
      <c r="DR958" s="79"/>
      <c r="DS958" s="51">
        <f>(AU958*Baseline!B$34)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0.0229968291</v>
      </c>
      <c r="DT958" s="51">
        <f>(AZ958*Baseline!B$34) + (Baseline!D$88*(1-Baseline!D$89)*Baseline!B$35) + (Baseline!D$88*Baseline!D$89*((1-Baseline!D$90)*Baseline!B$40 + Baseline!D$90*Baseline!B$41))</f>
        <v>0.009970522149</v>
      </c>
      <c r="DU958" s="51">
        <f>(BE958*Baseline!B$34) + (Baseline!F$88*(1-Baseline!F$89)*Baseline!B$35) + (Baseline!F$88*Baseline!F$89*((1-Baseline!F$90)*Baseline!B$40 + Baseline!F$90*Baseline!B$41))</f>
        <v>0.01297521288</v>
      </c>
      <c r="DV958" s="51">
        <f>(BJ958*Baseline!B$34) + (Baseline!H$88*(1-Baseline!H$89)*Baseline!B$35) + (Baseline!H$88*Baseline!H$89*((1-Baseline!H$90)*Baseline!B$40 + Baseline!H$90*Baseline!B$41))</f>
        <v>0.009306373749</v>
      </c>
      <c r="DW958" s="51">
        <f>( DS958*Baseline!B$7 + DT958*Baseline!B$11 + DU958*Baseline!B$16 + DV958*Baseline!B$18 ) / Baseline!B$17</f>
        <v>0.009699560168</v>
      </c>
    </row>
    <row r="959">
      <c r="A959" s="4" t="s">
        <v>1319</v>
      </c>
      <c r="B959" s="45">
        <f>MIN( MAX( NORMINV( MCrands!B959, (B$5+B$4)/2, (B$5-B$4)/3.29 ), 0 ), 1 )</f>
        <v>0.5311952248</v>
      </c>
      <c r="C959" s="45">
        <f>MAX( NORMINV( MCrands!C959, (C$5+C$4)/2, (C$5-C$4)/3.29 ), 0 )</f>
        <v>2.032291816</v>
      </c>
      <c r="D959" s="41"/>
      <c r="E959" s="43">
        <f>Baseline!B$33 * (C959 * Baseline!B$66*Baseline!B$66/Baseline!B$73 + Baseline!B$52*Baseline!B$52/Baseline!B$74 + Baseline!B$53*Baseline!B$53/Baseline!B$75 + Baseline!B$54*Baseline!B$54/Baseline!B$76)</f>
        <v>0.00001442991908</v>
      </c>
      <c r="F959" s="43">
        <f>Baseline!B$33 * (C959 * Baseline!B$66*Baseline!B$57/Baseline!B$73 + Baseline!B$52*Baseline!B$67/Baseline!B$74 + Baseline!B$53*Baseline!B$55/Baseline!B$75 + Baseline!B$54*Baseline!B$56/Baseline!B$76)</f>
        <v>0.0000001991462762</v>
      </c>
      <c r="G959" s="45">
        <f>Baseline!B$33 * (C959 * Baseline!B$66*Baseline!B$58/Baseline!B$73 + Baseline!B$52*Baseline!B$59/Baseline!B$74 + Baseline!B$53*Baseline!B$68/Baseline!B$75 + Baseline!B$54*Baseline!B$60/Baseline!B$76)</f>
        <v>0.0000001668306209</v>
      </c>
      <c r="H959" s="43">
        <f>Baseline!B$33 * (C959 * Baseline!B$66*Baseline!B$61/Baseline!B$73 + Baseline!B$52*Baseline!B$62/Baseline!B$74 + Baseline!B$53*Baseline!B$63/Baseline!B$75 + Baseline!B$54*Baseline!B$69/Baseline!B$76)</f>
        <v>0.000000003221125792</v>
      </c>
      <c r="I959" s="43">
        <f>Baseline!B$33 * (C959 * Baseline!B$57*Baseline!B$66/Baseline!B$73 + Baseline!B$67*Baseline!B$52/Baseline!B$74 + Baseline!B$55*Baseline!B$53/Baseline!B$75 + Baseline!B$56*Baseline!B$54/Baseline!B$76)</f>
        <v>0.0000001991462762</v>
      </c>
      <c r="J959" s="45">
        <f>Baseline!B$33 * (C959 * Baseline!B$57*Baseline!B$57/Baseline!B$73 + Baseline!B$67*Baseline!B$67/Baseline!B$74 + Baseline!B$55*Baseline!B$55/Baseline!B$75 + Baseline!B$56*Baseline!B$56/Baseline!B$76)</f>
        <v>0.000001763813686</v>
      </c>
      <c r="K959" s="43">
        <f>Baseline!B$33 * (C959 * Baseline!B$57*Baseline!B$58/Baseline!B$73 + Baseline!B$67*Baseline!B$59/Baseline!B$74 + Baseline!B$55*Baseline!B$68/Baseline!B$75 + Baseline!B$56*Baseline!B$60/Baseline!B$76)</f>
        <v>0.00000001374162986</v>
      </c>
      <c r="L959" s="45">
        <f>Baseline!B$33 * (C959 * Baseline!B$57*Baseline!B$61/Baseline!B$73 + Baseline!B$67*Baseline!B$62/Baseline!B$74 + Baseline!B$55*Baseline!B$63/Baseline!B$75 + Baseline!B$56*Baseline!B$69/Baseline!B$76)</f>
        <v>0.00000001439282286</v>
      </c>
      <c r="M959" s="43">
        <f>Baseline!B$33 * (C959 * Baseline!B$58*Baseline!B$66/Baseline!B$73 + Baseline!B$59*Baseline!B$52/Baseline!B$74 + Baseline!B$68*Baseline!B$53/Baseline!B$75 + Baseline!B$60*Baseline!B$54/Baseline!B$76)</f>
        <v>0.0000001668306209</v>
      </c>
      <c r="N959" s="45">
        <f>Baseline!B$33 * (C959 * Baseline!B$58*Baseline!B$57/Baseline!B$73 + Baseline!B$59*Baseline!B$67/Baseline!B$74 + Baseline!B$68*Baseline!B$55/Baseline!B$75 + Baseline!B$60*Baseline!B$56/Baseline!B$76)</f>
        <v>0.00000001374162986</v>
      </c>
      <c r="O959" s="45">
        <f>Baseline!B$33 * (C959 * Baseline!B$58*Baseline!B$58/Baseline!B$73 + Baseline!B$59*Baseline!B$59/Baseline!B$74 + Baseline!B$68*Baseline!B$68/Baseline!B$75 + Baseline!B$60*Baseline!B$60/Baseline!B$76)</f>
        <v>0.00000132438956</v>
      </c>
      <c r="P959" s="43">
        <f>Baseline!B$33 * (C959 * Baseline!B$58*Baseline!B$61/Baseline!B$73 + Baseline!B$59*Baseline!B$62/Baseline!B$74 + Baseline!B$68*Baseline!B$63/Baseline!B$75 + Baseline!B$60*Baseline!B$69/Baseline!B$76)</f>
        <v>0.000000001646870528</v>
      </c>
      <c r="Q959" s="43">
        <f>Baseline!B$33 * (C959 * Baseline!B$61*Baseline!B$66/Baseline!B$73 + Baseline!B$62*Baseline!B$52/Baseline!B$74 + Baseline!B$63*Baseline!B$53/Baseline!B$75 + Baseline!B$69*Baseline!B$54/Baseline!B$76)</f>
        <v>0.000000003221125792</v>
      </c>
      <c r="R959" s="43">
        <f>Baseline!B$33 * (C959 * Baseline!B$61*Baseline!B$57/Baseline!B$73 + Baseline!B$62*Baseline!B$67/Baseline!B$74 + Baseline!B$63*Baseline!B$55/Baseline!B$75 + Baseline!B$69*Baseline!B$56/Baseline!B$76)</f>
        <v>0.00000001439282286</v>
      </c>
      <c r="S959" s="43">
        <f>Baseline!B$33 * (C959 * Baseline!B$61*Baseline!B$58/Baseline!B$73 + Baseline!B$62*Baseline!B$59/Baseline!B$74 + Baseline!B$63*Baseline!B$68/Baseline!B$75 + Baseline!B$69*Baseline!B$60/Baseline!B$76)</f>
        <v>0.000000001646870528</v>
      </c>
      <c r="T959" s="43">
        <f>Baseline!B$33 * (C959 * Baseline!B$61*Baseline!B$61/Baseline!B$73 + Baseline!B$62*Baseline!B$62/Baseline!B$74 + Baseline!B$63*Baseline!B$63/Baseline!B$75 + Baseline!B$69*Baseline!B$69/Baseline!B$76)</f>
        <v>0.00000009854653796</v>
      </c>
      <c r="U959" s="41"/>
      <c r="V959" s="43">
        <f>E959 * ( Baseline!B$87 * Baseline!B$7 )</f>
        <v>0.1497681301</v>
      </c>
      <c r="W959" s="43">
        <f>F959 * ( Baseline!D$87 * Baseline!B$11 )</f>
        <v>0.003673570839</v>
      </c>
      <c r="X959" s="43">
        <f>G959 * ( Baseline!F$87 * Baseline!B$16 )</f>
        <v>0.005794823233</v>
      </c>
      <c r="Y959" s="43">
        <f>H959 * ( Baseline!H$87 * Baseline!B$18 )</f>
        <v>0.001132784475</v>
      </c>
      <c r="Z959" s="51">
        <f t="shared" si="1"/>
        <v>0.1603693086</v>
      </c>
      <c r="AA959" s="43">
        <f>I959 * ( Baseline!B$87 * Baseline!B$7 )</f>
        <v>0.002066939201</v>
      </c>
      <c r="AB959" s="45">
        <f>J959 * ( Baseline!D$87 * Baseline!B$11 )</f>
        <v>0.03253635793</v>
      </c>
      <c r="AC959" s="45">
        <f>K959 * ( Baseline!F$87 * Baseline!B$16 )</f>
        <v>0.0004773123515</v>
      </c>
      <c r="AD959" s="45">
        <f>L959 * ( Baseline!F$87 * Baseline!B$16 )</f>
        <v>0.0004999313906</v>
      </c>
      <c r="AE959" s="51">
        <f t="shared" si="2"/>
        <v>0.03558054088</v>
      </c>
      <c r="AF959" s="51">
        <f>M959 * ( Baseline!B$87 * Baseline!B$7 )</f>
        <v>0.001731535015</v>
      </c>
      <c r="AG959" s="51">
        <f>N959 * ( Baseline!D$87 * Baseline!B$11 )</f>
        <v>0.0002534862901</v>
      </c>
      <c r="AH959" s="51">
        <f>O959 * ( Baseline!F$87 * Baseline!B$16 )</f>
        <v>0.04600236664</v>
      </c>
      <c r="AI959" s="51">
        <f>P959 * ( Baseline!H$87 * Baseline!B$18 )</f>
        <v>0.0005791606682</v>
      </c>
      <c r="AJ959" s="51">
        <f t="shared" si="3"/>
        <v>0.04856654861</v>
      </c>
      <c r="AK959" s="51">
        <f>Q959 * ( Baseline!B$87 * Baseline!B$7 )</f>
        <v>0.0000334320646</v>
      </c>
      <c r="AL959" s="51">
        <f>R959 * ( Baseline!D$87 * Baseline!B$11 )</f>
        <v>0.0002654985841</v>
      </c>
      <c r="AM959" s="51">
        <f>S959 * ( Baseline!F$87 * Baseline!B$16 )</f>
        <v>0.00005720366889</v>
      </c>
      <c r="AN959" s="51">
        <f>T959 * ( Baseline!H$87 * Baseline!B$18 )</f>
        <v>0.03465620265</v>
      </c>
      <c r="AO959" s="51">
        <f t="shared" si="4"/>
        <v>0.03501233697</v>
      </c>
      <c r="AP959" s="61"/>
      <c r="AQ959" s="51">
        <f>V959 * ( (1-Baseline!B$88-Baseline!B$87) + (1-B959)*Baseline!B$88 )</f>
        <v>0.07575814929</v>
      </c>
      <c r="AR959" s="51">
        <f>W959 * ( (1-Baseline!B$88-Baseline!B$87) + (1-B959)*Baseline!B$88 )</f>
        <v>0.001858225297</v>
      </c>
      <c r="AS959" s="51">
        <f>X959 * ( (1-Baseline!B$88-Baseline!B$87) + (1-B959)*Baseline!B$88 )</f>
        <v>0.002931231653</v>
      </c>
      <c r="AT959" s="51">
        <f>Y959 * ( (1-Baseline!B$88-Baseline!B$87) + (1-B959)*Baseline!B$88 )</f>
        <v>0.0005730034507</v>
      </c>
      <c r="AU959" s="51">
        <f t="shared" si="5"/>
        <v>0.08112060969</v>
      </c>
      <c r="AV959" s="51">
        <f>AA959 * ( (1-Baseline!D$88-Baseline!D$87) + (1-B959)*Baseline!D$88 )</f>
        <v>0.001557279408</v>
      </c>
      <c r="AW959" s="51">
        <f>AB959 * ( (1-Baseline!D$88-Baseline!D$87) + (1-B959)*Baseline!D$88 )</f>
        <v>0.02451363843</v>
      </c>
      <c r="AX959" s="51">
        <f>AC959 * ( (1-Baseline!D$88-Baseline!D$87) + (1-B959)*Baseline!D$88 )</f>
        <v>0.0003596180748</v>
      </c>
      <c r="AY959" s="51">
        <f>AD959 * ( (1-Baseline!D$88-Baseline!D$87) + (1-B959)*Baseline!D$88 )</f>
        <v>0.0003766597778</v>
      </c>
      <c r="AZ959" s="51">
        <f t="shared" si="6"/>
        <v>0.02680719569</v>
      </c>
      <c r="BA959" s="51">
        <f>AF959 * ( (1-Baseline!F$88-Baseline!F$87) + (1-Baseline!B$36)*Baseline!F$88 )</f>
        <v>0.001246068006</v>
      </c>
      <c r="BB959" s="51">
        <f>AG959 * ( (1-Baseline!F$88-Baseline!F$87) + (1-Baseline!B$36)*Baseline!F$88 )</f>
        <v>0.0001824168459</v>
      </c>
      <c r="BC959" s="51">
        <f>AH959 * ( (1-Baseline!F$88-Baseline!F$87) + (1-Baseline!B$36)*Baseline!F$88 )</f>
        <v>0.03310477511</v>
      </c>
      <c r="BD959" s="51">
        <f>AI959 * ( (1-Baseline!F$88-Baseline!F$87) + (1-Baseline!B$36)*Baseline!F$88 )</f>
        <v>0.00041678255</v>
      </c>
      <c r="BE959" s="51">
        <f t="shared" si="7"/>
        <v>0.03495004251</v>
      </c>
      <c r="BF959" s="51">
        <f>AK959 * ( (1-Baseline!H$88-Baseline!H$87) + (1-Baseline!B$36)*Baseline!H$88 )</f>
        <v>0.00002648889342</v>
      </c>
      <c r="BG959" s="51">
        <f>AL959 * ( (1-Baseline!H$88-Baseline!H$87) + (1-Baseline!B$36)*Baseline!H$88 )</f>
        <v>0.0002103598382</v>
      </c>
      <c r="BH959" s="51">
        <f>AM959 * ( (1-Baseline!H$88-Baseline!H$87) + (1-Baseline!B$36)*Baseline!H$88 )</f>
        <v>0.00004532361094</v>
      </c>
      <c r="BI959" s="51">
        <f>AN959 * ( (1-Baseline!H$88-Baseline!H$87) + (1-Baseline!B$36)*Baseline!H$88 )</f>
        <v>0.02745880249</v>
      </c>
      <c r="BJ959" s="51">
        <f t="shared" si="8"/>
        <v>0.02774097483</v>
      </c>
      <c r="BK959" s="61"/>
      <c r="BL959" s="51">
        <f t="shared" si="19"/>
        <v>0.9338952158</v>
      </c>
      <c r="BM959" s="51">
        <f t="shared" si="20"/>
        <v>0.02290694442</v>
      </c>
      <c r="BN959" s="51">
        <f t="shared" si="21"/>
        <v>0.03613424091</v>
      </c>
      <c r="BO959" s="51">
        <f t="shared" si="22"/>
        <v>0.007063598916</v>
      </c>
      <c r="BP959" s="51">
        <f t="shared" si="9"/>
        <v>1</v>
      </c>
      <c r="BQ959" s="51">
        <f t="shared" si="23"/>
        <v>0.05809184317</v>
      </c>
      <c r="BR959" s="51">
        <f t="shared" si="24"/>
        <v>0.914442477</v>
      </c>
      <c r="BS959" s="51">
        <f t="shared" si="25"/>
        <v>0.01341498302</v>
      </c>
      <c r="BT959" s="51">
        <f t="shared" si="26"/>
        <v>0.01405069677</v>
      </c>
      <c r="BU959" s="51">
        <f t="shared" si="10"/>
        <v>1</v>
      </c>
      <c r="BV959" s="51">
        <f t="shared" si="27"/>
        <v>0.03565283233</v>
      </c>
      <c r="BW959" s="51">
        <f t="shared" si="28"/>
        <v>0.005219359772</v>
      </c>
      <c r="BX959" s="51">
        <f t="shared" si="29"/>
        <v>0.9472027137</v>
      </c>
      <c r="BY959" s="51">
        <f t="shared" si="30"/>
        <v>0.01192509422</v>
      </c>
      <c r="BZ959" s="51">
        <f t="shared" si="11"/>
        <v>1</v>
      </c>
      <c r="CA959" s="51">
        <f t="shared" si="31"/>
        <v>0.0009548652701</v>
      </c>
      <c r="CB959" s="51">
        <f t="shared" si="32"/>
        <v>0.007583000939</v>
      </c>
      <c r="CC959" s="51">
        <f t="shared" si="33"/>
        <v>0.001633814645</v>
      </c>
      <c r="CD959" s="51">
        <f t="shared" si="34"/>
        <v>0.9898283191</v>
      </c>
      <c r="CE959" s="51">
        <f t="shared" si="12"/>
        <v>1</v>
      </c>
      <c r="CF959" s="61"/>
      <c r="CG959" s="51">
        <f t="shared" si="35"/>
        <v>0.9338952158</v>
      </c>
      <c r="CH959" s="51">
        <f t="shared" si="36"/>
        <v>0.02290694442</v>
      </c>
      <c r="CI959" s="51">
        <f t="shared" si="37"/>
        <v>0.03613424091</v>
      </c>
      <c r="CJ959" s="51">
        <f t="shared" si="38"/>
        <v>0.007063598916</v>
      </c>
      <c r="CK959" s="51">
        <f t="shared" si="13"/>
        <v>1</v>
      </c>
      <c r="CL959" s="51">
        <f t="shared" si="39"/>
        <v>0.05809184317</v>
      </c>
      <c r="CM959" s="51">
        <f t="shared" si="40"/>
        <v>0.914442477</v>
      </c>
      <c r="CN959" s="51">
        <f t="shared" si="41"/>
        <v>0.01341498302</v>
      </c>
      <c r="CO959" s="51">
        <f t="shared" si="42"/>
        <v>0.01405069677</v>
      </c>
      <c r="CP959" s="51">
        <f t="shared" si="14"/>
        <v>1</v>
      </c>
      <c r="CQ959" s="51">
        <f t="shared" si="43"/>
        <v>0.03565283233</v>
      </c>
      <c r="CR959" s="51">
        <f t="shared" si="44"/>
        <v>0.005219359772</v>
      </c>
      <c r="CS959" s="51">
        <f t="shared" si="45"/>
        <v>0.9472027137</v>
      </c>
      <c r="CT959" s="51">
        <f t="shared" si="46"/>
        <v>0.01192509422</v>
      </c>
      <c r="CU959" s="51">
        <f t="shared" si="15"/>
        <v>1</v>
      </c>
      <c r="CV959" s="51">
        <f t="shared" si="47"/>
        <v>0.0009548652701</v>
      </c>
      <c r="CW959" s="51">
        <f t="shared" si="48"/>
        <v>0.007583000939</v>
      </c>
      <c r="CX959" s="51">
        <f t="shared" si="49"/>
        <v>0.001633814645</v>
      </c>
      <c r="CY959" s="51">
        <f t="shared" si="50"/>
        <v>0.9898283191</v>
      </c>
      <c r="CZ959" s="51">
        <f t="shared" si="16"/>
        <v>1</v>
      </c>
      <c r="DA959" s="61"/>
      <c r="DB959" s="51">
        <f>(AQ959*Baseline!B$7 + AV959*Baseline!B$11 + BA959*Baseline!B$16 + BF959*Baseline!B$18)</f>
        <v>45469.8848</v>
      </c>
      <c r="DC959" s="51">
        <f>(AR959*Baseline!B$7 + AW959*Baseline!B$11 + BB959*Baseline!B$16 + BG959*Baseline!B$18)</f>
        <v>63715.74035</v>
      </c>
      <c r="DD959" s="51">
        <f>(AS959*Baseline!B$7 + AX959*Baseline!B$11 + BC959*Baseline!B$16 + BH959*Baseline!B$18)</f>
        <v>115175.5594</v>
      </c>
      <c r="DE959" s="51">
        <f>(AT959*Baseline!B$7 + AY959*Baseline!B$11 + BD959*Baseline!B$16 + BI959*Baseline!B$18)</f>
        <v>1259842.947</v>
      </c>
      <c r="DF959" s="51">
        <f t="shared" si="17"/>
        <v>1484204.131</v>
      </c>
      <c r="DG959" s="61"/>
      <c r="DH959" s="51">
        <f t="shared" si="51"/>
        <v>0.03063586999</v>
      </c>
      <c r="DI959" s="51">
        <f t="shared" si="52"/>
        <v>0.04292922988</v>
      </c>
      <c r="DJ959" s="51">
        <f t="shared" si="53"/>
        <v>0.07760088855</v>
      </c>
      <c r="DK959" s="51">
        <f t="shared" si="54"/>
        <v>0.8488340116</v>
      </c>
      <c r="DL959" s="51">
        <f t="shared" si="18"/>
        <v>1</v>
      </c>
      <c r="DM959" s="61"/>
      <c r="DN959" s="51">
        <f>DH959 / (Baseline!B$7/Baseline!B$17)</f>
        <v>3.270177619</v>
      </c>
      <c r="DO959" s="51">
        <f>DI959 / (Baseline!B$11/Baseline!B$17)</f>
        <v>1.036332156</v>
      </c>
      <c r="DP959" s="51">
        <f>DJ959 / (Baseline!B$16/Baseline!B$17)</f>
        <v>1.199168243</v>
      </c>
      <c r="DQ959" s="51">
        <f>DK959 / (Baseline!B$18/Baseline!B$17)</f>
        <v>0.959681787</v>
      </c>
      <c r="DR959" s="79"/>
      <c r="DS959" s="51">
        <f>(AU959*Baseline!B$34)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0.0246976227</v>
      </c>
      <c r="DT959" s="51">
        <f>(AZ959*Baseline!B$34) + (Baseline!D$88*(1-Baseline!D$89)*Baseline!B$35) + (Baseline!D$88*Baseline!D$89*((1-Baseline!D$90)*Baseline!B$40 + Baseline!D$90*Baseline!B$41))</f>
        <v>0.01043464735</v>
      </c>
      <c r="DU959" s="51">
        <f>(BE959*Baseline!B$34) + (Baseline!F$88*(1-Baseline!F$89)*Baseline!B$35) + (Baseline!F$88*Baseline!F$89*((1-Baseline!F$90)*Baseline!B$40 + Baseline!F$90*Baseline!B$41))</f>
        <v>0.01297314638</v>
      </c>
      <c r="DV959" s="51">
        <f>(BJ959*Baseline!B$34) + (Baseline!H$88*(1-Baseline!H$89)*Baseline!B$35) + (Baseline!H$88*Baseline!H$89*((1-Baseline!H$90)*Baseline!B$40 + Baseline!H$90*Baseline!B$41))</f>
        <v>0.009306146224</v>
      </c>
      <c r="DW959" s="51">
        <f>( DS959*Baseline!B$7 + DT959*Baseline!B$11 + DU959*Baseline!B$16 + DV959*Baseline!B$18 ) / Baseline!B$17</f>
        <v>0.009734384686</v>
      </c>
    </row>
    <row r="960">
      <c r="A960" s="4" t="s">
        <v>1320</v>
      </c>
      <c r="B960" s="45">
        <f>MIN( MAX( NORMINV( MCrands!B960, (B$5+B$4)/2, (B$5-B$4)/3.29 ), 0 ), 1 )</f>
        <v>0.4150574118</v>
      </c>
      <c r="C960" s="45">
        <f>MAX( NORMINV( MCrands!C960, (C$5+C$4)/2, (C$5-C$4)/3.29 ), 0 )</f>
        <v>2.886268106</v>
      </c>
      <c r="D960" s="41"/>
      <c r="E960" s="43">
        <f>Baseline!B$33 * (C960 * Baseline!B$66*Baseline!B$66/Baseline!B$73 + Baseline!B$52*Baseline!B$52/Baseline!B$74 + Baseline!B$53*Baseline!B$53/Baseline!B$75 + Baseline!B$54*Baseline!B$54/Baseline!B$76)</f>
        <v>0.00002047609171</v>
      </c>
      <c r="F960" s="43">
        <f>Baseline!B$33 * (C960 * Baseline!B$66*Baseline!B$57/Baseline!B$73 + Baseline!B$52*Baseline!B$67/Baseline!B$74 + Baseline!B$53*Baseline!B$55/Baseline!B$75 + Baseline!B$54*Baseline!B$56/Baseline!B$76)</f>
        <v>0.000000200100935</v>
      </c>
      <c r="G960" s="45">
        <f>Baseline!B$33 * (C960 * Baseline!B$66*Baseline!B$58/Baseline!B$73 + Baseline!B$52*Baseline!B$59/Baseline!B$74 + Baseline!B$53*Baseline!B$68/Baseline!B$75 + Baseline!B$54*Baseline!B$60/Baseline!B$76)</f>
        <v>0.0000001691774906</v>
      </c>
      <c r="H960" s="43">
        <f>Baseline!B$33 * (C960 * Baseline!B$66*Baseline!B$61/Baseline!B$73 + Baseline!B$52*Baseline!B$62/Baseline!B$74 + Baseline!B$53*Baseline!B$63/Baseline!B$75 + Baseline!B$54*Baseline!B$69/Baseline!B$76)</f>
        <v>0.000000003455812756</v>
      </c>
      <c r="I960" s="43">
        <f>Baseline!B$33 * (C960 * Baseline!B$57*Baseline!B$66/Baseline!B$73 + Baseline!B$67*Baseline!B$52/Baseline!B$74 + Baseline!B$55*Baseline!B$53/Baseline!B$75 + Baseline!B$56*Baseline!B$54/Baseline!B$76)</f>
        <v>0.000000200100935</v>
      </c>
      <c r="J960" s="45">
        <f>Baseline!B$33 * (C960 * Baseline!B$57*Baseline!B$57/Baseline!B$73 + Baseline!B$67*Baseline!B$67/Baseline!B$74 + Baseline!B$55*Baseline!B$55/Baseline!B$75 + Baseline!B$56*Baseline!B$56/Baseline!B$76)</f>
        <v>0.000001763813837</v>
      </c>
      <c r="K960" s="43">
        <f>Baseline!B$33 * (C960 * Baseline!B$57*Baseline!B$58/Baseline!B$73 + Baseline!B$67*Baseline!B$59/Baseline!B$74 + Baseline!B$55*Baseline!B$68/Baseline!B$75 + Baseline!B$56*Baseline!B$60/Baseline!B$76)</f>
        <v>0.00000001374200042</v>
      </c>
      <c r="L960" s="45">
        <f>Baseline!B$33 * (C960 * Baseline!B$57*Baseline!B$61/Baseline!B$73 + Baseline!B$67*Baseline!B$62/Baseline!B$74 + Baseline!B$55*Baseline!B$63/Baseline!B$75 + Baseline!B$56*Baseline!B$69/Baseline!B$76)</f>
        <v>0.00000001439285992</v>
      </c>
      <c r="M960" s="43">
        <f>Baseline!B$33 * (C960 * Baseline!B$58*Baseline!B$66/Baseline!B$73 + Baseline!B$59*Baseline!B$52/Baseline!B$74 + Baseline!B$68*Baseline!B$53/Baseline!B$75 + Baseline!B$60*Baseline!B$54/Baseline!B$76)</f>
        <v>0.0000001691774906</v>
      </c>
      <c r="N960" s="45">
        <f>Baseline!B$33 * (C960 * Baseline!B$58*Baseline!B$57/Baseline!B$73 + Baseline!B$59*Baseline!B$67/Baseline!B$74 + Baseline!B$68*Baseline!B$55/Baseline!B$75 + Baseline!B$60*Baseline!B$56/Baseline!B$76)</f>
        <v>0.00000001374200042</v>
      </c>
      <c r="O960" s="45">
        <f>Baseline!B$33 * (C960 * Baseline!B$58*Baseline!B$58/Baseline!B$73 + Baseline!B$59*Baseline!B$59/Baseline!B$74 + Baseline!B$68*Baseline!B$68/Baseline!B$75 + Baseline!B$60*Baseline!B$60/Baseline!B$76)</f>
        <v>0.000001324390471</v>
      </c>
      <c r="P960" s="43">
        <f>Baseline!B$33 * (C960 * Baseline!B$58*Baseline!B$61/Baseline!B$73 + Baseline!B$59*Baseline!B$62/Baseline!B$74 + Baseline!B$68*Baseline!B$63/Baseline!B$75 + Baseline!B$60*Baseline!B$69/Baseline!B$76)</f>
        <v>0.000000001646961624</v>
      </c>
      <c r="Q960" s="43">
        <f>Baseline!B$33 * (C960 * Baseline!B$61*Baseline!B$66/Baseline!B$73 + Baseline!B$62*Baseline!B$52/Baseline!B$74 + Baseline!B$63*Baseline!B$53/Baseline!B$75 + Baseline!B$69*Baseline!B$54/Baseline!B$76)</f>
        <v>0.000000003455812756</v>
      </c>
      <c r="R960" s="43">
        <f>Baseline!B$33 * (C960 * Baseline!B$61*Baseline!B$57/Baseline!B$73 + Baseline!B$62*Baseline!B$67/Baseline!B$74 + Baseline!B$63*Baseline!B$55/Baseline!B$75 + Baseline!B$69*Baseline!B$56/Baseline!B$76)</f>
        <v>0.00000001439285992</v>
      </c>
      <c r="S960" s="43">
        <f>Baseline!B$33 * (C960 * Baseline!B$61*Baseline!B$58/Baseline!B$73 + Baseline!B$62*Baseline!B$59/Baseline!B$74 + Baseline!B$63*Baseline!B$68/Baseline!B$75 + Baseline!B$69*Baseline!B$60/Baseline!B$76)</f>
        <v>0.000000001646961624</v>
      </c>
      <c r="T960" s="43">
        <f>Baseline!B$33 * (C960 * Baseline!B$61*Baseline!B$61/Baseline!B$73 + Baseline!B$62*Baseline!B$62/Baseline!B$74 + Baseline!B$63*Baseline!B$63/Baseline!B$75 + Baseline!B$69*Baseline!B$69/Baseline!B$76)</f>
        <v>0.00000009854654707</v>
      </c>
      <c r="U960" s="41"/>
      <c r="V960" s="43">
        <f>E960 * ( Baseline!B$87 * Baseline!B$7 )</f>
        <v>0.2125213558</v>
      </c>
      <c r="W960" s="43">
        <f>F960 * ( Baseline!D$87 * Baseline!B$11 )</f>
        <v>0.003691181045</v>
      </c>
      <c r="X960" s="43">
        <f>G960 * ( Baseline!F$87 * Baseline!B$16 )</f>
        <v>0.00587634121</v>
      </c>
      <c r="Y960" s="43">
        <f>H960 * ( Baseline!H$87 * Baseline!B$18 )</f>
        <v>0.001215317653</v>
      </c>
      <c r="Z960" s="51">
        <f t="shared" si="1"/>
        <v>0.2233041957</v>
      </c>
      <c r="AA960" s="43">
        <f>I960 * ( Baseline!B$87 * Baseline!B$7 )</f>
        <v>0.002076847605</v>
      </c>
      <c r="AB960" s="45">
        <f>J960 * ( Baseline!D$87 * Baseline!B$11 )</f>
        <v>0.03253636071</v>
      </c>
      <c r="AC960" s="45">
        <f>K960 * ( Baseline!F$87 * Baseline!B$16 )</f>
        <v>0.0004773252228</v>
      </c>
      <c r="AD960" s="45">
        <f>L960 * ( Baseline!F$87 * Baseline!B$16 )</f>
        <v>0.0004999326777</v>
      </c>
      <c r="AE960" s="51">
        <f t="shared" si="2"/>
        <v>0.03559046622</v>
      </c>
      <c r="AF960" s="51">
        <f>M960 * ( Baseline!B$87 * Baseline!B$7 )</f>
        <v>0.001755893175</v>
      </c>
      <c r="AG960" s="51">
        <f>N960 * ( Baseline!D$87 * Baseline!B$11 )</f>
        <v>0.0002534931256</v>
      </c>
      <c r="AH960" s="51">
        <f>O960 * ( Baseline!F$87 * Baseline!B$16 )</f>
        <v>0.04600239828</v>
      </c>
      <c r="AI960" s="51">
        <f>P960 * ( Baseline!H$87 * Baseline!B$18 )</f>
        <v>0.0005791927041</v>
      </c>
      <c r="AJ960" s="51">
        <f t="shared" si="3"/>
        <v>0.04859097729</v>
      </c>
      <c r="AK960" s="51">
        <f>Q960 * ( Baseline!B$87 * Baseline!B$7 )</f>
        <v>0.0000358678806</v>
      </c>
      <c r="AL960" s="51">
        <f>R960 * ( Baseline!D$87 * Baseline!B$11 )</f>
        <v>0.0002654992677</v>
      </c>
      <c r="AM960" s="51">
        <f>S960 * ( Baseline!F$87 * Baseline!B$16 )</f>
        <v>0.00005720683308</v>
      </c>
      <c r="AN960" s="51">
        <f>T960 * ( Baseline!H$87 * Baseline!B$18 )</f>
        <v>0.03465620586</v>
      </c>
      <c r="AO960" s="51">
        <f t="shared" si="4"/>
        <v>0.03501477984</v>
      </c>
      <c r="AP960" s="61"/>
      <c r="AQ960" s="51">
        <f>V960 * ( (1-Baseline!B$88-Baseline!B$87) + (1-B960)*Baseline!B$88 )</f>
        <v>0.129467777</v>
      </c>
      <c r="AR960" s="51">
        <f>W960 * ( (1-Baseline!B$88-Baseline!B$87) + (1-B960)*Baseline!B$88 )</f>
        <v>0.002248663445</v>
      </c>
      <c r="AS960" s="51">
        <f>X960 * ( (1-Baseline!B$88-Baseline!B$87) + (1-B960)*Baseline!B$88 )</f>
        <v>0.003579860622</v>
      </c>
      <c r="AT960" s="51">
        <f>Y960 * ( (1-Baseline!B$88-Baseline!B$87) + (1-B960)*Baseline!B$88 )</f>
        <v>0.0007403701816</v>
      </c>
      <c r="AU960" s="51">
        <f t="shared" si="5"/>
        <v>0.1360366712</v>
      </c>
      <c r="AV960" s="51">
        <f>AA960 * ( (1-Baseline!D$88-Baseline!D$87) + (1-B960)*Baseline!D$88 )</f>
        <v>0.001672802468</v>
      </c>
      <c r="AW960" s="51">
        <f>AB960 * ( (1-Baseline!D$88-Baseline!D$87) + (1-B960)*Baseline!D$88 )</f>
        <v>0.02620649892</v>
      </c>
      <c r="AX960" s="51">
        <f>AC960 * ( (1-Baseline!D$88-Baseline!D$87) + (1-B960)*Baseline!D$88 )</f>
        <v>0.0003844628797</v>
      </c>
      <c r="AY960" s="51">
        <f>AD960 * ( (1-Baseline!D$88-Baseline!D$87) + (1-B960)*Baseline!D$88 )</f>
        <v>0.0004026721149</v>
      </c>
      <c r="AZ960" s="51">
        <f t="shared" si="6"/>
        <v>0.02866643638</v>
      </c>
      <c r="BA960" s="51">
        <f>AF960 * ( (1-Baseline!F$88-Baseline!F$87) + (1-Baseline!B$36)*Baseline!F$88 )</f>
        <v>0.001263596917</v>
      </c>
      <c r="BB960" s="51">
        <f>AG960 * ( (1-Baseline!F$88-Baseline!F$87) + (1-Baseline!B$36)*Baseline!F$88 )</f>
        <v>0.000182421765</v>
      </c>
      <c r="BC960" s="51">
        <f>AH960 * ( (1-Baseline!F$88-Baseline!F$87) + (1-Baseline!B$36)*Baseline!F$88 )</f>
        <v>0.03310479788</v>
      </c>
      <c r="BD960" s="51">
        <f>AI960 * ( (1-Baseline!F$88-Baseline!F$87) + (1-Baseline!B$36)*Baseline!F$88 )</f>
        <v>0.000416805604</v>
      </c>
      <c r="BE960" s="51">
        <f t="shared" si="7"/>
        <v>0.03496762217</v>
      </c>
      <c r="BF960" s="51">
        <f>AK960 * ( (1-Baseline!H$88-Baseline!H$87) + (1-Baseline!B$36)*Baseline!H$88 )</f>
        <v>0.00002841883916</v>
      </c>
      <c r="BG960" s="51">
        <f>AL960 * ( (1-Baseline!H$88-Baseline!H$87) + (1-Baseline!B$36)*Baseline!H$88 )</f>
        <v>0.0002103603798</v>
      </c>
      <c r="BH960" s="51">
        <f>AM960 * ( (1-Baseline!H$88-Baseline!H$87) + (1-Baseline!B$36)*Baseline!H$88 )</f>
        <v>0.00004532611798</v>
      </c>
      <c r="BI960" s="51">
        <f>AN960 * ( (1-Baseline!H$88-Baseline!H$87) + (1-Baseline!B$36)*Baseline!H$88 )</f>
        <v>0.02745880503</v>
      </c>
      <c r="BJ960" s="51">
        <f t="shared" si="8"/>
        <v>0.02774291036</v>
      </c>
      <c r="BK960" s="61"/>
      <c r="BL960" s="51">
        <f t="shared" si="19"/>
        <v>0.9517123273</v>
      </c>
      <c r="BM960" s="51">
        <f t="shared" si="20"/>
        <v>0.01652983291</v>
      </c>
      <c r="BN960" s="51">
        <f t="shared" si="21"/>
        <v>0.02631540886</v>
      </c>
      <c r="BO960" s="51">
        <f t="shared" si="22"/>
        <v>0.005442430891</v>
      </c>
      <c r="BP960" s="51">
        <f t="shared" si="9"/>
        <v>1</v>
      </c>
      <c r="BQ960" s="51">
        <f t="shared" si="23"/>
        <v>0.05835404324</v>
      </c>
      <c r="BR960" s="51">
        <f t="shared" si="24"/>
        <v>0.9141875387</v>
      </c>
      <c r="BS960" s="51">
        <f t="shared" si="25"/>
        <v>0.01341160354</v>
      </c>
      <c r="BT960" s="51">
        <f t="shared" si="26"/>
        <v>0.01404681452</v>
      </c>
      <c r="BU960" s="51">
        <f t="shared" si="10"/>
        <v>1</v>
      </c>
      <c r="BV960" s="51">
        <f t="shared" si="27"/>
        <v>0.03613619797</v>
      </c>
      <c r="BW960" s="51">
        <f t="shared" si="28"/>
        <v>0.005216876462</v>
      </c>
      <c r="BX960" s="51">
        <f t="shared" si="29"/>
        <v>0.9467271673</v>
      </c>
      <c r="BY960" s="51">
        <f t="shared" si="30"/>
        <v>0.01191975829</v>
      </c>
      <c r="BZ960" s="51">
        <f t="shared" si="11"/>
        <v>1</v>
      </c>
      <c r="CA960" s="51">
        <f t="shared" si="31"/>
        <v>0.001024364019</v>
      </c>
      <c r="CB960" s="51">
        <f t="shared" si="32"/>
        <v>0.007582491419</v>
      </c>
      <c r="CC960" s="51">
        <f t="shared" si="33"/>
        <v>0.001633791026</v>
      </c>
      <c r="CD960" s="51">
        <f t="shared" si="34"/>
        <v>0.9897593535</v>
      </c>
      <c r="CE960" s="51">
        <f t="shared" si="12"/>
        <v>1</v>
      </c>
      <c r="CF960" s="61"/>
      <c r="CG960" s="51">
        <f t="shared" si="35"/>
        <v>0.9517123273</v>
      </c>
      <c r="CH960" s="51">
        <f t="shared" si="36"/>
        <v>0.01652983291</v>
      </c>
      <c r="CI960" s="51">
        <f t="shared" si="37"/>
        <v>0.02631540886</v>
      </c>
      <c r="CJ960" s="51">
        <f t="shared" si="38"/>
        <v>0.005442430891</v>
      </c>
      <c r="CK960" s="51">
        <f t="shared" si="13"/>
        <v>1</v>
      </c>
      <c r="CL960" s="51">
        <f t="shared" si="39"/>
        <v>0.05835404324</v>
      </c>
      <c r="CM960" s="51">
        <f t="shared" si="40"/>
        <v>0.9141875387</v>
      </c>
      <c r="CN960" s="51">
        <f t="shared" si="41"/>
        <v>0.01341160354</v>
      </c>
      <c r="CO960" s="51">
        <f t="shared" si="42"/>
        <v>0.01404681452</v>
      </c>
      <c r="CP960" s="51">
        <f t="shared" si="14"/>
        <v>1</v>
      </c>
      <c r="CQ960" s="51">
        <f t="shared" si="43"/>
        <v>0.03613619797</v>
      </c>
      <c r="CR960" s="51">
        <f t="shared" si="44"/>
        <v>0.005216876462</v>
      </c>
      <c r="CS960" s="51">
        <f t="shared" si="45"/>
        <v>0.9467271673</v>
      </c>
      <c r="CT960" s="51">
        <f t="shared" si="46"/>
        <v>0.01191975829</v>
      </c>
      <c r="CU960" s="51">
        <f t="shared" si="15"/>
        <v>1</v>
      </c>
      <c r="CV960" s="51">
        <f t="shared" si="47"/>
        <v>0.001024364019</v>
      </c>
      <c r="CW960" s="51">
        <f t="shared" si="48"/>
        <v>0.007582491419</v>
      </c>
      <c r="CX960" s="51">
        <f t="shared" si="49"/>
        <v>0.001633791026</v>
      </c>
      <c r="CY960" s="51">
        <f t="shared" si="50"/>
        <v>0.9897593535</v>
      </c>
      <c r="CZ960" s="51">
        <f t="shared" si="16"/>
        <v>1</v>
      </c>
      <c r="DA960" s="61"/>
      <c r="DB960" s="51">
        <f>(AQ960*Baseline!B$7 + AV960*Baseline!B$11 + BA960*Baseline!B$16 + BF960*Baseline!B$18)</f>
        <v>71913.89864</v>
      </c>
      <c r="DC960" s="51">
        <f>(AR960*Baseline!B$7 + AW960*Baseline!B$11 + BB960*Baseline!B$16 + BG960*Baseline!B$18)</f>
        <v>67535.57487</v>
      </c>
      <c r="DD960" s="51">
        <f>(AS960*Baseline!B$7 + AX960*Baseline!B$11 + BC960*Baseline!B$16 + BH960*Baseline!B$18)</f>
        <v>115543.6165</v>
      </c>
      <c r="DE960" s="51">
        <f>(AT960*Baseline!B$7 + AY960*Baseline!B$11 + BD960*Baseline!B$16 + BI960*Baseline!B$18)</f>
        <v>1259980.098</v>
      </c>
      <c r="DF960" s="51">
        <f t="shared" si="17"/>
        <v>1514973.188</v>
      </c>
      <c r="DG960" s="61"/>
      <c r="DH960" s="51">
        <f t="shared" si="51"/>
        <v>0.04746875997</v>
      </c>
      <c r="DI960" s="51">
        <f t="shared" si="52"/>
        <v>0.04457872614</v>
      </c>
      <c r="DJ960" s="51">
        <f t="shared" si="53"/>
        <v>0.07626776332</v>
      </c>
      <c r="DK960" s="51">
        <f t="shared" si="54"/>
        <v>0.8316847506</v>
      </c>
      <c r="DL960" s="51">
        <f t="shared" si="18"/>
        <v>1</v>
      </c>
      <c r="DM960" s="61"/>
      <c r="DN960" s="51">
        <f>DH960 / (Baseline!B$7/Baseline!B$17)</f>
        <v>5.06697791</v>
      </c>
      <c r="DO960" s="51">
        <f>DI960 / (Baseline!B$11/Baseline!B$17)</f>
        <v>1.076151786</v>
      </c>
      <c r="DP960" s="51">
        <f>DJ960 / (Baseline!B$16/Baseline!B$17)</f>
        <v>1.17856743</v>
      </c>
      <c r="DQ960" s="51">
        <f>DK960 / (Baseline!B$18/Baseline!B$17)</f>
        <v>0.9402930334</v>
      </c>
      <c r="DR960" s="79"/>
      <c r="DS960" s="51">
        <f>(AU960*Baseline!B$34)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0.03293503193</v>
      </c>
      <c r="DT960" s="51">
        <f>(AZ960*Baseline!B$34) + (Baseline!D$88*(1-Baseline!D$89)*Baseline!B$35) + (Baseline!D$88*Baseline!D$89*((1-Baseline!D$90)*Baseline!B$40 + Baseline!D$90*Baseline!B$41))</f>
        <v>0.01071353346</v>
      </c>
      <c r="DU960" s="51">
        <f>(BE960*Baseline!B$34) + (Baseline!F$88*(1-Baseline!F$89)*Baseline!B$35) + (Baseline!F$88*Baseline!F$89*((1-Baseline!F$90)*Baseline!B$40 + Baseline!F$90*Baseline!B$41))</f>
        <v>0.01297578332</v>
      </c>
      <c r="DV960" s="51">
        <f>(BJ960*Baseline!B$34) + (Baseline!H$88*(1-Baseline!H$89)*Baseline!B$35) + (Baseline!H$88*Baseline!H$89*((1-Baseline!H$90)*Baseline!B$40 + Baseline!H$90*Baseline!B$41))</f>
        <v>0.009306436554</v>
      </c>
      <c r="DW960" s="51">
        <f>( DS960*Baseline!B$7 + DT960*Baseline!B$11 + DU960*Baseline!B$16 + DV960*Baseline!B$18 ) / Baseline!B$17</f>
        <v>0.009823534938</v>
      </c>
    </row>
    <row r="961">
      <c r="A961" s="4" t="s">
        <v>1321</v>
      </c>
      <c r="B961" s="45">
        <f>MIN( MAX( NORMINV( MCrands!B961, (B$5+B$4)/2, (B$5-B$4)/3.29 ), 0 ), 1 )</f>
        <v>0.6238606193</v>
      </c>
      <c r="C961" s="45">
        <f>MAX( NORMINV( MCrands!C961, (C$5+C$4)/2, (C$5-C$4)/3.29 ), 0 )</f>
        <v>2.184355103</v>
      </c>
      <c r="D961" s="41"/>
      <c r="E961" s="43">
        <f>Baseline!B$33 * (C961 * Baseline!B$66*Baseline!B$66/Baseline!B$73 + Baseline!B$52*Baseline!B$52/Baseline!B$74 + Baseline!B$53*Baseline!B$53/Baseline!B$75 + Baseline!B$54*Baseline!B$54/Baseline!B$76)</f>
        <v>0.00001550653079</v>
      </c>
      <c r="F961" s="43">
        <f>Baseline!B$33 * (C961 * Baseline!B$66*Baseline!B$57/Baseline!B$73 + Baseline!B$52*Baseline!B$67/Baseline!B$74 + Baseline!B$53*Baseline!B$55/Baseline!B$75 + Baseline!B$54*Baseline!B$56/Baseline!B$76)</f>
        <v>0.0000001993162675</v>
      </c>
      <c r="G961" s="45">
        <f>Baseline!B$33 * (C961 * Baseline!B$66*Baseline!B$58/Baseline!B$73 + Baseline!B$52*Baseline!B$59/Baseline!B$74 + Baseline!B$53*Baseline!B$68/Baseline!B$75 + Baseline!B$54*Baseline!B$60/Baseline!B$76)</f>
        <v>0.0000001672485163</v>
      </c>
      <c r="H961" s="43">
        <f>Baseline!B$33 * (C961 * Baseline!B$66*Baseline!B$61/Baseline!B$73 + Baseline!B$52*Baseline!B$62/Baseline!B$74 + Baseline!B$53*Baseline!B$63/Baseline!B$75 + Baseline!B$54*Baseline!B$69/Baseline!B$76)</f>
        <v>0.000000003262915326</v>
      </c>
      <c r="I961" s="43">
        <f>Baseline!B$33 * (C961 * Baseline!B$57*Baseline!B$66/Baseline!B$73 + Baseline!B$67*Baseline!B$52/Baseline!B$74 + Baseline!B$55*Baseline!B$53/Baseline!B$75 + Baseline!B$56*Baseline!B$54/Baseline!B$76)</f>
        <v>0.0000001993162675</v>
      </c>
      <c r="J961" s="45">
        <f>Baseline!B$33 * (C961 * Baseline!B$57*Baseline!B$57/Baseline!B$73 + Baseline!B$67*Baseline!B$67/Baseline!B$74 + Baseline!B$55*Baseline!B$55/Baseline!B$75 + Baseline!B$56*Baseline!B$56/Baseline!B$76)</f>
        <v>0.000001763813713</v>
      </c>
      <c r="K961" s="43">
        <f>Baseline!B$33 * (C961 * Baseline!B$57*Baseline!B$58/Baseline!B$73 + Baseline!B$67*Baseline!B$59/Baseline!B$74 + Baseline!B$55*Baseline!B$68/Baseline!B$75 + Baseline!B$56*Baseline!B$60/Baseline!B$76)</f>
        <v>0.00000001374169584</v>
      </c>
      <c r="L961" s="45">
        <f>Baseline!B$33 * (C961 * Baseline!B$57*Baseline!B$61/Baseline!B$73 + Baseline!B$67*Baseline!B$62/Baseline!B$74 + Baseline!B$55*Baseline!B$63/Baseline!B$75 + Baseline!B$56*Baseline!B$69/Baseline!B$76)</f>
        <v>0.00000001439282946</v>
      </c>
      <c r="M961" s="43">
        <f>Baseline!B$33 * (C961 * Baseline!B$58*Baseline!B$66/Baseline!B$73 + Baseline!B$59*Baseline!B$52/Baseline!B$74 + Baseline!B$68*Baseline!B$53/Baseline!B$75 + Baseline!B$60*Baseline!B$54/Baseline!B$76)</f>
        <v>0.0000001672485163</v>
      </c>
      <c r="N961" s="45">
        <f>Baseline!B$33 * (C961 * Baseline!B$58*Baseline!B$57/Baseline!B$73 + Baseline!B$59*Baseline!B$67/Baseline!B$74 + Baseline!B$68*Baseline!B$55/Baseline!B$75 + Baseline!B$60*Baseline!B$56/Baseline!B$76)</f>
        <v>0.00000001374169584</v>
      </c>
      <c r="O961" s="45">
        <f>Baseline!B$33 * (C961 * Baseline!B$58*Baseline!B$58/Baseline!B$73 + Baseline!B$59*Baseline!B$59/Baseline!B$74 + Baseline!B$68*Baseline!B$68/Baseline!B$75 + Baseline!B$60*Baseline!B$60/Baseline!B$76)</f>
        <v>0.000001324389722</v>
      </c>
      <c r="P961" s="43">
        <f>Baseline!B$33 * (C961 * Baseline!B$58*Baseline!B$61/Baseline!B$73 + Baseline!B$59*Baseline!B$62/Baseline!B$74 + Baseline!B$68*Baseline!B$63/Baseline!B$75 + Baseline!B$60*Baseline!B$69/Baseline!B$76)</f>
        <v>0.000000001646886749</v>
      </c>
      <c r="Q961" s="43">
        <f>Baseline!B$33 * (C961 * Baseline!B$61*Baseline!B$66/Baseline!B$73 + Baseline!B$62*Baseline!B$52/Baseline!B$74 + Baseline!B$63*Baseline!B$53/Baseline!B$75 + Baseline!B$69*Baseline!B$54/Baseline!B$76)</f>
        <v>0.000000003262915326</v>
      </c>
      <c r="R961" s="43">
        <f>Baseline!B$33 * (C961 * Baseline!B$61*Baseline!B$57/Baseline!B$73 + Baseline!B$62*Baseline!B$67/Baseline!B$74 + Baseline!B$63*Baseline!B$55/Baseline!B$75 + Baseline!B$69*Baseline!B$56/Baseline!B$76)</f>
        <v>0.00000001439282946</v>
      </c>
      <c r="S961" s="43">
        <f>Baseline!B$33 * (C961 * Baseline!B$61*Baseline!B$58/Baseline!B$73 + Baseline!B$62*Baseline!B$59/Baseline!B$74 + Baseline!B$63*Baseline!B$68/Baseline!B$75 + Baseline!B$69*Baseline!B$60/Baseline!B$76)</f>
        <v>0.000000001646886749</v>
      </c>
      <c r="T961" s="43">
        <f>Baseline!B$33 * (C961 * Baseline!B$61*Baseline!B$61/Baseline!B$73 + Baseline!B$62*Baseline!B$62/Baseline!B$74 + Baseline!B$63*Baseline!B$63/Baseline!B$75 + Baseline!B$69*Baseline!B$69/Baseline!B$76)</f>
        <v>0.00000009854653959</v>
      </c>
      <c r="U961" s="41"/>
      <c r="V961" s="43">
        <f>E961 * ( Baseline!B$87 * Baseline!B$7 )</f>
        <v>0.1609422831</v>
      </c>
      <c r="W961" s="43">
        <f>F961 * ( Baseline!D$87 * Baseline!B$11 )</f>
        <v>0.0036767066</v>
      </c>
      <c r="X961" s="43">
        <f>G961 * ( Baseline!F$87 * Baseline!B$16 )</f>
        <v>0.005809338732</v>
      </c>
      <c r="Y961" s="43">
        <f>H961 * ( Baseline!H$87 * Baseline!B$18 )</f>
        <v>0.001147480745</v>
      </c>
      <c r="Z961" s="51">
        <f t="shared" si="1"/>
        <v>0.1715758092</v>
      </c>
      <c r="AA961" s="43">
        <f>I961 * ( Baseline!B$87 * Baseline!B$7 )</f>
        <v>0.00206870354</v>
      </c>
      <c r="AB961" s="45">
        <f>J961 * ( Baseline!D$87 * Baseline!B$11 )</f>
        <v>0.03253635843</v>
      </c>
      <c r="AC961" s="45">
        <f>K961 * ( Baseline!F$87 * Baseline!B$16 )</f>
        <v>0.0004773146434</v>
      </c>
      <c r="AD961" s="45">
        <f>L961 * ( Baseline!F$87 * Baseline!B$16 )</f>
        <v>0.0004999316198</v>
      </c>
      <c r="AE961" s="51">
        <f t="shared" si="2"/>
        <v>0.03558230823</v>
      </c>
      <c r="AF961" s="51">
        <f>M961 * ( Baseline!B$87 * Baseline!B$7 )</f>
        <v>0.00173587235</v>
      </c>
      <c r="AG961" s="51">
        <f>N961 * ( Baseline!D$87 * Baseline!B$11 )</f>
        <v>0.0002534875073</v>
      </c>
      <c r="AH961" s="51">
        <f>O961 * ( Baseline!F$87 * Baseline!B$16 )</f>
        <v>0.04600237227</v>
      </c>
      <c r="AI961" s="51">
        <f>P961 * ( Baseline!H$87 * Baseline!B$18 )</f>
        <v>0.0005791663727</v>
      </c>
      <c r="AJ961" s="51">
        <f t="shared" si="3"/>
        <v>0.0485708985</v>
      </c>
      <c r="AK961" s="51">
        <f>Q961 * ( Baseline!B$87 * Baseline!B$7 )</f>
        <v>0.00003386579817</v>
      </c>
      <c r="AL961" s="51">
        <f>R961 * ( Baseline!D$87 * Baseline!B$11 )</f>
        <v>0.0002654987058</v>
      </c>
      <c r="AM961" s="51">
        <f>S961 * ( Baseline!F$87 * Baseline!B$16 )</f>
        <v>0.00005720423232</v>
      </c>
      <c r="AN961" s="51">
        <f>T961 * ( Baseline!H$87 * Baseline!B$18 )</f>
        <v>0.03465620323</v>
      </c>
      <c r="AO961" s="51">
        <f t="shared" si="4"/>
        <v>0.03501277196</v>
      </c>
      <c r="AP961" s="61"/>
      <c r="AQ961" s="51">
        <f>V961 * ( (1-Baseline!B$88-Baseline!B$87) + (1-B961)*Baseline!B$88 )</f>
        <v>0.0681371766</v>
      </c>
      <c r="AR961" s="51">
        <f>W961 * ( (1-Baseline!B$88-Baseline!B$87) + (1-B961)*Baseline!B$88 )</f>
        <v>0.001556585393</v>
      </c>
      <c r="AS961" s="51">
        <f>X961 * ( (1-Baseline!B$88-Baseline!B$87) + (1-B961)*Baseline!B$88 )</f>
        <v>0.002459465167</v>
      </c>
      <c r="AT961" s="51">
        <f>Y961 * ( (1-Baseline!B$88-Baseline!B$87) + (1-B961)*Baseline!B$88 )</f>
        <v>0.0004858020941</v>
      </c>
      <c r="AU961" s="51">
        <f t="shared" si="5"/>
        <v>0.07263902926</v>
      </c>
      <c r="AV961" s="51">
        <f>AA961 * ( (1-Baseline!D$88-Baseline!D$87) + (1-B961)*Baseline!D$88 )</f>
        <v>0.001472728343</v>
      </c>
      <c r="AW961" s="51">
        <f>AB961 * ( (1-Baseline!D$88-Baseline!D$87) + (1-B961)*Baseline!D$88 )</f>
        <v>0.02316292127</v>
      </c>
      <c r="AX961" s="51">
        <f>AC961 * ( (1-Baseline!D$88-Baseline!D$87) + (1-B961)*Baseline!D$88 )</f>
        <v>0.0003398045154</v>
      </c>
      <c r="AY961" s="51">
        <f>AD961 * ( (1-Baseline!D$88-Baseline!D$87) + (1-B961)*Baseline!D$88 )</f>
        <v>0.0003559057408</v>
      </c>
      <c r="AZ961" s="51">
        <f t="shared" si="6"/>
        <v>0.02533135987</v>
      </c>
      <c r="BA961" s="51">
        <f>AF961 * ( (1-Baseline!F$88-Baseline!F$87) + (1-Baseline!B$36)*Baseline!F$88 )</f>
        <v>0.001249189291</v>
      </c>
      <c r="BB961" s="51">
        <f>AG961 * ( (1-Baseline!F$88-Baseline!F$87) + (1-Baseline!B$36)*Baseline!F$88 )</f>
        <v>0.0001824177218</v>
      </c>
      <c r="BC961" s="51">
        <f>AH961 * ( (1-Baseline!F$88-Baseline!F$87) + (1-Baseline!B$36)*Baseline!F$88 )</f>
        <v>0.03310477916</v>
      </c>
      <c r="BD961" s="51">
        <f>AI961 * ( (1-Baseline!F$88-Baseline!F$87) + (1-Baseline!B$36)*Baseline!F$88 )</f>
        <v>0.0004167866551</v>
      </c>
      <c r="BE961" s="51">
        <f t="shared" si="7"/>
        <v>0.03495317283</v>
      </c>
      <c r="BF961" s="51">
        <f>AK961 * ( (1-Baseline!H$88-Baseline!H$87) + (1-Baseline!B$36)*Baseline!H$88 )</f>
        <v>0.00002683254921</v>
      </c>
      <c r="BG961" s="51">
        <f>AL961 * ( (1-Baseline!H$88-Baseline!H$87) + (1-Baseline!B$36)*Baseline!H$88 )</f>
        <v>0.0002103599346</v>
      </c>
      <c r="BH961" s="51">
        <f>AM961 * ( (1-Baseline!H$88-Baseline!H$87) + (1-Baseline!B$36)*Baseline!H$88 )</f>
        <v>0.00004532405735</v>
      </c>
      <c r="BI961" s="51">
        <f>AN961 * ( (1-Baseline!H$88-Baseline!H$87) + (1-Baseline!B$36)*Baseline!H$88 )</f>
        <v>0.02745880294</v>
      </c>
      <c r="BJ961" s="51">
        <f t="shared" si="8"/>
        <v>0.02774131948</v>
      </c>
      <c r="BK961" s="61"/>
      <c r="BL961" s="51">
        <f t="shared" si="19"/>
        <v>0.938024328</v>
      </c>
      <c r="BM961" s="51">
        <f t="shared" si="20"/>
        <v>0.02142905004</v>
      </c>
      <c r="BN961" s="51">
        <f t="shared" si="21"/>
        <v>0.03385872845</v>
      </c>
      <c r="BO961" s="51">
        <f t="shared" si="22"/>
        <v>0.006687893535</v>
      </c>
      <c r="BP961" s="51">
        <f t="shared" si="9"/>
        <v>1</v>
      </c>
      <c r="BQ961" s="51">
        <f t="shared" si="23"/>
        <v>0.05813854253</v>
      </c>
      <c r="BR961" s="51">
        <f t="shared" si="24"/>
        <v>0.914397071</v>
      </c>
      <c r="BS961" s="51">
        <f t="shared" si="25"/>
        <v>0.01341438111</v>
      </c>
      <c r="BT961" s="51">
        <f t="shared" si="26"/>
        <v>0.01405000532</v>
      </c>
      <c r="BU961" s="51">
        <f t="shared" si="10"/>
        <v>1</v>
      </c>
      <c r="BV961" s="51">
        <f t="shared" si="27"/>
        <v>0.03573893841</v>
      </c>
      <c r="BW961" s="51">
        <f t="shared" si="28"/>
        <v>0.005218917399</v>
      </c>
      <c r="BX961" s="51">
        <f t="shared" si="29"/>
        <v>0.9471180005</v>
      </c>
      <c r="BY961" s="51">
        <f t="shared" si="30"/>
        <v>0.01192414369</v>
      </c>
      <c r="BZ961" s="51">
        <f t="shared" si="11"/>
        <v>1</v>
      </c>
      <c r="CA961" s="51">
        <f t="shared" si="31"/>
        <v>0.0009672412743</v>
      </c>
      <c r="CB961" s="51">
        <f t="shared" si="32"/>
        <v>0.007582910206</v>
      </c>
      <c r="CC961" s="51">
        <f t="shared" si="33"/>
        <v>0.001633810439</v>
      </c>
      <c r="CD961" s="51">
        <f t="shared" si="34"/>
        <v>0.9898160381</v>
      </c>
      <c r="CE961" s="51">
        <f t="shared" si="12"/>
        <v>1</v>
      </c>
      <c r="CF961" s="61"/>
      <c r="CG961" s="51">
        <f t="shared" si="35"/>
        <v>0.938024328</v>
      </c>
      <c r="CH961" s="51">
        <f t="shared" si="36"/>
        <v>0.02142905004</v>
      </c>
      <c r="CI961" s="51">
        <f t="shared" si="37"/>
        <v>0.03385872845</v>
      </c>
      <c r="CJ961" s="51">
        <f t="shared" si="38"/>
        <v>0.006687893535</v>
      </c>
      <c r="CK961" s="51">
        <f t="shared" si="13"/>
        <v>1</v>
      </c>
      <c r="CL961" s="51">
        <f t="shared" si="39"/>
        <v>0.05813854253</v>
      </c>
      <c r="CM961" s="51">
        <f t="shared" si="40"/>
        <v>0.914397071</v>
      </c>
      <c r="CN961" s="51">
        <f t="shared" si="41"/>
        <v>0.01341438111</v>
      </c>
      <c r="CO961" s="51">
        <f t="shared" si="42"/>
        <v>0.01405000532</v>
      </c>
      <c r="CP961" s="51">
        <f t="shared" si="14"/>
        <v>1</v>
      </c>
      <c r="CQ961" s="51">
        <f t="shared" si="43"/>
        <v>0.03573893841</v>
      </c>
      <c r="CR961" s="51">
        <f t="shared" si="44"/>
        <v>0.005218917399</v>
      </c>
      <c r="CS961" s="51">
        <f t="shared" si="45"/>
        <v>0.9471180005</v>
      </c>
      <c r="CT961" s="51">
        <f t="shared" si="46"/>
        <v>0.01192414369</v>
      </c>
      <c r="CU961" s="51">
        <f t="shared" si="15"/>
        <v>1</v>
      </c>
      <c r="CV961" s="51">
        <f t="shared" si="47"/>
        <v>0.0009672412743</v>
      </c>
      <c r="CW961" s="51">
        <f t="shared" si="48"/>
        <v>0.007582910206</v>
      </c>
      <c r="CX961" s="51">
        <f t="shared" si="49"/>
        <v>0.001633810439</v>
      </c>
      <c r="CY961" s="51">
        <f t="shared" si="50"/>
        <v>0.9898160381</v>
      </c>
      <c r="CZ961" s="51">
        <f t="shared" si="16"/>
        <v>1</v>
      </c>
      <c r="DA961" s="61"/>
      <c r="DB961" s="51">
        <f>(AQ961*Baseline!B$7 + AV961*Baseline!B$11 + BA961*Baseline!B$16 + BF961*Baseline!B$18)</f>
        <v>41618.58191</v>
      </c>
      <c r="DC961" s="51">
        <f>(AR961*Baseline!B$7 + AW961*Baseline!B$11 + BB961*Baseline!B$16 + BG961*Baseline!B$18)</f>
        <v>60672.76646</v>
      </c>
      <c r="DD961" s="51">
        <f>(AS961*Baseline!B$7 + AX961*Baseline!B$11 + BC961*Baseline!B$16 + BH961*Baseline!B$18)</f>
        <v>114904.2954</v>
      </c>
      <c r="DE961" s="51">
        <f>(AT961*Baseline!B$7 + AY961*Baseline!B$11 + BD961*Baseline!B$16 + BI961*Baseline!B$18)</f>
        <v>1259756.181</v>
      </c>
      <c r="DF961" s="51">
        <f t="shared" si="17"/>
        <v>1476951.824</v>
      </c>
      <c r="DG961" s="61"/>
      <c r="DH961" s="51">
        <f t="shared" si="51"/>
        <v>0.02817869968</v>
      </c>
      <c r="DI961" s="51">
        <f t="shared" si="52"/>
        <v>0.04107971937</v>
      </c>
      <c r="DJ961" s="51">
        <f t="shared" si="53"/>
        <v>0.07779826906</v>
      </c>
      <c r="DK961" s="51">
        <f t="shared" si="54"/>
        <v>0.8529433119</v>
      </c>
      <c r="DL961" s="51">
        <f t="shared" si="18"/>
        <v>1</v>
      </c>
      <c r="DM961" s="61"/>
      <c r="DN961" s="51">
        <f>DH961 / (Baseline!B$7/Baseline!B$17)</f>
        <v>3.007890851</v>
      </c>
      <c r="DO961" s="51">
        <f>DI961 / (Baseline!B$11/Baseline!B$17)</f>
        <v>0.9916840874</v>
      </c>
      <c r="DP961" s="51">
        <f>DJ961 / (Baseline!B$16/Baseline!B$17)</f>
        <v>1.202218369</v>
      </c>
      <c r="DQ961" s="51">
        <f>DK961 / (Baseline!B$18/Baseline!B$17)</f>
        <v>0.9643277138</v>
      </c>
      <c r="DR961" s="79"/>
      <c r="DS961" s="51">
        <f>(AU961*Baseline!B$34)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0.02342538564</v>
      </c>
      <c r="DT961" s="51">
        <f>(AZ961*Baseline!B$34) + (Baseline!D$88*(1-Baseline!D$89)*Baseline!B$35) + (Baseline!D$88*Baseline!D$89*((1-Baseline!D$90)*Baseline!B$40 + Baseline!D$90*Baseline!B$41))</f>
        <v>0.01021327198</v>
      </c>
      <c r="DU961" s="51">
        <f>(BE961*Baseline!B$34) + (Baseline!F$88*(1-Baseline!F$89)*Baseline!B$35) + (Baseline!F$88*Baseline!F$89*((1-Baseline!F$90)*Baseline!B$40 + Baseline!F$90*Baseline!B$41))</f>
        <v>0.01297361592</v>
      </c>
      <c r="DV961" s="51">
        <f>(BJ961*Baseline!B$34) + (Baseline!H$88*(1-Baseline!H$89)*Baseline!B$35) + (Baseline!H$88*Baseline!H$89*((1-Baseline!H$90)*Baseline!B$40 + Baseline!H$90*Baseline!B$41))</f>
        <v>0.009306197922</v>
      </c>
      <c r="DW961" s="51">
        <f>( DS961*Baseline!B$7 + DT961*Baseline!B$11 + DU961*Baseline!B$16 + DV961*Baseline!B$18 ) / Baseline!B$17</f>
        <v>0.009713371854</v>
      </c>
    </row>
    <row r="962">
      <c r="A962" s="4" t="s">
        <v>1322</v>
      </c>
      <c r="B962" s="45">
        <f>MIN( MAX( NORMINV( MCrands!B962, (B$5+B$4)/2, (B$5-B$4)/3.29 ), 0 ), 1 )</f>
        <v>0.6485755727</v>
      </c>
      <c r="C962" s="45">
        <f>MAX( NORMINV( MCrands!C962, (C$5+C$4)/2, (C$5-C$4)/3.29 ), 0 )</f>
        <v>2.605648437</v>
      </c>
      <c r="D962" s="41"/>
      <c r="E962" s="43">
        <f>Baseline!B$33 * (C962 * Baseline!B$66*Baseline!B$66/Baseline!B$73 + Baseline!B$52*Baseline!B$52/Baseline!B$74 + Baseline!B$53*Baseline!B$53/Baseline!B$75 + Baseline!B$54*Baseline!B$54/Baseline!B$76)</f>
        <v>0.00001848929771</v>
      </c>
      <c r="F962" s="43">
        <f>Baseline!B$33 * (C962 * Baseline!B$66*Baseline!B$57/Baseline!B$73 + Baseline!B$52*Baseline!B$67/Baseline!B$74 + Baseline!B$53*Baseline!B$55/Baseline!B$75 + Baseline!B$54*Baseline!B$56/Baseline!B$76)</f>
        <v>0.0000001997872307</v>
      </c>
      <c r="G962" s="45">
        <f>Baseline!B$33 * (C962 * Baseline!B$66*Baseline!B$58/Baseline!B$73 + Baseline!B$52*Baseline!B$59/Baseline!B$74 + Baseline!B$53*Baseline!B$68/Baseline!B$75 + Baseline!B$54*Baseline!B$60/Baseline!B$76)</f>
        <v>0.0000001684063008</v>
      </c>
      <c r="H962" s="43">
        <f>Baseline!B$33 * (C962 * Baseline!B$66*Baseline!B$61/Baseline!B$73 + Baseline!B$52*Baseline!B$62/Baseline!B$74 + Baseline!B$53*Baseline!B$63/Baseline!B$75 + Baseline!B$54*Baseline!B$69/Baseline!B$76)</f>
        <v>0.000000003378693779</v>
      </c>
      <c r="I962" s="43">
        <f>Baseline!B$33 * (C962 * Baseline!B$57*Baseline!B$66/Baseline!B$73 + Baseline!B$67*Baseline!B$52/Baseline!B$74 + Baseline!B$55*Baseline!B$53/Baseline!B$75 + Baseline!B$56*Baseline!B$54/Baseline!B$76)</f>
        <v>0.0000001997872307</v>
      </c>
      <c r="J962" s="45">
        <f>Baseline!B$33 * (C962 * Baseline!B$57*Baseline!B$57/Baseline!B$73 + Baseline!B$67*Baseline!B$67/Baseline!B$74 + Baseline!B$55*Baseline!B$55/Baseline!B$75 + Baseline!B$56*Baseline!B$56/Baseline!B$76)</f>
        <v>0.000001763813787</v>
      </c>
      <c r="K962" s="43">
        <f>Baseline!B$33 * (C962 * Baseline!B$57*Baseline!B$58/Baseline!B$73 + Baseline!B$67*Baseline!B$59/Baseline!B$74 + Baseline!B$55*Baseline!B$68/Baseline!B$75 + Baseline!B$56*Baseline!B$60/Baseline!B$76)</f>
        <v>0.00000001374187865</v>
      </c>
      <c r="L962" s="45">
        <f>Baseline!B$33 * (C962 * Baseline!B$57*Baseline!B$61/Baseline!B$73 + Baseline!B$67*Baseline!B$62/Baseline!B$74 + Baseline!B$55*Baseline!B$63/Baseline!B$75 + Baseline!B$56*Baseline!B$69/Baseline!B$76)</f>
        <v>0.00000001439284774</v>
      </c>
      <c r="M962" s="43">
        <f>Baseline!B$33 * (C962 * Baseline!B$58*Baseline!B$66/Baseline!B$73 + Baseline!B$59*Baseline!B$52/Baseline!B$74 + Baseline!B$68*Baseline!B$53/Baseline!B$75 + Baseline!B$60*Baseline!B$54/Baseline!B$76)</f>
        <v>0.0000001684063008</v>
      </c>
      <c r="N962" s="45">
        <f>Baseline!B$33 * (C962 * Baseline!B$58*Baseline!B$57/Baseline!B$73 + Baseline!B$59*Baseline!B$67/Baseline!B$74 + Baseline!B$68*Baseline!B$55/Baseline!B$75 + Baseline!B$60*Baseline!B$56/Baseline!B$76)</f>
        <v>0.00000001374187865</v>
      </c>
      <c r="O962" s="45">
        <f>Baseline!B$33 * (C962 * Baseline!B$58*Baseline!B$58/Baseline!B$73 + Baseline!B$59*Baseline!B$59/Baseline!B$74 + Baseline!B$68*Baseline!B$68/Baseline!B$75 + Baseline!B$60*Baseline!B$60/Baseline!B$76)</f>
        <v>0.000001324390171</v>
      </c>
      <c r="P962" s="43">
        <f>Baseline!B$33 * (C962 * Baseline!B$58*Baseline!B$61/Baseline!B$73 + Baseline!B$59*Baseline!B$62/Baseline!B$74 + Baseline!B$68*Baseline!B$63/Baseline!B$75 + Baseline!B$60*Baseline!B$69/Baseline!B$76)</f>
        <v>0.00000000164693169</v>
      </c>
      <c r="Q962" s="43">
        <f>Baseline!B$33 * (C962 * Baseline!B$61*Baseline!B$66/Baseline!B$73 + Baseline!B$62*Baseline!B$52/Baseline!B$74 + Baseline!B$63*Baseline!B$53/Baseline!B$75 + Baseline!B$69*Baseline!B$54/Baseline!B$76)</f>
        <v>0.000000003378693779</v>
      </c>
      <c r="R962" s="43">
        <f>Baseline!B$33 * (C962 * Baseline!B$61*Baseline!B$57/Baseline!B$73 + Baseline!B$62*Baseline!B$67/Baseline!B$74 + Baseline!B$63*Baseline!B$55/Baseline!B$75 + Baseline!B$69*Baseline!B$56/Baseline!B$76)</f>
        <v>0.00000001439284774</v>
      </c>
      <c r="S962" s="43">
        <f>Baseline!B$33 * (C962 * Baseline!B$61*Baseline!B$58/Baseline!B$73 + Baseline!B$62*Baseline!B$59/Baseline!B$74 + Baseline!B$63*Baseline!B$68/Baseline!B$75 + Baseline!B$69*Baseline!B$60/Baseline!B$76)</f>
        <v>0.00000000164693169</v>
      </c>
      <c r="T962" s="43">
        <f>Baseline!B$33 * (C962 * Baseline!B$61*Baseline!B$61/Baseline!B$73 + Baseline!B$62*Baseline!B$62/Baseline!B$74 + Baseline!B$63*Baseline!B$63/Baseline!B$75 + Baseline!B$69*Baseline!B$69/Baseline!B$76)</f>
        <v>0.00000009854654408</v>
      </c>
      <c r="U962" s="41"/>
      <c r="V962" s="43">
        <f>E962 * ( Baseline!B$87 * Baseline!B$7 )</f>
        <v>0.191900421</v>
      </c>
      <c r="W962" s="43">
        <f>F962 * ( Baseline!D$87 * Baseline!B$11 )</f>
        <v>0.003685394268</v>
      </c>
      <c r="X962" s="43">
        <f>G962 * ( Baseline!F$87 * Baseline!B$16 )</f>
        <v>0.005849554111</v>
      </c>
      <c r="Y962" s="43">
        <f>H962 * ( Baseline!H$87 * Baseline!B$18 )</f>
        <v>0.001188196955</v>
      </c>
      <c r="Z962" s="51">
        <f t="shared" si="1"/>
        <v>0.2026235663</v>
      </c>
      <c r="AA962" s="43">
        <f>I962 * ( Baseline!B$87 * Baseline!B$7 )</f>
        <v>0.002073591667</v>
      </c>
      <c r="AB962" s="45">
        <f>J962 * ( Baseline!D$87 * Baseline!B$11 )</f>
        <v>0.0325363598</v>
      </c>
      <c r="AC962" s="45">
        <f>K962 * ( Baseline!F$87 * Baseline!B$16 )</f>
        <v>0.0004773209932</v>
      </c>
      <c r="AD962" s="45">
        <f>L962 * ( Baseline!F$87 * Baseline!B$16 )</f>
        <v>0.0004999322548</v>
      </c>
      <c r="AE962" s="51">
        <f t="shared" si="2"/>
        <v>0.03558720472</v>
      </c>
      <c r="AF962" s="51">
        <f>M962 * ( Baseline!B$87 * Baseline!B$7 )</f>
        <v>0.001747888996</v>
      </c>
      <c r="AG962" s="51">
        <f>N962 * ( Baseline!D$87 * Baseline!B$11 )</f>
        <v>0.0002534908795</v>
      </c>
      <c r="AH962" s="51">
        <f>O962 * ( Baseline!F$87 * Baseline!B$16 )</f>
        <v>0.04600238788</v>
      </c>
      <c r="AI962" s="51">
        <f>P962 * ( Baseline!H$87 * Baseline!B$18 )</f>
        <v>0.000579182177</v>
      </c>
      <c r="AJ962" s="51">
        <f t="shared" si="3"/>
        <v>0.04858294994</v>
      </c>
      <c r="AK962" s="51">
        <f>Q962 * ( Baseline!B$87 * Baseline!B$7 )</f>
        <v>0.00003506746273</v>
      </c>
      <c r="AL962" s="51">
        <f>R962 * ( Baseline!D$87 * Baseline!B$11 )</f>
        <v>0.0002654990431</v>
      </c>
      <c r="AM962" s="51">
        <f>S962 * ( Baseline!F$87 * Baseline!B$16 )</f>
        <v>0.00005720579331</v>
      </c>
      <c r="AN962" s="51">
        <f>T962 * ( Baseline!H$87 * Baseline!B$18 )</f>
        <v>0.03465620481</v>
      </c>
      <c r="AO962" s="51">
        <f t="shared" si="4"/>
        <v>0.0350139771</v>
      </c>
      <c r="AP962" s="61"/>
      <c r="AQ962" s="51">
        <f>V962 * ( (1-Baseline!B$88-Baseline!B$87) + (1-B962)*Baseline!B$88 )</f>
        <v>0.07702263834</v>
      </c>
      <c r="AR962" s="51">
        <f>W962 * ( (1-Baseline!B$88-Baseline!B$87) + (1-B962)*Baseline!B$88 )</f>
        <v>0.00147919837</v>
      </c>
      <c r="AS962" s="51">
        <f>X962 * ( (1-Baseline!B$88-Baseline!B$87) + (1-B962)*Baseline!B$88 )</f>
        <v>0.002347822315</v>
      </c>
      <c r="AT962" s="51">
        <f>Y962 * ( (1-Baseline!B$88-Baseline!B$87) + (1-B962)*Baseline!B$88 )</f>
        <v>0.0004769039268</v>
      </c>
      <c r="AU962" s="51">
        <f t="shared" si="5"/>
        <v>0.08132656295</v>
      </c>
      <c r="AV962" s="51">
        <f>AA962 * ( (1-Baseline!D$88-Baseline!D$87) + (1-B962)*Baseline!D$88 )</f>
        <v>0.001453248817</v>
      </c>
      <c r="AW962" s="51">
        <f>AB962 * ( (1-Baseline!D$88-Baseline!D$87) + (1-B962)*Baseline!D$88 )</f>
        <v>0.02280266994</v>
      </c>
      <c r="AX962" s="51">
        <f>AC962 * ( (1-Baseline!D$88-Baseline!D$87) + (1-B962)*Baseline!D$88 )</f>
        <v>0.000334523995</v>
      </c>
      <c r="AY962" s="51">
        <f>AD962 * ( (1-Baseline!D$88-Baseline!D$87) + (1-B962)*Baseline!D$88 )</f>
        <v>0.0003503707934</v>
      </c>
      <c r="AZ962" s="51">
        <f t="shared" si="6"/>
        <v>0.02494081354</v>
      </c>
      <c r="BA962" s="51">
        <f>AF962 * ( (1-Baseline!F$88-Baseline!F$87) + (1-Baseline!B$36)*Baseline!F$88 )</f>
        <v>0.001257836854</v>
      </c>
      <c r="BB962" s="51">
        <f>AG962 * ( (1-Baseline!F$88-Baseline!F$87) + (1-Baseline!B$36)*Baseline!F$88 )</f>
        <v>0.0001824201486</v>
      </c>
      <c r="BC962" s="51">
        <f>AH962 * ( (1-Baseline!F$88-Baseline!F$87) + (1-Baseline!B$36)*Baseline!F$88 )</f>
        <v>0.0331047904</v>
      </c>
      <c r="BD962" s="51">
        <f>AI962 * ( (1-Baseline!F$88-Baseline!F$87) + (1-Baseline!B$36)*Baseline!F$88 )</f>
        <v>0.0004167980284</v>
      </c>
      <c r="BE962" s="51">
        <f t="shared" si="7"/>
        <v>0.03496184543</v>
      </c>
      <c r="BF962" s="51">
        <f>AK962 * ( (1-Baseline!H$88-Baseline!H$87) + (1-Baseline!B$36)*Baseline!H$88 )</f>
        <v>0.00002778465207</v>
      </c>
      <c r="BG962" s="51">
        <f>AL962 * ( (1-Baseline!H$88-Baseline!H$87) + (1-Baseline!B$36)*Baseline!H$88 )</f>
        <v>0.0002103602018</v>
      </c>
      <c r="BH962" s="51">
        <f>AM962 * ( (1-Baseline!H$88-Baseline!H$87) + (1-Baseline!B$36)*Baseline!H$88 )</f>
        <v>0.00004532529416</v>
      </c>
      <c r="BI962" s="51">
        <f>AN962 * ( (1-Baseline!H$88-Baseline!H$87) + (1-Baseline!B$36)*Baseline!H$88 )</f>
        <v>0.02745880419</v>
      </c>
      <c r="BJ962" s="51">
        <f t="shared" si="8"/>
        <v>0.02774227434</v>
      </c>
      <c r="BK962" s="61"/>
      <c r="BL962" s="51">
        <f t="shared" si="19"/>
        <v>0.9470784888</v>
      </c>
      <c r="BM962" s="51">
        <f t="shared" si="20"/>
        <v>0.01818837925</v>
      </c>
      <c r="BN962" s="51">
        <f t="shared" si="21"/>
        <v>0.02886907094</v>
      </c>
      <c r="BO962" s="51">
        <f t="shared" si="22"/>
        <v>0.005864061009</v>
      </c>
      <c r="BP962" s="51">
        <f t="shared" si="9"/>
        <v>1</v>
      </c>
      <c r="BQ962" s="51">
        <f t="shared" si="23"/>
        <v>0.05826789949</v>
      </c>
      <c r="BR962" s="51">
        <f t="shared" si="24"/>
        <v>0.9142712967</v>
      </c>
      <c r="BS962" s="51">
        <f t="shared" si="25"/>
        <v>0.01341271384</v>
      </c>
      <c r="BT962" s="51">
        <f t="shared" si="26"/>
        <v>0.01404809</v>
      </c>
      <c r="BU962" s="51">
        <f t="shared" si="10"/>
        <v>1</v>
      </c>
      <c r="BV962" s="51">
        <f t="shared" si="27"/>
        <v>0.03597741591</v>
      </c>
      <c r="BW962" s="51">
        <f t="shared" si="28"/>
        <v>0.005217692211</v>
      </c>
      <c r="BX962" s="51">
        <f t="shared" si="29"/>
        <v>0.9468833808</v>
      </c>
      <c r="BY962" s="51">
        <f t="shared" si="30"/>
        <v>0.0119215111</v>
      </c>
      <c r="BZ962" s="51">
        <f t="shared" si="11"/>
        <v>1</v>
      </c>
      <c r="CA962" s="51">
        <f t="shared" si="31"/>
        <v>0.001001527551</v>
      </c>
      <c r="CB962" s="51">
        <f t="shared" si="32"/>
        <v>0.007582658841</v>
      </c>
      <c r="CC962" s="51">
        <f t="shared" si="33"/>
        <v>0.001633798787</v>
      </c>
      <c r="CD962" s="51">
        <f t="shared" si="34"/>
        <v>0.9897820148</v>
      </c>
      <c r="CE962" s="51">
        <f t="shared" si="12"/>
        <v>1</v>
      </c>
      <c r="CF962" s="61"/>
      <c r="CG962" s="51">
        <f t="shared" si="35"/>
        <v>0.9470784888</v>
      </c>
      <c r="CH962" s="51">
        <f t="shared" si="36"/>
        <v>0.01818837925</v>
      </c>
      <c r="CI962" s="51">
        <f t="shared" si="37"/>
        <v>0.02886907094</v>
      </c>
      <c r="CJ962" s="51">
        <f t="shared" si="38"/>
        <v>0.005864061009</v>
      </c>
      <c r="CK962" s="51">
        <f t="shared" si="13"/>
        <v>1</v>
      </c>
      <c r="CL962" s="51">
        <f t="shared" si="39"/>
        <v>0.05826789949</v>
      </c>
      <c r="CM962" s="51">
        <f t="shared" si="40"/>
        <v>0.9142712967</v>
      </c>
      <c r="CN962" s="51">
        <f t="shared" si="41"/>
        <v>0.01341271384</v>
      </c>
      <c r="CO962" s="51">
        <f t="shared" si="42"/>
        <v>0.01404809</v>
      </c>
      <c r="CP962" s="51">
        <f t="shared" si="14"/>
        <v>1</v>
      </c>
      <c r="CQ962" s="51">
        <f t="shared" si="43"/>
        <v>0.03597741591</v>
      </c>
      <c r="CR962" s="51">
        <f t="shared" si="44"/>
        <v>0.005217692211</v>
      </c>
      <c r="CS962" s="51">
        <f t="shared" si="45"/>
        <v>0.9468833808</v>
      </c>
      <c r="CT962" s="51">
        <f t="shared" si="46"/>
        <v>0.0119215111</v>
      </c>
      <c r="CU962" s="51">
        <f t="shared" si="15"/>
        <v>1</v>
      </c>
      <c r="CV962" s="51">
        <f t="shared" si="47"/>
        <v>0.001001527551</v>
      </c>
      <c r="CW962" s="51">
        <f t="shared" si="48"/>
        <v>0.007582658841</v>
      </c>
      <c r="CX962" s="51">
        <f t="shared" si="49"/>
        <v>0.001633798787</v>
      </c>
      <c r="CY962" s="51">
        <f t="shared" si="50"/>
        <v>0.9897820148</v>
      </c>
      <c r="CZ962" s="51">
        <f t="shared" si="16"/>
        <v>1</v>
      </c>
      <c r="DA962" s="61"/>
      <c r="DB962" s="51">
        <f>(AQ962*Baseline!B$7 + AV962*Baseline!B$11 + BA962*Baseline!B$16 + BF962*Baseline!B$18)</f>
        <v>45958.8245</v>
      </c>
      <c r="DC962" s="51">
        <f>(AR962*Baseline!B$7 + AW962*Baseline!B$11 + BB962*Baseline!B$16 + BG962*Baseline!B$18)</f>
        <v>59862.67569</v>
      </c>
      <c r="DD962" s="51">
        <f>(AS962*Baseline!B$7 + AX962*Baseline!B$11 + BC962*Baseline!B$16 + BH962*Baseline!B$18)</f>
        <v>114838.9185</v>
      </c>
      <c r="DE962" s="51">
        <f>(AT962*Baseline!B$7 + AY962*Baseline!B$11 + BD962*Baseline!B$16 + BI962*Baseline!B$18)</f>
        <v>1259740.09</v>
      </c>
      <c r="DF962" s="51">
        <f t="shared" si="17"/>
        <v>1480400.509</v>
      </c>
      <c r="DG962" s="61"/>
      <c r="DH962" s="51">
        <f t="shared" si="51"/>
        <v>0.03104485861</v>
      </c>
      <c r="DI962" s="51">
        <f t="shared" si="52"/>
        <v>0.04043681107</v>
      </c>
      <c r="DJ962" s="51">
        <f t="shared" si="53"/>
        <v>0.07757287155</v>
      </c>
      <c r="DK962" s="51">
        <f t="shared" si="54"/>
        <v>0.8509454588</v>
      </c>
      <c r="DL962" s="51">
        <f t="shared" si="18"/>
        <v>1</v>
      </c>
      <c r="DM962" s="61"/>
      <c r="DN962" s="51">
        <f>DH962 / (Baseline!B$7/Baseline!B$17)</f>
        <v>3.313834465</v>
      </c>
      <c r="DO962" s="51">
        <f>DI962 / (Baseline!B$11/Baseline!B$17)</f>
        <v>0.9761639732</v>
      </c>
      <c r="DP962" s="51">
        <f>DJ962 / (Baseline!B$16/Baseline!B$17)</f>
        <v>1.198735296</v>
      </c>
      <c r="DQ962" s="51">
        <f>DK962 / (Baseline!B$18/Baseline!B$17)</f>
        <v>0.9620689644</v>
      </c>
      <c r="DR962" s="79"/>
      <c r="DS962" s="51">
        <f>(AU962*Baseline!B$34)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0.02472851569</v>
      </c>
      <c r="DT962" s="51">
        <f>(AZ962*Baseline!B$34) + (Baseline!D$88*(1-Baseline!D$89)*Baseline!B$35) + (Baseline!D$88*Baseline!D$89*((1-Baseline!D$90)*Baseline!B$40 + Baseline!D$90*Baseline!B$41))</f>
        <v>0.01015469003</v>
      </c>
      <c r="DU962" s="51">
        <f>(BE962*Baseline!B$34) + (Baseline!F$88*(1-Baseline!F$89)*Baseline!B$35) + (Baseline!F$88*Baseline!F$89*((1-Baseline!F$90)*Baseline!B$40 + Baseline!F$90*Baseline!B$41))</f>
        <v>0.01297491681</v>
      </c>
      <c r="DV962" s="51">
        <f>(BJ962*Baseline!B$34) + (Baseline!H$88*(1-Baseline!H$89)*Baseline!B$35) + (Baseline!H$88*Baseline!H$89*((1-Baseline!H$90)*Baseline!B$40 + Baseline!H$90*Baseline!B$41))</f>
        <v>0.009306341151</v>
      </c>
      <c r="DW962" s="51">
        <f>( DS962*Baseline!B$7 + DT962*Baseline!B$11 + DU962*Baseline!B$16 + DV962*Baseline!B$18 ) / Baseline!B$17</f>
        <v>0.009723364072</v>
      </c>
    </row>
    <row r="963">
      <c r="A963" s="4" t="s">
        <v>1323</v>
      </c>
      <c r="B963" s="45">
        <f>MIN( MAX( NORMINV( MCrands!B963, (B$5+B$4)/2, (B$5-B$4)/3.29 ), 0 ), 1 )</f>
        <v>0.3327927958</v>
      </c>
      <c r="C963" s="45">
        <f>MAX( NORMINV( MCrands!C963, (C$5+C$4)/2, (C$5-C$4)/3.29 ), 0 )</f>
        <v>2.702325344</v>
      </c>
      <c r="D963" s="41"/>
      <c r="E963" s="43">
        <f>Baseline!B$33 * (C963 * Baseline!B$66*Baseline!B$66/Baseline!B$73 + Baseline!B$52*Baseline!B$52/Baseline!B$74 + Baseline!B$53*Baseline!B$53/Baseline!B$75 + Baseline!B$54*Baseline!B$54/Baseline!B$76)</f>
        <v>0.00001917377254</v>
      </c>
      <c r="F963" s="43">
        <f>Baseline!B$33 * (C963 * Baseline!B$66*Baseline!B$57/Baseline!B$73 + Baseline!B$52*Baseline!B$67/Baseline!B$74 + Baseline!B$53*Baseline!B$55/Baseline!B$75 + Baseline!B$54*Baseline!B$56/Baseline!B$76)</f>
        <v>0.0000001998953057</v>
      </c>
      <c r="G963" s="45">
        <f>Baseline!B$33 * (C963 * Baseline!B$66*Baseline!B$58/Baseline!B$73 + Baseline!B$52*Baseline!B$59/Baseline!B$74 + Baseline!B$53*Baseline!B$68/Baseline!B$75 + Baseline!B$54*Baseline!B$60/Baseline!B$76)</f>
        <v>0.0000001686719851</v>
      </c>
      <c r="H963" s="43">
        <f>Baseline!B$33 * (C963 * Baseline!B$66*Baseline!B$61/Baseline!B$73 + Baseline!B$52*Baseline!B$62/Baseline!B$74 + Baseline!B$53*Baseline!B$63/Baseline!B$75 + Baseline!B$54*Baseline!B$69/Baseline!B$76)</f>
        <v>0.00000000340526221</v>
      </c>
      <c r="I963" s="43">
        <f>Baseline!B$33 * (C963 * Baseline!B$57*Baseline!B$66/Baseline!B$73 + Baseline!B$67*Baseline!B$52/Baseline!B$74 + Baseline!B$55*Baseline!B$53/Baseline!B$75 + Baseline!B$56*Baseline!B$54/Baseline!B$76)</f>
        <v>0.0000001998953057</v>
      </c>
      <c r="J963" s="45">
        <f>Baseline!B$33 * (C963 * Baseline!B$57*Baseline!B$57/Baseline!B$73 + Baseline!B$67*Baseline!B$67/Baseline!B$74 + Baseline!B$55*Baseline!B$55/Baseline!B$75 + Baseline!B$56*Baseline!B$56/Baseline!B$76)</f>
        <v>0.000001763813804</v>
      </c>
      <c r="K963" s="43">
        <f>Baseline!B$33 * (C963 * Baseline!B$57*Baseline!B$58/Baseline!B$73 + Baseline!B$67*Baseline!B$59/Baseline!B$74 + Baseline!B$55*Baseline!B$68/Baseline!B$75 + Baseline!B$56*Baseline!B$60/Baseline!B$76)</f>
        <v>0.0000000137419206</v>
      </c>
      <c r="L963" s="45">
        <f>Baseline!B$33 * (C963 * Baseline!B$57*Baseline!B$61/Baseline!B$73 + Baseline!B$67*Baseline!B$62/Baseline!B$74 + Baseline!B$55*Baseline!B$63/Baseline!B$75 + Baseline!B$56*Baseline!B$69/Baseline!B$76)</f>
        <v>0.00000001439285194</v>
      </c>
      <c r="M963" s="43">
        <f>Baseline!B$33 * (C963 * Baseline!B$58*Baseline!B$66/Baseline!B$73 + Baseline!B$59*Baseline!B$52/Baseline!B$74 + Baseline!B$68*Baseline!B$53/Baseline!B$75 + Baseline!B$60*Baseline!B$54/Baseline!B$76)</f>
        <v>0.0000001686719851</v>
      </c>
      <c r="N963" s="45">
        <f>Baseline!B$33 * (C963 * Baseline!B$58*Baseline!B$57/Baseline!B$73 + Baseline!B$59*Baseline!B$67/Baseline!B$74 + Baseline!B$68*Baseline!B$55/Baseline!B$75 + Baseline!B$60*Baseline!B$56/Baseline!B$76)</f>
        <v>0.0000000137419206</v>
      </c>
      <c r="O963" s="45">
        <f>Baseline!B$33 * (C963 * Baseline!B$58*Baseline!B$58/Baseline!B$73 + Baseline!B$59*Baseline!B$59/Baseline!B$74 + Baseline!B$68*Baseline!B$68/Baseline!B$75 + Baseline!B$60*Baseline!B$60/Baseline!B$76)</f>
        <v>0.000001324390274</v>
      </c>
      <c r="P963" s="43">
        <f>Baseline!B$33 * (C963 * Baseline!B$58*Baseline!B$61/Baseline!B$73 + Baseline!B$59*Baseline!B$62/Baseline!B$74 + Baseline!B$68*Baseline!B$63/Baseline!B$75 + Baseline!B$60*Baseline!B$69/Baseline!B$76)</f>
        <v>0.000000001646942002</v>
      </c>
      <c r="Q963" s="43">
        <f>Baseline!B$33 * (C963 * Baseline!B$61*Baseline!B$66/Baseline!B$73 + Baseline!B$62*Baseline!B$52/Baseline!B$74 + Baseline!B$63*Baseline!B$53/Baseline!B$75 + Baseline!B$69*Baseline!B$54/Baseline!B$76)</f>
        <v>0.00000000340526221</v>
      </c>
      <c r="R963" s="43">
        <f>Baseline!B$33 * (C963 * Baseline!B$61*Baseline!B$57/Baseline!B$73 + Baseline!B$62*Baseline!B$67/Baseline!B$74 + Baseline!B$63*Baseline!B$55/Baseline!B$75 + Baseline!B$69*Baseline!B$56/Baseline!B$76)</f>
        <v>0.00000001439285194</v>
      </c>
      <c r="S963" s="43">
        <f>Baseline!B$33 * (C963 * Baseline!B$61*Baseline!B$58/Baseline!B$73 + Baseline!B$62*Baseline!B$59/Baseline!B$74 + Baseline!B$63*Baseline!B$68/Baseline!B$75 + Baseline!B$69*Baseline!B$60/Baseline!B$76)</f>
        <v>0.000000001646942002</v>
      </c>
      <c r="T963" s="43">
        <f>Baseline!B$33 * (C963 * Baseline!B$61*Baseline!B$61/Baseline!B$73 + Baseline!B$62*Baseline!B$62/Baseline!B$74 + Baseline!B$63*Baseline!B$63/Baseline!B$75 + Baseline!B$69*Baseline!B$69/Baseline!B$76)</f>
        <v>0.00000009854654511</v>
      </c>
      <c r="U963" s="41"/>
      <c r="V963" s="43">
        <f>E963 * ( Baseline!B$87 * Baseline!B$7 )</f>
        <v>0.1990045851</v>
      </c>
      <c r="W963" s="43">
        <f>F963 * ( Baseline!D$87 * Baseline!B$11 )</f>
        <v>0.003687387883</v>
      </c>
      <c r="X963" s="43">
        <f>G963 * ( Baseline!F$87 * Baseline!B$16 )</f>
        <v>0.005858782594</v>
      </c>
      <c r="Y963" s="43">
        <f>H963 * ( Baseline!H$87 * Baseline!B$18 )</f>
        <v>0.001197540367</v>
      </c>
      <c r="Z963" s="51">
        <f t="shared" si="1"/>
        <v>0.209748296</v>
      </c>
      <c r="AA963" s="43">
        <f>I963 * ( Baseline!B$87 * Baseline!B$7 )</f>
        <v>0.002074713378</v>
      </c>
      <c r="AB963" s="45">
        <f>J963 * ( Baseline!D$87 * Baseline!B$11 )</f>
        <v>0.03253636011</v>
      </c>
      <c r="AC963" s="45">
        <f>K963 * ( Baseline!F$87 * Baseline!B$16 )</f>
        <v>0.0004773224504</v>
      </c>
      <c r="AD963" s="45">
        <f>L963 * ( Baseline!F$87 * Baseline!B$16 )</f>
        <v>0.0004999324005</v>
      </c>
      <c r="AE963" s="51">
        <f t="shared" si="2"/>
        <v>0.03558832834</v>
      </c>
      <c r="AF963" s="51">
        <f>M963 * ( Baseline!B$87 * Baseline!B$7 )</f>
        <v>0.001750646533</v>
      </c>
      <c r="AG963" s="51">
        <f>N963 * ( Baseline!D$87 * Baseline!B$11 )</f>
        <v>0.0002534916533</v>
      </c>
      <c r="AH963" s="51">
        <f>O963 * ( Baseline!F$87 * Baseline!B$16 )</f>
        <v>0.04600239147</v>
      </c>
      <c r="AI963" s="51">
        <f>P963 * ( Baseline!H$87 * Baseline!B$18 )</f>
        <v>0.0005791858037</v>
      </c>
      <c r="AJ963" s="51">
        <f t="shared" si="3"/>
        <v>0.04858571546</v>
      </c>
      <c r="AK963" s="51">
        <f>Q963 * ( Baseline!B$87 * Baseline!B$7 )</f>
        <v>0.00003534321647</v>
      </c>
      <c r="AL963" s="51">
        <f>R963 * ( Baseline!D$87 * Baseline!B$11 )</f>
        <v>0.0002654991204</v>
      </c>
      <c r="AM963" s="51">
        <f>S963 * ( Baseline!F$87 * Baseline!B$16 )</f>
        <v>0.00005720615152</v>
      </c>
      <c r="AN963" s="51">
        <f>T963 * ( Baseline!H$87 * Baseline!B$18 )</f>
        <v>0.03465620517</v>
      </c>
      <c r="AO963" s="51">
        <f t="shared" si="4"/>
        <v>0.03501425366</v>
      </c>
      <c r="AP963" s="61"/>
      <c r="AQ963" s="51">
        <f>V963 * ( (1-Baseline!B$88-Baseline!B$87) + (1-B963)*Baseline!B$88 )</f>
        <v>0.1358035969</v>
      </c>
      <c r="AR963" s="51">
        <f>W963 * ( (1-Baseline!B$88-Baseline!B$87) + (1-B963)*Baseline!B$88 )</f>
        <v>0.002516326633</v>
      </c>
      <c r="AS963" s="51">
        <f>X963 * ( (1-Baseline!B$88-Baseline!B$87) + (1-B963)*Baseline!B$88 )</f>
        <v>0.003998117677</v>
      </c>
      <c r="AT963" s="51">
        <f>Y963 * ( (1-Baseline!B$88-Baseline!B$87) + (1-B963)*Baseline!B$88 )</f>
        <v>0.000817218805</v>
      </c>
      <c r="AU963" s="51">
        <f t="shared" si="5"/>
        <v>0.14313526</v>
      </c>
      <c r="AV963" s="51">
        <f>AA963 * ( (1-Baseline!D$88-Baseline!D$87) + (1-B963)*Baseline!D$88 )</f>
        <v>0.001747546073</v>
      </c>
      <c r="AW963" s="51">
        <f>AB963 * ( (1-Baseline!D$88-Baseline!D$87) + (1-B963)*Baseline!D$88 )</f>
        <v>0.02740561128</v>
      </c>
      <c r="AX963" s="51">
        <f>AC963 * ( (1-Baseline!D$88-Baseline!D$87) + (1-B963)*Baseline!D$88 )</f>
        <v>0.0004020521498</v>
      </c>
      <c r="AY963" s="51">
        <f>AD963 * ( (1-Baseline!D$88-Baseline!D$87) + (1-B963)*Baseline!D$88 )</f>
        <v>0.0004210966742</v>
      </c>
      <c r="AZ963" s="51">
        <f t="shared" si="6"/>
        <v>0.02997630618</v>
      </c>
      <c r="BA963" s="51">
        <f>AF963 * ( (1-Baseline!F$88-Baseline!F$87) + (1-Baseline!B$36)*Baseline!F$88 )</f>
        <v>0.001259821266</v>
      </c>
      <c r="BB963" s="51">
        <f>AG963 * ( (1-Baseline!F$88-Baseline!F$87) + (1-Baseline!B$36)*Baseline!F$88 )</f>
        <v>0.0001824207054</v>
      </c>
      <c r="BC963" s="51">
        <f>AH963 * ( (1-Baseline!F$88-Baseline!F$87) + (1-Baseline!B$36)*Baseline!F$88 )</f>
        <v>0.03310479298</v>
      </c>
      <c r="BD963" s="51">
        <f>AI963 * ( (1-Baseline!F$88-Baseline!F$87) + (1-Baseline!B$36)*Baseline!F$88 )</f>
        <v>0.0004168006383</v>
      </c>
      <c r="BE963" s="51">
        <f t="shared" si="7"/>
        <v>0.03496383558</v>
      </c>
      <c r="BF963" s="51">
        <f>AK963 * ( (1-Baseline!H$88-Baseline!H$87) + (1-Baseline!B$36)*Baseline!H$88 )</f>
        <v>0.00002800313728</v>
      </c>
      <c r="BG963" s="51">
        <f>AL963 * ( (1-Baseline!H$88-Baseline!H$87) + (1-Baseline!B$36)*Baseline!H$88 )</f>
        <v>0.0002103602631</v>
      </c>
      <c r="BH963" s="51">
        <f>AM963 * ( (1-Baseline!H$88-Baseline!H$87) + (1-Baseline!B$36)*Baseline!H$88 )</f>
        <v>0.00004532557798</v>
      </c>
      <c r="BI963" s="51">
        <f>AN963 * ( (1-Baseline!H$88-Baseline!H$87) + (1-Baseline!B$36)*Baseline!H$88 )</f>
        <v>0.02745880448</v>
      </c>
      <c r="BJ963" s="51">
        <f t="shared" si="8"/>
        <v>0.02774249346</v>
      </c>
      <c r="BK963" s="61"/>
      <c r="BL963" s="51">
        <f t="shared" si="19"/>
        <v>0.9487780781</v>
      </c>
      <c r="BM963" s="51">
        <f t="shared" si="20"/>
        <v>0.01758006122</v>
      </c>
      <c r="BN963" s="51">
        <f t="shared" si="21"/>
        <v>0.0279324443</v>
      </c>
      <c r="BO963" s="51">
        <f t="shared" si="22"/>
        <v>0.005709416428</v>
      </c>
      <c r="BP963" s="51">
        <f t="shared" si="9"/>
        <v>1</v>
      </c>
      <c r="BQ963" s="51">
        <f t="shared" si="23"/>
        <v>0.05829757885</v>
      </c>
      <c r="BR963" s="51">
        <f t="shared" si="24"/>
        <v>0.9142424393</v>
      </c>
      <c r="BS963" s="51">
        <f t="shared" si="25"/>
        <v>0.01341233131</v>
      </c>
      <c r="BT963" s="51">
        <f t="shared" si="26"/>
        <v>0.01404765056</v>
      </c>
      <c r="BU963" s="51">
        <f t="shared" si="10"/>
        <v>1</v>
      </c>
      <c r="BV963" s="51">
        <f t="shared" si="27"/>
        <v>0.03603212419</v>
      </c>
      <c r="BW963" s="51">
        <f t="shared" si="28"/>
        <v>0.005217411145</v>
      </c>
      <c r="BX963" s="51">
        <f t="shared" si="29"/>
        <v>0.9468295575</v>
      </c>
      <c r="BY963" s="51">
        <f t="shared" si="30"/>
        <v>0.01192090717</v>
      </c>
      <c r="BZ963" s="51">
        <f t="shared" si="11"/>
        <v>1</v>
      </c>
      <c r="CA963" s="51">
        <f t="shared" si="31"/>
        <v>0.001009395111</v>
      </c>
      <c r="CB963" s="51">
        <f t="shared" si="32"/>
        <v>0.007582601161</v>
      </c>
      <c r="CC963" s="51">
        <f t="shared" si="33"/>
        <v>0.001633796113</v>
      </c>
      <c r="CD963" s="51">
        <f t="shared" si="34"/>
        <v>0.9897742076</v>
      </c>
      <c r="CE963" s="51">
        <f t="shared" si="12"/>
        <v>1</v>
      </c>
      <c r="CF963" s="61"/>
      <c r="CG963" s="51">
        <f t="shared" si="35"/>
        <v>0.9487780781</v>
      </c>
      <c r="CH963" s="51">
        <f t="shared" si="36"/>
        <v>0.01758006122</v>
      </c>
      <c r="CI963" s="51">
        <f t="shared" si="37"/>
        <v>0.0279324443</v>
      </c>
      <c r="CJ963" s="51">
        <f t="shared" si="38"/>
        <v>0.005709416428</v>
      </c>
      <c r="CK963" s="51">
        <f t="shared" si="13"/>
        <v>1</v>
      </c>
      <c r="CL963" s="51">
        <f t="shared" si="39"/>
        <v>0.05829757885</v>
      </c>
      <c r="CM963" s="51">
        <f t="shared" si="40"/>
        <v>0.9142424393</v>
      </c>
      <c r="CN963" s="51">
        <f t="shared" si="41"/>
        <v>0.01341233131</v>
      </c>
      <c r="CO963" s="51">
        <f t="shared" si="42"/>
        <v>0.01404765056</v>
      </c>
      <c r="CP963" s="51">
        <f t="shared" si="14"/>
        <v>1</v>
      </c>
      <c r="CQ963" s="51">
        <f t="shared" si="43"/>
        <v>0.03603212419</v>
      </c>
      <c r="CR963" s="51">
        <f t="shared" si="44"/>
        <v>0.005217411145</v>
      </c>
      <c r="CS963" s="51">
        <f t="shared" si="45"/>
        <v>0.9468295575</v>
      </c>
      <c r="CT963" s="51">
        <f t="shared" si="46"/>
        <v>0.01192090717</v>
      </c>
      <c r="CU963" s="51">
        <f t="shared" si="15"/>
        <v>1</v>
      </c>
      <c r="CV963" s="51">
        <f t="shared" si="47"/>
        <v>0.001009395111</v>
      </c>
      <c r="CW963" s="51">
        <f t="shared" si="48"/>
        <v>0.007582601161</v>
      </c>
      <c r="CX963" s="51">
        <f t="shared" si="49"/>
        <v>0.001633796113</v>
      </c>
      <c r="CY963" s="51">
        <f t="shared" si="50"/>
        <v>0.9897742076</v>
      </c>
      <c r="CZ963" s="51">
        <f t="shared" si="16"/>
        <v>1</v>
      </c>
      <c r="DA963" s="61"/>
      <c r="DB963" s="51">
        <f>(AQ963*Baseline!B$7 + AV963*Baseline!B$11 + BA963*Baseline!B$16 + BF963*Baseline!B$18)</f>
        <v>75115.37853</v>
      </c>
      <c r="DC963" s="51">
        <f>(AR963*Baseline!B$7 + AW963*Baseline!B$11 + BB963*Baseline!B$16 + BG963*Baseline!B$18)</f>
        <v>70236.94384</v>
      </c>
      <c r="DD963" s="51">
        <f>(AS963*Baseline!B$7 + AX963*Baseline!B$11 + BC963*Baseline!B$16 + BH963*Baseline!B$18)</f>
        <v>115784.1512</v>
      </c>
      <c r="DE963" s="51">
        <f>(AT963*Baseline!B$7 + AY963*Baseline!B$11 + BD963*Baseline!B$16 + BI963*Baseline!B$18)</f>
        <v>1260056.84</v>
      </c>
      <c r="DF963" s="51">
        <f t="shared" si="17"/>
        <v>1521193.314</v>
      </c>
      <c r="DG963" s="61"/>
      <c r="DH963" s="51">
        <f t="shared" si="51"/>
        <v>0.04937924578</v>
      </c>
      <c r="DI963" s="51">
        <f t="shared" si="52"/>
        <v>0.04617226699</v>
      </c>
      <c r="DJ963" s="51">
        <f t="shared" si="53"/>
        <v>0.07611402846</v>
      </c>
      <c r="DK963" s="51">
        <f t="shared" si="54"/>
        <v>0.8283344588</v>
      </c>
      <c r="DL963" s="51">
        <f t="shared" si="18"/>
        <v>1</v>
      </c>
      <c r="DM963" s="61"/>
      <c r="DN963" s="51">
        <f>DH963 / (Baseline!B$7/Baseline!B$17)</f>
        <v>5.270909704</v>
      </c>
      <c r="DO963" s="51">
        <f>DI963 / (Baseline!B$11/Baseline!B$17)</f>
        <v>1.114620624</v>
      </c>
      <c r="DP963" s="51">
        <f>DJ963 / (Baseline!B$16/Baseline!B$17)</f>
        <v>1.176191761</v>
      </c>
      <c r="DQ963" s="51">
        <f>DK963 / (Baseline!B$18/Baseline!B$17)</f>
        <v>0.9365052328</v>
      </c>
      <c r="DR963" s="79"/>
      <c r="DS963" s="51">
        <f>(AU963*Baseline!B$34)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0.03399982025</v>
      </c>
      <c r="DT963" s="51">
        <f>(AZ963*Baseline!B$34) + (Baseline!D$88*(1-Baseline!D$89)*Baseline!B$35) + (Baseline!D$88*Baseline!D$89*((1-Baseline!D$90)*Baseline!B$40 + Baseline!D$90*Baseline!B$41))</f>
        <v>0.01091001393</v>
      </c>
      <c r="DU963" s="51">
        <f>(BE963*Baseline!B$34) + (Baseline!F$88*(1-Baseline!F$89)*Baseline!B$35) + (Baseline!F$88*Baseline!F$89*((1-Baseline!F$90)*Baseline!B$40 + Baseline!F$90*Baseline!B$41))</f>
        <v>0.01297521534</v>
      </c>
      <c r="DV963" s="51">
        <f>(BJ963*Baseline!B$34) + (Baseline!H$88*(1-Baseline!H$89)*Baseline!B$35) + (Baseline!H$88*Baseline!H$89*((1-Baseline!H$90)*Baseline!B$40 + Baseline!H$90*Baseline!B$41))</f>
        <v>0.009306374019</v>
      </c>
      <c r="DW963" s="51">
        <f>( DS963*Baseline!B$7 + DT963*Baseline!B$11 + DU963*Baseline!B$16 + DV963*Baseline!B$18 ) / Baseline!B$17</f>
        <v>0.009841557128</v>
      </c>
    </row>
    <row r="964">
      <c r="A964" s="4" t="s">
        <v>1324</v>
      </c>
      <c r="B964" s="45">
        <f>MIN( MAX( NORMINV( MCrands!B964, (B$5+B$4)/2, (B$5-B$4)/3.29 ), 0 ), 1 )</f>
        <v>0.494464578</v>
      </c>
      <c r="C964" s="45">
        <f>MAX( NORMINV( MCrands!C964, (C$5+C$4)/2, (C$5-C$4)/3.29 ), 0 )</f>
        <v>2.888498708</v>
      </c>
      <c r="D964" s="41"/>
      <c r="E964" s="43">
        <f>Baseline!B$33 * (C964 * Baseline!B$66*Baseline!B$66/Baseline!B$73 + Baseline!B$52*Baseline!B$52/Baseline!B$74 + Baseline!B$53*Baseline!B$53/Baseline!B$75 + Baseline!B$54*Baseline!B$54/Baseline!B$76)</f>
        <v>0.00002049188442</v>
      </c>
      <c r="F964" s="43">
        <f>Baseline!B$33 * (C964 * Baseline!B$66*Baseline!B$57/Baseline!B$73 + Baseline!B$52*Baseline!B$67/Baseline!B$74 + Baseline!B$53*Baseline!B$55/Baseline!B$75 + Baseline!B$54*Baseline!B$56/Baseline!B$76)</f>
        <v>0.0000002001034286</v>
      </c>
      <c r="G964" s="45">
        <f>Baseline!B$33 * (C964 * Baseline!B$66*Baseline!B$58/Baseline!B$73 + Baseline!B$52*Baseline!B$59/Baseline!B$74 + Baseline!B$53*Baseline!B$68/Baseline!B$75 + Baseline!B$54*Baseline!B$60/Baseline!B$76)</f>
        <v>0.0000001691836206</v>
      </c>
      <c r="H964" s="43">
        <f>Baseline!B$33 * (C964 * Baseline!B$66*Baseline!B$61/Baseline!B$73 + Baseline!B$52*Baseline!B$62/Baseline!B$74 + Baseline!B$53*Baseline!B$63/Baseline!B$75 + Baseline!B$54*Baseline!B$69/Baseline!B$76)</f>
        <v>0.000000003456425763</v>
      </c>
      <c r="I964" s="43">
        <f>Baseline!B$33 * (C964 * Baseline!B$57*Baseline!B$66/Baseline!B$73 + Baseline!B$67*Baseline!B$52/Baseline!B$74 + Baseline!B$55*Baseline!B$53/Baseline!B$75 + Baseline!B$56*Baseline!B$54/Baseline!B$76)</f>
        <v>0.0000002001034286</v>
      </c>
      <c r="J964" s="45">
        <f>Baseline!B$33 * (C964 * Baseline!B$57*Baseline!B$57/Baseline!B$73 + Baseline!B$67*Baseline!B$67/Baseline!B$74 + Baseline!B$55*Baseline!B$55/Baseline!B$75 + Baseline!B$56*Baseline!B$56/Baseline!B$76)</f>
        <v>0.000001763813837</v>
      </c>
      <c r="K964" s="43">
        <f>Baseline!B$33 * (C964 * Baseline!B$57*Baseline!B$58/Baseline!B$73 + Baseline!B$67*Baseline!B$59/Baseline!B$74 + Baseline!B$55*Baseline!B$68/Baseline!B$75 + Baseline!B$56*Baseline!B$60/Baseline!B$76)</f>
        <v>0.00000001374200139</v>
      </c>
      <c r="L964" s="45">
        <f>Baseline!B$33 * (C964 * Baseline!B$57*Baseline!B$61/Baseline!B$73 + Baseline!B$67*Baseline!B$62/Baseline!B$74 + Baseline!B$55*Baseline!B$63/Baseline!B$75 + Baseline!B$56*Baseline!B$69/Baseline!B$76)</f>
        <v>0.00000001439286001</v>
      </c>
      <c r="M964" s="43">
        <f>Baseline!B$33 * (C964 * Baseline!B$58*Baseline!B$66/Baseline!B$73 + Baseline!B$59*Baseline!B$52/Baseline!B$74 + Baseline!B$68*Baseline!B$53/Baseline!B$75 + Baseline!B$60*Baseline!B$54/Baseline!B$76)</f>
        <v>0.0000001691836206</v>
      </c>
      <c r="N964" s="45">
        <f>Baseline!B$33 * (C964 * Baseline!B$58*Baseline!B$57/Baseline!B$73 + Baseline!B$59*Baseline!B$67/Baseline!B$74 + Baseline!B$68*Baseline!B$55/Baseline!B$75 + Baseline!B$60*Baseline!B$56/Baseline!B$76)</f>
        <v>0.00000001374200139</v>
      </c>
      <c r="O964" s="45">
        <f>Baseline!B$33 * (C964 * Baseline!B$58*Baseline!B$58/Baseline!B$73 + Baseline!B$59*Baseline!B$59/Baseline!B$74 + Baseline!B$68*Baseline!B$68/Baseline!B$75 + Baseline!B$60*Baseline!B$60/Baseline!B$76)</f>
        <v>0.000001324390473</v>
      </c>
      <c r="P964" s="43">
        <f>Baseline!B$33 * (C964 * Baseline!B$58*Baseline!B$61/Baseline!B$73 + Baseline!B$59*Baseline!B$62/Baseline!B$74 + Baseline!B$68*Baseline!B$63/Baseline!B$75 + Baseline!B$60*Baseline!B$69/Baseline!B$76)</f>
        <v>0.000000001646961862</v>
      </c>
      <c r="Q964" s="43">
        <f>Baseline!B$33 * (C964 * Baseline!B$61*Baseline!B$66/Baseline!B$73 + Baseline!B$62*Baseline!B$52/Baseline!B$74 + Baseline!B$63*Baseline!B$53/Baseline!B$75 + Baseline!B$69*Baseline!B$54/Baseline!B$76)</f>
        <v>0.000000003456425763</v>
      </c>
      <c r="R964" s="43">
        <f>Baseline!B$33 * (C964 * Baseline!B$61*Baseline!B$57/Baseline!B$73 + Baseline!B$62*Baseline!B$67/Baseline!B$74 + Baseline!B$63*Baseline!B$55/Baseline!B$75 + Baseline!B$69*Baseline!B$56/Baseline!B$76)</f>
        <v>0.00000001439286001</v>
      </c>
      <c r="S964" s="43">
        <f>Baseline!B$33 * (C964 * Baseline!B$61*Baseline!B$58/Baseline!B$73 + Baseline!B$62*Baseline!B$59/Baseline!B$74 + Baseline!B$63*Baseline!B$68/Baseline!B$75 + Baseline!B$69*Baseline!B$60/Baseline!B$76)</f>
        <v>0.000000001646961862</v>
      </c>
      <c r="T964" s="43">
        <f>Baseline!B$33 * (C964 * Baseline!B$61*Baseline!B$61/Baseline!B$73 + Baseline!B$62*Baseline!B$62/Baseline!B$74 + Baseline!B$63*Baseline!B$63/Baseline!B$75 + Baseline!B$69*Baseline!B$69/Baseline!B$76)</f>
        <v>0.0000000985465471</v>
      </c>
      <c r="U964" s="41"/>
      <c r="V964" s="43">
        <f>E964 * ( Baseline!B$87 * Baseline!B$7 )</f>
        <v>0.2126852684</v>
      </c>
      <c r="W964" s="43">
        <f>F964 * ( Baseline!D$87 * Baseline!B$11 )</f>
        <v>0.003691227043</v>
      </c>
      <c r="X964" s="43">
        <f>G964 * ( Baseline!F$87 * Baseline!B$16 )</f>
        <v>0.005876554137</v>
      </c>
      <c r="Y964" s="43">
        <f>H964 * ( Baseline!H$87 * Baseline!B$18 )</f>
        <v>0.001215533231</v>
      </c>
      <c r="Z964" s="51">
        <f t="shared" si="1"/>
        <v>0.2234685828</v>
      </c>
      <c r="AA964" s="43">
        <f>I964 * ( Baseline!B$87 * Baseline!B$7 )</f>
        <v>0.002076873486</v>
      </c>
      <c r="AB964" s="45">
        <f>J964 * ( Baseline!D$87 * Baseline!B$11 )</f>
        <v>0.03253636072</v>
      </c>
      <c r="AC964" s="45">
        <f>K964 * ( Baseline!F$87 * Baseline!B$16 )</f>
        <v>0.0004773252564</v>
      </c>
      <c r="AD964" s="45">
        <f>L964 * ( Baseline!F$87 * Baseline!B$16 )</f>
        <v>0.0004999326811</v>
      </c>
      <c r="AE964" s="51">
        <f t="shared" si="2"/>
        <v>0.03559049214</v>
      </c>
      <c r="AF964" s="51">
        <f>M964 * ( Baseline!B$87 * Baseline!B$7 )</f>
        <v>0.001755956799</v>
      </c>
      <c r="AG964" s="51">
        <f>N964 * ( Baseline!D$87 * Baseline!B$11 )</f>
        <v>0.0002534931435</v>
      </c>
      <c r="AH964" s="51">
        <f>O964 * ( Baseline!F$87 * Baseline!B$16 )</f>
        <v>0.04600239836</v>
      </c>
      <c r="AI964" s="51">
        <f>P964 * ( Baseline!H$87 * Baseline!B$18 )</f>
        <v>0.0005791927878</v>
      </c>
      <c r="AJ964" s="51">
        <f t="shared" si="3"/>
        <v>0.04859104109</v>
      </c>
      <c r="AK964" s="51">
        <f>Q964 * ( Baseline!B$87 * Baseline!B$7 )</f>
        <v>0.00003587424299</v>
      </c>
      <c r="AL964" s="51">
        <f>R964 * ( Baseline!D$87 * Baseline!B$11 )</f>
        <v>0.0002654992695</v>
      </c>
      <c r="AM964" s="51">
        <f>S964 * ( Baseline!F$87 * Baseline!B$16 )</f>
        <v>0.00005720684134</v>
      </c>
      <c r="AN964" s="51">
        <f>T964 * ( Baseline!H$87 * Baseline!B$18 )</f>
        <v>0.03465620587</v>
      </c>
      <c r="AO964" s="51">
        <f t="shared" si="4"/>
        <v>0.03501478622</v>
      </c>
      <c r="AP964" s="61"/>
      <c r="AQ964" s="51">
        <f>V964 * ( (1-Baseline!B$88-Baseline!B$87) + (1-B964)*Baseline!B$88 )</f>
        <v>0.1145366587</v>
      </c>
      <c r="AR964" s="51">
        <f>W964 * ( (1-Baseline!B$88-Baseline!B$87) + (1-B964)*Baseline!B$88 )</f>
        <v>0.001987823675</v>
      </c>
      <c r="AS964" s="51">
        <f>X964 * ( (1-Baseline!B$88-Baseline!B$87) + (1-B964)*Baseline!B$88 )</f>
        <v>0.003164680282</v>
      </c>
      <c r="AT964" s="51">
        <f>Y964 * ( (1-Baseline!B$88-Baseline!B$87) + (1-B964)*Baseline!B$88 )</f>
        <v>0.0006545968877</v>
      </c>
      <c r="AU964" s="51">
        <f t="shared" si="5"/>
        <v>0.1203437595</v>
      </c>
      <c r="AV964" s="51">
        <f>AA964 * ( (1-Baseline!D$88-Baseline!D$87) + (1-B964)*Baseline!D$88 )</f>
        <v>0.001598939764</v>
      </c>
      <c r="AW964" s="51">
        <f>AB964 * ( (1-Baseline!D$88-Baseline!D$87) + (1-B964)*Baseline!D$88 )</f>
        <v>0.02504903707</v>
      </c>
      <c r="AX964" s="51">
        <f>AC964 * ( (1-Baseline!D$88-Baseline!D$87) + (1-B964)*Baseline!D$88 )</f>
        <v>0.0003674823422</v>
      </c>
      <c r="AY964" s="51">
        <f>AD964 * ( (1-Baseline!D$88-Baseline!D$87) + (1-B964)*Baseline!D$88 )</f>
        <v>0.0003848873072</v>
      </c>
      <c r="AZ964" s="51">
        <f t="shared" si="6"/>
        <v>0.02740034649</v>
      </c>
      <c r="BA964" s="51">
        <f>AF964 * ( (1-Baseline!F$88-Baseline!F$87) + (1-Baseline!B$36)*Baseline!F$88 )</f>
        <v>0.001263642703</v>
      </c>
      <c r="BB964" s="51">
        <f>AG964 * ( (1-Baseline!F$88-Baseline!F$87) + (1-Baseline!B$36)*Baseline!F$88 )</f>
        <v>0.0001824217778</v>
      </c>
      <c r="BC964" s="51">
        <f>AH964 * ( (1-Baseline!F$88-Baseline!F$87) + (1-Baseline!B$36)*Baseline!F$88 )</f>
        <v>0.03310479794</v>
      </c>
      <c r="BD964" s="51">
        <f>AI964 * ( (1-Baseline!F$88-Baseline!F$87) + (1-Baseline!B$36)*Baseline!F$88 )</f>
        <v>0.0004168056643</v>
      </c>
      <c r="BE964" s="51">
        <f t="shared" si="7"/>
        <v>0.03496766808</v>
      </c>
      <c r="BF964" s="51">
        <f>AK964 * ( (1-Baseline!H$88-Baseline!H$87) + (1-Baseline!B$36)*Baseline!H$88 )</f>
        <v>0.00002842388021</v>
      </c>
      <c r="BG964" s="51">
        <f>AL964 * ( (1-Baseline!H$88-Baseline!H$87) + (1-Baseline!B$36)*Baseline!H$88 )</f>
        <v>0.0002103603812</v>
      </c>
      <c r="BH964" s="51">
        <f>AM964 * ( (1-Baseline!H$88-Baseline!H$87) + (1-Baseline!B$36)*Baseline!H$88 )</f>
        <v>0.00004532612453</v>
      </c>
      <c r="BI964" s="51">
        <f>AN964 * ( (1-Baseline!H$88-Baseline!H$87) + (1-Baseline!B$36)*Baseline!H$88 )</f>
        <v>0.02745880503</v>
      </c>
      <c r="BJ964" s="51">
        <f t="shared" si="8"/>
        <v>0.02774291542</v>
      </c>
      <c r="BK964" s="61"/>
      <c r="BL964" s="51">
        <f t="shared" si="19"/>
        <v>0.9517457252</v>
      </c>
      <c r="BM964" s="51">
        <f t="shared" si="20"/>
        <v>0.01651787914</v>
      </c>
      <c r="BN964" s="51">
        <f t="shared" si="21"/>
        <v>0.02629700364</v>
      </c>
      <c r="BO964" s="51">
        <f t="shared" si="22"/>
        <v>0.005439392042</v>
      </c>
      <c r="BP964" s="51">
        <f t="shared" si="9"/>
        <v>1</v>
      </c>
      <c r="BQ964" s="51">
        <f t="shared" si="23"/>
        <v>0.05835472792</v>
      </c>
      <c r="BR964" s="51">
        <f t="shared" si="24"/>
        <v>0.914186873</v>
      </c>
      <c r="BS964" s="51">
        <f t="shared" si="25"/>
        <v>0.01341159472</v>
      </c>
      <c r="BT964" s="51">
        <f t="shared" si="26"/>
        <v>0.01404680438</v>
      </c>
      <c r="BU964" s="51">
        <f t="shared" si="10"/>
        <v>1</v>
      </c>
      <c r="BV964" s="51">
        <f t="shared" si="27"/>
        <v>0.03613745989</v>
      </c>
      <c r="BW964" s="51">
        <f t="shared" si="28"/>
        <v>0.005216869978</v>
      </c>
      <c r="BX964" s="51">
        <f t="shared" si="29"/>
        <v>0.9467259258</v>
      </c>
      <c r="BY964" s="51">
        <f t="shared" si="30"/>
        <v>0.01191974436</v>
      </c>
      <c r="BZ964" s="51">
        <f t="shared" si="11"/>
        <v>1</v>
      </c>
      <c r="CA964" s="51">
        <f t="shared" si="31"/>
        <v>0.001024545538</v>
      </c>
      <c r="CB964" s="51">
        <f t="shared" si="32"/>
        <v>0.007582490088</v>
      </c>
      <c r="CC964" s="51">
        <f t="shared" si="33"/>
        <v>0.001633790964</v>
      </c>
      <c r="CD964" s="51">
        <f t="shared" si="34"/>
        <v>0.9897591734</v>
      </c>
      <c r="CE964" s="51">
        <f t="shared" si="12"/>
        <v>1</v>
      </c>
      <c r="CF964" s="61"/>
      <c r="CG964" s="51">
        <f t="shared" si="35"/>
        <v>0.9517457252</v>
      </c>
      <c r="CH964" s="51">
        <f t="shared" si="36"/>
        <v>0.01651787914</v>
      </c>
      <c r="CI964" s="51">
        <f t="shared" si="37"/>
        <v>0.02629700364</v>
      </c>
      <c r="CJ964" s="51">
        <f t="shared" si="38"/>
        <v>0.005439392042</v>
      </c>
      <c r="CK964" s="51">
        <f t="shared" si="13"/>
        <v>1</v>
      </c>
      <c r="CL964" s="51">
        <f t="shared" si="39"/>
        <v>0.05835472792</v>
      </c>
      <c r="CM964" s="51">
        <f t="shared" si="40"/>
        <v>0.914186873</v>
      </c>
      <c r="CN964" s="51">
        <f t="shared" si="41"/>
        <v>0.01341159472</v>
      </c>
      <c r="CO964" s="51">
        <f t="shared" si="42"/>
        <v>0.01404680438</v>
      </c>
      <c r="CP964" s="51">
        <f t="shared" si="14"/>
        <v>1</v>
      </c>
      <c r="CQ964" s="51">
        <f t="shared" si="43"/>
        <v>0.03613745989</v>
      </c>
      <c r="CR964" s="51">
        <f t="shared" si="44"/>
        <v>0.005216869978</v>
      </c>
      <c r="CS964" s="51">
        <f t="shared" si="45"/>
        <v>0.9467259258</v>
      </c>
      <c r="CT964" s="51">
        <f t="shared" si="46"/>
        <v>0.01191974436</v>
      </c>
      <c r="CU964" s="51">
        <f t="shared" si="15"/>
        <v>1</v>
      </c>
      <c r="CV964" s="51">
        <f t="shared" si="47"/>
        <v>0.001024545538</v>
      </c>
      <c r="CW964" s="51">
        <f t="shared" si="48"/>
        <v>0.007582490088</v>
      </c>
      <c r="CX964" s="51">
        <f t="shared" si="49"/>
        <v>0.001633790964</v>
      </c>
      <c r="CY964" s="51">
        <f t="shared" si="50"/>
        <v>0.9897591734</v>
      </c>
      <c r="CZ964" s="51">
        <f t="shared" si="16"/>
        <v>1</v>
      </c>
      <c r="DA964" s="61"/>
      <c r="DB964" s="51">
        <f>(AQ964*Baseline!B$7 + AV964*Baseline!B$11 + BA964*Baseline!B$16 + BF964*Baseline!B$18)</f>
        <v>64514.28793</v>
      </c>
      <c r="DC964" s="51">
        <f>(AR964*Baseline!B$7 + AW964*Baseline!B$11 + BB964*Baseline!B$16 + BG964*Baseline!B$18)</f>
        <v>64926.82826</v>
      </c>
      <c r="DD964" s="51">
        <f>(AS964*Baseline!B$7 + AX964*Baseline!B$11 + BC964*Baseline!B$16 + BH964*Baseline!B$18)</f>
        <v>115305.8389</v>
      </c>
      <c r="DE964" s="51">
        <f>(AT964*Baseline!B$7 + AY964*Baseline!B$11 + BD964*Baseline!B$16 + BI964*Baseline!B$18)</f>
        <v>1259900.358</v>
      </c>
      <c r="DF964" s="51">
        <f t="shared" si="17"/>
        <v>1504647.313</v>
      </c>
      <c r="DG964" s="61"/>
      <c r="DH964" s="51">
        <f t="shared" si="51"/>
        <v>0.04287668436</v>
      </c>
      <c r="DI964" s="51">
        <f t="shared" si="52"/>
        <v>0.04315086179</v>
      </c>
      <c r="DJ964" s="51">
        <f t="shared" si="53"/>
        <v>0.07663313382</v>
      </c>
      <c r="DK964" s="51">
        <f t="shared" si="54"/>
        <v>0.83733932</v>
      </c>
      <c r="DL964" s="51">
        <f t="shared" si="18"/>
        <v>1</v>
      </c>
      <c r="DM964" s="61"/>
      <c r="DN964" s="51">
        <f>DH964 / (Baseline!B$7/Baseline!B$17)</f>
        <v>4.576804042</v>
      </c>
      <c r="DO964" s="51">
        <f>DI964 / (Baseline!B$11/Baseline!B$17)</f>
        <v>1.041682457</v>
      </c>
      <c r="DP964" s="51">
        <f>DJ964 / (Baseline!B$16/Baseline!B$17)</f>
        <v>1.184213508</v>
      </c>
      <c r="DQ964" s="51">
        <f>DK964 / (Baseline!B$18/Baseline!B$17)</f>
        <v>0.9466860234</v>
      </c>
      <c r="DR964" s="79"/>
      <c r="DS964" s="51">
        <f>(AU964*Baseline!B$34)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0.03058109517</v>
      </c>
      <c r="DT964" s="51">
        <f>(AZ964*Baseline!B$34) + (Baseline!D$88*(1-Baseline!D$89)*Baseline!B$35) + (Baseline!D$88*Baseline!D$89*((1-Baseline!D$90)*Baseline!B$40 + Baseline!D$90*Baseline!B$41))</f>
        <v>0.01052361997</v>
      </c>
      <c r="DU964" s="51">
        <f>(BE964*Baseline!B$34) + (Baseline!F$88*(1-Baseline!F$89)*Baseline!B$35) + (Baseline!F$88*Baseline!F$89*((1-Baseline!F$90)*Baseline!B$40 + Baseline!F$90*Baseline!B$41))</f>
        <v>0.01297579021</v>
      </c>
      <c r="DV964" s="51">
        <f>(BJ964*Baseline!B$34) + (Baseline!H$88*(1-Baseline!H$89)*Baseline!B$35) + (Baseline!H$88*Baseline!H$89*((1-Baseline!H$90)*Baseline!B$40 + Baseline!H$90*Baseline!B$41))</f>
        <v>0.009306437313</v>
      </c>
      <c r="DW964" s="51">
        <f>( DS964*Baseline!B$7 + DT964*Baseline!B$11 + DU964*Baseline!B$16 + DV964*Baseline!B$18 ) / Baseline!B$17</f>
        <v>0.009793616752</v>
      </c>
    </row>
    <row r="965">
      <c r="A965" s="4" t="s">
        <v>1325</v>
      </c>
      <c r="B965" s="45">
        <f>MIN( MAX( NORMINV( MCrands!B965, (B$5+B$4)/2, (B$5-B$4)/3.29 ), 0 ), 1 )</f>
        <v>0.2799282464</v>
      </c>
      <c r="C965" s="45">
        <f>MAX( NORMINV( MCrands!C965, (C$5+C$4)/2, (C$5-C$4)/3.29 ), 0 )</f>
        <v>3.038154426</v>
      </c>
      <c r="D965" s="41"/>
      <c r="E965" s="43">
        <f>Baseline!B$33 * (C965 * Baseline!B$66*Baseline!B$66/Baseline!B$73 + Baseline!B$52*Baseline!B$52/Baseline!B$74 + Baseline!B$53*Baseline!B$53/Baseline!B$75 + Baseline!B$54*Baseline!B$54/Baseline!B$76)</f>
        <v>0.00002155145049</v>
      </c>
      <c r="F965" s="43">
        <f>Baseline!B$33 * (C965 * Baseline!B$66*Baseline!B$57/Baseline!B$73 + Baseline!B$52*Baseline!B$67/Baseline!B$74 + Baseline!B$53*Baseline!B$55/Baseline!B$75 + Baseline!B$54*Baseline!B$56/Baseline!B$76)</f>
        <v>0.0000002002707285</v>
      </c>
      <c r="G965" s="45">
        <f>Baseline!B$33 * (C965 * Baseline!B$66*Baseline!B$58/Baseline!B$73 + Baseline!B$52*Baseline!B$59/Baseline!B$74 + Baseline!B$53*Baseline!B$68/Baseline!B$75 + Baseline!B$54*Baseline!B$60/Baseline!B$76)</f>
        <v>0.0000001695948996</v>
      </c>
      <c r="H965" s="43">
        <f>Baseline!B$33 * (C965 * Baseline!B$66*Baseline!B$61/Baseline!B$73 + Baseline!B$52*Baseline!B$62/Baseline!B$74 + Baseline!B$53*Baseline!B$63/Baseline!B$75 + Baseline!B$54*Baseline!B$69/Baseline!B$76)</f>
        <v>0.000000003497553657</v>
      </c>
      <c r="I965" s="43">
        <f>Baseline!B$33 * (C965 * Baseline!B$57*Baseline!B$66/Baseline!B$73 + Baseline!B$67*Baseline!B$52/Baseline!B$74 + Baseline!B$55*Baseline!B$53/Baseline!B$75 + Baseline!B$56*Baseline!B$54/Baseline!B$76)</f>
        <v>0.0000002002707285</v>
      </c>
      <c r="J965" s="45">
        <f>Baseline!B$33 * (C965 * Baseline!B$57*Baseline!B$57/Baseline!B$73 + Baseline!B$67*Baseline!B$67/Baseline!B$74 + Baseline!B$55*Baseline!B$55/Baseline!B$75 + Baseline!B$56*Baseline!B$56/Baseline!B$76)</f>
        <v>0.000001763813864</v>
      </c>
      <c r="K965" s="43">
        <f>Baseline!B$33 * (C965 * Baseline!B$57*Baseline!B$58/Baseline!B$73 + Baseline!B$67*Baseline!B$59/Baseline!B$74 + Baseline!B$55*Baseline!B$68/Baseline!B$75 + Baseline!B$56*Baseline!B$60/Baseline!B$76)</f>
        <v>0.00000001374206633</v>
      </c>
      <c r="L965" s="45">
        <f>Baseline!B$33 * (C965 * Baseline!B$57*Baseline!B$61/Baseline!B$73 + Baseline!B$67*Baseline!B$62/Baseline!B$74 + Baseline!B$55*Baseline!B$63/Baseline!B$75 + Baseline!B$56*Baseline!B$69/Baseline!B$76)</f>
        <v>0.00000001439286651</v>
      </c>
      <c r="M965" s="43">
        <f>Baseline!B$33 * (C965 * Baseline!B$58*Baseline!B$66/Baseline!B$73 + Baseline!B$59*Baseline!B$52/Baseline!B$74 + Baseline!B$68*Baseline!B$53/Baseline!B$75 + Baseline!B$60*Baseline!B$54/Baseline!B$76)</f>
        <v>0.0000001695948996</v>
      </c>
      <c r="N965" s="45">
        <f>Baseline!B$33 * (C965 * Baseline!B$58*Baseline!B$57/Baseline!B$73 + Baseline!B$59*Baseline!B$67/Baseline!B$74 + Baseline!B$68*Baseline!B$55/Baseline!B$75 + Baseline!B$60*Baseline!B$56/Baseline!B$76)</f>
        <v>0.00000001374206633</v>
      </c>
      <c r="O965" s="45">
        <f>Baseline!B$33 * (C965 * Baseline!B$58*Baseline!B$58/Baseline!B$73 + Baseline!B$59*Baseline!B$59/Baseline!B$74 + Baseline!B$68*Baseline!B$68/Baseline!B$75 + Baseline!B$60*Baseline!B$60/Baseline!B$76)</f>
        <v>0.000001324390633</v>
      </c>
      <c r="P965" s="43">
        <f>Baseline!B$33 * (C965 * Baseline!B$58*Baseline!B$61/Baseline!B$73 + Baseline!B$59*Baseline!B$62/Baseline!B$74 + Baseline!B$68*Baseline!B$63/Baseline!B$75 + Baseline!B$60*Baseline!B$69/Baseline!B$76)</f>
        <v>0.000000001646977826</v>
      </c>
      <c r="Q965" s="43">
        <f>Baseline!B$33 * (C965 * Baseline!B$61*Baseline!B$66/Baseline!B$73 + Baseline!B$62*Baseline!B$52/Baseline!B$74 + Baseline!B$63*Baseline!B$53/Baseline!B$75 + Baseline!B$69*Baseline!B$54/Baseline!B$76)</f>
        <v>0.000000003497553657</v>
      </c>
      <c r="R965" s="43">
        <f>Baseline!B$33 * (C965 * Baseline!B$61*Baseline!B$57/Baseline!B$73 + Baseline!B$62*Baseline!B$67/Baseline!B$74 + Baseline!B$63*Baseline!B$55/Baseline!B$75 + Baseline!B$69*Baseline!B$56/Baseline!B$76)</f>
        <v>0.00000001439286651</v>
      </c>
      <c r="S965" s="43">
        <f>Baseline!B$33 * (C965 * Baseline!B$61*Baseline!B$58/Baseline!B$73 + Baseline!B$62*Baseline!B$59/Baseline!B$74 + Baseline!B$63*Baseline!B$68/Baseline!B$75 + Baseline!B$69*Baseline!B$60/Baseline!B$76)</f>
        <v>0.000000001646977826</v>
      </c>
      <c r="T965" s="43">
        <f>Baseline!B$33 * (C965 * Baseline!B$61*Baseline!B$61/Baseline!B$73 + Baseline!B$62*Baseline!B$62/Baseline!B$74 + Baseline!B$63*Baseline!B$63/Baseline!B$75 + Baseline!B$69*Baseline!B$69/Baseline!B$76)</f>
        <v>0.00000009854654869</v>
      </c>
      <c r="U965" s="41"/>
      <c r="V965" s="43">
        <f>E965 * ( Baseline!B$87 * Baseline!B$7 )</f>
        <v>0.2236825047</v>
      </c>
      <c r="W965" s="43">
        <f>F965 * ( Baseline!D$87 * Baseline!B$11 )</f>
        <v>0.003694313157</v>
      </c>
      <c r="X965" s="43">
        <f>G965 * ( Baseline!F$87 * Baseline!B$16 )</f>
        <v>0.005890839816</v>
      </c>
      <c r="Y965" s="43">
        <f>H965 * ( Baseline!H$87 * Baseline!B$18 )</f>
        <v>0.00122999682</v>
      </c>
      <c r="Z965" s="51">
        <f t="shared" si="1"/>
        <v>0.2344976545</v>
      </c>
      <c r="AA965" s="43">
        <f>I965 * ( Baseline!B$87 * Baseline!B$7 )</f>
        <v>0.002078609891</v>
      </c>
      <c r="AB965" s="45">
        <f>J965 * ( Baseline!D$87 * Baseline!B$11 )</f>
        <v>0.03253636121</v>
      </c>
      <c r="AC965" s="45">
        <f>K965 * ( Baseline!F$87 * Baseline!B$16 )</f>
        <v>0.000477327512</v>
      </c>
      <c r="AD965" s="45">
        <f>L965 * ( Baseline!F$87 * Baseline!B$16 )</f>
        <v>0.0004999329067</v>
      </c>
      <c r="AE965" s="51">
        <f t="shared" si="2"/>
        <v>0.03559223152</v>
      </c>
      <c r="AF965" s="51">
        <f>M965 * ( Baseline!B$87 * Baseline!B$7 )</f>
        <v>0.001760225463</v>
      </c>
      <c r="AG965" s="51">
        <f>N965 * ( Baseline!D$87 * Baseline!B$11 )</f>
        <v>0.0002534943414</v>
      </c>
      <c r="AH965" s="51">
        <f>O965 * ( Baseline!F$87 * Baseline!B$16 )</f>
        <v>0.04600240391</v>
      </c>
      <c r="AI965" s="51">
        <f>P965 * ( Baseline!H$87 * Baseline!B$18 )</f>
        <v>0.000579198402</v>
      </c>
      <c r="AJ965" s="51">
        <f t="shared" si="3"/>
        <v>0.04859532211</v>
      </c>
      <c r="AK965" s="51">
        <f>Q965 * ( Baseline!B$87 * Baseline!B$7 )</f>
        <v>0.0000363011094</v>
      </c>
      <c r="AL965" s="51">
        <f>R965 * ( Baseline!D$87 * Baseline!B$11 )</f>
        <v>0.0002654993893</v>
      </c>
      <c r="AM965" s="51">
        <f>S965 * ( Baseline!F$87 * Baseline!B$16 )</f>
        <v>0.00005720739585</v>
      </c>
      <c r="AN965" s="51">
        <f>T965 * ( Baseline!H$87 * Baseline!B$18 )</f>
        <v>0.03465620643</v>
      </c>
      <c r="AO965" s="51">
        <f t="shared" si="4"/>
        <v>0.03501521432</v>
      </c>
      <c r="AP965" s="61"/>
      <c r="AQ965" s="51">
        <f>V965 * ( (1-Baseline!B$88-Baseline!B$87) + (1-B965)*Baseline!B$88 )</f>
        <v>0.1631683034</v>
      </c>
      <c r="AR965" s="51">
        <f>W965 * ( (1-Baseline!B$88-Baseline!B$87) + (1-B965)*Baseline!B$88 )</f>
        <v>0.002694867938</v>
      </c>
      <c r="AS965" s="51">
        <f>X965 * ( (1-Baseline!B$88-Baseline!B$87) + (1-B965)*Baseline!B$88 )</f>
        <v>0.004297154755</v>
      </c>
      <c r="AT965" s="51">
        <f>Y965 * ( (1-Baseline!B$88-Baseline!B$87) + (1-B965)*Baseline!B$88 )</f>
        <v>0.000897238229</v>
      </c>
      <c r="AU965" s="51">
        <f t="shared" si="5"/>
        <v>0.1710575644</v>
      </c>
      <c r="AV965" s="51">
        <f>AA965 * ( (1-Baseline!D$88-Baseline!D$87) + (1-B965)*Baseline!D$88 )</f>
        <v>0.001800056514</v>
      </c>
      <c r="AW965" s="51">
        <f>AB965 * ( (1-Baseline!D$88-Baseline!D$87) + (1-B965)*Baseline!D$88 )</f>
        <v>0.02817618119</v>
      </c>
      <c r="AX965" s="51">
        <f>AC965 * ( (1-Baseline!D$88-Baseline!D$87) + (1-B965)*Baseline!D$88 )</f>
        <v>0.0004133611126</v>
      </c>
      <c r="AY965" s="51">
        <f>AD965 * ( (1-Baseline!D$88-Baseline!D$87) + (1-B965)*Baseline!D$88 )</f>
        <v>0.0004329371706</v>
      </c>
      <c r="AZ965" s="51">
        <f t="shared" si="6"/>
        <v>0.03082253599</v>
      </c>
      <c r="BA965" s="51">
        <f>AF965 * ( (1-Baseline!F$88-Baseline!F$87) + (1-Baseline!B$36)*Baseline!F$88 )</f>
        <v>0.00126671457</v>
      </c>
      <c r="BB965" s="51">
        <f>AG965 * ( (1-Baseline!F$88-Baseline!F$87) + (1-Baseline!B$36)*Baseline!F$88 )</f>
        <v>0.0001824226399</v>
      </c>
      <c r="BC965" s="51">
        <f>AH965 * ( (1-Baseline!F$88-Baseline!F$87) + (1-Baseline!B$36)*Baseline!F$88 )</f>
        <v>0.03310480193</v>
      </c>
      <c r="BD965" s="51">
        <f>AI965 * ( (1-Baseline!F$88-Baseline!F$87) + (1-Baseline!B$36)*Baseline!F$88 )</f>
        <v>0.0004168097044</v>
      </c>
      <c r="BE965" s="51">
        <f t="shared" si="7"/>
        <v>0.03497074884</v>
      </c>
      <c r="BF965" s="51">
        <f>AK965 * ( (1-Baseline!H$88-Baseline!H$87) + (1-Baseline!B$36)*Baseline!H$88 )</f>
        <v>0.000028762095</v>
      </c>
      <c r="BG965" s="51">
        <f>AL965 * ( (1-Baseline!H$88-Baseline!H$87) + (1-Baseline!B$36)*Baseline!H$88 )</f>
        <v>0.0002103604761</v>
      </c>
      <c r="BH965" s="51">
        <f>AM965 * ( (1-Baseline!H$88-Baseline!H$87) + (1-Baseline!B$36)*Baseline!H$88 )</f>
        <v>0.00004532656388</v>
      </c>
      <c r="BI965" s="51">
        <f>AN965 * ( (1-Baseline!H$88-Baseline!H$87) + (1-Baseline!B$36)*Baseline!H$88 )</f>
        <v>0.02745880548</v>
      </c>
      <c r="BJ965" s="51">
        <f t="shared" si="8"/>
        <v>0.02774325461</v>
      </c>
      <c r="BK965" s="61"/>
      <c r="BL965" s="51">
        <f t="shared" si="19"/>
        <v>0.9538794969</v>
      </c>
      <c r="BM965" s="51">
        <f t="shared" si="20"/>
        <v>0.01575415825</v>
      </c>
      <c r="BN965" s="51">
        <f t="shared" si="21"/>
        <v>0.02512110336</v>
      </c>
      <c r="BO965" s="51">
        <f t="shared" si="22"/>
        <v>0.005245241462</v>
      </c>
      <c r="BP965" s="51">
        <f t="shared" si="9"/>
        <v>1</v>
      </c>
      <c r="BQ965" s="51">
        <f t="shared" si="23"/>
        <v>0.05840066224</v>
      </c>
      <c r="BR965" s="51">
        <f t="shared" si="24"/>
        <v>0.9141422108</v>
      </c>
      <c r="BS965" s="51">
        <f t="shared" si="25"/>
        <v>0.01341100267</v>
      </c>
      <c r="BT965" s="51">
        <f t="shared" si="26"/>
        <v>0.01404612426</v>
      </c>
      <c r="BU965" s="51">
        <f t="shared" si="10"/>
        <v>1</v>
      </c>
      <c r="BV965" s="51">
        <f t="shared" si="27"/>
        <v>0.0362221174</v>
      </c>
      <c r="BW965" s="51">
        <f t="shared" si="28"/>
        <v>0.005216435047</v>
      </c>
      <c r="BX965" s="51">
        <f t="shared" si="29"/>
        <v>0.9466426377</v>
      </c>
      <c r="BY965" s="51">
        <f t="shared" si="30"/>
        <v>0.01191880981</v>
      </c>
      <c r="BZ965" s="51">
        <f t="shared" si="11"/>
        <v>1</v>
      </c>
      <c r="CA965" s="51">
        <f t="shared" si="31"/>
        <v>0.001036723896</v>
      </c>
      <c r="CB965" s="51">
        <f t="shared" si="32"/>
        <v>0.007582400805</v>
      </c>
      <c r="CC965" s="51">
        <f t="shared" si="33"/>
        <v>0.001633786825</v>
      </c>
      <c r="CD965" s="51">
        <f t="shared" si="34"/>
        <v>0.9897470885</v>
      </c>
      <c r="CE965" s="51">
        <f t="shared" si="12"/>
        <v>1</v>
      </c>
      <c r="CF965" s="61"/>
      <c r="CG965" s="51">
        <f t="shared" si="35"/>
        <v>0.9538794969</v>
      </c>
      <c r="CH965" s="51">
        <f t="shared" si="36"/>
        <v>0.01575415825</v>
      </c>
      <c r="CI965" s="51">
        <f t="shared" si="37"/>
        <v>0.02512110336</v>
      </c>
      <c r="CJ965" s="51">
        <f t="shared" si="38"/>
        <v>0.005245241462</v>
      </c>
      <c r="CK965" s="51">
        <f t="shared" si="13"/>
        <v>1</v>
      </c>
      <c r="CL965" s="51">
        <f t="shared" si="39"/>
        <v>0.05840066224</v>
      </c>
      <c r="CM965" s="51">
        <f t="shared" si="40"/>
        <v>0.9141422108</v>
      </c>
      <c r="CN965" s="51">
        <f t="shared" si="41"/>
        <v>0.01341100267</v>
      </c>
      <c r="CO965" s="51">
        <f t="shared" si="42"/>
        <v>0.01404612426</v>
      </c>
      <c r="CP965" s="51">
        <f t="shared" si="14"/>
        <v>1</v>
      </c>
      <c r="CQ965" s="51">
        <f t="shared" si="43"/>
        <v>0.0362221174</v>
      </c>
      <c r="CR965" s="51">
        <f t="shared" si="44"/>
        <v>0.005216435047</v>
      </c>
      <c r="CS965" s="51">
        <f t="shared" si="45"/>
        <v>0.9466426377</v>
      </c>
      <c r="CT965" s="51">
        <f t="shared" si="46"/>
        <v>0.01191880981</v>
      </c>
      <c r="CU965" s="51">
        <f t="shared" si="15"/>
        <v>1</v>
      </c>
      <c r="CV965" s="51">
        <f t="shared" si="47"/>
        <v>0.001036723896</v>
      </c>
      <c r="CW965" s="51">
        <f t="shared" si="48"/>
        <v>0.007582400805</v>
      </c>
      <c r="CX965" s="51">
        <f t="shared" si="49"/>
        <v>0.001633786825</v>
      </c>
      <c r="CY965" s="51">
        <f t="shared" si="50"/>
        <v>0.9897470885</v>
      </c>
      <c r="CZ965" s="51">
        <f t="shared" si="16"/>
        <v>1</v>
      </c>
      <c r="DA965" s="61"/>
      <c r="DB965" s="51">
        <f>(AQ965*Baseline!B$7 + AV965*Baseline!B$11 + BA965*Baseline!B$16 + BF965*Baseline!B$18)</f>
        <v>88557.71985</v>
      </c>
      <c r="DC965" s="51">
        <f>(AR965*Baseline!B$7 + AW965*Baseline!B$11 + BB965*Baseline!B$16 + BG965*Baseline!B$18)</f>
        <v>71976.08139</v>
      </c>
      <c r="DD965" s="51">
        <f>(AS965*Baseline!B$7 + AX965*Baseline!B$11 + BC965*Baseline!B$16 + BH965*Baseline!B$18)</f>
        <v>115953.512</v>
      </c>
      <c r="DE965" s="51">
        <f>(AT965*Baseline!B$7 + AY965*Baseline!B$11 + BD965*Baseline!B$16 + BI965*Baseline!B$18)</f>
        <v>1260121.119</v>
      </c>
      <c r="DF965" s="51">
        <f t="shared" si="17"/>
        <v>1536608.432</v>
      </c>
      <c r="DG965" s="61"/>
      <c r="DH965" s="51">
        <f t="shared" si="51"/>
        <v>0.05763193668</v>
      </c>
      <c r="DI965" s="51">
        <f t="shared" si="52"/>
        <v>0.04684087364</v>
      </c>
      <c r="DJ965" s="51">
        <f t="shared" si="53"/>
        <v>0.07546067665</v>
      </c>
      <c r="DK965" s="51">
        <f t="shared" si="54"/>
        <v>0.820066513</v>
      </c>
      <c r="DL965" s="51">
        <f t="shared" si="18"/>
        <v>1</v>
      </c>
      <c r="DM965" s="61"/>
      <c r="DN965" s="51">
        <f>DH965 / (Baseline!B$7/Baseline!B$17)</f>
        <v>6.151830177</v>
      </c>
      <c r="DO965" s="51">
        <f>DI965 / (Baseline!B$11/Baseline!B$17)</f>
        <v>1.130761109</v>
      </c>
      <c r="DP965" s="51">
        <f>DJ965 / (Baseline!B$16/Baseline!B$17)</f>
        <v>1.166095501</v>
      </c>
      <c r="DQ965" s="51">
        <f>DK965 / (Baseline!B$18/Baseline!B$17)</f>
        <v>0.9271575902</v>
      </c>
      <c r="DR965" s="79"/>
      <c r="DS965" s="51">
        <f>(AU965*Baseline!B$34)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0.0381881659</v>
      </c>
      <c r="DT965" s="51">
        <f>(AZ965*Baseline!B$34) + (Baseline!D$88*(1-Baseline!D$89)*Baseline!B$35) + (Baseline!D$88*Baseline!D$89*((1-Baseline!D$90)*Baseline!B$40 + Baseline!D$90*Baseline!B$41))</f>
        <v>0.0110369484</v>
      </c>
      <c r="DU965" s="51">
        <f>(BE965*Baseline!B$34) + (Baseline!F$88*(1-Baseline!F$89)*Baseline!B$35) + (Baseline!F$88*Baseline!F$89*((1-Baseline!F$90)*Baseline!B$40 + Baseline!F$90*Baseline!B$41))</f>
        <v>0.01297625233</v>
      </c>
      <c r="DV965" s="51">
        <f>(BJ965*Baseline!B$34) + (Baseline!H$88*(1-Baseline!H$89)*Baseline!B$35) + (Baseline!H$88*Baseline!H$89*((1-Baseline!H$90)*Baseline!B$40 + Baseline!H$90*Baseline!B$41))</f>
        <v>0.009306488192</v>
      </c>
      <c r="DW965" s="51">
        <f>( DS965*Baseline!B$7 + DT965*Baseline!B$11 + DU965*Baseline!B$16 + DV965*Baseline!B$18 ) / Baseline!B$17</f>
        <v>0.009886220885</v>
      </c>
    </row>
    <row r="966">
      <c r="A966" s="4" t="s">
        <v>1326</v>
      </c>
      <c r="B966" s="45">
        <f>MIN( MAX( NORMINV( MCrands!B966, (B$5+B$4)/2, (B$5-B$4)/3.29 ), 0 ), 1 )</f>
        <v>0.4808799714</v>
      </c>
      <c r="C966" s="45">
        <f>MAX( NORMINV( MCrands!C966, (C$5+C$4)/2, (C$5-C$4)/3.29 ), 0 )</f>
        <v>2.477727685</v>
      </c>
      <c r="D966" s="41"/>
      <c r="E966" s="43">
        <f>Baseline!B$33 * (C966 * Baseline!B$66*Baseline!B$66/Baseline!B$73 + Baseline!B$52*Baseline!B$52/Baseline!B$74 + Baseline!B$53*Baseline!B$53/Baseline!B$75 + Baseline!B$54*Baseline!B$54/Baseline!B$76)</f>
        <v>0.00001758361572</v>
      </c>
      <c r="F966" s="43">
        <f>Baseline!B$33 * (C966 * Baseline!B$66*Baseline!B$57/Baseline!B$73 + Baseline!B$52*Baseline!B$67/Baseline!B$74 + Baseline!B$53*Baseline!B$55/Baseline!B$75 + Baseline!B$54*Baseline!B$56/Baseline!B$76)</f>
        <v>0.0000001996442283</v>
      </c>
      <c r="G966" s="45">
        <f>Baseline!B$33 * (C966 * Baseline!B$66*Baseline!B$58/Baseline!B$73 + Baseline!B$52*Baseline!B$59/Baseline!B$74 + Baseline!B$53*Baseline!B$68/Baseline!B$75 + Baseline!B$54*Baseline!B$60/Baseline!B$76)</f>
        <v>0.0000001680547532</v>
      </c>
      <c r="H966" s="43">
        <f>Baseline!B$33 * (C966 * Baseline!B$66*Baseline!B$61/Baseline!B$73 + Baseline!B$52*Baseline!B$62/Baseline!B$74 + Baseline!B$53*Baseline!B$63/Baseline!B$75 + Baseline!B$54*Baseline!B$69/Baseline!B$76)</f>
        <v>0.000000003343539017</v>
      </c>
      <c r="I966" s="43">
        <f>Baseline!B$33 * (C966 * Baseline!B$57*Baseline!B$66/Baseline!B$73 + Baseline!B$67*Baseline!B$52/Baseline!B$74 + Baseline!B$55*Baseline!B$53/Baseline!B$75 + Baseline!B$56*Baseline!B$54/Baseline!B$76)</f>
        <v>0.0000001996442283</v>
      </c>
      <c r="J966" s="45">
        <f>Baseline!B$33 * (C966 * Baseline!B$57*Baseline!B$57/Baseline!B$73 + Baseline!B$67*Baseline!B$67/Baseline!B$74 + Baseline!B$55*Baseline!B$55/Baseline!B$75 + Baseline!B$56*Baseline!B$56/Baseline!B$76)</f>
        <v>0.000001763813765</v>
      </c>
      <c r="K966" s="43">
        <f>Baseline!B$33 * (C966 * Baseline!B$57*Baseline!B$58/Baseline!B$73 + Baseline!B$67*Baseline!B$59/Baseline!B$74 + Baseline!B$55*Baseline!B$68/Baseline!B$75 + Baseline!B$56*Baseline!B$60/Baseline!B$76)</f>
        <v>0.00000001374182314</v>
      </c>
      <c r="L966" s="45">
        <f>Baseline!B$33 * (C966 * Baseline!B$57*Baseline!B$61/Baseline!B$73 + Baseline!B$67*Baseline!B$62/Baseline!B$74 + Baseline!B$55*Baseline!B$63/Baseline!B$75 + Baseline!B$56*Baseline!B$69/Baseline!B$76)</f>
        <v>0.00000001439284219</v>
      </c>
      <c r="M966" s="43">
        <f>Baseline!B$33 * (C966 * Baseline!B$58*Baseline!B$66/Baseline!B$73 + Baseline!B$59*Baseline!B$52/Baseline!B$74 + Baseline!B$68*Baseline!B$53/Baseline!B$75 + Baseline!B$60*Baseline!B$54/Baseline!B$76)</f>
        <v>0.0000001680547532</v>
      </c>
      <c r="N966" s="45">
        <f>Baseline!B$33 * (C966 * Baseline!B$58*Baseline!B$57/Baseline!B$73 + Baseline!B$59*Baseline!B$67/Baseline!B$74 + Baseline!B$68*Baseline!B$55/Baseline!B$75 + Baseline!B$60*Baseline!B$56/Baseline!B$76)</f>
        <v>0.00000001374182314</v>
      </c>
      <c r="O966" s="45">
        <f>Baseline!B$33 * (C966 * Baseline!B$58*Baseline!B$58/Baseline!B$73 + Baseline!B$59*Baseline!B$59/Baseline!B$74 + Baseline!B$68*Baseline!B$68/Baseline!B$75 + Baseline!B$60*Baseline!B$60/Baseline!B$76)</f>
        <v>0.000001324390035</v>
      </c>
      <c r="P966" s="43">
        <f>Baseline!B$33 * (C966 * Baseline!B$58*Baseline!B$61/Baseline!B$73 + Baseline!B$59*Baseline!B$62/Baseline!B$74 + Baseline!B$68*Baseline!B$63/Baseline!B$75 + Baseline!B$60*Baseline!B$69/Baseline!B$76)</f>
        <v>0.000000001646918044</v>
      </c>
      <c r="Q966" s="43">
        <f>Baseline!B$33 * (C966 * Baseline!B$61*Baseline!B$66/Baseline!B$73 + Baseline!B$62*Baseline!B$52/Baseline!B$74 + Baseline!B$63*Baseline!B$53/Baseline!B$75 + Baseline!B$69*Baseline!B$54/Baseline!B$76)</f>
        <v>0.000000003343539017</v>
      </c>
      <c r="R966" s="43">
        <f>Baseline!B$33 * (C966 * Baseline!B$61*Baseline!B$57/Baseline!B$73 + Baseline!B$62*Baseline!B$67/Baseline!B$74 + Baseline!B$63*Baseline!B$55/Baseline!B$75 + Baseline!B$69*Baseline!B$56/Baseline!B$76)</f>
        <v>0.00000001439284219</v>
      </c>
      <c r="S966" s="43">
        <f>Baseline!B$33 * (C966 * Baseline!B$61*Baseline!B$58/Baseline!B$73 + Baseline!B$62*Baseline!B$59/Baseline!B$74 + Baseline!B$63*Baseline!B$68/Baseline!B$75 + Baseline!B$69*Baseline!B$60/Baseline!B$76)</f>
        <v>0.000000001646918044</v>
      </c>
      <c r="T966" s="43">
        <f>Baseline!B$33 * (C966 * Baseline!B$61*Baseline!B$61/Baseline!B$73 + Baseline!B$62*Baseline!B$62/Baseline!B$74 + Baseline!B$63*Baseline!B$63/Baseline!B$75 + Baseline!B$69*Baseline!B$69/Baseline!B$76)</f>
        <v>0.00000009854654272</v>
      </c>
      <c r="U966" s="41"/>
      <c r="V966" s="43">
        <f>E966 * ( Baseline!B$87 * Baseline!B$7 )</f>
        <v>0.1825003475</v>
      </c>
      <c r="W966" s="43">
        <f>F966 * ( Baseline!D$87 * Baseline!B$11 )</f>
        <v>0.00368275636</v>
      </c>
      <c r="X966" s="43">
        <f>G966 * ( Baseline!F$87 * Baseline!B$16 )</f>
        <v>0.005837343185</v>
      </c>
      <c r="Y966" s="43">
        <f>H966 * ( Baseline!H$87 * Baseline!B$18 )</f>
        <v>0.001175833958</v>
      </c>
      <c r="Z966" s="51">
        <f t="shared" si="1"/>
        <v>0.193196281</v>
      </c>
      <c r="AA966" s="43">
        <f>I966 * ( Baseline!B$87 * Baseline!B$7 )</f>
        <v>0.002072107445</v>
      </c>
      <c r="AB966" s="45">
        <f>J966 * ( Baseline!D$87 * Baseline!B$11 )</f>
        <v>0.03253635938</v>
      </c>
      <c r="AC966" s="45">
        <f>K966 * ( Baseline!F$87 * Baseline!B$16 )</f>
        <v>0.0004773190652</v>
      </c>
      <c r="AD966" s="45">
        <f>L966 * ( Baseline!F$87 * Baseline!B$16 )</f>
        <v>0.000499932062</v>
      </c>
      <c r="AE966" s="51">
        <f t="shared" si="2"/>
        <v>0.03558571796</v>
      </c>
      <c r="AF966" s="51">
        <f>M966 * ( Baseline!B$87 * Baseline!B$7 )</f>
        <v>0.001744240283</v>
      </c>
      <c r="AG966" s="51">
        <f>N966 * ( Baseline!D$87 * Baseline!B$11 )</f>
        <v>0.0002534898555</v>
      </c>
      <c r="AH966" s="51">
        <f>O966 * ( Baseline!F$87 * Baseline!B$16 )</f>
        <v>0.04600238314</v>
      </c>
      <c r="AI966" s="51">
        <f>P966 * ( Baseline!H$87 * Baseline!B$18 )</f>
        <v>0.0005791773782</v>
      </c>
      <c r="AJ966" s="51">
        <f t="shared" si="3"/>
        <v>0.04857929066</v>
      </c>
      <c r="AK966" s="51">
        <f>Q966 * ( Baseline!B$87 * Baseline!B$7 )</f>
        <v>0.00003470259146</v>
      </c>
      <c r="AL966" s="51">
        <f>R966 * ( Baseline!D$87 * Baseline!B$11 )</f>
        <v>0.0002654989407</v>
      </c>
      <c r="AM966" s="51">
        <f>S966 * ( Baseline!F$87 * Baseline!B$16 )</f>
        <v>0.00005720531934</v>
      </c>
      <c r="AN966" s="51">
        <f>T966 * ( Baseline!H$87 * Baseline!B$18 )</f>
        <v>0.03465620433</v>
      </c>
      <c r="AO966" s="51">
        <f t="shared" si="4"/>
        <v>0.03501361118</v>
      </c>
      <c r="AP966" s="61"/>
      <c r="AQ966" s="51">
        <f>V966 * ( (1-Baseline!B$88-Baseline!B$87) + (1-B966)*Baseline!B$88 )</f>
        <v>0.100487762</v>
      </c>
      <c r="AR966" s="51">
        <f>W966 * ( (1-Baseline!B$88-Baseline!B$87) + (1-B966)*Baseline!B$88 )</f>
        <v>0.002027787616</v>
      </c>
      <c r="AS966" s="51">
        <f>X966 * ( (1-Baseline!B$88-Baseline!B$87) + (1-B966)*Baseline!B$88 )</f>
        <v>0.003214139374</v>
      </c>
      <c r="AT966" s="51">
        <f>Y966 * ( (1-Baseline!B$88-Baseline!B$87) + (1-B966)*Baseline!B$88 )</f>
        <v>0.0006474339611</v>
      </c>
      <c r="AU966" s="51">
        <f t="shared" si="5"/>
        <v>0.1063771229</v>
      </c>
      <c r="AV966" s="51">
        <f>AA966 * ( (1-Baseline!D$88-Baseline!D$87) + (1-B966)*Baseline!D$88 )</f>
        <v>0.00160788114</v>
      </c>
      <c r="AW966" s="51">
        <f>AB966 * ( (1-Baseline!D$88-Baseline!D$87) + (1-B966)*Baseline!D$88 )</f>
        <v>0.02524704919</v>
      </c>
      <c r="AX966" s="51">
        <f>AC966 * ( (1-Baseline!D$88-Baseline!D$87) + (1-B966)*Baseline!D$88 )</f>
        <v>0.0003703824936</v>
      </c>
      <c r="AY966" s="51">
        <f>AD966 * ( (1-Baseline!D$88-Baseline!D$87) + (1-B966)*Baseline!D$88 )</f>
        <v>0.0003879293689</v>
      </c>
      <c r="AZ966" s="51">
        <f t="shared" si="6"/>
        <v>0.0276132422</v>
      </c>
      <c r="BA966" s="51">
        <f>AF966 * ( (1-Baseline!F$88-Baseline!F$87) + (1-Baseline!B$36)*Baseline!F$88 )</f>
        <v>0.001255211123</v>
      </c>
      <c r="BB966" s="51">
        <f>AG966 * ( (1-Baseline!F$88-Baseline!F$87) + (1-Baseline!B$36)*Baseline!F$88 )</f>
        <v>0.0001824194117</v>
      </c>
      <c r="BC966" s="51">
        <f>AH966 * ( (1-Baseline!F$88-Baseline!F$87) + (1-Baseline!B$36)*Baseline!F$88 )</f>
        <v>0.03310478699</v>
      </c>
      <c r="BD966" s="51">
        <f>AI966 * ( (1-Baseline!F$88-Baseline!F$87) + (1-Baseline!B$36)*Baseline!F$88 )</f>
        <v>0.000416794575</v>
      </c>
      <c r="BE966" s="51">
        <f t="shared" si="7"/>
        <v>0.0349592121</v>
      </c>
      <c r="BF966" s="51">
        <f>AK966 * ( (1-Baseline!H$88-Baseline!H$87) + (1-Baseline!B$36)*Baseline!H$88 )</f>
        <v>0.00002749555727</v>
      </c>
      <c r="BG966" s="51">
        <f>AL966 * ( (1-Baseline!H$88-Baseline!H$87) + (1-Baseline!B$36)*Baseline!H$88 )</f>
        <v>0.0002103601207</v>
      </c>
      <c r="BH966" s="51">
        <f>AM966 * ( (1-Baseline!H$88-Baseline!H$87) + (1-Baseline!B$36)*Baseline!H$88 )</f>
        <v>0.00004532491862</v>
      </c>
      <c r="BI966" s="51">
        <f>AN966 * ( (1-Baseline!H$88-Baseline!H$87) + (1-Baseline!B$36)*Baseline!H$88 )</f>
        <v>0.02745880381</v>
      </c>
      <c r="BJ966" s="51">
        <f t="shared" si="8"/>
        <v>0.02774198441</v>
      </c>
      <c r="BK966" s="61"/>
      <c r="BL966" s="51">
        <f t="shared" si="19"/>
        <v>0.9446369596</v>
      </c>
      <c r="BM966" s="51">
        <f t="shared" si="20"/>
        <v>0.01906225286</v>
      </c>
      <c r="BN966" s="51">
        <f t="shared" si="21"/>
        <v>0.03021457325</v>
      </c>
      <c r="BO966" s="51">
        <f t="shared" si="22"/>
        <v>0.006086214246</v>
      </c>
      <c r="BP966" s="51">
        <f t="shared" si="9"/>
        <v>1</v>
      </c>
      <c r="BQ966" s="51">
        <f t="shared" si="23"/>
        <v>0.05822862554</v>
      </c>
      <c r="BR966" s="51">
        <f t="shared" si="24"/>
        <v>0.9143094829</v>
      </c>
      <c r="BS966" s="51">
        <f t="shared" si="25"/>
        <v>0.01341322004</v>
      </c>
      <c r="BT966" s="51">
        <f t="shared" si="26"/>
        <v>0.01404867151</v>
      </c>
      <c r="BU966" s="51">
        <f t="shared" si="10"/>
        <v>1</v>
      </c>
      <c r="BV966" s="51">
        <f t="shared" si="27"/>
        <v>0.03590501754</v>
      </c>
      <c r="BW966" s="51">
        <f t="shared" si="28"/>
        <v>0.00521806416</v>
      </c>
      <c r="BX966" s="51">
        <f t="shared" si="29"/>
        <v>0.946954608</v>
      </c>
      <c r="BY966" s="51">
        <f t="shared" si="30"/>
        <v>0.01192231032</v>
      </c>
      <c r="BZ966" s="51">
        <f t="shared" si="11"/>
        <v>1</v>
      </c>
      <c r="CA966" s="51">
        <f t="shared" si="31"/>
        <v>0.0009911171768</v>
      </c>
      <c r="CB966" s="51">
        <f t="shared" si="32"/>
        <v>0.007582735163</v>
      </c>
      <c r="CC966" s="51">
        <f t="shared" si="33"/>
        <v>0.001633802325</v>
      </c>
      <c r="CD966" s="51">
        <f t="shared" si="34"/>
        <v>0.9897923453</v>
      </c>
      <c r="CE966" s="51">
        <f t="shared" si="12"/>
        <v>1</v>
      </c>
      <c r="CF966" s="61"/>
      <c r="CG966" s="51">
        <f t="shared" si="35"/>
        <v>0.9446369596</v>
      </c>
      <c r="CH966" s="51">
        <f t="shared" si="36"/>
        <v>0.01906225286</v>
      </c>
      <c r="CI966" s="51">
        <f t="shared" si="37"/>
        <v>0.03021457325</v>
      </c>
      <c r="CJ966" s="51">
        <f t="shared" si="38"/>
        <v>0.006086214246</v>
      </c>
      <c r="CK966" s="51">
        <f t="shared" si="13"/>
        <v>1</v>
      </c>
      <c r="CL966" s="51">
        <f t="shared" si="39"/>
        <v>0.05822862554</v>
      </c>
      <c r="CM966" s="51">
        <f t="shared" si="40"/>
        <v>0.9143094829</v>
      </c>
      <c r="CN966" s="51">
        <f t="shared" si="41"/>
        <v>0.01341322004</v>
      </c>
      <c r="CO966" s="51">
        <f t="shared" si="42"/>
        <v>0.01404867151</v>
      </c>
      <c r="CP966" s="51">
        <f t="shared" si="14"/>
        <v>1</v>
      </c>
      <c r="CQ966" s="51">
        <f t="shared" si="43"/>
        <v>0.03590501754</v>
      </c>
      <c r="CR966" s="51">
        <f t="shared" si="44"/>
        <v>0.00521806416</v>
      </c>
      <c r="CS966" s="51">
        <f t="shared" si="45"/>
        <v>0.946954608</v>
      </c>
      <c r="CT966" s="51">
        <f t="shared" si="46"/>
        <v>0.01192231032</v>
      </c>
      <c r="CU966" s="51">
        <f t="shared" si="15"/>
        <v>1</v>
      </c>
      <c r="CV966" s="51">
        <f t="shared" si="47"/>
        <v>0.0009911171768</v>
      </c>
      <c r="CW966" s="51">
        <f t="shared" si="48"/>
        <v>0.007582735163</v>
      </c>
      <c r="CX966" s="51">
        <f t="shared" si="49"/>
        <v>0.001633802325</v>
      </c>
      <c r="CY966" s="51">
        <f t="shared" si="50"/>
        <v>0.9897923453</v>
      </c>
      <c r="CZ966" s="51">
        <f t="shared" si="16"/>
        <v>1</v>
      </c>
      <c r="DA966" s="61"/>
      <c r="DB966" s="51">
        <f>(AQ966*Baseline!B$7 + AV966*Baseline!B$11 + BA966*Baseline!B$16 + BF966*Baseline!B$18)</f>
        <v>57648.99225</v>
      </c>
      <c r="DC966" s="51">
        <f>(AR966*Baseline!B$7 + AW966*Baseline!B$11 + BB966*Baseline!B$16 + BG966*Baseline!B$18)</f>
        <v>65370.8386</v>
      </c>
      <c r="DD966" s="51">
        <f>(AS966*Baseline!B$7 + AX966*Baseline!B$11 + BC966*Baseline!B$16 + BH966*Baseline!B$18)</f>
        <v>115335.9542</v>
      </c>
      <c r="DE966" s="51">
        <f>(AT966*Baseline!B$7 + AY966*Baseline!B$11 + BD966*Baseline!B$16 + BI966*Baseline!B$18)</f>
        <v>1259903.315</v>
      </c>
      <c r="DF966" s="51">
        <f t="shared" si="17"/>
        <v>1498259.1</v>
      </c>
      <c r="DG966" s="61"/>
      <c r="DH966" s="51">
        <f t="shared" si="51"/>
        <v>0.03847731828</v>
      </c>
      <c r="DI966" s="51">
        <f t="shared" si="52"/>
        <v>0.04363119744</v>
      </c>
      <c r="DJ966" s="51">
        <f t="shared" si="53"/>
        <v>0.07697997909</v>
      </c>
      <c r="DK966" s="51">
        <f t="shared" si="54"/>
        <v>0.8409115052</v>
      </c>
      <c r="DL966" s="51">
        <f t="shared" si="18"/>
        <v>1</v>
      </c>
      <c r="DM966" s="61"/>
      <c r="DN966" s="51">
        <f>DH966 / (Baseline!B$7/Baseline!B$17)</f>
        <v>4.107200649</v>
      </c>
      <c r="DO966" s="51">
        <f>DI966 / (Baseline!B$11/Baseline!B$17)</f>
        <v>1.053277989</v>
      </c>
      <c r="DP966" s="51">
        <f>DJ966 / (Baseline!B$16/Baseline!B$17)</f>
        <v>1.189573316</v>
      </c>
      <c r="DQ966" s="51">
        <f>DK966 / (Baseline!B$18/Baseline!B$17)</f>
        <v>0.9507246941</v>
      </c>
      <c r="DR966" s="79"/>
      <c r="DS966" s="51">
        <f>(AU966*Baseline!B$34)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0.02848609969</v>
      </c>
      <c r="DT966" s="51">
        <f>(AZ966*Baseline!B$34) + (Baseline!D$88*(1-Baseline!D$89)*Baseline!B$35) + (Baseline!D$88*Baseline!D$89*((1-Baseline!D$90)*Baseline!B$40 + Baseline!D$90*Baseline!B$41))</f>
        <v>0.01055555433</v>
      </c>
      <c r="DU966" s="51">
        <f>(BE966*Baseline!B$34) + (Baseline!F$88*(1-Baseline!F$89)*Baseline!B$35) + (Baseline!F$88*Baseline!F$89*((1-Baseline!F$90)*Baseline!B$40 + Baseline!F$90*Baseline!B$41))</f>
        <v>0.01297452181</v>
      </c>
      <c r="DV966" s="51">
        <f>(BJ966*Baseline!B$34) + (Baseline!H$88*(1-Baseline!H$89)*Baseline!B$35) + (Baseline!H$88*Baseline!H$89*((1-Baseline!H$90)*Baseline!B$40 + Baseline!H$90*Baseline!B$41))</f>
        <v>0.009306297661</v>
      </c>
      <c r="DW966" s="51">
        <f>( DS966*Baseline!B$7 + DT966*Baseline!B$11 + DU966*Baseline!B$16 + DV966*Baseline!B$18 ) / Baseline!B$17</f>
        <v>0.009775107546</v>
      </c>
    </row>
    <row r="967">
      <c r="A967" s="4" t="s">
        <v>1327</v>
      </c>
      <c r="B967" s="45">
        <f>MIN( MAX( NORMINV( MCrands!B967, (B$5+B$4)/2, (B$5-B$4)/3.29 ), 0 ), 1 )</f>
        <v>0.4026528716</v>
      </c>
      <c r="C967" s="45">
        <f>MAX( NORMINV( MCrands!C967, (C$5+C$4)/2, (C$5-C$4)/3.29 ), 0 )</f>
        <v>3.064587401</v>
      </c>
      <c r="D967" s="41"/>
      <c r="E967" s="43">
        <f>Baseline!B$33 * (C967 * Baseline!B$66*Baseline!B$66/Baseline!B$73 + Baseline!B$52*Baseline!B$52/Baseline!B$74 + Baseline!B$53*Baseline!B$53/Baseline!B$75 + Baseline!B$54*Baseline!B$54/Baseline!B$76)</f>
        <v>0.0000217385966</v>
      </c>
      <c r="F967" s="43">
        <f>Baseline!B$33 * (C967 * Baseline!B$66*Baseline!B$57/Baseline!B$73 + Baseline!B$52*Baseline!B$67/Baseline!B$74 + Baseline!B$53*Baseline!B$55/Baseline!B$75 + Baseline!B$54*Baseline!B$56/Baseline!B$76)</f>
        <v>0.0000002003002779</v>
      </c>
      <c r="G967" s="45">
        <f>Baseline!B$33 * (C967 * Baseline!B$66*Baseline!B$58/Baseline!B$73 + Baseline!B$52*Baseline!B$59/Baseline!B$74 + Baseline!B$53*Baseline!B$68/Baseline!B$75 + Baseline!B$54*Baseline!B$60/Baseline!B$76)</f>
        <v>0.0000001696675418</v>
      </c>
      <c r="H967" s="43">
        <f>Baseline!B$33 * (C967 * Baseline!B$66*Baseline!B$61/Baseline!B$73 + Baseline!B$52*Baseline!B$62/Baseline!B$74 + Baseline!B$53*Baseline!B$63/Baseline!B$75 + Baseline!B$54*Baseline!B$69/Baseline!B$76)</f>
        <v>0.00000000350481788</v>
      </c>
      <c r="I967" s="43">
        <f>Baseline!B$33 * (C967 * Baseline!B$57*Baseline!B$66/Baseline!B$73 + Baseline!B$67*Baseline!B$52/Baseline!B$74 + Baseline!B$55*Baseline!B$53/Baseline!B$75 + Baseline!B$56*Baseline!B$54/Baseline!B$76)</f>
        <v>0.0000002003002779</v>
      </c>
      <c r="J967" s="45">
        <f>Baseline!B$33 * (C967 * Baseline!B$57*Baseline!B$57/Baseline!B$73 + Baseline!B$67*Baseline!B$67/Baseline!B$74 + Baseline!B$55*Baseline!B$55/Baseline!B$75 + Baseline!B$56*Baseline!B$56/Baseline!B$76)</f>
        <v>0.000001763813868</v>
      </c>
      <c r="K967" s="43">
        <f>Baseline!B$33 * (C967 * Baseline!B$57*Baseline!B$58/Baseline!B$73 + Baseline!B$67*Baseline!B$59/Baseline!B$74 + Baseline!B$55*Baseline!B$68/Baseline!B$75 + Baseline!B$56*Baseline!B$60/Baseline!B$76)</f>
        <v>0.00000001374207779</v>
      </c>
      <c r="L967" s="45">
        <f>Baseline!B$33 * (C967 * Baseline!B$57*Baseline!B$61/Baseline!B$73 + Baseline!B$67*Baseline!B$62/Baseline!B$74 + Baseline!B$55*Baseline!B$63/Baseline!B$75 + Baseline!B$56*Baseline!B$69/Baseline!B$76)</f>
        <v>0.00000001439286766</v>
      </c>
      <c r="M967" s="43">
        <f>Baseline!B$33 * (C967 * Baseline!B$58*Baseline!B$66/Baseline!B$73 + Baseline!B$59*Baseline!B$52/Baseline!B$74 + Baseline!B$68*Baseline!B$53/Baseline!B$75 + Baseline!B$60*Baseline!B$54/Baseline!B$76)</f>
        <v>0.0000001696675418</v>
      </c>
      <c r="N967" s="45">
        <f>Baseline!B$33 * (C967 * Baseline!B$58*Baseline!B$57/Baseline!B$73 + Baseline!B$59*Baseline!B$67/Baseline!B$74 + Baseline!B$68*Baseline!B$55/Baseline!B$75 + Baseline!B$60*Baseline!B$56/Baseline!B$76)</f>
        <v>0.00000001374207779</v>
      </c>
      <c r="O967" s="45">
        <f>Baseline!B$33 * (C967 * Baseline!B$58*Baseline!B$58/Baseline!B$73 + Baseline!B$59*Baseline!B$59/Baseline!B$74 + Baseline!B$68*Baseline!B$68/Baseline!B$75 + Baseline!B$60*Baseline!B$60/Baseline!B$76)</f>
        <v>0.000001324390661</v>
      </c>
      <c r="P967" s="43">
        <f>Baseline!B$33 * (C967 * Baseline!B$58*Baseline!B$61/Baseline!B$73 + Baseline!B$59*Baseline!B$62/Baseline!B$74 + Baseline!B$68*Baseline!B$63/Baseline!B$75 + Baseline!B$60*Baseline!B$69/Baseline!B$76)</f>
        <v>0.000000001646980646</v>
      </c>
      <c r="Q967" s="43">
        <f>Baseline!B$33 * (C967 * Baseline!B$61*Baseline!B$66/Baseline!B$73 + Baseline!B$62*Baseline!B$52/Baseline!B$74 + Baseline!B$63*Baseline!B$53/Baseline!B$75 + Baseline!B$69*Baseline!B$54/Baseline!B$76)</f>
        <v>0.00000000350481788</v>
      </c>
      <c r="R967" s="43">
        <f>Baseline!B$33 * (C967 * Baseline!B$61*Baseline!B$57/Baseline!B$73 + Baseline!B$62*Baseline!B$67/Baseline!B$74 + Baseline!B$63*Baseline!B$55/Baseline!B$75 + Baseline!B$69*Baseline!B$56/Baseline!B$76)</f>
        <v>0.00000001439286766</v>
      </c>
      <c r="S967" s="43">
        <f>Baseline!B$33 * (C967 * Baseline!B$61*Baseline!B$58/Baseline!B$73 + Baseline!B$62*Baseline!B$59/Baseline!B$74 + Baseline!B$63*Baseline!B$68/Baseline!B$75 + Baseline!B$69*Baseline!B$60/Baseline!B$76)</f>
        <v>0.000000001646980646</v>
      </c>
      <c r="T967" s="43">
        <f>Baseline!B$33 * (C967 * Baseline!B$61*Baseline!B$61/Baseline!B$73 + Baseline!B$62*Baseline!B$62/Baseline!B$74 + Baseline!B$63*Baseline!B$63/Baseline!B$75 + Baseline!B$69*Baseline!B$69/Baseline!B$76)</f>
        <v>0.00000009854654898</v>
      </c>
      <c r="U967" s="41"/>
      <c r="V967" s="43">
        <f>E967 * ( Baseline!B$87 * Baseline!B$7 )</f>
        <v>0.2256248941</v>
      </c>
      <c r="W967" s="43">
        <f>F967 * ( Baseline!D$87 * Baseline!B$11 )</f>
        <v>0.003694858242</v>
      </c>
      <c r="X967" s="43">
        <f>G967 * ( Baseline!F$87 * Baseline!B$16 )</f>
        <v>0.005893363027</v>
      </c>
      <c r="Y967" s="43">
        <f>H967 * ( Baseline!H$87 * Baseline!B$18 )</f>
        <v>0.001232551455</v>
      </c>
      <c r="Z967" s="51">
        <f t="shared" si="1"/>
        <v>0.2364456668</v>
      </c>
      <c r="AA967" s="43">
        <f>I967 * ( Baseline!B$87 * Baseline!B$7 )</f>
        <v>0.002078916584</v>
      </c>
      <c r="AB967" s="45">
        <f>J967 * ( Baseline!D$87 * Baseline!B$11 )</f>
        <v>0.03253636129</v>
      </c>
      <c r="AC967" s="45">
        <f>K967 * ( Baseline!F$87 * Baseline!B$16 )</f>
        <v>0.0004773279104</v>
      </c>
      <c r="AD967" s="45">
        <f>L967 * ( Baseline!F$87 * Baseline!B$16 )</f>
        <v>0.0004999329465</v>
      </c>
      <c r="AE967" s="51">
        <f t="shared" si="2"/>
        <v>0.03559253874</v>
      </c>
      <c r="AF967" s="51">
        <f>M967 * ( Baseline!B$87 * Baseline!B$7 )</f>
        <v>0.001760979416</v>
      </c>
      <c r="AG967" s="51">
        <f>N967 * ( Baseline!D$87 * Baseline!B$11 )</f>
        <v>0.000253494553</v>
      </c>
      <c r="AH967" s="51">
        <f>O967 * ( Baseline!F$87 * Baseline!B$16 )</f>
        <v>0.04600240489</v>
      </c>
      <c r="AI967" s="51">
        <f>P967 * ( Baseline!H$87 * Baseline!B$18 )</f>
        <v>0.0005791993936</v>
      </c>
      <c r="AJ967" s="51">
        <f t="shared" si="3"/>
        <v>0.04859607825</v>
      </c>
      <c r="AK967" s="51">
        <f>Q967 * ( Baseline!B$87 * Baseline!B$7 )</f>
        <v>0.00003637650478</v>
      </c>
      <c r="AL967" s="51">
        <f>R967 * ( Baseline!D$87 * Baseline!B$11 )</f>
        <v>0.0002654994104</v>
      </c>
      <c r="AM967" s="51">
        <f>S967 * ( Baseline!F$87 * Baseline!B$16 )</f>
        <v>0.00005720749379</v>
      </c>
      <c r="AN967" s="51">
        <f>T967 * ( Baseline!H$87 * Baseline!B$18 )</f>
        <v>0.03465620653</v>
      </c>
      <c r="AO967" s="51">
        <f t="shared" si="4"/>
        <v>0.03501528994</v>
      </c>
      <c r="AP967" s="61"/>
      <c r="AQ967" s="51">
        <f>V967 * ( (1-Baseline!B$88-Baseline!B$87) + (1-B967)*Baseline!B$88 )</f>
        <v>0.1399413461</v>
      </c>
      <c r="AR967" s="51">
        <f>W967 * ( (1-Baseline!B$88-Baseline!B$87) + (1-B967)*Baseline!B$88 )</f>
        <v>0.002291694975</v>
      </c>
      <c r="AS967" s="51">
        <f>X967 * ( (1-Baseline!B$88-Baseline!B$87) + (1-B967)*Baseline!B$88 )</f>
        <v>0.003655293262</v>
      </c>
      <c r="AT967" s="51">
        <f>Y967 * ( (1-Baseline!B$88-Baseline!B$87) + (1-B967)*Baseline!B$88 )</f>
        <v>0.0007644764131</v>
      </c>
      <c r="AU967" s="51">
        <f t="shared" si="5"/>
        <v>0.1466528108</v>
      </c>
      <c r="AV967" s="51">
        <f>AA967 * ( (1-Baseline!D$88-Baseline!D$87) + (1-B967)*Baseline!D$88 )</f>
        <v>0.001686021959</v>
      </c>
      <c r="AW967" s="51">
        <f>AB967 * ( (1-Baseline!D$88-Baseline!D$87) + (1-B967)*Baseline!D$88 )</f>
        <v>0.02638731156</v>
      </c>
      <c r="AX967" s="51">
        <f>AC967 * ( (1-Baseline!D$88-Baseline!D$87) + (1-B967)*Baseline!D$88 )</f>
        <v>0.0003871176674</v>
      </c>
      <c r="AY967" s="51">
        <f>AD967 * ( (1-Baseline!D$88-Baseline!D$87) + (1-B967)*Baseline!D$88 )</f>
        <v>0.0004054505757</v>
      </c>
      <c r="AZ967" s="51">
        <f t="shared" si="6"/>
        <v>0.02886590176</v>
      </c>
      <c r="BA967" s="51">
        <f>AF967 * ( (1-Baseline!F$88-Baseline!F$87) + (1-Baseline!B$36)*Baseline!F$88 )</f>
        <v>0.001267257139</v>
      </c>
      <c r="BB967" s="51">
        <f>AG967 * ( (1-Baseline!F$88-Baseline!F$87) + (1-Baseline!B$36)*Baseline!F$88 )</f>
        <v>0.0001824227921</v>
      </c>
      <c r="BC967" s="51">
        <f>AH967 * ( (1-Baseline!F$88-Baseline!F$87) + (1-Baseline!B$36)*Baseline!F$88 )</f>
        <v>0.03310480263</v>
      </c>
      <c r="BD967" s="51">
        <f>AI967 * ( (1-Baseline!F$88-Baseline!F$87) + (1-Baseline!B$36)*Baseline!F$88 )</f>
        <v>0.000416810418</v>
      </c>
      <c r="BE967" s="51">
        <f t="shared" si="7"/>
        <v>0.03497129298</v>
      </c>
      <c r="BF967" s="51">
        <f>AK967 * ( (1-Baseline!H$88-Baseline!H$87) + (1-Baseline!B$36)*Baseline!H$88 )</f>
        <v>0.00002882183227</v>
      </c>
      <c r="BG967" s="51">
        <f>AL967 * ( (1-Baseline!H$88-Baseline!H$87) + (1-Baseline!B$36)*Baseline!H$88 )</f>
        <v>0.0002103604929</v>
      </c>
      <c r="BH967" s="51">
        <f>AM967 * ( (1-Baseline!H$88-Baseline!H$87) + (1-Baseline!B$36)*Baseline!H$88 )</f>
        <v>0.00004532664148</v>
      </c>
      <c r="BI967" s="51">
        <f>AN967 * ( (1-Baseline!H$88-Baseline!H$87) + (1-Baseline!B$36)*Baseline!H$88 )</f>
        <v>0.02745880556</v>
      </c>
      <c r="BJ967" s="51">
        <f t="shared" si="8"/>
        <v>0.02774331452</v>
      </c>
      <c r="BK967" s="61"/>
      <c r="BL967" s="51">
        <f t="shared" si="19"/>
        <v>0.9542356903</v>
      </c>
      <c r="BM967" s="51">
        <f t="shared" si="20"/>
        <v>0.0156266693</v>
      </c>
      <c r="BN967" s="51">
        <f t="shared" si="21"/>
        <v>0.02492480876</v>
      </c>
      <c r="BO967" s="51">
        <f t="shared" si="22"/>
        <v>0.005212831647</v>
      </c>
      <c r="BP967" s="51">
        <f t="shared" si="9"/>
        <v>1</v>
      </c>
      <c r="BQ967" s="51">
        <f t="shared" si="23"/>
        <v>0.05840877493</v>
      </c>
      <c r="BR967" s="51">
        <f t="shared" si="24"/>
        <v>0.9141343228</v>
      </c>
      <c r="BS967" s="51">
        <f t="shared" si="25"/>
        <v>0.01341089811</v>
      </c>
      <c r="BT967" s="51">
        <f t="shared" si="26"/>
        <v>0.01404600414</v>
      </c>
      <c r="BU967" s="51">
        <f t="shared" si="10"/>
        <v>1</v>
      </c>
      <c r="BV967" s="51">
        <f t="shared" si="27"/>
        <v>0.0362370685</v>
      </c>
      <c r="BW967" s="51">
        <f t="shared" si="28"/>
        <v>0.005216358235</v>
      </c>
      <c r="BX967" s="51">
        <f t="shared" si="29"/>
        <v>0.9466279285</v>
      </c>
      <c r="BY967" s="51">
        <f t="shared" si="30"/>
        <v>0.01191864476</v>
      </c>
      <c r="BZ967" s="51">
        <f t="shared" si="11"/>
        <v>1</v>
      </c>
      <c r="CA967" s="51">
        <f t="shared" si="31"/>
        <v>0.00103887487</v>
      </c>
      <c r="CB967" s="51">
        <f t="shared" si="32"/>
        <v>0.007582385035</v>
      </c>
      <c r="CC967" s="51">
        <f t="shared" si="33"/>
        <v>0.001633786094</v>
      </c>
      <c r="CD967" s="51">
        <f t="shared" si="34"/>
        <v>0.989744954</v>
      </c>
      <c r="CE967" s="51">
        <f t="shared" si="12"/>
        <v>1</v>
      </c>
      <c r="CF967" s="61"/>
      <c r="CG967" s="51">
        <f t="shared" si="35"/>
        <v>0.9542356903</v>
      </c>
      <c r="CH967" s="51">
        <f t="shared" si="36"/>
        <v>0.0156266693</v>
      </c>
      <c r="CI967" s="51">
        <f t="shared" si="37"/>
        <v>0.02492480876</v>
      </c>
      <c r="CJ967" s="51">
        <f t="shared" si="38"/>
        <v>0.005212831647</v>
      </c>
      <c r="CK967" s="51">
        <f t="shared" si="13"/>
        <v>1</v>
      </c>
      <c r="CL967" s="51">
        <f t="shared" si="39"/>
        <v>0.05840877493</v>
      </c>
      <c r="CM967" s="51">
        <f t="shared" si="40"/>
        <v>0.9141343228</v>
      </c>
      <c r="CN967" s="51">
        <f t="shared" si="41"/>
        <v>0.01341089811</v>
      </c>
      <c r="CO967" s="51">
        <f t="shared" si="42"/>
        <v>0.01404600414</v>
      </c>
      <c r="CP967" s="51">
        <f t="shared" si="14"/>
        <v>1</v>
      </c>
      <c r="CQ967" s="51">
        <f t="shared" si="43"/>
        <v>0.0362370685</v>
      </c>
      <c r="CR967" s="51">
        <f t="shared" si="44"/>
        <v>0.005216358235</v>
      </c>
      <c r="CS967" s="51">
        <f t="shared" si="45"/>
        <v>0.9466279285</v>
      </c>
      <c r="CT967" s="51">
        <f t="shared" si="46"/>
        <v>0.01191864476</v>
      </c>
      <c r="CU967" s="51">
        <f t="shared" si="15"/>
        <v>1</v>
      </c>
      <c r="CV967" s="51">
        <f t="shared" si="47"/>
        <v>0.00103887487</v>
      </c>
      <c r="CW967" s="51">
        <f t="shared" si="48"/>
        <v>0.007582385035</v>
      </c>
      <c r="CX967" s="51">
        <f t="shared" si="49"/>
        <v>0.001633786094</v>
      </c>
      <c r="CY967" s="51">
        <f t="shared" si="50"/>
        <v>0.989744954</v>
      </c>
      <c r="CZ967" s="51">
        <f t="shared" si="16"/>
        <v>1</v>
      </c>
      <c r="DA967" s="61"/>
      <c r="DB967" s="51">
        <f>(AQ967*Baseline!B$7 + AV967*Baseline!B$11 + BA967*Baseline!B$16 + BF967*Baseline!B$18)</f>
        <v>77052.64542</v>
      </c>
      <c r="DC967" s="51">
        <f>(AR967*Baseline!B$7 + AW967*Baseline!B$11 + BB967*Baseline!B$16 + BG967*Baseline!B$18)</f>
        <v>67944.21625</v>
      </c>
      <c r="DD967" s="51">
        <f>(AS967*Baseline!B$7 + AX967*Baseline!B$11 + BC967*Baseline!B$16 + BH967*Baseline!B$18)</f>
        <v>115585.9346</v>
      </c>
      <c r="DE967" s="51">
        <f>(AT967*Baseline!B$7 + AY967*Baseline!B$11 + BD967*Baseline!B$16 + BI967*Baseline!B$18)</f>
        <v>1259997.789</v>
      </c>
      <c r="DF967" s="51">
        <f t="shared" si="17"/>
        <v>1520580.585</v>
      </c>
      <c r="DG967" s="61"/>
      <c r="DH967" s="51">
        <f t="shared" si="51"/>
        <v>0.05067317456</v>
      </c>
      <c r="DI967" s="51">
        <f t="shared" si="52"/>
        <v>0.04468307496</v>
      </c>
      <c r="DJ967" s="51">
        <f t="shared" si="53"/>
        <v>0.07601434331</v>
      </c>
      <c r="DK967" s="51">
        <f t="shared" si="54"/>
        <v>0.8286294072</v>
      </c>
      <c r="DL967" s="51">
        <f t="shared" si="18"/>
        <v>1</v>
      </c>
      <c r="DM967" s="61"/>
      <c r="DN967" s="51">
        <f>DH967 / (Baseline!B$7/Baseline!B$17)</f>
        <v>5.409028091</v>
      </c>
      <c r="DO967" s="51">
        <f>DI967 / (Baseline!B$11/Baseline!B$17)</f>
        <v>1.078670816</v>
      </c>
      <c r="DP967" s="51">
        <f>DJ967 / (Baseline!B$16/Baseline!B$17)</f>
        <v>1.174651325</v>
      </c>
      <c r="DQ967" s="51">
        <f>DK967 / (Baseline!B$18/Baseline!B$17)</f>
        <v>0.936838698</v>
      </c>
      <c r="DR967" s="79"/>
      <c r="DS967" s="51">
        <f>(AU967*Baseline!B$34)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0.03452745286</v>
      </c>
      <c r="DT967" s="51">
        <f>(AZ967*Baseline!B$34) + (Baseline!D$88*(1-Baseline!D$89)*Baseline!B$35) + (Baseline!D$88*Baseline!D$89*((1-Baseline!D$90)*Baseline!B$40 + Baseline!D$90*Baseline!B$41))</f>
        <v>0.01074345326</v>
      </c>
      <c r="DU967" s="51">
        <f>(BE967*Baseline!B$34) + (Baseline!F$88*(1-Baseline!F$89)*Baseline!B$35) + (Baseline!F$88*Baseline!F$89*((1-Baseline!F$90)*Baseline!B$40 + Baseline!F$90*Baseline!B$41))</f>
        <v>0.01297633395</v>
      </c>
      <c r="DV967" s="51">
        <f>(BJ967*Baseline!B$34) + (Baseline!H$88*(1-Baseline!H$89)*Baseline!B$35) + (Baseline!H$88*Baseline!H$89*((1-Baseline!H$90)*Baseline!B$40 + Baseline!H$90*Baseline!B$41))</f>
        <v>0.009306497178</v>
      </c>
      <c r="DW967" s="51">
        <f>( DS967*Baseline!B$7 + DT967*Baseline!B$11 + DU967*Baseline!B$16 + DV967*Baseline!B$18 ) / Baseline!B$17</f>
        <v>0.009839781807</v>
      </c>
    </row>
    <row r="968">
      <c r="A968" s="4" t="s">
        <v>1328</v>
      </c>
      <c r="B968" s="45">
        <f>MIN( MAX( NORMINV( MCrands!B968, (B$5+B$4)/2, (B$5-B$4)/3.29 ), 0 ), 1 )</f>
        <v>0.5067336513</v>
      </c>
      <c r="C968" s="45">
        <f>MAX( NORMINV( MCrands!C968, (C$5+C$4)/2, (C$5-C$4)/3.29 ), 0 )</f>
        <v>2.502931168</v>
      </c>
      <c r="D968" s="41"/>
      <c r="E968" s="43">
        <f>Baseline!B$33 * (C968 * Baseline!B$66*Baseline!B$66/Baseline!B$73 + Baseline!B$52*Baseline!B$52/Baseline!B$74 + Baseline!B$53*Baseline!B$53/Baseline!B$75 + Baseline!B$54*Baseline!B$54/Baseline!B$76)</f>
        <v>0.00001776205698</v>
      </c>
      <c r="F968" s="43">
        <f>Baseline!B$33 * (C968 * Baseline!B$66*Baseline!B$57/Baseline!B$73 + Baseline!B$52*Baseline!B$67/Baseline!B$74 + Baseline!B$53*Baseline!B$55/Baseline!B$75 + Baseline!B$54*Baseline!B$56/Baseline!B$76)</f>
        <v>0.0000001996724032</v>
      </c>
      <c r="G968" s="45">
        <f>Baseline!B$33 * (C968 * Baseline!B$66*Baseline!B$58/Baseline!B$73 + Baseline!B$52*Baseline!B$59/Baseline!B$74 + Baseline!B$53*Baseline!B$68/Baseline!B$75 + Baseline!B$54*Baseline!B$60/Baseline!B$76)</f>
        <v>0.0000001681240166</v>
      </c>
      <c r="H968" s="43">
        <f>Baseline!B$33 * (C968 * Baseline!B$66*Baseline!B$61/Baseline!B$73 + Baseline!B$52*Baseline!B$62/Baseline!B$74 + Baseline!B$53*Baseline!B$63/Baseline!B$75 + Baseline!B$54*Baseline!B$69/Baseline!B$76)</f>
        <v>0.000000003350465356</v>
      </c>
      <c r="I968" s="43">
        <f>Baseline!B$33 * (C968 * Baseline!B$57*Baseline!B$66/Baseline!B$73 + Baseline!B$67*Baseline!B$52/Baseline!B$74 + Baseline!B$55*Baseline!B$53/Baseline!B$75 + Baseline!B$56*Baseline!B$54/Baseline!B$76)</f>
        <v>0.0000001996724032</v>
      </c>
      <c r="J968" s="45">
        <f>Baseline!B$33 * (C968 * Baseline!B$57*Baseline!B$57/Baseline!B$73 + Baseline!B$67*Baseline!B$67/Baseline!B$74 + Baseline!B$55*Baseline!B$55/Baseline!B$75 + Baseline!B$56*Baseline!B$56/Baseline!B$76)</f>
        <v>0.000001763813769</v>
      </c>
      <c r="K968" s="43">
        <f>Baseline!B$33 * (C968 * Baseline!B$57*Baseline!B$58/Baseline!B$73 + Baseline!B$67*Baseline!B$59/Baseline!B$74 + Baseline!B$55*Baseline!B$68/Baseline!B$75 + Baseline!B$56*Baseline!B$60/Baseline!B$76)</f>
        <v>0.00000001374183408</v>
      </c>
      <c r="L968" s="45">
        <f>Baseline!B$33 * (C968 * Baseline!B$57*Baseline!B$61/Baseline!B$73 + Baseline!B$67*Baseline!B$62/Baseline!B$74 + Baseline!B$55*Baseline!B$63/Baseline!B$75 + Baseline!B$56*Baseline!B$69/Baseline!B$76)</f>
        <v>0.00000001439284328</v>
      </c>
      <c r="M968" s="43">
        <f>Baseline!B$33 * (C968 * Baseline!B$58*Baseline!B$66/Baseline!B$73 + Baseline!B$59*Baseline!B$52/Baseline!B$74 + Baseline!B$68*Baseline!B$53/Baseline!B$75 + Baseline!B$60*Baseline!B$54/Baseline!B$76)</f>
        <v>0.0000001681240166</v>
      </c>
      <c r="N968" s="45">
        <f>Baseline!B$33 * (C968 * Baseline!B$58*Baseline!B$57/Baseline!B$73 + Baseline!B$59*Baseline!B$67/Baseline!B$74 + Baseline!B$68*Baseline!B$55/Baseline!B$75 + Baseline!B$60*Baseline!B$56/Baseline!B$76)</f>
        <v>0.00000001374183408</v>
      </c>
      <c r="O968" s="45">
        <f>Baseline!B$33 * (C968 * Baseline!B$58*Baseline!B$58/Baseline!B$73 + Baseline!B$59*Baseline!B$59/Baseline!B$74 + Baseline!B$68*Baseline!B$68/Baseline!B$75 + Baseline!B$60*Baseline!B$60/Baseline!B$76)</f>
        <v>0.000001324390062</v>
      </c>
      <c r="P968" s="43">
        <f>Baseline!B$33 * (C968 * Baseline!B$58*Baseline!B$61/Baseline!B$73 + Baseline!B$59*Baseline!B$62/Baseline!B$74 + Baseline!B$68*Baseline!B$63/Baseline!B$75 + Baseline!B$60*Baseline!B$69/Baseline!B$76)</f>
        <v>0.000000001646920733</v>
      </c>
      <c r="Q968" s="43">
        <f>Baseline!B$33 * (C968 * Baseline!B$61*Baseline!B$66/Baseline!B$73 + Baseline!B$62*Baseline!B$52/Baseline!B$74 + Baseline!B$63*Baseline!B$53/Baseline!B$75 + Baseline!B$69*Baseline!B$54/Baseline!B$76)</f>
        <v>0.000000003350465356</v>
      </c>
      <c r="R968" s="43">
        <f>Baseline!B$33 * (C968 * Baseline!B$61*Baseline!B$57/Baseline!B$73 + Baseline!B$62*Baseline!B$67/Baseline!B$74 + Baseline!B$63*Baseline!B$55/Baseline!B$75 + Baseline!B$69*Baseline!B$56/Baseline!B$76)</f>
        <v>0.00000001439284328</v>
      </c>
      <c r="S968" s="43">
        <f>Baseline!B$33 * (C968 * Baseline!B$61*Baseline!B$58/Baseline!B$73 + Baseline!B$62*Baseline!B$59/Baseline!B$74 + Baseline!B$63*Baseline!B$68/Baseline!B$75 + Baseline!B$69*Baseline!B$60/Baseline!B$76)</f>
        <v>0.000000001646920733</v>
      </c>
      <c r="T968" s="43">
        <f>Baseline!B$33 * (C968 * Baseline!B$61*Baseline!B$61/Baseline!B$73 + Baseline!B$62*Baseline!B$62/Baseline!B$74 + Baseline!B$63*Baseline!B$63/Baseline!B$75 + Baseline!B$69*Baseline!B$69/Baseline!B$76)</f>
        <v>0.00000009854654298</v>
      </c>
      <c r="U968" s="41"/>
      <c r="V968" s="43">
        <f>E968 * ( Baseline!B$87 * Baseline!B$7 )</f>
        <v>0.1843523894</v>
      </c>
      <c r="W968" s="43">
        <f>F968 * ( Baseline!D$87 * Baseline!B$11 )</f>
        <v>0.003683276092</v>
      </c>
      <c r="X968" s="43">
        <f>G968 * ( Baseline!F$87 * Baseline!B$16 )</f>
        <v>0.005839749033</v>
      </c>
      <c r="Y968" s="43">
        <f>H968 * ( Baseline!H$87 * Baseline!B$18 )</f>
        <v>0.001178269767</v>
      </c>
      <c r="Z968" s="51">
        <f t="shared" si="1"/>
        <v>0.1950536843</v>
      </c>
      <c r="AA968" s="43">
        <f>I968 * ( Baseline!B$87 * Baseline!B$7 )</f>
        <v>0.002072399873</v>
      </c>
      <c r="AB968" s="45">
        <f>J968 * ( Baseline!D$87 * Baseline!B$11 )</f>
        <v>0.03253635947</v>
      </c>
      <c r="AC968" s="45">
        <f>K968 * ( Baseline!F$87 * Baseline!B$16 )</f>
        <v>0.0004773194451</v>
      </c>
      <c r="AD968" s="45">
        <f>L968 * ( Baseline!F$87 * Baseline!B$16 )</f>
        <v>0.0004999321</v>
      </c>
      <c r="AE968" s="51">
        <f t="shared" si="2"/>
        <v>0.03558601088</v>
      </c>
      <c r="AF968" s="51">
        <f>M968 * ( Baseline!B$87 * Baseline!B$7 )</f>
        <v>0.001744959168</v>
      </c>
      <c r="AG968" s="51">
        <f>N968 * ( Baseline!D$87 * Baseline!B$11 )</f>
        <v>0.0002534900573</v>
      </c>
      <c r="AH968" s="51">
        <f>O968 * ( Baseline!F$87 * Baseline!B$16 )</f>
        <v>0.04600238408</v>
      </c>
      <c r="AI968" s="51">
        <f>P968 * ( Baseline!H$87 * Baseline!B$18 )</f>
        <v>0.0005791783237</v>
      </c>
      <c r="AJ968" s="51">
        <f t="shared" si="3"/>
        <v>0.04858001163</v>
      </c>
      <c r="AK968" s="51">
        <f>Q968 * ( Baseline!B$87 * Baseline!B$7 )</f>
        <v>0.00003477447993</v>
      </c>
      <c r="AL968" s="51">
        <f>R968 * ( Baseline!D$87 * Baseline!B$11 )</f>
        <v>0.0002654989608</v>
      </c>
      <c r="AM968" s="51">
        <f>S968 * ( Baseline!F$87 * Baseline!B$16 )</f>
        <v>0.00005720541272</v>
      </c>
      <c r="AN968" s="51">
        <f>T968 * ( Baseline!H$87 * Baseline!B$18 )</f>
        <v>0.03465620442</v>
      </c>
      <c r="AO968" s="51">
        <f t="shared" si="4"/>
        <v>0.03501368327</v>
      </c>
      <c r="AP968" s="61"/>
      <c r="AQ968" s="51">
        <f>V968 * ( (1-Baseline!B$88-Baseline!B$87) + (1-B968)*Baseline!B$88 )</f>
        <v>0.0972656204</v>
      </c>
      <c r="AR968" s="51">
        <f>W968 * ( (1-Baseline!B$88-Baseline!B$87) + (1-B968)*Baseline!B$88 )</f>
        <v>0.001943322435</v>
      </c>
      <c r="AS968" s="51">
        <f>X968 * ( (1-Baseline!B$88-Baseline!B$87) + (1-B968)*Baseline!B$88 )</f>
        <v>0.003081092762</v>
      </c>
      <c r="AT968" s="51">
        <f>Y968 * ( (1-Baseline!B$88-Baseline!B$87) + (1-B968)*Baseline!B$88 )</f>
        <v>0.0006216634365</v>
      </c>
      <c r="AU968" s="51">
        <f t="shared" si="5"/>
        <v>0.102911699</v>
      </c>
      <c r="AV968" s="51">
        <f>AA968 * ( (1-Baseline!D$88-Baseline!D$87) + (1-B968)*Baseline!D$88 )</f>
        <v>0.001584104588</v>
      </c>
      <c r="AW968" s="51">
        <f>AB968 * ( (1-Baseline!D$88-Baseline!D$87) + (1-B968)*Baseline!D$88 )</f>
        <v>0.02487019855</v>
      </c>
      <c r="AX968" s="51">
        <f>AC968 * ( (1-Baseline!D$88-Baseline!D$87) + (1-B968)*Baseline!D$88 )</f>
        <v>0.0003648542604</v>
      </c>
      <c r="AY968" s="51">
        <f>AD968 * ( (1-Baseline!D$88-Baseline!D$87) + (1-B968)*Baseline!D$88 )</f>
        <v>0.0003821389606</v>
      </c>
      <c r="AZ968" s="51">
        <f t="shared" si="6"/>
        <v>0.02720129636</v>
      </c>
      <c r="BA968" s="51">
        <f>AF968 * ( (1-Baseline!F$88-Baseline!F$87) + (1-Baseline!B$36)*Baseline!F$88 )</f>
        <v>0.001255728456</v>
      </c>
      <c r="BB968" s="51">
        <f>AG968 * ( (1-Baseline!F$88-Baseline!F$87) + (1-Baseline!B$36)*Baseline!F$88 )</f>
        <v>0.0001824195569</v>
      </c>
      <c r="BC968" s="51">
        <f>AH968 * ( (1-Baseline!F$88-Baseline!F$87) + (1-Baseline!B$36)*Baseline!F$88 )</f>
        <v>0.03310478766</v>
      </c>
      <c r="BD968" s="51">
        <f>AI968 * ( (1-Baseline!F$88-Baseline!F$87) + (1-Baseline!B$36)*Baseline!F$88 )</f>
        <v>0.0004167952554</v>
      </c>
      <c r="BE968" s="51">
        <f t="shared" si="7"/>
        <v>0.03495973093</v>
      </c>
      <c r="BF968" s="51">
        <f>AK968 * ( (1-Baseline!H$88-Baseline!H$87) + (1-Baseline!B$36)*Baseline!H$88 )</f>
        <v>0.00002755251594</v>
      </c>
      <c r="BG968" s="51">
        <f>AL968 * ( (1-Baseline!H$88-Baseline!H$87) + (1-Baseline!B$36)*Baseline!H$88 )</f>
        <v>0.0002103601367</v>
      </c>
      <c r="BH968" s="51">
        <f>AM968 * ( (1-Baseline!H$88-Baseline!H$87) + (1-Baseline!B$36)*Baseline!H$88 )</f>
        <v>0.00004532499261</v>
      </c>
      <c r="BI968" s="51">
        <f>AN968 * ( (1-Baseline!H$88-Baseline!H$87) + (1-Baseline!B$36)*Baseline!H$88 )</f>
        <v>0.02745880389</v>
      </c>
      <c r="BJ968" s="51">
        <f t="shared" si="8"/>
        <v>0.02774204153</v>
      </c>
      <c r="BK968" s="61"/>
      <c r="BL968" s="51">
        <f t="shared" si="19"/>
        <v>0.9451366688</v>
      </c>
      <c r="BM968" s="51">
        <f t="shared" si="20"/>
        <v>0.01888339667</v>
      </c>
      <c r="BN968" s="51">
        <f t="shared" si="21"/>
        <v>0.02993918856</v>
      </c>
      <c r="BO968" s="51">
        <f t="shared" si="22"/>
        <v>0.006040746021</v>
      </c>
      <c r="BP968" s="51">
        <f t="shared" si="9"/>
        <v>1</v>
      </c>
      <c r="BQ968" s="51">
        <f t="shared" si="23"/>
        <v>0.05823636372</v>
      </c>
      <c r="BR968" s="51">
        <f t="shared" si="24"/>
        <v>0.914301959</v>
      </c>
      <c r="BS968" s="51">
        <f t="shared" si="25"/>
        <v>0.0134131203</v>
      </c>
      <c r="BT968" s="51">
        <f t="shared" si="26"/>
        <v>0.01404855693</v>
      </c>
      <c r="BU968" s="51">
        <f t="shared" si="10"/>
        <v>1</v>
      </c>
      <c r="BV968" s="51">
        <f t="shared" si="27"/>
        <v>0.03591928263</v>
      </c>
      <c r="BW968" s="51">
        <f t="shared" si="28"/>
        <v>0.005217990873</v>
      </c>
      <c r="BX968" s="51">
        <f t="shared" si="29"/>
        <v>0.9469405737</v>
      </c>
      <c r="BY968" s="51">
        <f t="shared" si="30"/>
        <v>0.01192215284</v>
      </c>
      <c r="BZ968" s="51">
        <f t="shared" si="11"/>
        <v>1</v>
      </c>
      <c r="CA968" s="51">
        <f t="shared" si="31"/>
        <v>0.0009931682895</v>
      </c>
      <c r="CB968" s="51">
        <f t="shared" si="32"/>
        <v>0.007582720126</v>
      </c>
      <c r="CC968" s="51">
        <f t="shared" si="33"/>
        <v>0.001633801628</v>
      </c>
      <c r="CD968" s="51">
        <f t="shared" si="34"/>
        <v>0.98979031</v>
      </c>
      <c r="CE968" s="51">
        <f t="shared" si="12"/>
        <v>1</v>
      </c>
      <c r="CF968" s="61"/>
      <c r="CG968" s="51">
        <f t="shared" si="35"/>
        <v>0.9451366688</v>
      </c>
      <c r="CH968" s="51">
        <f t="shared" si="36"/>
        <v>0.01888339667</v>
      </c>
      <c r="CI968" s="51">
        <f t="shared" si="37"/>
        <v>0.02993918856</v>
      </c>
      <c r="CJ968" s="51">
        <f t="shared" si="38"/>
        <v>0.006040746021</v>
      </c>
      <c r="CK968" s="51">
        <f t="shared" si="13"/>
        <v>1</v>
      </c>
      <c r="CL968" s="51">
        <f t="shared" si="39"/>
        <v>0.05823636372</v>
      </c>
      <c r="CM968" s="51">
        <f t="shared" si="40"/>
        <v>0.914301959</v>
      </c>
      <c r="CN968" s="51">
        <f t="shared" si="41"/>
        <v>0.0134131203</v>
      </c>
      <c r="CO968" s="51">
        <f t="shared" si="42"/>
        <v>0.01404855693</v>
      </c>
      <c r="CP968" s="51">
        <f t="shared" si="14"/>
        <v>1</v>
      </c>
      <c r="CQ968" s="51">
        <f t="shared" si="43"/>
        <v>0.03591928263</v>
      </c>
      <c r="CR968" s="51">
        <f t="shared" si="44"/>
        <v>0.005217990873</v>
      </c>
      <c r="CS968" s="51">
        <f t="shared" si="45"/>
        <v>0.9469405737</v>
      </c>
      <c r="CT968" s="51">
        <f t="shared" si="46"/>
        <v>0.01192215284</v>
      </c>
      <c r="CU968" s="51">
        <f t="shared" si="15"/>
        <v>1</v>
      </c>
      <c r="CV968" s="51">
        <f t="shared" si="47"/>
        <v>0.0009931682895</v>
      </c>
      <c r="CW968" s="51">
        <f t="shared" si="48"/>
        <v>0.007582720126</v>
      </c>
      <c r="CX968" s="51">
        <f t="shared" si="49"/>
        <v>0.001633801628</v>
      </c>
      <c r="CY968" s="51">
        <f t="shared" si="50"/>
        <v>0.98979031</v>
      </c>
      <c r="CZ968" s="51">
        <f t="shared" si="16"/>
        <v>1</v>
      </c>
      <c r="DA968" s="61"/>
      <c r="DB968" s="51">
        <f>(AQ968*Baseline!B$7 + AV968*Baseline!B$11 + BA968*Baseline!B$16 + BF968*Baseline!B$18)</f>
        <v>56039.60483</v>
      </c>
      <c r="DC968" s="51">
        <f>(AR968*Baseline!B$7 + AW968*Baseline!B$11 + BB968*Baseline!B$16 + BG968*Baseline!B$18)</f>
        <v>64521.69764</v>
      </c>
      <c r="DD968" s="51">
        <f>(AS968*Baseline!B$7 + AX968*Baseline!B$11 + BC968*Baseline!B$16 + BH968*Baseline!B$18)</f>
        <v>115259.5766</v>
      </c>
      <c r="DE968" s="51">
        <f>(AT968*Baseline!B$7 + AY968*Baseline!B$11 + BD968*Baseline!B$16 + BI968*Baseline!B$18)</f>
        <v>1259878.404</v>
      </c>
      <c r="DF968" s="51">
        <f t="shared" si="17"/>
        <v>1495699.283</v>
      </c>
      <c r="DG968" s="61"/>
      <c r="DH968" s="51">
        <f t="shared" si="51"/>
        <v>0.03746716032</v>
      </c>
      <c r="DI968" s="51">
        <f t="shared" si="52"/>
        <v>0.0431381484</v>
      </c>
      <c r="DJ968" s="51">
        <f t="shared" si="53"/>
        <v>0.0770606618</v>
      </c>
      <c r="DK968" s="51">
        <f t="shared" si="54"/>
        <v>0.8423340295</v>
      </c>
      <c r="DL968" s="51">
        <f t="shared" si="18"/>
        <v>1</v>
      </c>
      <c r="DM968" s="61"/>
      <c r="DN968" s="51">
        <f>DH968 / (Baseline!B$7/Baseline!B$17)</f>
        <v>3.99937293</v>
      </c>
      <c r="DO968" s="51">
        <f>DI968 / (Baseline!B$11/Baseline!B$17)</f>
        <v>1.04137555</v>
      </c>
      <c r="DP968" s="51">
        <f>DJ968 / (Baseline!B$16/Baseline!B$17)</f>
        <v>1.190820107</v>
      </c>
      <c r="DQ968" s="51">
        <f>DK968 / (Baseline!B$18/Baseline!B$17)</f>
        <v>0.9523329834</v>
      </c>
      <c r="DR968" s="79"/>
      <c r="DS968" s="51">
        <f>(AU968*Baseline!B$34)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0.02796628611</v>
      </c>
      <c r="DT968" s="51">
        <f>(AZ968*Baseline!B$34) + (Baseline!D$88*(1-Baseline!D$89)*Baseline!B$35) + (Baseline!D$88*Baseline!D$89*((1-Baseline!D$90)*Baseline!B$40 + Baseline!D$90*Baseline!B$41))</f>
        <v>0.01049376245</v>
      </c>
      <c r="DU968" s="51">
        <f>(BE968*Baseline!B$34) + (Baseline!F$88*(1-Baseline!F$89)*Baseline!B$35) + (Baseline!F$88*Baseline!F$89*((1-Baseline!F$90)*Baseline!B$40 + Baseline!F$90*Baseline!B$41))</f>
        <v>0.01297459964</v>
      </c>
      <c r="DV968" s="51">
        <f>(BJ968*Baseline!B$34) + (Baseline!H$88*(1-Baseline!H$89)*Baseline!B$35) + (Baseline!H$88*Baseline!H$89*((1-Baseline!H$90)*Baseline!B$40 + Baseline!H$90*Baseline!B$41))</f>
        <v>0.00930630623</v>
      </c>
      <c r="DW968" s="51">
        <f>( DS968*Baseline!B$7 + DT968*Baseline!B$11 + DU968*Baseline!B$16 + DV968*Baseline!B$18 ) / Baseline!B$17</f>
        <v>0.009767690733</v>
      </c>
    </row>
    <row r="969">
      <c r="A969" s="4" t="s">
        <v>1329</v>
      </c>
      <c r="B969" s="45">
        <f>MIN( MAX( NORMINV( MCrands!B969, (B$5+B$4)/2, (B$5-B$4)/3.29 ), 0 ), 1 )</f>
        <v>0.3621752481</v>
      </c>
      <c r="C969" s="45">
        <f>MAX( NORMINV( MCrands!C969, (C$5+C$4)/2, (C$5-C$4)/3.29 ), 0 )</f>
        <v>2.754110772</v>
      </c>
      <c r="D969" s="41"/>
      <c r="E969" s="43">
        <f>Baseline!B$33 * (C969 * Baseline!B$66*Baseline!B$66/Baseline!B$73 + Baseline!B$52*Baseline!B$52/Baseline!B$74 + Baseline!B$53*Baseline!B$53/Baseline!B$75 + Baseline!B$54*Baseline!B$54/Baseline!B$76)</f>
        <v>0.00001954041461</v>
      </c>
      <c r="F969" s="43">
        <f>Baseline!B$33 * (C969 * Baseline!B$66*Baseline!B$57/Baseline!B$73 + Baseline!B$52*Baseline!B$67/Baseline!B$74 + Baseline!B$53*Baseline!B$55/Baseline!B$75 + Baseline!B$54*Baseline!B$56/Baseline!B$76)</f>
        <v>0.0000001999531965</v>
      </c>
      <c r="G969" s="45">
        <f>Baseline!B$33 * (C969 * Baseline!B$66*Baseline!B$58/Baseline!B$73 + Baseline!B$52*Baseline!B$59/Baseline!B$74 + Baseline!B$53*Baseline!B$68/Baseline!B$75 + Baseline!B$54*Baseline!B$60/Baseline!B$76)</f>
        <v>0.0000001688143001</v>
      </c>
      <c r="H969" s="43">
        <f>Baseline!B$33 * (C969 * Baseline!B$66*Baseline!B$61/Baseline!B$73 + Baseline!B$52*Baseline!B$62/Baseline!B$74 + Baseline!B$53*Baseline!B$63/Baseline!B$75 + Baseline!B$54*Baseline!B$69/Baseline!B$76)</f>
        <v>0.000000003419493711</v>
      </c>
      <c r="I969" s="43">
        <f>Baseline!B$33 * (C969 * Baseline!B$57*Baseline!B$66/Baseline!B$73 + Baseline!B$67*Baseline!B$52/Baseline!B$74 + Baseline!B$55*Baseline!B$53/Baseline!B$75 + Baseline!B$56*Baseline!B$54/Baseline!B$76)</f>
        <v>0.0000001999531965</v>
      </c>
      <c r="J969" s="45">
        <f>Baseline!B$33 * (C969 * Baseline!B$57*Baseline!B$57/Baseline!B$73 + Baseline!B$67*Baseline!B$67/Baseline!B$74 + Baseline!B$55*Baseline!B$55/Baseline!B$75 + Baseline!B$56*Baseline!B$56/Baseline!B$76)</f>
        <v>0.000001763813813</v>
      </c>
      <c r="K969" s="43">
        <f>Baseline!B$33 * (C969 * Baseline!B$57*Baseline!B$58/Baseline!B$73 + Baseline!B$67*Baseline!B$59/Baseline!B$74 + Baseline!B$55*Baseline!B$68/Baseline!B$75 + Baseline!B$56*Baseline!B$60/Baseline!B$76)</f>
        <v>0.00000001374194307</v>
      </c>
      <c r="L969" s="45">
        <f>Baseline!B$33 * (C969 * Baseline!B$57*Baseline!B$61/Baseline!B$73 + Baseline!B$67*Baseline!B$62/Baseline!B$74 + Baseline!B$55*Baseline!B$63/Baseline!B$75 + Baseline!B$56*Baseline!B$69/Baseline!B$76)</f>
        <v>0.00000001439285418</v>
      </c>
      <c r="M969" s="43">
        <f>Baseline!B$33 * (C969 * Baseline!B$58*Baseline!B$66/Baseline!B$73 + Baseline!B$59*Baseline!B$52/Baseline!B$74 + Baseline!B$68*Baseline!B$53/Baseline!B$75 + Baseline!B$60*Baseline!B$54/Baseline!B$76)</f>
        <v>0.0000001688143001</v>
      </c>
      <c r="N969" s="45">
        <f>Baseline!B$33 * (C969 * Baseline!B$58*Baseline!B$57/Baseline!B$73 + Baseline!B$59*Baseline!B$67/Baseline!B$74 + Baseline!B$68*Baseline!B$55/Baseline!B$75 + Baseline!B$60*Baseline!B$56/Baseline!B$76)</f>
        <v>0.00000001374194307</v>
      </c>
      <c r="O969" s="45">
        <f>Baseline!B$33 * (C969 * Baseline!B$58*Baseline!B$58/Baseline!B$73 + Baseline!B$59*Baseline!B$59/Baseline!B$74 + Baseline!B$68*Baseline!B$68/Baseline!B$75 + Baseline!B$60*Baseline!B$60/Baseline!B$76)</f>
        <v>0.00000132439033</v>
      </c>
      <c r="P969" s="43">
        <f>Baseline!B$33 * (C969 * Baseline!B$58*Baseline!B$61/Baseline!B$73 + Baseline!B$59*Baseline!B$62/Baseline!B$74 + Baseline!B$68*Baseline!B$63/Baseline!B$75 + Baseline!B$60*Baseline!B$69/Baseline!B$76)</f>
        <v>0.000000001646947526</v>
      </c>
      <c r="Q969" s="43">
        <f>Baseline!B$33 * (C969 * Baseline!B$61*Baseline!B$66/Baseline!B$73 + Baseline!B$62*Baseline!B$52/Baseline!B$74 + Baseline!B$63*Baseline!B$53/Baseline!B$75 + Baseline!B$69*Baseline!B$54/Baseline!B$76)</f>
        <v>0.000000003419493711</v>
      </c>
      <c r="R969" s="43">
        <f>Baseline!B$33 * (C969 * Baseline!B$61*Baseline!B$57/Baseline!B$73 + Baseline!B$62*Baseline!B$67/Baseline!B$74 + Baseline!B$63*Baseline!B$55/Baseline!B$75 + Baseline!B$69*Baseline!B$56/Baseline!B$76)</f>
        <v>0.00000001439285418</v>
      </c>
      <c r="S969" s="43">
        <f>Baseline!B$33 * (C969 * Baseline!B$61*Baseline!B$58/Baseline!B$73 + Baseline!B$62*Baseline!B$59/Baseline!B$74 + Baseline!B$63*Baseline!B$68/Baseline!B$75 + Baseline!B$69*Baseline!B$60/Baseline!B$76)</f>
        <v>0.000000001646947526</v>
      </c>
      <c r="T969" s="43">
        <f>Baseline!B$33 * (C969 * Baseline!B$61*Baseline!B$61/Baseline!B$73 + Baseline!B$62*Baseline!B$62/Baseline!B$74 + Baseline!B$63*Baseline!B$63/Baseline!B$75 + Baseline!B$69*Baseline!B$69/Baseline!B$76)</f>
        <v>0.00000009854654566</v>
      </c>
      <c r="U969" s="41"/>
      <c r="V969" s="43">
        <f>E969 * ( Baseline!B$87 * Baseline!B$7 )</f>
        <v>0.2028099632</v>
      </c>
      <c r="W969" s="43">
        <f>F969 * ( Baseline!D$87 * Baseline!B$11 )</f>
        <v>0.003688455773</v>
      </c>
      <c r="X969" s="43">
        <f>G969 * ( Baseline!F$87 * Baseline!B$16 )</f>
        <v>0.005863725873</v>
      </c>
      <c r="Y969" s="43">
        <f>H969 * ( Baseline!H$87 * Baseline!B$18 )</f>
        <v>0.001202545208</v>
      </c>
      <c r="Z969" s="51">
        <f t="shared" si="1"/>
        <v>0.2135646901</v>
      </c>
      <c r="AA969" s="43">
        <f>I969 * ( Baseline!B$87 * Baseline!B$7 )</f>
        <v>0.002075314227</v>
      </c>
      <c r="AB969" s="45">
        <f>J969 * ( Baseline!D$87 * Baseline!B$11 )</f>
        <v>0.03253636028</v>
      </c>
      <c r="AC969" s="45">
        <f>K969 * ( Baseline!F$87 * Baseline!B$16 )</f>
        <v>0.0004773232309</v>
      </c>
      <c r="AD969" s="45">
        <f>L969 * ( Baseline!F$87 * Baseline!B$16 )</f>
        <v>0.0004999324786</v>
      </c>
      <c r="AE969" s="51">
        <f t="shared" si="2"/>
        <v>0.03558893022</v>
      </c>
      <c r="AF969" s="51">
        <f>M969 * ( Baseline!B$87 * Baseline!B$7 )</f>
        <v>0.001752123621</v>
      </c>
      <c r="AG969" s="51">
        <f>N969 * ( Baseline!D$87 * Baseline!B$11 )</f>
        <v>0.0002534920678</v>
      </c>
      <c r="AH969" s="51">
        <f>O969 * ( Baseline!F$87 * Baseline!B$16 )</f>
        <v>0.04600239338</v>
      </c>
      <c r="AI969" s="51">
        <f>P969 * ( Baseline!H$87 * Baseline!B$18 )</f>
        <v>0.0005791877464</v>
      </c>
      <c r="AJ969" s="51">
        <f t="shared" si="3"/>
        <v>0.04858719682</v>
      </c>
      <c r="AK969" s="51">
        <f>Q969 * ( Baseline!B$87 * Baseline!B$7 )</f>
        <v>0.00003549092523</v>
      </c>
      <c r="AL969" s="51">
        <f>R969 * ( Baseline!D$87 * Baseline!B$11 )</f>
        <v>0.0002654991619</v>
      </c>
      <c r="AM969" s="51">
        <f>S969 * ( Baseline!F$87 * Baseline!B$16 )</f>
        <v>0.0000572063434</v>
      </c>
      <c r="AN969" s="51">
        <f>T969 * ( Baseline!H$87 * Baseline!B$18 )</f>
        <v>0.03465620536</v>
      </c>
      <c r="AO969" s="51">
        <f t="shared" si="4"/>
        <v>0.03501440179</v>
      </c>
      <c r="AP969" s="61"/>
      <c r="AQ969" s="51">
        <f>V969 * ( (1-Baseline!B$88-Baseline!B$87) + (1-B969)*Baseline!B$88 )</f>
        <v>0.1330968836</v>
      </c>
      <c r="AR969" s="51">
        <f>W969 * ( (1-Baseline!B$88-Baseline!B$87) + (1-B969)*Baseline!B$88 )</f>
        <v>0.002420600847</v>
      </c>
      <c r="AS969" s="51">
        <f>X969 * ( (1-Baseline!B$88-Baseline!B$87) + (1-B969)*Baseline!B$88 )</f>
        <v>0.003848152368</v>
      </c>
      <c r="AT969" s="51">
        <f>Y969 * ( (1-Baseline!B$88-Baseline!B$87) + (1-B969)*Baseline!B$88 )</f>
        <v>0.0007891871637</v>
      </c>
      <c r="AU969" s="51">
        <f t="shared" si="5"/>
        <v>0.140154824</v>
      </c>
      <c r="AV969" s="51">
        <f>AA969 * ( (1-Baseline!D$88-Baseline!D$87) + (1-B969)*Baseline!D$88 )</f>
        <v>0.001720734109</v>
      </c>
      <c r="AW969" s="51">
        <f>AB969 * ( (1-Baseline!D$88-Baseline!D$87) + (1-B969)*Baseline!D$88 )</f>
        <v>0.02697732429</v>
      </c>
      <c r="AX969" s="51">
        <f>AC969 * ( (1-Baseline!D$88-Baseline!D$87) + (1-B969)*Baseline!D$88 )</f>
        <v>0.0003957696399</v>
      </c>
      <c r="AY969" s="51">
        <f>AD969 * ( (1-Baseline!D$88-Baseline!D$87) + (1-B969)*Baseline!D$88 )</f>
        <v>0.0004145159594</v>
      </c>
      <c r="AZ969" s="51">
        <f t="shared" si="6"/>
        <v>0.029508344</v>
      </c>
      <c r="BA969" s="51">
        <f>AF969 * ( (1-Baseline!F$88-Baseline!F$87) + (1-Baseline!B$36)*Baseline!F$88 )</f>
        <v>0.001260884225</v>
      </c>
      <c r="BB969" s="51">
        <f>AG969 * ( (1-Baseline!F$88-Baseline!F$87) + (1-Baseline!B$36)*Baseline!F$88 )</f>
        <v>0.0001824210037</v>
      </c>
      <c r="BC969" s="51">
        <f>AH969 * ( (1-Baseline!F$88-Baseline!F$87) + (1-Baseline!B$36)*Baseline!F$88 )</f>
        <v>0.03310479436</v>
      </c>
      <c r="BD969" s="51">
        <f>AI969 * ( (1-Baseline!F$88-Baseline!F$87) + (1-Baseline!B$36)*Baseline!F$88 )</f>
        <v>0.0004168020363</v>
      </c>
      <c r="BE969" s="51">
        <f t="shared" si="7"/>
        <v>0.03496490162</v>
      </c>
      <c r="BF969" s="51">
        <f>AK969 * ( (1-Baseline!H$88-Baseline!H$87) + (1-Baseline!B$36)*Baseline!H$88 )</f>
        <v>0.00002812016988</v>
      </c>
      <c r="BG969" s="51">
        <f>AL969 * ( (1-Baseline!H$88-Baseline!H$87) + (1-Baseline!B$36)*Baseline!H$88 )</f>
        <v>0.000210360296</v>
      </c>
      <c r="BH969" s="51">
        <f>AM969 * ( (1-Baseline!H$88-Baseline!H$87) + (1-Baseline!B$36)*Baseline!H$88 )</f>
        <v>0.00004532573</v>
      </c>
      <c r="BI969" s="51">
        <f>AN969 * ( (1-Baseline!H$88-Baseline!H$87) + (1-Baseline!B$36)*Baseline!H$88 )</f>
        <v>0.02745880463</v>
      </c>
      <c r="BJ969" s="51">
        <f t="shared" si="8"/>
        <v>0.02774261083</v>
      </c>
      <c r="BK969" s="61"/>
      <c r="BL969" s="51">
        <f t="shared" si="19"/>
        <v>0.9496418305</v>
      </c>
      <c r="BM969" s="51">
        <f t="shared" si="20"/>
        <v>0.0172709064</v>
      </c>
      <c r="BN969" s="51">
        <f t="shared" si="21"/>
        <v>0.02745643895</v>
      </c>
      <c r="BO969" s="51">
        <f t="shared" si="22"/>
        <v>0.005630824122</v>
      </c>
      <c r="BP969" s="51">
        <f t="shared" si="9"/>
        <v>1</v>
      </c>
      <c r="BQ969" s="51">
        <f t="shared" si="23"/>
        <v>0.05831347596</v>
      </c>
      <c r="BR969" s="51">
        <f t="shared" si="24"/>
        <v>0.9142269825</v>
      </c>
      <c r="BS969" s="51">
        <f t="shared" si="25"/>
        <v>0.01341212641</v>
      </c>
      <c r="BT969" s="51">
        <f t="shared" si="26"/>
        <v>0.01404741518</v>
      </c>
      <c r="BU969" s="51">
        <f t="shared" si="10"/>
        <v>1</v>
      </c>
      <c r="BV969" s="51">
        <f t="shared" si="27"/>
        <v>0.03606142637</v>
      </c>
      <c r="BW969" s="51">
        <f t="shared" si="28"/>
        <v>0.005217260604</v>
      </c>
      <c r="BX969" s="51">
        <f t="shared" si="29"/>
        <v>0.9468007293</v>
      </c>
      <c r="BY969" s="51">
        <f t="shared" si="30"/>
        <v>0.0119205837</v>
      </c>
      <c r="BZ969" s="51">
        <f t="shared" si="11"/>
        <v>1</v>
      </c>
      <c r="CA969" s="51">
        <f t="shared" si="31"/>
        <v>0.001013609355</v>
      </c>
      <c r="CB969" s="51">
        <f t="shared" si="32"/>
        <v>0.007582570265</v>
      </c>
      <c r="CC969" s="51">
        <f t="shared" si="33"/>
        <v>0.001633794681</v>
      </c>
      <c r="CD969" s="51">
        <f t="shared" si="34"/>
        <v>0.9897700257</v>
      </c>
      <c r="CE969" s="51">
        <f t="shared" si="12"/>
        <v>1</v>
      </c>
      <c r="CF969" s="61"/>
      <c r="CG969" s="51">
        <f t="shared" si="35"/>
        <v>0.9496418305</v>
      </c>
      <c r="CH969" s="51">
        <f t="shared" si="36"/>
        <v>0.0172709064</v>
      </c>
      <c r="CI969" s="51">
        <f t="shared" si="37"/>
        <v>0.02745643895</v>
      </c>
      <c r="CJ969" s="51">
        <f t="shared" si="38"/>
        <v>0.005630824122</v>
      </c>
      <c r="CK969" s="51">
        <f t="shared" si="13"/>
        <v>1</v>
      </c>
      <c r="CL969" s="51">
        <f t="shared" si="39"/>
        <v>0.05831347596</v>
      </c>
      <c r="CM969" s="51">
        <f t="shared" si="40"/>
        <v>0.9142269825</v>
      </c>
      <c r="CN969" s="51">
        <f t="shared" si="41"/>
        <v>0.01341212641</v>
      </c>
      <c r="CO969" s="51">
        <f t="shared" si="42"/>
        <v>0.01404741518</v>
      </c>
      <c r="CP969" s="51">
        <f t="shared" si="14"/>
        <v>1</v>
      </c>
      <c r="CQ969" s="51">
        <f t="shared" si="43"/>
        <v>0.03606142637</v>
      </c>
      <c r="CR969" s="51">
        <f t="shared" si="44"/>
        <v>0.005217260604</v>
      </c>
      <c r="CS969" s="51">
        <f t="shared" si="45"/>
        <v>0.9468007293</v>
      </c>
      <c r="CT969" s="51">
        <f t="shared" si="46"/>
        <v>0.0119205837</v>
      </c>
      <c r="CU969" s="51">
        <f t="shared" si="15"/>
        <v>1</v>
      </c>
      <c r="CV969" s="51">
        <f t="shared" si="47"/>
        <v>0.001013609355</v>
      </c>
      <c r="CW969" s="51">
        <f t="shared" si="48"/>
        <v>0.007582570265</v>
      </c>
      <c r="CX969" s="51">
        <f t="shared" si="49"/>
        <v>0.001633794681</v>
      </c>
      <c r="CY969" s="51">
        <f t="shared" si="50"/>
        <v>0.9897700257</v>
      </c>
      <c r="CZ969" s="51">
        <f t="shared" si="16"/>
        <v>1</v>
      </c>
      <c r="DA969" s="61"/>
      <c r="DB969" s="51">
        <f>(AQ969*Baseline!B$7 + AV969*Baseline!B$11 + BA969*Baseline!B$16 + BF969*Baseline!B$18)</f>
        <v>73754.04301</v>
      </c>
      <c r="DC969" s="51">
        <f>(AR969*Baseline!B$7 + AW969*Baseline!B$11 + BB969*Baseline!B$16 + BG969*Baseline!B$18)</f>
        <v>69272.03476</v>
      </c>
      <c r="DD969" s="51">
        <f>(AS969*Baseline!B$7 + AX969*Baseline!B$11 + BC969*Baseline!B$16 + BH969*Baseline!B$18)</f>
        <v>115697.9564</v>
      </c>
      <c r="DE969" s="51">
        <f>(AT969*Baseline!B$7 + AY969*Baseline!B$11 + BD969*Baseline!B$16 + BI969*Baseline!B$18)</f>
        <v>1260029.144</v>
      </c>
      <c r="DF969" s="51">
        <f t="shared" si="17"/>
        <v>1518753.178</v>
      </c>
      <c r="DG969" s="61"/>
      <c r="DH969" s="51">
        <f t="shared" si="51"/>
        <v>0.04856223122</v>
      </c>
      <c r="DI969" s="51">
        <f t="shared" si="52"/>
        <v>0.04561112085</v>
      </c>
      <c r="DJ969" s="51">
        <f t="shared" si="53"/>
        <v>0.07617956497</v>
      </c>
      <c r="DK969" s="51">
        <f t="shared" si="54"/>
        <v>0.829647083</v>
      </c>
      <c r="DL969" s="51">
        <f t="shared" si="18"/>
        <v>1</v>
      </c>
      <c r="DM969" s="61"/>
      <c r="DN969" s="51">
        <f>DH969 / (Baseline!B$7/Baseline!B$17)</f>
        <v>5.183698773</v>
      </c>
      <c r="DO969" s="51">
        <f>DI969 / (Baseline!B$11/Baseline!B$17)</f>
        <v>1.101074288</v>
      </c>
      <c r="DP969" s="51">
        <f>DJ969 / (Baseline!B$16/Baseline!B$17)</f>
        <v>1.177204499</v>
      </c>
      <c r="DQ969" s="51">
        <f>DK969 / (Baseline!B$18/Baseline!B$17)</f>
        <v>0.9379892703</v>
      </c>
      <c r="DR969" s="79"/>
      <c r="DS969" s="51">
        <f>(AU969*Baseline!B$34)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0.03355275485</v>
      </c>
      <c r="DT969" s="51">
        <f>(AZ969*Baseline!B$34) + (Baseline!D$88*(1-Baseline!D$89)*Baseline!B$35) + (Baseline!D$88*Baseline!D$89*((1-Baseline!D$90)*Baseline!B$40 + Baseline!D$90*Baseline!B$41))</f>
        <v>0.0108398196</v>
      </c>
      <c r="DU969" s="51">
        <f>(BE969*Baseline!B$34) + (Baseline!F$88*(1-Baseline!F$89)*Baseline!B$35) + (Baseline!F$88*Baseline!F$89*((1-Baseline!F$90)*Baseline!B$40 + Baseline!F$90*Baseline!B$41))</f>
        <v>0.01297537524</v>
      </c>
      <c r="DV969" s="51">
        <f>(BJ969*Baseline!B$34) + (Baseline!H$88*(1-Baseline!H$89)*Baseline!B$35) + (Baseline!H$88*Baseline!H$89*((1-Baseline!H$90)*Baseline!B$40 + Baseline!H$90*Baseline!B$41))</f>
        <v>0.009306391624</v>
      </c>
      <c r="DW969" s="51">
        <f>( DS969*Baseline!B$7 + DT969*Baseline!B$11 + DU969*Baseline!B$16 + DV969*Baseline!B$18 ) / Baseline!B$17</f>
        <v>0.00983448708</v>
      </c>
    </row>
    <row r="970">
      <c r="A970" s="4" t="s">
        <v>1330</v>
      </c>
      <c r="B970" s="45">
        <f>MIN( MAX( NORMINV( MCrands!B970, (B$5+B$4)/2, (B$5-B$4)/3.29 ), 0 ), 1 )</f>
        <v>0.3301805668</v>
      </c>
      <c r="C970" s="45">
        <f>MAX( NORMINV( MCrands!C970, (C$5+C$4)/2, (C$5-C$4)/3.29 ), 0 )</f>
        <v>2.959964969</v>
      </c>
      <c r="D970" s="41"/>
      <c r="E970" s="43">
        <f>Baseline!B$33 * (C970 * Baseline!B$66*Baseline!B$66/Baseline!B$73 + Baseline!B$52*Baseline!B$52/Baseline!B$74 + Baseline!B$53*Baseline!B$53/Baseline!B$75 + Baseline!B$54*Baseline!B$54/Baseline!B$76)</f>
        <v>0.00002099786726</v>
      </c>
      <c r="F970" s="43">
        <f>Baseline!B$33 * (C970 * Baseline!B$66*Baseline!B$57/Baseline!B$73 + Baseline!B$52*Baseline!B$67/Baseline!B$74 + Baseline!B$53*Baseline!B$55/Baseline!B$75 + Baseline!B$54*Baseline!B$56/Baseline!B$76)</f>
        <v>0.0000002001833206</v>
      </c>
      <c r="G970" s="45">
        <f>Baseline!B$33 * (C970 * Baseline!B$66*Baseline!B$58/Baseline!B$73 + Baseline!B$52*Baseline!B$59/Baseline!B$74 + Baseline!B$53*Baseline!B$68/Baseline!B$75 + Baseline!B$54*Baseline!B$60/Baseline!B$76)</f>
        <v>0.0000001693800219</v>
      </c>
      <c r="H970" s="43">
        <f>Baseline!B$33 * (C970 * Baseline!B$66*Baseline!B$61/Baseline!B$73 + Baseline!B$52*Baseline!B$62/Baseline!B$74 + Baseline!B$53*Baseline!B$63/Baseline!B$75 + Baseline!B$54*Baseline!B$69/Baseline!B$76)</f>
        <v>0.000000003476065886</v>
      </c>
      <c r="I970" s="43">
        <f>Baseline!B$33 * (C970 * Baseline!B$57*Baseline!B$66/Baseline!B$73 + Baseline!B$67*Baseline!B$52/Baseline!B$74 + Baseline!B$55*Baseline!B$53/Baseline!B$75 + Baseline!B$56*Baseline!B$54/Baseline!B$76)</f>
        <v>0.0000002001833206</v>
      </c>
      <c r="J970" s="45">
        <f>Baseline!B$33 * (C970 * Baseline!B$57*Baseline!B$57/Baseline!B$73 + Baseline!B$67*Baseline!B$67/Baseline!B$74 + Baseline!B$55*Baseline!B$55/Baseline!B$75 + Baseline!B$56*Baseline!B$56/Baseline!B$76)</f>
        <v>0.00000176381385</v>
      </c>
      <c r="K970" s="43">
        <f>Baseline!B$33 * (C970 * Baseline!B$57*Baseline!B$58/Baseline!B$73 + Baseline!B$67*Baseline!B$59/Baseline!B$74 + Baseline!B$55*Baseline!B$68/Baseline!B$75 + Baseline!B$56*Baseline!B$60/Baseline!B$76)</f>
        <v>0.0000000137420324</v>
      </c>
      <c r="L970" s="45">
        <f>Baseline!B$33 * (C970 * Baseline!B$57*Baseline!B$61/Baseline!B$73 + Baseline!B$67*Baseline!B$62/Baseline!B$74 + Baseline!B$55*Baseline!B$63/Baseline!B$75 + Baseline!B$56*Baseline!B$69/Baseline!B$76)</f>
        <v>0.00000001439286312</v>
      </c>
      <c r="M970" s="43">
        <f>Baseline!B$33 * (C970 * Baseline!B$58*Baseline!B$66/Baseline!B$73 + Baseline!B$59*Baseline!B$52/Baseline!B$74 + Baseline!B$68*Baseline!B$53/Baseline!B$75 + Baseline!B$60*Baseline!B$54/Baseline!B$76)</f>
        <v>0.0000001693800219</v>
      </c>
      <c r="N970" s="45">
        <f>Baseline!B$33 * (C970 * Baseline!B$58*Baseline!B$57/Baseline!B$73 + Baseline!B$59*Baseline!B$67/Baseline!B$74 + Baseline!B$68*Baseline!B$55/Baseline!B$75 + Baseline!B$60*Baseline!B$56/Baseline!B$76)</f>
        <v>0.0000000137420324</v>
      </c>
      <c r="O970" s="45">
        <f>Baseline!B$33 * (C970 * Baseline!B$58*Baseline!B$58/Baseline!B$73 + Baseline!B$59*Baseline!B$59/Baseline!B$74 + Baseline!B$68*Baseline!B$68/Baseline!B$75 + Baseline!B$60*Baseline!B$60/Baseline!B$76)</f>
        <v>0.000001324390549</v>
      </c>
      <c r="P970" s="43">
        <f>Baseline!B$33 * (C970 * Baseline!B$58*Baseline!B$61/Baseline!B$73 + Baseline!B$59*Baseline!B$62/Baseline!B$74 + Baseline!B$68*Baseline!B$63/Baseline!B$75 + Baseline!B$60*Baseline!B$69/Baseline!B$76)</f>
        <v>0.000000001646969485</v>
      </c>
      <c r="Q970" s="43">
        <f>Baseline!B$33 * (C970 * Baseline!B$61*Baseline!B$66/Baseline!B$73 + Baseline!B$62*Baseline!B$52/Baseline!B$74 + Baseline!B$63*Baseline!B$53/Baseline!B$75 + Baseline!B$69*Baseline!B$54/Baseline!B$76)</f>
        <v>0.000000003476065886</v>
      </c>
      <c r="R970" s="43">
        <f>Baseline!B$33 * (C970 * Baseline!B$61*Baseline!B$57/Baseline!B$73 + Baseline!B$62*Baseline!B$67/Baseline!B$74 + Baseline!B$63*Baseline!B$55/Baseline!B$75 + Baseline!B$69*Baseline!B$56/Baseline!B$76)</f>
        <v>0.00000001439286312</v>
      </c>
      <c r="S970" s="43">
        <f>Baseline!B$33 * (C970 * Baseline!B$61*Baseline!B$58/Baseline!B$73 + Baseline!B$62*Baseline!B$59/Baseline!B$74 + Baseline!B$63*Baseline!B$68/Baseline!B$75 + Baseline!B$69*Baseline!B$60/Baseline!B$76)</f>
        <v>0.000000001646969485</v>
      </c>
      <c r="T970" s="43">
        <f>Baseline!B$33 * (C970 * Baseline!B$61*Baseline!B$61/Baseline!B$73 + Baseline!B$62*Baseline!B$62/Baseline!B$74 + Baseline!B$63*Baseline!B$63/Baseline!B$75 + Baseline!B$69*Baseline!B$69/Baseline!B$76)</f>
        <v>0.00000009854654786</v>
      </c>
      <c r="U970" s="41"/>
      <c r="V970" s="43">
        <f>E970 * ( Baseline!B$87 * Baseline!B$7 )</f>
        <v>0.2179368643</v>
      </c>
      <c r="W970" s="43">
        <f>F970 * ( Baseline!D$87 * Baseline!B$11 )</f>
        <v>0.003692700779</v>
      </c>
      <c r="X970" s="43">
        <f>G970 * ( Baseline!F$87 * Baseline!B$16 )</f>
        <v>0.005883376088</v>
      </c>
      <c r="Y970" s="43">
        <f>H970 * ( Baseline!H$87 * Baseline!B$18 )</f>
        <v>0.001222440141</v>
      </c>
      <c r="Z970" s="51">
        <f t="shared" si="1"/>
        <v>0.2287353813</v>
      </c>
      <c r="AA970" s="43">
        <f>I970 * ( Baseline!B$87 * Baseline!B$7 )</f>
        <v>0.002077702685</v>
      </c>
      <c r="AB970" s="45">
        <f>J970 * ( Baseline!D$87 * Baseline!B$11 )</f>
        <v>0.03253636095</v>
      </c>
      <c r="AC970" s="45">
        <f>K970 * ( Baseline!F$87 * Baseline!B$16 )</f>
        <v>0.0004773263335</v>
      </c>
      <c r="AD970" s="45">
        <f>L970 * ( Baseline!F$87 * Baseline!B$16 )</f>
        <v>0.0004999327888</v>
      </c>
      <c r="AE970" s="51">
        <f t="shared" si="2"/>
        <v>0.03559132276</v>
      </c>
      <c r="AF970" s="51">
        <f>M970 * ( Baseline!B$87 * Baseline!B$7 )</f>
        <v>0.001757995247</v>
      </c>
      <c r="AG970" s="51">
        <f>N970 * ( Baseline!D$87 * Baseline!B$11 )</f>
        <v>0.0002534937155</v>
      </c>
      <c r="AH970" s="51">
        <f>O970 * ( Baseline!F$87 * Baseline!B$16 )</f>
        <v>0.04600240101</v>
      </c>
      <c r="AI970" s="51">
        <f>P970 * ( Baseline!H$87 * Baseline!B$18 )</f>
        <v>0.0005791954688</v>
      </c>
      <c r="AJ970" s="51">
        <f t="shared" si="3"/>
        <v>0.04859308544</v>
      </c>
      <c r="AK970" s="51">
        <f>Q970 * ( Baseline!B$87 * Baseline!B$7 )</f>
        <v>0.00003607808784</v>
      </c>
      <c r="AL970" s="51">
        <f>R970 * ( Baseline!D$87 * Baseline!B$11 )</f>
        <v>0.0002654993267</v>
      </c>
      <c r="AM970" s="51">
        <f>S970 * ( Baseline!F$87 * Baseline!B$16 )</f>
        <v>0.00005720710614</v>
      </c>
      <c r="AN970" s="51">
        <f>T970 * ( Baseline!H$87 * Baseline!B$18 )</f>
        <v>0.03465620613</v>
      </c>
      <c r="AO970" s="51">
        <f t="shared" si="4"/>
        <v>0.03501499066</v>
      </c>
      <c r="AP970" s="61"/>
      <c r="AQ970" s="51">
        <f>V970 * ( (1-Baseline!B$88-Baseline!B$87) + (1-B970)*Baseline!B$88 )</f>
        <v>0.149229935</v>
      </c>
      <c r="AR970" s="51">
        <f>W970 * ( (1-Baseline!B$88-Baseline!B$87) + (1-B970)*Baseline!B$88 )</f>
        <v>0.00252853733</v>
      </c>
      <c r="AS970" s="51">
        <f>X970 * ( (1-Baseline!B$88-Baseline!B$87) + (1-B970)*Baseline!B$88 )</f>
        <v>0.004028578798</v>
      </c>
      <c r="AT970" s="51">
        <f>Y970 * ( (1-Baseline!B$88-Baseline!B$87) + (1-B970)*Baseline!B$88 )</f>
        <v>0.0008370528013</v>
      </c>
      <c r="AU970" s="51">
        <f t="shared" si="5"/>
        <v>0.1566241039</v>
      </c>
      <c r="AV970" s="51">
        <f>AA970 * ( (1-Baseline!D$88-Baseline!D$87) + (1-B970)*Baseline!D$88 )</f>
        <v>0.001752495479</v>
      </c>
      <c r="AW970" s="51">
        <f>AB970 * ( (1-Baseline!D$88-Baseline!D$87) + (1-B970)*Baseline!D$88 )</f>
        <v>0.02744368859</v>
      </c>
      <c r="AX970" s="51">
        <f>AC970 * ( (1-Baseline!D$88-Baseline!D$87) + (1-B970)*Baseline!D$88 )</f>
        <v>0.0004026140254</v>
      </c>
      <c r="AY970" s="51">
        <f>AD970 * ( (1-Baseline!D$88-Baseline!D$87) + (1-B970)*Baseline!D$88 )</f>
        <v>0.0004216820619</v>
      </c>
      <c r="AZ970" s="51">
        <f t="shared" si="6"/>
        <v>0.03002048016</v>
      </c>
      <c r="BA970" s="51">
        <f>AF970 * ( (1-Baseline!F$88-Baseline!F$87) + (1-Baseline!B$36)*Baseline!F$88 )</f>
        <v>0.001265109636</v>
      </c>
      <c r="BB970" s="51">
        <f>AG970 * ( (1-Baseline!F$88-Baseline!F$87) + (1-Baseline!B$36)*Baseline!F$88 )</f>
        <v>0.0001824221895</v>
      </c>
      <c r="BC970" s="51">
        <f>AH970 * ( (1-Baseline!F$88-Baseline!F$87) + (1-Baseline!B$36)*Baseline!F$88 )</f>
        <v>0.03310479984</v>
      </c>
      <c r="BD970" s="51">
        <f>AI970 * ( (1-Baseline!F$88-Baseline!F$87) + (1-Baseline!B$36)*Baseline!F$88 )</f>
        <v>0.0004168075936</v>
      </c>
      <c r="BE970" s="51">
        <f t="shared" si="7"/>
        <v>0.03496913926</v>
      </c>
      <c r="BF970" s="51">
        <f>AK970 * ( (1-Baseline!H$88-Baseline!H$87) + (1-Baseline!B$36)*Baseline!H$88 )</f>
        <v>0.00002858539055</v>
      </c>
      <c r="BG970" s="51">
        <f>AL970 * ( (1-Baseline!H$88-Baseline!H$87) + (1-Baseline!B$36)*Baseline!H$88 )</f>
        <v>0.0002103604265</v>
      </c>
      <c r="BH970" s="51">
        <f>AM970 * ( (1-Baseline!H$88-Baseline!H$87) + (1-Baseline!B$36)*Baseline!H$88 )</f>
        <v>0.00004532633434</v>
      </c>
      <c r="BI970" s="51">
        <f>AN970 * ( (1-Baseline!H$88-Baseline!H$87) + (1-Baseline!B$36)*Baseline!H$88 )</f>
        <v>0.02745880524</v>
      </c>
      <c r="BJ970" s="51">
        <f t="shared" si="8"/>
        <v>0.0277430774</v>
      </c>
      <c r="BK970" s="61"/>
      <c r="BL970" s="51">
        <f t="shared" si="19"/>
        <v>0.9527903513</v>
      </c>
      <c r="BM970" s="51">
        <f t="shared" si="20"/>
        <v>0.01614398593</v>
      </c>
      <c r="BN970" s="51">
        <f t="shared" si="21"/>
        <v>0.02572132065</v>
      </c>
      <c r="BO970" s="51">
        <f t="shared" si="22"/>
        <v>0.005344342157</v>
      </c>
      <c r="BP970" s="51">
        <f t="shared" si="9"/>
        <v>1</v>
      </c>
      <c r="BQ970" s="51">
        <f t="shared" si="23"/>
        <v>0.05837666385</v>
      </c>
      <c r="BR970" s="51">
        <f t="shared" si="24"/>
        <v>0.9141655446</v>
      </c>
      <c r="BS970" s="51">
        <f t="shared" si="25"/>
        <v>0.01341131199</v>
      </c>
      <c r="BT970" s="51">
        <f t="shared" si="26"/>
        <v>0.01404647959</v>
      </c>
      <c r="BU970" s="51">
        <f t="shared" si="10"/>
        <v>1</v>
      </c>
      <c r="BV970" s="51">
        <f t="shared" si="27"/>
        <v>0.03617788891</v>
      </c>
      <c r="BW970" s="51">
        <f t="shared" si="28"/>
        <v>0.005216662273</v>
      </c>
      <c r="BX970" s="51">
        <f t="shared" si="29"/>
        <v>0.9466861508</v>
      </c>
      <c r="BY970" s="51">
        <f t="shared" si="30"/>
        <v>0.01191929805</v>
      </c>
      <c r="BZ970" s="51">
        <f t="shared" si="11"/>
        <v>1</v>
      </c>
      <c r="CA970" s="51">
        <f t="shared" si="31"/>
        <v>0.001030361201</v>
      </c>
      <c r="CB970" s="51">
        <f t="shared" si="32"/>
        <v>0.007582447452</v>
      </c>
      <c r="CC970" s="51">
        <f t="shared" si="33"/>
        <v>0.001633788988</v>
      </c>
      <c r="CD970" s="51">
        <f t="shared" si="34"/>
        <v>0.9897534024</v>
      </c>
      <c r="CE970" s="51">
        <f t="shared" si="12"/>
        <v>1</v>
      </c>
      <c r="CF970" s="61"/>
      <c r="CG970" s="51">
        <f t="shared" si="35"/>
        <v>0.9527903513</v>
      </c>
      <c r="CH970" s="51">
        <f t="shared" si="36"/>
        <v>0.01614398593</v>
      </c>
      <c r="CI970" s="51">
        <f t="shared" si="37"/>
        <v>0.02572132065</v>
      </c>
      <c r="CJ970" s="51">
        <f t="shared" si="38"/>
        <v>0.005344342157</v>
      </c>
      <c r="CK970" s="51">
        <f t="shared" si="13"/>
        <v>1</v>
      </c>
      <c r="CL970" s="51">
        <f t="shared" si="39"/>
        <v>0.05837666385</v>
      </c>
      <c r="CM970" s="51">
        <f t="shared" si="40"/>
        <v>0.9141655446</v>
      </c>
      <c r="CN970" s="51">
        <f t="shared" si="41"/>
        <v>0.01341131199</v>
      </c>
      <c r="CO970" s="51">
        <f t="shared" si="42"/>
        <v>0.01404647959</v>
      </c>
      <c r="CP970" s="51">
        <f t="shared" si="14"/>
        <v>1</v>
      </c>
      <c r="CQ970" s="51">
        <f t="shared" si="43"/>
        <v>0.03617788891</v>
      </c>
      <c r="CR970" s="51">
        <f t="shared" si="44"/>
        <v>0.005216662273</v>
      </c>
      <c r="CS970" s="51">
        <f t="shared" si="45"/>
        <v>0.9466861508</v>
      </c>
      <c r="CT970" s="51">
        <f t="shared" si="46"/>
        <v>0.01191929805</v>
      </c>
      <c r="CU970" s="51">
        <f t="shared" si="15"/>
        <v>1</v>
      </c>
      <c r="CV970" s="51">
        <f t="shared" si="47"/>
        <v>0.001030361201</v>
      </c>
      <c r="CW970" s="51">
        <f t="shared" si="48"/>
        <v>0.007582447452</v>
      </c>
      <c r="CX970" s="51">
        <f t="shared" si="49"/>
        <v>0.001633788988</v>
      </c>
      <c r="CY970" s="51">
        <f t="shared" si="50"/>
        <v>0.9897534024</v>
      </c>
      <c r="CZ970" s="51">
        <f t="shared" si="16"/>
        <v>1</v>
      </c>
      <c r="DA970" s="61"/>
      <c r="DB970" s="51">
        <f>(AQ970*Baseline!B$7 + AV970*Baseline!B$11 + BA970*Baseline!B$16 + BF970*Baseline!B$18)</f>
        <v>81682.14566</v>
      </c>
      <c r="DC970" s="51">
        <f>(AR970*Baseline!B$7 + AW970*Baseline!B$11 + BB970*Baseline!B$16 + BG970*Baseline!B$18)</f>
        <v>70324.53733</v>
      </c>
      <c r="DD970" s="51">
        <f>(AS970*Baseline!B$7 + AX970*Baseline!B$11 + BC970*Baseline!B$16 + BH970*Baseline!B$18)</f>
        <v>115800.1875</v>
      </c>
      <c r="DE970" s="51">
        <f>(AT970*Baseline!B$7 + AY970*Baseline!B$11 + BD970*Baseline!B$16 + BI970*Baseline!B$18)</f>
        <v>1260067.774</v>
      </c>
      <c r="DF970" s="51">
        <f t="shared" si="17"/>
        <v>1527874.644</v>
      </c>
      <c r="DG970" s="61"/>
      <c r="DH970" s="51">
        <f t="shared" si="51"/>
        <v>0.05346128753</v>
      </c>
      <c r="DI970" s="51">
        <f t="shared" si="52"/>
        <v>0.04602768794</v>
      </c>
      <c r="DJ970" s="51">
        <f t="shared" si="53"/>
        <v>0.07579168088</v>
      </c>
      <c r="DK970" s="51">
        <f t="shared" si="54"/>
        <v>0.8247193437</v>
      </c>
      <c r="DL970" s="51">
        <f t="shared" si="18"/>
        <v>1</v>
      </c>
      <c r="DM970" s="61"/>
      <c r="DN970" s="51">
        <f>DH970 / (Baseline!B$7/Baseline!B$17)</f>
        <v>5.706640811</v>
      </c>
      <c r="DO970" s="51">
        <f>DI970 / (Baseline!B$11/Baseline!B$17)</f>
        <v>1.111130417</v>
      </c>
      <c r="DP970" s="51">
        <f>DJ970 / (Baseline!B$16/Baseline!B$17)</f>
        <v>1.171210517</v>
      </c>
      <c r="DQ970" s="51">
        <f>DK970 / (Baseline!B$18/Baseline!B$17)</f>
        <v>0.932418026</v>
      </c>
      <c r="DR970" s="79"/>
      <c r="DS970" s="51">
        <f>(AU970*Baseline!B$34)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0.03602314683</v>
      </c>
      <c r="DT970" s="51">
        <f>(AZ970*Baseline!B$34) + (Baseline!D$88*(1-Baseline!D$89)*Baseline!B$35) + (Baseline!D$88*Baseline!D$89*((1-Baseline!D$90)*Baseline!B$40 + Baseline!D$90*Baseline!B$41))</f>
        <v>0.01091664002</v>
      </c>
      <c r="DU970" s="51">
        <f>(BE970*Baseline!B$34) + (Baseline!F$88*(1-Baseline!F$89)*Baseline!B$35) + (Baseline!F$88*Baseline!F$89*((1-Baseline!F$90)*Baseline!B$40 + Baseline!F$90*Baseline!B$41))</f>
        <v>0.01297601089</v>
      </c>
      <c r="DV970" s="51">
        <f>(BJ970*Baseline!B$34) + (Baseline!H$88*(1-Baseline!H$89)*Baseline!B$35) + (Baseline!H$88*Baseline!H$89*((1-Baseline!H$90)*Baseline!B$40 + Baseline!H$90*Baseline!B$41))</f>
        <v>0.009306461609</v>
      </c>
      <c r="DW970" s="51">
        <f>( DS970*Baseline!B$7 + DT970*Baseline!B$11 + DU970*Baseline!B$16 + DV970*Baseline!B$18 ) / Baseline!B$17</f>
        <v>0.009860915612</v>
      </c>
    </row>
    <row r="971">
      <c r="A971" s="4" t="s">
        <v>1331</v>
      </c>
      <c r="B971" s="45">
        <f>MIN( MAX( NORMINV( MCrands!B971, (B$5+B$4)/2, (B$5-B$4)/3.29 ), 0 ), 1 )</f>
        <v>0.5836181301</v>
      </c>
      <c r="C971" s="45">
        <f>MAX( NORMINV( MCrands!C971, (C$5+C$4)/2, (C$5-C$4)/3.29 ), 0 )</f>
        <v>3.064270636</v>
      </c>
      <c r="D971" s="41"/>
      <c r="E971" s="43">
        <f>Baseline!B$33 * (C971 * Baseline!B$66*Baseline!B$66/Baseline!B$73 + Baseline!B$52*Baseline!B$52/Baseline!B$74 + Baseline!B$53*Baseline!B$53/Baseline!B$75 + Baseline!B$54*Baseline!B$54/Baseline!B$76)</f>
        <v>0.00002173635389</v>
      </c>
      <c r="F971" s="43">
        <f>Baseline!B$33 * (C971 * Baseline!B$66*Baseline!B$57/Baseline!B$73 + Baseline!B$52*Baseline!B$67/Baseline!B$74 + Baseline!B$53*Baseline!B$55/Baseline!B$75 + Baseline!B$54*Baseline!B$56/Baseline!B$76)</f>
        <v>0.0000002002999238</v>
      </c>
      <c r="G971" s="45">
        <f>Baseline!B$33 * (C971 * Baseline!B$66*Baseline!B$58/Baseline!B$73 + Baseline!B$52*Baseline!B$59/Baseline!B$74 + Baseline!B$53*Baseline!B$68/Baseline!B$75 + Baseline!B$54*Baseline!B$60/Baseline!B$76)</f>
        <v>0.0000001696666713</v>
      </c>
      <c r="H971" s="43">
        <f>Baseline!B$33 * (C971 * Baseline!B$66*Baseline!B$61/Baseline!B$73 + Baseline!B$52*Baseline!B$62/Baseline!B$74 + Baseline!B$53*Baseline!B$63/Baseline!B$75 + Baseline!B$54*Baseline!B$69/Baseline!B$76)</f>
        <v>0.000000003504730828</v>
      </c>
      <c r="I971" s="43">
        <f>Baseline!B$33 * (C971 * Baseline!B$57*Baseline!B$66/Baseline!B$73 + Baseline!B$67*Baseline!B$52/Baseline!B$74 + Baseline!B$55*Baseline!B$53/Baseline!B$75 + Baseline!B$56*Baseline!B$54/Baseline!B$76)</f>
        <v>0.0000002002999238</v>
      </c>
      <c r="J971" s="45">
        <f>Baseline!B$33 * (C971 * Baseline!B$57*Baseline!B$57/Baseline!B$73 + Baseline!B$67*Baseline!B$67/Baseline!B$74 + Baseline!B$55*Baseline!B$55/Baseline!B$75 + Baseline!B$56*Baseline!B$56/Baseline!B$76)</f>
        <v>0.000001763813868</v>
      </c>
      <c r="K971" s="43">
        <f>Baseline!B$33 * (C971 * Baseline!B$57*Baseline!B$58/Baseline!B$73 + Baseline!B$67*Baseline!B$59/Baseline!B$74 + Baseline!B$55*Baseline!B$68/Baseline!B$75 + Baseline!B$56*Baseline!B$60/Baseline!B$76)</f>
        <v>0.00000001374207766</v>
      </c>
      <c r="L971" s="45">
        <f>Baseline!B$33 * (C971 * Baseline!B$57*Baseline!B$61/Baseline!B$73 + Baseline!B$67*Baseline!B$62/Baseline!B$74 + Baseline!B$55*Baseline!B$63/Baseline!B$75 + Baseline!B$56*Baseline!B$69/Baseline!B$76)</f>
        <v>0.00000001439286764</v>
      </c>
      <c r="M971" s="43">
        <f>Baseline!B$33 * (C971 * Baseline!B$58*Baseline!B$66/Baseline!B$73 + Baseline!B$59*Baseline!B$52/Baseline!B$74 + Baseline!B$68*Baseline!B$53/Baseline!B$75 + Baseline!B$60*Baseline!B$54/Baseline!B$76)</f>
        <v>0.0000001696666713</v>
      </c>
      <c r="N971" s="45">
        <f>Baseline!B$33 * (C971 * Baseline!B$58*Baseline!B$57/Baseline!B$73 + Baseline!B$59*Baseline!B$67/Baseline!B$74 + Baseline!B$68*Baseline!B$55/Baseline!B$75 + Baseline!B$60*Baseline!B$56/Baseline!B$76)</f>
        <v>0.00000001374207766</v>
      </c>
      <c r="O971" s="45">
        <f>Baseline!B$33 * (C971 * Baseline!B$58*Baseline!B$58/Baseline!B$73 + Baseline!B$59*Baseline!B$59/Baseline!B$74 + Baseline!B$68*Baseline!B$68/Baseline!B$75 + Baseline!B$60*Baseline!B$60/Baseline!B$76)</f>
        <v>0.00000132439066</v>
      </c>
      <c r="P971" s="43">
        <f>Baseline!B$33 * (C971 * Baseline!B$58*Baseline!B$61/Baseline!B$73 + Baseline!B$59*Baseline!B$62/Baseline!B$74 + Baseline!B$68*Baseline!B$63/Baseline!B$75 + Baseline!B$60*Baseline!B$69/Baseline!B$76)</f>
        <v>0.000000001646980612</v>
      </c>
      <c r="Q971" s="43">
        <f>Baseline!B$33 * (C971 * Baseline!B$61*Baseline!B$66/Baseline!B$73 + Baseline!B$62*Baseline!B$52/Baseline!B$74 + Baseline!B$63*Baseline!B$53/Baseline!B$75 + Baseline!B$69*Baseline!B$54/Baseline!B$76)</f>
        <v>0.000000003504730828</v>
      </c>
      <c r="R971" s="43">
        <f>Baseline!B$33 * (C971 * Baseline!B$61*Baseline!B$57/Baseline!B$73 + Baseline!B$62*Baseline!B$67/Baseline!B$74 + Baseline!B$63*Baseline!B$55/Baseline!B$75 + Baseline!B$69*Baseline!B$56/Baseline!B$76)</f>
        <v>0.00000001439286764</v>
      </c>
      <c r="S971" s="43">
        <f>Baseline!B$33 * (C971 * Baseline!B$61*Baseline!B$58/Baseline!B$73 + Baseline!B$62*Baseline!B$59/Baseline!B$74 + Baseline!B$63*Baseline!B$68/Baseline!B$75 + Baseline!B$69*Baseline!B$60/Baseline!B$76)</f>
        <v>0.000000001646980612</v>
      </c>
      <c r="T971" s="43">
        <f>Baseline!B$33 * (C971 * Baseline!B$61*Baseline!B$61/Baseline!B$73 + Baseline!B$62*Baseline!B$62/Baseline!B$74 + Baseline!B$63*Baseline!B$63/Baseline!B$75 + Baseline!B$69*Baseline!B$69/Baseline!B$76)</f>
        <v>0.00000009854654897</v>
      </c>
      <c r="U971" s="41"/>
      <c r="V971" s="43">
        <f>E971 * ( Baseline!B$87 * Baseline!B$7 )</f>
        <v>0.225601617</v>
      </c>
      <c r="W971" s="43">
        <f>F971 * ( Baseline!D$87 * Baseline!B$11 )</f>
        <v>0.00369485171</v>
      </c>
      <c r="X971" s="43">
        <f>G971 * ( Baseline!F$87 * Baseline!B$16 )</f>
        <v>0.00589333279</v>
      </c>
      <c r="Y971" s="43">
        <f>H971 * ( Baseline!H$87 * Baseline!B$18 )</f>
        <v>0.001232520841</v>
      </c>
      <c r="Z971" s="51">
        <f t="shared" si="1"/>
        <v>0.2364223223</v>
      </c>
      <c r="AA971" s="43">
        <f>I971 * ( Baseline!B$87 * Baseline!B$7 )</f>
        <v>0.002078912909</v>
      </c>
      <c r="AB971" s="45">
        <f>J971 * ( Baseline!D$87 * Baseline!B$11 )</f>
        <v>0.03253636129</v>
      </c>
      <c r="AC971" s="45">
        <f>K971 * ( Baseline!F$87 * Baseline!B$16 )</f>
        <v>0.0004773279057</v>
      </c>
      <c r="AD971" s="45">
        <f>L971 * ( Baseline!F$87 * Baseline!B$16 )</f>
        <v>0.000499932946</v>
      </c>
      <c r="AE971" s="51">
        <f t="shared" si="2"/>
        <v>0.03559253505</v>
      </c>
      <c r="AF971" s="51">
        <f>M971 * ( Baseline!B$87 * Baseline!B$7 )</f>
        <v>0.001760970381</v>
      </c>
      <c r="AG971" s="51">
        <f>N971 * ( Baseline!D$87 * Baseline!B$11 )</f>
        <v>0.0002534945504</v>
      </c>
      <c r="AH971" s="51">
        <f>O971 * ( Baseline!F$87 * Baseline!B$16 )</f>
        <v>0.04600240488</v>
      </c>
      <c r="AI971" s="51">
        <f>P971 * ( Baseline!H$87 * Baseline!B$18 )</f>
        <v>0.0005791993817</v>
      </c>
      <c r="AJ971" s="51">
        <f t="shared" si="3"/>
        <v>0.04859606919</v>
      </c>
      <c r="AK971" s="51">
        <f>Q971 * ( Baseline!B$87 * Baseline!B$7 )</f>
        <v>0.00003637560126</v>
      </c>
      <c r="AL971" s="51">
        <f>R971 * ( Baseline!D$87 * Baseline!B$11 )</f>
        <v>0.0002654994102</v>
      </c>
      <c r="AM971" s="51">
        <f>S971 * ( Baseline!F$87 * Baseline!B$16 )</f>
        <v>0.00005720749262</v>
      </c>
      <c r="AN971" s="51">
        <f>T971 * ( Baseline!H$87 * Baseline!B$18 )</f>
        <v>0.03465620653</v>
      </c>
      <c r="AO971" s="51">
        <f t="shared" si="4"/>
        <v>0.03501528903</v>
      </c>
      <c r="AP971" s="61"/>
      <c r="AQ971" s="51">
        <f>V971 * ( (1-Baseline!B$88-Baseline!B$87) + (1-B971)*Baseline!B$88 )</f>
        <v>0.1035917199</v>
      </c>
      <c r="AR971" s="51">
        <f>W971 * ( (1-Baseline!B$88-Baseline!B$87) + (1-B971)*Baseline!B$88 )</f>
        <v>0.001696601507</v>
      </c>
      <c r="AS971" s="51">
        <f>X971 * ( (1-Baseline!B$88-Baseline!B$87) + (1-B971)*Baseline!B$88 )</f>
        <v>0.00270609975</v>
      </c>
      <c r="AT971" s="51">
        <f>Y971 * ( (1-Baseline!B$88-Baseline!B$87) + (1-B971)*Baseline!B$88 )</f>
        <v>0.0005659487523</v>
      </c>
      <c r="AU971" s="51">
        <f t="shared" si="5"/>
        <v>0.1085603699</v>
      </c>
      <c r="AV971" s="51">
        <f>AA971 * ( (1-Baseline!D$88-Baseline!D$87) + (1-B971)*Baseline!D$88 )</f>
        <v>0.001517476445</v>
      </c>
      <c r="AW971" s="51">
        <f>AB971 * ( (1-Baseline!D$88-Baseline!D$87) + (1-B971)*Baseline!D$88 )</f>
        <v>0.0237495095</v>
      </c>
      <c r="AX971" s="51">
        <f>AC971 * ( (1-Baseline!D$88-Baseline!D$87) + (1-B971)*Baseline!D$88 )</f>
        <v>0.0003484195275</v>
      </c>
      <c r="AY971" s="51">
        <f>AD971 * ( (1-Baseline!D$88-Baseline!D$87) + (1-B971)*Baseline!D$88 )</f>
        <v>0.0003649197937</v>
      </c>
      <c r="AZ971" s="51">
        <f t="shared" si="6"/>
        <v>0.02598032526</v>
      </c>
      <c r="BA971" s="51">
        <f>AF971 * ( (1-Baseline!F$88-Baseline!F$87) + (1-Baseline!B$36)*Baseline!F$88 )</f>
        <v>0.001267250637</v>
      </c>
      <c r="BB971" s="51">
        <f>AG971 * ( (1-Baseline!F$88-Baseline!F$87) + (1-Baseline!B$36)*Baseline!F$88 )</f>
        <v>0.0001824227903</v>
      </c>
      <c r="BC971" s="51">
        <f>AH971 * ( (1-Baseline!F$88-Baseline!F$87) + (1-Baseline!B$36)*Baseline!F$88 )</f>
        <v>0.03310480263</v>
      </c>
      <c r="BD971" s="51">
        <f>AI971 * ( (1-Baseline!F$88-Baseline!F$87) + (1-Baseline!B$36)*Baseline!F$88 )</f>
        <v>0.0004168104094</v>
      </c>
      <c r="BE971" s="51">
        <f t="shared" si="7"/>
        <v>0.03497128646</v>
      </c>
      <c r="BF971" s="51">
        <f>AK971 * ( (1-Baseline!H$88-Baseline!H$87) + (1-Baseline!B$36)*Baseline!H$88 )</f>
        <v>0.00002882111639</v>
      </c>
      <c r="BG971" s="51">
        <f>AL971 * ( (1-Baseline!H$88-Baseline!H$87) + (1-Baseline!B$36)*Baseline!H$88 )</f>
        <v>0.0002103604927</v>
      </c>
      <c r="BH971" s="51">
        <f>AM971 * ( (1-Baseline!H$88-Baseline!H$87) + (1-Baseline!B$36)*Baseline!H$88 )</f>
        <v>0.00004532664055</v>
      </c>
      <c r="BI971" s="51">
        <f>AN971 * ( (1-Baseline!H$88-Baseline!H$87) + (1-Baseline!B$36)*Baseline!H$88 )</f>
        <v>0.02745880555</v>
      </c>
      <c r="BJ971" s="51">
        <f t="shared" si="8"/>
        <v>0.0277433138</v>
      </c>
      <c r="BK971" s="61"/>
      <c r="BL971" s="51">
        <f t="shared" si="19"/>
        <v>0.9542314565</v>
      </c>
      <c r="BM971" s="51">
        <f t="shared" si="20"/>
        <v>0.01562818466</v>
      </c>
      <c r="BN971" s="51">
        <f t="shared" si="21"/>
        <v>0.02492714195</v>
      </c>
      <c r="BO971" s="51">
        <f t="shared" si="22"/>
        <v>0.005213216876</v>
      </c>
      <c r="BP971" s="51">
        <f t="shared" si="9"/>
        <v>1</v>
      </c>
      <c r="BQ971" s="51">
        <f t="shared" si="23"/>
        <v>0.05840867771</v>
      </c>
      <c r="BR971" s="51">
        <f t="shared" si="24"/>
        <v>0.9141344173</v>
      </c>
      <c r="BS971" s="51">
        <f t="shared" si="25"/>
        <v>0.01341089936</v>
      </c>
      <c r="BT971" s="51">
        <f t="shared" si="26"/>
        <v>0.01404600558</v>
      </c>
      <c r="BU971" s="51">
        <f t="shared" si="10"/>
        <v>1</v>
      </c>
      <c r="BV971" s="51">
        <f t="shared" si="27"/>
        <v>0.03623688933</v>
      </c>
      <c r="BW971" s="51">
        <f t="shared" si="28"/>
        <v>0.005216359156</v>
      </c>
      <c r="BX971" s="51">
        <f t="shared" si="29"/>
        <v>0.9466281048</v>
      </c>
      <c r="BY971" s="51">
        <f t="shared" si="30"/>
        <v>0.01191864674</v>
      </c>
      <c r="BZ971" s="51">
        <f t="shared" si="11"/>
        <v>1</v>
      </c>
      <c r="CA971" s="51">
        <f t="shared" si="31"/>
        <v>0.001038849093</v>
      </c>
      <c r="CB971" s="51">
        <f t="shared" si="32"/>
        <v>0.007582385224</v>
      </c>
      <c r="CC971" s="51">
        <f t="shared" si="33"/>
        <v>0.001633786103</v>
      </c>
      <c r="CD971" s="51">
        <f t="shared" si="34"/>
        <v>0.9897449796</v>
      </c>
      <c r="CE971" s="51">
        <f t="shared" si="12"/>
        <v>1</v>
      </c>
      <c r="CF971" s="61"/>
      <c r="CG971" s="51">
        <f t="shared" si="35"/>
        <v>0.9542314565</v>
      </c>
      <c r="CH971" s="51">
        <f t="shared" si="36"/>
        <v>0.01562818466</v>
      </c>
      <c r="CI971" s="51">
        <f t="shared" si="37"/>
        <v>0.02492714195</v>
      </c>
      <c r="CJ971" s="51">
        <f t="shared" si="38"/>
        <v>0.005213216876</v>
      </c>
      <c r="CK971" s="51">
        <f t="shared" si="13"/>
        <v>1</v>
      </c>
      <c r="CL971" s="51">
        <f t="shared" si="39"/>
        <v>0.05840867771</v>
      </c>
      <c r="CM971" s="51">
        <f t="shared" si="40"/>
        <v>0.9141344173</v>
      </c>
      <c r="CN971" s="51">
        <f t="shared" si="41"/>
        <v>0.01341089936</v>
      </c>
      <c r="CO971" s="51">
        <f t="shared" si="42"/>
        <v>0.01404600558</v>
      </c>
      <c r="CP971" s="51">
        <f t="shared" si="14"/>
        <v>1</v>
      </c>
      <c r="CQ971" s="51">
        <f t="shared" si="43"/>
        <v>0.03623688933</v>
      </c>
      <c r="CR971" s="51">
        <f t="shared" si="44"/>
        <v>0.005216359156</v>
      </c>
      <c r="CS971" s="51">
        <f t="shared" si="45"/>
        <v>0.9466281048</v>
      </c>
      <c r="CT971" s="51">
        <f t="shared" si="46"/>
        <v>0.01191864674</v>
      </c>
      <c r="CU971" s="51">
        <f t="shared" si="15"/>
        <v>1</v>
      </c>
      <c r="CV971" s="51">
        <f t="shared" si="47"/>
        <v>0.001038849093</v>
      </c>
      <c r="CW971" s="51">
        <f t="shared" si="48"/>
        <v>0.007582385224</v>
      </c>
      <c r="CX971" s="51">
        <f t="shared" si="49"/>
        <v>0.001633786103</v>
      </c>
      <c r="CY971" s="51">
        <f t="shared" si="50"/>
        <v>0.9897449796</v>
      </c>
      <c r="CZ971" s="51">
        <f t="shared" si="16"/>
        <v>1</v>
      </c>
      <c r="DA971" s="61"/>
      <c r="DB971" s="51">
        <f>(AQ971*Baseline!B$7 + AV971*Baseline!B$11 + BA971*Baseline!B$16 + BF971*Baseline!B$18)</f>
        <v>59061.56717</v>
      </c>
      <c r="DC971" s="51">
        <f>(AR971*Baseline!B$7 + AW971*Baseline!B$11 + BB971*Baseline!B$16 + BG971*Baseline!B$18)</f>
        <v>61998.68694</v>
      </c>
      <c r="DD971" s="51">
        <f>(AS971*Baseline!B$7 + AX971*Baseline!B$11 + BC971*Baseline!B$16 + BH971*Baseline!B$18)</f>
        <v>115042.5854</v>
      </c>
      <c r="DE971" s="51">
        <f>(AT971*Baseline!B$7 + AY971*Baseline!B$11 + BD971*Baseline!B$16 + BI971*Baseline!B$18)</f>
        <v>1259814.582</v>
      </c>
      <c r="DF971" s="51">
        <f t="shared" si="17"/>
        <v>1495917.422</v>
      </c>
      <c r="DG971" s="61"/>
      <c r="DH971" s="51">
        <f t="shared" si="51"/>
        <v>0.03948183657</v>
      </c>
      <c r="DI971" s="51">
        <f t="shared" si="52"/>
        <v>0.04144526031</v>
      </c>
      <c r="DJ971" s="51">
        <f t="shared" si="53"/>
        <v>0.07690436903</v>
      </c>
      <c r="DK971" s="51">
        <f t="shared" si="54"/>
        <v>0.8421685341</v>
      </c>
      <c r="DL971" s="51">
        <f t="shared" si="18"/>
        <v>1</v>
      </c>
      <c r="DM971" s="61"/>
      <c r="DN971" s="51">
        <f>DH971 / (Baseline!B$7/Baseline!B$17)</f>
        <v>4.214426369</v>
      </c>
      <c r="DO971" s="51">
        <f>DI971 / (Baseline!B$11/Baseline!B$17)</f>
        <v>1.000508421</v>
      </c>
      <c r="DP971" s="51">
        <f>DJ971 / (Baseline!B$16/Baseline!B$17)</f>
        <v>1.188404912</v>
      </c>
      <c r="DQ971" s="51">
        <f>DK971 / (Baseline!B$18/Baseline!B$17)</f>
        <v>0.9521458762</v>
      </c>
      <c r="DR971" s="79"/>
      <c r="DS971" s="51">
        <f>(AU971*Baseline!B$34)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0.02881358673</v>
      </c>
      <c r="DT971" s="51">
        <f>(AZ971*Baseline!B$34) + (Baseline!D$88*(1-Baseline!D$89)*Baseline!B$35) + (Baseline!D$88*Baseline!D$89*((1-Baseline!D$90)*Baseline!B$40 + Baseline!D$90*Baseline!B$41))</f>
        <v>0.01031061679</v>
      </c>
      <c r="DU971" s="51">
        <f>(BE971*Baseline!B$34) + (Baseline!F$88*(1-Baseline!F$89)*Baseline!B$35) + (Baseline!F$88*Baseline!F$89*((1-Baseline!F$90)*Baseline!B$40 + Baseline!F$90*Baseline!B$41))</f>
        <v>0.01297633297</v>
      </c>
      <c r="DV971" s="51">
        <f>(BJ971*Baseline!B$34) + (Baseline!H$88*(1-Baseline!H$89)*Baseline!B$35) + (Baseline!H$88*Baseline!H$89*((1-Baseline!H$90)*Baseline!B$40 + Baseline!H$90*Baseline!B$41))</f>
        <v>0.009306497071</v>
      </c>
      <c r="DW971" s="51">
        <f>( DS971*Baseline!B$7 + DT971*Baseline!B$11 + DU971*Baseline!B$16 + DV971*Baseline!B$18 ) / Baseline!B$17</f>
        <v>0.009768322768</v>
      </c>
    </row>
    <row r="972">
      <c r="A972" s="4" t="s">
        <v>1332</v>
      </c>
      <c r="B972" s="45">
        <f>MIN( MAX( NORMINV( MCrands!B972, (B$5+B$4)/2, (B$5-B$4)/3.29 ), 0 ), 1 )</f>
        <v>0.4277219737</v>
      </c>
      <c r="C972" s="45">
        <f>MAX( NORMINV( MCrands!C972, (C$5+C$4)/2, (C$5-C$4)/3.29 ), 0 )</f>
        <v>2.942902277</v>
      </c>
      <c r="D972" s="41"/>
      <c r="E972" s="43">
        <f>Baseline!B$33 * (C972 * Baseline!B$66*Baseline!B$66/Baseline!B$73 + Baseline!B$52*Baseline!B$52/Baseline!B$74 + Baseline!B$53*Baseline!B$53/Baseline!B$75 + Baseline!B$54*Baseline!B$54/Baseline!B$76)</f>
        <v>0.000020877063</v>
      </c>
      <c r="F972" s="43">
        <f>Baseline!B$33 * (C972 * Baseline!B$66*Baseline!B$57/Baseline!B$73 + Baseline!B$52*Baseline!B$67/Baseline!B$74 + Baseline!B$53*Baseline!B$55/Baseline!B$75 + Baseline!B$54*Baseline!B$56/Baseline!B$76)</f>
        <v>0.0000002001642463</v>
      </c>
      <c r="G972" s="45">
        <f>Baseline!B$33 * (C972 * Baseline!B$66*Baseline!B$58/Baseline!B$73 + Baseline!B$52*Baseline!B$59/Baseline!B$74 + Baseline!B$53*Baseline!B$68/Baseline!B$75 + Baseline!B$54*Baseline!B$60/Baseline!B$76)</f>
        <v>0.0000001693331307</v>
      </c>
      <c r="H972" s="43">
        <f>Baseline!B$33 * (C972 * Baseline!B$66*Baseline!B$61/Baseline!B$73 + Baseline!B$52*Baseline!B$62/Baseline!B$74 + Baseline!B$53*Baseline!B$63/Baseline!B$75 + Baseline!B$54*Baseline!B$69/Baseline!B$76)</f>
        <v>0.000000003471376773</v>
      </c>
      <c r="I972" s="43">
        <f>Baseline!B$33 * (C972 * Baseline!B$57*Baseline!B$66/Baseline!B$73 + Baseline!B$67*Baseline!B$52/Baseline!B$74 + Baseline!B$55*Baseline!B$53/Baseline!B$75 + Baseline!B$56*Baseline!B$54/Baseline!B$76)</f>
        <v>0.0000002001642463</v>
      </c>
      <c r="J972" s="45">
        <f>Baseline!B$33 * (C972 * Baseline!B$57*Baseline!B$57/Baseline!B$73 + Baseline!B$67*Baseline!B$67/Baseline!B$74 + Baseline!B$55*Baseline!B$55/Baseline!B$75 + Baseline!B$56*Baseline!B$56/Baseline!B$76)</f>
        <v>0.000001763813847</v>
      </c>
      <c r="K972" s="43">
        <f>Baseline!B$33 * (C972 * Baseline!B$57*Baseline!B$58/Baseline!B$73 + Baseline!B$67*Baseline!B$59/Baseline!B$74 + Baseline!B$55*Baseline!B$68/Baseline!B$75 + Baseline!B$56*Baseline!B$60/Baseline!B$76)</f>
        <v>0.00000001374202499</v>
      </c>
      <c r="L972" s="45">
        <f>Baseline!B$33 * (C972 * Baseline!B$57*Baseline!B$61/Baseline!B$73 + Baseline!B$67*Baseline!B$62/Baseline!B$74 + Baseline!B$55*Baseline!B$63/Baseline!B$75 + Baseline!B$56*Baseline!B$69/Baseline!B$76)</f>
        <v>0.00000001439286238</v>
      </c>
      <c r="M972" s="43">
        <f>Baseline!B$33 * (C972 * Baseline!B$58*Baseline!B$66/Baseline!B$73 + Baseline!B$59*Baseline!B$52/Baseline!B$74 + Baseline!B$68*Baseline!B$53/Baseline!B$75 + Baseline!B$60*Baseline!B$54/Baseline!B$76)</f>
        <v>0.0000001693331307</v>
      </c>
      <c r="N972" s="45">
        <f>Baseline!B$33 * (C972 * Baseline!B$58*Baseline!B$57/Baseline!B$73 + Baseline!B$59*Baseline!B$67/Baseline!B$74 + Baseline!B$68*Baseline!B$55/Baseline!B$75 + Baseline!B$60*Baseline!B$56/Baseline!B$76)</f>
        <v>0.00000001374202499</v>
      </c>
      <c r="O972" s="45">
        <f>Baseline!B$33 * (C972 * Baseline!B$58*Baseline!B$58/Baseline!B$73 + Baseline!B$59*Baseline!B$59/Baseline!B$74 + Baseline!B$68*Baseline!B$68/Baseline!B$75 + Baseline!B$60*Baseline!B$60/Baseline!B$76)</f>
        <v>0.000001324390531</v>
      </c>
      <c r="P972" s="43">
        <f>Baseline!B$33 * (C972 * Baseline!B$58*Baseline!B$61/Baseline!B$73 + Baseline!B$59*Baseline!B$62/Baseline!B$74 + Baseline!B$68*Baseline!B$63/Baseline!B$75 + Baseline!B$60*Baseline!B$69/Baseline!B$76)</f>
        <v>0.000000001646967665</v>
      </c>
      <c r="Q972" s="43">
        <f>Baseline!B$33 * (C972 * Baseline!B$61*Baseline!B$66/Baseline!B$73 + Baseline!B$62*Baseline!B$52/Baseline!B$74 + Baseline!B$63*Baseline!B$53/Baseline!B$75 + Baseline!B$69*Baseline!B$54/Baseline!B$76)</f>
        <v>0.000000003471376773</v>
      </c>
      <c r="R972" s="43">
        <f>Baseline!B$33 * (C972 * Baseline!B$61*Baseline!B$57/Baseline!B$73 + Baseline!B$62*Baseline!B$67/Baseline!B$74 + Baseline!B$63*Baseline!B$55/Baseline!B$75 + Baseline!B$69*Baseline!B$56/Baseline!B$76)</f>
        <v>0.00000001439286238</v>
      </c>
      <c r="S972" s="43">
        <f>Baseline!B$33 * (C972 * Baseline!B$61*Baseline!B$58/Baseline!B$73 + Baseline!B$62*Baseline!B$59/Baseline!B$74 + Baseline!B$63*Baseline!B$68/Baseline!B$75 + Baseline!B$69*Baseline!B$60/Baseline!B$76)</f>
        <v>0.000000001646967665</v>
      </c>
      <c r="T972" s="43">
        <f>Baseline!B$33 * (C972 * Baseline!B$61*Baseline!B$61/Baseline!B$73 + Baseline!B$62*Baseline!B$62/Baseline!B$74 + Baseline!B$63*Baseline!B$63/Baseline!B$75 + Baseline!B$69*Baseline!B$69/Baseline!B$76)</f>
        <v>0.00000009854654768</v>
      </c>
      <c r="U972" s="41"/>
      <c r="V972" s="43">
        <f>E972 * ( Baseline!B$87 * Baseline!B$7 )</f>
        <v>0.2166830368</v>
      </c>
      <c r="W972" s="43">
        <f>F972 * ( Baseline!D$87 * Baseline!B$11 )</f>
        <v>0.003692348922</v>
      </c>
      <c r="X972" s="43">
        <f>G972 * ( Baseline!F$87 * Baseline!B$16 )</f>
        <v>0.005881747336</v>
      </c>
      <c r="Y972" s="43">
        <f>H972 * ( Baseline!H$87 * Baseline!B$18 )</f>
        <v>0.001220791105</v>
      </c>
      <c r="Z972" s="51">
        <f t="shared" si="1"/>
        <v>0.2274779242</v>
      </c>
      <c r="AA972" s="43">
        <f>I972 * ( Baseline!B$87 * Baseline!B$7 )</f>
        <v>0.002077504712</v>
      </c>
      <c r="AB972" s="45">
        <f>J972 * ( Baseline!D$87 * Baseline!B$11 )</f>
        <v>0.0325363609</v>
      </c>
      <c r="AC972" s="45">
        <f>K972 * ( Baseline!F$87 * Baseline!B$16 )</f>
        <v>0.0004773260764</v>
      </c>
      <c r="AD972" s="45">
        <f>L972 * ( Baseline!F$87 * Baseline!B$16 )</f>
        <v>0.0004999327631</v>
      </c>
      <c r="AE972" s="51">
        <f t="shared" si="2"/>
        <v>0.03559112445</v>
      </c>
      <c r="AF972" s="51">
        <f>M972 * ( Baseline!B$87 * Baseline!B$7 )</f>
        <v>0.001757508564</v>
      </c>
      <c r="AG972" s="51">
        <f>N972 * ( Baseline!D$87 * Baseline!B$11 )</f>
        <v>0.000253493579</v>
      </c>
      <c r="AH972" s="51">
        <f>O972 * ( Baseline!F$87 * Baseline!B$16 )</f>
        <v>0.04600240038</v>
      </c>
      <c r="AI972" s="51">
        <f>P972 * ( Baseline!H$87 * Baseline!B$18 )</f>
        <v>0.0005791948287</v>
      </c>
      <c r="AJ972" s="51">
        <f t="shared" si="3"/>
        <v>0.04859259735</v>
      </c>
      <c r="AK972" s="51">
        <f>Q972 * ( Baseline!B$87 * Baseline!B$7 )</f>
        <v>0.00003602941953</v>
      </c>
      <c r="AL972" s="51">
        <f>R972 * ( Baseline!D$87 * Baseline!B$11 )</f>
        <v>0.000265499313</v>
      </c>
      <c r="AM972" s="51">
        <f>S972 * ( Baseline!F$87 * Baseline!B$16 )</f>
        <v>0.00005720704292</v>
      </c>
      <c r="AN972" s="51">
        <f>T972 * ( Baseline!H$87 * Baseline!B$18 )</f>
        <v>0.03465620607</v>
      </c>
      <c r="AO972" s="51">
        <f t="shared" si="4"/>
        <v>0.03501494185</v>
      </c>
      <c r="AP972" s="61"/>
      <c r="AQ972" s="51">
        <f>V972 * ( (1-Baseline!B$88-Baseline!B$87) + (1-B972)*Baseline!B$88 )</f>
        <v>0.1295607343</v>
      </c>
      <c r="AR972" s="51">
        <f>W972 * ( (1-Baseline!B$88-Baseline!B$87) + (1-B972)*Baseline!B$88 )</f>
        <v>0.002207756751</v>
      </c>
      <c r="AS972" s="51">
        <f>X972 * ( (1-Baseline!B$88-Baseline!B$87) + (1-B972)*Baseline!B$88 )</f>
        <v>0.003516858148</v>
      </c>
      <c r="AT972" s="51">
        <f>Y972 * ( (1-Baseline!B$88-Baseline!B$87) + (1-B972)*Baseline!B$88 )</f>
        <v>0.0007299445043</v>
      </c>
      <c r="AU972" s="51">
        <f t="shared" si="5"/>
        <v>0.1360152937</v>
      </c>
      <c r="AV972" s="51">
        <f>AA972 * ( (1-Baseline!D$88-Baseline!D$87) + (1-B972)*Baseline!D$88 )</f>
        <v>0.001661544549</v>
      </c>
      <c r="AW972" s="51">
        <f>AB972 * ( (1-Baseline!D$88-Baseline!D$87) + (1-B972)*Baseline!D$88 )</f>
        <v>0.02602189674</v>
      </c>
      <c r="AX972" s="51">
        <f>AC972 * ( (1-Baseline!D$88-Baseline!D$87) + (1-B972)*Baseline!D$88 )</f>
        <v>0.0003817553509</v>
      </c>
      <c r="AY972" s="51">
        <f>AD972 * ( (1-Baseline!D$88-Baseline!D$87) + (1-B972)*Baseline!D$88 )</f>
        <v>0.0003998357032</v>
      </c>
      <c r="AZ972" s="51">
        <f t="shared" si="6"/>
        <v>0.02846503235</v>
      </c>
      <c r="BA972" s="51">
        <f>AF972 * ( (1-Baseline!F$88-Baseline!F$87) + (1-Baseline!B$36)*Baseline!F$88 )</f>
        <v>0.001264759403</v>
      </c>
      <c r="BB972" s="51">
        <f>AG972 * ( (1-Baseline!F$88-Baseline!F$87) + (1-Baseline!B$36)*Baseline!F$88 )</f>
        <v>0.0001824220912</v>
      </c>
      <c r="BC972" s="51">
        <f>AH972 * ( (1-Baseline!F$88-Baseline!F$87) + (1-Baseline!B$36)*Baseline!F$88 )</f>
        <v>0.03310479939</v>
      </c>
      <c r="BD972" s="51">
        <f>AI972 * ( (1-Baseline!F$88-Baseline!F$87) + (1-Baseline!B$36)*Baseline!F$88 )</f>
        <v>0.000416807133</v>
      </c>
      <c r="BE972" s="51">
        <f t="shared" si="7"/>
        <v>0.03496878802</v>
      </c>
      <c r="BF972" s="51">
        <f>AK972 * ( (1-Baseline!H$88-Baseline!H$87) + (1-Baseline!B$36)*Baseline!H$88 )</f>
        <v>0.00002854682968</v>
      </c>
      <c r="BG972" s="51">
        <f>AL972 * ( (1-Baseline!H$88-Baseline!H$87) + (1-Baseline!B$36)*Baseline!H$88 )</f>
        <v>0.0002103604157</v>
      </c>
      <c r="BH972" s="51">
        <f>AM972 * ( (1-Baseline!H$88-Baseline!H$87) + (1-Baseline!B$36)*Baseline!H$88 )</f>
        <v>0.00004532628425</v>
      </c>
      <c r="BI972" s="51">
        <f>AN972 * ( (1-Baseline!H$88-Baseline!H$87) + (1-Baseline!B$36)*Baseline!H$88 )</f>
        <v>0.02745880519</v>
      </c>
      <c r="BJ972" s="51">
        <f t="shared" si="8"/>
        <v>0.02774303872</v>
      </c>
      <c r="BK972" s="61"/>
      <c r="BL972" s="51">
        <f t="shared" si="19"/>
        <v>0.9525453408</v>
      </c>
      <c r="BM972" s="51">
        <f t="shared" si="20"/>
        <v>0.01623168022</v>
      </c>
      <c r="BN972" s="51">
        <f t="shared" si="21"/>
        <v>0.02585634345</v>
      </c>
      <c r="BO972" s="51">
        <f t="shared" si="22"/>
        <v>0.005366635506</v>
      </c>
      <c r="BP972" s="51">
        <f t="shared" si="9"/>
        <v>1</v>
      </c>
      <c r="BQ972" s="51">
        <f t="shared" si="23"/>
        <v>0.0583714267</v>
      </c>
      <c r="BR972" s="51">
        <f t="shared" si="24"/>
        <v>0.9141706367</v>
      </c>
      <c r="BS972" s="51">
        <f t="shared" si="25"/>
        <v>0.01341137949</v>
      </c>
      <c r="BT972" s="51">
        <f t="shared" si="26"/>
        <v>0.01404655714</v>
      </c>
      <c r="BU972" s="51">
        <f t="shared" si="10"/>
        <v>1</v>
      </c>
      <c r="BV972" s="51">
        <f t="shared" si="27"/>
        <v>0.03616823672</v>
      </c>
      <c r="BW972" s="51">
        <f t="shared" si="28"/>
        <v>0.005216711861</v>
      </c>
      <c r="BX972" s="51">
        <f t="shared" si="29"/>
        <v>0.9466956468</v>
      </c>
      <c r="BY972" s="51">
        <f t="shared" si="30"/>
        <v>0.01191940461</v>
      </c>
      <c r="BZ972" s="51">
        <f t="shared" si="11"/>
        <v>1</v>
      </c>
      <c r="CA972" s="51">
        <f t="shared" si="31"/>
        <v>0.001028972708</v>
      </c>
      <c r="CB972" s="51">
        <f t="shared" si="32"/>
        <v>0.007582457631</v>
      </c>
      <c r="CC972" s="51">
        <f t="shared" si="33"/>
        <v>0.00163378946</v>
      </c>
      <c r="CD972" s="51">
        <f t="shared" si="34"/>
        <v>0.9897547802</v>
      </c>
      <c r="CE972" s="51">
        <f t="shared" si="12"/>
        <v>1</v>
      </c>
      <c r="CF972" s="61"/>
      <c r="CG972" s="51">
        <f t="shared" si="35"/>
        <v>0.9525453408</v>
      </c>
      <c r="CH972" s="51">
        <f t="shared" si="36"/>
        <v>0.01623168022</v>
      </c>
      <c r="CI972" s="51">
        <f t="shared" si="37"/>
        <v>0.02585634345</v>
      </c>
      <c r="CJ972" s="51">
        <f t="shared" si="38"/>
        <v>0.005366635506</v>
      </c>
      <c r="CK972" s="51">
        <f t="shared" si="13"/>
        <v>1</v>
      </c>
      <c r="CL972" s="51">
        <f t="shared" si="39"/>
        <v>0.0583714267</v>
      </c>
      <c r="CM972" s="51">
        <f t="shared" si="40"/>
        <v>0.9141706367</v>
      </c>
      <c r="CN972" s="51">
        <f t="shared" si="41"/>
        <v>0.01341137949</v>
      </c>
      <c r="CO972" s="51">
        <f t="shared" si="42"/>
        <v>0.01404655714</v>
      </c>
      <c r="CP972" s="51">
        <f t="shared" si="14"/>
        <v>1</v>
      </c>
      <c r="CQ972" s="51">
        <f t="shared" si="43"/>
        <v>0.03616823672</v>
      </c>
      <c r="CR972" s="51">
        <f t="shared" si="44"/>
        <v>0.005216711861</v>
      </c>
      <c r="CS972" s="51">
        <f t="shared" si="45"/>
        <v>0.9466956468</v>
      </c>
      <c r="CT972" s="51">
        <f t="shared" si="46"/>
        <v>0.01191940461</v>
      </c>
      <c r="CU972" s="51">
        <f t="shared" si="15"/>
        <v>1</v>
      </c>
      <c r="CV972" s="51">
        <f t="shared" si="47"/>
        <v>0.001028972708</v>
      </c>
      <c r="CW972" s="51">
        <f t="shared" si="48"/>
        <v>0.007582457631</v>
      </c>
      <c r="CX972" s="51">
        <f t="shared" si="49"/>
        <v>0.00163378946</v>
      </c>
      <c r="CY972" s="51">
        <f t="shared" si="50"/>
        <v>0.9897547802</v>
      </c>
      <c r="CZ972" s="51">
        <f t="shared" si="16"/>
        <v>1</v>
      </c>
      <c r="DA972" s="61"/>
      <c r="DB972" s="51">
        <f>(AQ972*Baseline!B$7 + AV972*Baseline!B$11 + BA972*Baseline!B$16 + BF972*Baseline!B$18)</f>
        <v>71944.59505</v>
      </c>
      <c r="DC972" s="51">
        <f>(AR972*Baseline!B$7 + AW972*Baseline!B$11 + BB972*Baseline!B$16 + BG972*Baseline!B$18)</f>
        <v>67119.84853</v>
      </c>
      <c r="DD972" s="51">
        <f>(AS972*Baseline!B$7 + AX972*Baseline!B$11 + BC972*Baseline!B$16 + BH972*Baseline!B$18)</f>
        <v>115507.2666</v>
      </c>
      <c r="DE972" s="51">
        <f>(AT972*Baseline!B$7 + AY972*Baseline!B$11 + BD972*Baseline!B$16 + BI972*Baseline!B$18)</f>
        <v>1259968.972</v>
      </c>
      <c r="DF972" s="51">
        <f t="shared" si="17"/>
        <v>1514540.682</v>
      </c>
      <c r="DG972" s="61"/>
      <c r="DH972" s="51">
        <f t="shared" si="51"/>
        <v>0.0475025834</v>
      </c>
      <c r="DI972" s="51">
        <f t="shared" si="52"/>
        <v>0.04431696641</v>
      </c>
      <c r="DJ972" s="51">
        <f t="shared" si="53"/>
        <v>0.07626554239</v>
      </c>
      <c r="DK972" s="51">
        <f t="shared" si="54"/>
        <v>0.8319149078</v>
      </c>
      <c r="DL972" s="51">
        <f t="shared" si="18"/>
        <v>1</v>
      </c>
      <c r="DM972" s="61"/>
      <c r="DN972" s="51">
        <f>DH972 / (Baseline!B$7/Baseline!B$17)</f>
        <v>5.070588338</v>
      </c>
      <c r="DO972" s="51">
        <f>DI972 / (Baseline!B$11/Baseline!B$17)</f>
        <v>1.069832781</v>
      </c>
      <c r="DP972" s="51">
        <f>DJ972 / (Baseline!B$16/Baseline!B$17)</f>
        <v>1.17853311</v>
      </c>
      <c r="DQ972" s="51">
        <f>DK972 / (Baseline!B$18/Baseline!B$17)</f>
        <v>0.9405532465</v>
      </c>
      <c r="DR972" s="79"/>
      <c r="DS972" s="51">
        <f>(AU972*Baseline!B$34)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0.0329318253</v>
      </c>
      <c r="DT972" s="51">
        <f>(AZ972*Baseline!B$34) + (Baseline!D$88*(1-Baseline!D$89)*Baseline!B$35) + (Baseline!D$88*Baseline!D$89*((1-Baseline!D$90)*Baseline!B$40 + Baseline!D$90*Baseline!B$41))</f>
        <v>0.01068332285</v>
      </c>
      <c r="DU972" s="51">
        <f>(BE972*Baseline!B$34) + (Baseline!F$88*(1-Baseline!F$89)*Baseline!B$35) + (Baseline!F$88*Baseline!F$89*((1-Baseline!F$90)*Baseline!B$40 + Baseline!F$90*Baseline!B$41))</f>
        <v>0.0129759582</v>
      </c>
      <c r="DV972" s="51">
        <f>(BJ972*Baseline!B$34) + (Baseline!H$88*(1-Baseline!H$89)*Baseline!B$35) + (Baseline!H$88*Baseline!H$89*((1-Baseline!H$90)*Baseline!B$40 + Baseline!H$90*Baseline!B$41))</f>
        <v>0.009306455809</v>
      </c>
      <c r="DW972" s="51">
        <f>( DS972*Baseline!B$7 + DT972*Baseline!B$11 + DU972*Baseline!B$16 + DV972*Baseline!B$18 ) / Baseline!B$17</f>
        <v>0.009822281794</v>
      </c>
    </row>
    <row r="973">
      <c r="A973" s="4" t="s">
        <v>1333</v>
      </c>
      <c r="B973" s="45">
        <f>MIN( MAX( NORMINV( MCrands!B973, (B$5+B$4)/2, (B$5-B$4)/3.29 ), 0 ), 1 )</f>
        <v>0.4536108252</v>
      </c>
      <c r="C973" s="45">
        <f>MAX( NORMINV( MCrands!C973, (C$5+C$4)/2, (C$5-C$4)/3.29 ), 0 )</f>
        <v>2.296192335</v>
      </c>
      <c r="D973" s="41"/>
      <c r="E973" s="43">
        <f>Baseline!B$33 * (C973 * Baseline!B$66*Baseline!B$66/Baseline!B$73 + Baseline!B$52*Baseline!B$52/Baseline!B$74 + Baseline!B$53*Baseline!B$53/Baseline!B$75 + Baseline!B$54*Baseline!B$54/Baseline!B$76)</f>
        <v>0.00001629834108</v>
      </c>
      <c r="F973" s="43">
        <f>Baseline!B$33 * (C973 * Baseline!B$66*Baseline!B$57/Baseline!B$73 + Baseline!B$52*Baseline!B$67/Baseline!B$74 + Baseline!B$53*Baseline!B$55/Baseline!B$75 + Baseline!B$54*Baseline!B$56/Baseline!B$76)</f>
        <v>0.0000001994412902</v>
      </c>
      <c r="G973" s="45">
        <f>Baseline!B$33 * (C973 * Baseline!B$66*Baseline!B$58/Baseline!B$73 + Baseline!B$52*Baseline!B$59/Baseline!B$74 + Baseline!B$53*Baseline!B$68/Baseline!B$75 + Baseline!B$54*Baseline!B$60/Baseline!B$76)</f>
        <v>0.0000001675558637</v>
      </c>
      <c r="H973" s="43">
        <f>Baseline!B$33 * (C973 * Baseline!B$66*Baseline!B$61/Baseline!B$73 + Baseline!B$52*Baseline!B$62/Baseline!B$74 + Baseline!B$53*Baseline!B$63/Baseline!B$75 + Baseline!B$54*Baseline!B$69/Baseline!B$76)</f>
        <v>0.000000003293650068</v>
      </c>
      <c r="I973" s="43">
        <f>Baseline!B$33 * (C973 * Baseline!B$57*Baseline!B$66/Baseline!B$73 + Baseline!B$67*Baseline!B$52/Baseline!B$74 + Baseline!B$55*Baseline!B$53/Baseline!B$75 + Baseline!B$56*Baseline!B$54/Baseline!B$76)</f>
        <v>0.0000001994412902</v>
      </c>
      <c r="J973" s="45">
        <f>Baseline!B$33 * (C973 * Baseline!B$57*Baseline!B$57/Baseline!B$73 + Baseline!B$67*Baseline!B$67/Baseline!B$74 + Baseline!B$55*Baseline!B$55/Baseline!B$75 + Baseline!B$56*Baseline!B$56/Baseline!B$76)</f>
        <v>0.000001763813733</v>
      </c>
      <c r="K973" s="43">
        <f>Baseline!B$33 * (C973 * Baseline!B$57*Baseline!B$58/Baseline!B$73 + Baseline!B$67*Baseline!B$59/Baseline!B$74 + Baseline!B$55*Baseline!B$68/Baseline!B$75 + Baseline!B$56*Baseline!B$60/Baseline!B$76)</f>
        <v>0.00000001374174437</v>
      </c>
      <c r="L973" s="45">
        <f>Baseline!B$33 * (C973 * Baseline!B$57*Baseline!B$61/Baseline!B$73 + Baseline!B$67*Baseline!B$62/Baseline!B$74 + Baseline!B$55*Baseline!B$63/Baseline!B$75 + Baseline!B$56*Baseline!B$69/Baseline!B$76)</f>
        <v>0.00000001439283431</v>
      </c>
      <c r="M973" s="43">
        <f>Baseline!B$33 * (C973 * Baseline!B$58*Baseline!B$66/Baseline!B$73 + Baseline!B$59*Baseline!B$52/Baseline!B$74 + Baseline!B$68*Baseline!B$53/Baseline!B$75 + Baseline!B$60*Baseline!B$54/Baseline!B$76)</f>
        <v>0.0000001675558637</v>
      </c>
      <c r="N973" s="45">
        <f>Baseline!B$33 * (C973 * Baseline!B$58*Baseline!B$57/Baseline!B$73 + Baseline!B$59*Baseline!B$67/Baseline!B$74 + Baseline!B$68*Baseline!B$55/Baseline!B$75 + Baseline!B$60*Baseline!B$56/Baseline!B$76)</f>
        <v>0.00000001374174437</v>
      </c>
      <c r="O973" s="45">
        <f>Baseline!B$33 * (C973 * Baseline!B$58*Baseline!B$58/Baseline!B$73 + Baseline!B$59*Baseline!B$59/Baseline!B$74 + Baseline!B$68*Baseline!B$68/Baseline!B$75 + Baseline!B$60*Baseline!B$60/Baseline!B$76)</f>
        <v>0.000001324389841</v>
      </c>
      <c r="P973" s="43">
        <f>Baseline!B$33 * (C973 * Baseline!B$58*Baseline!B$61/Baseline!B$73 + Baseline!B$59*Baseline!B$62/Baseline!B$74 + Baseline!B$68*Baseline!B$63/Baseline!B$75 + Baseline!B$60*Baseline!B$69/Baseline!B$76)</f>
        <v>0.000000001646898679</v>
      </c>
      <c r="Q973" s="43">
        <f>Baseline!B$33 * (C973 * Baseline!B$61*Baseline!B$66/Baseline!B$73 + Baseline!B$62*Baseline!B$52/Baseline!B$74 + Baseline!B$63*Baseline!B$53/Baseline!B$75 + Baseline!B$69*Baseline!B$54/Baseline!B$76)</f>
        <v>0.000000003293650068</v>
      </c>
      <c r="R973" s="43">
        <f>Baseline!B$33 * (C973 * Baseline!B$61*Baseline!B$57/Baseline!B$73 + Baseline!B$62*Baseline!B$67/Baseline!B$74 + Baseline!B$63*Baseline!B$55/Baseline!B$75 + Baseline!B$69*Baseline!B$56/Baseline!B$76)</f>
        <v>0.00000001439283431</v>
      </c>
      <c r="S973" s="43">
        <f>Baseline!B$33 * (C973 * Baseline!B$61*Baseline!B$58/Baseline!B$73 + Baseline!B$62*Baseline!B$59/Baseline!B$74 + Baseline!B$63*Baseline!B$68/Baseline!B$75 + Baseline!B$69*Baseline!B$60/Baseline!B$76)</f>
        <v>0.000000001646898679</v>
      </c>
      <c r="T973" s="43">
        <f>Baseline!B$33 * (C973 * Baseline!B$61*Baseline!B$61/Baseline!B$73 + Baseline!B$62*Baseline!B$62/Baseline!B$74 + Baseline!B$63*Baseline!B$63/Baseline!B$75 + Baseline!B$69*Baseline!B$69/Baseline!B$76)</f>
        <v>0.00000009854654078</v>
      </c>
      <c r="U973" s="41"/>
      <c r="V973" s="43">
        <f>E973 * ( Baseline!B$87 * Baseline!B$7 )</f>
        <v>0.1691604821</v>
      </c>
      <c r="W973" s="43">
        <f>F973 * ( Baseline!D$87 * Baseline!B$11 )</f>
        <v>0.003679012843</v>
      </c>
      <c r="X973" s="43">
        <f>G973 * ( Baseline!F$87 * Baseline!B$16 )</f>
        <v>0.005820014373</v>
      </c>
      <c r="Y973" s="43">
        <f>H973 * ( Baseline!H$87 * Baseline!B$18 )</f>
        <v>0.001158289338</v>
      </c>
      <c r="Z973" s="51">
        <f t="shared" si="1"/>
        <v>0.1798177986</v>
      </c>
      <c r="AA973" s="43">
        <f>I973 * ( Baseline!B$87 * Baseline!B$7 )</f>
        <v>0.002070001151</v>
      </c>
      <c r="AB973" s="45">
        <f>J973 * ( Baseline!D$87 * Baseline!B$11 )</f>
        <v>0.03253635879</v>
      </c>
      <c r="AC973" s="45">
        <f>K973 * ( Baseline!F$87 * Baseline!B$16 )</f>
        <v>0.0004773163291</v>
      </c>
      <c r="AD973" s="45">
        <f>L973 * ( Baseline!F$87 * Baseline!B$16 )</f>
        <v>0.0004999317884</v>
      </c>
      <c r="AE973" s="51">
        <f t="shared" si="2"/>
        <v>0.03558360806</v>
      </c>
      <c r="AF973" s="51">
        <f>M973 * ( Baseline!B$87 * Baseline!B$7 )</f>
        <v>0.001739062309</v>
      </c>
      <c r="AG973" s="51">
        <f>N973 * ( Baseline!D$87 * Baseline!B$11 )</f>
        <v>0.0002534884025</v>
      </c>
      <c r="AH973" s="51">
        <f>O973 * ( Baseline!F$87 * Baseline!B$16 )</f>
        <v>0.04600237642</v>
      </c>
      <c r="AI973" s="51">
        <f>P973 * ( Baseline!H$87 * Baseline!B$18 )</f>
        <v>0.0005791705681</v>
      </c>
      <c r="AJ973" s="51">
        <f t="shared" si="3"/>
        <v>0.0485740977</v>
      </c>
      <c r="AK973" s="51">
        <f>Q973 * ( Baseline!B$87 * Baseline!B$7 )</f>
        <v>0.00003418479405</v>
      </c>
      <c r="AL973" s="51">
        <f>R973 * ( Baseline!D$87 * Baseline!B$11 )</f>
        <v>0.0002654987954</v>
      </c>
      <c r="AM973" s="51">
        <f>S973 * ( Baseline!F$87 * Baseline!B$16 )</f>
        <v>0.0000572046467</v>
      </c>
      <c r="AN973" s="51">
        <f>T973 * ( Baseline!H$87 * Baseline!B$18 )</f>
        <v>0.03465620364</v>
      </c>
      <c r="AO973" s="51">
        <f t="shared" si="4"/>
        <v>0.03501309188</v>
      </c>
      <c r="AP973" s="61"/>
      <c r="AQ973" s="51">
        <f>V973 * ( (1-Baseline!B$88-Baseline!B$87) + (1-B973)*Baseline!B$88 )</f>
        <v>0.09724805475</v>
      </c>
      <c r="AR973" s="51">
        <f>W973 * ( (1-Baseline!B$88-Baseline!B$87) + (1-B973)*Baseline!B$88 )</f>
        <v>0.002115014322</v>
      </c>
      <c r="AS973" s="51">
        <f>X973 * ( (1-Baseline!B$88-Baseline!B$87) + (1-B973)*Baseline!B$88 )</f>
        <v>0.003345846911</v>
      </c>
      <c r="AT973" s="51">
        <f>Y973 * ( (1-Baseline!B$88-Baseline!B$87) + (1-B973)*Baseline!B$88 )</f>
        <v>0.0006658847478</v>
      </c>
      <c r="AU973" s="51">
        <f t="shared" si="5"/>
        <v>0.1033748007</v>
      </c>
      <c r="AV973" s="51">
        <f>AA973 * ( (1-Baseline!D$88-Baseline!D$87) + (1-B973)*Baseline!D$88 )</f>
        <v>0.00163153506</v>
      </c>
      <c r="AW973" s="51">
        <f>AB973 * ( (1-Baseline!D$88-Baseline!D$87) + (1-B973)*Baseline!D$88 )</f>
        <v>0.02564453169</v>
      </c>
      <c r="AX973" s="51">
        <f>AC973 * ( (1-Baseline!D$88-Baseline!D$87) + (1-B973)*Baseline!D$88 )</f>
        <v>0.0003762115424</v>
      </c>
      <c r="AY973" s="51">
        <f>AD973 * ( (1-Baseline!D$88-Baseline!D$87) + (1-B973)*Baseline!D$88 )</f>
        <v>0.0003940366121</v>
      </c>
      <c r="AZ973" s="51">
        <f t="shared" si="6"/>
        <v>0.0280463149</v>
      </c>
      <c r="BA973" s="51">
        <f>AF973 * ( (1-Baseline!F$88-Baseline!F$87) + (1-Baseline!B$36)*Baseline!F$88 )</f>
        <v>0.001251484888</v>
      </c>
      <c r="BB973" s="51">
        <f>AG973 * ( (1-Baseline!F$88-Baseline!F$87) + (1-Baseline!B$36)*Baseline!F$88 )</f>
        <v>0.000182418366</v>
      </c>
      <c r="BC973" s="51">
        <f>AH973 * ( (1-Baseline!F$88-Baseline!F$87) + (1-Baseline!B$36)*Baseline!F$88 )</f>
        <v>0.03310478215</v>
      </c>
      <c r="BD973" s="51">
        <f>AI973 * ( (1-Baseline!F$88-Baseline!F$87) + (1-Baseline!B$36)*Baseline!F$88 )</f>
        <v>0.0004167896743</v>
      </c>
      <c r="BE973" s="51">
        <f t="shared" si="7"/>
        <v>0.03495547507</v>
      </c>
      <c r="BF973" s="51">
        <f>AK973 * ( (1-Baseline!H$88-Baseline!H$87) + (1-Baseline!B$36)*Baseline!H$88 )</f>
        <v>0.00002708529602</v>
      </c>
      <c r="BG973" s="51">
        <f>AL973 * ( (1-Baseline!H$88-Baseline!H$87) + (1-Baseline!B$36)*Baseline!H$88 )</f>
        <v>0.0002103600055</v>
      </c>
      <c r="BH973" s="51">
        <f>AM973 * ( (1-Baseline!H$88-Baseline!H$87) + (1-Baseline!B$36)*Baseline!H$88 )</f>
        <v>0.00004532438568</v>
      </c>
      <c r="BI973" s="51">
        <f>AN973 * ( (1-Baseline!H$88-Baseline!H$87) + (1-Baseline!B$36)*Baseline!H$88 )</f>
        <v>0.02745880327</v>
      </c>
      <c r="BJ973" s="51">
        <f t="shared" si="8"/>
        <v>0.02774157296</v>
      </c>
      <c r="BK973" s="61"/>
      <c r="BL973" s="51">
        <f t="shared" si="19"/>
        <v>0.9407326937</v>
      </c>
      <c r="BM973" s="51">
        <f t="shared" si="20"/>
        <v>0.02045967013</v>
      </c>
      <c r="BN973" s="51">
        <f t="shared" si="21"/>
        <v>0.03236617519</v>
      </c>
      <c r="BO973" s="51">
        <f t="shared" si="22"/>
        <v>0.006441461005</v>
      </c>
      <c r="BP973" s="51">
        <f t="shared" si="9"/>
        <v>1</v>
      </c>
      <c r="BQ973" s="51">
        <f t="shared" si="23"/>
        <v>0.05817288532</v>
      </c>
      <c r="BR973" s="51">
        <f t="shared" si="24"/>
        <v>0.9143636794</v>
      </c>
      <c r="BS973" s="51">
        <f t="shared" si="25"/>
        <v>0.01341393847</v>
      </c>
      <c r="BT973" s="51">
        <f t="shared" si="26"/>
        <v>0.01404949682</v>
      </c>
      <c r="BU973" s="51">
        <f t="shared" si="10"/>
        <v>1</v>
      </c>
      <c r="BV973" s="51">
        <f t="shared" si="27"/>
        <v>0.03580225658</v>
      </c>
      <c r="BW973" s="51">
        <f t="shared" si="28"/>
        <v>0.005218592099</v>
      </c>
      <c r="BX973" s="51">
        <f t="shared" si="29"/>
        <v>0.9470557066</v>
      </c>
      <c r="BY973" s="51">
        <f t="shared" si="30"/>
        <v>0.01192344471</v>
      </c>
      <c r="BZ973" s="51">
        <f t="shared" si="11"/>
        <v>1</v>
      </c>
      <c r="CA973" s="51">
        <f t="shared" si="31"/>
        <v>0.0009763431967</v>
      </c>
      <c r="CB973" s="51">
        <f t="shared" si="32"/>
        <v>0.007582843476</v>
      </c>
      <c r="CC973" s="51">
        <f t="shared" si="33"/>
        <v>0.001633807346</v>
      </c>
      <c r="CD973" s="51">
        <f t="shared" si="34"/>
        <v>0.989807006</v>
      </c>
      <c r="CE973" s="51">
        <f t="shared" si="12"/>
        <v>1</v>
      </c>
      <c r="CF973" s="61"/>
      <c r="CG973" s="51">
        <f t="shared" si="35"/>
        <v>0.9407326937</v>
      </c>
      <c r="CH973" s="51">
        <f t="shared" si="36"/>
        <v>0.02045967013</v>
      </c>
      <c r="CI973" s="51">
        <f t="shared" si="37"/>
        <v>0.03236617519</v>
      </c>
      <c r="CJ973" s="51">
        <f t="shared" si="38"/>
        <v>0.006441461005</v>
      </c>
      <c r="CK973" s="51">
        <f t="shared" si="13"/>
        <v>1</v>
      </c>
      <c r="CL973" s="51">
        <f t="shared" si="39"/>
        <v>0.05817288532</v>
      </c>
      <c r="CM973" s="51">
        <f t="shared" si="40"/>
        <v>0.9143636794</v>
      </c>
      <c r="CN973" s="51">
        <f t="shared" si="41"/>
        <v>0.01341393847</v>
      </c>
      <c r="CO973" s="51">
        <f t="shared" si="42"/>
        <v>0.01404949682</v>
      </c>
      <c r="CP973" s="51">
        <f t="shared" si="14"/>
        <v>1</v>
      </c>
      <c r="CQ973" s="51">
        <f t="shared" si="43"/>
        <v>0.03580225658</v>
      </c>
      <c r="CR973" s="51">
        <f t="shared" si="44"/>
        <v>0.005218592099</v>
      </c>
      <c r="CS973" s="51">
        <f t="shared" si="45"/>
        <v>0.9470557066</v>
      </c>
      <c r="CT973" s="51">
        <f t="shared" si="46"/>
        <v>0.01192344471</v>
      </c>
      <c r="CU973" s="51">
        <f t="shared" si="15"/>
        <v>1</v>
      </c>
      <c r="CV973" s="51">
        <f t="shared" si="47"/>
        <v>0.0009763431967</v>
      </c>
      <c r="CW973" s="51">
        <f t="shared" si="48"/>
        <v>0.007582843476</v>
      </c>
      <c r="CX973" s="51">
        <f t="shared" si="49"/>
        <v>0.001633807346</v>
      </c>
      <c r="CY973" s="51">
        <f t="shared" si="50"/>
        <v>0.989807006</v>
      </c>
      <c r="CZ973" s="51">
        <f t="shared" si="16"/>
        <v>1</v>
      </c>
      <c r="DA973" s="61"/>
      <c r="DB973" s="51">
        <f>(AQ973*Baseline!B$7 + AV973*Baseline!B$11 + BA973*Baseline!B$16 + BF973*Baseline!B$18)</f>
        <v>56097.19156</v>
      </c>
      <c r="DC973" s="51">
        <f>(AR973*Baseline!B$7 + AW973*Baseline!B$11 + BB973*Baseline!B$16 + BG973*Baseline!B$18)</f>
        <v>66265.55744</v>
      </c>
      <c r="DD973" s="51">
        <f>(AS973*Baseline!B$7 + AX973*Baseline!B$11 + BC973*Baseline!B$16 + BH973*Baseline!B$18)</f>
        <v>115412.2924</v>
      </c>
      <c r="DE973" s="51">
        <f>(AT973*Baseline!B$7 + AY973*Baseline!B$11 + BD973*Baseline!B$16 + BI973*Baseline!B$18)</f>
        <v>1259925.32</v>
      </c>
      <c r="DF973" s="51">
        <f t="shared" si="17"/>
        <v>1497700.361</v>
      </c>
      <c r="DG973" s="61"/>
      <c r="DH973" s="51">
        <f t="shared" si="51"/>
        <v>0.03745555053</v>
      </c>
      <c r="DI973" s="51">
        <f t="shared" si="52"/>
        <v>0.04424486978</v>
      </c>
      <c r="DJ973" s="51">
        <f t="shared" si="53"/>
        <v>0.07705966789</v>
      </c>
      <c r="DK973" s="51">
        <f t="shared" si="54"/>
        <v>0.8412399118</v>
      </c>
      <c r="DL973" s="51">
        <f t="shared" si="18"/>
        <v>1</v>
      </c>
      <c r="DM973" s="61"/>
      <c r="DN973" s="51">
        <f>DH973 / (Baseline!B$7/Baseline!B$17)</f>
        <v>3.998133662</v>
      </c>
      <c r="DO973" s="51">
        <f>DI973 / (Baseline!B$11/Baseline!B$17)</f>
        <v>1.068092333</v>
      </c>
      <c r="DP973" s="51">
        <f>DJ973 / (Baseline!B$16/Baseline!B$17)</f>
        <v>1.190804748</v>
      </c>
      <c r="DQ973" s="51">
        <f>DK973 / (Baseline!B$18/Baseline!B$17)</f>
        <v>0.9510959868</v>
      </c>
      <c r="DR973" s="79"/>
      <c r="DS973" s="51">
        <f>(AU973*Baseline!B$34)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0.02803575136</v>
      </c>
      <c r="DT973" s="51">
        <f>(AZ973*Baseline!B$34) + (Baseline!D$88*(1-Baseline!D$89)*Baseline!B$35) + (Baseline!D$88*Baseline!D$89*((1-Baseline!D$90)*Baseline!B$40 + Baseline!D$90*Baseline!B$41))</f>
        <v>0.01062051524</v>
      </c>
      <c r="DU973" s="51">
        <f>(BE973*Baseline!B$34) + (Baseline!F$88*(1-Baseline!F$89)*Baseline!B$35) + (Baseline!F$88*Baseline!F$89*((1-Baseline!F$90)*Baseline!B$40 + Baseline!F$90*Baseline!B$41))</f>
        <v>0.01297396126</v>
      </c>
      <c r="DV973" s="51">
        <f>(BJ973*Baseline!B$34) + (Baseline!H$88*(1-Baseline!H$89)*Baseline!B$35) + (Baseline!H$88*Baseline!H$89*((1-Baseline!H$90)*Baseline!B$40 + Baseline!H$90*Baseline!B$41))</f>
        <v>0.009306235944</v>
      </c>
      <c r="DW973" s="51">
        <f>( DS973*Baseline!B$7 + DT973*Baseline!B$11 + DU973*Baseline!B$16 + DV973*Baseline!B$18 ) / Baseline!B$17</f>
        <v>0.009773488656</v>
      </c>
    </row>
    <row r="974">
      <c r="A974" s="4" t="s">
        <v>1334</v>
      </c>
      <c r="B974" s="45">
        <f>MIN( MAX( NORMINV( MCrands!B974, (B$5+B$4)/2, (B$5-B$4)/3.29 ), 0 ), 1 )</f>
        <v>0.4752827688</v>
      </c>
      <c r="C974" s="45">
        <f>MAX( NORMINV( MCrands!C974, (C$5+C$4)/2, (C$5-C$4)/3.29 ), 0 )</f>
        <v>3.200212698</v>
      </c>
      <c r="D974" s="41"/>
      <c r="E974" s="43">
        <f>Baseline!B$33 * (C974 * Baseline!B$66*Baseline!B$66/Baseline!B$73 + Baseline!B$52*Baseline!B$52/Baseline!B$74 + Baseline!B$53*Baseline!B$53/Baseline!B$75 + Baseline!B$54*Baseline!B$54/Baseline!B$76)</f>
        <v>0.00002269882695</v>
      </c>
      <c r="F974" s="43">
        <f>Baseline!B$33 * (C974 * Baseline!B$66*Baseline!B$57/Baseline!B$73 + Baseline!B$52*Baseline!B$67/Baseline!B$74 + Baseline!B$53*Baseline!B$55/Baseline!B$75 + Baseline!B$54*Baseline!B$56/Baseline!B$76)</f>
        <v>0.0000002004518932</v>
      </c>
      <c r="G974" s="45">
        <f>Baseline!B$33 * (C974 * Baseline!B$66*Baseline!B$58/Baseline!B$73 + Baseline!B$52*Baseline!B$59/Baseline!B$74 + Baseline!B$53*Baseline!B$68/Baseline!B$75 + Baseline!B$54*Baseline!B$60/Baseline!B$76)</f>
        <v>0.0000001700402628</v>
      </c>
      <c r="H974" s="43">
        <f>Baseline!B$33 * (C974 * Baseline!B$66*Baseline!B$61/Baseline!B$73 + Baseline!B$52*Baseline!B$62/Baseline!B$74 + Baseline!B$53*Baseline!B$63/Baseline!B$75 + Baseline!B$54*Baseline!B$69/Baseline!B$76)</f>
        <v>0.00000000354208998</v>
      </c>
      <c r="I974" s="43">
        <f>Baseline!B$33 * (C974 * Baseline!B$57*Baseline!B$66/Baseline!B$73 + Baseline!B$67*Baseline!B$52/Baseline!B$74 + Baseline!B$55*Baseline!B$53/Baseline!B$75 + Baseline!B$56*Baseline!B$54/Baseline!B$76)</f>
        <v>0.0000002004518932</v>
      </c>
      <c r="J974" s="45">
        <f>Baseline!B$33 * (C974 * Baseline!B$57*Baseline!B$57/Baseline!B$73 + Baseline!B$67*Baseline!B$67/Baseline!B$74 + Baseline!B$55*Baseline!B$55/Baseline!B$75 + Baseline!B$56*Baseline!B$56/Baseline!B$76)</f>
        <v>0.000001763813892</v>
      </c>
      <c r="K974" s="43">
        <f>Baseline!B$33 * (C974 * Baseline!B$57*Baseline!B$58/Baseline!B$73 + Baseline!B$67*Baseline!B$59/Baseline!B$74 + Baseline!B$55*Baseline!B$68/Baseline!B$75 + Baseline!B$56*Baseline!B$60/Baseline!B$76)</f>
        <v>0.00000001374213665</v>
      </c>
      <c r="L974" s="45">
        <f>Baseline!B$33 * (C974 * Baseline!B$57*Baseline!B$61/Baseline!B$73 + Baseline!B$67*Baseline!B$62/Baseline!B$74 + Baseline!B$55*Baseline!B$63/Baseline!B$75 + Baseline!B$56*Baseline!B$69/Baseline!B$76)</f>
        <v>0.00000001439287354</v>
      </c>
      <c r="M974" s="43">
        <f>Baseline!B$33 * (C974 * Baseline!B$58*Baseline!B$66/Baseline!B$73 + Baseline!B$59*Baseline!B$52/Baseline!B$74 + Baseline!B$68*Baseline!B$53/Baseline!B$75 + Baseline!B$60*Baseline!B$54/Baseline!B$76)</f>
        <v>0.0000001700402628</v>
      </c>
      <c r="N974" s="45">
        <f>Baseline!B$33 * (C974 * Baseline!B$58*Baseline!B$57/Baseline!B$73 + Baseline!B$59*Baseline!B$67/Baseline!B$74 + Baseline!B$68*Baseline!B$55/Baseline!B$75 + Baseline!B$60*Baseline!B$56/Baseline!B$76)</f>
        <v>0.00000001374213665</v>
      </c>
      <c r="O974" s="45">
        <f>Baseline!B$33 * (C974 * Baseline!B$58*Baseline!B$58/Baseline!B$73 + Baseline!B$59*Baseline!B$59/Baseline!B$74 + Baseline!B$68*Baseline!B$68/Baseline!B$75 + Baseline!B$60*Baseline!B$60/Baseline!B$76)</f>
        <v>0.000001324390806</v>
      </c>
      <c r="P974" s="43">
        <f>Baseline!B$33 * (C974 * Baseline!B$58*Baseline!B$61/Baseline!B$73 + Baseline!B$59*Baseline!B$62/Baseline!B$74 + Baseline!B$68*Baseline!B$63/Baseline!B$75 + Baseline!B$60*Baseline!B$69/Baseline!B$76)</f>
        <v>0.000000001646995113</v>
      </c>
      <c r="Q974" s="43">
        <f>Baseline!B$33 * (C974 * Baseline!B$61*Baseline!B$66/Baseline!B$73 + Baseline!B$62*Baseline!B$52/Baseline!B$74 + Baseline!B$63*Baseline!B$53/Baseline!B$75 + Baseline!B$69*Baseline!B$54/Baseline!B$76)</f>
        <v>0.00000000354208998</v>
      </c>
      <c r="R974" s="43">
        <f>Baseline!B$33 * (C974 * Baseline!B$61*Baseline!B$57/Baseline!B$73 + Baseline!B$62*Baseline!B$67/Baseline!B$74 + Baseline!B$63*Baseline!B$55/Baseline!B$75 + Baseline!B$69*Baseline!B$56/Baseline!B$76)</f>
        <v>0.00000001439287354</v>
      </c>
      <c r="S974" s="43">
        <f>Baseline!B$33 * (C974 * Baseline!B$61*Baseline!B$58/Baseline!B$73 + Baseline!B$62*Baseline!B$59/Baseline!B$74 + Baseline!B$63*Baseline!B$68/Baseline!B$75 + Baseline!B$69*Baseline!B$60/Baseline!B$76)</f>
        <v>0.000000001646995113</v>
      </c>
      <c r="T974" s="43">
        <f>Baseline!B$33 * (C974 * Baseline!B$61*Baseline!B$61/Baseline!B$73 + Baseline!B$62*Baseline!B$62/Baseline!B$74 + Baseline!B$63*Baseline!B$63/Baseline!B$75 + Baseline!B$69*Baseline!B$69/Baseline!B$76)</f>
        <v>0.00000009854655042</v>
      </c>
      <c r="U974" s="41"/>
      <c r="V974" s="43">
        <f>E974 * ( Baseline!B$87 * Baseline!B$7 )</f>
        <v>0.235591125</v>
      </c>
      <c r="W974" s="43">
        <f>F974 * ( Baseline!D$87 * Baseline!B$11 )</f>
        <v>0.003697655029</v>
      </c>
      <c r="X974" s="43">
        <f>G974 * ( Baseline!F$87 * Baseline!B$16 )</f>
        <v>0.005906309405</v>
      </c>
      <c r="Y974" s="43">
        <f>H974 * ( Baseline!H$87 * Baseline!B$18 )</f>
        <v>0.001245659063</v>
      </c>
      <c r="Z974" s="51">
        <f t="shared" si="1"/>
        <v>0.2464407485</v>
      </c>
      <c r="AA974" s="43">
        <f>I974 * ( Baseline!B$87 * Baseline!B$7 )</f>
        <v>0.0020804902</v>
      </c>
      <c r="AB974" s="45">
        <f>J974 * ( Baseline!D$87 * Baseline!B$11 )</f>
        <v>0.03253636174</v>
      </c>
      <c r="AC974" s="45">
        <f>K974 * ( Baseline!F$87 * Baseline!B$16 )</f>
        <v>0.0004773299546</v>
      </c>
      <c r="AD974" s="45">
        <f>L974 * ( Baseline!F$87 * Baseline!B$16 )</f>
        <v>0.0004999331509</v>
      </c>
      <c r="AE974" s="51">
        <f t="shared" si="2"/>
        <v>0.03559411504</v>
      </c>
      <c r="AF974" s="51">
        <f>M974 * ( Baseline!B$87 * Baseline!B$7 )</f>
        <v>0.001764847888</v>
      </c>
      <c r="AG974" s="51">
        <f>N974 * ( Baseline!D$87 * Baseline!B$11 )</f>
        <v>0.0002534956386</v>
      </c>
      <c r="AH974" s="51">
        <f>O974 * ( Baseline!F$87 * Baseline!B$16 )</f>
        <v>0.04600240991</v>
      </c>
      <c r="AI974" s="51">
        <f>P974 * ( Baseline!H$87 * Baseline!B$18 )</f>
        <v>0.0005792044814</v>
      </c>
      <c r="AJ974" s="51">
        <f t="shared" si="3"/>
        <v>0.04859995792</v>
      </c>
      <c r="AK974" s="51">
        <f>Q974 * ( Baseline!B$87 * Baseline!B$7 )</f>
        <v>0.0000367633519</v>
      </c>
      <c r="AL974" s="51">
        <f>R974 * ( Baseline!D$87 * Baseline!B$11 )</f>
        <v>0.000265499519</v>
      </c>
      <c r="AM974" s="51">
        <f>S974 * ( Baseline!F$87 * Baseline!B$16 )</f>
        <v>0.00005720799631</v>
      </c>
      <c r="AN974" s="51">
        <f>T974 * ( Baseline!H$87 * Baseline!B$18 )</f>
        <v>0.03465620704</v>
      </c>
      <c r="AO974" s="51">
        <f t="shared" si="4"/>
        <v>0.0350156779</v>
      </c>
      <c r="AP974" s="61"/>
      <c r="AQ974" s="51">
        <f>V974 * ( (1-Baseline!B$88-Baseline!B$87) + (1-B974)*Baseline!B$88 )</f>
        <v>0.1308940369</v>
      </c>
      <c r="AR974" s="51">
        <f>W974 * ( (1-Baseline!B$88-Baseline!B$87) + (1-B974)*Baseline!B$88 )</f>
        <v>0.00205441098</v>
      </c>
      <c r="AS974" s="51">
        <f>X974 * ( (1-Baseline!B$88-Baseline!B$87) + (1-B974)*Baseline!B$88 )</f>
        <v>0.003281535676</v>
      </c>
      <c r="AT974" s="51">
        <f>Y974 * ( (1-Baseline!B$88-Baseline!B$87) + (1-B974)*Baseline!B$88 )</f>
        <v>0.0006920861024</v>
      </c>
      <c r="AU974" s="51">
        <f t="shared" si="5"/>
        <v>0.1369220697</v>
      </c>
      <c r="AV974" s="51">
        <f>AA974 * ( (1-Baseline!D$88-Baseline!D$87) + (1-B974)*Baseline!D$88 )</f>
        <v>0.001619602783</v>
      </c>
      <c r="AW974" s="51">
        <f>AB974 * ( (1-Baseline!D$88-Baseline!D$87) + (1-B974)*Baseline!D$88 )</f>
        <v>0.02532863747</v>
      </c>
      <c r="AX974" s="51">
        <f>AC974 * ( (1-Baseline!D$88-Baseline!D$87) + (1-B974)*Baseline!D$88 )</f>
        <v>0.0003715878706</v>
      </c>
      <c r="AY974" s="51">
        <f>AD974 * ( (1-Baseline!D$88-Baseline!D$87) + (1-B974)*Baseline!D$88 )</f>
        <v>0.0003891838197</v>
      </c>
      <c r="AZ974" s="51">
        <f t="shared" si="6"/>
        <v>0.02770901194</v>
      </c>
      <c r="BA974" s="51">
        <f>AF974 * ( (1-Baseline!F$88-Baseline!F$87) + (1-Baseline!B$36)*Baseline!F$88 )</f>
        <v>0.001270041015</v>
      </c>
      <c r="BB974" s="51">
        <f>AG974 * ( (1-Baseline!F$88-Baseline!F$87) + (1-Baseline!B$36)*Baseline!F$88 )</f>
        <v>0.0001824235734</v>
      </c>
      <c r="BC974" s="51">
        <f>AH974 * ( (1-Baseline!F$88-Baseline!F$87) + (1-Baseline!B$36)*Baseline!F$88 )</f>
        <v>0.03310480625</v>
      </c>
      <c r="BD974" s="51">
        <f>AI974 * ( (1-Baseline!F$88-Baseline!F$87) + (1-Baseline!B$36)*Baseline!F$88 )</f>
        <v>0.0004168140793</v>
      </c>
      <c r="BE974" s="51">
        <f t="shared" si="7"/>
        <v>0.03497408492</v>
      </c>
      <c r="BF974" s="51">
        <f>AK974 * ( (1-Baseline!H$88-Baseline!H$87) + (1-Baseline!B$36)*Baseline!H$88 )</f>
        <v>0.00002912833898</v>
      </c>
      <c r="BG974" s="51">
        <f>AL974 * ( (1-Baseline!H$88-Baseline!H$87) + (1-Baseline!B$36)*Baseline!H$88 )</f>
        <v>0.0002103605789</v>
      </c>
      <c r="BH974" s="51">
        <f>AM974 * ( (1-Baseline!H$88-Baseline!H$87) + (1-Baseline!B$36)*Baseline!H$88 )</f>
        <v>0.00004532703964</v>
      </c>
      <c r="BI974" s="51">
        <f>AN974 * ( (1-Baseline!H$88-Baseline!H$87) + (1-Baseline!B$36)*Baseline!H$88 )</f>
        <v>0.02745880596</v>
      </c>
      <c r="BJ974" s="51">
        <f t="shared" si="8"/>
        <v>0.02774362192</v>
      </c>
      <c r="BK974" s="61"/>
      <c r="BL974" s="51">
        <f t="shared" si="19"/>
        <v>0.9559747178</v>
      </c>
      <c r="BM974" s="51">
        <f t="shared" si="20"/>
        <v>0.01500423551</v>
      </c>
      <c r="BN974" s="51">
        <f t="shared" si="21"/>
        <v>0.02396644809</v>
      </c>
      <c r="BO974" s="51">
        <f t="shared" si="22"/>
        <v>0.005054598604</v>
      </c>
      <c r="BP974" s="51">
        <f t="shared" si="9"/>
        <v>1</v>
      </c>
      <c r="BQ974" s="51">
        <f t="shared" si="23"/>
        <v>0.05845039826</v>
      </c>
      <c r="BR974" s="51">
        <f t="shared" si="24"/>
        <v>0.9140938523</v>
      </c>
      <c r="BS974" s="51">
        <f t="shared" si="25"/>
        <v>0.01341036163</v>
      </c>
      <c r="BT974" s="51">
        <f t="shared" si="26"/>
        <v>0.01404538785</v>
      </c>
      <c r="BU974" s="51">
        <f t="shared" si="10"/>
        <v>1</v>
      </c>
      <c r="BV974" s="51">
        <f t="shared" si="27"/>
        <v>0.03631377398</v>
      </c>
      <c r="BW974" s="51">
        <f t="shared" si="28"/>
        <v>0.005215964157</v>
      </c>
      <c r="BX974" s="51">
        <f t="shared" si="29"/>
        <v>0.9465524639</v>
      </c>
      <c r="BY974" s="51">
        <f t="shared" si="30"/>
        <v>0.011917798</v>
      </c>
      <c r="BZ974" s="51">
        <f t="shared" si="11"/>
        <v>1</v>
      </c>
      <c r="CA974" s="51">
        <f t="shared" si="31"/>
        <v>0.001049911186</v>
      </c>
      <c r="CB974" s="51">
        <f t="shared" si="32"/>
        <v>0.007582304124</v>
      </c>
      <c r="CC974" s="51">
        <f t="shared" si="33"/>
        <v>0.001633782344</v>
      </c>
      <c r="CD974" s="51">
        <f t="shared" si="34"/>
        <v>0.9897340023</v>
      </c>
      <c r="CE974" s="51">
        <f t="shared" si="12"/>
        <v>1</v>
      </c>
      <c r="CF974" s="61"/>
      <c r="CG974" s="51">
        <f t="shared" si="35"/>
        <v>0.9559747178</v>
      </c>
      <c r="CH974" s="51">
        <f t="shared" si="36"/>
        <v>0.01500423551</v>
      </c>
      <c r="CI974" s="51">
        <f t="shared" si="37"/>
        <v>0.02396644809</v>
      </c>
      <c r="CJ974" s="51">
        <f t="shared" si="38"/>
        <v>0.005054598604</v>
      </c>
      <c r="CK974" s="51">
        <f t="shared" si="13"/>
        <v>1</v>
      </c>
      <c r="CL974" s="51">
        <f t="shared" si="39"/>
        <v>0.05845039826</v>
      </c>
      <c r="CM974" s="51">
        <f t="shared" si="40"/>
        <v>0.9140938523</v>
      </c>
      <c r="CN974" s="51">
        <f t="shared" si="41"/>
        <v>0.01341036163</v>
      </c>
      <c r="CO974" s="51">
        <f t="shared" si="42"/>
        <v>0.01404538785</v>
      </c>
      <c r="CP974" s="51">
        <f t="shared" si="14"/>
        <v>1</v>
      </c>
      <c r="CQ974" s="51">
        <f t="shared" si="43"/>
        <v>0.03631377398</v>
      </c>
      <c r="CR974" s="51">
        <f t="shared" si="44"/>
        <v>0.005215964157</v>
      </c>
      <c r="CS974" s="51">
        <f t="shared" si="45"/>
        <v>0.9465524639</v>
      </c>
      <c r="CT974" s="51">
        <f t="shared" si="46"/>
        <v>0.011917798</v>
      </c>
      <c r="CU974" s="51">
        <f t="shared" si="15"/>
        <v>1</v>
      </c>
      <c r="CV974" s="51">
        <f t="shared" si="47"/>
        <v>0.001049911186</v>
      </c>
      <c r="CW974" s="51">
        <f t="shared" si="48"/>
        <v>0.007582304124</v>
      </c>
      <c r="CX974" s="51">
        <f t="shared" si="49"/>
        <v>0.001633782344</v>
      </c>
      <c r="CY974" s="51">
        <f t="shared" si="50"/>
        <v>0.9897340023</v>
      </c>
      <c r="CZ974" s="51">
        <f t="shared" si="16"/>
        <v>1</v>
      </c>
      <c r="DA974" s="61"/>
      <c r="DB974" s="51">
        <f>(AQ974*Baseline!B$7 + AV974*Baseline!B$11 + BA974*Baseline!B$16 + BF974*Baseline!B$18)</f>
        <v>72545.62267</v>
      </c>
      <c r="DC974" s="51">
        <f>(AR974*Baseline!B$7 + AW974*Baseline!B$11 + BB974*Baseline!B$16 + BG974*Baseline!B$18)</f>
        <v>65558.75632</v>
      </c>
      <c r="DD974" s="51">
        <f>(AS974*Baseline!B$7 + AX974*Baseline!B$11 + BC974*Baseline!B$16 + BH974*Baseline!B$18)</f>
        <v>115371.388</v>
      </c>
      <c r="DE974" s="51">
        <f>(AT974*Baseline!B$7 + AY974*Baseline!B$11 + BD974*Baseline!B$16 + BI974*Baseline!B$18)</f>
        <v>1259927.825</v>
      </c>
      <c r="DF974" s="51">
        <f t="shared" si="17"/>
        <v>1513403.592</v>
      </c>
      <c r="DG974" s="61"/>
      <c r="DH974" s="51">
        <f t="shared" si="51"/>
        <v>0.04793541065</v>
      </c>
      <c r="DI974" s="51">
        <f t="shared" si="52"/>
        <v>0.04331875295</v>
      </c>
      <c r="DJ974" s="51">
        <f t="shared" si="53"/>
        <v>0.07623306079</v>
      </c>
      <c r="DK974" s="51">
        <f t="shared" si="54"/>
        <v>0.8325127756</v>
      </c>
      <c r="DL974" s="51">
        <f t="shared" si="18"/>
        <v>1</v>
      </c>
      <c r="DM974" s="61"/>
      <c r="DN974" s="51">
        <f>DH974 / (Baseline!B$7/Baseline!B$17)</f>
        <v>5.1167898</v>
      </c>
      <c r="DO974" s="51">
        <f>DI974 / (Baseline!B$11/Baseline!B$17)</f>
        <v>1.04573543</v>
      </c>
      <c r="DP974" s="51">
        <f>DJ974 / (Baseline!B$16/Baseline!B$17)</f>
        <v>1.178031171</v>
      </c>
      <c r="DQ974" s="51">
        <f>DK974 / (Baseline!B$18/Baseline!B$17)</f>
        <v>0.9412291888</v>
      </c>
      <c r="DR974" s="79"/>
      <c r="DS974" s="51">
        <f>(AU974*Baseline!B$34)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0.03306784171</v>
      </c>
      <c r="DT974" s="51">
        <f>(AZ974*Baseline!B$34) + (Baseline!D$88*(1-Baseline!D$89)*Baseline!B$35) + (Baseline!D$88*Baseline!D$89*((1-Baseline!D$90)*Baseline!B$40 + Baseline!D$90*Baseline!B$41))</f>
        <v>0.01056991979</v>
      </c>
      <c r="DU974" s="51">
        <f>(BE974*Baseline!B$34) + (Baseline!F$88*(1-Baseline!F$89)*Baseline!B$35) + (Baseline!F$88*Baseline!F$89*((1-Baseline!F$90)*Baseline!B$40 + Baseline!F$90*Baseline!B$41))</f>
        <v>0.01297675274</v>
      </c>
      <c r="DV974" s="51">
        <f>(BJ974*Baseline!B$34) + (Baseline!H$88*(1-Baseline!H$89)*Baseline!B$35) + (Baseline!H$88*Baseline!H$89*((1-Baseline!H$90)*Baseline!B$40 + Baseline!H$90*Baseline!B$41))</f>
        <v>0.009306543287</v>
      </c>
      <c r="DW974" s="51">
        <f>( DS974*Baseline!B$7 + DT974*Baseline!B$11 + DU974*Baseline!B$16 + DV974*Baseline!B$18 ) / Baseline!B$17</f>
        <v>0.009818987191</v>
      </c>
    </row>
    <row r="975">
      <c r="A975" s="4" t="s">
        <v>1335</v>
      </c>
      <c r="B975" s="45">
        <f>MIN( MAX( NORMINV( MCrands!B975, (B$5+B$4)/2, (B$5-B$4)/3.29 ), 0 ), 1 )</f>
        <v>0.4953174034</v>
      </c>
      <c r="C975" s="45">
        <f>MAX( NORMINV( MCrands!C975, (C$5+C$4)/2, (C$5-C$4)/3.29 ), 0 )</f>
        <v>2.94934042</v>
      </c>
      <c r="D975" s="41"/>
      <c r="E975" s="43">
        <f>Baseline!B$33 * (C975 * Baseline!B$66*Baseline!B$66/Baseline!B$73 + Baseline!B$52*Baseline!B$52/Baseline!B$74 + Baseline!B$53*Baseline!B$53/Baseline!B$75 + Baseline!B$54*Baseline!B$54/Baseline!B$76)</f>
        <v>0.0000209226452</v>
      </c>
      <c r="F975" s="43">
        <f>Baseline!B$33 * (C975 * Baseline!B$66*Baseline!B$57/Baseline!B$73 + Baseline!B$52*Baseline!B$67/Baseline!B$74 + Baseline!B$53*Baseline!B$55/Baseline!B$75 + Baseline!B$54*Baseline!B$56/Baseline!B$76)</f>
        <v>0.0000002001714435</v>
      </c>
      <c r="G975" s="45">
        <f>Baseline!B$33 * (C975 * Baseline!B$66*Baseline!B$58/Baseline!B$73 + Baseline!B$52*Baseline!B$59/Baseline!B$74 + Baseline!B$53*Baseline!B$68/Baseline!B$75 + Baseline!B$54*Baseline!B$60/Baseline!B$76)</f>
        <v>0.0000001693508238</v>
      </c>
      <c r="H975" s="43">
        <f>Baseline!B$33 * (C975 * Baseline!B$66*Baseline!B$61/Baseline!B$73 + Baseline!B$52*Baseline!B$62/Baseline!B$74 + Baseline!B$53*Baseline!B$63/Baseline!B$75 + Baseline!B$54*Baseline!B$69/Baseline!B$76)</f>
        <v>0.000000003473146083</v>
      </c>
      <c r="I975" s="43">
        <f>Baseline!B$33 * (C975 * Baseline!B$57*Baseline!B$66/Baseline!B$73 + Baseline!B$67*Baseline!B$52/Baseline!B$74 + Baseline!B$55*Baseline!B$53/Baseline!B$75 + Baseline!B$56*Baseline!B$54/Baseline!B$76)</f>
        <v>0.0000002001714435</v>
      </c>
      <c r="J975" s="45">
        <f>Baseline!B$33 * (C975 * Baseline!B$57*Baseline!B$57/Baseline!B$73 + Baseline!B$67*Baseline!B$67/Baseline!B$74 + Baseline!B$55*Baseline!B$55/Baseline!B$75 + Baseline!B$56*Baseline!B$56/Baseline!B$76)</f>
        <v>0.000001763813848</v>
      </c>
      <c r="K975" s="43">
        <f>Baseline!B$33 * (C975 * Baseline!B$57*Baseline!B$58/Baseline!B$73 + Baseline!B$67*Baseline!B$59/Baseline!B$74 + Baseline!B$55*Baseline!B$68/Baseline!B$75 + Baseline!B$56*Baseline!B$60/Baseline!B$76)</f>
        <v>0.00000001374202779</v>
      </c>
      <c r="L975" s="45">
        <f>Baseline!B$33 * (C975 * Baseline!B$57*Baseline!B$61/Baseline!B$73 + Baseline!B$67*Baseline!B$62/Baseline!B$74 + Baseline!B$55*Baseline!B$63/Baseline!B$75 + Baseline!B$56*Baseline!B$69/Baseline!B$76)</f>
        <v>0.00000001439286265</v>
      </c>
      <c r="M975" s="43">
        <f>Baseline!B$33 * (C975 * Baseline!B$58*Baseline!B$66/Baseline!B$73 + Baseline!B$59*Baseline!B$52/Baseline!B$74 + Baseline!B$68*Baseline!B$53/Baseline!B$75 + Baseline!B$60*Baseline!B$54/Baseline!B$76)</f>
        <v>0.0000001693508238</v>
      </c>
      <c r="N975" s="45">
        <f>Baseline!B$33 * (C975 * Baseline!B$58*Baseline!B$57/Baseline!B$73 + Baseline!B$59*Baseline!B$67/Baseline!B$74 + Baseline!B$68*Baseline!B$55/Baseline!B$75 + Baseline!B$60*Baseline!B$56/Baseline!B$76)</f>
        <v>0.00000001374202779</v>
      </c>
      <c r="O975" s="45">
        <f>Baseline!B$33 * (C975 * Baseline!B$58*Baseline!B$58/Baseline!B$73 + Baseline!B$59*Baseline!B$59/Baseline!B$74 + Baseline!B$68*Baseline!B$68/Baseline!B$75 + Baseline!B$60*Baseline!B$60/Baseline!B$76)</f>
        <v>0.000001324390538</v>
      </c>
      <c r="P975" s="43">
        <f>Baseline!B$33 * (C975 * Baseline!B$58*Baseline!B$61/Baseline!B$73 + Baseline!B$59*Baseline!B$62/Baseline!B$74 + Baseline!B$68*Baseline!B$63/Baseline!B$75 + Baseline!B$60*Baseline!B$69/Baseline!B$76)</f>
        <v>0.000000001646968352</v>
      </c>
      <c r="Q975" s="43">
        <f>Baseline!B$33 * (C975 * Baseline!B$61*Baseline!B$66/Baseline!B$73 + Baseline!B$62*Baseline!B$52/Baseline!B$74 + Baseline!B$63*Baseline!B$53/Baseline!B$75 + Baseline!B$69*Baseline!B$54/Baseline!B$76)</f>
        <v>0.000000003473146083</v>
      </c>
      <c r="R975" s="43">
        <f>Baseline!B$33 * (C975 * Baseline!B$61*Baseline!B$57/Baseline!B$73 + Baseline!B$62*Baseline!B$67/Baseline!B$74 + Baseline!B$63*Baseline!B$55/Baseline!B$75 + Baseline!B$69*Baseline!B$56/Baseline!B$76)</f>
        <v>0.00000001439286265</v>
      </c>
      <c r="S975" s="43">
        <f>Baseline!B$33 * (C975 * Baseline!B$61*Baseline!B$58/Baseline!B$73 + Baseline!B$62*Baseline!B$59/Baseline!B$74 + Baseline!B$63*Baseline!B$68/Baseline!B$75 + Baseline!B$69*Baseline!B$60/Baseline!B$76)</f>
        <v>0.000000001646968352</v>
      </c>
      <c r="T975" s="43">
        <f>Baseline!B$33 * (C975 * Baseline!B$61*Baseline!B$61/Baseline!B$73 + Baseline!B$62*Baseline!B$62/Baseline!B$74 + Baseline!B$63*Baseline!B$63/Baseline!B$75 + Baseline!B$69*Baseline!B$69/Baseline!B$76)</f>
        <v>0.00000009854654775</v>
      </c>
      <c r="U975" s="41"/>
      <c r="V975" s="43">
        <f>E975 * ( Baseline!B$87 * Baseline!B$7 )</f>
        <v>0.2171561346</v>
      </c>
      <c r="W975" s="43">
        <f>F975 * ( Baseline!D$87 * Baseline!B$11 )</f>
        <v>0.003692481686</v>
      </c>
      <c r="X975" s="43">
        <f>G975 * ( Baseline!F$87 * Baseline!B$16 )</f>
        <v>0.005882361901</v>
      </c>
      <c r="Y975" s="43">
        <f>H975 * ( Baseline!H$87 * Baseline!B$18 )</f>
        <v>0.001221413324</v>
      </c>
      <c r="Z975" s="51">
        <f t="shared" si="1"/>
        <v>0.2279523915</v>
      </c>
      <c r="AA975" s="43">
        <f>I975 * ( Baseline!B$87 * Baseline!B$7 )</f>
        <v>0.002077579412</v>
      </c>
      <c r="AB975" s="45">
        <f>J975 * ( Baseline!D$87 * Baseline!B$11 )</f>
        <v>0.03253636092</v>
      </c>
      <c r="AC975" s="45">
        <f>K975 * ( Baseline!F$87 * Baseline!B$16 )</f>
        <v>0.0004773261734</v>
      </c>
      <c r="AD975" s="45">
        <f>L975 * ( Baseline!F$87 * Baseline!B$16 )</f>
        <v>0.0004999327728</v>
      </c>
      <c r="AE975" s="51">
        <f t="shared" si="2"/>
        <v>0.03559119928</v>
      </c>
      <c r="AF975" s="51">
        <f>M975 * ( Baseline!B$87 * Baseline!B$7 )</f>
        <v>0.0017576922</v>
      </c>
      <c r="AG975" s="51">
        <f>N975 * ( Baseline!D$87 * Baseline!B$11 )</f>
        <v>0.0002534936305</v>
      </c>
      <c r="AH975" s="51">
        <f>O975 * ( Baseline!F$87 * Baseline!B$16 )</f>
        <v>0.04600240062</v>
      </c>
      <c r="AI975" s="51">
        <f>P975 * ( Baseline!H$87 * Baseline!B$18 )</f>
        <v>0.0005791950702</v>
      </c>
      <c r="AJ975" s="51">
        <f t="shared" si="3"/>
        <v>0.04859278152</v>
      </c>
      <c r="AK975" s="51">
        <f>Q975 * ( Baseline!B$87 * Baseline!B$7 )</f>
        <v>0.00003604778319</v>
      </c>
      <c r="AL975" s="51">
        <f>R975 * ( Baseline!D$87 * Baseline!B$11 )</f>
        <v>0.0002654993182</v>
      </c>
      <c r="AM975" s="51">
        <f>S975 * ( Baseline!F$87 * Baseline!B$16 )</f>
        <v>0.00005720706677</v>
      </c>
      <c r="AN975" s="51">
        <f>T975 * ( Baseline!H$87 * Baseline!B$18 )</f>
        <v>0.03465620609</v>
      </c>
      <c r="AO975" s="51">
        <f t="shared" si="4"/>
        <v>0.03501496026</v>
      </c>
      <c r="AP975" s="61"/>
      <c r="AQ975" s="51">
        <f>V975 * ( (1-Baseline!B$88-Baseline!B$87) + (1-B975)*Baseline!B$88 )</f>
        <v>0.116779514</v>
      </c>
      <c r="AR975" s="51">
        <f>W975 * ( (1-Baseline!B$88-Baseline!B$87) + (1-B975)*Baseline!B$88 )</f>
        <v>0.001985696685</v>
      </c>
      <c r="AS975" s="51">
        <f>X975 * ( (1-Baseline!B$88-Baseline!B$87) + (1-B975)*Baseline!B$88 )</f>
        <v>0.003163343118</v>
      </c>
      <c r="AT975" s="51">
        <f>Y975 * ( (1-Baseline!B$88-Baseline!B$87) + (1-B975)*Baseline!B$88 )</f>
        <v>0.0006568364031</v>
      </c>
      <c r="AU975" s="51">
        <f t="shared" si="5"/>
        <v>0.1225853902</v>
      </c>
      <c r="AV975" s="51">
        <f>AA975 * ( (1-Baseline!D$88-Baseline!D$87) + (1-B975)*Baseline!D$88 )</f>
        <v>0.001598689469</v>
      </c>
      <c r="AW975" s="51">
        <f>AB975 * ( (1-Baseline!D$88-Baseline!D$87) + (1-B975)*Baseline!D$88 )</f>
        <v>0.0250366062</v>
      </c>
      <c r="AX975" s="51">
        <f>AC975 * ( (1-Baseline!D$88-Baseline!D$87) + (1-B975)*Baseline!D$88 )</f>
        <v>0.0003673006782</v>
      </c>
      <c r="AY975" s="51">
        <f>AD975 * ( (1-Baseline!D$88-Baseline!D$87) + (1-B975)*Baseline!D$88 )</f>
        <v>0.0003846963706</v>
      </c>
      <c r="AZ975" s="51">
        <f t="shared" si="6"/>
        <v>0.02738729271</v>
      </c>
      <c r="BA975" s="51">
        <f>AF975 * ( (1-Baseline!F$88-Baseline!F$87) + (1-Baseline!B$36)*Baseline!F$88 )</f>
        <v>0.001264891554</v>
      </c>
      <c r="BB975" s="51">
        <f>AG975 * ( (1-Baseline!F$88-Baseline!F$87) + (1-Baseline!B$36)*Baseline!F$88 )</f>
        <v>0.0001824221283</v>
      </c>
      <c r="BC975" s="51">
        <f>AH975 * ( (1-Baseline!F$88-Baseline!F$87) + (1-Baseline!B$36)*Baseline!F$88 )</f>
        <v>0.03310479956</v>
      </c>
      <c r="BD975" s="51">
        <f>AI975 * ( (1-Baseline!F$88-Baseline!F$87) + (1-Baseline!B$36)*Baseline!F$88 )</f>
        <v>0.0004168073068</v>
      </c>
      <c r="BE975" s="51">
        <f t="shared" si="7"/>
        <v>0.03496892055</v>
      </c>
      <c r="BF975" s="51">
        <f>AK975 * ( (1-Baseline!H$88-Baseline!H$87) + (1-Baseline!B$36)*Baseline!H$88 )</f>
        <v>0.00002856137958</v>
      </c>
      <c r="BG975" s="51">
        <f>AL975 * ( (1-Baseline!H$88-Baseline!H$87) + (1-Baseline!B$36)*Baseline!H$88 )</f>
        <v>0.0002103604198</v>
      </c>
      <c r="BH975" s="51">
        <f>AM975 * ( (1-Baseline!H$88-Baseline!H$87) + (1-Baseline!B$36)*Baseline!H$88 )</f>
        <v>0.00004532630315</v>
      </c>
      <c r="BI975" s="51">
        <f>AN975 * ( (1-Baseline!H$88-Baseline!H$87) + (1-Baseline!B$36)*Baseline!H$88 )</f>
        <v>0.02745880521</v>
      </c>
      <c r="BJ975" s="51">
        <f t="shared" si="8"/>
        <v>0.02774305332</v>
      </c>
      <c r="BK975" s="61"/>
      <c r="BL975" s="51">
        <f t="shared" si="19"/>
        <v>0.9526381064</v>
      </c>
      <c r="BM975" s="51">
        <f t="shared" si="20"/>
        <v>0.01619847751</v>
      </c>
      <c r="BN975" s="51">
        <f t="shared" si="21"/>
        <v>0.02580522127</v>
      </c>
      <c r="BO975" s="51">
        <f t="shared" si="22"/>
        <v>0.005358194823</v>
      </c>
      <c r="BP975" s="51">
        <f t="shared" si="9"/>
        <v>1</v>
      </c>
      <c r="BQ975" s="51">
        <f t="shared" si="23"/>
        <v>0.05837340281</v>
      </c>
      <c r="BR975" s="51">
        <f t="shared" si="24"/>
        <v>0.9141687153</v>
      </c>
      <c r="BS975" s="51">
        <f t="shared" si="25"/>
        <v>0.01341135402</v>
      </c>
      <c r="BT975" s="51">
        <f t="shared" si="26"/>
        <v>0.01404652788</v>
      </c>
      <c r="BU975" s="51">
        <f t="shared" si="10"/>
        <v>1</v>
      </c>
      <c r="BV975" s="51">
        <f t="shared" si="27"/>
        <v>0.03617187873</v>
      </c>
      <c r="BW975" s="51">
        <f t="shared" si="28"/>
        <v>0.00521669315</v>
      </c>
      <c r="BX975" s="51">
        <f t="shared" si="29"/>
        <v>0.9466920637</v>
      </c>
      <c r="BY975" s="51">
        <f t="shared" si="30"/>
        <v>0.0119193644</v>
      </c>
      <c r="BZ975" s="51">
        <f t="shared" si="11"/>
        <v>1</v>
      </c>
      <c r="CA975" s="51">
        <f t="shared" si="31"/>
        <v>0.001029496619</v>
      </c>
      <c r="CB975" s="51">
        <f t="shared" si="32"/>
        <v>0.00758245379</v>
      </c>
      <c r="CC975" s="51">
        <f t="shared" si="33"/>
        <v>0.001633789282</v>
      </c>
      <c r="CD975" s="51">
        <f t="shared" si="34"/>
        <v>0.9897542603</v>
      </c>
      <c r="CE975" s="51">
        <f t="shared" si="12"/>
        <v>1</v>
      </c>
      <c r="CF975" s="61"/>
      <c r="CG975" s="51">
        <f t="shared" si="35"/>
        <v>0.9526381064</v>
      </c>
      <c r="CH975" s="51">
        <f t="shared" si="36"/>
        <v>0.01619847751</v>
      </c>
      <c r="CI975" s="51">
        <f t="shared" si="37"/>
        <v>0.02580522127</v>
      </c>
      <c r="CJ975" s="51">
        <f t="shared" si="38"/>
        <v>0.005358194823</v>
      </c>
      <c r="CK975" s="51">
        <f t="shared" si="13"/>
        <v>1</v>
      </c>
      <c r="CL975" s="51">
        <f t="shared" si="39"/>
        <v>0.05837340281</v>
      </c>
      <c r="CM975" s="51">
        <f t="shared" si="40"/>
        <v>0.9141687153</v>
      </c>
      <c r="CN975" s="51">
        <f t="shared" si="41"/>
        <v>0.01341135402</v>
      </c>
      <c r="CO975" s="51">
        <f t="shared" si="42"/>
        <v>0.01404652788</v>
      </c>
      <c r="CP975" s="51">
        <f t="shared" si="14"/>
        <v>1</v>
      </c>
      <c r="CQ975" s="51">
        <f t="shared" si="43"/>
        <v>0.03617187873</v>
      </c>
      <c r="CR975" s="51">
        <f t="shared" si="44"/>
        <v>0.00521669315</v>
      </c>
      <c r="CS975" s="51">
        <f t="shared" si="45"/>
        <v>0.9466920637</v>
      </c>
      <c r="CT975" s="51">
        <f t="shared" si="46"/>
        <v>0.0119193644</v>
      </c>
      <c r="CU975" s="51">
        <f t="shared" si="15"/>
        <v>1</v>
      </c>
      <c r="CV975" s="51">
        <f t="shared" si="47"/>
        <v>0.001029496619</v>
      </c>
      <c r="CW975" s="51">
        <f t="shared" si="48"/>
        <v>0.00758245379</v>
      </c>
      <c r="CX975" s="51">
        <f t="shared" si="49"/>
        <v>0.001633789282</v>
      </c>
      <c r="CY975" s="51">
        <f t="shared" si="50"/>
        <v>0.9897542603</v>
      </c>
      <c r="CZ975" s="51">
        <f t="shared" si="16"/>
        <v>1</v>
      </c>
      <c r="DA975" s="61"/>
      <c r="DB975" s="51">
        <f>(AQ975*Baseline!B$7 + AV975*Baseline!B$11 + BA975*Baseline!B$16 + BF975*Baseline!B$18)</f>
        <v>65612.01609</v>
      </c>
      <c r="DC975" s="51">
        <f>(AR975*Baseline!B$7 + AW975*Baseline!B$11 + BB975*Baseline!B$16 + BG975*Baseline!B$18)</f>
        <v>64899.14092</v>
      </c>
      <c r="DD975" s="51">
        <f>(AS975*Baseline!B$7 + AX975*Baseline!B$11 + BC975*Baseline!B$16 + BH975*Baseline!B$18)</f>
        <v>115304.8144</v>
      </c>
      <c r="DE975" s="51">
        <f>(AT975*Baseline!B$7 + AY975*Baseline!B$11 + BD975*Baseline!B$16 + BI975*Baseline!B$18)</f>
        <v>1259901.049</v>
      </c>
      <c r="DF975" s="51">
        <f t="shared" si="17"/>
        <v>1505717.02</v>
      </c>
      <c r="DG975" s="61"/>
      <c r="DH975" s="51">
        <f t="shared" si="51"/>
        <v>0.04357526362</v>
      </c>
      <c r="DI975" s="51">
        <f t="shared" si="52"/>
        <v>0.04310181798</v>
      </c>
      <c r="DJ975" s="51">
        <f t="shared" si="53"/>
        <v>0.07657801092</v>
      </c>
      <c r="DK975" s="51">
        <f t="shared" si="54"/>
        <v>0.8367449075</v>
      </c>
      <c r="DL975" s="51">
        <f t="shared" si="18"/>
        <v>1</v>
      </c>
      <c r="DM975" s="61"/>
      <c r="DN975" s="51">
        <f>DH975 / (Baseline!B$7/Baseline!B$17)</f>
        <v>4.651372783</v>
      </c>
      <c r="DO975" s="51">
        <f>DI975 / (Baseline!B$11/Baseline!B$17)</f>
        <v>1.040498516</v>
      </c>
      <c r="DP975" s="51">
        <f>DJ975 / (Baseline!B$16/Baseline!B$17)</f>
        <v>1.183361693</v>
      </c>
      <c r="DQ975" s="51">
        <f>DK975 / (Baseline!B$18/Baseline!B$17)</f>
        <v>0.9460139875</v>
      </c>
      <c r="DR975" s="79"/>
      <c r="DS975" s="51">
        <f>(AU975*Baseline!B$34)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0.03091733978</v>
      </c>
      <c r="DT975" s="51">
        <f>(AZ975*Baseline!B$34) + (Baseline!D$88*(1-Baseline!D$89)*Baseline!B$35) + (Baseline!D$88*Baseline!D$89*((1-Baseline!D$90)*Baseline!B$40 + Baseline!D$90*Baseline!B$41))</f>
        <v>0.01052166191</v>
      </c>
      <c r="DU975" s="51">
        <f>(BE975*Baseline!B$34) + (Baseline!F$88*(1-Baseline!F$89)*Baseline!B$35) + (Baseline!F$88*Baseline!F$89*((1-Baseline!F$90)*Baseline!B$40 + Baseline!F$90*Baseline!B$41))</f>
        <v>0.01297597808</v>
      </c>
      <c r="DV975" s="51">
        <f>(BJ975*Baseline!B$34) + (Baseline!H$88*(1-Baseline!H$89)*Baseline!B$35) + (Baseline!H$88*Baseline!H$89*((1-Baseline!H$90)*Baseline!B$40 + Baseline!H$90*Baseline!B$41))</f>
        <v>0.009306457997</v>
      </c>
      <c r="DW975" s="51">
        <f>( DS975*Baseline!B$7 + DT975*Baseline!B$11 + DU975*Baseline!B$16 + DV975*Baseline!B$18 ) / Baseline!B$17</f>
        <v>0.00979671612</v>
      </c>
    </row>
    <row r="976">
      <c r="A976" s="4" t="s">
        <v>1336</v>
      </c>
      <c r="B976" s="45">
        <f>MIN( MAX( NORMINV( MCrands!B976, (B$5+B$4)/2, (B$5-B$4)/3.29 ), 0 ), 1 )</f>
        <v>0.4112170866</v>
      </c>
      <c r="C976" s="45">
        <f>MAX( NORMINV( MCrands!C976, (C$5+C$4)/2, (C$5-C$4)/3.29 ), 0 )</f>
        <v>2.676791285</v>
      </c>
      <c r="D976" s="41"/>
      <c r="E976" s="43">
        <f>Baseline!B$33 * (C976 * Baseline!B$66*Baseline!B$66/Baseline!B$73 + Baseline!B$52*Baseline!B$52/Baseline!B$74 + Baseline!B$53*Baseline!B$53/Baseline!B$75 + Baseline!B$54*Baseline!B$54/Baseline!B$76)</f>
        <v>0.00001899299079</v>
      </c>
      <c r="F976" s="43">
        <f>Baseline!B$33 * (C976 * Baseline!B$66*Baseline!B$57/Baseline!B$73 + Baseline!B$52*Baseline!B$67/Baseline!B$74 + Baseline!B$53*Baseline!B$55/Baseline!B$75 + Baseline!B$54*Baseline!B$56/Baseline!B$76)</f>
        <v>0.0000001998667612</v>
      </c>
      <c r="G976" s="45">
        <f>Baseline!B$33 * (C976 * Baseline!B$66*Baseline!B$58/Baseline!B$73 + Baseline!B$52*Baseline!B$59/Baseline!B$74 + Baseline!B$53*Baseline!B$68/Baseline!B$75 + Baseline!B$54*Baseline!B$60/Baseline!B$76)</f>
        <v>0.0000001686018132</v>
      </c>
      <c r="H976" s="43">
        <f>Baseline!B$33 * (C976 * Baseline!B$66*Baseline!B$61/Baseline!B$73 + Baseline!B$52*Baseline!B$62/Baseline!B$74 + Baseline!B$53*Baseline!B$63/Baseline!B$75 + Baseline!B$54*Baseline!B$69/Baseline!B$76)</f>
        <v>0.000000003398245023</v>
      </c>
      <c r="I976" s="43">
        <f>Baseline!B$33 * (C976 * Baseline!B$57*Baseline!B$66/Baseline!B$73 + Baseline!B$67*Baseline!B$52/Baseline!B$74 + Baseline!B$55*Baseline!B$53/Baseline!B$75 + Baseline!B$56*Baseline!B$54/Baseline!B$76)</f>
        <v>0.0000001998667612</v>
      </c>
      <c r="J976" s="45">
        <f>Baseline!B$33 * (C976 * Baseline!B$57*Baseline!B$57/Baseline!B$73 + Baseline!B$67*Baseline!B$67/Baseline!B$74 + Baseline!B$55*Baseline!B$55/Baseline!B$75 + Baseline!B$56*Baseline!B$56/Baseline!B$76)</f>
        <v>0.0000017638138</v>
      </c>
      <c r="K976" s="43">
        <f>Baseline!B$33 * (C976 * Baseline!B$57*Baseline!B$58/Baseline!B$73 + Baseline!B$67*Baseline!B$59/Baseline!B$74 + Baseline!B$55*Baseline!B$68/Baseline!B$75 + Baseline!B$56*Baseline!B$60/Baseline!B$76)</f>
        <v>0.00000001374190952</v>
      </c>
      <c r="L976" s="45">
        <f>Baseline!B$33 * (C976 * Baseline!B$57*Baseline!B$61/Baseline!B$73 + Baseline!B$67*Baseline!B$62/Baseline!B$74 + Baseline!B$55*Baseline!B$63/Baseline!B$75 + Baseline!B$56*Baseline!B$69/Baseline!B$76)</f>
        <v>0.00000001439285083</v>
      </c>
      <c r="M976" s="43">
        <f>Baseline!B$33 * (C976 * Baseline!B$58*Baseline!B$66/Baseline!B$73 + Baseline!B$59*Baseline!B$52/Baseline!B$74 + Baseline!B$68*Baseline!B$53/Baseline!B$75 + Baseline!B$60*Baseline!B$54/Baseline!B$76)</f>
        <v>0.0000001686018132</v>
      </c>
      <c r="N976" s="45">
        <f>Baseline!B$33 * (C976 * Baseline!B$58*Baseline!B$57/Baseline!B$73 + Baseline!B$59*Baseline!B$67/Baseline!B$74 + Baseline!B$68*Baseline!B$55/Baseline!B$75 + Baseline!B$60*Baseline!B$56/Baseline!B$76)</f>
        <v>0.00000001374190952</v>
      </c>
      <c r="O976" s="45">
        <f>Baseline!B$33 * (C976 * Baseline!B$58*Baseline!B$58/Baseline!B$73 + Baseline!B$59*Baseline!B$59/Baseline!B$74 + Baseline!B$68*Baseline!B$68/Baseline!B$75 + Baseline!B$60*Baseline!B$60/Baseline!B$76)</f>
        <v>0.000001324390247</v>
      </c>
      <c r="P976" s="43">
        <f>Baseline!B$33 * (C976 * Baseline!B$58*Baseline!B$61/Baseline!B$73 + Baseline!B$59*Baseline!B$62/Baseline!B$74 + Baseline!B$68*Baseline!B$63/Baseline!B$75 + Baseline!B$60*Baseline!B$69/Baseline!B$76)</f>
        <v>0.000000001646939279</v>
      </c>
      <c r="Q976" s="43">
        <f>Baseline!B$33 * (C976 * Baseline!B$61*Baseline!B$66/Baseline!B$73 + Baseline!B$62*Baseline!B$52/Baseline!B$74 + Baseline!B$63*Baseline!B$53/Baseline!B$75 + Baseline!B$69*Baseline!B$54/Baseline!B$76)</f>
        <v>0.000000003398245023</v>
      </c>
      <c r="R976" s="43">
        <f>Baseline!B$33 * (C976 * Baseline!B$61*Baseline!B$57/Baseline!B$73 + Baseline!B$62*Baseline!B$67/Baseline!B$74 + Baseline!B$63*Baseline!B$55/Baseline!B$75 + Baseline!B$69*Baseline!B$56/Baseline!B$76)</f>
        <v>0.00000001439285083</v>
      </c>
      <c r="S976" s="43">
        <f>Baseline!B$33 * (C976 * Baseline!B$61*Baseline!B$58/Baseline!B$73 + Baseline!B$62*Baseline!B$59/Baseline!B$74 + Baseline!B$63*Baseline!B$68/Baseline!B$75 + Baseline!B$69*Baseline!B$60/Baseline!B$76)</f>
        <v>0.000000001646939279</v>
      </c>
      <c r="T976" s="43">
        <f>Baseline!B$33 * (C976 * Baseline!B$61*Baseline!B$61/Baseline!B$73 + Baseline!B$62*Baseline!B$62/Baseline!B$74 + Baseline!B$63*Baseline!B$63/Baseline!B$75 + Baseline!B$69*Baseline!B$69/Baseline!B$76)</f>
        <v>0.00000009854654484</v>
      </c>
      <c r="U976" s="41"/>
      <c r="V976" s="43">
        <f>E976 * ( Baseline!B$87 * Baseline!B$7 )</f>
        <v>0.1971282514</v>
      </c>
      <c r="W976" s="43">
        <f>F976 * ( Baseline!D$87 * Baseline!B$11 )</f>
        <v>0.003686861335</v>
      </c>
      <c r="X976" s="43">
        <f>G976 * ( Baseline!F$87 * Baseline!B$16 )</f>
        <v>0.005856345191</v>
      </c>
      <c r="Y976" s="43">
        <f>H976 * ( Baseline!H$87 * Baseline!B$18 )</f>
        <v>0.001195072609</v>
      </c>
      <c r="Z976" s="51">
        <f t="shared" si="1"/>
        <v>0.2078665305</v>
      </c>
      <c r="AA976" s="43">
        <f>I976 * ( Baseline!B$87 * Baseline!B$7 )</f>
        <v>0.002074417114</v>
      </c>
      <c r="AB976" s="45">
        <f>J976 * ( Baseline!D$87 * Baseline!B$11 )</f>
        <v>0.03253636003</v>
      </c>
      <c r="AC976" s="45">
        <f>K976 * ( Baseline!F$87 * Baseline!B$16 )</f>
        <v>0.0004773220655</v>
      </c>
      <c r="AD976" s="45">
        <f>L976 * ( Baseline!F$87 * Baseline!B$16 )</f>
        <v>0.000499932362</v>
      </c>
      <c r="AE976" s="51">
        <f t="shared" si="2"/>
        <v>0.03558803157</v>
      </c>
      <c r="AF976" s="51">
        <f>M976 * ( Baseline!B$87 * Baseline!B$7 )</f>
        <v>0.00174991822</v>
      </c>
      <c r="AG976" s="51">
        <f>N976 * ( Baseline!D$87 * Baseline!B$11 )</f>
        <v>0.0002534914489</v>
      </c>
      <c r="AH976" s="51">
        <f>O976 * ( Baseline!F$87 * Baseline!B$16 )</f>
        <v>0.04600239052</v>
      </c>
      <c r="AI976" s="51">
        <f>P976 * ( Baseline!H$87 * Baseline!B$18 )</f>
        <v>0.0005791848458</v>
      </c>
      <c r="AJ976" s="51">
        <f t="shared" si="3"/>
        <v>0.04858498503</v>
      </c>
      <c r="AK976" s="51">
        <f>Q976 * ( Baseline!B$87 * Baseline!B$7 )</f>
        <v>0.0000352703851</v>
      </c>
      <c r="AL976" s="51">
        <f>R976 * ( Baseline!D$87 * Baseline!B$11 )</f>
        <v>0.0002654991</v>
      </c>
      <c r="AM976" s="51">
        <f>S976 * ( Baseline!F$87 * Baseline!B$16 )</f>
        <v>0.00005720605691</v>
      </c>
      <c r="AN976" s="51">
        <f>T976 * ( Baseline!H$87 * Baseline!B$18 )</f>
        <v>0.03465620507</v>
      </c>
      <c r="AO976" s="51">
        <f t="shared" si="4"/>
        <v>0.03501418061</v>
      </c>
      <c r="AP976" s="61"/>
      <c r="AQ976" s="51">
        <f>V976 * ( (1-Baseline!B$88-Baseline!B$87) + (1-B976)*Baseline!B$88 )</f>
        <v>0.1207640771</v>
      </c>
      <c r="AR976" s="51">
        <f>W976 * ( (1-Baseline!B$88-Baseline!B$87) + (1-B976)*Baseline!B$88 )</f>
        <v>0.002258633167</v>
      </c>
      <c r="AS976" s="51">
        <f>X976 * ( (1-Baseline!B$88-Baseline!B$87) + (1-B976)*Baseline!B$88 )</f>
        <v>0.003587695409</v>
      </c>
      <c r="AT976" s="51">
        <f>Y976 * ( (1-Baseline!B$88-Baseline!B$87) + (1-B976)*Baseline!B$88 )</f>
        <v>0.0007321215488</v>
      </c>
      <c r="AU976" s="51">
        <f t="shared" si="5"/>
        <v>0.1273425273</v>
      </c>
      <c r="AV976" s="51">
        <f>AA976 * ( (1-Baseline!D$88-Baseline!D$87) + (1-B976)*Baseline!D$88 )</f>
        <v>0.001674413787</v>
      </c>
      <c r="AW976" s="51">
        <f>AB976 * ( (1-Baseline!D$88-Baseline!D$87) + (1-B976)*Baseline!D$88 )</f>
        <v>0.02626247606</v>
      </c>
      <c r="AX976" s="51">
        <f>AC976 * ( (1-Baseline!D$88-Baseline!D$87) + (1-B976)*Baseline!D$88 )</f>
        <v>0.0003852815529</v>
      </c>
      <c r="AY976" s="51">
        <f>AD976 * ( (1-Baseline!D$88-Baseline!D$87) + (1-B976)*Baseline!D$88 )</f>
        <v>0.000403531977</v>
      </c>
      <c r="AZ976" s="51">
        <f t="shared" si="6"/>
        <v>0.02872570338</v>
      </c>
      <c r="BA976" s="51">
        <f>AF976 * ( (1-Baseline!F$88-Baseline!F$87) + (1-Baseline!B$36)*Baseline!F$88 )</f>
        <v>0.001259297148</v>
      </c>
      <c r="BB976" s="51">
        <f>AG976 * ( (1-Baseline!F$88-Baseline!F$87) + (1-Baseline!B$36)*Baseline!F$88 )</f>
        <v>0.0001824205584</v>
      </c>
      <c r="BC976" s="51">
        <f>AH976 * ( (1-Baseline!F$88-Baseline!F$87) + (1-Baseline!B$36)*Baseline!F$88 )</f>
        <v>0.03310479229</v>
      </c>
      <c r="BD976" s="51">
        <f>AI976 * ( (1-Baseline!F$88-Baseline!F$87) + (1-Baseline!B$36)*Baseline!F$88 )</f>
        <v>0.000416799949</v>
      </c>
      <c r="BE976" s="51">
        <f t="shared" si="7"/>
        <v>0.03496330995</v>
      </c>
      <c r="BF976" s="51">
        <f>AK976 * ( (1-Baseline!H$88-Baseline!H$87) + (1-Baseline!B$36)*Baseline!H$88 )</f>
        <v>0.00002794543152</v>
      </c>
      <c r="BG976" s="51">
        <f>AL976 * ( (1-Baseline!H$88-Baseline!H$87) + (1-Baseline!B$36)*Baseline!H$88 )</f>
        <v>0.0002103602469</v>
      </c>
      <c r="BH976" s="51">
        <f>AM976 * ( (1-Baseline!H$88-Baseline!H$87) + (1-Baseline!B$36)*Baseline!H$88 )</f>
        <v>0.00004532550301</v>
      </c>
      <c r="BI976" s="51">
        <f>AN976 * ( (1-Baseline!H$88-Baseline!H$87) + (1-Baseline!B$36)*Baseline!H$88 )</f>
        <v>0.0274588044</v>
      </c>
      <c r="BJ976" s="51">
        <f t="shared" si="8"/>
        <v>0.02774243558</v>
      </c>
      <c r="BK976" s="61"/>
      <c r="BL976" s="51">
        <f t="shared" si="19"/>
        <v>0.9483405091</v>
      </c>
      <c r="BM976" s="51">
        <f t="shared" si="20"/>
        <v>0.01773667615</v>
      </c>
      <c r="BN976" s="51">
        <f t="shared" si="21"/>
        <v>0.02817358416</v>
      </c>
      <c r="BO976" s="51">
        <f t="shared" si="22"/>
        <v>0.005749230556</v>
      </c>
      <c r="BP976" s="51">
        <f t="shared" si="9"/>
        <v>1</v>
      </c>
      <c r="BQ976" s="51">
        <f t="shared" si="23"/>
        <v>0.05828974019</v>
      </c>
      <c r="BR976" s="51">
        <f t="shared" si="24"/>
        <v>0.9142500608</v>
      </c>
      <c r="BS976" s="51">
        <f t="shared" si="25"/>
        <v>0.01341243234</v>
      </c>
      <c r="BT976" s="51">
        <f t="shared" si="26"/>
        <v>0.01404776662</v>
      </c>
      <c r="BU976" s="51">
        <f t="shared" si="10"/>
        <v>1</v>
      </c>
      <c r="BV976" s="51">
        <f t="shared" si="27"/>
        <v>0.03601767538</v>
      </c>
      <c r="BW976" s="51">
        <f t="shared" si="28"/>
        <v>0.005217485376</v>
      </c>
      <c r="BX976" s="51">
        <f t="shared" si="29"/>
        <v>0.9468437726</v>
      </c>
      <c r="BY976" s="51">
        <f t="shared" si="30"/>
        <v>0.01192106667</v>
      </c>
      <c r="BZ976" s="51">
        <f t="shared" si="11"/>
        <v>1</v>
      </c>
      <c r="CA976" s="51">
        <f t="shared" si="31"/>
        <v>0.001007317163</v>
      </c>
      <c r="CB976" s="51">
        <f t="shared" si="32"/>
        <v>0.007582616396</v>
      </c>
      <c r="CC976" s="51">
        <f t="shared" si="33"/>
        <v>0.001633796819</v>
      </c>
      <c r="CD976" s="51">
        <f t="shared" si="34"/>
        <v>0.9897762696</v>
      </c>
      <c r="CE976" s="51">
        <f t="shared" si="12"/>
        <v>1</v>
      </c>
      <c r="CF976" s="61"/>
      <c r="CG976" s="51">
        <f t="shared" si="35"/>
        <v>0.9483405091</v>
      </c>
      <c r="CH976" s="51">
        <f t="shared" si="36"/>
        <v>0.01773667615</v>
      </c>
      <c r="CI976" s="51">
        <f t="shared" si="37"/>
        <v>0.02817358416</v>
      </c>
      <c r="CJ976" s="51">
        <f t="shared" si="38"/>
        <v>0.005749230556</v>
      </c>
      <c r="CK976" s="51">
        <f t="shared" si="13"/>
        <v>1</v>
      </c>
      <c r="CL976" s="51">
        <f t="shared" si="39"/>
        <v>0.05828974019</v>
      </c>
      <c r="CM976" s="51">
        <f t="shared" si="40"/>
        <v>0.9142500608</v>
      </c>
      <c r="CN976" s="51">
        <f t="shared" si="41"/>
        <v>0.01341243234</v>
      </c>
      <c r="CO976" s="51">
        <f t="shared" si="42"/>
        <v>0.01404776662</v>
      </c>
      <c r="CP976" s="51">
        <f t="shared" si="14"/>
        <v>1</v>
      </c>
      <c r="CQ976" s="51">
        <f t="shared" si="43"/>
        <v>0.03601767538</v>
      </c>
      <c r="CR976" s="51">
        <f t="shared" si="44"/>
        <v>0.005217485376</v>
      </c>
      <c r="CS976" s="51">
        <f t="shared" si="45"/>
        <v>0.9468437726</v>
      </c>
      <c r="CT976" s="51">
        <f t="shared" si="46"/>
        <v>0.01192106667</v>
      </c>
      <c r="CU976" s="51">
        <f t="shared" si="15"/>
        <v>1</v>
      </c>
      <c r="CV976" s="51">
        <f t="shared" si="47"/>
        <v>0.001007317163</v>
      </c>
      <c r="CW976" s="51">
        <f t="shared" si="48"/>
        <v>0.007582616396</v>
      </c>
      <c r="CX976" s="51">
        <f t="shared" si="49"/>
        <v>0.001633796819</v>
      </c>
      <c r="CY976" s="51">
        <f t="shared" si="50"/>
        <v>0.9897762696</v>
      </c>
      <c r="CZ976" s="51">
        <f t="shared" si="16"/>
        <v>1</v>
      </c>
      <c r="DA976" s="61"/>
      <c r="DB976" s="51">
        <f>(AQ976*Baseline!B$7 + AV976*Baseline!B$11 + BA976*Baseline!B$16 + BF976*Baseline!B$18)</f>
        <v>67659.97702</v>
      </c>
      <c r="DC976" s="51">
        <f>(AR976*Baseline!B$7 + AW976*Baseline!B$11 + BB976*Baseline!B$16 + BG976*Baseline!B$18)</f>
        <v>67660.44606</v>
      </c>
      <c r="DD976" s="51">
        <f>(AS976*Baseline!B$7 + AX976*Baseline!B$11 + BC976*Baseline!B$16 + BH976*Baseline!B$18)</f>
        <v>115549.1252</v>
      </c>
      <c r="DE976" s="51">
        <f>(AT976*Baseline!B$7 + AY976*Baseline!B$11 + BD976*Baseline!B$16 + BI976*Baseline!B$18)</f>
        <v>1259977.894</v>
      </c>
      <c r="DF976" s="51">
        <f t="shared" si="17"/>
        <v>1510847.442</v>
      </c>
      <c r="DG976" s="61"/>
      <c r="DH976" s="51">
        <f t="shared" si="51"/>
        <v>0.0447827988</v>
      </c>
      <c r="DI976" s="51">
        <f t="shared" si="52"/>
        <v>0.04478310924</v>
      </c>
      <c r="DJ976" s="51">
        <f t="shared" si="53"/>
        <v>0.07647967756</v>
      </c>
      <c r="DK976" s="51">
        <f t="shared" si="54"/>
        <v>0.8339544144</v>
      </c>
      <c r="DL976" s="51">
        <f t="shared" si="18"/>
        <v>1</v>
      </c>
      <c r="DM976" s="61"/>
      <c r="DN976" s="51">
        <f>DH976 / (Baseline!B$7/Baseline!B$17)</f>
        <v>4.780269221</v>
      </c>
      <c r="DO976" s="51">
        <f>DI976 / (Baseline!B$11/Baseline!B$17)</f>
        <v>1.081085691</v>
      </c>
      <c r="DP976" s="51">
        <f>DJ976 / (Baseline!B$16/Baseline!B$17)</f>
        <v>1.181842145</v>
      </c>
      <c r="DQ976" s="51">
        <f>DK976 / (Baseline!B$18/Baseline!B$17)</f>
        <v>0.9428590888</v>
      </c>
      <c r="DR976" s="79"/>
      <c r="DS976" s="51">
        <f>(AU976*Baseline!B$34)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0.03163091034</v>
      </c>
      <c r="DT976" s="51">
        <f>(AZ976*Baseline!B$34) + (Baseline!D$88*(1-Baseline!D$89)*Baseline!B$35) + (Baseline!D$88*Baseline!D$89*((1-Baseline!D$90)*Baseline!B$40 + Baseline!D$90*Baseline!B$41))</f>
        <v>0.01072242351</v>
      </c>
      <c r="DU976" s="51">
        <f>(BE976*Baseline!B$34) + (Baseline!F$88*(1-Baseline!F$89)*Baseline!B$35) + (Baseline!F$88*Baseline!F$89*((1-Baseline!F$90)*Baseline!B$40 + Baseline!F$90*Baseline!B$41))</f>
        <v>0.01297513649</v>
      </c>
      <c r="DV976" s="51">
        <f>(BJ976*Baseline!B$34) + (Baseline!H$88*(1-Baseline!H$89)*Baseline!B$35) + (Baseline!H$88*Baseline!H$89*((1-Baseline!H$90)*Baseline!B$40 + Baseline!H$90*Baseline!B$41))</f>
        <v>0.009306365338</v>
      </c>
      <c r="DW976" s="51">
        <f>( DS976*Baseline!B$7 + DT976*Baseline!B$11 + DU976*Baseline!B$16 + DV976*Baseline!B$18 ) / Baseline!B$17</f>
        <v>0.009811581004</v>
      </c>
    </row>
    <row r="977">
      <c r="A977" s="4" t="s">
        <v>1337</v>
      </c>
      <c r="B977" s="45">
        <f>MIN( MAX( NORMINV( MCrands!B977, (B$5+B$4)/2, (B$5-B$4)/3.29 ), 0 ), 1 )</f>
        <v>0.2722686142</v>
      </c>
      <c r="C977" s="45">
        <f>MAX( NORMINV( MCrands!C977, (C$5+C$4)/2, (C$5-C$4)/3.29 ), 0 )</f>
        <v>2.930405553</v>
      </c>
      <c r="D977" s="41"/>
      <c r="E977" s="43">
        <f>Baseline!B$33 * (C977 * Baseline!B$66*Baseline!B$66/Baseline!B$73 + Baseline!B$52*Baseline!B$52/Baseline!B$74 + Baseline!B$53*Baseline!B$53/Baseline!B$75 + Baseline!B$54*Baseline!B$54/Baseline!B$76)</f>
        <v>0.00002078858589</v>
      </c>
      <c r="F977" s="43">
        <f>Baseline!B$33 * (C977 * Baseline!B$66*Baseline!B$57/Baseline!B$73 + Baseline!B$52*Baseline!B$67/Baseline!B$74 + Baseline!B$53*Baseline!B$55/Baseline!B$75 + Baseline!B$54*Baseline!B$56/Baseline!B$76)</f>
        <v>0.0000002001502762</v>
      </c>
      <c r="G977" s="45">
        <f>Baseline!B$33 * (C977 * Baseline!B$66*Baseline!B$58/Baseline!B$73 + Baseline!B$52*Baseline!B$59/Baseline!B$74 + Baseline!B$53*Baseline!B$68/Baseline!B$75 + Baseline!B$54*Baseline!B$60/Baseline!B$76)</f>
        <v>0.0000001692987876</v>
      </c>
      <c r="H977" s="43">
        <f>Baseline!B$33 * (C977 * Baseline!B$66*Baseline!B$61/Baseline!B$73 + Baseline!B$52*Baseline!B$62/Baseline!B$74 + Baseline!B$53*Baseline!B$63/Baseline!B$75 + Baseline!B$54*Baseline!B$69/Baseline!B$76)</f>
        <v>0.000000003467942465</v>
      </c>
      <c r="I977" s="43">
        <f>Baseline!B$33 * (C977 * Baseline!B$57*Baseline!B$66/Baseline!B$73 + Baseline!B$67*Baseline!B$52/Baseline!B$74 + Baseline!B$55*Baseline!B$53/Baseline!B$75 + Baseline!B$56*Baseline!B$54/Baseline!B$76)</f>
        <v>0.0000002001502762</v>
      </c>
      <c r="J977" s="45">
        <f>Baseline!B$33 * (C977 * Baseline!B$57*Baseline!B$57/Baseline!B$73 + Baseline!B$67*Baseline!B$67/Baseline!B$74 + Baseline!B$55*Baseline!B$55/Baseline!B$75 + Baseline!B$56*Baseline!B$56/Baseline!B$76)</f>
        <v>0.000001763813845</v>
      </c>
      <c r="K977" s="43">
        <f>Baseline!B$33 * (C977 * Baseline!B$57*Baseline!B$58/Baseline!B$73 + Baseline!B$67*Baseline!B$59/Baseline!B$74 + Baseline!B$55*Baseline!B$68/Baseline!B$75 + Baseline!B$56*Baseline!B$60/Baseline!B$76)</f>
        <v>0.00000001374201957</v>
      </c>
      <c r="L977" s="45">
        <f>Baseline!B$33 * (C977 * Baseline!B$57*Baseline!B$61/Baseline!B$73 + Baseline!B$67*Baseline!B$62/Baseline!B$74 + Baseline!B$55*Baseline!B$63/Baseline!B$75 + Baseline!B$56*Baseline!B$69/Baseline!B$76)</f>
        <v>0.00000001439286183</v>
      </c>
      <c r="M977" s="43">
        <f>Baseline!B$33 * (C977 * Baseline!B$58*Baseline!B$66/Baseline!B$73 + Baseline!B$59*Baseline!B$52/Baseline!B$74 + Baseline!B$68*Baseline!B$53/Baseline!B$75 + Baseline!B$60*Baseline!B$54/Baseline!B$76)</f>
        <v>0.0000001692987876</v>
      </c>
      <c r="N977" s="45">
        <f>Baseline!B$33 * (C977 * Baseline!B$58*Baseline!B$57/Baseline!B$73 + Baseline!B$59*Baseline!B$67/Baseline!B$74 + Baseline!B$68*Baseline!B$55/Baseline!B$75 + Baseline!B$60*Baseline!B$56/Baseline!B$76)</f>
        <v>0.00000001374201957</v>
      </c>
      <c r="O977" s="45">
        <f>Baseline!B$33 * (C977 * Baseline!B$58*Baseline!B$58/Baseline!B$73 + Baseline!B$59*Baseline!B$59/Baseline!B$74 + Baseline!B$68*Baseline!B$68/Baseline!B$75 + Baseline!B$60*Baseline!B$60/Baseline!B$76)</f>
        <v>0.000001324390518</v>
      </c>
      <c r="P977" s="43">
        <f>Baseline!B$33 * (C977 * Baseline!B$58*Baseline!B$61/Baseline!B$73 + Baseline!B$59*Baseline!B$62/Baseline!B$74 + Baseline!B$68*Baseline!B$63/Baseline!B$75 + Baseline!B$60*Baseline!B$69/Baseline!B$76)</f>
        <v>0.000000001646966332</v>
      </c>
      <c r="Q977" s="43">
        <f>Baseline!B$33 * (C977 * Baseline!B$61*Baseline!B$66/Baseline!B$73 + Baseline!B$62*Baseline!B$52/Baseline!B$74 + Baseline!B$63*Baseline!B$53/Baseline!B$75 + Baseline!B$69*Baseline!B$54/Baseline!B$76)</f>
        <v>0.000000003467942465</v>
      </c>
      <c r="R977" s="43">
        <f>Baseline!B$33 * (C977 * Baseline!B$61*Baseline!B$57/Baseline!B$73 + Baseline!B$62*Baseline!B$67/Baseline!B$74 + Baseline!B$63*Baseline!B$55/Baseline!B$75 + Baseline!B$69*Baseline!B$56/Baseline!B$76)</f>
        <v>0.00000001439286183</v>
      </c>
      <c r="S977" s="43">
        <f>Baseline!B$33 * (C977 * Baseline!B$61*Baseline!B$58/Baseline!B$73 + Baseline!B$62*Baseline!B$59/Baseline!B$74 + Baseline!B$63*Baseline!B$68/Baseline!B$75 + Baseline!B$69*Baseline!B$60/Baseline!B$76)</f>
        <v>0.000000001646966332</v>
      </c>
      <c r="T977" s="43">
        <f>Baseline!B$33 * (C977 * Baseline!B$61*Baseline!B$61/Baseline!B$73 + Baseline!B$62*Baseline!B$62/Baseline!B$74 + Baseline!B$63*Baseline!B$63/Baseline!B$75 + Baseline!B$69*Baseline!B$69/Baseline!B$76)</f>
        <v>0.00000009854654754</v>
      </c>
      <c r="U977" s="41"/>
      <c r="V977" s="43">
        <f>E977 * ( Baseline!B$87 * Baseline!B$7 )</f>
        <v>0.215764733</v>
      </c>
      <c r="W977" s="43">
        <f>F977 * ( Baseline!D$87 * Baseline!B$11 )</f>
        <v>0.003692091222</v>
      </c>
      <c r="X977" s="43">
        <f>G977 * ( Baseline!F$87 * Baseline!B$16 )</f>
        <v>0.005880554437</v>
      </c>
      <c r="Y977" s="43">
        <f>H977 * ( Baseline!H$87 * Baseline!B$18 )</f>
        <v>0.00121958335</v>
      </c>
      <c r="Z977" s="51">
        <f t="shared" si="1"/>
        <v>0.226556962</v>
      </c>
      <c r="AA977" s="43">
        <f>I977 * ( Baseline!B$87 * Baseline!B$7 )</f>
        <v>0.002077359717</v>
      </c>
      <c r="AB977" s="45">
        <f>J977 * ( Baseline!D$87 * Baseline!B$11 )</f>
        <v>0.03253636086</v>
      </c>
      <c r="AC977" s="45">
        <f>K977 * ( Baseline!F$87 * Baseline!B$16 )</f>
        <v>0.000477325888</v>
      </c>
      <c r="AD977" s="45">
        <f>L977 * ( Baseline!F$87 * Baseline!B$16 )</f>
        <v>0.0004999327443</v>
      </c>
      <c r="AE977" s="51">
        <f t="shared" si="2"/>
        <v>0.03559097921</v>
      </c>
      <c r="AF977" s="51">
        <f>M977 * ( Baseline!B$87 * Baseline!B$7 )</f>
        <v>0.001757152117</v>
      </c>
      <c r="AG977" s="51">
        <f>N977 * ( Baseline!D$87 * Baseline!B$11 )</f>
        <v>0.0002534934789</v>
      </c>
      <c r="AH977" s="51">
        <f>O977 * ( Baseline!F$87 * Baseline!B$16 )</f>
        <v>0.04600239992</v>
      </c>
      <c r="AI977" s="51">
        <f>P977 * ( Baseline!H$87 * Baseline!B$18 )</f>
        <v>0.0005791943599</v>
      </c>
      <c r="AJ977" s="51">
        <f t="shared" si="3"/>
        <v>0.04859223987</v>
      </c>
      <c r="AK977" s="51">
        <f>Q977 * ( Baseline!B$87 * Baseline!B$7 )</f>
        <v>0.00003599377484</v>
      </c>
      <c r="AL977" s="51">
        <f>R977 * ( Baseline!D$87 * Baseline!B$11 )</f>
        <v>0.000265499303</v>
      </c>
      <c r="AM977" s="51">
        <f>S977 * ( Baseline!F$87 * Baseline!B$16 )</f>
        <v>0.00005720699662</v>
      </c>
      <c r="AN977" s="51">
        <f>T977 * ( Baseline!H$87 * Baseline!B$18 )</f>
        <v>0.03465620602</v>
      </c>
      <c r="AO977" s="51">
        <f t="shared" si="4"/>
        <v>0.0350149061</v>
      </c>
      <c r="AP977" s="61"/>
      <c r="AQ977" s="51">
        <f>V977 * ( (1-Baseline!B$88-Baseline!B$87) + (1-B977)*Baseline!B$88 )</f>
        <v>0.158863459</v>
      </c>
      <c r="AR977" s="51">
        <f>W977 * ( (1-Baseline!B$88-Baseline!B$87) + (1-B977)*Baseline!B$88 )</f>
        <v>0.002718416371</v>
      </c>
      <c r="AS977" s="51">
        <f>X977 * ( (1-Baseline!B$88-Baseline!B$87) + (1-B977)*Baseline!B$88 )</f>
        <v>0.004329740109</v>
      </c>
      <c r="AT977" s="51">
        <f>Y977 * ( (1-Baseline!B$88-Baseline!B$87) + (1-B977)*Baseline!B$88 )</f>
        <v>0.000897955967</v>
      </c>
      <c r="AU977" s="51">
        <f t="shared" si="5"/>
        <v>0.1668095714</v>
      </c>
      <c r="AV977" s="51">
        <f>AA977 * ( (1-Baseline!D$88-Baseline!D$87) + (1-B977)*Baseline!D$88 )</f>
        <v>0.001806102366</v>
      </c>
      <c r="AW977" s="51">
        <f>AB977 * ( (1-Baseline!D$88-Baseline!D$87) + (1-B977)*Baseline!D$88 )</f>
        <v>0.02828782991</v>
      </c>
      <c r="AX977" s="51">
        <f>AC977 * ( (1-Baseline!D$88-Baseline!D$87) + (1-B977)*Baseline!D$88 )</f>
        <v>0.0004149976573</v>
      </c>
      <c r="AY977" s="51">
        <f>AD977 * ( (1-Baseline!D$88-Baseline!D$87) + (1-B977)*Baseline!D$88 )</f>
        <v>0.0004346525568</v>
      </c>
      <c r="AZ977" s="51">
        <f t="shared" si="6"/>
        <v>0.03094358249</v>
      </c>
      <c r="BA977" s="51">
        <f>AF977 * ( (1-Baseline!F$88-Baseline!F$87) + (1-Baseline!B$36)*Baseline!F$88 )</f>
        <v>0.001264502892</v>
      </c>
      <c r="BB977" s="51">
        <f>AG977 * ( (1-Baseline!F$88-Baseline!F$87) + (1-Baseline!B$36)*Baseline!F$88 )</f>
        <v>0.0001824220192</v>
      </c>
      <c r="BC977" s="51">
        <f>AH977 * ( (1-Baseline!F$88-Baseline!F$87) + (1-Baseline!B$36)*Baseline!F$88 )</f>
        <v>0.03310479906</v>
      </c>
      <c r="BD977" s="51">
        <f>AI977 * ( (1-Baseline!F$88-Baseline!F$87) + (1-Baseline!B$36)*Baseline!F$88 )</f>
        <v>0.0004168067956</v>
      </c>
      <c r="BE977" s="51">
        <f t="shared" si="7"/>
        <v>0.03496853076</v>
      </c>
      <c r="BF977" s="51">
        <f>AK977 * ( (1-Baseline!H$88-Baseline!H$87) + (1-Baseline!B$36)*Baseline!H$88 )</f>
        <v>0.00002851858768</v>
      </c>
      <c r="BG977" s="51">
        <f>AL977 * ( (1-Baseline!H$88-Baseline!H$87) + (1-Baseline!B$36)*Baseline!H$88 )</f>
        <v>0.0002103604078</v>
      </c>
      <c r="BH977" s="51">
        <f>AM977 * ( (1-Baseline!H$88-Baseline!H$87) + (1-Baseline!B$36)*Baseline!H$88 )</f>
        <v>0.00004532624756</v>
      </c>
      <c r="BI977" s="51">
        <f>AN977 * ( (1-Baseline!H$88-Baseline!H$87) + (1-Baseline!B$36)*Baseline!H$88 )</f>
        <v>0.02745880516</v>
      </c>
      <c r="BJ977" s="51">
        <f t="shared" si="8"/>
        <v>0.0277430104</v>
      </c>
      <c r="BK977" s="61"/>
      <c r="BL977" s="51">
        <f t="shared" si="19"/>
        <v>0.9523641696</v>
      </c>
      <c r="BM977" s="51">
        <f t="shared" si="20"/>
        <v>0.01629652512</v>
      </c>
      <c r="BN977" s="51">
        <f t="shared" si="21"/>
        <v>0.02595618508</v>
      </c>
      <c r="BO977" s="51">
        <f t="shared" si="22"/>
        <v>0.00538312016</v>
      </c>
      <c r="BP977" s="51">
        <f t="shared" si="9"/>
        <v>1</v>
      </c>
      <c r="BQ977" s="51">
        <f t="shared" si="23"/>
        <v>0.05836759098</v>
      </c>
      <c r="BR977" s="51">
        <f t="shared" si="24"/>
        <v>0.9141743662</v>
      </c>
      <c r="BS977" s="51">
        <f t="shared" si="25"/>
        <v>0.01341142893</v>
      </c>
      <c r="BT977" s="51">
        <f t="shared" si="26"/>
        <v>0.01404661393</v>
      </c>
      <c r="BU977" s="51">
        <f t="shared" si="10"/>
        <v>1</v>
      </c>
      <c r="BV977" s="51">
        <f t="shared" si="27"/>
        <v>0.03616116733</v>
      </c>
      <c r="BW977" s="51">
        <f t="shared" si="28"/>
        <v>0.00521674818</v>
      </c>
      <c r="BX977" s="51">
        <f t="shared" si="29"/>
        <v>0.9467026018</v>
      </c>
      <c r="BY977" s="51">
        <f t="shared" si="30"/>
        <v>0.01191948265</v>
      </c>
      <c r="BZ977" s="51">
        <f t="shared" si="11"/>
        <v>1</v>
      </c>
      <c r="CA977" s="51">
        <f t="shared" si="31"/>
        <v>0.001027955772</v>
      </c>
      <c r="CB977" s="51">
        <f t="shared" si="32"/>
        <v>0.007582465087</v>
      </c>
      <c r="CC977" s="51">
        <f t="shared" si="33"/>
        <v>0.001633789805</v>
      </c>
      <c r="CD977" s="51">
        <f t="shared" si="34"/>
        <v>0.9897557893</v>
      </c>
      <c r="CE977" s="51">
        <f t="shared" si="12"/>
        <v>1</v>
      </c>
      <c r="CF977" s="61"/>
      <c r="CG977" s="51">
        <f t="shared" si="35"/>
        <v>0.9523641696</v>
      </c>
      <c r="CH977" s="51">
        <f t="shared" si="36"/>
        <v>0.01629652512</v>
      </c>
      <c r="CI977" s="51">
        <f t="shared" si="37"/>
        <v>0.02595618508</v>
      </c>
      <c r="CJ977" s="51">
        <f t="shared" si="38"/>
        <v>0.00538312016</v>
      </c>
      <c r="CK977" s="51">
        <f t="shared" si="13"/>
        <v>1</v>
      </c>
      <c r="CL977" s="51">
        <f t="shared" si="39"/>
        <v>0.05836759098</v>
      </c>
      <c r="CM977" s="51">
        <f t="shared" si="40"/>
        <v>0.9141743662</v>
      </c>
      <c r="CN977" s="51">
        <f t="shared" si="41"/>
        <v>0.01341142893</v>
      </c>
      <c r="CO977" s="51">
        <f t="shared" si="42"/>
        <v>0.01404661393</v>
      </c>
      <c r="CP977" s="51">
        <f t="shared" si="14"/>
        <v>1</v>
      </c>
      <c r="CQ977" s="51">
        <f t="shared" si="43"/>
        <v>0.03616116733</v>
      </c>
      <c r="CR977" s="51">
        <f t="shared" si="44"/>
        <v>0.00521674818</v>
      </c>
      <c r="CS977" s="51">
        <f t="shared" si="45"/>
        <v>0.9467026018</v>
      </c>
      <c r="CT977" s="51">
        <f t="shared" si="46"/>
        <v>0.01191948265</v>
      </c>
      <c r="CU977" s="51">
        <f t="shared" si="15"/>
        <v>1</v>
      </c>
      <c r="CV977" s="51">
        <f t="shared" si="47"/>
        <v>0.001027955772</v>
      </c>
      <c r="CW977" s="51">
        <f t="shared" si="48"/>
        <v>0.007582465087</v>
      </c>
      <c r="CX977" s="51">
        <f t="shared" si="49"/>
        <v>0.001633789805</v>
      </c>
      <c r="CY977" s="51">
        <f t="shared" si="50"/>
        <v>0.9897557893</v>
      </c>
      <c r="CZ977" s="51">
        <f t="shared" si="16"/>
        <v>1</v>
      </c>
      <c r="DA977" s="61"/>
      <c r="DB977" s="51">
        <f>(AQ977*Baseline!B$7 + AV977*Baseline!B$11 + BA977*Baseline!B$16 + BF977*Baseline!B$18)</f>
        <v>86464.27601</v>
      </c>
      <c r="DC977" s="51">
        <f>(AR977*Baseline!B$7 + AW977*Baseline!B$11 + BB977*Baseline!B$16 + BG977*Baseline!B$18)</f>
        <v>72226.93387</v>
      </c>
      <c r="DD977" s="51">
        <f>(AS977*Baseline!B$7 + AX977*Baseline!B$11 + BC977*Baseline!B$16 + BH977*Baseline!B$18)</f>
        <v>115972.8015</v>
      </c>
      <c r="DE977" s="51">
        <f>(AT977*Baseline!B$7 + AY977*Baseline!B$11 + BD977*Baseline!B$16 + BI977*Baseline!B$18)</f>
        <v>1260125.121</v>
      </c>
      <c r="DF977" s="51">
        <f t="shared" si="17"/>
        <v>1534789.132</v>
      </c>
      <c r="DG977" s="61"/>
      <c r="DH977" s="51">
        <f t="shared" si="51"/>
        <v>0.05633625766</v>
      </c>
      <c r="DI977" s="51">
        <f t="shared" si="52"/>
        <v>0.04705984187</v>
      </c>
      <c r="DJ977" s="51">
        <f t="shared" si="53"/>
        <v>0.07556269393</v>
      </c>
      <c r="DK977" s="51">
        <f t="shared" si="54"/>
        <v>0.8210412065</v>
      </c>
      <c r="DL977" s="51">
        <f t="shared" si="18"/>
        <v>1</v>
      </c>
      <c r="DM977" s="61"/>
      <c r="DN977" s="51">
        <f>DH977 / (Baseline!B$7/Baseline!B$17)</f>
        <v>6.013524964</v>
      </c>
      <c r="DO977" s="51">
        <f>DI977 / (Baseline!B$11/Baseline!B$17)</f>
        <v>1.136047107</v>
      </c>
      <c r="DP977" s="51">
        <f>DJ977 / (Baseline!B$16/Baseline!B$17)</f>
        <v>1.167671977</v>
      </c>
      <c r="DQ977" s="51">
        <f>DK977 / (Baseline!B$18/Baseline!B$17)</f>
        <v>0.9282595673</v>
      </c>
      <c r="DR977" s="79"/>
      <c r="DS977" s="51">
        <f>(AU977*Baseline!B$34)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0.03755096697</v>
      </c>
      <c r="DT977" s="51">
        <f>(AZ977*Baseline!B$34) + (Baseline!D$88*(1-Baseline!D$89)*Baseline!B$35) + (Baseline!D$88*Baseline!D$89*((1-Baseline!D$90)*Baseline!B$40 + Baseline!D$90*Baseline!B$41))</f>
        <v>0.01105510537</v>
      </c>
      <c r="DU977" s="51">
        <f>(BE977*Baseline!B$34) + (Baseline!F$88*(1-Baseline!F$89)*Baseline!B$35) + (Baseline!F$88*Baseline!F$89*((1-Baseline!F$90)*Baseline!B$40 + Baseline!F$90*Baseline!B$41))</f>
        <v>0.01297591961</v>
      </c>
      <c r="DV977" s="51">
        <f>(BJ977*Baseline!B$34) + (Baseline!H$88*(1-Baseline!H$89)*Baseline!B$35) + (Baseline!H$88*Baseline!H$89*((1-Baseline!H$90)*Baseline!B$40 + Baseline!H$90*Baseline!B$41))</f>
        <v>0.00930645156</v>
      </c>
      <c r="DW977" s="51">
        <f>( DS977*Baseline!B$7 + DT977*Baseline!B$11 + DU977*Baseline!B$16 + DV977*Baseline!B$18 ) / Baseline!B$17</f>
        <v>0.009880949647</v>
      </c>
    </row>
    <row r="978">
      <c r="A978" s="4" t="s">
        <v>1338</v>
      </c>
      <c r="B978" s="45">
        <f>MIN( MAX( NORMINV( MCrands!B978, (B$5+B$4)/2, (B$5-B$4)/3.29 ), 0 ), 1 )</f>
        <v>0.4915412055</v>
      </c>
      <c r="C978" s="45">
        <f>MAX( NORMINV( MCrands!C978, (C$5+C$4)/2, (C$5-C$4)/3.29 ), 0 )</f>
        <v>2.178394004</v>
      </c>
      <c r="D978" s="41"/>
      <c r="E978" s="43">
        <f>Baseline!B$33 * (C978 * Baseline!B$66*Baseline!B$66/Baseline!B$73 + Baseline!B$52*Baseline!B$52/Baseline!B$74 + Baseline!B$53*Baseline!B$53/Baseline!B$75 + Baseline!B$54*Baseline!B$54/Baseline!B$76)</f>
        <v>0.00001546432607</v>
      </c>
      <c r="F978" s="43">
        <f>Baseline!B$33 * (C978 * Baseline!B$66*Baseline!B$57/Baseline!B$73 + Baseline!B$52*Baseline!B$67/Baseline!B$74 + Baseline!B$53*Baseline!B$55/Baseline!B$75 + Baseline!B$54*Baseline!B$56/Baseline!B$76)</f>
        <v>0.0000001993096036</v>
      </c>
      <c r="G978" s="45">
        <f>Baseline!B$33 * (C978 * Baseline!B$66*Baseline!B$58/Baseline!B$73 + Baseline!B$52*Baseline!B$59/Baseline!B$74 + Baseline!B$53*Baseline!B$68/Baseline!B$75 + Baseline!B$54*Baseline!B$60/Baseline!B$76)</f>
        <v>0.0000001672321342</v>
      </c>
      <c r="H978" s="43">
        <f>Baseline!B$33 * (C978 * Baseline!B$66*Baseline!B$61/Baseline!B$73 + Baseline!B$52*Baseline!B$62/Baseline!B$74 + Baseline!B$53*Baseline!B$63/Baseline!B$75 + Baseline!B$54*Baseline!B$69/Baseline!B$76)</f>
        <v>0.000000003261277117</v>
      </c>
      <c r="I978" s="43">
        <f>Baseline!B$33 * (C978 * Baseline!B$57*Baseline!B$66/Baseline!B$73 + Baseline!B$67*Baseline!B$52/Baseline!B$74 + Baseline!B$55*Baseline!B$53/Baseline!B$75 + Baseline!B$56*Baseline!B$54/Baseline!B$76)</f>
        <v>0.0000001993096036</v>
      </c>
      <c r="J978" s="45">
        <f>Baseline!B$33 * (C978 * Baseline!B$57*Baseline!B$57/Baseline!B$73 + Baseline!B$67*Baseline!B$67/Baseline!B$74 + Baseline!B$55*Baseline!B$55/Baseline!B$75 + Baseline!B$56*Baseline!B$56/Baseline!B$76)</f>
        <v>0.000001763813712</v>
      </c>
      <c r="K978" s="43">
        <f>Baseline!B$33 * (C978 * Baseline!B$57*Baseline!B$58/Baseline!B$73 + Baseline!B$67*Baseline!B$59/Baseline!B$74 + Baseline!B$55*Baseline!B$68/Baseline!B$75 + Baseline!B$56*Baseline!B$60/Baseline!B$76)</f>
        <v>0.00000001374169326</v>
      </c>
      <c r="L978" s="45">
        <f>Baseline!B$33 * (C978 * Baseline!B$57*Baseline!B$61/Baseline!B$73 + Baseline!B$67*Baseline!B$62/Baseline!B$74 + Baseline!B$55*Baseline!B$63/Baseline!B$75 + Baseline!B$56*Baseline!B$69/Baseline!B$76)</f>
        <v>0.0000000143928292</v>
      </c>
      <c r="M978" s="43">
        <f>Baseline!B$33 * (C978 * Baseline!B$58*Baseline!B$66/Baseline!B$73 + Baseline!B$59*Baseline!B$52/Baseline!B$74 + Baseline!B$68*Baseline!B$53/Baseline!B$75 + Baseline!B$60*Baseline!B$54/Baseline!B$76)</f>
        <v>0.0000001672321342</v>
      </c>
      <c r="N978" s="45">
        <f>Baseline!B$33 * (C978 * Baseline!B$58*Baseline!B$57/Baseline!B$73 + Baseline!B$59*Baseline!B$67/Baseline!B$74 + Baseline!B$68*Baseline!B$55/Baseline!B$75 + Baseline!B$60*Baseline!B$56/Baseline!B$76)</f>
        <v>0.00000001374169326</v>
      </c>
      <c r="O978" s="45">
        <f>Baseline!B$33 * (C978 * Baseline!B$58*Baseline!B$58/Baseline!B$73 + Baseline!B$59*Baseline!B$59/Baseline!B$74 + Baseline!B$68*Baseline!B$68/Baseline!B$75 + Baseline!B$60*Baseline!B$60/Baseline!B$76)</f>
        <v>0.000001324389716</v>
      </c>
      <c r="P978" s="43">
        <f>Baseline!B$33 * (C978 * Baseline!B$58*Baseline!B$61/Baseline!B$73 + Baseline!B$59*Baseline!B$62/Baseline!B$74 + Baseline!B$68*Baseline!B$63/Baseline!B$75 + Baseline!B$60*Baseline!B$69/Baseline!B$76)</f>
        <v>0.000000001646886113</v>
      </c>
      <c r="Q978" s="43">
        <f>Baseline!B$33 * (C978 * Baseline!B$61*Baseline!B$66/Baseline!B$73 + Baseline!B$62*Baseline!B$52/Baseline!B$74 + Baseline!B$63*Baseline!B$53/Baseline!B$75 + Baseline!B$69*Baseline!B$54/Baseline!B$76)</f>
        <v>0.000000003261277117</v>
      </c>
      <c r="R978" s="43">
        <f>Baseline!B$33 * (C978 * Baseline!B$61*Baseline!B$57/Baseline!B$73 + Baseline!B$62*Baseline!B$67/Baseline!B$74 + Baseline!B$63*Baseline!B$55/Baseline!B$75 + Baseline!B$69*Baseline!B$56/Baseline!B$76)</f>
        <v>0.0000000143928292</v>
      </c>
      <c r="S978" s="43">
        <f>Baseline!B$33 * (C978 * Baseline!B$61*Baseline!B$58/Baseline!B$73 + Baseline!B$62*Baseline!B$59/Baseline!B$74 + Baseline!B$63*Baseline!B$68/Baseline!B$75 + Baseline!B$69*Baseline!B$60/Baseline!B$76)</f>
        <v>0.000000001646886113</v>
      </c>
      <c r="T978" s="43">
        <f>Baseline!B$33 * (C978 * Baseline!B$61*Baseline!B$61/Baseline!B$73 + Baseline!B$62*Baseline!B$62/Baseline!B$74 + Baseline!B$63*Baseline!B$63/Baseline!B$75 + Baseline!B$69*Baseline!B$69/Baseline!B$76)</f>
        <v>0.00000009854653952</v>
      </c>
      <c r="U978" s="41"/>
      <c r="V978" s="43">
        <f>E978 * ( Baseline!B$87 * Baseline!B$7 )</f>
        <v>0.1605042403</v>
      </c>
      <c r="W978" s="43">
        <f>F978 * ( Baseline!D$87 * Baseline!B$11 )</f>
        <v>0.003676583674</v>
      </c>
      <c r="X978" s="43">
        <f>G978 * ( Baseline!F$87 * Baseline!B$16 )</f>
        <v>0.005808769703</v>
      </c>
      <c r="Y978" s="43">
        <f>H978 * ( Baseline!H$87 * Baseline!B$18 )</f>
        <v>0.00114690463</v>
      </c>
      <c r="Z978" s="51">
        <f t="shared" si="1"/>
        <v>0.1711364983</v>
      </c>
      <c r="AA978" s="43">
        <f>I978 * ( Baseline!B$87 * Baseline!B$7 )</f>
        <v>0.002068634376</v>
      </c>
      <c r="AB978" s="45">
        <f>J978 * ( Baseline!D$87 * Baseline!B$11 )</f>
        <v>0.03253635841</v>
      </c>
      <c r="AC978" s="45">
        <f>K978 * ( Baseline!F$87 * Baseline!B$16 )</f>
        <v>0.0004773145536</v>
      </c>
      <c r="AD978" s="45">
        <f>L978 * ( Baseline!F$87 * Baseline!B$16 )</f>
        <v>0.0004999316108</v>
      </c>
      <c r="AE978" s="51">
        <f t="shared" si="2"/>
        <v>0.03558223895</v>
      </c>
      <c r="AF978" s="51">
        <f>M978 * ( Baseline!B$87 * Baseline!B$7 )</f>
        <v>0.00173570232</v>
      </c>
      <c r="AG978" s="51">
        <f>N978 * ( Baseline!D$87 * Baseline!B$11 )</f>
        <v>0.0002534874596</v>
      </c>
      <c r="AH978" s="51">
        <f>O978 * ( Baseline!F$87 * Baseline!B$16 )</f>
        <v>0.04600237205</v>
      </c>
      <c r="AI978" s="51">
        <f>P978 * ( Baseline!H$87 * Baseline!B$18 )</f>
        <v>0.0005791661491</v>
      </c>
      <c r="AJ978" s="51">
        <f t="shared" si="3"/>
        <v>0.04857072798</v>
      </c>
      <c r="AK978" s="51">
        <f>Q978 * ( Baseline!B$87 * Baseline!B$7 )</f>
        <v>0.00003384879519</v>
      </c>
      <c r="AL978" s="51">
        <f>R978 * ( Baseline!D$87 * Baseline!B$11 )</f>
        <v>0.0002654987011</v>
      </c>
      <c r="AM978" s="51">
        <f>S978 * ( Baseline!F$87 * Baseline!B$16 )</f>
        <v>0.00005720421023</v>
      </c>
      <c r="AN978" s="51">
        <f>T978 * ( Baseline!H$87 * Baseline!B$18 )</f>
        <v>0.0346562032</v>
      </c>
      <c r="AO978" s="51">
        <f t="shared" si="4"/>
        <v>0.03501275491</v>
      </c>
      <c r="AP978" s="61"/>
      <c r="AQ978" s="51">
        <f>V978 * ( (1-Baseline!B$88-Baseline!B$87) + (1-B978)*Baseline!B$88 )</f>
        <v>0.08685339106</v>
      </c>
      <c r="AR978" s="51">
        <f>W978 * ( (1-Baseline!B$88-Baseline!B$87) + (1-B978)*Baseline!B$88 )</f>
        <v>0.001989503573</v>
      </c>
      <c r="AS978" s="51">
        <f>X978 * ( (1-Baseline!B$88-Baseline!B$87) + (1-B978)*Baseline!B$88 )</f>
        <v>0.003143289832</v>
      </c>
      <c r="AT978" s="51">
        <f>Y978 * ( (1-Baseline!B$88-Baseline!B$87) + (1-B978)*Baseline!B$88 )</f>
        <v>0.0006206225838</v>
      </c>
      <c r="AU978" s="51">
        <f t="shared" si="5"/>
        <v>0.09260680704</v>
      </c>
      <c r="AV978" s="51">
        <f>AA978 * ( (1-Baseline!D$88-Baseline!D$87) + (1-B978)*Baseline!D$88 )</f>
        <v>0.001595305883</v>
      </c>
      <c r="AW978" s="51">
        <f>AB978 * ( (1-Baseline!D$88-Baseline!D$87) + (1-B978)*Baseline!D$88 )</f>
        <v>0.02509164721</v>
      </c>
      <c r="AX978" s="51">
        <f>AC978 * ( (1-Baseline!D$88-Baseline!D$87) + (1-B978)*Baseline!D$88 )</f>
        <v>0.0003680992273</v>
      </c>
      <c r="AY978" s="51">
        <f>AD978 * ( (1-Baseline!D$88-Baseline!D$87) + (1-B978)*Baseline!D$88 )</f>
        <v>0.0003855412291</v>
      </c>
      <c r="AZ978" s="51">
        <f t="shared" si="6"/>
        <v>0.02744059355</v>
      </c>
      <c r="BA978" s="51">
        <f>AF978 * ( (1-Baseline!F$88-Baseline!F$87) + (1-Baseline!B$36)*Baseline!F$88 )</f>
        <v>0.001249066932</v>
      </c>
      <c r="BB978" s="51">
        <f>AG978 * ( (1-Baseline!F$88-Baseline!F$87) + (1-Baseline!B$36)*Baseline!F$88 )</f>
        <v>0.0001824176875</v>
      </c>
      <c r="BC978" s="51">
        <f>AH978 * ( (1-Baseline!F$88-Baseline!F$87) + (1-Baseline!B$36)*Baseline!F$88 )</f>
        <v>0.033104779</v>
      </c>
      <c r="BD978" s="51">
        <f>AI978 * ( (1-Baseline!F$88-Baseline!F$87) + (1-Baseline!B$36)*Baseline!F$88 )</f>
        <v>0.0004167864942</v>
      </c>
      <c r="BE978" s="51">
        <f t="shared" si="7"/>
        <v>0.03495305012</v>
      </c>
      <c r="BF978" s="51">
        <f>AK978 * ( (1-Baseline!H$88-Baseline!H$87) + (1-Baseline!B$36)*Baseline!H$88 )</f>
        <v>0.00002681907741</v>
      </c>
      <c r="BG978" s="51">
        <f>AL978 * ( (1-Baseline!H$88-Baseline!H$87) + (1-Baseline!B$36)*Baseline!H$88 )</f>
        <v>0.0002103599308</v>
      </c>
      <c r="BH978" s="51">
        <f>AM978 * ( (1-Baseline!H$88-Baseline!H$87) + (1-Baseline!B$36)*Baseline!H$88 )</f>
        <v>0.00004532403985</v>
      </c>
      <c r="BI978" s="51">
        <f>AN978 * ( (1-Baseline!H$88-Baseline!H$87) + (1-Baseline!B$36)*Baseline!H$88 )</f>
        <v>0.02745880292</v>
      </c>
      <c r="BJ978" s="51">
        <f t="shared" si="8"/>
        <v>0.02774130597</v>
      </c>
      <c r="BK978" s="61"/>
      <c r="BL978" s="51">
        <f t="shared" si="19"/>
        <v>0.9378726449</v>
      </c>
      <c r="BM978" s="51">
        <f t="shared" si="20"/>
        <v>0.02148334055</v>
      </c>
      <c r="BN978" s="51">
        <f t="shared" si="21"/>
        <v>0.0339423195</v>
      </c>
      <c r="BO978" s="51">
        <f t="shared" si="22"/>
        <v>0.006701695087</v>
      </c>
      <c r="BP978" s="51">
        <f t="shared" si="9"/>
        <v>1</v>
      </c>
      <c r="BQ978" s="51">
        <f t="shared" si="23"/>
        <v>0.05813671194</v>
      </c>
      <c r="BR978" s="51">
        <f t="shared" si="24"/>
        <v>0.9143988509</v>
      </c>
      <c r="BS978" s="51">
        <f t="shared" si="25"/>
        <v>0.01341440471</v>
      </c>
      <c r="BT978" s="51">
        <f t="shared" si="26"/>
        <v>0.01405003242</v>
      </c>
      <c r="BU978" s="51">
        <f t="shared" si="10"/>
        <v>1</v>
      </c>
      <c r="BV978" s="51">
        <f t="shared" si="27"/>
        <v>0.03573556322</v>
      </c>
      <c r="BW978" s="51">
        <f t="shared" si="28"/>
        <v>0.005218934739</v>
      </c>
      <c r="BX978" s="51">
        <f t="shared" si="29"/>
        <v>0.9471213211</v>
      </c>
      <c r="BY978" s="51">
        <f t="shared" si="30"/>
        <v>0.01192418094</v>
      </c>
      <c r="BZ978" s="51">
        <f t="shared" si="11"/>
        <v>1</v>
      </c>
      <c r="CA978" s="51">
        <f t="shared" si="31"/>
        <v>0.000966756123</v>
      </c>
      <c r="CB978" s="51">
        <f t="shared" si="32"/>
        <v>0.007582913763</v>
      </c>
      <c r="CC978" s="51">
        <f t="shared" si="33"/>
        <v>0.001633810604</v>
      </c>
      <c r="CD978" s="51">
        <f t="shared" si="34"/>
        <v>0.9898165195</v>
      </c>
      <c r="CE978" s="51">
        <f t="shared" si="12"/>
        <v>1</v>
      </c>
      <c r="CF978" s="61"/>
      <c r="CG978" s="51">
        <f t="shared" si="35"/>
        <v>0.9378726449</v>
      </c>
      <c r="CH978" s="51">
        <f t="shared" si="36"/>
        <v>0.02148334055</v>
      </c>
      <c r="CI978" s="51">
        <f t="shared" si="37"/>
        <v>0.0339423195</v>
      </c>
      <c r="CJ978" s="51">
        <f t="shared" si="38"/>
        <v>0.006701695087</v>
      </c>
      <c r="CK978" s="51">
        <f t="shared" si="13"/>
        <v>1</v>
      </c>
      <c r="CL978" s="51">
        <f t="shared" si="39"/>
        <v>0.05813671194</v>
      </c>
      <c r="CM978" s="51">
        <f t="shared" si="40"/>
        <v>0.9143988509</v>
      </c>
      <c r="CN978" s="51">
        <f t="shared" si="41"/>
        <v>0.01341440471</v>
      </c>
      <c r="CO978" s="51">
        <f t="shared" si="42"/>
        <v>0.01405003242</v>
      </c>
      <c r="CP978" s="51">
        <f t="shared" si="14"/>
        <v>1</v>
      </c>
      <c r="CQ978" s="51">
        <f t="shared" si="43"/>
        <v>0.03573556322</v>
      </c>
      <c r="CR978" s="51">
        <f t="shared" si="44"/>
        <v>0.005218934739</v>
      </c>
      <c r="CS978" s="51">
        <f t="shared" si="45"/>
        <v>0.9471213211</v>
      </c>
      <c r="CT978" s="51">
        <f t="shared" si="46"/>
        <v>0.01192418094</v>
      </c>
      <c r="CU978" s="51">
        <f t="shared" si="15"/>
        <v>1</v>
      </c>
      <c r="CV978" s="51">
        <f t="shared" si="47"/>
        <v>0.000966756123</v>
      </c>
      <c r="CW978" s="51">
        <f t="shared" si="48"/>
        <v>0.007582913763</v>
      </c>
      <c r="CX978" s="51">
        <f t="shared" si="49"/>
        <v>0.001633810604</v>
      </c>
      <c r="CY978" s="51">
        <f t="shared" si="50"/>
        <v>0.9898165195</v>
      </c>
      <c r="CZ978" s="51">
        <f t="shared" si="16"/>
        <v>1</v>
      </c>
      <c r="DA978" s="61"/>
      <c r="DB978" s="51">
        <f>(AQ978*Baseline!B$7 + AV978*Baseline!B$11 + BA978*Baseline!B$16 + BF978*Baseline!B$18)</f>
        <v>50957.79326</v>
      </c>
      <c r="DC978" s="51">
        <f>(AR978*Baseline!B$7 + AW978*Baseline!B$11 + BB978*Baseline!B$16 + BG978*Baseline!B$18)</f>
        <v>65018.98843</v>
      </c>
      <c r="DD978" s="51">
        <f>(AS978*Baseline!B$7 + AX978*Baseline!B$11 + BC978*Baseline!B$16 + BH978*Baseline!B$18)</f>
        <v>115296.6286</v>
      </c>
      <c r="DE978" s="51">
        <f>(AT978*Baseline!B$7 + AY978*Baseline!B$11 + BD978*Baseline!B$16 + BI978*Baseline!B$18)</f>
        <v>1259885.122</v>
      </c>
      <c r="DF978" s="51">
        <f t="shared" si="17"/>
        <v>1491158.532</v>
      </c>
      <c r="DG978" s="61"/>
      <c r="DH978" s="51">
        <f t="shared" si="51"/>
        <v>0.0341732902</v>
      </c>
      <c r="DI978" s="51">
        <f t="shared" si="52"/>
        <v>0.04360300198</v>
      </c>
      <c r="DJ978" s="51">
        <f t="shared" si="53"/>
        <v>0.07732016823</v>
      </c>
      <c r="DK978" s="51">
        <f t="shared" si="54"/>
        <v>0.8449035396</v>
      </c>
      <c r="DL978" s="51">
        <f t="shared" si="18"/>
        <v>1</v>
      </c>
      <c r="DM978" s="61"/>
      <c r="DN978" s="51">
        <f>DH978 / (Baseline!B$7/Baseline!B$17)</f>
        <v>3.64777396</v>
      </c>
      <c r="DO978" s="51">
        <f>DI978 / (Baseline!B$11/Baseline!B$17)</f>
        <v>1.052597337</v>
      </c>
      <c r="DP978" s="51">
        <f>DJ978 / (Baseline!B$16/Baseline!B$17)</f>
        <v>1.194830266</v>
      </c>
      <c r="DQ978" s="51">
        <f>DK978 / (Baseline!B$18/Baseline!B$17)</f>
        <v>0.9552380414</v>
      </c>
      <c r="DR978" s="79"/>
      <c r="DS978" s="51">
        <f>(AU978*Baseline!B$34)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0.02642055231</v>
      </c>
      <c r="DT978" s="51">
        <f>(AZ978*Baseline!B$34) + (Baseline!D$88*(1-Baseline!D$89)*Baseline!B$35) + (Baseline!D$88*Baseline!D$89*((1-Baseline!D$90)*Baseline!B$40 + Baseline!D$90*Baseline!B$41))</f>
        <v>0.01052965703</v>
      </c>
      <c r="DU978" s="51">
        <f>(BE978*Baseline!B$34) + (Baseline!F$88*(1-Baseline!F$89)*Baseline!B$35) + (Baseline!F$88*Baseline!F$89*((1-Baseline!F$90)*Baseline!B$40 + Baseline!F$90*Baseline!B$41))</f>
        <v>0.01297359752</v>
      </c>
      <c r="DV978" s="51">
        <f>(BJ978*Baseline!B$34) + (Baseline!H$88*(1-Baseline!H$89)*Baseline!B$35) + (Baseline!H$88*Baseline!H$89*((1-Baseline!H$90)*Baseline!B$40 + Baseline!H$90*Baseline!B$41))</f>
        <v>0.009306195895</v>
      </c>
      <c r="DW978" s="51">
        <f>( DS978*Baseline!B$7 + DT978*Baseline!B$11 + DU978*Baseline!B$16 + DV978*Baseline!B$18 ) / Baseline!B$17</f>
        <v>0.009754534364</v>
      </c>
    </row>
    <row r="979">
      <c r="A979" s="4" t="s">
        <v>1339</v>
      </c>
      <c r="B979" s="45">
        <f>MIN( MAX( NORMINV( MCrands!B979, (B$5+B$4)/2, (B$5-B$4)/3.29 ), 0 ), 1 )</f>
        <v>0.4944401198</v>
      </c>
      <c r="C979" s="45">
        <f>MAX( NORMINV( MCrands!C979, (C$5+C$4)/2, (C$5-C$4)/3.29 ), 0 )</f>
        <v>2.244465183</v>
      </c>
      <c r="D979" s="41"/>
      <c r="E979" s="43">
        <f>Baseline!B$33 * (C979 * Baseline!B$66*Baseline!B$66/Baseline!B$73 + Baseline!B$52*Baseline!B$52/Baseline!B$74 + Baseline!B$53*Baseline!B$53/Baseline!B$75 + Baseline!B$54*Baseline!B$54/Baseline!B$76)</f>
        <v>0.0000159321116</v>
      </c>
      <c r="F979" s="43">
        <f>Baseline!B$33 * (C979 * Baseline!B$66*Baseline!B$57/Baseline!B$73 + Baseline!B$52*Baseline!B$67/Baseline!B$74 + Baseline!B$53*Baseline!B$55/Baseline!B$75 + Baseline!B$54*Baseline!B$56/Baseline!B$76)</f>
        <v>0.0000001993834645</v>
      </c>
      <c r="G979" s="45">
        <f>Baseline!B$33 * (C979 * Baseline!B$66*Baseline!B$58/Baseline!B$73 + Baseline!B$52*Baseline!B$59/Baseline!B$74 + Baseline!B$53*Baseline!B$68/Baseline!B$75 + Baseline!B$54*Baseline!B$60/Baseline!B$76)</f>
        <v>0.0000001674137088</v>
      </c>
      <c r="H979" s="43">
        <f>Baseline!B$33 * (C979 * Baseline!B$66*Baseline!B$61/Baseline!B$73 + Baseline!B$52*Baseline!B$62/Baseline!B$74 + Baseline!B$53*Baseline!B$63/Baseline!B$75 + Baseline!B$54*Baseline!B$69/Baseline!B$76)</f>
        <v>0.000000003279434581</v>
      </c>
      <c r="I979" s="43">
        <f>Baseline!B$33 * (C979 * Baseline!B$57*Baseline!B$66/Baseline!B$73 + Baseline!B$67*Baseline!B$52/Baseline!B$74 + Baseline!B$55*Baseline!B$53/Baseline!B$75 + Baseline!B$56*Baseline!B$54/Baseline!B$76)</f>
        <v>0.0000001993834645</v>
      </c>
      <c r="J979" s="45">
        <f>Baseline!B$33 * (C979 * Baseline!B$57*Baseline!B$57/Baseline!B$73 + Baseline!B$67*Baseline!B$67/Baseline!B$74 + Baseline!B$55*Baseline!B$55/Baseline!B$75 + Baseline!B$56*Baseline!B$56/Baseline!B$76)</f>
        <v>0.000001763813724</v>
      </c>
      <c r="K979" s="43">
        <f>Baseline!B$33 * (C979 * Baseline!B$57*Baseline!B$58/Baseline!B$73 + Baseline!B$67*Baseline!B$59/Baseline!B$74 + Baseline!B$55*Baseline!B$68/Baseline!B$75 + Baseline!B$56*Baseline!B$60/Baseline!B$76)</f>
        <v>0.00000001374172193</v>
      </c>
      <c r="L979" s="45">
        <f>Baseline!B$33 * (C979 * Baseline!B$57*Baseline!B$61/Baseline!B$73 + Baseline!B$67*Baseline!B$62/Baseline!B$74 + Baseline!B$55*Baseline!B$63/Baseline!B$75 + Baseline!B$56*Baseline!B$69/Baseline!B$76)</f>
        <v>0.00000001439283207</v>
      </c>
      <c r="M979" s="43">
        <f>Baseline!B$33 * (C979 * Baseline!B$58*Baseline!B$66/Baseline!B$73 + Baseline!B$59*Baseline!B$52/Baseline!B$74 + Baseline!B$68*Baseline!B$53/Baseline!B$75 + Baseline!B$60*Baseline!B$54/Baseline!B$76)</f>
        <v>0.0000001674137088</v>
      </c>
      <c r="N979" s="45">
        <f>Baseline!B$33 * (C979 * Baseline!B$58*Baseline!B$57/Baseline!B$73 + Baseline!B$59*Baseline!B$67/Baseline!B$74 + Baseline!B$68*Baseline!B$55/Baseline!B$75 + Baseline!B$60*Baseline!B$56/Baseline!B$76)</f>
        <v>0.00000001374172193</v>
      </c>
      <c r="O979" s="45">
        <f>Baseline!B$33 * (C979 * Baseline!B$58*Baseline!B$58/Baseline!B$73 + Baseline!B$59*Baseline!B$59/Baseline!B$74 + Baseline!B$68*Baseline!B$68/Baseline!B$75 + Baseline!B$60*Baseline!B$60/Baseline!B$76)</f>
        <v>0.000001324389786</v>
      </c>
      <c r="P979" s="43">
        <f>Baseline!B$33 * (C979 * Baseline!B$58*Baseline!B$61/Baseline!B$73 + Baseline!B$59*Baseline!B$62/Baseline!B$74 + Baseline!B$68*Baseline!B$63/Baseline!B$75 + Baseline!B$60*Baseline!B$69/Baseline!B$76)</f>
        <v>0.000000001646893161</v>
      </c>
      <c r="Q979" s="43">
        <f>Baseline!B$33 * (C979 * Baseline!B$61*Baseline!B$66/Baseline!B$73 + Baseline!B$62*Baseline!B$52/Baseline!B$74 + Baseline!B$63*Baseline!B$53/Baseline!B$75 + Baseline!B$69*Baseline!B$54/Baseline!B$76)</f>
        <v>0.000000003279434581</v>
      </c>
      <c r="R979" s="43">
        <f>Baseline!B$33 * (C979 * Baseline!B$61*Baseline!B$57/Baseline!B$73 + Baseline!B$62*Baseline!B$67/Baseline!B$74 + Baseline!B$63*Baseline!B$55/Baseline!B$75 + Baseline!B$69*Baseline!B$56/Baseline!B$76)</f>
        <v>0.00000001439283207</v>
      </c>
      <c r="S979" s="43">
        <f>Baseline!B$33 * (C979 * Baseline!B$61*Baseline!B$58/Baseline!B$73 + Baseline!B$62*Baseline!B$59/Baseline!B$74 + Baseline!B$63*Baseline!B$68/Baseline!B$75 + Baseline!B$69*Baseline!B$60/Baseline!B$76)</f>
        <v>0.000000001646893161</v>
      </c>
      <c r="T979" s="43">
        <f>Baseline!B$33 * (C979 * Baseline!B$61*Baseline!B$61/Baseline!B$73 + Baseline!B$62*Baseline!B$62/Baseline!B$74 + Baseline!B$63*Baseline!B$63/Baseline!B$75 + Baseline!B$69*Baseline!B$69/Baseline!B$76)</f>
        <v>0.00000009854654023</v>
      </c>
      <c r="U979" s="41"/>
      <c r="V979" s="43">
        <f>E979 * ( Baseline!B$87 * Baseline!B$7 )</f>
        <v>0.1653593863</v>
      </c>
      <c r="W979" s="43">
        <f>F979 * ( Baseline!D$87 * Baseline!B$11 )</f>
        <v>0.003677946156</v>
      </c>
      <c r="X979" s="43">
        <f>G979 * ( Baseline!F$87 * Baseline!B$16 )</f>
        <v>0.005815076657</v>
      </c>
      <c r="Y979" s="43">
        <f>H979 * ( Baseline!H$87 * Baseline!B$18 )</f>
        <v>0.001153290129</v>
      </c>
      <c r="Z979" s="51">
        <f t="shared" si="1"/>
        <v>0.1760056993</v>
      </c>
      <c r="AA979" s="43">
        <f>I979 * ( Baseline!B$87 * Baseline!B$7 )</f>
        <v>0.002069400978</v>
      </c>
      <c r="AB979" s="45">
        <f>J979 * ( Baseline!D$87 * Baseline!B$11 )</f>
        <v>0.03253635862</v>
      </c>
      <c r="AC979" s="45">
        <f>K979 * ( Baseline!F$87 * Baseline!B$16 )</f>
        <v>0.0004773155494</v>
      </c>
      <c r="AD979" s="45">
        <f>L979 * ( Baseline!F$87 * Baseline!B$16 )</f>
        <v>0.0004999317104</v>
      </c>
      <c r="AE979" s="51">
        <f t="shared" si="2"/>
        <v>0.03558300686</v>
      </c>
      <c r="AF979" s="51">
        <f>M979 * ( Baseline!B$87 * Baseline!B$7 )</f>
        <v>0.001737586884</v>
      </c>
      <c r="AG979" s="51">
        <f>N979 * ( Baseline!D$87 * Baseline!B$11 )</f>
        <v>0.0002534879884</v>
      </c>
      <c r="AH979" s="51">
        <f>O979 * ( Baseline!F$87 * Baseline!B$16 )</f>
        <v>0.0460023745</v>
      </c>
      <c r="AI979" s="51">
        <f>P979 * ( Baseline!H$87 * Baseline!B$18 )</f>
        <v>0.0005791686276</v>
      </c>
      <c r="AJ979" s="51">
        <f t="shared" si="3"/>
        <v>0.048572618</v>
      </c>
      <c r="AK979" s="51">
        <f>Q979 * ( Baseline!B$87 * Baseline!B$7 )</f>
        <v>0.00003403725152</v>
      </c>
      <c r="AL979" s="51">
        <f>R979 * ( Baseline!D$87 * Baseline!B$11 )</f>
        <v>0.000265498754</v>
      </c>
      <c r="AM979" s="51">
        <f>S979 * ( Baseline!F$87 * Baseline!B$16 )</f>
        <v>0.00005720445504</v>
      </c>
      <c r="AN979" s="51">
        <f>T979 * ( Baseline!H$87 * Baseline!B$18 )</f>
        <v>0.03465620345</v>
      </c>
      <c r="AO979" s="51">
        <f t="shared" si="4"/>
        <v>0.03501294391</v>
      </c>
      <c r="AP979" s="61"/>
      <c r="AQ979" s="51">
        <f>V979 * ( (1-Baseline!B$88-Baseline!B$87) + (1-B979)*Baseline!B$88 )</f>
        <v>0.08905401529</v>
      </c>
      <c r="AR979" s="51">
        <f>W979 * ( (1-Baseline!B$88-Baseline!B$87) + (1-B979)*Baseline!B$88 )</f>
        <v>0.001980751625</v>
      </c>
      <c r="AS979" s="51">
        <f>X979 * ( (1-Baseline!B$88-Baseline!B$87) + (1-B979)*Baseline!B$88 )</f>
        <v>0.003131699609</v>
      </c>
      <c r="AT979" s="51">
        <f>Y979 * ( (1-Baseline!B$88-Baseline!B$87) + (1-B979)*Baseline!B$88 )</f>
        <v>0.0006211024305</v>
      </c>
      <c r="AU979" s="51">
        <f t="shared" si="5"/>
        <v>0.09478756895</v>
      </c>
      <c r="AV979" s="51">
        <f>AA979 * ( (1-Baseline!D$88-Baseline!D$87) + (1-B979)*Baseline!D$88 )</f>
        <v>0.001593209518</v>
      </c>
      <c r="AW979" s="51">
        <f>AB979 * ( (1-Baseline!D$88-Baseline!D$87) + (1-B979)*Baseline!D$88 )</f>
        <v>0.02504939197</v>
      </c>
      <c r="AX979" s="51">
        <f>AC979 * ( (1-Baseline!D$88-Baseline!D$87) + (1-B979)*Baseline!D$88 )</f>
        <v>0.0003674800991</v>
      </c>
      <c r="AY979" s="51">
        <f>AD979 * ( (1-Baseline!D$88-Baseline!D$87) + (1-B979)*Baseline!D$88 )</f>
        <v>0.0003848920377</v>
      </c>
      <c r="AZ979" s="51">
        <f t="shared" si="6"/>
        <v>0.02739497362</v>
      </c>
      <c r="BA979" s="51">
        <f>AF979 * ( (1-Baseline!F$88-Baseline!F$87) + (1-Baseline!B$36)*Baseline!F$88 )</f>
        <v>0.001250423124</v>
      </c>
      <c r="BB979" s="51">
        <f>AG979 * ( (1-Baseline!F$88-Baseline!F$87) + (1-Baseline!B$36)*Baseline!F$88 )</f>
        <v>0.0001824180681</v>
      </c>
      <c r="BC979" s="51">
        <f>AH979 * ( (1-Baseline!F$88-Baseline!F$87) + (1-Baseline!B$36)*Baseline!F$88 )</f>
        <v>0.03310478077</v>
      </c>
      <c r="BD979" s="51">
        <f>AI979 * ( (1-Baseline!F$88-Baseline!F$87) + (1-Baseline!B$36)*Baseline!F$88 )</f>
        <v>0.0004167882778</v>
      </c>
      <c r="BE979" s="51">
        <f t="shared" si="7"/>
        <v>0.03495441024</v>
      </c>
      <c r="BF979" s="51">
        <f>AK979 * ( (1-Baseline!H$88-Baseline!H$87) + (1-Baseline!B$36)*Baseline!H$88 )</f>
        <v>0.00002696839512</v>
      </c>
      <c r="BG979" s="51">
        <f>AL979 * ( (1-Baseline!H$88-Baseline!H$87) + (1-Baseline!B$36)*Baseline!H$88 )</f>
        <v>0.0002103599727</v>
      </c>
      <c r="BH979" s="51">
        <f>AM979 * ( (1-Baseline!H$88-Baseline!H$87) + (1-Baseline!B$36)*Baseline!H$88 )</f>
        <v>0.00004532423382</v>
      </c>
      <c r="BI979" s="51">
        <f>AN979 * ( (1-Baseline!H$88-Baseline!H$87) + (1-Baseline!B$36)*Baseline!H$88 )</f>
        <v>0.02745880312</v>
      </c>
      <c r="BJ979" s="51">
        <f t="shared" si="8"/>
        <v>0.02774145572</v>
      </c>
      <c r="BK979" s="61"/>
      <c r="BL979" s="51">
        <f t="shared" si="19"/>
        <v>0.9395115443</v>
      </c>
      <c r="BM979" s="51">
        <f t="shared" si="20"/>
        <v>0.02089674466</v>
      </c>
      <c r="BN979" s="51">
        <f t="shared" si="21"/>
        <v>0.0330391384</v>
      </c>
      <c r="BO979" s="51">
        <f t="shared" si="22"/>
        <v>0.006552572635</v>
      </c>
      <c r="BP979" s="51">
        <f t="shared" si="9"/>
        <v>1</v>
      </c>
      <c r="BQ979" s="51">
        <f t="shared" si="23"/>
        <v>0.05815700134</v>
      </c>
      <c r="BR979" s="51">
        <f t="shared" si="24"/>
        <v>0.9143791235</v>
      </c>
      <c r="BS979" s="51">
        <f t="shared" si="25"/>
        <v>0.0134141432</v>
      </c>
      <c r="BT979" s="51">
        <f t="shared" si="26"/>
        <v>0.01404973201</v>
      </c>
      <c r="BU979" s="51">
        <f t="shared" si="10"/>
        <v>1</v>
      </c>
      <c r="BV979" s="51">
        <f t="shared" si="27"/>
        <v>0.03577297159</v>
      </c>
      <c r="BW979" s="51">
        <f t="shared" si="28"/>
        <v>0.005218742552</v>
      </c>
      <c r="BX979" s="51">
        <f t="shared" si="29"/>
        <v>0.9470845179</v>
      </c>
      <c r="BY979" s="51">
        <f t="shared" si="30"/>
        <v>0.01192376799</v>
      </c>
      <c r="BZ979" s="51">
        <f t="shared" si="11"/>
        <v>1</v>
      </c>
      <c r="CA979" s="51">
        <f t="shared" si="31"/>
        <v>0.0009721333803</v>
      </c>
      <c r="CB979" s="51">
        <f t="shared" si="32"/>
        <v>0.00758287434</v>
      </c>
      <c r="CC979" s="51">
        <f t="shared" si="33"/>
        <v>0.001633808776</v>
      </c>
      <c r="CD979" s="51">
        <f t="shared" si="34"/>
        <v>0.9898111835</v>
      </c>
      <c r="CE979" s="51">
        <f t="shared" si="12"/>
        <v>1</v>
      </c>
      <c r="CF979" s="61"/>
      <c r="CG979" s="51">
        <f t="shared" si="35"/>
        <v>0.9395115443</v>
      </c>
      <c r="CH979" s="51">
        <f t="shared" si="36"/>
        <v>0.02089674466</v>
      </c>
      <c r="CI979" s="51">
        <f t="shared" si="37"/>
        <v>0.0330391384</v>
      </c>
      <c r="CJ979" s="51">
        <f t="shared" si="38"/>
        <v>0.006552572635</v>
      </c>
      <c r="CK979" s="51">
        <f t="shared" si="13"/>
        <v>1</v>
      </c>
      <c r="CL979" s="51">
        <f t="shared" si="39"/>
        <v>0.05815700134</v>
      </c>
      <c r="CM979" s="51">
        <f t="shared" si="40"/>
        <v>0.9143791235</v>
      </c>
      <c r="CN979" s="51">
        <f t="shared" si="41"/>
        <v>0.0134141432</v>
      </c>
      <c r="CO979" s="51">
        <f t="shared" si="42"/>
        <v>0.01404973201</v>
      </c>
      <c r="CP979" s="51">
        <f t="shared" si="14"/>
        <v>1</v>
      </c>
      <c r="CQ979" s="51">
        <f t="shared" si="43"/>
        <v>0.03577297159</v>
      </c>
      <c r="CR979" s="51">
        <f t="shared" si="44"/>
        <v>0.005218742552</v>
      </c>
      <c r="CS979" s="51">
        <f t="shared" si="45"/>
        <v>0.9470845179</v>
      </c>
      <c r="CT979" s="51">
        <f t="shared" si="46"/>
        <v>0.01192376799</v>
      </c>
      <c r="CU979" s="51">
        <f t="shared" si="15"/>
        <v>1</v>
      </c>
      <c r="CV979" s="51">
        <f t="shared" si="47"/>
        <v>0.0009721333803</v>
      </c>
      <c r="CW979" s="51">
        <f t="shared" si="48"/>
        <v>0.00758287434</v>
      </c>
      <c r="CX979" s="51">
        <f t="shared" si="49"/>
        <v>0.001633808776</v>
      </c>
      <c r="CY979" s="51">
        <f t="shared" si="50"/>
        <v>0.9898111835</v>
      </c>
      <c r="CZ979" s="51">
        <f t="shared" si="16"/>
        <v>1</v>
      </c>
      <c r="DA979" s="61"/>
      <c r="DB979" s="51">
        <f>(AQ979*Baseline!B$7 + AV979*Baseline!B$11 + BA979*Baseline!B$16 + BF979*Baseline!B$18)</f>
        <v>52031.98112</v>
      </c>
      <c r="DC979" s="51">
        <f>(AR979*Baseline!B$7 + AW979*Baseline!B$11 + BB979*Baseline!B$16 + BG979*Baseline!B$18)</f>
        <v>64924.12827</v>
      </c>
      <c r="DD979" s="51">
        <f>(AS979*Baseline!B$7 + AX979*Baseline!B$11 + BC979*Baseline!B$16 + BH979*Baseline!B$18)</f>
        <v>115289.6944</v>
      </c>
      <c r="DE979" s="51">
        <f>(AT979*Baseline!B$7 + AY979*Baseline!B$11 + BD979*Baseline!B$16 + BI979*Baseline!B$18)</f>
        <v>1259883.978</v>
      </c>
      <c r="DF979" s="51">
        <f t="shared" si="17"/>
        <v>1492129.781</v>
      </c>
      <c r="DG979" s="61"/>
      <c r="DH979" s="51">
        <f t="shared" si="51"/>
        <v>0.03487094875</v>
      </c>
      <c r="DI979" s="51">
        <f t="shared" si="52"/>
        <v>0.04351104648</v>
      </c>
      <c r="DJ979" s="51">
        <f t="shared" si="53"/>
        <v>0.07726519221</v>
      </c>
      <c r="DK979" s="51">
        <f t="shared" si="54"/>
        <v>0.8443528126</v>
      </c>
      <c r="DL979" s="51">
        <f t="shared" si="18"/>
        <v>1</v>
      </c>
      <c r="DM979" s="61"/>
      <c r="DN979" s="51">
        <f>DH979 / (Baseline!B$7/Baseline!B$17)</f>
        <v>3.722244421</v>
      </c>
      <c r="DO979" s="51">
        <f>DI979 / (Baseline!B$11/Baseline!B$17)</f>
        <v>1.050377488</v>
      </c>
      <c r="DP979" s="51">
        <f>DJ979 / (Baseline!B$16/Baseline!B$17)</f>
        <v>1.19398072</v>
      </c>
      <c r="DQ979" s="51">
        <f>DK979 / (Baseline!B$18/Baseline!B$17)</f>
        <v>0.9546153959</v>
      </c>
      <c r="DR979" s="79"/>
      <c r="DS979" s="51">
        <f>(AU979*Baseline!B$34)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0.02674766659</v>
      </c>
      <c r="DT979" s="51">
        <f>(AZ979*Baseline!B$34) + (Baseline!D$88*(1-Baseline!D$89)*Baseline!B$35) + (Baseline!D$88*Baseline!D$89*((1-Baseline!D$90)*Baseline!B$40 + Baseline!D$90*Baseline!B$41))</f>
        <v>0.01052281404</v>
      </c>
      <c r="DU979" s="51">
        <f>(BE979*Baseline!B$34) + (Baseline!F$88*(1-Baseline!F$89)*Baseline!B$35) + (Baseline!F$88*Baseline!F$89*((1-Baseline!F$90)*Baseline!B$40 + Baseline!F$90*Baseline!B$41))</f>
        <v>0.01297380154</v>
      </c>
      <c r="DV979" s="51">
        <f>(BJ979*Baseline!B$34) + (Baseline!H$88*(1-Baseline!H$89)*Baseline!B$35) + (Baseline!H$88*Baseline!H$89*((1-Baseline!H$90)*Baseline!B$40 + Baseline!H$90*Baseline!B$41))</f>
        <v>0.009306218358</v>
      </c>
      <c r="DW979" s="51">
        <f>( DS979*Baseline!B$7 + DT979*Baseline!B$11 + DU979*Baseline!B$16 + DV979*Baseline!B$18 ) / Baseline!B$17</f>
        <v>0.00975734846</v>
      </c>
    </row>
    <row r="980">
      <c r="A980" s="4" t="s">
        <v>1340</v>
      </c>
      <c r="B980" s="45">
        <f>MIN( MAX( NORMINV( MCrands!B980, (B$5+B$4)/2, (B$5-B$4)/3.29 ), 0 ), 1 )</f>
        <v>0.6653427346</v>
      </c>
      <c r="C980" s="45">
        <f>MAX( NORMINV( MCrands!C980, (C$5+C$4)/2, (C$5-C$4)/3.29 ), 0 )</f>
        <v>2.34708919</v>
      </c>
      <c r="D980" s="41"/>
      <c r="E980" s="43">
        <f>Baseline!B$33 * (C980 * Baseline!B$66*Baseline!B$66/Baseline!B$73 + Baseline!B$52*Baseline!B$52/Baseline!B$74 + Baseline!B$53*Baseline!B$53/Baseline!B$75 + Baseline!B$54*Baseline!B$54/Baseline!B$76)</f>
        <v>0.00001665869204</v>
      </c>
      <c r="F980" s="43">
        <f>Baseline!B$33 * (C980 * Baseline!B$66*Baseline!B$57/Baseline!B$73 + Baseline!B$52*Baseline!B$67/Baseline!B$74 + Baseline!B$53*Baseline!B$55/Baseline!B$75 + Baseline!B$54*Baseline!B$56/Baseline!B$76)</f>
        <v>0.0000001994981877</v>
      </c>
      <c r="G980" s="45">
        <f>Baseline!B$33 * (C980 * Baseline!B$66*Baseline!B$58/Baseline!B$73 + Baseline!B$52*Baseline!B$59/Baseline!B$74 + Baseline!B$53*Baseline!B$68/Baseline!B$75 + Baseline!B$54*Baseline!B$60/Baseline!B$76)</f>
        <v>0.0000001676957367</v>
      </c>
      <c r="H980" s="43">
        <f>Baseline!B$33 * (C980 * Baseline!B$66*Baseline!B$61/Baseline!B$73 + Baseline!B$52*Baseline!B$62/Baseline!B$74 + Baseline!B$53*Baseline!B$63/Baseline!B$75 + Baseline!B$54*Baseline!B$69/Baseline!B$76)</f>
        <v>0.000000003307637375</v>
      </c>
      <c r="I980" s="43">
        <f>Baseline!B$33 * (C980 * Baseline!B$57*Baseline!B$66/Baseline!B$73 + Baseline!B$67*Baseline!B$52/Baseline!B$74 + Baseline!B$55*Baseline!B$53/Baseline!B$75 + Baseline!B$56*Baseline!B$54/Baseline!B$76)</f>
        <v>0.0000001994981877</v>
      </c>
      <c r="J980" s="45">
        <f>Baseline!B$33 * (C980 * Baseline!B$57*Baseline!B$57/Baseline!B$73 + Baseline!B$67*Baseline!B$67/Baseline!B$74 + Baseline!B$55*Baseline!B$55/Baseline!B$75 + Baseline!B$56*Baseline!B$56/Baseline!B$76)</f>
        <v>0.000001763813742</v>
      </c>
      <c r="K980" s="43">
        <f>Baseline!B$33 * (C980 * Baseline!B$57*Baseline!B$58/Baseline!B$73 + Baseline!B$67*Baseline!B$59/Baseline!B$74 + Baseline!B$55*Baseline!B$68/Baseline!B$75 + Baseline!B$56*Baseline!B$60/Baseline!B$76)</f>
        <v>0.00000001374176646</v>
      </c>
      <c r="L980" s="45">
        <f>Baseline!B$33 * (C980 * Baseline!B$57*Baseline!B$61/Baseline!B$73 + Baseline!B$67*Baseline!B$62/Baseline!B$74 + Baseline!B$55*Baseline!B$63/Baseline!B$75 + Baseline!B$56*Baseline!B$69/Baseline!B$76)</f>
        <v>0.00000001439283652</v>
      </c>
      <c r="M980" s="43">
        <f>Baseline!B$33 * (C980 * Baseline!B$58*Baseline!B$66/Baseline!B$73 + Baseline!B$59*Baseline!B$52/Baseline!B$74 + Baseline!B$68*Baseline!B$53/Baseline!B$75 + Baseline!B$60*Baseline!B$54/Baseline!B$76)</f>
        <v>0.0000001676957367</v>
      </c>
      <c r="N980" s="45">
        <f>Baseline!B$33 * (C980 * Baseline!B$58*Baseline!B$57/Baseline!B$73 + Baseline!B$59*Baseline!B$67/Baseline!B$74 + Baseline!B$68*Baseline!B$55/Baseline!B$75 + Baseline!B$60*Baseline!B$56/Baseline!B$76)</f>
        <v>0.00000001374176646</v>
      </c>
      <c r="O980" s="45">
        <f>Baseline!B$33 * (C980 * Baseline!B$58*Baseline!B$58/Baseline!B$73 + Baseline!B$59*Baseline!B$59/Baseline!B$74 + Baseline!B$68*Baseline!B$68/Baseline!B$75 + Baseline!B$60*Baseline!B$60/Baseline!B$76)</f>
        <v>0.000001324389895</v>
      </c>
      <c r="P980" s="43">
        <f>Baseline!B$33 * (C980 * Baseline!B$58*Baseline!B$61/Baseline!B$73 + Baseline!B$59*Baseline!B$62/Baseline!B$74 + Baseline!B$68*Baseline!B$63/Baseline!B$75 + Baseline!B$60*Baseline!B$69/Baseline!B$76)</f>
        <v>0.000000001646904109</v>
      </c>
      <c r="Q980" s="43">
        <f>Baseline!B$33 * (C980 * Baseline!B$61*Baseline!B$66/Baseline!B$73 + Baseline!B$62*Baseline!B$52/Baseline!B$74 + Baseline!B$63*Baseline!B$53/Baseline!B$75 + Baseline!B$69*Baseline!B$54/Baseline!B$76)</f>
        <v>0.000000003307637375</v>
      </c>
      <c r="R980" s="43">
        <f>Baseline!B$33 * (C980 * Baseline!B$61*Baseline!B$57/Baseline!B$73 + Baseline!B$62*Baseline!B$67/Baseline!B$74 + Baseline!B$63*Baseline!B$55/Baseline!B$75 + Baseline!B$69*Baseline!B$56/Baseline!B$76)</f>
        <v>0.00000001439283652</v>
      </c>
      <c r="S980" s="43">
        <f>Baseline!B$33 * (C980 * Baseline!B$61*Baseline!B$58/Baseline!B$73 + Baseline!B$62*Baseline!B$59/Baseline!B$74 + Baseline!B$63*Baseline!B$68/Baseline!B$75 + Baseline!B$69*Baseline!B$60/Baseline!B$76)</f>
        <v>0.000000001646904109</v>
      </c>
      <c r="T980" s="43">
        <f>Baseline!B$33 * (C980 * Baseline!B$61*Baseline!B$61/Baseline!B$73 + Baseline!B$62*Baseline!B$62/Baseline!B$74 + Baseline!B$63*Baseline!B$63/Baseline!B$75 + Baseline!B$69*Baseline!B$69/Baseline!B$76)</f>
        <v>0.00000009854654132</v>
      </c>
      <c r="U980" s="41"/>
      <c r="V980" s="43">
        <f>E980 * ( Baseline!B$87 * Baseline!B$7 )</f>
        <v>0.1729005647</v>
      </c>
      <c r="W980" s="43">
        <f>F980 * ( Baseline!D$87 * Baseline!B$11 )</f>
        <v>0.003680062409</v>
      </c>
      <c r="X980" s="43">
        <f>G980 * ( Baseline!F$87 * Baseline!B$16 )</f>
        <v>0.005824872832</v>
      </c>
      <c r="Y980" s="43">
        <f>H980 * ( Baseline!H$87 * Baseline!B$18 )</f>
        <v>0.001163208303</v>
      </c>
      <c r="Z980" s="51">
        <f t="shared" si="1"/>
        <v>0.1835687082</v>
      </c>
      <c r="AA980" s="43">
        <f>I980 * ( Baseline!B$87 * Baseline!B$7 )</f>
        <v>0.00207059169</v>
      </c>
      <c r="AB980" s="45">
        <f>J980 * ( Baseline!D$87 * Baseline!B$11 )</f>
        <v>0.03253635896</v>
      </c>
      <c r="AC980" s="45">
        <f>K980 * ( Baseline!F$87 * Baseline!B$16 )</f>
        <v>0.0004773170962</v>
      </c>
      <c r="AD980" s="45">
        <f>L980 * ( Baseline!F$87 * Baseline!B$16 )</f>
        <v>0.0004999318651</v>
      </c>
      <c r="AE980" s="51">
        <f t="shared" si="2"/>
        <v>0.03558419961</v>
      </c>
      <c r="AF980" s="51">
        <f>M980 * ( Baseline!B$87 * Baseline!B$7 )</f>
        <v>0.001740514052</v>
      </c>
      <c r="AG980" s="51">
        <f>N980 * ( Baseline!D$87 * Baseline!B$11 )</f>
        <v>0.0002534888099</v>
      </c>
      <c r="AH980" s="51">
        <f>O980 * ( Baseline!F$87 * Baseline!B$16 )</f>
        <v>0.0460023783</v>
      </c>
      <c r="AI980" s="51">
        <f>P980 * ( Baseline!H$87 * Baseline!B$18 )</f>
        <v>0.0005791724775</v>
      </c>
      <c r="AJ980" s="51">
        <f t="shared" si="3"/>
        <v>0.04857555364</v>
      </c>
      <c r="AK980" s="51">
        <f>Q980 * ( Baseline!B$87 * Baseline!B$7 )</f>
        <v>0.00003432996831</v>
      </c>
      <c r="AL980" s="51">
        <f>R980 * ( Baseline!D$87 * Baseline!B$11 )</f>
        <v>0.0002654988361</v>
      </c>
      <c r="AM980" s="51">
        <f>S980 * ( Baseline!F$87 * Baseline!B$16 )</f>
        <v>0.00005720483529</v>
      </c>
      <c r="AN980" s="51">
        <f>T980 * ( Baseline!H$87 * Baseline!B$18 )</f>
        <v>0.03465620384</v>
      </c>
      <c r="AO980" s="51">
        <f t="shared" si="4"/>
        <v>0.03501323748</v>
      </c>
      <c r="AP980" s="61"/>
      <c r="AQ980" s="51">
        <f>V980 * ( (1-Baseline!B$88-Baseline!B$87) + (1-B980)*Baseline!B$88 )</f>
        <v>0.06681655289</v>
      </c>
      <c r="AR980" s="51">
        <f>W980 * ( (1-Baseline!B$88-Baseline!B$87) + (1-B980)*Baseline!B$88 )</f>
        <v>0.001422141593</v>
      </c>
      <c r="AS980" s="51">
        <f>X980 * ( (1-Baseline!B$88-Baseline!B$87) + (1-B980)*Baseline!B$88 )</f>
        <v>0.002250992785</v>
      </c>
      <c r="AT980" s="51">
        <f>Y980 * ( (1-Baseline!B$88-Baseline!B$87) + (1-B980)*Baseline!B$88 )</f>
        <v>0.0004495159933</v>
      </c>
      <c r="AU980" s="51">
        <f t="shared" si="5"/>
        <v>0.07093920326</v>
      </c>
      <c r="AV980" s="51">
        <f>AA980 * ( (1-Baseline!D$88-Baseline!D$87) + (1-B980)*Baseline!D$88 )</f>
        <v>0.001435592683</v>
      </c>
      <c r="AW980" s="51">
        <f>AB980 * ( (1-Baseline!D$88-Baseline!D$87) + (1-B980)*Baseline!D$88 )</f>
        <v>0.02255826635</v>
      </c>
      <c r="AX980" s="51">
        <f>AC980 * ( (1-Baseline!D$88-Baseline!D$87) + (1-B980)*Baseline!D$88 )</f>
        <v>0.0003309358065</v>
      </c>
      <c r="AY980" s="51">
        <f>AD980 * ( (1-Baseline!D$88-Baseline!D$87) + (1-B980)*Baseline!D$88 )</f>
        <v>0.0003466151878</v>
      </c>
      <c r="AZ980" s="51">
        <f t="shared" si="6"/>
        <v>0.02467141003</v>
      </c>
      <c r="BA980" s="51">
        <f>AF980 * ( (1-Baseline!F$88-Baseline!F$87) + (1-Baseline!B$36)*Baseline!F$88 )</f>
        <v>0.001252529608</v>
      </c>
      <c r="BB980" s="51">
        <f>AG980 * ( (1-Baseline!F$88-Baseline!F$87) + (1-Baseline!B$36)*Baseline!F$88 )</f>
        <v>0.0001824186592</v>
      </c>
      <c r="BC980" s="51">
        <f>AH980 * ( (1-Baseline!F$88-Baseline!F$87) + (1-Baseline!B$36)*Baseline!F$88 )</f>
        <v>0.0331047835</v>
      </c>
      <c r="BD980" s="51">
        <f>AI980 * ( (1-Baseline!F$88-Baseline!F$87) + (1-Baseline!B$36)*Baseline!F$88 )</f>
        <v>0.0004167910483</v>
      </c>
      <c r="BE980" s="51">
        <f t="shared" si="7"/>
        <v>0.03495652282</v>
      </c>
      <c r="BF980" s="51">
        <f>AK980 * ( (1-Baseline!H$88-Baseline!H$87) + (1-Baseline!B$36)*Baseline!H$88 )</f>
        <v>0.00002720032049</v>
      </c>
      <c r="BG980" s="51">
        <f>AL980 * ( (1-Baseline!H$88-Baseline!H$87) + (1-Baseline!B$36)*Baseline!H$88 )</f>
        <v>0.0002103600378</v>
      </c>
      <c r="BH980" s="51">
        <f>AM980 * ( (1-Baseline!H$88-Baseline!H$87) + (1-Baseline!B$36)*Baseline!H$88 )</f>
        <v>0.0000453245351</v>
      </c>
      <c r="BI980" s="51">
        <f>AN980 * ( (1-Baseline!H$88-Baseline!H$87) + (1-Baseline!B$36)*Baseline!H$88 )</f>
        <v>0.02745880342</v>
      </c>
      <c r="BJ980" s="51">
        <f t="shared" si="8"/>
        <v>0.02774168832</v>
      </c>
      <c r="BK980" s="61"/>
      <c r="BL980" s="51">
        <f t="shared" si="19"/>
        <v>0.9418847382</v>
      </c>
      <c r="BM980" s="51">
        <f t="shared" si="20"/>
        <v>0.02004732966</v>
      </c>
      <c r="BN980" s="51">
        <f t="shared" si="21"/>
        <v>0.03173129499</v>
      </c>
      <c r="BO980" s="51">
        <f t="shared" si="22"/>
        <v>0.006336637185</v>
      </c>
      <c r="BP980" s="51">
        <f t="shared" si="9"/>
        <v>1</v>
      </c>
      <c r="BQ980" s="51">
        <f t="shared" si="23"/>
        <v>0.0581885138</v>
      </c>
      <c r="BR980" s="51">
        <f t="shared" si="24"/>
        <v>0.9143484837</v>
      </c>
      <c r="BS980" s="51">
        <f t="shared" si="25"/>
        <v>0.01341373704</v>
      </c>
      <c r="BT980" s="51">
        <f t="shared" si="26"/>
        <v>0.01404926542</v>
      </c>
      <c r="BU980" s="51">
        <f t="shared" si="10"/>
        <v>1</v>
      </c>
      <c r="BV980" s="51">
        <f t="shared" si="27"/>
        <v>0.03583106977</v>
      </c>
      <c r="BW980" s="51">
        <f t="shared" si="28"/>
        <v>0.00521844407</v>
      </c>
      <c r="BX980" s="51">
        <f t="shared" si="29"/>
        <v>0.9470273595</v>
      </c>
      <c r="BY980" s="51">
        <f t="shared" si="30"/>
        <v>0.01192312664</v>
      </c>
      <c r="BZ980" s="51">
        <f t="shared" si="11"/>
        <v>1</v>
      </c>
      <c r="CA980" s="51">
        <f t="shared" si="31"/>
        <v>0.0009804854045</v>
      </c>
      <c r="CB980" s="51">
        <f t="shared" si="32"/>
        <v>0.007582813109</v>
      </c>
      <c r="CC980" s="51">
        <f t="shared" si="33"/>
        <v>0.001633805938</v>
      </c>
      <c r="CD980" s="51">
        <f t="shared" si="34"/>
        <v>0.9898028955</v>
      </c>
      <c r="CE980" s="51">
        <f t="shared" si="12"/>
        <v>1</v>
      </c>
      <c r="CF980" s="61"/>
      <c r="CG980" s="51">
        <f t="shared" si="35"/>
        <v>0.9418847382</v>
      </c>
      <c r="CH980" s="51">
        <f t="shared" si="36"/>
        <v>0.02004732966</v>
      </c>
      <c r="CI980" s="51">
        <f t="shared" si="37"/>
        <v>0.03173129499</v>
      </c>
      <c r="CJ980" s="51">
        <f t="shared" si="38"/>
        <v>0.006336637185</v>
      </c>
      <c r="CK980" s="51">
        <f t="shared" si="13"/>
        <v>1</v>
      </c>
      <c r="CL980" s="51">
        <f t="shared" si="39"/>
        <v>0.0581885138</v>
      </c>
      <c r="CM980" s="51">
        <f t="shared" si="40"/>
        <v>0.9143484837</v>
      </c>
      <c r="CN980" s="51">
        <f t="shared" si="41"/>
        <v>0.01341373704</v>
      </c>
      <c r="CO980" s="51">
        <f t="shared" si="42"/>
        <v>0.01404926542</v>
      </c>
      <c r="CP980" s="51">
        <f t="shared" si="14"/>
        <v>1</v>
      </c>
      <c r="CQ980" s="51">
        <f t="shared" si="43"/>
        <v>0.03583106977</v>
      </c>
      <c r="CR980" s="51">
        <f t="shared" si="44"/>
        <v>0.00521844407</v>
      </c>
      <c r="CS980" s="51">
        <f t="shared" si="45"/>
        <v>0.9470273595</v>
      </c>
      <c r="CT980" s="51">
        <f t="shared" si="46"/>
        <v>0.01192312664</v>
      </c>
      <c r="CU980" s="51">
        <f t="shared" si="15"/>
        <v>1</v>
      </c>
      <c r="CV980" s="51">
        <f t="shared" si="47"/>
        <v>0.0009804854045</v>
      </c>
      <c r="CW980" s="51">
        <f t="shared" si="48"/>
        <v>0.007582813109</v>
      </c>
      <c r="CX980" s="51">
        <f t="shared" si="49"/>
        <v>0.001633805938</v>
      </c>
      <c r="CY980" s="51">
        <f t="shared" si="50"/>
        <v>0.9898028955</v>
      </c>
      <c r="CZ980" s="51">
        <f t="shared" si="16"/>
        <v>1</v>
      </c>
      <c r="DA980" s="61"/>
      <c r="DB980" s="51">
        <f>(AQ980*Baseline!B$7 + AV980*Baseline!B$11 + BA980*Baseline!B$16 + BF980*Baseline!B$18)</f>
        <v>40926.47122</v>
      </c>
      <c r="DC980" s="51">
        <f>(AR980*Baseline!B$7 + AW980*Baseline!B$11 + BB980*Baseline!B$16 + BG980*Baseline!B$18)</f>
        <v>59310.85397</v>
      </c>
      <c r="DD980" s="51">
        <f>(AS980*Baseline!B$7 + AX980*Baseline!B$11 + BC980*Baseline!B$16 + BH980*Baseline!B$18)</f>
        <v>114784.2033</v>
      </c>
      <c r="DE980" s="51">
        <f>(AT980*Baseline!B$7 + AY980*Baseline!B$11 + BD980*Baseline!B$16 + BI980*Baseline!B$18)</f>
        <v>1259718.695</v>
      </c>
      <c r="DF980" s="51">
        <f t="shared" si="17"/>
        <v>1474740.223</v>
      </c>
      <c r="DG980" s="61"/>
      <c r="DH980" s="51">
        <f t="shared" si="51"/>
        <v>0.02775164777</v>
      </c>
      <c r="DI980" s="51">
        <f t="shared" si="52"/>
        <v>0.04021783162</v>
      </c>
      <c r="DJ980" s="51">
        <f t="shared" si="53"/>
        <v>0.07783350688</v>
      </c>
      <c r="DK980" s="51">
        <f t="shared" si="54"/>
        <v>0.8541970137</v>
      </c>
      <c r="DL980" s="51">
        <f t="shared" si="18"/>
        <v>1</v>
      </c>
      <c r="DM980" s="61"/>
      <c r="DN980" s="51">
        <f>DH980 / (Baseline!B$7/Baseline!B$17)</f>
        <v>2.962305868</v>
      </c>
      <c r="DO980" s="51">
        <f>DI980 / (Baseline!B$11/Baseline!B$17)</f>
        <v>0.9708777045</v>
      </c>
      <c r="DP980" s="51">
        <f>DJ980 / (Baseline!B$16/Baseline!B$17)</f>
        <v>1.202762899</v>
      </c>
      <c r="DQ980" s="51">
        <f>DK980 / (Baseline!B$18/Baseline!B$17)</f>
        <v>0.9657451344</v>
      </c>
      <c r="DR980" s="79"/>
      <c r="DS980" s="51">
        <f>(AU980*Baseline!B$34)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0.02317041174</v>
      </c>
      <c r="DT980" s="51">
        <f>(AZ980*Baseline!B$34) + (Baseline!D$88*(1-Baseline!D$89)*Baseline!B$35) + (Baseline!D$88*Baseline!D$89*((1-Baseline!D$90)*Baseline!B$40 + Baseline!D$90*Baseline!B$41))</f>
        <v>0.0101142795</v>
      </c>
      <c r="DU980" s="51">
        <f>(BE980*Baseline!B$34) + (Baseline!F$88*(1-Baseline!F$89)*Baseline!B$35) + (Baseline!F$88*Baseline!F$89*((1-Baseline!F$90)*Baseline!B$40 + Baseline!F$90*Baseline!B$41))</f>
        <v>0.01297411842</v>
      </c>
      <c r="DV980" s="51">
        <f>(BJ980*Baseline!B$34) + (Baseline!H$88*(1-Baseline!H$89)*Baseline!B$35) + (Baseline!H$88*Baseline!H$89*((1-Baseline!H$90)*Baseline!B$40 + Baseline!H$90*Baseline!B$41))</f>
        <v>0.009306253247</v>
      </c>
      <c r="DW980" s="51">
        <f>( DS980*Baseline!B$7 + DT980*Baseline!B$11 + DU980*Baseline!B$16 + DV980*Baseline!B$18 ) / Baseline!B$17</f>
        <v>0.009706963961</v>
      </c>
    </row>
    <row r="981">
      <c r="A981" s="4" t="s">
        <v>1341</v>
      </c>
      <c r="B981" s="45">
        <f>MIN( MAX( NORMINV( MCrands!B981, (B$5+B$4)/2, (B$5-B$4)/3.29 ), 0 ), 1 )</f>
        <v>0.5642192256</v>
      </c>
      <c r="C981" s="45">
        <f>MAX( NORMINV( MCrands!C981, (C$5+C$4)/2, (C$5-C$4)/3.29 ), 0 )</f>
        <v>2.483685157</v>
      </c>
      <c r="D981" s="41"/>
      <c r="E981" s="43">
        <f>Baseline!B$33 * (C981 * Baseline!B$66*Baseline!B$66/Baseline!B$73 + Baseline!B$52*Baseline!B$52/Baseline!B$74 + Baseline!B$53*Baseline!B$53/Baseline!B$75 + Baseline!B$54*Baseline!B$54/Baseline!B$76)</f>
        <v>0.00001762579476</v>
      </c>
      <c r="F981" s="43">
        <f>Baseline!B$33 * (C981 * Baseline!B$66*Baseline!B$57/Baseline!B$73 + Baseline!B$52*Baseline!B$67/Baseline!B$74 + Baseline!B$53*Baseline!B$55/Baseline!B$75 + Baseline!B$54*Baseline!B$56/Baseline!B$76)</f>
        <v>0.0000001996508881</v>
      </c>
      <c r="G981" s="45">
        <f>Baseline!B$33 * (C981 * Baseline!B$66*Baseline!B$58/Baseline!B$73 + Baseline!B$52*Baseline!B$59/Baseline!B$74 + Baseline!B$53*Baseline!B$68/Baseline!B$75 + Baseline!B$54*Baseline!B$60/Baseline!B$76)</f>
        <v>0.0000001680711253</v>
      </c>
      <c r="H981" s="43">
        <f>Baseline!B$33 * (C981 * Baseline!B$66*Baseline!B$61/Baseline!B$73 + Baseline!B$52*Baseline!B$62/Baseline!B$74 + Baseline!B$53*Baseline!B$63/Baseline!B$75 + Baseline!B$54*Baseline!B$69/Baseline!B$76)</f>
        <v>0.00000000334517623</v>
      </c>
      <c r="I981" s="43">
        <f>Baseline!B$33 * (C981 * Baseline!B$57*Baseline!B$66/Baseline!B$73 + Baseline!B$67*Baseline!B$52/Baseline!B$74 + Baseline!B$55*Baseline!B$53/Baseline!B$75 + Baseline!B$56*Baseline!B$54/Baseline!B$76)</f>
        <v>0.0000001996508881</v>
      </c>
      <c r="J981" s="45">
        <f>Baseline!B$33 * (C981 * Baseline!B$57*Baseline!B$57/Baseline!B$73 + Baseline!B$67*Baseline!B$67/Baseline!B$74 + Baseline!B$55*Baseline!B$55/Baseline!B$75 + Baseline!B$56*Baseline!B$56/Baseline!B$76)</f>
        <v>0.000001763813766</v>
      </c>
      <c r="K981" s="43">
        <f>Baseline!B$33 * (C981 * Baseline!B$57*Baseline!B$58/Baseline!B$73 + Baseline!B$67*Baseline!B$59/Baseline!B$74 + Baseline!B$55*Baseline!B$68/Baseline!B$75 + Baseline!B$56*Baseline!B$60/Baseline!B$76)</f>
        <v>0.00000001374182573</v>
      </c>
      <c r="L981" s="45">
        <f>Baseline!B$33 * (C981 * Baseline!B$57*Baseline!B$61/Baseline!B$73 + Baseline!B$67*Baseline!B$62/Baseline!B$74 + Baseline!B$55*Baseline!B$63/Baseline!B$75 + Baseline!B$56*Baseline!B$69/Baseline!B$76)</f>
        <v>0.00000001439284245</v>
      </c>
      <c r="M981" s="43">
        <f>Baseline!B$33 * (C981 * Baseline!B$58*Baseline!B$66/Baseline!B$73 + Baseline!B$59*Baseline!B$52/Baseline!B$74 + Baseline!B$68*Baseline!B$53/Baseline!B$75 + Baseline!B$60*Baseline!B$54/Baseline!B$76)</f>
        <v>0.0000001680711253</v>
      </c>
      <c r="N981" s="45">
        <f>Baseline!B$33 * (C981 * Baseline!B$58*Baseline!B$57/Baseline!B$73 + Baseline!B$59*Baseline!B$67/Baseline!B$74 + Baseline!B$68*Baseline!B$55/Baseline!B$75 + Baseline!B$60*Baseline!B$56/Baseline!B$76)</f>
        <v>0.00000001374182573</v>
      </c>
      <c r="O981" s="45">
        <f>Baseline!B$33 * (C981 * Baseline!B$58*Baseline!B$58/Baseline!B$73 + Baseline!B$59*Baseline!B$59/Baseline!B$74 + Baseline!B$68*Baseline!B$68/Baseline!B$75 + Baseline!B$60*Baseline!B$60/Baseline!B$76)</f>
        <v>0.000001324390041</v>
      </c>
      <c r="P981" s="43">
        <f>Baseline!B$33 * (C981 * Baseline!B$58*Baseline!B$61/Baseline!B$73 + Baseline!B$59*Baseline!B$62/Baseline!B$74 + Baseline!B$68*Baseline!B$63/Baseline!B$75 + Baseline!B$60*Baseline!B$69/Baseline!B$76)</f>
        <v>0.00000000164691868</v>
      </c>
      <c r="Q981" s="43">
        <f>Baseline!B$33 * (C981 * Baseline!B$61*Baseline!B$66/Baseline!B$73 + Baseline!B$62*Baseline!B$52/Baseline!B$74 + Baseline!B$63*Baseline!B$53/Baseline!B$75 + Baseline!B$69*Baseline!B$54/Baseline!B$76)</f>
        <v>0.00000000334517623</v>
      </c>
      <c r="R981" s="43">
        <f>Baseline!B$33 * (C981 * Baseline!B$61*Baseline!B$57/Baseline!B$73 + Baseline!B$62*Baseline!B$67/Baseline!B$74 + Baseline!B$63*Baseline!B$55/Baseline!B$75 + Baseline!B$69*Baseline!B$56/Baseline!B$76)</f>
        <v>0.00000001439284245</v>
      </c>
      <c r="S981" s="43">
        <f>Baseline!B$33 * (C981 * Baseline!B$61*Baseline!B$58/Baseline!B$73 + Baseline!B$62*Baseline!B$59/Baseline!B$74 + Baseline!B$63*Baseline!B$68/Baseline!B$75 + Baseline!B$69*Baseline!B$60/Baseline!B$76)</f>
        <v>0.00000000164691868</v>
      </c>
      <c r="T981" s="43">
        <f>Baseline!B$33 * (C981 * Baseline!B$61*Baseline!B$61/Baseline!B$73 + Baseline!B$62*Baseline!B$62/Baseline!B$74 + Baseline!B$63*Baseline!B$63/Baseline!B$75 + Baseline!B$69*Baseline!B$69/Baseline!B$76)</f>
        <v>0.00000009854654278</v>
      </c>
      <c r="U981" s="41"/>
      <c r="V981" s="43">
        <f>E981 * ( Baseline!B$87 * Baseline!B$7 )</f>
        <v>0.1829381238</v>
      </c>
      <c r="W981" s="43">
        <f>F981 * ( Baseline!D$87 * Baseline!B$11 )</f>
        <v>0.003682879212</v>
      </c>
      <c r="X981" s="43">
        <f>G981 * ( Baseline!F$87 * Baseline!B$16 )</f>
        <v>0.005837911867</v>
      </c>
      <c r="Y981" s="43">
        <f>H981 * ( Baseline!H$87 * Baseline!B$18 )</f>
        <v>0.001176409722</v>
      </c>
      <c r="Z981" s="51">
        <f t="shared" si="1"/>
        <v>0.1936353246</v>
      </c>
      <c r="AA981" s="43">
        <f>I981 * ( Baseline!B$87 * Baseline!B$7 )</f>
        <v>0.002072176568</v>
      </c>
      <c r="AB981" s="45">
        <f>J981 * ( Baseline!D$87 * Baseline!B$11 )</f>
        <v>0.0325363594</v>
      </c>
      <c r="AC981" s="45">
        <f>K981 * ( Baseline!F$87 * Baseline!B$16 )</f>
        <v>0.000477319155</v>
      </c>
      <c r="AD981" s="45">
        <f>L981 * ( Baseline!F$87 * Baseline!B$16 )</f>
        <v>0.000499932071</v>
      </c>
      <c r="AE981" s="51">
        <f t="shared" si="2"/>
        <v>0.0355857872</v>
      </c>
      <c r="AF981" s="51">
        <f>M981 * ( Baseline!B$87 * Baseline!B$7 )</f>
        <v>0.001744410209</v>
      </c>
      <c r="AG981" s="51">
        <f>N981 * ( Baseline!D$87 * Baseline!B$11 )</f>
        <v>0.0002534899032</v>
      </c>
      <c r="AH981" s="51">
        <f>O981 * ( Baseline!F$87 * Baseline!B$16 )</f>
        <v>0.04600238336</v>
      </c>
      <c r="AI981" s="51">
        <f>P981 * ( Baseline!H$87 * Baseline!B$18 )</f>
        <v>0.0005791776017</v>
      </c>
      <c r="AJ981" s="51">
        <f t="shared" si="3"/>
        <v>0.04857946108</v>
      </c>
      <c r="AK981" s="51">
        <f>Q981 * ( Baseline!B$87 * Baseline!B$7 )</f>
        <v>0.00003471958409</v>
      </c>
      <c r="AL981" s="51">
        <f>R981 * ( Baseline!D$87 * Baseline!B$11 )</f>
        <v>0.0002654989454</v>
      </c>
      <c r="AM981" s="51">
        <f>S981 * ( Baseline!F$87 * Baseline!B$16 )</f>
        <v>0.00005720534141</v>
      </c>
      <c r="AN981" s="51">
        <f>T981 * ( Baseline!H$87 * Baseline!B$18 )</f>
        <v>0.03465620435</v>
      </c>
      <c r="AO981" s="51">
        <f t="shared" si="4"/>
        <v>0.03501362822</v>
      </c>
      <c r="AP981" s="61"/>
      <c r="AQ981" s="51">
        <f>V981 * ( (1-Baseline!B$88-Baseline!B$87) + (1-B981)*Baseline!B$88 )</f>
        <v>0.08715993413</v>
      </c>
      <c r="AR981" s="51">
        <f>W981 * ( (1-Baseline!B$88-Baseline!B$87) + (1-B981)*Baseline!B$88 )</f>
        <v>0.001754688978</v>
      </c>
      <c r="AS981" s="51">
        <f>X981 * ( (1-Baseline!B$88-Baseline!B$87) + (1-B981)*Baseline!B$88 )</f>
        <v>0.002781443273</v>
      </c>
      <c r="AT981" s="51">
        <f>Y981 * ( (1-Baseline!B$88-Baseline!B$87) + (1-B981)*Baseline!B$88 )</f>
        <v>0.0005604943997</v>
      </c>
      <c r="AU981" s="51">
        <f t="shared" si="5"/>
        <v>0.09225656078</v>
      </c>
      <c r="AV981" s="51">
        <f>AA981 * ( (1-Baseline!D$88-Baseline!D$87) + (1-B981)*Baseline!D$88 )</f>
        <v>0.001530568021</v>
      </c>
      <c r="AW981" s="51">
        <f>AB981 * ( (1-Baseline!D$88-Baseline!D$87) + (1-B981)*Baseline!D$88 )</f>
        <v>0.02403227215</v>
      </c>
      <c r="AX981" s="51">
        <f>AC981 * ( (1-Baseline!D$88-Baseline!D$87) + (1-B981)*Baseline!D$88 )</f>
        <v>0.000352561382</v>
      </c>
      <c r="AY981" s="51">
        <f>AD981 * ( (1-Baseline!D$88-Baseline!D$87) + (1-B981)*Baseline!D$88 )</f>
        <v>0.0003692639192</v>
      </c>
      <c r="AZ981" s="51">
        <f t="shared" si="6"/>
        <v>0.02628466548</v>
      </c>
      <c r="BA981" s="51">
        <f>AF981 * ( (1-Baseline!F$88-Baseline!F$87) + (1-Baseline!B$36)*Baseline!F$88 )</f>
        <v>0.001255333408</v>
      </c>
      <c r="BB981" s="51">
        <f>AG981 * ( (1-Baseline!F$88-Baseline!F$87) + (1-Baseline!B$36)*Baseline!F$88 )</f>
        <v>0.000182419446</v>
      </c>
      <c r="BC981" s="51">
        <f>AH981 * ( (1-Baseline!F$88-Baseline!F$87) + (1-Baseline!B$36)*Baseline!F$88 )</f>
        <v>0.03310478715</v>
      </c>
      <c r="BD981" s="51">
        <f>AI981 * ( (1-Baseline!F$88-Baseline!F$87) + (1-Baseline!B$36)*Baseline!F$88 )</f>
        <v>0.0004167947359</v>
      </c>
      <c r="BE981" s="51">
        <f t="shared" si="7"/>
        <v>0.03495933473</v>
      </c>
      <c r="BF981" s="51">
        <f>AK981 * ( (1-Baseline!H$88-Baseline!H$87) + (1-Baseline!B$36)*Baseline!H$88 )</f>
        <v>0.00002750902087</v>
      </c>
      <c r="BG981" s="51">
        <f>AL981 * ( (1-Baseline!H$88-Baseline!H$87) + (1-Baseline!B$36)*Baseline!H$88 )</f>
        <v>0.0002103601244</v>
      </c>
      <c r="BH981" s="51">
        <f>AM981 * ( (1-Baseline!H$88-Baseline!H$87) + (1-Baseline!B$36)*Baseline!H$88 )</f>
        <v>0.00004532493611</v>
      </c>
      <c r="BI981" s="51">
        <f>AN981 * ( (1-Baseline!H$88-Baseline!H$87) + (1-Baseline!B$36)*Baseline!H$88 )</f>
        <v>0.02745880383</v>
      </c>
      <c r="BJ981" s="51">
        <f t="shared" si="8"/>
        <v>0.02774199791</v>
      </c>
      <c r="BK981" s="61"/>
      <c r="BL981" s="51">
        <f t="shared" si="19"/>
        <v>0.9447559436</v>
      </c>
      <c r="BM981" s="51">
        <f t="shared" si="20"/>
        <v>0.01901966606</v>
      </c>
      <c r="BN981" s="51">
        <f t="shared" si="21"/>
        <v>0.0301490024</v>
      </c>
      <c r="BO981" s="51">
        <f t="shared" si="22"/>
        <v>0.006075387972</v>
      </c>
      <c r="BP981" s="51">
        <f t="shared" si="9"/>
        <v>1</v>
      </c>
      <c r="BQ981" s="51">
        <f t="shared" si="23"/>
        <v>0.05823045466</v>
      </c>
      <c r="BR981" s="51">
        <f t="shared" si="24"/>
        <v>0.9143077044</v>
      </c>
      <c r="BS981" s="51">
        <f t="shared" si="25"/>
        <v>0.01341319646</v>
      </c>
      <c r="BT981" s="51">
        <f t="shared" si="26"/>
        <v>0.01404864443</v>
      </c>
      <c r="BU981" s="51">
        <f t="shared" si="10"/>
        <v>1</v>
      </c>
      <c r="BV981" s="51">
        <f t="shared" si="27"/>
        <v>0.03590838949</v>
      </c>
      <c r="BW981" s="51">
        <f t="shared" si="28"/>
        <v>0.005218046837</v>
      </c>
      <c r="BX981" s="51">
        <f t="shared" si="29"/>
        <v>0.9469512906</v>
      </c>
      <c r="BY981" s="51">
        <f t="shared" si="30"/>
        <v>0.01192227309</v>
      </c>
      <c r="BZ981" s="51">
        <f t="shared" si="11"/>
        <v>1</v>
      </c>
      <c r="CA981" s="51">
        <f t="shared" si="31"/>
        <v>0.0009916020092</v>
      </c>
      <c r="CB981" s="51">
        <f t="shared" si="32"/>
        <v>0.007582731609</v>
      </c>
      <c r="CC981" s="51">
        <f t="shared" si="33"/>
        <v>0.00163380216</v>
      </c>
      <c r="CD981" s="51">
        <f t="shared" si="34"/>
        <v>0.9897918642</v>
      </c>
      <c r="CE981" s="51">
        <f t="shared" si="12"/>
        <v>1</v>
      </c>
      <c r="CF981" s="61"/>
      <c r="CG981" s="51">
        <f t="shared" si="35"/>
        <v>0.9447559436</v>
      </c>
      <c r="CH981" s="51">
        <f t="shared" si="36"/>
        <v>0.01901966606</v>
      </c>
      <c r="CI981" s="51">
        <f t="shared" si="37"/>
        <v>0.0301490024</v>
      </c>
      <c r="CJ981" s="51">
        <f t="shared" si="38"/>
        <v>0.006075387972</v>
      </c>
      <c r="CK981" s="51">
        <f t="shared" si="13"/>
        <v>1</v>
      </c>
      <c r="CL981" s="51">
        <f t="shared" si="39"/>
        <v>0.05823045466</v>
      </c>
      <c r="CM981" s="51">
        <f t="shared" si="40"/>
        <v>0.9143077044</v>
      </c>
      <c r="CN981" s="51">
        <f t="shared" si="41"/>
        <v>0.01341319646</v>
      </c>
      <c r="CO981" s="51">
        <f t="shared" si="42"/>
        <v>0.01404864443</v>
      </c>
      <c r="CP981" s="51">
        <f t="shared" si="14"/>
        <v>1</v>
      </c>
      <c r="CQ981" s="51">
        <f t="shared" si="43"/>
        <v>0.03590838949</v>
      </c>
      <c r="CR981" s="51">
        <f t="shared" si="44"/>
        <v>0.005218046837</v>
      </c>
      <c r="CS981" s="51">
        <f t="shared" si="45"/>
        <v>0.9469512906</v>
      </c>
      <c r="CT981" s="51">
        <f t="shared" si="46"/>
        <v>0.01192227309</v>
      </c>
      <c r="CU981" s="51">
        <f t="shared" si="15"/>
        <v>1</v>
      </c>
      <c r="CV981" s="51">
        <f t="shared" si="47"/>
        <v>0.0009916020092</v>
      </c>
      <c r="CW981" s="51">
        <f t="shared" si="48"/>
        <v>0.007582731609</v>
      </c>
      <c r="CX981" s="51">
        <f t="shared" si="49"/>
        <v>0.00163380216</v>
      </c>
      <c r="CY981" s="51">
        <f t="shared" si="50"/>
        <v>0.9897918642</v>
      </c>
      <c r="CZ981" s="51">
        <f t="shared" si="16"/>
        <v>1</v>
      </c>
      <c r="DA981" s="61"/>
      <c r="DB981" s="51">
        <f>(AQ981*Baseline!B$7 + AV981*Baseline!B$11 + BA981*Baseline!B$16 + BF981*Baseline!B$18)</f>
        <v>51020.21977</v>
      </c>
      <c r="DC981" s="51">
        <f>(AR981*Baseline!B$7 + AW981*Baseline!B$11 + BB981*Baseline!B$16 + BG981*Baseline!B$18)</f>
        <v>62633.23109</v>
      </c>
      <c r="DD981" s="51">
        <f>(AS981*Baseline!B$7 + AX981*Baseline!B$11 + BC981*Baseline!B$16 + BH981*Baseline!B$18)</f>
        <v>115087.8796</v>
      </c>
      <c r="DE981" s="51">
        <f>(AT981*Baseline!B$7 + AY981*Baseline!B$11 + BD981*Baseline!B$16 + BI981*Baseline!B$18)</f>
        <v>1259821.121</v>
      </c>
      <c r="DF981" s="51">
        <f t="shared" si="17"/>
        <v>1488562.452</v>
      </c>
      <c r="DG981" s="61"/>
      <c r="DH981" s="51">
        <f t="shared" si="51"/>
        <v>0.0342748265</v>
      </c>
      <c r="DI981" s="51">
        <f t="shared" si="52"/>
        <v>0.04207632069</v>
      </c>
      <c r="DJ981" s="51">
        <f t="shared" si="53"/>
        <v>0.07731478073</v>
      </c>
      <c r="DK981" s="51">
        <f t="shared" si="54"/>
        <v>0.8463340721</v>
      </c>
      <c r="DL981" s="51">
        <f t="shared" si="18"/>
        <v>1</v>
      </c>
      <c r="DM981" s="61"/>
      <c r="DN981" s="51">
        <f>DH981 / (Baseline!B$7/Baseline!B$17)</f>
        <v>3.658612292</v>
      </c>
      <c r="DO981" s="51">
        <f>DI981 / (Baseline!B$11/Baseline!B$17)</f>
        <v>1.01574252</v>
      </c>
      <c r="DP981" s="51">
        <f>DJ981 / (Baseline!B$16/Baseline!B$17)</f>
        <v>1.194747013</v>
      </c>
      <c r="DQ981" s="51">
        <f>DK981 / (Baseline!B$18/Baseline!B$17)</f>
        <v>0.9568553847</v>
      </c>
      <c r="DR981" s="79"/>
      <c r="DS981" s="51">
        <f>(AU981*Baseline!B$34)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0.02636801537</v>
      </c>
      <c r="DT981" s="51">
        <f>(AZ981*Baseline!B$34) + (Baseline!D$88*(1-Baseline!D$89)*Baseline!B$35) + (Baseline!D$88*Baseline!D$89*((1-Baseline!D$90)*Baseline!B$40 + Baseline!D$90*Baseline!B$41))</f>
        <v>0.01035626782</v>
      </c>
      <c r="DU981" s="51">
        <f>(BE981*Baseline!B$34) + (Baseline!F$88*(1-Baseline!F$89)*Baseline!B$35) + (Baseline!F$88*Baseline!F$89*((1-Baseline!F$90)*Baseline!B$40 + Baseline!F$90*Baseline!B$41))</f>
        <v>0.01297454021</v>
      </c>
      <c r="DV981" s="51">
        <f>(BJ981*Baseline!B$34) + (Baseline!H$88*(1-Baseline!H$89)*Baseline!B$35) + (Baseline!H$88*Baseline!H$89*((1-Baseline!H$90)*Baseline!B$40 + Baseline!H$90*Baseline!B$41))</f>
        <v>0.009306299687</v>
      </c>
      <c r="DW981" s="51">
        <f>( DS981*Baseline!B$7 + DT981*Baseline!B$11 + DU981*Baseline!B$16 + DV981*Baseline!B$18 ) / Baseline!B$17</f>
        <v>0.009747012481</v>
      </c>
    </row>
    <row r="982">
      <c r="A982" s="4" t="s">
        <v>1342</v>
      </c>
      <c r="B982" s="45">
        <f>MIN( MAX( NORMINV( MCrands!B982, (B$5+B$4)/2, (B$5-B$4)/3.29 ), 0 ), 1 )</f>
        <v>0.3536905942</v>
      </c>
      <c r="C982" s="45">
        <f>MAX( NORMINV( MCrands!C982, (C$5+C$4)/2, (C$5-C$4)/3.29 ), 0 )</f>
        <v>2.681389684</v>
      </c>
      <c r="D982" s="41"/>
      <c r="E982" s="43">
        <f>Baseline!B$33 * (C982 * Baseline!B$66*Baseline!B$66/Baseline!B$73 + Baseline!B$52*Baseline!B$52/Baseline!B$74 + Baseline!B$53*Baseline!B$53/Baseline!B$75 + Baseline!B$54*Baseline!B$54/Baseline!B$76)</f>
        <v>0.00001902554756</v>
      </c>
      <c r="F982" s="43">
        <f>Baseline!B$33 * (C982 * Baseline!B$66*Baseline!B$57/Baseline!B$73 + Baseline!B$52*Baseline!B$67/Baseline!B$74 + Baseline!B$53*Baseline!B$55/Baseline!B$75 + Baseline!B$54*Baseline!B$56/Baseline!B$76)</f>
        <v>0.0000001998719017</v>
      </c>
      <c r="G982" s="45">
        <f>Baseline!B$33 * (C982 * Baseline!B$66*Baseline!B$58/Baseline!B$73 + Baseline!B$52*Baseline!B$59/Baseline!B$74 + Baseline!B$53*Baseline!B$68/Baseline!B$75 + Baseline!B$54*Baseline!B$60/Baseline!B$76)</f>
        <v>0.0000001686144504</v>
      </c>
      <c r="H982" s="43">
        <f>Baseline!B$33 * (C982 * Baseline!B$66*Baseline!B$61/Baseline!B$73 + Baseline!B$52*Baseline!B$62/Baseline!B$74 + Baseline!B$53*Baseline!B$63/Baseline!B$75 + Baseline!B$54*Baseline!B$69/Baseline!B$76)</f>
        <v>0.00000000339950874</v>
      </c>
      <c r="I982" s="43">
        <f>Baseline!B$33 * (C982 * Baseline!B$57*Baseline!B$66/Baseline!B$73 + Baseline!B$67*Baseline!B$52/Baseline!B$74 + Baseline!B$55*Baseline!B$53/Baseline!B$75 + Baseline!B$56*Baseline!B$54/Baseline!B$76)</f>
        <v>0.0000001998719017</v>
      </c>
      <c r="J982" s="45">
        <f>Baseline!B$33 * (C982 * Baseline!B$57*Baseline!B$57/Baseline!B$73 + Baseline!B$67*Baseline!B$67/Baseline!B$74 + Baseline!B$55*Baseline!B$55/Baseline!B$75 + Baseline!B$56*Baseline!B$56/Baseline!B$76)</f>
        <v>0.000001763813801</v>
      </c>
      <c r="K982" s="43">
        <f>Baseline!B$33 * (C982 * Baseline!B$57*Baseline!B$58/Baseline!B$73 + Baseline!B$67*Baseline!B$59/Baseline!B$74 + Baseline!B$55*Baseline!B$68/Baseline!B$75 + Baseline!B$56*Baseline!B$60/Baseline!B$76)</f>
        <v>0.00000001374191152</v>
      </c>
      <c r="L982" s="45">
        <f>Baseline!B$33 * (C982 * Baseline!B$57*Baseline!B$61/Baseline!B$73 + Baseline!B$67*Baseline!B$62/Baseline!B$74 + Baseline!B$55*Baseline!B$63/Baseline!B$75 + Baseline!B$56*Baseline!B$69/Baseline!B$76)</f>
        <v>0.00000001439285103</v>
      </c>
      <c r="M982" s="43">
        <f>Baseline!B$33 * (C982 * Baseline!B$58*Baseline!B$66/Baseline!B$73 + Baseline!B$59*Baseline!B$52/Baseline!B$74 + Baseline!B$68*Baseline!B$53/Baseline!B$75 + Baseline!B$60*Baseline!B$54/Baseline!B$76)</f>
        <v>0.0000001686144504</v>
      </c>
      <c r="N982" s="45">
        <f>Baseline!B$33 * (C982 * Baseline!B$58*Baseline!B$57/Baseline!B$73 + Baseline!B$59*Baseline!B$67/Baseline!B$74 + Baseline!B$68*Baseline!B$55/Baseline!B$75 + Baseline!B$60*Baseline!B$56/Baseline!B$76)</f>
        <v>0.00000001374191152</v>
      </c>
      <c r="O982" s="45">
        <f>Baseline!B$33 * (C982 * Baseline!B$58*Baseline!B$58/Baseline!B$73 + Baseline!B$59*Baseline!B$59/Baseline!B$74 + Baseline!B$68*Baseline!B$68/Baseline!B$75 + Baseline!B$60*Baseline!B$60/Baseline!B$76)</f>
        <v>0.000001324390252</v>
      </c>
      <c r="P982" s="43">
        <f>Baseline!B$33 * (C982 * Baseline!B$58*Baseline!B$61/Baseline!B$73 + Baseline!B$59*Baseline!B$62/Baseline!B$74 + Baseline!B$68*Baseline!B$63/Baseline!B$75 + Baseline!B$60*Baseline!B$69/Baseline!B$76)</f>
        <v>0.000000001646939769</v>
      </c>
      <c r="Q982" s="43">
        <f>Baseline!B$33 * (C982 * Baseline!B$61*Baseline!B$66/Baseline!B$73 + Baseline!B$62*Baseline!B$52/Baseline!B$74 + Baseline!B$63*Baseline!B$53/Baseline!B$75 + Baseline!B$69*Baseline!B$54/Baseline!B$76)</f>
        <v>0.00000000339950874</v>
      </c>
      <c r="R982" s="43">
        <f>Baseline!B$33 * (C982 * Baseline!B$61*Baseline!B$57/Baseline!B$73 + Baseline!B$62*Baseline!B$67/Baseline!B$74 + Baseline!B$63*Baseline!B$55/Baseline!B$75 + Baseline!B$69*Baseline!B$56/Baseline!B$76)</f>
        <v>0.00000001439285103</v>
      </c>
      <c r="S982" s="43">
        <f>Baseline!B$33 * (C982 * Baseline!B$61*Baseline!B$58/Baseline!B$73 + Baseline!B$62*Baseline!B$59/Baseline!B$74 + Baseline!B$63*Baseline!B$68/Baseline!B$75 + Baseline!B$69*Baseline!B$60/Baseline!B$76)</f>
        <v>0.000000001646939769</v>
      </c>
      <c r="T982" s="43">
        <f>Baseline!B$33 * (C982 * Baseline!B$61*Baseline!B$61/Baseline!B$73 + Baseline!B$62*Baseline!B$62/Baseline!B$74 + Baseline!B$63*Baseline!B$63/Baseline!B$75 + Baseline!B$69*Baseline!B$69/Baseline!B$76)</f>
        <v>0.00000009854654489</v>
      </c>
      <c r="U982" s="41"/>
      <c r="V982" s="43">
        <f>E982 * ( Baseline!B$87 * Baseline!B$7 )</f>
        <v>0.1974661581</v>
      </c>
      <c r="W982" s="43">
        <f>F982 * ( Baseline!D$87 * Baseline!B$11 )</f>
        <v>0.00368695616</v>
      </c>
      <c r="X982" s="43">
        <f>G982 * ( Baseline!F$87 * Baseline!B$16 )</f>
        <v>0.00585678414</v>
      </c>
      <c r="Y982" s="43">
        <f>H982 * ( Baseline!H$87 * Baseline!B$18 )</f>
        <v>0.001195517024</v>
      </c>
      <c r="Z982" s="51">
        <f t="shared" si="1"/>
        <v>0.2082054154</v>
      </c>
      <c r="AA982" s="43">
        <f>I982 * ( Baseline!B$87 * Baseline!B$7 )</f>
        <v>0.002074470468</v>
      </c>
      <c r="AB982" s="45">
        <f>J982 * ( Baseline!D$87 * Baseline!B$11 )</f>
        <v>0.03253636005</v>
      </c>
      <c r="AC982" s="45">
        <f>K982 * ( Baseline!F$87 * Baseline!B$16 )</f>
        <v>0.0004773221348</v>
      </c>
      <c r="AD982" s="45">
        <f>L982 * ( Baseline!F$87 * Baseline!B$16 )</f>
        <v>0.0004999323689</v>
      </c>
      <c r="AE982" s="51">
        <f t="shared" si="2"/>
        <v>0.03558808502</v>
      </c>
      <c r="AF982" s="51">
        <f>M982 * ( Baseline!B$87 * Baseline!B$7 )</f>
        <v>0.001750049381</v>
      </c>
      <c r="AG982" s="51">
        <f>N982 * ( Baseline!D$87 * Baseline!B$11 )</f>
        <v>0.0002534914857</v>
      </c>
      <c r="AH982" s="51">
        <f>O982 * ( Baseline!F$87 * Baseline!B$16 )</f>
        <v>0.04600239069</v>
      </c>
      <c r="AI982" s="51">
        <f>P982 * ( Baseline!H$87 * Baseline!B$18 )</f>
        <v>0.0005791850183</v>
      </c>
      <c r="AJ982" s="51">
        <f t="shared" si="3"/>
        <v>0.04858511657</v>
      </c>
      <c r="AK982" s="51">
        <f>Q982 * ( Baseline!B$87 * Baseline!B$7 )</f>
        <v>0.00003528350121</v>
      </c>
      <c r="AL982" s="51">
        <f>R982 * ( Baseline!D$87 * Baseline!B$11 )</f>
        <v>0.0002654991037</v>
      </c>
      <c r="AM982" s="51">
        <f>S982 * ( Baseline!F$87 * Baseline!B$16 )</f>
        <v>0.00005720607395</v>
      </c>
      <c r="AN982" s="51">
        <f>T982 * ( Baseline!H$87 * Baseline!B$18 )</f>
        <v>0.03465620509</v>
      </c>
      <c r="AO982" s="51">
        <f t="shared" si="4"/>
        <v>0.03501419377</v>
      </c>
      <c r="AP982" s="61"/>
      <c r="AQ982" s="51">
        <f>V982 * ( (1-Baseline!B$88-Baseline!B$87) + (1-B982)*Baseline!B$88 )</f>
        <v>0.131081071</v>
      </c>
      <c r="AR982" s="51">
        <f>W982 * ( (1-Baseline!B$88-Baseline!B$87) + (1-B982)*Baseline!B$88 )</f>
        <v>0.002447458172</v>
      </c>
      <c r="AS982" s="51">
        <f>X982 * ( (1-Baseline!B$88-Baseline!B$87) + (1-B982)*Baseline!B$88 )</f>
        <v>0.003887823338</v>
      </c>
      <c r="AT982" s="51">
        <f>Y982 * ( (1-Baseline!B$88-Baseline!B$87) + (1-B982)*Baseline!B$88 )</f>
        <v>0.0007936025772</v>
      </c>
      <c r="AU982" s="51">
        <f t="shared" si="5"/>
        <v>0.1382099551</v>
      </c>
      <c r="AV982" s="51">
        <f>AA982 * ( (1-Baseline!D$88-Baseline!D$87) + (1-B982)*Baseline!D$88 )</f>
        <v>0.001727919833</v>
      </c>
      <c r="AW982" s="51">
        <f>AB982 * ( (1-Baseline!D$88-Baseline!D$87) + (1-B982)*Baseline!D$88 )</f>
        <v>0.02710099887</v>
      </c>
      <c r="AX982" s="51">
        <f>AC982 * ( (1-Baseline!D$88-Baseline!D$87) + (1-B982)*Baseline!D$88 )</f>
        <v>0.0003975830922</v>
      </c>
      <c r="AY982" s="51">
        <f>AD982 * ( (1-Baseline!D$88-Baseline!D$87) + (1-B982)*Baseline!D$88 )</f>
        <v>0.000416416174</v>
      </c>
      <c r="AZ982" s="51">
        <f t="shared" si="6"/>
        <v>0.02964291797</v>
      </c>
      <c r="BA982" s="51">
        <f>AF982 * ( (1-Baseline!F$88-Baseline!F$87) + (1-Baseline!B$36)*Baseline!F$88 )</f>
        <v>0.001259391536</v>
      </c>
      <c r="BB982" s="51">
        <f>AG982 * ( (1-Baseline!F$88-Baseline!F$87) + (1-Baseline!B$36)*Baseline!F$88 )</f>
        <v>0.0001824205849</v>
      </c>
      <c r="BC982" s="51">
        <f>AH982 * ( (1-Baseline!F$88-Baseline!F$87) + (1-Baseline!B$36)*Baseline!F$88 )</f>
        <v>0.03310479242</v>
      </c>
      <c r="BD982" s="51">
        <f>AI982 * ( (1-Baseline!F$88-Baseline!F$87) + (1-Baseline!B$36)*Baseline!F$88 )</f>
        <v>0.0004168000731</v>
      </c>
      <c r="BE982" s="51">
        <f t="shared" si="7"/>
        <v>0.03496340461</v>
      </c>
      <c r="BF982" s="51">
        <f>AK982 * ( (1-Baseline!H$88-Baseline!H$87) + (1-Baseline!B$36)*Baseline!H$88 )</f>
        <v>0.00002795582368</v>
      </c>
      <c r="BG982" s="51">
        <f>AL982 * ( (1-Baseline!H$88-Baseline!H$87) + (1-Baseline!B$36)*Baseline!H$88 )</f>
        <v>0.0002103602498</v>
      </c>
      <c r="BH982" s="51">
        <f>AM982 * ( (1-Baseline!H$88-Baseline!H$87) + (1-Baseline!B$36)*Baseline!H$88 )</f>
        <v>0.00004532551651</v>
      </c>
      <c r="BI982" s="51">
        <f>AN982 * ( (1-Baseline!H$88-Baseline!H$87) + (1-Baseline!B$36)*Baseline!H$88 )</f>
        <v>0.02745880442</v>
      </c>
      <c r="BJ982" s="51">
        <f t="shared" si="8"/>
        <v>0.02774244601</v>
      </c>
      <c r="BK982" s="61"/>
      <c r="BL982" s="51">
        <f t="shared" si="19"/>
        <v>0.9484198944</v>
      </c>
      <c r="BM982" s="51">
        <f t="shared" si="20"/>
        <v>0.01770826255</v>
      </c>
      <c r="BN982" s="51">
        <f t="shared" si="21"/>
        <v>0.02812983576</v>
      </c>
      <c r="BO982" s="51">
        <f t="shared" si="22"/>
        <v>0.005742007343</v>
      </c>
      <c r="BP982" s="51">
        <f t="shared" si="9"/>
        <v>1</v>
      </c>
      <c r="BQ982" s="51">
        <f t="shared" si="23"/>
        <v>0.05829115186</v>
      </c>
      <c r="BR982" s="51">
        <f t="shared" si="24"/>
        <v>0.9142486883</v>
      </c>
      <c r="BS982" s="51">
        <f t="shared" si="25"/>
        <v>0.01341241414</v>
      </c>
      <c r="BT982" s="51">
        <f t="shared" si="26"/>
        <v>0.01404774572</v>
      </c>
      <c r="BU982" s="51">
        <f t="shared" si="10"/>
        <v>1</v>
      </c>
      <c r="BV982" s="51">
        <f t="shared" si="27"/>
        <v>0.03602027749</v>
      </c>
      <c r="BW982" s="51">
        <f t="shared" si="28"/>
        <v>0.005217472008</v>
      </c>
      <c r="BX982" s="51">
        <f t="shared" si="29"/>
        <v>0.9468412126</v>
      </c>
      <c r="BY982" s="51">
        <f t="shared" si="30"/>
        <v>0.01192103795</v>
      </c>
      <c r="BZ982" s="51">
        <f t="shared" si="11"/>
        <v>1</v>
      </c>
      <c r="CA982" s="51">
        <f t="shared" si="31"/>
        <v>0.001007691379</v>
      </c>
      <c r="CB982" s="51">
        <f t="shared" si="32"/>
        <v>0.007582613652</v>
      </c>
      <c r="CC982" s="51">
        <f t="shared" si="33"/>
        <v>0.001633796692</v>
      </c>
      <c r="CD982" s="51">
        <f t="shared" si="34"/>
        <v>0.9897758983</v>
      </c>
      <c r="CE982" s="51">
        <f t="shared" si="12"/>
        <v>1</v>
      </c>
      <c r="CF982" s="61"/>
      <c r="CG982" s="51">
        <f t="shared" si="35"/>
        <v>0.9484198944</v>
      </c>
      <c r="CH982" s="51">
        <f t="shared" si="36"/>
        <v>0.01770826255</v>
      </c>
      <c r="CI982" s="51">
        <f t="shared" si="37"/>
        <v>0.02812983576</v>
      </c>
      <c r="CJ982" s="51">
        <f t="shared" si="38"/>
        <v>0.005742007343</v>
      </c>
      <c r="CK982" s="51">
        <f t="shared" si="13"/>
        <v>1</v>
      </c>
      <c r="CL982" s="51">
        <f t="shared" si="39"/>
        <v>0.05829115186</v>
      </c>
      <c r="CM982" s="51">
        <f t="shared" si="40"/>
        <v>0.9142486883</v>
      </c>
      <c r="CN982" s="51">
        <f t="shared" si="41"/>
        <v>0.01341241414</v>
      </c>
      <c r="CO982" s="51">
        <f t="shared" si="42"/>
        <v>0.01404774572</v>
      </c>
      <c r="CP982" s="51">
        <f t="shared" si="14"/>
        <v>1</v>
      </c>
      <c r="CQ982" s="51">
        <f t="shared" si="43"/>
        <v>0.03602027749</v>
      </c>
      <c r="CR982" s="51">
        <f t="shared" si="44"/>
        <v>0.005217472008</v>
      </c>
      <c r="CS982" s="51">
        <f t="shared" si="45"/>
        <v>0.9468412126</v>
      </c>
      <c r="CT982" s="51">
        <f t="shared" si="46"/>
        <v>0.01192103795</v>
      </c>
      <c r="CU982" s="51">
        <f t="shared" si="15"/>
        <v>1</v>
      </c>
      <c r="CV982" s="51">
        <f t="shared" si="47"/>
        <v>0.001007691379</v>
      </c>
      <c r="CW982" s="51">
        <f t="shared" si="48"/>
        <v>0.007582613652</v>
      </c>
      <c r="CX982" s="51">
        <f t="shared" si="49"/>
        <v>0.001633796692</v>
      </c>
      <c r="CY982" s="51">
        <f t="shared" si="50"/>
        <v>0.9897758983</v>
      </c>
      <c r="CZ982" s="51">
        <f t="shared" si="16"/>
        <v>1</v>
      </c>
      <c r="DA982" s="61"/>
      <c r="DB982" s="51">
        <f>(AQ982*Baseline!B$7 + AV982*Baseline!B$11 + BA982*Baseline!B$16 + BF982*Baseline!B$18)</f>
        <v>72779.25775</v>
      </c>
      <c r="DC982" s="51">
        <f>(AR982*Baseline!B$7 + AW982*Baseline!B$11 + BB982*Baseline!B$16 + BG982*Baseline!B$18)</f>
        <v>69550.28385</v>
      </c>
      <c r="DD982" s="51">
        <f>(AS982*Baseline!B$7 + AX982*Baseline!B$11 + BC982*Baseline!B$16 + BH982*Baseline!B$18)</f>
        <v>115721.0696</v>
      </c>
      <c r="DE982" s="51">
        <f>(AT982*Baseline!B$7 + AY982*Baseline!B$11 + BD982*Baseline!B$16 + BI982*Baseline!B$18)</f>
        <v>1260035.344</v>
      </c>
      <c r="DF982" s="51">
        <f t="shared" si="17"/>
        <v>1518085.956</v>
      </c>
      <c r="DG982" s="61"/>
      <c r="DH982" s="51">
        <f t="shared" si="51"/>
        <v>0.04794146042</v>
      </c>
      <c r="DI982" s="51">
        <f t="shared" si="52"/>
        <v>0.04581445708</v>
      </c>
      <c r="DJ982" s="51">
        <f t="shared" si="53"/>
        <v>0.07622827232</v>
      </c>
      <c r="DK982" s="51">
        <f t="shared" si="54"/>
        <v>0.8300158102</v>
      </c>
      <c r="DL982" s="51">
        <f t="shared" si="18"/>
        <v>1</v>
      </c>
      <c r="DM982" s="61"/>
      <c r="DN982" s="51">
        <f>DH982 / (Baseline!B$7/Baseline!B$17)</f>
        <v>5.117435573</v>
      </c>
      <c r="DO982" s="51">
        <f>DI982 / (Baseline!B$11/Baseline!B$17)</f>
        <v>1.105982922</v>
      </c>
      <c r="DP982" s="51">
        <f>DJ982 / (Baseline!B$16/Baseline!B$17)</f>
        <v>1.177957174</v>
      </c>
      <c r="DQ982" s="51">
        <f>DK982 / (Baseline!B$18/Baseline!B$17)</f>
        <v>0.938406149</v>
      </c>
      <c r="DR982" s="79"/>
      <c r="DS982" s="51">
        <f>(AU982*Baseline!B$34)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0.03326102452</v>
      </c>
      <c r="DT982" s="51">
        <f>(AZ982*Baseline!B$34) + (Baseline!D$88*(1-Baseline!D$89)*Baseline!B$35) + (Baseline!D$88*Baseline!D$89*((1-Baseline!D$90)*Baseline!B$40 + Baseline!D$90*Baseline!B$41))</f>
        <v>0.0108600057</v>
      </c>
      <c r="DU982" s="51">
        <f>(BE982*Baseline!B$34) + (Baseline!F$88*(1-Baseline!F$89)*Baseline!B$35) + (Baseline!F$88*Baseline!F$89*((1-Baseline!F$90)*Baseline!B$40 + Baseline!F$90*Baseline!B$41))</f>
        <v>0.01297515069</v>
      </c>
      <c r="DV982" s="51">
        <f>(BJ982*Baseline!B$34) + (Baseline!H$88*(1-Baseline!H$89)*Baseline!B$35) + (Baseline!H$88*Baseline!H$89*((1-Baseline!H$90)*Baseline!B$40 + Baseline!H$90*Baseline!B$41))</f>
        <v>0.009306366901</v>
      </c>
      <c r="DW982" s="51">
        <f>( DS982*Baseline!B$7 + DT982*Baseline!B$11 + DU982*Baseline!B$16 + DV982*Baseline!B$18 ) / Baseline!B$17</f>
        <v>0.009832553869</v>
      </c>
    </row>
    <row r="983">
      <c r="A983" s="4" t="s">
        <v>1343</v>
      </c>
      <c r="B983" s="45">
        <f>MIN( MAX( NORMINV( MCrands!B983, (B$5+B$4)/2, (B$5-B$4)/3.29 ), 0 ), 1 )</f>
        <v>0.5163388575</v>
      </c>
      <c r="C983" s="45">
        <f>MAX( NORMINV( MCrands!C983, (C$5+C$4)/2, (C$5-C$4)/3.29 ), 0 )</f>
        <v>2.523164886</v>
      </c>
      <c r="D983" s="41"/>
      <c r="E983" s="43">
        <f>Baseline!B$33 * (C983 * Baseline!B$66*Baseline!B$66/Baseline!B$73 + Baseline!B$52*Baseline!B$52/Baseline!B$74 + Baseline!B$53*Baseline!B$53/Baseline!B$75 + Baseline!B$54*Baseline!B$54/Baseline!B$76)</f>
        <v>0.0000179053122</v>
      </c>
      <c r="F983" s="43">
        <f>Baseline!B$33 * (C983 * Baseline!B$66*Baseline!B$57/Baseline!B$73 + Baseline!B$52*Baseline!B$67/Baseline!B$74 + Baseline!B$53*Baseline!B$55/Baseline!B$75 + Baseline!B$54*Baseline!B$56/Baseline!B$76)</f>
        <v>0.0000001996950225</v>
      </c>
      <c r="G983" s="45">
        <f>Baseline!B$33 * (C983 * Baseline!B$66*Baseline!B$58/Baseline!B$73 + Baseline!B$52*Baseline!B$59/Baseline!B$74 + Baseline!B$53*Baseline!B$68/Baseline!B$75 + Baseline!B$54*Baseline!B$60/Baseline!B$76)</f>
        <v>0.0000001681796222</v>
      </c>
      <c r="H983" s="43">
        <f>Baseline!B$33 * (C983 * Baseline!B$66*Baseline!B$61/Baseline!B$73 + Baseline!B$52*Baseline!B$62/Baseline!B$74 + Baseline!B$53*Baseline!B$63/Baseline!B$75 + Baseline!B$54*Baseline!B$69/Baseline!B$76)</f>
        <v>0.00000000335602592</v>
      </c>
      <c r="I983" s="43">
        <f>Baseline!B$33 * (C983 * Baseline!B$57*Baseline!B$66/Baseline!B$73 + Baseline!B$67*Baseline!B$52/Baseline!B$74 + Baseline!B$55*Baseline!B$53/Baseline!B$75 + Baseline!B$56*Baseline!B$54/Baseline!B$76)</f>
        <v>0.0000001996950225</v>
      </c>
      <c r="J983" s="45">
        <f>Baseline!B$33 * (C983 * Baseline!B$57*Baseline!B$57/Baseline!B$73 + Baseline!B$67*Baseline!B$67/Baseline!B$74 + Baseline!B$55*Baseline!B$55/Baseline!B$75 + Baseline!B$56*Baseline!B$56/Baseline!B$76)</f>
        <v>0.000001763813773</v>
      </c>
      <c r="K983" s="43">
        <f>Baseline!B$33 * (C983 * Baseline!B$57*Baseline!B$58/Baseline!B$73 + Baseline!B$67*Baseline!B$59/Baseline!B$74 + Baseline!B$55*Baseline!B$68/Baseline!B$75 + Baseline!B$56*Baseline!B$60/Baseline!B$76)</f>
        <v>0.00000001374184286</v>
      </c>
      <c r="L983" s="45">
        <f>Baseline!B$33 * (C983 * Baseline!B$57*Baseline!B$61/Baseline!B$73 + Baseline!B$67*Baseline!B$62/Baseline!B$74 + Baseline!B$55*Baseline!B$63/Baseline!B$75 + Baseline!B$56*Baseline!B$69/Baseline!B$76)</f>
        <v>0.00000001439284416</v>
      </c>
      <c r="M983" s="43">
        <f>Baseline!B$33 * (C983 * Baseline!B$58*Baseline!B$66/Baseline!B$73 + Baseline!B$59*Baseline!B$52/Baseline!B$74 + Baseline!B$68*Baseline!B$53/Baseline!B$75 + Baseline!B$60*Baseline!B$54/Baseline!B$76)</f>
        <v>0.0000001681796222</v>
      </c>
      <c r="N983" s="45">
        <f>Baseline!B$33 * (C983 * Baseline!B$58*Baseline!B$57/Baseline!B$73 + Baseline!B$59*Baseline!B$67/Baseline!B$74 + Baseline!B$68*Baseline!B$55/Baseline!B$75 + Baseline!B$60*Baseline!B$56/Baseline!B$76)</f>
        <v>0.00000001374184286</v>
      </c>
      <c r="O983" s="45">
        <f>Baseline!B$33 * (C983 * Baseline!B$58*Baseline!B$58/Baseline!B$73 + Baseline!B$59*Baseline!B$59/Baseline!B$74 + Baseline!B$68*Baseline!B$68/Baseline!B$75 + Baseline!B$60*Baseline!B$60/Baseline!B$76)</f>
        <v>0.000001324390083</v>
      </c>
      <c r="P983" s="43">
        <f>Baseline!B$33 * (C983 * Baseline!B$58*Baseline!B$61/Baseline!B$73 + Baseline!B$59*Baseline!B$62/Baseline!B$74 + Baseline!B$68*Baseline!B$63/Baseline!B$75 + Baseline!B$60*Baseline!B$69/Baseline!B$76)</f>
        <v>0.000000001646922891</v>
      </c>
      <c r="Q983" s="43">
        <f>Baseline!B$33 * (C983 * Baseline!B$61*Baseline!B$66/Baseline!B$73 + Baseline!B$62*Baseline!B$52/Baseline!B$74 + Baseline!B$63*Baseline!B$53/Baseline!B$75 + Baseline!B$69*Baseline!B$54/Baseline!B$76)</f>
        <v>0.00000000335602592</v>
      </c>
      <c r="R983" s="43">
        <f>Baseline!B$33 * (C983 * Baseline!B$61*Baseline!B$57/Baseline!B$73 + Baseline!B$62*Baseline!B$67/Baseline!B$74 + Baseline!B$63*Baseline!B$55/Baseline!B$75 + Baseline!B$69*Baseline!B$56/Baseline!B$76)</f>
        <v>0.00000001439284416</v>
      </c>
      <c r="S983" s="43">
        <f>Baseline!B$33 * (C983 * Baseline!B$61*Baseline!B$58/Baseline!B$73 + Baseline!B$62*Baseline!B$59/Baseline!B$74 + Baseline!B$63*Baseline!B$68/Baseline!B$75 + Baseline!B$69*Baseline!B$60/Baseline!B$76)</f>
        <v>0.000000001646922891</v>
      </c>
      <c r="T983" s="43">
        <f>Baseline!B$33 * (C983 * Baseline!B$61*Baseline!B$61/Baseline!B$73 + Baseline!B$62*Baseline!B$62/Baseline!B$74 + Baseline!B$63*Baseline!B$63/Baseline!B$75 + Baseline!B$69*Baseline!B$69/Baseline!B$76)</f>
        <v>0.0000000985465432</v>
      </c>
      <c r="U983" s="41"/>
      <c r="V983" s="43">
        <f>E983 * ( Baseline!B$87 * Baseline!B$7 )</f>
        <v>0.1858392353</v>
      </c>
      <c r="W983" s="43">
        <f>F983 * ( Baseline!D$87 * Baseline!B$11 )</f>
        <v>0.00368369334</v>
      </c>
      <c r="X983" s="43">
        <f>G983 * ( Baseline!F$87 * Baseline!B$16 )</f>
        <v>0.005841680482</v>
      </c>
      <c r="Y983" s="43">
        <f>H983 * ( Baseline!H$87 * Baseline!B$18 )</f>
        <v>0.00118022527</v>
      </c>
      <c r="Z983" s="51">
        <f t="shared" si="1"/>
        <v>0.1965448344</v>
      </c>
      <c r="AA983" s="43">
        <f>I983 * ( Baseline!B$87 * Baseline!B$7 )</f>
        <v>0.002072634638</v>
      </c>
      <c r="AB983" s="45">
        <f>J983 * ( Baseline!D$87 * Baseline!B$11 )</f>
        <v>0.03253635953</v>
      </c>
      <c r="AC983" s="45">
        <f>K983 * ( Baseline!F$87 * Baseline!B$16 )</f>
        <v>0.00047731975</v>
      </c>
      <c r="AD983" s="45">
        <f>L983 * ( Baseline!F$87 * Baseline!B$16 )</f>
        <v>0.0004999321305</v>
      </c>
      <c r="AE983" s="51">
        <f t="shared" si="2"/>
        <v>0.03558624605</v>
      </c>
      <c r="AF983" s="51">
        <f>M983 * ( Baseline!B$87 * Baseline!B$7 )</f>
        <v>0.001745536299</v>
      </c>
      <c r="AG983" s="51">
        <f>N983 * ( Baseline!D$87 * Baseline!B$11 )</f>
        <v>0.0002534902192</v>
      </c>
      <c r="AH983" s="51">
        <f>O983 * ( Baseline!F$87 * Baseline!B$16 )</f>
        <v>0.04600238483</v>
      </c>
      <c r="AI983" s="51">
        <f>P983 * ( Baseline!H$87 * Baseline!B$18 )</f>
        <v>0.0005791790827</v>
      </c>
      <c r="AJ983" s="51">
        <f t="shared" si="3"/>
        <v>0.04858059043</v>
      </c>
      <c r="AK983" s="51">
        <f>Q983 * ( Baseline!B$87 * Baseline!B$7 )</f>
        <v>0.00003483219302</v>
      </c>
      <c r="AL983" s="51">
        <f>R983 * ( Baseline!D$87 * Baseline!B$11 )</f>
        <v>0.000265498977</v>
      </c>
      <c r="AM983" s="51">
        <f>S983 * ( Baseline!F$87 * Baseline!B$16 )</f>
        <v>0.00005720548769</v>
      </c>
      <c r="AN983" s="51">
        <f>T983 * ( Baseline!H$87 * Baseline!B$18 )</f>
        <v>0.0346562045</v>
      </c>
      <c r="AO983" s="51">
        <f t="shared" si="4"/>
        <v>0.03501374115</v>
      </c>
      <c r="AP983" s="61"/>
      <c r="AQ983" s="51">
        <f>V983 * ( (1-Baseline!B$88-Baseline!B$87) + (1-B983)*Baseline!B$88 )</f>
        <v>0.09646141925</v>
      </c>
      <c r="AR983" s="51">
        <f>W983 * ( (1-Baseline!B$88-Baseline!B$87) + (1-B983)*Baseline!B$88 )</f>
        <v>0.001912052033</v>
      </c>
      <c r="AS983" s="51">
        <f>X983 * ( (1-Baseline!B$88-Baseline!B$87) + (1-B983)*Baseline!B$88 )</f>
        <v>0.003032173423</v>
      </c>
      <c r="AT983" s="51">
        <f>Y983 * ( (1-Baseline!B$88-Baseline!B$87) + (1-B983)*Baseline!B$88 )</f>
        <v>0.0006126058603</v>
      </c>
      <c r="AU983" s="51">
        <f t="shared" si="5"/>
        <v>0.1020182506</v>
      </c>
      <c r="AV983" s="51">
        <f>AA983 * ( (1-Baseline!D$88-Baseline!D$87) + (1-B983)*Baseline!D$88 )</f>
        <v>0.001575365217</v>
      </c>
      <c r="AW983" s="51">
        <f>AB983 * ( (1-Baseline!D$88-Baseline!D$87) + (1-B983)*Baseline!D$88 )</f>
        <v>0.02473019034</v>
      </c>
      <c r="AX983" s="51">
        <f>AC983 * ( (1-Baseline!D$88-Baseline!D$87) + (1-B983)*Baseline!D$88 )</f>
        <v>0.0003628005235</v>
      </c>
      <c r="AY983" s="51">
        <f>AD983 * ( (1-Baseline!D$88-Baseline!D$87) + (1-B983)*Baseline!D$88 )</f>
        <v>0.0003799877097</v>
      </c>
      <c r="AZ983" s="51">
        <f t="shared" si="6"/>
        <v>0.02704834379</v>
      </c>
      <c r="BA983" s="51">
        <f>AF983 * ( (1-Baseline!F$88-Baseline!F$87) + (1-Baseline!B$36)*Baseline!F$88 )</f>
        <v>0.001256143778</v>
      </c>
      <c r="BB983" s="51">
        <f>AG983 * ( (1-Baseline!F$88-Baseline!F$87) + (1-Baseline!B$36)*Baseline!F$88 )</f>
        <v>0.0001824196734</v>
      </c>
      <c r="BC983" s="51">
        <f>AH983 * ( (1-Baseline!F$88-Baseline!F$87) + (1-Baseline!B$36)*Baseline!F$88 )</f>
        <v>0.0331047882</v>
      </c>
      <c r="BD983" s="51">
        <f>AI983 * ( (1-Baseline!F$88-Baseline!F$87) + (1-Baseline!B$36)*Baseline!F$88 )</f>
        <v>0.0004167958017</v>
      </c>
      <c r="BE983" s="51">
        <f t="shared" si="7"/>
        <v>0.03496014745</v>
      </c>
      <c r="BF983" s="51">
        <f>AK983 * ( (1-Baseline!H$88-Baseline!H$87) + (1-Baseline!B$36)*Baseline!H$88 )</f>
        <v>0.00002759824318</v>
      </c>
      <c r="BG983" s="51">
        <f>AL983 * ( (1-Baseline!H$88-Baseline!H$87) + (1-Baseline!B$36)*Baseline!H$88 )</f>
        <v>0.0002103601495</v>
      </c>
      <c r="BH983" s="51">
        <f>AM983 * ( (1-Baseline!H$88-Baseline!H$87) + (1-Baseline!B$36)*Baseline!H$88 )</f>
        <v>0.00004532505201</v>
      </c>
      <c r="BI983" s="51">
        <f>AN983 * ( (1-Baseline!H$88-Baseline!H$87) + (1-Baseline!B$36)*Baseline!H$88 )</f>
        <v>0.02745880395</v>
      </c>
      <c r="BJ983" s="51">
        <f t="shared" si="8"/>
        <v>0.02774208739</v>
      </c>
      <c r="BK983" s="61"/>
      <c r="BL983" s="51">
        <f t="shared" si="19"/>
        <v>0.9455310076</v>
      </c>
      <c r="BM983" s="51">
        <f t="shared" si="20"/>
        <v>0.01874225467</v>
      </c>
      <c r="BN983" s="51">
        <f t="shared" si="21"/>
        <v>0.02972187237</v>
      </c>
      <c r="BO983" s="51">
        <f t="shared" si="22"/>
        <v>0.006004865374</v>
      </c>
      <c r="BP983" s="51">
        <f t="shared" si="9"/>
        <v>1</v>
      </c>
      <c r="BQ983" s="51">
        <f t="shared" si="23"/>
        <v>0.05824257595</v>
      </c>
      <c r="BR983" s="51">
        <f t="shared" si="24"/>
        <v>0.9142959189</v>
      </c>
      <c r="BS983" s="51">
        <f t="shared" si="25"/>
        <v>0.01341304023</v>
      </c>
      <c r="BT983" s="51">
        <f t="shared" si="26"/>
        <v>0.01404846495</v>
      </c>
      <c r="BU983" s="51">
        <f t="shared" si="10"/>
        <v>1</v>
      </c>
      <c r="BV983" s="51">
        <f t="shared" si="27"/>
        <v>0.03593073455</v>
      </c>
      <c r="BW983" s="51">
        <f t="shared" si="28"/>
        <v>0.005217932038</v>
      </c>
      <c r="BX983" s="51">
        <f t="shared" si="29"/>
        <v>0.946929307</v>
      </c>
      <c r="BY983" s="51">
        <f t="shared" si="30"/>
        <v>0.01192202642</v>
      </c>
      <c r="BZ983" s="51">
        <f t="shared" si="11"/>
        <v>1</v>
      </c>
      <c r="CA983" s="51">
        <f t="shared" si="31"/>
        <v>0.0009948149462</v>
      </c>
      <c r="CB983" s="51">
        <f t="shared" si="32"/>
        <v>0.007582708054</v>
      </c>
      <c r="CC983" s="51">
        <f t="shared" si="33"/>
        <v>0.001633801068</v>
      </c>
      <c r="CD983" s="51">
        <f t="shared" si="34"/>
        <v>0.9897886759</v>
      </c>
      <c r="CE983" s="51">
        <f t="shared" si="12"/>
        <v>1</v>
      </c>
      <c r="CF983" s="61"/>
      <c r="CG983" s="51">
        <f t="shared" si="35"/>
        <v>0.9455310076</v>
      </c>
      <c r="CH983" s="51">
        <f t="shared" si="36"/>
        <v>0.01874225467</v>
      </c>
      <c r="CI983" s="51">
        <f t="shared" si="37"/>
        <v>0.02972187237</v>
      </c>
      <c r="CJ983" s="51">
        <f t="shared" si="38"/>
        <v>0.006004865374</v>
      </c>
      <c r="CK983" s="51">
        <f t="shared" si="13"/>
        <v>1</v>
      </c>
      <c r="CL983" s="51">
        <f t="shared" si="39"/>
        <v>0.05824257595</v>
      </c>
      <c r="CM983" s="51">
        <f t="shared" si="40"/>
        <v>0.9142959189</v>
      </c>
      <c r="CN983" s="51">
        <f t="shared" si="41"/>
        <v>0.01341304023</v>
      </c>
      <c r="CO983" s="51">
        <f t="shared" si="42"/>
        <v>0.01404846495</v>
      </c>
      <c r="CP983" s="51">
        <f t="shared" si="14"/>
        <v>1</v>
      </c>
      <c r="CQ983" s="51">
        <f t="shared" si="43"/>
        <v>0.03593073455</v>
      </c>
      <c r="CR983" s="51">
        <f t="shared" si="44"/>
        <v>0.005217932038</v>
      </c>
      <c r="CS983" s="51">
        <f t="shared" si="45"/>
        <v>0.946929307</v>
      </c>
      <c r="CT983" s="51">
        <f t="shared" si="46"/>
        <v>0.01192202642</v>
      </c>
      <c r="CU983" s="51">
        <f t="shared" si="15"/>
        <v>1</v>
      </c>
      <c r="CV983" s="51">
        <f t="shared" si="47"/>
        <v>0.0009948149462</v>
      </c>
      <c r="CW983" s="51">
        <f t="shared" si="48"/>
        <v>0.007582708054</v>
      </c>
      <c r="CX983" s="51">
        <f t="shared" si="49"/>
        <v>0.001633801068</v>
      </c>
      <c r="CY983" s="51">
        <f t="shared" si="50"/>
        <v>0.9897886759</v>
      </c>
      <c r="CZ983" s="51">
        <f t="shared" si="16"/>
        <v>1</v>
      </c>
      <c r="DA983" s="61"/>
      <c r="DB983" s="51">
        <f>(AQ983*Baseline!B$7 + AV983*Baseline!B$11 + BA983*Baseline!B$16 + BF983*Baseline!B$18)</f>
        <v>55634.31051</v>
      </c>
      <c r="DC983" s="51">
        <f>(AR983*Baseline!B$7 + AW983*Baseline!B$11 + BB983*Baseline!B$16 + BG983*Baseline!B$18)</f>
        <v>64206.27731</v>
      </c>
      <c r="DD983" s="51">
        <f>(AS983*Baseline!B$7 + AX983*Baseline!B$11 + BC983*Baseline!B$16 + BH983*Baseline!B$18)</f>
        <v>115231.4509</v>
      </c>
      <c r="DE983" s="51">
        <f>(AT983*Baseline!B$7 + AY983*Baseline!B$11 + BD983*Baseline!B$16 + BI983*Baseline!B$18)</f>
        <v>1259869.402</v>
      </c>
      <c r="DF983" s="51">
        <f t="shared" si="17"/>
        <v>1494941.441</v>
      </c>
      <c r="DG983" s="61"/>
      <c r="DH983" s="51">
        <f t="shared" si="51"/>
        <v>0.03721504334</v>
      </c>
      <c r="DI983" s="51">
        <f t="shared" si="52"/>
        <v>0.04294902499</v>
      </c>
      <c r="DJ983" s="51">
        <f t="shared" si="53"/>
        <v>0.07708091284</v>
      </c>
      <c r="DK983" s="51">
        <f t="shared" si="54"/>
        <v>0.8427550188</v>
      </c>
      <c r="DL983" s="51">
        <f t="shared" si="18"/>
        <v>1</v>
      </c>
      <c r="DM983" s="61"/>
      <c r="DN983" s="51">
        <f>DH983 / (Baseline!B$7/Baseline!B$17)</f>
        <v>3.972461101</v>
      </c>
      <c r="DO983" s="51">
        <f>DI983 / (Baseline!B$11/Baseline!B$17)</f>
        <v>1.03681002</v>
      </c>
      <c r="DP983" s="51">
        <f>DJ983 / (Baseline!B$16/Baseline!B$17)</f>
        <v>1.191133047</v>
      </c>
      <c r="DQ983" s="51">
        <f>DK983 / (Baseline!B$18/Baseline!B$17)</f>
        <v>0.952808949</v>
      </c>
      <c r="DR983" s="79"/>
      <c r="DS983" s="51">
        <f>(AU983*Baseline!B$34)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0.02783226883</v>
      </c>
      <c r="DT983" s="51">
        <f>(AZ983*Baseline!B$34) + (Baseline!D$88*(1-Baseline!D$89)*Baseline!B$35) + (Baseline!D$88*Baseline!D$89*((1-Baseline!D$90)*Baseline!B$40 + Baseline!D$90*Baseline!B$41))</f>
        <v>0.01047081957</v>
      </c>
      <c r="DU983" s="51">
        <f>(BE983*Baseline!B$34) + (Baseline!F$88*(1-Baseline!F$89)*Baseline!B$35) + (Baseline!F$88*Baseline!F$89*((1-Baseline!F$90)*Baseline!B$40 + Baseline!F$90*Baseline!B$41))</f>
        <v>0.01297466212</v>
      </c>
      <c r="DV983" s="51">
        <f>(BJ983*Baseline!B$34) + (Baseline!H$88*(1-Baseline!H$89)*Baseline!B$35) + (Baseline!H$88*Baseline!H$89*((1-Baseline!H$90)*Baseline!B$40 + Baseline!H$90*Baseline!B$41))</f>
        <v>0.009306313109</v>
      </c>
      <c r="DW983" s="51">
        <f>( DS983*Baseline!B$7 + DT983*Baseline!B$11 + DU983*Baseline!B$16 + DV983*Baseline!B$18 ) / Baseline!B$17</f>
        <v>0.009765494962</v>
      </c>
    </row>
    <row r="984">
      <c r="A984" s="4" t="s">
        <v>1344</v>
      </c>
      <c r="B984" s="45">
        <f>MIN( MAX( NORMINV( MCrands!B984, (B$5+B$4)/2, (B$5-B$4)/3.29 ), 0 ), 1 )</f>
        <v>0.5811117052</v>
      </c>
      <c r="C984" s="45">
        <f>MAX( NORMINV( MCrands!C984, (C$5+C$4)/2, (C$5-C$4)/3.29 ), 0 )</f>
        <v>3.255281508</v>
      </c>
      <c r="D984" s="41"/>
      <c r="E984" s="43">
        <f>Baseline!B$33 * (C984 * Baseline!B$66*Baseline!B$66/Baseline!B$73 + Baseline!B$52*Baseline!B$52/Baseline!B$74 + Baseline!B$53*Baseline!B$53/Baseline!B$75 + Baseline!B$54*Baseline!B$54/Baseline!B$76)</f>
        <v>0.00002308871545</v>
      </c>
      <c r="F984" s="43">
        <f>Baseline!B$33 * (C984 * Baseline!B$66*Baseline!B$57/Baseline!B$73 + Baseline!B$52*Baseline!B$67/Baseline!B$74 + Baseline!B$53*Baseline!B$55/Baseline!B$75 + Baseline!B$54*Baseline!B$56/Baseline!B$76)</f>
        <v>0.0000002005134546</v>
      </c>
      <c r="G984" s="45">
        <f>Baseline!B$33 * (C984 * Baseline!B$66*Baseline!B$58/Baseline!B$73 + Baseline!B$52*Baseline!B$59/Baseline!B$74 + Baseline!B$53*Baseline!B$68/Baseline!B$75 + Baseline!B$54*Baseline!B$60/Baseline!B$76)</f>
        <v>0.0000001701916011</v>
      </c>
      <c r="H984" s="43">
        <f>Baseline!B$33 * (C984 * Baseline!B$66*Baseline!B$61/Baseline!B$73 + Baseline!B$52*Baseline!B$62/Baseline!B$74 + Baseline!B$53*Baseline!B$63/Baseline!B$75 + Baseline!B$54*Baseline!B$69/Baseline!B$76)</f>
        <v>0.000000003557223809</v>
      </c>
      <c r="I984" s="43">
        <f>Baseline!B$33 * (C984 * Baseline!B$57*Baseline!B$66/Baseline!B$73 + Baseline!B$67*Baseline!B$52/Baseline!B$74 + Baseline!B$55*Baseline!B$53/Baseline!B$75 + Baseline!B$56*Baseline!B$54/Baseline!B$76)</f>
        <v>0.0000002005134546</v>
      </c>
      <c r="J984" s="45">
        <f>Baseline!B$33 * (C984 * Baseline!B$57*Baseline!B$57/Baseline!B$73 + Baseline!B$67*Baseline!B$67/Baseline!B$74 + Baseline!B$55*Baseline!B$55/Baseline!B$75 + Baseline!B$56*Baseline!B$56/Baseline!B$76)</f>
        <v>0.000001763813902</v>
      </c>
      <c r="K984" s="43">
        <f>Baseline!B$33 * (C984 * Baseline!B$57*Baseline!B$58/Baseline!B$73 + Baseline!B$67*Baseline!B$59/Baseline!B$74 + Baseline!B$55*Baseline!B$68/Baseline!B$75 + Baseline!B$56*Baseline!B$60/Baseline!B$76)</f>
        <v>0.00000001374216054</v>
      </c>
      <c r="L984" s="45">
        <f>Baseline!B$33 * (C984 * Baseline!B$57*Baseline!B$61/Baseline!B$73 + Baseline!B$67*Baseline!B$62/Baseline!B$74 + Baseline!B$55*Baseline!B$63/Baseline!B$75 + Baseline!B$56*Baseline!B$69/Baseline!B$76)</f>
        <v>0.00000001439287593</v>
      </c>
      <c r="M984" s="43">
        <f>Baseline!B$33 * (C984 * Baseline!B$58*Baseline!B$66/Baseline!B$73 + Baseline!B$59*Baseline!B$52/Baseline!B$74 + Baseline!B$68*Baseline!B$53/Baseline!B$75 + Baseline!B$60*Baseline!B$54/Baseline!B$76)</f>
        <v>0.0000001701916011</v>
      </c>
      <c r="N984" s="45">
        <f>Baseline!B$33 * (C984 * Baseline!B$58*Baseline!B$57/Baseline!B$73 + Baseline!B$59*Baseline!B$67/Baseline!B$74 + Baseline!B$68*Baseline!B$55/Baseline!B$75 + Baseline!B$60*Baseline!B$56/Baseline!B$76)</f>
        <v>0.00000001374216054</v>
      </c>
      <c r="O984" s="45">
        <f>Baseline!B$33 * (C984 * Baseline!B$58*Baseline!B$58/Baseline!B$73 + Baseline!B$59*Baseline!B$59/Baseline!B$74 + Baseline!B$68*Baseline!B$68/Baseline!B$75 + Baseline!B$60*Baseline!B$60/Baseline!B$76)</f>
        <v>0.000001324390864</v>
      </c>
      <c r="P984" s="43">
        <f>Baseline!B$33 * (C984 * Baseline!B$58*Baseline!B$61/Baseline!B$73 + Baseline!B$59*Baseline!B$62/Baseline!B$74 + Baseline!B$68*Baseline!B$63/Baseline!B$75 + Baseline!B$60*Baseline!B$69/Baseline!B$76)</f>
        <v>0.000000001647000987</v>
      </c>
      <c r="Q984" s="43">
        <f>Baseline!B$33 * (C984 * Baseline!B$61*Baseline!B$66/Baseline!B$73 + Baseline!B$62*Baseline!B$52/Baseline!B$74 + Baseline!B$63*Baseline!B$53/Baseline!B$75 + Baseline!B$69*Baseline!B$54/Baseline!B$76)</f>
        <v>0.000000003557223809</v>
      </c>
      <c r="R984" s="43">
        <f>Baseline!B$33 * (C984 * Baseline!B$61*Baseline!B$57/Baseline!B$73 + Baseline!B$62*Baseline!B$67/Baseline!B$74 + Baseline!B$63*Baseline!B$55/Baseline!B$75 + Baseline!B$69*Baseline!B$56/Baseline!B$76)</f>
        <v>0.00000001439287593</v>
      </c>
      <c r="S984" s="43">
        <f>Baseline!B$33 * (C984 * Baseline!B$61*Baseline!B$58/Baseline!B$73 + Baseline!B$62*Baseline!B$59/Baseline!B$74 + Baseline!B$63*Baseline!B$68/Baseline!B$75 + Baseline!B$69*Baseline!B$60/Baseline!B$76)</f>
        <v>0.000000001647000987</v>
      </c>
      <c r="T984" s="43">
        <f>Baseline!B$33 * (C984 * Baseline!B$61*Baseline!B$61/Baseline!B$73 + Baseline!B$62*Baseline!B$62/Baseline!B$74 + Baseline!B$63*Baseline!B$63/Baseline!B$75 + Baseline!B$69*Baseline!B$69/Baseline!B$76)</f>
        <v>0.00000009854655101</v>
      </c>
      <c r="U984" s="41"/>
      <c r="V984" s="43">
        <f>E984 * ( Baseline!B$87 * Baseline!B$7 )</f>
        <v>0.2396377776</v>
      </c>
      <c r="W984" s="43">
        <f>F984 * ( Baseline!D$87 * Baseline!B$11 )</f>
        <v>0.003698790626</v>
      </c>
      <c r="X984" s="43">
        <f>G984 * ( Baseline!F$87 * Baseline!B$16 )</f>
        <v>0.005911566106</v>
      </c>
      <c r="Y984" s="43">
        <f>H984 * ( Baseline!H$87 * Baseline!B$18 )</f>
        <v>0.00125098123</v>
      </c>
      <c r="Z984" s="51">
        <f t="shared" si="1"/>
        <v>0.2504991156</v>
      </c>
      <c r="AA984" s="43">
        <f>I984 * ( Baseline!B$87 * Baseline!B$7 )</f>
        <v>0.002081129145</v>
      </c>
      <c r="AB984" s="45">
        <f>J984 * ( Baseline!D$87 * Baseline!B$11 )</f>
        <v>0.03253636192</v>
      </c>
      <c r="AC984" s="45">
        <f>K984 * ( Baseline!F$87 * Baseline!B$16 )</f>
        <v>0.0004773307846</v>
      </c>
      <c r="AD984" s="45">
        <f>L984 * ( Baseline!F$87 * Baseline!B$16 )</f>
        <v>0.0004999332339</v>
      </c>
      <c r="AE984" s="51">
        <f t="shared" si="2"/>
        <v>0.03559475508</v>
      </c>
      <c r="AF984" s="51">
        <f>M984 * ( Baseline!B$87 * Baseline!B$7 )</f>
        <v>0.001766418628</v>
      </c>
      <c r="AG984" s="51">
        <f>N984 * ( Baseline!D$87 * Baseline!B$11 )</f>
        <v>0.0002534960794</v>
      </c>
      <c r="AH984" s="51">
        <f>O984 * ( Baseline!F$87 * Baseline!B$16 )</f>
        <v>0.04600241195</v>
      </c>
      <c r="AI984" s="51">
        <f>P984 * ( Baseline!H$87 * Baseline!B$18 )</f>
        <v>0.0005792065472</v>
      </c>
      <c r="AJ984" s="51">
        <f t="shared" si="3"/>
        <v>0.04860153321</v>
      </c>
      <c r="AK984" s="51">
        <f>Q984 * ( Baseline!B$87 * Baseline!B$7 )</f>
        <v>0.00003692042592</v>
      </c>
      <c r="AL984" s="51">
        <f>R984 * ( Baseline!D$87 * Baseline!B$11 )</f>
        <v>0.0002654995631</v>
      </c>
      <c r="AM984" s="51">
        <f>S984 * ( Baseline!F$87 * Baseline!B$16 )</f>
        <v>0.00005720820036</v>
      </c>
      <c r="AN984" s="51">
        <f>T984 * ( Baseline!H$87 * Baseline!B$18 )</f>
        <v>0.03465620724</v>
      </c>
      <c r="AO984" s="51">
        <f t="shared" si="4"/>
        <v>0.03501583543</v>
      </c>
      <c r="AP984" s="61"/>
      <c r="AQ984" s="51">
        <f>V984 * ( (1-Baseline!B$88-Baseline!B$87) + (1-B984)*Baseline!B$88 )</f>
        <v>0.1105714065</v>
      </c>
      <c r="AR984" s="51">
        <f>W984 * ( (1-Baseline!B$88-Baseline!B$87) + (1-B984)*Baseline!B$88 )</f>
        <v>0.001706661137</v>
      </c>
      <c r="AS984" s="51">
        <f>X984 * ( (1-Baseline!B$88-Baseline!B$87) + (1-B984)*Baseline!B$88 )</f>
        <v>0.00272765916</v>
      </c>
      <c r="AT984" s="51">
        <f>Y984 * ( (1-Baseline!B$88-Baseline!B$87) + (1-B984)*Baseline!B$88 )</f>
        <v>0.0005772159777</v>
      </c>
      <c r="AU984" s="51">
        <f t="shared" si="5"/>
        <v>0.1155829428</v>
      </c>
      <c r="AV984" s="51">
        <f>AA984 * ( (1-Baseline!D$88-Baseline!D$87) + (1-B984)*Baseline!D$88 )</f>
        <v>0.001521431014</v>
      </c>
      <c r="AW984" s="51">
        <f>AB984 * ( (1-Baseline!D$88-Baseline!D$87) + (1-B984)*Baseline!D$88 )</f>
        <v>0.02378604433</v>
      </c>
      <c r="AX984" s="51">
        <f>AC984 * ( (1-Baseline!D$88-Baseline!D$87) + (1-B984)*Baseline!D$88 )</f>
        <v>0.0003489576134</v>
      </c>
      <c r="AY984" s="51">
        <f>AD984 * ( (1-Baseline!D$88-Baseline!D$87) + (1-B984)*Baseline!D$88 )</f>
        <v>0.000365481368</v>
      </c>
      <c r="AZ984" s="51">
        <f t="shared" si="6"/>
        <v>0.02602191432</v>
      </c>
      <c r="BA984" s="51">
        <f>AF984 * ( (1-Baseline!F$88-Baseline!F$87) + (1-Baseline!B$36)*Baseline!F$88 )</f>
        <v>0.00127117137</v>
      </c>
      <c r="BB984" s="51">
        <f>AG984 * ( (1-Baseline!F$88-Baseline!F$87) + (1-Baseline!B$36)*Baseline!F$88 )</f>
        <v>0.0001824238906</v>
      </c>
      <c r="BC984" s="51">
        <f>AH984 * ( (1-Baseline!F$88-Baseline!F$87) + (1-Baseline!B$36)*Baseline!F$88 )</f>
        <v>0.03310480772</v>
      </c>
      <c r="BD984" s="51">
        <f>AI984 * ( (1-Baseline!F$88-Baseline!F$87) + (1-Baseline!B$36)*Baseline!F$88 )</f>
        <v>0.000416815566</v>
      </c>
      <c r="BE984" s="51">
        <f t="shared" si="7"/>
        <v>0.03497521855</v>
      </c>
      <c r="BF984" s="51">
        <f>AK984 * ( (1-Baseline!H$88-Baseline!H$87) + (1-Baseline!B$36)*Baseline!H$88 )</f>
        <v>0.00002925279186</v>
      </c>
      <c r="BG984" s="51">
        <f>AL984 * ( (1-Baseline!H$88-Baseline!H$87) + (1-Baseline!B$36)*Baseline!H$88 )</f>
        <v>0.0002103606138</v>
      </c>
      <c r="BH984" s="51">
        <f>AM984 * ( (1-Baseline!H$88-Baseline!H$87) + (1-Baseline!B$36)*Baseline!H$88 )</f>
        <v>0.00004532720131</v>
      </c>
      <c r="BI984" s="51">
        <f>AN984 * ( (1-Baseline!H$88-Baseline!H$87) + (1-Baseline!B$36)*Baseline!H$88 )</f>
        <v>0.02745880612</v>
      </c>
      <c r="BJ984" s="51">
        <f t="shared" si="8"/>
        <v>0.02774374673</v>
      </c>
      <c r="BK984" s="61"/>
      <c r="BL984" s="51">
        <f t="shared" si="19"/>
        <v>0.9566412123</v>
      </c>
      <c r="BM984" s="51">
        <f t="shared" si="20"/>
        <v>0.01476568337</v>
      </c>
      <c r="BN984" s="51">
        <f t="shared" si="21"/>
        <v>0.02359914961</v>
      </c>
      <c r="BO984" s="51">
        <f t="shared" si="22"/>
        <v>0.004993954675</v>
      </c>
      <c r="BP984" s="51">
        <f t="shared" si="9"/>
        <v>1</v>
      </c>
      <c r="BQ984" s="51">
        <f t="shared" si="23"/>
        <v>0.05846729779</v>
      </c>
      <c r="BR984" s="51">
        <f t="shared" si="24"/>
        <v>0.9140774208</v>
      </c>
      <c r="BS984" s="51">
        <f t="shared" si="25"/>
        <v>0.01341014381</v>
      </c>
      <c r="BT984" s="51">
        <f t="shared" si="26"/>
        <v>0.01404513763</v>
      </c>
      <c r="BU984" s="51">
        <f t="shared" si="10"/>
        <v>1</v>
      </c>
      <c r="BV984" s="51">
        <f t="shared" si="27"/>
        <v>0.03634491571</v>
      </c>
      <c r="BW984" s="51">
        <f t="shared" si="28"/>
        <v>0.005215804166</v>
      </c>
      <c r="BX984" s="51">
        <f t="shared" si="29"/>
        <v>0.9465218259</v>
      </c>
      <c r="BY984" s="51">
        <f t="shared" si="30"/>
        <v>0.01191745422</v>
      </c>
      <c r="BZ984" s="51">
        <f t="shared" si="11"/>
        <v>1</v>
      </c>
      <c r="CA984" s="51">
        <f t="shared" si="31"/>
        <v>0.001054392262</v>
      </c>
      <c r="CB984" s="51">
        <f t="shared" si="32"/>
        <v>0.007582271272</v>
      </c>
      <c r="CC984" s="51">
        <f t="shared" si="33"/>
        <v>0.001633780821</v>
      </c>
      <c r="CD984" s="51">
        <f t="shared" si="34"/>
        <v>0.9897295556</v>
      </c>
      <c r="CE984" s="51">
        <f t="shared" si="12"/>
        <v>1</v>
      </c>
      <c r="CF984" s="61"/>
      <c r="CG984" s="51">
        <f t="shared" si="35"/>
        <v>0.9566412123</v>
      </c>
      <c r="CH984" s="51">
        <f t="shared" si="36"/>
        <v>0.01476568337</v>
      </c>
      <c r="CI984" s="51">
        <f t="shared" si="37"/>
        <v>0.02359914961</v>
      </c>
      <c r="CJ984" s="51">
        <f t="shared" si="38"/>
        <v>0.004993954675</v>
      </c>
      <c r="CK984" s="51">
        <f t="shared" si="13"/>
        <v>1</v>
      </c>
      <c r="CL984" s="51">
        <f t="shared" si="39"/>
        <v>0.05846729779</v>
      </c>
      <c r="CM984" s="51">
        <f t="shared" si="40"/>
        <v>0.9140774208</v>
      </c>
      <c r="CN984" s="51">
        <f t="shared" si="41"/>
        <v>0.01341014381</v>
      </c>
      <c r="CO984" s="51">
        <f t="shared" si="42"/>
        <v>0.01404513763</v>
      </c>
      <c r="CP984" s="51">
        <f t="shared" si="14"/>
        <v>1</v>
      </c>
      <c r="CQ984" s="51">
        <f t="shared" si="43"/>
        <v>0.03634491571</v>
      </c>
      <c r="CR984" s="51">
        <f t="shared" si="44"/>
        <v>0.005215804166</v>
      </c>
      <c r="CS984" s="51">
        <f t="shared" si="45"/>
        <v>0.9465218259</v>
      </c>
      <c r="CT984" s="51">
        <f t="shared" si="46"/>
        <v>0.01191745422</v>
      </c>
      <c r="CU984" s="51">
        <f t="shared" si="15"/>
        <v>1</v>
      </c>
      <c r="CV984" s="51">
        <f t="shared" si="47"/>
        <v>0.001054392262</v>
      </c>
      <c r="CW984" s="51">
        <f t="shared" si="48"/>
        <v>0.007582271272</v>
      </c>
      <c r="CX984" s="51">
        <f t="shared" si="49"/>
        <v>0.001633780821</v>
      </c>
      <c r="CY984" s="51">
        <f t="shared" si="50"/>
        <v>0.9897295556</v>
      </c>
      <c r="CZ984" s="51">
        <f t="shared" si="16"/>
        <v>1</v>
      </c>
      <c r="DA984" s="61"/>
      <c r="DB984" s="51">
        <f>(AQ984*Baseline!B$7 + AV984*Baseline!B$11 + BA984*Baseline!B$16 + BF984*Baseline!B$18)</f>
        <v>62488.09796</v>
      </c>
      <c r="DC984" s="51">
        <f>(AR984*Baseline!B$7 + AW984*Baseline!B$11 + BB984*Baseline!B$16 + BG984*Baseline!B$18)</f>
        <v>62081.92601</v>
      </c>
      <c r="DD984" s="51">
        <f>(AS984*Baseline!B$7 + AX984*Baseline!B$11 + BC984*Baseline!B$16 + BH984*Baseline!B$18)</f>
        <v>115054.2384</v>
      </c>
      <c r="DE984" s="51">
        <f>(AT984*Baseline!B$7 + AY984*Baseline!B$11 + BD984*Baseline!B$16 + BI984*Baseline!B$18)</f>
        <v>1259821.294</v>
      </c>
      <c r="DF984" s="51">
        <f t="shared" si="17"/>
        <v>1499445.557</v>
      </c>
      <c r="DG984" s="61"/>
      <c r="DH984" s="51">
        <f t="shared" si="51"/>
        <v>0.04167413594</v>
      </c>
      <c r="DI984" s="51">
        <f t="shared" si="52"/>
        <v>0.04140325451</v>
      </c>
      <c r="DJ984" s="51">
        <f t="shared" si="53"/>
        <v>0.07673118769</v>
      </c>
      <c r="DK984" s="51">
        <f t="shared" si="54"/>
        <v>0.8401914219</v>
      </c>
      <c r="DL984" s="51">
        <f t="shared" si="18"/>
        <v>1</v>
      </c>
      <c r="DM984" s="61"/>
      <c r="DN984" s="51">
        <f>DH984 / (Baseline!B$7/Baseline!B$17)</f>
        <v>4.448439907</v>
      </c>
      <c r="DO984" s="51">
        <f>DI984 / (Baseline!B$11/Baseline!B$17)</f>
        <v>0.9994943806</v>
      </c>
      <c r="DP984" s="51">
        <f>DJ984 / (Baseline!B$16/Baseline!B$17)</f>
        <v>1.185728737</v>
      </c>
      <c r="DQ984" s="51">
        <f>DK984 / (Baseline!B$18/Baseline!B$17)</f>
        <v>0.9499105763</v>
      </c>
      <c r="DR984" s="79"/>
      <c r="DS984" s="51">
        <f>(AU984*Baseline!B$34)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0.02986697267</v>
      </c>
      <c r="DT984" s="51">
        <f>(AZ984*Baseline!B$34) + (Baseline!D$88*(1-Baseline!D$89)*Baseline!B$35) + (Baseline!D$88*Baseline!D$89*((1-Baseline!D$90)*Baseline!B$40 + Baseline!D$90*Baseline!B$41))</f>
        <v>0.01031685515</v>
      </c>
      <c r="DU984" s="51">
        <f>(BE984*Baseline!B$34) + (Baseline!F$88*(1-Baseline!F$89)*Baseline!B$35) + (Baseline!F$88*Baseline!F$89*((1-Baseline!F$90)*Baseline!B$40 + Baseline!F$90*Baseline!B$41))</f>
        <v>0.01297692278</v>
      </c>
      <c r="DV984" s="51">
        <f>(BJ984*Baseline!B$34) + (Baseline!H$88*(1-Baseline!H$89)*Baseline!B$35) + (Baseline!H$88*Baseline!H$89*((1-Baseline!H$90)*Baseline!B$40 + Baseline!H$90*Baseline!B$41))</f>
        <v>0.009306562009</v>
      </c>
      <c r="DW984" s="51">
        <f>( DS984*Baseline!B$7 + DT984*Baseline!B$11 + DU984*Baseline!B$16 + DV984*Baseline!B$18 ) / Baseline!B$17</f>
        <v>0.009778545185</v>
      </c>
    </row>
    <row r="985">
      <c r="A985" s="4" t="s">
        <v>1345</v>
      </c>
      <c r="B985" s="45">
        <f>MIN( MAX( NORMINV( MCrands!B985, (B$5+B$4)/2, (B$5-B$4)/3.29 ), 0 ), 1 )</f>
        <v>0.5045415314</v>
      </c>
      <c r="C985" s="45">
        <f>MAX( NORMINV( MCrands!C985, (C$5+C$4)/2, (C$5-C$4)/3.29 ), 0 )</f>
        <v>2.234850953</v>
      </c>
      <c r="D985" s="41"/>
      <c r="E985" s="43">
        <f>Baseline!B$33 * (C985 * Baseline!B$66*Baseline!B$66/Baseline!B$73 + Baseline!B$52*Baseline!B$52/Baseline!B$74 + Baseline!B$53*Baseline!B$53/Baseline!B$75 + Baseline!B$54*Baseline!B$54/Baseline!B$76)</f>
        <v>0.00001586404263</v>
      </c>
      <c r="F985" s="43">
        <f>Baseline!B$33 * (C985 * Baseline!B$66*Baseline!B$57/Baseline!B$73 + Baseline!B$52*Baseline!B$67/Baseline!B$74 + Baseline!B$53*Baseline!B$55/Baseline!B$75 + Baseline!B$54*Baseline!B$56/Baseline!B$76)</f>
        <v>0.0000001993727167</v>
      </c>
      <c r="G985" s="45">
        <f>Baseline!B$33 * (C985 * Baseline!B$66*Baseline!B$58/Baseline!B$73 + Baseline!B$52*Baseline!B$59/Baseline!B$74 + Baseline!B$53*Baseline!B$68/Baseline!B$75 + Baseline!B$54*Baseline!B$60/Baseline!B$76)</f>
        <v>0.0000001673872873</v>
      </c>
      <c r="H985" s="43">
        <f>Baseline!B$33 * (C985 * Baseline!B$66*Baseline!B$61/Baseline!B$73 + Baseline!B$52*Baseline!B$62/Baseline!B$74 + Baseline!B$53*Baseline!B$63/Baseline!B$75 + Baseline!B$54*Baseline!B$69/Baseline!B$76)</f>
        <v>0.00000000327679243</v>
      </c>
      <c r="I985" s="43">
        <f>Baseline!B$33 * (C985 * Baseline!B$57*Baseline!B$66/Baseline!B$73 + Baseline!B$67*Baseline!B$52/Baseline!B$74 + Baseline!B$55*Baseline!B$53/Baseline!B$75 + Baseline!B$56*Baseline!B$54/Baseline!B$76)</f>
        <v>0.0000001993727167</v>
      </c>
      <c r="J985" s="45">
        <f>Baseline!B$33 * (C985 * Baseline!B$57*Baseline!B$57/Baseline!B$73 + Baseline!B$67*Baseline!B$67/Baseline!B$74 + Baseline!B$55*Baseline!B$55/Baseline!B$75 + Baseline!B$56*Baseline!B$56/Baseline!B$76)</f>
        <v>0.000001763813722</v>
      </c>
      <c r="K985" s="43">
        <f>Baseline!B$33 * (C985 * Baseline!B$57*Baseline!B$58/Baseline!B$73 + Baseline!B$67*Baseline!B$59/Baseline!B$74 + Baseline!B$55*Baseline!B$68/Baseline!B$75 + Baseline!B$56*Baseline!B$60/Baseline!B$76)</f>
        <v>0.00000001374171775</v>
      </c>
      <c r="L985" s="45">
        <f>Baseline!B$33 * (C985 * Baseline!B$57*Baseline!B$61/Baseline!B$73 + Baseline!B$67*Baseline!B$62/Baseline!B$74 + Baseline!B$55*Baseline!B$63/Baseline!B$75 + Baseline!B$56*Baseline!B$69/Baseline!B$76)</f>
        <v>0.00000001439283165</v>
      </c>
      <c r="M985" s="43">
        <f>Baseline!B$33 * (C985 * Baseline!B$58*Baseline!B$66/Baseline!B$73 + Baseline!B$59*Baseline!B$52/Baseline!B$74 + Baseline!B$68*Baseline!B$53/Baseline!B$75 + Baseline!B$60*Baseline!B$54/Baseline!B$76)</f>
        <v>0.0000001673872873</v>
      </c>
      <c r="N985" s="45">
        <f>Baseline!B$33 * (C985 * Baseline!B$58*Baseline!B$57/Baseline!B$73 + Baseline!B$59*Baseline!B$67/Baseline!B$74 + Baseline!B$68*Baseline!B$55/Baseline!B$75 + Baseline!B$60*Baseline!B$56/Baseline!B$76)</f>
        <v>0.00000001374171775</v>
      </c>
      <c r="O985" s="45">
        <f>Baseline!B$33 * (C985 * Baseline!B$58*Baseline!B$58/Baseline!B$73 + Baseline!B$59*Baseline!B$59/Baseline!B$74 + Baseline!B$68*Baseline!B$68/Baseline!B$75 + Baseline!B$60*Baseline!B$60/Baseline!B$76)</f>
        <v>0.000001324389776</v>
      </c>
      <c r="P985" s="43">
        <f>Baseline!B$33 * (C985 * Baseline!B$58*Baseline!B$61/Baseline!B$73 + Baseline!B$59*Baseline!B$62/Baseline!B$74 + Baseline!B$68*Baseline!B$63/Baseline!B$75 + Baseline!B$60*Baseline!B$69/Baseline!B$76)</f>
        <v>0.000000001646892136</v>
      </c>
      <c r="Q985" s="43">
        <f>Baseline!B$33 * (C985 * Baseline!B$61*Baseline!B$66/Baseline!B$73 + Baseline!B$62*Baseline!B$52/Baseline!B$74 + Baseline!B$63*Baseline!B$53/Baseline!B$75 + Baseline!B$69*Baseline!B$54/Baseline!B$76)</f>
        <v>0.00000000327679243</v>
      </c>
      <c r="R985" s="43">
        <f>Baseline!B$33 * (C985 * Baseline!B$61*Baseline!B$57/Baseline!B$73 + Baseline!B$62*Baseline!B$67/Baseline!B$74 + Baseline!B$63*Baseline!B$55/Baseline!B$75 + Baseline!B$69*Baseline!B$56/Baseline!B$76)</f>
        <v>0.00000001439283165</v>
      </c>
      <c r="S985" s="43">
        <f>Baseline!B$33 * (C985 * Baseline!B$61*Baseline!B$58/Baseline!B$73 + Baseline!B$62*Baseline!B$59/Baseline!B$74 + Baseline!B$63*Baseline!B$68/Baseline!B$75 + Baseline!B$69*Baseline!B$60/Baseline!B$76)</f>
        <v>0.000000001646892136</v>
      </c>
      <c r="T985" s="43">
        <f>Baseline!B$33 * (C985 * Baseline!B$61*Baseline!B$61/Baseline!B$73 + Baseline!B$62*Baseline!B$62/Baseline!B$74 + Baseline!B$63*Baseline!B$63/Baseline!B$75 + Baseline!B$69*Baseline!B$69/Baseline!B$76)</f>
        <v>0.00000009854654012</v>
      </c>
      <c r="U985" s="41"/>
      <c r="V985" s="43">
        <f>E985 * ( Baseline!B$87 * Baseline!B$7 )</f>
        <v>0.1646528984</v>
      </c>
      <c r="W985" s="43">
        <f>F985 * ( Baseline!D$87 * Baseline!B$11 )</f>
        <v>0.003677747897</v>
      </c>
      <c r="X985" s="43">
        <f>G985 * ( Baseline!F$87 * Baseline!B$16 )</f>
        <v>0.005814158912</v>
      </c>
      <c r="Y985" s="43">
        <f>H985 * ( Baseline!H$87 * Baseline!B$18 )</f>
        <v>0.001152360954</v>
      </c>
      <c r="Z985" s="51">
        <f t="shared" si="1"/>
        <v>0.1752971662</v>
      </c>
      <c r="AA985" s="43">
        <f>I985 * ( Baseline!B$87 * Baseline!B$7 )</f>
        <v>0.002069289427</v>
      </c>
      <c r="AB985" s="45">
        <f>J985 * ( Baseline!D$87 * Baseline!B$11 )</f>
        <v>0.03253635859</v>
      </c>
      <c r="AC985" s="45">
        <f>K985 * ( Baseline!F$87 * Baseline!B$16 )</f>
        <v>0.0004773154045</v>
      </c>
      <c r="AD985" s="45">
        <f>L985 * ( Baseline!F$87 * Baseline!B$16 )</f>
        <v>0.0004999316959</v>
      </c>
      <c r="AE985" s="51">
        <f t="shared" si="2"/>
        <v>0.03558289512</v>
      </c>
      <c r="AF985" s="51">
        <f>M985 * ( Baseline!B$87 * Baseline!B$7 )</f>
        <v>0.001737312655</v>
      </c>
      <c r="AG985" s="51">
        <f>N985 * ( Baseline!D$87 * Baseline!B$11 )</f>
        <v>0.0002534879115</v>
      </c>
      <c r="AH985" s="51">
        <f>O985 * ( Baseline!F$87 * Baseline!B$16 )</f>
        <v>0.04600237414</v>
      </c>
      <c r="AI985" s="51">
        <f>P985 * ( Baseline!H$87 * Baseline!B$18 )</f>
        <v>0.000579168267</v>
      </c>
      <c r="AJ985" s="51">
        <f t="shared" si="3"/>
        <v>0.04857234298</v>
      </c>
      <c r="AK985" s="51">
        <f>Q985 * ( Baseline!B$87 * Baseline!B$7 )</f>
        <v>0.00003400982863</v>
      </c>
      <c r="AL985" s="51">
        <f>R985 * ( Baseline!D$87 * Baseline!B$11 )</f>
        <v>0.0002654987463</v>
      </c>
      <c r="AM985" s="51">
        <f>S985 * ( Baseline!F$87 * Baseline!B$16 )</f>
        <v>0.00005720441942</v>
      </c>
      <c r="AN985" s="51">
        <f>T985 * ( Baseline!H$87 * Baseline!B$18 )</f>
        <v>0.03465620341</v>
      </c>
      <c r="AO985" s="51">
        <f t="shared" si="4"/>
        <v>0.03501291641</v>
      </c>
      <c r="AP985" s="61"/>
      <c r="AQ985" s="51">
        <f>V985 * ( (1-Baseline!B$88-Baseline!B$87) + (1-B985)*Baseline!B$88 )</f>
        <v>0.08719326568</v>
      </c>
      <c r="AR985" s="51">
        <f>W985 * ( (1-Baseline!B$88-Baseline!B$87) + (1-B985)*Baseline!B$88 )</f>
        <v>0.001947580957</v>
      </c>
      <c r="AS985" s="51">
        <f>X985 * ( (1-Baseline!B$88-Baseline!B$87) + (1-B985)*Baseline!B$88 )</f>
        <v>0.00307893458</v>
      </c>
      <c r="AT985" s="51">
        <f>Y985 * ( (1-Baseline!B$88-Baseline!B$87) + (1-B985)*Baseline!B$88 )</f>
        <v>0.0006102420048</v>
      </c>
      <c r="AU985" s="51">
        <f t="shared" si="5"/>
        <v>0.09283002322</v>
      </c>
      <c r="AV985" s="51">
        <f>AA985 * ( (1-Baseline!D$88-Baseline!D$87) + (1-B985)*Baseline!D$88 )</f>
        <v>0.001583759207</v>
      </c>
      <c r="AW985" s="51">
        <f>AB985 * ( (1-Baseline!D$88-Baseline!D$87) + (1-B985)*Baseline!D$88 )</f>
        <v>0.02490215085</v>
      </c>
      <c r="AX985" s="51">
        <f>AC985 * ( (1-Baseline!D$88-Baseline!D$87) + (1-B985)*Baseline!D$88 )</f>
        <v>0.0003653199289</v>
      </c>
      <c r="AY985" s="51">
        <f>AD985 * ( (1-Baseline!D$88-Baseline!D$87) + (1-B985)*Baseline!D$88 )</f>
        <v>0.0003826296195</v>
      </c>
      <c r="AZ985" s="51">
        <f t="shared" si="6"/>
        <v>0.02723385961</v>
      </c>
      <c r="BA985" s="51">
        <f>AF985 * ( (1-Baseline!F$88-Baseline!F$87) + (1-Baseline!B$36)*Baseline!F$88 )</f>
        <v>0.00125022578</v>
      </c>
      <c r="BB985" s="51">
        <f>AG985 * ( (1-Baseline!F$88-Baseline!F$87) + (1-Baseline!B$36)*Baseline!F$88 )</f>
        <v>0.0001824180127</v>
      </c>
      <c r="BC985" s="51">
        <f>AH985 * ( (1-Baseline!F$88-Baseline!F$87) + (1-Baseline!B$36)*Baseline!F$88 )</f>
        <v>0.03310478051</v>
      </c>
      <c r="BD985" s="51">
        <f>AI985 * ( (1-Baseline!F$88-Baseline!F$87) + (1-Baseline!B$36)*Baseline!F$88 )</f>
        <v>0.0004167880183</v>
      </c>
      <c r="BE985" s="51">
        <f t="shared" si="7"/>
        <v>0.03495421232</v>
      </c>
      <c r="BF985" s="51">
        <f>AK985 * ( (1-Baseline!H$88-Baseline!H$87) + (1-Baseline!B$36)*Baseline!H$88 )</f>
        <v>0.00002694666742</v>
      </c>
      <c r="BG985" s="51">
        <f>AL985 * ( (1-Baseline!H$88-Baseline!H$87) + (1-Baseline!B$36)*Baseline!H$88 )</f>
        <v>0.0002103599666</v>
      </c>
      <c r="BH985" s="51">
        <f>AM985 * ( (1-Baseline!H$88-Baseline!H$87) + (1-Baseline!B$36)*Baseline!H$88 )</f>
        <v>0.0000453242056</v>
      </c>
      <c r="BI985" s="51">
        <f>AN985 * ( (1-Baseline!H$88-Baseline!H$87) + (1-Baseline!B$36)*Baseline!H$88 )</f>
        <v>0.02745880309</v>
      </c>
      <c r="BJ985" s="51">
        <f t="shared" si="8"/>
        <v>0.02774143393</v>
      </c>
      <c r="BK985" s="61"/>
      <c r="BL985" s="51">
        <f t="shared" si="19"/>
        <v>0.9392787231</v>
      </c>
      <c r="BM985" s="51">
        <f t="shared" si="20"/>
        <v>0.02098007616</v>
      </c>
      <c r="BN985" s="51">
        <f t="shared" si="21"/>
        <v>0.03316744382</v>
      </c>
      <c r="BO985" s="51">
        <f t="shared" si="22"/>
        <v>0.006573756891</v>
      </c>
      <c r="BP985" s="51">
        <f t="shared" si="9"/>
        <v>1</v>
      </c>
      <c r="BQ985" s="51">
        <f t="shared" si="23"/>
        <v>0.05815404902</v>
      </c>
      <c r="BR985" s="51">
        <f t="shared" si="24"/>
        <v>0.914381994</v>
      </c>
      <c r="BS985" s="51">
        <f t="shared" si="25"/>
        <v>0.01341418125</v>
      </c>
      <c r="BT985" s="51">
        <f t="shared" si="26"/>
        <v>0.01404977572</v>
      </c>
      <c r="BU985" s="51">
        <f t="shared" si="10"/>
        <v>1</v>
      </c>
      <c r="BV985" s="51">
        <f t="shared" si="27"/>
        <v>0.03576752836</v>
      </c>
      <c r="BW985" s="51">
        <f t="shared" si="28"/>
        <v>0.005218770517</v>
      </c>
      <c r="BX985" s="51">
        <f t="shared" si="29"/>
        <v>0.947089873</v>
      </c>
      <c r="BY985" s="51">
        <f t="shared" si="30"/>
        <v>0.01192382808</v>
      </c>
      <c r="BZ985" s="51">
        <f t="shared" si="11"/>
        <v>1</v>
      </c>
      <c r="CA985" s="51">
        <f t="shared" si="31"/>
        <v>0.0009713509219</v>
      </c>
      <c r="CB985" s="51">
        <f t="shared" si="32"/>
        <v>0.007582880077</v>
      </c>
      <c r="CC985" s="51">
        <f t="shared" si="33"/>
        <v>0.001633809042</v>
      </c>
      <c r="CD985" s="51">
        <f t="shared" si="34"/>
        <v>0.98981196</v>
      </c>
      <c r="CE985" s="51">
        <f t="shared" si="12"/>
        <v>1</v>
      </c>
      <c r="CF985" s="61"/>
      <c r="CG985" s="51">
        <f t="shared" si="35"/>
        <v>0.9392787231</v>
      </c>
      <c r="CH985" s="51">
        <f t="shared" si="36"/>
        <v>0.02098007616</v>
      </c>
      <c r="CI985" s="51">
        <f t="shared" si="37"/>
        <v>0.03316744382</v>
      </c>
      <c r="CJ985" s="51">
        <f t="shared" si="38"/>
        <v>0.006573756891</v>
      </c>
      <c r="CK985" s="51">
        <f t="shared" si="13"/>
        <v>1</v>
      </c>
      <c r="CL985" s="51">
        <f t="shared" si="39"/>
        <v>0.05815404902</v>
      </c>
      <c r="CM985" s="51">
        <f t="shared" si="40"/>
        <v>0.914381994</v>
      </c>
      <c r="CN985" s="51">
        <f t="shared" si="41"/>
        <v>0.01341418125</v>
      </c>
      <c r="CO985" s="51">
        <f t="shared" si="42"/>
        <v>0.01404977572</v>
      </c>
      <c r="CP985" s="51">
        <f t="shared" si="14"/>
        <v>1</v>
      </c>
      <c r="CQ985" s="51">
        <f t="shared" si="43"/>
        <v>0.03576752836</v>
      </c>
      <c r="CR985" s="51">
        <f t="shared" si="44"/>
        <v>0.005218770517</v>
      </c>
      <c r="CS985" s="51">
        <f t="shared" si="45"/>
        <v>0.947089873</v>
      </c>
      <c r="CT985" s="51">
        <f t="shared" si="46"/>
        <v>0.01192382808</v>
      </c>
      <c r="CU985" s="51">
        <f t="shared" si="15"/>
        <v>1</v>
      </c>
      <c r="CV985" s="51">
        <f t="shared" si="47"/>
        <v>0.0009713509219</v>
      </c>
      <c r="CW985" s="51">
        <f t="shared" si="48"/>
        <v>0.007582880077</v>
      </c>
      <c r="CX985" s="51">
        <f t="shared" si="49"/>
        <v>0.001633809042</v>
      </c>
      <c r="CY985" s="51">
        <f t="shared" si="50"/>
        <v>0.98981196</v>
      </c>
      <c r="CZ985" s="51">
        <f t="shared" si="16"/>
        <v>1</v>
      </c>
      <c r="DA985" s="61"/>
      <c r="DB985" s="51">
        <f>(AQ985*Baseline!B$7 + AV985*Baseline!B$11 + BA985*Baseline!B$16 + BF985*Baseline!B$18)</f>
        <v>51107.59479</v>
      </c>
      <c r="DC985" s="51">
        <f>(AR985*Baseline!B$7 + AW985*Baseline!B$11 + BB985*Baseline!B$16 + BG985*Baseline!B$18)</f>
        <v>64592.27351</v>
      </c>
      <c r="DD985" s="51">
        <f>(AS985*Baseline!B$7 + AX985*Baseline!B$11 + BC985*Baseline!B$16 + BH985*Baseline!B$18)</f>
        <v>115259.4686</v>
      </c>
      <c r="DE985" s="51">
        <f>(AT985*Baseline!B$7 + AY985*Baseline!B$11 + BD985*Baseline!B$16 + BI985*Baseline!B$18)</f>
        <v>1259873.856</v>
      </c>
      <c r="DF985" s="51">
        <f t="shared" si="17"/>
        <v>1490833.193</v>
      </c>
      <c r="DG985" s="61"/>
      <c r="DH985" s="51">
        <f t="shared" si="51"/>
        <v>0.03428122947</v>
      </c>
      <c r="DI985" s="51">
        <f t="shared" si="52"/>
        <v>0.04332629151</v>
      </c>
      <c r="DJ985" s="51">
        <f t="shared" si="53"/>
        <v>0.07731211587</v>
      </c>
      <c r="DK985" s="51">
        <f t="shared" si="54"/>
        <v>0.8450803631</v>
      </c>
      <c r="DL985" s="51">
        <f t="shared" si="18"/>
        <v>1</v>
      </c>
      <c r="DM985" s="61"/>
      <c r="DN985" s="51">
        <f>DH985 / (Baseline!B$7/Baseline!B$17)</f>
        <v>3.659295767</v>
      </c>
      <c r="DO985" s="51">
        <f>DI985 / (Baseline!B$11/Baseline!B$17)</f>
        <v>1.045917414</v>
      </c>
      <c r="DP985" s="51">
        <f>DJ985 / (Baseline!B$16/Baseline!B$17)</f>
        <v>1.194705833</v>
      </c>
      <c r="DQ985" s="51">
        <f>DK985 / (Baseline!B$18/Baseline!B$17)</f>
        <v>0.9554379561</v>
      </c>
      <c r="DR985" s="79"/>
      <c r="DS985" s="51">
        <f>(AU985*Baseline!B$34)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0.02645403473</v>
      </c>
      <c r="DT985" s="51">
        <f>(AZ985*Baseline!B$34) + (Baseline!D$88*(1-Baseline!D$89)*Baseline!B$35) + (Baseline!D$88*Baseline!D$89*((1-Baseline!D$90)*Baseline!B$40 + Baseline!D$90*Baseline!B$41))</f>
        <v>0.01049864694</v>
      </c>
      <c r="DU985" s="51">
        <f>(BE985*Baseline!B$34) + (Baseline!F$88*(1-Baseline!F$89)*Baseline!B$35) + (Baseline!F$88*Baseline!F$89*((1-Baseline!F$90)*Baseline!B$40 + Baseline!F$90*Baseline!B$41))</f>
        <v>0.01297377185</v>
      </c>
      <c r="DV985" s="51">
        <f>(BJ985*Baseline!B$34) + (Baseline!H$88*(1-Baseline!H$89)*Baseline!B$35) + (Baseline!H$88*Baseline!H$89*((1-Baseline!H$90)*Baseline!B$40 + Baseline!H$90*Baseline!B$41))</f>
        <v>0.009306215089</v>
      </c>
      <c r="DW985" s="51">
        <f>( DS985*Baseline!B$7 + DT985*Baseline!B$11 + DU985*Baseline!B$16 + DV985*Baseline!B$18 ) / Baseline!B$17</f>
        <v>0.009753591726</v>
      </c>
    </row>
    <row r="986">
      <c r="A986" s="4" t="s">
        <v>1346</v>
      </c>
      <c r="B986" s="45">
        <f>MIN( MAX( NORMINV( MCrands!B986, (B$5+B$4)/2, (B$5-B$4)/3.29 ), 0 ), 1 )</f>
        <v>0.5048636556</v>
      </c>
      <c r="C986" s="45">
        <f>MAX( NORMINV( MCrands!C986, (C$5+C$4)/2, (C$5-C$4)/3.29 ), 0 )</f>
        <v>2.28016748</v>
      </c>
      <c r="D986" s="41"/>
      <c r="E986" s="43">
        <f>Baseline!B$33 * (C986 * Baseline!B$66*Baseline!B$66/Baseline!B$73 + Baseline!B$52*Baseline!B$52/Baseline!B$74 + Baseline!B$53*Baseline!B$53/Baseline!B$75 + Baseline!B$54*Baseline!B$54/Baseline!B$76)</f>
        <v>0.00001618488472</v>
      </c>
      <c r="F986" s="43">
        <f>Baseline!B$33 * (C986 * Baseline!B$66*Baseline!B$57/Baseline!B$73 + Baseline!B$52*Baseline!B$67/Baseline!B$74 + Baseline!B$53*Baseline!B$55/Baseline!B$75 + Baseline!B$54*Baseline!B$56/Baseline!B$76)</f>
        <v>0.000000199423376</v>
      </c>
      <c r="G986" s="45">
        <f>Baseline!B$33 * (C986 * Baseline!B$66*Baseline!B$58/Baseline!B$73 + Baseline!B$52*Baseline!B$59/Baseline!B$74 + Baseline!B$53*Baseline!B$68/Baseline!B$75 + Baseline!B$54*Baseline!B$60/Baseline!B$76)</f>
        <v>0.0000001675118247</v>
      </c>
      <c r="H986" s="43">
        <f>Baseline!B$33 * (C986 * Baseline!B$66*Baseline!B$61/Baseline!B$73 + Baseline!B$52*Baseline!B$62/Baseline!B$74 + Baseline!B$53*Baseline!B$63/Baseline!B$75 + Baseline!B$54*Baseline!B$69/Baseline!B$76)</f>
        <v>0.000000003289246169</v>
      </c>
      <c r="I986" s="43">
        <f>Baseline!B$33 * (C986 * Baseline!B$57*Baseline!B$66/Baseline!B$73 + Baseline!B$67*Baseline!B$52/Baseline!B$74 + Baseline!B$55*Baseline!B$53/Baseline!B$75 + Baseline!B$56*Baseline!B$54/Baseline!B$76)</f>
        <v>0.000000199423376</v>
      </c>
      <c r="J986" s="45">
        <f>Baseline!B$33 * (C986 * Baseline!B$57*Baseline!B$57/Baseline!B$73 + Baseline!B$67*Baseline!B$67/Baseline!B$74 + Baseline!B$55*Baseline!B$55/Baseline!B$75 + Baseline!B$56*Baseline!B$56/Baseline!B$76)</f>
        <v>0.00000176381373</v>
      </c>
      <c r="K986" s="43">
        <f>Baseline!B$33 * (C986 * Baseline!B$57*Baseline!B$58/Baseline!B$73 + Baseline!B$67*Baseline!B$59/Baseline!B$74 + Baseline!B$55*Baseline!B$68/Baseline!B$75 + Baseline!B$56*Baseline!B$60/Baseline!B$76)</f>
        <v>0.00000001374173742</v>
      </c>
      <c r="L986" s="45">
        <f>Baseline!B$33 * (C986 * Baseline!B$57*Baseline!B$61/Baseline!B$73 + Baseline!B$67*Baseline!B$62/Baseline!B$74 + Baseline!B$55*Baseline!B$63/Baseline!B$75 + Baseline!B$56*Baseline!B$69/Baseline!B$76)</f>
        <v>0.00000001439283362</v>
      </c>
      <c r="M986" s="43">
        <f>Baseline!B$33 * (C986 * Baseline!B$58*Baseline!B$66/Baseline!B$73 + Baseline!B$59*Baseline!B$52/Baseline!B$74 + Baseline!B$68*Baseline!B$53/Baseline!B$75 + Baseline!B$60*Baseline!B$54/Baseline!B$76)</f>
        <v>0.0000001675118247</v>
      </c>
      <c r="N986" s="45">
        <f>Baseline!B$33 * (C986 * Baseline!B$58*Baseline!B$57/Baseline!B$73 + Baseline!B$59*Baseline!B$67/Baseline!B$74 + Baseline!B$68*Baseline!B$55/Baseline!B$75 + Baseline!B$60*Baseline!B$56/Baseline!B$76)</f>
        <v>0.00000001374173742</v>
      </c>
      <c r="O986" s="45">
        <f>Baseline!B$33 * (C986 * Baseline!B$58*Baseline!B$58/Baseline!B$73 + Baseline!B$59*Baseline!B$59/Baseline!B$74 + Baseline!B$68*Baseline!B$68/Baseline!B$75 + Baseline!B$60*Baseline!B$60/Baseline!B$76)</f>
        <v>0.000001324389824</v>
      </c>
      <c r="P986" s="43">
        <f>Baseline!B$33 * (C986 * Baseline!B$58*Baseline!B$61/Baseline!B$73 + Baseline!B$59*Baseline!B$62/Baseline!B$74 + Baseline!B$68*Baseline!B$63/Baseline!B$75 + Baseline!B$60*Baseline!B$69/Baseline!B$76)</f>
        <v>0.00000000164689697</v>
      </c>
      <c r="Q986" s="43">
        <f>Baseline!B$33 * (C986 * Baseline!B$61*Baseline!B$66/Baseline!B$73 + Baseline!B$62*Baseline!B$52/Baseline!B$74 + Baseline!B$63*Baseline!B$53/Baseline!B$75 + Baseline!B$69*Baseline!B$54/Baseline!B$76)</f>
        <v>0.000000003289246169</v>
      </c>
      <c r="R986" s="43">
        <f>Baseline!B$33 * (C986 * Baseline!B$61*Baseline!B$57/Baseline!B$73 + Baseline!B$62*Baseline!B$67/Baseline!B$74 + Baseline!B$63*Baseline!B$55/Baseline!B$75 + Baseline!B$69*Baseline!B$56/Baseline!B$76)</f>
        <v>0.00000001439283362</v>
      </c>
      <c r="S986" s="43">
        <f>Baseline!B$33 * (C986 * Baseline!B$61*Baseline!B$58/Baseline!B$73 + Baseline!B$62*Baseline!B$59/Baseline!B$74 + Baseline!B$63*Baseline!B$68/Baseline!B$75 + Baseline!B$69*Baseline!B$60/Baseline!B$76)</f>
        <v>0.00000000164689697</v>
      </c>
      <c r="T986" s="43">
        <f>Baseline!B$33 * (C986 * Baseline!B$61*Baseline!B$61/Baseline!B$73 + Baseline!B$62*Baseline!B$62/Baseline!B$74 + Baseline!B$63*Baseline!B$63/Baseline!B$75 + Baseline!B$69*Baseline!B$69/Baseline!B$76)</f>
        <v>0.00000009854654061</v>
      </c>
      <c r="U986" s="41"/>
      <c r="V986" s="43">
        <f>E986 * ( Baseline!B$87 * Baseline!B$7 )</f>
        <v>0.1679829185</v>
      </c>
      <c r="W986" s="43">
        <f>F986 * ( Baseline!D$87 * Baseline!B$11 )</f>
        <v>0.003678682388</v>
      </c>
      <c r="X986" s="43">
        <f>G986 * ( Baseline!F$87 * Baseline!B$16 )</f>
        <v>0.00581848469</v>
      </c>
      <c r="Y986" s="43">
        <f>H986 * ( Baseline!H$87 * Baseline!B$18 )</f>
        <v>0.001156740604</v>
      </c>
      <c r="Z986" s="51">
        <f t="shared" si="1"/>
        <v>0.1786368262</v>
      </c>
      <c r="AA986" s="43">
        <f>I986 * ( Baseline!B$87 * Baseline!B$7 )</f>
        <v>0.00206981522</v>
      </c>
      <c r="AB986" s="45">
        <f>J986 * ( Baseline!D$87 * Baseline!B$11 )</f>
        <v>0.03253635874</v>
      </c>
      <c r="AC986" s="45">
        <f>K986 * ( Baseline!F$87 * Baseline!B$16 )</f>
        <v>0.0004773160875</v>
      </c>
      <c r="AD986" s="45">
        <f>L986 * ( Baseline!F$87 * Baseline!B$16 )</f>
        <v>0.0004999317642</v>
      </c>
      <c r="AE986" s="51">
        <f t="shared" si="2"/>
        <v>0.03558342181</v>
      </c>
      <c r="AF986" s="51">
        <f>M986 * ( Baseline!B$87 * Baseline!B$7 )</f>
        <v>0.001738605228</v>
      </c>
      <c r="AG986" s="51">
        <f>N986 * ( Baseline!D$87 * Baseline!B$11 )</f>
        <v>0.0002534882742</v>
      </c>
      <c r="AH986" s="51">
        <f>O986 * ( Baseline!F$87 * Baseline!B$16 )</f>
        <v>0.04600237582</v>
      </c>
      <c r="AI986" s="51">
        <f>P986 * ( Baseline!H$87 * Baseline!B$18 )</f>
        <v>0.000579169967</v>
      </c>
      <c r="AJ986" s="51">
        <f t="shared" si="3"/>
        <v>0.04857363929</v>
      </c>
      <c r="AK986" s="51">
        <f>Q986 * ( Baseline!B$87 * Baseline!B$7 )</f>
        <v>0.00003413908599</v>
      </c>
      <c r="AL986" s="51">
        <f>R986 * ( Baseline!D$87 * Baseline!B$11 )</f>
        <v>0.0002654987825</v>
      </c>
      <c r="AM986" s="51">
        <f>S986 * ( Baseline!F$87 * Baseline!B$16 )</f>
        <v>0.00005720458733</v>
      </c>
      <c r="AN986" s="51">
        <f>T986 * ( Baseline!H$87 * Baseline!B$18 )</f>
        <v>0.03465620358</v>
      </c>
      <c r="AO986" s="51">
        <f t="shared" si="4"/>
        <v>0.03501304604</v>
      </c>
      <c r="AP986" s="61"/>
      <c r="AQ986" s="51">
        <f>V986 * ( (1-Baseline!B$88-Baseline!B$87) + (1-B986)*Baseline!B$88 )</f>
        <v>0.08890854548</v>
      </c>
      <c r="AR986" s="51">
        <f>W986 * ( (1-Baseline!B$88-Baseline!B$87) + (1-B986)*Baseline!B$88 )</f>
        <v>0.001947021181</v>
      </c>
      <c r="AS986" s="51">
        <f>X986 * ( (1-Baseline!B$88-Baseline!B$87) + (1-B986)*Baseline!B$88 )</f>
        <v>0.003079557226</v>
      </c>
      <c r="AT986" s="51">
        <f>Y986 * ( (1-Baseline!B$88-Baseline!B$87) + (1-B986)*Baseline!B$88 )</f>
        <v>0.0006122296569</v>
      </c>
      <c r="AU986" s="51">
        <f t="shared" si="5"/>
        <v>0.09454735354</v>
      </c>
      <c r="AV986" s="51">
        <f>AA986 * ( (1-Baseline!D$88-Baseline!D$87) + (1-B986)*Baseline!D$88 )</f>
        <v>0.001583862931</v>
      </c>
      <c r="AW986" s="51">
        <f>AB986 * ( (1-Baseline!D$88-Baseline!D$87) + (1-B986)*Baseline!D$88 )</f>
        <v>0.02489745559</v>
      </c>
      <c r="AX986" s="51">
        <f>AC986 * ( (1-Baseline!D$88-Baseline!D$87) + (1-B986)*Baseline!D$88 )</f>
        <v>0.0003652515694</v>
      </c>
      <c r="AY986" s="51">
        <f>AD986 * ( (1-Baseline!D$88-Baseline!D$87) + (1-B986)*Baseline!D$88 )</f>
        <v>0.0003825575258</v>
      </c>
      <c r="AZ986" s="51">
        <f t="shared" si="6"/>
        <v>0.02722912762</v>
      </c>
      <c r="BA986" s="51">
        <f>AF986 * ( (1-Baseline!F$88-Baseline!F$87) + (1-Baseline!B$36)*Baseline!F$88 )</f>
        <v>0.001251155958</v>
      </c>
      <c r="BB986" s="51">
        <f>AG986 * ( (1-Baseline!F$88-Baseline!F$87) + (1-Baseline!B$36)*Baseline!F$88 )</f>
        <v>0.0001824182737</v>
      </c>
      <c r="BC986" s="51">
        <f>AH986 * ( (1-Baseline!F$88-Baseline!F$87) + (1-Baseline!B$36)*Baseline!F$88 )</f>
        <v>0.03310478172</v>
      </c>
      <c r="BD986" s="51">
        <f>AI986 * ( (1-Baseline!F$88-Baseline!F$87) + (1-Baseline!B$36)*Baseline!F$88 )</f>
        <v>0.0004167892417</v>
      </c>
      <c r="BE986" s="51">
        <f t="shared" si="7"/>
        <v>0.03495514519</v>
      </c>
      <c r="BF986" s="51">
        <f>AK986 * ( (1-Baseline!H$88-Baseline!H$87) + (1-Baseline!B$36)*Baseline!H$88 )</f>
        <v>0.00002704908061</v>
      </c>
      <c r="BG986" s="51">
        <f>AL986 * ( (1-Baseline!H$88-Baseline!H$87) + (1-Baseline!B$36)*Baseline!H$88 )</f>
        <v>0.0002103599954</v>
      </c>
      <c r="BH986" s="51">
        <f>AM986 * ( (1-Baseline!H$88-Baseline!H$87) + (1-Baseline!B$36)*Baseline!H$88 )</f>
        <v>0.00004532433863</v>
      </c>
      <c r="BI986" s="51">
        <f>AN986 * ( (1-Baseline!H$88-Baseline!H$87) + (1-Baseline!B$36)*Baseline!H$88 )</f>
        <v>0.02745880322</v>
      </c>
      <c r="BJ986" s="51">
        <f t="shared" si="8"/>
        <v>0.02774153664</v>
      </c>
      <c r="BK986" s="61"/>
      <c r="BL986" s="51">
        <f t="shared" si="19"/>
        <v>0.9403599588</v>
      </c>
      <c r="BM986" s="51">
        <f t="shared" si="20"/>
        <v>0.02059307964</v>
      </c>
      <c r="BN986" s="51">
        <f t="shared" si="21"/>
        <v>0.03257158568</v>
      </c>
      <c r="BO986" s="51">
        <f t="shared" si="22"/>
        <v>0.006475375925</v>
      </c>
      <c r="BP986" s="51">
        <f t="shared" si="9"/>
        <v>1</v>
      </c>
      <c r="BQ986" s="51">
        <f t="shared" si="23"/>
        <v>0.05816796458</v>
      </c>
      <c r="BR986" s="51">
        <f t="shared" si="24"/>
        <v>0.9143684638</v>
      </c>
      <c r="BS986" s="51">
        <f t="shared" si="25"/>
        <v>0.01341400189</v>
      </c>
      <c r="BT986" s="51">
        <f t="shared" si="26"/>
        <v>0.01404956968</v>
      </c>
      <c r="BU986" s="51">
        <f t="shared" si="10"/>
        <v>1</v>
      </c>
      <c r="BV986" s="51">
        <f t="shared" si="27"/>
        <v>0.03579318441</v>
      </c>
      <c r="BW986" s="51">
        <f t="shared" si="28"/>
        <v>0.005218638708</v>
      </c>
      <c r="BX986" s="51">
        <f t="shared" si="29"/>
        <v>0.947064632</v>
      </c>
      <c r="BY986" s="51">
        <f t="shared" si="30"/>
        <v>0.01192354486</v>
      </c>
      <c r="BZ986" s="51">
        <f t="shared" si="11"/>
        <v>1</v>
      </c>
      <c r="CA986" s="51">
        <f t="shared" si="31"/>
        <v>0.000975039017</v>
      </c>
      <c r="CB986" s="51">
        <f t="shared" si="32"/>
        <v>0.007582853038</v>
      </c>
      <c r="CC986" s="51">
        <f t="shared" si="33"/>
        <v>0.001633807789</v>
      </c>
      <c r="CD986" s="51">
        <f t="shared" si="34"/>
        <v>0.9898083002</v>
      </c>
      <c r="CE986" s="51">
        <f t="shared" si="12"/>
        <v>1</v>
      </c>
      <c r="CF986" s="61"/>
      <c r="CG986" s="51">
        <f t="shared" si="35"/>
        <v>0.9403599588</v>
      </c>
      <c r="CH986" s="51">
        <f t="shared" si="36"/>
        <v>0.02059307964</v>
      </c>
      <c r="CI986" s="51">
        <f t="shared" si="37"/>
        <v>0.03257158568</v>
      </c>
      <c r="CJ986" s="51">
        <f t="shared" si="38"/>
        <v>0.006475375925</v>
      </c>
      <c r="CK986" s="51">
        <f t="shared" si="13"/>
        <v>1</v>
      </c>
      <c r="CL986" s="51">
        <f t="shared" si="39"/>
        <v>0.05816796458</v>
      </c>
      <c r="CM986" s="51">
        <f t="shared" si="40"/>
        <v>0.9143684638</v>
      </c>
      <c r="CN986" s="51">
        <f t="shared" si="41"/>
        <v>0.01341400189</v>
      </c>
      <c r="CO986" s="51">
        <f t="shared" si="42"/>
        <v>0.01404956968</v>
      </c>
      <c r="CP986" s="51">
        <f t="shared" si="14"/>
        <v>1</v>
      </c>
      <c r="CQ986" s="51">
        <f t="shared" si="43"/>
        <v>0.03579318441</v>
      </c>
      <c r="CR986" s="51">
        <f t="shared" si="44"/>
        <v>0.005218638708</v>
      </c>
      <c r="CS986" s="51">
        <f t="shared" si="45"/>
        <v>0.947064632</v>
      </c>
      <c r="CT986" s="51">
        <f t="shared" si="46"/>
        <v>0.01192354486</v>
      </c>
      <c r="CU986" s="51">
        <f t="shared" si="15"/>
        <v>1</v>
      </c>
      <c r="CV986" s="51">
        <f t="shared" si="47"/>
        <v>0.000975039017</v>
      </c>
      <c r="CW986" s="51">
        <f t="shared" si="48"/>
        <v>0.007582853038</v>
      </c>
      <c r="CX986" s="51">
        <f t="shared" si="49"/>
        <v>0.001633807789</v>
      </c>
      <c r="CY986" s="51">
        <f t="shared" si="50"/>
        <v>0.9898083002</v>
      </c>
      <c r="CZ986" s="51">
        <f t="shared" si="16"/>
        <v>1</v>
      </c>
      <c r="DA986" s="61"/>
      <c r="DB986" s="51">
        <f>(AQ986*Baseline!B$7 + AV986*Baseline!B$11 + BA986*Baseline!B$16 + BF986*Baseline!B$18)</f>
        <v>51947.53379</v>
      </c>
      <c r="DC986" s="51">
        <f>(AR986*Baseline!B$7 + AW986*Baseline!B$11 + BB986*Baseline!B$16 + BG986*Baseline!B$18)</f>
        <v>64581.93497</v>
      </c>
      <c r="DD986" s="51">
        <f>(AS986*Baseline!B$7 + AX986*Baseline!B$11 + BC986*Baseline!B$16 + BH986*Baseline!B$18)</f>
        <v>115259.6341</v>
      </c>
      <c r="DE986" s="51">
        <f>(AT986*Baseline!B$7 + AY986*Baseline!B$11 + BD986*Baseline!B$16 + BI986*Baseline!B$18)</f>
        <v>1259874.676</v>
      </c>
      <c r="DF986" s="51">
        <f t="shared" si="17"/>
        <v>1491663.779</v>
      </c>
      <c r="DG986" s="61"/>
      <c r="DH986" s="51">
        <f t="shared" si="51"/>
        <v>0.03482522974</v>
      </c>
      <c r="DI986" s="51">
        <f t="shared" si="52"/>
        <v>0.04329523576</v>
      </c>
      <c r="DJ986" s="51">
        <f t="shared" si="53"/>
        <v>0.07726917804</v>
      </c>
      <c r="DK986" s="51">
        <f t="shared" si="54"/>
        <v>0.8446103565</v>
      </c>
      <c r="DL986" s="51">
        <f t="shared" si="18"/>
        <v>1</v>
      </c>
      <c r="DM986" s="61"/>
      <c r="DN986" s="51">
        <f>DH986 / (Baseline!B$7/Baseline!B$17)</f>
        <v>3.717364218</v>
      </c>
      <c r="DO986" s="51">
        <f>DI986 / (Baseline!B$11/Baseline!B$17)</f>
        <v>1.045167713</v>
      </c>
      <c r="DP986" s="51">
        <f>DJ986 / (Baseline!B$16/Baseline!B$17)</f>
        <v>1.194042313</v>
      </c>
      <c r="DQ986" s="51">
        <f>DK986 / (Baseline!B$18/Baseline!B$17)</f>
        <v>0.954906572</v>
      </c>
      <c r="DR986" s="79"/>
      <c r="DS986" s="51">
        <f>(AU986*Baseline!B$34)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0.02671163428</v>
      </c>
      <c r="DT986" s="51">
        <f>(AZ986*Baseline!B$34) + (Baseline!D$88*(1-Baseline!D$89)*Baseline!B$35) + (Baseline!D$88*Baseline!D$89*((1-Baseline!D$90)*Baseline!B$40 + Baseline!D$90*Baseline!B$41))</f>
        <v>0.01049793714</v>
      </c>
      <c r="DU986" s="51">
        <f>(BE986*Baseline!B$34) + (Baseline!F$88*(1-Baseline!F$89)*Baseline!B$35) + (Baseline!F$88*Baseline!F$89*((1-Baseline!F$90)*Baseline!B$40 + Baseline!F$90*Baseline!B$41))</f>
        <v>0.01297391178</v>
      </c>
      <c r="DV986" s="51">
        <f>(BJ986*Baseline!B$34) + (Baseline!H$88*(1-Baseline!H$89)*Baseline!B$35) + (Baseline!H$88*Baseline!H$89*((1-Baseline!H$90)*Baseline!B$40 + Baseline!H$90*Baseline!B$41))</f>
        <v>0.009306230496</v>
      </c>
      <c r="DW986" s="51">
        <f>( DS986*Baseline!B$7 + DT986*Baseline!B$11 + DU986*Baseline!B$16 + DV986*Baseline!B$18 ) / Baseline!B$17</f>
        <v>0.009755998264</v>
      </c>
    </row>
    <row r="987">
      <c r="A987" s="4" t="s">
        <v>1347</v>
      </c>
      <c r="B987" s="45">
        <f>MIN( MAX( NORMINV( MCrands!B987, (B$5+B$4)/2, (B$5-B$4)/3.29 ), 0 ), 1 )</f>
        <v>0.4855759777</v>
      </c>
      <c r="C987" s="45">
        <f>MAX( NORMINV( MCrands!C987, (C$5+C$4)/2, (C$5-C$4)/3.29 ), 0 )</f>
        <v>3.015147412</v>
      </c>
      <c r="D987" s="41"/>
      <c r="E987" s="43">
        <f>Baseline!B$33 * (C987 * Baseline!B$66*Baseline!B$66/Baseline!B$73 + Baseline!B$52*Baseline!B$52/Baseline!B$74 + Baseline!B$53*Baseline!B$53/Baseline!B$75 + Baseline!B$54*Baseline!B$54/Baseline!B$76)</f>
        <v>0.00002138856029</v>
      </c>
      <c r="F987" s="43">
        <f>Baseline!B$33 * (C987 * Baseline!B$66*Baseline!B$57/Baseline!B$73 + Baseline!B$52*Baseline!B$67/Baseline!B$74 + Baseline!B$53*Baseline!B$55/Baseline!B$75 + Baseline!B$54*Baseline!B$56/Baseline!B$76)</f>
        <v>0.000000200245009</v>
      </c>
      <c r="G987" s="45">
        <f>Baseline!B$33 * (C987 * Baseline!B$66*Baseline!B$58/Baseline!B$73 + Baseline!B$52*Baseline!B$59/Baseline!B$74 + Baseline!B$53*Baseline!B$68/Baseline!B$75 + Baseline!B$54*Baseline!B$60/Baseline!B$76)</f>
        <v>0.0000001695316724</v>
      </c>
      <c r="H987" s="43">
        <f>Baseline!B$33 * (C987 * Baseline!B$66*Baseline!B$61/Baseline!B$73 + Baseline!B$52*Baseline!B$62/Baseline!B$74 + Baseline!B$53*Baseline!B$63/Baseline!B$75 + Baseline!B$54*Baseline!B$69/Baseline!B$76)</f>
        <v>0.000000003491230945</v>
      </c>
      <c r="I987" s="43">
        <f>Baseline!B$33 * (C987 * Baseline!B$57*Baseline!B$66/Baseline!B$73 + Baseline!B$67*Baseline!B$52/Baseline!B$74 + Baseline!B$55*Baseline!B$53/Baseline!B$75 + Baseline!B$56*Baseline!B$54/Baseline!B$76)</f>
        <v>0.000000200245009</v>
      </c>
      <c r="J987" s="45">
        <f>Baseline!B$33 * (C987 * Baseline!B$57*Baseline!B$57/Baseline!B$73 + Baseline!B$67*Baseline!B$67/Baseline!B$74 + Baseline!B$55*Baseline!B$55/Baseline!B$75 + Baseline!B$56*Baseline!B$56/Baseline!B$76)</f>
        <v>0.00000176381386</v>
      </c>
      <c r="K987" s="43">
        <f>Baseline!B$33 * (C987 * Baseline!B$57*Baseline!B$58/Baseline!B$73 + Baseline!B$67*Baseline!B$59/Baseline!B$74 + Baseline!B$55*Baseline!B$68/Baseline!B$75 + Baseline!B$56*Baseline!B$60/Baseline!B$76)</f>
        <v>0.00000001374205634</v>
      </c>
      <c r="L987" s="45">
        <f>Baseline!B$33 * (C987 * Baseline!B$57*Baseline!B$61/Baseline!B$73 + Baseline!B$67*Baseline!B$62/Baseline!B$74 + Baseline!B$55*Baseline!B$63/Baseline!B$75 + Baseline!B$56*Baseline!B$69/Baseline!B$76)</f>
        <v>0.00000001439286551</v>
      </c>
      <c r="M987" s="43">
        <f>Baseline!B$33 * (C987 * Baseline!B$58*Baseline!B$66/Baseline!B$73 + Baseline!B$59*Baseline!B$52/Baseline!B$74 + Baseline!B$68*Baseline!B$53/Baseline!B$75 + Baseline!B$60*Baseline!B$54/Baseline!B$76)</f>
        <v>0.0000001695316724</v>
      </c>
      <c r="N987" s="45">
        <f>Baseline!B$33 * (C987 * Baseline!B$58*Baseline!B$57/Baseline!B$73 + Baseline!B$59*Baseline!B$67/Baseline!B$74 + Baseline!B$68*Baseline!B$55/Baseline!B$75 + Baseline!B$60*Baseline!B$56/Baseline!B$76)</f>
        <v>0.00000001374205634</v>
      </c>
      <c r="O987" s="45">
        <f>Baseline!B$33 * (C987 * Baseline!B$58*Baseline!B$58/Baseline!B$73 + Baseline!B$59*Baseline!B$59/Baseline!B$74 + Baseline!B$68*Baseline!B$68/Baseline!B$75 + Baseline!B$60*Baseline!B$60/Baseline!B$76)</f>
        <v>0.000001324390608</v>
      </c>
      <c r="P987" s="43">
        <f>Baseline!B$33 * (C987 * Baseline!B$58*Baseline!B$61/Baseline!B$73 + Baseline!B$59*Baseline!B$62/Baseline!B$74 + Baseline!B$68*Baseline!B$63/Baseline!B$75 + Baseline!B$60*Baseline!B$69/Baseline!B$76)</f>
        <v>0.000000001646975372</v>
      </c>
      <c r="Q987" s="43">
        <f>Baseline!B$33 * (C987 * Baseline!B$61*Baseline!B$66/Baseline!B$73 + Baseline!B$62*Baseline!B$52/Baseline!B$74 + Baseline!B$63*Baseline!B$53/Baseline!B$75 + Baseline!B$69*Baseline!B$54/Baseline!B$76)</f>
        <v>0.000000003491230945</v>
      </c>
      <c r="R987" s="43">
        <f>Baseline!B$33 * (C987 * Baseline!B$61*Baseline!B$57/Baseline!B$73 + Baseline!B$62*Baseline!B$67/Baseline!B$74 + Baseline!B$63*Baseline!B$55/Baseline!B$75 + Baseline!B$69*Baseline!B$56/Baseline!B$76)</f>
        <v>0.00000001439286551</v>
      </c>
      <c r="S987" s="43">
        <f>Baseline!B$33 * (C987 * Baseline!B$61*Baseline!B$58/Baseline!B$73 + Baseline!B$62*Baseline!B$59/Baseline!B$74 + Baseline!B$63*Baseline!B$68/Baseline!B$75 + Baseline!B$69*Baseline!B$60/Baseline!B$76)</f>
        <v>0.000000001646975372</v>
      </c>
      <c r="T987" s="43">
        <f>Baseline!B$33 * (C987 * Baseline!B$61*Baseline!B$61/Baseline!B$73 + Baseline!B$62*Baseline!B$62/Baseline!B$74 + Baseline!B$63*Baseline!B$63/Baseline!B$75 + Baseline!B$69*Baseline!B$69/Baseline!B$76)</f>
        <v>0.00000009854654845</v>
      </c>
      <c r="U987" s="41"/>
      <c r="V987" s="43">
        <f>E987 * ( Baseline!B$87 * Baseline!B$7 )</f>
        <v>0.2219918672</v>
      </c>
      <c r="W987" s="43">
        <f>F987 * ( Baseline!D$87 * Baseline!B$11 )</f>
        <v>0.003693838719</v>
      </c>
      <c r="X987" s="43">
        <f>G987 * ( Baseline!F$87 * Baseline!B$16 )</f>
        <v>0.005888643637</v>
      </c>
      <c r="Y987" s="43">
        <f>H987 * ( Baseline!H$87 * Baseline!B$18 )</f>
        <v>0.00122777329</v>
      </c>
      <c r="Z987" s="51">
        <f t="shared" si="1"/>
        <v>0.2328021229</v>
      </c>
      <c r="AA987" s="43">
        <f>I987 * ( Baseline!B$87 * Baseline!B$7 )</f>
        <v>0.002078342948</v>
      </c>
      <c r="AB987" s="45">
        <f>J987 * ( Baseline!D$87 * Baseline!B$11 )</f>
        <v>0.03253636113</v>
      </c>
      <c r="AC987" s="45">
        <f>K987 * ( Baseline!F$87 * Baseline!B$16 )</f>
        <v>0.0004773271653</v>
      </c>
      <c r="AD987" s="45">
        <f>L987 * ( Baseline!F$87 * Baseline!B$16 )</f>
        <v>0.000499932872</v>
      </c>
      <c r="AE987" s="51">
        <f t="shared" si="2"/>
        <v>0.03559196412</v>
      </c>
      <c r="AF987" s="51">
        <f>M987 * ( Baseline!B$87 * Baseline!B$7 )</f>
        <v>0.001759569228</v>
      </c>
      <c r="AG987" s="51">
        <f>N987 * ( Baseline!D$87 * Baseline!B$11 )</f>
        <v>0.0002534941572</v>
      </c>
      <c r="AH987" s="51">
        <f>O987 * ( Baseline!F$87 * Baseline!B$16 )</f>
        <v>0.04600240306</v>
      </c>
      <c r="AI987" s="51">
        <f>P987 * ( Baseline!H$87 * Baseline!B$18 )</f>
        <v>0.0005791975389</v>
      </c>
      <c r="AJ987" s="51">
        <f t="shared" si="3"/>
        <v>0.04859466398</v>
      </c>
      <c r="AK987" s="51">
        <f>Q987 * ( Baseline!B$87 * Baseline!B$7 )</f>
        <v>0.00003623548597</v>
      </c>
      <c r="AL987" s="51">
        <f>R987 * ( Baseline!D$87 * Baseline!B$11 )</f>
        <v>0.0002654993708</v>
      </c>
      <c r="AM987" s="51">
        <f>S987 * ( Baseline!F$87 * Baseline!B$16 )</f>
        <v>0.0000572073106</v>
      </c>
      <c r="AN987" s="51">
        <f>T987 * ( Baseline!H$87 * Baseline!B$18 )</f>
        <v>0.03465620634</v>
      </c>
      <c r="AO987" s="51">
        <f t="shared" si="4"/>
        <v>0.03501514851</v>
      </c>
      <c r="AP987" s="61"/>
      <c r="AQ987" s="51">
        <f>V987 * ( (1-Baseline!B$88-Baseline!B$87) + (1-B987)*Baseline!B$88 )</f>
        <v>0.1213046543</v>
      </c>
      <c r="AR987" s="51">
        <f>W987 * ( (1-Baseline!B$88-Baseline!B$87) + (1-B987)*Baseline!B$88 )</f>
        <v>0.002018451551</v>
      </c>
      <c r="AS987" s="51">
        <f>X987 * ( (1-Baseline!B$88-Baseline!B$87) + (1-B987)*Baseline!B$88 )</f>
        <v>0.003217775</v>
      </c>
      <c r="AT987" s="51">
        <f>Y987 * ( (1-Baseline!B$88-Baseline!B$87) + (1-B987)*Baseline!B$88 )</f>
        <v>0.0006709012196</v>
      </c>
      <c r="AU987" s="51">
        <f t="shared" si="5"/>
        <v>0.127211782</v>
      </c>
      <c r="AV987" s="51">
        <f>AA987 * ( (1-Baseline!D$88-Baseline!D$87) + (1-B987)*Baseline!D$88 )</f>
        <v>0.001608347226</v>
      </c>
      <c r="AW987" s="51">
        <f>AB987 * ( (1-Baseline!D$88-Baseline!D$87) + (1-B987)*Baseline!D$88 )</f>
        <v>0.0251786002</v>
      </c>
      <c r="AX987" s="51">
        <f>AC987 * ( (1-Baseline!D$88-Baseline!D$87) + (1-B987)*Baseline!D$88 )</f>
        <v>0.0003693845729</v>
      </c>
      <c r="AY987" s="51">
        <f>AD987 * ( (1-Baseline!D$88-Baseline!D$87) + (1-B987)*Baseline!D$88 )</f>
        <v>0.0003868782333</v>
      </c>
      <c r="AZ987" s="51">
        <f t="shared" si="6"/>
        <v>0.02754321024</v>
      </c>
      <c r="BA987" s="51">
        <f>AF987 * ( (1-Baseline!F$88-Baseline!F$87) + (1-Baseline!B$36)*Baseline!F$88 )</f>
        <v>0.001266242323</v>
      </c>
      <c r="BB987" s="51">
        <f>AG987 * ( (1-Baseline!F$88-Baseline!F$87) + (1-Baseline!B$36)*Baseline!F$88 )</f>
        <v>0.0001824225074</v>
      </c>
      <c r="BC987" s="51">
        <f>AH987 * ( (1-Baseline!F$88-Baseline!F$87) + (1-Baseline!B$36)*Baseline!F$88 )</f>
        <v>0.03310480132</v>
      </c>
      <c r="BD987" s="51">
        <f>AI987 * ( (1-Baseline!F$88-Baseline!F$87) + (1-Baseline!B$36)*Baseline!F$88 )</f>
        <v>0.0004168090833</v>
      </c>
      <c r="BE987" s="51">
        <f t="shared" si="7"/>
        <v>0.03497027523</v>
      </c>
      <c r="BF987" s="51">
        <f>AK987 * ( (1-Baseline!H$88-Baseline!H$87) + (1-Baseline!B$36)*Baseline!H$88 )</f>
        <v>0.00002871010025</v>
      </c>
      <c r="BG987" s="51">
        <f>AL987 * ( (1-Baseline!H$88-Baseline!H$87) + (1-Baseline!B$36)*Baseline!H$88 )</f>
        <v>0.0002103604615</v>
      </c>
      <c r="BH987" s="51">
        <f>AM987 * ( (1-Baseline!H$88-Baseline!H$87) + (1-Baseline!B$36)*Baseline!H$88 )</f>
        <v>0.00004532649634</v>
      </c>
      <c r="BI987" s="51">
        <f>AN987 * ( (1-Baseline!H$88-Baseline!H$87) + (1-Baseline!B$36)*Baseline!H$88 )</f>
        <v>0.02745880541</v>
      </c>
      <c r="BJ987" s="51">
        <f t="shared" si="8"/>
        <v>0.02774320247</v>
      </c>
      <c r="BK987" s="61"/>
      <c r="BL987" s="51">
        <f t="shared" si="19"/>
        <v>0.9535646174</v>
      </c>
      <c r="BM987" s="51">
        <f t="shared" si="20"/>
        <v>0.01586686012</v>
      </c>
      <c r="BN987" s="51">
        <f t="shared" si="21"/>
        <v>0.02529463032</v>
      </c>
      <c r="BO987" s="51">
        <f t="shared" si="22"/>
        <v>0.005273892157</v>
      </c>
      <c r="BP987" s="51">
        <f t="shared" si="9"/>
        <v>1</v>
      </c>
      <c r="BQ987" s="51">
        <f t="shared" si="23"/>
        <v>0.05839360091</v>
      </c>
      <c r="BR987" s="51">
        <f t="shared" si="24"/>
        <v>0.9141490766</v>
      </c>
      <c r="BS987" s="51">
        <f t="shared" si="25"/>
        <v>0.01341109369</v>
      </c>
      <c r="BT987" s="51">
        <f t="shared" si="26"/>
        <v>0.01404622882</v>
      </c>
      <c r="BU987" s="51">
        <f t="shared" si="10"/>
        <v>1</v>
      </c>
      <c r="BV987" s="51">
        <f t="shared" si="27"/>
        <v>0.03620910372</v>
      </c>
      <c r="BW987" s="51">
        <f t="shared" si="28"/>
        <v>0.005216501905</v>
      </c>
      <c r="BX987" s="51">
        <f t="shared" si="29"/>
        <v>0.9466554409</v>
      </c>
      <c r="BY987" s="51">
        <f t="shared" si="30"/>
        <v>0.01191895347</v>
      </c>
      <c r="BZ987" s="51">
        <f t="shared" si="11"/>
        <v>1</v>
      </c>
      <c r="CA987" s="51">
        <f t="shared" si="31"/>
        <v>0.0010348517</v>
      </c>
      <c r="CB987" s="51">
        <f t="shared" si="32"/>
        <v>0.00758241453</v>
      </c>
      <c r="CC987" s="51">
        <f t="shared" si="33"/>
        <v>0.001633787462</v>
      </c>
      <c r="CD987" s="51">
        <f t="shared" si="34"/>
        <v>0.9897489463</v>
      </c>
      <c r="CE987" s="51">
        <f t="shared" si="12"/>
        <v>1</v>
      </c>
      <c r="CF987" s="61"/>
      <c r="CG987" s="51">
        <f t="shared" si="35"/>
        <v>0.9535646174</v>
      </c>
      <c r="CH987" s="51">
        <f t="shared" si="36"/>
        <v>0.01586686012</v>
      </c>
      <c r="CI987" s="51">
        <f t="shared" si="37"/>
        <v>0.02529463032</v>
      </c>
      <c r="CJ987" s="51">
        <f t="shared" si="38"/>
        <v>0.005273892157</v>
      </c>
      <c r="CK987" s="51">
        <f t="shared" si="13"/>
        <v>1</v>
      </c>
      <c r="CL987" s="51">
        <f t="shared" si="39"/>
        <v>0.05839360091</v>
      </c>
      <c r="CM987" s="51">
        <f t="shared" si="40"/>
        <v>0.9141490766</v>
      </c>
      <c r="CN987" s="51">
        <f t="shared" si="41"/>
        <v>0.01341109369</v>
      </c>
      <c r="CO987" s="51">
        <f t="shared" si="42"/>
        <v>0.01404622882</v>
      </c>
      <c r="CP987" s="51">
        <f t="shared" si="14"/>
        <v>1</v>
      </c>
      <c r="CQ987" s="51">
        <f t="shared" si="43"/>
        <v>0.03620910372</v>
      </c>
      <c r="CR987" s="51">
        <f t="shared" si="44"/>
        <v>0.005216501905</v>
      </c>
      <c r="CS987" s="51">
        <f t="shared" si="45"/>
        <v>0.9466554409</v>
      </c>
      <c r="CT987" s="51">
        <f t="shared" si="46"/>
        <v>0.01191895347</v>
      </c>
      <c r="CU987" s="51">
        <f t="shared" si="15"/>
        <v>1</v>
      </c>
      <c r="CV987" s="51">
        <f t="shared" si="47"/>
        <v>0.0010348517</v>
      </c>
      <c r="CW987" s="51">
        <f t="shared" si="48"/>
        <v>0.00758241453</v>
      </c>
      <c r="CX987" s="51">
        <f t="shared" si="49"/>
        <v>0.001633787462</v>
      </c>
      <c r="CY987" s="51">
        <f t="shared" si="50"/>
        <v>0.9897489463</v>
      </c>
      <c r="CZ987" s="51">
        <f t="shared" si="16"/>
        <v>1</v>
      </c>
      <c r="DA987" s="61"/>
      <c r="DB987" s="51">
        <f>(AQ987*Baseline!B$7 + AV987*Baseline!B$11 + BA987*Baseline!B$16 + BF987*Baseline!B$18)</f>
        <v>67838.75609</v>
      </c>
      <c r="DC987" s="51">
        <f>(AR987*Baseline!B$7 + AW987*Baseline!B$11 + BB987*Baseline!B$16 + BG987*Baseline!B$18)</f>
        <v>65219.54403</v>
      </c>
      <c r="DD987" s="51">
        <f>(AS987*Baseline!B$7 + AX987*Baseline!B$11 + BC987*Baseline!B$16 + BH987*Baseline!B$18)</f>
        <v>115335.6976</v>
      </c>
      <c r="DE987" s="51">
        <f>(AT987*Baseline!B$7 + AY987*Baseline!B$11 + BD987*Baseline!B$16 + BI987*Baseline!B$18)</f>
        <v>1259912.564</v>
      </c>
      <c r="DF987" s="51">
        <f t="shared" si="17"/>
        <v>1508306.562</v>
      </c>
      <c r="DG987" s="61"/>
      <c r="DH987" s="51">
        <f t="shared" si="51"/>
        <v>0.04497676918</v>
      </c>
      <c r="DI987" s="51">
        <f t="shared" si="52"/>
        <v>0.04324024418</v>
      </c>
      <c r="DJ987" s="51">
        <f t="shared" si="53"/>
        <v>0.0764670131</v>
      </c>
      <c r="DK987" s="51">
        <f t="shared" si="54"/>
        <v>0.8353159735</v>
      </c>
      <c r="DL987" s="51">
        <f t="shared" si="18"/>
        <v>1</v>
      </c>
      <c r="DM987" s="61"/>
      <c r="DN987" s="51">
        <f>DH987 / (Baseline!B$7/Baseline!B$17)</f>
        <v>4.800974284</v>
      </c>
      <c r="DO987" s="51">
        <f>DI987 / (Baseline!B$11/Baseline!B$17)</f>
        <v>1.04384019</v>
      </c>
      <c r="DP987" s="51">
        <f>DJ987 / (Baseline!B$16/Baseline!B$17)</f>
        <v>1.181646441</v>
      </c>
      <c r="DQ987" s="51">
        <f>DK987 / (Baseline!B$18/Baseline!B$17)</f>
        <v>0.9443984516</v>
      </c>
      <c r="DR987" s="79"/>
      <c r="DS987" s="51">
        <f>(AU987*Baseline!B$34)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0.03161129856</v>
      </c>
      <c r="DT987" s="51">
        <f>(AZ987*Baseline!B$34) + (Baseline!D$88*(1-Baseline!D$89)*Baseline!B$35) + (Baseline!D$88*Baseline!D$89*((1-Baseline!D$90)*Baseline!B$40 + Baseline!D$90*Baseline!B$41))</f>
        <v>0.01054504954</v>
      </c>
      <c r="DU987" s="51">
        <f>(BE987*Baseline!B$34) + (Baseline!F$88*(1-Baseline!F$89)*Baseline!B$35) + (Baseline!F$88*Baseline!F$89*((1-Baseline!F$90)*Baseline!B$40 + Baseline!F$90*Baseline!B$41))</f>
        <v>0.01297618128</v>
      </c>
      <c r="DV987" s="51">
        <f>(BJ987*Baseline!B$34) + (Baseline!H$88*(1-Baseline!H$89)*Baseline!B$35) + (Baseline!H$88*Baseline!H$89*((1-Baseline!H$90)*Baseline!B$40 + Baseline!H$90*Baseline!B$41))</f>
        <v>0.00930648037</v>
      </c>
      <c r="DW987" s="51">
        <f>( DS987*Baseline!B$7 + DT987*Baseline!B$11 + DU987*Baseline!B$16 + DV987*Baseline!B$18 ) / Baseline!B$17</f>
        <v>0.009804219058</v>
      </c>
    </row>
    <row r="988">
      <c r="A988" s="4" t="s">
        <v>1348</v>
      </c>
      <c r="B988" s="45">
        <f>MIN( MAX( NORMINV( MCrands!B988, (B$5+B$4)/2, (B$5-B$4)/3.29 ), 0 ), 1 )</f>
        <v>0.6308266774</v>
      </c>
      <c r="C988" s="45">
        <f>MAX( NORMINV( MCrands!C988, (C$5+C$4)/2, (C$5-C$4)/3.29 ), 0 )</f>
        <v>3.482212298</v>
      </c>
      <c r="D988" s="41"/>
      <c r="E988" s="43">
        <f>Baseline!B$33 * (C988 * Baseline!B$66*Baseline!B$66/Baseline!B$73 + Baseline!B$52*Baseline!B$52/Baseline!B$74 + Baseline!B$53*Baseline!B$53/Baseline!B$75 + Baseline!B$54*Baseline!B$54/Baseline!B$76)</f>
        <v>0.00002469539089</v>
      </c>
      <c r="F988" s="43">
        <f>Baseline!B$33 * (C988 * Baseline!B$66*Baseline!B$57/Baseline!B$73 + Baseline!B$52*Baseline!B$67/Baseline!B$74 + Baseline!B$53*Baseline!B$55/Baseline!B$75 + Baseline!B$54*Baseline!B$56/Baseline!B$76)</f>
        <v>0.0000002007671402</v>
      </c>
      <c r="G988" s="45">
        <f>Baseline!B$33 * (C988 * Baseline!B$66*Baseline!B$58/Baseline!B$73 + Baseline!B$52*Baseline!B$59/Baseline!B$74 + Baseline!B$53*Baseline!B$68/Baseline!B$75 + Baseline!B$54*Baseline!B$60/Baseline!B$76)</f>
        <v>0.0000001708152448</v>
      </c>
      <c r="H988" s="43">
        <f>Baseline!B$33 * (C988 * Baseline!B$66*Baseline!B$61/Baseline!B$73 + Baseline!B$52*Baseline!B$62/Baseline!B$74 + Baseline!B$53*Baseline!B$63/Baseline!B$75 + Baseline!B$54*Baseline!B$69/Baseline!B$76)</f>
        <v>0.000000003619588185</v>
      </c>
      <c r="I988" s="43">
        <f>Baseline!B$33 * (C988 * Baseline!B$57*Baseline!B$66/Baseline!B$73 + Baseline!B$67*Baseline!B$52/Baseline!B$74 + Baseline!B$55*Baseline!B$53/Baseline!B$75 + Baseline!B$56*Baseline!B$54/Baseline!B$76)</f>
        <v>0.0000002007671402</v>
      </c>
      <c r="J988" s="45">
        <f>Baseline!B$33 * (C988 * Baseline!B$57*Baseline!B$57/Baseline!B$73 + Baseline!B$67*Baseline!B$67/Baseline!B$74 + Baseline!B$55*Baseline!B$55/Baseline!B$75 + Baseline!B$56*Baseline!B$56/Baseline!B$76)</f>
        <v>0.000001763813942</v>
      </c>
      <c r="K988" s="43">
        <f>Baseline!B$33 * (C988 * Baseline!B$57*Baseline!B$58/Baseline!B$73 + Baseline!B$67*Baseline!B$59/Baseline!B$74 + Baseline!B$55*Baseline!B$68/Baseline!B$75 + Baseline!B$56*Baseline!B$60/Baseline!B$76)</f>
        <v>0.00000001374225901</v>
      </c>
      <c r="L988" s="45">
        <f>Baseline!B$33 * (C988 * Baseline!B$57*Baseline!B$61/Baseline!B$73 + Baseline!B$67*Baseline!B$62/Baseline!B$74 + Baseline!B$55*Baseline!B$63/Baseline!B$75 + Baseline!B$56*Baseline!B$69/Baseline!B$76)</f>
        <v>0.00000001439288578</v>
      </c>
      <c r="M988" s="43">
        <f>Baseline!B$33 * (C988 * Baseline!B$58*Baseline!B$66/Baseline!B$73 + Baseline!B$59*Baseline!B$52/Baseline!B$74 + Baseline!B$68*Baseline!B$53/Baseline!B$75 + Baseline!B$60*Baseline!B$54/Baseline!B$76)</f>
        <v>0.0000001708152448</v>
      </c>
      <c r="N988" s="45">
        <f>Baseline!B$33 * (C988 * Baseline!B$58*Baseline!B$57/Baseline!B$73 + Baseline!B$59*Baseline!B$67/Baseline!B$74 + Baseline!B$68*Baseline!B$55/Baseline!B$75 + Baseline!B$60*Baseline!B$56/Baseline!B$76)</f>
        <v>0.00000001374225901</v>
      </c>
      <c r="O988" s="45">
        <f>Baseline!B$33 * (C988 * Baseline!B$58*Baseline!B$58/Baseline!B$73 + Baseline!B$59*Baseline!B$59/Baseline!B$74 + Baseline!B$68*Baseline!B$68/Baseline!B$75 + Baseline!B$60*Baseline!B$60/Baseline!B$76)</f>
        <v>0.000001324391106</v>
      </c>
      <c r="P988" s="43">
        <f>Baseline!B$33 * (C988 * Baseline!B$58*Baseline!B$61/Baseline!B$73 + Baseline!B$59*Baseline!B$62/Baseline!B$74 + Baseline!B$68*Baseline!B$63/Baseline!B$75 + Baseline!B$60*Baseline!B$69/Baseline!B$76)</f>
        <v>0.000000001647025195</v>
      </c>
      <c r="Q988" s="43">
        <f>Baseline!B$33 * (C988 * Baseline!B$61*Baseline!B$66/Baseline!B$73 + Baseline!B$62*Baseline!B$52/Baseline!B$74 + Baseline!B$63*Baseline!B$53/Baseline!B$75 + Baseline!B$69*Baseline!B$54/Baseline!B$76)</f>
        <v>0.000000003619588185</v>
      </c>
      <c r="R988" s="43">
        <f>Baseline!B$33 * (C988 * Baseline!B$61*Baseline!B$57/Baseline!B$73 + Baseline!B$62*Baseline!B$67/Baseline!B$74 + Baseline!B$63*Baseline!B$55/Baseline!B$75 + Baseline!B$69*Baseline!B$56/Baseline!B$76)</f>
        <v>0.00000001439288578</v>
      </c>
      <c r="S988" s="43">
        <f>Baseline!B$33 * (C988 * Baseline!B$61*Baseline!B$58/Baseline!B$73 + Baseline!B$62*Baseline!B$59/Baseline!B$74 + Baseline!B$63*Baseline!B$68/Baseline!B$75 + Baseline!B$69*Baseline!B$60/Baseline!B$76)</f>
        <v>0.000000001647025195</v>
      </c>
      <c r="T988" s="43">
        <f>Baseline!B$33 * (C988 * Baseline!B$61*Baseline!B$61/Baseline!B$73 + Baseline!B$62*Baseline!B$62/Baseline!B$74 + Baseline!B$63*Baseline!B$63/Baseline!B$75 + Baseline!B$69*Baseline!B$69/Baseline!B$76)</f>
        <v>0.00000009854655343</v>
      </c>
      <c r="U988" s="41"/>
      <c r="V988" s="43">
        <f>E988 * ( Baseline!B$87 * Baseline!B$7 )</f>
        <v>0.256313462</v>
      </c>
      <c r="W988" s="43">
        <f>F988 * ( Baseline!D$87 * Baseline!B$11 )</f>
        <v>0.003703470262</v>
      </c>
      <c r="X988" s="43">
        <f>G988 * ( Baseline!F$87 * Baseline!B$16 )</f>
        <v>0.005933228229</v>
      </c>
      <c r="Y988" s="43">
        <f>H988 * ( Baseline!H$87 * Baseline!B$18 )</f>
        <v>0.001272913126</v>
      </c>
      <c r="Z988" s="51">
        <f t="shared" si="1"/>
        <v>0.2672230737</v>
      </c>
      <c r="AA988" s="43">
        <f>I988 * ( Baseline!B$87 * Baseline!B$7 )</f>
        <v>0.002083762148</v>
      </c>
      <c r="AB988" s="45">
        <f>J988 * ( Baseline!D$87 * Baseline!B$11 )</f>
        <v>0.03253636265</v>
      </c>
      <c r="AC988" s="45">
        <f>K988 * ( Baseline!F$87 * Baseline!B$16 )</f>
        <v>0.0004773342049</v>
      </c>
      <c r="AD988" s="45">
        <f>L988 * ( Baseline!F$87 * Baseline!B$16 )</f>
        <v>0.000499933576</v>
      </c>
      <c r="AE988" s="51">
        <f t="shared" si="2"/>
        <v>0.03559739258</v>
      </c>
      <c r="AF988" s="51">
        <f>M988 * ( Baseline!B$87 * Baseline!B$7 )</f>
        <v>0.001772891426</v>
      </c>
      <c r="AG988" s="51">
        <f>N988 * ( Baseline!D$87 * Baseline!B$11 )</f>
        <v>0.0002534978958</v>
      </c>
      <c r="AH988" s="51">
        <f>O988 * ( Baseline!F$87 * Baseline!B$16 )</f>
        <v>0.04600242036</v>
      </c>
      <c r="AI988" s="51">
        <f>P988 * ( Baseline!H$87 * Baseline!B$18 )</f>
        <v>0.0005792150603</v>
      </c>
      <c r="AJ988" s="51">
        <f t="shared" si="3"/>
        <v>0.04860802474</v>
      </c>
      <c r="AK988" s="51">
        <f>Q988 * ( Baseline!B$87 * Baseline!B$7 )</f>
        <v>0.00003756770577</v>
      </c>
      <c r="AL988" s="51">
        <f>R988 * ( Baseline!D$87 * Baseline!B$11 )</f>
        <v>0.0002654997447</v>
      </c>
      <c r="AM988" s="51">
        <f>S988 * ( Baseline!F$87 * Baseline!B$16 )</f>
        <v>0.00005720904119</v>
      </c>
      <c r="AN988" s="51">
        <f>T988 * ( Baseline!H$87 * Baseline!B$18 )</f>
        <v>0.03465620809</v>
      </c>
      <c r="AO988" s="51">
        <f t="shared" si="4"/>
        <v>0.03501648459</v>
      </c>
      <c r="AP988" s="61"/>
      <c r="AQ988" s="51">
        <f>V988 * ( (1-Baseline!B$88-Baseline!B$87) + (1-B988)*Baseline!B$88 )</f>
        <v>0.106924815</v>
      </c>
      <c r="AR988" s="51">
        <f>W988 * ( (1-Baseline!B$88-Baseline!B$87) + (1-B988)*Baseline!B$88 )</f>
        <v>0.00154495542</v>
      </c>
      <c r="AS988" s="51">
        <f>X988 * ( (1-Baseline!B$88-Baseline!B$87) + (1-B988)*Baseline!B$88 )</f>
        <v>0.002475130746</v>
      </c>
      <c r="AT988" s="51">
        <f>Y988 * ( (1-Baseline!B$88-Baseline!B$87) + (1-B988)*Baseline!B$88 )</f>
        <v>0.0005310138585</v>
      </c>
      <c r="AU988" s="51">
        <f t="shared" si="5"/>
        <v>0.111475915</v>
      </c>
      <c r="AV988" s="51">
        <f>AA988 * ( (1-Baseline!D$88-Baseline!D$87) + (1-B988)*Baseline!D$88 )</f>
        <v>0.001476945706</v>
      </c>
      <c r="AW988" s="51">
        <f>AB988 * ( (1-Baseline!D$88-Baseline!D$87) + (1-B988)*Baseline!D$88 )</f>
        <v>0.02306138499</v>
      </c>
      <c r="AX988" s="51">
        <f>AC988 * ( (1-Baseline!D$88-Baseline!D$87) + (1-B988)*Baseline!D$88 )</f>
        <v>0.0003383287796</v>
      </c>
      <c r="AY988" s="51">
        <f>AD988 * ( (1-Baseline!D$88-Baseline!D$87) + (1-B988)*Baseline!D$88 )</f>
        <v>0.0003543469437</v>
      </c>
      <c r="AZ988" s="51">
        <f t="shared" si="6"/>
        <v>0.02523100642</v>
      </c>
      <c r="BA988" s="51">
        <f>AF988 * ( (1-Baseline!F$88-Baseline!F$87) + (1-Baseline!B$36)*Baseline!F$88 )</f>
        <v>0.001275829403</v>
      </c>
      <c r="BB988" s="51">
        <f>AG988 * ( (1-Baseline!F$88-Baseline!F$87) + (1-Baseline!B$36)*Baseline!F$88 )</f>
        <v>0.0001824251977</v>
      </c>
      <c r="BC988" s="51">
        <f>AH988 * ( (1-Baseline!F$88-Baseline!F$87) + (1-Baseline!B$36)*Baseline!F$88 )</f>
        <v>0.03310481377</v>
      </c>
      <c r="BD988" s="51">
        <f>AI988 * ( (1-Baseline!F$88-Baseline!F$87) + (1-Baseline!B$36)*Baseline!F$88 )</f>
        <v>0.0004168216922</v>
      </c>
      <c r="BE988" s="51">
        <f t="shared" si="7"/>
        <v>0.03497989006</v>
      </c>
      <c r="BF988" s="51">
        <f>AK988 * ( (1-Baseline!H$88-Baseline!H$87) + (1-Baseline!B$36)*Baseline!H$88 )</f>
        <v>0.00002976564464</v>
      </c>
      <c r="BG988" s="51">
        <f>AL988 * ( (1-Baseline!H$88-Baseline!H$87) + (1-Baseline!B$36)*Baseline!H$88 )</f>
        <v>0.0002103607577</v>
      </c>
      <c r="BH988" s="51">
        <f>AM988 * ( (1-Baseline!H$88-Baseline!H$87) + (1-Baseline!B$36)*Baseline!H$88 )</f>
        <v>0.00004532786752</v>
      </c>
      <c r="BI988" s="51">
        <f>AN988 * ( (1-Baseline!H$88-Baseline!H$87) + (1-Baseline!B$36)*Baseline!H$88 )</f>
        <v>0.0274588068</v>
      </c>
      <c r="BJ988" s="51">
        <f t="shared" si="8"/>
        <v>0.02774426107</v>
      </c>
      <c r="BK988" s="61"/>
      <c r="BL988" s="51">
        <f t="shared" si="19"/>
        <v>0.9591741407</v>
      </c>
      <c r="BM988" s="51">
        <f t="shared" si="20"/>
        <v>0.01385909611</v>
      </c>
      <c r="BN988" s="51">
        <f t="shared" si="21"/>
        <v>0.02220327814</v>
      </c>
      <c r="BO988" s="51">
        <f t="shared" si="22"/>
        <v>0.004763485085</v>
      </c>
      <c r="BP988" s="51">
        <f t="shared" si="9"/>
        <v>1</v>
      </c>
      <c r="BQ988" s="51">
        <f t="shared" si="23"/>
        <v>0.05853693196</v>
      </c>
      <c r="BR988" s="51">
        <f t="shared" si="24"/>
        <v>0.9140097151</v>
      </c>
      <c r="BS988" s="51">
        <f t="shared" si="25"/>
        <v>0.0134092463</v>
      </c>
      <c r="BT988" s="51">
        <f t="shared" si="26"/>
        <v>0.0140441066</v>
      </c>
      <c r="BU988" s="51">
        <f t="shared" si="10"/>
        <v>1</v>
      </c>
      <c r="BV988" s="51">
        <f t="shared" si="27"/>
        <v>0.03647322506</v>
      </c>
      <c r="BW988" s="51">
        <f t="shared" si="28"/>
        <v>0.005215144971</v>
      </c>
      <c r="BX988" s="51">
        <f t="shared" si="29"/>
        <v>0.9463955922</v>
      </c>
      <c r="BY988" s="51">
        <f t="shared" si="30"/>
        <v>0.0119160378</v>
      </c>
      <c r="BZ988" s="51">
        <f t="shared" si="11"/>
        <v>1</v>
      </c>
      <c r="CA988" s="51">
        <f t="shared" si="31"/>
        <v>0.001072857719</v>
      </c>
      <c r="CB988" s="51">
        <f t="shared" si="32"/>
        <v>0.007582135895</v>
      </c>
      <c r="CC988" s="51">
        <f t="shared" si="33"/>
        <v>0.001633774546</v>
      </c>
      <c r="CD988" s="51">
        <f t="shared" si="34"/>
        <v>0.9897112318</v>
      </c>
      <c r="CE988" s="51">
        <f t="shared" si="12"/>
        <v>1</v>
      </c>
      <c r="CF988" s="61"/>
      <c r="CG988" s="51">
        <f t="shared" si="35"/>
        <v>0.9591741407</v>
      </c>
      <c r="CH988" s="51">
        <f t="shared" si="36"/>
        <v>0.01385909611</v>
      </c>
      <c r="CI988" s="51">
        <f t="shared" si="37"/>
        <v>0.02220327814</v>
      </c>
      <c r="CJ988" s="51">
        <f t="shared" si="38"/>
        <v>0.004763485085</v>
      </c>
      <c r="CK988" s="51">
        <f t="shared" si="13"/>
        <v>1</v>
      </c>
      <c r="CL988" s="51">
        <f t="shared" si="39"/>
        <v>0.05853693196</v>
      </c>
      <c r="CM988" s="51">
        <f t="shared" si="40"/>
        <v>0.9140097151</v>
      </c>
      <c r="CN988" s="51">
        <f t="shared" si="41"/>
        <v>0.0134092463</v>
      </c>
      <c r="CO988" s="51">
        <f t="shared" si="42"/>
        <v>0.0140441066</v>
      </c>
      <c r="CP988" s="51">
        <f t="shared" si="14"/>
        <v>1</v>
      </c>
      <c r="CQ988" s="51">
        <f t="shared" si="43"/>
        <v>0.03647322506</v>
      </c>
      <c r="CR988" s="51">
        <f t="shared" si="44"/>
        <v>0.005215144971</v>
      </c>
      <c r="CS988" s="51">
        <f t="shared" si="45"/>
        <v>0.9463955922</v>
      </c>
      <c r="CT988" s="51">
        <f t="shared" si="46"/>
        <v>0.0119160378</v>
      </c>
      <c r="CU988" s="51">
        <f t="shared" si="15"/>
        <v>1</v>
      </c>
      <c r="CV988" s="51">
        <f t="shared" si="47"/>
        <v>0.001072857719</v>
      </c>
      <c r="CW988" s="51">
        <f t="shared" si="48"/>
        <v>0.007582135895</v>
      </c>
      <c r="CX988" s="51">
        <f t="shared" si="49"/>
        <v>0.001633774546</v>
      </c>
      <c r="CY988" s="51">
        <f t="shared" si="50"/>
        <v>0.9897112318</v>
      </c>
      <c r="CZ988" s="51">
        <f t="shared" si="16"/>
        <v>1</v>
      </c>
      <c r="DA988" s="61"/>
      <c r="DB988" s="51">
        <f>(AQ988*Baseline!B$7 + AV988*Baseline!B$11 + BA988*Baseline!B$16 + BF988*Baseline!B$18)</f>
        <v>60663.18915</v>
      </c>
      <c r="DC988" s="51">
        <f>(AR988*Baseline!B$7 + AW988*Baseline!B$11 + BB988*Baseline!B$16 + BG988*Baseline!B$18)</f>
        <v>60449.43863</v>
      </c>
      <c r="DD988" s="51">
        <f>(AS988*Baseline!B$7 + AX988*Baseline!B$11 + BC988*Baseline!B$16 + BH988*Baseline!B$18)</f>
        <v>114909.0188</v>
      </c>
      <c r="DE988" s="51">
        <f>(AT988*Baseline!B$7 + AY988*Baseline!B$11 + BD988*Baseline!B$16 + BI988*Baseline!B$18)</f>
        <v>1259775.059</v>
      </c>
      <c r="DF988" s="51">
        <f t="shared" si="17"/>
        <v>1495796.706</v>
      </c>
      <c r="DG988" s="61"/>
      <c r="DH988" s="51">
        <f t="shared" si="51"/>
        <v>0.04055577132</v>
      </c>
      <c r="DI988" s="51">
        <f t="shared" si="52"/>
        <v>0.04041287054</v>
      </c>
      <c r="DJ988" s="51">
        <f t="shared" si="53"/>
        <v>0.07682128084</v>
      </c>
      <c r="DK988" s="51">
        <f t="shared" si="54"/>
        <v>0.8422100773</v>
      </c>
      <c r="DL988" s="51">
        <f t="shared" si="18"/>
        <v>1</v>
      </c>
      <c r="DM988" s="61"/>
      <c r="DN988" s="51">
        <f>DH988 / (Baseline!B$7/Baseline!B$17)</f>
        <v>4.32906184</v>
      </c>
      <c r="DO988" s="51">
        <f>DI988 / (Baseline!B$11/Baseline!B$17)</f>
        <v>0.9755860375</v>
      </c>
      <c r="DP988" s="51">
        <f>DJ988 / (Baseline!B$16/Baseline!B$17)</f>
        <v>1.187120948</v>
      </c>
      <c r="DQ988" s="51">
        <f>DK988 / (Baseline!B$18/Baseline!B$17)</f>
        <v>0.9521928445</v>
      </c>
      <c r="DR988" s="79"/>
      <c r="DS988" s="51">
        <f>(AU988*Baseline!B$34)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0.0292509185</v>
      </c>
      <c r="DT988" s="51">
        <f>(AZ988*Baseline!B$34) + (Baseline!D$88*(1-Baseline!D$89)*Baseline!B$35) + (Baseline!D$88*Baseline!D$89*((1-Baseline!D$90)*Baseline!B$40 + Baseline!D$90*Baseline!B$41))</f>
        <v>0.01019821896</v>
      </c>
      <c r="DU988" s="51">
        <f>(BE988*Baseline!B$34) + (Baseline!F$88*(1-Baseline!F$89)*Baseline!B$35) + (Baseline!F$88*Baseline!F$89*((1-Baseline!F$90)*Baseline!B$40 + Baseline!F$90*Baseline!B$41))</f>
        <v>0.01297762351</v>
      </c>
      <c r="DV988" s="51">
        <f>(BJ988*Baseline!B$34) + (Baseline!H$88*(1-Baseline!H$89)*Baseline!B$35) + (Baseline!H$88*Baseline!H$89*((1-Baseline!H$90)*Baseline!B$40 + Baseline!H$90*Baseline!B$41))</f>
        <v>0.00930663916</v>
      </c>
      <c r="DW988" s="51">
        <f>( DS988*Baseline!B$7 + DT988*Baseline!B$11 + DU988*Baseline!B$16 + DV988*Baseline!B$18 ) / Baseline!B$17</f>
        <v>0.009767973006</v>
      </c>
    </row>
    <row r="989">
      <c r="A989" s="4" t="s">
        <v>1349</v>
      </c>
      <c r="B989" s="45">
        <f>MIN( MAX( NORMINV( MCrands!B989, (B$5+B$4)/2, (B$5-B$4)/3.29 ), 0 ), 1 )</f>
        <v>0.4160059717</v>
      </c>
      <c r="C989" s="45">
        <f>MAX( NORMINV( MCrands!C989, (C$5+C$4)/2, (C$5-C$4)/3.29 ), 0 )</f>
        <v>2.695205172</v>
      </c>
      <c r="D989" s="41"/>
      <c r="E989" s="43">
        <f>Baseline!B$33 * (C989 * Baseline!B$66*Baseline!B$66/Baseline!B$73 + Baseline!B$52*Baseline!B$52/Baseline!B$74 + Baseline!B$53*Baseline!B$53/Baseline!B$75 + Baseline!B$54*Baseline!B$54/Baseline!B$76)</f>
        <v>0.00001912336155</v>
      </c>
      <c r="F989" s="43">
        <f>Baseline!B$33 * (C989 * Baseline!B$66*Baseline!B$57/Baseline!B$73 + Baseline!B$52*Baseline!B$67/Baseline!B$74 + Baseline!B$53*Baseline!B$55/Baseline!B$75 + Baseline!B$54*Baseline!B$56/Baseline!B$76)</f>
        <v>0.000000199887346</v>
      </c>
      <c r="G989" s="45">
        <f>Baseline!B$33 * (C989 * Baseline!B$66*Baseline!B$58/Baseline!B$73 + Baseline!B$52*Baseline!B$59/Baseline!B$74 + Baseline!B$53*Baseline!B$68/Baseline!B$75 + Baseline!B$54*Baseline!B$60/Baseline!B$76)</f>
        <v>0.0000001686524177</v>
      </c>
      <c r="H989" s="43">
        <f>Baseline!B$33 * (C989 * Baseline!B$66*Baseline!B$61/Baseline!B$73 + Baseline!B$52*Baseline!B$62/Baseline!B$74 + Baseline!B$53*Baseline!B$63/Baseline!B$75 + Baseline!B$54*Baseline!B$69/Baseline!B$76)</f>
        <v>0.000000003403305467</v>
      </c>
      <c r="I989" s="43">
        <f>Baseline!B$33 * (C989 * Baseline!B$57*Baseline!B$66/Baseline!B$73 + Baseline!B$67*Baseline!B$52/Baseline!B$74 + Baseline!B$55*Baseline!B$53/Baseline!B$75 + Baseline!B$56*Baseline!B$54/Baseline!B$76)</f>
        <v>0.000000199887346</v>
      </c>
      <c r="J989" s="45">
        <f>Baseline!B$33 * (C989 * Baseline!B$57*Baseline!B$57/Baseline!B$73 + Baseline!B$67*Baseline!B$67/Baseline!B$74 + Baseline!B$55*Baseline!B$55/Baseline!B$75 + Baseline!B$56*Baseline!B$56/Baseline!B$76)</f>
        <v>0.000001763813803</v>
      </c>
      <c r="K989" s="43">
        <f>Baseline!B$33 * (C989 * Baseline!B$57*Baseline!B$58/Baseline!B$73 + Baseline!B$67*Baseline!B$59/Baseline!B$74 + Baseline!B$55*Baseline!B$68/Baseline!B$75 + Baseline!B$56*Baseline!B$60/Baseline!B$76)</f>
        <v>0.00000001374191751</v>
      </c>
      <c r="L989" s="45">
        <f>Baseline!B$33 * (C989 * Baseline!B$57*Baseline!B$61/Baseline!B$73 + Baseline!B$67*Baseline!B$62/Baseline!B$74 + Baseline!B$55*Baseline!B$63/Baseline!B$75 + Baseline!B$56*Baseline!B$69/Baseline!B$76)</f>
        <v>0.00000001439285163</v>
      </c>
      <c r="M989" s="43">
        <f>Baseline!B$33 * (C989 * Baseline!B$58*Baseline!B$66/Baseline!B$73 + Baseline!B$59*Baseline!B$52/Baseline!B$74 + Baseline!B$68*Baseline!B$53/Baseline!B$75 + Baseline!B$60*Baseline!B$54/Baseline!B$76)</f>
        <v>0.0000001686524177</v>
      </c>
      <c r="N989" s="45">
        <f>Baseline!B$33 * (C989 * Baseline!B$58*Baseline!B$57/Baseline!B$73 + Baseline!B$59*Baseline!B$67/Baseline!B$74 + Baseline!B$68*Baseline!B$55/Baseline!B$75 + Baseline!B$60*Baseline!B$56/Baseline!B$76)</f>
        <v>0.00000001374191751</v>
      </c>
      <c r="O989" s="45">
        <f>Baseline!B$33 * (C989 * Baseline!B$58*Baseline!B$58/Baseline!B$73 + Baseline!B$59*Baseline!B$59/Baseline!B$74 + Baseline!B$68*Baseline!B$68/Baseline!B$75 + Baseline!B$60*Baseline!B$60/Baseline!B$76)</f>
        <v>0.000001324390267</v>
      </c>
      <c r="P989" s="43">
        <f>Baseline!B$33 * (C989 * Baseline!B$58*Baseline!B$61/Baseline!B$73 + Baseline!B$59*Baseline!B$62/Baseline!B$74 + Baseline!B$68*Baseline!B$63/Baseline!B$75 + Baseline!B$60*Baseline!B$69/Baseline!B$76)</f>
        <v>0.000000001646941243</v>
      </c>
      <c r="Q989" s="43">
        <f>Baseline!B$33 * (C989 * Baseline!B$61*Baseline!B$66/Baseline!B$73 + Baseline!B$62*Baseline!B$52/Baseline!B$74 + Baseline!B$63*Baseline!B$53/Baseline!B$75 + Baseline!B$69*Baseline!B$54/Baseline!B$76)</f>
        <v>0.000000003403305467</v>
      </c>
      <c r="R989" s="43">
        <f>Baseline!B$33 * (C989 * Baseline!B$61*Baseline!B$57/Baseline!B$73 + Baseline!B$62*Baseline!B$67/Baseline!B$74 + Baseline!B$63*Baseline!B$55/Baseline!B$75 + Baseline!B$69*Baseline!B$56/Baseline!B$76)</f>
        <v>0.00000001439285163</v>
      </c>
      <c r="S989" s="43">
        <f>Baseline!B$33 * (C989 * Baseline!B$61*Baseline!B$58/Baseline!B$73 + Baseline!B$62*Baseline!B$59/Baseline!B$74 + Baseline!B$63*Baseline!B$68/Baseline!B$75 + Baseline!B$69*Baseline!B$60/Baseline!B$76)</f>
        <v>0.000000001646941243</v>
      </c>
      <c r="T989" s="43">
        <f>Baseline!B$33 * (C989 * Baseline!B$61*Baseline!B$61/Baseline!B$73 + Baseline!B$62*Baseline!B$62/Baseline!B$74 + Baseline!B$63*Baseline!B$63/Baseline!B$75 + Baseline!B$69*Baseline!B$69/Baseline!B$76)</f>
        <v>0.00000009854654504</v>
      </c>
      <c r="U989" s="41"/>
      <c r="V989" s="43">
        <f>E989 * ( Baseline!B$87 * Baseline!B$7 )</f>
        <v>0.1984813695</v>
      </c>
      <c r="W989" s="43">
        <f>F989 * ( Baseline!D$87 * Baseline!B$11 )</f>
        <v>0.003687241055</v>
      </c>
      <c r="X989" s="43">
        <f>G989 * ( Baseline!F$87 * Baseline!B$16 )</f>
        <v>0.005858102924</v>
      </c>
      <c r="Y989" s="43">
        <f>H989 * ( Baseline!H$87 * Baseline!B$18 )</f>
        <v>0.001196852232</v>
      </c>
      <c r="Z989" s="51">
        <f t="shared" si="1"/>
        <v>0.2092235657</v>
      </c>
      <c r="AA989" s="43">
        <f>I989 * ( Baseline!B$87 * Baseline!B$7 )</f>
        <v>0.002074630765</v>
      </c>
      <c r="AB989" s="45">
        <f>J989 * ( Baseline!D$87 * Baseline!B$11 )</f>
        <v>0.03253636009</v>
      </c>
      <c r="AC989" s="45">
        <f>K989 * ( Baseline!F$87 * Baseline!B$16 )</f>
        <v>0.000477322343</v>
      </c>
      <c r="AD989" s="45">
        <f>L989 * ( Baseline!F$87 * Baseline!B$16 )</f>
        <v>0.0004999323898</v>
      </c>
      <c r="AE989" s="51">
        <f t="shared" si="2"/>
        <v>0.03558824559</v>
      </c>
      <c r="AF989" s="51">
        <f>M989 * ( Baseline!B$87 * Baseline!B$7 )</f>
        <v>0.001750443443</v>
      </c>
      <c r="AG989" s="51">
        <f>N989 * ( Baseline!D$87 * Baseline!B$11 )</f>
        <v>0.0002534915963</v>
      </c>
      <c r="AH989" s="51">
        <f>O989 * ( Baseline!F$87 * Baseline!B$16 )</f>
        <v>0.0460023912</v>
      </c>
      <c r="AI989" s="51">
        <f>P989 * ( Baseline!H$87 * Baseline!B$18 )</f>
        <v>0.0005791855366</v>
      </c>
      <c r="AJ989" s="51">
        <f t="shared" si="3"/>
        <v>0.04858551178</v>
      </c>
      <c r="AK989" s="51">
        <f>Q989 * ( Baseline!B$87 * Baseline!B$7 )</f>
        <v>0.00003532290744</v>
      </c>
      <c r="AL989" s="51">
        <f>R989 * ( Baseline!D$87 * Baseline!B$11 )</f>
        <v>0.0002654991147</v>
      </c>
      <c r="AM989" s="51">
        <f>S989 * ( Baseline!F$87 * Baseline!B$16 )</f>
        <v>0.00005720612514</v>
      </c>
      <c r="AN989" s="51">
        <f>T989 * ( Baseline!H$87 * Baseline!B$18 )</f>
        <v>0.03465620514</v>
      </c>
      <c r="AO989" s="51">
        <f t="shared" si="4"/>
        <v>0.03501423329</v>
      </c>
      <c r="AP989" s="61"/>
      <c r="AQ989" s="51">
        <f>V989 * ( (1-Baseline!B$88-Baseline!B$87) + (1-B989)*Baseline!B$88 )</f>
        <v>0.1207470711</v>
      </c>
      <c r="AR989" s="51">
        <f>W989 * ( (1-Baseline!B$88-Baseline!B$87) + (1-B989)*Baseline!B$88 )</f>
        <v>0.002243150371</v>
      </c>
      <c r="AS989" s="51">
        <f>X989 * ( (1-Baseline!B$88-Baseline!B$87) + (1-B989)*Baseline!B$88 )</f>
        <v>0.00356380436</v>
      </c>
      <c r="AT989" s="51">
        <f>Y989 * ( (1-Baseline!B$88-Baseline!B$87) + (1-B989)*Baseline!B$88 )</f>
        <v>0.0007281106631</v>
      </c>
      <c r="AU989" s="51">
        <f t="shared" si="5"/>
        <v>0.1272821364</v>
      </c>
      <c r="AV989" s="51">
        <f>AA989 * ( (1-Baseline!D$88-Baseline!D$87) + (1-B989)*Baseline!D$88 )</f>
        <v>0.001670135284</v>
      </c>
      <c r="AW989" s="51">
        <f>AB989 * ( (1-Baseline!D$88-Baseline!D$87) + (1-B989)*Baseline!D$88 )</f>
        <v>0.02619267193</v>
      </c>
      <c r="AX989" s="51">
        <f>AC989 * ( (1-Baseline!D$88-Baseline!D$87) + (1-B989)*Baseline!D$88 )</f>
        <v>0.0003842577198</v>
      </c>
      <c r="AY989" s="51">
        <f>AD989 * ( (1-Baseline!D$88-Baseline!D$87) + (1-B989)*Baseline!D$88 )</f>
        <v>0.0004024594342</v>
      </c>
      <c r="AZ989" s="51">
        <f t="shared" si="6"/>
        <v>0.02864952437</v>
      </c>
      <c r="BA989" s="51">
        <f>AF989 * ( (1-Baseline!F$88-Baseline!F$87) + (1-Baseline!B$36)*Baseline!F$88 )</f>
        <v>0.001259675116</v>
      </c>
      <c r="BB989" s="51">
        <f>AG989 * ( (1-Baseline!F$88-Baseline!F$87) + (1-Baseline!B$36)*Baseline!F$88 )</f>
        <v>0.0001824206644</v>
      </c>
      <c r="BC989" s="51">
        <f>AH989 * ( (1-Baseline!F$88-Baseline!F$87) + (1-Baseline!B$36)*Baseline!F$88 )</f>
        <v>0.03310479279</v>
      </c>
      <c r="BD989" s="51">
        <f>AI989 * ( (1-Baseline!F$88-Baseline!F$87) + (1-Baseline!B$36)*Baseline!F$88 )</f>
        <v>0.0004168004461</v>
      </c>
      <c r="BE989" s="51">
        <f t="shared" si="7"/>
        <v>0.03496368901</v>
      </c>
      <c r="BF989" s="51">
        <f>AK989 * ( (1-Baseline!H$88-Baseline!H$87) + (1-Baseline!B$36)*Baseline!H$88 )</f>
        <v>0.00002798704603</v>
      </c>
      <c r="BG989" s="51">
        <f>AL989 * ( (1-Baseline!H$88-Baseline!H$87) + (1-Baseline!B$36)*Baseline!H$88 )</f>
        <v>0.0002103602586</v>
      </c>
      <c r="BH989" s="51">
        <f>AM989 * ( (1-Baseline!H$88-Baseline!H$87) + (1-Baseline!B$36)*Baseline!H$88 )</f>
        <v>0.00004532555707</v>
      </c>
      <c r="BI989" s="51">
        <f>AN989 * ( (1-Baseline!H$88-Baseline!H$87) + (1-Baseline!B$36)*Baseline!H$88 )</f>
        <v>0.02745880446</v>
      </c>
      <c r="BJ989" s="51">
        <f t="shared" si="8"/>
        <v>0.02774247732</v>
      </c>
      <c r="BK989" s="61"/>
      <c r="BL989" s="51">
        <f t="shared" si="19"/>
        <v>0.9486568534</v>
      </c>
      <c r="BM989" s="51">
        <f t="shared" si="20"/>
        <v>0.01762345003</v>
      </c>
      <c r="BN989" s="51">
        <f t="shared" si="21"/>
        <v>0.02799925001</v>
      </c>
      <c r="BO989" s="51">
        <f t="shared" si="22"/>
        <v>0.005720446588</v>
      </c>
      <c r="BP989" s="51">
        <f t="shared" si="9"/>
        <v>1</v>
      </c>
      <c r="BQ989" s="51">
        <f t="shared" si="23"/>
        <v>0.05829539305</v>
      </c>
      <c r="BR989" s="51">
        <f t="shared" si="24"/>
        <v>0.9142445645</v>
      </c>
      <c r="BS989" s="51">
        <f t="shared" si="25"/>
        <v>0.01341235948</v>
      </c>
      <c r="BT989" s="51">
        <f t="shared" si="26"/>
        <v>0.01404768292</v>
      </c>
      <c r="BU989" s="51">
        <f t="shared" si="10"/>
        <v>1</v>
      </c>
      <c r="BV989" s="51">
        <f t="shared" si="27"/>
        <v>0.03602809519</v>
      </c>
      <c r="BW989" s="51">
        <f t="shared" si="28"/>
        <v>0.005217431844</v>
      </c>
      <c r="BX989" s="51">
        <f t="shared" si="29"/>
        <v>0.9468335213</v>
      </c>
      <c r="BY989" s="51">
        <f t="shared" si="30"/>
        <v>0.01192095165</v>
      </c>
      <c r="BZ989" s="51">
        <f t="shared" si="11"/>
        <v>1</v>
      </c>
      <c r="CA989" s="51">
        <f t="shared" si="31"/>
        <v>0.001008815677</v>
      </c>
      <c r="CB989" s="51">
        <f t="shared" si="32"/>
        <v>0.007582605409</v>
      </c>
      <c r="CC989" s="51">
        <f t="shared" si="33"/>
        <v>0.00163379631</v>
      </c>
      <c r="CD989" s="51">
        <f t="shared" si="34"/>
        <v>0.9897747826</v>
      </c>
      <c r="CE989" s="51">
        <f t="shared" si="12"/>
        <v>1</v>
      </c>
      <c r="CF989" s="61"/>
      <c r="CG989" s="51">
        <f t="shared" si="35"/>
        <v>0.9486568534</v>
      </c>
      <c r="CH989" s="51">
        <f t="shared" si="36"/>
        <v>0.01762345003</v>
      </c>
      <c r="CI989" s="51">
        <f t="shared" si="37"/>
        <v>0.02799925001</v>
      </c>
      <c r="CJ989" s="51">
        <f t="shared" si="38"/>
        <v>0.005720446588</v>
      </c>
      <c r="CK989" s="51">
        <f t="shared" si="13"/>
        <v>1</v>
      </c>
      <c r="CL989" s="51">
        <f t="shared" si="39"/>
        <v>0.05829539305</v>
      </c>
      <c r="CM989" s="51">
        <f t="shared" si="40"/>
        <v>0.9142445645</v>
      </c>
      <c r="CN989" s="51">
        <f t="shared" si="41"/>
        <v>0.01341235948</v>
      </c>
      <c r="CO989" s="51">
        <f t="shared" si="42"/>
        <v>0.01404768292</v>
      </c>
      <c r="CP989" s="51">
        <f t="shared" si="14"/>
        <v>1</v>
      </c>
      <c r="CQ989" s="51">
        <f t="shared" si="43"/>
        <v>0.03602809519</v>
      </c>
      <c r="CR989" s="51">
        <f t="shared" si="44"/>
        <v>0.005217431844</v>
      </c>
      <c r="CS989" s="51">
        <f t="shared" si="45"/>
        <v>0.9468335213</v>
      </c>
      <c r="CT989" s="51">
        <f t="shared" si="46"/>
        <v>0.01192095165</v>
      </c>
      <c r="CU989" s="51">
        <f t="shared" si="15"/>
        <v>1</v>
      </c>
      <c r="CV989" s="51">
        <f t="shared" si="47"/>
        <v>0.001008815677</v>
      </c>
      <c r="CW989" s="51">
        <f t="shared" si="48"/>
        <v>0.007582605409</v>
      </c>
      <c r="CX989" s="51">
        <f t="shared" si="49"/>
        <v>0.00163379631</v>
      </c>
      <c r="CY989" s="51">
        <f t="shared" si="50"/>
        <v>0.9897747826</v>
      </c>
      <c r="CZ989" s="51">
        <f t="shared" si="16"/>
        <v>1</v>
      </c>
      <c r="DA989" s="61"/>
      <c r="DB989" s="51">
        <f>(AQ989*Baseline!B$7 + AV989*Baseline!B$11 + BA989*Baseline!B$16 + BF989*Baseline!B$18)</f>
        <v>67645.72541</v>
      </c>
      <c r="DC989" s="51">
        <f>(AR989*Baseline!B$7 + AW989*Baseline!B$11 + BB989*Baseline!B$16 + BG989*Baseline!B$18)</f>
        <v>67503.23908</v>
      </c>
      <c r="DD989" s="51">
        <f>(AS989*Baseline!B$7 + AX989*Baseline!B$11 + BC989*Baseline!B$16 + BH989*Baseline!B$18)</f>
        <v>115535.3465</v>
      </c>
      <c r="DE989" s="51">
        <f>(AT989*Baseline!B$7 + AY989*Baseline!B$11 + BD989*Baseline!B$16 + BI989*Baseline!B$18)</f>
        <v>1259973.653</v>
      </c>
      <c r="DF989" s="51">
        <f t="shared" si="17"/>
        <v>1510657.964</v>
      </c>
      <c r="DG989" s="61"/>
      <c r="DH989" s="51">
        <f t="shared" si="51"/>
        <v>0.04477898176</v>
      </c>
      <c r="DI989" s="51">
        <f t="shared" si="52"/>
        <v>0.04468466105</v>
      </c>
      <c r="DJ989" s="51">
        <f t="shared" si="53"/>
        <v>0.07648014924</v>
      </c>
      <c r="DK989" s="51">
        <f t="shared" si="54"/>
        <v>0.8340562079</v>
      </c>
      <c r="DL989" s="51">
        <f t="shared" si="18"/>
        <v>1</v>
      </c>
      <c r="DM989" s="61"/>
      <c r="DN989" s="51">
        <f>DH989 / (Baseline!B$7/Baseline!B$17)</f>
        <v>4.779861778</v>
      </c>
      <c r="DO989" s="51">
        <f>DI989 / (Baseline!B$11/Baseline!B$17)</f>
        <v>1.078709105</v>
      </c>
      <c r="DP989" s="51">
        <f>DJ989 / (Baseline!B$16/Baseline!B$17)</f>
        <v>1.181849434</v>
      </c>
      <c r="DQ989" s="51">
        <f>DK989 / (Baseline!B$18/Baseline!B$17)</f>
        <v>0.9429741754</v>
      </c>
      <c r="DR989" s="79"/>
      <c r="DS989" s="51">
        <f>(AU989*Baseline!B$34)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0.03162185172</v>
      </c>
      <c r="DT989" s="51">
        <f>(AZ989*Baseline!B$34) + (Baseline!D$88*(1-Baseline!D$89)*Baseline!B$35) + (Baseline!D$88*Baseline!D$89*((1-Baseline!D$90)*Baseline!B$40 + Baseline!D$90*Baseline!B$41))</f>
        <v>0.01071099666</v>
      </c>
      <c r="DU989" s="51">
        <f>(BE989*Baseline!B$34) + (Baseline!F$88*(1-Baseline!F$89)*Baseline!B$35) + (Baseline!F$88*Baseline!F$89*((1-Baseline!F$90)*Baseline!B$40 + Baseline!F$90*Baseline!B$41))</f>
        <v>0.01297519335</v>
      </c>
      <c r="DV989" s="51">
        <f>(BJ989*Baseline!B$34) + (Baseline!H$88*(1-Baseline!H$89)*Baseline!B$35) + (Baseline!H$88*Baseline!H$89*((1-Baseline!H$90)*Baseline!B$40 + Baseline!H$90*Baseline!B$41))</f>
        <v>0.009306371598</v>
      </c>
      <c r="DW989" s="51">
        <f>( DS989*Baseline!B$7 + DT989*Baseline!B$11 + DU989*Baseline!B$16 + DV989*Baseline!B$18 ) / Baseline!B$17</f>
        <v>0.009811032009</v>
      </c>
    </row>
    <row r="990">
      <c r="A990" s="4" t="s">
        <v>1350</v>
      </c>
      <c r="B990" s="45">
        <f>MIN( MAX( NORMINV( MCrands!B990, (B$5+B$4)/2, (B$5-B$4)/3.29 ), 0 ), 1 )</f>
        <v>0.5649772692</v>
      </c>
      <c r="C990" s="45">
        <f>MAX( NORMINV( MCrands!C990, (C$5+C$4)/2, (C$5-C$4)/3.29 ), 0 )</f>
        <v>3.14101143</v>
      </c>
      <c r="D990" s="41"/>
      <c r="E990" s="43">
        <f>Baseline!B$33 * (C990 * Baseline!B$66*Baseline!B$66/Baseline!B$73 + Baseline!B$52*Baseline!B$52/Baseline!B$74 + Baseline!B$53*Baseline!B$53/Baseline!B$75 + Baseline!B$54*Baseline!B$54/Baseline!B$76)</f>
        <v>0.00002227968056</v>
      </c>
      <c r="F990" s="43">
        <f>Baseline!B$33 * (C990 * Baseline!B$66*Baseline!B$57/Baseline!B$73 + Baseline!B$52*Baseline!B$67/Baseline!B$74 + Baseline!B$53*Baseline!B$55/Baseline!B$75 + Baseline!B$54*Baseline!B$56/Baseline!B$76)</f>
        <v>0.0000002003857122</v>
      </c>
      <c r="G990" s="45">
        <f>Baseline!B$33 * (C990 * Baseline!B$66*Baseline!B$58/Baseline!B$73 + Baseline!B$52*Baseline!B$59/Baseline!B$74 + Baseline!B$53*Baseline!B$68/Baseline!B$75 + Baseline!B$54*Baseline!B$60/Baseline!B$76)</f>
        <v>0.0000001698775678</v>
      </c>
      <c r="H990" s="43">
        <f>Baseline!B$33 * (C990 * Baseline!B$66*Baseline!B$61/Baseline!B$73 + Baseline!B$52*Baseline!B$62/Baseline!B$74 + Baseline!B$53*Baseline!B$63/Baseline!B$75 + Baseline!B$54*Baseline!B$69/Baseline!B$76)</f>
        <v>0.000000003525820481</v>
      </c>
      <c r="I990" s="43">
        <f>Baseline!B$33 * (C990 * Baseline!B$57*Baseline!B$66/Baseline!B$73 + Baseline!B$67*Baseline!B$52/Baseline!B$74 + Baseline!B$55*Baseline!B$53/Baseline!B$75 + Baseline!B$56*Baseline!B$54/Baseline!B$76)</f>
        <v>0.0000002003857122</v>
      </c>
      <c r="J990" s="45">
        <f>Baseline!B$33 * (C990 * Baseline!B$57*Baseline!B$57/Baseline!B$73 + Baseline!B$67*Baseline!B$67/Baseline!B$74 + Baseline!B$55*Baseline!B$55/Baseline!B$75 + Baseline!B$56*Baseline!B$56/Baseline!B$76)</f>
        <v>0.000001763813882</v>
      </c>
      <c r="K990" s="43">
        <f>Baseline!B$33 * (C990 * Baseline!B$57*Baseline!B$58/Baseline!B$73 + Baseline!B$67*Baseline!B$59/Baseline!B$74 + Baseline!B$55*Baseline!B$68/Baseline!B$75 + Baseline!B$56*Baseline!B$60/Baseline!B$76)</f>
        <v>0.00000001374211096</v>
      </c>
      <c r="L990" s="45">
        <f>Baseline!B$33 * (C990 * Baseline!B$57*Baseline!B$61/Baseline!B$73 + Baseline!B$67*Baseline!B$62/Baseline!B$74 + Baseline!B$55*Baseline!B$63/Baseline!B$75 + Baseline!B$56*Baseline!B$69/Baseline!B$76)</f>
        <v>0.00000001439287097</v>
      </c>
      <c r="M990" s="43">
        <f>Baseline!B$33 * (C990 * Baseline!B$58*Baseline!B$66/Baseline!B$73 + Baseline!B$59*Baseline!B$52/Baseline!B$74 + Baseline!B$68*Baseline!B$53/Baseline!B$75 + Baseline!B$60*Baseline!B$54/Baseline!B$76)</f>
        <v>0.0000001698775678</v>
      </c>
      <c r="N990" s="45">
        <f>Baseline!B$33 * (C990 * Baseline!B$58*Baseline!B$57/Baseline!B$73 + Baseline!B$59*Baseline!B$67/Baseline!B$74 + Baseline!B$68*Baseline!B$55/Baseline!B$75 + Baseline!B$60*Baseline!B$56/Baseline!B$76)</f>
        <v>0.00000001374211096</v>
      </c>
      <c r="O990" s="45">
        <f>Baseline!B$33 * (C990 * Baseline!B$58*Baseline!B$58/Baseline!B$73 + Baseline!B$59*Baseline!B$59/Baseline!B$74 + Baseline!B$68*Baseline!B$68/Baseline!B$75 + Baseline!B$60*Baseline!B$60/Baseline!B$76)</f>
        <v>0.000001324390742</v>
      </c>
      <c r="P990" s="43">
        <f>Baseline!B$33 * (C990 * Baseline!B$58*Baseline!B$61/Baseline!B$73 + Baseline!B$59*Baseline!B$62/Baseline!B$74 + Baseline!B$68*Baseline!B$63/Baseline!B$75 + Baseline!B$60*Baseline!B$69/Baseline!B$76)</f>
        <v>0.000000001646988798</v>
      </c>
      <c r="Q990" s="43">
        <f>Baseline!B$33 * (C990 * Baseline!B$61*Baseline!B$66/Baseline!B$73 + Baseline!B$62*Baseline!B$52/Baseline!B$74 + Baseline!B$63*Baseline!B$53/Baseline!B$75 + Baseline!B$69*Baseline!B$54/Baseline!B$76)</f>
        <v>0.000000003525820481</v>
      </c>
      <c r="R990" s="43">
        <f>Baseline!B$33 * (C990 * Baseline!B$61*Baseline!B$57/Baseline!B$73 + Baseline!B$62*Baseline!B$67/Baseline!B$74 + Baseline!B$63*Baseline!B$55/Baseline!B$75 + Baseline!B$69*Baseline!B$56/Baseline!B$76)</f>
        <v>0.00000001439287097</v>
      </c>
      <c r="S990" s="43">
        <f>Baseline!B$33 * (C990 * Baseline!B$61*Baseline!B$58/Baseline!B$73 + Baseline!B$62*Baseline!B$59/Baseline!B$74 + Baseline!B$63*Baseline!B$68/Baseline!B$75 + Baseline!B$69*Baseline!B$60/Baseline!B$76)</f>
        <v>0.000000001646988798</v>
      </c>
      <c r="T990" s="43">
        <f>Baseline!B$33 * (C990 * Baseline!B$61*Baseline!B$61/Baseline!B$73 + Baseline!B$62*Baseline!B$62/Baseline!B$74 + Baseline!B$63*Baseline!B$63/Baseline!B$75 + Baseline!B$69*Baseline!B$69/Baseline!B$76)</f>
        <v>0.00000009854654979</v>
      </c>
      <c r="U990" s="41"/>
      <c r="V990" s="43">
        <f>E990 * ( Baseline!B$87 * Baseline!B$7 )</f>
        <v>0.2312408045</v>
      </c>
      <c r="W990" s="43">
        <f>F990 * ( Baseline!D$87 * Baseline!B$11 )</f>
        <v>0.003696434214</v>
      </c>
      <c r="X990" s="43">
        <f>G990 * ( Baseline!F$87 * Baseline!B$16 )</f>
        <v>0.005900658233</v>
      </c>
      <c r="Y990" s="43">
        <f>H990 * ( Baseline!H$87 * Baseline!B$18 )</f>
        <v>0.001239937512</v>
      </c>
      <c r="Z990" s="51">
        <f t="shared" si="1"/>
        <v>0.2420778345</v>
      </c>
      <c r="AA990" s="43">
        <f>I990 * ( Baseline!B$87 * Baseline!B$7 )</f>
        <v>0.002079803307</v>
      </c>
      <c r="AB990" s="45">
        <f>J990 * ( Baseline!D$87 * Baseline!B$11 )</f>
        <v>0.03253636154</v>
      </c>
      <c r="AC990" s="45">
        <f>K990 * ( Baseline!F$87 * Baseline!B$16 )</f>
        <v>0.0004773290623</v>
      </c>
      <c r="AD990" s="45">
        <f>L990 * ( Baseline!F$87 * Baseline!B$16 )</f>
        <v>0.0004999330617</v>
      </c>
      <c r="AE990" s="51">
        <f t="shared" si="2"/>
        <v>0.03559342697</v>
      </c>
      <c r="AF990" s="51">
        <f>M990 * ( Baseline!B$87 * Baseline!B$7 )</f>
        <v>0.001763159276</v>
      </c>
      <c r="AG990" s="51">
        <f>N990 * ( Baseline!D$87 * Baseline!B$11 )</f>
        <v>0.0002534951647</v>
      </c>
      <c r="AH990" s="51">
        <f>O990 * ( Baseline!F$87 * Baseline!B$16 )</f>
        <v>0.04600240772</v>
      </c>
      <c r="AI990" s="51">
        <f>P990 * ( Baseline!H$87 * Baseline!B$18 )</f>
        <v>0.0005792022605</v>
      </c>
      <c r="AJ990" s="51">
        <f t="shared" si="3"/>
        <v>0.04859826442</v>
      </c>
      <c r="AK990" s="51">
        <f>Q990 * ( Baseline!B$87 * Baseline!B$7 )</f>
        <v>0.00003659449078</v>
      </c>
      <c r="AL990" s="51">
        <f>R990 * ( Baseline!D$87 * Baseline!B$11 )</f>
        <v>0.0002654994716</v>
      </c>
      <c r="AM990" s="51">
        <f>S990 * ( Baseline!F$87 * Baseline!B$16 )</f>
        <v>0.00005720777696</v>
      </c>
      <c r="AN990" s="51">
        <f>T990 * ( Baseline!H$87 * Baseline!B$18 )</f>
        <v>0.03465620681</v>
      </c>
      <c r="AO990" s="51">
        <f t="shared" si="4"/>
        <v>0.03501550855</v>
      </c>
      <c r="AP990" s="61"/>
      <c r="AQ990" s="51">
        <f>V990 * ( (1-Baseline!B$88-Baseline!B$87) + (1-B990)*Baseline!B$88 )</f>
        <v>0.1100174908</v>
      </c>
      <c r="AR990" s="51">
        <f>W990 * ( (1-Baseline!B$88-Baseline!B$87) + (1-B990)*Baseline!B$88 )</f>
        <v>0.001758653358</v>
      </c>
      <c r="AS990" s="51">
        <f>X990 * ( (1-Baseline!B$88-Baseline!B$87) + (1-B990)*Baseline!B$88 )</f>
        <v>0.002807357527</v>
      </c>
      <c r="AT990" s="51">
        <f>Y990 * ( (1-Baseline!B$88-Baseline!B$87) + (1-B990)*Baseline!B$88 )</f>
        <v>0.0005899253559</v>
      </c>
      <c r="AU990" s="51">
        <f t="shared" si="5"/>
        <v>0.1151734271</v>
      </c>
      <c r="AV990" s="51">
        <f>AA990 * ( (1-Baseline!D$88-Baseline!D$87) + (1-B990)*Baseline!D$88 )</f>
        <v>0.001535495037</v>
      </c>
      <c r="AW990" s="51">
        <f>AB990 * ( (1-Baseline!D$88-Baseline!D$87) + (1-B990)*Baseline!D$88 )</f>
        <v>0.02402122427</v>
      </c>
      <c r="AX990" s="51">
        <f>AC990 * ( (1-Baseline!D$88-Baseline!D$87) + (1-B990)*Baseline!D$88 )</f>
        <v>0.0003524065972</v>
      </c>
      <c r="AY990" s="51">
        <f>AD990 * ( (1-Baseline!D$88-Baseline!D$87) + (1-B990)*Baseline!D$88 )</f>
        <v>0.0003690948719</v>
      </c>
      <c r="AZ990" s="51">
        <f t="shared" si="6"/>
        <v>0.02627822078</v>
      </c>
      <c r="BA990" s="51">
        <f>AF990 * ( (1-Baseline!F$88-Baseline!F$87) + (1-Baseline!B$36)*Baseline!F$88 )</f>
        <v>0.001268825836</v>
      </c>
      <c r="BB990" s="51">
        <f>AG990 * ( (1-Baseline!F$88-Baseline!F$87) + (1-Baseline!B$36)*Baseline!F$88 )</f>
        <v>0.0001824232324</v>
      </c>
      <c r="BC990" s="51">
        <f>AH990 * ( (1-Baseline!F$88-Baseline!F$87) + (1-Baseline!B$36)*Baseline!F$88 )</f>
        <v>0.03310480467</v>
      </c>
      <c r="BD990" s="51">
        <f>AI990 * ( (1-Baseline!F$88-Baseline!F$87) + (1-Baseline!B$36)*Baseline!F$88 )</f>
        <v>0.0004168124811</v>
      </c>
      <c r="BE990" s="51">
        <f t="shared" si="7"/>
        <v>0.03497286622</v>
      </c>
      <c r="BF990" s="51">
        <f>AK990 * ( (1-Baseline!H$88-Baseline!H$87) + (1-Baseline!B$36)*Baseline!H$88 )</f>
        <v>0.00002899454693</v>
      </c>
      <c r="BG990" s="51">
        <f>AL990 * ( (1-Baseline!H$88-Baseline!H$87) + (1-Baseline!B$36)*Baseline!H$88 )</f>
        <v>0.0002103605413</v>
      </c>
      <c r="BH990" s="51">
        <f>AM990 * ( (1-Baseline!H$88-Baseline!H$87) + (1-Baseline!B$36)*Baseline!H$88 )</f>
        <v>0.00004532686584</v>
      </c>
      <c r="BI990" s="51">
        <f>AN990 * ( (1-Baseline!H$88-Baseline!H$87) + (1-Baseline!B$36)*Baseline!H$88 )</f>
        <v>0.02745880578</v>
      </c>
      <c r="BJ990" s="51">
        <f t="shared" si="8"/>
        <v>0.02774348774</v>
      </c>
      <c r="BK990" s="61"/>
      <c r="BL990" s="51">
        <f t="shared" si="19"/>
        <v>0.9552332828</v>
      </c>
      <c r="BM990" s="51">
        <f t="shared" si="20"/>
        <v>0.01526961038</v>
      </c>
      <c r="BN990" s="51">
        <f t="shared" si="21"/>
        <v>0.02437504551</v>
      </c>
      <c r="BO990" s="51">
        <f t="shared" si="22"/>
        <v>0.00512206132</v>
      </c>
      <c r="BP990" s="51">
        <f t="shared" si="9"/>
        <v>1</v>
      </c>
      <c r="BQ990" s="51">
        <f t="shared" si="23"/>
        <v>0.05843222988</v>
      </c>
      <c r="BR990" s="51">
        <f t="shared" si="24"/>
        <v>0.9141115175</v>
      </c>
      <c r="BS990" s="51">
        <f t="shared" si="25"/>
        <v>0.0134105958</v>
      </c>
      <c r="BT990" s="51">
        <f t="shared" si="26"/>
        <v>0.01404565686</v>
      </c>
      <c r="BU990" s="51">
        <f t="shared" si="10"/>
        <v>1</v>
      </c>
      <c r="BV990" s="51">
        <f t="shared" si="27"/>
        <v>0.03628029308</v>
      </c>
      <c r="BW990" s="51">
        <f t="shared" si="28"/>
        <v>0.005216136167</v>
      </c>
      <c r="BX990" s="51">
        <f t="shared" si="29"/>
        <v>0.9465854032</v>
      </c>
      <c r="BY990" s="51">
        <f t="shared" si="30"/>
        <v>0.0119181676</v>
      </c>
      <c r="BZ990" s="51">
        <f t="shared" si="11"/>
        <v>1</v>
      </c>
      <c r="CA990" s="51">
        <f t="shared" si="31"/>
        <v>0.001045093797</v>
      </c>
      <c r="CB990" s="51">
        <f t="shared" si="32"/>
        <v>0.007582339442</v>
      </c>
      <c r="CC990" s="51">
        <f t="shared" si="33"/>
        <v>0.001633783981</v>
      </c>
      <c r="CD990" s="51">
        <f t="shared" si="34"/>
        <v>0.9897387828</v>
      </c>
      <c r="CE990" s="51">
        <f t="shared" si="12"/>
        <v>1</v>
      </c>
      <c r="CF990" s="61"/>
      <c r="CG990" s="51">
        <f t="shared" si="35"/>
        <v>0.9552332828</v>
      </c>
      <c r="CH990" s="51">
        <f t="shared" si="36"/>
        <v>0.01526961038</v>
      </c>
      <c r="CI990" s="51">
        <f t="shared" si="37"/>
        <v>0.02437504551</v>
      </c>
      <c r="CJ990" s="51">
        <f t="shared" si="38"/>
        <v>0.00512206132</v>
      </c>
      <c r="CK990" s="51">
        <f t="shared" si="13"/>
        <v>1</v>
      </c>
      <c r="CL990" s="51">
        <f t="shared" si="39"/>
        <v>0.05843222988</v>
      </c>
      <c r="CM990" s="51">
        <f t="shared" si="40"/>
        <v>0.9141115175</v>
      </c>
      <c r="CN990" s="51">
        <f t="shared" si="41"/>
        <v>0.0134105958</v>
      </c>
      <c r="CO990" s="51">
        <f t="shared" si="42"/>
        <v>0.01404565686</v>
      </c>
      <c r="CP990" s="51">
        <f t="shared" si="14"/>
        <v>1</v>
      </c>
      <c r="CQ990" s="51">
        <f t="shared" si="43"/>
        <v>0.03628029308</v>
      </c>
      <c r="CR990" s="51">
        <f t="shared" si="44"/>
        <v>0.005216136167</v>
      </c>
      <c r="CS990" s="51">
        <f t="shared" si="45"/>
        <v>0.9465854032</v>
      </c>
      <c r="CT990" s="51">
        <f t="shared" si="46"/>
        <v>0.0119181676</v>
      </c>
      <c r="CU990" s="51">
        <f t="shared" si="15"/>
        <v>1</v>
      </c>
      <c r="CV990" s="51">
        <f t="shared" si="47"/>
        <v>0.001045093797</v>
      </c>
      <c r="CW990" s="51">
        <f t="shared" si="48"/>
        <v>0.007582339442</v>
      </c>
      <c r="CX990" s="51">
        <f t="shared" si="49"/>
        <v>0.001633783981</v>
      </c>
      <c r="CY990" s="51">
        <f t="shared" si="50"/>
        <v>0.9897387828</v>
      </c>
      <c r="CZ990" s="51">
        <f t="shared" si="16"/>
        <v>1</v>
      </c>
      <c r="DA990" s="61"/>
      <c r="DB990" s="51">
        <f>(AQ990*Baseline!B$7 + AV990*Baseline!B$11 + BA990*Baseline!B$16 + BF990*Baseline!B$18)</f>
        <v>62229.92667</v>
      </c>
      <c r="DC990" s="51">
        <f>(AR990*Baseline!B$7 + AW990*Baseline!B$11 + BB990*Baseline!B$16 + BG990*Baseline!B$18)</f>
        <v>62611.49281</v>
      </c>
      <c r="DD990" s="51">
        <f>(AS990*Baseline!B$7 + AX990*Baseline!B$11 + BC990*Baseline!B$16 + BH990*Baseline!B$18)</f>
        <v>115100.2631</v>
      </c>
      <c r="DE990" s="51">
        <f>(AT990*Baseline!B$7 + AY990*Baseline!B$11 + BD990*Baseline!B$16 + BI990*Baseline!B$18)</f>
        <v>1259835.182</v>
      </c>
      <c r="DF990" s="51">
        <f t="shared" si="17"/>
        <v>1499776.864</v>
      </c>
      <c r="DG990" s="61"/>
      <c r="DH990" s="51">
        <f t="shared" si="51"/>
        <v>0.04149279012</v>
      </c>
      <c r="DI990" s="51">
        <f t="shared" si="52"/>
        <v>0.04174720539</v>
      </c>
      <c r="DJ990" s="51">
        <f t="shared" si="53"/>
        <v>0.07674492509</v>
      </c>
      <c r="DK990" s="51">
        <f t="shared" si="54"/>
        <v>0.8400150794</v>
      </c>
      <c r="DL990" s="51">
        <f t="shared" si="18"/>
        <v>1</v>
      </c>
      <c r="DM990" s="61"/>
      <c r="DN990" s="51">
        <f>DH990 / (Baseline!B$7/Baseline!B$17)</f>
        <v>4.429082434</v>
      </c>
      <c r="DO990" s="51">
        <f>DI990 / (Baseline!B$11/Baseline!B$17)</f>
        <v>1.00779752</v>
      </c>
      <c r="DP990" s="51">
        <f>DJ990 / (Baseline!B$16/Baseline!B$17)</f>
        <v>1.185941021</v>
      </c>
      <c r="DQ990" s="51">
        <f>DK990 / (Baseline!B$18/Baseline!B$17)</f>
        <v>0.9497112056</v>
      </c>
      <c r="DR990" s="79"/>
      <c r="DS990" s="51">
        <f>(AU990*Baseline!B$34)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0.02980554531</v>
      </c>
      <c r="DT990" s="51">
        <f>(AZ990*Baseline!B$34) + (Baseline!D$88*(1-Baseline!D$89)*Baseline!B$35) + (Baseline!D$88*Baseline!D$89*((1-Baseline!D$90)*Baseline!B$40 + Baseline!D$90*Baseline!B$41))</f>
        <v>0.01035530112</v>
      </c>
      <c r="DU990" s="51">
        <f>(BE990*Baseline!B$34) + (Baseline!F$88*(1-Baseline!F$89)*Baseline!B$35) + (Baseline!F$88*Baseline!F$89*((1-Baseline!F$90)*Baseline!B$40 + Baseline!F$90*Baseline!B$41))</f>
        <v>0.01297656993</v>
      </c>
      <c r="DV990" s="51">
        <f>(BJ990*Baseline!B$34) + (Baseline!H$88*(1-Baseline!H$89)*Baseline!B$35) + (Baseline!H$88*Baseline!H$89*((1-Baseline!H$90)*Baseline!B$40 + Baseline!H$90*Baseline!B$41))</f>
        <v>0.009306523161</v>
      </c>
      <c r="DW990" s="51">
        <f>( DS990*Baseline!B$7 + DT990*Baseline!B$11 + DU990*Baseline!B$16 + DV990*Baseline!B$18 ) / Baseline!B$17</f>
        <v>0.009779505116</v>
      </c>
    </row>
    <row r="991">
      <c r="A991" s="4" t="s">
        <v>1351</v>
      </c>
      <c r="B991" s="45">
        <f>MIN( MAX( NORMINV( MCrands!B991, (B$5+B$4)/2, (B$5-B$4)/3.29 ), 0 ), 1 )</f>
        <v>0.6081613418</v>
      </c>
      <c r="C991" s="45">
        <f>MAX( NORMINV( MCrands!C991, (C$5+C$4)/2, (C$5-C$4)/3.29 ), 0 )</f>
        <v>2.406688191</v>
      </c>
      <c r="D991" s="41"/>
      <c r="E991" s="43">
        <f>Baseline!B$33 * (C991 * Baseline!B$66*Baseline!B$66/Baseline!B$73 + Baseline!B$52*Baseline!B$52/Baseline!B$74 + Baseline!B$53*Baseline!B$53/Baseline!B$75 + Baseline!B$54*Baseline!B$54/Baseline!B$76)</f>
        <v>0.0000170806544</v>
      </c>
      <c r="F991" s="43">
        <f>Baseline!B$33 * (C991 * Baseline!B$66*Baseline!B$57/Baseline!B$73 + Baseline!B$52*Baseline!B$67/Baseline!B$74 + Baseline!B$53*Baseline!B$55/Baseline!B$75 + Baseline!B$54*Baseline!B$56/Baseline!B$76)</f>
        <v>0.0000001995648133</v>
      </c>
      <c r="G991" s="45">
        <f>Baseline!B$33 * (C991 * Baseline!B$66*Baseline!B$58/Baseline!B$73 + Baseline!B$52*Baseline!B$59/Baseline!B$74 + Baseline!B$53*Baseline!B$68/Baseline!B$75 + Baseline!B$54*Baseline!B$60/Baseline!B$76)</f>
        <v>0.0000001678595248</v>
      </c>
      <c r="H991" s="43">
        <f>Baseline!B$33 * (C991 * Baseline!B$66*Baseline!B$61/Baseline!B$73 + Baseline!B$52*Baseline!B$62/Baseline!B$74 + Baseline!B$53*Baseline!B$63/Baseline!B$75 + Baseline!B$54*Baseline!B$69/Baseline!B$76)</f>
        <v>0.000000003324016177</v>
      </c>
      <c r="I991" s="43">
        <f>Baseline!B$33 * (C991 * Baseline!B$57*Baseline!B$66/Baseline!B$73 + Baseline!B$67*Baseline!B$52/Baseline!B$74 + Baseline!B$55*Baseline!B$53/Baseline!B$75 + Baseline!B$56*Baseline!B$54/Baseline!B$76)</f>
        <v>0.0000001995648133</v>
      </c>
      <c r="J991" s="45">
        <f>Baseline!B$33 * (C991 * Baseline!B$57*Baseline!B$57/Baseline!B$73 + Baseline!B$67*Baseline!B$67/Baseline!B$74 + Baseline!B$55*Baseline!B$55/Baseline!B$75 + Baseline!B$56*Baseline!B$56/Baseline!B$76)</f>
        <v>0.000001763813752</v>
      </c>
      <c r="K991" s="43">
        <f>Baseline!B$33 * (C991 * Baseline!B$57*Baseline!B$58/Baseline!B$73 + Baseline!B$67*Baseline!B$59/Baseline!B$74 + Baseline!B$55*Baseline!B$68/Baseline!B$75 + Baseline!B$56*Baseline!B$60/Baseline!B$76)</f>
        <v>0.00000001374179232</v>
      </c>
      <c r="L991" s="45">
        <f>Baseline!B$33 * (C991 * Baseline!B$57*Baseline!B$61/Baseline!B$73 + Baseline!B$67*Baseline!B$62/Baseline!B$74 + Baseline!B$55*Baseline!B$63/Baseline!B$75 + Baseline!B$56*Baseline!B$69/Baseline!B$76)</f>
        <v>0.00000001439283911</v>
      </c>
      <c r="M991" s="43">
        <f>Baseline!B$33 * (C991 * Baseline!B$58*Baseline!B$66/Baseline!B$73 + Baseline!B$59*Baseline!B$52/Baseline!B$74 + Baseline!B$68*Baseline!B$53/Baseline!B$75 + Baseline!B$60*Baseline!B$54/Baseline!B$76)</f>
        <v>0.0000001678595248</v>
      </c>
      <c r="N991" s="45">
        <f>Baseline!B$33 * (C991 * Baseline!B$58*Baseline!B$57/Baseline!B$73 + Baseline!B$59*Baseline!B$67/Baseline!B$74 + Baseline!B$68*Baseline!B$55/Baseline!B$75 + Baseline!B$60*Baseline!B$56/Baseline!B$76)</f>
        <v>0.00000001374179232</v>
      </c>
      <c r="O991" s="45">
        <f>Baseline!B$33 * (C991 * Baseline!B$58*Baseline!B$58/Baseline!B$73 + Baseline!B$59*Baseline!B$59/Baseline!B$74 + Baseline!B$68*Baseline!B$68/Baseline!B$75 + Baseline!B$60*Baseline!B$60/Baseline!B$76)</f>
        <v>0.000001324389959</v>
      </c>
      <c r="P991" s="43">
        <f>Baseline!B$33 * (C991 * Baseline!B$58*Baseline!B$61/Baseline!B$73 + Baseline!B$59*Baseline!B$62/Baseline!B$74 + Baseline!B$68*Baseline!B$63/Baseline!B$75 + Baseline!B$60*Baseline!B$69/Baseline!B$76)</f>
        <v>0.000000001646910466</v>
      </c>
      <c r="Q991" s="43">
        <f>Baseline!B$33 * (C991 * Baseline!B$61*Baseline!B$66/Baseline!B$73 + Baseline!B$62*Baseline!B$52/Baseline!B$74 + Baseline!B$63*Baseline!B$53/Baseline!B$75 + Baseline!B$69*Baseline!B$54/Baseline!B$76)</f>
        <v>0.000000003324016177</v>
      </c>
      <c r="R991" s="43">
        <f>Baseline!B$33 * (C991 * Baseline!B$61*Baseline!B$57/Baseline!B$73 + Baseline!B$62*Baseline!B$67/Baseline!B$74 + Baseline!B$63*Baseline!B$55/Baseline!B$75 + Baseline!B$69*Baseline!B$56/Baseline!B$76)</f>
        <v>0.00000001439283911</v>
      </c>
      <c r="S991" s="43">
        <f>Baseline!B$33 * (C991 * Baseline!B$61*Baseline!B$58/Baseline!B$73 + Baseline!B$62*Baseline!B$59/Baseline!B$74 + Baseline!B$63*Baseline!B$68/Baseline!B$75 + Baseline!B$69*Baseline!B$60/Baseline!B$76)</f>
        <v>0.000000001646910466</v>
      </c>
      <c r="T991" s="43">
        <f>Baseline!B$33 * (C991 * Baseline!B$61*Baseline!B$61/Baseline!B$73 + Baseline!B$62*Baseline!B$62/Baseline!B$74 + Baseline!B$63*Baseline!B$63/Baseline!B$75 + Baseline!B$69*Baseline!B$69/Baseline!B$76)</f>
        <v>0.00000009854654196</v>
      </c>
      <c r="U991" s="41"/>
      <c r="V991" s="43">
        <f>E991 * ( Baseline!B$87 * Baseline!B$7 )</f>
        <v>0.177280112</v>
      </c>
      <c r="W991" s="43">
        <f>F991 * ( Baseline!D$87 * Baseline!B$11 )</f>
        <v>0.003681291425</v>
      </c>
      <c r="X991" s="43">
        <f>G991 * ( Baseline!F$87 * Baseline!B$16 )</f>
        <v>0.005830561972</v>
      </c>
      <c r="Y991" s="43">
        <f>H991 * ( Baseline!H$87 * Baseline!B$18 )</f>
        <v>0.001168968293</v>
      </c>
      <c r="Z991" s="51">
        <f t="shared" si="1"/>
        <v>0.1879609337</v>
      </c>
      <c r="AA991" s="43">
        <f>I991 * ( Baseline!B$87 * Baseline!B$7 )</f>
        <v>0.002071283198</v>
      </c>
      <c r="AB991" s="45">
        <f>J991 * ( Baseline!D$87 * Baseline!B$11 )</f>
        <v>0.03253635915</v>
      </c>
      <c r="AC991" s="45">
        <f>K991 * ( Baseline!F$87 * Baseline!B$16 )</f>
        <v>0.0004773179945</v>
      </c>
      <c r="AD991" s="45">
        <f>L991 * ( Baseline!F$87 * Baseline!B$16 )</f>
        <v>0.0004999319549</v>
      </c>
      <c r="AE991" s="51">
        <f t="shared" si="2"/>
        <v>0.0355848923</v>
      </c>
      <c r="AF991" s="51">
        <f>M991 * ( Baseline!B$87 * Baseline!B$7 )</f>
        <v>0.001742214008</v>
      </c>
      <c r="AG991" s="51">
        <f>N991 * ( Baseline!D$87 * Baseline!B$11 )</f>
        <v>0.0002534892869</v>
      </c>
      <c r="AH991" s="51">
        <f>O991 * ( Baseline!F$87 * Baseline!B$16 )</f>
        <v>0.04600238051</v>
      </c>
      <c r="AI991" s="51">
        <f>P991 * ( Baseline!H$87 * Baseline!B$18 )</f>
        <v>0.0005791747132</v>
      </c>
      <c r="AJ991" s="51">
        <f t="shared" si="3"/>
        <v>0.04857725852</v>
      </c>
      <c r="AK991" s="51">
        <f>Q991 * ( Baseline!B$87 * Baseline!B$7 )</f>
        <v>0.0000344999639</v>
      </c>
      <c r="AL991" s="51">
        <f>R991 * ( Baseline!D$87 * Baseline!B$11 )</f>
        <v>0.0002654988838</v>
      </c>
      <c r="AM991" s="51">
        <f>S991 * ( Baseline!F$87 * Baseline!B$16 )</f>
        <v>0.00005720505612</v>
      </c>
      <c r="AN991" s="51">
        <f>T991 * ( Baseline!H$87 * Baseline!B$18 )</f>
        <v>0.03465620406</v>
      </c>
      <c r="AO991" s="51">
        <f t="shared" si="4"/>
        <v>0.03501340796</v>
      </c>
      <c r="AP991" s="61"/>
      <c r="AQ991" s="51">
        <f>V991 * ( (1-Baseline!B$88-Baseline!B$87) + (1-B991)*Baseline!B$88 )</f>
        <v>0.077531047</v>
      </c>
      <c r="AR991" s="51">
        <f>W991 * ( (1-Baseline!B$88-Baseline!B$87) + (1-B991)*Baseline!B$88 )</f>
        <v>0.00160996276</v>
      </c>
      <c r="AS991" s="51">
        <f>X991 * ( (1-Baseline!B$88-Baseline!B$87) + (1-B991)*Baseline!B$88 )</f>
        <v>0.002549917016</v>
      </c>
      <c r="AT991" s="51">
        <f>Y991 * ( (1-Baseline!B$88-Baseline!B$87) + (1-B991)*Baseline!B$88 )</f>
        <v>0.0005112323917</v>
      </c>
      <c r="AU991" s="51">
        <f t="shared" si="5"/>
        <v>0.08220215917</v>
      </c>
      <c r="AV991" s="51">
        <f>AA991 * ( (1-Baseline!D$88-Baseline!D$87) + (1-B991)*Baseline!D$88 )</f>
        <v>0.001489132731</v>
      </c>
      <c r="AW991" s="51">
        <f>AB991 * ( (1-Baseline!D$88-Baseline!D$87) + (1-B991)*Baseline!D$88 )</f>
        <v>0.02339175899</v>
      </c>
      <c r="AX991" s="51">
        <f>AC991 * ( (1-Baseline!D$88-Baseline!D$87) + (1-B991)*Baseline!D$88 )</f>
        <v>0.0003431640103</v>
      </c>
      <c r="AY991" s="51">
        <f>AD991 * ( (1-Baseline!D$88-Baseline!D$87) + (1-B991)*Baseline!D$88 )</f>
        <v>0.000359422139</v>
      </c>
      <c r="AZ991" s="51">
        <f t="shared" si="6"/>
        <v>0.02558347787</v>
      </c>
      <c r="BA991" s="51">
        <f>AF991 * ( (1-Baseline!F$88-Baseline!F$87) + (1-Baseline!B$36)*Baseline!F$88 )</f>
        <v>0.001253752951</v>
      </c>
      <c r="BB991" s="51">
        <f>AG991 * ( (1-Baseline!F$88-Baseline!F$87) + (1-Baseline!B$36)*Baseline!F$88 )</f>
        <v>0.0001824190025</v>
      </c>
      <c r="BC991" s="51">
        <f>AH991 * ( (1-Baseline!F$88-Baseline!F$87) + (1-Baseline!B$36)*Baseline!F$88 )</f>
        <v>0.03310478509</v>
      </c>
      <c r="BD991" s="51">
        <f>AI991 * ( (1-Baseline!F$88-Baseline!F$87) + (1-Baseline!B$36)*Baseline!F$88 )</f>
        <v>0.0004167926572</v>
      </c>
      <c r="BE991" s="51">
        <f t="shared" si="7"/>
        <v>0.0349577497</v>
      </c>
      <c r="BF991" s="51">
        <f>AK991 * ( (1-Baseline!H$88-Baseline!H$87) + (1-Baseline!B$36)*Baseline!H$88 )</f>
        <v>0.00002733501139</v>
      </c>
      <c r="BG991" s="51">
        <f>AL991 * ( (1-Baseline!H$88-Baseline!H$87) + (1-Baseline!B$36)*Baseline!H$88 )</f>
        <v>0.0002103600756</v>
      </c>
      <c r="BH991" s="51">
        <f>AM991 * ( (1-Baseline!H$88-Baseline!H$87) + (1-Baseline!B$36)*Baseline!H$88 )</f>
        <v>0.00004532471006</v>
      </c>
      <c r="BI991" s="51">
        <f>AN991 * ( (1-Baseline!H$88-Baseline!H$87) + (1-Baseline!B$36)*Baseline!H$88 )</f>
        <v>0.0274588036</v>
      </c>
      <c r="BJ991" s="51">
        <f t="shared" si="8"/>
        <v>0.0277418234</v>
      </c>
      <c r="BK991" s="61"/>
      <c r="BL991" s="51">
        <f t="shared" si="19"/>
        <v>0.9431753105</v>
      </c>
      <c r="BM991" s="51">
        <f t="shared" si="20"/>
        <v>0.0195854072</v>
      </c>
      <c r="BN991" s="51">
        <f t="shared" si="21"/>
        <v>0.03102007346</v>
      </c>
      <c r="BO991" s="51">
        <f t="shared" si="22"/>
        <v>0.0062192088</v>
      </c>
      <c r="BP991" s="51">
        <f t="shared" si="9"/>
        <v>1</v>
      </c>
      <c r="BQ991" s="51">
        <f t="shared" si="23"/>
        <v>0.05820681373</v>
      </c>
      <c r="BR991" s="51">
        <f t="shared" si="24"/>
        <v>0.9143306906</v>
      </c>
      <c r="BS991" s="51">
        <f t="shared" si="25"/>
        <v>0.01341350117</v>
      </c>
      <c r="BT991" s="51">
        <f t="shared" si="26"/>
        <v>0.01404899446</v>
      </c>
      <c r="BU991" s="51">
        <f t="shared" si="10"/>
        <v>1</v>
      </c>
      <c r="BV991" s="51">
        <f t="shared" si="27"/>
        <v>0.03586480713</v>
      </c>
      <c r="BW991" s="51">
        <f t="shared" si="28"/>
        <v>0.005218270743</v>
      </c>
      <c r="BX991" s="51">
        <f t="shared" si="29"/>
        <v>0.9469941679</v>
      </c>
      <c r="BY991" s="51">
        <f t="shared" si="30"/>
        <v>0.0119227542</v>
      </c>
      <c r="BZ991" s="51">
        <f t="shared" si="11"/>
        <v>1</v>
      </c>
      <c r="CA991" s="51">
        <f t="shared" si="31"/>
        <v>0.0009853357872</v>
      </c>
      <c r="CB991" s="51">
        <f t="shared" si="32"/>
        <v>0.007582777549</v>
      </c>
      <c r="CC991" s="51">
        <f t="shared" si="33"/>
        <v>0.001633804289</v>
      </c>
      <c r="CD991" s="51">
        <f t="shared" si="34"/>
        <v>0.9897980824</v>
      </c>
      <c r="CE991" s="51">
        <f t="shared" si="12"/>
        <v>1</v>
      </c>
      <c r="CF991" s="61"/>
      <c r="CG991" s="51">
        <f t="shared" si="35"/>
        <v>0.9431753105</v>
      </c>
      <c r="CH991" s="51">
        <f t="shared" si="36"/>
        <v>0.0195854072</v>
      </c>
      <c r="CI991" s="51">
        <f t="shared" si="37"/>
        <v>0.03102007346</v>
      </c>
      <c r="CJ991" s="51">
        <f t="shared" si="38"/>
        <v>0.0062192088</v>
      </c>
      <c r="CK991" s="51">
        <f t="shared" si="13"/>
        <v>1</v>
      </c>
      <c r="CL991" s="51">
        <f t="shared" si="39"/>
        <v>0.05820681373</v>
      </c>
      <c r="CM991" s="51">
        <f t="shared" si="40"/>
        <v>0.9143306906</v>
      </c>
      <c r="CN991" s="51">
        <f t="shared" si="41"/>
        <v>0.01341350117</v>
      </c>
      <c r="CO991" s="51">
        <f t="shared" si="42"/>
        <v>0.01404899446</v>
      </c>
      <c r="CP991" s="51">
        <f t="shared" si="14"/>
        <v>1</v>
      </c>
      <c r="CQ991" s="51">
        <f t="shared" si="43"/>
        <v>0.03586480713</v>
      </c>
      <c r="CR991" s="51">
        <f t="shared" si="44"/>
        <v>0.005218270743</v>
      </c>
      <c r="CS991" s="51">
        <f t="shared" si="45"/>
        <v>0.9469941679</v>
      </c>
      <c r="CT991" s="51">
        <f t="shared" si="46"/>
        <v>0.0119227542</v>
      </c>
      <c r="CU991" s="51">
        <f t="shared" si="15"/>
        <v>1</v>
      </c>
      <c r="CV991" s="51">
        <f t="shared" si="47"/>
        <v>0.0009853357872</v>
      </c>
      <c r="CW991" s="51">
        <f t="shared" si="48"/>
        <v>0.007582777549</v>
      </c>
      <c r="CX991" s="51">
        <f t="shared" si="49"/>
        <v>0.001633804289</v>
      </c>
      <c r="CY991" s="51">
        <f t="shared" si="50"/>
        <v>0.9897980824</v>
      </c>
      <c r="CZ991" s="51">
        <f t="shared" si="16"/>
        <v>1</v>
      </c>
      <c r="DA991" s="61"/>
      <c r="DB991" s="51">
        <f>(AQ991*Baseline!B$7 + AV991*Baseline!B$11 + BA991*Baseline!B$16 + BF991*Baseline!B$18)</f>
        <v>46248.08643</v>
      </c>
      <c r="DC991" s="51">
        <f>(AR991*Baseline!B$7 + AW991*Baseline!B$11 + BB991*Baseline!B$16 + BG991*Baseline!B$18)</f>
        <v>61189.42008</v>
      </c>
      <c r="DD991" s="51">
        <f>(AS991*Baseline!B$7 + AX991*Baseline!B$11 + BC991*Baseline!B$16 + BH991*Baseline!B$18)</f>
        <v>114955.4189</v>
      </c>
      <c r="DE991" s="51">
        <f>(AT991*Baseline!B$7 + AY991*Baseline!B$11 + BD991*Baseline!B$16 + BI991*Baseline!B$18)</f>
        <v>1259776.106</v>
      </c>
      <c r="DF991" s="51">
        <f t="shared" si="17"/>
        <v>1482169.031</v>
      </c>
      <c r="DG991" s="61"/>
      <c r="DH991" s="51">
        <f t="shared" si="51"/>
        <v>0.03120297716</v>
      </c>
      <c r="DI991" s="51">
        <f t="shared" si="52"/>
        <v>0.04128369895</v>
      </c>
      <c r="DJ991" s="51">
        <f t="shared" si="53"/>
        <v>0.07755891299</v>
      </c>
      <c r="DK991" s="51">
        <f t="shared" si="54"/>
        <v>0.8499544109</v>
      </c>
      <c r="DL991" s="51">
        <f t="shared" si="18"/>
        <v>1</v>
      </c>
      <c r="DM991" s="61"/>
      <c r="DN991" s="51">
        <f>DH991 / (Baseline!B$7/Baseline!B$17)</f>
        <v>3.33071258</v>
      </c>
      <c r="DO991" s="51">
        <f>DI991 / (Baseline!B$11/Baseline!B$17)</f>
        <v>0.9966082522</v>
      </c>
      <c r="DP991" s="51">
        <f>DJ991 / (Baseline!B$16/Baseline!B$17)</f>
        <v>1.198519594</v>
      </c>
      <c r="DQ991" s="51">
        <f>DK991 / (Baseline!B$18/Baseline!B$17)</f>
        <v>0.9609484973</v>
      </c>
      <c r="DR991" s="79"/>
      <c r="DS991" s="51">
        <f>(AU991*Baseline!B$34)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0.02485985513</v>
      </c>
      <c r="DT991" s="51">
        <f>(AZ991*Baseline!B$34) + (Baseline!D$88*(1-Baseline!D$89)*Baseline!B$35) + (Baseline!D$88*Baseline!D$89*((1-Baseline!D$90)*Baseline!B$40 + Baseline!D$90*Baseline!B$41))</f>
        <v>0.01025108968</v>
      </c>
      <c r="DU991" s="51">
        <f>(BE991*Baseline!B$34) + (Baseline!F$88*(1-Baseline!F$89)*Baseline!B$35) + (Baseline!F$88*Baseline!F$89*((1-Baseline!F$90)*Baseline!B$40 + Baseline!F$90*Baseline!B$41))</f>
        <v>0.01297430246</v>
      </c>
      <c r="DV991" s="51">
        <f>(BJ991*Baseline!B$34) + (Baseline!H$88*(1-Baseline!H$89)*Baseline!B$35) + (Baseline!H$88*Baseline!H$89*((1-Baseline!H$90)*Baseline!B$40 + Baseline!H$90*Baseline!B$41))</f>
        <v>0.00930627351</v>
      </c>
      <c r="DW991" s="51">
        <f>( DS991*Baseline!B$7 + DT991*Baseline!B$11 + DU991*Baseline!B$16 + DV991*Baseline!B$18 ) / Baseline!B$17</f>
        <v>0.009728488187</v>
      </c>
    </row>
    <row r="992">
      <c r="A992" s="4" t="s">
        <v>1352</v>
      </c>
      <c r="B992" s="45">
        <f>MIN( MAX( NORMINV( MCrands!B992, (B$5+B$4)/2, (B$5-B$4)/3.29 ), 0 ), 1 )</f>
        <v>0.4975222094</v>
      </c>
      <c r="C992" s="45">
        <f>MAX( NORMINV( MCrands!C992, (C$5+C$4)/2, (C$5-C$4)/3.29 ), 0 )</f>
        <v>2.993781372</v>
      </c>
      <c r="D992" s="41"/>
      <c r="E992" s="43">
        <f>Baseline!B$33 * (C992 * Baseline!B$66*Baseline!B$66/Baseline!B$73 + Baseline!B$52*Baseline!B$52/Baseline!B$74 + Baseline!B$53*Baseline!B$53/Baseline!B$75 + Baseline!B$54*Baseline!B$54/Baseline!B$76)</f>
        <v>0.00002123728821</v>
      </c>
      <c r="F992" s="43">
        <f>Baseline!B$33 * (C992 * Baseline!B$66*Baseline!B$57/Baseline!B$73 + Baseline!B$52*Baseline!B$67/Baseline!B$74 + Baseline!B$53*Baseline!B$55/Baseline!B$75 + Baseline!B$54*Baseline!B$56/Baseline!B$76)</f>
        <v>0.0000002002211239</v>
      </c>
      <c r="G992" s="45">
        <f>Baseline!B$33 * (C992 * Baseline!B$66*Baseline!B$58/Baseline!B$73 + Baseline!B$52*Baseline!B$59/Baseline!B$74 + Baseline!B$53*Baseline!B$68/Baseline!B$75 + Baseline!B$54*Baseline!B$60/Baseline!B$76)</f>
        <v>0.000000169472955</v>
      </c>
      <c r="H992" s="43">
        <f>Baseline!B$33 * (C992 * Baseline!B$66*Baseline!B$61/Baseline!B$73 + Baseline!B$52*Baseline!B$62/Baseline!B$74 + Baseline!B$53*Baseline!B$63/Baseline!B$75 + Baseline!B$54*Baseline!B$69/Baseline!B$76)</f>
        <v>0.000000003485359199</v>
      </c>
      <c r="I992" s="43">
        <f>Baseline!B$33 * (C992 * Baseline!B$57*Baseline!B$66/Baseline!B$73 + Baseline!B$67*Baseline!B$52/Baseline!B$74 + Baseline!B$55*Baseline!B$53/Baseline!B$75 + Baseline!B$56*Baseline!B$54/Baseline!B$76)</f>
        <v>0.0000002002211239</v>
      </c>
      <c r="J992" s="45">
        <f>Baseline!B$33 * (C992 * Baseline!B$57*Baseline!B$57/Baseline!B$73 + Baseline!B$67*Baseline!B$67/Baseline!B$74 + Baseline!B$55*Baseline!B$55/Baseline!B$75 + Baseline!B$56*Baseline!B$56/Baseline!B$76)</f>
        <v>0.000001763813856</v>
      </c>
      <c r="K992" s="43">
        <f>Baseline!B$33 * (C992 * Baseline!B$57*Baseline!B$58/Baseline!B$73 + Baseline!B$67*Baseline!B$59/Baseline!B$74 + Baseline!B$55*Baseline!B$68/Baseline!B$75 + Baseline!B$56*Baseline!B$60/Baseline!B$76)</f>
        <v>0.00000001374204707</v>
      </c>
      <c r="L992" s="45">
        <f>Baseline!B$33 * (C992 * Baseline!B$57*Baseline!B$61/Baseline!B$73 + Baseline!B$67*Baseline!B$62/Baseline!B$74 + Baseline!B$55*Baseline!B$63/Baseline!B$75 + Baseline!B$56*Baseline!B$69/Baseline!B$76)</f>
        <v>0.00000001439286458</v>
      </c>
      <c r="M992" s="43">
        <f>Baseline!B$33 * (C992 * Baseline!B$58*Baseline!B$66/Baseline!B$73 + Baseline!B$59*Baseline!B$52/Baseline!B$74 + Baseline!B$68*Baseline!B$53/Baseline!B$75 + Baseline!B$60*Baseline!B$54/Baseline!B$76)</f>
        <v>0.000000169472955</v>
      </c>
      <c r="N992" s="45">
        <f>Baseline!B$33 * (C992 * Baseline!B$58*Baseline!B$57/Baseline!B$73 + Baseline!B$59*Baseline!B$67/Baseline!B$74 + Baseline!B$68*Baseline!B$55/Baseline!B$75 + Baseline!B$60*Baseline!B$56/Baseline!B$76)</f>
        <v>0.00000001374204707</v>
      </c>
      <c r="O992" s="45">
        <f>Baseline!B$33 * (C992 * Baseline!B$58*Baseline!B$58/Baseline!B$73 + Baseline!B$59*Baseline!B$59/Baseline!B$74 + Baseline!B$68*Baseline!B$68/Baseline!B$75 + Baseline!B$60*Baseline!B$60/Baseline!B$76)</f>
        <v>0.000001324390585</v>
      </c>
      <c r="P992" s="43">
        <f>Baseline!B$33 * (C992 * Baseline!B$58*Baseline!B$61/Baseline!B$73 + Baseline!B$59*Baseline!B$62/Baseline!B$74 + Baseline!B$68*Baseline!B$63/Baseline!B$75 + Baseline!B$60*Baseline!B$69/Baseline!B$76)</f>
        <v>0.000000001646973093</v>
      </c>
      <c r="Q992" s="43">
        <f>Baseline!B$33 * (C992 * Baseline!B$61*Baseline!B$66/Baseline!B$73 + Baseline!B$62*Baseline!B$52/Baseline!B$74 + Baseline!B$63*Baseline!B$53/Baseline!B$75 + Baseline!B$69*Baseline!B$54/Baseline!B$76)</f>
        <v>0.000000003485359199</v>
      </c>
      <c r="R992" s="43">
        <f>Baseline!B$33 * (C992 * Baseline!B$61*Baseline!B$57/Baseline!B$73 + Baseline!B$62*Baseline!B$67/Baseline!B$74 + Baseline!B$63*Baseline!B$55/Baseline!B$75 + Baseline!B$69*Baseline!B$56/Baseline!B$76)</f>
        <v>0.00000001439286458</v>
      </c>
      <c r="S992" s="43">
        <f>Baseline!B$33 * (C992 * Baseline!B$61*Baseline!B$58/Baseline!B$73 + Baseline!B$62*Baseline!B$59/Baseline!B$74 + Baseline!B$63*Baseline!B$68/Baseline!B$75 + Baseline!B$69*Baseline!B$60/Baseline!B$76)</f>
        <v>0.000000001646973093</v>
      </c>
      <c r="T992" s="43">
        <f>Baseline!B$33 * (C992 * Baseline!B$61*Baseline!B$61/Baseline!B$73 + Baseline!B$62*Baseline!B$62/Baseline!B$74 + Baseline!B$63*Baseline!B$63/Baseline!B$75 + Baseline!B$69*Baseline!B$69/Baseline!B$76)</f>
        <v>0.00000009854654822</v>
      </c>
      <c r="U992" s="41"/>
      <c r="V992" s="43">
        <f>E992 * ( Baseline!B$87 * Baseline!B$7 )</f>
        <v>0.2204218143</v>
      </c>
      <c r="W992" s="43">
        <f>F992 * ( Baseline!D$87 * Baseline!B$11 )</f>
        <v>0.003693398121</v>
      </c>
      <c r="X992" s="43">
        <f>G992 * ( Baseline!F$87 * Baseline!B$16 )</f>
        <v>0.005886604099</v>
      </c>
      <c r="Y992" s="43">
        <f>H992 * ( Baseline!H$87 * Baseline!B$18 )</f>
        <v>0.001225708353</v>
      </c>
      <c r="Z992" s="51">
        <f t="shared" si="1"/>
        <v>0.2312275249</v>
      </c>
      <c r="AA992" s="43">
        <f>I992 * ( Baseline!B$87 * Baseline!B$7 )</f>
        <v>0.002078095045</v>
      </c>
      <c r="AB992" s="45">
        <f>J992 * ( Baseline!D$87 * Baseline!B$11 )</f>
        <v>0.03253636106</v>
      </c>
      <c r="AC992" s="45">
        <f>K992 * ( Baseline!F$87 * Baseline!B$16 )</f>
        <v>0.0004773268432</v>
      </c>
      <c r="AD992" s="45">
        <f>L992 * ( Baseline!F$87 * Baseline!B$16 )</f>
        <v>0.0004999328398</v>
      </c>
      <c r="AE992" s="51">
        <f t="shared" si="2"/>
        <v>0.03559171579</v>
      </c>
      <c r="AF992" s="51">
        <f>M992 * ( Baseline!B$87 * Baseline!B$7 )</f>
        <v>0.0017589598</v>
      </c>
      <c r="AG992" s="51">
        <f>N992 * ( Baseline!D$87 * Baseline!B$11 )</f>
        <v>0.0002534939862</v>
      </c>
      <c r="AH992" s="51">
        <f>O992 * ( Baseline!F$87 * Baseline!B$16 )</f>
        <v>0.04600240226</v>
      </c>
      <c r="AI992" s="51">
        <f>P992 * ( Baseline!H$87 * Baseline!B$18 )</f>
        <v>0.0005791967373</v>
      </c>
      <c r="AJ992" s="51">
        <f t="shared" si="3"/>
        <v>0.04859405279</v>
      </c>
      <c r="AK992" s="51">
        <f>Q992 * ( Baseline!B$87 * Baseline!B$7 )</f>
        <v>0.00003617454313</v>
      </c>
      <c r="AL992" s="51">
        <f>R992 * ( Baseline!D$87 * Baseline!B$11 )</f>
        <v>0.0002654993537</v>
      </c>
      <c r="AM992" s="51">
        <f>S992 * ( Baseline!F$87 * Baseline!B$16 )</f>
        <v>0.00005720723144</v>
      </c>
      <c r="AN992" s="51">
        <f>T992 * ( Baseline!H$87 * Baseline!B$18 )</f>
        <v>0.03465620626</v>
      </c>
      <c r="AO992" s="51">
        <f t="shared" si="4"/>
        <v>0.03501508739</v>
      </c>
      <c r="AP992" s="61"/>
      <c r="AQ992" s="51">
        <f>V992 * ( (1-Baseline!B$88-Baseline!B$87) + (1-B992)*Baseline!B$88 )</f>
        <v>0.1181031617</v>
      </c>
      <c r="AR992" s="51">
        <f>W992 * ( (1-Baseline!B$88-Baseline!B$87) + (1-B992)*Baseline!B$88 )</f>
        <v>0.001978942043</v>
      </c>
      <c r="AS992" s="51">
        <f>X992 * ( (1-Baseline!B$88-Baseline!B$87) + (1-B992)*Baseline!B$88 )</f>
        <v>0.003154073285</v>
      </c>
      <c r="AT992" s="51">
        <f>Y992 * ( (1-Baseline!B$88-Baseline!B$87) + (1-B992)*Baseline!B$88 )</f>
        <v>0.0006567409504</v>
      </c>
      <c r="AU992" s="51">
        <f t="shared" si="5"/>
        <v>0.123892918</v>
      </c>
      <c r="AV992" s="51">
        <f>AA992 * ( (1-Baseline!D$88-Baseline!D$87) + (1-B992)*Baseline!D$88 )</f>
        <v>0.001597033603</v>
      </c>
      <c r="AW992" s="51">
        <f>AB992 * ( (1-Baseline!D$88-Baseline!D$87) + (1-B992)*Baseline!D$88 )</f>
        <v>0.02500446842</v>
      </c>
      <c r="AX992" s="51">
        <f>AC992 * ( (1-Baseline!D$88-Baseline!D$87) + (1-B992)*Baseline!D$88 )</f>
        <v>0.0003668297125</v>
      </c>
      <c r="AY992" s="51">
        <f>AD992 * ( (1-Baseline!D$88-Baseline!D$87) + (1-B992)*Baseline!D$88 )</f>
        <v>0.0003842026119</v>
      </c>
      <c r="AZ992" s="51">
        <f t="shared" si="6"/>
        <v>0.02735253434</v>
      </c>
      <c r="BA992" s="51">
        <f>AF992 * ( (1-Baseline!F$88-Baseline!F$87) + (1-Baseline!B$36)*Baseline!F$88 )</f>
        <v>0.001265803759</v>
      </c>
      <c r="BB992" s="51">
        <f>AG992 * ( (1-Baseline!F$88-Baseline!F$87) + (1-Baseline!B$36)*Baseline!F$88 )</f>
        <v>0.0001824223843</v>
      </c>
      <c r="BC992" s="51">
        <f>AH992 * ( (1-Baseline!F$88-Baseline!F$87) + (1-Baseline!B$36)*Baseline!F$88 )</f>
        <v>0.03310480075</v>
      </c>
      <c r="BD992" s="51">
        <f>AI992 * ( (1-Baseline!F$88-Baseline!F$87) + (1-Baseline!B$36)*Baseline!F$88 )</f>
        <v>0.0004168085065</v>
      </c>
      <c r="BE992" s="51">
        <f t="shared" si="7"/>
        <v>0.0349698354</v>
      </c>
      <c r="BF992" s="51">
        <f>AK992 * ( (1-Baseline!H$88-Baseline!H$87) + (1-Baseline!B$36)*Baseline!H$88 )</f>
        <v>0.00002866181401</v>
      </c>
      <c r="BG992" s="51">
        <f>AL992 * ( (1-Baseline!H$88-Baseline!H$87) + (1-Baseline!B$36)*Baseline!H$88 )</f>
        <v>0.000210360448</v>
      </c>
      <c r="BH992" s="51">
        <f>AM992 * ( (1-Baseline!H$88-Baseline!H$87) + (1-Baseline!B$36)*Baseline!H$88 )</f>
        <v>0.00004532643361</v>
      </c>
      <c r="BI992" s="51">
        <f>AN992 * ( (1-Baseline!H$88-Baseline!H$87) + (1-Baseline!B$36)*Baseline!H$88 )</f>
        <v>0.02745880535</v>
      </c>
      <c r="BJ992" s="51">
        <f t="shared" si="8"/>
        <v>0.02774315404</v>
      </c>
      <c r="BK992" s="61"/>
      <c r="BL992" s="51">
        <f t="shared" si="19"/>
        <v>0.9532680611</v>
      </c>
      <c r="BM992" s="51">
        <f t="shared" si="20"/>
        <v>0.01597300375</v>
      </c>
      <c r="BN992" s="51">
        <f t="shared" si="21"/>
        <v>0.02545805956</v>
      </c>
      <c r="BO992" s="51">
        <f t="shared" si="22"/>
        <v>0.005300875636</v>
      </c>
      <c r="BP992" s="51">
        <f t="shared" si="9"/>
        <v>1</v>
      </c>
      <c r="BQ992" s="51">
        <f t="shared" si="23"/>
        <v>0.05838704314</v>
      </c>
      <c r="BR992" s="51">
        <f t="shared" si="24"/>
        <v>0.9141554527</v>
      </c>
      <c r="BS992" s="51">
        <f t="shared" si="25"/>
        <v>0.01341117821</v>
      </c>
      <c r="BT992" s="51">
        <f t="shared" si="26"/>
        <v>0.01404632591</v>
      </c>
      <c r="BU992" s="51">
        <f t="shared" si="10"/>
        <v>1</v>
      </c>
      <c r="BV992" s="51">
        <f t="shared" si="27"/>
        <v>0.03619701793</v>
      </c>
      <c r="BW992" s="51">
        <f t="shared" si="28"/>
        <v>0.005216563996</v>
      </c>
      <c r="BX992" s="51">
        <f t="shared" si="29"/>
        <v>0.9466673312</v>
      </c>
      <c r="BY992" s="51">
        <f t="shared" si="30"/>
        <v>0.01191908689</v>
      </c>
      <c r="BZ992" s="51">
        <f t="shared" si="11"/>
        <v>1</v>
      </c>
      <c r="CA992" s="51">
        <f t="shared" si="31"/>
        <v>0.001033113033</v>
      </c>
      <c r="CB992" s="51">
        <f t="shared" si="32"/>
        <v>0.007582427277</v>
      </c>
      <c r="CC992" s="51">
        <f t="shared" si="33"/>
        <v>0.001633788053</v>
      </c>
      <c r="CD992" s="51">
        <f t="shared" si="34"/>
        <v>0.9897506716</v>
      </c>
      <c r="CE992" s="51">
        <f t="shared" si="12"/>
        <v>1</v>
      </c>
      <c r="CF992" s="61"/>
      <c r="CG992" s="51">
        <f t="shared" si="35"/>
        <v>0.9532680611</v>
      </c>
      <c r="CH992" s="51">
        <f t="shared" si="36"/>
        <v>0.01597300375</v>
      </c>
      <c r="CI992" s="51">
        <f t="shared" si="37"/>
        <v>0.02545805956</v>
      </c>
      <c r="CJ992" s="51">
        <f t="shared" si="38"/>
        <v>0.005300875636</v>
      </c>
      <c r="CK992" s="51">
        <f t="shared" si="13"/>
        <v>1</v>
      </c>
      <c r="CL992" s="51">
        <f t="shared" si="39"/>
        <v>0.05838704314</v>
      </c>
      <c r="CM992" s="51">
        <f t="shared" si="40"/>
        <v>0.9141554527</v>
      </c>
      <c r="CN992" s="51">
        <f t="shared" si="41"/>
        <v>0.01341117821</v>
      </c>
      <c r="CO992" s="51">
        <f t="shared" si="42"/>
        <v>0.01404632591</v>
      </c>
      <c r="CP992" s="51">
        <f t="shared" si="14"/>
        <v>1</v>
      </c>
      <c r="CQ992" s="51">
        <f t="shared" si="43"/>
        <v>0.03619701793</v>
      </c>
      <c r="CR992" s="51">
        <f t="shared" si="44"/>
        <v>0.005216563996</v>
      </c>
      <c r="CS992" s="51">
        <f t="shared" si="45"/>
        <v>0.9466673312</v>
      </c>
      <c r="CT992" s="51">
        <f t="shared" si="46"/>
        <v>0.01191908689</v>
      </c>
      <c r="CU992" s="51">
        <f t="shared" si="15"/>
        <v>1</v>
      </c>
      <c r="CV992" s="51">
        <f t="shared" si="47"/>
        <v>0.001033113033</v>
      </c>
      <c r="CW992" s="51">
        <f t="shared" si="48"/>
        <v>0.007582427277</v>
      </c>
      <c r="CX992" s="51">
        <f t="shared" si="49"/>
        <v>0.001633788053</v>
      </c>
      <c r="CY992" s="51">
        <f t="shared" si="50"/>
        <v>0.9897506716</v>
      </c>
      <c r="CZ992" s="51">
        <f t="shared" si="16"/>
        <v>1</v>
      </c>
      <c r="DA992" s="61"/>
      <c r="DB992" s="51">
        <f>(AQ992*Baseline!B$7 + AV992*Baseline!B$11 + BA992*Baseline!B$16 + BF992*Baseline!B$18)</f>
        <v>66258.08917</v>
      </c>
      <c r="DC992" s="51">
        <f>(AR992*Baseline!B$7 + AW992*Baseline!B$11 + BB992*Baseline!B$16 + BG992*Baseline!B$18)</f>
        <v>64826.94586</v>
      </c>
      <c r="DD992" s="51">
        <f>(AS992*Baseline!B$7 + AX992*Baseline!B$11 + BC992*Baseline!B$16 + BH992*Baseline!B$18)</f>
        <v>115299.3185</v>
      </c>
      <c r="DE992" s="51">
        <f>(AT992*Baseline!B$7 + AY992*Baseline!B$11 + BD992*Baseline!B$16 + BI992*Baseline!B$18)</f>
        <v>1259899.953</v>
      </c>
      <c r="DF992" s="51">
        <f t="shared" si="17"/>
        <v>1506284.307</v>
      </c>
      <c r="DG992" s="61"/>
      <c r="DH992" s="51">
        <f t="shared" si="51"/>
        <v>0.04398777101</v>
      </c>
      <c r="DI992" s="51">
        <f t="shared" si="52"/>
        <v>0.04303765601</v>
      </c>
      <c r="DJ992" s="51">
        <f t="shared" si="53"/>
        <v>0.07654552194</v>
      </c>
      <c r="DK992" s="51">
        <f t="shared" si="54"/>
        <v>0.836429051</v>
      </c>
      <c r="DL992" s="51">
        <f t="shared" si="18"/>
        <v>1</v>
      </c>
      <c r="DM992" s="61"/>
      <c r="DN992" s="51">
        <f>DH992 / (Baseline!B$7/Baseline!B$17)</f>
        <v>4.695405234</v>
      </c>
      <c r="DO992" s="51">
        <f>DI992 / (Baseline!B$11/Baseline!B$17)</f>
        <v>1.038949615</v>
      </c>
      <c r="DP992" s="51">
        <f>DJ992 / (Baseline!B$16/Baseline!B$17)</f>
        <v>1.18285964</v>
      </c>
      <c r="DQ992" s="51">
        <f>DK992 / (Baseline!B$18/Baseline!B$17)</f>
        <v>0.945656884</v>
      </c>
      <c r="DR992" s="79"/>
      <c r="DS992" s="51">
        <f>(AU992*Baseline!B$34)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0.03111346895</v>
      </c>
      <c r="DT992" s="51">
        <f>(AZ992*Baseline!B$34) + (Baseline!D$88*(1-Baseline!D$89)*Baseline!B$35) + (Baseline!D$88*Baseline!D$89*((1-Baseline!D$90)*Baseline!B$40 + Baseline!D$90*Baseline!B$41))</f>
        <v>0.01051644815</v>
      </c>
      <c r="DU992" s="51">
        <f>(BE992*Baseline!B$34) + (Baseline!F$88*(1-Baseline!F$89)*Baseline!B$35) + (Baseline!F$88*Baseline!F$89*((1-Baseline!F$90)*Baseline!B$40 + Baseline!F$90*Baseline!B$41))</f>
        <v>0.01297611531</v>
      </c>
      <c r="DV992" s="51">
        <f>(BJ992*Baseline!B$34) + (Baseline!H$88*(1-Baseline!H$89)*Baseline!B$35) + (Baseline!H$88*Baseline!H$89*((1-Baseline!H$90)*Baseline!B$40 + Baseline!H$90*Baseline!B$41))</f>
        <v>0.009306473106</v>
      </c>
      <c r="DW992" s="51">
        <f>( DS992*Baseline!B$7 + DT992*Baseline!B$11 + DU992*Baseline!B$16 + DV992*Baseline!B$18 ) / Baseline!B$17</f>
        <v>0.009798359777</v>
      </c>
    </row>
    <row r="993">
      <c r="A993" s="4" t="s">
        <v>1353</v>
      </c>
      <c r="B993" s="45">
        <f>MIN( MAX( NORMINV( MCrands!B993, (B$5+B$4)/2, (B$5-B$4)/3.29 ), 0 ), 1 )</f>
        <v>0.4830603218</v>
      </c>
      <c r="C993" s="45">
        <f>MAX( NORMINV( MCrands!C993, (C$5+C$4)/2, (C$5-C$4)/3.29 ), 0 )</f>
        <v>2.430741704</v>
      </c>
      <c r="D993" s="41"/>
      <c r="E993" s="43">
        <f>Baseline!B$33 * (C993 * Baseline!B$66*Baseline!B$66/Baseline!B$73 + Baseline!B$52*Baseline!B$52/Baseline!B$74 + Baseline!B$53*Baseline!B$53/Baseline!B$75 + Baseline!B$54*Baseline!B$54/Baseline!B$76)</f>
        <v>0.00001725095384</v>
      </c>
      <c r="F993" s="43">
        <f>Baseline!B$33 * (C993 * Baseline!B$66*Baseline!B$57/Baseline!B$73 + Baseline!B$52*Baseline!B$67/Baseline!B$74 + Baseline!B$53*Baseline!B$55/Baseline!B$75 + Baseline!B$54*Baseline!B$56/Baseline!B$76)</f>
        <v>0.0000001995917027</v>
      </c>
      <c r="G993" s="45">
        <f>Baseline!B$33 * (C993 * Baseline!B$66*Baseline!B$58/Baseline!B$73 + Baseline!B$52*Baseline!B$59/Baseline!B$74 + Baseline!B$53*Baseline!B$68/Baseline!B$75 + Baseline!B$54*Baseline!B$60/Baseline!B$76)</f>
        <v>0.0000001679256278</v>
      </c>
      <c r="H993" s="43">
        <f>Baseline!B$33 * (C993 * Baseline!B$66*Baseline!B$61/Baseline!B$73 + Baseline!B$52*Baseline!B$62/Baseline!B$74 + Baseline!B$53*Baseline!B$63/Baseline!B$75 + Baseline!B$54*Baseline!B$69/Baseline!B$76)</f>
        <v>0.000000003330626484</v>
      </c>
      <c r="I993" s="43">
        <f>Baseline!B$33 * (C993 * Baseline!B$57*Baseline!B$66/Baseline!B$73 + Baseline!B$67*Baseline!B$52/Baseline!B$74 + Baseline!B$55*Baseline!B$53/Baseline!B$75 + Baseline!B$56*Baseline!B$54/Baseline!B$76)</f>
        <v>0.0000001995917027</v>
      </c>
      <c r="J993" s="45">
        <f>Baseline!B$33 * (C993 * Baseline!B$57*Baseline!B$57/Baseline!B$73 + Baseline!B$67*Baseline!B$67/Baseline!B$74 + Baseline!B$55*Baseline!B$55/Baseline!B$75 + Baseline!B$56*Baseline!B$56/Baseline!B$76)</f>
        <v>0.000001763813756</v>
      </c>
      <c r="K993" s="43">
        <f>Baseline!B$33 * (C993 * Baseline!B$57*Baseline!B$58/Baseline!B$73 + Baseline!B$67*Baseline!B$59/Baseline!B$74 + Baseline!B$55*Baseline!B$68/Baseline!B$75 + Baseline!B$56*Baseline!B$60/Baseline!B$76)</f>
        <v>0.00000001374180276</v>
      </c>
      <c r="L993" s="45">
        <f>Baseline!B$33 * (C993 * Baseline!B$57*Baseline!B$61/Baseline!B$73 + Baseline!B$67*Baseline!B$62/Baseline!B$74 + Baseline!B$55*Baseline!B$63/Baseline!B$75 + Baseline!B$56*Baseline!B$69/Baseline!B$76)</f>
        <v>0.00000001439284015</v>
      </c>
      <c r="M993" s="43">
        <f>Baseline!B$33 * (C993 * Baseline!B$58*Baseline!B$66/Baseline!B$73 + Baseline!B$59*Baseline!B$52/Baseline!B$74 + Baseline!B$68*Baseline!B$53/Baseline!B$75 + Baseline!B$60*Baseline!B$54/Baseline!B$76)</f>
        <v>0.0000001679256278</v>
      </c>
      <c r="N993" s="45">
        <f>Baseline!B$33 * (C993 * Baseline!B$58*Baseline!B$57/Baseline!B$73 + Baseline!B$59*Baseline!B$67/Baseline!B$74 + Baseline!B$68*Baseline!B$55/Baseline!B$75 + Baseline!B$60*Baseline!B$56/Baseline!B$76)</f>
        <v>0.00000001374180276</v>
      </c>
      <c r="O993" s="45">
        <f>Baseline!B$33 * (C993 * Baseline!B$58*Baseline!B$58/Baseline!B$73 + Baseline!B$59*Baseline!B$59/Baseline!B$74 + Baseline!B$68*Baseline!B$68/Baseline!B$75 + Baseline!B$60*Baseline!B$60/Baseline!B$76)</f>
        <v>0.000001324389985</v>
      </c>
      <c r="P993" s="43">
        <f>Baseline!B$33 * (C993 * Baseline!B$58*Baseline!B$61/Baseline!B$73 + Baseline!B$59*Baseline!B$62/Baseline!B$74 + Baseline!B$68*Baseline!B$63/Baseline!B$75 + Baseline!B$60*Baseline!B$69/Baseline!B$76)</f>
        <v>0.000000001646913032</v>
      </c>
      <c r="Q993" s="43">
        <f>Baseline!B$33 * (C993 * Baseline!B$61*Baseline!B$66/Baseline!B$73 + Baseline!B$62*Baseline!B$52/Baseline!B$74 + Baseline!B$63*Baseline!B$53/Baseline!B$75 + Baseline!B$69*Baseline!B$54/Baseline!B$76)</f>
        <v>0.000000003330626484</v>
      </c>
      <c r="R993" s="43">
        <f>Baseline!B$33 * (C993 * Baseline!B$61*Baseline!B$57/Baseline!B$73 + Baseline!B$62*Baseline!B$67/Baseline!B$74 + Baseline!B$63*Baseline!B$55/Baseline!B$75 + Baseline!B$69*Baseline!B$56/Baseline!B$76)</f>
        <v>0.00000001439284015</v>
      </c>
      <c r="S993" s="43">
        <f>Baseline!B$33 * (C993 * Baseline!B$61*Baseline!B$58/Baseline!B$73 + Baseline!B$62*Baseline!B$59/Baseline!B$74 + Baseline!B$63*Baseline!B$68/Baseline!B$75 + Baseline!B$69*Baseline!B$60/Baseline!B$76)</f>
        <v>0.000000001646913032</v>
      </c>
      <c r="T993" s="43">
        <f>Baseline!B$33 * (C993 * Baseline!B$61*Baseline!B$61/Baseline!B$73 + Baseline!B$62*Baseline!B$62/Baseline!B$74 + Baseline!B$63*Baseline!B$63/Baseline!B$75 + Baseline!B$69*Baseline!B$69/Baseline!B$76)</f>
        <v>0.00000009854654221</v>
      </c>
      <c r="U993" s="41"/>
      <c r="V993" s="43">
        <f>E993 * ( Baseline!B$87 * Baseline!B$7 )</f>
        <v>0.1790476499</v>
      </c>
      <c r="W993" s="43">
        <f>F993 * ( Baseline!D$87 * Baseline!B$11 )</f>
        <v>0.003681787443</v>
      </c>
      <c r="X993" s="43">
        <f>G993 * ( Baseline!F$87 * Baseline!B$16 )</f>
        <v>0.005832858047</v>
      </c>
      <c r="Y993" s="43">
        <f>H993 * ( Baseline!H$87 * Baseline!B$18 )</f>
        <v>0.001171292962</v>
      </c>
      <c r="Z993" s="51">
        <f t="shared" si="1"/>
        <v>0.1897335884</v>
      </c>
      <c r="AA993" s="43">
        <f>I993 * ( Baseline!B$87 * Baseline!B$7 )</f>
        <v>0.002071562283</v>
      </c>
      <c r="AB993" s="45">
        <f>J993 * ( Baseline!D$87 * Baseline!B$11 )</f>
        <v>0.03253635923</v>
      </c>
      <c r="AC993" s="45">
        <f>K993 * ( Baseline!F$87 * Baseline!B$16 )</f>
        <v>0.000477318357</v>
      </c>
      <c r="AD993" s="45">
        <f>L993 * ( Baseline!F$87 * Baseline!B$16 )</f>
        <v>0.0004999319912</v>
      </c>
      <c r="AE993" s="51">
        <f t="shared" si="2"/>
        <v>0.03558517186</v>
      </c>
      <c r="AF993" s="51">
        <f>M993 * ( Baseline!B$87 * Baseline!B$7 )</f>
        <v>0.001742900091</v>
      </c>
      <c r="AG993" s="51">
        <f>N993 * ( Baseline!D$87 * Baseline!B$11 )</f>
        <v>0.0002534894794</v>
      </c>
      <c r="AH993" s="51">
        <f>O993 * ( Baseline!F$87 * Baseline!B$16 )</f>
        <v>0.0460023814</v>
      </c>
      <c r="AI993" s="51">
        <f>P993 * ( Baseline!H$87 * Baseline!B$18 )</f>
        <v>0.0005791756156</v>
      </c>
      <c r="AJ993" s="51">
        <f t="shared" si="3"/>
        <v>0.04857794659</v>
      </c>
      <c r="AK993" s="51">
        <f>Q993 * ( Baseline!B$87 * Baseline!B$7 )</f>
        <v>0.00003456857228</v>
      </c>
      <c r="AL993" s="51">
        <f>R993 * ( Baseline!D$87 * Baseline!B$11 )</f>
        <v>0.0002654989031</v>
      </c>
      <c r="AM993" s="51">
        <f>S993 * ( Baseline!F$87 * Baseline!B$16 )</f>
        <v>0.00005720514524</v>
      </c>
      <c r="AN993" s="51">
        <f>T993 * ( Baseline!H$87 * Baseline!B$18 )</f>
        <v>0.03465620415</v>
      </c>
      <c r="AO993" s="51">
        <f t="shared" si="4"/>
        <v>0.03501347677</v>
      </c>
      <c r="AP993" s="61"/>
      <c r="AQ993" s="51">
        <f>V993 * ( (1-Baseline!B$88-Baseline!B$87) + (1-B993)*Baseline!B$88 )</f>
        <v>0.09823920453</v>
      </c>
      <c r="AR993" s="51">
        <f>W993 * ( (1-Baseline!B$88-Baseline!B$87) + (1-B993)*Baseline!B$88 )</f>
        <v>0.002020109561</v>
      </c>
      <c r="AS993" s="51">
        <f>X993 * ( (1-Baseline!B$88-Baseline!B$87) + (1-B993)*Baseline!B$88 )</f>
        <v>0.003200351051</v>
      </c>
      <c r="AT993" s="51">
        <f>Y993 * ( (1-Baseline!B$88-Baseline!B$87) + (1-B993)*Baseline!B$88 )</f>
        <v>0.0006426607048</v>
      </c>
      <c r="AU993" s="51">
        <f t="shared" si="5"/>
        <v>0.1041023258</v>
      </c>
      <c r="AV993" s="51">
        <f>AA993 * ( (1-Baseline!D$88-Baseline!D$87) + (1-B993)*Baseline!D$88 )</f>
        <v>0.001605434617</v>
      </c>
      <c r="AW993" s="51">
        <f>AB993 * ( (1-Baseline!D$88-Baseline!D$87) + (1-B993)*Baseline!D$88 )</f>
        <v>0.02521526766</v>
      </c>
      <c r="AX993" s="51">
        <f>AC993 * ( (1-Baseline!D$88-Baseline!D$87) + (1-B993)*Baseline!D$88 )</f>
        <v>0.0003699157009</v>
      </c>
      <c r="AY993" s="51">
        <f>AD993 * ( (1-Baseline!D$88-Baseline!D$87) + (1-B993)*Baseline!D$88 )</f>
        <v>0.0003874409819</v>
      </c>
      <c r="AZ993" s="51">
        <f t="shared" si="6"/>
        <v>0.02757805896</v>
      </c>
      <c r="BA993" s="51">
        <f>AF993 * ( (1-Baseline!F$88-Baseline!F$87) + (1-Baseline!B$36)*Baseline!F$88 )</f>
        <v>0.001254246679</v>
      </c>
      <c r="BB993" s="51">
        <f>AG993 * ( (1-Baseline!F$88-Baseline!F$87) + (1-Baseline!B$36)*Baseline!F$88 )</f>
        <v>0.0001824191411</v>
      </c>
      <c r="BC993" s="51">
        <f>AH993 * ( (1-Baseline!F$88-Baseline!F$87) + (1-Baseline!B$36)*Baseline!F$88 )</f>
        <v>0.03310478573</v>
      </c>
      <c r="BD993" s="51">
        <f>AI993 * ( (1-Baseline!F$88-Baseline!F$87) + (1-Baseline!B$36)*Baseline!F$88 )</f>
        <v>0.0004167933066</v>
      </c>
      <c r="BE993" s="51">
        <f t="shared" si="7"/>
        <v>0.03495824486</v>
      </c>
      <c r="BF993" s="51">
        <f>AK993 * ( (1-Baseline!H$88-Baseline!H$87) + (1-Baseline!B$36)*Baseline!H$88 )</f>
        <v>0.00002738937119</v>
      </c>
      <c r="BG993" s="51">
        <f>AL993 * ( (1-Baseline!H$88-Baseline!H$87) + (1-Baseline!B$36)*Baseline!H$88 )</f>
        <v>0.0002103600909</v>
      </c>
      <c r="BH993" s="51">
        <f>AM993 * ( (1-Baseline!H$88-Baseline!H$87) + (1-Baseline!B$36)*Baseline!H$88 )</f>
        <v>0.00004532478068</v>
      </c>
      <c r="BI993" s="51">
        <f>AN993 * ( (1-Baseline!H$88-Baseline!H$87) + (1-Baseline!B$36)*Baseline!H$88 )</f>
        <v>0.02745880367</v>
      </c>
      <c r="BJ993" s="51">
        <f t="shared" si="8"/>
        <v>0.02774187791</v>
      </c>
      <c r="BK993" s="61"/>
      <c r="BL993" s="51">
        <f t="shared" si="19"/>
        <v>0.9436792476</v>
      </c>
      <c r="BM993" s="51">
        <f t="shared" si="20"/>
        <v>0.01940503774</v>
      </c>
      <c r="BN993" s="51">
        <f t="shared" si="21"/>
        <v>0.03074235878</v>
      </c>
      <c r="BO993" s="51">
        <f t="shared" si="22"/>
        <v>0.006173355875</v>
      </c>
      <c r="BP993" s="51">
        <f t="shared" si="9"/>
        <v>1</v>
      </c>
      <c r="BQ993" s="51">
        <f t="shared" si="23"/>
        <v>0.05821419918</v>
      </c>
      <c r="BR993" s="51">
        <f t="shared" si="24"/>
        <v>0.9143235097</v>
      </c>
      <c r="BS993" s="51">
        <f t="shared" si="25"/>
        <v>0.01341340598</v>
      </c>
      <c r="BT993" s="51">
        <f t="shared" si="26"/>
        <v>0.01404888511</v>
      </c>
      <c r="BU993" s="51">
        <f t="shared" si="10"/>
        <v>1</v>
      </c>
      <c r="BV993" s="51">
        <f t="shared" si="27"/>
        <v>0.03587842249</v>
      </c>
      <c r="BW993" s="51">
        <f t="shared" si="28"/>
        <v>0.005218200794</v>
      </c>
      <c r="BX993" s="51">
        <f t="shared" si="29"/>
        <v>0.9469807728</v>
      </c>
      <c r="BY993" s="51">
        <f t="shared" si="30"/>
        <v>0.0119226039</v>
      </c>
      <c r="BZ993" s="51">
        <f t="shared" si="11"/>
        <v>1</v>
      </c>
      <c r="CA993" s="51">
        <f t="shared" si="31"/>
        <v>0.0009872933358</v>
      </c>
      <c r="CB993" s="51">
        <f t="shared" si="32"/>
        <v>0.007582763197</v>
      </c>
      <c r="CC993" s="51">
        <f t="shared" si="33"/>
        <v>0.001633803624</v>
      </c>
      <c r="CD993" s="51">
        <f t="shared" si="34"/>
        <v>0.9897961398</v>
      </c>
      <c r="CE993" s="51">
        <f t="shared" si="12"/>
        <v>1</v>
      </c>
      <c r="CF993" s="61"/>
      <c r="CG993" s="51">
        <f t="shared" si="35"/>
        <v>0.9436792476</v>
      </c>
      <c r="CH993" s="51">
        <f t="shared" si="36"/>
        <v>0.01940503774</v>
      </c>
      <c r="CI993" s="51">
        <f t="shared" si="37"/>
        <v>0.03074235878</v>
      </c>
      <c r="CJ993" s="51">
        <f t="shared" si="38"/>
        <v>0.006173355875</v>
      </c>
      <c r="CK993" s="51">
        <f t="shared" si="13"/>
        <v>1</v>
      </c>
      <c r="CL993" s="51">
        <f t="shared" si="39"/>
        <v>0.05821419918</v>
      </c>
      <c r="CM993" s="51">
        <f t="shared" si="40"/>
        <v>0.9143235097</v>
      </c>
      <c r="CN993" s="51">
        <f t="shared" si="41"/>
        <v>0.01341340598</v>
      </c>
      <c r="CO993" s="51">
        <f t="shared" si="42"/>
        <v>0.01404888511</v>
      </c>
      <c r="CP993" s="51">
        <f t="shared" si="14"/>
        <v>1</v>
      </c>
      <c r="CQ993" s="51">
        <f t="shared" si="43"/>
        <v>0.03587842249</v>
      </c>
      <c r="CR993" s="51">
        <f t="shared" si="44"/>
        <v>0.005218200794</v>
      </c>
      <c r="CS993" s="51">
        <f t="shared" si="45"/>
        <v>0.9469807728</v>
      </c>
      <c r="CT993" s="51">
        <f t="shared" si="46"/>
        <v>0.0119226039</v>
      </c>
      <c r="CU993" s="51">
        <f t="shared" si="15"/>
        <v>1</v>
      </c>
      <c r="CV993" s="51">
        <f t="shared" si="47"/>
        <v>0.0009872933358</v>
      </c>
      <c r="CW993" s="51">
        <f t="shared" si="48"/>
        <v>0.007582763197</v>
      </c>
      <c r="CX993" s="51">
        <f t="shared" si="49"/>
        <v>0.001633803624</v>
      </c>
      <c r="CY993" s="51">
        <f t="shared" si="50"/>
        <v>0.9897961398</v>
      </c>
      <c r="CZ993" s="51">
        <f t="shared" si="16"/>
        <v>1</v>
      </c>
      <c r="DA993" s="61"/>
      <c r="DB993" s="51">
        <f>(AQ993*Baseline!B$7 + AV993*Baseline!B$11 + BA993*Baseline!B$16 + BF993*Baseline!B$18)</f>
        <v>56545.10176</v>
      </c>
      <c r="DC993" s="51">
        <f>(AR993*Baseline!B$7 + AW993*Baseline!B$11 + BB993*Baseline!B$16 + BG993*Baseline!B$18)</f>
        <v>65298.95525</v>
      </c>
      <c r="DD993" s="51">
        <f>(AS993*Baseline!B$7 + AX993*Baseline!B$11 + BC993*Baseline!B$16 + BH993*Baseline!B$18)</f>
        <v>115328.2553</v>
      </c>
      <c r="DE993" s="51">
        <f>(AT993*Baseline!B$7 + AY993*Baseline!B$11 + BD993*Baseline!B$16 + BI993*Baseline!B$18)</f>
        <v>1259899.942</v>
      </c>
      <c r="DF993" s="51">
        <f t="shared" si="17"/>
        <v>1497072.254</v>
      </c>
      <c r="DG993" s="61"/>
      <c r="DH993" s="51">
        <f t="shared" si="51"/>
        <v>0.03777045604</v>
      </c>
      <c r="DI993" s="51">
        <f t="shared" si="52"/>
        <v>0.04361777134</v>
      </c>
      <c r="DJ993" s="51">
        <f t="shared" si="53"/>
        <v>0.07703586447</v>
      </c>
      <c r="DK993" s="51">
        <f t="shared" si="54"/>
        <v>0.8415759082</v>
      </c>
      <c r="DL993" s="51">
        <f t="shared" si="18"/>
        <v>1</v>
      </c>
      <c r="DM993" s="61"/>
      <c r="DN993" s="51">
        <f>DH993 / (Baseline!B$7/Baseline!B$17)</f>
        <v>4.031747754</v>
      </c>
      <c r="DO993" s="51">
        <f>DI993 / (Baseline!B$11/Baseline!B$17)</f>
        <v>1.052953877</v>
      </c>
      <c r="DP993" s="51">
        <f>DJ993 / (Baseline!B$16/Baseline!B$17)</f>
        <v>1.190436914</v>
      </c>
      <c r="DQ993" s="51">
        <f>DK993 / (Baseline!B$18/Baseline!B$17)</f>
        <v>0.9514758603</v>
      </c>
      <c r="DR993" s="79"/>
      <c r="DS993" s="51">
        <f>(AU993*Baseline!B$34)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0.02814488013</v>
      </c>
      <c r="DT993" s="51">
        <f>(AZ993*Baseline!B$34) + (Baseline!D$88*(1-Baseline!D$89)*Baseline!B$35) + (Baseline!D$88*Baseline!D$89*((1-Baseline!D$90)*Baseline!B$40 + Baseline!D$90*Baseline!B$41))</f>
        <v>0.01055027684</v>
      </c>
      <c r="DU993" s="51">
        <f>(BE993*Baseline!B$34) + (Baseline!F$88*(1-Baseline!F$89)*Baseline!B$35) + (Baseline!F$88*Baseline!F$89*((1-Baseline!F$90)*Baseline!B$40 + Baseline!F$90*Baseline!B$41))</f>
        <v>0.01297437673</v>
      </c>
      <c r="DV993" s="51">
        <f>(BJ993*Baseline!B$34) + (Baseline!H$88*(1-Baseline!H$89)*Baseline!B$35) + (Baseline!H$88*Baseline!H$89*((1-Baseline!H$90)*Baseline!B$40 + Baseline!H$90*Baseline!B$41))</f>
        <v>0.009306281687</v>
      </c>
      <c r="DW993" s="51">
        <f>( DS993*Baseline!B$7 + DT993*Baseline!B$11 + DU993*Baseline!B$16 + DV993*Baseline!B$18 ) / Baseline!B$17</f>
        <v>0.009771668779</v>
      </c>
    </row>
    <row r="994">
      <c r="A994" s="4" t="s">
        <v>1354</v>
      </c>
      <c r="B994" s="45">
        <f>MIN( MAX( NORMINV( MCrands!B994, (B$5+B$4)/2, (B$5-B$4)/3.29 ), 0 ), 1 )</f>
        <v>0.5323668601</v>
      </c>
      <c r="C994" s="45">
        <f>MAX( NORMINV( MCrands!C994, (C$5+C$4)/2, (C$5-C$4)/3.29 ), 0 )</f>
        <v>2.753526496</v>
      </c>
      <c r="D994" s="41"/>
      <c r="E994" s="43">
        <f>Baseline!B$33 * (C994 * Baseline!B$66*Baseline!B$66/Baseline!B$73 + Baseline!B$52*Baseline!B$52/Baseline!B$74 + Baseline!B$53*Baseline!B$53/Baseline!B$75 + Baseline!B$54*Baseline!B$54/Baseline!B$76)</f>
        <v>0.00001953627792</v>
      </c>
      <c r="F994" s="43">
        <f>Baseline!B$33 * (C994 * Baseline!B$66*Baseline!B$57/Baseline!B$73 + Baseline!B$52*Baseline!B$67/Baseline!B$74 + Baseline!B$53*Baseline!B$55/Baseline!B$75 + Baseline!B$54*Baseline!B$56/Baseline!B$76)</f>
        <v>0.0000001999525434</v>
      </c>
      <c r="G994" s="45">
        <f>Baseline!B$33 * (C994 * Baseline!B$66*Baseline!B$58/Baseline!B$73 + Baseline!B$52*Baseline!B$59/Baseline!B$74 + Baseline!B$53*Baseline!B$68/Baseline!B$75 + Baseline!B$54*Baseline!B$60/Baseline!B$76)</f>
        <v>0.0000001688126944</v>
      </c>
      <c r="H994" s="43">
        <f>Baseline!B$33 * (C994 * Baseline!B$66*Baseline!B$61/Baseline!B$73 + Baseline!B$52*Baseline!B$62/Baseline!B$74 + Baseline!B$53*Baseline!B$63/Baseline!B$75 + Baseline!B$54*Baseline!B$69/Baseline!B$76)</f>
        <v>0.000000003419333142</v>
      </c>
      <c r="I994" s="43">
        <f>Baseline!B$33 * (C994 * Baseline!B$57*Baseline!B$66/Baseline!B$73 + Baseline!B$67*Baseline!B$52/Baseline!B$74 + Baseline!B$55*Baseline!B$53/Baseline!B$75 + Baseline!B$56*Baseline!B$54/Baseline!B$76)</f>
        <v>0.0000001999525434</v>
      </c>
      <c r="J994" s="45">
        <f>Baseline!B$33 * (C994 * Baseline!B$57*Baseline!B$57/Baseline!B$73 + Baseline!B$67*Baseline!B$67/Baseline!B$74 + Baseline!B$55*Baseline!B$55/Baseline!B$75 + Baseline!B$56*Baseline!B$56/Baseline!B$76)</f>
        <v>0.000001763813813</v>
      </c>
      <c r="K994" s="43">
        <f>Baseline!B$33 * (C994 * Baseline!B$57*Baseline!B$58/Baseline!B$73 + Baseline!B$67*Baseline!B$59/Baseline!B$74 + Baseline!B$55*Baseline!B$68/Baseline!B$75 + Baseline!B$56*Baseline!B$60/Baseline!B$76)</f>
        <v>0.00000001374194282</v>
      </c>
      <c r="L994" s="45">
        <f>Baseline!B$33 * (C994 * Baseline!B$57*Baseline!B$61/Baseline!B$73 + Baseline!B$67*Baseline!B$62/Baseline!B$74 + Baseline!B$55*Baseline!B$63/Baseline!B$75 + Baseline!B$56*Baseline!B$69/Baseline!B$76)</f>
        <v>0.00000001439285416</v>
      </c>
      <c r="M994" s="43">
        <f>Baseline!B$33 * (C994 * Baseline!B$58*Baseline!B$66/Baseline!B$73 + Baseline!B$59*Baseline!B$52/Baseline!B$74 + Baseline!B$68*Baseline!B$53/Baseline!B$75 + Baseline!B$60*Baseline!B$54/Baseline!B$76)</f>
        <v>0.0000001688126944</v>
      </c>
      <c r="N994" s="45">
        <f>Baseline!B$33 * (C994 * Baseline!B$58*Baseline!B$57/Baseline!B$73 + Baseline!B$59*Baseline!B$67/Baseline!B$74 + Baseline!B$68*Baseline!B$55/Baseline!B$75 + Baseline!B$60*Baseline!B$56/Baseline!B$76)</f>
        <v>0.00000001374194282</v>
      </c>
      <c r="O994" s="45">
        <f>Baseline!B$33 * (C994 * Baseline!B$58*Baseline!B$58/Baseline!B$73 + Baseline!B$59*Baseline!B$59/Baseline!B$74 + Baseline!B$68*Baseline!B$68/Baseline!B$75 + Baseline!B$60*Baseline!B$60/Baseline!B$76)</f>
        <v>0.000001324390329</v>
      </c>
      <c r="P994" s="43">
        <f>Baseline!B$33 * (C994 * Baseline!B$58*Baseline!B$61/Baseline!B$73 + Baseline!B$59*Baseline!B$62/Baseline!B$74 + Baseline!B$68*Baseline!B$63/Baseline!B$75 + Baseline!B$60*Baseline!B$69/Baseline!B$76)</f>
        <v>0.000000001646947464</v>
      </c>
      <c r="Q994" s="43">
        <f>Baseline!B$33 * (C994 * Baseline!B$61*Baseline!B$66/Baseline!B$73 + Baseline!B$62*Baseline!B$52/Baseline!B$74 + Baseline!B$63*Baseline!B$53/Baseline!B$75 + Baseline!B$69*Baseline!B$54/Baseline!B$76)</f>
        <v>0.000000003419333142</v>
      </c>
      <c r="R994" s="43">
        <f>Baseline!B$33 * (C994 * Baseline!B$61*Baseline!B$57/Baseline!B$73 + Baseline!B$62*Baseline!B$67/Baseline!B$74 + Baseline!B$63*Baseline!B$55/Baseline!B$75 + Baseline!B$69*Baseline!B$56/Baseline!B$76)</f>
        <v>0.00000001439285416</v>
      </c>
      <c r="S994" s="43">
        <f>Baseline!B$33 * (C994 * Baseline!B$61*Baseline!B$58/Baseline!B$73 + Baseline!B$62*Baseline!B$59/Baseline!B$74 + Baseline!B$63*Baseline!B$68/Baseline!B$75 + Baseline!B$69*Baseline!B$60/Baseline!B$76)</f>
        <v>0.000000001646947464</v>
      </c>
      <c r="T994" s="43">
        <f>Baseline!B$33 * (C994 * Baseline!B$61*Baseline!B$61/Baseline!B$73 + Baseline!B$62*Baseline!B$62/Baseline!B$74 + Baseline!B$63*Baseline!B$63/Baseline!B$75 + Baseline!B$69*Baseline!B$69/Baseline!B$76)</f>
        <v>0.00000009854654566</v>
      </c>
      <c r="U994" s="41"/>
      <c r="V994" s="43">
        <f>E994 * ( Baseline!B$87 * Baseline!B$7 )</f>
        <v>0.2027670285</v>
      </c>
      <c r="W994" s="43">
        <f>F994 * ( Baseline!D$87 * Baseline!B$11 )</f>
        <v>0.003688443724</v>
      </c>
      <c r="X994" s="43">
        <f>G994 * ( Baseline!F$87 * Baseline!B$16 )</f>
        <v>0.0058636701</v>
      </c>
      <c r="Y994" s="43">
        <f>H994 * ( Baseline!H$87 * Baseline!B$18 )</f>
        <v>0.001202488741</v>
      </c>
      <c r="Z994" s="51">
        <f t="shared" si="1"/>
        <v>0.2135216311</v>
      </c>
      <c r="AA994" s="43">
        <f>I994 * ( Baseline!B$87 * Baseline!B$7 )</f>
        <v>0.002075307448</v>
      </c>
      <c r="AB994" s="45">
        <f>J994 * ( Baseline!D$87 * Baseline!B$11 )</f>
        <v>0.03253636028</v>
      </c>
      <c r="AC994" s="45">
        <f>K994 * ( Baseline!F$87 * Baseline!B$16 )</f>
        <v>0.0004773232221</v>
      </c>
      <c r="AD994" s="45">
        <f>L994 * ( Baseline!F$87 * Baseline!B$16 )</f>
        <v>0.0004999324777</v>
      </c>
      <c r="AE994" s="51">
        <f t="shared" si="2"/>
        <v>0.03558892343</v>
      </c>
      <c r="AF994" s="51">
        <f>M994 * ( Baseline!B$87 * Baseline!B$7 )</f>
        <v>0.001752106955</v>
      </c>
      <c r="AG994" s="51">
        <f>N994 * ( Baseline!D$87 * Baseline!B$11 )</f>
        <v>0.0002534920631</v>
      </c>
      <c r="AH994" s="51">
        <f>O994 * ( Baseline!F$87 * Baseline!B$16 )</f>
        <v>0.04600239336</v>
      </c>
      <c r="AI994" s="51">
        <f>P994 * ( Baseline!H$87 * Baseline!B$18 )</f>
        <v>0.0005791877245</v>
      </c>
      <c r="AJ994" s="51">
        <f t="shared" si="3"/>
        <v>0.04858718011</v>
      </c>
      <c r="AK994" s="51">
        <f>Q994 * ( Baseline!B$87 * Baseline!B$7 )</f>
        <v>0.00003548925868</v>
      </c>
      <c r="AL994" s="51">
        <f>R994 * ( Baseline!D$87 * Baseline!B$11 )</f>
        <v>0.0002654991614</v>
      </c>
      <c r="AM994" s="51">
        <f>S994 * ( Baseline!F$87 * Baseline!B$16 )</f>
        <v>0.00005720634124</v>
      </c>
      <c r="AN994" s="51">
        <f>T994 * ( Baseline!H$87 * Baseline!B$18 )</f>
        <v>0.03465620536</v>
      </c>
      <c r="AO994" s="51">
        <f t="shared" si="4"/>
        <v>0.03501440012</v>
      </c>
      <c r="AP994" s="61"/>
      <c r="AQ994" s="51">
        <f>V994 * ( (1-Baseline!B$88-Baseline!B$87) + (1-B994)*Baseline!B$88 )</f>
        <v>0.1023554769</v>
      </c>
      <c r="AR994" s="51">
        <f>W994 * ( (1-Baseline!B$88-Baseline!B$87) + (1-B994)*Baseline!B$88 )</f>
        <v>0.001861902397</v>
      </c>
      <c r="AS994" s="51">
        <f>X994 * ( (1-Baseline!B$88-Baseline!B$87) + (1-B994)*Baseline!B$88 )</f>
        <v>0.002959942521</v>
      </c>
      <c r="AT994" s="51">
        <f>Y994 * ( (1-Baseline!B$88-Baseline!B$87) + (1-B994)*Baseline!B$88 )</f>
        <v>0.0006070084935</v>
      </c>
      <c r="AU994" s="51">
        <f t="shared" si="5"/>
        <v>0.1077843303</v>
      </c>
      <c r="AV994" s="51">
        <f>AA994 * ( (1-Baseline!D$88-Baseline!D$87) + (1-B994)*Baseline!D$88 )</f>
        <v>0.001562494924</v>
      </c>
      <c r="AW994" s="51">
        <f>AB994 * ( (1-Baseline!D$88-Baseline!D$87) + (1-B994)*Baseline!D$88 )</f>
        <v>0.0244965621</v>
      </c>
      <c r="AX994" s="51">
        <f>AC994 * ( (1-Baseline!D$88-Baseline!D$87) + (1-B994)*Baseline!D$88 )</f>
        <v>0.0003593757215</v>
      </c>
      <c r="AY994" s="51">
        <f>AD994 * ( (1-Baseline!D$88-Baseline!D$87) + (1-B994)*Baseline!D$88 )</f>
        <v>0.0003763981859</v>
      </c>
      <c r="AZ994" s="51">
        <f t="shared" si="6"/>
        <v>0.02679483093</v>
      </c>
      <c r="BA994" s="51">
        <f>AF994 * ( (1-Baseline!F$88-Baseline!F$87) + (1-Baseline!B$36)*Baseline!F$88 )</f>
        <v>0.001260872233</v>
      </c>
      <c r="BB994" s="51">
        <f>AG994 * ( (1-Baseline!F$88-Baseline!F$87) + (1-Baseline!B$36)*Baseline!F$88 )</f>
        <v>0.0001824210004</v>
      </c>
      <c r="BC994" s="51">
        <f>AH994 * ( (1-Baseline!F$88-Baseline!F$87) + (1-Baseline!B$36)*Baseline!F$88 )</f>
        <v>0.03310479434</v>
      </c>
      <c r="BD994" s="51">
        <f>AI994 * ( (1-Baseline!F$88-Baseline!F$87) + (1-Baseline!B$36)*Baseline!F$88 )</f>
        <v>0.0004168020205</v>
      </c>
      <c r="BE994" s="51">
        <f t="shared" si="7"/>
        <v>0.03496488959</v>
      </c>
      <c r="BF994" s="51">
        <f>AK994 * ( (1-Baseline!H$88-Baseline!H$87) + (1-Baseline!B$36)*Baseline!H$88 )</f>
        <v>0.00002811884944</v>
      </c>
      <c r="BG994" s="51">
        <f>AL994 * ( (1-Baseline!H$88-Baseline!H$87) + (1-Baseline!B$36)*Baseline!H$88 )</f>
        <v>0.0002103602956</v>
      </c>
      <c r="BH994" s="51">
        <f>AM994 * ( (1-Baseline!H$88-Baseline!H$87) + (1-Baseline!B$36)*Baseline!H$88 )</f>
        <v>0.00004532572829</v>
      </c>
      <c r="BI994" s="51">
        <f>AN994 * ( (1-Baseline!H$88-Baseline!H$87) + (1-Baseline!B$36)*Baseline!H$88 )</f>
        <v>0.02745880463</v>
      </c>
      <c r="BJ994" s="51">
        <f t="shared" si="8"/>
        <v>0.0277426095</v>
      </c>
      <c r="BK994" s="61"/>
      <c r="BL994" s="51">
        <f t="shared" si="19"/>
        <v>0.9496322574</v>
      </c>
      <c r="BM994" s="51">
        <f t="shared" si="20"/>
        <v>0.01727433284</v>
      </c>
      <c r="BN994" s="51">
        <f t="shared" si="21"/>
        <v>0.02746171463</v>
      </c>
      <c r="BO994" s="51">
        <f t="shared" si="22"/>
        <v>0.005631695179</v>
      </c>
      <c r="BP994" s="51">
        <f t="shared" si="9"/>
        <v>1</v>
      </c>
      <c r="BQ994" s="51">
        <f t="shared" si="23"/>
        <v>0.0583132966</v>
      </c>
      <c r="BR994" s="51">
        <f t="shared" si="24"/>
        <v>0.9142271568</v>
      </c>
      <c r="BS994" s="51">
        <f t="shared" si="25"/>
        <v>0.01341212872</v>
      </c>
      <c r="BT994" s="51">
        <f t="shared" si="26"/>
        <v>0.01404741783</v>
      </c>
      <c r="BU994" s="51">
        <f t="shared" si="10"/>
        <v>1</v>
      </c>
      <c r="BV994" s="51">
        <f t="shared" si="27"/>
        <v>0.03606109578</v>
      </c>
      <c r="BW994" s="51">
        <f t="shared" si="28"/>
        <v>0.005217262302</v>
      </c>
      <c r="BX994" s="51">
        <f t="shared" si="29"/>
        <v>0.9468010546</v>
      </c>
      <c r="BY994" s="51">
        <f t="shared" si="30"/>
        <v>0.01192058735</v>
      </c>
      <c r="BZ994" s="51">
        <f t="shared" si="11"/>
        <v>1</v>
      </c>
      <c r="CA994" s="51">
        <f t="shared" si="31"/>
        <v>0.001013561808</v>
      </c>
      <c r="CB994" s="51">
        <f t="shared" si="32"/>
        <v>0.007582570614</v>
      </c>
      <c r="CC994" s="51">
        <f t="shared" si="33"/>
        <v>0.001633794697</v>
      </c>
      <c r="CD994" s="51">
        <f t="shared" si="34"/>
        <v>0.9897700729</v>
      </c>
      <c r="CE994" s="51">
        <f t="shared" si="12"/>
        <v>1</v>
      </c>
      <c r="CF994" s="61"/>
      <c r="CG994" s="51">
        <f t="shared" si="35"/>
        <v>0.9496322574</v>
      </c>
      <c r="CH994" s="51">
        <f t="shared" si="36"/>
        <v>0.01727433284</v>
      </c>
      <c r="CI994" s="51">
        <f t="shared" si="37"/>
        <v>0.02746171463</v>
      </c>
      <c r="CJ994" s="51">
        <f t="shared" si="38"/>
        <v>0.005631695179</v>
      </c>
      <c r="CK994" s="51">
        <f t="shared" si="13"/>
        <v>1</v>
      </c>
      <c r="CL994" s="51">
        <f t="shared" si="39"/>
        <v>0.0583132966</v>
      </c>
      <c r="CM994" s="51">
        <f t="shared" si="40"/>
        <v>0.9142271568</v>
      </c>
      <c r="CN994" s="51">
        <f t="shared" si="41"/>
        <v>0.01341212872</v>
      </c>
      <c r="CO994" s="51">
        <f t="shared" si="42"/>
        <v>0.01404741783</v>
      </c>
      <c r="CP994" s="51">
        <f t="shared" si="14"/>
        <v>1</v>
      </c>
      <c r="CQ994" s="51">
        <f t="shared" si="43"/>
        <v>0.03606109578</v>
      </c>
      <c r="CR994" s="51">
        <f t="shared" si="44"/>
        <v>0.005217262302</v>
      </c>
      <c r="CS994" s="51">
        <f t="shared" si="45"/>
        <v>0.9468010546</v>
      </c>
      <c r="CT994" s="51">
        <f t="shared" si="46"/>
        <v>0.01192058735</v>
      </c>
      <c r="CU994" s="51">
        <f t="shared" si="15"/>
        <v>1</v>
      </c>
      <c r="CV994" s="51">
        <f t="shared" si="47"/>
        <v>0.001013561808</v>
      </c>
      <c r="CW994" s="51">
        <f t="shared" si="48"/>
        <v>0.007582570614</v>
      </c>
      <c r="CX994" s="51">
        <f t="shared" si="49"/>
        <v>0.001633794697</v>
      </c>
      <c r="CY994" s="51">
        <f t="shared" si="50"/>
        <v>0.9897700729</v>
      </c>
      <c r="CZ994" s="51">
        <f t="shared" si="16"/>
        <v>1</v>
      </c>
      <c r="DA994" s="61"/>
      <c r="DB994" s="51">
        <f>(AQ994*Baseline!B$7 + AV994*Baseline!B$11 + BA994*Baseline!B$16 + BF994*Baseline!B$18)</f>
        <v>58505.00764</v>
      </c>
      <c r="DC994" s="51">
        <f>(AR994*Baseline!B$7 + AW994*Baseline!B$11 + BB994*Baseline!B$16 + BG994*Baseline!B$18)</f>
        <v>63680.93751</v>
      </c>
      <c r="DD994" s="51">
        <f>(AS994*Baseline!B$7 + AX994*Baseline!B$11 + BC994*Baseline!B$16 + BH994*Baseline!B$18)</f>
        <v>115189.1258</v>
      </c>
      <c r="DE994" s="51">
        <f>(AT994*Baseline!B$7 + AY994*Baseline!B$11 + BD994*Baseline!B$16 + BI994*Baseline!B$18)</f>
        <v>1259859.042</v>
      </c>
      <c r="DF994" s="51">
        <f t="shared" si="17"/>
        <v>1497234.113</v>
      </c>
      <c r="DG994" s="61"/>
      <c r="DH994" s="51">
        <f t="shared" si="51"/>
        <v>0.03907539051</v>
      </c>
      <c r="DI994" s="51">
        <f t="shared" si="52"/>
        <v>0.04253238486</v>
      </c>
      <c r="DJ994" s="51">
        <f t="shared" si="53"/>
        <v>0.07693461218</v>
      </c>
      <c r="DK994" s="51">
        <f t="shared" si="54"/>
        <v>0.8414576125</v>
      </c>
      <c r="DL994" s="51">
        <f t="shared" si="18"/>
        <v>1</v>
      </c>
      <c r="DM994" s="61"/>
      <c r="DN994" s="51">
        <f>DH994 / (Baseline!B$7/Baseline!B$17)</f>
        <v>4.171040926</v>
      </c>
      <c r="DO994" s="51">
        <f>DI994 / (Baseline!B$11/Baseline!B$17)</f>
        <v>1.026752128</v>
      </c>
      <c r="DP994" s="51">
        <f>DJ994 / (Baseline!B$16/Baseline!B$17)</f>
        <v>1.18887226</v>
      </c>
      <c r="DQ994" s="51">
        <f>DK994 / (Baseline!B$18/Baseline!B$17)</f>
        <v>0.9513421166</v>
      </c>
      <c r="DR994" s="79"/>
      <c r="DS994" s="51">
        <f>(AU994*Baseline!B$34)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0.0286971808</v>
      </c>
      <c r="DT994" s="51">
        <f>(AZ994*Baseline!B$34) + (Baseline!D$88*(1-Baseline!D$89)*Baseline!B$35) + (Baseline!D$88*Baseline!D$89*((1-Baseline!D$90)*Baseline!B$40 + Baseline!D$90*Baseline!B$41))</f>
        <v>0.01043279264</v>
      </c>
      <c r="DU994" s="51">
        <f>(BE994*Baseline!B$34) + (Baseline!F$88*(1-Baseline!F$89)*Baseline!B$35) + (Baseline!F$88*Baseline!F$89*((1-Baseline!F$90)*Baseline!B$40 + Baseline!F$90*Baseline!B$41))</f>
        <v>0.01297537344</v>
      </c>
      <c r="DV994" s="51">
        <f>(BJ994*Baseline!B$34) + (Baseline!H$88*(1-Baseline!H$89)*Baseline!B$35) + (Baseline!H$88*Baseline!H$89*((1-Baseline!H$90)*Baseline!B$40 + Baseline!H$90*Baseline!B$41))</f>
        <v>0.009306391426</v>
      </c>
      <c r="DW994" s="51">
        <f>( DS994*Baseline!B$7 + DT994*Baseline!B$11 + DU994*Baseline!B$16 + DV994*Baseline!B$18 ) / Baseline!B$17</f>
        <v>0.009772137748</v>
      </c>
    </row>
    <row r="995">
      <c r="A995" s="4" t="s">
        <v>1355</v>
      </c>
      <c r="B995" s="45">
        <f>MIN( MAX( NORMINV( MCrands!B995, (B$5+B$4)/2, (B$5-B$4)/3.29 ), 0 ), 1 )</f>
        <v>0.7456873336</v>
      </c>
      <c r="C995" s="45">
        <f>MAX( NORMINV( MCrands!C995, (C$5+C$4)/2, (C$5-C$4)/3.29 ), 0 )</f>
        <v>3.018980866</v>
      </c>
      <c r="D995" s="41"/>
      <c r="E995" s="43">
        <f>Baseline!B$33 * (C995 * Baseline!B$66*Baseline!B$66/Baseline!B$73 + Baseline!B$52*Baseline!B$52/Baseline!B$74 + Baseline!B$53*Baseline!B$53/Baseline!B$75 + Baseline!B$54*Baseline!B$54/Baseline!B$76)</f>
        <v>0.00002141570123</v>
      </c>
      <c r="F995" s="43">
        <f>Baseline!B$33 * (C995 * Baseline!B$66*Baseline!B$57/Baseline!B$73 + Baseline!B$52*Baseline!B$67/Baseline!B$74 + Baseline!B$53*Baseline!B$55/Baseline!B$75 + Baseline!B$54*Baseline!B$56/Baseline!B$76)</f>
        <v>0.0000002002492944</v>
      </c>
      <c r="G995" s="45">
        <f>Baseline!B$33 * (C995 * Baseline!B$66*Baseline!B$58/Baseline!B$73 + Baseline!B$52*Baseline!B$59/Baseline!B$74 + Baseline!B$53*Baseline!B$68/Baseline!B$75 + Baseline!B$54*Baseline!B$60/Baseline!B$76)</f>
        <v>0.0000001695422074</v>
      </c>
      <c r="H995" s="43">
        <f>Baseline!B$33 * (C995 * Baseline!B$66*Baseline!B$61/Baseline!B$73 + Baseline!B$52*Baseline!B$62/Baseline!B$74 + Baseline!B$53*Baseline!B$63/Baseline!B$75 + Baseline!B$54*Baseline!B$69/Baseline!B$76)</f>
        <v>0.000000003492284442</v>
      </c>
      <c r="I995" s="43">
        <f>Baseline!B$33 * (C995 * Baseline!B$57*Baseline!B$66/Baseline!B$73 + Baseline!B$67*Baseline!B$52/Baseline!B$74 + Baseline!B$55*Baseline!B$53/Baseline!B$75 + Baseline!B$56*Baseline!B$54/Baseline!B$76)</f>
        <v>0.0000002002492944</v>
      </c>
      <c r="J995" s="45">
        <f>Baseline!B$33 * (C995 * Baseline!B$57*Baseline!B$57/Baseline!B$73 + Baseline!B$67*Baseline!B$67/Baseline!B$74 + Baseline!B$55*Baseline!B$55/Baseline!B$75 + Baseline!B$56*Baseline!B$56/Baseline!B$76)</f>
        <v>0.00000176381386</v>
      </c>
      <c r="K995" s="43">
        <f>Baseline!B$33 * (C995 * Baseline!B$57*Baseline!B$58/Baseline!B$73 + Baseline!B$67*Baseline!B$59/Baseline!B$74 + Baseline!B$55*Baseline!B$68/Baseline!B$75 + Baseline!B$56*Baseline!B$60/Baseline!B$76)</f>
        <v>0.00000001374205801</v>
      </c>
      <c r="L995" s="45">
        <f>Baseline!B$33 * (C995 * Baseline!B$57*Baseline!B$61/Baseline!B$73 + Baseline!B$67*Baseline!B$62/Baseline!B$74 + Baseline!B$55*Baseline!B$63/Baseline!B$75 + Baseline!B$56*Baseline!B$69/Baseline!B$76)</f>
        <v>0.00000001439286568</v>
      </c>
      <c r="M995" s="43">
        <f>Baseline!B$33 * (C995 * Baseline!B$58*Baseline!B$66/Baseline!B$73 + Baseline!B$59*Baseline!B$52/Baseline!B$74 + Baseline!B$68*Baseline!B$53/Baseline!B$75 + Baseline!B$60*Baseline!B$54/Baseline!B$76)</f>
        <v>0.0000001695422074</v>
      </c>
      <c r="N995" s="45">
        <f>Baseline!B$33 * (C995 * Baseline!B$58*Baseline!B$57/Baseline!B$73 + Baseline!B$59*Baseline!B$67/Baseline!B$74 + Baseline!B$68*Baseline!B$55/Baseline!B$75 + Baseline!B$60*Baseline!B$56/Baseline!B$76)</f>
        <v>0.00000001374205801</v>
      </c>
      <c r="O995" s="45">
        <f>Baseline!B$33 * (C995 * Baseline!B$58*Baseline!B$58/Baseline!B$73 + Baseline!B$59*Baseline!B$59/Baseline!B$74 + Baseline!B$68*Baseline!B$68/Baseline!B$75 + Baseline!B$60*Baseline!B$60/Baseline!B$76)</f>
        <v>0.000001324390612</v>
      </c>
      <c r="P995" s="43">
        <f>Baseline!B$33 * (C995 * Baseline!B$58*Baseline!B$61/Baseline!B$73 + Baseline!B$59*Baseline!B$62/Baseline!B$74 + Baseline!B$68*Baseline!B$63/Baseline!B$75 + Baseline!B$60*Baseline!B$69/Baseline!B$76)</f>
        <v>0.000000001646975781</v>
      </c>
      <c r="Q995" s="43">
        <f>Baseline!B$33 * (C995 * Baseline!B$61*Baseline!B$66/Baseline!B$73 + Baseline!B$62*Baseline!B$52/Baseline!B$74 + Baseline!B$63*Baseline!B$53/Baseline!B$75 + Baseline!B$69*Baseline!B$54/Baseline!B$76)</f>
        <v>0.000000003492284442</v>
      </c>
      <c r="R995" s="43">
        <f>Baseline!B$33 * (C995 * Baseline!B$61*Baseline!B$57/Baseline!B$73 + Baseline!B$62*Baseline!B$67/Baseline!B$74 + Baseline!B$63*Baseline!B$55/Baseline!B$75 + Baseline!B$69*Baseline!B$56/Baseline!B$76)</f>
        <v>0.00000001439286568</v>
      </c>
      <c r="S995" s="43">
        <f>Baseline!B$33 * (C995 * Baseline!B$61*Baseline!B$58/Baseline!B$73 + Baseline!B$62*Baseline!B$59/Baseline!B$74 + Baseline!B$63*Baseline!B$68/Baseline!B$75 + Baseline!B$69*Baseline!B$60/Baseline!B$76)</f>
        <v>0.000000001646975781</v>
      </c>
      <c r="T995" s="43">
        <f>Baseline!B$33 * (C995 * Baseline!B$61*Baseline!B$61/Baseline!B$73 + Baseline!B$62*Baseline!B$62/Baseline!B$74 + Baseline!B$63*Baseline!B$63/Baseline!B$75 + Baseline!B$69*Baseline!B$69/Baseline!B$76)</f>
        <v>0.00000009854654849</v>
      </c>
      <c r="U995" s="41"/>
      <c r="V995" s="43">
        <f>E995 * ( Baseline!B$87 * Baseline!B$7 )</f>
        <v>0.2222735631</v>
      </c>
      <c r="W995" s="43">
        <f>F995 * ( Baseline!D$87 * Baseline!B$11 )</f>
        <v>0.003693917771</v>
      </c>
      <c r="X995" s="43">
        <f>G995 * ( Baseline!F$87 * Baseline!B$16 )</f>
        <v>0.005889009566</v>
      </c>
      <c r="Y995" s="43">
        <f>H995 * ( Baseline!H$87 * Baseline!B$18 )</f>
        <v>0.001228143777</v>
      </c>
      <c r="Z995" s="51">
        <f t="shared" si="1"/>
        <v>0.2330846342</v>
      </c>
      <c r="AA995" s="43">
        <f>I995 * ( Baseline!B$87 * Baseline!B$7 )</f>
        <v>0.002078387427</v>
      </c>
      <c r="AB995" s="45">
        <f>J995 * ( Baseline!D$87 * Baseline!B$11 )</f>
        <v>0.03253636115</v>
      </c>
      <c r="AC995" s="45">
        <f>K995 * ( Baseline!F$87 * Baseline!B$16 )</f>
        <v>0.000477327223</v>
      </c>
      <c r="AD995" s="45">
        <f>L995 * ( Baseline!F$87 * Baseline!B$16 )</f>
        <v>0.0004999328778</v>
      </c>
      <c r="AE995" s="51">
        <f t="shared" si="2"/>
        <v>0.03559200867</v>
      </c>
      <c r="AF995" s="51">
        <f>M995 * ( Baseline!B$87 * Baseline!B$7 )</f>
        <v>0.001759678571</v>
      </c>
      <c r="AG995" s="51">
        <f>N995 * ( Baseline!D$87 * Baseline!B$11 )</f>
        <v>0.0002534941879</v>
      </c>
      <c r="AH995" s="51">
        <f>O995 * ( Baseline!F$87 * Baseline!B$16 )</f>
        <v>0.0460024032</v>
      </c>
      <c r="AI995" s="51">
        <f>P995 * ( Baseline!H$87 * Baseline!B$18 )</f>
        <v>0.0005791976827</v>
      </c>
      <c r="AJ995" s="51">
        <f t="shared" si="3"/>
        <v>0.04859477364</v>
      </c>
      <c r="AK995" s="51">
        <f>Q995 * ( Baseline!B$87 * Baseline!B$7 )</f>
        <v>0.00003624642022</v>
      </c>
      <c r="AL995" s="51">
        <f>R995 * ( Baseline!D$87 * Baseline!B$11 )</f>
        <v>0.0002654993739</v>
      </c>
      <c r="AM995" s="51">
        <f>S995 * ( Baseline!F$87 * Baseline!B$16 )</f>
        <v>0.00005720732481</v>
      </c>
      <c r="AN995" s="51">
        <f>T995 * ( Baseline!H$87 * Baseline!B$18 )</f>
        <v>0.03465620636</v>
      </c>
      <c r="AO995" s="51">
        <f t="shared" si="4"/>
        <v>0.03501515948</v>
      </c>
      <c r="AP995" s="61"/>
      <c r="AQ995" s="51">
        <f>V995 * ( (1-Baseline!B$88-Baseline!B$87) + (1-B995)*Baseline!B$88 )</f>
        <v>0.0700024521</v>
      </c>
      <c r="AR995" s="51">
        <f>W995 * ( (1-Baseline!B$88-Baseline!B$87) + (1-B995)*Baseline!B$88 )</f>
        <v>0.001163356083</v>
      </c>
      <c r="AS995" s="51">
        <f>X995 * ( (1-Baseline!B$88-Baseline!B$87) + (1-B995)*Baseline!B$88 )</f>
        <v>0.001854674503</v>
      </c>
      <c r="AT995" s="51">
        <f>Y995 * ( (1-Baseline!B$88-Baseline!B$87) + (1-B995)*Baseline!B$88 )</f>
        <v>0.0003867894802</v>
      </c>
      <c r="AU995" s="51">
        <f t="shared" si="5"/>
        <v>0.07340727217</v>
      </c>
      <c r="AV995" s="51">
        <f>AA995 * ( (1-Baseline!D$88-Baseline!D$87) + (1-B995)*Baseline!D$88 )</f>
        <v>0.001366187393</v>
      </c>
      <c r="AW995" s="51">
        <f>AB995 * ( (1-Baseline!D$88-Baseline!D$87) + (1-B995)*Baseline!D$88 )</f>
        <v>0.02138714171</v>
      </c>
      <c r="AX995" s="51">
        <f>AC995 * ( (1-Baseline!D$88-Baseline!D$87) + (1-B995)*Baseline!D$88 )</f>
        <v>0.00031376173</v>
      </c>
      <c r="AY995" s="51">
        <f>AD995 * ( (1-Baseline!D$88-Baseline!D$87) + (1-B995)*Baseline!D$88 )</f>
        <v>0.0003286211158</v>
      </c>
      <c r="AZ995" s="51">
        <f t="shared" si="6"/>
        <v>0.02339571195</v>
      </c>
      <c r="BA995" s="51">
        <f>AF995 * ( (1-Baseline!F$88-Baseline!F$87) + (1-Baseline!B$36)*Baseline!F$88 )</f>
        <v>0.001266321009</v>
      </c>
      <c r="BB995" s="51">
        <f>AG995 * ( (1-Baseline!F$88-Baseline!F$87) + (1-Baseline!B$36)*Baseline!F$88 )</f>
        <v>0.0001824225294</v>
      </c>
      <c r="BC995" s="51">
        <f>AH995 * ( (1-Baseline!F$88-Baseline!F$87) + (1-Baseline!B$36)*Baseline!F$88 )</f>
        <v>0.03310480142</v>
      </c>
      <c r="BD995" s="51">
        <f>AI995 * ( (1-Baseline!F$88-Baseline!F$87) + (1-Baseline!B$36)*Baseline!F$88 )</f>
        <v>0.0004168091868</v>
      </c>
      <c r="BE995" s="51">
        <f t="shared" si="7"/>
        <v>0.03497035414</v>
      </c>
      <c r="BF995" s="51">
        <f>AK995 * ( (1-Baseline!H$88-Baseline!H$87) + (1-Baseline!B$36)*Baseline!H$88 )</f>
        <v>0.00002871876367</v>
      </c>
      <c r="BG995" s="51">
        <f>AL995 * ( (1-Baseline!H$88-Baseline!H$87) + (1-Baseline!B$36)*Baseline!H$88 )</f>
        <v>0.0002103604639</v>
      </c>
      <c r="BH995" s="51">
        <f>AM995 * ( (1-Baseline!H$88-Baseline!H$87) + (1-Baseline!B$36)*Baseline!H$88 )</f>
        <v>0.00004532650759</v>
      </c>
      <c r="BI995" s="51">
        <f>AN995 * ( (1-Baseline!H$88-Baseline!H$87) + (1-Baseline!B$36)*Baseline!H$88 )</f>
        <v>0.02745880542</v>
      </c>
      <c r="BJ995" s="51">
        <f t="shared" si="8"/>
        <v>0.02774321116</v>
      </c>
      <c r="BK995" s="61"/>
      <c r="BL995" s="51">
        <f t="shared" si="19"/>
        <v>0.953617401</v>
      </c>
      <c r="BM995" s="51">
        <f t="shared" si="20"/>
        <v>0.01584796777</v>
      </c>
      <c r="BN995" s="51">
        <f t="shared" si="21"/>
        <v>0.02526554179</v>
      </c>
      <c r="BO995" s="51">
        <f t="shared" si="22"/>
        <v>0.005269089407</v>
      </c>
      <c r="BP995" s="51">
        <f t="shared" si="9"/>
        <v>1</v>
      </c>
      <c r="BQ995" s="51">
        <f t="shared" si="23"/>
        <v>0.05839477749</v>
      </c>
      <c r="BR995" s="51">
        <f t="shared" si="24"/>
        <v>0.9141479326</v>
      </c>
      <c r="BS995" s="51">
        <f t="shared" si="25"/>
        <v>0.01341107852</v>
      </c>
      <c r="BT995" s="51">
        <f t="shared" si="26"/>
        <v>0.01404621139</v>
      </c>
      <c r="BU995" s="51">
        <f t="shared" si="10"/>
        <v>1</v>
      </c>
      <c r="BV995" s="51">
        <f t="shared" si="27"/>
        <v>0.0362112721</v>
      </c>
      <c r="BW995" s="51">
        <f t="shared" si="28"/>
        <v>0.005216490765</v>
      </c>
      <c r="BX995" s="51">
        <f t="shared" si="29"/>
        <v>0.9466533076</v>
      </c>
      <c r="BY995" s="51">
        <f t="shared" si="30"/>
        <v>0.01191892953</v>
      </c>
      <c r="BZ995" s="51">
        <f t="shared" si="11"/>
        <v>1</v>
      </c>
      <c r="CA995" s="51">
        <f t="shared" si="31"/>
        <v>0.001035163648</v>
      </c>
      <c r="CB995" s="51">
        <f t="shared" si="32"/>
        <v>0.007582412243</v>
      </c>
      <c r="CC995" s="51">
        <f t="shared" si="33"/>
        <v>0.001633787356</v>
      </c>
      <c r="CD995" s="51">
        <f t="shared" si="34"/>
        <v>0.9897486368</v>
      </c>
      <c r="CE995" s="51">
        <f t="shared" si="12"/>
        <v>1</v>
      </c>
      <c r="CF995" s="61"/>
      <c r="CG995" s="51">
        <f t="shared" si="35"/>
        <v>0.953617401</v>
      </c>
      <c r="CH995" s="51">
        <f t="shared" si="36"/>
        <v>0.01584796777</v>
      </c>
      <c r="CI995" s="51">
        <f t="shared" si="37"/>
        <v>0.02526554179</v>
      </c>
      <c r="CJ995" s="51">
        <f t="shared" si="38"/>
        <v>0.005269089407</v>
      </c>
      <c r="CK995" s="51">
        <f t="shared" si="13"/>
        <v>1</v>
      </c>
      <c r="CL995" s="51">
        <f t="shared" si="39"/>
        <v>0.05839477749</v>
      </c>
      <c r="CM995" s="51">
        <f t="shared" si="40"/>
        <v>0.9141479326</v>
      </c>
      <c r="CN995" s="51">
        <f t="shared" si="41"/>
        <v>0.01341107852</v>
      </c>
      <c r="CO995" s="51">
        <f t="shared" si="42"/>
        <v>0.01404621139</v>
      </c>
      <c r="CP995" s="51">
        <f t="shared" si="14"/>
        <v>1</v>
      </c>
      <c r="CQ995" s="51">
        <f t="shared" si="43"/>
        <v>0.0362112721</v>
      </c>
      <c r="CR995" s="51">
        <f t="shared" si="44"/>
        <v>0.005216490765</v>
      </c>
      <c r="CS995" s="51">
        <f t="shared" si="45"/>
        <v>0.9466533076</v>
      </c>
      <c r="CT995" s="51">
        <f t="shared" si="46"/>
        <v>0.01191892953</v>
      </c>
      <c r="CU995" s="51">
        <f t="shared" si="15"/>
        <v>1</v>
      </c>
      <c r="CV995" s="51">
        <f t="shared" si="47"/>
        <v>0.001035163648</v>
      </c>
      <c r="CW995" s="51">
        <f t="shared" si="48"/>
        <v>0.007582412243</v>
      </c>
      <c r="CX995" s="51">
        <f t="shared" si="49"/>
        <v>0.001633787356</v>
      </c>
      <c r="CY995" s="51">
        <f t="shared" si="50"/>
        <v>0.9897486368</v>
      </c>
      <c r="CZ995" s="51">
        <f t="shared" si="16"/>
        <v>1</v>
      </c>
      <c r="DA995" s="61"/>
      <c r="DB995" s="51">
        <f>(AQ995*Baseline!B$7 + AV995*Baseline!B$11 + BA995*Baseline!B$16 + BF995*Baseline!B$18)</f>
        <v>42438.52351</v>
      </c>
      <c r="DC995" s="51">
        <f>(AR995*Baseline!B$7 + AW995*Baseline!B$11 + BB995*Baseline!B$16 + BG995*Baseline!B$18)</f>
        <v>56673.83544</v>
      </c>
      <c r="DD995" s="51">
        <f>(AS995*Baseline!B$7 + AX995*Baseline!B$11 + BC995*Baseline!B$16 + BH995*Baseline!B$18)</f>
        <v>114555.3085</v>
      </c>
      <c r="DE995" s="51">
        <f>(AT995*Baseline!B$7 + AY995*Baseline!B$11 + BD995*Baseline!B$16 + BI995*Baseline!B$18)</f>
        <v>1259649.835</v>
      </c>
      <c r="DF995" s="51">
        <f t="shared" si="17"/>
        <v>1473317.503</v>
      </c>
      <c r="DG995" s="61"/>
      <c r="DH995" s="51">
        <f t="shared" si="51"/>
        <v>0.02880473723</v>
      </c>
      <c r="DI995" s="51">
        <f t="shared" si="52"/>
        <v>0.03846681746</v>
      </c>
      <c r="DJ995" s="51">
        <f t="shared" si="53"/>
        <v>0.0777533073</v>
      </c>
      <c r="DK995" s="51">
        <f t="shared" si="54"/>
        <v>0.854975138</v>
      </c>
      <c r="DL995" s="51">
        <f t="shared" si="18"/>
        <v>1</v>
      </c>
      <c r="DM995" s="61"/>
      <c r="DN995" s="51">
        <f>DH995 / (Baseline!B$7/Baseline!B$17)</f>
        <v>3.074716241</v>
      </c>
      <c r="DO995" s="51">
        <f>DI995 / (Baseline!B$11/Baseline!B$17)</f>
        <v>0.9286073847</v>
      </c>
      <c r="DP995" s="51">
        <f>DJ995 / (Baseline!B$16/Baseline!B$17)</f>
        <v>1.201523574</v>
      </c>
      <c r="DQ995" s="51">
        <f>DK995 / (Baseline!B$18/Baseline!B$17)</f>
        <v>0.9666248726</v>
      </c>
      <c r="DR995" s="79"/>
      <c r="DS995" s="51">
        <f>(AU995*Baseline!B$34)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0.02354062208</v>
      </c>
      <c r="DT995" s="51">
        <f>(AZ995*Baseline!B$34) + (Baseline!D$88*(1-Baseline!D$89)*Baseline!B$35) + (Baseline!D$88*Baseline!D$89*((1-Baseline!D$90)*Baseline!B$40 + Baseline!D$90*Baseline!B$41))</f>
        <v>0.009922924793</v>
      </c>
      <c r="DU995" s="51">
        <f>(BE995*Baseline!B$34) + (Baseline!F$88*(1-Baseline!F$89)*Baseline!B$35) + (Baseline!F$88*Baseline!F$89*((1-Baseline!F$90)*Baseline!B$40 + Baseline!F$90*Baseline!B$41))</f>
        <v>0.01297619312</v>
      </c>
      <c r="DV995" s="51">
        <f>(BJ995*Baseline!B$34) + (Baseline!H$88*(1-Baseline!H$89)*Baseline!B$35) + (Baseline!H$88*Baseline!H$89*((1-Baseline!H$90)*Baseline!B$40 + Baseline!H$90*Baseline!B$41))</f>
        <v>0.009306481673</v>
      </c>
      <c r="DW995" s="51">
        <f>( DS995*Baseline!B$7 + DT995*Baseline!B$11 + DU995*Baseline!B$16 + DV995*Baseline!B$18 ) / Baseline!B$17</f>
        <v>0.009702841772</v>
      </c>
    </row>
    <row r="996">
      <c r="A996" s="4" t="s">
        <v>1356</v>
      </c>
      <c r="B996" s="45">
        <f>MIN( MAX( NORMINV( MCrands!B996, (B$5+B$4)/2, (B$5-B$4)/3.29 ), 0 ), 1 )</f>
        <v>0.3260875855</v>
      </c>
      <c r="C996" s="45">
        <f>MAX( NORMINV( MCrands!C996, (C$5+C$4)/2, (C$5-C$4)/3.29 ), 0 )</f>
        <v>3.146734957</v>
      </c>
      <c r="D996" s="41"/>
      <c r="E996" s="43">
        <f>Baseline!B$33 * (C996 * Baseline!B$66*Baseline!B$66/Baseline!B$73 + Baseline!B$52*Baseline!B$52/Baseline!B$74 + Baseline!B$53*Baseline!B$53/Baseline!B$75 + Baseline!B$54*Baseline!B$54/Baseline!B$76)</f>
        <v>0.00002232020326</v>
      </c>
      <c r="F996" s="43">
        <f>Baseline!B$33 * (C996 * Baseline!B$66*Baseline!B$57/Baseline!B$73 + Baseline!B$52*Baseline!B$67/Baseline!B$74 + Baseline!B$53*Baseline!B$55/Baseline!B$75 + Baseline!B$54*Baseline!B$56/Baseline!B$76)</f>
        <v>0.0000002003921105</v>
      </c>
      <c r="G996" s="45">
        <f>Baseline!B$33 * (C996 * Baseline!B$66*Baseline!B$58/Baseline!B$73 + Baseline!B$52*Baseline!B$59/Baseline!B$74 + Baseline!B$53*Baseline!B$68/Baseline!B$75 + Baseline!B$54*Baseline!B$60/Baseline!B$76)</f>
        <v>0.000000169893297</v>
      </c>
      <c r="H996" s="43">
        <f>Baseline!B$33 * (C996 * Baseline!B$66*Baseline!B$61/Baseline!B$73 + Baseline!B$52*Baseline!B$62/Baseline!B$74 + Baseline!B$53*Baseline!B$63/Baseline!B$75 + Baseline!B$54*Baseline!B$69/Baseline!B$76)</f>
        <v>0.000000003527393402</v>
      </c>
      <c r="I996" s="43">
        <f>Baseline!B$33 * (C996 * Baseline!B$57*Baseline!B$66/Baseline!B$73 + Baseline!B$67*Baseline!B$52/Baseline!B$74 + Baseline!B$55*Baseline!B$53/Baseline!B$75 + Baseline!B$56*Baseline!B$54/Baseline!B$76)</f>
        <v>0.0000002003921105</v>
      </c>
      <c r="J996" s="45">
        <f>Baseline!B$33 * (C996 * Baseline!B$57*Baseline!B$57/Baseline!B$73 + Baseline!B$67*Baseline!B$67/Baseline!B$74 + Baseline!B$55*Baseline!B$55/Baseline!B$75 + Baseline!B$56*Baseline!B$56/Baseline!B$76)</f>
        <v>0.000001763813883</v>
      </c>
      <c r="K996" s="43">
        <f>Baseline!B$33 * (C996 * Baseline!B$57*Baseline!B$58/Baseline!B$73 + Baseline!B$67*Baseline!B$59/Baseline!B$74 + Baseline!B$55*Baseline!B$68/Baseline!B$75 + Baseline!B$56*Baseline!B$60/Baseline!B$76)</f>
        <v>0.00000001374211344</v>
      </c>
      <c r="L996" s="45">
        <f>Baseline!B$33 * (C996 * Baseline!B$57*Baseline!B$61/Baseline!B$73 + Baseline!B$67*Baseline!B$62/Baseline!B$74 + Baseline!B$55*Baseline!B$63/Baseline!B$75 + Baseline!B$56*Baseline!B$69/Baseline!B$76)</f>
        <v>0.00000001439287122</v>
      </c>
      <c r="M996" s="43">
        <f>Baseline!B$33 * (C996 * Baseline!B$58*Baseline!B$66/Baseline!B$73 + Baseline!B$59*Baseline!B$52/Baseline!B$74 + Baseline!B$68*Baseline!B$53/Baseline!B$75 + Baseline!B$60*Baseline!B$54/Baseline!B$76)</f>
        <v>0.000000169893297</v>
      </c>
      <c r="N996" s="45">
        <f>Baseline!B$33 * (C996 * Baseline!B$58*Baseline!B$57/Baseline!B$73 + Baseline!B$59*Baseline!B$67/Baseline!B$74 + Baseline!B$68*Baseline!B$55/Baseline!B$75 + Baseline!B$60*Baseline!B$56/Baseline!B$76)</f>
        <v>0.00000001374211344</v>
      </c>
      <c r="O996" s="45">
        <f>Baseline!B$33 * (C996 * Baseline!B$58*Baseline!B$58/Baseline!B$73 + Baseline!B$59*Baseline!B$59/Baseline!B$74 + Baseline!B$68*Baseline!B$68/Baseline!B$75 + Baseline!B$60*Baseline!B$60/Baseline!B$76)</f>
        <v>0.000001324390748</v>
      </c>
      <c r="P996" s="43">
        <f>Baseline!B$33 * (C996 * Baseline!B$58*Baseline!B$61/Baseline!B$73 + Baseline!B$59*Baseline!B$62/Baseline!B$74 + Baseline!B$68*Baseline!B$63/Baseline!B$75 + Baseline!B$60*Baseline!B$69/Baseline!B$76)</f>
        <v>0.000000001646989409</v>
      </c>
      <c r="Q996" s="43">
        <f>Baseline!B$33 * (C996 * Baseline!B$61*Baseline!B$66/Baseline!B$73 + Baseline!B$62*Baseline!B$52/Baseline!B$74 + Baseline!B$63*Baseline!B$53/Baseline!B$75 + Baseline!B$69*Baseline!B$54/Baseline!B$76)</f>
        <v>0.000000003527393402</v>
      </c>
      <c r="R996" s="43">
        <f>Baseline!B$33 * (C996 * Baseline!B$61*Baseline!B$57/Baseline!B$73 + Baseline!B$62*Baseline!B$67/Baseline!B$74 + Baseline!B$63*Baseline!B$55/Baseline!B$75 + Baseline!B$69*Baseline!B$56/Baseline!B$76)</f>
        <v>0.00000001439287122</v>
      </c>
      <c r="S996" s="43">
        <f>Baseline!B$33 * (C996 * Baseline!B$61*Baseline!B$58/Baseline!B$73 + Baseline!B$62*Baseline!B$59/Baseline!B$74 + Baseline!B$63*Baseline!B$68/Baseline!B$75 + Baseline!B$69*Baseline!B$60/Baseline!B$76)</f>
        <v>0.000000001646989409</v>
      </c>
      <c r="T996" s="43">
        <f>Baseline!B$33 * (C996 * Baseline!B$61*Baseline!B$61/Baseline!B$73 + Baseline!B$62*Baseline!B$62/Baseline!B$74 + Baseline!B$63*Baseline!B$63/Baseline!B$75 + Baseline!B$69*Baseline!B$69/Baseline!B$76)</f>
        <v>0.00000009854654985</v>
      </c>
      <c r="U996" s="41"/>
      <c r="V996" s="43">
        <f>E996 * ( Baseline!B$87 * Baseline!B$7 )</f>
        <v>0.2316613897</v>
      </c>
      <c r="W996" s="43">
        <f>F996 * ( Baseline!D$87 * Baseline!B$11 )</f>
        <v>0.003696552242</v>
      </c>
      <c r="X996" s="43">
        <f>G996 * ( Baseline!F$87 * Baseline!B$16 )</f>
        <v>0.005901204583</v>
      </c>
      <c r="Y996" s="43">
        <f>H996 * ( Baseline!H$87 * Baseline!B$18 )</f>
        <v>0.001240490667</v>
      </c>
      <c r="Z996" s="51">
        <f t="shared" si="1"/>
        <v>0.2424996372</v>
      </c>
      <c r="AA996" s="43">
        <f>I996 * ( Baseline!B$87 * Baseline!B$7 )</f>
        <v>0.002079869715</v>
      </c>
      <c r="AB996" s="45">
        <f>J996 * ( Baseline!D$87 * Baseline!B$11 )</f>
        <v>0.03253636156</v>
      </c>
      <c r="AC996" s="45">
        <f>K996 * ( Baseline!F$87 * Baseline!B$16 )</f>
        <v>0.0004773291486</v>
      </c>
      <c r="AD996" s="45">
        <f>L996 * ( Baseline!F$87 * Baseline!B$16 )</f>
        <v>0.0004999330703</v>
      </c>
      <c r="AE996" s="51">
        <f t="shared" si="2"/>
        <v>0.0355934935</v>
      </c>
      <c r="AF996" s="51">
        <f>M996 * ( Baseline!B$87 * Baseline!B$7 )</f>
        <v>0.00176332253</v>
      </c>
      <c r="AG996" s="51">
        <f>N996 * ( Baseline!D$87 * Baseline!B$11 )</f>
        <v>0.0002534952105</v>
      </c>
      <c r="AH996" s="51">
        <f>O996 * ( Baseline!F$87 * Baseline!B$16 )</f>
        <v>0.04600240793</v>
      </c>
      <c r="AI996" s="51">
        <f>P996 * ( Baseline!H$87 * Baseline!B$18 )</f>
        <v>0.0005792024752</v>
      </c>
      <c r="AJ996" s="51">
        <f t="shared" si="3"/>
        <v>0.04859842815</v>
      </c>
      <c r="AK996" s="51">
        <f>Q996 * ( Baseline!B$87 * Baseline!B$7 )</f>
        <v>0.00003661081612</v>
      </c>
      <c r="AL996" s="51">
        <f>R996 * ( Baseline!D$87 * Baseline!B$11 )</f>
        <v>0.0002654994762</v>
      </c>
      <c r="AM996" s="51">
        <f>S996 * ( Baseline!F$87 * Baseline!B$16 )</f>
        <v>0.00005720779817</v>
      </c>
      <c r="AN996" s="51">
        <f>T996 * ( Baseline!H$87 * Baseline!B$18 )</f>
        <v>0.03465620684</v>
      </c>
      <c r="AO996" s="51">
        <f t="shared" si="4"/>
        <v>0.03501552493</v>
      </c>
      <c r="AP996" s="61"/>
      <c r="AQ996" s="51">
        <f>V996 * ( (1-Baseline!B$88-Baseline!B$87) + (1-B996)*Baseline!B$88 )</f>
        <v>0.1594715421</v>
      </c>
      <c r="AR996" s="51">
        <f>W996 * ( (1-Baseline!B$88-Baseline!B$87) + (1-B996)*Baseline!B$88 )</f>
        <v>0.002544640206</v>
      </c>
      <c r="AS996" s="51">
        <f>X996 * ( (1-Baseline!B$88-Baseline!B$87) + (1-B996)*Baseline!B$88 )</f>
        <v>0.004062283302</v>
      </c>
      <c r="AT996" s="51">
        <f>Y996 * ( (1-Baseline!B$88-Baseline!B$87) + (1-B996)*Baseline!B$88 )</f>
        <v>0.0008539315069</v>
      </c>
      <c r="AU996" s="51">
        <f t="shared" si="5"/>
        <v>0.1669323971</v>
      </c>
      <c r="AV996" s="51">
        <f>AA996 * ( (1-Baseline!D$88-Baseline!D$87) + (1-B996)*Baseline!D$88 )</f>
        <v>0.001758137085</v>
      </c>
      <c r="AW996" s="51">
        <f>AB996 * ( (1-Baseline!D$88-Baseline!D$87) + (1-B996)*Baseline!D$88 )</f>
        <v>0.02750334959</v>
      </c>
      <c r="AX996" s="51">
        <f>AC996 * ( (1-Baseline!D$88-Baseline!D$87) + (1-B996)*Baseline!D$88 )</f>
        <v>0.0004034916571</v>
      </c>
      <c r="AY996" s="51">
        <f>AD996 * ( (1-Baseline!D$88-Baseline!D$87) + (1-B996)*Baseline!D$88 )</f>
        <v>0.0004225990045</v>
      </c>
      <c r="AZ996" s="51">
        <f t="shared" si="6"/>
        <v>0.03008757734</v>
      </c>
      <c r="BA996" s="51">
        <f>AF996 * ( (1-Baseline!F$88-Baseline!F$87) + (1-Baseline!B$36)*Baseline!F$88 )</f>
        <v>0.001268943319</v>
      </c>
      <c r="BB996" s="51">
        <f>AG996 * ( (1-Baseline!F$88-Baseline!F$87) + (1-Baseline!B$36)*Baseline!F$88 )</f>
        <v>0.0001824232653</v>
      </c>
      <c r="BC996" s="51">
        <f>AH996 * ( (1-Baseline!F$88-Baseline!F$87) + (1-Baseline!B$36)*Baseline!F$88 )</f>
        <v>0.03310480482</v>
      </c>
      <c r="BD996" s="51">
        <f>AI996 * ( (1-Baseline!F$88-Baseline!F$87) + (1-Baseline!B$36)*Baseline!F$88 )</f>
        <v>0.0004168126356</v>
      </c>
      <c r="BE996" s="51">
        <f t="shared" si="7"/>
        <v>0.03497298404</v>
      </c>
      <c r="BF996" s="51">
        <f>AK996 * ( (1-Baseline!H$88-Baseline!H$87) + (1-Baseline!B$36)*Baseline!H$88 )</f>
        <v>0.00002900748183</v>
      </c>
      <c r="BG996" s="51">
        <f>AL996 * ( (1-Baseline!H$88-Baseline!H$87) + (1-Baseline!B$36)*Baseline!H$88 )</f>
        <v>0.000210360545</v>
      </c>
      <c r="BH996" s="51">
        <f>AM996 * ( (1-Baseline!H$88-Baseline!H$87) + (1-Baseline!B$36)*Baseline!H$88 )</f>
        <v>0.00004532688264</v>
      </c>
      <c r="BI996" s="51">
        <f>AN996 * ( (1-Baseline!H$88-Baseline!H$87) + (1-Baseline!B$36)*Baseline!H$88 )</f>
        <v>0.0274588058</v>
      </c>
      <c r="BJ996" s="51">
        <f t="shared" si="8"/>
        <v>0.02774350071</v>
      </c>
      <c r="BK996" s="61"/>
      <c r="BL996" s="51">
        <f t="shared" si="19"/>
        <v>0.955306129</v>
      </c>
      <c r="BM996" s="51">
        <f t="shared" si="20"/>
        <v>0.01524353721</v>
      </c>
      <c r="BN996" s="51">
        <f t="shared" si="21"/>
        <v>0.02433490067</v>
      </c>
      <c r="BO996" s="51">
        <f t="shared" si="22"/>
        <v>0.005115433084</v>
      </c>
      <c r="BP996" s="51">
        <f t="shared" si="9"/>
        <v>1</v>
      </c>
      <c r="BQ996" s="51">
        <f t="shared" si="23"/>
        <v>0.05843398641</v>
      </c>
      <c r="BR996" s="51">
        <f t="shared" si="24"/>
        <v>0.9141098096</v>
      </c>
      <c r="BS996" s="51">
        <f t="shared" si="25"/>
        <v>0.01341057316</v>
      </c>
      <c r="BT996" s="51">
        <f t="shared" si="26"/>
        <v>0.01404563085</v>
      </c>
      <c r="BU996" s="51">
        <f t="shared" si="10"/>
        <v>1</v>
      </c>
      <c r="BV996" s="51">
        <f t="shared" si="27"/>
        <v>0.03628353009</v>
      </c>
      <c r="BW996" s="51">
        <f t="shared" si="28"/>
        <v>0.005216119537</v>
      </c>
      <c r="BX996" s="51">
        <f t="shared" si="29"/>
        <v>0.9465822185</v>
      </c>
      <c r="BY996" s="51">
        <f t="shared" si="30"/>
        <v>0.01191813187</v>
      </c>
      <c r="BZ996" s="51">
        <f t="shared" si="11"/>
        <v>1</v>
      </c>
      <c r="CA996" s="51">
        <f t="shared" si="31"/>
        <v>0.00104555954</v>
      </c>
      <c r="CB996" s="51">
        <f t="shared" si="32"/>
        <v>0.007582336027</v>
      </c>
      <c r="CC996" s="51">
        <f t="shared" si="33"/>
        <v>0.001633783823</v>
      </c>
      <c r="CD996" s="51">
        <f t="shared" si="34"/>
        <v>0.9897383206</v>
      </c>
      <c r="CE996" s="51">
        <f t="shared" si="12"/>
        <v>1</v>
      </c>
      <c r="CF996" s="61"/>
      <c r="CG996" s="51">
        <f t="shared" si="35"/>
        <v>0.955306129</v>
      </c>
      <c r="CH996" s="51">
        <f t="shared" si="36"/>
        <v>0.01524353721</v>
      </c>
      <c r="CI996" s="51">
        <f t="shared" si="37"/>
        <v>0.02433490067</v>
      </c>
      <c r="CJ996" s="51">
        <f t="shared" si="38"/>
        <v>0.005115433084</v>
      </c>
      <c r="CK996" s="51">
        <f t="shared" si="13"/>
        <v>1</v>
      </c>
      <c r="CL996" s="51">
        <f t="shared" si="39"/>
        <v>0.05843398641</v>
      </c>
      <c r="CM996" s="51">
        <f t="shared" si="40"/>
        <v>0.9141098096</v>
      </c>
      <c r="CN996" s="51">
        <f t="shared" si="41"/>
        <v>0.01341057316</v>
      </c>
      <c r="CO996" s="51">
        <f t="shared" si="42"/>
        <v>0.01404563085</v>
      </c>
      <c r="CP996" s="51">
        <f t="shared" si="14"/>
        <v>1</v>
      </c>
      <c r="CQ996" s="51">
        <f t="shared" si="43"/>
        <v>0.03628353009</v>
      </c>
      <c r="CR996" s="51">
        <f t="shared" si="44"/>
        <v>0.005216119537</v>
      </c>
      <c r="CS996" s="51">
        <f t="shared" si="45"/>
        <v>0.9465822185</v>
      </c>
      <c r="CT996" s="51">
        <f t="shared" si="46"/>
        <v>0.01191813187</v>
      </c>
      <c r="CU996" s="51">
        <f t="shared" si="15"/>
        <v>1</v>
      </c>
      <c r="CV996" s="51">
        <f t="shared" si="47"/>
        <v>0.00104555954</v>
      </c>
      <c r="CW996" s="51">
        <f t="shared" si="48"/>
        <v>0.007582336027</v>
      </c>
      <c r="CX996" s="51">
        <f t="shared" si="49"/>
        <v>0.001633783823</v>
      </c>
      <c r="CY996" s="51">
        <f t="shared" si="50"/>
        <v>0.9897383206</v>
      </c>
      <c r="CZ996" s="51">
        <f t="shared" si="16"/>
        <v>1</v>
      </c>
      <c r="DA996" s="61"/>
      <c r="DB996" s="51">
        <f>(AQ996*Baseline!B$7 + AV996*Baseline!B$11 + BA996*Baseline!B$16 + BF996*Baseline!B$18)</f>
        <v>86693.59531</v>
      </c>
      <c r="DC996" s="51">
        <f>(AR996*Baseline!B$7 + AW996*Baseline!B$11 + BB996*Baseline!B$16 + BG996*Baseline!B$18)</f>
        <v>70460.30248</v>
      </c>
      <c r="DD996" s="51">
        <f>(AS996*Baseline!B$7 + AX996*Baseline!B$11 + BC996*Baseline!B$16 + BH996*Baseline!B$18)</f>
        <v>115818.4581</v>
      </c>
      <c r="DE996" s="51">
        <f>(AT996*Baseline!B$7 + AY996*Baseline!B$11 + BD996*Baseline!B$16 + BI996*Baseline!B$18)</f>
        <v>1260077.969</v>
      </c>
      <c r="DF996" s="51">
        <f t="shared" si="17"/>
        <v>1533050.325</v>
      </c>
      <c r="DG996" s="61"/>
      <c r="DH996" s="51">
        <f t="shared" si="51"/>
        <v>0.05654973873</v>
      </c>
      <c r="DI996" s="51">
        <f t="shared" si="52"/>
        <v>0.04596085422</v>
      </c>
      <c r="DJ996" s="51">
        <f t="shared" si="53"/>
        <v>0.07554772092</v>
      </c>
      <c r="DK996" s="51">
        <f t="shared" si="54"/>
        <v>0.8219416861</v>
      </c>
      <c r="DL996" s="51">
        <f t="shared" si="18"/>
        <v>1</v>
      </c>
      <c r="DM996" s="61"/>
      <c r="DN996" s="51">
        <f>DH996 / (Baseline!B$7/Baseline!B$17)</f>
        <v>6.036312664</v>
      </c>
      <c r="DO996" s="51">
        <f>DI996 / (Baseline!B$11/Baseline!B$17)</f>
        <v>1.109517019</v>
      </c>
      <c r="DP996" s="51">
        <f>DJ996 / (Baseline!B$16/Baseline!B$17)</f>
        <v>1.167440598</v>
      </c>
      <c r="DQ996" s="51">
        <f>DK996 / (Baseline!B$18/Baseline!B$17)</f>
        <v>0.929277639</v>
      </c>
      <c r="DR996" s="79"/>
      <c r="DS996" s="51">
        <f>(AU996*Baseline!B$34)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0.03756939082</v>
      </c>
      <c r="DT996" s="51">
        <f>(AZ996*Baseline!B$34) + (Baseline!D$88*(1-Baseline!D$89)*Baseline!B$35) + (Baseline!D$88*Baseline!D$89*((1-Baseline!D$90)*Baseline!B$40 + Baseline!D$90*Baseline!B$41))</f>
        <v>0.0109267046</v>
      </c>
      <c r="DU996" s="51">
        <f>(BE996*Baseline!B$34) + (Baseline!F$88*(1-Baseline!F$89)*Baseline!B$35) + (Baseline!F$88*Baseline!F$89*((1-Baseline!F$90)*Baseline!B$40 + Baseline!F$90*Baseline!B$41))</f>
        <v>0.01297658761</v>
      </c>
      <c r="DV996" s="51">
        <f>(BJ996*Baseline!B$34) + (Baseline!H$88*(1-Baseline!H$89)*Baseline!B$35) + (Baseline!H$88*Baseline!H$89*((1-Baseline!H$90)*Baseline!B$40 + Baseline!H$90*Baseline!B$41))</f>
        <v>0.009306525106</v>
      </c>
      <c r="DW996" s="51">
        <f>( DS996*Baseline!B$7 + DT996*Baseline!B$11 + DU996*Baseline!B$16 + DV996*Baseline!B$18 ) / Baseline!B$17</f>
        <v>0.009875911626</v>
      </c>
    </row>
    <row r="997">
      <c r="A997" s="4" t="s">
        <v>1357</v>
      </c>
      <c r="B997" s="45">
        <f>MIN( MAX( NORMINV( MCrands!B997, (B$5+B$4)/2, (B$5-B$4)/3.29 ), 0 ), 1 )</f>
        <v>0.5172874591</v>
      </c>
      <c r="C997" s="45">
        <f>MAX( NORMINV( MCrands!C997, (C$5+C$4)/2, (C$5-C$4)/3.29 ), 0 )</f>
        <v>2.865444236</v>
      </c>
      <c r="D997" s="41"/>
      <c r="E997" s="43">
        <f>Baseline!B$33 * (C997 * Baseline!B$66*Baseline!B$66/Baseline!B$73 + Baseline!B$52*Baseline!B$52/Baseline!B$74 + Baseline!B$53*Baseline!B$53/Baseline!B$75 + Baseline!B$54*Baseline!B$54/Baseline!B$76)</f>
        <v>0.00002032865821</v>
      </c>
      <c r="F997" s="43">
        <f>Baseline!B$33 * (C997 * Baseline!B$66*Baseline!B$57/Baseline!B$73 + Baseline!B$52*Baseline!B$67/Baseline!B$74 + Baseline!B$53*Baseline!B$55/Baseline!B$75 + Baseline!B$54*Baseline!B$56/Baseline!B$76)</f>
        <v>0.000000200077656</v>
      </c>
      <c r="G997" s="45">
        <f>Baseline!B$33 * (C997 * Baseline!B$66*Baseline!B$58/Baseline!B$73 + Baseline!B$52*Baseline!B$59/Baseline!B$74 + Baseline!B$53*Baseline!B$68/Baseline!B$75 + Baseline!B$54*Baseline!B$60/Baseline!B$76)</f>
        <v>0.0000001691202631</v>
      </c>
      <c r="H997" s="43">
        <f>Baseline!B$33 * (C997 * Baseline!B$66*Baseline!B$61/Baseline!B$73 + Baseline!B$52*Baseline!B$62/Baseline!B$74 + Baseline!B$53*Baseline!B$63/Baseline!B$75 + Baseline!B$54*Baseline!B$69/Baseline!B$76)</f>
        <v>0.000000003450090009</v>
      </c>
      <c r="I997" s="43">
        <f>Baseline!B$33 * (C997 * Baseline!B$57*Baseline!B$66/Baseline!B$73 + Baseline!B$67*Baseline!B$52/Baseline!B$74 + Baseline!B$55*Baseline!B$53/Baseline!B$75 + Baseline!B$56*Baseline!B$54/Baseline!B$76)</f>
        <v>0.000000200077656</v>
      </c>
      <c r="J997" s="45">
        <f>Baseline!B$33 * (C997 * Baseline!B$57*Baseline!B$57/Baseline!B$73 + Baseline!B$67*Baseline!B$67/Baseline!B$74 + Baseline!B$55*Baseline!B$55/Baseline!B$75 + Baseline!B$56*Baseline!B$56/Baseline!B$76)</f>
        <v>0.000001763813833</v>
      </c>
      <c r="K997" s="43">
        <f>Baseline!B$33 * (C997 * Baseline!B$57*Baseline!B$58/Baseline!B$73 + Baseline!B$67*Baseline!B$59/Baseline!B$74 + Baseline!B$55*Baseline!B$68/Baseline!B$75 + Baseline!B$56*Baseline!B$60/Baseline!B$76)</f>
        <v>0.00000001374199138</v>
      </c>
      <c r="L997" s="45">
        <f>Baseline!B$33 * (C997 * Baseline!B$57*Baseline!B$61/Baseline!B$73 + Baseline!B$67*Baseline!B$62/Baseline!B$74 + Baseline!B$55*Baseline!B$63/Baseline!B$75 + Baseline!B$56*Baseline!B$69/Baseline!B$76)</f>
        <v>0.00000001439285901</v>
      </c>
      <c r="M997" s="43">
        <f>Baseline!B$33 * (C997 * Baseline!B$58*Baseline!B$66/Baseline!B$73 + Baseline!B$59*Baseline!B$52/Baseline!B$74 + Baseline!B$68*Baseline!B$53/Baseline!B$75 + Baseline!B$60*Baseline!B$54/Baseline!B$76)</f>
        <v>0.0000001691202631</v>
      </c>
      <c r="N997" s="45">
        <f>Baseline!B$33 * (C997 * Baseline!B$58*Baseline!B$57/Baseline!B$73 + Baseline!B$59*Baseline!B$67/Baseline!B$74 + Baseline!B$68*Baseline!B$55/Baseline!B$75 + Baseline!B$60*Baseline!B$56/Baseline!B$76)</f>
        <v>0.00000001374199138</v>
      </c>
      <c r="O997" s="45">
        <f>Baseline!B$33 * (C997 * Baseline!B$58*Baseline!B$58/Baseline!B$73 + Baseline!B$59*Baseline!B$59/Baseline!B$74 + Baseline!B$68*Baseline!B$68/Baseline!B$75 + Baseline!B$60*Baseline!B$60/Baseline!B$76)</f>
        <v>0.000001324390448</v>
      </c>
      <c r="P997" s="43">
        <f>Baseline!B$33 * (C997 * Baseline!B$58*Baseline!B$61/Baseline!B$73 + Baseline!B$59*Baseline!B$62/Baseline!B$74 + Baseline!B$68*Baseline!B$63/Baseline!B$75 + Baseline!B$60*Baseline!B$69/Baseline!B$76)</f>
        <v>0.000000001646959403</v>
      </c>
      <c r="Q997" s="43">
        <f>Baseline!B$33 * (C997 * Baseline!B$61*Baseline!B$66/Baseline!B$73 + Baseline!B$62*Baseline!B$52/Baseline!B$74 + Baseline!B$63*Baseline!B$53/Baseline!B$75 + Baseline!B$69*Baseline!B$54/Baseline!B$76)</f>
        <v>0.000000003450090009</v>
      </c>
      <c r="R997" s="43">
        <f>Baseline!B$33 * (C997 * Baseline!B$61*Baseline!B$57/Baseline!B$73 + Baseline!B$62*Baseline!B$67/Baseline!B$74 + Baseline!B$63*Baseline!B$55/Baseline!B$75 + Baseline!B$69*Baseline!B$56/Baseline!B$76)</f>
        <v>0.00000001439285901</v>
      </c>
      <c r="S997" s="43">
        <f>Baseline!B$33 * (C997 * Baseline!B$61*Baseline!B$58/Baseline!B$73 + Baseline!B$62*Baseline!B$59/Baseline!B$74 + Baseline!B$63*Baseline!B$68/Baseline!B$75 + Baseline!B$69*Baseline!B$60/Baseline!B$76)</f>
        <v>0.000000001646959403</v>
      </c>
      <c r="T997" s="43">
        <f>Baseline!B$33 * (C997 * Baseline!B$61*Baseline!B$61/Baseline!B$73 + Baseline!B$62*Baseline!B$62/Baseline!B$74 + Baseline!B$63*Baseline!B$63/Baseline!B$75 + Baseline!B$69*Baseline!B$69/Baseline!B$76)</f>
        <v>0.00000009854654685</v>
      </c>
      <c r="U997" s="41"/>
      <c r="V997" s="43">
        <f>E997 * ( Baseline!B$87 * Baseline!B$7 )</f>
        <v>0.2109911435</v>
      </c>
      <c r="W997" s="43">
        <f>F997 * ( Baseline!D$87 * Baseline!B$11 )</f>
        <v>0.003690751627</v>
      </c>
      <c r="X997" s="43">
        <f>G997 * ( Baseline!F$87 * Baseline!B$16 )</f>
        <v>0.005874353427</v>
      </c>
      <c r="Y997" s="43">
        <f>H997 * ( Baseline!H$87 * Baseline!B$18 )</f>
        <v>0.001213305114</v>
      </c>
      <c r="Z997" s="51">
        <f t="shared" si="1"/>
        <v>0.2217695537</v>
      </c>
      <c r="AA997" s="43">
        <f>I997 * ( Baseline!B$87 * Baseline!B$7 )</f>
        <v>0.002076605992</v>
      </c>
      <c r="AB997" s="45">
        <f>J997 * ( Baseline!D$87 * Baseline!B$11 )</f>
        <v>0.03253636065</v>
      </c>
      <c r="AC997" s="45">
        <f>K997 * ( Baseline!F$87 * Baseline!B$16 )</f>
        <v>0.0004773249089</v>
      </c>
      <c r="AD997" s="45">
        <f>L997 * ( Baseline!F$87 * Baseline!B$16 )</f>
        <v>0.0004999326464</v>
      </c>
      <c r="AE997" s="51">
        <f t="shared" si="2"/>
        <v>0.03559022419</v>
      </c>
      <c r="AF997" s="51">
        <f>M997 * ( Baseline!B$87 * Baseline!B$7 )</f>
        <v>0.001755299211</v>
      </c>
      <c r="AG997" s="51">
        <f>N997 * ( Baseline!D$87 * Baseline!B$11 )</f>
        <v>0.000253492959</v>
      </c>
      <c r="AH997" s="51">
        <f>O997 * ( Baseline!F$87 * Baseline!B$16 )</f>
        <v>0.04600239751</v>
      </c>
      <c r="AI997" s="51">
        <f>P997 * ( Baseline!H$87 * Baseline!B$18 )</f>
        <v>0.0005791919229</v>
      </c>
      <c r="AJ997" s="51">
        <f t="shared" si="3"/>
        <v>0.0485903816</v>
      </c>
      <c r="AK997" s="51">
        <f>Q997 * ( Baseline!B$87 * Baseline!B$7 )</f>
        <v>0.0000358084842</v>
      </c>
      <c r="AL997" s="51">
        <f>R997 * ( Baseline!D$87 * Baseline!B$11 )</f>
        <v>0.000265499251</v>
      </c>
      <c r="AM997" s="51">
        <f>S997 * ( Baseline!F$87 * Baseline!B$16 )</f>
        <v>0.00005720675592</v>
      </c>
      <c r="AN997" s="51">
        <f>T997 * ( Baseline!H$87 * Baseline!B$18 )</f>
        <v>0.03465620578</v>
      </c>
      <c r="AO997" s="51">
        <f t="shared" si="4"/>
        <v>0.03501472027</v>
      </c>
      <c r="AP997" s="61"/>
      <c r="AQ997" s="51">
        <f>V997 * ( (1-Baseline!B$88-Baseline!B$87) + (1-B997)*Baseline!B$88 )</f>
        <v>0.1093385985</v>
      </c>
      <c r="AR997" s="51">
        <f>W997 * ( (1-Baseline!B$88-Baseline!B$87) + (1-B997)*Baseline!B$88 )</f>
        <v>0.001912599759</v>
      </c>
      <c r="AS997" s="51">
        <f>X997 * ( (1-Baseline!B$88-Baseline!B$87) + (1-B997)*Baseline!B$88 )</f>
        <v>0.003044173135</v>
      </c>
      <c r="AT997" s="51">
        <f>Y997 * ( (1-Baseline!B$88-Baseline!B$87) + (1-B997)*Baseline!B$88 )</f>
        <v>0.0006287518923</v>
      </c>
      <c r="AU997" s="51">
        <f t="shared" si="5"/>
        <v>0.1149241233</v>
      </c>
      <c r="AV997" s="51">
        <f>AA997 * ( (1-Baseline!D$88-Baseline!D$87) + (1-B997)*Baseline!D$88 )</f>
        <v>0.001577501256</v>
      </c>
      <c r="AW997" s="51">
        <f>AB997 * ( (1-Baseline!D$88-Baseline!D$87) + (1-B997)*Baseline!D$88 )</f>
        <v>0.02471636409</v>
      </c>
      <c r="AX997" s="51">
        <f>AC997 * ( (1-Baseline!D$88-Baseline!D$87) + (1-B997)*Baseline!D$88 )</f>
        <v>0.0003626015942</v>
      </c>
      <c r="AY997" s="51">
        <f>AD997 * ( (1-Baseline!D$88-Baseline!D$87) + (1-B997)*Baseline!D$88 )</f>
        <v>0.0003797756437</v>
      </c>
      <c r="AZ997" s="51">
        <f t="shared" si="6"/>
        <v>0.02703624258</v>
      </c>
      <c r="BA997" s="51">
        <f>AF997 * ( (1-Baseline!F$88-Baseline!F$87) + (1-Baseline!B$36)*Baseline!F$88 )</f>
        <v>0.001263169481</v>
      </c>
      <c r="BB997" s="51">
        <f>AG997 * ( (1-Baseline!F$88-Baseline!F$87) + (1-Baseline!B$36)*Baseline!F$88 )</f>
        <v>0.000182421645</v>
      </c>
      <c r="BC997" s="51">
        <f>AH997 * ( (1-Baseline!F$88-Baseline!F$87) + (1-Baseline!B$36)*Baseline!F$88 )</f>
        <v>0.03310479732</v>
      </c>
      <c r="BD997" s="51">
        <f>AI997 * ( (1-Baseline!F$88-Baseline!F$87) + (1-Baseline!B$36)*Baseline!F$88 )</f>
        <v>0.0004168050419</v>
      </c>
      <c r="BE997" s="51">
        <f t="shared" si="7"/>
        <v>0.03496719349</v>
      </c>
      <c r="BF997" s="51">
        <f>AK997 * ( (1-Baseline!H$88-Baseline!H$87) + (1-Baseline!B$36)*Baseline!H$88 )</f>
        <v>0.0000283717782</v>
      </c>
      <c r="BG997" s="51">
        <f>AL997 * ( (1-Baseline!H$88-Baseline!H$87) + (1-Baseline!B$36)*Baseline!H$88 )</f>
        <v>0.0002103603666</v>
      </c>
      <c r="BH997" s="51">
        <f>AM997 * ( (1-Baseline!H$88-Baseline!H$87) + (1-Baseline!B$36)*Baseline!H$88 )</f>
        <v>0.00004532605685</v>
      </c>
      <c r="BI997" s="51">
        <f>AN997 * ( (1-Baseline!H$88-Baseline!H$87) + (1-Baseline!B$36)*Baseline!H$88 )</f>
        <v>0.02745880496</v>
      </c>
      <c r="BJ997" s="51">
        <f t="shared" si="8"/>
        <v>0.02774286317</v>
      </c>
      <c r="BK997" s="61"/>
      <c r="BL997" s="51">
        <f t="shared" si="19"/>
        <v>0.9513981519</v>
      </c>
      <c r="BM997" s="51">
        <f t="shared" si="20"/>
        <v>0.01664228279</v>
      </c>
      <c r="BN997" s="51">
        <f t="shared" si="21"/>
        <v>0.02648854782</v>
      </c>
      <c r="BO997" s="51">
        <f t="shared" si="22"/>
        <v>0.005471017523</v>
      </c>
      <c r="BP997" s="51">
        <f t="shared" si="9"/>
        <v>1</v>
      </c>
      <c r="BQ997" s="51">
        <f t="shared" si="23"/>
        <v>0.05834765133</v>
      </c>
      <c r="BR997" s="51">
        <f t="shared" si="24"/>
        <v>0.9141937536</v>
      </c>
      <c r="BS997" s="51">
        <f t="shared" si="25"/>
        <v>0.01341168593</v>
      </c>
      <c r="BT997" s="51">
        <f t="shared" si="26"/>
        <v>0.01404690916</v>
      </c>
      <c r="BU997" s="51">
        <f t="shared" si="10"/>
        <v>1</v>
      </c>
      <c r="BV997" s="51">
        <f t="shared" si="27"/>
        <v>0.03612441707</v>
      </c>
      <c r="BW997" s="51">
        <f t="shared" si="28"/>
        <v>0.005216936986</v>
      </c>
      <c r="BX997" s="51">
        <f t="shared" si="29"/>
        <v>0.9467387576</v>
      </c>
      <c r="BY997" s="51">
        <f t="shared" si="30"/>
        <v>0.01191988834</v>
      </c>
      <c r="BZ997" s="51">
        <f t="shared" si="11"/>
        <v>1</v>
      </c>
      <c r="CA997" s="51">
        <f t="shared" si="31"/>
        <v>0.001022669435</v>
      </c>
      <c r="CB997" s="51">
        <f t="shared" si="32"/>
        <v>0.007582503843</v>
      </c>
      <c r="CC997" s="51">
        <f t="shared" si="33"/>
        <v>0.001633791602</v>
      </c>
      <c r="CD997" s="51">
        <f t="shared" si="34"/>
        <v>0.9897610351</v>
      </c>
      <c r="CE997" s="51">
        <f t="shared" si="12"/>
        <v>1</v>
      </c>
      <c r="CF997" s="61"/>
      <c r="CG997" s="51">
        <f t="shared" si="35"/>
        <v>0.9513981519</v>
      </c>
      <c r="CH997" s="51">
        <f t="shared" si="36"/>
        <v>0.01664228279</v>
      </c>
      <c r="CI997" s="51">
        <f t="shared" si="37"/>
        <v>0.02648854782</v>
      </c>
      <c r="CJ997" s="51">
        <f t="shared" si="38"/>
        <v>0.005471017523</v>
      </c>
      <c r="CK997" s="51">
        <f t="shared" si="13"/>
        <v>1</v>
      </c>
      <c r="CL997" s="51">
        <f t="shared" si="39"/>
        <v>0.05834765133</v>
      </c>
      <c r="CM997" s="51">
        <f t="shared" si="40"/>
        <v>0.9141937536</v>
      </c>
      <c r="CN997" s="51">
        <f t="shared" si="41"/>
        <v>0.01341168593</v>
      </c>
      <c r="CO997" s="51">
        <f t="shared" si="42"/>
        <v>0.01404690916</v>
      </c>
      <c r="CP997" s="51">
        <f t="shared" si="14"/>
        <v>1</v>
      </c>
      <c r="CQ997" s="51">
        <f t="shared" si="43"/>
        <v>0.03612441707</v>
      </c>
      <c r="CR997" s="51">
        <f t="shared" si="44"/>
        <v>0.005216936986</v>
      </c>
      <c r="CS997" s="51">
        <f t="shared" si="45"/>
        <v>0.9467387576</v>
      </c>
      <c r="CT997" s="51">
        <f t="shared" si="46"/>
        <v>0.01191988834</v>
      </c>
      <c r="CU997" s="51">
        <f t="shared" si="15"/>
        <v>1</v>
      </c>
      <c r="CV997" s="51">
        <f t="shared" si="47"/>
        <v>0.001022669435</v>
      </c>
      <c r="CW997" s="51">
        <f t="shared" si="48"/>
        <v>0.007582503843</v>
      </c>
      <c r="CX997" s="51">
        <f t="shared" si="49"/>
        <v>0.001633791602</v>
      </c>
      <c r="CY997" s="51">
        <f t="shared" si="50"/>
        <v>0.9897610351</v>
      </c>
      <c r="CZ997" s="51">
        <f t="shared" si="16"/>
        <v>1</v>
      </c>
      <c r="DA997" s="61"/>
      <c r="DB997" s="51">
        <f>(AQ997*Baseline!B$7 + AV997*Baseline!B$11 + BA997*Baseline!B$16 + BF997*Baseline!B$18)</f>
        <v>61943.28154</v>
      </c>
      <c r="DC997" s="51">
        <f>(AR997*Baseline!B$7 + AW997*Baseline!B$11 + BB997*Baseline!B$16 + BG997*Baseline!B$18)</f>
        <v>64176.90837</v>
      </c>
      <c r="DD997" s="51">
        <f>(AS997*Baseline!B$7 + AX997*Baseline!B$11 + BC997*Baseline!B$16 + BH997*Baseline!B$18)</f>
        <v>115236.9207</v>
      </c>
      <c r="DE997" s="51">
        <f>(AT997*Baseline!B$7 + AY997*Baseline!B$11 + BD997*Baseline!B$16 + BI997*Baseline!B$18)</f>
        <v>1259876.856</v>
      </c>
      <c r="DF997" s="51">
        <f t="shared" si="17"/>
        <v>1501233.966</v>
      </c>
      <c r="DG997" s="61"/>
      <c r="DH997" s="51">
        <f t="shared" si="51"/>
        <v>0.04126157742</v>
      </c>
      <c r="DI997" s="51">
        <f t="shared" si="52"/>
        <v>0.042749438</v>
      </c>
      <c r="DJ997" s="51">
        <f t="shared" si="53"/>
        <v>0.07676146645</v>
      </c>
      <c r="DK997" s="51">
        <f t="shared" si="54"/>
        <v>0.8392275181</v>
      </c>
      <c r="DL997" s="51">
        <f t="shared" si="18"/>
        <v>1</v>
      </c>
      <c r="DM997" s="61"/>
      <c r="DN997" s="51">
        <f>DH997 / (Baseline!B$7/Baseline!B$17)</f>
        <v>4.404401999</v>
      </c>
      <c r="DO997" s="51">
        <f>DI997 / (Baseline!B$11/Baseline!B$17)</f>
        <v>1.031991894</v>
      </c>
      <c r="DP997" s="51">
        <f>DJ997 / (Baseline!B$16/Baseline!B$17)</f>
        <v>1.186196635</v>
      </c>
      <c r="DQ997" s="51">
        <f>DK997 / (Baseline!B$18/Baseline!B$17)</f>
        <v>0.9488207981</v>
      </c>
      <c r="DR997" s="79"/>
      <c r="DS997" s="51">
        <f>(AU997*Baseline!B$34)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0.02976814974</v>
      </c>
      <c r="DT997" s="51">
        <f>(AZ997*Baseline!B$34) + (Baseline!D$88*(1-Baseline!D$89)*Baseline!B$35) + (Baseline!D$88*Baseline!D$89*((1-Baseline!D$90)*Baseline!B$40 + Baseline!D$90*Baseline!B$41))</f>
        <v>0.01046900439</v>
      </c>
      <c r="DU997" s="51">
        <f>(BE997*Baseline!B$34) + (Baseline!F$88*(1-Baseline!F$89)*Baseline!B$35) + (Baseline!F$88*Baseline!F$89*((1-Baseline!F$90)*Baseline!B$40 + Baseline!F$90*Baseline!B$41))</f>
        <v>0.01297571902</v>
      </c>
      <c r="DV997" s="51">
        <f>(BJ997*Baseline!B$34) + (Baseline!H$88*(1-Baseline!H$89)*Baseline!B$35) + (Baseline!H$88*Baseline!H$89*((1-Baseline!H$90)*Baseline!B$40 + Baseline!H$90*Baseline!B$41))</f>
        <v>0.009306429475</v>
      </c>
      <c r="DW997" s="51">
        <f>( DS997*Baseline!B$7 + DT997*Baseline!B$11 + DU997*Baseline!B$16 + DV997*Baseline!B$18 ) / Baseline!B$17</f>
        <v>0.009783726923</v>
      </c>
    </row>
    <row r="998">
      <c r="A998" s="4" t="s">
        <v>1358</v>
      </c>
      <c r="B998" s="45">
        <f>MIN( MAX( NORMINV( MCrands!B998, (B$5+B$4)/2, (B$5-B$4)/3.29 ), 0 ), 1 )</f>
        <v>0.393992088</v>
      </c>
      <c r="C998" s="45">
        <f>MAX( NORMINV( MCrands!C998, (C$5+C$4)/2, (C$5-C$4)/3.29 ), 0 )</f>
        <v>2.654553523</v>
      </c>
      <c r="D998" s="41"/>
      <c r="E998" s="43">
        <f>Baseline!B$33 * (C998 * Baseline!B$66*Baseline!B$66/Baseline!B$73 + Baseline!B$52*Baseline!B$52/Baseline!B$74 + Baseline!B$53*Baseline!B$53/Baseline!B$75 + Baseline!B$54*Baseline!B$54/Baseline!B$76)</f>
        <v>0.0000188355469</v>
      </c>
      <c r="F998" s="43">
        <f>Baseline!B$33 * (C998 * Baseline!B$66*Baseline!B$57/Baseline!B$73 + Baseline!B$52*Baseline!B$67/Baseline!B$74 + Baseline!B$53*Baseline!B$55/Baseline!B$75 + Baseline!B$54*Baseline!B$56/Baseline!B$76)</f>
        <v>0.0000001998419016</v>
      </c>
      <c r="G998" s="45">
        <f>Baseline!B$33 * (C998 * Baseline!B$66*Baseline!B$58/Baseline!B$73 + Baseline!B$52*Baseline!B$59/Baseline!B$74 + Baseline!B$53*Baseline!B$68/Baseline!B$75 + Baseline!B$54*Baseline!B$60/Baseline!B$76)</f>
        <v>0.0000001685407001</v>
      </c>
      <c r="H998" s="43">
        <f>Baseline!B$33 * (C998 * Baseline!B$66*Baseline!B$61/Baseline!B$73 + Baseline!B$52*Baseline!B$62/Baseline!B$74 + Baseline!B$53*Baseline!B$63/Baseline!B$75 + Baseline!B$54*Baseline!B$69/Baseline!B$76)</f>
        <v>0.000000003392133714</v>
      </c>
      <c r="I998" s="43">
        <f>Baseline!B$33 * (C998 * Baseline!B$57*Baseline!B$66/Baseline!B$73 + Baseline!B$67*Baseline!B$52/Baseline!B$74 + Baseline!B$55*Baseline!B$53/Baseline!B$75 + Baseline!B$56*Baseline!B$54/Baseline!B$76)</f>
        <v>0.0000001998419016</v>
      </c>
      <c r="J998" s="45">
        <f>Baseline!B$33 * (C998 * Baseline!B$57*Baseline!B$57/Baseline!B$73 + Baseline!B$67*Baseline!B$67/Baseline!B$74 + Baseline!B$55*Baseline!B$55/Baseline!B$75 + Baseline!B$56*Baseline!B$56/Baseline!B$76)</f>
        <v>0.000001763813796</v>
      </c>
      <c r="K998" s="43">
        <f>Baseline!B$33 * (C998 * Baseline!B$57*Baseline!B$58/Baseline!B$73 + Baseline!B$67*Baseline!B$59/Baseline!B$74 + Baseline!B$55*Baseline!B$68/Baseline!B$75 + Baseline!B$56*Baseline!B$60/Baseline!B$76)</f>
        <v>0.00000001374189987</v>
      </c>
      <c r="L998" s="45">
        <f>Baseline!B$33 * (C998 * Baseline!B$57*Baseline!B$61/Baseline!B$73 + Baseline!B$67*Baseline!B$62/Baseline!B$74 + Baseline!B$55*Baseline!B$63/Baseline!B$75 + Baseline!B$56*Baseline!B$69/Baseline!B$76)</f>
        <v>0.00000001439284986</v>
      </c>
      <c r="M998" s="43">
        <f>Baseline!B$33 * (C998 * Baseline!B$58*Baseline!B$66/Baseline!B$73 + Baseline!B$59*Baseline!B$52/Baseline!B$74 + Baseline!B$68*Baseline!B$53/Baseline!B$75 + Baseline!B$60*Baseline!B$54/Baseline!B$76)</f>
        <v>0.0000001685407001</v>
      </c>
      <c r="N998" s="45">
        <f>Baseline!B$33 * (C998 * Baseline!B$58*Baseline!B$57/Baseline!B$73 + Baseline!B$59*Baseline!B$67/Baseline!B$74 + Baseline!B$68*Baseline!B$55/Baseline!B$75 + Baseline!B$60*Baseline!B$56/Baseline!B$76)</f>
        <v>0.00000001374189987</v>
      </c>
      <c r="O998" s="45">
        <f>Baseline!B$33 * (C998 * Baseline!B$58*Baseline!B$58/Baseline!B$73 + Baseline!B$59*Baseline!B$59/Baseline!B$74 + Baseline!B$68*Baseline!B$68/Baseline!B$75 + Baseline!B$60*Baseline!B$60/Baseline!B$76)</f>
        <v>0.000001324390223</v>
      </c>
      <c r="P998" s="43">
        <f>Baseline!B$33 * (C998 * Baseline!B$58*Baseline!B$61/Baseline!B$73 + Baseline!B$59*Baseline!B$62/Baseline!B$74 + Baseline!B$68*Baseline!B$63/Baseline!B$75 + Baseline!B$60*Baseline!B$69/Baseline!B$76)</f>
        <v>0.000000001646936906</v>
      </c>
      <c r="Q998" s="43">
        <f>Baseline!B$33 * (C998 * Baseline!B$61*Baseline!B$66/Baseline!B$73 + Baseline!B$62*Baseline!B$52/Baseline!B$74 + Baseline!B$63*Baseline!B$53/Baseline!B$75 + Baseline!B$69*Baseline!B$54/Baseline!B$76)</f>
        <v>0.000000003392133714</v>
      </c>
      <c r="R998" s="43">
        <f>Baseline!B$33 * (C998 * Baseline!B$61*Baseline!B$57/Baseline!B$73 + Baseline!B$62*Baseline!B$67/Baseline!B$74 + Baseline!B$63*Baseline!B$55/Baseline!B$75 + Baseline!B$69*Baseline!B$56/Baseline!B$76)</f>
        <v>0.00000001439284986</v>
      </c>
      <c r="S998" s="43">
        <f>Baseline!B$33 * (C998 * Baseline!B$61*Baseline!B$58/Baseline!B$73 + Baseline!B$62*Baseline!B$59/Baseline!B$74 + Baseline!B$63*Baseline!B$68/Baseline!B$75 + Baseline!B$69*Baseline!B$60/Baseline!B$76)</f>
        <v>0.000000001646936906</v>
      </c>
      <c r="T998" s="43">
        <f>Baseline!B$33 * (C998 * Baseline!B$61*Baseline!B$61/Baseline!B$73 + Baseline!B$62*Baseline!B$62/Baseline!B$74 + Baseline!B$63*Baseline!B$63/Baseline!B$75 + Baseline!B$69*Baseline!B$69/Baseline!B$76)</f>
        <v>0.0000000985465446</v>
      </c>
      <c r="U998" s="41"/>
      <c r="V998" s="43">
        <f>E998 * ( Baseline!B$87 * Baseline!B$7 )</f>
        <v>0.1954941412</v>
      </c>
      <c r="W998" s="43">
        <f>F998 * ( Baseline!D$87 * Baseline!B$11 )</f>
        <v>0.003686402761</v>
      </c>
      <c r="X998" s="43">
        <f>G998 * ( Baseline!F$87 * Baseline!B$16 )</f>
        <v>0.005854222442</v>
      </c>
      <c r="Y998" s="43">
        <f>H998 * ( Baseline!H$87 * Baseline!B$18 )</f>
        <v>0.001192923423</v>
      </c>
      <c r="Z998" s="51">
        <f t="shared" si="1"/>
        <v>0.2062276899</v>
      </c>
      <c r="AA998" s="43">
        <f>I998 * ( Baseline!B$87 * Baseline!B$7 )</f>
        <v>0.002074159097</v>
      </c>
      <c r="AB998" s="45">
        <f>J998 * ( Baseline!D$87 * Baseline!B$11 )</f>
        <v>0.03253635996</v>
      </c>
      <c r="AC998" s="45">
        <f>K998 * ( Baseline!F$87 * Baseline!B$16 )</f>
        <v>0.0004773217303</v>
      </c>
      <c r="AD998" s="45">
        <f>L998 * ( Baseline!F$87 * Baseline!B$16 )</f>
        <v>0.0004999323285</v>
      </c>
      <c r="AE998" s="51">
        <f t="shared" si="2"/>
        <v>0.03558777311</v>
      </c>
      <c r="AF998" s="51">
        <f>M998 * ( Baseline!B$87 * Baseline!B$7 )</f>
        <v>0.001749283927</v>
      </c>
      <c r="AG998" s="51">
        <f>N998 * ( Baseline!D$87 * Baseline!B$11 )</f>
        <v>0.0002534912709</v>
      </c>
      <c r="AH998" s="51">
        <f>O998 * ( Baseline!F$87 * Baseline!B$16 )</f>
        <v>0.0460023897</v>
      </c>
      <c r="AI998" s="51">
        <f>P998 * ( Baseline!H$87 * Baseline!B$18 )</f>
        <v>0.0005791840116</v>
      </c>
      <c r="AJ998" s="51">
        <f t="shared" si="3"/>
        <v>0.0485843489</v>
      </c>
      <c r="AK998" s="51">
        <f>Q998 * ( Baseline!B$87 * Baseline!B$7 )</f>
        <v>0.00003520695582</v>
      </c>
      <c r="AL998" s="51">
        <f>R998 * ( Baseline!D$87 * Baseline!B$11 )</f>
        <v>0.0002654990822</v>
      </c>
      <c r="AM998" s="51">
        <f>S998 * ( Baseline!F$87 * Baseline!B$16 )</f>
        <v>0.00005720597452</v>
      </c>
      <c r="AN998" s="51">
        <f>T998 * ( Baseline!H$87 * Baseline!B$18 )</f>
        <v>0.03465620499</v>
      </c>
      <c r="AO998" s="51">
        <f t="shared" si="4"/>
        <v>0.035014117</v>
      </c>
      <c r="AP998" s="61"/>
      <c r="AQ998" s="51">
        <f>V998 * ( (1-Baseline!B$88-Baseline!B$87) + (1-B998)*Baseline!B$88 )</f>
        <v>0.1227599677</v>
      </c>
      <c r="AR998" s="51">
        <f>W998 * ( (1-Baseline!B$88-Baseline!B$87) + (1-B998)*Baseline!B$88 )</f>
        <v>0.002314865708</v>
      </c>
      <c r="AS998" s="51">
        <f>X998 * ( (1-Baseline!B$88-Baseline!B$87) + (1-B998)*Baseline!B$88 )</f>
        <v>0.003676141663</v>
      </c>
      <c r="AT998" s="51">
        <f>Y998 * ( (1-Baseline!B$88-Baseline!B$87) + (1-B998)*Baseline!B$88 )</f>
        <v>0.0007490927347</v>
      </c>
      <c r="AU998" s="51">
        <f t="shared" si="5"/>
        <v>0.1295000678</v>
      </c>
      <c r="AV998" s="51">
        <f>AA998 * ( (1-Baseline!D$88-Baseline!D$87) + (1-B998)*Baseline!D$88 )</f>
        <v>0.001690211392</v>
      </c>
      <c r="AW998" s="51">
        <f>AB998 * ( (1-Baseline!D$88-Baseline!D$87) + (1-B998)*Baseline!D$88 )</f>
        <v>0.02651355256</v>
      </c>
      <c r="AX998" s="51">
        <f>AC998 * ( (1-Baseline!D$88-Baseline!D$87) + (1-B998)*Baseline!D$88 )</f>
        <v>0.0003889646784</v>
      </c>
      <c r="AY998" s="51">
        <f>AD998 * ( (1-Baseline!D$88-Baseline!D$87) + (1-B998)*Baseline!D$88 )</f>
        <v>0.0004073898275</v>
      </c>
      <c r="AZ998" s="51">
        <f t="shared" si="6"/>
        <v>0.02900011846</v>
      </c>
      <c r="BA998" s="51">
        <f>AF998 * ( (1-Baseline!F$88-Baseline!F$87) + (1-Baseline!B$36)*Baseline!F$88 )</f>
        <v>0.001258840691</v>
      </c>
      <c r="BB998" s="51">
        <f>AG998 * ( (1-Baseline!F$88-Baseline!F$87) + (1-Baseline!B$36)*Baseline!F$88 )</f>
        <v>0.0001824204303</v>
      </c>
      <c r="BC998" s="51">
        <f>AH998 * ( (1-Baseline!F$88-Baseline!F$87) + (1-Baseline!B$36)*Baseline!F$88 )</f>
        <v>0.0331047917</v>
      </c>
      <c r="BD998" s="51">
        <f>AI998 * ( (1-Baseline!F$88-Baseline!F$87) + (1-Baseline!B$36)*Baseline!F$88 )</f>
        <v>0.0004167993487</v>
      </c>
      <c r="BE998" s="51">
        <f t="shared" si="7"/>
        <v>0.03496285217</v>
      </c>
      <c r="BF998" s="51">
        <f>AK998 * ( (1-Baseline!H$88-Baseline!H$87) + (1-Baseline!B$36)*Baseline!H$88 )</f>
        <v>0.00002789517524</v>
      </c>
      <c r="BG998" s="51">
        <f>AL998 * ( (1-Baseline!H$88-Baseline!H$87) + (1-Baseline!B$36)*Baseline!H$88 )</f>
        <v>0.0002103602328</v>
      </c>
      <c r="BH998" s="51">
        <f>AM998 * ( (1-Baseline!H$88-Baseline!H$87) + (1-Baseline!B$36)*Baseline!H$88 )</f>
        <v>0.00004532543773</v>
      </c>
      <c r="BI998" s="51">
        <f>AN998 * ( (1-Baseline!H$88-Baseline!H$87) + (1-Baseline!B$36)*Baseline!H$88 )</f>
        <v>0.02745880434</v>
      </c>
      <c r="BJ998" s="51">
        <f t="shared" si="8"/>
        <v>0.02774238518</v>
      </c>
      <c r="BK998" s="61"/>
      <c r="BL998" s="51">
        <f t="shared" si="19"/>
        <v>0.9479529222</v>
      </c>
      <c r="BM998" s="51">
        <f t="shared" si="20"/>
        <v>0.01787540152</v>
      </c>
      <c r="BN998" s="51">
        <f t="shared" si="21"/>
        <v>0.02838717946</v>
      </c>
      <c r="BO998" s="51">
        <f t="shared" si="22"/>
        <v>0.005784496855</v>
      </c>
      <c r="BP998" s="51">
        <f t="shared" si="9"/>
        <v>1</v>
      </c>
      <c r="BQ998" s="51">
        <f t="shared" si="23"/>
        <v>0.05828291336</v>
      </c>
      <c r="BR998" s="51">
        <f t="shared" si="24"/>
        <v>0.9142566986</v>
      </c>
      <c r="BS998" s="51">
        <f t="shared" si="25"/>
        <v>0.01341252033</v>
      </c>
      <c r="BT998" s="51">
        <f t="shared" si="26"/>
        <v>0.0140478677</v>
      </c>
      <c r="BU998" s="51">
        <f t="shared" si="10"/>
        <v>1</v>
      </c>
      <c r="BV998" s="51">
        <f t="shared" si="27"/>
        <v>0.03600509148</v>
      </c>
      <c r="BW998" s="51">
        <f t="shared" si="28"/>
        <v>0.005217550026</v>
      </c>
      <c r="BX998" s="51">
        <f t="shared" si="29"/>
        <v>0.9468561529</v>
      </c>
      <c r="BY998" s="51">
        <f t="shared" si="30"/>
        <v>0.01192120559</v>
      </c>
      <c r="BZ998" s="51">
        <f t="shared" si="11"/>
        <v>1</v>
      </c>
      <c r="CA998" s="51">
        <f t="shared" si="31"/>
        <v>0.001005507459</v>
      </c>
      <c r="CB998" s="51">
        <f t="shared" si="32"/>
        <v>0.007582629663</v>
      </c>
      <c r="CC998" s="51">
        <f t="shared" si="33"/>
        <v>0.001633797434</v>
      </c>
      <c r="CD998" s="51">
        <f t="shared" si="34"/>
        <v>0.9897780654</v>
      </c>
      <c r="CE998" s="51">
        <f t="shared" si="12"/>
        <v>1</v>
      </c>
      <c r="CF998" s="61"/>
      <c r="CG998" s="51">
        <f t="shared" si="35"/>
        <v>0.9479529222</v>
      </c>
      <c r="CH998" s="51">
        <f t="shared" si="36"/>
        <v>0.01787540152</v>
      </c>
      <c r="CI998" s="51">
        <f t="shared" si="37"/>
        <v>0.02838717946</v>
      </c>
      <c r="CJ998" s="51">
        <f t="shared" si="38"/>
        <v>0.005784496855</v>
      </c>
      <c r="CK998" s="51">
        <f t="shared" si="13"/>
        <v>1</v>
      </c>
      <c r="CL998" s="51">
        <f t="shared" si="39"/>
        <v>0.05828291336</v>
      </c>
      <c r="CM998" s="51">
        <f t="shared" si="40"/>
        <v>0.9142566986</v>
      </c>
      <c r="CN998" s="51">
        <f t="shared" si="41"/>
        <v>0.01341252033</v>
      </c>
      <c r="CO998" s="51">
        <f t="shared" si="42"/>
        <v>0.0140478677</v>
      </c>
      <c r="CP998" s="51">
        <f t="shared" si="14"/>
        <v>1</v>
      </c>
      <c r="CQ998" s="51">
        <f t="shared" si="43"/>
        <v>0.03600509148</v>
      </c>
      <c r="CR998" s="51">
        <f t="shared" si="44"/>
        <v>0.005217550026</v>
      </c>
      <c r="CS998" s="51">
        <f t="shared" si="45"/>
        <v>0.9468561529</v>
      </c>
      <c r="CT998" s="51">
        <f t="shared" si="46"/>
        <v>0.01192120559</v>
      </c>
      <c r="CU998" s="51">
        <f t="shared" si="15"/>
        <v>1</v>
      </c>
      <c r="CV998" s="51">
        <f t="shared" si="47"/>
        <v>0.001005507459</v>
      </c>
      <c r="CW998" s="51">
        <f t="shared" si="48"/>
        <v>0.007582629663</v>
      </c>
      <c r="CX998" s="51">
        <f t="shared" si="49"/>
        <v>0.001633797434</v>
      </c>
      <c r="CY998" s="51">
        <f t="shared" si="50"/>
        <v>0.9897780654</v>
      </c>
      <c r="CZ998" s="51">
        <f t="shared" si="16"/>
        <v>1</v>
      </c>
      <c r="DA998" s="61"/>
      <c r="DB998" s="51">
        <f>(AQ998*Baseline!B$7 + AV998*Baseline!B$11 + BA998*Baseline!B$16 + BF998*Baseline!B$18)</f>
        <v>68658.03224</v>
      </c>
      <c r="DC998" s="51">
        <f>(AR998*Baseline!B$7 + AW998*Baseline!B$11 + BB998*Baseline!B$16 + BG998*Baseline!B$18)</f>
        <v>68226.16489</v>
      </c>
      <c r="DD998" s="51">
        <f>(AS998*Baseline!B$7 + AX998*Baseline!B$11 + BC998*Baseline!B$16 + BH998*Baseline!B$18)</f>
        <v>115599.9154</v>
      </c>
      <c r="DE998" s="51">
        <f>(AT998*Baseline!B$7 + AY998*Baseline!B$11 + BD998*Baseline!B$16 + BI998*Baseline!B$18)</f>
        <v>1259994.393</v>
      </c>
      <c r="DF998" s="51">
        <f t="shared" si="17"/>
        <v>1512478.506</v>
      </c>
      <c r="DG998" s="61"/>
      <c r="DH998" s="51">
        <f t="shared" si="51"/>
        <v>0.04539438542</v>
      </c>
      <c r="DI998" s="51">
        <f t="shared" si="52"/>
        <v>0.04510884923</v>
      </c>
      <c r="DJ998" s="51">
        <f t="shared" si="53"/>
        <v>0.07643078226</v>
      </c>
      <c r="DK998" s="51">
        <f t="shared" si="54"/>
        <v>0.8330659831</v>
      </c>
      <c r="DL998" s="51">
        <f t="shared" si="18"/>
        <v>1</v>
      </c>
      <c r="DM998" s="61"/>
      <c r="DN998" s="51">
        <f>DH998 / (Baseline!B$7/Baseline!B$17)</f>
        <v>4.845552071</v>
      </c>
      <c r="DO998" s="51">
        <f>DI998 / (Baseline!B$11/Baseline!B$17)</f>
        <v>1.088949211</v>
      </c>
      <c r="DP998" s="51">
        <f>DJ998 / (Baseline!B$16/Baseline!B$17)</f>
        <v>1.181086565</v>
      </c>
      <c r="DQ998" s="51">
        <f>DK998 / (Baseline!B$18/Baseline!B$17)</f>
        <v>0.9418546387</v>
      </c>
      <c r="DR998" s="79"/>
      <c r="DS998" s="51">
        <f>(AU998*Baseline!B$34)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0.03195454141</v>
      </c>
      <c r="DT998" s="51">
        <f>(AZ998*Baseline!B$34) + (Baseline!D$88*(1-Baseline!D$89)*Baseline!B$35) + (Baseline!D$88*Baseline!D$89*((1-Baseline!D$90)*Baseline!B$40 + Baseline!D$90*Baseline!B$41))</f>
        <v>0.01076358577</v>
      </c>
      <c r="DU998" s="51">
        <f>(BE998*Baseline!B$34) + (Baseline!F$88*(1-Baseline!F$89)*Baseline!B$35) + (Baseline!F$88*Baseline!F$89*((1-Baseline!F$90)*Baseline!B$40 + Baseline!F$90*Baseline!B$41))</f>
        <v>0.01297506783</v>
      </c>
      <c r="DV998" s="51">
        <f>(BJ998*Baseline!B$34) + (Baseline!H$88*(1-Baseline!H$89)*Baseline!B$35) + (Baseline!H$88*Baseline!H$89*((1-Baseline!H$90)*Baseline!B$40 + Baseline!H$90*Baseline!B$41))</f>
        <v>0.009306357777</v>
      </c>
      <c r="DW998" s="51">
        <f>( DS998*Baseline!B$7 + DT998*Baseline!B$11 + DU998*Baseline!B$16 + DV998*Baseline!B$18 ) / Baseline!B$17</f>
        <v>0.009816306847</v>
      </c>
    </row>
    <row r="999">
      <c r="A999" s="4" t="s">
        <v>1359</v>
      </c>
      <c r="B999" s="45">
        <f>MIN( MAX( NORMINV( MCrands!B999, (B$5+B$4)/2, (B$5-B$4)/3.29 ), 0 ), 1 )</f>
        <v>0.3755396891</v>
      </c>
      <c r="C999" s="45">
        <f>MAX( NORMINV( MCrands!C999, (C$5+C$4)/2, (C$5-C$4)/3.29 ), 0 )</f>
        <v>2.773829261</v>
      </c>
      <c r="D999" s="41"/>
      <c r="E999" s="43">
        <f>Baseline!B$33 * (C999 * Baseline!B$66*Baseline!B$66/Baseline!B$73 + Baseline!B$52*Baseline!B$52/Baseline!B$74 + Baseline!B$53*Baseline!B$53/Baseline!B$75 + Baseline!B$54*Baseline!B$54/Baseline!B$76)</f>
        <v>0.00001968002199</v>
      </c>
      <c r="F999" s="43">
        <f>Baseline!B$33 * (C999 * Baseline!B$66*Baseline!B$57/Baseline!B$73 + Baseline!B$52*Baseline!B$67/Baseline!B$74 + Baseline!B$53*Baseline!B$55/Baseline!B$75 + Baseline!B$54*Baseline!B$56/Baseline!B$76)</f>
        <v>0.0000001999752398</v>
      </c>
      <c r="G999" s="45">
        <f>Baseline!B$33 * (C999 * Baseline!B$66*Baseline!B$58/Baseline!B$73 + Baseline!B$52*Baseline!B$59/Baseline!B$74 + Baseline!B$53*Baseline!B$68/Baseline!B$75 + Baseline!B$54*Baseline!B$60/Baseline!B$76)</f>
        <v>0.0000001688684898</v>
      </c>
      <c r="H999" s="43">
        <f>Baseline!B$33 * (C999 * Baseline!B$66*Baseline!B$61/Baseline!B$73 + Baseline!B$52*Baseline!B$62/Baseline!B$74 + Baseline!B$53*Baseline!B$63/Baseline!B$75 + Baseline!B$54*Baseline!B$69/Baseline!B$76)</f>
        <v>0.000000003424912682</v>
      </c>
      <c r="I999" s="43">
        <f>Baseline!B$33 * (C999 * Baseline!B$57*Baseline!B$66/Baseline!B$73 + Baseline!B$67*Baseline!B$52/Baseline!B$74 + Baseline!B$55*Baseline!B$53/Baseline!B$75 + Baseline!B$56*Baseline!B$54/Baseline!B$76)</f>
        <v>0.0000001999752398</v>
      </c>
      <c r="J999" s="45">
        <f>Baseline!B$33 * (C999 * Baseline!B$57*Baseline!B$57/Baseline!B$73 + Baseline!B$67*Baseline!B$67/Baseline!B$74 + Baseline!B$55*Baseline!B$55/Baseline!B$75 + Baseline!B$56*Baseline!B$56/Baseline!B$76)</f>
        <v>0.000001763813817</v>
      </c>
      <c r="K999" s="43">
        <f>Baseline!B$33 * (C999 * Baseline!B$57*Baseline!B$58/Baseline!B$73 + Baseline!B$67*Baseline!B$59/Baseline!B$74 + Baseline!B$55*Baseline!B$68/Baseline!B$75 + Baseline!B$56*Baseline!B$60/Baseline!B$76)</f>
        <v>0.00000001374195163</v>
      </c>
      <c r="L999" s="45">
        <f>Baseline!B$33 * (C999 * Baseline!B$57*Baseline!B$61/Baseline!B$73 + Baseline!B$67*Baseline!B$62/Baseline!B$74 + Baseline!B$55*Baseline!B$63/Baseline!B$75 + Baseline!B$56*Baseline!B$69/Baseline!B$76)</f>
        <v>0.00000001439285504</v>
      </c>
      <c r="M999" s="43">
        <f>Baseline!B$33 * (C999 * Baseline!B$58*Baseline!B$66/Baseline!B$73 + Baseline!B$59*Baseline!B$52/Baseline!B$74 + Baseline!B$68*Baseline!B$53/Baseline!B$75 + Baseline!B$60*Baseline!B$54/Baseline!B$76)</f>
        <v>0.0000001688684898</v>
      </c>
      <c r="N999" s="45">
        <f>Baseline!B$33 * (C999 * Baseline!B$58*Baseline!B$57/Baseline!B$73 + Baseline!B$59*Baseline!B$67/Baseline!B$74 + Baseline!B$68*Baseline!B$55/Baseline!B$75 + Baseline!B$60*Baseline!B$56/Baseline!B$76)</f>
        <v>0.00000001374195163</v>
      </c>
      <c r="O999" s="45">
        <f>Baseline!B$33 * (C999 * Baseline!B$58*Baseline!B$58/Baseline!B$73 + Baseline!B$59*Baseline!B$59/Baseline!B$74 + Baseline!B$68*Baseline!B$68/Baseline!B$75 + Baseline!B$60*Baseline!B$60/Baseline!B$76)</f>
        <v>0.000001324390351</v>
      </c>
      <c r="P999" s="43">
        <f>Baseline!B$33 * (C999 * Baseline!B$58*Baseline!B$61/Baseline!B$73 + Baseline!B$59*Baseline!B$62/Baseline!B$74 + Baseline!B$68*Baseline!B$63/Baseline!B$75 + Baseline!B$60*Baseline!B$69/Baseline!B$76)</f>
        <v>0.00000000164694963</v>
      </c>
      <c r="Q999" s="43">
        <f>Baseline!B$33 * (C999 * Baseline!B$61*Baseline!B$66/Baseline!B$73 + Baseline!B$62*Baseline!B$52/Baseline!B$74 + Baseline!B$63*Baseline!B$53/Baseline!B$75 + Baseline!B$69*Baseline!B$54/Baseline!B$76)</f>
        <v>0.000000003424912682</v>
      </c>
      <c r="R999" s="43">
        <f>Baseline!B$33 * (C999 * Baseline!B$61*Baseline!B$57/Baseline!B$73 + Baseline!B$62*Baseline!B$67/Baseline!B$74 + Baseline!B$63*Baseline!B$55/Baseline!B$75 + Baseline!B$69*Baseline!B$56/Baseline!B$76)</f>
        <v>0.00000001439285504</v>
      </c>
      <c r="S999" s="43">
        <f>Baseline!B$33 * (C999 * Baseline!B$61*Baseline!B$58/Baseline!B$73 + Baseline!B$62*Baseline!B$59/Baseline!B$74 + Baseline!B$63*Baseline!B$68/Baseline!B$75 + Baseline!B$69*Baseline!B$60/Baseline!B$76)</f>
        <v>0.00000000164694963</v>
      </c>
      <c r="T999" s="43">
        <f>Baseline!B$33 * (C999 * Baseline!B$61*Baseline!B$61/Baseline!B$73 + Baseline!B$62*Baseline!B$62/Baseline!B$74 + Baseline!B$63*Baseline!B$63/Baseline!B$75 + Baseline!B$69*Baseline!B$69/Baseline!B$76)</f>
        <v>0.00000009854654587</v>
      </c>
      <c r="U999" s="41"/>
      <c r="V999" s="43">
        <f>E999 * ( Baseline!B$87 * Baseline!B$7 )</f>
        <v>0.2042589482</v>
      </c>
      <c r="W999" s="43">
        <f>F999 * ( Baseline!D$87 * Baseline!B$11 )</f>
        <v>0.003688862396</v>
      </c>
      <c r="X999" s="43">
        <f>G999 * ( Baseline!F$87 * Baseline!B$16 )</f>
        <v>0.00586560814</v>
      </c>
      <c r="Y999" s="43">
        <f>H999 * ( Baseline!H$87 * Baseline!B$18 )</f>
        <v>0.001204450917</v>
      </c>
      <c r="Z999" s="51">
        <f t="shared" si="1"/>
        <v>0.2150178696</v>
      </c>
      <c r="AA999" s="43">
        <f>I999 * ( Baseline!B$87 * Baseline!B$7 )</f>
        <v>0.002075543014</v>
      </c>
      <c r="AB999" s="45">
        <f>J999 * ( Baseline!D$87 * Baseline!B$11 )</f>
        <v>0.03253636035</v>
      </c>
      <c r="AC999" s="45">
        <f>K999 * ( Baseline!F$87 * Baseline!B$16 )</f>
        <v>0.0004773235281</v>
      </c>
      <c r="AD999" s="45">
        <f>L999 * ( Baseline!F$87 * Baseline!B$16 )</f>
        <v>0.0004999325083</v>
      </c>
      <c r="AE999" s="51">
        <f t="shared" si="2"/>
        <v>0.0355891594</v>
      </c>
      <c r="AF999" s="51">
        <f>M999 * ( Baseline!B$87 * Baseline!B$7 )</f>
        <v>0.001752686056</v>
      </c>
      <c r="AG999" s="51">
        <f>N999 * ( Baseline!D$87 * Baseline!B$11 )</f>
        <v>0.0002534922256</v>
      </c>
      <c r="AH999" s="51">
        <f>O999 * ( Baseline!F$87 * Baseline!B$16 )</f>
        <v>0.04600239411</v>
      </c>
      <c r="AI999" s="51">
        <f>P999 * ( Baseline!H$87 * Baseline!B$18 )</f>
        <v>0.0005791884861</v>
      </c>
      <c r="AJ999" s="51">
        <f t="shared" si="3"/>
        <v>0.04858776088</v>
      </c>
      <c r="AK999" s="51">
        <f>Q999 * ( Baseline!B$87 * Baseline!B$7 )</f>
        <v>0.00003554716872</v>
      </c>
      <c r="AL999" s="51">
        <f>R999 * ( Baseline!D$87 * Baseline!B$11 )</f>
        <v>0.0002654991777</v>
      </c>
      <c r="AM999" s="51">
        <f>S999 * ( Baseline!F$87 * Baseline!B$16 )</f>
        <v>0.00005720641646</v>
      </c>
      <c r="AN999" s="51">
        <f>T999 * ( Baseline!H$87 * Baseline!B$18 )</f>
        <v>0.03465620544</v>
      </c>
      <c r="AO999" s="51">
        <f t="shared" si="4"/>
        <v>0.0350144582</v>
      </c>
      <c r="AP999" s="61"/>
      <c r="AQ999" s="51">
        <f>V999 * ( (1-Baseline!B$88-Baseline!B$87) + (1-B999)*Baseline!B$88 )</f>
        <v>0.1316182724</v>
      </c>
      <c r="AR999" s="51">
        <f>W999 * ( (1-Baseline!B$88-Baseline!B$87) + (1-B999)*Baseline!B$88 )</f>
        <v>0.002376991069</v>
      </c>
      <c r="AS999" s="51">
        <f>X999 * ( (1-Baseline!B$88-Baseline!B$87) + (1-B999)*Baseline!B$88 )</f>
        <v>0.003779620021</v>
      </c>
      <c r="AT999" s="51">
        <f>Y999 * ( (1-Baseline!B$88-Baseline!B$87) + (1-B999)*Baseline!B$88 )</f>
        <v>0.0007761116477</v>
      </c>
      <c r="AU999" s="51">
        <f t="shared" si="5"/>
        <v>0.1385509951</v>
      </c>
      <c r="AV999" s="51">
        <f>AA999 * ( (1-Baseline!D$88-Baseline!D$87) + (1-B999)*Baseline!D$88 )</f>
        <v>0.00170849697</v>
      </c>
      <c r="AW999" s="51">
        <f>AB999 * ( (1-Baseline!D$88-Baseline!D$87) + (1-B999)*Baseline!D$88 )</f>
        <v>0.02678252039</v>
      </c>
      <c r="AX999" s="51">
        <f>AC999 * ( (1-Baseline!D$88-Baseline!D$87) + (1-B999)*Baseline!D$88 )</f>
        <v>0.0003929120217</v>
      </c>
      <c r="AY999" s="51">
        <f>AD999 * ( (1-Baseline!D$88-Baseline!D$87) + (1-B999)*Baseline!D$88 )</f>
        <v>0.0004115227534</v>
      </c>
      <c r="AZ999" s="51">
        <f t="shared" si="6"/>
        <v>0.02929545213</v>
      </c>
      <c r="BA999" s="51">
        <f>AF999 * ( (1-Baseline!F$88-Baseline!F$87) + (1-Baseline!B$36)*Baseline!F$88 )</f>
        <v>0.001261288972</v>
      </c>
      <c r="BB999" s="51">
        <f>AG999 * ( (1-Baseline!F$88-Baseline!F$87) + (1-Baseline!B$36)*Baseline!F$88 )</f>
        <v>0.0001824211173</v>
      </c>
      <c r="BC999" s="51">
        <f>AH999 * ( (1-Baseline!F$88-Baseline!F$87) + (1-Baseline!B$36)*Baseline!F$88 )</f>
        <v>0.03310479488</v>
      </c>
      <c r="BD999" s="51">
        <f>AI999 * ( (1-Baseline!F$88-Baseline!F$87) + (1-Baseline!B$36)*Baseline!F$88 )</f>
        <v>0.0004168025686</v>
      </c>
      <c r="BE999" s="51">
        <f t="shared" si="7"/>
        <v>0.03496530754</v>
      </c>
      <c r="BF999" s="51">
        <f>AK999 * ( (1-Baseline!H$88-Baseline!H$87) + (1-Baseline!B$36)*Baseline!H$88 )</f>
        <v>0.00002816473272</v>
      </c>
      <c r="BG999" s="51">
        <f>AL999 * ( (1-Baseline!H$88-Baseline!H$87) + (1-Baseline!B$36)*Baseline!H$88 )</f>
        <v>0.0002103603085</v>
      </c>
      <c r="BH999" s="51">
        <f>AM999 * ( (1-Baseline!H$88-Baseline!H$87) + (1-Baseline!B$36)*Baseline!H$88 )</f>
        <v>0.00004532578789</v>
      </c>
      <c r="BI999" s="51">
        <f>AN999 * ( (1-Baseline!H$88-Baseline!H$87) + (1-Baseline!B$36)*Baseline!H$88 )</f>
        <v>0.02745880469</v>
      </c>
      <c r="BJ999" s="51">
        <f t="shared" si="8"/>
        <v>0.02774265552</v>
      </c>
      <c r="BK999" s="61"/>
      <c r="BL999" s="51">
        <f t="shared" si="19"/>
        <v>0.9499626637</v>
      </c>
      <c r="BM999" s="51">
        <f t="shared" si="20"/>
        <v>0.0171560736</v>
      </c>
      <c r="BN999" s="51">
        <f t="shared" si="21"/>
        <v>0.02727963099</v>
      </c>
      <c r="BO999" s="51">
        <f t="shared" si="22"/>
        <v>0.005601631709</v>
      </c>
      <c r="BP999" s="51">
        <f t="shared" si="9"/>
        <v>1</v>
      </c>
      <c r="BQ999" s="51">
        <f t="shared" si="23"/>
        <v>0.05831952901</v>
      </c>
      <c r="BR999" s="51">
        <f t="shared" si="24"/>
        <v>0.914221097</v>
      </c>
      <c r="BS999" s="51">
        <f t="shared" si="25"/>
        <v>0.01341204839</v>
      </c>
      <c r="BT999" s="51">
        <f t="shared" si="26"/>
        <v>0.01404732555</v>
      </c>
      <c r="BU999" s="51">
        <f t="shared" si="10"/>
        <v>1</v>
      </c>
      <c r="BV999" s="51">
        <f t="shared" si="27"/>
        <v>0.03607258338</v>
      </c>
      <c r="BW999" s="51">
        <f t="shared" si="28"/>
        <v>0.005217203284</v>
      </c>
      <c r="BX999" s="51">
        <f t="shared" si="29"/>
        <v>0.9467897528</v>
      </c>
      <c r="BY999" s="51">
        <f t="shared" si="30"/>
        <v>0.01192046054</v>
      </c>
      <c r="BZ999" s="51">
        <f t="shared" si="11"/>
        <v>1</v>
      </c>
      <c r="CA999" s="51">
        <f t="shared" si="31"/>
        <v>0.001015214016</v>
      </c>
      <c r="CB999" s="51">
        <f t="shared" si="32"/>
        <v>0.007582558501</v>
      </c>
      <c r="CC999" s="51">
        <f t="shared" si="33"/>
        <v>0.001633794135</v>
      </c>
      <c r="CD999" s="51">
        <f t="shared" si="34"/>
        <v>0.9897684333</v>
      </c>
      <c r="CE999" s="51">
        <f t="shared" si="12"/>
        <v>1</v>
      </c>
      <c r="CF999" s="61"/>
      <c r="CG999" s="51">
        <f t="shared" si="35"/>
        <v>0.9499626637</v>
      </c>
      <c r="CH999" s="51">
        <f t="shared" si="36"/>
        <v>0.0171560736</v>
      </c>
      <c r="CI999" s="51">
        <f t="shared" si="37"/>
        <v>0.02727963099</v>
      </c>
      <c r="CJ999" s="51">
        <f t="shared" si="38"/>
        <v>0.005601631709</v>
      </c>
      <c r="CK999" s="51">
        <f t="shared" si="13"/>
        <v>1</v>
      </c>
      <c r="CL999" s="51">
        <f t="shared" si="39"/>
        <v>0.05831952901</v>
      </c>
      <c r="CM999" s="51">
        <f t="shared" si="40"/>
        <v>0.914221097</v>
      </c>
      <c r="CN999" s="51">
        <f t="shared" si="41"/>
        <v>0.01341204839</v>
      </c>
      <c r="CO999" s="51">
        <f t="shared" si="42"/>
        <v>0.01404732555</v>
      </c>
      <c r="CP999" s="51">
        <f t="shared" si="14"/>
        <v>1</v>
      </c>
      <c r="CQ999" s="51">
        <f t="shared" si="43"/>
        <v>0.03607258338</v>
      </c>
      <c r="CR999" s="51">
        <f t="shared" si="44"/>
        <v>0.005217203284</v>
      </c>
      <c r="CS999" s="51">
        <f t="shared" si="45"/>
        <v>0.9467897528</v>
      </c>
      <c r="CT999" s="51">
        <f t="shared" si="46"/>
        <v>0.01192046054</v>
      </c>
      <c r="CU999" s="51">
        <f t="shared" si="15"/>
        <v>1</v>
      </c>
      <c r="CV999" s="51">
        <f t="shared" si="47"/>
        <v>0.001015214016</v>
      </c>
      <c r="CW999" s="51">
        <f t="shared" si="48"/>
        <v>0.007582558501</v>
      </c>
      <c r="CX999" s="51">
        <f t="shared" si="49"/>
        <v>0.001633794135</v>
      </c>
      <c r="CY999" s="51">
        <f t="shared" si="50"/>
        <v>0.9897684333</v>
      </c>
      <c r="CZ999" s="51">
        <f t="shared" si="16"/>
        <v>1</v>
      </c>
      <c r="DA999" s="61"/>
      <c r="DB999" s="51">
        <f>(AQ999*Baseline!B$7 + AV999*Baseline!B$11 + BA999*Baseline!B$16 + BF999*Baseline!B$18)</f>
        <v>73014.06992</v>
      </c>
      <c r="DC999" s="51">
        <f>(AR999*Baseline!B$7 + AW999*Baseline!B$11 + BB999*Baseline!B$16 + BG999*Baseline!B$18)</f>
        <v>68833.11748</v>
      </c>
      <c r="DD999" s="51">
        <f>(AS999*Baseline!B$7 + AX999*Baseline!B$11 + BC999*Baseline!B$16 + BH999*Baseline!B$18)</f>
        <v>115658.5943</v>
      </c>
      <c r="DE999" s="51">
        <f>(AT999*Baseline!B$7 + AY999*Baseline!B$11 + BD999*Baseline!B$16 + BI999*Baseline!B$18)</f>
        <v>1260016.388</v>
      </c>
      <c r="DF999" s="51">
        <f t="shared" si="17"/>
        <v>1517522.17</v>
      </c>
      <c r="DG999" s="61"/>
      <c r="DH999" s="51">
        <f t="shared" si="51"/>
        <v>0.04811400544</v>
      </c>
      <c r="DI999" s="51">
        <f t="shared" si="52"/>
        <v>0.04535888757</v>
      </c>
      <c r="DJ999" s="51">
        <f t="shared" si="53"/>
        <v>0.07621542317</v>
      </c>
      <c r="DK999" s="51">
        <f t="shared" si="54"/>
        <v>0.8303116838</v>
      </c>
      <c r="DL999" s="51">
        <f t="shared" si="18"/>
        <v>1</v>
      </c>
      <c r="DM999" s="61"/>
      <c r="DN999" s="51">
        <f>DH999 / (Baseline!B$7/Baseline!B$17)</f>
        <v>5.135853619</v>
      </c>
      <c r="DO999" s="51">
        <f>DI999 / (Baseline!B$11/Baseline!B$17)</f>
        <v>1.094985256</v>
      </c>
      <c r="DP999" s="51">
        <f>DJ999 / (Baseline!B$16/Baseline!B$17)</f>
        <v>1.177758616</v>
      </c>
      <c r="DQ999" s="51">
        <f>DK999 / (Baseline!B$18/Baseline!B$17)</f>
        <v>0.9387406603</v>
      </c>
      <c r="DR999" s="79"/>
      <c r="DS999" s="51">
        <f>(AU999*Baseline!B$34)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0.03331218052</v>
      </c>
      <c r="DT999" s="51">
        <f>(AZ999*Baseline!B$34) + (Baseline!D$88*(1-Baseline!D$89)*Baseline!B$35) + (Baseline!D$88*Baseline!D$89*((1-Baseline!D$90)*Baseline!B$40 + Baseline!D$90*Baseline!B$41))</f>
        <v>0.01080788582</v>
      </c>
      <c r="DU999" s="51">
        <f>(BE999*Baseline!B$34) + (Baseline!F$88*(1-Baseline!F$89)*Baseline!B$35) + (Baseline!F$88*Baseline!F$89*((1-Baseline!F$90)*Baseline!B$40 + Baseline!F$90*Baseline!B$41))</f>
        <v>0.01297543613</v>
      </c>
      <c r="DV999" s="51">
        <f>(BJ999*Baseline!B$34) + (Baseline!H$88*(1-Baseline!H$89)*Baseline!B$35) + (Baseline!H$88*Baseline!H$89*((1-Baseline!H$90)*Baseline!B$40 + Baseline!H$90*Baseline!B$41))</f>
        <v>0.009306398328</v>
      </c>
      <c r="DW999" s="51">
        <f>( DS999*Baseline!B$7 + DT999*Baseline!B$11 + DU999*Baseline!B$16 + DV999*Baseline!B$18 ) / Baseline!B$17</f>
        <v>0.009830920356</v>
      </c>
    </row>
    <row r="1000">
      <c r="A1000" s="4" t="s">
        <v>1360</v>
      </c>
      <c r="B1000" s="45">
        <f>MIN( MAX( NORMINV( MCrands!B1000, (B$5+B$4)/2, (B$5-B$4)/3.29 ), 0 ), 1 )</f>
        <v>0.3810708629</v>
      </c>
      <c r="C1000" s="45">
        <f>MAX( NORMINV( MCrands!C1000, (C$5+C$4)/2, (C$5-C$4)/3.29 ), 0 )</f>
        <v>2.056923452</v>
      </c>
      <c r="D1000" s="41"/>
      <c r="E1000" s="43">
        <f>Baseline!B$33 * (C1000 * Baseline!B$66*Baseline!B$66/Baseline!B$73 + Baseline!B$52*Baseline!B$52/Baseline!B$74 + Baseline!B$53*Baseline!B$53/Baseline!B$75 + Baseline!B$54*Baseline!B$54/Baseline!B$76)</f>
        <v>0.00001460431165</v>
      </c>
      <c r="F1000" s="43">
        <f>Baseline!B$33 * (C1000 * Baseline!B$66*Baseline!B$57/Baseline!B$73 + Baseline!B$52*Baseline!B$67/Baseline!B$74 + Baseline!B$53*Baseline!B$55/Baseline!B$75 + Baseline!B$54*Baseline!B$56/Baseline!B$76)</f>
        <v>0.0000001991738119</v>
      </c>
      <c r="G1000" s="45">
        <f>Baseline!B$33 * (C1000 * Baseline!B$66*Baseline!B$58/Baseline!B$73 + Baseline!B$52*Baseline!B$59/Baseline!B$74 + Baseline!B$53*Baseline!B$68/Baseline!B$75 + Baseline!B$54*Baseline!B$60/Baseline!B$76)</f>
        <v>0.0000001668983128</v>
      </c>
      <c r="H1000" s="43">
        <f>Baseline!B$33 * (C1000 * Baseline!B$66*Baseline!B$61/Baseline!B$73 + Baseline!B$52*Baseline!B$62/Baseline!B$74 + Baseline!B$53*Baseline!B$63/Baseline!B$75 + Baseline!B$54*Baseline!B$69/Baseline!B$76)</f>
        <v>0.000000003227894978</v>
      </c>
      <c r="I1000" s="43">
        <f>Baseline!B$33 * (C1000 * Baseline!B$57*Baseline!B$66/Baseline!B$73 + Baseline!B$67*Baseline!B$52/Baseline!B$74 + Baseline!B$55*Baseline!B$53/Baseline!B$75 + Baseline!B$56*Baseline!B$54/Baseline!B$76)</f>
        <v>0.0000001991738119</v>
      </c>
      <c r="J1000" s="45">
        <f>Baseline!B$33 * (C1000 * Baseline!B$57*Baseline!B$57/Baseline!B$73 + Baseline!B$67*Baseline!B$67/Baseline!B$74 + Baseline!B$55*Baseline!B$55/Baseline!B$75 + Baseline!B$56*Baseline!B$56/Baseline!B$76)</f>
        <v>0.00000176381369</v>
      </c>
      <c r="K1000" s="43">
        <f>Baseline!B$33 * (C1000 * Baseline!B$57*Baseline!B$58/Baseline!B$73 + Baseline!B$67*Baseline!B$59/Baseline!B$74 + Baseline!B$55*Baseline!B$68/Baseline!B$75 + Baseline!B$56*Baseline!B$60/Baseline!B$76)</f>
        <v>0.00000001374164055</v>
      </c>
      <c r="L1000" s="45">
        <f>Baseline!B$33 * (C1000 * Baseline!B$57*Baseline!B$61/Baseline!B$73 + Baseline!B$67*Baseline!B$62/Baseline!B$74 + Baseline!B$55*Baseline!B$63/Baseline!B$75 + Baseline!B$56*Baseline!B$69/Baseline!B$76)</f>
        <v>0.00000001439282393</v>
      </c>
      <c r="M1000" s="43">
        <f>Baseline!B$33 * (C1000 * Baseline!B$58*Baseline!B$66/Baseline!B$73 + Baseline!B$59*Baseline!B$52/Baseline!B$74 + Baseline!B$68*Baseline!B$53/Baseline!B$75 + Baseline!B$60*Baseline!B$54/Baseline!B$76)</f>
        <v>0.0000001668983128</v>
      </c>
      <c r="N1000" s="45">
        <f>Baseline!B$33 * (C1000 * Baseline!B$58*Baseline!B$57/Baseline!B$73 + Baseline!B$59*Baseline!B$67/Baseline!B$74 + Baseline!B$68*Baseline!B$55/Baseline!B$75 + Baseline!B$60*Baseline!B$56/Baseline!B$76)</f>
        <v>0.00000001374164055</v>
      </c>
      <c r="O1000" s="45">
        <f>Baseline!B$33 * (C1000 * Baseline!B$58*Baseline!B$58/Baseline!B$73 + Baseline!B$59*Baseline!B$59/Baseline!B$74 + Baseline!B$68*Baseline!B$68/Baseline!B$75 + Baseline!B$60*Baseline!B$60/Baseline!B$76)</f>
        <v>0.000001324389586</v>
      </c>
      <c r="P1000" s="43">
        <f>Baseline!B$33 * (C1000 * Baseline!B$58*Baseline!B$61/Baseline!B$73 + Baseline!B$59*Baseline!B$62/Baseline!B$74 + Baseline!B$68*Baseline!B$63/Baseline!B$75 + Baseline!B$60*Baseline!B$69/Baseline!B$76)</f>
        <v>0.000000001646873156</v>
      </c>
      <c r="Q1000" s="43">
        <f>Baseline!B$33 * (C1000 * Baseline!B$61*Baseline!B$66/Baseline!B$73 + Baseline!B$62*Baseline!B$52/Baseline!B$74 + Baseline!B$63*Baseline!B$53/Baseline!B$75 + Baseline!B$69*Baseline!B$54/Baseline!B$76)</f>
        <v>0.000000003227894978</v>
      </c>
      <c r="R1000" s="43">
        <f>Baseline!B$33 * (C1000 * Baseline!B$61*Baseline!B$57/Baseline!B$73 + Baseline!B$62*Baseline!B$67/Baseline!B$74 + Baseline!B$63*Baseline!B$55/Baseline!B$75 + Baseline!B$69*Baseline!B$56/Baseline!B$76)</f>
        <v>0.00000001439282393</v>
      </c>
      <c r="S1000" s="43">
        <f>Baseline!B$33 * (C1000 * Baseline!B$61*Baseline!B$58/Baseline!B$73 + Baseline!B$62*Baseline!B$59/Baseline!B$74 + Baseline!B$63*Baseline!B$68/Baseline!B$75 + Baseline!B$69*Baseline!B$60/Baseline!B$76)</f>
        <v>0.000000001646873156</v>
      </c>
      <c r="T1000" s="43">
        <f>Baseline!B$33 * (C1000 * Baseline!B$61*Baseline!B$61/Baseline!B$73 + Baseline!B$62*Baseline!B$62/Baseline!B$74 + Baseline!B$63*Baseline!B$63/Baseline!B$75 + Baseline!B$69*Baseline!B$69/Baseline!B$76)</f>
        <v>0.00000009854653823</v>
      </c>
      <c r="U1000" s="41"/>
      <c r="V1000" s="43">
        <f>E1000 * ( Baseline!B$87 * Baseline!B$7 )</f>
        <v>0.1515781506</v>
      </c>
      <c r="W1000" s="43">
        <f>F1000 * ( Baseline!D$87 * Baseline!B$11 )</f>
        <v>0.003674078779</v>
      </c>
      <c r="X1000" s="43">
        <f>G1000 * ( Baseline!F$87 * Baseline!B$16 )</f>
        <v>0.005797174494</v>
      </c>
      <c r="Y1000" s="43">
        <f>H1000 * ( Baseline!H$87 * Baseline!B$18 )</f>
        <v>0.001135165018</v>
      </c>
      <c r="Z1000" s="51">
        <f t="shared" si="1"/>
        <v>0.1621845689</v>
      </c>
      <c r="AA1000" s="43">
        <f>I1000 * ( Baseline!B$87 * Baseline!B$7 )</f>
        <v>0.002067224993</v>
      </c>
      <c r="AB1000" s="45">
        <f>J1000 * ( Baseline!D$87 * Baseline!B$11 )</f>
        <v>0.03253635801</v>
      </c>
      <c r="AC1000" s="45">
        <f>K1000 * ( Baseline!F$87 * Baseline!B$16 )</f>
        <v>0.0004773127228</v>
      </c>
      <c r="AD1000" s="45">
        <f>L1000 * ( Baseline!F$87 * Baseline!B$16 )</f>
        <v>0.0004999314277</v>
      </c>
      <c r="AE1000" s="51">
        <f t="shared" si="2"/>
        <v>0.03558082716</v>
      </c>
      <c r="AF1000" s="51">
        <f>M1000 * ( Baseline!B$87 * Baseline!B$7 )</f>
        <v>0.001732237588</v>
      </c>
      <c r="AG1000" s="51">
        <f>N1000 * ( Baseline!D$87 * Baseline!B$11 )</f>
        <v>0.0002534864873</v>
      </c>
      <c r="AH1000" s="51">
        <f>O1000 * ( Baseline!F$87 * Baseline!B$16 )</f>
        <v>0.04600236755</v>
      </c>
      <c r="AI1000" s="51">
        <f>P1000 * ( Baseline!H$87 * Baseline!B$18 )</f>
        <v>0.0005791615922</v>
      </c>
      <c r="AJ1000" s="51">
        <f t="shared" si="3"/>
        <v>0.04856725322</v>
      </c>
      <c r="AK1000" s="51">
        <f>Q1000 * ( Baseline!B$87 * Baseline!B$7 )</f>
        <v>0.00003350232197</v>
      </c>
      <c r="AL1000" s="51">
        <f>R1000 * ( Baseline!D$87 * Baseline!B$11 )</f>
        <v>0.0002654986038</v>
      </c>
      <c r="AM1000" s="51">
        <f>S1000 * ( Baseline!F$87 * Baseline!B$16 )</f>
        <v>0.00005720376016</v>
      </c>
      <c r="AN1000" s="51">
        <f>T1000 * ( Baseline!H$87 * Baseline!B$18 )</f>
        <v>0.03465620275</v>
      </c>
      <c r="AO1000" s="51">
        <f t="shared" si="4"/>
        <v>0.03501240743</v>
      </c>
      <c r="AP1000" s="61"/>
      <c r="AQ1000" s="51">
        <f>V1000 * ( (1-Baseline!B$88-Baseline!B$87) + (1-B1000)*Baseline!B$88 )</f>
        <v>0.09692618336</v>
      </c>
      <c r="AR1000" s="51">
        <f>W1000 * ( (1-Baseline!B$88-Baseline!B$87) + (1-B1000)*Baseline!B$88 )</f>
        <v>0.002349378403</v>
      </c>
      <c r="AS1000" s="51">
        <f>X1000 * ( (1-Baseline!B$88-Baseline!B$87) + (1-B1000)*Baseline!B$88 )</f>
        <v>0.003706985445</v>
      </c>
      <c r="AT1000" s="51">
        <f>Y1000 * ( (1-Baseline!B$88-Baseline!B$87) + (1-B1000)*Baseline!B$88 )</f>
        <v>0.0007258777878</v>
      </c>
      <c r="AU1000" s="51">
        <f t="shared" si="5"/>
        <v>0.103708425</v>
      </c>
      <c r="AV1000" s="51">
        <f>AA1000 * ( (1-Baseline!D$88-Baseline!D$87) + (1-B1000)*Baseline!D$88 )</f>
        <v>0.001696527424</v>
      </c>
      <c r="AW1000" s="51">
        <f>AB1000 * ( (1-Baseline!D$88-Baseline!D$87) + (1-B1000)*Baseline!D$88 )</f>
        <v>0.02670189448</v>
      </c>
      <c r="AX1000" s="51">
        <f>AC1000 * ( (1-Baseline!D$88-Baseline!D$87) + (1-B1000)*Baseline!D$88 )</f>
        <v>0.0003917203626</v>
      </c>
      <c r="AY1000" s="51">
        <f>AD1000 * ( (1-Baseline!D$88-Baseline!D$87) + (1-B1000)*Baseline!D$88 )</f>
        <v>0.0004102830509</v>
      </c>
      <c r="AZ1000" s="51">
        <f t="shared" si="6"/>
        <v>0.02920042532</v>
      </c>
      <c r="BA1000" s="51">
        <f>AF1000 * ( (1-Baseline!F$88-Baseline!F$87) + (1-Baseline!B$36)*Baseline!F$88 )</f>
        <v>0.0012465736</v>
      </c>
      <c r="BB1000" s="51">
        <f>AG1000 * ( (1-Baseline!F$88-Baseline!F$87) + (1-Baseline!B$36)*Baseline!F$88 )</f>
        <v>0.0001824169878</v>
      </c>
      <c r="BC1000" s="51">
        <f>AH1000 * ( (1-Baseline!F$88-Baseline!F$87) + (1-Baseline!B$36)*Baseline!F$88 )</f>
        <v>0.03310477577</v>
      </c>
      <c r="BD1000" s="51">
        <f>AI1000 * ( (1-Baseline!F$88-Baseline!F$87) + (1-Baseline!B$36)*Baseline!F$88 )</f>
        <v>0.0004167832149</v>
      </c>
      <c r="BE1000" s="51">
        <f t="shared" si="7"/>
        <v>0.03495054957</v>
      </c>
      <c r="BF1000" s="51">
        <f>AK1000 * ( (1-Baseline!H$88-Baseline!H$87) + (1-Baseline!B$36)*Baseline!H$88 )</f>
        <v>0.00002654455975</v>
      </c>
      <c r="BG1000" s="51">
        <f>AL1000 * ( (1-Baseline!H$88-Baseline!H$87) + (1-Baseline!B$36)*Baseline!H$88 )</f>
        <v>0.0002103598538</v>
      </c>
      <c r="BH1000" s="51">
        <f>AM1000 * ( (1-Baseline!H$88-Baseline!H$87) + (1-Baseline!B$36)*Baseline!H$88 )</f>
        <v>0.00004532368325</v>
      </c>
      <c r="BI1000" s="51">
        <f>AN1000 * ( (1-Baseline!H$88-Baseline!H$87) + (1-Baseline!B$36)*Baseline!H$88 )</f>
        <v>0.02745880256</v>
      </c>
      <c r="BJ1000" s="51">
        <f t="shared" si="8"/>
        <v>0.02774103066</v>
      </c>
      <c r="BK1000" s="61"/>
      <c r="BL1000" s="51">
        <f t="shared" si="19"/>
        <v>0.9346027901</v>
      </c>
      <c r="BM1000" s="51">
        <f t="shared" si="20"/>
        <v>0.02265368897</v>
      </c>
      <c r="BN1000" s="51">
        <f t="shared" si="21"/>
        <v>0.03574430375</v>
      </c>
      <c r="BO1000" s="51">
        <f t="shared" si="22"/>
        <v>0.006999217159</v>
      </c>
      <c r="BP1000" s="51">
        <f t="shared" si="9"/>
        <v>1</v>
      </c>
      <c r="BQ1000" s="51">
        <f t="shared" si="23"/>
        <v>0.05809940798</v>
      </c>
      <c r="BR1000" s="51">
        <f t="shared" si="24"/>
        <v>0.9144351217</v>
      </c>
      <c r="BS1000" s="51">
        <f t="shared" si="25"/>
        <v>0.01341488551</v>
      </c>
      <c r="BT1000" s="51">
        <f t="shared" si="26"/>
        <v>0.01405058476</v>
      </c>
      <c r="BU1000" s="51">
        <f t="shared" si="10"/>
        <v>1</v>
      </c>
      <c r="BV1000" s="51">
        <f t="shared" si="27"/>
        <v>0.03566678108</v>
      </c>
      <c r="BW1000" s="51">
        <f t="shared" si="28"/>
        <v>0.00521928811</v>
      </c>
      <c r="BX1000" s="51">
        <f t="shared" si="29"/>
        <v>0.9471889906</v>
      </c>
      <c r="BY1000" s="51">
        <f t="shared" si="30"/>
        <v>0.01192494024</v>
      </c>
      <c r="BZ1000" s="51">
        <f t="shared" si="11"/>
        <v>1</v>
      </c>
      <c r="CA1000" s="51">
        <f t="shared" si="31"/>
        <v>0.0009568699907</v>
      </c>
      <c r="CB1000" s="51">
        <f t="shared" si="32"/>
        <v>0.007582986241</v>
      </c>
      <c r="CC1000" s="51">
        <f t="shared" si="33"/>
        <v>0.001633813963</v>
      </c>
      <c r="CD1000" s="51">
        <f t="shared" si="34"/>
        <v>0.9898263298</v>
      </c>
      <c r="CE1000" s="51">
        <f t="shared" si="12"/>
        <v>1</v>
      </c>
      <c r="CF1000" s="61"/>
      <c r="CG1000" s="51">
        <f t="shared" si="35"/>
        <v>0.9346027901</v>
      </c>
      <c r="CH1000" s="51">
        <f t="shared" si="36"/>
        <v>0.02265368897</v>
      </c>
      <c r="CI1000" s="51">
        <f t="shared" si="37"/>
        <v>0.03574430375</v>
      </c>
      <c r="CJ1000" s="51">
        <f t="shared" si="38"/>
        <v>0.006999217159</v>
      </c>
      <c r="CK1000" s="51">
        <f t="shared" si="13"/>
        <v>1</v>
      </c>
      <c r="CL1000" s="51">
        <f t="shared" si="39"/>
        <v>0.05809940798</v>
      </c>
      <c r="CM1000" s="51">
        <f t="shared" si="40"/>
        <v>0.9144351217</v>
      </c>
      <c r="CN1000" s="51">
        <f t="shared" si="41"/>
        <v>0.01341488551</v>
      </c>
      <c r="CO1000" s="51">
        <f t="shared" si="42"/>
        <v>0.01405058476</v>
      </c>
      <c r="CP1000" s="51">
        <f t="shared" si="14"/>
        <v>1</v>
      </c>
      <c r="CQ1000" s="51">
        <f t="shared" si="43"/>
        <v>0.03566678108</v>
      </c>
      <c r="CR1000" s="51">
        <f t="shared" si="44"/>
        <v>0.00521928811</v>
      </c>
      <c r="CS1000" s="51">
        <f t="shared" si="45"/>
        <v>0.9471889906</v>
      </c>
      <c r="CT1000" s="51">
        <f t="shared" si="46"/>
        <v>0.01192494024</v>
      </c>
      <c r="CU1000" s="51">
        <f t="shared" si="15"/>
        <v>1</v>
      </c>
      <c r="CV1000" s="51">
        <f t="shared" si="47"/>
        <v>0.0009568699907</v>
      </c>
      <c r="CW1000" s="51">
        <f t="shared" si="48"/>
        <v>0.007582986241</v>
      </c>
      <c r="CX1000" s="51">
        <f t="shared" si="49"/>
        <v>0.001633813963</v>
      </c>
      <c r="CY1000" s="51">
        <f t="shared" si="50"/>
        <v>0.9898263298</v>
      </c>
      <c r="CZ1000" s="51">
        <f t="shared" si="16"/>
        <v>1</v>
      </c>
      <c r="DA1000" s="61"/>
      <c r="DB1000" s="51">
        <f>(AQ1000*Baseline!B$7 + AV1000*Baseline!B$11 + BA1000*Baseline!B$16 + BF1000*Baseline!B$18)</f>
        <v>56039.24906</v>
      </c>
      <c r="DC1000" s="51">
        <f>(AR1000*Baseline!B$7 + AW1000*Baseline!B$11 + BB1000*Baseline!B$16 + BG1000*Baseline!B$18)</f>
        <v>68646.78407</v>
      </c>
      <c r="DD1000" s="51">
        <f>(AS1000*Baseline!B$7 + AX1000*Baseline!B$11 + BC1000*Baseline!B$16 + BH1000*Baseline!B$18)</f>
        <v>115620.6506</v>
      </c>
      <c r="DE1000" s="51">
        <f>(AT1000*Baseline!B$7 + AY1000*Baseline!B$11 + BD1000*Baseline!B$16 + BI1000*Baseline!B$18)</f>
        <v>1259989.203</v>
      </c>
      <c r="DF1000" s="51">
        <f t="shared" si="17"/>
        <v>1500295.887</v>
      </c>
      <c r="DG1000" s="61"/>
      <c r="DH1000" s="51">
        <f t="shared" si="51"/>
        <v>0.03735213136</v>
      </c>
      <c r="DI1000" s="51">
        <f t="shared" si="52"/>
        <v>0.04575549707</v>
      </c>
      <c r="DJ1000" s="51">
        <f t="shared" si="53"/>
        <v>0.07706523197</v>
      </c>
      <c r="DK1000" s="51">
        <f t="shared" si="54"/>
        <v>0.8398271396</v>
      </c>
      <c r="DL1000" s="51">
        <f t="shared" si="18"/>
        <v>1</v>
      </c>
      <c r="DM1000" s="61"/>
      <c r="DN1000" s="51">
        <f>DH1000 / (Baseline!B$7/Baseline!B$17)</f>
        <v>3.987094346</v>
      </c>
      <c r="DO1000" s="51">
        <f>DI1000 / (Baseline!B$11/Baseline!B$17)</f>
        <v>1.104559599</v>
      </c>
      <c r="DP1000" s="51">
        <f>DJ1000 / (Baseline!B$16/Baseline!B$17)</f>
        <v>1.19089073</v>
      </c>
      <c r="DQ1000" s="51">
        <f>DK1000 / (Baseline!B$18/Baseline!B$17)</f>
        <v>0.9494987231</v>
      </c>
      <c r="DR1000" s="79"/>
      <c r="DS1000" s="51">
        <f>(AU1000*Baseline!B$34)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0.028085795</v>
      </c>
      <c r="DT1000" s="51">
        <f>(AZ1000*Baseline!B$34) + (Baseline!D$88*(1-Baseline!D$89)*Baseline!B$35) + (Baseline!D$88*Baseline!D$89*((1-Baseline!D$90)*Baseline!B$40 + Baseline!D$90*Baseline!B$41))</f>
        <v>0.0107936318</v>
      </c>
      <c r="DU1000" s="51">
        <f>(BE1000*Baseline!B$34) + (Baseline!F$88*(1-Baseline!F$89)*Baseline!B$35) + (Baseline!F$88*Baseline!F$89*((1-Baseline!F$90)*Baseline!B$40 + Baseline!F$90*Baseline!B$41))</f>
        <v>0.01297322244</v>
      </c>
      <c r="DV1000" s="51">
        <f>(BJ1000*Baseline!B$34) + (Baseline!H$88*(1-Baseline!H$89)*Baseline!B$35) + (Baseline!H$88*Baseline!H$89*((1-Baseline!H$90)*Baseline!B$40 + Baseline!H$90*Baseline!B$41))</f>
        <v>0.009306154599</v>
      </c>
      <c r="DW1000" s="51">
        <f>( DS1000*Baseline!B$7 + DT1000*Baseline!B$11 + DU1000*Baseline!B$16 + DV1000*Baseline!B$18 ) / Baseline!B$17</f>
        <v>0.009781008932</v>
      </c>
    </row>
    <row r="1001">
      <c r="A1001" s="4" t="s">
        <v>1361</v>
      </c>
      <c r="B1001" s="45">
        <f>MIN( MAX( NORMINV( MCrands!B1001, (B$5+B$4)/2, (B$5-B$4)/3.29 ), 0 ), 1 )</f>
        <v>0.2575092636</v>
      </c>
      <c r="C1001" s="45">
        <f>MAX( NORMINV( MCrands!C1001, (C$5+C$4)/2, (C$5-C$4)/3.29 ), 0 )</f>
        <v>2.75449116</v>
      </c>
      <c r="D1001" s="41"/>
      <c r="E1001" s="43">
        <f>Baseline!B$33 * (C1001 * Baseline!B$66*Baseline!B$66/Baseline!B$73 + Baseline!B$52*Baseline!B$52/Baseline!B$74 + Baseline!B$53*Baseline!B$53/Baseline!B$75 + Baseline!B$54*Baseline!B$54/Baseline!B$76)</f>
        <v>0.00001954310776</v>
      </c>
      <c r="F1001" s="43">
        <f>Baseline!B$33 * (C1001 * Baseline!B$66*Baseline!B$57/Baseline!B$73 + Baseline!B$52*Baseline!B$67/Baseline!B$74 + Baseline!B$53*Baseline!B$55/Baseline!B$75 + Baseline!B$54*Baseline!B$56/Baseline!B$76)</f>
        <v>0.0000001999536218</v>
      </c>
      <c r="G1001" s="45">
        <f>Baseline!B$33 * (C1001 * Baseline!B$66*Baseline!B$58/Baseline!B$73 + Baseline!B$52*Baseline!B$59/Baseline!B$74 + Baseline!B$53*Baseline!B$68/Baseline!B$75 + Baseline!B$54*Baseline!B$60/Baseline!B$76)</f>
        <v>0.0000001688153455</v>
      </c>
      <c r="H1001" s="43">
        <f>Baseline!B$33 * (C1001 * Baseline!B$66*Baseline!B$61/Baseline!B$73 + Baseline!B$52*Baseline!B$62/Baseline!B$74 + Baseline!B$53*Baseline!B$63/Baseline!B$75 + Baseline!B$54*Baseline!B$69/Baseline!B$76)</f>
        <v>0.000000003419598248</v>
      </c>
      <c r="I1001" s="43">
        <f>Baseline!B$33 * (C1001 * Baseline!B$57*Baseline!B$66/Baseline!B$73 + Baseline!B$67*Baseline!B$52/Baseline!B$74 + Baseline!B$55*Baseline!B$53/Baseline!B$75 + Baseline!B$56*Baseline!B$54/Baseline!B$76)</f>
        <v>0.0000001999536218</v>
      </c>
      <c r="J1001" s="45">
        <f>Baseline!B$33 * (C1001 * Baseline!B$57*Baseline!B$57/Baseline!B$73 + Baseline!B$67*Baseline!B$67/Baseline!B$74 + Baseline!B$55*Baseline!B$55/Baseline!B$75 + Baseline!B$56*Baseline!B$56/Baseline!B$76)</f>
        <v>0.000001763813814</v>
      </c>
      <c r="K1001" s="43">
        <f>Baseline!B$33 * (C1001 * Baseline!B$57*Baseline!B$58/Baseline!B$73 + Baseline!B$67*Baseline!B$59/Baseline!B$74 + Baseline!B$55*Baseline!B$68/Baseline!B$75 + Baseline!B$56*Baseline!B$60/Baseline!B$76)</f>
        <v>0.00000001374194324</v>
      </c>
      <c r="L1001" s="45">
        <f>Baseline!B$33 * (C1001 * Baseline!B$57*Baseline!B$61/Baseline!B$73 + Baseline!B$67*Baseline!B$62/Baseline!B$74 + Baseline!B$55*Baseline!B$63/Baseline!B$75 + Baseline!B$56*Baseline!B$69/Baseline!B$76)</f>
        <v>0.0000000143928542</v>
      </c>
      <c r="M1001" s="43">
        <f>Baseline!B$33 * (C1001 * Baseline!B$58*Baseline!B$66/Baseline!B$73 + Baseline!B$59*Baseline!B$52/Baseline!B$74 + Baseline!B$68*Baseline!B$53/Baseline!B$75 + Baseline!B$60*Baseline!B$54/Baseline!B$76)</f>
        <v>0.0000001688153455</v>
      </c>
      <c r="N1001" s="45">
        <f>Baseline!B$33 * (C1001 * Baseline!B$58*Baseline!B$57/Baseline!B$73 + Baseline!B$59*Baseline!B$67/Baseline!B$74 + Baseline!B$68*Baseline!B$55/Baseline!B$75 + Baseline!B$60*Baseline!B$56/Baseline!B$76)</f>
        <v>0.00000001374194324</v>
      </c>
      <c r="O1001" s="45">
        <f>Baseline!B$33 * (C1001 * Baseline!B$58*Baseline!B$58/Baseline!B$73 + Baseline!B$59*Baseline!B$59/Baseline!B$74 + Baseline!B$68*Baseline!B$68/Baseline!B$75 + Baseline!B$60*Baseline!B$60/Baseline!B$76)</f>
        <v>0.00000132439033</v>
      </c>
      <c r="P1001" s="43">
        <f>Baseline!B$33 * (C1001 * Baseline!B$58*Baseline!B$61/Baseline!B$73 + Baseline!B$59*Baseline!B$62/Baseline!B$74 + Baseline!B$68*Baseline!B$63/Baseline!B$75 + Baseline!B$60*Baseline!B$69/Baseline!B$76)</f>
        <v>0.000000001646947567</v>
      </c>
      <c r="Q1001" s="43">
        <f>Baseline!B$33 * (C1001 * Baseline!B$61*Baseline!B$66/Baseline!B$73 + Baseline!B$62*Baseline!B$52/Baseline!B$74 + Baseline!B$63*Baseline!B$53/Baseline!B$75 + Baseline!B$69*Baseline!B$54/Baseline!B$76)</f>
        <v>0.000000003419598248</v>
      </c>
      <c r="R1001" s="43">
        <f>Baseline!B$33 * (C1001 * Baseline!B$61*Baseline!B$57/Baseline!B$73 + Baseline!B$62*Baseline!B$67/Baseline!B$74 + Baseline!B$63*Baseline!B$55/Baseline!B$75 + Baseline!B$69*Baseline!B$56/Baseline!B$76)</f>
        <v>0.0000000143928542</v>
      </c>
      <c r="S1001" s="43">
        <f>Baseline!B$33 * (C1001 * Baseline!B$61*Baseline!B$58/Baseline!B$73 + Baseline!B$62*Baseline!B$59/Baseline!B$74 + Baseline!B$63*Baseline!B$68/Baseline!B$75 + Baseline!B$69*Baseline!B$60/Baseline!B$76)</f>
        <v>0.000000001646947567</v>
      </c>
      <c r="T1001" s="43">
        <f>Baseline!B$33 * (C1001 * Baseline!B$61*Baseline!B$61/Baseline!B$73 + Baseline!B$62*Baseline!B$62/Baseline!B$74 + Baseline!B$63*Baseline!B$63/Baseline!B$75 + Baseline!B$69*Baseline!B$69/Baseline!B$76)</f>
        <v>0.00000009854654567</v>
      </c>
      <c r="U1001" s="41"/>
      <c r="V1001" s="43">
        <f>E1001 * ( Baseline!B$87 * Baseline!B$7 )</f>
        <v>0.2028379155</v>
      </c>
      <c r="W1001" s="43">
        <f>F1001 * ( Baseline!D$87 * Baseline!B$11 )</f>
        <v>0.003688463617</v>
      </c>
      <c r="X1001" s="43">
        <f>G1001 * ( Baseline!F$87 * Baseline!B$16 )</f>
        <v>0.005863762184</v>
      </c>
      <c r="Y1001" s="43">
        <f>H1001 * ( Baseline!H$87 * Baseline!B$18 )</f>
        <v>0.001202581971</v>
      </c>
      <c r="Z1001" s="51">
        <f t="shared" si="1"/>
        <v>0.2135927232</v>
      </c>
      <c r="AA1001" s="43">
        <f>I1001 * ( Baseline!B$87 * Baseline!B$7 )</f>
        <v>0.00207531864</v>
      </c>
      <c r="AB1001" s="45">
        <f>J1001 * ( Baseline!D$87 * Baseline!B$11 )</f>
        <v>0.03253636028</v>
      </c>
      <c r="AC1001" s="45">
        <f>K1001 * ( Baseline!F$87 * Baseline!B$16 )</f>
        <v>0.0004773232366</v>
      </c>
      <c r="AD1001" s="45">
        <f>L1001 * ( Baseline!F$87 * Baseline!B$16 )</f>
        <v>0.0004999324791</v>
      </c>
      <c r="AE1001" s="51">
        <f t="shared" si="2"/>
        <v>0.03558893464</v>
      </c>
      <c r="AF1001" s="51">
        <f>M1001 * ( Baseline!B$87 * Baseline!B$7 )</f>
        <v>0.001752134471</v>
      </c>
      <c r="AG1001" s="51">
        <f>N1001 * ( Baseline!D$87 * Baseline!B$11 )</f>
        <v>0.0002534920709</v>
      </c>
      <c r="AH1001" s="51">
        <f>O1001 * ( Baseline!F$87 * Baseline!B$16 )</f>
        <v>0.0460023934</v>
      </c>
      <c r="AI1001" s="51">
        <f>P1001 * ( Baseline!H$87 * Baseline!B$18 )</f>
        <v>0.0005791877607</v>
      </c>
      <c r="AJ1001" s="51">
        <f t="shared" si="3"/>
        <v>0.0485872077</v>
      </c>
      <c r="AK1001" s="51">
        <f>Q1001 * ( Baseline!B$87 * Baseline!B$7 )</f>
        <v>0.00003549201022</v>
      </c>
      <c r="AL1001" s="51">
        <f>R1001 * ( Baseline!D$87 * Baseline!B$11 )</f>
        <v>0.0002654991622</v>
      </c>
      <c r="AM1001" s="51">
        <f>S1001 * ( Baseline!F$87 * Baseline!B$16 )</f>
        <v>0.00005720634481</v>
      </c>
      <c r="AN1001" s="51">
        <f>T1001 * ( Baseline!H$87 * Baseline!B$18 )</f>
        <v>0.03465620536</v>
      </c>
      <c r="AO1001" s="51">
        <f t="shared" si="4"/>
        <v>0.03501440288</v>
      </c>
      <c r="AP1001" s="61"/>
      <c r="AQ1001" s="51">
        <f>V1001 * ( (1-Baseline!B$88-Baseline!B$87) + (1-B1001)*Baseline!B$88 )</f>
        <v>0.1520101325</v>
      </c>
      <c r="AR1001" s="51">
        <f>W1001 * ( (1-Baseline!B$88-Baseline!B$87) + (1-B1001)*Baseline!B$88 )</f>
        <v>0.002764196436</v>
      </c>
      <c r="AS1001" s="51">
        <f>X1001 * ( (1-Baseline!B$88-Baseline!B$87) + (1-B1001)*Baseline!B$88 )</f>
        <v>0.00439440163</v>
      </c>
      <c r="AT1001" s="51">
        <f>Y1001 * ( (1-Baseline!B$88-Baseline!B$87) + (1-B1001)*Baseline!B$88 )</f>
        <v>0.0009012350789</v>
      </c>
      <c r="AU1001" s="51">
        <f t="shared" si="5"/>
        <v>0.1600699656</v>
      </c>
      <c r="AV1001" s="51">
        <f>AA1001 * ( (1-Baseline!D$88-Baseline!D$87) + (1-B1001)*Baseline!D$88 )</f>
        <v>0.001818050208</v>
      </c>
      <c r="AW1001" s="51">
        <f>AB1001 * ( (1-Baseline!D$88-Baseline!D$87) + (1-B1001)*Baseline!D$88 )</f>
        <v>0.02850296598</v>
      </c>
      <c r="AX1001" s="51">
        <f>AC1001 * ( (1-Baseline!D$88-Baseline!D$87) + (1-B1001)*Baseline!D$88 )</f>
        <v>0.0004181515035</v>
      </c>
      <c r="AY1001" s="51">
        <f>AD1001 * ( (1-Baseline!D$88-Baseline!D$87) + (1-B1001)*Baseline!D$88 )</f>
        <v>0.0004379579743</v>
      </c>
      <c r="AZ1001" s="51">
        <f t="shared" si="6"/>
        <v>0.03117712566</v>
      </c>
      <c r="BA1001" s="51">
        <f>AF1001 * ( (1-Baseline!F$88-Baseline!F$87) + (1-Baseline!B$36)*Baseline!F$88 )</f>
        <v>0.001260892033</v>
      </c>
      <c r="BB1001" s="51">
        <f>AG1001 * ( (1-Baseline!F$88-Baseline!F$87) + (1-Baseline!B$36)*Baseline!F$88 )</f>
        <v>0.0001824210059</v>
      </c>
      <c r="BC1001" s="51">
        <f>AH1001 * ( (1-Baseline!F$88-Baseline!F$87) + (1-Baseline!B$36)*Baseline!F$88 )</f>
        <v>0.03310479437</v>
      </c>
      <c r="BD1001" s="51">
        <f>AI1001 * ( (1-Baseline!F$88-Baseline!F$87) + (1-Baseline!B$36)*Baseline!F$88 )</f>
        <v>0.0004168020466</v>
      </c>
      <c r="BE1001" s="51">
        <f t="shared" si="7"/>
        <v>0.03496490945</v>
      </c>
      <c r="BF1001" s="51">
        <f>AK1001 * ( (1-Baseline!H$88-Baseline!H$87) + (1-Baseline!B$36)*Baseline!H$88 )</f>
        <v>0.00002812102953</v>
      </c>
      <c r="BG1001" s="51">
        <f>AL1001 * ( (1-Baseline!H$88-Baseline!H$87) + (1-Baseline!B$36)*Baseline!H$88 )</f>
        <v>0.0002103602962</v>
      </c>
      <c r="BH1001" s="51">
        <f>AM1001 * ( (1-Baseline!H$88-Baseline!H$87) + (1-Baseline!B$36)*Baseline!H$88 )</f>
        <v>0.00004532573112</v>
      </c>
      <c r="BI1001" s="51">
        <f>AN1001 * ( (1-Baseline!H$88-Baseline!H$87) + (1-Baseline!B$36)*Baseline!H$88 )</f>
        <v>0.02745880463</v>
      </c>
      <c r="BJ1001" s="51">
        <f t="shared" si="8"/>
        <v>0.02774261169</v>
      </c>
      <c r="BK1001" s="61"/>
      <c r="BL1001" s="51">
        <f t="shared" si="19"/>
        <v>0.949648061</v>
      </c>
      <c r="BM1001" s="51">
        <f t="shared" si="20"/>
        <v>0.01726867639</v>
      </c>
      <c r="BN1001" s="51">
        <f t="shared" si="21"/>
        <v>0.0274530054</v>
      </c>
      <c r="BO1001" s="51">
        <f t="shared" si="22"/>
        <v>0.005630257216</v>
      </c>
      <c r="BP1001" s="51">
        <f t="shared" si="9"/>
        <v>1</v>
      </c>
      <c r="BQ1001" s="51">
        <f t="shared" si="23"/>
        <v>0.05831359273</v>
      </c>
      <c r="BR1001" s="51">
        <f t="shared" si="24"/>
        <v>0.9142268689</v>
      </c>
      <c r="BS1001" s="51">
        <f t="shared" si="25"/>
        <v>0.0134121249</v>
      </c>
      <c r="BT1001" s="51">
        <f t="shared" si="26"/>
        <v>0.01404741345</v>
      </c>
      <c r="BU1001" s="51">
        <f t="shared" si="10"/>
        <v>1</v>
      </c>
      <c r="BV1001" s="51">
        <f t="shared" si="27"/>
        <v>0.03606164161</v>
      </c>
      <c r="BW1001" s="51">
        <f t="shared" si="28"/>
        <v>0.005217259498</v>
      </c>
      <c r="BX1001" s="51">
        <f t="shared" si="29"/>
        <v>0.9468005176</v>
      </c>
      <c r="BY1001" s="51">
        <f t="shared" si="30"/>
        <v>0.01192058132</v>
      </c>
      <c r="BZ1001" s="51">
        <f t="shared" si="11"/>
        <v>1</v>
      </c>
      <c r="CA1001" s="51">
        <f t="shared" si="31"/>
        <v>0.001013640311</v>
      </c>
      <c r="CB1001" s="51">
        <f t="shared" si="32"/>
        <v>0.007582570038</v>
      </c>
      <c r="CC1001" s="51">
        <f t="shared" si="33"/>
        <v>0.00163379467</v>
      </c>
      <c r="CD1001" s="51">
        <f t="shared" si="34"/>
        <v>0.989769995</v>
      </c>
      <c r="CE1001" s="51">
        <f t="shared" si="12"/>
        <v>1</v>
      </c>
      <c r="CF1001" s="61"/>
      <c r="CG1001" s="51">
        <f t="shared" si="35"/>
        <v>0.949648061</v>
      </c>
      <c r="CH1001" s="51">
        <f t="shared" si="36"/>
        <v>0.01726867639</v>
      </c>
      <c r="CI1001" s="51">
        <f t="shared" si="37"/>
        <v>0.0274530054</v>
      </c>
      <c r="CJ1001" s="51">
        <f t="shared" si="38"/>
        <v>0.005630257216</v>
      </c>
      <c r="CK1001" s="51">
        <f t="shared" si="13"/>
        <v>1</v>
      </c>
      <c r="CL1001" s="51">
        <f t="shared" si="39"/>
        <v>0.05831359273</v>
      </c>
      <c r="CM1001" s="51">
        <f t="shared" si="40"/>
        <v>0.9142268689</v>
      </c>
      <c r="CN1001" s="51">
        <f t="shared" si="41"/>
        <v>0.0134121249</v>
      </c>
      <c r="CO1001" s="51">
        <f t="shared" si="42"/>
        <v>0.01404741345</v>
      </c>
      <c r="CP1001" s="51">
        <f t="shared" si="14"/>
        <v>1</v>
      </c>
      <c r="CQ1001" s="51">
        <f t="shared" si="43"/>
        <v>0.03606164161</v>
      </c>
      <c r="CR1001" s="51">
        <f t="shared" si="44"/>
        <v>0.005217259498</v>
      </c>
      <c r="CS1001" s="51">
        <f t="shared" si="45"/>
        <v>0.9468005176</v>
      </c>
      <c r="CT1001" s="51">
        <f t="shared" si="46"/>
        <v>0.01192058132</v>
      </c>
      <c r="CU1001" s="51">
        <f t="shared" si="15"/>
        <v>1</v>
      </c>
      <c r="CV1001" s="51">
        <f t="shared" si="47"/>
        <v>0.001013640311</v>
      </c>
      <c r="CW1001" s="51">
        <f t="shared" si="48"/>
        <v>0.007582570038</v>
      </c>
      <c r="CX1001" s="51">
        <f t="shared" si="49"/>
        <v>0.00163379467</v>
      </c>
      <c r="CY1001" s="51">
        <f t="shared" si="50"/>
        <v>0.989769995</v>
      </c>
      <c r="CZ1001" s="51">
        <f t="shared" si="16"/>
        <v>1</v>
      </c>
      <c r="DA1001" s="61"/>
      <c r="DB1001" s="51">
        <f>(AQ1001*Baseline!B$7 + AV1001*Baseline!B$11 + BA1001*Baseline!B$16 + BF1001*Baseline!B$18)</f>
        <v>83135.73386</v>
      </c>
      <c r="DC1001" s="51">
        <f>(AR1001*Baseline!B$7 + AW1001*Baseline!B$11 + BB1001*Baseline!B$16 + BG1001*Baseline!B$18)</f>
        <v>72710.49961</v>
      </c>
      <c r="DD1001" s="51">
        <f>(AS1001*Baseline!B$7 + AX1001*Baseline!B$11 + BC1001*Baseline!B$16 + BH1001*Baseline!B$18)</f>
        <v>116010.8865</v>
      </c>
      <c r="DE1001" s="51">
        <f>(AT1001*Baseline!B$7 + AY1001*Baseline!B$11 + BD1001*Baseline!B$16 + BI1001*Baseline!B$18)</f>
        <v>1260133.76</v>
      </c>
      <c r="DF1001" s="51">
        <f t="shared" si="17"/>
        <v>1531990.88</v>
      </c>
      <c r="DG1001" s="61"/>
      <c r="DH1001" s="51">
        <f t="shared" si="51"/>
        <v>0.05426646786</v>
      </c>
      <c r="DI1001" s="51">
        <f t="shared" si="52"/>
        <v>0.04746144416</v>
      </c>
      <c r="DJ1001" s="51">
        <f t="shared" si="53"/>
        <v>0.07572557254</v>
      </c>
      <c r="DK1001" s="51">
        <f t="shared" si="54"/>
        <v>0.8225465154</v>
      </c>
      <c r="DL1001" s="51">
        <f t="shared" si="18"/>
        <v>1</v>
      </c>
      <c r="DM1001" s="61"/>
      <c r="DN1001" s="51">
        <f>DH1001 / (Baseline!B$7/Baseline!B$17)</f>
        <v>5.792588516</v>
      </c>
      <c r="DO1001" s="51">
        <f>DI1001 / (Baseline!B$11/Baseline!B$17)</f>
        <v>1.145741978</v>
      </c>
      <c r="DP1001" s="51">
        <f>DJ1001 / (Baseline!B$16/Baseline!B$17)</f>
        <v>1.170188943</v>
      </c>
      <c r="DQ1001" s="51">
        <f>DK1001 / (Baseline!B$18/Baseline!B$17)</f>
        <v>0.9299614519</v>
      </c>
      <c r="DR1001" s="79"/>
      <c r="DS1001" s="51">
        <f>(AU1001*Baseline!B$34)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0.03654002609</v>
      </c>
      <c r="DT1001" s="51">
        <f>(AZ1001*Baseline!B$34) + (Baseline!D$88*(1-Baseline!D$89)*Baseline!B$35) + (Baseline!D$88*Baseline!D$89*((1-Baseline!D$90)*Baseline!B$40 + Baseline!D$90*Baseline!B$41))</f>
        <v>0.01109013685</v>
      </c>
      <c r="DU1001" s="51">
        <f>(BE1001*Baseline!B$34) + (Baseline!F$88*(1-Baseline!F$89)*Baseline!B$35) + (Baseline!F$88*Baseline!F$89*((1-Baseline!F$90)*Baseline!B$40 + Baseline!F$90*Baseline!B$41))</f>
        <v>0.01297537642</v>
      </c>
      <c r="DV1001" s="51">
        <f>(BJ1001*Baseline!B$34) + (Baseline!H$88*(1-Baseline!H$89)*Baseline!B$35) + (Baseline!H$88*Baseline!H$89*((1-Baseline!H$90)*Baseline!B$40 + Baseline!H$90*Baseline!B$41))</f>
        <v>0.009306391754</v>
      </c>
      <c r="DW1001" s="51">
        <f>( DS1001*Baseline!B$7 + DT1001*Baseline!B$11 + DU1001*Baseline!B$16 + DV1001*Baseline!B$18 ) / Baseline!B$17</f>
        <v>0.009872841992</v>
      </c>
    </row>
    <row r="1002">
      <c r="A1002" s="4" t="s">
        <v>1362</v>
      </c>
      <c r="B1002" s="45">
        <f>MIN( MAX( NORMINV( MCrands!B1002, (B$5+B$4)/2, (B$5-B$4)/3.29 ), 0 ), 1 )</f>
        <v>0.5245665155</v>
      </c>
      <c r="C1002" s="45">
        <f>MAX( NORMINV( MCrands!C1002, (C$5+C$4)/2, (C$5-C$4)/3.29 ), 0 )</f>
        <v>2.997478029</v>
      </c>
      <c r="D1002" s="41"/>
      <c r="E1002" s="43">
        <f>Baseline!B$33 * (C1002 * Baseline!B$66*Baseline!B$66/Baseline!B$73 + Baseline!B$52*Baseline!B$52/Baseline!B$74 + Baseline!B$53*Baseline!B$53/Baseline!B$75 + Baseline!B$54*Baseline!B$54/Baseline!B$76)</f>
        <v>0.00002126346063</v>
      </c>
      <c r="F1002" s="43">
        <f>Baseline!B$33 * (C1002 * Baseline!B$66*Baseline!B$57/Baseline!B$73 + Baseline!B$52*Baseline!B$67/Baseline!B$74 + Baseline!B$53*Baseline!B$55/Baseline!B$75 + Baseline!B$54*Baseline!B$56/Baseline!B$76)</f>
        <v>0.0000002002252564</v>
      </c>
      <c r="G1002" s="45">
        <f>Baseline!B$33 * (C1002 * Baseline!B$66*Baseline!B$58/Baseline!B$73 + Baseline!B$52*Baseline!B$59/Baseline!B$74 + Baseline!B$53*Baseline!B$68/Baseline!B$75 + Baseline!B$54*Baseline!B$60/Baseline!B$76)</f>
        <v>0.000000169483114</v>
      </c>
      <c r="H1002" s="43">
        <f>Baseline!B$33 * (C1002 * Baseline!B$66*Baseline!B$61/Baseline!B$73 + Baseline!B$52*Baseline!B$62/Baseline!B$74 + Baseline!B$53*Baseline!B$63/Baseline!B$75 + Baseline!B$54*Baseline!B$69/Baseline!B$76)</f>
        <v>0.000000003486375103</v>
      </c>
      <c r="I1002" s="43">
        <f>Baseline!B$33 * (C1002 * Baseline!B$57*Baseline!B$66/Baseline!B$73 + Baseline!B$67*Baseline!B$52/Baseline!B$74 + Baseline!B$55*Baseline!B$53/Baseline!B$75 + Baseline!B$56*Baseline!B$54/Baseline!B$76)</f>
        <v>0.0000002002252564</v>
      </c>
      <c r="J1002" s="45">
        <f>Baseline!B$33 * (C1002 * Baseline!B$57*Baseline!B$57/Baseline!B$73 + Baseline!B$67*Baseline!B$67/Baseline!B$74 + Baseline!B$55*Baseline!B$55/Baseline!B$75 + Baseline!B$56*Baseline!B$56/Baseline!B$76)</f>
        <v>0.000001763813856</v>
      </c>
      <c r="K1002" s="43">
        <f>Baseline!B$33 * (C1002 * Baseline!B$57*Baseline!B$58/Baseline!B$73 + Baseline!B$67*Baseline!B$59/Baseline!B$74 + Baseline!B$55*Baseline!B$68/Baseline!B$75 + Baseline!B$56*Baseline!B$60/Baseline!B$76)</f>
        <v>0.00000001374204867</v>
      </c>
      <c r="L1002" s="45">
        <f>Baseline!B$33 * (C1002 * Baseline!B$57*Baseline!B$61/Baseline!B$73 + Baseline!B$67*Baseline!B$62/Baseline!B$74 + Baseline!B$55*Baseline!B$63/Baseline!B$75 + Baseline!B$56*Baseline!B$69/Baseline!B$76)</f>
        <v>0.00000001439286474</v>
      </c>
      <c r="M1002" s="43">
        <f>Baseline!B$33 * (C1002 * Baseline!B$58*Baseline!B$66/Baseline!B$73 + Baseline!B$59*Baseline!B$52/Baseline!B$74 + Baseline!B$68*Baseline!B$53/Baseline!B$75 + Baseline!B$60*Baseline!B$54/Baseline!B$76)</f>
        <v>0.000000169483114</v>
      </c>
      <c r="N1002" s="45">
        <f>Baseline!B$33 * (C1002 * Baseline!B$58*Baseline!B$57/Baseline!B$73 + Baseline!B$59*Baseline!B$67/Baseline!B$74 + Baseline!B$68*Baseline!B$55/Baseline!B$75 + Baseline!B$60*Baseline!B$56/Baseline!B$76)</f>
        <v>0.00000001374204867</v>
      </c>
      <c r="O1002" s="45">
        <f>Baseline!B$33 * (C1002 * Baseline!B$58*Baseline!B$58/Baseline!B$73 + Baseline!B$59*Baseline!B$59/Baseline!B$74 + Baseline!B$68*Baseline!B$68/Baseline!B$75 + Baseline!B$60*Baseline!B$60/Baseline!B$76)</f>
        <v>0.000001324390589</v>
      </c>
      <c r="P1002" s="43">
        <f>Baseline!B$33 * (C1002 * Baseline!B$58*Baseline!B$61/Baseline!B$73 + Baseline!B$59*Baseline!B$62/Baseline!B$74 + Baseline!B$68*Baseline!B$63/Baseline!B$75 + Baseline!B$60*Baseline!B$69/Baseline!B$76)</f>
        <v>0.000000001646973487</v>
      </c>
      <c r="Q1002" s="43">
        <f>Baseline!B$33 * (C1002 * Baseline!B$61*Baseline!B$66/Baseline!B$73 + Baseline!B$62*Baseline!B$52/Baseline!B$74 + Baseline!B$63*Baseline!B$53/Baseline!B$75 + Baseline!B$69*Baseline!B$54/Baseline!B$76)</f>
        <v>0.000000003486375103</v>
      </c>
      <c r="R1002" s="43">
        <f>Baseline!B$33 * (C1002 * Baseline!B$61*Baseline!B$57/Baseline!B$73 + Baseline!B$62*Baseline!B$67/Baseline!B$74 + Baseline!B$63*Baseline!B$55/Baseline!B$75 + Baseline!B$69*Baseline!B$56/Baseline!B$76)</f>
        <v>0.00000001439286474</v>
      </c>
      <c r="S1002" s="43">
        <f>Baseline!B$33 * (C1002 * Baseline!B$61*Baseline!B$58/Baseline!B$73 + Baseline!B$62*Baseline!B$59/Baseline!B$74 + Baseline!B$63*Baseline!B$68/Baseline!B$75 + Baseline!B$69*Baseline!B$60/Baseline!B$76)</f>
        <v>0.000000001646973487</v>
      </c>
      <c r="T1002" s="43">
        <f>Baseline!B$33 * (C1002 * Baseline!B$61*Baseline!B$61/Baseline!B$73 + Baseline!B$62*Baseline!B$62/Baseline!B$74 + Baseline!B$63*Baseline!B$63/Baseline!B$75 + Baseline!B$69*Baseline!B$69/Baseline!B$76)</f>
        <v>0.00000009854654826</v>
      </c>
      <c r="U1002" s="41"/>
      <c r="V1002" s="43">
        <f>E1002 * ( Baseline!B$87 * Baseline!B$7 )</f>
        <v>0.2206934579</v>
      </c>
      <c r="W1002" s="43">
        <f>F1002 * ( Baseline!D$87 * Baseline!B$11 )</f>
        <v>0.003693474352</v>
      </c>
      <c r="X1002" s="43">
        <f>G1002 * ( Baseline!F$87 * Baseline!B$16 )</f>
        <v>0.005886956971</v>
      </c>
      <c r="Y1002" s="43">
        <f>H1002 * ( Baseline!H$87 * Baseline!B$18 )</f>
        <v>0.001226065619</v>
      </c>
      <c r="Z1002" s="51">
        <f t="shared" si="1"/>
        <v>0.2314999548</v>
      </c>
      <c r="AA1002" s="43">
        <f>I1002 * ( Baseline!B$87 * Baseline!B$7 )</f>
        <v>0.002078137936</v>
      </c>
      <c r="AB1002" s="45">
        <f>J1002 * ( Baseline!D$87 * Baseline!B$11 )</f>
        <v>0.03253636108</v>
      </c>
      <c r="AC1002" s="45">
        <f>K1002 * ( Baseline!F$87 * Baseline!B$16 )</f>
        <v>0.0004773268989</v>
      </c>
      <c r="AD1002" s="45">
        <f>L1002 * ( Baseline!F$87 * Baseline!B$16 )</f>
        <v>0.0004999328454</v>
      </c>
      <c r="AE1002" s="51">
        <f t="shared" si="2"/>
        <v>0.03559175876</v>
      </c>
      <c r="AF1002" s="51">
        <f>M1002 * ( Baseline!B$87 * Baseline!B$7 )</f>
        <v>0.00175906524</v>
      </c>
      <c r="AG1002" s="51">
        <f>N1002 * ( Baseline!D$87 * Baseline!B$11 )</f>
        <v>0.0002534940158</v>
      </c>
      <c r="AH1002" s="51">
        <f>O1002 * ( Baseline!F$87 * Baseline!B$16 )</f>
        <v>0.0460024024</v>
      </c>
      <c r="AI1002" s="51">
        <f>P1002 * ( Baseline!H$87 * Baseline!B$18 )</f>
        <v>0.000579196876</v>
      </c>
      <c r="AJ1002" s="51">
        <f t="shared" si="3"/>
        <v>0.04859415853</v>
      </c>
      <c r="AK1002" s="51">
        <f>Q1002 * ( Baseline!B$87 * Baseline!B$7 )</f>
        <v>0.00003618508719</v>
      </c>
      <c r="AL1002" s="51">
        <f>R1002 * ( Baseline!D$87 * Baseline!B$11 )</f>
        <v>0.0002654993567</v>
      </c>
      <c r="AM1002" s="51">
        <f>S1002 * ( Baseline!F$87 * Baseline!B$16 )</f>
        <v>0.00005720724513</v>
      </c>
      <c r="AN1002" s="51">
        <f>T1002 * ( Baseline!H$87 * Baseline!B$18 )</f>
        <v>0.03465620628</v>
      </c>
      <c r="AO1002" s="51">
        <f t="shared" si="4"/>
        <v>0.03501509796</v>
      </c>
      <c r="AP1002" s="61"/>
      <c r="AQ1002" s="51">
        <f>V1002 * ( (1-Baseline!B$88-Baseline!B$87) + (1-B1002)*Baseline!B$88 )</f>
        <v>0.1129367435</v>
      </c>
      <c r="AR1002" s="51">
        <f>W1002 * ( (1-Baseline!B$88-Baseline!B$87) + (1-B1002)*Baseline!B$88 )</f>
        <v>0.001890083057</v>
      </c>
      <c r="AS1002" s="51">
        <f>X1002 * ( (1-Baseline!B$88-Baseline!B$87) + (1-B1002)*Baseline!B$88 )</f>
        <v>0.003012566642</v>
      </c>
      <c r="AT1002" s="51">
        <f>Y1002 * ( (1-Baseline!B$88-Baseline!B$87) + (1-B1002)*Baseline!B$88 )</f>
        <v>0.000627421672</v>
      </c>
      <c r="AU1002" s="51">
        <f t="shared" si="5"/>
        <v>0.1184668149</v>
      </c>
      <c r="AV1002" s="51">
        <f>AA1002 * ( (1-Baseline!D$88-Baseline!D$87) + (1-B1002)*Baseline!D$88 )</f>
        <v>0.001571888159</v>
      </c>
      <c r="AW1002" s="51">
        <f>AB1002 * ( (1-Baseline!D$88-Baseline!D$87) + (1-B1002)*Baseline!D$88 )</f>
        <v>0.02461026278</v>
      </c>
      <c r="AX1002" s="51">
        <f>AC1002 * ( (1-Baseline!D$88-Baseline!D$87) + (1-B1002)*Baseline!D$88 )</f>
        <v>0.0003610465347</v>
      </c>
      <c r="AY1002" s="51">
        <f>AD1002 * ( (1-Baseline!D$88-Baseline!D$87) + (1-B1002)*Baseline!D$88 )</f>
        <v>0.0003781455053</v>
      </c>
      <c r="AZ1002" s="51">
        <f t="shared" si="6"/>
        <v>0.02692134298</v>
      </c>
      <c r="BA1002" s="51">
        <f>AF1002 * ( (1-Baseline!F$88-Baseline!F$87) + (1-Baseline!B$36)*Baseline!F$88 )</f>
        <v>0.001265879637</v>
      </c>
      <c r="BB1002" s="51">
        <f>AG1002 * ( (1-Baseline!F$88-Baseline!F$87) + (1-Baseline!B$36)*Baseline!F$88 )</f>
        <v>0.0001824224056</v>
      </c>
      <c r="BC1002" s="51">
        <f>AH1002 * ( (1-Baseline!F$88-Baseline!F$87) + (1-Baseline!B$36)*Baseline!F$88 )</f>
        <v>0.03310480085</v>
      </c>
      <c r="BD1002" s="51">
        <f>AI1002 * ( (1-Baseline!F$88-Baseline!F$87) + (1-Baseline!B$36)*Baseline!F$88 )</f>
        <v>0.0004168086063</v>
      </c>
      <c r="BE1002" s="51">
        <f t="shared" si="7"/>
        <v>0.03496991149</v>
      </c>
      <c r="BF1002" s="51">
        <f>AK1002 * ( (1-Baseline!H$88-Baseline!H$87) + (1-Baseline!B$36)*Baseline!H$88 )</f>
        <v>0.00002867016828</v>
      </c>
      <c r="BG1002" s="51">
        <f>AL1002 * ( (1-Baseline!H$88-Baseline!H$87) + (1-Baseline!B$36)*Baseline!H$88 )</f>
        <v>0.0002103604503</v>
      </c>
      <c r="BH1002" s="51">
        <f>AM1002 * ( (1-Baseline!H$88-Baseline!H$87) + (1-Baseline!B$36)*Baseline!H$88 )</f>
        <v>0.00004532644446</v>
      </c>
      <c r="BI1002" s="51">
        <f>AN1002 * ( (1-Baseline!H$88-Baseline!H$87) + (1-Baseline!B$36)*Baseline!H$88 )</f>
        <v>0.02745880536</v>
      </c>
      <c r="BJ1002" s="51">
        <f t="shared" si="8"/>
        <v>0.02774316242</v>
      </c>
      <c r="BK1002" s="61"/>
      <c r="BL1002" s="51">
        <f t="shared" si="19"/>
        <v>0.9533196585</v>
      </c>
      <c r="BM1002" s="51">
        <f t="shared" si="20"/>
        <v>0.01595453595</v>
      </c>
      <c r="BN1002" s="51">
        <f t="shared" si="21"/>
        <v>0.02542962471</v>
      </c>
      <c r="BO1002" s="51">
        <f t="shared" si="22"/>
        <v>0.005296180814</v>
      </c>
      <c r="BP1002" s="51">
        <f t="shared" si="9"/>
        <v>1</v>
      </c>
      <c r="BQ1002" s="51">
        <f t="shared" si="23"/>
        <v>0.05838817774</v>
      </c>
      <c r="BR1002" s="51">
        <f t="shared" si="24"/>
        <v>0.9141543496</v>
      </c>
      <c r="BS1002" s="51">
        <f t="shared" si="25"/>
        <v>0.01341116358</v>
      </c>
      <c r="BT1002" s="51">
        <f t="shared" si="26"/>
        <v>0.01404630911</v>
      </c>
      <c r="BU1002" s="51">
        <f t="shared" si="10"/>
        <v>1</v>
      </c>
      <c r="BV1002" s="51">
        <f t="shared" si="27"/>
        <v>0.03619910898</v>
      </c>
      <c r="BW1002" s="51">
        <f t="shared" si="28"/>
        <v>0.005216553254</v>
      </c>
      <c r="BX1002" s="51">
        <f t="shared" si="29"/>
        <v>0.946665274</v>
      </c>
      <c r="BY1002" s="51">
        <f t="shared" si="30"/>
        <v>0.0119190638</v>
      </c>
      <c r="BZ1002" s="51">
        <f t="shared" si="11"/>
        <v>1</v>
      </c>
      <c r="CA1002" s="51">
        <f t="shared" si="31"/>
        <v>0.00103341385</v>
      </c>
      <c r="CB1002" s="51">
        <f t="shared" si="32"/>
        <v>0.007582425072</v>
      </c>
      <c r="CC1002" s="51">
        <f t="shared" si="33"/>
        <v>0.00163378795</v>
      </c>
      <c r="CD1002" s="51">
        <f t="shared" si="34"/>
        <v>0.9897503731</v>
      </c>
      <c r="CE1002" s="51">
        <f t="shared" si="12"/>
        <v>1</v>
      </c>
      <c r="CF1002" s="61"/>
      <c r="CG1002" s="51">
        <f t="shared" si="35"/>
        <v>0.9533196585</v>
      </c>
      <c r="CH1002" s="51">
        <f t="shared" si="36"/>
        <v>0.01595453595</v>
      </c>
      <c r="CI1002" s="51">
        <f t="shared" si="37"/>
        <v>0.02542962471</v>
      </c>
      <c r="CJ1002" s="51">
        <f t="shared" si="38"/>
        <v>0.005296180814</v>
      </c>
      <c r="CK1002" s="51">
        <f t="shared" si="13"/>
        <v>1</v>
      </c>
      <c r="CL1002" s="51">
        <f t="shared" si="39"/>
        <v>0.05838817774</v>
      </c>
      <c r="CM1002" s="51">
        <f t="shared" si="40"/>
        <v>0.9141543496</v>
      </c>
      <c r="CN1002" s="51">
        <f t="shared" si="41"/>
        <v>0.01341116358</v>
      </c>
      <c r="CO1002" s="51">
        <f t="shared" si="42"/>
        <v>0.01404630911</v>
      </c>
      <c r="CP1002" s="51">
        <f t="shared" si="14"/>
        <v>1</v>
      </c>
      <c r="CQ1002" s="51">
        <f t="shared" si="43"/>
        <v>0.03619910898</v>
      </c>
      <c r="CR1002" s="51">
        <f t="shared" si="44"/>
        <v>0.005216553254</v>
      </c>
      <c r="CS1002" s="51">
        <f t="shared" si="45"/>
        <v>0.946665274</v>
      </c>
      <c r="CT1002" s="51">
        <f t="shared" si="46"/>
        <v>0.0119190638</v>
      </c>
      <c r="CU1002" s="51">
        <f t="shared" si="15"/>
        <v>1</v>
      </c>
      <c r="CV1002" s="51">
        <f t="shared" si="47"/>
        <v>0.00103341385</v>
      </c>
      <c r="CW1002" s="51">
        <f t="shared" si="48"/>
        <v>0.007582425072</v>
      </c>
      <c r="CX1002" s="51">
        <f t="shared" si="49"/>
        <v>0.00163378795</v>
      </c>
      <c r="CY1002" s="51">
        <f t="shared" si="50"/>
        <v>0.9897503731</v>
      </c>
      <c r="CZ1002" s="51">
        <f t="shared" si="16"/>
        <v>1</v>
      </c>
      <c r="DA1002" s="61"/>
      <c r="DB1002" s="51">
        <f>(AQ1002*Baseline!B$7 + AV1002*Baseline!B$11 + BA1002*Baseline!B$16 + BF1002*Baseline!B$18)</f>
        <v>63699.08733</v>
      </c>
      <c r="DC1002" s="51">
        <f>(AR1002*Baseline!B$7 + AW1002*Baseline!B$11 + BB1002*Baseline!B$16 + BG1002*Baseline!B$18)</f>
        <v>63938.45417</v>
      </c>
      <c r="DD1002" s="51">
        <f>(AS1002*Baseline!B$7 + AX1002*Baseline!B$11 + BC1002*Baseline!B$16 + BH1002*Baseline!B$18)</f>
        <v>115218.2862</v>
      </c>
      <c r="DE1002" s="51">
        <f>(AT1002*Baseline!B$7 + AY1002*Baseline!B$11 + BD1002*Baseline!B$16 + BI1002*Baseline!B$18)</f>
        <v>1259872.745</v>
      </c>
      <c r="DF1002" s="51">
        <f t="shared" si="17"/>
        <v>1502728.572</v>
      </c>
      <c r="DG1002" s="61"/>
      <c r="DH1002" s="51">
        <f t="shared" si="51"/>
        <v>0.04238895067</v>
      </c>
      <c r="DI1002" s="51">
        <f t="shared" si="52"/>
        <v>0.04254823881</v>
      </c>
      <c r="DJ1002" s="51">
        <f t="shared" si="53"/>
        <v>0.07667271945</v>
      </c>
      <c r="DK1002" s="51">
        <f t="shared" si="54"/>
        <v>0.8383900911</v>
      </c>
      <c r="DL1002" s="51">
        <f t="shared" si="18"/>
        <v>1</v>
      </c>
      <c r="DM1002" s="61"/>
      <c r="DN1002" s="51">
        <f>DH1002 / (Baseline!B$7/Baseline!B$17)</f>
        <v>4.524741679</v>
      </c>
      <c r="DO1002" s="51">
        <f>DI1002 / (Baseline!B$11/Baseline!B$17)</f>
        <v>1.02713485</v>
      </c>
      <c r="DP1002" s="51">
        <f>DJ1002 / (Baseline!B$16/Baseline!B$17)</f>
        <v>1.184825226</v>
      </c>
      <c r="DQ1002" s="51">
        <f>DK1002 / (Baseline!B$18/Baseline!B$17)</f>
        <v>0.9478740128</v>
      </c>
      <c r="DR1002" s="79"/>
      <c r="DS1002" s="51">
        <f>(AU1002*Baseline!B$34)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0.03029955348</v>
      </c>
      <c r="DT1002" s="51">
        <f>(AZ1002*Baseline!B$34) + (Baseline!D$88*(1-Baseline!D$89)*Baseline!B$35) + (Baseline!D$88*Baseline!D$89*((1-Baseline!D$90)*Baseline!B$40 + Baseline!D$90*Baseline!B$41))</f>
        <v>0.01045176945</v>
      </c>
      <c r="DU1002" s="51">
        <f>(BE1002*Baseline!B$34) + (Baseline!F$88*(1-Baseline!F$89)*Baseline!B$35) + (Baseline!F$88*Baseline!F$89*((1-Baseline!F$90)*Baseline!B$40 + Baseline!F$90*Baseline!B$41))</f>
        <v>0.01297612672</v>
      </c>
      <c r="DV1002" s="51">
        <f>(BJ1002*Baseline!B$34) + (Baseline!H$88*(1-Baseline!H$89)*Baseline!B$35) + (Baseline!H$88*Baseline!H$89*((1-Baseline!H$90)*Baseline!B$40 + Baseline!H$90*Baseline!B$41))</f>
        <v>0.009306474363</v>
      </c>
      <c r="DW1002" s="51">
        <f>( DS1002*Baseline!B$7 + DT1002*Baseline!B$11 + DU1002*Baseline!B$16 + DV1002*Baseline!B$18 ) / Baseline!B$17</f>
        <v>0.009788057393</v>
      </c>
    </row>
    <row r="1003">
      <c r="A1003" s="4" t="s">
        <v>1363</v>
      </c>
      <c r="B1003" s="45">
        <f>MIN( MAX( NORMINV( MCrands!B1003, (B$5+B$4)/2, (B$5-B$4)/3.29 ), 0 ), 1 )</f>
        <v>0.5151820204</v>
      </c>
      <c r="C1003" s="45">
        <f>MAX( NORMINV( MCrands!C1003, (C$5+C$4)/2, (C$5-C$4)/3.29 ), 0 )</f>
        <v>2.575486702</v>
      </c>
      <c r="D1003" s="41"/>
      <c r="E1003" s="43">
        <f>Baseline!B$33 * (C1003 * Baseline!B$66*Baseline!B$66/Baseline!B$73 + Baseline!B$52*Baseline!B$52/Baseline!B$74 + Baseline!B$53*Baseline!B$53/Baseline!B$75 + Baseline!B$54*Baseline!B$54/Baseline!B$76)</f>
        <v>0.0000182757519</v>
      </c>
      <c r="F1003" s="43">
        <f>Baseline!B$33 * (C1003 * Baseline!B$66*Baseline!B$57/Baseline!B$73 + Baseline!B$52*Baseline!B$67/Baseline!B$74 + Baseline!B$53*Baseline!B$55/Baseline!B$75 + Baseline!B$54*Baseline!B$56/Baseline!B$76)</f>
        <v>0.0000001997535129</v>
      </c>
      <c r="G1003" s="45">
        <f>Baseline!B$33 * (C1003 * Baseline!B$66*Baseline!B$58/Baseline!B$73 + Baseline!B$52*Baseline!B$59/Baseline!B$74 + Baseline!B$53*Baseline!B$68/Baseline!B$75 + Baseline!B$54*Baseline!B$60/Baseline!B$76)</f>
        <v>0.0000001683234113</v>
      </c>
      <c r="H1003" s="43">
        <f>Baseline!B$33 * (C1003 * Baseline!B$66*Baseline!B$61/Baseline!B$73 + Baseline!B$52*Baseline!B$62/Baseline!B$74 + Baseline!B$53*Baseline!B$63/Baseline!B$75 + Baseline!B$54*Baseline!B$69/Baseline!B$76)</f>
        <v>0.00000000337040483</v>
      </c>
      <c r="I1003" s="43">
        <f>Baseline!B$33 * (C1003 * Baseline!B$57*Baseline!B$66/Baseline!B$73 + Baseline!B$67*Baseline!B$52/Baseline!B$74 + Baseline!B$55*Baseline!B$53/Baseline!B$75 + Baseline!B$56*Baseline!B$54/Baseline!B$76)</f>
        <v>0.0000001997535129</v>
      </c>
      <c r="J1003" s="45">
        <f>Baseline!B$33 * (C1003 * Baseline!B$57*Baseline!B$57/Baseline!B$73 + Baseline!B$67*Baseline!B$67/Baseline!B$74 + Baseline!B$55*Baseline!B$55/Baseline!B$75 + Baseline!B$56*Baseline!B$56/Baseline!B$76)</f>
        <v>0.000001763813782</v>
      </c>
      <c r="K1003" s="43">
        <f>Baseline!B$33 * (C1003 * Baseline!B$57*Baseline!B$58/Baseline!B$73 + Baseline!B$67*Baseline!B$59/Baseline!B$74 + Baseline!B$55*Baseline!B$68/Baseline!B$75 + Baseline!B$56*Baseline!B$60/Baseline!B$76)</f>
        <v>0.00000001374186556</v>
      </c>
      <c r="L1003" s="45">
        <f>Baseline!B$33 * (C1003 * Baseline!B$57*Baseline!B$61/Baseline!B$73 + Baseline!B$67*Baseline!B$62/Baseline!B$74 + Baseline!B$55*Baseline!B$63/Baseline!B$75 + Baseline!B$56*Baseline!B$69/Baseline!B$76)</f>
        <v>0.00000001439284643</v>
      </c>
      <c r="M1003" s="43">
        <f>Baseline!B$33 * (C1003 * Baseline!B$58*Baseline!B$66/Baseline!B$73 + Baseline!B$59*Baseline!B$52/Baseline!B$74 + Baseline!B$68*Baseline!B$53/Baseline!B$75 + Baseline!B$60*Baseline!B$54/Baseline!B$76)</f>
        <v>0.0000001683234113</v>
      </c>
      <c r="N1003" s="45">
        <f>Baseline!B$33 * (C1003 * Baseline!B$58*Baseline!B$57/Baseline!B$73 + Baseline!B$59*Baseline!B$67/Baseline!B$74 + Baseline!B$68*Baseline!B$55/Baseline!B$75 + Baseline!B$60*Baseline!B$56/Baseline!B$76)</f>
        <v>0.00000001374186556</v>
      </c>
      <c r="O1003" s="45">
        <f>Baseline!B$33 * (C1003 * Baseline!B$58*Baseline!B$58/Baseline!B$73 + Baseline!B$59*Baseline!B$59/Baseline!B$74 + Baseline!B$68*Baseline!B$68/Baseline!B$75 + Baseline!B$60*Baseline!B$60/Baseline!B$76)</f>
        <v>0.000001324390139</v>
      </c>
      <c r="P1003" s="43">
        <f>Baseline!B$33 * (C1003 * Baseline!B$58*Baseline!B$61/Baseline!B$73 + Baseline!B$59*Baseline!B$62/Baseline!B$74 + Baseline!B$68*Baseline!B$63/Baseline!B$75 + Baseline!B$60*Baseline!B$69/Baseline!B$76)</f>
        <v>0.000000001646928472</v>
      </c>
      <c r="Q1003" s="43">
        <f>Baseline!B$33 * (C1003 * Baseline!B$61*Baseline!B$66/Baseline!B$73 + Baseline!B$62*Baseline!B$52/Baseline!B$74 + Baseline!B$63*Baseline!B$53/Baseline!B$75 + Baseline!B$69*Baseline!B$54/Baseline!B$76)</f>
        <v>0.00000000337040483</v>
      </c>
      <c r="R1003" s="43">
        <f>Baseline!B$33 * (C1003 * Baseline!B$61*Baseline!B$57/Baseline!B$73 + Baseline!B$62*Baseline!B$67/Baseline!B$74 + Baseline!B$63*Baseline!B$55/Baseline!B$75 + Baseline!B$69*Baseline!B$56/Baseline!B$76)</f>
        <v>0.00000001439284643</v>
      </c>
      <c r="S1003" s="43">
        <f>Baseline!B$33 * (C1003 * Baseline!B$61*Baseline!B$58/Baseline!B$73 + Baseline!B$62*Baseline!B$59/Baseline!B$74 + Baseline!B$63*Baseline!B$68/Baseline!B$75 + Baseline!B$69*Baseline!B$60/Baseline!B$76)</f>
        <v>0.000000001646928472</v>
      </c>
      <c r="T1003" s="43">
        <f>Baseline!B$33 * (C1003 * Baseline!B$61*Baseline!B$61/Baseline!B$73 + Baseline!B$62*Baseline!B$62/Baseline!B$74 + Baseline!B$63*Baseline!B$63/Baseline!B$75 + Baseline!B$69*Baseline!B$69/Baseline!B$76)</f>
        <v>0.00000009854654376</v>
      </c>
      <c r="U1003" s="41"/>
      <c r="V1003" s="43">
        <f>E1003 * ( Baseline!B$87 * Baseline!B$7 )</f>
        <v>0.189684029</v>
      </c>
      <c r="W1003" s="43">
        <f>F1003 * ( Baseline!D$87 * Baseline!B$11 )</f>
        <v>0.00368477229</v>
      </c>
      <c r="X1003" s="43">
        <f>G1003 * ( Baseline!F$87 * Baseline!B$16 )</f>
        <v>0.005846674963</v>
      </c>
      <c r="Y1003" s="43">
        <f>H1003 * ( Baseline!H$87 * Baseline!B$18 )</f>
        <v>0.001185281951</v>
      </c>
      <c r="Z1003" s="51">
        <f t="shared" si="1"/>
        <v>0.2004007582</v>
      </c>
      <c r="AA1003" s="43">
        <f>I1003 * ( Baseline!B$87 * Baseline!B$7 )</f>
        <v>0.002073241711</v>
      </c>
      <c r="AB1003" s="45">
        <f>J1003 * ( Baseline!D$87 * Baseline!B$11 )</f>
        <v>0.0325363597</v>
      </c>
      <c r="AC1003" s="45">
        <f>K1003 * ( Baseline!F$87 * Baseline!B$16 )</f>
        <v>0.0004773205386</v>
      </c>
      <c r="AD1003" s="45">
        <f>L1003 * ( Baseline!F$87 * Baseline!B$16 )</f>
        <v>0.0004999322093</v>
      </c>
      <c r="AE1003" s="51">
        <f t="shared" si="2"/>
        <v>0.03558685416</v>
      </c>
      <c r="AF1003" s="51">
        <f>M1003 * ( Baseline!B$87 * Baseline!B$7 )</f>
        <v>0.001747028686</v>
      </c>
      <c r="AG1003" s="51">
        <f>N1003 * ( Baseline!D$87 * Baseline!B$11 )</f>
        <v>0.000253490638</v>
      </c>
      <c r="AH1003" s="51">
        <f>O1003 * ( Baseline!F$87 * Baseline!B$16 )</f>
        <v>0.04600238677</v>
      </c>
      <c r="AI1003" s="51">
        <f>P1003 * ( Baseline!H$87 * Baseline!B$18 )</f>
        <v>0.0005791810455</v>
      </c>
      <c r="AJ1003" s="51">
        <f t="shared" si="3"/>
        <v>0.04858208714</v>
      </c>
      <c r="AK1003" s="51">
        <f>Q1003 * ( Baseline!B$87 * Baseline!B$7 )</f>
        <v>0.00003498143173</v>
      </c>
      <c r="AL1003" s="51">
        <f>R1003 * ( Baseline!D$87 * Baseline!B$11 )</f>
        <v>0.0002654990189</v>
      </c>
      <c r="AM1003" s="51">
        <f>S1003 * ( Baseline!F$87 * Baseline!B$16 )</f>
        <v>0.00005720568156</v>
      </c>
      <c r="AN1003" s="51">
        <f>T1003 * ( Baseline!H$87 * Baseline!B$18 )</f>
        <v>0.03465620469</v>
      </c>
      <c r="AO1003" s="51">
        <f t="shared" si="4"/>
        <v>0.03501389082</v>
      </c>
      <c r="AP1003" s="61"/>
      <c r="AQ1003" s="51">
        <f>V1003 * ( (1-Baseline!B$88-Baseline!B$87) + (1-B1003)*Baseline!B$88 )</f>
        <v>0.09865238762</v>
      </c>
      <c r="AR1003" s="51">
        <f>W1003 * ( (1-Baseline!B$88-Baseline!B$87) + (1-B1003)*Baseline!B$88 )</f>
        <v>0.001916405858</v>
      </c>
      <c r="AS1003" s="51">
        <f>X1003 * ( (1-Baseline!B$88-Baseline!B$87) + (1-B1003)*Baseline!B$88 )</f>
        <v>0.003040785499</v>
      </c>
      <c r="AT1003" s="51">
        <f>Y1003 * ( (1-Baseline!B$88-Baseline!B$87) + (1-B1003)*Baseline!B$88 )</f>
        <v>0.0006164509217</v>
      </c>
      <c r="AU1003" s="51">
        <f t="shared" si="5"/>
        <v>0.1042260299</v>
      </c>
      <c r="AV1003" s="51">
        <f>AA1003 * ( (1-Baseline!D$88-Baseline!D$87) + (1-B1003)*Baseline!D$88 )</f>
        <v>0.001576901125</v>
      </c>
      <c r="AW1003" s="51">
        <f>AB1003 * ( (1-Baseline!D$88-Baseline!D$87) + (1-B1003)*Baseline!D$88 )</f>
        <v>0.02474705286</v>
      </c>
      <c r="AX1003" s="51">
        <f>AC1003 * ( (1-Baseline!D$88-Baseline!D$87) + (1-B1003)*Baseline!D$88 )</f>
        <v>0.0003630485005</v>
      </c>
      <c r="AY1003" s="51">
        <f>AD1003 * ( (1-Baseline!D$88-Baseline!D$87) + (1-B1003)*Baseline!D$88 )</f>
        <v>0.0003802468661</v>
      </c>
      <c r="AZ1003" s="51">
        <f t="shared" si="6"/>
        <v>0.02706724935</v>
      </c>
      <c r="BA1003" s="51">
        <f>AF1003 * ( (1-Baseline!F$88-Baseline!F$87) + (1-Baseline!B$36)*Baseline!F$88 )</f>
        <v>0.001257217747</v>
      </c>
      <c r="BB1003" s="51">
        <f>AG1003 * ( (1-Baseline!F$88-Baseline!F$87) + (1-Baseline!B$36)*Baseline!F$88 )</f>
        <v>0.0001824199748</v>
      </c>
      <c r="BC1003" s="51">
        <f>AH1003 * ( (1-Baseline!F$88-Baseline!F$87) + (1-Baseline!B$36)*Baseline!F$88 )</f>
        <v>0.03310478959</v>
      </c>
      <c r="BD1003" s="51">
        <f>AI1003 * ( (1-Baseline!F$88-Baseline!F$87) + (1-Baseline!B$36)*Baseline!F$88 )</f>
        <v>0.0004167972142</v>
      </c>
      <c r="BE1003" s="51">
        <f t="shared" si="7"/>
        <v>0.03496122453</v>
      </c>
      <c r="BF1003" s="51">
        <f>AK1003 * ( (1-Baseline!H$88-Baseline!H$87) + (1-Baseline!B$36)*Baseline!H$88 )</f>
        <v>0.00002771648799</v>
      </c>
      <c r="BG1003" s="51">
        <f>AL1003 * ( (1-Baseline!H$88-Baseline!H$87) + (1-Baseline!B$36)*Baseline!H$88 )</f>
        <v>0.0002103601827</v>
      </c>
      <c r="BH1003" s="51">
        <f>AM1003 * ( (1-Baseline!H$88-Baseline!H$87) + (1-Baseline!B$36)*Baseline!H$88 )</f>
        <v>0.00004532520561</v>
      </c>
      <c r="BI1003" s="51">
        <f>AN1003 * ( (1-Baseline!H$88-Baseline!H$87) + (1-Baseline!B$36)*Baseline!H$88 )</f>
        <v>0.0274588041</v>
      </c>
      <c r="BJ1003" s="51">
        <f t="shared" si="8"/>
        <v>0.02774220598</v>
      </c>
      <c r="BK1003" s="61"/>
      <c r="BL1003" s="51">
        <f t="shared" si="19"/>
        <v>0.9465235097</v>
      </c>
      <c r="BM1003" s="51">
        <f t="shared" si="20"/>
        <v>0.01838701771</v>
      </c>
      <c r="BN1003" s="51">
        <f t="shared" si="21"/>
        <v>0.02917491439</v>
      </c>
      <c r="BO1003" s="51">
        <f t="shared" si="22"/>
        <v>0.005914558218</v>
      </c>
      <c r="BP1003" s="51">
        <f t="shared" si="9"/>
        <v>1</v>
      </c>
      <c r="BQ1003" s="51">
        <f t="shared" si="23"/>
        <v>0.0582586396</v>
      </c>
      <c r="BR1003" s="51">
        <f t="shared" si="24"/>
        <v>0.9142803001</v>
      </c>
      <c r="BS1003" s="51">
        <f t="shared" si="25"/>
        <v>0.01341283319</v>
      </c>
      <c r="BT1003" s="51">
        <f t="shared" si="26"/>
        <v>0.01404822711</v>
      </c>
      <c r="BU1003" s="51">
        <f t="shared" si="10"/>
        <v>1</v>
      </c>
      <c r="BV1003" s="51">
        <f t="shared" si="27"/>
        <v>0.03596034647</v>
      </c>
      <c r="BW1003" s="51">
        <f t="shared" si="28"/>
        <v>0.005217779906</v>
      </c>
      <c r="BX1003" s="51">
        <f t="shared" si="29"/>
        <v>0.9469001741</v>
      </c>
      <c r="BY1003" s="51">
        <f t="shared" si="30"/>
        <v>0.01192169953</v>
      </c>
      <c r="BZ1003" s="51">
        <f t="shared" si="11"/>
        <v>1</v>
      </c>
      <c r="CA1003" s="51">
        <f t="shared" si="31"/>
        <v>0.0009990729651</v>
      </c>
      <c r="CB1003" s="51">
        <f t="shared" si="32"/>
        <v>0.007582676837</v>
      </c>
      <c r="CC1003" s="51">
        <f t="shared" si="33"/>
        <v>0.001633799621</v>
      </c>
      <c r="CD1003" s="51">
        <f t="shared" si="34"/>
        <v>0.9897844506</v>
      </c>
      <c r="CE1003" s="51">
        <f t="shared" si="12"/>
        <v>1</v>
      </c>
      <c r="CF1003" s="61"/>
      <c r="CG1003" s="51">
        <f t="shared" si="35"/>
        <v>0.9465235097</v>
      </c>
      <c r="CH1003" s="51">
        <f t="shared" si="36"/>
        <v>0.01838701771</v>
      </c>
      <c r="CI1003" s="51">
        <f t="shared" si="37"/>
        <v>0.02917491439</v>
      </c>
      <c r="CJ1003" s="51">
        <f t="shared" si="38"/>
        <v>0.005914558218</v>
      </c>
      <c r="CK1003" s="51">
        <f t="shared" si="13"/>
        <v>1</v>
      </c>
      <c r="CL1003" s="51">
        <f t="shared" si="39"/>
        <v>0.0582586396</v>
      </c>
      <c r="CM1003" s="51">
        <f t="shared" si="40"/>
        <v>0.9142803001</v>
      </c>
      <c r="CN1003" s="51">
        <f t="shared" si="41"/>
        <v>0.01341283319</v>
      </c>
      <c r="CO1003" s="51">
        <f t="shared" si="42"/>
        <v>0.01404822711</v>
      </c>
      <c r="CP1003" s="51">
        <f t="shared" si="14"/>
        <v>1</v>
      </c>
      <c r="CQ1003" s="51">
        <f t="shared" si="43"/>
        <v>0.03596034647</v>
      </c>
      <c r="CR1003" s="51">
        <f t="shared" si="44"/>
        <v>0.005217779906</v>
      </c>
      <c r="CS1003" s="51">
        <f t="shared" si="45"/>
        <v>0.9469001741</v>
      </c>
      <c r="CT1003" s="51">
        <f t="shared" si="46"/>
        <v>0.01192169953</v>
      </c>
      <c r="CU1003" s="51">
        <f t="shared" si="15"/>
        <v>1</v>
      </c>
      <c r="CV1003" s="51">
        <f t="shared" si="47"/>
        <v>0.0009990729651</v>
      </c>
      <c r="CW1003" s="51">
        <f t="shared" si="48"/>
        <v>0.007582676837</v>
      </c>
      <c r="CX1003" s="51">
        <f t="shared" si="49"/>
        <v>0.001633799621</v>
      </c>
      <c r="CY1003" s="51">
        <f t="shared" si="50"/>
        <v>0.9897844506</v>
      </c>
      <c r="CZ1003" s="51">
        <f t="shared" si="16"/>
        <v>1</v>
      </c>
      <c r="DA1003" s="61"/>
      <c r="DB1003" s="51">
        <f>(AQ1003*Baseline!B$7 + AV1003*Baseline!B$11 + BA1003*Baseline!B$16 + BF1003*Baseline!B$18)</f>
        <v>56709.23654</v>
      </c>
      <c r="DC1003" s="51">
        <f>(AR1003*Baseline!B$7 + AW1003*Baseline!B$11 + BB1003*Baseline!B$16 + BG1003*Baseline!B$18)</f>
        <v>64244.55403</v>
      </c>
      <c r="DD1003" s="51">
        <f>(AS1003*Baseline!B$7 + AX1003*Baseline!B$11 + BC1003*Baseline!B$16 + BH1003*Baseline!B$18)</f>
        <v>115236.1713</v>
      </c>
      <c r="DE1003" s="51">
        <f>(AT1003*Baseline!B$7 + AY1003*Baseline!B$11 + BD1003*Baseline!B$16 + BI1003*Baseline!B$18)</f>
        <v>1259871.835</v>
      </c>
      <c r="DF1003" s="51">
        <f t="shared" si="17"/>
        <v>1496061.797</v>
      </c>
      <c r="DG1003" s="61"/>
      <c r="DH1003" s="51">
        <f t="shared" si="51"/>
        <v>0.03790567787</v>
      </c>
      <c r="DI1003" s="51">
        <f t="shared" si="52"/>
        <v>0.04294244675</v>
      </c>
      <c r="DJ1003" s="51">
        <f t="shared" si="53"/>
        <v>0.07702634446</v>
      </c>
      <c r="DK1003" s="51">
        <f t="shared" si="54"/>
        <v>0.8421255309</v>
      </c>
      <c r="DL1003" s="51">
        <f t="shared" si="18"/>
        <v>1</v>
      </c>
      <c r="DM1003" s="61"/>
      <c r="DN1003" s="51">
        <f>DH1003 / (Baseline!B$7/Baseline!B$17)</f>
        <v>4.046181795</v>
      </c>
      <c r="DO1003" s="51">
        <f>DI1003 / (Baseline!B$11/Baseline!B$17)</f>
        <v>1.036651218</v>
      </c>
      <c r="DP1003" s="51">
        <f>DJ1003 / (Baseline!B$16/Baseline!B$17)</f>
        <v>1.190289801</v>
      </c>
      <c r="DQ1003" s="51">
        <f>DK1003 / (Baseline!B$18/Baseline!B$17)</f>
        <v>0.9520972574</v>
      </c>
      <c r="DR1003" s="79"/>
      <c r="DS1003" s="51">
        <f>(AU1003*Baseline!B$34)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0.02816343574</v>
      </c>
      <c r="DT1003" s="51">
        <f>(AZ1003*Baseline!B$34) + (Baseline!D$88*(1-Baseline!D$89)*Baseline!B$35) + (Baseline!D$88*Baseline!D$89*((1-Baseline!D$90)*Baseline!B$40 + Baseline!D$90*Baseline!B$41))</f>
        <v>0.0104736554</v>
      </c>
      <c r="DU1003" s="51">
        <f>(BE1003*Baseline!B$34) + (Baseline!F$88*(1-Baseline!F$89)*Baseline!B$35) + (Baseline!F$88*Baseline!F$89*((1-Baseline!F$90)*Baseline!B$40 + Baseline!F$90*Baseline!B$41))</f>
        <v>0.01297482368</v>
      </c>
      <c r="DV1003" s="51">
        <f>(BJ1003*Baseline!B$34) + (Baseline!H$88*(1-Baseline!H$89)*Baseline!B$35) + (Baseline!H$88*Baseline!H$89*((1-Baseline!H$90)*Baseline!B$40 + Baseline!H$90*Baseline!B$41))</f>
        <v>0.009306330897</v>
      </c>
      <c r="DW1003" s="51">
        <f>( DS1003*Baseline!B$7 + DT1003*Baseline!B$11 + DU1003*Baseline!B$16 + DV1003*Baseline!B$18 ) / Baseline!B$17</f>
        <v>0.00976874108</v>
      </c>
    </row>
    <row r="1004">
      <c r="A1004" s="4" t="s">
        <v>1364</v>
      </c>
      <c r="B1004" s="45">
        <f>MIN( MAX( NORMINV( MCrands!B1004, (B$5+B$4)/2, (B$5-B$4)/3.29 ), 0 ), 1 )</f>
        <v>0.5725728451</v>
      </c>
      <c r="C1004" s="45">
        <f>MAX( NORMINV( MCrands!C1004, (C$5+C$4)/2, (C$5-C$4)/3.29 ), 0 )</f>
        <v>2.791246092</v>
      </c>
      <c r="D1004" s="41"/>
      <c r="E1004" s="43">
        <f>Baseline!B$33 * (C1004 * Baseline!B$66*Baseline!B$66/Baseline!B$73 + Baseline!B$52*Baseline!B$52/Baseline!B$74 + Baseline!B$53*Baseline!B$53/Baseline!B$75 + Baseline!B$54*Baseline!B$54/Baseline!B$76)</f>
        <v>0.00001980333357</v>
      </c>
      <c r="F1004" s="43">
        <f>Baseline!B$33 * (C1004 * Baseline!B$66*Baseline!B$57/Baseline!B$73 + Baseline!B$52*Baseline!B$67/Baseline!B$74 + Baseline!B$53*Baseline!B$55/Baseline!B$75 + Baseline!B$54*Baseline!B$56/Baseline!B$76)</f>
        <v>0.0000001999947101</v>
      </c>
      <c r="G1004" s="45">
        <f>Baseline!B$33 * (C1004 * Baseline!B$66*Baseline!B$58/Baseline!B$73 + Baseline!B$52*Baseline!B$59/Baseline!B$74 + Baseline!B$53*Baseline!B$68/Baseline!B$75 + Baseline!B$54*Baseline!B$60/Baseline!B$76)</f>
        <v>0.0000001689163542</v>
      </c>
      <c r="H1004" s="43">
        <f>Baseline!B$33 * (C1004 * Baseline!B$66*Baseline!B$61/Baseline!B$73 + Baseline!B$52*Baseline!B$62/Baseline!B$74 + Baseline!B$53*Baseline!B$63/Baseline!B$75 + Baseline!B$54*Baseline!B$69/Baseline!B$76)</f>
        <v>0.000000003429699118</v>
      </c>
      <c r="I1004" s="43">
        <f>Baseline!B$33 * (C1004 * Baseline!B$57*Baseline!B$66/Baseline!B$73 + Baseline!B$67*Baseline!B$52/Baseline!B$74 + Baseline!B$55*Baseline!B$53/Baseline!B$75 + Baseline!B$56*Baseline!B$54/Baseline!B$76)</f>
        <v>0.0000001999947101</v>
      </c>
      <c r="J1004" s="45">
        <f>Baseline!B$33 * (C1004 * Baseline!B$57*Baseline!B$57/Baseline!B$73 + Baseline!B$67*Baseline!B$67/Baseline!B$74 + Baseline!B$55*Baseline!B$55/Baseline!B$75 + Baseline!B$56*Baseline!B$56/Baseline!B$76)</f>
        <v>0.00000176381382</v>
      </c>
      <c r="K1004" s="43">
        <f>Baseline!B$33 * (C1004 * Baseline!B$57*Baseline!B$58/Baseline!B$73 + Baseline!B$67*Baseline!B$59/Baseline!B$74 + Baseline!B$55*Baseline!B$68/Baseline!B$75 + Baseline!B$56*Baseline!B$60/Baseline!B$76)</f>
        <v>0.00000001374195919</v>
      </c>
      <c r="L1004" s="45">
        <f>Baseline!B$33 * (C1004 * Baseline!B$57*Baseline!B$61/Baseline!B$73 + Baseline!B$67*Baseline!B$62/Baseline!B$74 + Baseline!B$55*Baseline!B$63/Baseline!B$75 + Baseline!B$56*Baseline!B$69/Baseline!B$76)</f>
        <v>0.00000001439285579</v>
      </c>
      <c r="M1004" s="43">
        <f>Baseline!B$33 * (C1004 * Baseline!B$58*Baseline!B$66/Baseline!B$73 + Baseline!B$59*Baseline!B$52/Baseline!B$74 + Baseline!B$68*Baseline!B$53/Baseline!B$75 + Baseline!B$60*Baseline!B$54/Baseline!B$76)</f>
        <v>0.0000001689163542</v>
      </c>
      <c r="N1004" s="45">
        <f>Baseline!B$33 * (C1004 * Baseline!B$58*Baseline!B$57/Baseline!B$73 + Baseline!B$59*Baseline!B$67/Baseline!B$74 + Baseline!B$68*Baseline!B$55/Baseline!B$75 + Baseline!B$60*Baseline!B$56/Baseline!B$76)</f>
        <v>0.00000001374195919</v>
      </c>
      <c r="O1004" s="45">
        <f>Baseline!B$33 * (C1004 * Baseline!B$58*Baseline!B$58/Baseline!B$73 + Baseline!B$59*Baseline!B$59/Baseline!B$74 + Baseline!B$68*Baseline!B$68/Baseline!B$75 + Baseline!B$60*Baseline!B$60/Baseline!B$76)</f>
        <v>0.000001324390369</v>
      </c>
      <c r="P1004" s="43">
        <f>Baseline!B$33 * (C1004 * Baseline!B$58*Baseline!B$61/Baseline!B$73 + Baseline!B$59*Baseline!B$62/Baseline!B$74 + Baseline!B$68*Baseline!B$63/Baseline!B$75 + Baseline!B$60*Baseline!B$69/Baseline!B$76)</f>
        <v>0.000000001646951488</v>
      </c>
      <c r="Q1004" s="43">
        <f>Baseline!B$33 * (C1004 * Baseline!B$61*Baseline!B$66/Baseline!B$73 + Baseline!B$62*Baseline!B$52/Baseline!B$74 + Baseline!B$63*Baseline!B$53/Baseline!B$75 + Baseline!B$69*Baseline!B$54/Baseline!B$76)</f>
        <v>0.000000003429699118</v>
      </c>
      <c r="R1004" s="43">
        <f>Baseline!B$33 * (C1004 * Baseline!B$61*Baseline!B$57/Baseline!B$73 + Baseline!B$62*Baseline!B$67/Baseline!B$74 + Baseline!B$63*Baseline!B$55/Baseline!B$75 + Baseline!B$69*Baseline!B$56/Baseline!B$76)</f>
        <v>0.00000001439285579</v>
      </c>
      <c r="S1004" s="43">
        <f>Baseline!B$33 * (C1004 * Baseline!B$61*Baseline!B$58/Baseline!B$73 + Baseline!B$62*Baseline!B$59/Baseline!B$74 + Baseline!B$63*Baseline!B$68/Baseline!B$75 + Baseline!B$69*Baseline!B$60/Baseline!B$76)</f>
        <v>0.000000001646951488</v>
      </c>
      <c r="T1004" s="43">
        <f>Baseline!B$33 * (C1004 * Baseline!B$61*Baseline!B$61/Baseline!B$73 + Baseline!B$62*Baseline!B$62/Baseline!B$74 + Baseline!B$63*Baseline!B$63/Baseline!B$75 + Baseline!B$69*Baseline!B$69/Baseline!B$76)</f>
        <v>0.00000009854654606</v>
      </c>
      <c r="U1004" s="41"/>
      <c r="V1004" s="43">
        <f>E1004 * ( Baseline!B$87 * Baseline!B$7 )</f>
        <v>0.2055387991</v>
      </c>
      <c r="W1004" s="43">
        <f>F1004 * ( Baseline!D$87 * Baseline!B$11 )</f>
        <v>0.003689221556</v>
      </c>
      <c r="X1004" s="43">
        <f>G1004 * ( Baseline!F$87 * Baseline!B$16 )</f>
        <v>0.005867270698</v>
      </c>
      <c r="Y1004" s="43">
        <f>H1004 * ( Baseline!H$87 * Baseline!B$18 )</f>
        <v>0.001206134179</v>
      </c>
      <c r="Z1004" s="51">
        <f t="shared" si="1"/>
        <v>0.2163014255</v>
      </c>
      <c r="AA1004" s="43">
        <f>I1004 * ( Baseline!B$87 * Baseline!B$7 )</f>
        <v>0.002075745096</v>
      </c>
      <c r="AB1004" s="45">
        <f>J1004 * ( Baseline!D$87 * Baseline!B$11 )</f>
        <v>0.0325363604</v>
      </c>
      <c r="AC1004" s="45">
        <f>K1004 * ( Baseline!F$87 * Baseline!B$16 )</f>
        <v>0.0004773237906</v>
      </c>
      <c r="AD1004" s="45">
        <f>L1004 * ( Baseline!F$87 * Baseline!B$16 )</f>
        <v>0.0004999325345</v>
      </c>
      <c r="AE1004" s="51">
        <f t="shared" si="2"/>
        <v>0.03558936182</v>
      </c>
      <c r="AF1004" s="51">
        <f>M1004 * ( Baseline!B$87 * Baseline!B$7 )</f>
        <v>0.00175318284</v>
      </c>
      <c r="AG1004" s="51">
        <f>N1004 * ( Baseline!D$87 * Baseline!B$11 )</f>
        <v>0.0002534923651</v>
      </c>
      <c r="AH1004" s="51">
        <f>O1004 * ( Baseline!F$87 * Baseline!B$16 )</f>
        <v>0.04600239476</v>
      </c>
      <c r="AI1004" s="51">
        <f>P1004 * ( Baseline!H$87 * Baseline!B$18 )</f>
        <v>0.0005791891395</v>
      </c>
      <c r="AJ1004" s="51">
        <f t="shared" si="3"/>
        <v>0.0485882591</v>
      </c>
      <c r="AK1004" s="51">
        <f>Q1004 * ( Baseline!B$87 * Baseline!B$7 )</f>
        <v>0.00003559684715</v>
      </c>
      <c r="AL1004" s="51">
        <f>R1004 * ( Baseline!D$87 * Baseline!B$11 )</f>
        <v>0.0002654991916</v>
      </c>
      <c r="AM1004" s="51">
        <f>S1004 * ( Baseline!F$87 * Baseline!B$16 )</f>
        <v>0.000057206481</v>
      </c>
      <c r="AN1004" s="51">
        <f>T1004 * ( Baseline!H$87 * Baseline!B$18 )</f>
        <v>0.0346562055</v>
      </c>
      <c r="AO1004" s="51">
        <f t="shared" si="4"/>
        <v>0.03501450802</v>
      </c>
      <c r="AP1004" s="61"/>
      <c r="AQ1004" s="51">
        <f>V1004 * ( (1-Baseline!B$88-Baseline!B$87) + (1-B1004)*Baseline!B$88 )</f>
        <v>0.09639978667</v>
      </c>
      <c r="AR1004" s="51">
        <f>W1004 * ( (1-Baseline!B$88-Baseline!B$87) + (1-B1004)*Baseline!B$88 )</f>
        <v>0.001730282421</v>
      </c>
      <c r="AS1004" s="51">
        <f>X1004 * ( (1-Baseline!B$88-Baseline!B$87) + (1-B1004)*Baseline!B$88 )</f>
        <v>0.002751809615</v>
      </c>
      <c r="AT1004" s="51">
        <f>Y1004 * ( (1-Baseline!B$88-Baseline!B$87) + (1-B1004)*Baseline!B$88 )</f>
        <v>0.0005656891938</v>
      </c>
      <c r="AU1004" s="51">
        <f t="shared" si="5"/>
        <v>0.1014475679</v>
      </c>
      <c r="AV1004" s="51">
        <f>AA1004 * ( (1-Baseline!D$88-Baseline!D$87) + (1-B1004)*Baseline!D$88 )</f>
        <v>0.001525435523</v>
      </c>
      <c r="AW1004" s="51">
        <f>AB1004 * ( (1-Baseline!D$88-Baseline!D$87) + (1-B1004)*Baseline!D$88 )</f>
        <v>0.02391050812</v>
      </c>
      <c r="AX1004" s="51">
        <f>AC1004 * ( (1-Baseline!D$88-Baseline!D$87) + (1-B1004)*Baseline!D$88 )</f>
        <v>0.0003507784592</v>
      </c>
      <c r="AY1004" s="51">
        <f>AD1004 * ( (1-Baseline!D$88-Baseline!D$87) + (1-B1004)*Baseline!D$88 )</f>
        <v>0.0003673933033</v>
      </c>
      <c r="AZ1004" s="51">
        <f t="shared" si="6"/>
        <v>0.0261541154</v>
      </c>
      <c r="BA1004" s="51">
        <f>AF1004 * ( (1-Baseline!F$88-Baseline!F$87) + (1-Baseline!B$36)*Baseline!F$88 )</f>
        <v>0.001261646474</v>
      </c>
      <c r="BB1004" s="51">
        <f>AG1004 * ( (1-Baseline!F$88-Baseline!F$87) + (1-Baseline!B$36)*Baseline!F$88 )</f>
        <v>0.0001824212176</v>
      </c>
      <c r="BC1004" s="51">
        <f>AH1004 * ( (1-Baseline!F$88-Baseline!F$87) + (1-Baseline!B$36)*Baseline!F$88 )</f>
        <v>0.03310479535</v>
      </c>
      <c r="BD1004" s="51">
        <f>AI1004 * ( (1-Baseline!F$88-Baseline!F$87) + (1-Baseline!B$36)*Baseline!F$88 )</f>
        <v>0.0004168030388</v>
      </c>
      <c r="BE1004" s="51">
        <f t="shared" si="7"/>
        <v>0.03496566608</v>
      </c>
      <c r="BF1004" s="51">
        <f>AK1004 * ( (1-Baseline!H$88-Baseline!H$87) + (1-Baseline!B$36)*Baseline!H$88 )</f>
        <v>0.00002820409393</v>
      </c>
      <c r="BG1004" s="51">
        <f>AL1004 * ( (1-Baseline!H$88-Baseline!H$87) + (1-Baseline!B$36)*Baseline!H$88 )</f>
        <v>0.0002103603195</v>
      </c>
      <c r="BH1004" s="51">
        <f>AM1004 * ( (1-Baseline!H$88-Baseline!H$87) + (1-Baseline!B$36)*Baseline!H$88 )</f>
        <v>0.00004532583902</v>
      </c>
      <c r="BI1004" s="51">
        <f>AN1004 * ( (1-Baseline!H$88-Baseline!H$87) + (1-Baseline!B$36)*Baseline!H$88 )</f>
        <v>0.02745880474</v>
      </c>
      <c r="BJ1004" s="51">
        <f t="shared" si="8"/>
        <v>0.027742695</v>
      </c>
      <c r="BK1004" s="61"/>
      <c r="BL1004" s="51">
        <f t="shared" si="19"/>
        <v>0.9502424619</v>
      </c>
      <c r="BM1004" s="51">
        <f t="shared" si="20"/>
        <v>0.01705592807</v>
      </c>
      <c r="BN1004" s="51">
        <f t="shared" si="21"/>
        <v>0.02712543703</v>
      </c>
      <c r="BO1004" s="51">
        <f t="shared" si="22"/>
        <v>0.005576173047</v>
      </c>
      <c r="BP1004" s="51">
        <f t="shared" si="9"/>
        <v>1</v>
      </c>
      <c r="BQ1004" s="51">
        <f t="shared" si="23"/>
        <v>0.05832487545</v>
      </c>
      <c r="BR1004" s="51">
        <f t="shared" si="24"/>
        <v>0.9142158987</v>
      </c>
      <c r="BS1004" s="51">
        <f t="shared" si="25"/>
        <v>0.01341197948</v>
      </c>
      <c r="BT1004" s="51">
        <f t="shared" si="26"/>
        <v>0.01404724639</v>
      </c>
      <c r="BU1004" s="51">
        <f t="shared" si="10"/>
        <v>1</v>
      </c>
      <c r="BV1004" s="51">
        <f t="shared" si="27"/>
        <v>0.03608243786</v>
      </c>
      <c r="BW1004" s="51">
        <f t="shared" si="28"/>
        <v>0.005217152656</v>
      </c>
      <c r="BX1004" s="51">
        <f t="shared" si="29"/>
        <v>0.9467800577</v>
      </c>
      <c r="BY1004" s="51">
        <f t="shared" si="30"/>
        <v>0.01192035175</v>
      </c>
      <c r="BZ1004" s="51">
        <f t="shared" si="11"/>
        <v>1</v>
      </c>
      <c r="CA1004" s="51">
        <f t="shared" si="31"/>
        <v>0.001016631367</v>
      </c>
      <c r="CB1004" s="51">
        <f t="shared" si="32"/>
        <v>0.00758254811</v>
      </c>
      <c r="CC1004" s="51">
        <f t="shared" si="33"/>
        <v>0.001633793654</v>
      </c>
      <c r="CD1004" s="51">
        <f t="shared" si="34"/>
        <v>0.9897670269</v>
      </c>
      <c r="CE1004" s="51">
        <f t="shared" si="12"/>
        <v>1</v>
      </c>
      <c r="CF1004" s="61"/>
      <c r="CG1004" s="51">
        <f t="shared" si="35"/>
        <v>0.9502424619</v>
      </c>
      <c r="CH1004" s="51">
        <f t="shared" si="36"/>
        <v>0.01705592807</v>
      </c>
      <c r="CI1004" s="51">
        <f t="shared" si="37"/>
        <v>0.02712543703</v>
      </c>
      <c r="CJ1004" s="51">
        <f t="shared" si="38"/>
        <v>0.005576173047</v>
      </c>
      <c r="CK1004" s="51">
        <f t="shared" si="13"/>
        <v>1</v>
      </c>
      <c r="CL1004" s="51">
        <f t="shared" si="39"/>
        <v>0.05832487545</v>
      </c>
      <c r="CM1004" s="51">
        <f t="shared" si="40"/>
        <v>0.9142158987</v>
      </c>
      <c r="CN1004" s="51">
        <f t="shared" si="41"/>
        <v>0.01341197948</v>
      </c>
      <c r="CO1004" s="51">
        <f t="shared" si="42"/>
        <v>0.01404724639</v>
      </c>
      <c r="CP1004" s="51">
        <f t="shared" si="14"/>
        <v>1</v>
      </c>
      <c r="CQ1004" s="51">
        <f t="shared" si="43"/>
        <v>0.03608243786</v>
      </c>
      <c r="CR1004" s="51">
        <f t="shared" si="44"/>
        <v>0.005217152656</v>
      </c>
      <c r="CS1004" s="51">
        <f t="shared" si="45"/>
        <v>0.9467800577</v>
      </c>
      <c r="CT1004" s="51">
        <f t="shared" si="46"/>
        <v>0.01192035175</v>
      </c>
      <c r="CU1004" s="51">
        <f t="shared" si="15"/>
        <v>1</v>
      </c>
      <c r="CV1004" s="51">
        <f t="shared" si="47"/>
        <v>0.001016631367</v>
      </c>
      <c r="CW1004" s="51">
        <f t="shared" si="48"/>
        <v>0.00758254811</v>
      </c>
      <c r="CX1004" s="51">
        <f t="shared" si="49"/>
        <v>0.001633793654</v>
      </c>
      <c r="CY1004" s="51">
        <f t="shared" si="50"/>
        <v>0.9897670269</v>
      </c>
      <c r="CZ1004" s="51">
        <f t="shared" si="16"/>
        <v>1</v>
      </c>
      <c r="DA1004" s="61"/>
      <c r="DB1004" s="51">
        <f>(AQ1004*Baseline!B$7 + AV1004*Baseline!B$11 + BA1004*Baseline!B$16 + BF1004*Baseline!B$18)</f>
        <v>55543.51926</v>
      </c>
      <c r="DC1004" s="51">
        <f>(AR1004*Baseline!B$7 + AW1004*Baseline!B$11 + BB1004*Baseline!B$16 + BG1004*Baseline!B$18)</f>
        <v>62360.27922</v>
      </c>
      <c r="DD1004" s="51">
        <f>(AS1004*Baseline!B$7 + AX1004*Baseline!B$11 + BC1004*Baseline!B$16 + BH1004*Baseline!B$18)</f>
        <v>115069.7525</v>
      </c>
      <c r="DE1004" s="51">
        <f>(AT1004*Baseline!B$7 + AY1004*Baseline!B$11 + BD1004*Baseline!B$16 + BI1004*Baseline!B$18)</f>
        <v>1259819.699</v>
      </c>
      <c r="DF1004" s="51">
        <f t="shared" si="17"/>
        <v>1492793.25</v>
      </c>
      <c r="DG1004" s="61"/>
      <c r="DH1004" s="51">
        <f t="shared" si="51"/>
        <v>0.03720777761</v>
      </c>
      <c r="DI1004" s="51">
        <f t="shared" si="52"/>
        <v>0.04177422374</v>
      </c>
      <c r="DJ1004" s="51">
        <f t="shared" si="53"/>
        <v>0.07708351608</v>
      </c>
      <c r="DK1004" s="51">
        <f t="shared" si="54"/>
        <v>0.8439344826</v>
      </c>
      <c r="DL1004" s="51">
        <f t="shared" si="18"/>
        <v>1</v>
      </c>
      <c r="DM1004" s="61"/>
      <c r="DN1004" s="51">
        <f>DH1004 / (Baseline!B$7/Baseline!B$17)</f>
        <v>3.971685532</v>
      </c>
      <c r="DO1004" s="51">
        <f>DI1004 / (Baseline!B$11/Baseline!B$17)</f>
        <v>1.008449755</v>
      </c>
      <c r="DP1004" s="51">
        <f>DJ1004 / (Baseline!B$16/Baseline!B$17)</f>
        <v>1.191173275</v>
      </c>
      <c r="DQ1004" s="51">
        <f>DK1004 / (Baseline!B$18/Baseline!B$17)</f>
        <v>0.9541424369</v>
      </c>
      <c r="DR1004" s="79"/>
      <c r="DS1004" s="51">
        <f>(AU1004*Baseline!B$34)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0.02774666643</v>
      </c>
      <c r="DT1004" s="51">
        <f>(AZ1004*Baseline!B$34) + (Baseline!D$88*(1-Baseline!D$89)*Baseline!B$35) + (Baseline!D$88*Baseline!D$89*((1-Baseline!D$90)*Baseline!B$40 + Baseline!D$90*Baseline!B$41))</f>
        <v>0.01033668531</v>
      </c>
      <c r="DU1004" s="51">
        <f>(BE1004*Baseline!B$34) + (Baseline!F$88*(1-Baseline!F$89)*Baseline!B$35) + (Baseline!F$88*Baseline!F$89*((1-Baseline!F$90)*Baseline!B$40 + Baseline!F$90*Baseline!B$41))</f>
        <v>0.01297548991</v>
      </c>
      <c r="DV1004" s="51">
        <f>(BJ1004*Baseline!B$34) + (Baseline!H$88*(1-Baseline!H$89)*Baseline!B$35) + (Baseline!H$88*Baseline!H$89*((1-Baseline!H$90)*Baseline!B$40 + Baseline!H$90*Baseline!B$41))</f>
        <v>0.009306404249</v>
      </c>
      <c r="DW1004" s="51">
        <f>( DS1004*Baseline!B$7 + DT1004*Baseline!B$11 + DU1004*Baseline!B$16 + DV1004*Baseline!B$18 ) / Baseline!B$17</f>
        <v>0.009759270794</v>
      </c>
    </row>
    <row r="1005">
      <c r="A1005" s="4" t="s">
        <v>1365</v>
      </c>
      <c r="B1005" s="45">
        <f>MIN( MAX( NORMINV( MCrands!B1005, (B$5+B$4)/2, (B$5-B$4)/3.29 ), 0 ), 1 )</f>
        <v>0.5640522955</v>
      </c>
      <c r="C1005" s="45">
        <f>MAX( NORMINV( MCrands!C1005, (C$5+C$4)/2, (C$5-C$4)/3.29 ), 0 )</f>
        <v>2.721097697</v>
      </c>
      <c r="D1005" s="41"/>
      <c r="E1005" s="43">
        <f>Baseline!B$33 * (C1005 * Baseline!B$66*Baseline!B$66/Baseline!B$73 + Baseline!B$52*Baseline!B$52/Baseline!B$74 + Baseline!B$53*Baseline!B$53/Baseline!B$75 + Baseline!B$54*Baseline!B$54/Baseline!B$76)</f>
        <v>0.00001930668124</v>
      </c>
      <c r="F1005" s="43">
        <f>Baseline!B$33 * (C1005 * Baseline!B$66*Baseline!B$57/Baseline!B$73 + Baseline!B$52*Baseline!B$67/Baseline!B$74 + Baseline!B$53*Baseline!B$55/Baseline!B$75 + Baseline!B$54*Baseline!B$56/Baseline!B$76)</f>
        <v>0.0000001999162913</v>
      </c>
      <c r="G1005" s="45">
        <f>Baseline!B$33 * (C1005 * Baseline!B$66*Baseline!B$58/Baseline!B$73 + Baseline!B$52*Baseline!B$59/Baseline!B$74 + Baseline!B$53*Baseline!B$68/Baseline!B$75 + Baseline!B$54*Baseline!B$60/Baseline!B$76)</f>
        <v>0.0000001687235747</v>
      </c>
      <c r="H1005" s="43">
        <f>Baseline!B$33 * (C1005 * Baseline!B$66*Baseline!B$61/Baseline!B$73 + Baseline!B$52*Baseline!B$62/Baseline!B$74 + Baseline!B$53*Baseline!B$63/Baseline!B$75 + Baseline!B$54*Baseline!B$69/Baseline!B$76)</f>
        <v>0.000000003410421166</v>
      </c>
      <c r="I1005" s="43">
        <f>Baseline!B$33 * (C1005 * Baseline!B$57*Baseline!B$66/Baseline!B$73 + Baseline!B$67*Baseline!B$52/Baseline!B$74 + Baseline!B$55*Baseline!B$53/Baseline!B$75 + Baseline!B$56*Baseline!B$54/Baseline!B$76)</f>
        <v>0.0000001999162913</v>
      </c>
      <c r="J1005" s="45">
        <f>Baseline!B$33 * (C1005 * Baseline!B$57*Baseline!B$57/Baseline!B$73 + Baseline!B$67*Baseline!B$67/Baseline!B$74 + Baseline!B$55*Baseline!B$55/Baseline!B$75 + Baseline!B$56*Baseline!B$56/Baseline!B$76)</f>
        <v>0.000001763813808</v>
      </c>
      <c r="K1005" s="43">
        <f>Baseline!B$33 * (C1005 * Baseline!B$57*Baseline!B$58/Baseline!B$73 + Baseline!B$67*Baseline!B$59/Baseline!B$74 + Baseline!B$55*Baseline!B$68/Baseline!B$75 + Baseline!B$56*Baseline!B$60/Baseline!B$76)</f>
        <v>0.00000001374192875</v>
      </c>
      <c r="L1005" s="45">
        <f>Baseline!B$33 * (C1005 * Baseline!B$57*Baseline!B$61/Baseline!B$73 + Baseline!B$67*Baseline!B$62/Baseline!B$74 + Baseline!B$55*Baseline!B$63/Baseline!B$75 + Baseline!B$56*Baseline!B$69/Baseline!B$76)</f>
        <v>0.00000001439285275</v>
      </c>
      <c r="M1005" s="43">
        <f>Baseline!B$33 * (C1005 * Baseline!B$58*Baseline!B$66/Baseline!B$73 + Baseline!B$59*Baseline!B$52/Baseline!B$74 + Baseline!B$68*Baseline!B$53/Baseline!B$75 + Baseline!B$60*Baseline!B$54/Baseline!B$76)</f>
        <v>0.0000001687235747</v>
      </c>
      <c r="N1005" s="45">
        <f>Baseline!B$33 * (C1005 * Baseline!B$58*Baseline!B$57/Baseline!B$73 + Baseline!B$59*Baseline!B$67/Baseline!B$74 + Baseline!B$68*Baseline!B$55/Baseline!B$75 + Baseline!B$60*Baseline!B$56/Baseline!B$76)</f>
        <v>0.00000001374192875</v>
      </c>
      <c r="O1005" s="45">
        <f>Baseline!B$33 * (C1005 * Baseline!B$58*Baseline!B$58/Baseline!B$73 + Baseline!B$59*Baseline!B$59/Baseline!B$74 + Baseline!B$68*Baseline!B$68/Baseline!B$75 + Baseline!B$60*Baseline!B$60/Baseline!B$76)</f>
        <v>0.000001324390294</v>
      </c>
      <c r="P1005" s="43">
        <f>Baseline!B$33 * (C1005 * Baseline!B$58*Baseline!B$61/Baseline!B$73 + Baseline!B$59*Baseline!B$62/Baseline!B$74 + Baseline!B$68*Baseline!B$63/Baseline!B$75 + Baseline!B$60*Baseline!B$69/Baseline!B$76)</f>
        <v>0.000000001646944005</v>
      </c>
      <c r="Q1005" s="43">
        <f>Baseline!B$33 * (C1005 * Baseline!B$61*Baseline!B$66/Baseline!B$73 + Baseline!B$62*Baseline!B$52/Baseline!B$74 + Baseline!B$63*Baseline!B$53/Baseline!B$75 + Baseline!B$69*Baseline!B$54/Baseline!B$76)</f>
        <v>0.000000003410421166</v>
      </c>
      <c r="R1005" s="43">
        <f>Baseline!B$33 * (C1005 * Baseline!B$61*Baseline!B$57/Baseline!B$73 + Baseline!B$62*Baseline!B$67/Baseline!B$74 + Baseline!B$63*Baseline!B$55/Baseline!B$75 + Baseline!B$69*Baseline!B$56/Baseline!B$76)</f>
        <v>0.00000001439285275</v>
      </c>
      <c r="S1005" s="43">
        <f>Baseline!B$33 * (C1005 * Baseline!B$61*Baseline!B$58/Baseline!B$73 + Baseline!B$62*Baseline!B$59/Baseline!B$74 + Baseline!B$63*Baseline!B$68/Baseline!B$75 + Baseline!B$69*Baseline!B$60/Baseline!B$76)</f>
        <v>0.000000001646944005</v>
      </c>
      <c r="T1005" s="43">
        <f>Baseline!B$33 * (C1005 * Baseline!B$61*Baseline!B$61/Baseline!B$73 + Baseline!B$62*Baseline!B$62/Baseline!B$74 + Baseline!B$63*Baseline!B$63/Baseline!B$75 + Baseline!B$69*Baseline!B$69/Baseline!B$76)</f>
        <v>0.00000009854654531</v>
      </c>
      <c r="U1005" s="41"/>
      <c r="V1005" s="43">
        <f>E1005 * ( Baseline!B$87 * Baseline!B$7 )</f>
        <v>0.2003840446</v>
      </c>
      <c r="W1005" s="43">
        <f>F1005 * ( Baseline!D$87 * Baseline!B$11 )</f>
        <v>0.003687774996</v>
      </c>
      <c r="X1005" s="43">
        <f>G1005 * ( Baseline!F$87 * Baseline!B$16 )</f>
        <v>0.005860574546</v>
      </c>
      <c r="Y1005" s="43">
        <f>H1005 * ( Baseline!H$87 * Baseline!B$18 )</f>
        <v>0.001199354635</v>
      </c>
      <c r="Z1005" s="51">
        <f t="shared" si="1"/>
        <v>0.2111317488</v>
      </c>
      <c r="AA1005" s="43">
        <f>I1005 * ( Baseline!B$87 * Baseline!B$7 )</f>
        <v>0.002074931187</v>
      </c>
      <c r="AB1005" s="45">
        <f>J1005 * ( Baseline!D$87 * Baseline!B$11 )</f>
        <v>0.03253636018</v>
      </c>
      <c r="AC1005" s="45">
        <f>K1005 * ( Baseline!F$87 * Baseline!B$16 )</f>
        <v>0.0004773227333</v>
      </c>
      <c r="AD1005" s="45">
        <f>L1005 * ( Baseline!F$87 * Baseline!B$16 )</f>
        <v>0.0004999324288</v>
      </c>
      <c r="AE1005" s="51">
        <f t="shared" si="2"/>
        <v>0.03558854652</v>
      </c>
      <c r="AF1005" s="51">
        <f>M1005 * ( Baseline!B$87 * Baseline!B$7 )</f>
        <v>0.001751181981</v>
      </c>
      <c r="AG1005" s="51">
        <f>N1005 * ( Baseline!D$87 * Baseline!B$11 )</f>
        <v>0.0002534918036</v>
      </c>
      <c r="AH1005" s="51">
        <f>O1005 * ( Baseline!F$87 * Baseline!B$16 )</f>
        <v>0.04600239216</v>
      </c>
      <c r="AI1005" s="51">
        <f>P1005 * ( Baseline!H$87 * Baseline!B$18 )</f>
        <v>0.0005791865079</v>
      </c>
      <c r="AJ1005" s="51">
        <f t="shared" si="3"/>
        <v>0.04858625245</v>
      </c>
      <c r="AK1005" s="51">
        <f>Q1005 * ( Baseline!B$87 * Baseline!B$7 )</f>
        <v>0.00003539676128</v>
      </c>
      <c r="AL1005" s="51">
        <f>R1005 * ( Baseline!D$87 * Baseline!B$11 )</f>
        <v>0.0002654991355</v>
      </c>
      <c r="AM1005" s="51">
        <f>S1005 * ( Baseline!F$87 * Baseline!B$16 )</f>
        <v>0.00005720622108</v>
      </c>
      <c r="AN1005" s="51">
        <f>T1005 * ( Baseline!H$87 * Baseline!B$18 )</f>
        <v>0.03465620524</v>
      </c>
      <c r="AO1005" s="51">
        <f t="shared" si="4"/>
        <v>0.03501430736</v>
      </c>
      <c r="AP1005" s="61"/>
      <c r="AQ1005" s="51">
        <f>V1005 * ( (1-Baseline!B$88-Baseline!B$87) + (1-B1005)*Baseline!B$88 )</f>
        <v>0.09550172456</v>
      </c>
      <c r="AR1005" s="51">
        <f>W1005 * ( (1-Baseline!B$88-Baseline!B$87) + (1-B1005)*Baseline!B$88 )</f>
        <v>0.001757569434</v>
      </c>
      <c r="AS1005" s="51">
        <f>X1005 * ( (1-Baseline!B$88-Baseline!B$87) + (1-B1005)*Baseline!B$88 )</f>
        <v>0.002793111483</v>
      </c>
      <c r="AT1005" s="51">
        <f>Y1005 * ( (1-Baseline!B$88-Baseline!B$87) + (1-B1005)*Baseline!B$88 )</f>
        <v>0.0005716045716</v>
      </c>
      <c r="AU1005" s="51">
        <f t="shared" si="5"/>
        <v>0.10062401</v>
      </c>
      <c r="AV1005" s="51">
        <f>AA1005 * ( (1-Baseline!D$88-Baseline!D$87) + (1-B1005)*Baseline!D$88 )</f>
        <v>0.001532757834</v>
      </c>
      <c r="AW1005" s="51">
        <f>AB1005 * ( (1-Baseline!D$88-Baseline!D$87) + (1-B1005)*Baseline!D$88 )</f>
        <v>0.02403470595</v>
      </c>
      <c r="AX1005" s="51">
        <f>AC1005 * ( (1-Baseline!D$88-Baseline!D$87) + (1-B1005)*Baseline!D$88 )</f>
        <v>0.0003525997215</v>
      </c>
      <c r="AY1005" s="51">
        <f>AD1005 * ( (1-Baseline!D$88-Baseline!D$87) + (1-B1005)*Baseline!D$88 )</f>
        <v>0.0003693015708</v>
      </c>
      <c r="AZ1005" s="51">
        <f t="shared" si="6"/>
        <v>0.02628936507</v>
      </c>
      <c r="BA1005" s="51">
        <f>AF1005 * ( (1-Baseline!F$88-Baseline!F$87) + (1-Baseline!B$36)*Baseline!F$88 )</f>
        <v>0.001260206592</v>
      </c>
      <c r="BB1005" s="51">
        <f>AG1005 * ( (1-Baseline!F$88-Baseline!F$87) + (1-Baseline!B$36)*Baseline!F$88 )</f>
        <v>0.0001824208136</v>
      </c>
      <c r="BC1005" s="51">
        <f>AH1005 * ( (1-Baseline!F$88-Baseline!F$87) + (1-Baseline!B$36)*Baseline!F$88 )</f>
        <v>0.03310479348</v>
      </c>
      <c r="BD1005" s="51">
        <f>AI1005 * ( (1-Baseline!F$88-Baseline!F$87) + (1-Baseline!B$36)*Baseline!F$88 )</f>
        <v>0.0004168011451</v>
      </c>
      <c r="BE1005" s="51">
        <f t="shared" si="7"/>
        <v>0.03496422203</v>
      </c>
      <c r="BF1005" s="51">
        <f>AK1005 * ( (1-Baseline!H$88-Baseline!H$87) + (1-Baseline!B$36)*Baseline!H$88 )</f>
        <v>0.0000280455619</v>
      </c>
      <c r="BG1005" s="51">
        <f>AL1005 * ( (1-Baseline!H$88-Baseline!H$87) + (1-Baseline!B$36)*Baseline!H$88 )</f>
        <v>0.000210360275</v>
      </c>
      <c r="BH1005" s="51">
        <f>AM1005 * ( (1-Baseline!H$88-Baseline!H$87) + (1-Baseline!B$36)*Baseline!H$88 )</f>
        <v>0.00004532563309</v>
      </c>
      <c r="BI1005" s="51">
        <f>AN1005 * ( (1-Baseline!H$88-Baseline!H$87) + (1-Baseline!B$36)*Baseline!H$88 )</f>
        <v>0.02745880453</v>
      </c>
      <c r="BJ1005" s="51">
        <f t="shared" si="8"/>
        <v>0.027742536</v>
      </c>
      <c r="BK1005" s="61"/>
      <c r="BL1005" s="51">
        <f t="shared" si="19"/>
        <v>0.9490947987</v>
      </c>
      <c r="BM1005" s="51">
        <f t="shared" si="20"/>
        <v>0.01746670037</v>
      </c>
      <c r="BN1005" s="51">
        <f t="shared" si="21"/>
        <v>0.02775790272</v>
      </c>
      <c r="BO1005" s="51">
        <f t="shared" si="22"/>
        <v>0.005680598213</v>
      </c>
      <c r="BP1005" s="51">
        <f t="shared" si="9"/>
        <v>1</v>
      </c>
      <c r="BQ1005" s="51">
        <f t="shared" si="23"/>
        <v>0.05830334165</v>
      </c>
      <c r="BR1005" s="51">
        <f t="shared" si="24"/>
        <v>0.9142368361</v>
      </c>
      <c r="BS1005" s="51">
        <f t="shared" si="25"/>
        <v>0.01341225703</v>
      </c>
      <c r="BT1005" s="51">
        <f t="shared" si="26"/>
        <v>0.01404756523</v>
      </c>
      <c r="BU1005" s="51">
        <f t="shared" si="10"/>
        <v>1</v>
      </c>
      <c r="BV1005" s="51">
        <f t="shared" si="27"/>
        <v>0.03604274652</v>
      </c>
      <c r="BW1005" s="51">
        <f t="shared" si="28"/>
        <v>0.005217356572</v>
      </c>
      <c r="BX1005" s="51">
        <f t="shared" si="29"/>
        <v>0.946819107</v>
      </c>
      <c r="BY1005" s="51">
        <f t="shared" si="30"/>
        <v>0.01192078991</v>
      </c>
      <c r="BZ1005" s="51">
        <f t="shared" si="11"/>
        <v>1</v>
      </c>
      <c r="CA1005" s="51">
        <f t="shared" si="31"/>
        <v>0.00101092279</v>
      </c>
      <c r="CB1005" s="51">
        <f t="shared" si="32"/>
        <v>0.007582589961</v>
      </c>
      <c r="CC1005" s="51">
        <f t="shared" si="33"/>
        <v>0.001633795594</v>
      </c>
      <c r="CD1005" s="51">
        <f t="shared" si="34"/>
        <v>0.9897726917</v>
      </c>
      <c r="CE1005" s="51">
        <f t="shared" si="12"/>
        <v>1</v>
      </c>
      <c r="CF1005" s="61"/>
      <c r="CG1005" s="51">
        <f t="shared" si="35"/>
        <v>0.9490947987</v>
      </c>
      <c r="CH1005" s="51">
        <f t="shared" si="36"/>
        <v>0.01746670037</v>
      </c>
      <c r="CI1005" s="51">
        <f t="shared" si="37"/>
        <v>0.02775790272</v>
      </c>
      <c r="CJ1005" s="51">
        <f t="shared" si="38"/>
        <v>0.005680598213</v>
      </c>
      <c r="CK1005" s="51">
        <f t="shared" si="13"/>
        <v>1</v>
      </c>
      <c r="CL1005" s="51">
        <f t="shared" si="39"/>
        <v>0.05830334165</v>
      </c>
      <c r="CM1005" s="51">
        <f t="shared" si="40"/>
        <v>0.9142368361</v>
      </c>
      <c r="CN1005" s="51">
        <f t="shared" si="41"/>
        <v>0.01341225703</v>
      </c>
      <c r="CO1005" s="51">
        <f t="shared" si="42"/>
        <v>0.01404756523</v>
      </c>
      <c r="CP1005" s="51">
        <f t="shared" si="14"/>
        <v>1</v>
      </c>
      <c r="CQ1005" s="51">
        <f t="shared" si="43"/>
        <v>0.03604274652</v>
      </c>
      <c r="CR1005" s="51">
        <f t="shared" si="44"/>
        <v>0.005217356572</v>
      </c>
      <c r="CS1005" s="51">
        <f t="shared" si="45"/>
        <v>0.946819107</v>
      </c>
      <c r="CT1005" s="51">
        <f t="shared" si="46"/>
        <v>0.01192078991</v>
      </c>
      <c r="CU1005" s="51">
        <f t="shared" si="15"/>
        <v>1</v>
      </c>
      <c r="CV1005" s="51">
        <f t="shared" si="47"/>
        <v>0.00101092279</v>
      </c>
      <c r="CW1005" s="51">
        <f t="shared" si="48"/>
        <v>0.007582589961</v>
      </c>
      <c r="CX1005" s="51">
        <f t="shared" si="49"/>
        <v>0.001633795594</v>
      </c>
      <c r="CY1005" s="51">
        <f t="shared" si="50"/>
        <v>0.9897726917</v>
      </c>
      <c r="CZ1005" s="51">
        <f t="shared" si="16"/>
        <v>1</v>
      </c>
      <c r="DA1005" s="61"/>
      <c r="DB1005" s="51">
        <f>(AQ1005*Baseline!B$7 + AV1005*Baseline!B$11 + BA1005*Baseline!B$16 + BF1005*Baseline!B$18)</f>
        <v>55111.57904</v>
      </c>
      <c r="DC1005" s="51">
        <f>(AR1005*Baseline!B$7 + AW1005*Baseline!B$11 + BB1005*Baseline!B$16 + BG1005*Baseline!B$18)</f>
        <v>62639.85899</v>
      </c>
      <c r="DD1005" s="51">
        <f>(AS1005*Baseline!B$7 + AX1005*Baseline!B$11 + BC1005*Baseline!B$16 + BH1005*Baseline!B$18)</f>
        <v>115093.674</v>
      </c>
      <c r="DE1005" s="51">
        <f>(AT1005*Baseline!B$7 + AY1005*Baseline!B$11 + BD1005*Baseline!B$16 + BI1005*Baseline!B$18)</f>
        <v>1259826.644</v>
      </c>
      <c r="DF1005" s="51">
        <f t="shared" si="17"/>
        <v>1492671.756</v>
      </c>
      <c r="DG1005" s="61"/>
      <c r="DH1005" s="51">
        <f t="shared" si="51"/>
        <v>0.03692143219</v>
      </c>
      <c r="DI1005" s="51">
        <f t="shared" si="52"/>
        <v>0.04196492545</v>
      </c>
      <c r="DJ1005" s="51">
        <f t="shared" si="53"/>
        <v>0.07710581613</v>
      </c>
      <c r="DK1005" s="51">
        <f t="shared" si="54"/>
        <v>0.8440078262</v>
      </c>
      <c r="DL1005" s="51">
        <f t="shared" si="18"/>
        <v>1</v>
      </c>
      <c r="DM1005" s="61"/>
      <c r="DN1005" s="51">
        <f>DH1005 / (Baseline!B$7/Baseline!B$17)</f>
        <v>3.941120042</v>
      </c>
      <c r="DO1005" s="51">
        <f>DI1005 / (Baseline!B$11/Baseline!B$17)</f>
        <v>1.013053386</v>
      </c>
      <c r="DP1005" s="51">
        <f>DJ1005 / (Baseline!B$16/Baseline!B$17)</f>
        <v>1.191517878</v>
      </c>
      <c r="DQ1005" s="51">
        <f>DK1005 / (Baseline!B$18/Baseline!B$17)</f>
        <v>0.9542253584</v>
      </c>
      <c r="DR1005" s="79"/>
      <c r="DS1005" s="51">
        <f>(AU1005*Baseline!B$34)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0.02762313276</v>
      </c>
      <c r="DT1005" s="51">
        <f>(AZ1005*Baseline!B$34) + (Baseline!D$88*(1-Baseline!D$89)*Baseline!B$35) + (Baseline!D$88*Baseline!D$89*((1-Baseline!D$90)*Baseline!B$40 + Baseline!D$90*Baseline!B$41))</f>
        <v>0.01035697276</v>
      </c>
      <c r="DU1005" s="51">
        <f>(BE1005*Baseline!B$34) + (Baseline!F$88*(1-Baseline!F$89)*Baseline!B$35) + (Baseline!F$88*Baseline!F$89*((1-Baseline!F$90)*Baseline!B$40 + Baseline!F$90*Baseline!B$41))</f>
        <v>0.0129752733</v>
      </c>
      <c r="DV1005" s="51">
        <f>(BJ1005*Baseline!B$34) + (Baseline!H$88*(1-Baseline!H$89)*Baseline!B$35) + (Baseline!H$88*Baseline!H$89*((1-Baseline!H$90)*Baseline!B$40 + Baseline!H$90*Baseline!B$41))</f>
        <v>0.009306380401</v>
      </c>
      <c r="DW1005" s="51">
        <f>( DS1005*Baseline!B$7 + DT1005*Baseline!B$11 + DU1005*Baseline!B$16 + DV1005*Baseline!B$18 ) / Baseline!B$17</f>
        <v>0.009758918779</v>
      </c>
    </row>
    <row r="1006">
      <c r="A1006" s="4" t="s">
        <v>1366</v>
      </c>
      <c r="B1006" s="45">
        <f>MIN( MAX( NORMINV( MCrands!B1006, (B$5+B$4)/2, (B$5-B$4)/3.29 ), 0 ), 1 )</f>
        <v>0.4010726208</v>
      </c>
      <c r="C1006" s="45">
        <f>MAX( NORMINV( MCrands!C1006, (C$5+C$4)/2, (C$5-C$4)/3.29 ), 0 )</f>
        <v>3.729753751</v>
      </c>
      <c r="D1006" s="41"/>
      <c r="E1006" s="43">
        <f>Baseline!B$33 * (C1006 * Baseline!B$66*Baseline!B$66/Baseline!B$73 + Baseline!B$52*Baseline!B$52/Baseline!B$74 + Baseline!B$53*Baseline!B$53/Baseline!B$75 + Baseline!B$54*Baseline!B$54/Baseline!B$76)</f>
        <v>0.00002644799032</v>
      </c>
      <c r="F1006" s="43">
        <f>Baseline!B$33 * (C1006 * Baseline!B$66*Baseline!B$57/Baseline!B$73 + Baseline!B$52*Baseline!B$67/Baseline!B$74 + Baseline!B$53*Baseline!B$55/Baseline!B$75 + Baseline!B$54*Baseline!B$56/Baseline!B$76)</f>
        <v>0.0000002010438664</v>
      </c>
      <c r="G1006" s="45">
        <f>Baseline!B$33 * (C1006 * Baseline!B$66*Baseline!B$58/Baseline!B$73 + Baseline!B$52*Baseline!B$59/Baseline!B$74 + Baseline!B$53*Baseline!B$68/Baseline!B$75 + Baseline!B$54*Baseline!B$60/Baseline!B$76)</f>
        <v>0.0000001714955302</v>
      </c>
      <c r="H1006" s="43">
        <f>Baseline!B$33 * (C1006 * Baseline!B$66*Baseline!B$61/Baseline!B$73 + Baseline!B$52*Baseline!B$62/Baseline!B$74 + Baseline!B$53*Baseline!B$63/Baseline!B$75 + Baseline!B$54*Baseline!B$69/Baseline!B$76)</f>
        <v>0.000000003687616716</v>
      </c>
      <c r="I1006" s="43">
        <f>Baseline!B$33 * (C1006 * Baseline!B$57*Baseline!B$66/Baseline!B$73 + Baseline!B$67*Baseline!B$52/Baseline!B$74 + Baseline!B$55*Baseline!B$53/Baseline!B$75 + Baseline!B$56*Baseline!B$54/Baseline!B$76)</f>
        <v>0.0000002010438664</v>
      </c>
      <c r="J1006" s="45">
        <f>Baseline!B$33 * (C1006 * Baseline!B$57*Baseline!B$57/Baseline!B$73 + Baseline!B$67*Baseline!B$67/Baseline!B$74 + Baseline!B$55*Baseline!B$55/Baseline!B$75 + Baseline!B$56*Baseline!B$56/Baseline!B$76)</f>
        <v>0.000001763813986</v>
      </c>
      <c r="K1006" s="43">
        <f>Baseline!B$33 * (C1006 * Baseline!B$57*Baseline!B$58/Baseline!B$73 + Baseline!B$67*Baseline!B$59/Baseline!B$74 + Baseline!B$55*Baseline!B$68/Baseline!B$75 + Baseline!B$56*Baseline!B$60/Baseline!B$76)</f>
        <v>0.00000001374236642</v>
      </c>
      <c r="L1006" s="45">
        <f>Baseline!B$33 * (C1006 * Baseline!B$57*Baseline!B$61/Baseline!B$73 + Baseline!B$67*Baseline!B$62/Baseline!B$74 + Baseline!B$55*Baseline!B$63/Baseline!B$75 + Baseline!B$56*Baseline!B$69/Baseline!B$76)</f>
        <v>0.00000001439289652</v>
      </c>
      <c r="M1006" s="43">
        <f>Baseline!B$33 * (C1006 * Baseline!B$58*Baseline!B$66/Baseline!B$73 + Baseline!B$59*Baseline!B$52/Baseline!B$74 + Baseline!B$68*Baseline!B$53/Baseline!B$75 + Baseline!B$60*Baseline!B$54/Baseline!B$76)</f>
        <v>0.0000001714955302</v>
      </c>
      <c r="N1006" s="45">
        <f>Baseline!B$33 * (C1006 * Baseline!B$58*Baseline!B$57/Baseline!B$73 + Baseline!B$59*Baseline!B$67/Baseline!B$74 + Baseline!B$68*Baseline!B$55/Baseline!B$75 + Baseline!B$60*Baseline!B$56/Baseline!B$76)</f>
        <v>0.00000001374236642</v>
      </c>
      <c r="O1006" s="45">
        <f>Baseline!B$33 * (C1006 * Baseline!B$58*Baseline!B$58/Baseline!B$73 + Baseline!B$59*Baseline!B$59/Baseline!B$74 + Baseline!B$68*Baseline!B$68/Baseline!B$75 + Baseline!B$60*Baseline!B$60/Baseline!B$76)</f>
        <v>0.00000132439137</v>
      </c>
      <c r="P1006" s="43">
        <f>Baseline!B$33 * (C1006 * Baseline!B$58*Baseline!B$61/Baseline!B$73 + Baseline!B$59*Baseline!B$62/Baseline!B$74 + Baseline!B$68*Baseline!B$63/Baseline!B$75 + Baseline!B$60*Baseline!B$69/Baseline!B$76)</f>
        <v>0.0000000016470516</v>
      </c>
      <c r="Q1006" s="43">
        <f>Baseline!B$33 * (C1006 * Baseline!B$61*Baseline!B$66/Baseline!B$73 + Baseline!B$62*Baseline!B$52/Baseline!B$74 + Baseline!B$63*Baseline!B$53/Baseline!B$75 + Baseline!B$69*Baseline!B$54/Baseline!B$76)</f>
        <v>0.000000003687616716</v>
      </c>
      <c r="R1006" s="43">
        <f>Baseline!B$33 * (C1006 * Baseline!B$61*Baseline!B$57/Baseline!B$73 + Baseline!B$62*Baseline!B$67/Baseline!B$74 + Baseline!B$63*Baseline!B$55/Baseline!B$75 + Baseline!B$69*Baseline!B$56/Baseline!B$76)</f>
        <v>0.00000001439289652</v>
      </c>
      <c r="S1006" s="43">
        <f>Baseline!B$33 * (C1006 * Baseline!B$61*Baseline!B$58/Baseline!B$73 + Baseline!B$62*Baseline!B$59/Baseline!B$74 + Baseline!B$63*Baseline!B$68/Baseline!B$75 + Baseline!B$69*Baseline!B$60/Baseline!B$76)</f>
        <v>0.0000000016470516</v>
      </c>
      <c r="T1006" s="43">
        <f>Baseline!B$33 * (C1006 * Baseline!B$61*Baseline!B$61/Baseline!B$73 + Baseline!B$62*Baseline!B$62/Baseline!B$74 + Baseline!B$63*Baseline!B$63/Baseline!B$75 + Baseline!B$69*Baseline!B$69/Baseline!B$76)</f>
        <v>0.00000009854655607</v>
      </c>
      <c r="U1006" s="41"/>
      <c r="V1006" s="43">
        <f>E1006 * ( Baseline!B$87 * Baseline!B$7 )</f>
        <v>0.2745036915</v>
      </c>
      <c r="W1006" s="43">
        <f>F1006 * ( Baseline!D$87 * Baseline!B$11 )</f>
        <v>0.003708574918</v>
      </c>
      <c r="X1006" s="43">
        <f>G1006 * ( Baseline!F$87 * Baseline!B$16 )</f>
        <v>0.005956857782</v>
      </c>
      <c r="Y1006" s="43">
        <f>H1006 * ( Baseline!H$87 * Baseline!B$18 )</f>
        <v>0.001296836955</v>
      </c>
      <c r="Z1006" s="51">
        <f t="shared" si="1"/>
        <v>0.2854659612</v>
      </c>
      <c r="AA1006" s="43">
        <f>I1006 * ( Baseline!B$87 * Baseline!B$7 )</f>
        <v>0.002086634289</v>
      </c>
      <c r="AB1006" s="45">
        <f>J1006 * ( Baseline!D$87 * Baseline!B$11 )</f>
        <v>0.03253636346</v>
      </c>
      <c r="AC1006" s="45">
        <f>K1006 * ( Baseline!F$87 * Baseline!B$16 )</f>
        <v>0.0004773379359</v>
      </c>
      <c r="AD1006" s="45">
        <f>L1006 * ( Baseline!F$87 * Baseline!B$16 )</f>
        <v>0.0004999339491</v>
      </c>
      <c r="AE1006" s="51">
        <f t="shared" si="2"/>
        <v>0.03560026963</v>
      </c>
      <c r="AF1006" s="51">
        <f>M1006 * ( Baseline!B$87 * Baseline!B$7 )</f>
        <v>0.001779952107</v>
      </c>
      <c r="AG1006" s="51">
        <f>N1006 * ( Baseline!D$87 * Baseline!B$11 )</f>
        <v>0.0002534998772</v>
      </c>
      <c r="AH1006" s="51">
        <f>O1006 * ( Baseline!F$87 * Baseline!B$16 )</f>
        <v>0.04600242953</v>
      </c>
      <c r="AI1006" s="51">
        <f>P1006 * ( Baseline!H$87 * Baseline!B$18 )</f>
        <v>0.0005792243465</v>
      </c>
      <c r="AJ1006" s="51">
        <f t="shared" si="3"/>
        <v>0.04861510587</v>
      </c>
      <c r="AK1006" s="51">
        <f>Q1006 * ( Baseline!B$87 * Baseline!B$7 )</f>
        <v>0.00003827377389</v>
      </c>
      <c r="AL1006" s="51">
        <f>R1006 * ( Baseline!D$87 * Baseline!B$11 )</f>
        <v>0.0002654999428</v>
      </c>
      <c r="AM1006" s="51">
        <f>S1006 * ( Baseline!F$87 * Baseline!B$16 )</f>
        <v>0.00005720995839</v>
      </c>
      <c r="AN1006" s="51">
        <f>T1006 * ( Baseline!H$87 * Baseline!B$18 )</f>
        <v>0.03465620902</v>
      </c>
      <c r="AO1006" s="51">
        <f t="shared" si="4"/>
        <v>0.0350171927</v>
      </c>
      <c r="AP1006" s="61"/>
      <c r="AQ1006" s="51">
        <f>V1006 * ( (1-Baseline!B$88-Baseline!B$87) + (1-B1006)*Baseline!B$88 )</f>
        <v>0.1706439482</v>
      </c>
      <c r="AR1006" s="51">
        <f>W1006 * ( (1-Baseline!B$88-Baseline!B$87) + (1-B1006)*Baseline!B$88 )</f>
        <v>0.002305418418</v>
      </c>
      <c r="AS1006" s="51">
        <f>X1006 * ( (1-Baseline!B$88-Baseline!B$87) + (1-B1006)*Baseline!B$88 )</f>
        <v>0.003703053045</v>
      </c>
      <c r="AT1006" s="51">
        <f>Y1006 * ( (1-Baseline!B$88-Baseline!B$87) + (1-B1006)*Baseline!B$88 )</f>
        <v>0.0008061726854</v>
      </c>
      <c r="AU1006" s="51">
        <f t="shared" si="5"/>
        <v>0.1774585923</v>
      </c>
      <c r="AV1006" s="51">
        <f>AA1006 * ( (1-Baseline!D$88-Baseline!D$87) + (1-B1006)*Baseline!D$88 )</f>
        <v>0.001693758332</v>
      </c>
      <c r="AW1006" s="51">
        <f>AB1006 * ( (1-Baseline!D$88-Baseline!D$87) + (1-B1006)*Baseline!D$88 )</f>
        <v>0.02641034751</v>
      </c>
      <c r="AX1006" s="51">
        <f>AC1006 * ( (1-Baseline!D$88-Baseline!D$87) + (1-B1006)*Baseline!D$88 )</f>
        <v>0.0003874637307</v>
      </c>
      <c r="AY1006" s="51">
        <f>AD1006 * ( (1-Baseline!D$88-Baseline!D$87) + (1-B1006)*Baseline!D$88 )</f>
        <v>0.0004058053182</v>
      </c>
      <c r="AZ1006" s="51">
        <f t="shared" si="6"/>
        <v>0.02889737489</v>
      </c>
      <c r="BA1006" s="51">
        <f>AF1006 * ( (1-Baseline!F$88-Baseline!F$87) + (1-Baseline!B$36)*Baseline!F$88 )</f>
        <v>0.001280910495</v>
      </c>
      <c r="BB1006" s="51">
        <f>AG1006 * ( (1-Baseline!F$88-Baseline!F$87) + (1-Baseline!B$36)*Baseline!F$88 )</f>
        <v>0.0001824266236</v>
      </c>
      <c r="BC1006" s="51">
        <f>AH1006 * ( (1-Baseline!F$88-Baseline!F$87) + (1-Baseline!B$36)*Baseline!F$88 )</f>
        <v>0.03310482037</v>
      </c>
      <c r="BD1006" s="51">
        <f>AI1006 * ( (1-Baseline!F$88-Baseline!F$87) + (1-Baseline!B$36)*Baseline!F$88 )</f>
        <v>0.0004168283749</v>
      </c>
      <c r="BE1006" s="51">
        <f t="shared" si="7"/>
        <v>0.03498498586</v>
      </c>
      <c r="BF1006" s="51">
        <f>AK1006 * ( (1-Baseline!H$88-Baseline!H$87) + (1-Baseline!B$36)*Baseline!H$88 )</f>
        <v>0.00003032507653</v>
      </c>
      <c r="BG1006" s="51">
        <f>AL1006 * ( (1-Baseline!H$88-Baseline!H$87) + (1-Baseline!B$36)*Baseline!H$88 )</f>
        <v>0.0002103609147</v>
      </c>
      <c r="BH1006" s="51">
        <f>AM1006 * ( (1-Baseline!H$88-Baseline!H$87) + (1-Baseline!B$36)*Baseline!H$88 )</f>
        <v>0.00004532859423</v>
      </c>
      <c r="BI1006" s="51">
        <f>AN1006 * ( (1-Baseline!H$88-Baseline!H$87) + (1-Baseline!B$36)*Baseline!H$88 )</f>
        <v>0.02745880753</v>
      </c>
      <c r="BJ1006" s="51">
        <f t="shared" si="8"/>
        <v>0.02774482212</v>
      </c>
      <c r="BK1006" s="61"/>
      <c r="BL1006" s="51">
        <f t="shared" si="19"/>
        <v>0.9615986802</v>
      </c>
      <c r="BM1006" s="51">
        <f t="shared" si="20"/>
        <v>0.01299130342</v>
      </c>
      <c r="BN1006" s="51">
        <f t="shared" si="21"/>
        <v>0.02086713862</v>
      </c>
      <c r="BO1006" s="51">
        <f t="shared" si="22"/>
        <v>0.00454287772</v>
      </c>
      <c r="BP1006" s="51">
        <f t="shared" si="9"/>
        <v>1</v>
      </c>
      <c r="BQ1006" s="51">
        <f t="shared" si="23"/>
        <v>0.0586128788</v>
      </c>
      <c r="BR1006" s="51">
        <f t="shared" si="24"/>
        <v>0.9139358717</v>
      </c>
      <c r="BS1006" s="51">
        <f t="shared" si="25"/>
        <v>0.01340826743</v>
      </c>
      <c r="BT1006" s="51">
        <f t="shared" si="26"/>
        <v>0.0140429821</v>
      </c>
      <c r="BU1006" s="51">
        <f t="shared" si="10"/>
        <v>1</v>
      </c>
      <c r="BV1006" s="51">
        <f t="shared" si="27"/>
        <v>0.03661314885</v>
      </c>
      <c r="BW1006" s="51">
        <f t="shared" si="28"/>
        <v>0.005214426107</v>
      </c>
      <c r="BX1006" s="51">
        <f t="shared" si="29"/>
        <v>0.9462579319</v>
      </c>
      <c r="BY1006" s="51">
        <f t="shared" si="30"/>
        <v>0.01191449316</v>
      </c>
      <c r="BZ1006" s="51">
        <f t="shared" si="11"/>
        <v>1</v>
      </c>
      <c r="CA1006" s="51">
        <f t="shared" si="31"/>
        <v>0.001092999494</v>
      </c>
      <c r="CB1006" s="51">
        <f t="shared" si="32"/>
        <v>0.007581988229</v>
      </c>
      <c r="CC1006" s="51">
        <f t="shared" si="33"/>
        <v>0.0016337677</v>
      </c>
      <c r="CD1006" s="51">
        <f t="shared" si="34"/>
        <v>0.9896912446</v>
      </c>
      <c r="CE1006" s="51">
        <f t="shared" si="12"/>
        <v>1</v>
      </c>
      <c r="CF1006" s="61"/>
      <c r="CG1006" s="51">
        <f t="shared" si="35"/>
        <v>0.9615986802</v>
      </c>
      <c r="CH1006" s="51">
        <f t="shared" si="36"/>
        <v>0.01299130342</v>
      </c>
      <c r="CI1006" s="51">
        <f t="shared" si="37"/>
        <v>0.02086713862</v>
      </c>
      <c r="CJ1006" s="51">
        <f t="shared" si="38"/>
        <v>0.00454287772</v>
      </c>
      <c r="CK1006" s="51">
        <f t="shared" si="13"/>
        <v>1</v>
      </c>
      <c r="CL1006" s="51">
        <f t="shared" si="39"/>
        <v>0.0586128788</v>
      </c>
      <c r="CM1006" s="51">
        <f t="shared" si="40"/>
        <v>0.9139358717</v>
      </c>
      <c r="CN1006" s="51">
        <f t="shared" si="41"/>
        <v>0.01340826743</v>
      </c>
      <c r="CO1006" s="51">
        <f t="shared" si="42"/>
        <v>0.0140429821</v>
      </c>
      <c r="CP1006" s="51">
        <f t="shared" si="14"/>
        <v>1</v>
      </c>
      <c r="CQ1006" s="51">
        <f t="shared" si="43"/>
        <v>0.03661314885</v>
      </c>
      <c r="CR1006" s="51">
        <f t="shared" si="44"/>
        <v>0.005214426107</v>
      </c>
      <c r="CS1006" s="51">
        <f t="shared" si="45"/>
        <v>0.9462579319</v>
      </c>
      <c r="CT1006" s="51">
        <f t="shared" si="46"/>
        <v>0.01191449316</v>
      </c>
      <c r="CU1006" s="51">
        <f t="shared" si="15"/>
        <v>1</v>
      </c>
      <c r="CV1006" s="51">
        <f t="shared" si="47"/>
        <v>0.001092999494</v>
      </c>
      <c r="CW1006" s="51">
        <f t="shared" si="48"/>
        <v>0.007581988229</v>
      </c>
      <c r="CX1006" s="51">
        <f t="shared" si="49"/>
        <v>0.0016337677</v>
      </c>
      <c r="CY1006" s="51">
        <f t="shared" si="50"/>
        <v>0.9896912446</v>
      </c>
      <c r="CZ1006" s="51">
        <f t="shared" si="16"/>
        <v>1</v>
      </c>
      <c r="DA1006" s="61"/>
      <c r="DB1006" s="51">
        <f>(AQ1006*Baseline!B$7 + AV1006*Baseline!B$11 + BA1006*Baseline!B$16 + BF1006*Baseline!B$18)</f>
        <v>92074.57461</v>
      </c>
      <c r="DC1006" s="51">
        <f>(AR1006*Baseline!B$7 + AW1006*Baseline!B$11 + BB1006*Baseline!B$16 + BG1006*Baseline!B$18)</f>
        <v>68000.30612</v>
      </c>
      <c r="DD1006" s="51">
        <f>(AS1006*Baseline!B$7 + AX1006*Baseline!B$11 + BC1006*Baseline!B$16 + BH1006*Baseline!B$18)</f>
        <v>115609.9891</v>
      </c>
      <c r="DE1006" s="51">
        <f>(AT1006*Baseline!B$7 + AY1006*Baseline!B$11 + BD1006*Baseline!B$16 + BI1006*Baseline!B$18)</f>
        <v>1260018.923</v>
      </c>
      <c r="DF1006" s="51">
        <f t="shared" si="17"/>
        <v>1535703.793</v>
      </c>
      <c r="DG1006" s="61"/>
      <c r="DH1006" s="51">
        <f t="shared" si="51"/>
        <v>0.05995594662</v>
      </c>
      <c r="DI1006" s="51">
        <f t="shared" si="52"/>
        <v>0.04427957165</v>
      </c>
      <c r="DJ1006" s="51">
        <f t="shared" si="53"/>
        <v>0.07528143751</v>
      </c>
      <c r="DK1006" s="51">
        <f t="shared" si="54"/>
        <v>0.8204830442</v>
      </c>
      <c r="DL1006" s="51">
        <f t="shared" si="18"/>
        <v>1</v>
      </c>
      <c r="DM1006" s="61"/>
      <c r="DN1006" s="51">
        <f>DH1006 / (Baseline!B$7/Baseline!B$17)</f>
        <v>6.399902952</v>
      </c>
      <c r="DO1006" s="51">
        <f>DI1006 / (Baseline!B$11/Baseline!B$17)</f>
        <v>1.068930053</v>
      </c>
      <c r="DP1006" s="51">
        <f>DJ1006 / (Baseline!B$16/Baseline!B$17)</f>
        <v>1.163325715</v>
      </c>
      <c r="DQ1006" s="51">
        <f>DK1006 / (Baseline!B$18/Baseline!B$17)</f>
        <v>0.9276285155</v>
      </c>
      <c r="DR1006" s="79"/>
      <c r="DS1006" s="51">
        <f>(AU1006*Baseline!B$34)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0.0391483201</v>
      </c>
      <c r="DT1006" s="51">
        <f>(AZ1006*Baseline!B$34) + (Baseline!D$88*(1-Baseline!D$89)*Baseline!B$35) + (Baseline!D$88*Baseline!D$89*((1-Baseline!D$90)*Baseline!B$40 + Baseline!D$90*Baseline!B$41))</f>
        <v>0.01074817423</v>
      </c>
      <c r="DU1006" s="51">
        <f>(BE1006*Baseline!B$34) + (Baseline!F$88*(1-Baseline!F$89)*Baseline!B$35) + (Baseline!F$88*Baseline!F$89*((1-Baseline!F$90)*Baseline!B$40 + Baseline!F$90*Baseline!B$41))</f>
        <v>0.01297838788</v>
      </c>
      <c r="DV1006" s="51">
        <f>(BJ1006*Baseline!B$34) + (Baseline!H$88*(1-Baseline!H$89)*Baseline!B$35) + (Baseline!H$88*Baseline!H$89*((1-Baseline!H$90)*Baseline!B$40 + Baseline!H$90*Baseline!B$41))</f>
        <v>0.009306723318</v>
      </c>
      <c r="DW1006" s="51">
        <f>( DS1006*Baseline!B$7 + DT1006*Baseline!B$11 + DU1006*Baseline!B$16 + DV1006*Baseline!B$18 ) / Baseline!B$17</f>
        <v>0.009883599783</v>
      </c>
    </row>
    <row r="1007">
      <c r="A1007" s="4" t="s">
        <v>1367</v>
      </c>
      <c r="B1007" s="45">
        <f>MIN( MAX( NORMINV( MCrands!B1007, (B$5+B$4)/2, (B$5-B$4)/3.29 ), 0 ), 1 )</f>
        <v>0.48721739</v>
      </c>
      <c r="C1007" s="45">
        <f>MAX( NORMINV( MCrands!C1007, (C$5+C$4)/2, (C$5-C$4)/3.29 ), 0 )</f>
        <v>2.686808207</v>
      </c>
      <c r="D1007" s="41"/>
      <c r="E1007" s="43">
        <f>Baseline!B$33 * (C1007 * Baseline!B$66*Baseline!B$66/Baseline!B$73 + Baseline!B$52*Baseline!B$52/Baseline!B$74 + Baseline!B$53*Baseline!B$53/Baseline!B$75 + Baseline!B$54*Baseline!B$54/Baseline!B$76)</f>
        <v>0.00001906391083</v>
      </c>
      <c r="F1007" s="43">
        <f>Baseline!B$33 * (C1007 * Baseline!B$66*Baseline!B$57/Baseline!B$73 + Baseline!B$52*Baseline!B$67/Baseline!B$74 + Baseline!B$53*Baseline!B$55/Baseline!B$75 + Baseline!B$54*Baseline!B$56/Baseline!B$76)</f>
        <v>0.0000001998779591</v>
      </c>
      <c r="G1007" s="45">
        <f>Baseline!B$33 * (C1007 * Baseline!B$66*Baseline!B$58/Baseline!B$73 + Baseline!B$52*Baseline!B$59/Baseline!B$74 + Baseline!B$53*Baseline!B$68/Baseline!B$75 + Baseline!B$54*Baseline!B$60/Baseline!B$76)</f>
        <v>0.0000001686293414</v>
      </c>
      <c r="H1007" s="43">
        <f>Baseline!B$33 * (C1007 * Baseline!B$66*Baseline!B$61/Baseline!B$73 + Baseline!B$52*Baseline!B$62/Baseline!B$74 + Baseline!B$53*Baseline!B$63/Baseline!B$75 + Baseline!B$54*Baseline!B$69/Baseline!B$76)</f>
        <v>0.000000003400997841</v>
      </c>
      <c r="I1007" s="43">
        <f>Baseline!B$33 * (C1007 * Baseline!B$57*Baseline!B$66/Baseline!B$73 + Baseline!B$67*Baseline!B$52/Baseline!B$74 + Baseline!B$55*Baseline!B$53/Baseline!B$75 + Baseline!B$56*Baseline!B$54/Baseline!B$76)</f>
        <v>0.0000001998779591</v>
      </c>
      <c r="J1007" s="45">
        <f>Baseline!B$33 * (C1007 * Baseline!B$57*Baseline!B$57/Baseline!B$73 + Baseline!B$67*Baseline!B$67/Baseline!B$74 + Baseline!B$55*Baseline!B$55/Baseline!B$75 + Baseline!B$56*Baseline!B$56/Baseline!B$76)</f>
        <v>0.000001763813802</v>
      </c>
      <c r="K1007" s="43">
        <f>Baseline!B$33 * (C1007 * Baseline!B$57*Baseline!B$58/Baseline!B$73 + Baseline!B$67*Baseline!B$59/Baseline!B$74 + Baseline!B$55*Baseline!B$68/Baseline!B$75 + Baseline!B$56*Baseline!B$60/Baseline!B$76)</f>
        <v>0.00000001374191387</v>
      </c>
      <c r="L1007" s="45">
        <f>Baseline!B$33 * (C1007 * Baseline!B$57*Baseline!B$61/Baseline!B$73 + Baseline!B$67*Baseline!B$62/Baseline!B$74 + Baseline!B$55*Baseline!B$63/Baseline!B$75 + Baseline!B$56*Baseline!B$69/Baseline!B$76)</f>
        <v>0.00000001439285126</v>
      </c>
      <c r="M1007" s="43">
        <f>Baseline!B$33 * (C1007 * Baseline!B$58*Baseline!B$66/Baseline!B$73 + Baseline!B$59*Baseline!B$52/Baseline!B$74 + Baseline!B$68*Baseline!B$53/Baseline!B$75 + Baseline!B$60*Baseline!B$54/Baseline!B$76)</f>
        <v>0.0000001686293414</v>
      </c>
      <c r="N1007" s="45">
        <f>Baseline!B$33 * (C1007 * Baseline!B$58*Baseline!B$57/Baseline!B$73 + Baseline!B$59*Baseline!B$67/Baseline!B$74 + Baseline!B$68*Baseline!B$55/Baseline!B$75 + Baseline!B$60*Baseline!B$56/Baseline!B$76)</f>
        <v>0.00000001374191387</v>
      </c>
      <c r="O1007" s="45">
        <f>Baseline!B$33 * (C1007 * Baseline!B$58*Baseline!B$58/Baseline!B$73 + Baseline!B$59*Baseline!B$59/Baseline!B$74 + Baseline!B$68*Baseline!B$68/Baseline!B$75 + Baseline!B$60*Baseline!B$60/Baseline!B$76)</f>
        <v>0.000001324390258</v>
      </c>
      <c r="P1007" s="43">
        <f>Baseline!B$33 * (C1007 * Baseline!B$58*Baseline!B$61/Baseline!B$73 + Baseline!B$59*Baseline!B$62/Baseline!B$74 + Baseline!B$68*Baseline!B$63/Baseline!B$75 + Baseline!B$60*Baseline!B$69/Baseline!B$76)</f>
        <v>0.000000001646940347</v>
      </c>
      <c r="Q1007" s="43">
        <f>Baseline!B$33 * (C1007 * Baseline!B$61*Baseline!B$66/Baseline!B$73 + Baseline!B$62*Baseline!B$52/Baseline!B$74 + Baseline!B$63*Baseline!B$53/Baseline!B$75 + Baseline!B$69*Baseline!B$54/Baseline!B$76)</f>
        <v>0.000000003400997841</v>
      </c>
      <c r="R1007" s="43">
        <f>Baseline!B$33 * (C1007 * Baseline!B$61*Baseline!B$57/Baseline!B$73 + Baseline!B$62*Baseline!B$67/Baseline!B$74 + Baseline!B$63*Baseline!B$55/Baseline!B$75 + Baseline!B$69*Baseline!B$56/Baseline!B$76)</f>
        <v>0.00000001439285126</v>
      </c>
      <c r="S1007" s="43">
        <f>Baseline!B$33 * (C1007 * Baseline!B$61*Baseline!B$58/Baseline!B$73 + Baseline!B$62*Baseline!B$59/Baseline!B$74 + Baseline!B$63*Baseline!B$68/Baseline!B$75 + Baseline!B$69*Baseline!B$60/Baseline!B$76)</f>
        <v>0.000000001646940347</v>
      </c>
      <c r="T1007" s="43">
        <f>Baseline!B$33 * (C1007 * Baseline!B$61*Baseline!B$61/Baseline!B$73 + Baseline!B$62*Baseline!B$62/Baseline!B$74 + Baseline!B$63*Baseline!B$63/Baseline!B$75 + Baseline!B$69*Baseline!B$69/Baseline!B$76)</f>
        <v>0.00000009854654495</v>
      </c>
      <c r="U1007" s="41"/>
      <c r="V1007" s="43">
        <f>E1007 * ( Baseline!B$87 * Baseline!B$7 )</f>
        <v>0.1978643305</v>
      </c>
      <c r="W1007" s="43">
        <f>F1007 * ( Baseline!D$87 * Baseline!B$11 )</f>
        <v>0.003687067898</v>
      </c>
      <c r="X1007" s="43">
        <f>G1007 * ( Baseline!F$87 * Baseline!B$16 )</f>
        <v>0.005857301376</v>
      </c>
      <c r="Y1007" s="43">
        <f>H1007 * ( Baseline!H$87 * Baseline!B$18 )</f>
        <v>0.001196040702</v>
      </c>
      <c r="Z1007" s="51">
        <f t="shared" si="1"/>
        <v>0.2086047405</v>
      </c>
      <c r="AA1007" s="43">
        <f>I1007 * ( Baseline!B$87 * Baseline!B$7 )</f>
        <v>0.002074533337</v>
      </c>
      <c r="AB1007" s="45">
        <f>J1007 * ( Baseline!D$87 * Baseline!B$11 )</f>
        <v>0.03253636006</v>
      </c>
      <c r="AC1007" s="45">
        <f>K1007 * ( Baseline!F$87 * Baseline!B$16 )</f>
        <v>0.0004773222165</v>
      </c>
      <c r="AD1007" s="45">
        <f>L1007 * ( Baseline!F$87 * Baseline!B$16 )</f>
        <v>0.0004999323771</v>
      </c>
      <c r="AE1007" s="51">
        <f t="shared" si="2"/>
        <v>0.035588148</v>
      </c>
      <c r="AF1007" s="51">
        <f>M1007 * ( Baseline!B$87 * Baseline!B$7 )</f>
        <v>0.001750203934</v>
      </c>
      <c r="AG1007" s="51">
        <f>N1007 * ( Baseline!D$87 * Baseline!B$11 )</f>
        <v>0.0002534915291</v>
      </c>
      <c r="AH1007" s="51">
        <f>O1007 * ( Baseline!F$87 * Baseline!B$16 )</f>
        <v>0.04600239089</v>
      </c>
      <c r="AI1007" s="51">
        <f>P1007 * ( Baseline!H$87 * Baseline!B$18 )</f>
        <v>0.0005791852216</v>
      </c>
      <c r="AJ1007" s="51">
        <f t="shared" si="3"/>
        <v>0.04858527158</v>
      </c>
      <c r="AK1007" s="51">
        <f>Q1007 * ( Baseline!B$87 * Baseline!B$7 )</f>
        <v>0.00003529895659</v>
      </c>
      <c r="AL1007" s="51">
        <f>R1007 * ( Baseline!D$87 * Baseline!B$11 )</f>
        <v>0.000265499108</v>
      </c>
      <c r="AM1007" s="51">
        <f>S1007 * ( Baseline!F$87 * Baseline!B$16 )</f>
        <v>0.00005720609403</v>
      </c>
      <c r="AN1007" s="51">
        <f>T1007 * ( Baseline!H$87 * Baseline!B$18 )</f>
        <v>0.03465620511</v>
      </c>
      <c r="AO1007" s="51">
        <f t="shared" si="4"/>
        <v>0.03501420927</v>
      </c>
      <c r="AP1007" s="61"/>
      <c r="AQ1007" s="51">
        <f>V1007 * ( (1-Baseline!B$88-Baseline!B$87) + (1-B1007)*Baseline!B$88 )</f>
        <v>0.1078314149</v>
      </c>
      <c r="AR1007" s="51">
        <f>W1007 * ( (1-Baseline!B$88-Baseline!B$87) + (1-B1007)*Baseline!B$88 )</f>
        <v>0.002009365443</v>
      </c>
      <c r="AS1007" s="51">
        <f>X1007 * ( (1-Baseline!B$88-Baseline!B$87) + (1-B1007)*Baseline!B$88 )</f>
        <v>0.003192091737</v>
      </c>
      <c r="AT1007" s="51">
        <f>Y1007 * ( (1-Baseline!B$88-Baseline!B$87) + (1-B1007)*Baseline!B$88 )</f>
        <v>0.0006518141028</v>
      </c>
      <c r="AU1007" s="51">
        <f t="shared" si="5"/>
        <v>0.1136846861</v>
      </c>
      <c r="AV1007" s="51">
        <f>AA1007 * ( (1-Baseline!D$88-Baseline!D$87) + (1-B1007)*Baseline!D$88 )</f>
        <v>0.001603873606</v>
      </c>
      <c r="AW1007" s="51">
        <f>AB1007 * ( (1-Baseline!D$88-Baseline!D$87) + (1-B1007)*Baseline!D$88 )</f>
        <v>0.02515467368</v>
      </c>
      <c r="AX1007" s="51">
        <f>AC1007 * ( (1-Baseline!D$88-Baseline!D$87) + (1-B1007)*Baseline!D$88 )</f>
        <v>0.0003690297431</v>
      </c>
      <c r="AY1007" s="51">
        <f>AD1007 * ( (1-Baseline!D$88-Baseline!D$87) + (1-B1007)*Baseline!D$88 )</f>
        <v>0.0003865102237</v>
      </c>
      <c r="AZ1007" s="51">
        <f t="shared" si="6"/>
        <v>0.02751408725</v>
      </c>
      <c r="BA1007" s="51">
        <f>AF1007 * ( (1-Baseline!F$88-Baseline!F$87) + (1-Baseline!B$36)*Baseline!F$88 )</f>
        <v>0.001259502758</v>
      </c>
      <c r="BB1007" s="51">
        <f>AG1007 * ( (1-Baseline!F$88-Baseline!F$87) + (1-Baseline!B$36)*Baseline!F$88 )</f>
        <v>0.0001824206161</v>
      </c>
      <c r="BC1007" s="51">
        <f>AH1007 * ( (1-Baseline!F$88-Baseline!F$87) + (1-Baseline!B$36)*Baseline!F$88 )</f>
        <v>0.03310479256</v>
      </c>
      <c r="BD1007" s="51">
        <f>AI1007 * ( (1-Baseline!F$88-Baseline!F$87) + (1-Baseline!B$36)*Baseline!F$88 )</f>
        <v>0.0004168002194</v>
      </c>
      <c r="BE1007" s="51">
        <f t="shared" si="7"/>
        <v>0.03496351615</v>
      </c>
      <c r="BF1007" s="51">
        <f>AK1007 * ( (1-Baseline!H$88-Baseline!H$87) + (1-Baseline!B$36)*Baseline!H$88 )</f>
        <v>0.00002796806929</v>
      </c>
      <c r="BG1007" s="51">
        <f>AL1007 * ( (1-Baseline!H$88-Baseline!H$87) + (1-Baseline!B$36)*Baseline!H$88 )</f>
        <v>0.0002103602533</v>
      </c>
      <c r="BH1007" s="51">
        <f>AM1007 * ( (1-Baseline!H$88-Baseline!H$87) + (1-Baseline!B$36)*Baseline!H$88 )</f>
        <v>0.00004532553242</v>
      </c>
      <c r="BI1007" s="51">
        <f>AN1007 * ( (1-Baseline!H$88-Baseline!H$87) + (1-Baseline!B$36)*Baseline!H$88 )</f>
        <v>0.02745880443</v>
      </c>
      <c r="BJ1007" s="51">
        <f t="shared" si="8"/>
        <v>0.02774245829</v>
      </c>
      <c r="BK1007" s="61"/>
      <c r="BL1007" s="51">
        <f t="shared" si="19"/>
        <v>0.9485131069</v>
      </c>
      <c r="BM1007" s="51">
        <f t="shared" si="20"/>
        <v>0.01767489986</v>
      </c>
      <c r="BN1007" s="51">
        <f t="shared" si="21"/>
        <v>0.02807846725</v>
      </c>
      <c r="BO1007" s="51">
        <f t="shared" si="22"/>
        <v>0.005733525991</v>
      </c>
      <c r="BP1007" s="51">
        <f t="shared" si="9"/>
        <v>1</v>
      </c>
      <c r="BQ1007" s="51">
        <f t="shared" si="23"/>
        <v>0.05829281529</v>
      </c>
      <c r="BR1007" s="51">
        <f t="shared" si="24"/>
        <v>0.9142470709</v>
      </c>
      <c r="BS1007" s="51">
        <f t="shared" si="25"/>
        <v>0.0134123927</v>
      </c>
      <c r="BT1007" s="51">
        <f t="shared" si="26"/>
        <v>0.01404772109</v>
      </c>
      <c r="BU1007" s="51">
        <f t="shared" si="10"/>
        <v>1</v>
      </c>
      <c r="BV1007" s="51">
        <f t="shared" si="27"/>
        <v>0.03602334365</v>
      </c>
      <c r="BW1007" s="51">
        <f t="shared" si="28"/>
        <v>0.005217456255</v>
      </c>
      <c r="BX1007" s="51">
        <f t="shared" si="29"/>
        <v>0.946838196</v>
      </c>
      <c r="BY1007" s="51">
        <f t="shared" si="30"/>
        <v>0.0119210041</v>
      </c>
      <c r="BZ1007" s="51">
        <f t="shared" si="11"/>
        <v>1</v>
      </c>
      <c r="CA1007" s="51">
        <f t="shared" si="31"/>
        <v>0.001008132336</v>
      </c>
      <c r="CB1007" s="51">
        <f t="shared" si="32"/>
        <v>0.007582610419</v>
      </c>
      <c r="CC1007" s="51">
        <f t="shared" si="33"/>
        <v>0.001633796542</v>
      </c>
      <c r="CD1007" s="51">
        <f t="shared" si="34"/>
        <v>0.9897754607</v>
      </c>
      <c r="CE1007" s="51">
        <f t="shared" si="12"/>
        <v>1</v>
      </c>
      <c r="CF1007" s="61"/>
      <c r="CG1007" s="51">
        <f t="shared" si="35"/>
        <v>0.9485131069</v>
      </c>
      <c r="CH1007" s="51">
        <f t="shared" si="36"/>
        <v>0.01767489986</v>
      </c>
      <c r="CI1007" s="51">
        <f t="shared" si="37"/>
        <v>0.02807846725</v>
      </c>
      <c r="CJ1007" s="51">
        <f t="shared" si="38"/>
        <v>0.005733525991</v>
      </c>
      <c r="CK1007" s="51">
        <f t="shared" si="13"/>
        <v>1</v>
      </c>
      <c r="CL1007" s="51">
        <f t="shared" si="39"/>
        <v>0.05829281529</v>
      </c>
      <c r="CM1007" s="51">
        <f t="shared" si="40"/>
        <v>0.9142470709</v>
      </c>
      <c r="CN1007" s="51">
        <f t="shared" si="41"/>
        <v>0.0134123927</v>
      </c>
      <c r="CO1007" s="51">
        <f t="shared" si="42"/>
        <v>0.01404772109</v>
      </c>
      <c r="CP1007" s="51">
        <f t="shared" si="14"/>
        <v>1</v>
      </c>
      <c r="CQ1007" s="51">
        <f t="shared" si="43"/>
        <v>0.03602334365</v>
      </c>
      <c r="CR1007" s="51">
        <f t="shared" si="44"/>
        <v>0.005217456255</v>
      </c>
      <c r="CS1007" s="51">
        <f t="shared" si="45"/>
        <v>0.946838196</v>
      </c>
      <c r="CT1007" s="51">
        <f t="shared" si="46"/>
        <v>0.0119210041</v>
      </c>
      <c r="CU1007" s="51">
        <f t="shared" si="15"/>
        <v>1</v>
      </c>
      <c r="CV1007" s="51">
        <f t="shared" si="47"/>
        <v>0.001008132336</v>
      </c>
      <c r="CW1007" s="51">
        <f t="shared" si="48"/>
        <v>0.007582610419</v>
      </c>
      <c r="CX1007" s="51">
        <f t="shared" si="49"/>
        <v>0.001633796542</v>
      </c>
      <c r="CY1007" s="51">
        <f t="shared" si="50"/>
        <v>0.9897754607</v>
      </c>
      <c r="CZ1007" s="51">
        <f t="shared" si="16"/>
        <v>1</v>
      </c>
      <c r="DA1007" s="61"/>
      <c r="DB1007" s="51">
        <f>(AQ1007*Baseline!B$7 + AV1007*Baseline!B$11 + BA1007*Baseline!B$16 + BF1007*Baseline!B$18)</f>
        <v>61238.08402</v>
      </c>
      <c r="DC1007" s="51">
        <f>(AR1007*Baseline!B$7 + AW1007*Baseline!B$11 + BB1007*Baseline!B$16 + BG1007*Baseline!B$18)</f>
        <v>65163.80967</v>
      </c>
      <c r="DD1007" s="51">
        <f>(AS1007*Baseline!B$7 + AX1007*Baseline!B$11 + BC1007*Baseline!B$16 + BH1007*Baseline!B$18)</f>
        <v>115322.4068</v>
      </c>
      <c r="DE1007" s="51">
        <f>(AT1007*Baseline!B$7 + AY1007*Baseline!B$11 + BD1007*Baseline!B$16 + BI1007*Baseline!B$18)</f>
        <v>1259902.443</v>
      </c>
      <c r="DF1007" s="51">
        <f t="shared" si="17"/>
        <v>1501626.744</v>
      </c>
      <c r="DG1007" s="61"/>
      <c r="DH1007" s="51">
        <f t="shared" si="51"/>
        <v>0.04078116235</v>
      </c>
      <c r="DI1007" s="51">
        <f t="shared" si="52"/>
        <v>0.04339547756</v>
      </c>
      <c r="DJ1007" s="51">
        <f t="shared" si="53"/>
        <v>0.07679831709</v>
      </c>
      <c r="DK1007" s="51">
        <f t="shared" si="54"/>
        <v>0.839025043</v>
      </c>
      <c r="DL1007" s="51">
        <f t="shared" si="18"/>
        <v>1</v>
      </c>
      <c r="DM1007" s="61"/>
      <c r="DN1007" s="51">
        <f>DH1007 / (Baseline!B$7/Baseline!B$17)</f>
        <v>4.35312085</v>
      </c>
      <c r="DO1007" s="51">
        <f>DI1007 / (Baseline!B$11/Baseline!B$17)</f>
        <v>1.047587599</v>
      </c>
      <c r="DP1007" s="51">
        <f>DJ1007 / (Baseline!B$16/Baseline!B$17)</f>
        <v>1.186766089</v>
      </c>
      <c r="DQ1007" s="51">
        <f>DK1007 / (Baseline!B$18/Baseline!B$17)</f>
        <v>0.948591882</v>
      </c>
      <c r="DR1007" s="79"/>
      <c r="DS1007" s="51">
        <f>(AU1007*Baseline!B$34) + (Baseline!B$88*(1-Baseline!B$46)*(1-Baseline!B$89)*Baseline!B$35) + (Baseline!B$88*(1-Baseline!B$46)*Baseline!B$89*((1-Baseline!B$90)*Baseline!B$40 + Baseline!B$90*Baseline!B$41)) + (Baseline!B$88*Baseline!B$46*(1-Baseline!B$89)*Baseline!B$47) + (Baseline!B$88*Baseline!B$46*Baseline!B$89*((1-Baseline!B$90)*Baseline!B$40*Baseline!B$48 + Baseline!B$90*Baseline!B$41*Baseline!B$48 ))</f>
        <v>0.02958223417</v>
      </c>
      <c r="DT1007" s="51">
        <f>(AZ1007*Baseline!B$34) + (Baseline!D$88*(1-Baseline!D$89)*Baseline!B$35) + (Baseline!D$88*Baseline!D$89*((1-Baseline!D$90)*Baseline!B$40 + Baseline!D$90*Baseline!B$41))</f>
        <v>0.01054068109</v>
      </c>
      <c r="DU1007" s="51">
        <f>(BE1007*Baseline!B$34) + (Baseline!F$88*(1-Baseline!F$89)*Baseline!B$35) + (Baseline!F$88*Baseline!F$89*((1-Baseline!F$90)*Baseline!B$40 + Baseline!F$90*Baseline!B$41))</f>
        <v>0.01297516742</v>
      </c>
      <c r="DV1007" s="51">
        <f>(BJ1007*Baseline!B$34) + (Baseline!H$88*(1-Baseline!H$89)*Baseline!B$35) + (Baseline!H$88*Baseline!H$89*((1-Baseline!H$90)*Baseline!B$40 + Baseline!H$90*Baseline!B$41))</f>
        <v>0.009306368743</v>
      </c>
      <c r="DW1007" s="51">
        <f>( DS1007*Baseline!B$7 + DT1007*Baseline!B$11 + DU1007*Baseline!B$16 + DV1007*Baseline!B$18 ) / Baseline!B$17</f>
        <v>0.009784864955</v>
      </c>
    </row>
    <row r="1008">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row>
    <row r="1009">
      <c r="A1009" s="4" t="s">
        <v>1368</v>
      </c>
      <c r="B1009" s="45">
        <f t="shared" ref="B1009:C1009" si="55">AVERAGE( B8:B1007 )</f>
        <v>0.4969241153</v>
      </c>
      <c r="C1009" s="45">
        <f t="shared" si="55"/>
        <v>2.710531351</v>
      </c>
      <c r="D1009" s="1"/>
      <c r="E1009" s="43">
        <f>AVERAGE( E7:E106 )</f>
        <v>0.00001953294818</v>
      </c>
      <c r="F1009" s="45">
        <f t="shared" ref="F1009:T1009" si="56">AVERAGE( F8:F1007 )</f>
        <v>0.0000001999044792</v>
      </c>
      <c r="G1009" s="45">
        <f t="shared" si="56"/>
        <v>0.0000001686945366</v>
      </c>
      <c r="H1009" s="45">
        <f t="shared" si="56"/>
        <v>0.000000003407517357</v>
      </c>
      <c r="I1009" s="45">
        <f t="shared" si="56"/>
        <v>0.0000001999044792</v>
      </c>
      <c r="J1009" s="45">
        <f t="shared" si="56"/>
        <v>0.000001763813806</v>
      </c>
      <c r="K1009" s="45">
        <f t="shared" si="56"/>
        <v>0.00000001374192416</v>
      </c>
      <c r="L1009" s="45">
        <f t="shared" si="56"/>
        <v>0.00000001439285229</v>
      </c>
      <c r="M1009" s="45">
        <f t="shared" si="56"/>
        <v>0.0000001686945366</v>
      </c>
      <c r="N1009" s="45">
        <f t="shared" si="56"/>
        <v>0.00000001374192416</v>
      </c>
      <c r="O1009" s="45">
        <f t="shared" si="56"/>
        <v>0.000001324390283</v>
      </c>
      <c r="P1009" s="45">
        <f t="shared" si="56"/>
        <v>0.000000001646942878</v>
      </c>
      <c r="Q1009" s="45">
        <f t="shared" si="56"/>
        <v>0.000000003407517357</v>
      </c>
      <c r="R1009" s="45">
        <f t="shared" si="56"/>
        <v>0.00000001439285229</v>
      </c>
      <c r="S1009" s="45">
        <f t="shared" si="56"/>
        <v>0.000000001646942878</v>
      </c>
      <c r="T1009" s="45">
        <f t="shared" si="56"/>
        <v>0.0000000985465452</v>
      </c>
      <c r="U1009" s="1"/>
      <c r="V1009" s="80">
        <f t="shared" ref="V1009:AO1009" si="57">AVERAGE( V8:V1007 )</f>
        <v>0.1996075918</v>
      </c>
      <c r="W1009" s="81">
        <f t="shared" si="57"/>
        <v>0.003687557103</v>
      </c>
      <c r="X1009" s="81">
        <f t="shared" si="57"/>
        <v>0.005859565915</v>
      </c>
      <c r="Y1009" s="81">
        <f t="shared" si="57"/>
        <v>0.001198333443</v>
      </c>
      <c r="Z1009" s="81">
        <f t="shared" si="57"/>
        <v>0.2103530483</v>
      </c>
      <c r="AA1009" s="81">
        <f t="shared" si="57"/>
        <v>0.002074808589</v>
      </c>
      <c r="AB1009" s="81">
        <f t="shared" si="57"/>
        <v>0.03253636014</v>
      </c>
      <c r="AC1009" s="81">
        <f t="shared" si="57"/>
        <v>0.000477322574</v>
      </c>
      <c r="AD1009" s="81">
        <f t="shared" si="57"/>
        <v>0.0004999324129</v>
      </c>
      <c r="AE1009" s="81">
        <f t="shared" si="57"/>
        <v>0.03558842372</v>
      </c>
      <c r="AF1009" s="81">
        <f t="shared" si="57"/>
        <v>0.001750880595</v>
      </c>
      <c r="AG1009" s="81">
        <f t="shared" si="57"/>
        <v>0.000253491719</v>
      </c>
      <c r="AH1009" s="81">
        <f t="shared" si="57"/>
        <v>0.04600239177</v>
      </c>
      <c r="AI1009" s="81">
        <f t="shared" si="57"/>
        <v>0.0005791861116</v>
      </c>
      <c r="AJ1009" s="81">
        <f t="shared" si="57"/>
        <v>0.0485859502</v>
      </c>
      <c r="AK1009" s="81">
        <f t="shared" si="57"/>
        <v>0.00003536662265</v>
      </c>
      <c r="AL1009" s="81">
        <f t="shared" si="57"/>
        <v>0.000265499127</v>
      </c>
      <c r="AM1009" s="81">
        <f t="shared" si="57"/>
        <v>0.00005720618193</v>
      </c>
      <c r="AN1009" s="81">
        <f t="shared" si="57"/>
        <v>0.0346562052</v>
      </c>
      <c r="AO1009" s="82">
        <f t="shared" si="57"/>
        <v>0.03501427713</v>
      </c>
      <c r="AP1009" s="1"/>
      <c r="AQ1009" s="45">
        <f t="shared" ref="AQ1009:BJ1009" si="58">AVERAGE( AQ8:AQ1007 )</f>
        <v>0.1071306102</v>
      </c>
      <c r="AR1009" s="45">
        <f t="shared" si="58"/>
        <v>0.00197779594</v>
      </c>
      <c r="AS1009" s="45">
        <f t="shared" si="58"/>
        <v>0.003142800717</v>
      </c>
      <c r="AT1009" s="45">
        <f t="shared" si="58"/>
        <v>0.0006428079617</v>
      </c>
      <c r="AU1009" s="45">
        <f t="shared" si="58"/>
        <v>0.1128940149</v>
      </c>
      <c r="AV1009" s="45">
        <f t="shared" si="58"/>
        <v>0.001595069717</v>
      </c>
      <c r="AW1009" s="45">
        <f t="shared" si="58"/>
        <v>0.0250131857</v>
      </c>
      <c r="AX1009" s="45">
        <f t="shared" si="58"/>
        <v>0.000366954336</v>
      </c>
      <c r="AY1009" s="45">
        <f t="shared" si="58"/>
        <v>0.0003843362395</v>
      </c>
      <c r="AZ1009" s="45">
        <f t="shared" si="58"/>
        <v>0.02735954599</v>
      </c>
      <c r="BA1009" s="45">
        <f t="shared" si="58"/>
        <v>0.001259989704</v>
      </c>
      <c r="BB1009" s="45">
        <f t="shared" si="58"/>
        <v>0.0001824207527</v>
      </c>
      <c r="BC1009" s="45">
        <f t="shared" si="58"/>
        <v>0.03310479319</v>
      </c>
      <c r="BD1009" s="45">
        <f t="shared" si="58"/>
        <v>0.0004168008598</v>
      </c>
      <c r="BE1009" s="45">
        <f t="shared" si="58"/>
        <v>0.03496400451</v>
      </c>
      <c r="BF1009" s="45">
        <f t="shared" si="58"/>
        <v>0.00002802168246</v>
      </c>
      <c r="BG1009" s="45">
        <f t="shared" si="58"/>
        <v>0.0002103602683</v>
      </c>
      <c r="BH1009" s="45">
        <f t="shared" si="58"/>
        <v>0.00004532560207</v>
      </c>
      <c r="BI1009" s="45">
        <f t="shared" si="58"/>
        <v>0.0274588045</v>
      </c>
      <c r="BJ1009" s="45">
        <f t="shared" si="58"/>
        <v>0.02774251206</v>
      </c>
      <c r="BK1009" s="1"/>
      <c r="BL1009" s="45">
        <f t="shared" ref="BL1009:CE1009" si="59">AVERAGE( BL8:BL1007 )</f>
        <v>0.9482215988</v>
      </c>
      <c r="BM1009" s="45">
        <f t="shared" si="59"/>
        <v>0.01777923661</v>
      </c>
      <c r="BN1009" s="45">
        <f t="shared" si="59"/>
        <v>0.02823911444</v>
      </c>
      <c r="BO1009" s="45">
        <f t="shared" si="59"/>
        <v>0.005760050132</v>
      </c>
      <c r="BP1009" s="45">
        <f t="shared" si="59"/>
        <v>1</v>
      </c>
      <c r="BQ1009" s="45">
        <f t="shared" si="59"/>
        <v>0.05830008657</v>
      </c>
      <c r="BR1009" s="45">
        <f t="shared" si="59"/>
        <v>0.914240001</v>
      </c>
      <c r="BS1009" s="45">
        <f t="shared" si="59"/>
        <v>0.01341229898</v>
      </c>
      <c r="BT1009" s="45">
        <f t="shared" si="59"/>
        <v>0.01404761343</v>
      </c>
      <c r="BU1009" s="45">
        <f t="shared" si="59"/>
        <v>1</v>
      </c>
      <c r="BV1009" s="45">
        <f t="shared" si="59"/>
        <v>0.0360367297</v>
      </c>
      <c r="BW1009" s="45">
        <f t="shared" si="59"/>
        <v>0.005217387484</v>
      </c>
      <c r="BX1009" s="45">
        <f t="shared" si="59"/>
        <v>0.9468250265</v>
      </c>
      <c r="BY1009" s="45">
        <f t="shared" si="59"/>
        <v>0.01192085633</v>
      </c>
      <c r="BZ1009" s="45">
        <f t="shared" si="59"/>
        <v>1</v>
      </c>
      <c r="CA1009" s="45">
        <f t="shared" si="59"/>
        <v>0.001010062154</v>
      </c>
      <c r="CB1009" s="45">
        <f t="shared" si="59"/>
        <v>0.007582596271</v>
      </c>
      <c r="CC1009" s="45">
        <f t="shared" si="59"/>
        <v>0.001633795886</v>
      </c>
      <c r="CD1009" s="45">
        <f t="shared" si="59"/>
        <v>0.9897735457</v>
      </c>
      <c r="CE1009" s="45">
        <f t="shared" si="59"/>
        <v>1</v>
      </c>
      <c r="CF1009" s="1"/>
      <c r="CG1009" s="80">
        <f t="shared" ref="CG1009:CZ1009" si="60">AVERAGE( CG8:CG1007 )</f>
        <v>0.9482215988</v>
      </c>
      <c r="CH1009" s="81">
        <f t="shared" si="60"/>
        <v>0.01777923661</v>
      </c>
      <c r="CI1009" s="81">
        <f t="shared" si="60"/>
        <v>0.02823911444</v>
      </c>
      <c r="CJ1009" s="81">
        <f t="shared" si="60"/>
        <v>0.005760050132</v>
      </c>
      <c r="CK1009" s="81">
        <f t="shared" si="60"/>
        <v>1</v>
      </c>
      <c r="CL1009" s="81">
        <f t="shared" si="60"/>
        <v>0.05830008657</v>
      </c>
      <c r="CM1009" s="81">
        <f t="shared" si="60"/>
        <v>0.914240001</v>
      </c>
      <c r="CN1009" s="81">
        <f t="shared" si="60"/>
        <v>0.01341229898</v>
      </c>
      <c r="CO1009" s="81">
        <f t="shared" si="60"/>
        <v>0.01404761343</v>
      </c>
      <c r="CP1009" s="81">
        <f t="shared" si="60"/>
        <v>1</v>
      </c>
      <c r="CQ1009" s="81">
        <f t="shared" si="60"/>
        <v>0.0360367297</v>
      </c>
      <c r="CR1009" s="81">
        <f t="shared" si="60"/>
        <v>0.005217387484</v>
      </c>
      <c r="CS1009" s="81">
        <f t="shared" si="60"/>
        <v>0.9468250265</v>
      </c>
      <c r="CT1009" s="81">
        <f t="shared" si="60"/>
        <v>0.01192085633</v>
      </c>
      <c r="CU1009" s="81">
        <f t="shared" si="60"/>
        <v>1</v>
      </c>
      <c r="CV1009" s="81">
        <f t="shared" si="60"/>
        <v>0.001010062154</v>
      </c>
      <c r="CW1009" s="81">
        <f t="shared" si="60"/>
        <v>0.007582596271</v>
      </c>
      <c r="CX1009" s="81">
        <f t="shared" si="60"/>
        <v>0.001633795886</v>
      </c>
      <c r="CY1009" s="81">
        <f t="shared" si="60"/>
        <v>0.9897735457</v>
      </c>
      <c r="CZ1009" s="82">
        <f t="shared" si="60"/>
        <v>1</v>
      </c>
      <c r="DA1009" s="1"/>
      <c r="DB1009" s="80">
        <f t="shared" ref="DB1009:DF1009" si="61">AVERAGE( DB8:DB1007 )</f>
        <v>60883.39973</v>
      </c>
      <c r="DC1009" s="81">
        <f t="shared" si="61"/>
        <v>64845.071</v>
      </c>
      <c r="DD1009" s="81">
        <f t="shared" si="61"/>
        <v>115294.0552</v>
      </c>
      <c r="DE1009" s="81">
        <f t="shared" si="61"/>
        <v>1259893.418</v>
      </c>
      <c r="DF1009" s="82">
        <f t="shared" si="61"/>
        <v>1500915.944</v>
      </c>
      <c r="DG1009" s="1"/>
      <c r="DH1009" s="80">
        <f t="shared" ref="DH1009:DL1009" si="62">AVERAGE( DH8:DH1007 )</f>
        <v>0.04047390624</v>
      </c>
      <c r="DI1009" s="81">
        <f t="shared" si="62"/>
        <v>0.04318122689</v>
      </c>
      <c r="DJ1009" s="81">
        <f t="shared" si="62"/>
        <v>0.07682296908</v>
      </c>
      <c r="DK1009" s="81">
        <f t="shared" si="62"/>
        <v>0.8395218978</v>
      </c>
      <c r="DL1009" s="82">
        <f t="shared" si="62"/>
        <v>1</v>
      </c>
      <c r="DM1009" s="1"/>
      <c r="DN1009" s="80">
        <f t="shared" ref="DN1009:DQ1009" si="63">AVERAGE( DN8:DN1007 )</f>
        <v>4.320323281</v>
      </c>
      <c r="DO1009" s="81">
        <f t="shared" si="63"/>
        <v>1.042415485</v>
      </c>
      <c r="DP1009" s="81">
        <f t="shared" si="63"/>
        <v>1.187147037</v>
      </c>
      <c r="DQ1009" s="82">
        <f t="shared" si="63"/>
        <v>0.9491536203</v>
      </c>
      <c r="DR1009" s="1"/>
      <c r="DS1009" s="80">
        <f t="shared" ref="DS1009:DW1009" si="64">AVERAGE( DS8:DS1007 )</f>
        <v>0.02946363348</v>
      </c>
      <c r="DT1009" s="81">
        <f t="shared" si="64"/>
        <v>0.0105174999</v>
      </c>
      <c r="DU1009" s="81">
        <f t="shared" si="64"/>
        <v>0.01297524068</v>
      </c>
      <c r="DV1009" s="81">
        <f t="shared" si="64"/>
        <v>0.009306376808</v>
      </c>
      <c r="DW1009" s="82">
        <f t="shared" si="64"/>
        <v>0.009782805485</v>
      </c>
    </row>
    <row r="1010">
      <c r="A1010" s="4" t="s">
        <v>1396</v>
      </c>
      <c r="B1010" s="45">
        <f t="shared" ref="B1010:C1010" si="65">PERCENTILE( B8:B1007, 0.025 )</f>
        <v>0.2665377436</v>
      </c>
      <c r="C1010" s="45">
        <f t="shared" si="65"/>
        <v>2.058821588</v>
      </c>
      <c r="D1010" s="1"/>
      <c r="E1010" s="43">
        <f t="shared" ref="E1010:T1010" si="66">PERCENTILE( E8:E1007, 0.025 )</f>
        <v>0.00001461775049</v>
      </c>
      <c r="F1010" s="43">
        <f t="shared" si="66"/>
        <v>0.0000001991759338</v>
      </c>
      <c r="G1010" s="43">
        <f t="shared" si="66"/>
        <v>0.0000001669035292</v>
      </c>
      <c r="H1010" s="43">
        <f t="shared" si="66"/>
        <v>0.000000003228416617</v>
      </c>
      <c r="I1010" s="43">
        <f t="shared" si="66"/>
        <v>0.0000001991759338</v>
      </c>
      <c r="J1010" s="43">
        <f t="shared" si="66"/>
        <v>0.000001763813691</v>
      </c>
      <c r="K1010" s="43">
        <f t="shared" si="66"/>
        <v>0.00000001374164137</v>
      </c>
      <c r="L1010" s="43">
        <f t="shared" si="66"/>
        <v>0.00000001439282401</v>
      </c>
      <c r="M1010" s="43">
        <f t="shared" si="66"/>
        <v>0.0000001669035292</v>
      </c>
      <c r="N1010" s="43">
        <f t="shared" si="66"/>
        <v>0.00000001374164137</v>
      </c>
      <c r="O1010" s="43">
        <f t="shared" si="66"/>
        <v>0.000001324389588</v>
      </c>
      <c r="P1010" s="43">
        <f t="shared" si="66"/>
        <v>0.000000001646873358</v>
      </c>
      <c r="Q1010" s="43">
        <f t="shared" si="66"/>
        <v>0.000000003228416617</v>
      </c>
      <c r="R1010" s="43">
        <f t="shared" si="66"/>
        <v>0.00000001439282401</v>
      </c>
      <c r="S1010" s="43">
        <f t="shared" si="66"/>
        <v>0.000000001646873358</v>
      </c>
      <c r="T1010" s="43">
        <f t="shared" si="66"/>
        <v>0.00000009854653825</v>
      </c>
      <c r="U1010" s="41"/>
      <c r="V1010" s="83">
        <f t="shared" ref="V1010:AO1010" si="67">PERCENTILE( V8:V1007, 0.025 )</f>
        <v>0.1517176324</v>
      </c>
      <c r="W1010" s="84">
        <f t="shared" si="67"/>
        <v>0.003674117921</v>
      </c>
      <c r="X1010" s="84">
        <f t="shared" si="67"/>
        <v>0.005797355685</v>
      </c>
      <c r="Y1010" s="84">
        <f t="shared" si="67"/>
        <v>0.001135348464</v>
      </c>
      <c r="Z1010" s="84">
        <f t="shared" si="67"/>
        <v>0.1623244544</v>
      </c>
      <c r="AA1010" s="84">
        <f t="shared" si="67"/>
        <v>0.002067247017</v>
      </c>
      <c r="AB1010" s="84">
        <f t="shared" si="67"/>
        <v>0.03253635802</v>
      </c>
      <c r="AC1010" s="84">
        <f t="shared" si="67"/>
        <v>0.0004773127514</v>
      </c>
      <c r="AD1010" s="84">
        <f t="shared" si="67"/>
        <v>0.0004999314306</v>
      </c>
      <c r="AE1010" s="84">
        <f t="shared" si="67"/>
        <v>0.03558084922</v>
      </c>
      <c r="AF1010" s="84">
        <f t="shared" si="67"/>
        <v>0.001732291729</v>
      </c>
      <c r="AG1010" s="84">
        <f t="shared" si="67"/>
        <v>0.0002534865025</v>
      </c>
      <c r="AH1010" s="84">
        <f t="shared" si="67"/>
        <v>0.04600236762</v>
      </c>
      <c r="AI1010" s="84">
        <f t="shared" si="67"/>
        <v>0.0005791616634</v>
      </c>
      <c r="AJ1010" s="84">
        <f t="shared" si="67"/>
        <v>0.04856730752</v>
      </c>
      <c r="AK1010" s="84">
        <f t="shared" si="67"/>
        <v>0.00003350773607</v>
      </c>
      <c r="AL1010" s="84">
        <f t="shared" si="67"/>
        <v>0.0002654986054</v>
      </c>
      <c r="AM1010" s="84">
        <f t="shared" si="67"/>
        <v>0.00005720376719</v>
      </c>
      <c r="AN1010" s="84">
        <f t="shared" si="67"/>
        <v>0.03465620275</v>
      </c>
      <c r="AO1010" s="85">
        <f t="shared" si="67"/>
        <v>0.03501241286</v>
      </c>
      <c r="AP1010" s="41"/>
      <c r="AQ1010" s="43">
        <f t="shared" ref="AQ1010:BJ1010" si="68">PERCENTILE( AQ8:AQ1007, 0.025 )</f>
        <v>0.05990428736</v>
      </c>
      <c r="AR1010" s="43">
        <f t="shared" si="68"/>
        <v>0.001183192319</v>
      </c>
      <c r="AS1010" s="43">
        <f t="shared" si="68"/>
        <v>0.001875696203</v>
      </c>
      <c r="AT1010" s="43">
        <f t="shared" si="68"/>
        <v>0.0003827896079</v>
      </c>
      <c r="AU1010" s="43">
        <f t="shared" si="68"/>
        <v>0.06302344037</v>
      </c>
      <c r="AV1010" s="43">
        <f t="shared" si="68"/>
        <v>0.001368753467</v>
      </c>
      <c r="AW1010" s="43">
        <f t="shared" si="68"/>
        <v>0.02149177874</v>
      </c>
      <c r="AX1010" s="43">
        <f t="shared" si="68"/>
        <v>0.0003152910522</v>
      </c>
      <c r="AY1010" s="43">
        <f t="shared" si="68"/>
        <v>0.0003302283423</v>
      </c>
      <c r="AZ1010" s="43">
        <f t="shared" si="68"/>
        <v>0.02350571884</v>
      </c>
      <c r="BA1010" s="43">
        <f t="shared" si="68"/>
        <v>0.001246612562</v>
      </c>
      <c r="BB1010" s="43">
        <f t="shared" si="68"/>
        <v>0.0001824169987</v>
      </c>
      <c r="BC1010" s="43">
        <f t="shared" si="68"/>
        <v>0.03310477582</v>
      </c>
      <c r="BD1010" s="43">
        <f t="shared" si="68"/>
        <v>0.0004167832662</v>
      </c>
      <c r="BE1010" s="43">
        <f t="shared" si="68"/>
        <v>0.03495058864</v>
      </c>
      <c r="BF1010" s="43">
        <f t="shared" si="68"/>
        <v>0.00002654884944</v>
      </c>
      <c r="BG1010" s="43">
        <f t="shared" si="68"/>
        <v>0.000210359855</v>
      </c>
      <c r="BH1010" s="43">
        <f t="shared" si="68"/>
        <v>0.00004532368882</v>
      </c>
      <c r="BI1010" s="43">
        <f t="shared" si="68"/>
        <v>0.02745880257</v>
      </c>
      <c r="BJ1010" s="43">
        <f t="shared" si="68"/>
        <v>0.02774103496</v>
      </c>
      <c r="BK1010" s="41"/>
      <c r="BL1010" s="43">
        <f t="shared" ref="BL1010:CE1010" si="69">PERCENTILE( BL8:BL1007, 0.025 )</f>
        <v>0.9346566585</v>
      </c>
      <c r="BM1010" s="43">
        <f t="shared" si="69"/>
        <v>0.01431396398</v>
      </c>
      <c r="BN1010" s="43">
        <f t="shared" si="69"/>
        <v>0.02290363773</v>
      </c>
      <c r="BO1010" s="43">
        <f t="shared" si="69"/>
        <v>0.004879120078</v>
      </c>
      <c r="BP1010" s="43">
        <f t="shared" si="69"/>
        <v>1</v>
      </c>
      <c r="BQ1010" s="43">
        <f t="shared" si="69"/>
        <v>0.05809999092</v>
      </c>
      <c r="BR1010" s="43">
        <f t="shared" si="69"/>
        <v>0.9140447776</v>
      </c>
      <c r="BS1010" s="43">
        <f t="shared" si="69"/>
        <v>0.01340971109</v>
      </c>
      <c r="BT1010" s="43">
        <f t="shared" si="69"/>
        <v>0.01404464053</v>
      </c>
      <c r="BU1010" s="43">
        <f t="shared" si="69"/>
        <v>1</v>
      </c>
      <c r="BV1010" s="43">
        <f t="shared" si="69"/>
        <v>0.03566785597</v>
      </c>
      <c r="BW1010" s="43">
        <f t="shared" si="69"/>
        <v>0.005215486336</v>
      </c>
      <c r="BX1010" s="43">
        <f t="shared" si="69"/>
        <v>0.9464609624</v>
      </c>
      <c r="BY1010" s="43">
        <f t="shared" si="69"/>
        <v>0.0119167713</v>
      </c>
      <c r="BZ1010" s="43">
        <f t="shared" si="69"/>
        <v>1</v>
      </c>
      <c r="CA1010" s="43">
        <f t="shared" si="69"/>
        <v>0.0009570244759</v>
      </c>
      <c r="CB1010" s="43">
        <f t="shared" si="69"/>
        <v>0.007582206004</v>
      </c>
      <c r="CC1010" s="43">
        <f t="shared" si="69"/>
        <v>0.001633777795</v>
      </c>
      <c r="CD1010" s="43">
        <f t="shared" si="69"/>
        <v>0.9897207214</v>
      </c>
      <c r="CE1010" s="43">
        <f t="shared" si="69"/>
        <v>1</v>
      </c>
      <c r="CF1010" s="41"/>
      <c r="CG1010" s="83">
        <f t="shared" ref="CG1010:CZ1010" si="70">PERCENTILE( CG8:CG1007, 0.025 )</f>
        <v>0.9346566585</v>
      </c>
      <c r="CH1010" s="84">
        <f t="shared" si="70"/>
        <v>0.01431396398</v>
      </c>
      <c r="CI1010" s="84">
        <f t="shared" si="70"/>
        <v>0.02290363773</v>
      </c>
      <c r="CJ1010" s="84">
        <f t="shared" si="70"/>
        <v>0.004879120078</v>
      </c>
      <c r="CK1010" s="84">
        <f t="shared" si="70"/>
        <v>1</v>
      </c>
      <c r="CL1010" s="84">
        <f t="shared" si="70"/>
        <v>0.05809999092</v>
      </c>
      <c r="CM1010" s="84">
        <f t="shared" si="70"/>
        <v>0.9140447776</v>
      </c>
      <c r="CN1010" s="84">
        <f t="shared" si="70"/>
        <v>0.01340971109</v>
      </c>
      <c r="CO1010" s="84">
        <f t="shared" si="70"/>
        <v>0.01404464053</v>
      </c>
      <c r="CP1010" s="84">
        <f t="shared" si="70"/>
        <v>1</v>
      </c>
      <c r="CQ1010" s="84">
        <f t="shared" si="70"/>
        <v>0.03566785597</v>
      </c>
      <c r="CR1010" s="84">
        <f t="shared" si="70"/>
        <v>0.005215486336</v>
      </c>
      <c r="CS1010" s="84">
        <f t="shared" si="70"/>
        <v>0.9464609624</v>
      </c>
      <c r="CT1010" s="84">
        <f t="shared" si="70"/>
        <v>0.0119167713</v>
      </c>
      <c r="CU1010" s="84">
        <f t="shared" si="70"/>
        <v>1</v>
      </c>
      <c r="CV1010" s="84">
        <f t="shared" si="70"/>
        <v>0.0009570244759</v>
      </c>
      <c r="CW1010" s="84">
        <f t="shared" si="70"/>
        <v>0.007582206004</v>
      </c>
      <c r="CX1010" s="84">
        <f t="shared" si="70"/>
        <v>0.001633777795</v>
      </c>
      <c r="CY1010" s="84">
        <f t="shared" si="70"/>
        <v>0.9897207214</v>
      </c>
      <c r="CZ1010" s="85">
        <f t="shared" si="70"/>
        <v>1</v>
      </c>
      <c r="DA1010" s="41"/>
      <c r="DB1010" s="83">
        <f t="shared" ref="DB1010:DF1010" si="71">PERCENTILE( DB8:DB1007, 0.025 )</f>
        <v>37439.60205</v>
      </c>
      <c r="DC1010" s="84">
        <f t="shared" si="71"/>
        <v>56907.78701</v>
      </c>
      <c r="DD1010" s="84">
        <f t="shared" si="71"/>
        <v>114568.6292</v>
      </c>
      <c r="DE1010" s="84">
        <f t="shared" si="71"/>
        <v>1259649.813</v>
      </c>
      <c r="DF1010" s="85">
        <f t="shared" si="71"/>
        <v>1468667.316</v>
      </c>
      <c r="DG1010" s="41"/>
      <c r="DH1010" s="83">
        <f t="shared" ref="DH1010:DL1010" si="72">PERCENTILE( DH8:DH1007, 0.025 )</f>
        <v>0.02553156427</v>
      </c>
      <c r="DI1010" s="84">
        <f t="shared" si="72"/>
        <v>0.03877858633</v>
      </c>
      <c r="DJ1010" s="84">
        <f t="shared" si="72"/>
        <v>0.07543235003</v>
      </c>
      <c r="DK1010" s="84">
        <f t="shared" si="72"/>
        <v>0.8200651531</v>
      </c>
      <c r="DL1010" s="85">
        <f t="shared" si="72"/>
        <v>1</v>
      </c>
      <c r="DM1010" s="41"/>
      <c r="DN1010" s="83">
        <f t="shared" ref="DN1010:DQ1010" si="73">PERCENTILE( DN8:DN1007, 0.025 )</f>
        <v>2.725326556</v>
      </c>
      <c r="DO1010" s="84">
        <f t="shared" si="73"/>
        <v>0.9361336345</v>
      </c>
      <c r="DP1010" s="84">
        <f t="shared" si="73"/>
        <v>1.16565777</v>
      </c>
      <c r="DQ1010" s="85">
        <f t="shared" si="73"/>
        <v>0.9271560527</v>
      </c>
      <c r="DR1010" s="86"/>
      <c r="DS1010" s="83">
        <f t="shared" ref="DS1010:DW1010" si="74">PERCENTILE( DS8:DS1007, 0.025 )</f>
        <v>0.0219830473</v>
      </c>
      <c r="DT1010" s="84">
        <f t="shared" si="74"/>
        <v>0.009939425826</v>
      </c>
      <c r="DU1010" s="84">
        <f t="shared" si="74"/>
        <v>0.0129732283</v>
      </c>
      <c r="DV1010" s="84">
        <f t="shared" si="74"/>
        <v>0.009306155244</v>
      </c>
      <c r="DW1010" s="85">
        <f t="shared" si="74"/>
        <v>0.009689368323</v>
      </c>
    </row>
    <row r="1011">
      <c r="A1011" s="4" t="s">
        <v>1397</v>
      </c>
      <c r="B1011" s="45">
        <f t="shared" ref="B1011:C1011" si="75">PERCENTILE( B8:B1007, 0.975 )</f>
        <v>0.7385086705</v>
      </c>
      <c r="C1011" s="45">
        <f t="shared" si="75"/>
        <v>3.364688403</v>
      </c>
      <c r="D1011" s="1"/>
      <c r="E1011" s="43">
        <f t="shared" ref="E1011:T1011" si="76">PERCENTILE( E8:E1007, 0.975 )</f>
        <v>0.00002386331889</v>
      </c>
      <c r="F1011" s="43">
        <f t="shared" si="76"/>
        <v>0.0000002006357604</v>
      </c>
      <c r="G1011" s="43">
        <f t="shared" si="76"/>
        <v>0.0000001704922695</v>
      </c>
      <c r="H1011" s="43">
        <f t="shared" si="76"/>
        <v>0.000000003587290654</v>
      </c>
      <c r="I1011" s="43">
        <f t="shared" si="76"/>
        <v>0.0000002006357604</v>
      </c>
      <c r="J1011" s="43">
        <f t="shared" si="76"/>
        <v>0.000001763813921</v>
      </c>
      <c r="K1011" s="43">
        <f t="shared" si="76"/>
        <v>0.00000001374220802</v>
      </c>
      <c r="L1011" s="43">
        <f t="shared" si="76"/>
        <v>0.00000001439288068</v>
      </c>
      <c r="M1011" s="43">
        <f t="shared" si="76"/>
        <v>0.0000001704922695</v>
      </c>
      <c r="N1011" s="43">
        <f t="shared" si="76"/>
        <v>0.00000001374220802</v>
      </c>
      <c r="O1011" s="43">
        <f t="shared" si="76"/>
        <v>0.000001324390981</v>
      </c>
      <c r="P1011" s="43">
        <f t="shared" si="76"/>
        <v>0.000000001647012658</v>
      </c>
      <c r="Q1011" s="43">
        <f t="shared" si="76"/>
        <v>0.000000003587290654</v>
      </c>
      <c r="R1011" s="43">
        <f t="shared" si="76"/>
        <v>0.00000001439288068</v>
      </c>
      <c r="S1011" s="43">
        <f t="shared" si="76"/>
        <v>0.000000001647012658</v>
      </c>
      <c r="T1011" s="43">
        <f t="shared" si="76"/>
        <v>0.00000009854655218</v>
      </c>
      <c r="U1011" s="41"/>
      <c r="V1011" s="87">
        <f t="shared" ref="V1011:AO1011" si="77">PERCENTILE( V8:V1007, 0.975 )</f>
        <v>0.2476773868</v>
      </c>
      <c r="W1011" s="88">
        <f t="shared" si="77"/>
        <v>0.003701046752</v>
      </c>
      <c r="X1011" s="88">
        <f t="shared" si="77"/>
        <v>0.005922009755</v>
      </c>
      <c r="Y1011" s="88">
        <f t="shared" si="77"/>
        <v>0.001261554941</v>
      </c>
      <c r="Z1011" s="88">
        <f t="shared" si="77"/>
        <v>0.2585619982</v>
      </c>
      <c r="AA1011" s="88">
        <f t="shared" si="77"/>
        <v>0.002082398557</v>
      </c>
      <c r="AB1011" s="88">
        <f t="shared" si="77"/>
        <v>0.03253636227</v>
      </c>
      <c r="AC1011" s="88">
        <f t="shared" si="77"/>
        <v>0.0004773324336</v>
      </c>
      <c r="AD1011" s="88">
        <f t="shared" si="77"/>
        <v>0.0004999333988</v>
      </c>
      <c r="AE1011" s="88">
        <f t="shared" si="77"/>
        <v>0.03559602666</v>
      </c>
      <c r="AF1011" s="88">
        <f t="shared" si="77"/>
        <v>0.001769539265</v>
      </c>
      <c r="AG1011" s="88">
        <f t="shared" si="77"/>
        <v>0.0002534969551</v>
      </c>
      <c r="AH1011" s="88">
        <f t="shared" si="77"/>
        <v>0.04600241601</v>
      </c>
      <c r="AI1011" s="88">
        <f t="shared" si="77"/>
        <v>0.0005792106515</v>
      </c>
      <c r="AJ1011" s="88">
        <f t="shared" si="77"/>
        <v>0.04860466288</v>
      </c>
      <c r="AK1011" s="88">
        <f t="shared" si="77"/>
        <v>0.00003723248969</v>
      </c>
      <c r="AL1011" s="88">
        <f t="shared" si="77"/>
        <v>0.0002654996506</v>
      </c>
      <c r="AM1011" s="88">
        <f t="shared" si="77"/>
        <v>0.00005720860574</v>
      </c>
      <c r="AN1011" s="88">
        <f t="shared" si="77"/>
        <v>0.03465620765</v>
      </c>
      <c r="AO1011" s="89">
        <f t="shared" si="77"/>
        <v>0.0350161484</v>
      </c>
      <c r="AP1011" s="41"/>
      <c r="AQ1011" s="43">
        <f t="shared" ref="AQ1011:BJ1011" si="78">PERCENTILE( AQ8:AQ1007, 0.975 )</f>
        <v>0.1643988233</v>
      </c>
      <c r="AR1011" s="43">
        <f t="shared" si="78"/>
        <v>0.002741864259</v>
      </c>
      <c r="AS1011" s="43">
        <f t="shared" si="78"/>
        <v>0.004369143367</v>
      </c>
      <c r="AT1011" s="43">
        <f t="shared" si="78"/>
        <v>0.0008995869379</v>
      </c>
      <c r="AU1011" s="43">
        <f t="shared" si="78"/>
        <v>0.1722831831</v>
      </c>
      <c r="AV1011" s="43">
        <f t="shared" si="78"/>
        <v>0.001812647411</v>
      </c>
      <c r="AW1011" s="43">
        <f t="shared" si="78"/>
        <v>0.02837136389</v>
      </c>
      <c r="AX1011" s="43">
        <f t="shared" si="78"/>
        <v>0.0004162192527</v>
      </c>
      <c r="AY1011" s="43">
        <f t="shared" si="78"/>
        <v>0.0004359357086</v>
      </c>
      <c r="AZ1011" s="43">
        <f t="shared" si="78"/>
        <v>0.03103725333</v>
      </c>
      <c r="BA1011" s="43">
        <f t="shared" si="78"/>
        <v>0.001273417081</v>
      </c>
      <c r="BB1011" s="43">
        <f t="shared" si="78"/>
        <v>0.0001824245208</v>
      </c>
      <c r="BC1011" s="43">
        <f t="shared" si="78"/>
        <v>0.03310481064</v>
      </c>
      <c r="BD1011" s="43">
        <f t="shared" si="78"/>
        <v>0.0004168185195</v>
      </c>
      <c r="BE1011" s="43">
        <f t="shared" si="78"/>
        <v>0.03497747076</v>
      </c>
      <c r="BF1011" s="43">
        <f t="shared" si="78"/>
        <v>0.00002950004623</v>
      </c>
      <c r="BG1011" s="43">
        <f t="shared" si="78"/>
        <v>0.0002103606832</v>
      </c>
      <c r="BH1011" s="43">
        <f t="shared" si="78"/>
        <v>0.0000453275225</v>
      </c>
      <c r="BI1011" s="43">
        <f t="shared" si="78"/>
        <v>0.02745880645</v>
      </c>
      <c r="BJ1011" s="43">
        <f t="shared" si="78"/>
        <v>0.0277439947</v>
      </c>
      <c r="BK1011" s="41"/>
      <c r="BL1011" s="43">
        <f t="shared" ref="BL1011:CE1011" si="79">PERCENTILE( BL8:BL1007, 0.975 )</f>
        <v>0.9579032782</v>
      </c>
      <c r="BM1011" s="43">
        <f t="shared" si="79"/>
        <v>0.02263440837</v>
      </c>
      <c r="BN1011" s="43">
        <f t="shared" si="79"/>
        <v>0.03571461744</v>
      </c>
      <c r="BO1011" s="43">
        <f t="shared" si="79"/>
        <v>0.00699431571</v>
      </c>
      <c r="BP1011" s="43">
        <f t="shared" si="79"/>
        <v>1</v>
      </c>
      <c r="BQ1011" s="43">
        <f t="shared" si="79"/>
        <v>0.0585008708</v>
      </c>
      <c r="BR1011" s="43">
        <f t="shared" si="79"/>
        <v>0.9144345549</v>
      </c>
      <c r="BS1011" s="43">
        <f t="shared" si="79"/>
        <v>0.013414878</v>
      </c>
      <c r="BT1011" s="43">
        <f t="shared" si="79"/>
        <v>0.01405057613</v>
      </c>
      <c r="BU1011" s="43">
        <f t="shared" si="79"/>
        <v>1</v>
      </c>
      <c r="BV1011" s="43">
        <f t="shared" si="79"/>
        <v>0.03640677994</v>
      </c>
      <c r="BW1011" s="43">
        <f t="shared" si="79"/>
        <v>0.005219282588</v>
      </c>
      <c r="BX1011" s="43">
        <f t="shared" si="79"/>
        <v>0.9471879331</v>
      </c>
      <c r="BY1011" s="43">
        <f t="shared" si="79"/>
        <v>0.01192492837</v>
      </c>
      <c r="BZ1011" s="43">
        <f t="shared" si="79"/>
        <v>1</v>
      </c>
      <c r="CA1011" s="43">
        <f t="shared" si="79"/>
        <v>0.001063294834</v>
      </c>
      <c r="CB1011" s="43">
        <f t="shared" si="79"/>
        <v>0.007582985109</v>
      </c>
      <c r="CC1011" s="43">
        <f t="shared" si="79"/>
        <v>0.001633813911</v>
      </c>
      <c r="CD1011" s="43">
        <f t="shared" si="79"/>
        <v>0.9898261765</v>
      </c>
      <c r="CE1011" s="43">
        <f t="shared" si="79"/>
        <v>1</v>
      </c>
      <c r="CF1011" s="41"/>
      <c r="CG1011" s="87">
        <f t="shared" ref="CG1011:CZ1011" si="80">PERCENTILE( CG8:CG1007, 0.975 )</f>
        <v>0.9579032782</v>
      </c>
      <c r="CH1011" s="88">
        <f t="shared" si="80"/>
        <v>0.02263440837</v>
      </c>
      <c r="CI1011" s="88">
        <f t="shared" si="80"/>
        <v>0.03571461744</v>
      </c>
      <c r="CJ1011" s="88">
        <f t="shared" si="80"/>
        <v>0.00699431571</v>
      </c>
      <c r="CK1011" s="88">
        <f t="shared" si="80"/>
        <v>1</v>
      </c>
      <c r="CL1011" s="88">
        <f t="shared" si="80"/>
        <v>0.0585008708</v>
      </c>
      <c r="CM1011" s="88">
        <f t="shared" si="80"/>
        <v>0.9144345549</v>
      </c>
      <c r="CN1011" s="88">
        <f t="shared" si="80"/>
        <v>0.013414878</v>
      </c>
      <c r="CO1011" s="88">
        <f t="shared" si="80"/>
        <v>0.01405057613</v>
      </c>
      <c r="CP1011" s="88">
        <f t="shared" si="80"/>
        <v>1</v>
      </c>
      <c r="CQ1011" s="88">
        <f t="shared" si="80"/>
        <v>0.03640677994</v>
      </c>
      <c r="CR1011" s="88">
        <f t="shared" si="80"/>
        <v>0.005219282588</v>
      </c>
      <c r="CS1011" s="88">
        <f t="shared" si="80"/>
        <v>0.9471879331</v>
      </c>
      <c r="CT1011" s="88">
        <f t="shared" si="80"/>
        <v>0.01192492837</v>
      </c>
      <c r="CU1011" s="88">
        <f t="shared" si="80"/>
        <v>1</v>
      </c>
      <c r="CV1011" s="88">
        <f t="shared" si="80"/>
        <v>0.001063294834</v>
      </c>
      <c r="CW1011" s="88">
        <f t="shared" si="80"/>
        <v>0.007582985109</v>
      </c>
      <c r="CX1011" s="88">
        <f t="shared" si="80"/>
        <v>0.001633813911</v>
      </c>
      <c r="CY1011" s="88">
        <f t="shared" si="80"/>
        <v>0.9898261765</v>
      </c>
      <c r="CZ1011" s="89">
        <f t="shared" si="80"/>
        <v>1</v>
      </c>
      <c r="DA1011" s="41"/>
      <c r="DB1011" s="87">
        <f t="shared" ref="DB1011:DF1011" si="81">PERCENTILE( DB8:DB1007, 0.975 )</f>
        <v>89269.09228</v>
      </c>
      <c r="DC1011" s="88">
        <f t="shared" si="81"/>
        <v>72414.18644</v>
      </c>
      <c r="DD1011" s="88">
        <f t="shared" si="81"/>
        <v>115994.2512</v>
      </c>
      <c r="DE1011" s="88">
        <f t="shared" si="81"/>
        <v>1260128.008</v>
      </c>
      <c r="DF1011" s="89">
        <f t="shared" si="81"/>
        <v>1536609.86</v>
      </c>
      <c r="DG1011" s="41"/>
      <c r="DH1011" s="87">
        <f t="shared" ref="DH1011:DL1011" si="82">PERCENTILE( DH8:DH1007, 0.975 )</f>
        <v>0.05797024559</v>
      </c>
      <c r="DI1011" s="88">
        <f t="shared" si="82"/>
        <v>0.04747516186</v>
      </c>
      <c r="DJ1011" s="88">
        <f t="shared" si="82"/>
        <v>0.07801367694</v>
      </c>
      <c r="DK1011" s="88">
        <f t="shared" si="82"/>
        <v>0.8577065991</v>
      </c>
      <c r="DL1011" s="89">
        <f t="shared" si="82"/>
        <v>1</v>
      </c>
      <c r="DM1011" s="41"/>
      <c r="DN1011" s="87">
        <f t="shared" ref="DN1011:DQ1011" si="83">PERCENTILE( DN8:DN1007, 0.975 )</f>
        <v>6.187942428</v>
      </c>
      <c r="DO1011" s="88">
        <f t="shared" si="83"/>
        <v>1.14607313</v>
      </c>
      <c r="DP1011" s="88">
        <f t="shared" si="83"/>
        <v>1.205547071</v>
      </c>
      <c r="DQ1011" s="89">
        <f t="shared" si="83"/>
        <v>0.9697130305</v>
      </c>
      <c r="DR1011" s="86"/>
      <c r="DS1011" s="87">
        <f t="shared" ref="DS1011:DW1011" si="84">PERCENTILE( DS8:DS1007, 0.975 )</f>
        <v>0.03837200872</v>
      </c>
      <c r="DT1011" s="88">
        <f t="shared" si="84"/>
        <v>0.011069156</v>
      </c>
      <c r="DU1011" s="88">
        <f t="shared" si="84"/>
        <v>0.01297726061</v>
      </c>
      <c r="DV1011" s="88">
        <f t="shared" si="84"/>
        <v>0.009306599205</v>
      </c>
      <c r="DW1011" s="89">
        <f t="shared" si="84"/>
        <v>0.009886225021</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B1" s="2" t="s">
        <v>0</v>
      </c>
      <c r="C1" s="2" t="s">
        <v>3</v>
      </c>
    </row>
    <row r="8">
      <c r="A8" s="4" t="s">
        <v>4</v>
      </c>
      <c r="B8" s="6">
        <v>0.6967256203354499</v>
      </c>
      <c r="C8" s="6">
        <v>0.30929302131705483</v>
      </c>
    </row>
    <row r="9">
      <c r="A9" s="4" t="s">
        <v>6</v>
      </c>
      <c r="B9" s="6">
        <v>0.3807818829952001</v>
      </c>
      <c r="C9" s="6">
        <v>0.08034561856042333</v>
      </c>
    </row>
    <row r="10">
      <c r="A10" s="4" t="s">
        <v>7</v>
      </c>
      <c r="B10" s="6">
        <v>0.32348848204297964</v>
      </c>
      <c r="C10" s="6">
        <v>0.9323731520364041</v>
      </c>
    </row>
    <row r="11">
      <c r="A11" s="4" t="s">
        <v>8</v>
      </c>
      <c r="B11" s="6">
        <v>0.046472346898634775</v>
      </c>
      <c r="C11" s="6">
        <v>0.49188501218257075</v>
      </c>
    </row>
    <row r="12">
      <c r="A12" s="4" t="s">
        <v>9</v>
      </c>
      <c r="B12" s="6">
        <v>0.9528095411852986</v>
      </c>
      <c r="C12" s="6">
        <v>0.4881602662205221</v>
      </c>
    </row>
    <row r="13">
      <c r="A13" s="4" t="s">
        <v>10</v>
      </c>
      <c r="B13" s="6">
        <v>0.30805472997217886</v>
      </c>
      <c r="C13" s="6">
        <v>0.38249206367118715</v>
      </c>
    </row>
    <row r="14">
      <c r="A14" s="4" t="s">
        <v>11</v>
      </c>
      <c r="B14" s="6">
        <v>0.6591857049406443</v>
      </c>
      <c r="C14" s="6">
        <v>0.5094515905186834</v>
      </c>
    </row>
    <row r="15">
      <c r="A15" s="4" t="s">
        <v>12</v>
      </c>
      <c r="B15" s="6">
        <v>0.003868523089794018</v>
      </c>
      <c r="C15" s="6">
        <v>0.7916938785448986</v>
      </c>
    </row>
    <row r="16">
      <c r="A16" s="4" t="s">
        <v>13</v>
      </c>
      <c r="B16" s="6">
        <v>0.1680983026635786</v>
      </c>
      <c r="C16" s="6">
        <v>0.2442970271625251</v>
      </c>
    </row>
    <row r="17">
      <c r="A17" s="4" t="s">
        <v>14</v>
      </c>
      <c r="B17" s="6">
        <v>0.508919629193989</v>
      </c>
      <c r="C17" s="6">
        <v>0.7853958598961006</v>
      </c>
    </row>
    <row r="18">
      <c r="A18" s="4" t="s">
        <v>16</v>
      </c>
      <c r="B18" s="6">
        <v>0.610463826699773</v>
      </c>
      <c r="C18" s="6">
        <v>0.7046373814100502</v>
      </c>
    </row>
    <row r="19">
      <c r="A19" s="4" t="s">
        <v>17</v>
      </c>
      <c r="B19" s="6">
        <v>0.2939636687625812</v>
      </c>
      <c r="C19" s="6">
        <v>0.8505689160344662</v>
      </c>
    </row>
    <row r="20">
      <c r="A20" s="4" t="s">
        <v>18</v>
      </c>
      <c r="B20" s="6">
        <v>0.30185433544288875</v>
      </c>
      <c r="C20" s="6">
        <v>0.7264148060869641</v>
      </c>
    </row>
    <row r="21">
      <c r="A21" s="4" t="s">
        <v>19</v>
      </c>
      <c r="B21" s="6">
        <v>0.05679865552842034</v>
      </c>
      <c r="C21" s="6">
        <v>0.22787651869403347</v>
      </c>
    </row>
    <row r="22">
      <c r="A22" s="4" t="s">
        <v>20</v>
      </c>
      <c r="B22" s="6">
        <v>0.13086889121818002</v>
      </c>
      <c r="C22" s="6">
        <v>0.4167955229234187</v>
      </c>
    </row>
    <row r="23">
      <c r="A23" s="4" t="s">
        <v>21</v>
      </c>
      <c r="B23" s="6">
        <v>0.5086835130281148</v>
      </c>
      <c r="C23" s="6">
        <v>0.1540735953417426</v>
      </c>
    </row>
    <row r="24">
      <c r="A24" s="4" t="s">
        <v>22</v>
      </c>
      <c r="B24" s="6">
        <v>0.48966971890310196</v>
      </c>
      <c r="C24" s="6">
        <v>0.47059158022017555</v>
      </c>
    </row>
    <row r="25">
      <c r="A25" s="4" t="s">
        <v>23</v>
      </c>
      <c r="B25" s="6">
        <v>0.5755559292669244</v>
      </c>
      <c r="C25" s="6">
        <v>0.5455798271949069</v>
      </c>
    </row>
    <row r="26">
      <c r="A26" s="4" t="s">
        <v>24</v>
      </c>
      <c r="B26" s="6">
        <v>0.9345799604297408</v>
      </c>
      <c r="C26" s="6">
        <v>0.10066272249401409</v>
      </c>
    </row>
    <row r="27">
      <c r="A27" s="4" t="s">
        <v>26</v>
      </c>
      <c r="B27" s="6">
        <v>0.8567320595435104</v>
      </c>
      <c r="C27" s="6">
        <v>0.8704505652444509</v>
      </c>
    </row>
    <row r="28">
      <c r="A28" s="4" t="s">
        <v>27</v>
      </c>
      <c r="B28" s="6">
        <v>0.9257723859342092</v>
      </c>
      <c r="C28" s="6">
        <v>0.7460254779672221</v>
      </c>
    </row>
    <row r="29">
      <c r="A29" s="4" t="s">
        <v>28</v>
      </c>
      <c r="B29" s="6">
        <v>0.6730274437573255</v>
      </c>
      <c r="C29" s="6">
        <v>0.8280381672038846</v>
      </c>
    </row>
    <row r="30">
      <c r="A30" s="4" t="s">
        <v>29</v>
      </c>
      <c r="B30" s="6">
        <v>0.06246164973690904</v>
      </c>
      <c r="C30" s="6">
        <v>0.2965914530572643</v>
      </c>
    </row>
    <row r="31">
      <c r="A31" s="4" t="s">
        <v>31</v>
      </c>
      <c r="B31" s="6">
        <v>0.9317465868866991</v>
      </c>
      <c r="C31" s="6">
        <v>0.9839576320583309</v>
      </c>
    </row>
    <row r="32">
      <c r="A32" s="4" t="s">
        <v>32</v>
      </c>
      <c r="B32" s="6">
        <v>0.20364506903166757</v>
      </c>
      <c r="C32" s="6">
        <v>0.30490221341912993</v>
      </c>
    </row>
    <row r="33">
      <c r="A33" s="4" t="s">
        <v>33</v>
      </c>
      <c r="B33" s="6">
        <v>0.337746797486535</v>
      </c>
      <c r="C33" s="6">
        <v>0.6925401047505082</v>
      </c>
    </row>
    <row r="34">
      <c r="A34" s="4" t="s">
        <v>34</v>
      </c>
      <c r="B34" s="6">
        <v>0.7443200793577702</v>
      </c>
      <c r="C34" s="6">
        <v>0.5429236262630478</v>
      </c>
    </row>
    <row r="35">
      <c r="A35" s="4" t="s">
        <v>35</v>
      </c>
      <c r="B35" s="6">
        <v>0.18778916513900634</v>
      </c>
      <c r="C35" s="6">
        <v>0.4797786002030161</v>
      </c>
    </row>
    <row r="36">
      <c r="A36" s="4" t="s">
        <v>36</v>
      </c>
      <c r="B36" s="6">
        <v>0.10323876999330783</v>
      </c>
      <c r="C36" s="6">
        <v>0.30590758727128053</v>
      </c>
    </row>
    <row r="37">
      <c r="A37" s="4" t="s">
        <v>37</v>
      </c>
      <c r="B37" s="6">
        <v>0.09964781664152722</v>
      </c>
      <c r="C37" s="6">
        <v>0.5568402459899241</v>
      </c>
    </row>
    <row r="38">
      <c r="A38" s="4" t="s">
        <v>39</v>
      </c>
      <c r="B38" s="6">
        <v>0.1706438469453957</v>
      </c>
      <c r="C38" s="6">
        <v>0.06552465584734612</v>
      </c>
    </row>
    <row r="39">
      <c r="A39" s="4" t="s">
        <v>40</v>
      </c>
      <c r="B39" s="6">
        <v>0.5479559745896192</v>
      </c>
      <c r="C39" s="6">
        <v>0.2875399715528142</v>
      </c>
    </row>
    <row r="40">
      <c r="A40" s="4" t="s">
        <v>41</v>
      </c>
      <c r="B40" s="6">
        <v>0.06306145146738706</v>
      </c>
      <c r="C40" s="6">
        <v>0.4309161421610368</v>
      </c>
    </row>
    <row r="41">
      <c r="A41" s="4" t="s">
        <v>42</v>
      </c>
      <c r="B41" s="6">
        <v>0.0055256539485721845</v>
      </c>
      <c r="C41" s="6">
        <v>0.24274061230837474</v>
      </c>
    </row>
    <row r="42">
      <c r="A42" s="4" t="s">
        <v>43</v>
      </c>
      <c r="B42" s="6">
        <v>0.03711106431843614</v>
      </c>
      <c r="C42" s="6">
        <v>0.8890096417819584</v>
      </c>
    </row>
    <row r="43">
      <c r="A43" s="4" t="s">
        <v>44</v>
      </c>
      <c r="B43" s="6">
        <v>0.8218852840676831</v>
      </c>
      <c r="C43" s="6">
        <v>0.9404648774965015</v>
      </c>
    </row>
    <row r="44">
      <c r="A44" s="4" t="s">
        <v>45</v>
      </c>
      <c r="B44" s="6">
        <v>0.8254236656056174</v>
      </c>
      <c r="C44" s="6">
        <v>0.4643874813904857</v>
      </c>
    </row>
    <row r="45">
      <c r="A45" s="4" t="s">
        <v>46</v>
      </c>
      <c r="B45" s="6">
        <v>0.7100372678625974</v>
      </c>
      <c r="C45" s="6">
        <v>0.49257492532087255</v>
      </c>
    </row>
    <row r="46">
      <c r="A46" s="4" t="s">
        <v>47</v>
      </c>
      <c r="B46" s="6">
        <v>0.9751437134834346</v>
      </c>
      <c r="C46" s="6">
        <v>0.26419251547855227</v>
      </c>
    </row>
    <row r="47">
      <c r="A47" s="4" t="s">
        <v>48</v>
      </c>
      <c r="B47" s="6">
        <v>0.8579458442027326</v>
      </c>
      <c r="C47" s="6">
        <v>0.1571955021462429</v>
      </c>
    </row>
    <row r="48">
      <c r="A48" s="4" t="s">
        <v>50</v>
      </c>
      <c r="B48" s="6">
        <v>0.993122063939915</v>
      </c>
      <c r="C48" s="6">
        <v>0.8550012719871541</v>
      </c>
    </row>
    <row r="49">
      <c r="A49" s="4" t="s">
        <v>51</v>
      </c>
      <c r="B49" s="6">
        <v>0.2330227710491245</v>
      </c>
      <c r="C49" s="6">
        <v>0.23062700245916667</v>
      </c>
    </row>
    <row r="50">
      <c r="A50" s="4" t="s">
        <v>52</v>
      </c>
      <c r="B50" s="6">
        <v>0.23179065536043697</v>
      </c>
      <c r="C50" s="6">
        <v>0.5562897351066758</v>
      </c>
    </row>
    <row r="51">
      <c r="A51" s="4" t="s">
        <v>54</v>
      </c>
      <c r="B51" s="6">
        <v>0.6058866052732635</v>
      </c>
      <c r="C51" s="6">
        <v>0.8033151694540688</v>
      </c>
    </row>
    <row r="52">
      <c r="A52" s="4" t="s">
        <v>55</v>
      </c>
      <c r="B52" s="6">
        <v>0.4858421535594125</v>
      </c>
      <c r="C52" s="6">
        <v>0.02906225480406399</v>
      </c>
    </row>
    <row r="53">
      <c r="A53" s="4" t="s">
        <v>56</v>
      </c>
      <c r="B53" s="6">
        <v>0.18392896201258868</v>
      </c>
      <c r="C53" s="6">
        <v>0.6515143334629531</v>
      </c>
    </row>
    <row r="54">
      <c r="A54" s="4" t="s">
        <v>57</v>
      </c>
      <c r="B54" s="6">
        <v>0.2122205240406405</v>
      </c>
      <c r="C54" s="6">
        <v>0.9884094681595529</v>
      </c>
    </row>
    <row r="55">
      <c r="A55" s="4" t="s">
        <v>58</v>
      </c>
      <c r="B55" s="6">
        <v>0.5157290902610567</v>
      </c>
      <c r="C55" s="6">
        <v>0.9396014048300878</v>
      </c>
    </row>
    <row r="56">
      <c r="A56" s="4" t="s">
        <v>59</v>
      </c>
      <c r="B56" s="6">
        <v>0.13456166838957362</v>
      </c>
      <c r="C56" s="6">
        <v>0.47520651357998056</v>
      </c>
    </row>
    <row r="57">
      <c r="A57" s="4" t="s">
        <v>60</v>
      </c>
      <c r="B57" s="6">
        <v>0.5041158210083274</v>
      </c>
      <c r="C57" s="6">
        <v>0.46756840355089035</v>
      </c>
    </row>
    <row r="58">
      <c r="A58" s="4" t="s">
        <v>61</v>
      </c>
      <c r="B58" s="6">
        <v>0.7481056835254658</v>
      </c>
      <c r="C58" s="6">
        <v>0.8848578279755458</v>
      </c>
    </row>
    <row r="59">
      <c r="A59" s="4" t="s">
        <v>62</v>
      </c>
      <c r="B59" s="6">
        <v>0.9486837127506699</v>
      </c>
      <c r="C59" s="6">
        <v>0.914041181273769</v>
      </c>
    </row>
    <row r="60">
      <c r="A60" s="4" t="s">
        <v>64</v>
      </c>
      <c r="B60" s="6">
        <v>0.902235406559892</v>
      </c>
      <c r="C60" s="6">
        <v>0.8699404523210927</v>
      </c>
    </row>
    <row r="61">
      <c r="A61" s="4" t="s">
        <v>65</v>
      </c>
      <c r="B61" s="6">
        <v>0.027828051501847972</v>
      </c>
      <c r="C61" s="6">
        <v>0.8972427665291439</v>
      </c>
    </row>
    <row r="62">
      <c r="A62" s="4" t="s">
        <v>66</v>
      </c>
      <c r="B62" s="6">
        <v>0.2051785319298569</v>
      </c>
      <c r="C62" s="6">
        <v>0.308793123700849</v>
      </c>
    </row>
    <row r="63">
      <c r="A63" s="4" t="s">
        <v>67</v>
      </c>
      <c r="B63" s="6">
        <v>0.5258713777422884</v>
      </c>
      <c r="C63" s="6">
        <v>0.7046396829642111</v>
      </c>
    </row>
    <row r="64">
      <c r="A64" s="4" t="s">
        <v>68</v>
      </c>
      <c r="B64" s="6">
        <v>0.4690433869497499</v>
      </c>
      <c r="C64" s="6">
        <v>0.7635432039337557</v>
      </c>
    </row>
    <row r="65">
      <c r="A65" s="4" t="s">
        <v>69</v>
      </c>
      <c r="B65" s="6">
        <v>0.41261182991447365</v>
      </c>
      <c r="C65" s="6">
        <v>0.22658021754718383</v>
      </c>
    </row>
    <row r="66">
      <c r="A66" s="4" t="s">
        <v>70</v>
      </c>
      <c r="B66" s="6">
        <v>0.7932415461660306</v>
      </c>
      <c r="C66" s="6">
        <v>0.23875959354374887</v>
      </c>
    </row>
    <row r="67">
      <c r="A67" s="4" t="s">
        <v>71</v>
      </c>
      <c r="B67" s="6">
        <v>0.5906312601365823</v>
      </c>
      <c r="C67" s="6">
        <v>0.9700537143643513</v>
      </c>
    </row>
    <row r="68">
      <c r="A68" s="4" t="s">
        <v>73</v>
      </c>
      <c r="B68" s="6">
        <v>0.1704829598320845</v>
      </c>
      <c r="C68" s="6">
        <v>0.59586437395495</v>
      </c>
    </row>
    <row r="69">
      <c r="A69" s="4" t="s">
        <v>74</v>
      </c>
      <c r="B69" s="6">
        <v>0.23995919509626218</v>
      </c>
      <c r="C69" s="6">
        <v>0.025770299726558976</v>
      </c>
    </row>
    <row r="70">
      <c r="A70" s="4" t="s">
        <v>75</v>
      </c>
      <c r="B70" s="6">
        <v>0.691912061517839</v>
      </c>
      <c r="C70" s="6">
        <v>0.6786317521693683</v>
      </c>
    </row>
    <row r="71">
      <c r="A71" s="4" t="s">
        <v>76</v>
      </c>
      <c r="B71" s="6">
        <v>0.21019652364285146</v>
      </c>
      <c r="C71" s="6">
        <v>0.5150810356309627</v>
      </c>
    </row>
    <row r="72">
      <c r="A72" s="4" t="s">
        <v>77</v>
      </c>
      <c r="B72" s="6">
        <v>0.5265866129457265</v>
      </c>
      <c r="C72" s="6">
        <v>0.061547864661830154</v>
      </c>
    </row>
    <row r="73">
      <c r="A73" s="4" t="s">
        <v>78</v>
      </c>
      <c r="B73" s="6">
        <v>0.33696023281471865</v>
      </c>
      <c r="C73" s="6">
        <v>0.3528283528113403</v>
      </c>
    </row>
    <row r="74">
      <c r="A74" s="4" t="s">
        <v>80</v>
      </c>
      <c r="B74" s="6">
        <v>0.8553831567702229</v>
      </c>
      <c r="C74" s="6">
        <v>0.3455005613149106</v>
      </c>
    </row>
    <row r="75">
      <c r="A75" s="4" t="s">
        <v>81</v>
      </c>
      <c r="B75" s="6">
        <v>0.39251880781388204</v>
      </c>
      <c r="C75" s="6">
        <v>0.1280371174638434</v>
      </c>
    </row>
    <row r="76">
      <c r="A76" s="4" t="s">
        <v>82</v>
      </c>
      <c r="B76" s="6">
        <v>0.8505463686863792</v>
      </c>
      <c r="C76" s="6">
        <v>0.09421331832856994</v>
      </c>
    </row>
    <row r="77">
      <c r="A77" s="4" t="s">
        <v>83</v>
      </c>
      <c r="B77" s="6">
        <v>0.6197452408310359</v>
      </c>
      <c r="C77" s="6">
        <v>0.5264274796269872</v>
      </c>
    </row>
    <row r="78">
      <c r="A78" s="4" t="s">
        <v>84</v>
      </c>
      <c r="B78" s="6">
        <v>0.60948201928353</v>
      </c>
      <c r="C78" s="6">
        <v>0.8300329344539298</v>
      </c>
    </row>
    <row r="79">
      <c r="A79" s="4" t="s">
        <v>85</v>
      </c>
      <c r="B79" s="6">
        <v>0.44402298518847616</v>
      </c>
      <c r="C79" s="6">
        <v>0.9970499777878573</v>
      </c>
    </row>
    <row r="80">
      <c r="A80" s="4" t="s">
        <v>86</v>
      </c>
      <c r="B80" s="6">
        <v>0.6750262529767843</v>
      </c>
      <c r="C80" s="6">
        <v>0.9891262303856769</v>
      </c>
    </row>
    <row r="81">
      <c r="A81" s="4" t="s">
        <v>87</v>
      </c>
      <c r="B81" s="6">
        <v>0.009497350227348766</v>
      </c>
      <c r="C81" s="6">
        <v>0.2999145416387826</v>
      </c>
    </row>
    <row r="82">
      <c r="A82" s="4" t="s">
        <v>89</v>
      </c>
      <c r="B82" s="6">
        <v>0.4043068104998899</v>
      </c>
      <c r="C82" s="6">
        <v>0.3738353897088723</v>
      </c>
    </row>
    <row r="83">
      <c r="A83" s="4" t="s">
        <v>91</v>
      </c>
      <c r="B83" s="6">
        <v>0.6440732323119135</v>
      </c>
      <c r="C83" s="6">
        <v>0.16230509259012904</v>
      </c>
    </row>
    <row r="84">
      <c r="A84" s="4" t="s">
        <v>92</v>
      </c>
      <c r="B84" s="6">
        <v>0.9844440369798448</v>
      </c>
      <c r="C84" s="6">
        <v>0.43388820419476193</v>
      </c>
    </row>
    <row r="85">
      <c r="A85" s="4" t="s">
        <v>93</v>
      </c>
      <c r="B85" s="6">
        <v>0.22181737877480479</v>
      </c>
      <c r="C85" s="6">
        <v>0.5185414327367202</v>
      </c>
    </row>
    <row r="86">
      <c r="A86" s="4" t="s">
        <v>94</v>
      </c>
      <c r="B86" s="6">
        <v>0.3357234733266423</v>
      </c>
      <c r="C86" s="6">
        <v>0.6583535332037704</v>
      </c>
    </row>
    <row r="87">
      <c r="A87" s="4" t="s">
        <v>95</v>
      </c>
      <c r="B87" s="6">
        <v>0.6619318048565985</v>
      </c>
      <c r="C87" s="6">
        <v>0.711271050756635</v>
      </c>
    </row>
    <row r="88">
      <c r="A88" s="4" t="s">
        <v>96</v>
      </c>
      <c r="B88" s="6">
        <v>0.4915032628286742</v>
      </c>
      <c r="C88" s="6">
        <v>0.4666784205456772</v>
      </c>
    </row>
    <row r="89">
      <c r="A89" s="4" t="s">
        <v>98</v>
      </c>
      <c r="B89" s="6">
        <v>0.4802219657006431</v>
      </c>
      <c r="C89" s="6">
        <v>0.5919430778141155</v>
      </c>
    </row>
    <row r="90">
      <c r="A90" s="4" t="s">
        <v>99</v>
      </c>
      <c r="B90" s="6">
        <v>0.29900359874156046</v>
      </c>
      <c r="C90" s="6">
        <v>0.2498383882220072</v>
      </c>
    </row>
    <row r="91">
      <c r="A91" s="4" t="s">
        <v>100</v>
      </c>
      <c r="B91" s="6">
        <v>0.3919919405927632</v>
      </c>
      <c r="C91" s="6">
        <v>0.6739375354485572</v>
      </c>
    </row>
    <row r="92">
      <c r="A92" s="4" t="s">
        <v>101</v>
      </c>
      <c r="B92" s="6">
        <v>0.4462573282320482</v>
      </c>
      <c r="C92" s="6">
        <v>0.6315775477198475</v>
      </c>
    </row>
    <row r="93">
      <c r="A93" s="4" t="s">
        <v>102</v>
      </c>
      <c r="B93" s="6">
        <v>0.4545562346528602</v>
      </c>
      <c r="C93" s="6">
        <v>0.36389308489186145</v>
      </c>
    </row>
    <row r="94">
      <c r="A94" s="4" t="s">
        <v>103</v>
      </c>
      <c r="B94" s="6">
        <v>0.8878846366026721</v>
      </c>
      <c r="C94" s="6">
        <v>0.5949108127767804</v>
      </c>
    </row>
    <row r="95">
      <c r="A95" s="4" t="s">
        <v>104</v>
      </c>
      <c r="B95" s="6">
        <v>0.1330655726263218</v>
      </c>
      <c r="C95" s="6">
        <v>0.8250965924352879</v>
      </c>
    </row>
    <row r="96">
      <c r="A96" s="4" t="s">
        <v>105</v>
      </c>
      <c r="B96" s="6">
        <v>0.7159862760507806</v>
      </c>
      <c r="C96" s="6">
        <v>0.850505545206321</v>
      </c>
    </row>
    <row r="97">
      <c r="A97" s="4" t="s">
        <v>107</v>
      </c>
      <c r="B97" s="6">
        <v>0.9751022204851707</v>
      </c>
      <c r="C97" s="6">
        <v>0.21136863891662772</v>
      </c>
    </row>
    <row r="98">
      <c r="A98" s="4" t="s">
        <v>108</v>
      </c>
      <c r="B98" s="6">
        <v>0.4023338734812254</v>
      </c>
      <c r="C98" s="6">
        <v>0.7112554009387927</v>
      </c>
    </row>
    <row r="99">
      <c r="A99" s="4" t="s">
        <v>110</v>
      </c>
      <c r="B99" s="6">
        <v>0.28750777584264664</v>
      </c>
      <c r="C99" s="6">
        <v>0.8506988498808381</v>
      </c>
    </row>
    <row r="100">
      <c r="A100" s="4" t="s">
        <v>111</v>
      </c>
      <c r="B100" s="6">
        <v>0.12416793704362694</v>
      </c>
      <c r="C100" s="6">
        <v>0.7813044453533301</v>
      </c>
    </row>
    <row r="101">
      <c r="A101" s="4" t="s">
        <v>112</v>
      </c>
      <c r="B101" s="6">
        <v>0.3231644631230334</v>
      </c>
      <c r="C101" s="6">
        <v>0.4549556777436351</v>
      </c>
    </row>
    <row r="102">
      <c r="A102" s="4" t="s">
        <v>114</v>
      </c>
      <c r="B102" s="6">
        <v>0.5782970229163471</v>
      </c>
      <c r="C102" s="6">
        <v>0.9679749242642839</v>
      </c>
    </row>
    <row r="103">
      <c r="A103" s="4" t="s">
        <v>115</v>
      </c>
      <c r="B103" s="6">
        <v>0.005958770534393643</v>
      </c>
      <c r="C103" s="6">
        <v>0.5853154488348595</v>
      </c>
    </row>
    <row r="104">
      <c r="A104" s="4" t="s">
        <v>116</v>
      </c>
      <c r="B104" s="6">
        <v>0.28682463067178277</v>
      </c>
      <c r="C104" s="6">
        <v>0.6814973499750536</v>
      </c>
    </row>
    <row r="105">
      <c r="A105" s="4" t="s">
        <v>117</v>
      </c>
      <c r="B105" s="6">
        <v>0.1489137582642931</v>
      </c>
      <c r="C105" s="6">
        <v>0.4126255286503727</v>
      </c>
    </row>
    <row r="106">
      <c r="A106" s="4" t="s">
        <v>118</v>
      </c>
      <c r="B106" s="6">
        <v>0.902713126581421</v>
      </c>
      <c r="C106" s="6">
        <v>0.6001367906243165</v>
      </c>
    </row>
    <row r="107">
      <c r="A107" s="4" t="s">
        <v>119</v>
      </c>
      <c r="B107" s="6">
        <v>0.45348483245744087</v>
      </c>
      <c r="C107" s="6">
        <v>0.27773734147445495</v>
      </c>
    </row>
    <row r="108">
      <c r="A108" s="2" t="s">
        <v>120</v>
      </c>
      <c r="B108" s="6">
        <v>0.4345264686635546</v>
      </c>
      <c r="C108" s="6">
        <v>0.047255016769013114</v>
      </c>
    </row>
    <row r="109">
      <c r="A109" s="2" t="s">
        <v>121</v>
      </c>
      <c r="B109" s="6">
        <v>0.3172705650327535</v>
      </c>
      <c r="C109" s="6">
        <v>0.6789146046854319</v>
      </c>
    </row>
    <row r="110">
      <c r="A110" s="2" t="s">
        <v>122</v>
      </c>
      <c r="B110" s="6">
        <v>0.6270767980252507</v>
      </c>
      <c r="C110" s="6">
        <v>0.8520425693278505</v>
      </c>
    </row>
    <row r="111">
      <c r="A111" s="2" t="s">
        <v>125</v>
      </c>
      <c r="B111" s="6">
        <v>0.6228993877784853</v>
      </c>
      <c r="C111" s="6">
        <v>0.09174305162411267</v>
      </c>
    </row>
    <row r="112">
      <c r="A112" s="2" t="s">
        <v>128</v>
      </c>
      <c r="B112" s="6">
        <v>0.9583326673939423</v>
      </c>
      <c r="C112" s="6">
        <v>0.5471012204097309</v>
      </c>
    </row>
    <row r="113">
      <c r="A113" s="2" t="s">
        <v>130</v>
      </c>
      <c r="B113" s="6">
        <v>0.23260912739345752</v>
      </c>
      <c r="C113" s="6">
        <v>0.46153794431805406</v>
      </c>
    </row>
    <row r="114">
      <c r="A114" s="2" t="s">
        <v>135</v>
      </c>
      <c r="B114" s="6">
        <v>0.8428289486844891</v>
      </c>
      <c r="C114" s="6">
        <v>0.8937518437726831</v>
      </c>
    </row>
    <row r="115">
      <c r="A115" s="2" t="s">
        <v>138</v>
      </c>
      <c r="B115" s="6">
        <v>0.8710456347077785</v>
      </c>
      <c r="C115" s="6">
        <v>0.2990659660040722</v>
      </c>
    </row>
    <row r="116">
      <c r="A116" s="2" t="s">
        <v>142</v>
      </c>
      <c r="B116" s="6">
        <v>0.6679522490568405</v>
      </c>
      <c r="C116" s="6">
        <v>0.019888047107244677</v>
      </c>
    </row>
    <row r="117">
      <c r="A117" s="2" t="s">
        <v>149</v>
      </c>
      <c r="B117" s="6">
        <v>0.4430637572939288</v>
      </c>
      <c r="C117" s="6">
        <v>0.05746835015475893</v>
      </c>
    </row>
    <row r="118">
      <c r="A118" s="2" t="s">
        <v>153</v>
      </c>
      <c r="B118" s="6">
        <v>0.23185752701929796</v>
      </c>
      <c r="C118" s="6">
        <v>0.9053919099033632</v>
      </c>
    </row>
    <row r="119">
      <c r="A119" s="2" t="s">
        <v>156</v>
      </c>
      <c r="B119" s="6">
        <v>0.60382172441139</v>
      </c>
      <c r="C119" s="6">
        <v>0.8715928393303244</v>
      </c>
    </row>
    <row r="120">
      <c r="A120" s="2" t="s">
        <v>157</v>
      </c>
      <c r="B120" s="6">
        <v>4.0506829801978395E-4</v>
      </c>
      <c r="C120" s="6">
        <v>0.556572523562944</v>
      </c>
    </row>
    <row r="121">
      <c r="A121" s="2" t="s">
        <v>163</v>
      </c>
      <c r="B121" s="6">
        <v>0.5752183437907282</v>
      </c>
      <c r="C121" s="6">
        <v>0.8005117686276182</v>
      </c>
    </row>
    <row r="122">
      <c r="A122" s="2" t="s">
        <v>167</v>
      </c>
      <c r="B122" s="6">
        <v>0.35538932851233473</v>
      </c>
      <c r="C122" s="6">
        <v>0.9737841719282267</v>
      </c>
    </row>
    <row r="123">
      <c r="A123" s="2" t="s">
        <v>171</v>
      </c>
      <c r="B123" s="6">
        <v>0.7857297759412512</v>
      </c>
      <c r="C123" s="6">
        <v>0.4298242911439105</v>
      </c>
    </row>
    <row r="124">
      <c r="A124" s="2" t="s">
        <v>175</v>
      </c>
      <c r="B124" s="6">
        <v>0.667464566638337</v>
      </c>
      <c r="C124" s="6">
        <v>0.9353257763642263</v>
      </c>
    </row>
    <row r="125">
      <c r="A125" s="2" t="s">
        <v>179</v>
      </c>
      <c r="B125" s="6">
        <v>0.8999603647622266</v>
      </c>
      <c r="C125" s="6">
        <v>0.06241086758621828</v>
      </c>
    </row>
    <row r="126">
      <c r="A126" s="2" t="s">
        <v>182</v>
      </c>
      <c r="B126" s="6">
        <v>0.5945540721069028</v>
      </c>
      <c r="C126" s="6">
        <v>0.6959187908275661</v>
      </c>
    </row>
    <row r="127">
      <c r="A127" s="2" t="s">
        <v>185</v>
      </c>
      <c r="B127" s="6">
        <v>0.1997304059778806</v>
      </c>
      <c r="C127" s="6">
        <v>0.7546288359316914</v>
      </c>
    </row>
    <row r="128">
      <c r="A128" s="2" t="s">
        <v>188</v>
      </c>
      <c r="B128" s="6">
        <v>0.48016369054423513</v>
      </c>
      <c r="C128" s="6">
        <v>0.9295059513870849</v>
      </c>
    </row>
    <row r="129">
      <c r="A129" s="2" t="s">
        <v>190</v>
      </c>
      <c r="B129" s="6">
        <v>0.08028084544655845</v>
      </c>
      <c r="C129" s="6">
        <v>0.13950737174149042</v>
      </c>
    </row>
    <row r="130">
      <c r="A130" s="2" t="s">
        <v>193</v>
      </c>
      <c r="B130" s="6">
        <v>0.10590224040861651</v>
      </c>
      <c r="C130" s="6">
        <v>0.6338086829742355</v>
      </c>
    </row>
    <row r="131">
      <c r="A131" s="2" t="s">
        <v>195</v>
      </c>
      <c r="B131" s="6">
        <v>0.6331833254177274</v>
      </c>
      <c r="C131" s="6">
        <v>0.31932166400050643</v>
      </c>
    </row>
    <row r="132">
      <c r="A132" s="2" t="s">
        <v>198</v>
      </c>
      <c r="B132" s="6">
        <v>0.3386448613849201</v>
      </c>
      <c r="C132" s="6">
        <v>0.25802609669870535</v>
      </c>
    </row>
    <row r="133">
      <c r="A133" s="2" t="s">
        <v>201</v>
      </c>
      <c r="B133" s="6">
        <v>0.9018012349318528</v>
      </c>
      <c r="C133" s="6">
        <v>0.10699503093706442</v>
      </c>
    </row>
    <row r="134">
      <c r="A134" s="2" t="s">
        <v>203</v>
      </c>
      <c r="B134" s="6">
        <v>0.4051576929619032</v>
      </c>
      <c r="C134" s="6">
        <v>0.015254148727226635</v>
      </c>
    </row>
    <row r="135">
      <c r="A135" s="2" t="s">
        <v>206</v>
      </c>
      <c r="B135" s="6">
        <v>0.41565581025990206</v>
      </c>
      <c r="C135" s="6">
        <v>0.549099379390767</v>
      </c>
    </row>
    <row r="136">
      <c r="A136" s="2" t="s">
        <v>208</v>
      </c>
      <c r="B136" s="6">
        <v>0.625635529990825</v>
      </c>
      <c r="C136" s="6">
        <v>0.19764839499137676</v>
      </c>
    </row>
    <row r="137">
      <c r="A137" s="2" t="s">
        <v>211</v>
      </c>
      <c r="B137" s="6">
        <v>0.03680863738712514</v>
      </c>
      <c r="C137" s="6">
        <v>0.9727938184492282</v>
      </c>
    </row>
    <row r="138">
      <c r="A138" s="2" t="s">
        <v>213</v>
      </c>
      <c r="B138" s="6">
        <v>0.44248640836466213</v>
      </c>
      <c r="C138" s="6">
        <v>0.32504951889215994</v>
      </c>
    </row>
    <row r="139">
      <c r="A139" s="2" t="s">
        <v>216</v>
      </c>
      <c r="B139" s="6">
        <v>0.9843800384084871</v>
      </c>
      <c r="C139" s="6">
        <v>0.7648617707303728</v>
      </c>
    </row>
    <row r="140">
      <c r="A140" s="2" t="s">
        <v>218</v>
      </c>
      <c r="B140" s="6">
        <v>0.4918304499219064</v>
      </c>
      <c r="C140" s="6">
        <v>0.1267358670834079</v>
      </c>
    </row>
    <row r="141">
      <c r="A141" s="2" t="s">
        <v>221</v>
      </c>
      <c r="B141" s="6">
        <v>0.14258057032660298</v>
      </c>
      <c r="C141" s="6">
        <v>0.713077390753341</v>
      </c>
    </row>
    <row r="142">
      <c r="A142" s="2" t="s">
        <v>224</v>
      </c>
      <c r="B142" s="6">
        <v>0.28256258059923967</v>
      </c>
      <c r="C142" s="6">
        <v>0.6811626891272917</v>
      </c>
    </row>
    <row r="143">
      <c r="A143" s="2" t="s">
        <v>226</v>
      </c>
      <c r="B143" s="6">
        <v>0.40314058575513534</v>
      </c>
      <c r="C143" s="6">
        <v>0.01845235030621717</v>
      </c>
    </row>
    <row r="144">
      <c r="A144" s="2" t="s">
        <v>228</v>
      </c>
      <c r="B144" s="6">
        <v>0.7714619115877416</v>
      </c>
      <c r="C144" s="6">
        <v>0.5199928654631281</v>
      </c>
    </row>
    <row r="145">
      <c r="A145" s="2" t="s">
        <v>230</v>
      </c>
      <c r="B145" s="6">
        <v>0.8447806047394835</v>
      </c>
      <c r="C145" s="6">
        <v>0.02148421969326908</v>
      </c>
    </row>
    <row r="146">
      <c r="A146" s="2" t="s">
        <v>233</v>
      </c>
      <c r="B146" s="6">
        <v>0.7527133284854934</v>
      </c>
      <c r="C146" s="6">
        <v>0.14041941447672113</v>
      </c>
    </row>
    <row r="147">
      <c r="A147" s="2" t="s">
        <v>236</v>
      </c>
      <c r="B147" s="6">
        <v>0.010373408434276254</v>
      </c>
      <c r="C147" s="6">
        <v>0.2763482529664324</v>
      </c>
    </row>
    <row r="148">
      <c r="A148" s="2" t="s">
        <v>238</v>
      </c>
      <c r="B148" s="6">
        <v>0.5163392873948085</v>
      </c>
      <c r="C148" s="6">
        <v>0.16372556136805017</v>
      </c>
    </row>
    <row r="149">
      <c r="A149" s="2" t="s">
        <v>241</v>
      </c>
      <c r="B149" s="6">
        <v>0.4067059029157012</v>
      </c>
      <c r="C149" s="6">
        <v>0.8540443316341427</v>
      </c>
    </row>
    <row r="150">
      <c r="A150" s="2" t="s">
        <v>242</v>
      </c>
      <c r="B150" s="6">
        <v>0.6724233702939734</v>
      </c>
      <c r="C150" s="6">
        <v>0.32822285412978713</v>
      </c>
    </row>
    <row r="151">
      <c r="A151" s="2" t="s">
        <v>243</v>
      </c>
      <c r="B151" s="6">
        <v>0.6222574183511222</v>
      </c>
      <c r="C151" s="6">
        <v>0.6588314312963169</v>
      </c>
    </row>
    <row r="152">
      <c r="A152" s="2" t="s">
        <v>244</v>
      </c>
      <c r="B152" s="6">
        <v>0.3866390034030447</v>
      </c>
      <c r="C152" s="6">
        <v>0.6111537518258563</v>
      </c>
    </row>
    <row r="153">
      <c r="A153" s="2" t="s">
        <v>246</v>
      </c>
      <c r="B153" s="6">
        <v>0.13516819506422018</v>
      </c>
      <c r="C153" s="6">
        <v>0.10185244451461284</v>
      </c>
    </row>
    <row r="154">
      <c r="A154" s="2" t="s">
        <v>248</v>
      </c>
      <c r="B154" s="6">
        <v>0.5274806020500281</v>
      </c>
      <c r="C154" s="6">
        <v>0.0368402758412435</v>
      </c>
    </row>
    <row r="155">
      <c r="A155" s="2" t="s">
        <v>250</v>
      </c>
      <c r="B155" s="6">
        <v>0.9665801353369875</v>
      </c>
      <c r="C155" s="6">
        <v>0.691671716329352</v>
      </c>
    </row>
    <row r="156">
      <c r="A156" s="2" t="s">
        <v>253</v>
      </c>
      <c r="B156" s="6">
        <v>0.3867261908095234</v>
      </c>
      <c r="C156" s="6">
        <v>0.14730513799521905</v>
      </c>
    </row>
    <row r="157">
      <c r="A157" s="2" t="s">
        <v>255</v>
      </c>
      <c r="B157" s="6">
        <v>0.8237893223131385</v>
      </c>
      <c r="C157" s="6">
        <v>0.9735191319051043</v>
      </c>
    </row>
    <row r="158">
      <c r="A158" s="2" t="s">
        <v>257</v>
      </c>
      <c r="B158" s="6">
        <v>0.7020442221395088</v>
      </c>
      <c r="C158" s="6">
        <v>0.6867878943989391</v>
      </c>
    </row>
    <row r="159">
      <c r="A159" s="2" t="s">
        <v>260</v>
      </c>
      <c r="B159" s="6">
        <v>0.273158232459469</v>
      </c>
      <c r="C159" s="6">
        <v>0.7773537025879941</v>
      </c>
    </row>
    <row r="160">
      <c r="A160" s="2" t="s">
        <v>262</v>
      </c>
      <c r="B160" s="6">
        <v>0.6842895276221123</v>
      </c>
      <c r="C160" s="6">
        <v>0.7830233639802154</v>
      </c>
    </row>
    <row r="161">
      <c r="A161" s="2" t="s">
        <v>265</v>
      </c>
      <c r="B161" s="6">
        <v>0.7844923432957334</v>
      </c>
      <c r="C161" s="6">
        <v>0.9194309167469521</v>
      </c>
    </row>
    <row r="162">
      <c r="A162" s="2" t="s">
        <v>267</v>
      </c>
      <c r="B162" s="6">
        <v>0.6319164227032623</v>
      </c>
      <c r="C162" s="6">
        <v>0.7958449414603077</v>
      </c>
    </row>
    <row r="163">
      <c r="A163" s="2" t="s">
        <v>271</v>
      </c>
      <c r="B163" s="6">
        <v>0.19659485272277377</v>
      </c>
      <c r="C163" s="6">
        <v>0.3428779298581006</v>
      </c>
    </row>
    <row r="164">
      <c r="A164" s="2" t="s">
        <v>273</v>
      </c>
      <c r="B164" s="6">
        <v>0.501070039553213</v>
      </c>
      <c r="C164" s="6">
        <v>0.04762113881970187</v>
      </c>
    </row>
    <row r="165">
      <c r="A165" s="2" t="s">
        <v>276</v>
      </c>
      <c r="B165" s="6">
        <v>0.2679700546180559</v>
      </c>
      <c r="C165" s="6">
        <v>0.17985072271323865</v>
      </c>
    </row>
    <row r="166">
      <c r="A166" s="2" t="s">
        <v>279</v>
      </c>
      <c r="B166" s="6">
        <v>0.49229889555031714</v>
      </c>
      <c r="C166" s="6">
        <v>0.8502284850367773</v>
      </c>
    </row>
    <row r="167">
      <c r="A167" s="2" t="s">
        <v>282</v>
      </c>
      <c r="B167" s="6">
        <v>0.49715434232238753</v>
      </c>
      <c r="C167" s="6">
        <v>0.37116847695386956</v>
      </c>
    </row>
    <row r="168">
      <c r="A168" s="2" t="s">
        <v>285</v>
      </c>
      <c r="B168" s="6">
        <v>0.31346570577257715</v>
      </c>
      <c r="C168" s="6">
        <v>0.5997095743632125</v>
      </c>
    </row>
    <row r="169">
      <c r="A169" s="2" t="s">
        <v>289</v>
      </c>
      <c r="B169" s="6">
        <v>0.32391148282794624</v>
      </c>
      <c r="C169" s="6">
        <v>0.288889936043511</v>
      </c>
    </row>
    <row r="170">
      <c r="A170" s="2" t="s">
        <v>292</v>
      </c>
      <c r="B170" s="6">
        <v>0.2833154487484352</v>
      </c>
      <c r="C170" s="6">
        <v>0.22246022260727327</v>
      </c>
    </row>
    <row r="171">
      <c r="A171" s="2" t="s">
        <v>295</v>
      </c>
      <c r="B171" s="6">
        <v>0.15553607752369325</v>
      </c>
      <c r="C171" s="6">
        <v>0.27311731321727917</v>
      </c>
    </row>
    <row r="172">
      <c r="A172" s="2" t="s">
        <v>298</v>
      </c>
      <c r="B172" s="6">
        <v>0.8512924969882624</v>
      </c>
      <c r="C172" s="6">
        <v>0.925735069185331</v>
      </c>
    </row>
    <row r="173">
      <c r="A173" s="2" t="s">
        <v>300</v>
      </c>
      <c r="B173" s="6">
        <v>0.401768160928175</v>
      </c>
      <c r="C173" s="6">
        <v>0.11638328972635603</v>
      </c>
    </row>
    <row r="174">
      <c r="A174" s="2" t="s">
        <v>304</v>
      </c>
      <c r="B174" s="6">
        <v>0.42658212318296296</v>
      </c>
      <c r="C174" s="6">
        <v>0.03045622224754374</v>
      </c>
    </row>
    <row r="175">
      <c r="A175" s="2" t="s">
        <v>307</v>
      </c>
      <c r="B175" s="6">
        <v>0.8473282314944105</v>
      </c>
      <c r="C175" s="6">
        <v>0.3072974261513609</v>
      </c>
    </row>
    <row r="176">
      <c r="A176" s="2" t="s">
        <v>309</v>
      </c>
      <c r="B176" s="6">
        <v>0.6329836095383398</v>
      </c>
      <c r="C176" s="6">
        <v>0.6457549085030017</v>
      </c>
    </row>
    <row r="177">
      <c r="A177" s="2" t="s">
        <v>312</v>
      </c>
      <c r="B177" s="6">
        <v>0.24284103762622766</v>
      </c>
      <c r="C177" s="6">
        <v>0.27969788993723765</v>
      </c>
    </row>
    <row r="178">
      <c r="A178" s="2" t="s">
        <v>314</v>
      </c>
      <c r="B178" s="6">
        <v>0.23610572526304718</v>
      </c>
      <c r="C178" s="6">
        <v>0.08237127534073341</v>
      </c>
    </row>
    <row r="179">
      <c r="A179" s="2" t="s">
        <v>316</v>
      </c>
      <c r="B179" s="6">
        <v>0.9529233593261416</v>
      </c>
      <c r="C179" s="6">
        <v>0.004375585021353046</v>
      </c>
    </row>
    <row r="180">
      <c r="A180" s="2" t="s">
        <v>319</v>
      </c>
      <c r="B180" s="6">
        <v>0.025507828436219904</v>
      </c>
      <c r="C180" s="6">
        <v>0.19598303690759922</v>
      </c>
    </row>
    <row r="181">
      <c r="A181" s="2" t="s">
        <v>322</v>
      </c>
      <c r="B181" s="6">
        <v>0.8644696013954355</v>
      </c>
      <c r="C181" s="6">
        <v>0.0075073954398997556</v>
      </c>
    </row>
    <row r="182">
      <c r="A182" s="2" t="s">
        <v>325</v>
      </c>
      <c r="B182" s="6">
        <v>0.8767924109353056</v>
      </c>
      <c r="C182" s="6">
        <v>0.30172869369490496</v>
      </c>
    </row>
    <row r="183">
      <c r="A183" s="2" t="s">
        <v>328</v>
      </c>
      <c r="B183" s="6">
        <v>0.5286762079906381</v>
      </c>
      <c r="C183" s="6">
        <v>0.30325588710513873</v>
      </c>
    </row>
    <row r="184">
      <c r="A184" s="2" t="s">
        <v>331</v>
      </c>
      <c r="B184" s="6">
        <v>0.06728847757840384</v>
      </c>
      <c r="C184" s="6">
        <v>0.9076367789954515</v>
      </c>
    </row>
    <row r="185">
      <c r="A185" s="2" t="s">
        <v>335</v>
      </c>
      <c r="B185" s="6">
        <v>0.6871040749905534</v>
      </c>
      <c r="C185" s="6">
        <v>0.7875630200360252</v>
      </c>
    </row>
    <row r="186">
      <c r="A186" s="2" t="s">
        <v>338</v>
      </c>
      <c r="B186" s="6">
        <v>0.6738471254253103</v>
      </c>
      <c r="C186" s="6">
        <v>0.2773671326765491</v>
      </c>
    </row>
    <row r="187">
      <c r="A187" s="2" t="s">
        <v>341</v>
      </c>
      <c r="B187" s="6">
        <v>0.9150857859282671</v>
      </c>
      <c r="C187" s="6">
        <v>0.3559858181449449</v>
      </c>
    </row>
    <row r="188">
      <c r="A188" s="2" t="s">
        <v>344</v>
      </c>
      <c r="B188" s="6">
        <v>0.5424039869150752</v>
      </c>
      <c r="C188" s="6">
        <v>0.7516165533045013</v>
      </c>
    </row>
    <row r="189">
      <c r="A189" s="2" t="s">
        <v>346</v>
      </c>
      <c r="B189" s="6">
        <v>0.10504244875700208</v>
      </c>
      <c r="C189" s="6">
        <v>0.3804921825069413</v>
      </c>
    </row>
    <row r="190">
      <c r="A190" s="2" t="s">
        <v>350</v>
      </c>
      <c r="B190" s="6">
        <v>0.8863457946372967</v>
      </c>
      <c r="C190" s="6">
        <v>0.832735563758421</v>
      </c>
    </row>
    <row r="191">
      <c r="A191" s="2" t="s">
        <v>353</v>
      </c>
      <c r="B191" s="6">
        <v>0.9077825087962244</v>
      </c>
      <c r="C191" s="6">
        <v>0.20845544469048394</v>
      </c>
    </row>
    <row r="192">
      <c r="A192" s="2" t="s">
        <v>357</v>
      </c>
      <c r="B192" s="6">
        <v>0.04435155714407979</v>
      </c>
      <c r="C192" s="6">
        <v>0.26854890015538724</v>
      </c>
    </row>
    <row r="193">
      <c r="A193" s="2" t="s">
        <v>360</v>
      </c>
      <c r="B193" s="6">
        <v>0.05161306681584288</v>
      </c>
      <c r="C193" s="6">
        <v>0.03165631766986743</v>
      </c>
    </row>
    <row r="194">
      <c r="A194" s="2" t="s">
        <v>363</v>
      </c>
      <c r="B194" s="6">
        <v>0.3082607522574853</v>
      </c>
      <c r="C194" s="6">
        <v>0.7590674938030108</v>
      </c>
    </row>
    <row r="195">
      <c r="A195" s="2" t="s">
        <v>367</v>
      </c>
      <c r="B195" s="6">
        <v>0.6671016439606887</v>
      </c>
      <c r="C195" s="6">
        <v>0.8139215965453851</v>
      </c>
    </row>
    <row r="196">
      <c r="A196" s="2" t="s">
        <v>371</v>
      </c>
      <c r="B196" s="6">
        <v>0.017654974080453245</v>
      </c>
      <c r="C196" s="6">
        <v>0.4537247868482409</v>
      </c>
    </row>
    <row r="197">
      <c r="A197" s="2" t="s">
        <v>375</v>
      </c>
      <c r="B197" s="6">
        <v>0.35958440780383394</v>
      </c>
      <c r="C197" s="6">
        <v>0.963098963565141</v>
      </c>
    </row>
    <row r="198">
      <c r="A198" s="2" t="s">
        <v>380</v>
      </c>
      <c r="B198" s="6">
        <v>0.31022117183156483</v>
      </c>
      <c r="C198" s="6">
        <v>0.10696603876772115</v>
      </c>
    </row>
    <row r="199">
      <c r="A199" s="2" t="s">
        <v>384</v>
      </c>
      <c r="B199" s="6">
        <v>0.7920246823737478</v>
      </c>
      <c r="C199" s="6">
        <v>0.08638775386464381</v>
      </c>
    </row>
    <row r="200">
      <c r="A200" s="2" t="s">
        <v>390</v>
      </c>
      <c r="B200" s="6">
        <v>0.015598016009137683</v>
      </c>
      <c r="C200" s="6">
        <v>0.6164641143105085</v>
      </c>
    </row>
    <row r="201">
      <c r="A201" s="2" t="s">
        <v>394</v>
      </c>
      <c r="B201" s="6">
        <v>0.9675831393290837</v>
      </c>
      <c r="C201" s="6">
        <v>0.4776155862428514</v>
      </c>
    </row>
    <row r="202">
      <c r="A202" s="2" t="s">
        <v>399</v>
      </c>
      <c r="B202" s="6">
        <v>0.1852897701726829</v>
      </c>
      <c r="C202" s="6">
        <v>0.6809307628885457</v>
      </c>
    </row>
    <row r="203">
      <c r="A203" s="2" t="s">
        <v>402</v>
      </c>
      <c r="B203" s="6">
        <v>0.23426937613155274</v>
      </c>
      <c r="C203" s="6">
        <v>0.9508714598620345</v>
      </c>
    </row>
    <row r="204">
      <c r="A204" s="2" t="s">
        <v>406</v>
      </c>
      <c r="B204" s="6">
        <v>0.6623644689201458</v>
      </c>
      <c r="C204" s="6">
        <v>0.48343777024890744</v>
      </c>
    </row>
    <row r="205">
      <c r="A205" s="2" t="s">
        <v>410</v>
      </c>
      <c r="B205" s="6">
        <v>0.27330163333623547</v>
      </c>
      <c r="C205" s="6">
        <v>0.25697598149383605</v>
      </c>
    </row>
    <row r="206">
      <c r="A206" s="2" t="s">
        <v>414</v>
      </c>
      <c r="B206" s="6">
        <v>0.9120365604432735</v>
      </c>
      <c r="C206" s="6">
        <v>0.6313576153568397</v>
      </c>
    </row>
    <row r="207">
      <c r="A207" s="2" t="s">
        <v>417</v>
      </c>
      <c r="B207" s="6">
        <v>0.9783101374097581</v>
      </c>
      <c r="C207" s="6">
        <v>0.5975897278060551</v>
      </c>
    </row>
    <row r="208">
      <c r="A208" s="2" t="s">
        <v>420</v>
      </c>
      <c r="B208" s="6">
        <v>0.05786625998903905</v>
      </c>
      <c r="C208" s="6">
        <v>0.0654783838688211</v>
      </c>
    </row>
    <row r="209">
      <c r="A209" s="2" t="s">
        <v>422</v>
      </c>
      <c r="B209" s="6">
        <v>0.18427643132363136</v>
      </c>
      <c r="C209" s="6">
        <v>0.6863309757637913</v>
      </c>
    </row>
    <row r="210">
      <c r="A210" s="2" t="s">
        <v>423</v>
      </c>
      <c r="B210" s="6">
        <v>0.6981915098629375</v>
      </c>
      <c r="C210" s="6">
        <v>0.2885434045371976</v>
      </c>
    </row>
    <row r="211">
      <c r="A211" s="2" t="s">
        <v>424</v>
      </c>
      <c r="B211" s="6">
        <v>0.663109753139538</v>
      </c>
      <c r="C211" s="6">
        <v>0.397094673045281</v>
      </c>
    </row>
    <row r="212">
      <c r="A212" s="2" t="s">
        <v>425</v>
      </c>
      <c r="B212" s="6">
        <v>0.6135406869490755</v>
      </c>
      <c r="C212" s="6">
        <v>0.05741113466482528</v>
      </c>
    </row>
    <row r="213">
      <c r="A213" s="2" t="s">
        <v>427</v>
      </c>
      <c r="B213" s="6">
        <v>0.6670186305395511</v>
      </c>
      <c r="C213" s="6">
        <v>0.2868343773541583</v>
      </c>
    </row>
    <row r="214">
      <c r="A214" s="2" t="s">
        <v>429</v>
      </c>
      <c r="B214" s="6">
        <v>0.9181568878362822</v>
      </c>
      <c r="C214" s="6">
        <v>0.6332258660695497</v>
      </c>
    </row>
    <row r="215">
      <c r="A215" s="2" t="s">
        <v>433</v>
      </c>
      <c r="B215" s="6">
        <v>0.5713439099545633</v>
      </c>
      <c r="C215" s="6">
        <v>0.1833897120818262</v>
      </c>
    </row>
    <row r="216">
      <c r="A216" s="2" t="s">
        <v>436</v>
      </c>
      <c r="B216" s="6">
        <v>0.5573982760696349</v>
      </c>
      <c r="C216" s="6">
        <v>0.7904359417090024</v>
      </c>
    </row>
    <row r="217">
      <c r="A217" s="2" t="s">
        <v>437</v>
      </c>
      <c r="B217" s="6">
        <v>0.8452776577482339</v>
      </c>
      <c r="C217" s="6">
        <v>0.5885115201689275</v>
      </c>
    </row>
    <row r="218">
      <c r="A218" s="2" t="s">
        <v>438</v>
      </c>
      <c r="B218" s="6">
        <v>0.3076607198686835</v>
      </c>
      <c r="C218" s="6">
        <v>0.04819051903432958</v>
      </c>
    </row>
    <row r="219">
      <c r="A219" s="2" t="s">
        <v>440</v>
      </c>
      <c r="B219" s="6">
        <v>0.6618994167170029</v>
      </c>
      <c r="C219" s="6">
        <v>0.8620581496518583</v>
      </c>
    </row>
    <row r="220">
      <c r="A220" s="2" t="s">
        <v>441</v>
      </c>
      <c r="B220" s="6">
        <v>0.596602373047147</v>
      </c>
      <c r="C220" s="6">
        <v>0.006591931455320776</v>
      </c>
    </row>
    <row r="221">
      <c r="A221" s="2" t="s">
        <v>442</v>
      </c>
      <c r="B221" s="6">
        <v>0.9482195730561315</v>
      </c>
      <c r="C221" s="6">
        <v>0.025405582079021216</v>
      </c>
    </row>
    <row r="222">
      <c r="A222" s="2" t="s">
        <v>443</v>
      </c>
      <c r="B222" s="6">
        <v>0.528832796165549</v>
      </c>
      <c r="C222" s="6">
        <v>0.24547577630575868</v>
      </c>
    </row>
    <row r="223">
      <c r="A223" s="2" t="s">
        <v>444</v>
      </c>
      <c r="B223" s="6">
        <v>0.5714278203186102</v>
      </c>
      <c r="C223" s="6">
        <v>0.5504352036370205</v>
      </c>
    </row>
    <row r="224">
      <c r="A224" s="2" t="s">
        <v>447</v>
      </c>
      <c r="B224" s="6">
        <v>0.4758615301365542</v>
      </c>
      <c r="C224" s="6">
        <v>0.9748359202686674</v>
      </c>
    </row>
    <row r="225">
      <c r="A225" s="2" t="s">
        <v>452</v>
      </c>
      <c r="B225" s="6">
        <v>0.6593011245199404</v>
      </c>
      <c r="C225" s="6">
        <v>0.6850330872186216</v>
      </c>
    </row>
    <row r="226">
      <c r="A226" s="2" t="s">
        <v>456</v>
      </c>
      <c r="B226" s="6">
        <v>0.4689840616871792</v>
      </c>
      <c r="C226" s="6">
        <v>0.5137075107226816</v>
      </c>
    </row>
    <row r="227">
      <c r="A227" s="2" t="s">
        <v>460</v>
      </c>
      <c r="B227" s="6">
        <v>0.7607353989225052</v>
      </c>
      <c r="C227" s="6">
        <v>0.7068547001698393</v>
      </c>
    </row>
    <row r="228">
      <c r="A228" s="2" t="s">
        <v>463</v>
      </c>
      <c r="B228" s="6">
        <v>0.41991633772191594</v>
      </c>
      <c r="C228" s="6">
        <v>0.7182657426415857</v>
      </c>
    </row>
    <row r="229">
      <c r="A229" s="2" t="s">
        <v>467</v>
      </c>
      <c r="B229" s="6">
        <v>0.6666208822913783</v>
      </c>
      <c r="C229" s="6">
        <v>0.9941797072298795</v>
      </c>
    </row>
    <row r="230">
      <c r="A230" s="2" t="s">
        <v>469</v>
      </c>
      <c r="B230" s="6">
        <v>0.8863709483135128</v>
      </c>
      <c r="C230" s="6">
        <v>0.6800940589142578</v>
      </c>
    </row>
    <row r="231">
      <c r="A231" s="2" t="s">
        <v>474</v>
      </c>
      <c r="B231" s="6">
        <v>0.23179071425165443</v>
      </c>
      <c r="C231" s="6">
        <v>0.9560016750214885</v>
      </c>
    </row>
    <row r="232">
      <c r="A232" s="2" t="s">
        <v>476</v>
      </c>
      <c r="B232" s="6">
        <v>0.6984017413024466</v>
      </c>
      <c r="C232" s="6">
        <v>0.3720200048451173</v>
      </c>
    </row>
    <row r="233">
      <c r="A233" s="2" t="s">
        <v>477</v>
      </c>
      <c r="B233" s="6">
        <v>0.46552875497663715</v>
      </c>
      <c r="C233" s="6">
        <v>0.6730675398023725</v>
      </c>
    </row>
    <row r="234">
      <c r="A234" s="2" t="s">
        <v>478</v>
      </c>
      <c r="B234" s="6">
        <v>0.2662259452774307</v>
      </c>
      <c r="C234" s="6">
        <v>0.4316133188953595</v>
      </c>
    </row>
    <row r="235">
      <c r="A235" s="2" t="s">
        <v>479</v>
      </c>
      <c r="B235" s="6">
        <v>0.4911312658832019</v>
      </c>
      <c r="C235" s="6">
        <v>0.5674023893064671</v>
      </c>
    </row>
    <row r="236">
      <c r="A236" s="2" t="s">
        <v>480</v>
      </c>
      <c r="B236" s="6">
        <v>0.8013659034967255</v>
      </c>
      <c r="C236" s="6">
        <v>0.9413851322296977</v>
      </c>
    </row>
    <row r="237">
      <c r="A237" s="2" t="s">
        <v>481</v>
      </c>
      <c r="B237" s="6">
        <v>0.7142748667881911</v>
      </c>
      <c r="C237" s="6">
        <v>0.5399253893056798</v>
      </c>
    </row>
    <row r="238">
      <c r="A238" s="2" t="s">
        <v>482</v>
      </c>
      <c r="B238" s="6">
        <v>3.3530541923409984E-4</v>
      </c>
      <c r="C238" s="6">
        <v>0.8899229158184035</v>
      </c>
    </row>
    <row r="239">
      <c r="A239" s="2" t="s">
        <v>483</v>
      </c>
      <c r="B239" s="6">
        <v>0.6854501236808475</v>
      </c>
      <c r="C239" s="6">
        <v>0.7940825560083098</v>
      </c>
    </row>
    <row r="240">
      <c r="A240" s="2" t="s">
        <v>485</v>
      </c>
      <c r="B240" s="6">
        <v>0.9637273002418828</v>
      </c>
      <c r="C240" s="6">
        <v>0.9796414314835382</v>
      </c>
    </row>
    <row r="241">
      <c r="A241" s="2" t="s">
        <v>486</v>
      </c>
      <c r="B241" s="6">
        <v>0.6934794781465013</v>
      </c>
      <c r="C241" s="6">
        <v>0.9979930564980896</v>
      </c>
    </row>
    <row r="242">
      <c r="A242" s="2" t="s">
        <v>488</v>
      </c>
      <c r="B242" s="6">
        <v>0.25344557830174064</v>
      </c>
      <c r="C242" s="6">
        <v>0.5845246524122094</v>
      </c>
    </row>
    <row r="243">
      <c r="A243" s="2" t="s">
        <v>490</v>
      </c>
      <c r="B243" s="6">
        <v>0.0851441930831387</v>
      </c>
      <c r="C243" s="6">
        <v>0.528425426921917</v>
      </c>
    </row>
    <row r="244">
      <c r="A244" s="2" t="s">
        <v>492</v>
      </c>
      <c r="B244" s="6">
        <v>0.02695086492134069</v>
      </c>
      <c r="C244" s="6">
        <v>0.9551790882185114</v>
      </c>
    </row>
    <row r="245">
      <c r="A245" s="2" t="s">
        <v>494</v>
      </c>
      <c r="B245" s="6">
        <v>0.6702047569459436</v>
      </c>
      <c r="C245" s="6">
        <v>0.2869908715371631</v>
      </c>
    </row>
    <row r="246">
      <c r="A246" s="2" t="s">
        <v>497</v>
      </c>
      <c r="B246" s="6">
        <v>0.12977984538687126</v>
      </c>
      <c r="C246" s="6">
        <v>0.21871488159628316</v>
      </c>
    </row>
    <row r="247">
      <c r="A247" s="2" t="s">
        <v>498</v>
      </c>
      <c r="B247" s="6">
        <v>0.3416050117316114</v>
      </c>
      <c r="C247" s="6">
        <v>0.9822607376822977</v>
      </c>
    </row>
    <row r="248">
      <c r="A248" s="2" t="s">
        <v>499</v>
      </c>
      <c r="B248" s="6">
        <v>0.8762246684322379</v>
      </c>
      <c r="C248" s="6">
        <v>0.3274152921997441</v>
      </c>
    </row>
    <row r="249">
      <c r="A249" s="2" t="s">
        <v>500</v>
      </c>
      <c r="B249" s="6">
        <v>0.21740994158146787</v>
      </c>
      <c r="C249" s="6">
        <v>0.8310859317605871</v>
      </c>
    </row>
    <row r="250">
      <c r="A250" s="2" t="s">
        <v>501</v>
      </c>
      <c r="B250" s="6">
        <v>0.002945221653305241</v>
      </c>
      <c r="C250" s="6">
        <v>0.8728514888099015</v>
      </c>
    </row>
    <row r="251">
      <c r="A251" s="2" t="s">
        <v>502</v>
      </c>
      <c r="B251" s="6">
        <v>0.19403347138632465</v>
      </c>
      <c r="C251" s="6">
        <v>0.34821598911196305</v>
      </c>
    </row>
    <row r="252">
      <c r="A252" s="2" t="s">
        <v>503</v>
      </c>
      <c r="B252" s="6">
        <v>0.9414184928184995</v>
      </c>
      <c r="C252" s="6">
        <v>0.601044118394095</v>
      </c>
    </row>
    <row r="253">
      <c r="A253" s="2" t="s">
        <v>504</v>
      </c>
      <c r="B253" s="6">
        <v>0.7895710531276035</v>
      </c>
      <c r="C253" s="6">
        <v>0.26538615180316805</v>
      </c>
    </row>
    <row r="254">
      <c r="A254" s="2" t="s">
        <v>505</v>
      </c>
      <c r="B254" s="6">
        <v>0.12251252120781486</v>
      </c>
      <c r="C254" s="6">
        <v>0.5394691438961332</v>
      </c>
    </row>
    <row r="255">
      <c r="A255" s="2" t="s">
        <v>506</v>
      </c>
      <c r="B255" s="6">
        <v>0.5515598479004645</v>
      </c>
      <c r="C255" s="6">
        <v>0.6493610104026952</v>
      </c>
    </row>
    <row r="256">
      <c r="A256" s="2" t="s">
        <v>507</v>
      </c>
      <c r="B256" s="6">
        <v>0.5001050786755242</v>
      </c>
      <c r="C256" s="6">
        <v>0.8781499612729521</v>
      </c>
    </row>
    <row r="257">
      <c r="A257" s="2" t="s">
        <v>508</v>
      </c>
      <c r="B257" s="6">
        <v>0.10524637739135612</v>
      </c>
      <c r="C257" s="6">
        <v>0.9729933416492413</v>
      </c>
    </row>
    <row r="258">
      <c r="A258" s="2" t="s">
        <v>510</v>
      </c>
      <c r="B258" s="6">
        <v>0.8605497779297276</v>
      </c>
      <c r="C258" s="6">
        <v>0.1347739645655902</v>
      </c>
    </row>
    <row r="259">
      <c r="A259" s="2" t="s">
        <v>516</v>
      </c>
      <c r="B259" s="6">
        <v>0.12645010851846838</v>
      </c>
      <c r="C259" s="6">
        <v>0.2341774537272855</v>
      </c>
    </row>
    <row r="260">
      <c r="A260" s="2" t="s">
        <v>517</v>
      </c>
      <c r="B260" s="6">
        <v>0.7709259776471561</v>
      </c>
      <c r="C260" s="6">
        <v>0.6777161877974234</v>
      </c>
    </row>
    <row r="261">
      <c r="A261" s="2" t="s">
        <v>518</v>
      </c>
      <c r="B261" s="6">
        <v>0.1373689710881557</v>
      </c>
      <c r="C261" s="6">
        <v>0.2146466213520256</v>
      </c>
    </row>
    <row r="262">
      <c r="A262" s="2" t="s">
        <v>519</v>
      </c>
      <c r="B262" s="6">
        <v>0.2113903920412582</v>
      </c>
      <c r="C262" s="6">
        <v>0.3810488116957913</v>
      </c>
    </row>
    <row r="263">
      <c r="A263" s="2" t="s">
        <v>521</v>
      </c>
      <c r="B263" s="6">
        <v>0.044179991028053034</v>
      </c>
      <c r="C263" s="6">
        <v>0.6238839795324502</v>
      </c>
    </row>
    <row r="264">
      <c r="A264" s="2" t="s">
        <v>522</v>
      </c>
      <c r="B264" s="6">
        <v>0.03558254435175412</v>
      </c>
      <c r="C264" s="6">
        <v>0.04205987357658736</v>
      </c>
    </row>
    <row r="265">
      <c r="A265" s="2" t="s">
        <v>523</v>
      </c>
      <c r="B265" s="6">
        <v>0.7620476140280767</v>
      </c>
      <c r="C265" s="6">
        <v>0.1829874997779014</v>
      </c>
    </row>
    <row r="266">
      <c r="A266" s="2" t="s">
        <v>524</v>
      </c>
      <c r="B266" s="6">
        <v>0.40791757129141637</v>
      </c>
      <c r="C266" s="6">
        <v>0.2045004106449928</v>
      </c>
    </row>
    <row r="267">
      <c r="A267" s="2" t="s">
        <v>526</v>
      </c>
      <c r="B267" s="6">
        <v>0.10615795069046785</v>
      </c>
      <c r="C267" s="6">
        <v>0.6691489236695509</v>
      </c>
    </row>
    <row r="268">
      <c r="A268" s="2" t="s">
        <v>528</v>
      </c>
      <c r="B268" s="6">
        <v>0.27773399160744683</v>
      </c>
      <c r="C268" s="6">
        <v>0.19972419076932668</v>
      </c>
    </row>
    <row r="269">
      <c r="A269" s="2" t="s">
        <v>532</v>
      </c>
      <c r="B269" s="6">
        <v>0.3666571411865266</v>
      </c>
      <c r="C269" s="6">
        <v>0.5634777398426322</v>
      </c>
    </row>
    <row r="270">
      <c r="A270" s="2" t="s">
        <v>533</v>
      </c>
      <c r="B270" s="6">
        <v>0.7676460239107472</v>
      </c>
      <c r="C270" s="6">
        <v>0.5430797200020473</v>
      </c>
    </row>
    <row r="271">
      <c r="A271" s="2" t="s">
        <v>534</v>
      </c>
      <c r="B271" s="6">
        <v>0.6308782534125202</v>
      </c>
      <c r="C271" s="6">
        <v>0.22322115346026217</v>
      </c>
    </row>
    <row r="272">
      <c r="A272" s="2" t="s">
        <v>535</v>
      </c>
      <c r="B272" s="6">
        <v>0.07708312524976835</v>
      </c>
      <c r="C272" s="6">
        <v>0.3043594984849247</v>
      </c>
    </row>
    <row r="273">
      <c r="A273" s="2" t="s">
        <v>536</v>
      </c>
      <c r="B273" s="6">
        <v>0.967999643601849</v>
      </c>
      <c r="C273" s="6">
        <v>0.434001196036475</v>
      </c>
    </row>
    <row r="274">
      <c r="A274" s="2" t="s">
        <v>537</v>
      </c>
      <c r="B274" s="6">
        <v>0.13188231125428906</v>
      </c>
      <c r="C274" s="6">
        <v>0.7088066301924342</v>
      </c>
    </row>
    <row r="275">
      <c r="A275" s="2" t="s">
        <v>538</v>
      </c>
      <c r="B275" s="6">
        <v>0.04928566126198164</v>
      </c>
      <c r="C275" s="6">
        <v>0.7885108815020715</v>
      </c>
    </row>
    <row r="276">
      <c r="A276" s="2" t="s">
        <v>539</v>
      </c>
      <c r="B276" s="6">
        <v>0.7469315408507364</v>
      </c>
      <c r="C276" s="6">
        <v>0.019124503087276423</v>
      </c>
    </row>
    <row r="277">
      <c r="A277" s="2" t="s">
        <v>540</v>
      </c>
      <c r="B277" s="6">
        <v>0.6413177476455176</v>
      </c>
      <c r="C277" s="6">
        <v>0.5851811862894531</v>
      </c>
    </row>
    <row r="278">
      <c r="A278" s="2" t="s">
        <v>541</v>
      </c>
      <c r="B278" s="6">
        <v>0.5112451227638107</v>
      </c>
      <c r="C278" s="6">
        <v>0.6991303165044769</v>
      </c>
    </row>
    <row r="279">
      <c r="A279" s="2" t="s">
        <v>542</v>
      </c>
      <c r="B279" s="6">
        <v>0.6801326088103106</v>
      </c>
      <c r="C279" s="6">
        <v>0.8436512411683045</v>
      </c>
    </row>
    <row r="280">
      <c r="A280" s="2" t="s">
        <v>543</v>
      </c>
      <c r="B280" s="6">
        <v>0.9534852935133374</v>
      </c>
      <c r="C280" s="6">
        <v>0.9661386211142757</v>
      </c>
    </row>
    <row r="281">
      <c r="A281" s="2" t="s">
        <v>544</v>
      </c>
      <c r="B281" s="6">
        <v>0.3109411412324036</v>
      </c>
      <c r="C281" s="6">
        <v>0.5934442784999342</v>
      </c>
    </row>
    <row r="282">
      <c r="A282" s="2" t="s">
        <v>546</v>
      </c>
      <c r="B282" s="6">
        <v>0.8008265160882632</v>
      </c>
      <c r="C282" s="6">
        <v>0.1018564854180819</v>
      </c>
    </row>
    <row r="283">
      <c r="A283" s="2" t="s">
        <v>547</v>
      </c>
      <c r="B283" s="6">
        <v>0.36111036855836653</v>
      </c>
      <c r="C283" s="6">
        <v>0.8080721914418807</v>
      </c>
    </row>
    <row r="284">
      <c r="A284" s="2" t="s">
        <v>548</v>
      </c>
      <c r="B284" s="6">
        <v>0.305192100344161</v>
      </c>
      <c r="C284" s="6">
        <v>0.3105169196678138</v>
      </c>
    </row>
    <row r="285">
      <c r="A285" s="2" t="s">
        <v>550</v>
      </c>
      <c r="B285" s="6">
        <v>0.20334768317666085</v>
      </c>
      <c r="C285" s="6">
        <v>0.22886201652488236</v>
      </c>
    </row>
    <row r="286">
      <c r="A286" s="2" t="s">
        <v>551</v>
      </c>
      <c r="B286" s="6">
        <v>0.6782755861591839</v>
      </c>
      <c r="C286" s="6">
        <v>0.48817281644827304</v>
      </c>
    </row>
    <row r="287">
      <c r="A287" s="2" t="s">
        <v>552</v>
      </c>
      <c r="B287" s="6">
        <v>0.8615354243040164</v>
      </c>
      <c r="C287" s="6">
        <v>0.8511177711043323</v>
      </c>
    </row>
    <row r="288">
      <c r="A288" s="2" t="s">
        <v>553</v>
      </c>
      <c r="B288" s="6">
        <v>0.6503918094844693</v>
      </c>
      <c r="C288" s="6">
        <v>0.9985188042388528</v>
      </c>
    </row>
    <row r="289">
      <c r="A289" s="2" t="s">
        <v>554</v>
      </c>
      <c r="B289" s="6">
        <v>0.5134203611182623</v>
      </c>
      <c r="C289" s="6">
        <v>0.02980162241712292</v>
      </c>
    </row>
    <row r="290">
      <c r="A290" s="2" t="s">
        <v>555</v>
      </c>
      <c r="B290" s="6">
        <v>0.04808591153379427</v>
      </c>
      <c r="C290" s="6">
        <v>0.4383036819236641</v>
      </c>
    </row>
    <row r="291">
      <c r="A291" s="2" t="s">
        <v>556</v>
      </c>
      <c r="B291" s="6">
        <v>0.2523722303323406</v>
      </c>
      <c r="C291" s="6">
        <v>0.002738247567549923</v>
      </c>
    </row>
    <row r="292">
      <c r="A292" s="2" t="s">
        <v>557</v>
      </c>
      <c r="B292" s="6">
        <v>0.07156088982863706</v>
      </c>
      <c r="C292" s="6">
        <v>0.4193417021631385</v>
      </c>
    </row>
    <row r="293">
      <c r="A293" s="2" t="s">
        <v>558</v>
      </c>
      <c r="B293" s="6">
        <v>0.08468114365308543</v>
      </c>
      <c r="C293" s="6">
        <v>0.1264172071585652</v>
      </c>
    </row>
    <row r="294">
      <c r="A294" s="2" t="s">
        <v>559</v>
      </c>
      <c r="B294" s="6">
        <v>0.6453675190962086</v>
      </c>
      <c r="C294" s="6">
        <v>0.5943256778801402</v>
      </c>
    </row>
    <row r="295">
      <c r="A295" s="2" t="s">
        <v>560</v>
      </c>
      <c r="B295" s="6">
        <v>0.6593736721448885</v>
      </c>
      <c r="C295" s="6">
        <v>0.27278793450062633</v>
      </c>
    </row>
    <row r="296">
      <c r="A296" s="2" t="s">
        <v>561</v>
      </c>
      <c r="B296" s="6">
        <v>0.8144325784527003</v>
      </c>
      <c r="C296" s="6">
        <v>0.5100911128376945</v>
      </c>
    </row>
    <row r="297">
      <c r="A297" s="2" t="s">
        <v>562</v>
      </c>
      <c r="B297" s="6">
        <v>0.1542833422688703</v>
      </c>
      <c r="C297" s="6">
        <v>0.6450123106078867</v>
      </c>
    </row>
    <row r="298">
      <c r="A298" s="2" t="s">
        <v>563</v>
      </c>
      <c r="B298" s="6">
        <v>0.6623853338276858</v>
      </c>
      <c r="C298" s="6">
        <v>0.3846748622253786</v>
      </c>
    </row>
    <row r="299">
      <c r="A299" s="2" t="s">
        <v>564</v>
      </c>
      <c r="B299" s="6">
        <v>0.07512045876275653</v>
      </c>
      <c r="C299" s="6">
        <v>0.7359605141119058</v>
      </c>
    </row>
    <row r="300">
      <c r="A300" s="2" t="s">
        <v>565</v>
      </c>
      <c r="B300" s="6">
        <v>0.6402736112453038</v>
      </c>
      <c r="C300" s="6">
        <v>0.5734580121233387</v>
      </c>
    </row>
    <row r="301">
      <c r="A301" s="2" t="s">
        <v>566</v>
      </c>
      <c r="B301" s="6">
        <v>0.4635432977519488</v>
      </c>
      <c r="C301" s="6">
        <v>0.275305533879623</v>
      </c>
    </row>
    <row r="302">
      <c r="A302" s="2" t="s">
        <v>567</v>
      </c>
      <c r="B302" s="6">
        <v>0.5111447280764728</v>
      </c>
      <c r="C302" s="6">
        <v>0.3148773004097021</v>
      </c>
    </row>
    <row r="303">
      <c r="A303" s="2" t="s">
        <v>568</v>
      </c>
      <c r="B303" s="6">
        <v>0.15574057605542124</v>
      </c>
      <c r="C303" s="6">
        <v>0.7893926307880318</v>
      </c>
    </row>
    <row r="304">
      <c r="A304" s="2" t="s">
        <v>569</v>
      </c>
      <c r="B304" s="6">
        <v>0.3395989725981088</v>
      </c>
      <c r="C304" s="6">
        <v>0.32763518322904095</v>
      </c>
    </row>
    <row r="305">
      <c r="A305" s="2" t="s">
        <v>571</v>
      </c>
      <c r="B305" s="6">
        <v>0.2847931482280991</v>
      </c>
      <c r="C305" s="6">
        <v>0.8326300178179409</v>
      </c>
    </row>
    <row r="306">
      <c r="A306" s="2" t="s">
        <v>573</v>
      </c>
      <c r="B306" s="6">
        <v>0.08530577195971945</v>
      </c>
      <c r="C306" s="6">
        <v>0.9690338669129615</v>
      </c>
    </row>
    <row r="307">
      <c r="A307" s="2" t="s">
        <v>574</v>
      </c>
      <c r="B307" s="6">
        <v>0.1780904409120343</v>
      </c>
      <c r="C307" s="6">
        <v>0.03996722687164811</v>
      </c>
    </row>
    <row r="308">
      <c r="A308" s="2" t="s">
        <v>575</v>
      </c>
      <c r="B308" s="6">
        <v>0.39560610373801275</v>
      </c>
      <c r="C308" s="6">
        <v>0.9580034838551054</v>
      </c>
    </row>
    <row r="309">
      <c r="A309" s="2" t="s">
        <v>576</v>
      </c>
      <c r="B309" s="6">
        <v>0.16533535194139592</v>
      </c>
      <c r="C309" s="6">
        <v>0.8970984637268123</v>
      </c>
    </row>
    <row r="310">
      <c r="A310" s="2" t="s">
        <v>578</v>
      </c>
      <c r="B310" s="6">
        <v>0.13470738792388337</v>
      </c>
      <c r="C310" s="6">
        <v>0.11659083572771478</v>
      </c>
    </row>
    <row r="311">
      <c r="A311" s="2" t="s">
        <v>580</v>
      </c>
      <c r="B311" s="6">
        <v>0.5831783865182126</v>
      </c>
      <c r="C311" s="6">
        <v>0.5283478715672859</v>
      </c>
    </row>
    <row r="312">
      <c r="A312" s="2" t="s">
        <v>581</v>
      </c>
      <c r="B312" s="6">
        <v>0.035609238148440414</v>
      </c>
      <c r="C312" s="6">
        <v>0.19011939092299768</v>
      </c>
    </row>
    <row r="313">
      <c r="A313" s="2" t="s">
        <v>582</v>
      </c>
      <c r="B313" s="6">
        <v>0.4392806846815027</v>
      </c>
      <c r="C313" s="6">
        <v>0.8617645915809002</v>
      </c>
    </row>
    <row r="314">
      <c r="A314" s="2" t="s">
        <v>583</v>
      </c>
      <c r="B314" s="6">
        <v>0.6157825417095258</v>
      </c>
      <c r="C314" s="6">
        <v>0.5689272752036243</v>
      </c>
    </row>
    <row r="315">
      <c r="A315" s="2" t="s">
        <v>584</v>
      </c>
      <c r="B315" s="6">
        <v>0.7816123197207047</v>
      </c>
      <c r="C315" s="6">
        <v>0.2467752929867736</v>
      </c>
    </row>
    <row r="316">
      <c r="A316" s="2" t="s">
        <v>585</v>
      </c>
      <c r="B316" s="6">
        <v>0.15875569854282967</v>
      </c>
      <c r="C316" s="6">
        <v>0.6535351083402815</v>
      </c>
    </row>
    <row r="317">
      <c r="A317" s="2" t="s">
        <v>586</v>
      </c>
      <c r="B317" s="6">
        <v>0.8080508096463738</v>
      </c>
      <c r="C317" s="6">
        <v>0.9718125158120356</v>
      </c>
    </row>
    <row r="318">
      <c r="A318" s="2" t="s">
        <v>587</v>
      </c>
      <c r="B318" s="6">
        <v>0.13114588881375377</v>
      </c>
      <c r="C318" s="6">
        <v>0.6802905643665024</v>
      </c>
    </row>
    <row r="319">
      <c r="A319" s="2" t="s">
        <v>588</v>
      </c>
      <c r="B319" s="6">
        <v>0.14685242661212805</v>
      </c>
      <c r="C319" s="6">
        <v>0.157657297268472</v>
      </c>
    </row>
    <row r="320">
      <c r="A320" s="2" t="s">
        <v>589</v>
      </c>
      <c r="B320" s="6">
        <v>0.878305203817183</v>
      </c>
      <c r="C320" s="6">
        <v>0.05598237796281014</v>
      </c>
    </row>
    <row r="321">
      <c r="A321" s="2" t="s">
        <v>591</v>
      </c>
      <c r="B321" s="6">
        <v>0.5403264467468167</v>
      </c>
      <c r="C321" s="6">
        <v>0.18680507545662683</v>
      </c>
    </row>
    <row r="322">
      <c r="A322" s="2" t="s">
        <v>592</v>
      </c>
      <c r="B322" s="6">
        <v>0.821634926739824</v>
      </c>
      <c r="C322" s="6">
        <v>0.6376113366495699</v>
      </c>
    </row>
    <row r="323">
      <c r="A323" s="2" t="s">
        <v>593</v>
      </c>
      <c r="B323" s="6">
        <v>0.3720504767455156</v>
      </c>
      <c r="C323" s="6">
        <v>0.16998356045315777</v>
      </c>
    </row>
    <row r="324">
      <c r="A324" s="2" t="s">
        <v>595</v>
      </c>
      <c r="B324" s="6">
        <v>0.6667533275408111</v>
      </c>
      <c r="C324" s="6">
        <v>0.9374513760601838</v>
      </c>
    </row>
    <row r="325">
      <c r="A325" s="2" t="s">
        <v>596</v>
      </c>
      <c r="B325" s="6">
        <v>0.09222293204387733</v>
      </c>
      <c r="C325" s="6">
        <v>0.9480227105175926</v>
      </c>
    </row>
    <row r="326">
      <c r="A326" s="2" t="s">
        <v>597</v>
      </c>
      <c r="B326" s="6">
        <v>0.3240861093800663</v>
      </c>
      <c r="C326" s="6">
        <v>0.9337291308974566</v>
      </c>
    </row>
    <row r="327">
      <c r="A327" s="2" t="s">
        <v>598</v>
      </c>
      <c r="B327" s="6">
        <v>0.6162564903521545</v>
      </c>
      <c r="C327" s="6">
        <v>0.7805960970712456</v>
      </c>
    </row>
    <row r="328">
      <c r="A328" s="2" t="s">
        <v>599</v>
      </c>
      <c r="B328" s="6">
        <v>0.34208040228129954</v>
      </c>
      <c r="C328" s="6">
        <v>0.023695783292555395</v>
      </c>
    </row>
    <row r="329">
      <c r="A329" s="2" t="s">
        <v>600</v>
      </c>
      <c r="B329" s="6">
        <v>0.1984737100377595</v>
      </c>
      <c r="C329" s="6">
        <v>0.18292373506164172</v>
      </c>
    </row>
    <row r="330">
      <c r="A330" s="2" t="s">
        <v>602</v>
      </c>
      <c r="B330" s="6">
        <v>0.6581269663710617</v>
      </c>
      <c r="C330" s="6">
        <v>0.6685598544148292</v>
      </c>
    </row>
    <row r="331">
      <c r="A331" s="2" t="s">
        <v>603</v>
      </c>
      <c r="B331" s="6">
        <v>0.11577469895206816</v>
      </c>
      <c r="C331" s="6">
        <v>0.3373472711037808</v>
      </c>
    </row>
    <row r="332">
      <c r="A332" s="2" t="s">
        <v>605</v>
      </c>
      <c r="B332" s="6">
        <v>0.38340730189546957</v>
      </c>
      <c r="C332" s="6">
        <v>0.44869558186814895</v>
      </c>
    </row>
    <row r="333">
      <c r="A333" s="2" t="s">
        <v>606</v>
      </c>
      <c r="B333" s="6">
        <v>0.735403631455629</v>
      </c>
      <c r="C333" s="6">
        <v>0.12875750204794478</v>
      </c>
    </row>
    <row r="334">
      <c r="A334" s="2" t="s">
        <v>608</v>
      </c>
      <c r="B334" s="6">
        <v>0.1552657359212971</v>
      </c>
      <c r="C334" s="6">
        <v>0.5727363900742424</v>
      </c>
    </row>
    <row r="335">
      <c r="A335" s="2" t="s">
        <v>611</v>
      </c>
      <c r="B335" s="6">
        <v>0.18644937746610912</v>
      </c>
      <c r="C335" s="6">
        <v>0.1311759819085433</v>
      </c>
    </row>
    <row r="336">
      <c r="A336" s="2" t="s">
        <v>613</v>
      </c>
      <c r="B336" s="6">
        <v>0.3143391204108801</v>
      </c>
      <c r="C336" s="6">
        <v>0.36560830281112244</v>
      </c>
    </row>
    <row r="337">
      <c r="A337" s="2" t="s">
        <v>615</v>
      </c>
      <c r="B337" s="6">
        <v>0.9064729196319783</v>
      </c>
      <c r="C337" s="6">
        <v>0.8073616009816633</v>
      </c>
    </row>
    <row r="338">
      <c r="A338" s="2" t="s">
        <v>616</v>
      </c>
      <c r="B338" s="6">
        <v>0.7935594719938445</v>
      </c>
      <c r="C338" s="6">
        <v>0.8982536236184505</v>
      </c>
    </row>
    <row r="339">
      <c r="A339" s="2" t="s">
        <v>617</v>
      </c>
      <c r="B339" s="6">
        <v>0.7926622770533379</v>
      </c>
      <c r="C339" s="6">
        <v>0.774133764113821</v>
      </c>
    </row>
    <row r="340">
      <c r="A340" s="2" t="s">
        <v>618</v>
      </c>
      <c r="B340" s="6">
        <v>0.14227808277209442</v>
      </c>
      <c r="C340" s="6">
        <v>0.715740552680625</v>
      </c>
    </row>
    <row r="341">
      <c r="A341" s="2" t="s">
        <v>619</v>
      </c>
      <c r="B341" s="6">
        <v>0.5511732981492912</v>
      </c>
      <c r="C341" s="6">
        <v>0.23317457593780255</v>
      </c>
    </row>
    <row r="342">
      <c r="A342" s="2" t="s">
        <v>620</v>
      </c>
      <c r="B342" s="6">
        <v>0.5511420225855781</v>
      </c>
      <c r="C342" s="6">
        <v>0.5706492008200357</v>
      </c>
    </row>
    <row r="343">
      <c r="A343" s="2" t="s">
        <v>621</v>
      </c>
      <c r="B343" s="6">
        <v>0.10882267636690957</v>
      </c>
      <c r="C343" s="6">
        <v>0.5703916650391918</v>
      </c>
    </row>
    <row r="344">
      <c r="A344" s="2" t="s">
        <v>622</v>
      </c>
      <c r="B344" s="6">
        <v>0.09198701155006483</v>
      </c>
      <c r="C344" s="6">
        <v>0.17507077363867463</v>
      </c>
    </row>
    <row r="345">
      <c r="A345" s="2" t="s">
        <v>623</v>
      </c>
      <c r="B345" s="6">
        <v>0.6280572843937177</v>
      </c>
      <c r="C345" s="6">
        <v>0.6864949399704023</v>
      </c>
    </row>
    <row r="346">
      <c r="A346" s="2" t="s">
        <v>624</v>
      </c>
      <c r="B346" s="6">
        <v>0.6418932944708948</v>
      </c>
      <c r="C346" s="6">
        <v>0.2472509404562997</v>
      </c>
    </row>
    <row r="347">
      <c r="A347" s="2" t="s">
        <v>626</v>
      </c>
      <c r="B347" s="6">
        <v>0.7491314004725338</v>
      </c>
      <c r="C347" s="6">
        <v>0.837259467282522</v>
      </c>
    </row>
    <row r="348">
      <c r="A348" s="2" t="s">
        <v>627</v>
      </c>
      <c r="B348" s="6">
        <v>0.121684409217375</v>
      </c>
      <c r="C348" s="6">
        <v>0.5478543882048751</v>
      </c>
    </row>
    <row r="349">
      <c r="A349" s="2" t="s">
        <v>629</v>
      </c>
      <c r="B349" s="6">
        <v>0.17268216404523706</v>
      </c>
      <c r="C349" s="6">
        <v>0.6340182938274983</v>
      </c>
    </row>
    <row r="350">
      <c r="A350" s="2" t="s">
        <v>630</v>
      </c>
      <c r="B350" s="6">
        <v>0.7465306125555826</v>
      </c>
      <c r="C350" s="6">
        <v>0.1760226970500155</v>
      </c>
    </row>
    <row r="351">
      <c r="A351" s="2" t="s">
        <v>631</v>
      </c>
      <c r="B351" s="6">
        <v>0.5913999368814387</v>
      </c>
      <c r="C351" s="6">
        <v>0.3832483211981931</v>
      </c>
    </row>
    <row r="352">
      <c r="A352" s="2" t="s">
        <v>632</v>
      </c>
      <c r="B352" s="6">
        <v>0.9599527259568529</v>
      </c>
      <c r="C352" s="6">
        <v>0.12684287119146376</v>
      </c>
    </row>
    <row r="353">
      <c r="A353" s="2" t="s">
        <v>633</v>
      </c>
      <c r="B353" s="6">
        <v>0.2812496735087615</v>
      </c>
      <c r="C353" s="6">
        <v>0.12868330263512773</v>
      </c>
    </row>
    <row r="354">
      <c r="A354" s="2" t="s">
        <v>635</v>
      </c>
      <c r="B354" s="6">
        <v>0.6024039095837675</v>
      </c>
      <c r="C354" s="6">
        <v>0.9995393832671489</v>
      </c>
    </row>
    <row r="355">
      <c r="A355" s="2" t="s">
        <v>637</v>
      </c>
      <c r="B355" s="6">
        <v>0.3707059904913238</v>
      </c>
      <c r="C355" s="6">
        <v>0.6002080494319608</v>
      </c>
    </row>
    <row r="356">
      <c r="A356" s="2" t="s">
        <v>639</v>
      </c>
      <c r="B356" s="6">
        <v>0.6517406118359748</v>
      </c>
      <c r="C356" s="6">
        <v>0.7896476840898716</v>
      </c>
    </row>
    <row r="357">
      <c r="A357" s="2" t="s">
        <v>640</v>
      </c>
      <c r="B357" s="6">
        <v>0.9207228084481129</v>
      </c>
      <c r="C357" s="6">
        <v>0.7708581820086168</v>
      </c>
    </row>
    <row r="358">
      <c r="A358" s="2" t="s">
        <v>642</v>
      </c>
      <c r="B358" s="6">
        <v>0.5652757406081024</v>
      </c>
      <c r="C358" s="6">
        <v>0.8986227000529841</v>
      </c>
    </row>
    <row r="359">
      <c r="A359" s="2" t="s">
        <v>644</v>
      </c>
      <c r="B359" s="6">
        <v>0.468666837855231</v>
      </c>
      <c r="C359" s="6">
        <v>0.8765704788101039</v>
      </c>
    </row>
    <row r="360">
      <c r="A360" s="2" t="s">
        <v>646</v>
      </c>
      <c r="B360" s="6">
        <v>0.8517409691837309</v>
      </c>
      <c r="C360" s="6">
        <v>0.8507806963586758</v>
      </c>
    </row>
    <row r="361">
      <c r="A361" s="2" t="s">
        <v>648</v>
      </c>
      <c r="B361" s="6">
        <v>0.616200822682226</v>
      </c>
      <c r="C361" s="6">
        <v>0.5628986335189412</v>
      </c>
    </row>
    <row r="362">
      <c r="A362" s="2" t="s">
        <v>651</v>
      </c>
      <c r="B362" s="6">
        <v>0.006367209765611004</v>
      </c>
      <c r="C362" s="6">
        <v>0.7201689027959567</v>
      </c>
    </row>
    <row r="363">
      <c r="A363" s="2" t="s">
        <v>653</v>
      </c>
      <c r="B363" s="6">
        <v>0.5741114872956906</v>
      </c>
      <c r="C363" s="6">
        <v>0.2887299350883933</v>
      </c>
    </row>
    <row r="364">
      <c r="A364" s="2" t="s">
        <v>654</v>
      </c>
      <c r="B364" s="6">
        <v>0.35342531342973127</v>
      </c>
      <c r="C364" s="6">
        <v>0.9389018426196081</v>
      </c>
    </row>
    <row r="365">
      <c r="A365" s="2" t="s">
        <v>655</v>
      </c>
      <c r="B365" s="6">
        <v>0.3163339324630582</v>
      </c>
      <c r="C365" s="6">
        <v>0.2391086798067198</v>
      </c>
    </row>
    <row r="366">
      <c r="A366" s="2" t="s">
        <v>656</v>
      </c>
      <c r="B366" s="6">
        <v>0.6579516605861228</v>
      </c>
      <c r="C366" s="6">
        <v>0.9836993841908233</v>
      </c>
    </row>
    <row r="367">
      <c r="A367" s="2" t="s">
        <v>657</v>
      </c>
      <c r="B367" s="6">
        <v>0.1409329531300103</v>
      </c>
      <c r="C367" s="6">
        <v>0.7775921440998325</v>
      </c>
    </row>
    <row r="368">
      <c r="A368" s="2" t="s">
        <v>658</v>
      </c>
      <c r="B368" s="6">
        <v>0.5920166680241551</v>
      </c>
      <c r="C368" s="6">
        <v>0.41880585627833855</v>
      </c>
    </row>
    <row r="369">
      <c r="A369" s="2" t="s">
        <v>659</v>
      </c>
      <c r="B369" s="6">
        <v>0.9875586339323688</v>
      </c>
      <c r="C369" s="6">
        <v>0.9031356000419533</v>
      </c>
    </row>
    <row r="370">
      <c r="A370" s="2" t="s">
        <v>660</v>
      </c>
      <c r="B370" s="6">
        <v>0.27077650957055566</v>
      </c>
      <c r="C370" s="6">
        <v>0.9111661098956297</v>
      </c>
    </row>
    <row r="371">
      <c r="A371" s="2" t="s">
        <v>662</v>
      </c>
      <c r="B371" s="6">
        <v>0.8189021944164437</v>
      </c>
      <c r="C371" s="6">
        <v>0.2673229951816639</v>
      </c>
    </row>
    <row r="372">
      <c r="A372" s="2" t="s">
        <v>664</v>
      </c>
      <c r="B372" s="6">
        <v>0.10968118132335525</v>
      </c>
      <c r="C372" s="6">
        <v>0.12767873171915078</v>
      </c>
    </row>
    <row r="373">
      <c r="A373" s="2" t="s">
        <v>665</v>
      </c>
      <c r="B373" s="6">
        <v>0.7379352903378762</v>
      </c>
      <c r="C373" s="6">
        <v>0.054830170152908586</v>
      </c>
    </row>
    <row r="374">
      <c r="A374" s="2" t="s">
        <v>666</v>
      </c>
      <c r="B374" s="6">
        <v>0.19659533503629878</v>
      </c>
      <c r="C374" s="6">
        <v>0.8745422331686906</v>
      </c>
    </row>
    <row r="375">
      <c r="A375" s="2" t="s">
        <v>667</v>
      </c>
      <c r="B375" s="6">
        <v>0.2832244080889206</v>
      </c>
      <c r="C375" s="6">
        <v>0.43332809004562767</v>
      </c>
    </row>
    <row r="376">
      <c r="A376" s="2" t="s">
        <v>668</v>
      </c>
      <c r="B376" s="6">
        <v>0.22122054949869185</v>
      </c>
      <c r="C376" s="6">
        <v>0.44515567363383957</v>
      </c>
    </row>
    <row r="377">
      <c r="A377" s="2" t="s">
        <v>669</v>
      </c>
      <c r="B377" s="6">
        <v>0.5213688297507334</v>
      </c>
      <c r="C377" s="6">
        <v>0.3386034010716814</v>
      </c>
    </row>
    <row r="378">
      <c r="A378" s="2" t="s">
        <v>671</v>
      </c>
      <c r="B378" s="6">
        <v>0.7590908319349563</v>
      </c>
      <c r="C378" s="6">
        <v>0.905729902228299</v>
      </c>
    </row>
    <row r="379">
      <c r="A379" s="2" t="s">
        <v>673</v>
      </c>
      <c r="B379" s="6">
        <v>0.138619606869683</v>
      </c>
      <c r="C379" s="6">
        <v>0.07649455532370864</v>
      </c>
    </row>
    <row r="380">
      <c r="A380" s="2" t="s">
        <v>674</v>
      </c>
      <c r="B380" s="6">
        <v>0.3685460517515947</v>
      </c>
      <c r="C380" s="6">
        <v>0.966711476206592</v>
      </c>
    </row>
    <row r="381">
      <c r="A381" s="2" t="s">
        <v>676</v>
      </c>
      <c r="B381" s="6">
        <v>0.7229940534026366</v>
      </c>
      <c r="C381" s="6">
        <v>0.5953112699924794</v>
      </c>
    </row>
    <row r="382">
      <c r="A382" s="2" t="s">
        <v>678</v>
      </c>
      <c r="B382" s="6">
        <v>0.5264702752531232</v>
      </c>
      <c r="C382" s="6">
        <v>0.16331616021608597</v>
      </c>
    </row>
    <row r="383">
      <c r="A383" s="2" t="s">
        <v>680</v>
      </c>
      <c r="B383" s="6">
        <v>0.8237080302664795</v>
      </c>
      <c r="C383" s="6">
        <v>0.3107264070318071</v>
      </c>
    </row>
    <row r="384">
      <c r="A384" s="2" t="s">
        <v>682</v>
      </c>
      <c r="B384" s="6">
        <v>0.9022156783954002</v>
      </c>
      <c r="C384" s="6">
        <v>0.2999146660320886</v>
      </c>
    </row>
    <row r="385">
      <c r="A385" s="2" t="s">
        <v>683</v>
      </c>
      <c r="B385" s="6">
        <v>0.17650682006759932</v>
      </c>
      <c r="C385" s="6">
        <v>0.049698466526803875</v>
      </c>
    </row>
    <row r="386">
      <c r="A386" s="2" t="s">
        <v>684</v>
      </c>
      <c r="B386" s="6">
        <v>0.8490145124833883</v>
      </c>
      <c r="C386" s="6">
        <v>0.5007081393934649</v>
      </c>
    </row>
    <row r="387">
      <c r="A387" s="2" t="s">
        <v>685</v>
      </c>
      <c r="B387" s="6">
        <v>0.6914822370872752</v>
      </c>
      <c r="C387" s="6">
        <v>0.020804505599315237</v>
      </c>
    </row>
    <row r="388">
      <c r="A388" s="2" t="s">
        <v>686</v>
      </c>
      <c r="B388" s="6">
        <v>0.2783153294503168</v>
      </c>
      <c r="C388" s="6">
        <v>0.7530766867647108</v>
      </c>
    </row>
    <row r="389">
      <c r="A389" s="2" t="s">
        <v>687</v>
      </c>
      <c r="B389" s="6">
        <v>0.41422221172593954</v>
      </c>
      <c r="C389" s="6">
        <v>0.7154323879812552</v>
      </c>
    </row>
    <row r="390">
      <c r="A390" s="2" t="s">
        <v>688</v>
      </c>
      <c r="B390" s="6">
        <v>0.27486180740126953</v>
      </c>
      <c r="C390" s="6">
        <v>0.5301790231467841</v>
      </c>
    </row>
    <row r="391">
      <c r="A391" s="2" t="s">
        <v>690</v>
      </c>
      <c r="B391" s="6">
        <v>0.6916466885494496</v>
      </c>
      <c r="C391" s="6">
        <v>0.2976024716634188</v>
      </c>
    </row>
    <row r="392">
      <c r="A392" s="2" t="s">
        <v>693</v>
      </c>
      <c r="B392" s="6">
        <v>0.9089656611696123</v>
      </c>
      <c r="C392" s="6">
        <v>0.9358273178150637</v>
      </c>
    </row>
    <row r="393">
      <c r="A393" s="2" t="s">
        <v>695</v>
      </c>
      <c r="B393" s="6">
        <v>0.200640953386089</v>
      </c>
      <c r="C393" s="6">
        <v>0.34975878562174667</v>
      </c>
    </row>
    <row r="394">
      <c r="A394" s="2" t="s">
        <v>697</v>
      </c>
      <c r="B394" s="6">
        <v>0.7073079058125638</v>
      </c>
      <c r="C394" s="6">
        <v>0.8273558060672692</v>
      </c>
    </row>
    <row r="395">
      <c r="A395" s="2" t="s">
        <v>698</v>
      </c>
      <c r="B395" s="6">
        <v>0.3306064096461201</v>
      </c>
      <c r="C395" s="6">
        <v>0.8076898769475904</v>
      </c>
    </row>
    <row r="396">
      <c r="A396" s="2" t="s">
        <v>700</v>
      </c>
      <c r="B396" s="6">
        <v>0.15473555069279654</v>
      </c>
      <c r="C396" s="6">
        <v>0.5411477317515666</v>
      </c>
    </row>
    <row r="397">
      <c r="A397" s="2" t="s">
        <v>701</v>
      </c>
      <c r="B397" s="6">
        <v>0.6503054530720946</v>
      </c>
      <c r="C397" s="6">
        <v>0.5398103632050779</v>
      </c>
    </row>
    <row r="398">
      <c r="A398" s="2" t="s">
        <v>703</v>
      </c>
      <c r="B398" s="6">
        <v>0.4169033847364979</v>
      </c>
      <c r="C398" s="6">
        <v>0.17068025862615543</v>
      </c>
    </row>
    <row r="399">
      <c r="A399" s="2" t="s">
        <v>705</v>
      </c>
      <c r="B399" s="6">
        <v>0.8348857688145622</v>
      </c>
      <c r="C399" s="6">
        <v>0.30435389415857883</v>
      </c>
    </row>
    <row r="400">
      <c r="A400" s="2" t="s">
        <v>706</v>
      </c>
      <c r="B400" s="6">
        <v>0.19724371899098903</v>
      </c>
      <c r="C400" s="6">
        <v>0.82839210705184</v>
      </c>
    </row>
    <row r="401">
      <c r="A401" s="2" t="s">
        <v>707</v>
      </c>
      <c r="B401" s="6">
        <v>0.48072671250067955</v>
      </c>
      <c r="C401" s="6">
        <v>0.7525991857492716</v>
      </c>
    </row>
    <row r="402">
      <c r="A402" s="2" t="s">
        <v>708</v>
      </c>
      <c r="B402" s="6">
        <v>0.27162952902929094</v>
      </c>
      <c r="C402" s="6">
        <v>0.9603742831732813</v>
      </c>
    </row>
    <row r="403">
      <c r="A403" s="2" t="s">
        <v>709</v>
      </c>
      <c r="B403" s="6">
        <v>0.6937585984909131</v>
      </c>
      <c r="C403" s="6">
        <v>0.7370705041545216</v>
      </c>
    </row>
    <row r="404">
      <c r="A404" s="2" t="s">
        <v>710</v>
      </c>
      <c r="B404" s="6">
        <v>0.7802292811345692</v>
      </c>
      <c r="C404" s="6">
        <v>0.5768294765331237</v>
      </c>
    </row>
    <row r="405">
      <c r="A405" s="2" t="s">
        <v>711</v>
      </c>
      <c r="B405" s="6">
        <v>0.20116307957496127</v>
      </c>
      <c r="C405" s="6">
        <v>0.43072468411136033</v>
      </c>
    </row>
    <row r="406">
      <c r="A406" s="2" t="s">
        <v>712</v>
      </c>
      <c r="B406" s="6">
        <v>0.7984343259047363</v>
      </c>
      <c r="C406" s="6">
        <v>0.21144085171270843</v>
      </c>
    </row>
    <row r="407">
      <c r="A407" s="2" t="s">
        <v>713</v>
      </c>
      <c r="B407" s="6">
        <v>0.0068711063780628745</v>
      </c>
      <c r="C407" s="6">
        <v>0.6664569286062259</v>
      </c>
    </row>
    <row r="408">
      <c r="A408" s="2" t="s">
        <v>714</v>
      </c>
      <c r="B408" s="6">
        <v>0.057373203632555714</v>
      </c>
      <c r="C408" s="6">
        <v>0.5292366610512292</v>
      </c>
    </row>
    <row r="409">
      <c r="A409" s="2" t="s">
        <v>716</v>
      </c>
      <c r="B409" s="6">
        <v>0.28803248809946735</v>
      </c>
      <c r="C409" s="6">
        <v>0.465828061189964</v>
      </c>
    </row>
    <row r="410">
      <c r="A410" s="2" t="s">
        <v>718</v>
      </c>
      <c r="B410" s="6">
        <v>0.9394092476617095</v>
      </c>
      <c r="C410" s="6">
        <v>0.7652319133493143</v>
      </c>
    </row>
    <row r="411">
      <c r="A411" s="2" t="s">
        <v>719</v>
      </c>
      <c r="B411" s="6">
        <v>0.31263874785685875</v>
      </c>
      <c r="C411" s="6">
        <v>0.9417359915234729</v>
      </c>
    </row>
    <row r="412">
      <c r="A412" s="2" t="s">
        <v>720</v>
      </c>
      <c r="B412" s="6">
        <v>0.03515113240000567</v>
      </c>
      <c r="C412" s="6">
        <v>0.5950739762478419</v>
      </c>
    </row>
    <row r="413">
      <c r="A413" s="2" t="s">
        <v>721</v>
      </c>
      <c r="B413" s="6">
        <v>0.6477392527010924</v>
      </c>
      <c r="C413" s="6">
        <v>0.631824654353348</v>
      </c>
    </row>
    <row r="414">
      <c r="A414" s="2" t="s">
        <v>722</v>
      </c>
      <c r="B414" s="6">
        <v>0.6158887036478532</v>
      </c>
      <c r="C414" s="6">
        <v>0.6141144246070188</v>
      </c>
    </row>
    <row r="415">
      <c r="A415" s="2" t="s">
        <v>723</v>
      </c>
      <c r="B415" s="6">
        <v>0.8231980399809457</v>
      </c>
      <c r="C415" s="6">
        <v>0.8477440704178093</v>
      </c>
    </row>
    <row r="416">
      <c r="A416" s="2" t="s">
        <v>724</v>
      </c>
      <c r="B416" s="6">
        <v>0.3489993848383657</v>
      </c>
      <c r="C416" s="6">
        <v>0.3327743309676754</v>
      </c>
    </row>
    <row r="417">
      <c r="A417" s="2" t="s">
        <v>726</v>
      </c>
      <c r="B417" s="6">
        <v>0.9176964608636095</v>
      </c>
      <c r="C417" s="6">
        <v>0.8099452312736538</v>
      </c>
    </row>
    <row r="418">
      <c r="A418" s="2" t="s">
        <v>728</v>
      </c>
      <c r="B418" s="6">
        <v>0.46375286902224655</v>
      </c>
      <c r="C418" s="6">
        <v>0.48376577875388493</v>
      </c>
    </row>
    <row r="419">
      <c r="A419" s="2" t="s">
        <v>729</v>
      </c>
      <c r="B419" s="6">
        <v>0.24169510588355858</v>
      </c>
      <c r="C419" s="6">
        <v>0.17851386946490466</v>
      </c>
    </row>
    <row r="420">
      <c r="A420" s="2" t="s">
        <v>730</v>
      </c>
      <c r="B420" s="6">
        <v>0.361075187983257</v>
      </c>
      <c r="C420" s="6">
        <v>0.4806777404014251</v>
      </c>
    </row>
    <row r="421">
      <c r="A421" s="2" t="s">
        <v>731</v>
      </c>
      <c r="B421" s="6">
        <v>0.4063256335574078</v>
      </c>
      <c r="C421" s="6">
        <v>0.08761787062554038</v>
      </c>
    </row>
    <row r="422">
      <c r="A422" s="2" t="s">
        <v>732</v>
      </c>
      <c r="B422" s="6">
        <v>0.3532155254771535</v>
      </c>
      <c r="C422" s="6">
        <v>0.06762979478533215</v>
      </c>
    </row>
    <row r="423">
      <c r="A423" s="2" t="s">
        <v>733</v>
      </c>
      <c r="B423" s="6">
        <v>0.5876916394639476</v>
      </c>
      <c r="C423" s="6">
        <v>0.9444628484234913</v>
      </c>
    </row>
    <row r="424">
      <c r="A424" s="2" t="s">
        <v>734</v>
      </c>
      <c r="B424" s="6">
        <v>0.8178923378064356</v>
      </c>
      <c r="C424" s="6">
        <v>0.5561418800265995</v>
      </c>
    </row>
    <row r="425">
      <c r="A425" s="2" t="s">
        <v>735</v>
      </c>
      <c r="B425" s="6">
        <v>0.7228146293168443</v>
      </c>
      <c r="C425" s="6">
        <v>0.06322108445496466</v>
      </c>
    </row>
    <row r="426">
      <c r="A426" s="2" t="s">
        <v>736</v>
      </c>
      <c r="B426" s="6">
        <v>0.5563779418566202</v>
      </c>
      <c r="C426" s="6">
        <v>0.5580647880698645</v>
      </c>
    </row>
    <row r="427">
      <c r="A427" s="2" t="s">
        <v>737</v>
      </c>
      <c r="B427" s="6">
        <v>0.7064700270276881</v>
      </c>
      <c r="C427" s="6">
        <v>0.670219172973316</v>
      </c>
    </row>
    <row r="428">
      <c r="A428" s="2" t="s">
        <v>739</v>
      </c>
      <c r="B428" s="6">
        <v>0.5561136074955679</v>
      </c>
      <c r="C428" s="6">
        <v>0.7923600999051496</v>
      </c>
    </row>
    <row r="429">
      <c r="A429" s="2" t="s">
        <v>740</v>
      </c>
      <c r="B429" s="6">
        <v>0.3974150087614641</v>
      </c>
      <c r="C429" s="6">
        <v>0.938740109347818</v>
      </c>
    </row>
    <row r="430">
      <c r="A430" s="2" t="s">
        <v>741</v>
      </c>
      <c r="B430" s="6">
        <v>0.6758301243582125</v>
      </c>
      <c r="C430" s="6">
        <v>0.3687145480324244</v>
      </c>
    </row>
    <row r="431">
      <c r="A431" s="2" t="s">
        <v>742</v>
      </c>
      <c r="B431" s="6">
        <v>0.3880183977049404</v>
      </c>
      <c r="C431" s="6">
        <v>0.4901159382727345</v>
      </c>
    </row>
    <row r="432">
      <c r="A432" s="2" t="s">
        <v>743</v>
      </c>
      <c r="B432" s="6">
        <v>0.9947812362607594</v>
      </c>
      <c r="C432" s="6">
        <v>0.9324184865348724</v>
      </c>
    </row>
    <row r="433">
      <c r="A433" s="2" t="s">
        <v>744</v>
      </c>
      <c r="B433" s="6">
        <v>0.04306028889889557</v>
      </c>
      <c r="C433" s="6">
        <v>0.2323570306547308</v>
      </c>
    </row>
    <row r="434">
      <c r="A434" s="2" t="s">
        <v>745</v>
      </c>
      <c r="B434" s="6">
        <v>0.6975807399271479</v>
      </c>
      <c r="C434" s="6">
        <v>0.19263396094661156</v>
      </c>
    </row>
    <row r="435">
      <c r="A435" s="2" t="s">
        <v>746</v>
      </c>
      <c r="B435" s="6">
        <v>0.27147728716684894</v>
      </c>
      <c r="C435" s="6">
        <v>0.49838509181412183</v>
      </c>
    </row>
    <row r="436">
      <c r="A436" s="2" t="s">
        <v>747</v>
      </c>
      <c r="B436" s="6">
        <v>0.4022664614130237</v>
      </c>
      <c r="C436" s="6">
        <v>0.6501226989095129</v>
      </c>
    </row>
    <row r="437">
      <c r="A437" s="2" t="s">
        <v>748</v>
      </c>
      <c r="B437" s="6">
        <v>0.8590863265574147</v>
      </c>
      <c r="C437" s="6">
        <v>0.1930063316256332</v>
      </c>
    </row>
    <row r="438">
      <c r="A438" s="2" t="s">
        <v>749</v>
      </c>
      <c r="B438" s="6">
        <v>0.7815968562645936</v>
      </c>
      <c r="C438" s="6">
        <v>0.7907000510568141</v>
      </c>
    </row>
    <row r="439">
      <c r="A439" s="2" t="s">
        <v>750</v>
      </c>
      <c r="B439" s="6">
        <v>0.9608289472344677</v>
      </c>
      <c r="C439" s="6">
        <v>0.061082470479403184</v>
      </c>
    </row>
    <row r="440">
      <c r="A440" s="2" t="s">
        <v>751</v>
      </c>
      <c r="B440" s="6">
        <v>0.17621980524324055</v>
      </c>
      <c r="C440" s="6">
        <v>0.6171260840281545</v>
      </c>
    </row>
    <row r="441">
      <c r="A441" s="2" t="s">
        <v>752</v>
      </c>
      <c r="B441" s="6">
        <v>0.5278347014924403</v>
      </c>
      <c r="C441" s="6">
        <v>0.24892706070160675</v>
      </c>
    </row>
    <row r="442">
      <c r="A442" s="2" t="s">
        <v>753</v>
      </c>
      <c r="B442" s="6">
        <v>0.653234705201842</v>
      </c>
      <c r="C442" s="6">
        <v>0.15484006634278058</v>
      </c>
    </row>
    <row r="443">
      <c r="A443" s="2" t="s">
        <v>754</v>
      </c>
      <c r="B443" s="6">
        <v>0.027610501612659988</v>
      </c>
      <c r="C443" s="6">
        <v>0.04677489358614029</v>
      </c>
    </row>
    <row r="444">
      <c r="A444" s="2" t="s">
        <v>755</v>
      </c>
      <c r="B444" s="6">
        <v>0.6248028037753114</v>
      </c>
      <c r="C444" s="6">
        <v>0.4858904914128155</v>
      </c>
    </row>
    <row r="445">
      <c r="A445" s="2" t="s">
        <v>756</v>
      </c>
      <c r="B445" s="6">
        <v>0.8049210314189518</v>
      </c>
      <c r="C445" s="6">
        <v>0.07224284373916723</v>
      </c>
    </row>
    <row r="446">
      <c r="A446" s="2" t="s">
        <v>757</v>
      </c>
      <c r="B446" s="6">
        <v>0.7088429779405809</v>
      </c>
      <c r="C446" s="6">
        <v>0.9406075833133599</v>
      </c>
    </row>
    <row r="447">
      <c r="A447" s="2" t="s">
        <v>758</v>
      </c>
      <c r="B447" s="6">
        <v>0.8264323007183272</v>
      </c>
      <c r="C447" s="6">
        <v>0.1830207193758947</v>
      </c>
    </row>
    <row r="448">
      <c r="A448" s="2" t="s">
        <v>759</v>
      </c>
      <c r="B448" s="6">
        <v>0.987483030483088</v>
      </c>
      <c r="C448" s="6">
        <v>0.308010673476656</v>
      </c>
    </row>
    <row r="449">
      <c r="A449" s="2" t="s">
        <v>760</v>
      </c>
      <c r="B449" s="6">
        <v>0.353948828743768</v>
      </c>
      <c r="C449" s="6">
        <v>0.09160077795231847</v>
      </c>
    </row>
    <row r="450">
      <c r="A450" s="2" t="s">
        <v>761</v>
      </c>
      <c r="B450" s="6">
        <v>0.19881971734994086</v>
      </c>
      <c r="C450" s="6">
        <v>0.313638249691354</v>
      </c>
    </row>
    <row r="451">
      <c r="A451" s="2" t="s">
        <v>762</v>
      </c>
      <c r="B451" s="6">
        <v>0.29908275779180027</v>
      </c>
      <c r="C451" s="6">
        <v>0.9956752165172396</v>
      </c>
    </row>
    <row r="452">
      <c r="A452" s="2" t="s">
        <v>763</v>
      </c>
      <c r="B452" s="6">
        <v>0.6836730945942044</v>
      </c>
      <c r="C452" s="6">
        <v>0.15743381796157951</v>
      </c>
    </row>
    <row r="453">
      <c r="A453" s="2" t="s">
        <v>764</v>
      </c>
      <c r="B453" s="6">
        <v>0.6264504959735534</v>
      </c>
      <c r="C453" s="6">
        <v>0.5349009633387419</v>
      </c>
    </row>
    <row r="454">
      <c r="A454" s="2" t="s">
        <v>765</v>
      </c>
      <c r="B454" s="6">
        <v>0.10140387623628011</v>
      </c>
      <c r="C454" s="6">
        <v>0.6045158041000827</v>
      </c>
    </row>
    <row r="455">
      <c r="A455" s="2" t="s">
        <v>766</v>
      </c>
      <c r="B455" s="6">
        <v>0.19300090750204024</v>
      </c>
      <c r="C455" s="6">
        <v>0.03805179299668915</v>
      </c>
    </row>
    <row r="456">
      <c r="A456" s="2" t="s">
        <v>767</v>
      </c>
      <c r="B456" s="6">
        <v>0.02749522120122816</v>
      </c>
      <c r="C456" s="6">
        <v>0.9781052408486662</v>
      </c>
    </row>
    <row r="457">
      <c r="A457" s="2" t="s">
        <v>768</v>
      </c>
      <c r="B457" s="6">
        <v>0.8378366134648728</v>
      </c>
      <c r="C457" s="6">
        <v>0.33414741780281754</v>
      </c>
    </row>
    <row r="458">
      <c r="A458" s="2" t="s">
        <v>770</v>
      </c>
      <c r="B458" s="6">
        <v>0.5504831953722573</v>
      </c>
      <c r="C458" s="6">
        <v>0.41658029708741395</v>
      </c>
    </row>
    <row r="459">
      <c r="A459" s="2" t="s">
        <v>771</v>
      </c>
      <c r="B459" s="6">
        <v>0.36989764885951515</v>
      </c>
      <c r="C459" s="6">
        <v>0.36697048612398253</v>
      </c>
    </row>
    <row r="460">
      <c r="A460" s="2" t="s">
        <v>772</v>
      </c>
      <c r="B460" s="6">
        <v>0.8969527261026106</v>
      </c>
      <c r="C460" s="6">
        <v>0.9255717487073202</v>
      </c>
    </row>
    <row r="461">
      <c r="A461" s="2" t="s">
        <v>774</v>
      </c>
      <c r="B461" s="6">
        <v>0.340134796117196</v>
      </c>
      <c r="C461" s="6">
        <v>0.4744517666633914</v>
      </c>
    </row>
    <row r="462">
      <c r="A462" s="2" t="s">
        <v>775</v>
      </c>
      <c r="B462" s="6">
        <v>0.9306993882447667</v>
      </c>
      <c r="C462" s="6">
        <v>0.08120935376353244</v>
      </c>
    </row>
    <row r="463">
      <c r="A463" s="2" t="s">
        <v>776</v>
      </c>
      <c r="B463" s="6">
        <v>0.13030748734210618</v>
      </c>
      <c r="C463" s="6">
        <v>0.4727248528825404</v>
      </c>
    </row>
    <row r="464">
      <c r="A464" s="2" t="s">
        <v>777</v>
      </c>
      <c r="B464" s="6">
        <v>0.09578913577708503</v>
      </c>
      <c r="C464" s="6">
        <v>0.7220736467325017</v>
      </c>
    </row>
    <row r="465">
      <c r="A465" s="2" t="s">
        <v>778</v>
      </c>
      <c r="B465" s="6">
        <v>0.942299295026915</v>
      </c>
      <c r="C465" s="6">
        <v>0.6192213095757547</v>
      </c>
    </row>
    <row r="466">
      <c r="A466" s="2" t="s">
        <v>779</v>
      </c>
      <c r="B466" s="6">
        <v>0.0031319063286735505</v>
      </c>
      <c r="C466" s="6">
        <v>0.6051037988911707</v>
      </c>
    </row>
    <row r="467">
      <c r="A467" s="2" t="s">
        <v>780</v>
      </c>
      <c r="B467" s="6">
        <v>0.7298514176729448</v>
      </c>
      <c r="C467" s="6">
        <v>0.11999861219746344</v>
      </c>
    </row>
    <row r="468">
      <c r="A468" s="2" t="s">
        <v>781</v>
      </c>
      <c r="B468" s="6">
        <v>0.3963169583179872</v>
      </c>
      <c r="C468" s="6">
        <v>0.7946567747760575</v>
      </c>
    </row>
    <row r="469">
      <c r="A469" s="2" t="s">
        <v>782</v>
      </c>
      <c r="B469" s="6">
        <v>0.9788727324619838</v>
      </c>
      <c r="C469" s="6">
        <v>0.09356202854130324</v>
      </c>
    </row>
    <row r="470">
      <c r="A470" s="2" t="s">
        <v>783</v>
      </c>
      <c r="B470" s="6">
        <v>0.6748415624185701</v>
      </c>
      <c r="C470" s="6">
        <v>0.504108909387671</v>
      </c>
    </row>
    <row r="471">
      <c r="A471" s="2" t="s">
        <v>784</v>
      </c>
      <c r="B471" s="6">
        <v>0.5129926951003067</v>
      </c>
      <c r="C471" s="6">
        <v>0.806763319912926</v>
      </c>
    </row>
    <row r="472">
      <c r="A472" s="2" t="s">
        <v>786</v>
      </c>
      <c r="B472" s="6">
        <v>0.5014965204550196</v>
      </c>
      <c r="C472" s="6">
        <v>0.21583591269996893</v>
      </c>
    </row>
    <row r="473">
      <c r="A473" s="2" t="s">
        <v>787</v>
      </c>
      <c r="B473" s="6">
        <v>0.17778106421885764</v>
      </c>
      <c r="C473" s="6">
        <v>0.5579285349151132</v>
      </c>
    </row>
    <row r="474">
      <c r="A474" s="2" t="s">
        <v>788</v>
      </c>
      <c r="B474" s="6">
        <v>0.27555536778187384</v>
      </c>
      <c r="C474" s="6">
        <v>0.16810274173747264</v>
      </c>
    </row>
    <row r="475">
      <c r="A475" s="2" t="s">
        <v>789</v>
      </c>
      <c r="B475" s="6">
        <v>0.3400664271911108</v>
      </c>
      <c r="C475" s="6">
        <v>0.7981880182693996</v>
      </c>
    </row>
    <row r="476">
      <c r="A476" s="2" t="s">
        <v>790</v>
      </c>
      <c r="B476" s="6">
        <v>0.4145469286439989</v>
      </c>
      <c r="C476" s="6">
        <v>0.7163405722790835</v>
      </c>
    </row>
    <row r="477">
      <c r="A477" s="2" t="s">
        <v>791</v>
      </c>
      <c r="B477" s="6">
        <v>0.6280431204684379</v>
      </c>
      <c r="C477" s="6">
        <v>0.9540515861401279</v>
      </c>
    </row>
    <row r="478">
      <c r="A478" s="2" t="s">
        <v>792</v>
      </c>
      <c r="B478" s="6">
        <v>0.4547735253893652</v>
      </c>
      <c r="C478" s="6">
        <v>0.6514823000854928</v>
      </c>
    </row>
    <row r="479">
      <c r="A479" s="2" t="s">
        <v>793</v>
      </c>
      <c r="B479" s="6">
        <v>0.23336427950273053</v>
      </c>
      <c r="C479" s="6">
        <v>0.9425926100591366</v>
      </c>
    </row>
    <row r="480">
      <c r="A480" s="2" t="s">
        <v>794</v>
      </c>
      <c r="B480" s="6">
        <v>0.954369770517784</v>
      </c>
      <c r="C480" s="6">
        <v>0.2894746883445011</v>
      </c>
    </row>
    <row r="481">
      <c r="A481" s="2" t="s">
        <v>795</v>
      </c>
      <c r="B481" s="6">
        <v>0.39817594581256965</v>
      </c>
      <c r="C481" s="6">
        <v>0.555174819940904</v>
      </c>
    </row>
    <row r="482">
      <c r="A482" s="2" t="s">
        <v>796</v>
      </c>
      <c r="B482" s="6">
        <v>0.06258034476841468</v>
      </c>
      <c r="C482" s="6">
        <v>0.03377938739076536</v>
      </c>
    </row>
    <row r="483">
      <c r="A483" s="2" t="s">
        <v>797</v>
      </c>
      <c r="B483" s="6">
        <v>0.4180558306416925</v>
      </c>
      <c r="C483" s="6">
        <v>0.7264757874916413</v>
      </c>
    </row>
    <row r="484">
      <c r="A484" s="2" t="s">
        <v>798</v>
      </c>
      <c r="B484" s="6">
        <v>0.40506713039118625</v>
      </c>
      <c r="C484" s="6">
        <v>0.15662120404343804</v>
      </c>
    </row>
    <row r="485">
      <c r="A485" s="2" t="s">
        <v>800</v>
      </c>
      <c r="B485" s="6">
        <v>0.6060772375037352</v>
      </c>
      <c r="C485" s="6">
        <v>0.2026318060921889</v>
      </c>
    </row>
    <row r="486">
      <c r="A486" s="2" t="s">
        <v>802</v>
      </c>
      <c r="B486" s="6">
        <v>0.6274396556565505</v>
      </c>
      <c r="C486" s="6">
        <v>0.7449369128613882</v>
      </c>
    </row>
    <row r="487">
      <c r="A487" s="2" t="s">
        <v>803</v>
      </c>
      <c r="B487" s="6">
        <v>0.18372731128042874</v>
      </c>
      <c r="C487" s="6">
        <v>0.2756488859679471</v>
      </c>
    </row>
    <row r="488">
      <c r="A488" s="2" t="s">
        <v>804</v>
      </c>
      <c r="B488" s="6">
        <v>0.537835034301956</v>
      </c>
      <c r="C488" s="6">
        <v>0.11342304055500319</v>
      </c>
    </row>
    <row r="489">
      <c r="A489" s="2" t="s">
        <v>805</v>
      </c>
      <c r="B489" s="6">
        <v>0.9911659311861354</v>
      </c>
      <c r="C489" s="6">
        <v>0.06079465371334403</v>
      </c>
    </row>
    <row r="490">
      <c r="A490" s="2" t="s">
        <v>806</v>
      </c>
      <c r="B490" s="6">
        <v>0.2942566573639702</v>
      </c>
      <c r="C490" s="6">
        <v>0.4997771925763399</v>
      </c>
    </row>
    <row r="491">
      <c r="A491" s="2" t="s">
        <v>807</v>
      </c>
      <c r="B491" s="6">
        <v>0.24231955321329923</v>
      </c>
      <c r="C491" s="6">
        <v>0.2595071260947772</v>
      </c>
    </row>
    <row r="492">
      <c r="A492" s="2" t="s">
        <v>808</v>
      </c>
      <c r="B492" s="6">
        <v>0.49351384612658733</v>
      </c>
      <c r="C492" s="6">
        <v>0.5261714833906066</v>
      </c>
    </row>
    <row r="493">
      <c r="A493" s="2" t="s">
        <v>809</v>
      </c>
      <c r="B493" s="6">
        <v>0.28956258328809026</v>
      </c>
      <c r="C493" s="6">
        <v>0.47242544556724075</v>
      </c>
    </row>
    <row r="494">
      <c r="A494" s="2" t="s">
        <v>810</v>
      </c>
      <c r="B494" s="6">
        <v>0.33598698218832224</v>
      </c>
      <c r="C494" s="6">
        <v>0.7361933815936631</v>
      </c>
    </row>
    <row r="495">
      <c r="A495" s="2" t="s">
        <v>811</v>
      </c>
      <c r="B495" s="6">
        <v>0.508245860671307</v>
      </c>
      <c r="C495" s="6">
        <v>0.9054691149485103</v>
      </c>
    </row>
    <row r="496">
      <c r="A496" s="2" t="s">
        <v>813</v>
      </c>
      <c r="B496" s="6">
        <v>0.26407632047109897</v>
      </c>
      <c r="C496" s="6">
        <v>0.4979334234643731</v>
      </c>
    </row>
    <row r="497">
      <c r="A497" s="2" t="s">
        <v>814</v>
      </c>
      <c r="B497" s="6">
        <v>0.9630903386536311</v>
      </c>
      <c r="C497" s="6">
        <v>0.7464617596663857</v>
      </c>
    </row>
    <row r="498">
      <c r="A498" s="2" t="s">
        <v>815</v>
      </c>
      <c r="B498" s="6">
        <v>0.602074291392172</v>
      </c>
      <c r="C498" s="6">
        <v>0.7015952391744494</v>
      </c>
    </row>
    <row r="499">
      <c r="A499" s="2" t="s">
        <v>816</v>
      </c>
      <c r="B499" s="6">
        <v>0.4764714884156943</v>
      </c>
      <c r="C499" s="6">
        <v>0.5806161518764125</v>
      </c>
    </row>
    <row r="500">
      <c r="A500" s="2" t="s">
        <v>817</v>
      </c>
      <c r="B500" s="6">
        <v>0.761335169151661</v>
      </c>
      <c r="C500" s="6">
        <v>0.9739485521175085</v>
      </c>
    </row>
    <row r="501">
      <c r="A501" s="2" t="s">
        <v>818</v>
      </c>
      <c r="B501" s="6">
        <v>0.08287799098218296</v>
      </c>
      <c r="C501" s="6">
        <v>0.9602675571154818</v>
      </c>
    </row>
    <row r="502">
      <c r="A502" s="2" t="s">
        <v>819</v>
      </c>
      <c r="B502" s="6">
        <v>0.5169979047927963</v>
      </c>
      <c r="C502" s="6">
        <v>0.5821406112912842</v>
      </c>
    </row>
    <row r="503">
      <c r="A503" s="2" t="s">
        <v>820</v>
      </c>
      <c r="B503" s="6">
        <v>0.6243357294024847</v>
      </c>
      <c r="C503" s="6">
        <v>0.6475624855165388</v>
      </c>
    </row>
    <row r="504">
      <c r="A504" s="2" t="s">
        <v>821</v>
      </c>
      <c r="B504" s="6">
        <v>0.7111510183285803</v>
      </c>
      <c r="C504" s="6">
        <v>0.8058278663256007</v>
      </c>
    </row>
    <row r="505">
      <c r="A505" s="2" t="s">
        <v>822</v>
      </c>
      <c r="B505" s="6">
        <v>0.4183464834577538</v>
      </c>
      <c r="C505" s="6">
        <v>0.10838064433911732</v>
      </c>
    </row>
    <row r="506">
      <c r="A506" s="2" t="s">
        <v>823</v>
      </c>
      <c r="B506" s="6">
        <v>0.4922114919020777</v>
      </c>
      <c r="C506" s="6">
        <v>0.3192837500941982</v>
      </c>
    </row>
    <row r="507">
      <c r="A507" s="2" t="s">
        <v>825</v>
      </c>
      <c r="B507" s="6">
        <v>0.5128979165585477</v>
      </c>
      <c r="C507" s="6">
        <v>0.5515877618499642</v>
      </c>
    </row>
    <row r="508">
      <c r="A508" s="2" t="s">
        <v>826</v>
      </c>
      <c r="B508" s="6">
        <v>0.861422024512645</v>
      </c>
      <c r="C508" s="6">
        <v>0.04408473973499838</v>
      </c>
    </row>
    <row r="509">
      <c r="A509" s="2" t="s">
        <v>827</v>
      </c>
      <c r="B509" s="6">
        <v>0.03235976854066547</v>
      </c>
      <c r="C509" s="6">
        <v>0.1797878619639205</v>
      </c>
    </row>
    <row r="510">
      <c r="A510" s="2" t="s">
        <v>828</v>
      </c>
      <c r="B510" s="6">
        <v>0.8647540499946599</v>
      </c>
      <c r="C510" s="6">
        <v>0.008171817249880586</v>
      </c>
    </row>
    <row r="511">
      <c r="A511" s="2" t="s">
        <v>829</v>
      </c>
      <c r="B511" s="6">
        <v>0.513588602231572</v>
      </c>
      <c r="C511" s="6">
        <v>0.3460629515277752</v>
      </c>
    </row>
    <row r="512">
      <c r="A512" s="2" t="s">
        <v>830</v>
      </c>
      <c r="B512" s="6">
        <v>0.24213664490553288</v>
      </c>
      <c r="C512" s="6">
        <v>0.9785295804811223</v>
      </c>
    </row>
    <row r="513">
      <c r="A513" s="2" t="s">
        <v>831</v>
      </c>
      <c r="B513" s="6">
        <v>0.933321590370076</v>
      </c>
      <c r="C513" s="6">
        <v>0.9957595735823206</v>
      </c>
    </row>
    <row r="514">
      <c r="A514" s="2" t="s">
        <v>832</v>
      </c>
      <c r="B514" s="6">
        <v>0.7258145472194246</v>
      </c>
      <c r="C514" s="6">
        <v>0.022420832388235</v>
      </c>
    </row>
    <row r="515">
      <c r="A515" s="2" t="s">
        <v>833</v>
      </c>
      <c r="B515" s="6">
        <v>0.33594721240394565</v>
      </c>
      <c r="C515" s="6">
        <v>0.1132009292312588</v>
      </c>
    </row>
    <row r="516">
      <c r="A516" s="2" t="s">
        <v>834</v>
      </c>
      <c r="B516" s="6">
        <v>0.4657705248194768</v>
      </c>
      <c r="C516" s="6">
        <v>0.6960597710191063</v>
      </c>
    </row>
    <row r="517">
      <c r="A517" s="2" t="s">
        <v>835</v>
      </c>
      <c r="B517" s="6">
        <v>0.5849992503113611</v>
      </c>
      <c r="C517" s="6">
        <v>0.8902742266876422</v>
      </c>
    </row>
    <row r="518">
      <c r="A518" s="2" t="s">
        <v>836</v>
      </c>
      <c r="B518" s="6">
        <v>0.2525314635830307</v>
      </c>
      <c r="C518" s="6">
        <v>0.2598020782959025</v>
      </c>
    </row>
    <row r="519">
      <c r="A519" s="2" t="s">
        <v>837</v>
      </c>
      <c r="B519" s="6">
        <v>0.7822272976718952</v>
      </c>
      <c r="C519" s="6">
        <v>0.9871630752641058</v>
      </c>
    </row>
    <row r="520">
      <c r="A520" s="2" t="s">
        <v>839</v>
      </c>
      <c r="B520" s="6">
        <v>0.3063088411757019</v>
      </c>
      <c r="C520" s="6">
        <v>0.17537562034698084</v>
      </c>
    </row>
    <row r="521">
      <c r="A521" s="2" t="s">
        <v>840</v>
      </c>
      <c r="B521" s="6">
        <v>0.32485580733789765</v>
      </c>
      <c r="C521" s="6">
        <v>0.5650647303710276</v>
      </c>
    </row>
    <row r="522">
      <c r="A522" s="2" t="s">
        <v>841</v>
      </c>
      <c r="B522" s="6">
        <v>0.4063083918537397</v>
      </c>
      <c r="C522" s="6">
        <v>0.15337063387276717</v>
      </c>
    </row>
    <row r="523">
      <c r="A523" s="2" t="s">
        <v>842</v>
      </c>
      <c r="B523" s="6">
        <v>0.404650819640914</v>
      </c>
      <c r="C523" s="6">
        <v>0.7365530795856454</v>
      </c>
    </row>
    <row r="524">
      <c r="A524" s="2" t="s">
        <v>843</v>
      </c>
      <c r="B524" s="6">
        <v>0.0451755640157272</v>
      </c>
      <c r="C524" s="6">
        <v>0.1881540313023753</v>
      </c>
    </row>
    <row r="525">
      <c r="A525" s="2" t="s">
        <v>844</v>
      </c>
      <c r="B525" s="6">
        <v>0.9916716024179597</v>
      </c>
      <c r="C525" s="6">
        <v>0.7013175040263004</v>
      </c>
    </row>
    <row r="526">
      <c r="A526" s="2" t="s">
        <v>845</v>
      </c>
      <c r="B526" s="6">
        <v>0.11092702807181465</v>
      </c>
      <c r="C526" s="6">
        <v>0.34256693473236133</v>
      </c>
    </row>
    <row r="527">
      <c r="A527" s="2" t="s">
        <v>846</v>
      </c>
      <c r="B527" s="6">
        <v>0.991092408474318</v>
      </c>
      <c r="C527" s="6">
        <v>0.1133291173182529</v>
      </c>
    </row>
    <row r="528">
      <c r="A528" s="2" t="s">
        <v>848</v>
      </c>
      <c r="B528" s="6">
        <v>0.32235049073730604</v>
      </c>
      <c r="C528" s="6">
        <v>0.5262108889844355</v>
      </c>
    </row>
    <row r="529">
      <c r="A529" s="2" t="s">
        <v>849</v>
      </c>
      <c r="B529" s="6">
        <v>0.3132367597619484</v>
      </c>
      <c r="C529" s="6">
        <v>0.16005560637713967</v>
      </c>
    </row>
    <row r="530">
      <c r="A530" s="2" t="s">
        <v>850</v>
      </c>
      <c r="B530" s="6">
        <v>0.27373875096762224</v>
      </c>
      <c r="C530" s="6">
        <v>0.1488226375814109</v>
      </c>
    </row>
    <row r="531">
      <c r="A531" s="2" t="s">
        <v>851</v>
      </c>
      <c r="B531" s="6">
        <v>0.05497536552208504</v>
      </c>
      <c r="C531" s="6">
        <v>0.4251658814117508</v>
      </c>
    </row>
    <row r="532">
      <c r="A532" s="2" t="s">
        <v>852</v>
      </c>
      <c r="B532" s="6">
        <v>0.4809557161547754</v>
      </c>
      <c r="C532" s="6">
        <v>0.32418329928722633</v>
      </c>
    </row>
    <row r="533">
      <c r="A533" s="2" t="s">
        <v>856</v>
      </c>
      <c r="B533" s="6">
        <v>0.8548957552663419</v>
      </c>
      <c r="C533" s="6">
        <v>0.8532373876685422</v>
      </c>
    </row>
    <row r="534">
      <c r="A534" s="2" t="s">
        <v>858</v>
      </c>
      <c r="B534" s="6">
        <v>0.26321611252314137</v>
      </c>
      <c r="C534" s="6">
        <v>0.2502023662622753</v>
      </c>
    </row>
    <row r="535">
      <c r="A535" s="2" t="s">
        <v>859</v>
      </c>
      <c r="B535" s="6">
        <v>0.7551600412930117</v>
      </c>
      <c r="C535" s="6">
        <v>0.03829739562878709</v>
      </c>
    </row>
    <row r="536">
      <c r="A536" s="2" t="s">
        <v>860</v>
      </c>
      <c r="B536" s="6">
        <v>0.6435923558426861</v>
      </c>
      <c r="C536" s="6">
        <v>0.49726339140147147</v>
      </c>
    </row>
    <row r="537">
      <c r="A537" s="2" t="s">
        <v>861</v>
      </c>
      <c r="B537" s="6">
        <v>0.5797250717102347</v>
      </c>
      <c r="C537" s="6">
        <v>0.6176015304445615</v>
      </c>
    </row>
    <row r="538">
      <c r="A538" s="2" t="s">
        <v>862</v>
      </c>
      <c r="B538" s="6">
        <v>0.7061454017251069</v>
      </c>
      <c r="C538" s="6">
        <v>0.19961211640462106</v>
      </c>
    </row>
    <row r="539">
      <c r="A539" s="2" t="s">
        <v>863</v>
      </c>
      <c r="B539" s="6">
        <v>0.9216062658397964</v>
      </c>
      <c r="C539" s="6">
        <v>0.7678721754903949</v>
      </c>
    </row>
    <row r="540">
      <c r="A540" s="2" t="s">
        <v>864</v>
      </c>
      <c r="B540" s="6">
        <v>0.008709282720029798</v>
      </c>
      <c r="C540" s="6">
        <v>0.5635144332912916</v>
      </c>
    </row>
    <row r="541">
      <c r="A541" s="2" t="s">
        <v>865</v>
      </c>
      <c r="B541" s="6">
        <v>0.32112567924136737</v>
      </c>
      <c r="C541" s="6">
        <v>0.6732899292048804</v>
      </c>
    </row>
    <row r="542">
      <c r="A542" s="2" t="s">
        <v>866</v>
      </c>
      <c r="B542" s="6">
        <v>0.7177415366902661</v>
      </c>
      <c r="C542" s="6">
        <v>0.681105963625308</v>
      </c>
    </row>
    <row r="543">
      <c r="A543" s="2" t="s">
        <v>867</v>
      </c>
      <c r="B543" s="6">
        <v>0.11259097591014311</v>
      </c>
      <c r="C543" s="6">
        <v>0.36285180190675137</v>
      </c>
    </row>
    <row r="544">
      <c r="A544" s="2" t="s">
        <v>868</v>
      </c>
      <c r="B544" s="6">
        <v>0.10528467198219482</v>
      </c>
      <c r="C544" s="6">
        <v>0.37030075793595374</v>
      </c>
    </row>
    <row r="545">
      <c r="A545" s="2" t="s">
        <v>869</v>
      </c>
      <c r="B545" s="6">
        <v>0.7186112042453199</v>
      </c>
      <c r="C545" s="6">
        <v>0.49927978845226617</v>
      </c>
    </row>
    <row r="546">
      <c r="A546" s="2" t="s">
        <v>870</v>
      </c>
      <c r="B546" s="6">
        <v>0.9279667079812977</v>
      </c>
      <c r="C546" s="6">
        <v>0.6488220533885052</v>
      </c>
    </row>
    <row r="547">
      <c r="A547" s="2" t="s">
        <v>871</v>
      </c>
      <c r="B547" s="6">
        <v>0.8792622465469169</v>
      </c>
      <c r="C547" s="6">
        <v>0.5424841696585352</v>
      </c>
    </row>
    <row r="548">
      <c r="A548" s="2" t="s">
        <v>872</v>
      </c>
      <c r="B548" s="6">
        <v>0.9941017194571943</v>
      </c>
      <c r="C548" s="6">
        <v>0.49436273363103345</v>
      </c>
    </row>
    <row r="549">
      <c r="A549" s="2" t="s">
        <v>873</v>
      </c>
      <c r="B549" s="6">
        <v>0.41757298124238806</v>
      </c>
      <c r="C549" s="6">
        <v>0.2076559051357284</v>
      </c>
    </row>
    <row r="550">
      <c r="A550" s="2" t="s">
        <v>874</v>
      </c>
      <c r="B550" s="6">
        <v>0.9173336781165823</v>
      </c>
      <c r="C550" s="6">
        <v>0.7430793461016616</v>
      </c>
    </row>
    <row r="551">
      <c r="A551" s="2" t="s">
        <v>875</v>
      </c>
      <c r="B551" s="6">
        <v>0.6633109385456728</v>
      </c>
      <c r="C551" s="6">
        <v>0.29138273622421795</v>
      </c>
    </row>
    <row r="552">
      <c r="A552" s="2" t="s">
        <v>876</v>
      </c>
      <c r="B552" s="6">
        <v>0.6539001853100671</v>
      </c>
      <c r="C552" s="6">
        <v>0.3350679706651978</v>
      </c>
    </row>
    <row r="553">
      <c r="A553" s="2" t="s">
        <v>877</v>
      </c>
      <c r="B553" s="6">
        <v>0.5838037524260693</v>
      </c>
      <c r="C553" s="6">
        <v>0.7487545969578129</v>
      </c>
    </row>
    <row r="554">
      <c r="A554" s="2" t="s">
        <v>878</v>
      </c>
      <c r="B554" s="6">
        <v>0.9254754059615334</v>
      </c>
      <c r="C554" s="6">
        <v>0.6281661477134104</v>
      </c>
    </row>
    <row r="555">
      <c r="A555" s="2" t="s">
        <v>879</v>
      </c>
      <c r="B555" s="6">
        <v>0.0035413706182630955</v>
      </c>
      <c r="C555" s="6">
        <v>0.3702429660634686</v>
      </c>
    </row>
    <row r="556">
      <c r="A556" s="2" t="s">
        <v>880</v>
      </c>
      <c r="B556" s="6">
        <v>0.04068416704709876</v>
      </c>
      <c r="C556" s="6">
        <v>0.17037009452455754</v>
      </c>
    </row>
    <row r="557">
      <c r="A557" s="2" t="s">
        <v>881</v>
      </c>
      <c r="B557" s="6">
        <v>0.03356056128716234</v>
      </c>
      <c r="C557" s="6">
        <v>0.5292105629258189</v>
      </c>
    </row>
    <row r="558">
      <c r="A558" s="2" t="s">
        <v>882</v>
      </c>
      <c r="B558" s="6">
        <v>0.9457618935541</v>
      </c>
      <c r="C558" s="6">
        <v>0.14635186213613127</v>
      </c>
    </row>
    <row r="559">
      <c r="A559" s="2" t="s">
        <v>883</v>
      </c>
      <c r="B559" s="6">
        <v>0.9771221457144587</v>
      </c>
      <c r="C559" s="6">
        <v>0.24922713938981078</v>
      </c>
    </row>
    <row r="560">
      <c r="A560" s="2" t="s">
        <v>884</v>
      </c>
      <c r="B560" s="6">
        <v>0.5584683870431121</v>
      </c>
      <c r="C560" s="6">
        <v>0.6950062853913781</v>
      </c>
    </row>
    <row r="561">
      <c r="A561" s="2" t="s">
        <v>885</v>
      </c>
      <c r="B561" s="6">
        <v>0.52994871669612</v>
      </c>
      <c r="C561" s="6">
        <v>0.2749375937229893</v>
      </c>
    </row>
    <row r="562">
      <c r="A562" s="2" t="s">
        <v>886</v>
      </c>
      <c r="B562" s="6">
        <v>0.5692456930841469</v>
      </c>
      <c r="C562" s="6">
        <v>0.43265312241912035</v>
      </c>
    </row>
    <row r="563">
      <c r="A563" s="2" t="s">
        <v>887</v>
      </c>
      <c r="B563" s="6">
        <v>0.05129829448112999</v>
      </c>
      <c r="C563" s="6">
        <v>0.9210491601269665</v>
      </c>
    </row>
    <row r="564">
      <c r="A564" s="2" t="s">
        <v>888</v>
      </c>
      <c r="B564" s="6">
        <v>0.9297433463894132</v>
      </c>
      <c r="C564" s="6">
        <v>0.8104647427257444</v>
      </c>
    </row>
    <row r="565">
      <c r="A565" s="2" t="s">
        <v>889</v>
      </c>
      <c r="B565" s="6">
        <v>0.04640764955913779</v>
      </c>
      <c r="C565" s="6">
        <v>0.2210748131602317</v>
      </c>
    </row>
    <row r="566">
      <c r="A566" s="2" t="s">
        <v>890</v>
      </c>
      <c r="B566" s="6">
        <v>0.19121724725080935</v>
      </c>
      <c r="C566" s="6">
        <v>0.3848855060270908</v>
      </c>
    </row>
    <row r="567">
      <c r="A567" s="2" t="s">
        <v>891</v>
      </c>
      <c r="B567" s="6">
        <v>0.771346245290534</v>
      </c>
      <c r="C567" s="6">
        <v>0.30078983917803326</v>
      </c>
    </row>
    <row r="568">
      <c r="A568" s="2" t="s">
        <v>892</v>
      </c>
      <c r="B568" s="6">
        <v>0.7039410267886117</v>
      </c>
      <c r="C568" s="6">
        <v>0.6862535950719328</v>
      </c>
    </row>
    <row r="569">
      <c r="A569" s="2" t="s">
        <v>893</v>
      </c>
      <c r="B569" s="6">
        <v>0.048080143539848574</v>
      </c>
      <c r="C569" s="6">
        <v>0.9609294353396467</v>
      </c>
    </row>
    <row r="570">
      <c r="A570" s="2" t="s">
        <v>894</v>
      </c>
      <c r="B570" s="6">
        <v>0.44365143366230286</v>
      </c>
      <c r="C570" s="6">
        <v>0.13353229662376065</v>
      </c>
    </row>
    <row r="571">
      <c r="A571" s="2" t="s">
        <v>895</v>
      </c>
      <c r="B571" s="6">
        <v>0.9605526124538986</v>
      </c>
      <c r="C571" s="6">
        <v>0.16947492100127715</v>
      </c>
    </row>
    <row r="572">
      <c r="A572" s="2" t="s">
        <v>896</v>
      </c>
      <c r="B572" s="6">
        <v>0.8921826024304098</v>
      </c>
      <c r="C572" s="6">
        <v>0.36200210840428326</v>
      </c>
    </row>
    <row r="573">
      <c r="A573" s="2" t="s">
        <v>897</v>
      </c>
      <c r="B573" s="6">
        <v>0.09184608233707092</v>
      </c>
      <c r="C573" s="6">
        <v>0.5359473239096484</v>
      </c>
    </row>
    <row r="574">
      <c r="A574" s="2" t="s">
        <v>898</v>
      </c>
      <c r="B574" s="6">
        <v>0.966826344941251</v>
      </c>
      <c r="C574" s="6">
        <v>0.40596113263680045</v>
      </c>
    </row>
    <row r="575">
      <c r="A575" s="2" t="s">
        <v>899</v>
      </c>
      <c r="B575" s="6">
        <v>0.3579982151943034</v>
      </c>
      <c r="C575" s="6">
        <v>0.8684461284560124</v>
      </c>
    </row>
    <row r="576">
      <c r="A576" s="2" t="s">
        <v>900</v>
      </c>
      <c r="B576" s="6">
        <v>0.466588718536912</v>
      </c>
      <c r="C576" s="6">
        <v>0.4099258547153547</v>
      </c>
    </row>
    <row r="577">
      <c r="A577" s="2" t="s">
        <v>901</v>
      </c>
      <c r="B577" s="6">
        <v>0.295802038548288</v>
      </c>
      <c r="C577" s="6">
        <v>0.5987427329237263</v>
      </c>
    </row>
    <row r="578">
      <c r="A578" s="2" t="s">
        <v>902</v>
      </c>
      <c r="B578" s="6">
        <v>0.8833957720575607</v>
      </c>
      <c r="C578" s="6">
        <v>0.9295203700823471</v>
      </c>
    </row>
    <row r="579">
      <c r="A579" s="2" t="s">
        <v>903</v>
      </c>
      <c r="B579" s="6">
        <v>0.869928564864207</v>
      </c>
      <c r="C579" s="6">
        <v>0.2015571884385473</v>
      </c>
    </row>
    <row r="580">
      <c r="A580" s="2" t="s">
        <v>904</v>
      </c>
      <c r="B580" s="6">
        <v>0.71243434240393</v>
      </c>
      <c r="C580" s="6">
        <v>0.4271868357221881</v>
      </c>
    </row>
    <row r="581">
      <c r="A581" s="2" t="s">
        <v>905</v>
      </c>
      <c r="B581" s="6">
        <v>0.47896782425756423</v>
      </c>
      <c r="C581" s="6">
        <v>0.7312181804065058</v>
      </c>
    </row>
    <row r="582">
      <c r="A582" s="2" t="s">
        <v>906</v>
      </c>
      <c r="B582" s="6">
        <v>0.5881965194094573</v>
      </c>
      <c r="C582" s="6">
        <v>0.26804581366084157</v>
      </c>
    </row>
    <row r="583">
      <c r="A583" s="2" t="s">
        <v>909</v>
      </c>
      <c r="B583" s="6">
        <v>0.8604918530020107</v>
      </c>
      <c r="C583" s="6">
        <v>0.2522256273617258</v>
      </c>
    </row>
    <row r="584">
      <c r="A584" s="2" t="s">
        <v>910</v>
      </c>
      <c r="B584" s="6">
        <v>0.6714290192983181</v>
      </c>
      <c r="C584" s="6">
        <v>0.3776798285126898</v>
      </c>
    </row>
    <row r="585">
      <c r="A585" s="2" t="s">
        <v>911</v>
      </c>
      <c r="B585" s="6">
        <v>0.02200148483976827</v>
      </c>
      <c r="C585" s="6">
        <v>0.24980618431644463</v>
      </c>
    </row>
    <row r="586">
      <c r="A586" s="2" t="s">
        <v>912</v>
      </c>
      <c r="B586" s="6">
        <v>0.7170718776136757</v>
      </c>
      <c r="C586" s="6">
        <v>0.7363095169425256</v>
      </c>
    </row>
    <row r="587">
      <c r="A587" s="2" t="s">
        <v>913</v>
      </c>
      <c r="B587" s="6">
        <v>0.1576260874949409</v>
      </c>
      <c r="C587" s="6">
        <v>0.07237200842540337</v>
      </c>
    </row>
    <row r="588">
      <c r="A588" s="2" t="s">
        <v>914</v>
      </c>
      <c r="B588" s="6">
        <v>0.16440363751756215</v>
      </c>
      <c r="C588" s="6">
        <v>0.052776313086406845</v>
      </c>
    </row>
    <row r="589">
      <c r="A589" s="2" t="s">
        <v>915</v>
      </c>
      <c r="B589" s="6">
        <v>0.749703684756456</v>
      </c>
      <c r="C589" s="6">
        <v>0.0798635661396645</v>
      </c>
    </row>
    <row r="590">
      <c r="A590" s="2" t="s">
        <v>916</v>
      </c>
      <c r="B590" s="6">
        <v>0.4079923452725176</v>
      </c>
      <c r="C590" s="6">
        <v>0.2869416111281613</v>
      </c>
    </row>
    <row r="591">
      <c r="A591" s="2" t="s">
        <v>917</v>
      </c>
      <c r="B591" s="6">
        <v>0.6998762231781247</v>
      </c>
      <c r="C591" s="6">
        <v>0.4502773475773221</v>
      </c>
    </row>
    <row r="592">
      <c r="A592" s="2" t="s">
        <v>918</v>
      </c>
      <c r="B592" s="6">
        <v>0.13168563020700375</v>
      </c>
      <c r="C592" s="6">
        <v>0.17055712195183936</v>
      </c>
    </row>
    <row r="593">
      <c r="A593" s="2" t="s">
        <v>919</v>
      </c>
      <c r="B593" s="6">
        <v>0.3860930338905071</v>
      </c>
      <c r="C593" s="6">
        <v>0.5312500145513483</v>
      </c>
    </row>
    <row r="594">
      <c r="A594" s="2" t="s">
        <v>920</v>
      </c>
      <c r="B594" s="6">
        <v>0.2177550672398021</v>
      </c>
      <c r="C594" s="6">
        <v>0.5143566471364706</v>
      </c>
    </row>
    <row r="595">
      <c r="A595" s="2" t="s">
        <v>921</v>
      </c>
      <c r="B595" s="6">
        <v>0.9999228819830782</v>
      </c>
      <c r="C595" s="6">
        <v>0.2143904322657859</v>
      </c>
    </row>
    <row r="596">
      <c r="A596" s="2" t="s">
        <v>922</v>
      </c>
      <c r="B596" s="6">
        <v>0.27944299553460594</v>
      </c>
      <c r="C596" s="6">
        <v>0.8830651344816562</v>
      </c>
    </row>
    <row r="597">
      <c r="A597" s="2" t="s">
        <v>923</v>
      </c>
      <c r="B597" s="6">
        <v>0.38283335534893403</v>
      </c>
      <c r="C597" s="6">
        <v>0.05712184534720499</v>
      </c>
    </row>
    <row r="598">
      <c r="A598" s="2" t="s">
        <v>924</v>
      </c>
      <c r="B598" s="6">
        <v>0.3075431477086452</v>
      </c>
      <c r="C598" s="6">
        <v>0.1702154477567609</v>
      </c>
    </row>
    <row r="599">
      <c r="A599" s="2" t="s">
        <v>925</v>
      </c>
      <c r="B599" s="6">
        <v>0.8506035611195443</v>
      </c>
      <c r="C599" s="6">
        <v>0.7801160406539244</v>
      </c>
    </row>
    <row r="600">
      <c r="A600" s="2" t="s">
        <v>926</v>
      </c>
      <c r="B600" s="6">
        <v>0.27027895105993327</v>
      </c>
      <c r="C600" s="6">
        <v>0.7111093275513138</v>
      </c>
    </row>
    <row r="601">
      <c r="A601" s="2" t="s">
        <v>927</v>
      </c>
      <c r="B601" s="6">
        <v>0.17179433152224688</v>
      </c>
      <c r="C601" s="6">
        <v>0.32797253832272144</v>
      </c>
    </row>
    <row r="602">
      <c r="A602" s="2" t="s">
        <v>928</v>
      </c>
      <c r="B602" s="6">
        <v>0.7606259852681304</v>
      </c>
      <c r="C602" s="6">
        <v>0.8349540067722988</v>
      </c>
    </row>
    <row r="603">
      <c r="A603" s="2" t="s">
        <v>929</v>
      </c>
      <c r="B603" s="6">
        <v>0.9492079318544822</v>
      </c>
      <c r="C603" s="6">
        <v>0.8966153607138498</v>
      </c>
    </row>
    <row r="604">
      <c r="A604" s="2" t="s">
        <v>930</v>
      </c>
      <c r="B604" s="6">
        <v>0.9463584756151804</v>
      </c>
      <c r="C604" s="6">
        <v>0.17615112518283405</v>
      </c>
    </row>
    <row r="605">
      <c r="A605" s="2" t="s">
        <v>931</v>
      </c>
      <c r="B605" s="6">
        <v>0.14252668579198613</v>
      </c>
      <c r="C605" s="6">
        <v>0.20295084574167177</v>
      </c>
    </row>
    <row r="606">
      <c r="A606" s="2" t="s">
        <v>932</v>
      </c>
      <c r="B606" s="6">
        <v>0.14548201921980353</v>
      </c>
      <c r="C606" s="6">
        <v>0.6399103200341891</v>
      </c>
    </row>
    <row r="607">
      <c r="A607" s="2" t="s">
        <v>933</v>
      </c>
      <c r="B607" s="6">
        <v>0.3658282689331741</v>
      </c>
      <c r="C607" s="6">
        <v>0.8006498080361734</v>
      </c>
    </row>
    <row r="608">
      <c r="A608" s="2" t="s">
        <v>934</v>
      </c>
      <c r="B608" s="6">
        <v>0.32334763811351086</v>
      </c>
      <c r="C608" s="6">
        <v>0.6488046939953682</v>
      </c>
    </row>
    <row r="609">
      <c r="A609" s="2" t="s">
        <v>935</v>
      </c>
      <c r="B609" s="6">
        <v>0.8954330461021633</v>
      </c>
      <c r="C609" s="6">
        <v>0.43048816483031316</v>
      </c>
    </row>
    <row r="610">
      <c r="A610" s="2" t="s">
        <v>936</v>
      </c>
      <c r="B610" s="6">
        <v>0.687625190763247</v>
      </c>
      <c r="C610" s="6">
        <v>0.1845809163593194</v>
      </c>
    </row>
    <row r="611">
      <c r="A611" s="2" t="s">
        <v>937</v>
      </c>
      <c r="B611" s="6">
        <v>0.031546233226644405</v>
      </c>
      <c r="C611" s="6">
        <v>0.23449974293886078</v>
      </c>
    </row>
    <row r="612">
      <c r="A612" s="2" t="s">
        <v>938</v>
      </c>
      <c r="B612" s="6">
        <v>0.34344715286705485</v>
      </c>
      <c r="C612" s="6">
        <v>0.18348228364649477</v>
      </c>
    </row>
    <row r="613">
      <c r="A613" s="2" t="s">
        <v>939</v>
      </c>
      <c r="B613" s="6">
        <v>0.5714161469751222</v>
      </c>
      <c r="C613" s="6">
        <v>0.16026628931370435</v>
      </c>
    </row>
    <row r="614">
      <c r="A614" s="2" t="s">
        <v>940</v>
      </c>
      <c r="B614" s="6">
        <v>0.6634159942516058</v>
      </c>
      <c r="C614" s="6">
        <v>0.043537697560645516</v>
      </c>
    </row>
    <row r="615">
      <c r="A615" s="2" t="s">
        <v>941</v>
      </c>
      <c r="B615" s="6">
        <v>0.6722373531241578</v>
      </c>
      <c r="C615" s="6">
        <v>0.03498890573128377</v>
      </c>
    </row>
    <row r="616">
      <c r="A616" s="2" t="s">
        <v>942</v>
      </c>
      <c r="B616" s="6">
        <v>0.6258017090303374</v>
      </c>
      <c r="C616" s="6">
        <v>0.3587156555688492</v>
      </c>
    </row>
    <row r="617">
      <c r="A617" s="2" t="s">
        <v>943</v>
      </c>
      <c r="B617" s="6">
        <v>0.30878494249285326</v>
      </c>
      <c r="C617" s="6">
        <v>0.598556479921935</v>
      </c>
    </row>
    <row r="618">
      <c r="A618" s="2" t="s">
        <v>944</v>
      </c>
      <c r="B618" s="6">
        <v>0.8791389660187027</v>
      </c>
      <c r="C618" s="6">
        <v>0.5075369225386034</v>
      </c>
    </row>
    <row r="619">
      <c r="A619" s="2" t="s">
        <v>945</v>
      </c>
      <c r="B619" s="6">
        <v>0.8637745986183467</v>
      </c>
      <c r="C619" s="6">
        <v>0.2506461526738316</v>
      </c>
    </row>
    <row r="620">
      <c r="A620" s="2" t="s">
        <v>946</v>
      </c>
      <c r="B620" s="6">
        <v>0.702565597330076</v>
      </c>
      <c r="C620" s="6">
        <v>0.3926853026830639</v>
      </c>
    </row>
    <row r="621">
      <c r="A621" s="2" t="s">
        <v>947</v>
      </c>
      <c r="B621" s="6">
        <v>0.12820063700156292</v>
      </c>
      <c r="C621" s="6">
        <v>0.38896169158901983</v>
      </c>
    </row>
    <row r="622">
      <c r="A622" s="2" t="s">
        <v>948</v>
      </c>
      <c r="B622" s="6">
        <v>0.3486273593187461</v>
      </c>
      <c r="C622" s="6">
        <v>0.4533512353145659</v>
      </c>
    </row>
    <row r="623">
      <c r="A623" s="2" t="s">
        <v>949</v>
      </c>
      <c r="B623" s="6">
        <v>0.13441186461051402</v>
      </c>
      <c r="C623" s="6">
        <v>0.99403578087552</v>
      </c>
    </row>
    <row r="624">
      <c r="A624" s="2" t="s">
        <v>950</v>
      </c>
      <c r="B624" s="6">
        <v>0.47890677029298245</v>
      </c>
      <c r="C624" s="6">
        <v>0.05348804890619785</v>
      </c>
    </row>
    <row r="625">
      <c r="A625" s="2" t="s">
        <v>951</v>
      </c>
      <c r="B625" s="6">
        <v>0.796443273115756</v>
      </c>
      <c r="C625" s="6">
        <v>0.5505926514030878</v>
      </c>
    </row>
    <row r="626">
      <c r="A626" s="2" t="s">
        <v>952</v>
      </c>
      <c r="B626" s="6">
        <v>0.532716383493691</v>
      </c>
      <c r="C626" s="6">
        <v>0.4868560578450688</v>
      </c>
    </row>
    <row r="627">
      <c r="A627" s="2" t="s">
        <v>953</v>
      </c>
      <c r="B627" s="6">
        <v>0.29012906285746254</v>
      </c>
      <c r="C627" s="6">
        <v>0.48628737646944775</v>
      </c>
    </row>
    <row r="628">
      <c r="A628" s="2" t="s">
        <v>954</v>
      </c>
      <c r="B628" s="6">
        <v>0.9052297771761242</v>
      </c>
      <c r="C628" s="6">
        <v>0.1336751260174066</v>
      </c>
    </row>
    <row r="629">
      <c r="A629" s="2" t="s">
        <v>955</v>
      </c>
      <c r="B629" s="6">
        <v>0.4697804739976996</v>
      </c>
      <c r="C629" s="6">
        <v>0.055709334457974324</v>
      </c>
    </row>
    <row r="630">
      <c r="A630" s="2" t="s">
        <v>956</v>
      </c>
      <c r="B630" s="6">
        <v>0.75380646371441</v>
      </c>
      <c r="C630" s="6">
        <v>0.7539016870819802</v>
      </c>
    </row>
    <row r="631">
      <c r="A631" s="2" t="s">
        <v>958</v>
      </c>
      <c r="B631" s="6">
        <v>0.3887198104507533</v>
      </c>
      <c r="C631" s="6">
        <v>8.566009684085607E-4</v>
      </c>
    </row>
    <row r="632">
      <c r="A632" s="2" t="s">
        <v>959</v>
      </c>
      <c r="B632" s="6">
        <v>0.0998994639423193</v>
      </c>
      <c r="C632" s="6">
        <v>0.5085911304355181</v>
      </c>
    </row>
    <row r="633">
      <c r="A633" s="2" t="s">
        <v>960</v>
      </c>
      <c r="B633" s="6">
        <v>0.16771946377626556</v>
      </c>
      <c r="C633" s="6">
        <v>0.3788591053595546</v>
      </c>
    </row>
    <row r="634">
      <c r="A634" s="2" t="s">
        <v>961</v>
      </c>
      <c r="B634" s="6">
        <v>0.6488175045299676</v>
      </c>
      <c r="C634" s="6">
        <v>0.06350232025978952</v>
      </c>
    </row>
    <row r="635">
      <c r="A635" s="2" t="s">
        <v>962</v>
      </c>
      <c r="B635" s="6">
        <v>0.038403108775938555</v>
      </c>
      <c r="C635" s="6">
        <v>0.6635484536375381</v>
      </c>
    </row>
    <row r="636">
      <c r="A636" s="2" t="s">
        <v>963</v>
      </c>
      <c r="B636" s="6">
        <v>0.41074618495892334</v>
      </c>
      <c r="C636" s="6">
        <v>0.048045801008070654</v>
      </c>
    </row>
    <row r="637">
      <c r="A637" s="2" t="s">
        <v>964</v>
      </c>
      <c r="B637" s="6">
        <v>0.3779236427060535</v>
      </c>
      <c r="C637" s="6">
        <v>0.599542528644542</v>
      </c>
    </row>
    <row r="638">
      <c r="A638" s="2" t="s">
        <v>965</v>
      </c>
      <c r="B638" s="6">
        <v>0.7738155316147652</v>
      </c>
      <c r="C638" s="6">
        <v>0.21787310200602972</v>
      </c>
    </row>
    <row r="639">
      <c r="A639" s="2" t="s">
        <v>966</v>
      </c>
      <c r="B639" s="6">
        <v>0.946740187107187</v>
      </c>
      <c r="C639" s="6">
        <v>0.3158336126730167</v>
      </c>
    </row>
    <row r="640">
      <c r="A640" s="2" t="s">
        <v>967</v>
      </c>
      <c r="B640" s="6">
        <v>0.15363418579448695</v>
      </c>
      <c r="C640" s="6">
        <v>0.9008492960379624</v>
      </c>
    </row>
    <row r="641">
      <c r="A641" s="2" t="s">
        <v>968</v>
      </c>
      <c r="B641" s="6">
        <v>0.3430749526895027</v>
      </c>
      <c r="C641" s="6">
        <v>0.8904384362400556</v>
      </c>
    </row>
    <row r="642">
      <c r="A642" s="2" t="s">
        <v>969</v>
      </c>
      <c r="B642" s="6">
        <v>0.7235930004216542</v>
      </c>
      <c r="C642" s="6">
        <v>0.6938466631251711</v>
      </c>
    </row>
    <row r="643">
      <c r="A643" s="2" t="s">
        <v>970</v>
      </c>
      <c r="B643" s="6">
        <v>0.8956375993110433</v>
      </c>
      <c r="C643" s="6">
        <v>0.8984898326079646</v>
      </c>
    </row>
    <row r="644">
      <c r="A644" s="2" t="s">
        <v>971</v>
      </c>
      <c r="B644" s="6">
        <v>0.01637411985847692</v>
      </c>
      <c r="C644" s="6">
        <v>0.921742664778108</v>
      </c>
    </row>
    <row r="645">
      <c r="A645" s="2" t="s">
        <v>972</v>
      </c>
      <c r="B645" s="6">
        <v>0.830463317213473</v>
      </c>
      <c r="C645" s="6">
        <v>0.4732191285618088</v>
      </c>
    </row>
    <row r="646">
      <c r="A646" s="2" t="s">
        <v>973</v>
      </c>
      <c r="B646" s="6">
        <v>0.3794838704593052</v>
      </c>
      <c r="C646" s="6">
        <v>0.07020026700373938</v>
      </c>
    </row>
    <row r="647">
      <c r="A647" s="2" t="s">
        <v>974</v>
      </c>
      <c r="B647" s="6">
        <v>0.568218306608282</v>
      </c>
      <c r="C647" s="6">
        <v>0.06259908269093606</v>
      </c>
    </row>
    <row r="648">
      <c r="A648" s="2" t="s">
        <v>975</v>
      </c>
      <c r="B648" s="6">
        <v>0.3662610825870588</v>
      </c>
      <c r="C648" s="6">
        <v>0.2602546163033449</v>
      </c>
    </row>
    <row r="649">
      <c r="A649" s="2" t="s">
        <v>976</v>
      </c>
      <c r="B649" s="6">
        <v>0.43508433916893985</v>
      </c>
      <c r="C649" s="6">
        <v>0.37398746874257993</v>
      </c>
    </row>
    <row r="650">
      <c r="A650" s="2" t="s">
        <v>977</v>
      </c>
      <c r="B650" s="6">
        <v>0.14869490526528195</v>
      </c>
      <c r="C650" s="6">
        <v>0.8454248621236437</v>
      </c>
    </row>
    <row r="651">
      <c r="A651" s="2" t="s">
        <v>978</v>
      </c>
      <c r="B651" s="6">
        <v>0.9033414846903122</v>
      </c>
      <c r="C651" s="6">
        <v>0.9649319342715722</v>
      </c>
    </row>
    <row r="652">
      <c r="A652" s="2" t="s">
        <v>979</v>
      </c>
      <c r="B652" s="6">
        <v>0.9495193717892928</v>
      </c>
      <c r="C652" s="6">
        <v>0.38101560298715365</v>
      </c>
    </row>
    <row r="653">
      <c r="A653" s="2" t="s">
        <v>980</v>
      </c>
      <c r="B653" s="6">
        <v>0.7170266076605086</v>
      </c>
      <c r="C653" s="6">
        <v>0.5603663815103656</v>
      </c>
    </row>
    <row r="654">
      <c r="A654" s="2" t="s">
        <v>981</v>
      </c>
      <c r="B654" s="6">
        <v>0.3084342744413675</v>
      </c>
      <c r="C654" s="6">
        <v>0.5404673130936608</v>
      </c>
    </row>
    <row r="655">
      <c r="A655" s="2" t="s">
        <v>982</v>
      </c>
      <c r="B655" s="6">
        <v>0.903552437961804</v>
      </c>
      <c r="C655" s="6">
        <v>0.4547504258312006</v>
      </c>
    </row>
    <row r="656">
      <c r="A656" s="2" t="s">
        <v>983</v>
      </c>
      <c r="B656" s="6">
        <v>0.7209352759003556</v>
      </c>
      <c r="C656" s="6">
        <v>0.035060984594104116</v>
      </c>
    </row>
    <row r="657">
      <c r="A657" s="2" t="s">
        <v>984</v>
      </c>
      <c r="B657" s="6">
        <v>0.7239297898238138</v>
      </c>
      <c r="C657" s="6">
        <v>0.2922728067805197</v>
      </c>
    </row>
    <row r="658">
      <c r="A658" s="2" t="s">
        <v>985</v>
      </c>
      <c r="B658" s="6">
        <v>0.818118701755753</v>
      </c>
      <c r="C658" s="6">
        <v>0.2309769522238665</v>
      </c>
    </row>
    <row r="659">
      <c r="A659" s="2" t="s">
        <v>986</v>
      </c>
      <c r="B659" s="6">
        <v>0.07224415641811621</v>
      </c>
      <c r="C659" s="6">
        <v>0.10906072742842954</v>
      </c>
    </row>
    <row r="660">
      <c r="A660" s="2" t="s">
        <v>987</v>
      </c>
      <c r="B660" s="6">
        <v>0.7919590466020741</v>
      </c>
      <c r="C660" s="6">
        <v>0.9516538059278556</v>
      </c>
    </row>
    <row r="661">
      <c r="A661" s="2" t="s">
        <v>988</v>
      </c>
      <c r="B661" s="6">
        <v>0.699294627789509</v>
      </c>
      <c r="C661" s="6">
        <v>0.7684068504492817</v>
      </c>
    </row>
    <row r="662">
      <c r="A662" s="2" t="s">
        <v>989</v>
      </c>
      <c r="B662" s="6">
        <v>0.21294066036173143</v>
      </c>
      <c r="C662" s="6">
        <v>0.9035877762070272</v>
      </c>
    </row>
    <row r="663">
      <c r="A663" s="2" t="s">
        <v>990</v>
      </c>
      <c r="B663" s="6">
        <v>0.9058114583449436</v>
      </c>
      <c r="C663" s="6">
        <v>0.823346497921396</v>
      </c>
    </row>
    <row r="664">
      <c r="A664" s="2" t="s">
        <v>991</v>
      </c>
      <c r="B664" s="6">
        <v>0.7355573501068041</v>
      </c>
      <c r="C664" s="6">
        <v>0.2701592595194271</v>
      </c>
    </row>
    <row r="665">
      <c r="A665" s="2" t="s">
        <v>992</v>
      </c>
      <c r="B665" s="6">
        <v>0.02742659050661811</v>
      </c>
      <c r="C665" s="6">
        <v>0.4004873703397068</v>
      </c>
    </row>
    <row r="666">
      <c r="A666" s="2" t="s">
        <v>993</v>
      </c>
      <c r="B666" s="6">
        <v>0.4420765089602189</v>
      </c>
      <c r="C666" s="6">
        <v>0.2807676907020612</v>
      </c>
    </row>
    <row r="667">
      <c r="A667" s="2" t="s">
        <v>994</v>
      </c>
      <c r="B667" s="6">
        <v>0.11657890417147154</v>
      </c>
      <c r="C667" s="6">
        <v>0.9148147857279372</v>
      </c>
    </row>
    <row r="668">
      <c r="A668" s="2" t="s">
        <v>995</v>
      </c>
      <c r="B668" s="6">
        <v>0.736097614335262</v>
      </c>
      <c r="C668" s="6">
        <v>0.9815014631531113</v>
      </c>
    </row>
    <row r="669">
      <c r="A669" s="2" t="s">
        <v>996</v>
      </c>
      <c r="B669" s="6">
        <v>0.7157936672646049</v>
      </c>
      <c r="C669" s="6">
        <v>0.2972657456157858</v>
      </c>
    </row>
    <row r="670">
      <c r="A670" s="2" t="s">
        <v>997</v>
      </c>
      <c r="B670" s="6">
        <v>0.7648170774063252</v>
      </c>
      <c r="C670" s="6">
        <v>0.0087656430958446</v>
      </c>
    </row>
    <row r="671">
      <c r="A671" s="2" t="s">
        <v>998</v>
      </c>
      <c r="B671" s="6">
        <v>0.5122841175684548</v>
      </c>
      <c r="C671" s="6">
        <v>0.9451851504185097</v>
      </c>
    </row>
    <row r="672">
      <c r="A672" s="2" t="s">
        <v>999</v>
      </c>
      <c r="B672" s="6">
        <v>0.32254506709543906</v>
      </c>
      <c r="C672" s="6">
        <v>0.8987339010084341</v>
      </c>
    </row>
    <row r="673">
      <c r="A673" s="2" t="s">
        <v>1000</v>
      </c>
      <c r="B673" s="6">
        <v>0.9655801792868011</v>
      </c>
      <c r="C673" s="6">
        <v>0.7903483151071253</v>
      </c>
    </row>
    <row r="674">
      <c r="A674" s="2" t="s">
        <v>1001</v>
      </c>
      <c r="B674" s="6">
        <v>0.06790178185181173</v>
      </c>
      <c r="C674" s="6">
        <v>0.35318841131692225</v>
      </c>
    </row>
    <row r="675">
      <c r="A675" s="2" t="s">
        <v>1002</v>
      </c>
      <c r="B675" s="6">
        <v>0.7078974681545092</v>
      </c>
      <c r="C675" s="6">
        <v>0.7200535206269976</v>
      </c>
    </row>
    <row r="676">
      <c r="A676" s="2" t="s">
        <v>1003</v>
      </c>
      <c r="B676" s="6">
        <v>0.6732543667809485</v>
      </c>
      <c r="C676" s="6">
        <v>0.9262551193404277</v>
      </c>
    </row>
    <row r="677">
      <c r="A677" s="2" t="s">
        <v>1005</v>
      </c>
      <c r="B677" s="6">
        <v>0.6312177146327378</v>
      </c>
      <c r="C677" s="6">
        <v>0.08385946382797582</v>
      </c>
    </row>
    <row r="678">
      <c r="A678" s="2" t="s">
        <v>1006</v>
      </c>
      <c r="B678" s="6">
        <v>0.21733778537423964</v>
      </c>
      <c r="C678" s="6">
        <v>0.7967378815268161</v>
      </c>
    </row>
    <row r="679">
      <c r="A679" s="2" t="s">
        <v>1007</v>
      </c>
      <c r="B679" s="6">
        <v>0.09555926761429256</v>
      </c>
      <c r="C679" s="6">
        <v>0.17186212867590656</v>
      </c>
    </row>
    <row r="680">
      <c r="A680" s="2" t="s">
        <v>1008</v>
      </c>
      <c r="B680" s="6">
        <v>0.730636359925613</v>
      </c>
      <c r="C680" s="6">
        <v>0.6472005113865577</v>
      </c>
    </row>
    <row r="681">
      <c r="A681" s="2" t="s">
        <v>1009</v>
      </c>
      <c r="B681" s="6">
        <v>0.6196741165582872</v>
      </c>
      <c r="C681" s="6">
        <v>0.35997617840910423</v>
      </c>
    </row>
    <row r="682">
      <c r="A682" s="2" t="s">
        <v>1010</v>
      </c>
      <c r="B682" s="6">
        <v>0.3079849638096802</v>
      </c>
      <c r="C682" s="6">
        <v>0.18364015787939714</v>
      </c>
    </row>
    <row r="683">
      <c r="A683" s="2" t="s">
        <v>1011</v>
      </c>
      <c r="B683" s="6">
        <v>0.7484161264958609</v>
      </c>
      <c r="C683" s="6">
        <v>0.08350652331102448</v>
      </c>
    </row>
    <row r="684">
      <c r="A684" s="2" t="s">
        <v>1012</v>
      </c>
      <c r="B684" s="6">
        <v>0.6139819192867062</v>
      </c>
      <c r="C684" s="6">
        <v>0.4985417749719937</v>
      </c>
    </row>
    <row r="685">
      <c r="A685" s="2" t="s">
        <v>1013</v>
      </c>
      <c r="B685" s="6">
        <v>0.5302822936728312</v>
      </c>
      <c r="C685" s="6">
        <v>0.9223653578223024</v>
      </c>
    </row>
    <row r="686">
      <c r="A686" s="2" t="s">
        <v>1014</v>
      </c>
      <c r="B686" s="6">
        <v>0.9241886621263675</v>
      </c>
      <c r="C686" s="6">
        <v>0.3052980896826549</v>
      </c>
    </row>
    <row r="687">
      <c r="A687" s="2" t="s">
        <v>1015</v>
      </c>
      <c r="B687" s="6">
        <v>0.18413739252287742</v>
      </c>
      <c r="C687" s="6">
        <v>0.8596111127007554</v>
      </c>
    </row>
    <row r="688">
      <c r="A688" s="2" t="s">
        <v>1016</v>
      </c>
      <c r="B688" s="6">
        <v>0.06872353835468781</v>
      </c>
      <c r="C688" s="6">
        <v>0.05342497435911031</v>
      </c>
    </row>
    <row r="689">
      <c r="A689" s="2" t="s">
        <v>1017</v>
      </c>
      <c r="B689" s="6">
        <v>0.0858896106790098</v>
      </c>
      <c r="C689" s="6">
        <v>0.20955534831654188</v>
      </c>
    </row>
    <row r="690">
      <c r="A690" s="2" t="s">
        <v>1018</v>
      </c>
      <c r="B690" s="6">
        <v>0.7747405912742329</v>
      </c>
      <c r="C690" s="6">
        <v>0.07169782154585191</v>
      </c>
    </row>
    <row r="691">
      <c r="A691" s="2" t="s">
        <v>1019</v>
      </c>
      <c r="B691" s="6">
        <v>0.1638929079070267</v>
      </c>
      <c r="C691" s="6">
        <v>0.8025043955573987</v>
      </c>
    </row>
    <row r="692">
      <c r="A692" s="2" t="s">
        <v>1020</v>
      </c>
      <c r="B692" s="6">
        <v>0.9404161963775919</v>
      </c>
      <c r="C692" s="6">
        <v>0.18027873765884317</v>
      </c>
    </row>
    <row r="693">
      <c r="A693" s="2" t="s">
        <v>1021</v>
      </c>
      <c r="B693" s="6">
        <v>0.15610944176975183</v>
      </c>
      <c r="C693" s="6">
        <v>0.7602727132740824</v>
      </c>
    </row>
    <row r="694">
      <c r="A694" s="2" t="s">
        <v>1022</v>
      </c>
      <c r="B694" s="6">
        <v>0.3154499626064112</v>
      </c>
      <c r="C694" s="6">
        <v>0.6631013616283283</v>
      </c>
    </row>
    <row r="695">
      <c r="A695" s="2" t="s">
        <v>1023</v>
      </c>
      <c r="B695" s="6">
        <v>0.9525735652898571</v>
      </c>
      <c r="C695" s="6">
        <v>0.599925116468743</v>
      </c>
    </row>
    <row r="696">
      <c r="A696" s="2" t="s">
        <v>1024</v>
      </c>
      <c r="B696" s="6">
        <v>0.9117187881960948</v>
      </c>
      <c r="C696" s="6">
        <v>0.09822367781198083</v>
      </c>
    </row>
    <row r="697">
      <c r="A697" s="2" t="s">
        <v>1025</v>
      </c>
      <c r="B697" s="6">
        <v>0.42345604034891193</v>
      </c>
      <c r="C697" s="6">
        <v>0.4627756249491599</v>
      </c>
    </row>
    <row r="698">
      <c r="A698" s="2" t="s">
        <v>1026</v>
      </c>
      <c r="B698" s="6">
        <v>0.22260554508378316</v>
      </c>
      <c r="C698" s="6">
        <v>0.3065557959246862</v>
      </c>
    </row>
    <row r="699">
      <c r="A699" s="2" t="s">
        <v>1027</v>
      </c>
      <c r="B699" s="6">
        <v>0.7160358476453396</v>
      </c>
      <c r="C699" s="6">
        <v>0.9814906895617628</v>
      </c>
    </row>
    <row r="700">
      <c r="A700" s="2" t="s">
        <v>1028</v>
      </c>
      <c r="B700" s="6">
        <v>0.9906573275036195</v>
      </c>
      <c r="C700" s="6">
        <v>0.5983143523911794</v>
      </c>
    </row>
    <row r="701">
      <c r="A701" s="2" t="s">
        <v>1029</v>
      </c>
      <c r="B701" s="6">
        <v>0.9931438973682842</v>
      </c>
      <c r="C701" s="6">
        <v>0.6702150750620742</v>
      </c>
    </row>
    <row r="702">
      <c r="A702" s="2" t="s">
        <v>1030</v>
      </c>
      <c r="B702" s="6">
        <v>0.8306101537627777</v>
      </c>
      <c r="C702" s="6">
        <v>0.571750659414881</v>
      </c>
    </row>
    <row r="703">
      <c r="A703" s="2" t="s">
        <v>1031</v>
      </c>
      <c r="B703" s="6">
        <v>0.9811513474846263</v>
      </c>
      <c r="C703" s="6">
        <v>0.7509589999269157</v>
      </c>
    </row>
    <row r="704">
      <c r="A704" s="2" t="s">
        <v>1032</v>
      </c>
      <c r="B704" s="6">
        <v>0.48845089745253845</v>
      </c>
      <c r="C704" s="6">
        <v>0.9501449768916506</v>
      </c>
    </row>
    <row r="705">
      <c r="A705" s="2" t="s">
        <v>1033</v>
      </c>
      <c r="B705" s="6">
        <v>0.4973329133106691</v>
      </c>
      <c r="C705" s="6">
        <v>0.014055164551433186</v>
      </c>
    </row>
    <row r="706">
      <c r="A706" s="2" t="s">
        <v>1034</v>
      </c>
      <c r="B706" s="6">
        <v>0.897068664559433</v>
      </c>
      <c r="C706" s="6">
        <v>0.33075482962142877</v>
      </c>
    </row>
    <row r="707">
      <c r="A707" s="2" t="s">
        <v>1035</v>
      </c>
      <c r="B707" s="6">
        <v>0.33444292008087617</v>
      </c>
      <c r="C707" s="6">
        <v>0.6513150535847</v>
      </c>
    </row>
    <row r="708">
      <c r="A708" s="2" t="s">
        <v>1036</v>
      </c>
      <c r="B708" s="6">
        <v>0.47518219052017907</v>
      </c>
      <c r="C708" s="6">
        <v>0.26335016950840673</v>
      </c>
    </row>
    <row r="709">
      <c r="A709" s="2" t="s">
        <v>1037</v>
      </c>
      <c r="B709" s="6">
        <v>0.49460068277163516</v>
      </c>
      <c r="C709" s="6">
        <v>0.9975837663149222</v>
      </c>
    </row>
    <row r="710">
      <c r="A710" s="2" t="s">
        <v>1038</v>
      </c>
      <c r="B710" s="6">
        <v>0.308611086141679</v>
      </c>
      <c r="C710" s="6">
        <v>0.7761639840156768</v>
      </c>
    </row>
    <row r="711">
      <c r="A711" s="2" t="s">
        <v>1039</v>
      </c>
      <c r="B711" s="6">
        <v>0.7850882946922765</v>
      </c>
      <c r="C711" s="6">
        <v>0.7697133693561313</v>
      </c>
    </row>
    <row r="712">
      <c r="A712" s="2" t="s">
        <v>1040</v>
      </c>
      <c r="B712" s="6">
        <v>0.9515932166749247</v>
      </c>
      <c r="C712" s="6">
        <v>0.32353194951859543</v>
      </c>
    </row>
    <row r="713">
      <c r="A713" s="2" t="s">
        <v>1041</v>
      </c>
      <c r="B713" s="6">
        <v>0.21542297080049178</v>
      </c>
      <c r="C713" s="6">
        <v>0.7015446498780002</v>
      </c>
    </row>
    <row r="714">
      <c r="A714" s="2" t="s">
        <v>1042</v>
      </c>
      <c r="B714" s="6">
        <v>0.5907314784690371</v>
      </c>
      <c r="C714" s="6">
        <v>0.14218997936476863</v>
      </c>
    </row>
    <row r="715">
      <c r="A715" s="2" t="s">
        <v>1043</v>
      </c>
      <c r="B715" s="6">
        <v>0.4680728357540297</v>
      </c>
      <c r="C715" s="6">
        <v>0.4393077845844755</v>
      </c>
    </row>
    <row r="716">
      <c r="A716" s="2" t="s">
        <v>1045</v>
      </c>
      <c r="B716" s="6">
        <v>0.22528795470089036</v>
      </c>
      <c r="C716" s="6">
        <v>0.17214428961854744</v>
      </c>
    </row>
    <row r="717">
      <c r="A717" s="2" t="s">
        <v>1047</v>
      </c>
      <c r="B717" s="6">
        <v>0.9544438364153076</v>
      </c>
      <c r="C717" s="6">
        <v>0.18392262259121306</v>
      </c>
    </row>
    <row r="718">
      <c r="A718" s="2" t="s">
        <v>1048</v>
      </c>
      <c r="B718" s="6">
        <v>0.3349244648985379</v>
      </c>
      <c r="C718" s="6">
        <v>0.023223276417636107</v>
      </c>
    </row>
    <row r="719">
      <c r="A719" s="2" t="s">
        <v>1049</v>
      </c>
      <c r="B719" s="6">
        <v>0.6132723450726609</v>
      </c>
      <c r="C719" s="6">
        <v>0.8449996053228</v>
      </c>
    </row>
    <row r="720">
      <c r="A720" s="2" t="s">
        <v>1050</v>
      </c>
      <c r="B720" s="6">
        <v>0.22962290570107513</v>
      </c>
      <c r="C720" s="6">
        <v>0.9498663772788465</v>
      </c>
    </row>
    <row r="721">
      <c r="A721" s="2" t="s">
        <v>1051</v>
      </c>
      <c r="B721" s="6">
        <v>0.6603165644088771</v>
      </c>
      <c r="C721" s="6">
        <v>0.40591260493217096</v>
      </c>
    </row>
    <row r="722">
      <c r="A722" s="2" t="s">
        <v>1052</v>
      </c>
      <c r="B722" s="6">
        <v>0.9064002242335991</v>
      </c>
      <c r="C722" s="6">
        <v>0.43439996918732493</v>
      </c>
    </row>
    <row r="723">
      <c r="A723" s="2" t="s">
        <v>1053</v>
      </c>
      <c r="B723" s="6">
        <v>0.9562472915196115</v>
      </c>
      <c r="C723" s="6">
        <v>0.7901354823620348</v>
      </c>
    </row>
    <row r="724">
      <c r="A724" s="2" t="s">
        <v>1054</v>
      </c>
      <c r="B724" s="6">
        <v>0.7735668989543751</v>
      </c>
      <c r="C724" s="6">
        <v>0.772995997225753</v>
      </c>
    </row>
    <row r="725">
      <c r="A725" s="2" t="s">
        <v>1055</v>
      </c>
      <c r="B725" s="6">
        <v>0.5238964957820202</v>
      </c>
      <c r="C725" s="6">
        <v>0.7661040827541736</v>
      </c>
    </row>
    <row r="726">
      <c r="A726" s="2" t="s">
        <v>1057</v>
      </c>
      <c r="B726" s="6">
        <v>0.04565944886434381</v>
      </c>
      <c r="C726" s="6">
        <v>0.008704221853022331</v>
      </c>
    </row>
    <row r="727">
      <c r="A727" s="2" t="s">
        <v>1060</v>
      </c>
      <c r="B727" s="6">
        <v>0.01652978394056659</v>
      </c>
      <c r="C727" s="6">
        <v>0.33118626408907426</v>
      </c>
    </row>
    <row r="728">
      <c r="A728" s="2" t="s">
        <v>1062</v>
      </c>
      <c r="B728" s="6">
        <v>0.9608114146201675</v>
      </c>
      <c r="C728" s="6">
        <v>0.662394033650097</v>
      </c>
    </row>
    <row r="729">
      <c r="A729" s="2" t="s">
        <v>1063</v>
      </c>
      <c r="B729" s="6">
        <v>0.6155673277030518</v>
      </c>
      <c r="C729" s="6">
        <v>0.5749121744324937</v>
      </c>
    </row>
    <row r="730">
      <c r="A730" s="2" t="s">
        <v>1064</v>
      </c>
      <c r="B730" s="6">
        <v>0.22720923733248855</v>
      </c>
      <c r="C730" s="6">
        <v>0.9751377693966401</v>
      </c>
    </row>
    <row r="731">
      <c r="A731" s="2" t="s">
        <v>1065</v>
      </c>
      <c r="B731" s="6">
        <v>0.9191844279083223</v>
      </c>
      <c r="C731" s="6">
        <v>0.23743803618625614</v>
      </c>
    </row>
    <row r="732">
      <c r="A732" s="2" t="s">
        <v>1066</v>
      </c>
      <c r="B732" s="6">
        <v>0.26641255739900893</v>
      </c>
      <c r="C732" s="6">
        <v>0.7945116756153289</v>
      </c>
    </row>
    <row r="733">
      <c r="A733" s="2" t="s">
        <v>1068</v>
      </c>
      <c r="B733" s="6">
        <v>0.8724819956815459</v>
      </c>
      <c r="C733" s="6">
        <v>0.05128642047417464</v>
      </c>
    </row>
    <row r="734">
      <c r="A734" s="2" t="s">
        <v>1069</v>
      </c>
      <c r="B734" s="6">
        <v>0.8887015788326347</v>
      </c>
      <c r="C734" s="6">
        <v>0.812487471261837</v>
      </c>
    </row>
    <row r="735">
      <c r="A735" s="2" t="s">
        <v>1070</v>
      </c>
      <c r="B735" s="6">
        <v>0.6854242851780957</v>
      </c>
      <c r="C735" s="6">
        <v>0.48272660661232747</v>
      </c>
    </row>
    <row r="736">
      <c r="A736" s="2" t="s">
        <v>1071</v>
      </c>
      <c r="B736" s="6">
        <v>0.009246191512318425</v>
      </c>
      <c r="C736" s="6">
        <v>0.5940311678036465</v>
      </c>
    </row>
    <row r="737">
      <c r="A737" s="2" t="s">
        <v>1072</v>
      </c>
      <c r="B737" s="6">
        <v>0.9864990606547204</v>
      </c>
      <c r="C737" s="6">
        <v>0.6737288688184842</v>
      </c>
    </row>
    <row r="738">
      <c r="A738" s="2" t="s">
        <v>1073</v>
      </c>
      <c r="B738" s="6">
        <v>0.8937753458290278</v>
      </c>
      <c r="C738" s="6">
        <v>0.723222358083495</v>
      </c>
    </row>
    <row r="739">
      <c r="A739" s="2" t="s">
        <v>1074</v>
      </c>
      <c r="B739" s="6">
        <v>0.16806345645268905</v>
      </c>
      <c r="C739" s="6">
        <v>0.2262468172395904</v>
      </c>
    </row>
    <row r="740">
      <c r="A740" s="2" t="s">
        <v>1075</v>
      </c>
      <c r="B740" s="6">
        <v>0.2085570805369471</v>
      </c>
      <c r="C740" s="6">
        <v>0.4376518316329212</v>
      </c>
    </row>
    <row r="741">
      <c r="A741" s="2" t="s">
        <v>1077</v>
      </c>
      <c r="B741" s="6">
        <v>0.9935965406890139</v>
      </c>
      <c r="C741" s="6">
        <v>0.9676522728212316</v>
      </c>
    </row>
    <row r="742">
      <c r="A742" s="2" t="s">
        <v>1078</v>
      </c>
      <c r="B742" s="6">
        <v>0.8418830276165256</v>
      </c>
      <c r="C742" s="6">
        <v>0.3220511086214719</v>
      </c>
    </row>
    <row r="743">
      <c r="A743" s="2" t="s">
        <v>1079</v>
      </c>
      <c r="B743" s="6">
        <v>0.05758714123796538</v>
      </c>
      <c r="C743" s="6">
        <v>0.9894675308054038</v>
      </c>
    </row>
    <row r="744">
      <c r="A744" s="2" t="s">
        <v>1080</v>
      </c>
      <c r="B744" s="6">
        <v>0.06288371382085678</v>
      </c>
      <c r="C744" s="6">
        <v>0.9885521765316008</v>
      </c>
    </row>
    <row r="745">
      <c r="A745" s="2" t="s">
        <v>1081</v>
      </c>
      <c r="B745" s="6">
        <v>0.6155437598178916</v>
      </c>
      <c r="C745" s="6">
        <v>0.06110992299602824</v>
      </c>
    </row>
    <row r="746">
      <c r="A746" s="2" t="s">
        <v>1082</v>
      </c>
      <c r="B746" s="6">
        <v>0.08838382880999462</v>
      </c>
      <c r="C746" s="6">
        <v>0.18367177692625314</v>
      </c>
    </row>
    <row r="747">
      <c r="A747" s="2" t="s">
        <v>1083</v>
      </c>
      <c r="B747" s="6">
        <v>0.6346207177477892</v>
      </c>
      <c r="C747" s="6">
        <v>0.9861841886427937</v>
      </c>
    </row>
    <row r="748">
      <c r="A748" s="2" t="s">
        <v>1084</v>
      </c>
      <c r="B748" s="6">
        <v>0.5396397598733575</v>
      </c>
      <c r="C748" s="6">
        <v>0.43105955073282665</v>
      </c>
    </row>
    <row r="749">
      <c r="A749" s="2" t="s">
        <v>1086</v>
      </c>
      <c r="B749" s="6">
        <v>0.6546128929481309</v>
      </c>
      <c r="C749" s="6">
        <v>0.5909284137934393</v>
      </c>
    </row>
    <row r="750">
      <c r="A750" s="2" t="s">
        <v>1088</v>
      </c>
      <c r="B750" s="6">
        <v>0.5881838962043003</v>
      </c>
      <c r="C750" s="6">
        <v>0.14424428218723095</v>
      </c>
    </row>
    <row r="751">
      <c r="A751" s="2" t="s">
        <v>1090</v>
      </c>
      <c r="B751" s="6">
        <v>0.1945789723103677</v>
      </c>
      <c r="C751" s="6">
        <v>0.8127395121768681</v>
      </c>
    </row>
    <row r="752">
      <c r="A752" s="2" t="s">
        <v>1092</v>
      </c>
      <c r="B752" s="6">
        <v>0.8136336123892902</v>
      </c>
      <c r="C752" s="6">
        <v>0.12505868036616685</v>
      </c>
    </row>
    <row r="753">
      <c r="A753" s="2" t="s">
        <v>1093</v>
      </c>
      <c r="B753" s="6">
        <v>0.9921111742363955</v>
      </c>
      <c r="C753" s="6">
        <v>0.791274456709171</v>
      </c>
    </row>
    <row r="754">
      <c r="A754" s="2" t="s">
        <v>1094</v>
      </c>
      <c r="B754" s="6">
        <v>0.9262053352420115</v>
      </c>
      <c r="C754" s="6">
        <v>0.5011175185441388</v>
      </c>
    </row>
    <row r="755">
      <c r="A755" s="2" t="s">
        <v>1096</v>
      </c>
      <c r="B755" s="6">
        <v>0.32027679026715217</v>
      </c>
      <c r="C755" s="6">
        <v>0.9554441467942402</v>
      </c>
    </row>
    <row r="756">
      <c r="A756" s="2" t="s">
        <v>1097</v>
      </c>
      <c r="B756" s="6">
        <v>0.5428069916523445</v>
      </c>
      <c r="C756" s="6">
        <v>0.4496700321181426</v>
      </c>
    </row>
    <row r="757">
      <c r="A757" s="2" t="s">
        <v>1098</v>
      </c>
      <c r="B757" s="6">
        <v>0.9915153659119635</v>
      </c>
      <c r="C757" s="6">
        <v>0.8466868398365658</v>
      </c>
    </row>
    <row r="758">
      <c r="A758" s="2" t="s">
        <v>1099</v>
      </c>
      <c r="B758" s="6">
        <v>0.14796495089433925</v>
      </c>
      <c r="C758" s="6">
        <v>0.505342111402429</v>
      </c>
    </row>
    <row r="759">
      <c r="A759" s="2" t="s">
        <v>1100</v>
      </c>
      <c r="B759" s="6">
        <v>0.42828244526681314</v>
      </c>
      <c r="C759" s="6">
        <v>0.8222280818424771</v>
      </c>
    </row>
    <row r="760">
      <c r="A760" s="2" t="s">
        <v>1102</v>
      </c>
      <c r="B760" s="6">
        <v>0.21947426814257476</v>
      </c>
      <c r="C760" s="6">
        <v>0.8557297282195582</v>
      </c>
    </row>
    <row r="761">
      <c r="A761" s="2" t="s">
        <v>1103</v>
      </c>
      <c r="B761" s="6">
        <v>0.3569892835840617</v>
      </c>
      <c r="C761" s="6">
        <v>0.8416052784539024</v>
      </c>
    </row>
    <row r="762">
      <c r="A762" s="2" t="s">
        <v>1106</v>
      </c>
      <c r="B762" s="6">
        <v>0.2535442028290773</v>
      </c>
      <c r="C762" s="6">
        <v>0.7914999697279647</v>
      </c>
    </row>
    <row r="763">
      <c r="A763" s="2" t="s">
        <v>1107</v>
      </c>
      <c r="B763" s="6">
        <v>0.2647949554076412</v>
      </c>
      <c r="C763" s="6">
        <v>0.2555543547941348</v>
      </c>
    </row>
    <row r="764">
      <c r="A764" s="2" t="s">
        <v>1108</v>
      </c>
      <c r="B764" s="6">
        <v>0.08534329972995225</v>
      </c>
      <c r="C764" s="6">
        <v>0.396601598853525</v>
      </c>
    </row>
    <row r="765">
      <c r="A765" s="2" t="s">
        <v>1110</v>
      </c>
      <c r="B765" s="6">
        <v>0.748066101669543</v>
      </c>
      <c r="C765" s="6">
        <v>0.8884269065844831</v>
      </c>
    </row>
    <row r="766">
      <c r="A766" s="2" t="s">
        <v>1111</v>
      </c>
      <c r="B766" s="6">
        <v>0.46823149593557745</v>
      </c>
      <c r="C766" s="6">
        <v>0.6393819961379411</v>
      </c>
    </row>
    <row r="767">
      <c r="A767" s="2" t="s">
        <v>1112</v>
      </c>
      <c r="B767" s="6">
        <v>0.2768263972617292</v>
      </c>
      <c r="C767" s="6">
        <v>0.7336263129166507</v>
      </c>
    </row>
    <row r="768">
      <c r="A768" s="2" t="s">
        <v>1113</v>
      </c>
      <c r="B768" s="6">
        <v>0.34859944182843217</v>
      </c>
      <c r="C768" s="6">
        <v>0.2568533317101883</v>
      </c>
    </row>
    <row r="769">
      <c r="A769" s="2" t="s">
        <v>1115</v>
      </c>
      <c r="B769" s="6">
        <v>0.7012762871334257</v>
      </c>
      <c r="C769" s="6">
        <v>0.26612180394271645</v>
      </c>
    </row>
    <row r="770">
      <c r="A770" s="2" t="s">
        <v>1116</v>
      </c>
      <c r="B770" s="6">
        <v>0.653118020409048</v>
      </c>
      <c r="C770" s="6">
        <v>0.21204527562676112</v>
      </c>
    </row>
    <row r="771">
      <c r="A771" s="2" t="s">
        <v>1117</v>
      </c>
      <c r="B771" s="6">
        <v>0.034470921905768726</v>
      </c>
      <c r="C771" s="6">
        <v>0.7169193220844666</v>
      </c>
    </row>
    <row r="772">
      <c r="A772" s="2" t="s">
        <v>1118</v>
      </c>
      <c r="B772" s="6">
        <v>0.6913337081568919</v>
      </c>
      <c r="C772" s="6">
        <v>0.048327594354689474</v>
      </c>
    </row>
    <row r="773">
      <c r="A773" s="2" t="s">
        <v>1119</v>
      </c>
      <c r="B773" s="6">
        <v>0.6595026542100294</v>
      </c>
      <c r="C773" s="6">
        <v>0.6514390160093374</v>
      </c>
    </row>
    <row r="774">
      <c r="A774" s="2" t="s">
        <v>1120</v>
      </c>
      <c r="B774" s="6">
        <v>0.46892859774033147</v>
      </c>
      <c r="C774" s="6">
        <v>0.16478085887462135</v>
      </c>
    </row>
    <row r="775">
      <c r="A775" s="2" t="s">
        <v>1121</v>
      </c>
      <c r="B775" s="6">
        <v>0.13004117772729995</v>
      </c>
      <c r="C775" s="6">
        <v>0.8470687399670361</v>
      </c>
    </row>
    <row r="776">
      <c r="A776" s="2" t="s">
        <v>1122</v>
      </c>
      <c r="B776" s="6">
        <v>0.3055963615018079</v>
      </c>
      <c r="C776" s="6">
        <v>0.8931391727129603</v>
      </c>
    </row>
    <row r="777">
      <c r="A777" s="2" t="s">
        <v>1123</v>
      </c>
      <c r="B777" s="6">
        <v>0.1598436937710318</v>
      </c>
      <c r="C777" s="6">
        <v>0.7747340667681996</v>
      </c>
    </row>
    <row r="778">
      <c r="A778" s="2" t="s">
        <v>1124</v>
      </c>
      <c r="B778" s="6">
        <v>0.15636844133964878</v>
      </c>
      <c r="C778" s="6">
        <v>0.26952342372462823</v>
      </c>
    </row>
    <row r="779">
      <c r="A779" s="2" t="s">
        <v>1125</v>
      </c>
      <c r="B779" s="6">
        <v>0.2298537872737041</v>
      </c>
      <c r="C779" s="6">
        <v>0.9551448420634123</v>
      </c>
    </row>
    <row r="780">
      <c r="A780" s="2" t="s">
        <v>1126</v>
      </c>
      <c r="B780" s="6">
        <v>0.9463573964157652</v>
      </c>
      <c r="C780" s="6">
        <v>0.5631299773679395</v>
      </c>
    </row>
    <row r="781">
      <c r="A781" s="2" t="s">
        <v>1127</v>
      </c>
      <c r="B781" s="6">
        <v>0.48076657315063565</v>
      </c>
      <c r="C781" s="6">
        <v>0.0824492802867498</v>
      </c>
    </row>
    <row r="782">
      <c r="A782" s="2" t="s">
        <v>1128</v>
      </c>
      <c r="B782" s="6">
        <v>0.04626747440497947</v>
      </c>
      <c r="C782" s="6">
        <v>0.9492340276337506</v>
      </c>
    </row>
    <row r="783">
      <c r="A783" s="2" t="s">
        <v>1129</v>
      </c>
      <c r="B783" s="6">
        <v>0.2044450821016739</v>
      </c>
      <c r="C783" s="6">
        <v>0.08634639115720111</v>
      </c>
    </row>
    <row r="784">
      <c r="A784" s="2" t="s">
        <v>1130</v>
      </c>
      <c r="B784" s="6">
        <v>0.7396548430693791</v>
      </c>
      <c r="C784" s="6">
        <v>0.19531258099119808</v>
      </c>
    </row>
    <row r="785">
      <c r="A785" s="2" t="s">
        <v>1131</v>
      </c>
      <c r="B785" s="6">
        <v>0.29933069932384593</v>
      </c>
      <c r="C785" s="6">
        <v>0.23827826084990822</v>
      </c>
    </row>
    <row r="786">
      <c r="A786" s="2" t="s">
        <v>1132</v>
      </c>
      <c r="B786" s="6">
        <v>0.1628031361153064</v>
      </c>
      <c r="C786" s="6">
        <v>0.8667874507502646</v>
      </c>
    </row>
    <row r="787">
      <c r="A787" s="2" t="s">
        <v>1134</v>
      </c>
      <c r="B787" s="6">
        <v>0.5129981393974242</v>
      </c>
      <c r="C787" s="6">
        <v>0.9981437696305746</v>
      </c>
    </row>
    <row r="788">
      <c r="A788" s="2" t="s">
        <v>1136</v>
      </c>
      <c r="B788" s="6">
        <v>0.7342124510482726</v>
      </c>
      <c r="C788" s="6">
        <v>0.3528338331287588</v>
      </c>
    </row>
    <row r="789">
      <c r="A789" s="2" t="s">
        <v>1139</v>
      </c>
      <c r="B789" s="6">
        <v>0.15926362122765914</v>
      </c>
      <c r="C789" s="6">
        <v>0.5450456168614666</v>
      </c>
    </row>
    <row r="790">
      <c r="A790" s="2" t="s">
        <v>1140</v>
      </c>
      <c r="B790" s="6">
        <v>0.5330831175937201</v>
      </c>
      <c r="C790" s="6">
        <v>0.9628949773445481</v>
      </c>
    </row>
    <row r="791">
      <c r="A791" s="2" t="s">
        <v>1141</v>
      </c>
      <c r="B791" s="6">
        <v>0.267762436084088</v>
      </c>
      <c r="C791" s="6">
        <v>0.8389031491442909</v>
      </c>
    </row>
    <row r="792">
      <c r="A792" s="2" t="s">
        <v>1142</v>
      </c>
      <c r="B792" s="6">
        <v>0.43480779407139636</v>
      </c>
      <c r="C792" s="6">
        <v>0.45098980426196356</v>
      </c>
    </row>
    <row r="793">
      <c r="A793" s="2" t="s">
        <v>1143</v>
      </c>
      <c r="B793" s="6">
        <v>0.8006698884496823</v>
      </c>
      <c r="C793" s="6">
        <v>0.6193333154756303</v>
      </c>
    </row>
    <row r="794">
      <c r="A794" s="2" t="s">
        <v>1144</v>
      </c>
      <c r="B794" s="6">
        <v>0.06636917478744653</v>
      </c>
      <c r="C794" s="6">
        <v>0.5875941524987831</v>
      </c>
    </row>
    <row r="795">
      <c r="A795" s="2" t="s">
        <v>1145</v>
      </c>
      <c r="B795" s="6">
        <v>0.6542476186719745</v>
      </c>
      <c r="C795" s="6">
        <v>0.9640228927938982</v>
      </c>
    </row>
    <row r="796">
      <c r="A796" s="2" t="s">
        <v>1147</v>
      </c>
      <c r="B796" s="6">
        <v>0.8056720936520135</v>
      </c>
      <c r="C796" s="6">
        <v>0.8178232253825636</v>
      </c>
    </row>
    <row r="797">
      <c r="A797" s="2" t="s">
        <v>1148</v>
      </c>
      <c r="B797" s="6">
        <v>0.6521548581408201</v>
      </c>
      <c r="C797" s="6">
        <v>0.9008849543384918</v>
      </c>
    </row>
    <row r="798">
      <c r="A798" s="2" t="s">
        <v>1149</v>
      </c>
      <c r="B798" s="6">
        <v>0.11622327344528016</v>
      </c>
      <c r="C798" s="6">
        <v>0.6198366970585507</v>
      </c>
    </row>
    <row r="799">
      <c r="A799" s="2" t="s">
        <v>1150</v>
      </c>
      <c r="B799" s="6">
        <v>0.6329723543908479</v>
      </c>
      <c r="C799" s="6">
        <v>0.09661332897294272</v>
      </c>
    </row>
    <row r="800">
      <c r="A800" s="2" t="s">
        <v>1152</v>
      </c>
      <c r="B800" s="6">
        <v>0.4822030336456369</v>
      </c>
      <c r="C800" s="6">
        <v>0.9088345483430162</v>
      </c>
    </row>
    <row r="801">
      <c r="A801" s="2" t="s">
        <v>1154</v>
      </c>
      <c r="B801" s="6">
        <v>0.03614398542016195</v>
      </c>
      <c r="C801" s="6">
        <v>0.8288188382131625</v>
      </c>
    </row>
    <row r="802">
      <c r="A802" s="2" t="s">
        <v>1155</v>
      </c>
      <c r="B802" s="6">
        <v>0.08885748901096735</v>
      </c>
      <c r="C802" s="6">
        <v>0.7197057675745898</v>
      </c>
    </row>
    <row r="803">
      <c r="A803" s="2" t="s">
        <v>1158</v>
      </c>
      <c r="B803" s="6">
        <v>0.09854953089190543</v>
      </c>
      <c r="C803" s="6">
        <v>0.2897512634167111</v>
      </c>
    </row>
    <row r="804">
      <c r="A804" s="2" t="s">
        <v>1159</v>
      </c>
      <c r="B804" s="6">
        <v>0.17927190095914125</v>
      </c>
      <c r="C804" s="6">
        <v>0.4453383520147087</v>
      </c>
    </row>
    <row r="805">
      <c r="A805" s="2" t="s">
        <v>1160</v>
      </c>
      <c r="B805" s="6">
        <v>0.8881792985560639</v>
      </c>
      <c r="C805" s="6">
        <v>0.766681780167701</v>
      </c>
    </row>
    <row r="806">
      <c r="A806" s="2" t="s">
        <v>1164</v>
      </c>
      <c r="B806" s="6">
        <v>0.7109685962380563</v>
      </c>
      <c r="C806" s="6">
        <v>0.1077939305022172</v>
      </c>
    </row>
    <row r="807">
      <c r="A807" s="2" t="s">
        <v>1166</v>
      </c>
      <c r="B807" s="6">
        <v>0.9218893139509954</v>
      </c>
      <c r="C807" s="6">
        <v>0.39734051021835903</v>
      </c>
    </row>
    <row r="808">
      <c r="A808" s="2" t="s">
        <v>1167</v>
      </c>
      <c r="B808" s="6">
        <v>0.5344061231996637</v>
      </c>
      <c r="C808" s="6">
        <v>0.4959956309192234</v>
      </c>
    </row>
    <row r="809">
      <c r="A809" s="2" t="s">
        <v>1168</v>
      </c>
      <c r="B809" s="6">
        <v>0.040974138083941014</v>
      </c>
      <c r="C809" s="6">
        <v>0.008374194724599993</v>
      </c>
    </row>
    <row r="810">
      <c r="A810" s="2" t="s">
        <v>1169</v>
      </c>
      <c r="B810" s="6">
        <v>0.8203387936965008</v>
      </c>
      <c r="C810" s="6">
        <v>0.5162730299361005</v>
      </c>
    </row>
    <row r="811">
      <c r="A811" s="2" t="s">
        <v>1170</v>
      </c>
      <c r="B811" s="6">
        <v>0.5513008908764981</v>
      </c>
      <c r="C811" s="6">
        <v>0.010609562421796892</v>
      </c>
    </row>
    <row r="812">
      <c r="A812" s="2" t="s">
        <v>1171</v>
      </c>
      <c r="B812" s="6">
        <v>0.874128531086934</v>
      </c>
      <c r="C812" s="6">
        <v>0.771053922333365</v>
      </c>
    </row>
    <row r="813">
      <c r="A813" s="2" t="s">
        <v>1172</v>
      </c>
      <c r="B813" s="6">
        <v>0.3740075109674761</v>
      </c>
      <c r="C813" s="6">
        <v>0.4469780226713561</v>
      </c>
    </row>
    <row r="814">
      <c r="A814" s="2" t="s">
        <v>1173</v>
      </c>
      <c r="B814" s="6">
        <v>0.7924839971654327</v>
      </c>
      <c r="C814" s="6">
        <v>0.2061870424764003</v>
      </c>
    </row>
    <row r="815">
      <c r="A815" s="2" t="s">
        <v>1174</v>
      </c>
      <c r="B815" s="6">
        <v>0.09827462512025131</v>
      </c>
      <c r="C815" s="6">
        <v>0.06727766063144236</v>
      </c>
    </row>
    <row r="816">
      <c r="A816" s="2" t="s">
        <v>1175</v>
      </c>
      <c r="B816" s="6">
        <v>0.6417346920791293</v>
      </c>
      <c r="C816" s="6">
        <v>0.6488260096987416</v>
      </c>
    </row>
    <row r="817">
      <c r="A817" s="2" t="s">
        <v>1176</v>
      </c>
      <c r="B817" s="6">
        <v>0.3794391911178262</v>
      </c>
      <c r="C817" s="6">
        <v>0.7385189713523026</v>
      </c>
    </row>
    <row r="818">
      <c r="A818" s="2" t="s">
        <v>1177</v>
      </c>
      <c r="B818" s="6">
        <v>0.9666304541783981</v>
      </c>
      <c r="C818" s="6">
        <v>0.19549958279171087</v>
      </c>
    </row>
    <row r="819">
      <c r="A819" s="2" t="s">
        <v>1178</v>
      </c>
      <c r="B819" s="6">
        <v>0.08372548704784188</v>
      </c>
      <c r="C819" s="6">
        <v>0.5904208198274653</v>
      </c>
    </row>
    <row r="820">
      <c r="A820" s="2" t="s">
        <v>1179</v>
      </c>
      <c r="B820" s="6">
        <v>0.47478947167254226</v>
      </c>
      <c r="C820" s="6">
        <v>0.7039387485546835</v>
      </c>
    </row>
    <row r="821">
      <c r="A821" s="2" t="s">
        <v>1180</v>
      </c>
      <c r="B821" s="6">
        <v>0.9451268205199835</v>
      </c>
      <c r="C821" s="6">
        <v>0.04269385763258704</v>
      </c>
    </row>
    <row r="822">
      <c r="A822" s="2" t="s">
        <v>1181</v>
      </c>
      <c r="B822" s="6">
        <v>0.6843014191892723</v>
      </c>
      <c r="C822" s="6">
        <v>0.09242680329752762</v>
      </c>
    </row>
    <row r="823">
      <c r="A823" s="2" t="s">
        <v>1182</v>
      </c>
      <c r="B823" s="6">
        <v>0.2704792404974874</v>
      </c>
      <c r="C823" s="6">
        <v>0.2640684544284463</v>
      </c>
    </row>
    <row r="824">
      <c r="A824" s="2" t="s">
        <v>1183</v>
      </c>
      <c r="B824" s="6">
        <v>0.17062395275831954</v>
      </c>
      <c r="C824" s="6">
        <v>0.7568830732002609</v>
      </c>
    </row>
    <row r="825">
      <c r="A825" s="2" t="s">
        <v>1184</v>
      </c>
      <c r="B825" s="6">
        <v>0.4055264030511936</v>
      </c>
      <c r="C825" s="6">
        <v>0.6725946491131808</v>
      </c>
    </row>
    <row r="826">
      <c r="A826" s="2" t="s">
        <v>1185</v>
      </c>
      <c r="B826" s="6">
        <v>0.8037948874943105</v>
      </c>
      <c r="C826" s="6">
        <v>0.17858741857089655</v>
      </c>
    </row>
    <row r="827">
      <c r="A827" s="2" t="s">
        <v>1186</v>
      </c>
      <c r="B827" s="6">
        <v>0.2577824512495066</v>
      </c>
      <c r="C827" s="6">
        <v>0.8025624672638779</v>
      </c>
    </row>
    <row r="828">
      <c r="A828" s="2" t="s">
        <v>1187</v>
      </c>
      <c r="B828" s="6">
        <v>0.02811424947616903</v>
      </c>
      <c r="C828" s="6">
        <v>0.7143966334466355</v>
      </c>
    </row>
    <row r="829">
      <c r="A829" s="2" t="s">
        <v>1188</v>
      </c>
      <c r="B829" s="6">
        <v>0.16125737818536245</v>
      </c>
      <c r="C829" s="6">
        <v>0.23546023665696658</v>
      </c>
    </row>
    <row r="830">
      <c r="A830" s="2" t="s">
        <v>1189</v>
      </c>
      <c r="B830" s="6">
        <v>0.8038336579919729</v>
      </c>
      <c r="C830" s="6">
        <v>0.6365006500740377</v>
      </c>
    </row>
    <row r="831">
      <c r="A831" s="2" t="s">
        <v>1190</v>
      </c>
      <c r="B831" s="6">
        <v>0.7636178342885028</v>
      </c>
      <c r="C831" s="6">
        <v>0.3207097926757193</v>
      </c>
    </row>
    <row r="832">
      <c r="A832" s="2" t="s">
        <v>1191</v>
      </c>
      <c r="B832" s="6">
        <v>0.30402327889306857</v>
      </c>
      <c r="C832" s="6">
        <v>0.7202100824126024</v>
      </c>
    </row>
    <row r="833">
      <c r="A833" s="2" t="s">
        <v>1192</v>
      </c>
      <c r="B833" s="6">
        <v>0.4181132866887445</v>
      </c>
      <c r="C833" s="6">
        <v>0.09648740714491644</v>
      </c>
    </row>
    <row r="834">
      <c r="A834" s="2" t="s">
        <v>1193</v>
      </c>
      <c r="B834" s="6">
        <v>0.8396690879944276</v>
      </c>
      <c r="C834" s="6">
        <v>0.06596375475237315</v>
      </c>
    </row>
    <row r="835">
      <c r="A835" s="2" t="s">
        <v>1194</v>
      </c>
      <c r="B835" s="6">
        <v>0.7706058644192302</v>
      </c>
      <c r="C835" s="6">
        <v>0.16175944729814662</v>
      </c>
    </row>
    <row r="836">
      <c r="A836" s="2" t="s">
        <v>1195</v>
      </c>
      <c r="B836" s="6">
        <v>0.772186676769587</v>
      </c>
      <c r="C836" s="6">
        <v>0.38568848707630243</v>
      </c>
    </row>
    <row r="837">
      <c r="A837" s="2" t="s">
        <v>1196</v>
      </c>
      <c r="B837" s="6">
        <v>0.8462997891955489</v>
      </c>
      <c r="C837" s="6">
        <v>0.24773217618227905</v>
      </c>
    </row>
    <row r="838">
      <c r="A838" s="2" t="s">
        <v>1197</v>
      </c>
      <c r="B838" s="6">
        <v>0.3649196090066965</v>
      </c>
      <c r="C838" s="6">
        <v>0.6838401044431044</v>
      </c>
    </row>
    <row r="839">
      <c r="A839" s="2" t="s">
        <v>1198</v>
      </c>
      <c r="B839" s="6">
        <v>0.9612741745688466</v>
      </c>
      <c r="C839" s="6">
        <v>0.8902357567375443</v>
      </c>
    </row>
    <row r="840">
      <c r="A840" s="2" t="s">
        <v>1199</v>
      </c>
      <c r="B840" s="6">
        <v>0.6238243156226199</v>
      </c>
      <c r="C840" s="6">
        <v>0.11989891978886136</v>
      </c>
    </row>
    <row r="841">
      <c r="A841" s="2" t="s">
        <v>1200</v>
      </c>
      <c r="B841" s="6">
        <v>0.21068071449263015</v>
      </c>
      <c r="C841" s="6">
        <v>0.9141323908802439</v>
      </c>
    </row>
    <row r="842">
      <c r="A842" s="2" t="s">
        <v>1201</v>
      </c>
      <c r="B842" s="6">
        <v>0.18242543374257014</v>
      </c>
      <c r="C842" s="6">
        <v>0.8517890996801593</v>
      </c>
    </row>
    <row r="843">
      <c r="A843" s="2" t="s">
        <v>1202</v>
      </c>
      <c r="B843" s="6">
        <v>0.11847577809523147</v>
      </c>
      <c r="C843" s="6">
        <v>0.4066587148443337</v>
      </c>
    </row>
    <row r="844">
      <c r="A844" s="2" t="s">
        <v>1203</v>
      </c>
      <c r="B844" s="6">
        <v>0.19725854429192757</v>
      </c>
      <c r="C844" s="6">
        <v>0.8286356801111957</v>
      </c>
    </row>
    <row r="845">
      <c r="A845" s="2" t="s">
        <v>1204</v>
      </c>
      <c r="B845" s="6">
        <v>0.2728138313466739</v>
      </c>
      <c r="C845" s="6">
        <v>0.4786836937555743</v>
      </c>
    </row>
    <row r="846">
      <c r="A846" s="2" t="s">
        <v>1205</v>
      </c>
      <c r="B846" s="6">
        <v>0.03740059034848542</v>
      </c>
      <c r="C846" s="6">
        <v>0.8264694287240375</v>
      </c>
    </row>
    <row r="847">
      <c r="A847" s="2" t="s">
        <v>1206</v>
      </c>
      <c r="B847" s="6">
        <v>0.41673760218117106</v>
      </c>
      <c r="C847" s="6">
        <v>0.3911826744121045</v>
      </c>
    </row>
    <row r="848">
      <c r="A848" s="2" t="s">
        <v>1207</v>
      </c>
      <c r="B848" s="6">
        <v>0.27532022723966554</v>
      </c>
      <c r="C848" s="6">
        <v>0.5019341232233551</v>
      </c>
    </row>
    <row r="849">
      <c r="A849" s="2" t="s">
        <v>1208</v>
      </c>
      <c r="B849" s="6">
        <v>0.5155573708803325</v>
      </c>
      <c r="C849" s="6">
        <v>0.5587990053650379</v>
      </c>
    </row>
    <row r="850">
      <c r="A850" s="2" t="s">
        <v>1209</v>
      </c>
      <c r="B850" s="6">
        <v>0.11616363214810299</v>
      </c>
      <c r="C850" s="6">
        <v>0.8767465009169589</v>
      </c>
    </row>
    <row r="851">
      <c r="A851" s="2" t="s">
        <v>1210</v>
      </c>
      <c r="B851" s="6">
        <v>0.7803203611835065</v>
      </c>
      <c r="C851" s="6">
        <v>0.5331849592949973</v>
      </c>
    </row>
    <row r="852">
      <c r="A852" s="2" t="s">
        <v>1211</v>
      </c>
      <c r="B852" s="6">
        <v>0.9387243956942916</v>
      </c>
      <c r="C852" s="6">
        <v>0.4596046709275101</v>
      </c>
    </row>
    <row r="853">
      <c r="A853" s="2" t="s">
        <v>1212</v>
      </c>
      <c r="B853" s="6">
        <v>0.49102852394414453</v>
      </c>
      <c r="C853" s="6">
        <v>0.31588378808048</v>
      </c>
    </row>
    <row r="854">
      <c r="A854" s="2" t="s">
        <v>1213</v>
      </c>
      <c r="B854" s="6">
        <v>0.06372810672471418</v>
      </c>
      <c r="C854" s="6">
        <v>0.16243561734590595</v>
      </c>
    </row>
    <row r="855">
      <c r="A855" s="2" t="s">
        <v>1214</v>
      </c>
      <c r="B855" s="6">
        <v>0.7337710111478888</v>
      </c>
      <c r="C855" s="6">
        <v>0.2538353211073201</v>
      </c>
    </row>
    <row r="856">
      <c r="A856" s="2" t="s">
        <v>1215</v>
      </c>
      <c r="B856" s="6">
        <v>0.21369601517333414</v>
      </c>
      <c r="C856" s="6">
        <v>0.2743180336480211</v>
      </c>
    </row>
    <row r="857">
      <c r="A857" s="2" t="s">
        <v>1216</v>
      </c>
      <c r="B857" s="6">
        <v>0.842695365173785</v>
      </c>
      <c r="C857" s="6">
        <v>0.33015761369981744</v>
      </c>
    </row>
    <row r="858">
      <c r="A858" s="2" t="s">
        <v>1217</v>
      </c>
      <c r="B858" s="6">
        <v>0.3835341699071194</v>
      </c>
      <c r="C858" s="6">
        <v>0.019112102794737074</v>
      </c>
    </row>
    <row r="859">
      <c r="A859" s="2" t="s">
        <v>1218</v>
      </c>
      <c r="B859" s="6">
        <v>0.42074935825062143</v>
      </c>
      <c r="C859" s="6">
        <v>0.8786775697260262</v>
      </c>
    </row>
    <row r="860">
      <c r="A860" s="2" t="s">
        <v>1219</v>
      </c>
      <c r="B860" s="6">
        <v>0.0021277187493075056</v>
      </c>
      <c r="C860" s="6">
        <v>0.6417728841735687</v>
      </c>
    </row>
    <row r="861">
      <c r="A861" s="2" t="s">
        <v>1220</v>
      </c>
      <c r="B861" s="6">
        <v>0.30238325681612765</v>
      </c>
      <c r="C861" s="6">
        <v>0.6227537087039309</v>
      </c>
    </row>
    <row r="862">
      <c r="A862" s="2" t="s">
        <v>1221</v>
      </c>
      <c r="B862" s="6">
        <v>0.33260267434526547</v>
      </c>
      <c r="C862" s="6">
        <v>0.5435194925813862</v>
      </c>
    </row>
    <row r="863">
      <c r="A863" s="2" t="s">
        <v>1222</v>
      </c>
      <c r="B863" s="6">
        <v>0.7169096972997808</v>
      </c>
      <c r="C863" s="6">
        <v>0.4672547254431312</v>
      </c>
    </row>
    <row r="864">
      <c r="A864" s="2" t="s">
        <v>1223</v>
      </c>
      <c r="B864" s="6">
        <v>0.03255040547403132</v>
      </c>
      <c r="C864" s="6">
        <v>0.7174774362278764</v>
      </c>
    </row>
    <row r="865">
      <c r="A865" s="2" t="s">
        <v>1224</v>
      </c>
      <c r="B865" s="6">
        <v>0.21297705735379746</v>
      </c>
      <c r="C865" s="6">
        <v>0.6571274841424731</v>
      </c>
    </row>
    <row r="866">
      <c r="A866" s="2" t="s">
        <v>1225</v>
      </c>
      <c r="B866" s="6">
        <v>0.6753926935581896</v>
      </c>
      <c r="C866" s="6">
        <v>0.6241070653165484</v>
      </c>
    </row>
    <row r="867">
      <c r="A867" s="2" t="s">
        <v>1226</v>
      </c>
      <c r="B867" s="6">
        <v>0.6126188220891015</v>
      </c>
      <c r="C867" s="6">
        <v>0.7568088208230196</v>
      </c>
    </row>
    <row r="868">
      <c r="A868" s="2" t="s">
        <v>1228</v>
      </c>
      <c r="B868" s="6">
        <v>0.8201982180495125</v>
      </c>
      <c r="C868" s="6">
        <v>0.689675863140201</v>
      </c>
    </row>
    <row r="869">
      <c r="A869" s="2" t="s">
        <v>1229</v>
      </c>
      <c r="B869" s="6">
        <v>0.37760041897969043</v>
      </c>
      <c r="C869" s="6">
        <v>0.4018054631882497</v>
      </c>
    </row>
    <row r="870">
      <c r="A870" s="2" t="s">
        <v>1230</v>
      </c>
      <c r="B870" s="6">
        <v>0.9096440570097197</v>
      </c>
      <c r="C870" s="6">
        <v>0.8112281951594782</v>
      </c>
    </row>
    <row r="871">
      <c r="A871" s="2" t="s">
        <v>1231</v>
      </c>
      <c r="B871" s="6">
        <v>0.29129190213500356</v>
      </c>
      <c r="C871" s="6">
        <v>0.9270867969692662</v>
      </c>
    </row>
    <row r="872">
      <c r="A872" s="2" t="s">
        <v>1232</v>
      </c>
      <c r="B872" s="6">
        <v>0.874448776808907</v>
      </c>
      <c r="C872" s="6">
        <v>0.6079511661643147</v>
      </c>
    </row>
    <row r="873">
      <c r="A873" s="2" t="s">
        <v>1233</v>
      </c>
      <c r="B873" s="6">
        <v>0.2860533126866248</v>
      </c>
      <c r="C873" s="6">
        <v>0.7865058294100261</v>
      </c>
    </row>
    <row r="874">
      <c r="A874" s="2" t="s">
        <v>1234</v>
      </c>
      <c r="B874" s="6">
        <v>0.8274859092485405</v>
      </c>
      <c r="C874" s="6">
        <v>0.6715304495288514</v>
      </c>
    </row>
    <row r="875">
      <c r="A875" s="2" t="s">
        <v>1235</v>
      </c>
      <c r="B875" s="6">
        <v>0.5791270236978654</v>
      </c>
      <c r="C875" s="6">
        <v>0.14328337638676358</v>
      </c>
    </row>
    <row r="876">
      <c r="A876" s="2" t="s">
        <v>1236</v>
      </c>
      <c r="B876" s="6">
        <v>0.6419204597671979</v>
      </c>
      <c r="C876" s="6">
        <v>0.7370355245747008</v>
      </c>
    </row>
    <row r="877">
      <c r="A877" s="2" t="s">
        <v>1237</v>
      </c>
      <c r="B877" s="6">
        <v>0.01928914697998918</v>
      </c>
      <c r="C877" s="6">
        <v>0.13366161392264742</v>
      </c>
    </row>
    <row r="878">
      <c r="A878" s="2" t="s">
        <v>1238</v>
      </c>
      <c r="B878" s="6">
        <v>0.5250926824035598</v>
      </c>
      <c r="C878" s="6">
        <v>0.5210688834925751</v>
      </c>
    </row>
    <row r="879">
      <c r="A879" s="2" t="s">
        <v>1239</v>
      </c>
      <c r="B879" s="6">
        <v>0.6920201950917253</v>
      </c>
      <c r="C879" s="6">
        <v>0.08415260301294092</v>
      </c>
    </row>
    <row r="880">
      <c r="A880" s="2" t="s">
        <v>1240</v>
      </c>
      <c r="B880" s="6">
        <v>0.9235073599359512</v>
      </c>
      <c r="C880" s="6">
        <v>0.9553592080974653</v>
      </c>
    </row>
    <row r="881">
      <c r="A881" s="2" t="s">
        <v>1241</v>
      </c>
      <c r="B881" s="6">
        <v>0.38271274563841984</v>
      </c>
      <c r="C881" s="6">
        <v>0.39737830325786805</v>
      </c>
    </row>
    <row r="882">
      <c r="A882" s="2" t="s">
        <v>1242</v>
      </c>
      <c r="B882" s="6">
        <v>0.22416860682989637</v>
      </c>
      <c r="C882" s="6">
        <v>0.6816736877624948</v>
      </c>
    </row>
    <row r="883">
      <c r="A883" s="2" t="s">
        <v>1243</v>
      </c>
      <c r="B883" s="6">
        <v>0.45544160673293255</v>
      </c>
      <c r="C883" s="6">
        <v>0.912318953955607</v>
      </c>
    </row>
    <row r="884">
      <c r="A884" s="2" t="s">
        <v>1244</v>
      </c>
      <c r="B884" s="6">
        <v>0.7536337320135267</v>
      </c>
      <c r="C884" s="6">
        <v>0.9678698959179733</v>
      </c>
    </row>
    <row r="885">
      <c r="A885" s="2" t="s">
        <v>1245</v>
      </c>
      <c r="B885" s="6">
        <v>0.06908025995772993</v>
      </c>
      <c r="C885" s="6">
        <v>0.2918563422223963</v>
      </c>
    </row>
    <row r="886">
      <c r="A886" s="2" t="s">
        <v>1246</v>
      </c>
      <c r="B886" s="6">
        <v>0.518542216251647</v>
      </c>
      <c r="C886" s="6">
        <v>0.6551035893638207</v>
      </c>
    </row>
    <row r="887">
      <c r="A887" s="2" t="s">
        <v>1247</v>
      </c>
      <c r="B887" s="6">
        <v>0.4230544765453552</v>
      </c>
      <c r="C887" s="6">
        <v>0.3938195272466868</v>
      </c>
    </row>
    <row r="888">
      <c r="A888" s="2" t="s">
        <v>1248</v>
      </c>
      <c r="B888" s="6">
        <v>0.9800087459096181</v>
      </c>
      <c r="C888" s="6">
        <v>0.3526528644245185</v>
      </c>
    </row>
    <row r="889">
      <c r="A889" s="2" t="s">
        <v>1249</v>
      </c>
      <c r="B889" s="6">
        <v>0.9017824671676369</v>
      </c>
      <c r="C889" s="6">
        <v>0.6413106190603531</v>
      </c>
    </row>
    <row r="890">
      <c r="A890" s="2" t="s">
        <v>1250</v>
      </c>
      <c r="B890" s="6">
        <v>0.9091518753392048</v>
      </c>
      <c r="C890" s="6">
        <v>0.8595160054430271</v>
      </c>
    </row>
    <row r="891">
      <c r="A891" s="2" t="s">
        <v>1251</v>
      </c>
      <c r="B891" s="6">
        <v>0.569858142890595</v>
      </c>
      <c r="C891" s="6">
        <v>0.12390833680925584</v>
      </c>
    </row>
    <row r="892">
      <c r="A892" s="2" t="s">
        <v>1252</v>
      </c>
      <c r="B892" s="6">
        <v>0.03216312824750467</v>
      </c>
      <c r="C892" s="6">
        <v>0.710883969886425</v>
      </c>
    </row>
    <row r="893">
      <c r="A893" s="2" t="s">
        <v>1253</v>
      </c>
      <c r="B893" s="6">
        <v>0.45929258261057804</v>
      </c>
      <c r="C893" s="6">
        <v>0.5334176083523265</v>
      </c>
    </row>
    <row r="894">
      <c r="A894" s="2" t="s">
        <v>1254</v>
      </c>
      <c r="B894" s="6">
        <v>0.7407035998027759</v>
      </c>
      <c r="C894" s="6">
        <v>0.8227854610427564</v>
      </c>
    </row>
    <row r="895">
      <c r="A895" s="2" t="s">
        <v>1255</v>
      </c>
      <c r="B895" s="6">
        <v>0.4856359086263692</v>
      </c>
      <c r="C895" s="6">
        <v>0.06615403268262654</v>
      </c>
    </row>
    <row r="896">
      <c r="A896" s="2" t="s">
        <v>1256</v>
      </c>
      <c r="B896" s="6">
        <v>0.6170486210615944</v>
      </c>
      <c r="C896" s="6">
        <v>0.439646283106661</v>
      </c>
    </row>
    <row r="897">
      <c r="A897" s="2" t="s">
        <v>1257</v>
      </c>
      <c r="B897" s="6">
        <v>0.6315599107122869</v>
      </c>
      <c r="C897" s="6">
        <v>0.10832147665726055</v>
      </c>
    </row>
    <row r="898">
      <c r="A898" s="2" t="s">
        <v>1258</v>
      </c>
      <c r="B898" s="6">
        <v>0.9032827408322461</v>
      </c>
      <c r="C898" s="6">
        <v>0.9772013085603886</v>
      </c>
    </row>
    <row r="899">
      <c r="A899" s="2" t="s">
        <v>1259</v>
      </c>
      <c r="B899" s="6">
        <v>0.24448975294692743</v>
      </c>
      <c r="C899" s="6">
        <v>0.8618625172871456</v>
      </c>
    </row>
    <row r="900">
      <c r="A900" s="2" t="s">
        <v>1260</v>
      </c>
      <c r="B900" s="6">
        <v>0.32998187608654617</v>
      </c>
      <c r="C900" s="6">
        <v>0.897141743453817</v>
      </c>
    </row>
    <row r="901">
      <c r="A901" s="2" t="s">
        <v>1261</v>
      </c>
      <c r="B901" s="6">
        <v>0.909130469784002</v>
      </c>
      <c r="C901" s="6">
        <v>0.06523078745425392</v>
      </c>
    </row>
    <row r="902">
      <c r="A902" s="2" t="s">
        <v>1262</v>
      </c>
      <c r="B902" s="6">
        <v>0.912200155764534</v>
      </c>
      <c r="C902" s="6">
        <v>0.45007617776241526</v>
      </c>
    </row>
    <row r="903">
      <c r="A903" s="2" t="s">
        <v>1263</v>
      </c>
      <c r="B903" s="6">
        <v>0.3762423028499545</v>
      </c>
      <c r="C903" s="6">
        <v>0.6168553212880405</v>
      </c>
    </row>
    <row r="904">
      <c r="A904" s="2" t="s">
        <v>1264</v>
      </c>
      <c r="B904" s="6">
        <v>0.41921369150380783</v>
      </c>
      <c r="C904" s="6">
        <v>0.9798291736012682</v>
      </c>
    </row>
    <row r="905">
      <c r="A905" s="2" t="s">
        <v>1265</v>
      </c>
      <c r="B905" s="6">
        <v>0.4557760125435302</v>
      </c>
      <c r="C905" s="6">
        <v>0.2186366112016097</v>
      </c>
    </row>
    <row r="906">
      <c r="A906" s="2" t="s">
        <v>1266</v>
      </c>
      <c r="B906" s="6">
        <v>0.2293549061951613</v>
      </c>
      <c r="C906" s="6">
        <v>0.4947962462253459</v>
      </c>
    </row>
    <row r="907">
      <c r="A907" s="2" t="s">
        <v>1267</v>
      </c>
      <c r="B907" s="6">
        <v>0.6154880691251167</v>
      </c>
      <c r="C907" s="6">
        <v>0.12263526199403774</v>
      </c>
    </row>
    <row r="908">
      <c r="A908" s="2" t="s">
        <v>1268</v>
      </c>
      <c r="B908" s="6">
        <v>0.19240500837618213</v>
      </c>
      <c r="C908" s="6">
        <v>0.38101965729992404</v>
      </c>
    </row>
    <row r="909">
      <c r="A909" s="2" t="s">
        <v>1269</v>
      </c>
      <c r="B909" s="6">
        <v>0.2654124954386472</v>
      </c>
      <c r="C909" s="6">
        <v>0.6861834461022124</v>
      </c>
    </row>
    <row r="910">
      <c r="A910" s="2" t="s">
        <v>1270</v>
      </c>
      <c r="B910" s="6">
        <v>0.9393939787553041</v>
      </c>
      <c r="C910" s="6">
        <v>0.45684464731657815</v>
      </c>
    </row>
    <row r="911">
      <c r="A911" s="2" t="s">
        <v>1271</v>
      </c>
      <c r="B911" s="6">
        <v>0.35407464418250867</v>
      </c>
      <c r="C911" s="6">
        <v>0.718970568225058</v>
      </c>
    </row>
    <row r="912">
      <c r="A912" s="2" t="s">
        <v>1272</v>
      </c>
      <c r="B912" s="6">
        <v>0.8032909983193518</v>
      </c>
      <c r="C912" s="6">
        <v>0.050460867381545205</v>
      </c>
    </row>
    <row r="913">
      <c r="A913" s="2" t="s">
        <v>1273</v>
      </c>
      <c r="B913" s="6">
        <v>0.9540895155176061</v>
      </c>
      <c r="C913" s="6">
        <v>0.540224329087278</v>
      </c>
    </row>
    <row r="914">
      <c r="A914" s="2" t="s">
        <v>1274</v>
      </c>
      <c r="B914" s="6">
        <v>0.1439508090007362</v>
      </c>
      <c r="C914" s="6">
        <v>0.4193294408620841</v>
      </c>
    </row>
    <row r="915">
      <c r="A915" s="2" t="s">
        <v>1275</v>
      </c>
      <c r="B915" s="6">
        <v>0.9727954419330638</v>
      </c>
      <c r="C915" s="6">
        <v>0.2549287487155494</v>
      </c>
    </row>
    <row r="916">
      <c r="A916" s="2" t="s">
        <v>1276</v>
      </c>
      <c r="B916" s="6">
        <v>0.40681419025439625</v>
      </c>
      <c r="C916" s="6">
        <v>0.6244412196591587</v>
      </c>
    </row>
    <row r="917">
      <c r="A917" s="2" t="s">
        <v>1277</v>
      </c>
      <c r="B917" s="6">
        <v>0.9878315369622392</v>
      </c>
      <c r="C917" s="6">
        <v>0.005091252034912008</v>
      </c>
    </row>
    <row r="918">
      <c r="A918" s="2" t="s">
        <v>1278</v>
      </c>
      <c r="B918" s="6">
        <v>0.6872436326251516</v>
      </c>
      <c r="C918" s="6">
        <v>0.9225469197219617</v>
      </c>
    </row>
    <row r="919">
      <c r="A919" s="2" t="s">
        <v>1279</v>
      </c>
      <c r="B919" s="6">
        <v>0.4780750272164733</v>
      </c>
      <c r="C919" s="6">
        <v>0.8553912315255731</v>
      </c>
    </row>
    <row r="920">
      <c r="A920" s="2" t="s">
        <v>1280</v>
      </c>
      <c r="B920" s="6">
        <v>0.9210083328686833</v>
      </c>
      <c r="C920" s="6">
        <v>0.8459455069767795</v>
      </c>
    </row>
    <row r="921">
      <c r="A921" s="2" t="s">
        <v>1281</v>
      </c>
      <c r="B921" s="6">
        <v>0.3971127016999043</v>
      </c>
      <c r="C921" s="6">
        <v>0.5321121062733281</v>
      </c>
    </row>
    <row r="922">
      <c r="A922" s="2" t="s">
        <v>1282</v>
      </c>
      <c r="B922" s="6">
        <v>0.07631490055189238</v>
      </c>
      <c r="C922" s="6">
        <v>0.4021121319061197</v>
      </c>
    </row>
    <row r="923">
      <c r="A923" s="2" t="s">
        <v>1283</v>
      </c>
      <c r="B923" s="6">
        <v>0.11942839892183899</v>
      </c>
      <c r="C923" s="6">
        <v>0.4500805209127785</v>
      </c>
    </row>
    <row r="924">
      <c r="A924" s="2" t="s">
        <v>1284</v>
      </c>
      <c r="B924" s="6">
        <v>0.8839137692658131</v>
      </c>
      <c r="C924" s="6">
        <v>0.2443928220197421</v>
      </c>
    </row>
    <row r="925">
      <c r="A925" s="2" t="s">
        <v>1285</v>
      </c>
      <c r="B925" s="6">
        <v>0.27874596425337406</v>
      </c>
      <c r="C925" s="6">
        <v>0.33440541194619233</v>
      </c>
    </row>
    <row r="926">
      <c r="A926" s="2" t="s">
        <v>1286</v>
      </c>
      <c r="B926" s="6">
        <v>0.7091931024915334</v>
      </c>
      <c r="C926" s="6">
        <v>0.24018735419824322</v>
      </c>
    </row>
    <row r="927">
      <c r="A927" s="2" t="s">
        <v>1287</v>
      </c>
      <c r="B927" s="6">
        <v>0.913475549968088</v>
      </c>
      <c r="C927" s="6">
        <v>0.27213051915777264</v>
      </c>
    </row>
    <row r="928">
      <c r="A928" s="2" t="s">
        <v>1288</v>
      </c>
      <c r="B928" s="6">
        <v>0.1438059682779319</v>
      </c>
      <c r="C928" s="6">
        <v>0.5944885050942369</v>
      </c>
    </row>
    <row r="929">
      <c r="A929" s="2" t="s">
        <v>1289</v>
      </c>
      <c r="B929" s="6">
        <v>0.6359682036838908</v>
      </c>
      <c r="C929" s="6">
        <v>0.21348440546723635</v>
      </c>
    </row>
    <row r="930">
      <c r="A930" s="2" t="s">
        <v>1290</v>
      </c>
      <c r="B930" s="6">
        <v>0.7742581982664511</v>
      </c>
      <c r="C930" s="6">
        <v>0.5743399424348895</v>
      </c>
    </row>
    <row r="931">
      <c r="A931" s="2" t="s">
        <v>1291</v>
      </c>
      <c r="B931" s="6">
        <v>0.2502922734086025</v>
      </c>
      <c r="C931" s="6">
        <v>0.7832317523454416</v>
      </c>
    </row>
    <row r="932">
      <c r="A932" s="2" t="s">
        <v>1292</v>
      </c>
      <c r="B932" s="6">
        <v>0.3710181900867723</v>
      </c>
      <c r="C932" s="6">
        <v>0.9237208882344534</v>
      </c>
    </row>
    <row r="933">
      <c r="A933" s="2" t="s">
        <v>1293</v>
      </c>
      <c r="B933" s="6">
        <v>0.35750220924867515</v>
      </c>
      <c r="C933" s="6">
        <v>0.7597010338364444</v>
      </c>
    </row>
    <row r="934">
      <c r="A934" s="2" t="s">
        <v>1294</v>
      </c>
      <c r="B934" s="6">
        <v>0.4340919046322771</v>
      </c>
      <c r="C934" s="6">
        <v>0.2585610469165037</v>
      </c>
    </row>
    <row r="935">
      <c r="A935" s="2" t="s">
        <v>1295</v>
      </c>
      <c r="B935" s="6">
        <v>0.00787879859741314</v>
      </c>
      <c r="C935" s="6">
        <v>0.7323824232662077</v>
      </c>
    </row>
    <row r="936">
      <c r="A936" s="2" t="s">
        <v>1296</v>
      </c>
      <c r="B936" s="6">
        <v>0.6296396996587371</v>
      </c>
      <c r="C936" s="6">
        <v>0.08803443028489244</v>
      </c>
    </row>
    <row r="937">
      <c r="A937" s="2" t="s">
        <v>1297</v>
      </c>
      <c r="B937" s="6">
        <v>0.3863771851775307</v>
      </c>
      <c r="C937" s="6">
        <v>0.25856194313502145</v>
      </c>
    </row>
    <row r="938">
      <c r="A938" s="2" t="s">
        <v>1298</v>
      </c>
      <c r="B938" s="6">
        <v>0.15709407415026577</v>
      </c>
      <c r="C938" s="6">
        <v>0.6209759400943692</v>
      </c>
    </row>
    <row r="939">
      <c r="A939" s="2" t="s">
        <v>1299</v>
      </c>
      <c r="B939" s="6">
        <v>0.8505272490331516</v>
      </c>
      <c r="C939" s="6">
        <v>0.3052767100648177</v>
      </c>
    </row>
    <row r="940">
      <c r="A940" s="2" t="s">
        <v>1300</v>
      </c>
      <c r="B940" s="6">
        <v>0.4973706024979313</v>
      </c>
      <c r="C940" s="6">
        <v>0.1852102750865705</v>
      </c>
    </row>
    <row r="941">
      <c r="A941" s="2" t="s">
        <v>1301</v>
      </c>
      <c r="B941" s="6">
        <v>0.379288514727643</v>
      </c>
      <c r="C941" s="6">
        <v>0.8849470174220276</v>
      </c>
    </row>
    <row r="942">
      <c r="A942" s="2" t="s">
        <v>1302</v>
      </c>
      <c r="B942" s="6">
        <v>0.3101464957968668</v>
      </c>
      <c r="C942" s="6">
        <v>0.9127776163736349</v>
      </c>
    </row>
    <row r="943">
      <c r="A943" s="2" t="s">
        <v>1303</v>
      </c>
      <c r="B943" s="6">
        <v>0.6368693493559177</v>
      </c>
      <c r="C943" s="6">
        <v>0.5713616286814149</v>
      </c>
    </row>
    <row r="944">
      <c r="A944" s="2" t="s">
        <v>1304</v>
      </c>
      <c r="B944" s="6">
        <v>0.4718149322892965</v>
      </c>
      <c r="C944" s="6">
        <v>0.3254858050629367</v>
      </c>
    </row>
    <row r="945">
      <c r="A945" s="2" t="s">
        <v>1305</v>
      </c>
      <c r="B945" s="6">
        <v>0.40727867479037094</v>
      </c>
      <c r="C945" s="6">
        <v>0.017262115765629082</v>
      </c>
    </row>
    <row r="946">
      <c r="A946" s="2" t="s">
        <v>1306</v>
      </c>
      <c r="B946" s="6">
        <v>0.37560525700698155</v>
      </c>
      <c r="C946" s="6">
        <v>0.5929148805630132</v>
      </c>
    </row>
    <row r="947">
      <c r="A947" s="2" t="s">
        <v>1307</v>
      </c>
      <c r="B947" s="6">
        <v>0.11338549977312773</v>
      </c>
      <c r="C947" s="6">
        <v>0.6855933934247539</v>
      </c>
    </row>
    <row r="948">
      <c r="A948" s="2" t="s">
        <v>1308</v>
      </c>
      <c r="B948" s="6">
        <v>0.65149265515382</v>
      </c>
      <c r="C948" s="6">
        <v>0.5289438572557766</v>
      </c>
    </row>
    <row r="949">
      <c r="A949" s="2" t="s">
        <v>1309</v>
      </c>
      <c r="B949" s="6">
        <v>0.4985198996481002</v>
      </c>
      <c r="C949" s="6">
        <v>0.7535570628207521</v>
      </c>
    </row>
    <row r="950">
      <c r="A950" s="2" t="s">
        <v>1310</v>
      </c>
      <c r="B950" s="6">
        <v>0.4059030042877738</v>
      </c>
      <c r="C950" s="6">
        <v>0.84306595151194</v>
      </c>
    </row>
    <row r="951">
      <c r="A951" s="2" t="s">
        <v>1311</v>
      </c>
      <c r="B951" s="6">
        <v>0.3191565932354349</v>
      </c>
      <c r="C951" s="6">
        <v>0.5519249588007585</v>
      </c>
    </row>
    <row r="952">
      <c r="A952" s="2" t="s">
        <v>1312</v>
      </c>
      <c r="B952" s="6">
        <v>0.9298523616490049</v>
      </c>
      <c r="C952" s="6">
        <v>0.7692035242842117</v>
      </c>
    </row>
    <row r="953">
      <c r="A953" s="2" t="s">
        <v>1313</v>
      </c>
      <c r="B953" s="6">
        <v>0.07398029889044211</v>
      </c>
      <c r="C953" s="6">
        <v>0.9616404438285425</v>
      </c>
    </row>
    <row r="954">
      <c r="A954" s="2" t="s">
        <v>1314</v>
      </c>
      <c r="B954" s="6">
        <v>0.5790422346489373</v>
      </c>
      <c r="C954" s="6">
        <v>0.9574289241256589</v>
      </c>
    </row>
    <row r="955">
      <c r="A955" s="2" t="s">
        <v>1315</v>
      </c>
      <c r="B955" s="6">
        <v>0.37763964148472207</v>
      </c>
      <c r="C955" s="6">
        <v>0.9055555651775722</v>
      </c>
    </row>
    <row r="956">
      <c r="A956" s="2" t="s">
        <v>1316</v>
      </c>
      <c r="B956" s="6">
        <v>0.19056564651269792</v>
      </c>
      <c r="C956" s="6">
        <v>0.4329433488380978</v>
      </c>
    </row>
    <row r="957">
      <c r="A957" s="2" t="s">
        <v>1317</v>
      </c>
      <c r="B957" s="6">
        <v>0.5767544676721005</v>
      </c>
      <c r="C957" s="6">
        <v>0.44522189437096926</v>
      </c>
    </row>
    <row r="958">
      <c r="A958" s="2" t="s">
        <v>1318</v>
      </c>
      <c r="B958" s="6">
        <v>0.9682610816461565</v>
      </c>
      <c r="C958" s="6">
        <v>0.5018605707844402</v>
      </c>
    </row>
    <row r="959">
      <c r="A959" s="2" t="s">
        <v>1319</v>
      </c>
      <c r="B959" s="6">
        <v>0.6012487715597775</v>
      </c>
      <c r="C959" s="6">
        <v>0.02097393415740112</v>
      </c>
    </row>
    <row r="960">
      <c r="A960" s="2" t="s">
        <v>1320</v>
      </c>
      <c r="B960" s="6">
        <v>0.24238452260036936</v>
      </c>
      <c r="C960" s="6">
        <v>0.7147882306819063</v>
      </c>
    </row>
    <row r="961">
      <c r="A961" s="2" t="s">
        <v>1321</v>
      </c>
      <c r="B961" s="6">
        <v>0.8458400186502095</v>
      </c>
      <c r="C961" s="6">
        <v>0.05811372632861356</v>
      </c>
    </row>
    <row r="962">
      <c r="A962" s="2" t="s">
        <v>1322</v>
      </c>
      <c r="B962" s="6">
        <v>0.8891526314261166</v>
      </c>
      <c r="C962" s="6">
        <v>0.38689429636617256</v>
      </c>
    </row>
    <row r="963">
      <c r="A963" s="2" t="s">
        <v>1323</v>
      </c>
      <c r="B963" s="6">
        <v>0.08452244281481258</v>
      </c>
      <c r="C963" s="6">
        <v>0.5028259585880382</v>
      </c>
    </row>
    <row r="964">
      <c r="A964" s="2" t="s">
        <v>1324</v>
      </c>
      <c r="B964" s="6">
        <v>0.4818428913656839</v>
      </c>
      <c r="C964" s="6">
        <v>0.7170915178820626</v>
      </c>
    </row>
    <row r="965">
      <c r="A965" s="2" t="s">
        <v>1325</v>
      </c>
      <c r="B965" s="6">
        <v>0.0351409024201117</v>
      </c>
      <c r="C965" s="6">
        <v>0.8485228262441467</v>
      </c>
    </row>
    <row r="966">
      <c r="A966" s="2" t="s">
        <v>1326</v>
      </c>
      <c r="B966" s="6">
        <v>0.43751909100876873</v>
      </c>
      <c r="C966" s="6">
        <v>0.24916892906421328</v>
      </c>
    </row>
    <row r="967">
      <c r="A967" s="2" t="s">
        <v>1327</v>
      </c>
      <c r="B967" s="6">
        <v>0.21165842368468957</v>
      </c>
      <c r="C967" s="6">
        <v>0.8666386001395949</v>
      </c>
    </row>
    <row r="968">
      <c r="A968" s="2" t="s">
        <v>1328</v>
      </c>
      <c r="B968" s="6">
        <v>0.5220838410175487</v>
      </c>
      <c r="C968" s="6">
        <v>0.27414314674840845</v>
      </c>
    </row>
    <row r="969">
      <c r="A969" s="2" t="s">
        <v>1329</v>
      </c>
      <c r="B969" s="6">
        <v>0.12847938537163228</v>
      </c>
      <c r="C969" s="6">
        <v>0.5654640342401847</v>
      </c>
    </row>
    <row r="970">
      <c r="A970" s="2" t="s">
        <v>1330</v>
      </c>
      <c r="B970" s="6">
        <v>0.08124214966901155</v>
      </c>
      <c r="C970" s="6">
        <v>0.7857993474642533</v>
      </c>
    </row>
    <row r="971">
      <c r="A971" s="2" t="s">
        <v>1331</v>
      </c>
      <c r="B971" s="6">
        <v>0.7541977582316337</v>
      </c>
      <c r="C971" s="6">
        <v>0.86643072762062</v>
      </c>
    </row>
    <row r="972">
      <c r="A972" s="2" t="s">
        <v>1332</v>
      </c>
      <c r="B972" s="6">
        <v>0.2760932955145785</v>
      </c>
      <c r="C972" s="6">
        <v>0.7703355331707641</v>
      </c>
    </row>
    <row r="973">
      <c r="A973" s="2" t="s">
        <v>1333</v>
      </c>
      <c r="B973" s="6">
        <v>0.35139723140985646</v>
      </c>
      <c r="C973" s="6">
        <v>0.10932649848756815</v>
      </c>
    </row>
    <row r="974">
      <c r="A974" s="2" t="s">
        <v>1334</v>
      </c>
      <c r="B974" s="6">
        <v>0.41945057998200963</v>
      </c>
      <c r="C974" s="6">
        <v>0.9362201715866632</v>
      </c>
    </row>
    <row r="975">
      <c r="A975" s="2" t="s">
        <v>1335</v>
      </c>
      <c r="B975" s="6">
        <v>0.4846387923207156</v>
      </c>
      <c r="C975" s="6">
        <v>0.7762426164097125</v>
      </c>
    </row>
    <row r="976">
      <c r="A976" s="2" t="s">
        <v>1336</v>
      </c>
      <c r="B976" s="6">
        <v>0.23262191219003636</v>
      </c>
      <c r="C976" s="6">
        <v>0.47181801278602786</v>
      </c>
    </row>
    <row r="977">
      <c r="A977" s="2" t="s">
        <v>1337</v>
      </c>
      <c r="B977" s="6">
        <v>0.0305279341107213</v>
      </c>
      <c r="C977" s="6">
        <v>0.758624116515208</v>
      </c>
    </row>
    <row r="978">
      <c r="A978" s="2" t="s">
        <v>1338</v>
      </c>
      <c r="B978" s="6">
        <v>0.47226653115302164</v>
      </c>
      <c r="C978" s="6">
        <v>0.05603398774465429</v>
      </c>
    </row>
    <row r="979">
      <c r="A979" s="2" t="s">
        <v>1339</v>
      </c>
      <c r="B979" s="6">
        <v>0.48176272042687796</v>
      </c>
      <c r="C979" s="6">
        <v>0.08261511784829123</v>
      </c>
    </row>
    <row r="980">
      <c r="A980" s="2" t="s">
        <v>1340</v>
      </c>
      <c r="B980" s="6">
        <v>0.9130761758512798</v>
      </c>
      <c r="C980" s="6">
        <v>0.14117149540388851</v>
      </c>
    </row>
    <row r="981">
      <c r="A981" s="2" t="s">
        <v>1341</v>
      </c>
      <c r="B981" s="6">
        <v>0.7013208214269108</v>
      </c>
      <c r="C981" s="6">
        <v>0.2549610144651613</v>
      </c>
    </row>
    <row r="982">
      <c r="A982" s="2" t="s">
        <v>1342</v>
      </c>
      <c r="B982" s="6">
        <v>0.11441177726279672</v>
      </c>
      <c r="C982" s="6">
        <v>0.47739505925324144</v>
      </c>
    </row>
    <row r="983">
      <c r="A983" s="2" t="s">
        <v>1343</v>
      </c>
      <c r="B983" s="6">
        <v>0.5534517601736969</v>
      </c>
      <c r="C983" s="6">
        <v>0.29504964527592004</v>
      </c>
    </row>
    <row r="984">
      <c r="A984" s="2" t="s">
        <v>1344</v>
      </c>
      <c r="B984" s="6">
        <v>0.7476598495392949</v>
      </c>
      <c r="C984" s="6">
        <v>0.9546342875887807</v>
      </c>
    </row>
    <row r="985">
      <c r="A985" s="2" t="s">
        <v>1345</v>
      </c>
      <c r="B985" s="6">
        <v>0.5148986634475321</v>
      </c>
      <c r="C985" s="6">
        <v>0.07824412180781393</v>
      </c>
    </row>
    <row r="986">
      <c r="A986" s="2" t="s">
        <v>1346</v>
      </c>
      <c r="B986" s="6">
        <v>0.5159548589593473</v>
      </c>
      <c r="C986" s="6">
        <v>0.100460104598048</v>
      </c>
    </row>
    <row r="987">
      <c r="A987" s="2" t="s">
        <v>1347</v>
      </c>
      <c r="B987" s="6">
        <v>0.4527812442432958</v>
      </c>
      <c r="C987" s="6">
        <v>0.8314805443473977</v>
      </c>
    </row>
    <row r="988">
      <c r="A988" s="2" t="s">
        <v>1348</v>
      </c>
      <c r="B988" s="6">
        <v>0.859047422696343</v>
      </c>
      <c r="C988" s="6">
        <v>0.9914104135500299</v>
      </c>
    </row>
    <row r="989">
      <c r="A989" s="2" t="s">
        <v>1349</v>
      </c>
      <c r="B989" s="6">
        <v>0.24482962767879857</v>
      </c>
      <c r="C989" s="6">
        <v>0.49417306991451715</v>
      </c>
    </row>
    <row r="990">
      <c r="A990" s="2" t="s">
        <v>1350</v>
      </c>
      <c r="B990" s="6">
        <v>0.7034807463056107</v>
      </c>
      <c r="C990" s="6">
        <v>0.9104370876483597</v>
      </c>
    </row>
    <row r="991">
      <c r="A991" s="2" t="s">
        <v>1351</v>
      </c>
      <c r="B991" s="6">
        <v>0.8131669081209588</v>
      </c>
      <c r="C991" s="6">
        <v>0.18579080804849613</v>
      </c>
    </row>
    <row r="992">
      <c r="A992" s="2" t="s">
        <v>1352</v>
      </c>
      <c r="B992" s="6">
        <v>0.4918701879360792</v>
      </c>
      <c r="C992" s="6">
        <v>0.8145917831185907</v>
      </c>
    </row>
    <row r="993">
      <c r="A993" s="2" t="s">
        <v>1353</v>
      </c>
      <c r="B993" s="6">
        <v>0.4445951452939755</v>
      </c>
      <c r="C993" s="6">
        <v>0.20603949435429625</v>
      </c>
    </row>
    <row r="994">
      <c r="A994" s="2" t="s">
        <v>1354</v>
      </c>
      <c r="B994" s="6">
        <v>0.6049641177759957</v>
      </c>
      <c r="C994" s="6">
        <v>0.5647634450612763</v>
      </c>
    </row>
    <row r="995">
      <c r="A995" s="2" t="s">
        <v>1355</v>
      </c>
      <c r="B995" s="6">
        <v>0.9783486409621166</v>
      </c>
      <c r="C995" s="6">
        <v>0.8344026369943295</v>
      </c>
    </row>
    <row r="996">
      <c r="A996" s="2" t="s">
        <v>1356</v>
      </c>
      <c r="B996" s="6">
        <v>0.07629687773681182</v>
      </c>
      <c r="C996" s="6">
        <v>0.9132253059943267</v>
      </c>
    </row>
    <row r="997">
      <c r="A997" s="2" t="s">
        <v>1357</v>
      </c>
      <c r="B997" s="6">
        <v>0.5565347786889724</v>
      </c>
      <c r="C997" s="6">
        <v>0.6928665579078431</v>
      </c>
    </row>
    <row r="998">
      <c r="A998" s="2" t="s">
        <v>1358</v>
      </c>
      <c r="B998" s="6">
        <v>0.19162735412010679</v>
      </c>
      <c r="C998" s="6">
        <v>0.4449449860340091</v>
      </c>
    </row>
    <row r="999">
      <c r="A999" s="2" t="s">
        <v>1359</v>
      </c>
      <c r="B999" s="6">
        <v>0.15299179178073907</v>
      </c>
      <c r="C999" s="6">
        <v>0.5889737234708543</v>
      </c>
    </row>
    <row r="1000">
      <c r="A1000" s="2" t="s">
        <v>1360</v>
      </c>
      <c r="B1000" s="6">
        <v>0.16398964871445376</v>
      </c>
      <c r="C1000" s="6">
        <v>0.025056293591651735</v>
      </c>
    </row>
    <row r="1001">
      <c r="A1001" s="2" t="s">
        <v>1361</v>
      </c>
      <c r="B1001" s="6">
        <v>0.023049467527322953</v>
      </c>
      <c r="C1001" s="6">
        <v>0.5659200365579363</v>
      </c>
    </row>
    <row r="1002">
      <c r="A1002" s="2" t="s">
        <v>1362</v>
      </c>
      <c r="B1002" s="6">
        <v>0.58006493068251</v>
      </c>
      <c r="C1002" s="6">
        <v>0.8175866436820168</v>
      </c>
    </row>
    <row r="1003">
      <c r="A1003" s="2" t="s">
        <v>1363</v>
      </c>
      <c r="B1003" s="6">
        <v>0.5496876037206122</v>
      </c>
      <c r="C1003" s="6">
        <v>0.3522309162656717</v>
      </c>
    </row>
    <row r="1004">
      <c r="A1004" s="2" t="s">
        <v>1364</v>
      </c>
      <c r="B1004" s="6">
        <v>0.724716815804613</v>
      </c>
      <c r="C1004" s="6">
        <v>0.6094794786354844</v>
      </c>
    </row>
    <row r="1005">
      <c r="A1005" s="2" t="s">
        <v>1365</v>
      </c>
      <c r="B1005" s="6">
        <v>0.7008442212591959</v>
      </c>
      <c r="C1005" s="6">
        <v>0.5256223144407195</v>
      </c>
    </row>
    <row r="1006">
      <c r="A1006" s="2" t="s">
        <v>1366</v>
      </c>
      <c r="B1006" s="6">
        <v>0.20791480770793014</v>
      </c>
      <c r="C1006" s="6">
        <v>0.9991463802552489</v>
      </c>
    </row>
    <row r="1007">
      <c r="A1007" s="2" t="s">
        <v>1367</v>
      </c>
      <c r="B1007" s="6">
        <v>0.4581335631347261</v>
      </c>
      <c r="C1007" s="6">
        <v>0.48397237571663265</v>
      </c>
    </row>
    <row r="1009">
      <c r="A1009" s="4" t="s">
        <v>1368</v>
      </c>
      <c r="B1009" s="1">
        <f t="shared" ref="B1009:C1009" si="1">AVERAGE( B8:B1007 )</f>
        <v>0.4927254977</v>
      </c>
      <c r="C1009" s="1">
        <f t="shared" si="1"/>
        <v>0.5075813895</v>
      </c>
    </row>
    <row r="1010">
      <c r="A1010" s="4" t="s">
        <v>1371</v>
      </c>
      <c r="B1010" s="1">
        <f t="shared" ref="B1010:C1010" si="2">PERCENTILE( B8:B1007, 0.05 )</f>
        <v>0.04434297884</v>
      </c>
      <c r="C1010" s="1">
        <f t="shared" si="2"/>
        <v>0.05124514282</v>
      </c>
    </row>
    <row r="1011">
      <c r="A1011" s="4" t="s">
        <v>1372</v>
      </c>
      <c r="B1011" s="1">
        <f t="shared" ref="B1011:C1011" si="3">PERCENTILE( B8:B1007, 0.95 )</f>
        <v>0.9516422341</v>
      </c>
      <c r="C1011" s="1">
        <f t="shared" si="3"/>
        <v>0.9602728934</v>
      </c>
    </row>
  </sheetData>
  <drawing r:id="rId1"/>
</worksheet>
</file>